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D510262-4209-4857-A839-5FEF85EF94EA}" xr6:coauthVersionLast="47" xr6:coauthVersionMax="47" xr10:uidLastSave="{00000000-0000-0000-0000-000000000000}"/>
  <bookViews>
    <workbookView xWindow="-110" yWindow="-110" windowWidth="19420" windowHeight="1030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/>
  <c r="F49" i="4" s="1"/>
  <c r="F50" i="4" s="1"/>
  <c r="F51" i="4" s="1"/>
  <c r="F52" i="4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10" i="1"/>
  <c r="K8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K9" i="1" s="1"/>
  <c r="H23" i="1"/>
  <c r="H22" i="1"/>
  <c r="H21" i="1"/>
  <c r="H20" i="1"/>
  <c r="H19" i="1"/>
  <c r="K11" i="1" s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699" i="7"/>
  <c r="J2700" i="7"/>
  <c r="B2703" i="7"/>
  <c r="A2700" i="7"/>
  <c r="B2701" i="6"/>
  <c r="A2704" i="6"/>
  <c r="A2701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F2699" i="5"/>
  <c r="J2699" i="6" s="1"/>
  <c r="B2700" i="5"/>
  <c r="C2700" i="5"/>
  <c r="D2700" i="5"/>
  <c r="E2700" i="5"/>
  <c r="F2700" i="5" s="1"/>
  <c r="J2700" i="6" s="1"/>
  <c r="G2700" i="5"/>
  <c r="K2700" i="6" s="1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F2703" i="5" s="1"/>
  <c r="B2704" i="5"/>
  <c r="C2704" i="5"/>
  <c r="D2704" i="5"/>
  <c r="E2704" i="5"/>
  <c r="G2704" i="5" s="1"/>
  <c r="B2705" i="5"/>
  <c r="C2705" i="5"/>
  <c r="D2705" i="5"/>
  <c r="E2705" i="5"/>
  <c r="B2706" i="5"/>
  <c r="C2706" i="5"/>
  <c r="D2706" i="5"/>
  <c r="E2706" i="5"/>
  <c r="F2706" i="5"/>
  <c r="J2706" i="7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C2698" i="3" s="1"/>
  <c r="D2698" i="3" s="1"/>
  <c r="B2699" i="3"/>
  <c r="B2699" i="6" s="1"/>
  <c r="B2700" i="3"/>
  <c r="C2700" i="3" s="1"/>
  <c r="B2701" i="3"/>
  <c r="B2701" i="7" s="1"/>
  <c r="B2702" i="3"/>
  <c r="B2702" i="6" s="1"/>
  <c r="B2703" i="3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C2698" i="2" s="1"/>
  <c r="B2699" i="2"/>
  <c r="C2699" i="2" s="1"/>
  <c r="B2700" i="2"/>
  <c r="B2701" i="2"/>
  <c r="B2702" i="2"/>
  <c r="C2703" i="2" s="1"/>
  <c r="B2703" i="2"/>
  <c r="B2704" i="2"/>
  <c r="B2705" i="2"/>
  <c r="C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D2706" i="2" l="1"/>
  <c r="F2705" i="5"/>
  <c r="B2698" i="7"/>
  <c r="C2695" i="3"/>
  <c r="D2695" i="3" s="1"/>
  <c r="B2694" i="7"/>
  <c r="H2700" i="5"/>
  <c r="L2700" i="6" s="1"/>
  <c r="A2703" i="7"/>
  <c r="B2706" i="7"/>
  <c r="B2698" i="6"/>
  <c r="J2706" i="6"/>
  <c r="J2701" i="7"/>
  <c r="D2704" i="2"/>
  <c r="F2704" i="7" s="1"/>
  <c r="G2703" i="5"/>
  <c r="K2700" i="7"/>
  <c r="J2703" i="7"/>
  <c r="J2703" i="6"/>
  <c r="F2706" i="7"/>
  <c r="F2706" i="6"/>
  <c r="K2699" i="6"/>
  <c r="K2699" i="7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L2700" i="7"/>
  <c r="P2700" i="7" s="1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G2695" i="2" s="1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F2701" i="2" s="1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F2700" i="2" l="1"/>
  <c r="G2700" i="7" s="1"/>
  <c r="G2706" i="2"/>
  <c r="H2700" i="2"/>
  <c r="F2699" i="2"/>
  <c r="G2705" i="2"/>
  <c r="H2699" i="2"/>
  <c r="F2704" i="6"/>
  <c r="I2695" i="2" a="1"/>
  <c r="I2695" i="2" s="1"/>
  <c r="G2704" i="2"/>
  <c r="H2698" i="2"/>
  <c r="H2698" i="5"/>
  <c r="I2706" i="2" a="1"/>
  <c r="I2706" i="2" s="1"/>
  <c r="F2697" i="2"/>
  <c r="G2697" i="6" s="1"/>
  <c r="G2703" i="2"/>
  <c r="H2697" i="2"/>
  <c r="F2696" i="2"/>
  <c r="G2702" i="2"/>
  <c r="H2696" i="2"/>
  <c r="E2697" i="2"/>
  <c r="F2695" i="2"/>
  <c r="G2695" i="6" s="1"/>
  <c r="G2701" i="2"/>
  <c r="H2701" i="7" s="1"/>
  <c r="H2695" i="2"/>
  <c r="I2695" i="7" s="1"/>
  <c r="I2703" i="2" a="1"/>
  <c r="I2703" i="2" s="1"/>
  <c r="H2706" i="2"/>
  <c r="I2706" i="7" s="1"/>
  <c r="O2706" i="7" s="1"/>
  <c r="E2702" i="3"/>
  <c r="G2699" i="2"/>
  <c r="H2705" i="2"/>
  <c r="E2694" i="2"/>
  <c r="G2698" i="2"/>
  <c r="H2704" i="2"/>
  <c r="I2700" i="2" a="1"/>
  <c r="I2700" i="2" s="1"/>
  <c r="G2697" i="2"/>
  <c r="H2697" i="6" s="1"/>
  <c r="H2703" i="2"/>
  <c r="J2705" i="6"/>
  <c r="J2705" i="7"/>
  <c r="I2699" i="2" a="1"/>
  <c r="I2699" i="2" s="1"/>
  <c r="G2696" i="2"/>
  <c r="H2696" i="6" s="1"/>
  <c r="H2702" i="2"/>
  <c r="K2703" i="6"/>
  <c r="K2703" i="7"/>
  <c r="I2703" i="7"/>
  <c r="I2703" i="6"/>
  <c r="I2702" i="7"/>
  <c r="I2702" i="6"/>
  <c r="G2701" i="7"/>
  <c r="G2701" i="6"/>
  <c r="H2695" i="7"/>
  <c r="H2695" i="6"/>
  <c r="D2694" i="3"/>
  <c r="E2694" i="3"/>
  <c r="H2706" i="7"/>
  <c r="H2706" i="6"/>
  <c r="I2700" i="7"/>
  <c r="I2700" i="6"/>
  <c r="F2696" i="7"/>
  <c r="F2696" i="6"/>
  <c r="H2705" i="7"/>
  <c r="H2705" i="6"/>
  <c r="I2699" i="7"/>
  <c r="I2699" i="6"/>
  <c r="H2704" i="7"/>
  <c r="H2704" i="6"/>
  <c r="I2698" i="6"/>
  <c r="I2698" i="7"/>
  <c r="L2698" i="6"/>
  <c r="L2698" i="7"/>
  <c r="H2703" i="7"/>
  <c r="H2703" i="6"/>
  <c r="I2697" i="6"/>
  <c r="I2697" i="7"/>
  <c r="G2696" i="6"/>
  <c r="G2696" i="7"/>
  <c r="H2702" i="7"/>
  <c r="H2702" i="6"/>
  <c r="I2696" i="6"/>
  <c r="I2696" i="7"/>
  <c r="G2695" i="7"/>
  <c r="H2699" i="7"/>
  <c r="H2699" i="6"/>
  <c r="I2705" i="7"/>
  <c r="I2705" i="6"/>
  <c r="H2698" i="7"/>
  <c r="H2698" i="6"/>
  <c r="I2704" i="7"/>
  <c r="I2704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O2697" i="7" s="1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O2704" i="7"/>
  <c r="F2706" i="2"/>
  <c r="F2702" i="2"/>
  <c r="L2705" i="7"/>
  <c r="L2705" i="6"/>
  <c r="G2699" i="7"/>
  <c r="G2699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S2" i="7"/>
  <c r="Q2" i="7"/>
  <c r="R2" i="7"/>
  <c r="Q4" i="7"/>
  <c r="T4" i="7"/>
  <c r="R4" i="7"/>
  <c r="S4" i="7"/>
  <c r="Q3" i="7"/>
  <c r="G2697" i="7" l="1"/>
  <c r="O2700" i="7"/>
  <c r="H2696" i="7"/>
  <c r="O2705" i="7"/>
  <c r="I2706" i="6"/>
  <c r="G2700" i="6"/>
  <c r="O2703" i="7"/>
  <c r="I2695" i="6"/>
  <c r="H2697" i="7"/>
  <c r="O2698" i="7"/>
  <c r="H2701" i="6"/>
  <c r="P2706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O1029" i="7" s="1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623" i="7" l="1"/>
  <c r="O536" i="7"/>
  <c r="O1079" i="7"/>
  <c r="O1188" i="7"/>
  <c r="O765" i="7"/>
  <c r="O782" i="7"/>
  <c r="O882" i="7"/>
  <c r="O846" i="7"/>
  <c r="O2422" i="7"/>
  <c r="O2350" i="7"/>
  <c r="O2242" i="7"/>
  <c r="O717" i="7"/>
  <c r="O404" i="7"/>
  <c r="O1322" i="7"/>
  <c r="O478" i="7"/>
  <c r="O1445" i="7"/>
  <c r="O1409" i="7"/>
  <c r="O1187" i="7"/>
  <c r="O1151" i="7"/>
  <c r="O1115" i="7"/>
  <c r="O384" i="7"/>
  <c r="O1931" i="7"/>
  <c r="O1912" i="7"/>
  <c r="O1241" i="7"/>
  <c r="O1224" i="7"/>
  <c r="O2326" i="7"/>
  <c r="O1043" i="7"/>
  <c r="O806" i="7"/>
  <c r="O2581" i="7"/>
  <c r="O1650" i="7"/>
  <c r="O1614" i="7"/>
  <c r="O2157" i="7"/>
  <c r="O2080" i="7"/>
  <c r="O1325" i="7"/>
  <c r="O761" i="7"/>
  <c r="O689" i="7"/>
  <c r="O672" i="7"/>
  <c r="O636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285" i="7"/>
  <c r="O324" i="7"/>
  <c r="P2694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I385" i="3" s="1"/>
  <c r="F386" i="3"/>
  <c r="G386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P505" i="7" l="1"/>
  <c r="K506" i="6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P833" i="7" l="1"/>
  <c r="J834" i="6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P1034" i="7" l="1"/>
  <c r="L1035" i="6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P1431" i="7" l="1"/>
  <c r="J1432" i="6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P1496" i="7" l="1"/>
  <c r="L1497" i="6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P1550" i="7" l="1"/>
  <c r="L1551" i="6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I1850" i="3" s="1"/>
  <c r="G1851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I1883" i="3" s="1"/>
  <c r="F1884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P2204" i="7" l="1"/>
  <c r="J2205" i="6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P2215" i="7" l="1"/>
  <c r="K2216" i="6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I2346" i="3" s="1"/>
  <c r="F2347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I2418" i="3" s="1"/>
  <c r="F2419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P2481" i="7" l="1"/>
  <c r="K2482" i="6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P2484" i="7" l="1"/>
  <c r="J2485" i="6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P2500" i="7" l="1"/>
  <c r="K2501" i="6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P2527" i="7" l="1"/>
  <c r="J2528" i="6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I2549" i="3" s="1"/>
  <c r="F2550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P2592" i="7" l="1"/>
  <c r="K2593" i="6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I2660" i="3" s="1"/>
  <c r="F2661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I2671" i="3" s="1"/>
  <c r="F2672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V2694" i="7" s="1"/>
  <c r="G2695" i="4"/>
  <c r="H2695" i="4" s="1"/>
  <c r="E2696" i="7" l="1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U2698" i="7" s="1"/>
  <c r="G2699" i="4"/>
  <c r="H2699" i="4" s="1"/>
  <c r="E2700" i="7" l="1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S2702" i="7"/>
  <c r="T2702" i="7"/>
  <c r="G2703" i="4"/>
  <c r="H2703" i="4" s="1"/>
  <c r="V2702" i="7" l="1"/>
  <c r="E2704" i="7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<sst xmlns="http://schemas.openxmlformats.org/spreadsheetml/2006/main" count="60" uniqueCount="57">
  <si>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</si>
  <si>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</si>
  <si>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</si>
  <si>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</si>
  <si>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</si>
  <si>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</si>
  <si>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</si>
  <si>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</si>
  <si>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</si>
  <si>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</si>
  <si>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</si>
  <si>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</si>
  <si>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</si>
  <si>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</si>
  <si>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</si>
  <si>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</si>
  <si>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</si>
  <si>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</si>
  <si>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</si>
  <si>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</si>
  <si>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</si>
  <si>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</si>
  <si>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</si>
  <si>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</si>
  <si>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</si>
  <si>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</si>
  <si>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</si>
  <si>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</si>
  <si>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</si>
  <si>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</si>
  <si>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</si>
  <si>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</si>
  <si>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</si>
  <si>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</si>
  <si>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</si>
  <si>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</si>
  <si>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</si>
  <si>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</si>
  <si>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</si>
  <si>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</si>
  <si>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</si>
  <si>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</si>
  <si>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</si>
  <si>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</si>
  <si>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</si>
  <si>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</si>
  <si>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</si>
  <si>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</si>
  <si>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</si>
  <si>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</si>
  <si>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</si>
  <si>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</si>
  <si>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</si>
  <si>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</si>
  <si>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</si>
  <si>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</si>
  <si>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ENNAKL AUTOMOBILES,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</si>
</sst>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710"/>
  <sheetViews>
    <sheetView showGridLines="0" topLeftCell="A2705" workbookViewId="0">
      <selection activeCell="K2711" sqref="K27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2.906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2.906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2.906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2.906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2.906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2.906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2.906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2.906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2.906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2.906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2.906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2.906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2.906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2.906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2.906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2.906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2.906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2.906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2.906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2.906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2.906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2.906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2.906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2.906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2.906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2.906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2.906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2.906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2.906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2.906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2.906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2.906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2.906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2.906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2.906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2.906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2.906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2.906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2.906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2.906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2.906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2.906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2.906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2.906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2.906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2.906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2.906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2.906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2.906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2.906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2.906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2.906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2.906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2.906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2.906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2.906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2.906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2.906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2.906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2.906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2.906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2.906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2.906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2.90625" customWidth="1"/>
  </cols>
  <sheetData>
    <row r="1" spans="2:11" ht="18.149999999999999" customHeight="1" x14ac:dyDescent="0.25"/>
    <row r="2" spans="2:11" ht="22.65" customHeight="1" x14ac:dyDescent="0.25">
      <c r="B2" s="18" t="s">
        <v>56</v>
      </c>
      <c r="C2" s="19"/>
      <c r="D2" s="19"/>
      <c r="E2" s="19"/>
      <c r="F2" s="19"/>
      <c r="G2" s="19"/>
    </row>
    <row r="3" spans="2:11" ht="18.5" customHeight="1" x14ac:dyDescent="0.25"/>
    <row r="4" spans="2:1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2:11" ht="13.5" x14ac:dyDescent="0.25">
      <c r="B5" s="11">
        <v>42006</v>
      </c>
      <c r="C5" s="2">
        <v>10.199999999999999</v>
      </c>
      <c r="D5" s="2">
        <v>5.7119</v>
      </c>
      <c r="E5" s="2">
        <v>135</v>
      </c>
      <c r="F5" s="2"/>
      <c r="G5" s="2"/>
      <c r="H5" s="12"/>
    </row>
    <row r="6" spans="2:11" ht="13.5" x14ac:dyDescent="0.25">
      <c r="B6" s="11">
        <v>42009</v>
      </c>
      <c r="C6" s="2">
        <v>10.15</v>
      </c>
      <c r="D6" s="2">
        <v>5.6839000000000004</v>
      </c>
      <c r="E6" s="2">
        <v>679</v>
      </c>
      <c r="F6" s="2"/>
      <c r="G6" s="2"/>
      <c r="H6" s="17">
        <f>(D6-D5)/D5</f>
        <v>-4.9020466044572874E-3</v>
      </c>
      <c r="J6" t="s">
        <v>7</v>
      </c>
      <c r="K6">
        <v>252</v>
      </c>
    </row>
    <row r="7" spans="2:11" ht="13.5" x14ac:dyDescent="0.25">
      <c r="B7" s="11">
        <v>42010</v>
      </c>
      <c r="C7" s="2">
        <v>10</v>
      </c>
      <c r="D7" s="2">
        <v>5.5998999999999999</v>
      </c>
      <c r="E7" s="2">
        <v>460</v>
      </c>
      <c r="F7" s="2"/>
      <c r="G7" s="2"/>
      <c r="H7" s="17">
        <f t="shared" ref="H7:H70" si="0">(D7-D6)/D6</f>
        <v>-1.4778585126409774E-2</v>
      </c>
    </row>
    <row r="8" spans="2:11" ht="13.5" x14ac:dyDescent="0.25">
      <c r="B8" s="11">
        <v>42011</v>
      </c>
      <c r="C8" s="2">
        <v>10</v>
      </c>
      <c r="D8" s="2">
        <v>5.5998999999999999</v>
      </c>
      <c r="E8" s="2">
        <v>3440</v>
      </c>
      <c r="F8" s="2"/>
      <c r="G8" s="2"/>
      <c r="H8" s="17">
        <f t="shared" si="0"/>
        <v>0</v>
      </c>
      <c r="J8" t="s">
        <v>8</v>
      </c>
      <c r="K8" s="10">
        <f>AVERAGE(H6:H2709)</f>
        <v>4.2219585963911612E-4</v>
      </c>
    </row>
    <row r="9" spans="2:11" ht="13.5" x14ac:dyDescent="0.25">
      <c r="B9" s="11">
        <v>42012</v>
      </c>
      <c r="C9" s="2">
        <v>10</v>
      </c>
      <c r="D9" s="2">
        <v>5.5998999999999999</v>
      </c>
      <c r="E9" s="2">
        <v>5690</v>
      </c>
      <c r="F9" s="2"/>
      <c r="G9" s="2"/>
      <c r="H9" s="17">
        <f t="shared" si="0"/>
        <v>0</v>
      </c>
      <c r="J9" t="s">
        <v>9</v>
      </c>
      <c r="K9" s="10">
        <f>K8*K6</f>
        <v>0.10639335662905726</v>
      </c>
    </row>
    <row r="10" spans="2:11" ht="13.5" x14ac:dyDescent="0.25">
      <c r="B10" s="11">
        <v>42013</v>
      </c>
      <c r="C10" s="2">
        <v>10</v>
      </c>
      <c r="D10" s="2">
        <v>5.5998999999999999</v>
      </c>
      <c r="E10" s="2">
        <v>1100</v>
      </c>
      <c r="F10" s="2"/>
      <c r="G10" s="2"/>
      <c r="H10" s="17">
        <f t="shared" si="0"/>
        <v>0</v>
      </c>
      <c r="J10" t="s">
        <v>10</v>
      </c>
      <c r="K10" s="10">
        <f>STDEV(H6:H2709)</f>
        <v>1.1113871383098262E-2</v>
      </c>
    </row>
    <row r="11" spans="2:11" ht="13.5" x14ac:dyDescent="0.25">
      <c r="B11" s="11">
        <v>42016</v>
      </c>
      <c r="C11" s="2">
        <v>10</v>
      </c>
      <c r="D11" s="2">
        <v>5.5998999999999999</v>
      </c>
      <c r="E11" s="2">
        <v>4564</v>
      </c>
      <c r="F11" s="2"/>
      <c r="G11" s="2"/>
      <c r="H11" s="17">
        <f t="shared" si="0"/>
        <v>0</v>
      </c>
      <c r="J11" t="s">
        <v>11</v>
      </c>
      <c r="K11" s="10">
        <f>K10*SQRT(K6)</f>
        <v>0.17642723869701279</v>
      </c>
    </row>
    <row r="12" spans="2:11" ht="13.5" x14ac:dyDescent="0.25">
      <c r="B12" s="11">
        <v>42017</v>
      </c>
      <c r="C12" s="2">
        <v>10</v>
      </c>
      <c r="D12" s="2">
        <v>5.5998999999999999</v>
      </c>
      <c r="E12" s="2">
        <v>12320</v>
      </c>
      <c r="F12" s="2"/>
      <c r="G12" s="2"/>
      <c r="H12" s="17">
        <f t="shared" si="0"/>
        <v>0</v>
      </c>
    </row>
    <row r="13" spans="2:11" ht="13.5" x14ac:dyDescent="0.25">
      <c r="B13" s="11">
        <v>42019</v>
      </c>
      <c r="C13" s="2">
        <v>10.3</v>
      </c>
      <c r="D13" s="2">
        <v>5.7678000000000003</v>
      </c>
      <c r="E13" s="2">
        <v>5437</v>
      </c>
      <c r="F13" s="2"/>
      <c r="G13" s="2"/>
      <c r="H13" s="17">
        <f t="shared" si="0"/>
        <v>2.9982678262111893E-2</v>
      </c>
    </row>
    <row r="14" spans="2:11" ht="13.5" x14ac:dyDescent="0.25">
      <c r="B14" s="11">
        <v>42020</v>
      </c>
      <c r="C14" s="2">
        <v>10.15</v>
      </c>
      <c r="D14" s="2">
        <v>5.6839000000000004</v>
      </c>
      <c r="E14" s="2">
        <v>9566</v>
      </c>
      <c r="F14" s="2"/>
      <c r="G14" s="2"/>
      <c r="H14" s="17">
        <f t="shared" si="0"/>
        <v>-1.454627414265402E-2</v>
      </c>
    </row>
    <row r="15" spans="2:11" ht="13.5" x14ac:dyDescent="0.25">
      <c r="B15" s="11">
        <v>42023</v>
      </c>
      <c r="C15" s="2">
        <v>10.14</v>
      </c>
      <c r="D15" s="2">
        <v>5.6783000000000001</v>
      </c>
      <c r="E15" s="2">
        <v>8175</v>
      </c>
      <c r="F15" s="2"/>
      <c r="G15" s="2"/>
      <c r="H15" s="17">
        <f t="shared" si="0"/>
        <v>-9.8523900842735989E-4</v>
      </c>
    </row>
    <row r="16" spans="2:11" ht="13.5" x14ac:dyDescent="0.25">
      <c r="B16" s="11">
        <v>42024</v>
      </c>
      <c r="C16" s="2">
        <v>10.14</v>
      </c>
      <c r="D16" s="2">
        <v>5.6783000000000001</v>
      </c>
      <c r="E16" s="2">
        <v>2297</v>
      </c>
      <c r="F16" s="2"/>
      <c r="G16" s="2"/>
      <c r="H16" s="17">
        <f t="shared" si="0"/>
        <v>0</v>
      </c>
    </row>
    <row r="17" spans="2:8" ht="13.5" x14ac:dyDescent="0.25">
      <c r="B17" s="11">
        <v>42025</v>
      </c>
      <c r="C17" s="2">
        <v>10.130000000000001</v>
      </c>
      <c r="D17" s="2">
        <v>5.6726999999999999</v>
      </c>
      <c r="E17" s="2">
        <v>1400</v>
      </c>
      <c r="F17" s="2"/>
      <c r="G17" s="2"/>
      <c r="H17" s="17">
        <f t="shared" si="0"/>
        <v>-9.8621066164173636E-4</v>
      </c>
    </row>
    <row r="18" spans="2:8" ht="13.5" x14ac:dyDescent="0.25">
      <c r="B18" s="11">
        <v>42026</v>
      </c>
      <c r="C18" s="2">
        <v>10.130000000000001</v>
      </c>
      <c r="D18" s="2">
        <v>5.6726999999999999</v>
      </c>
      <c r="E18" s="2">
        <v>922</v>
      </c>
      <c r="F18" s="2"/>
      <c r="G18" s="2"/>
      <c r="H18" s="17">
        <f t="shared" si="0"/>
        <v>0</v>
      </c>
    </row>
    <row r="19" spans="2:8" ht="13.5" x14ac:dyDescent="0.25">
      <c r="B19" s="11">
        <v>42027</v>
      </c>
      <c r="C19" s="2">
        <v>10.1</v>
      </c>
      <c r="D19" s="2">
        <v>5.6558999999999999</v>
      </c>
      <c r="E19" s="2">
        <v>5487</v>
      </c>
      <c r="F19" s="2"/>
      <c r="G19" s="2"/>
      <c r="H19" s="17">
        <f t="shared" si="0"/>
        <v>-2.961552699772582E-3</v>
      </c>
    </row>
    <row r="20" spans="2:8" ht="13.5" x14ac:dyDescent="0.25">
      <c r="B20" s="11">
        <v>42030</v>
      </c>
      <c r="C20" s="2">
        <v>10.01</v>
      </c>
      <c r="D20" s="2">
        <v>5.6055000000000001</v>
      </c>
      <c r="E20" s="2">
        <v>3325</v>
      </c>
      <c r="F20" s="2"/>
      <c r="G20" s="2"/>
      <c r="H20" s="17">
        <f t="shared" si="0"/>
        <v>-8.9110486394737842E-3</v>
      </c>
    </row>
    <row r="21" spans="2:8" ht="13.5" x14ac:dyDescent="0.25">
      <c r="B21" s="11">
        <v>42031</v>
      </c>
      <c r="C21" s="2">
        <v>10.050000000000001</v>
      </c>
      <c r="D21" s="2">
        <v>5.6279000000000003</v>
      </c>
      <c r="E21" s="2">
        <v>1322</v>
      </c>
      <c r="F21" s="2"/>
      <c r="G21" s="2"/>
      <c r="H21" s="17">
        <f t="shared" si="0"/>
        <v>3.9960752832040314E-3</v>
      </c>
    </row>
    <row r="22" spans="2:8" ht="13.5" x14ac:dyDescent="0.25">
      <c r="B22" s="11">
        <v>42032</v>
      </c>
      <c r="C22" s="2">
        <v>10.19</v>
      </c>
      <c r="D22" s="2">
        <v>5.7062999999999997</v>
      </c>
      <c r="E22" s="2">
        <v>864</v>
      </c>
      <c r="F22" s="2"/>
      <c r="G22" s="2"/>
      <c r="H22" s="17">
        <f t="shared" si="0"/>
        <v>1.3930595781730193E-2</v>
      </c>
    </row>
    <row r="23" spans="2:8" ht="13.5" x14ac:dyDescent="0.25">
      <c r="B23" s="11">
        <v>42033</v>
      </c>
      <c r="C23" s="2">
        <v>10.18</v>
      </c>
      <c r="D23" s="2">
        <v>5.7007000000000003</v>
      </c>
      <c r="E23" s="2">
        <v>1476</v>
      </c>
      <c r="F23" s="2"/>
      <c r="G23" s="2"/>
      <c r="H23" s="17">
        <f t="shared" si="0"/>
        <v>-9.8137146662449987E-4</v>
      </c>
    </row>
    <row r="24" spans="2:8" ht="13.5" x14ac:dyDescent="0.25">
      <c r="B24" s="11">
        <v>42034</v>
      </c>
      <c r="C24" s="2">
        <v>10.18</v>
      </c>
      <c r="D24" s="2">
        <v>5.7007000000000003</v>
      </c>
      <c r="E24" s="2">
        <v>1353</v>
      </c>
      <c r="F24" s="2"/>
      <c r="G24" s="2"/>
      <c r="H24" s="17">
        <f t="shared" si="0"/>
        <v>0</v>
      </c>
    </row>
    <row r="25" spans="2:8" ht="13.5" x14ac:dyDescent="0.25">
      <c r="B25" s="11">
        <v>42037</v>
      </c>
      <c r="C25" s="2">
        <v>10.18</v>
      </c>
      <c r="D25" s="2">
        <v>5.7007000000000003</v>
      </c>
      <c r="E25" s="2">
        <v>1900</v>
      </c>
      <c r="F25" s="2"/>
      <c r="G25" s="2"/>
      <c r="H25" s="17">
        <f t="shared" si="0"/>
        <v>0</v>
      </c>
    </row>
    <row r="26" spans="2:8" ht="13.5" x14ac:dyDescent="0.25">
      <c r="B26" s="11">
        <v>42038</v>
      </c>
      <c r="C26" s="2">
        <v>10.27</v>
      </c>
      <c r="D26" s="2">
        <v>5.7510000000000003</v>
      </c>
      <c r="E26" s="2">
        <v>1104</v>
      </c>
      <c r="F26" s="2"/>
      <c r="G26" s="2"/>
      <c r="H26" s="17">
        <f t="shared" si="0"/>
        <v>8.8234778185135171E-3</v>
      </c>
    </row>
    <row r="27" spans="2:8" ht="13.5" x14ac:dyDescent="0.25">
      <c r="B27" s="11">
        <v>42039</v>
      </c>
      <c r="C27" s="2">
        <v>10.199999999999999</v>
      </c>
      <c r="D27" s="2">
        <v>5.7119</v>
      </c>
      <c r="E27" s="2">
        <v>1582</v>
      </c>
      <c r="F27" s="2"/>
      <c r="G27" s="2"/>
      <c r="H27" s="17">
        <f t="shared" si="0"/>
        <v>-6.7988175969397246E-3</v>
      </c>
    </row>
    <row r="28" spans="2:8" ht="13.5" x14ac:dyDescent="0.25">
      <c r="B28" s="11">
        <v>42040</v>
      </c>
      <c r="C28" s="2">
        <v>10.1</v>
      </c>
      <c r="D28" s="2">
        <v>5.6558999999999999</v>
      </c>
      <c r="E28" s="2">
        <v>1845</v>
      </c>
      <c r="F28" s="2"/>
      <c r="G28" s="2"/>
      <c r="H28" s="17">
        <f t="shared" si="0"/>
        <v>-9.8040932089147308E-3</v>
      </c>
    </row>
    <row r="29" spans="2:8" ht="13.5" x14ac:dyDescent="0.25">
      <c r="B29" s="11">
        <v>42041</v>
      </c>
      <c r="C29" s="2">
        <v>10.1</v>
      </c>
      <c r="D29" s="2">
        <v>5.6558999999999999</v>
      </c>
      <c r="E29" s="2">
        <v>958</v>
      </c>
      <c r="F29" s="2"/>
      <c r="G29" s="2"/>
      <c r="H29" s="17">
        <f t="shared" si="0"/>
        <v>0</v>
      </c>
    </row>
    <row r="30" spans="2:8" ht="13.5" x14ac:dyDescent="0.25">
      <c r="B30" s="11">
        <v>42044</v>
      </c>
      <c r="C30" s="2">
        <v>10.24</v>
      </c>
      <c r="D30" s="2">
        <v>5.7342000000000004</v>
      </c>
      <c r="E30" s="2">
        <v>1271</v>
      </c>
      <c r="F30" s="2"/>
      <c r="G30" s="2"/>
      <c r="H30" s="17">
        <f t="shared" si="0"/>
        <v>1.3843950564896918E-2</v>
      </c>
    </row>
    <row r="31" spans="2:8" ht="13.5" x14ac:dyDescent="0.25">
      <c r="B31" s="11">
        <v>42045</v>
      </c>
      <c r="C31" s="2">
        <v>10.24</v>
      </c>
      <c r="D31" s="2">
        <v>5.7342000000000004</v>
      </c>
      <c r="E31" s="2">
        <v>1465</v>
      </c>
      <c r="F31" s="2"/>
      <c r="G31" s="2"/>
      <c r="H31" s="17">
        <f t="shared" si="0"/>
        <v>0</v>
      </c>
    </row>
    <row r="32" spans="2:8" ht="13.5" x14ac:dyDescent="0.25">
      <c r="B32" s="11">
        <v>42046</v>
      </c>
      <c r="C32" s="2">
        <v>10.199999999999999</v>
      </c>
      <c r="D32" s="2">
        <v>5.7119</v>
      </c>
      <c r="E32" s="2">
        <v>1300</v>
      </c>
      <c r="F32" s="2"/>
      <c r="G32" s="2"/>
      <c r="H32" s="17">
        <f t="shared" si="0"/>
        <v>-3.8889470196366415E-3</v>
      </c>
    </row>
    <row r="33" spans="2:8" ht="13.5" x14ac:dyDescent="0.25">
      <c r="B33" s="11">
        <v>42047</v>
      </c>
      <c r="C33" s="2">
        <v>10.15</v>
      </c>
      <c r="D33" s="2">
        <v>5.6839000000000004</v>
      </c>
      <c r="E33" s="2">
        <v>2140</v>
      </c>
      <c r="F33" s="2"/>
      <c r="G33" s="2"/>
      <c r="H33" s="17">
        <f t="shared" si="0"/>
        <v>-4.9020466044572874E-3</v>
      </c>
    </row>
    <row r="34" spans="2:8" ht="13.5" x14ac:dyDescent="0.25">
      <c r="B34" s="11">
        <v>42048</v>
      </c>
      <c r="C34" s="2">
        <v>10.199999999999999</v>
      </c>
      <c r="D34" s="2">
        <v>5.7119</v>
      </c>
      <c r="E34" s="2">
        <v>10064</v>
      </c>
      <c r="F34" s="2"/>
      <c r="G34" s="2"/>
      <c r="H34" s="17">
        <f t="shared" si="0"/>
        <v>4.9261950421364874E-3</v>
      </c>
    </row>
    <row r="35" spans="2:8" ht="13.5" x14ac:dyDescent="0.25">
      <c r="B35" s="11">
        <v>42051</v>
      </c>
      <c r="C35" s="2">
        <v>10.199999999999999</v>
      </c>
      <c r="D35" s="2">
        <v>5.7119</v>
      </c>
      <c r="E35" s="2">
        <v>447</v>
      </c>
      <c r="F35" s="2"/>
      <c r="G35" s="2"/>
      <c r="H35" s="17">
        <f t="shared" si="0"/>
        <v>0</v>
      </c>
    </row>
    <row r="36" spans="2:8" ht="13.5" x14ac:dyDescent="0.25">
      <c r="B36" s="11">
        <v>42052</v>
      </c>
      <c r="C36" s="2">
        <v>10.199999999999999</v>
      </c>
      <c r="D36" s="2">
        <v>5.7119</v>
      </c>
      <c r="E36" s="2">
        <v>1766</v>
      </c>
      <c r="F36" s="2"/>
      <c r="G36" s="2"/>
      <c r="H36" s="17">
        <f t="shared" si="0"/>
        <v>0</v>
      </c>
    </row>
    <row r="37" spans="2:8" ht="13.5" x14ac:dyDescent="0.25">
      <c r="B37" s="11">
        <v>42053</v>
      </c>
      <c r="C37" s="2">
        <v>10.199999999999999</v>
      </c>
      <c r="D37" s="2">
        <v>5.7119</v>
      </c>
      <c r="E37" s="2">
        <v>1837</v>
      </c>
      <c r="F37" s="2"/>
      <c r="G37" s="2"/>
      <c r="H37" s="17">
        <f t="shared" si="0"/>
        <v>0</v>
      </c>
    </row>
    <row r="38" spans="2:8" ht="13.5" x14ac:dyDescent="0.25">
      <c r="B38" s="11">
        <v>42054</v>
      </c>
      <c r="C38" s="2">
        <v>10.199999999999999</v>
      </c>
      <c r="D38" s="2">
        <v>5.7119</v>
      </c>
      <c r="E38" s="2">
        <v>626</v>
      </c>
      <c r="F38" s="2"/>
      <c r="G38" s="2"/>
      <c r="H38" s="17">
        <f t="shared" si="0"/>
        <v>0</v>
      </c>
    </row>
    <row r="39" spans="2:8" ht="13.5" x14ac:dyDescent="0.25">
      <c r="B39" s="11">
        <v>42055</v>
      </c>
      <c r="C39" s="2">
        <v>10.199999999999999</v>
      </c>
      <c r="D39" s="2">
        <v>5.7119</v>
      </c>
      <c r="E39" s="2">
        <v>504</v>
      </c>
      <c r="F39" s="2"/>
      <c r="G39" s="2"/>
      <c r="H39" s="17">
        <f t="shared" si="0"/>
        <v>0</v>
      </c>
    </row>
    <row r="40" spans="2:8" ht="13.5" x14ac:dyDescent="0.25">
      <c r="B40" s="11">
        <v>42058</v>
      </c>
      <c r="C40" s="2">
        <v>10.199999999999999</v>
      </c>
      <c r="D40" s="2">
        <v>5.7119</v>
      </c>
      <c r="E40" s="2">
        <v>1051</v>
      </c>
      <c r="F40" s="2"/>
      <c r="G40" s="2"/>
      <c r="H40" s="17">
        <f t="shared" si="0"/>
        <v>0</v>
      </c>
    </row>
    <row r="41" spans="2:8" ht="13.5" x14ac:dyDescent="0.25">
      <c r="B41" s="11">
        <v>42059</v>
      </c>
      <c r="C41" s="2">
        <v>10.19</v>
      </c>
      <c r="D41" s="2">
        <v>5.7062999999999997</v>
      </c>
      <c r="E41" s="2">
        <v>3148</v>
      </c>
      <c r="F41" s="2"/>
      <c r="G41" s="2"/>
      <c r="H41" s="17">
        <f t="shared" si="0"/>
        <v>-9.8040932089151975E-4</v>
      </c>
    </row>
    <row r="42" spans="2:8" ht="13.5" x14ac:dyDescent="0.25">
      <c r="B42" s="11">
        <v>42060</v>
      </c>
      <c r="C42" s="2">
        <v>10.1</v>
      </c>
      <c r="D42" s="2">
        <v>5.6558999999999999</v>
      </c>
      <c r="E42" s="2">
        <v>1224</v>
      </c>
      <c r="F42" s="2"/>
      <c r="G42" s="2"/>
      <c r="H42" s="17">
        <f t="shared" si="0"/>
        <v>-8.8323431996214334E-3</v>
      </c>
    </row>
    <row r="43" spans="2:8" ht="13.5" x14ac:dyDescent="0.25">
      <c r="B43" s="11">
        <v>42061</v>
      </c>
      <c r="C43" s="2">
        <v>10</v>
      </c>
      <c r="D43" s="2">
        <v>5.5998999999999999</v>
      </c>
      <c r="E43" s="2">
        <v>3094</v>
      </c>
      <c r="F43" s="2"/>
      <c r="G43" s="2"/>
      <c r="H43" s="17">
        <f t="shared" si="0"/>
        <v>-9.9011651549709249E-3</v>
      </c>
    </row>
    <row r="44" spans="2:8" ht="13.5" x14ac:dyDescent="0.25">
      <c r="B44" s="11">
        <v>42062</v>
      </c>
      <c r="C44" s="2">
        <v>10</v>
      </c>
      <c r="D44" s="2">
        <v>5.5998999999999999</v>
      </c>
      <c r="E44" s="2">
        <v>1343</v>
      </c>
      <c r="F44" s="2"/>
      <c r="G44" s="2"/>
      <c r="H44" s="17">
        <f t="shared" si="0"/>
        <v>0</v>
      </c>
    </row>
    <row r="45" spans="2:8" ht="13.5" x14ac:dyDescent="0.25">
      <c r="B45" s="11">
        <v>42065</v>
      </c>
      <c r="C45" s="2">
        <v>10</v>
      </c>
      <c r="D45" s="2">
        <v>5.5998999999999999</v>
      </c>
      <c r="E45" s="2">
        <v>4695</v>
      </c>
      <c r="F45" s="2"/>
      <c r="G45" s="2"/>
      <c r="H45" s="17">
        <f t="shared" si="0"/>
        <v>0</v>
      </c>
    </row>
    <row r="46" spans="2:8" ht="13.5" x14ac:dyDescent="0.25">
      <c r="B46" s="11">
        <v>42066</v>
      </c>
      <c r="C46" s="2">
        <v>10.02</v>
      </c>
      <c r="D46" s="2">
        <v>5.6111000000000004</v>
      </c>
      <c r="E46" s="2">
        <v>270</v>
      </c>
      <c r="F46" s="2"/>
      <c r="G46" s="2"/>
      <c r="H46" s="17">
        <f t="shared" si="0"/>
        <v>2.0000357149235776E-3</v>
      </c>
    </row>
    <row r="47" spans="2:8" ht="13.5" x14ac:dyDescent="0.25">
      <c r="B47" s="11">
        <v>42067</v>
      </c>
      <c r="C47" s="2">
        <v>10.02</v>
      </c>
      <c r="D47" s="2">
        <v>5.6111000000000004</v>
      </c>
      <c r="E47" s="2">
        <v>655</v>
      </c>
      <c r="F47" s="2"/>
      <c r="G47" s="2"/>
      <c r="H47" s="17">
        <f t="shared" si="0"/>
        <v>0</v>
      </c>
    </row>
    <row r="48" spans="2:8" ht="13.5" x14ac:dyDescent="0.25">
      <c r="B48" s="11">
        <v>42068</v>
      </c>
      <c r="C48" s="2">
        <v>10.08</v>
      </c>
      <c r="D48" s="2">
        <v>5.6447000000000003</v>
      </c>
      <c r="E48" s="2">
        <v>5737</v>
      </c>
      <c r="F48" s="2"/>
      <c r="G48" s="2"/>
      <c r="H48" s="17">
        <f t="shared" si="0"/>
        <v>5.9881306695656559E-3</v>
      </c>
    </row>
    <row r="49" spans="2:8" ht="13.5" x14ac:dyDescent="0.25">
      <c r="B49" s="11">
        <v>42069</v>
      </c>
      <c r="C49" s="2">
        <v>10</v>
      </c>
      <c r="D49" s="2">
        <v>5.5998999999999999</v>
      </c>
      <c r="E49" s="2">
        <v>9025</v>
      </c>
      <c r="F49" s="2"/>
      <c r="G49" s="2"/>
      <c r="H49" s="17">
        <f t="shared" si="0"/>
        <v>-7.9366485375662824E-3</v>
      </c>
    </row>
    <row r="50" spans="2:8" ht="13.5" x14ac:dyDescent="0.25">
      <c r="B50" s="11">
        <v>42072</v>
      </c>
      <c r="C50" s="2">
        <v>10.02</v>
      </c>
      <c r="D50" s="2">
        <v>5.6111000000000004</v>
      </c>
      <c r="E50" s="2">
        <v>370</v>
      </c>
      <c r="F50" s="2"/>
      <c r="G50" s="2"/>
      <c r="H50" s="17">
        <f t="shared" si="0"/>
        <v>2.0000357149235776E-3</v>
      </c>
    </row>
    <row r="51" spans="2:8" ht="13.5" x14ac:dyDescent="0.25">
      <c r="B51" s="11">
        <v>42073</v>
      </c>
      <c r="C51" s="2">
        <v>10</v>
      </c>
      <c r="D51" s="2">
        <v>5.5998999999999999</v>
      </c>
      <c r="E51" s="2">
        <v>6161</v>
      </c>
      <c r="F51" s="2"/>
      <c r="G51" s="2"/>
      <c r="H51" s="17">
        <f t="shared" si="0"/>
        <v>-1.9960435565219907E-3</v>
      </c>
    </row>
    <row r="52" spans="2:8" ht="13.5" x14ac:dyDescent="0.25">
      <c r="B52" s="11">
        <v>42074</v>
      </c>
      <c r="C52" s="2">
        <v>10.01</v>
      </c>
      <c r="D52" s="2">
        <v>5.6055000000000001</v>
      </c>
      <c r="E52" s="2">
        <v>371</v>
      </c>
      <c r="F52" s="2"/>
      <c r="G52" s="2"/>
      <c r="H52" s="17">
        <f t="shared" si="0"/>
        <v>1.0000178574617888E-3</v>
      </c>
    </row>
    <row r="53" spans="2:8" ht="13.5" x14ac:dyDescent="0.25">
      <c r="B53" s="11">
        <v>42075</v>
      </c>
      <c r="C53" s="2">
        <v>10.199999999999999</v>
      </c>
      <c r="D53" s="2">
        <v>5.7119</v>
      </c>
      <c r="E53" s="2">
        <v>2037</v>
      </c>
      <c r="F53" s="2"/>
      <c r="G53" s="2"/>
      <c r="H53" s="17">
        <f t="shared" si="0"/>
        <v>1.8981357595218951E-2</v>
      </c>
    </row>
    <row r="54" spans="2:8" ht="13.5" x14ac:dyDescent="0.25">
      <c r="B54" s="11">
        <v>42076</v>
      </c>
      <c r="C54" s="2">
        <v>10.24</v>
      </c>
      <c r="D54" s="2">
        <v>5.7342000000000004</v>
      </c>
      <c r="E54" s="2">
        <v>3494</v>
      </c>
      <c r="F54" s="2"/>
      <c r="G54" s="2"/>
      <c r="H54" s="17">
        <f t="shared" si="0"/>
        <v>3.9041299742643308E-3</v>
      </c>
    </row>
    <row r="55" spans="2:8" ht="13.5" x14ac:dyDescent="0.25">
      <c r="B55" s="11">
        <v>42079</v>
      </c>
      <c r="C55" s="2">
        <v>10.220000000000001</v>
      </c>
      <c r="D55" s="2">
        <v>5.7229999999999999</v>
      </c>
      <c r="E55" s="2">
        <v>545</v>
      </c>
      <c r="F55" s="2"/>
      <c r="G55" s="2"/>
      <c r="H55" s="17">
        <f t="shared" si="0"/>
        <v>-1.9531931219700293E-3</v>
      </c>
    </row>
    <row r="56" spans="2:8" ht="13.5" x14ac:dyDescent="0.25">
      <c r="B56" s="11">
        <v>42080</v>
      </c>
      <c r="C56" s="2">
        <v>10.199999999999999</v>
      </c>
      <c r="D56" s="2">
        <v>5.7119</v>
      </c>
      <c r="E56" s="2">
        <v>15048</v>
      </c>
      <c r="F56" s="2"/>
      <c r="G56" s="2"/>
      <c r="H56" s="17">
        <f t="shared" si="0"/>
        <v>-1.9395421981478051E-3</v>
      </c>
    </row>
    <row r="57" spans="2:8" ht="13.5" x14ac:dyDescent="0.25">
      <c r="B57" s="11">
        <v>42081</v>
      </c>
      <c r="C57" s="2">
        <v>9.9</v>
      </c>
      <c r="D57" s="2">
        <v>5.5438999999999998</v>
      </c>
      <c r="E57" s="2">
        <v>16570</v>
      </c>
      <c r="F57" s="2"/>
      <c r="G57" s="2"/>
      <c r="H57" s="17">
        <f t="shared" si="0"/>
        <v>-2.9412279626744191E-2</v>
      </c>
    </row>
    <row r="58" spans="2:8" ht="13.5" x14ac:dyDescent="0.25">
      <c r="B58" s="11">
        <v>42082</v>
      </c>
      <c r="C58" s="2">
        <v>10.3</v>
      </c>
      <c r="D58" s="2">
        <v>5.7678000000000003</v>
      </c>
      <c r="E58" s="2">
        <v>1003</v>
      </c>
      <c r="F58" s="2"/>
      <c r="G58" s="2"/>
      <c r="H58" s="17">
        <f t="shared" si="0"/>
        <v>4.0386731362398391E-2</v>
      </c>
    </row>
    <row r="59" spans="2:8" ht="13.5" x14ac:dyDescent="0.25">
      <c r="B59" s="11">
        <v>42086</v>
      </c>
      <c r="C59" s="2">
        <v>10.199999999999999</v>
      </c>
      <c r="D59" s="2">
        <v>5.7119</v>
      </c>
      <c r="E59" s="2">
        <v>1637</v>
      </c>
      <c r="F59" s="2"/>
      <c r="G59" s="2"/>
      <c r="H59" s="17">
        <f t="shared" si="0"/>
        <v>-9.6917368840806345E-3</v>
      </c>
    </row>
    <row r="60" spans="2:8" ht="13.5" x14ac:dyDescent="0.25">
      <c r="B60" s="11">
        <v>42087</v>
      </c>
      <c r="C60" s="2">
        <v>10.15</v>
      </c>
      <c r="D60" s="2">
        <v>5.6839000000000004</v>
      </c>
      <c r="E60" s="2">
        <v>3270</v>
      </c>
      <c r="F60" s="2"/>
      <c r="G60" s="2"/>
      <c r="H60" s="17">
        <f t="shared" si="0"/>
        <v>-4.9020466044572874E-3</v>
      </c>
    </row>
    <row r="61" spans="2:8" ht="13.5" x14ac:dyDescent="0.25">
      <c r="B61" s="11">
        <v>42088</v>
      </c>
      <c r="C61" s="2">
        <v>10.199999999999999</v>
      </c>
      <c r="D61" s="2">
        <v>5.7119</v>
      </c>
      <c r="E61" s="2">
        <v>1492</v>
      </c>
      <c r="F61" s="2"/>
      <c r="G61" s="2"/>
      <c r="H61" s="17">
        <f t="shared" si="0"/>
        <v>4.9261950421364874E-3</v>
      </c>
    </row>
    <row r="62" spans="2:8" ht="13.5" x14ac:dyDescent="0.25">
      <c r="B62" s="11">
        <v>42089</v>
      </c>
      <c r="C62" s="2">
        <v>10.210000000000001</v>
      </c>
      <c r="D62" s="2">
        <v>5.7173999999999996</v>
      </c>
      <c r="E62" s="2">
        <v>2541</v>
      </c>
      <c r="F62" s="2"/>
      <c r="G62" s="2"/>
      <c r="H62" s="17">
        <f t="shared" si="0"/>
        <v>9.6290201158977164E-4</v>
      </c>
    </row>
    <row r="63" spans="2:8" ht="13.5" x14ac:dyDescent="0.25">
      <c r="B63" s="11">
        <v>42090</v>
      </c>
      <c r="C63" s="2">
        <v>10.25</v>
      </c>
      <c r="D63" s="2">
        <v>5.7397999999999998</v>
      </c>
      <c r="E63" s="2">
        <v>1324</v>
      </c>
      <c r="F63" s="2"/>
      <c r="G63" s="2"/>
      <c r="H63" s="17">
        <f t="shared" si="0"/>
        <v>3.9178647637038164E-3</v>
      </c>
    </row>
    <row r="64" spans="2:8" ht="13.5" x14ac:dyDescent="0.25">
      <c r="B64" s="11">
        <v>42093</v>
      </c>
      <c r="C64" s="2">
        <v>10.4</v>
      </c>
      <c r="D64" s="2">
        <v>5.8238000000000003</v>
      </c>
      <c r="E64" s="2">
        <v>5548</v>
      </c>
      <c r="F64" s="2"/>
      <c r="G64" s="2"/>
      <c r="H64" s="17">
        <f t="shared" si="0"/>
        <v>1.4634656259800084E-2</v>
      </c>
    </row>
    <row r="65" spans="2:8" ht="13.5" x14ac:dyDescent="0.25">
      <c r="B65" s="11">
        <v>42094</v>
      </c>
      <c r="C65" s="2">
        <v>10.35</v>
      </c>
      <c r="D65" s="2">
        <v>5.7957999999999998</v>
      </c>
      <c r="E65" s="2">
        <v>6636</v>
      </c>
      <c r="F65" s="2"/>
      <c r="G65" s="2"/>
      <c r="H65" s="17">
        <f t="shared" si="0"/>
        <v>-4.8078574126859553E-3</v>
      </c>
    </row>
    <row r="66" spans="2:8" ht="13.5" x14ac:dyDescent="0.25">
      <c r="B66" s="11">
        <v>42095</v>
      </c>
      <c r="C66" s="2">
        <v>10.4</v>
      </c>
      <c r="D66" s="2">
        <v>5.8238000000000003</v>
      </c>
      <c r="E66" s="2">
        <v>1340</v>
      </c>
      <c r="F66" s="2"/>
      <c r="G66" s="2"/>
      <c r="H66" s="17">
        <f t="shared" si="0"/>
        <v>4.8310845784879514E-3</v>
      </c>
    </row>
    <row r="67" spans="2:8" ht="13.5" x14ac:dyDescent="0.25">
      <c r="B67" s="11">
        <v>42096</v>
      </c>
      <c r="C67" s="2">
        <v>10.4</v>
      </c>
      <c r="D67" s="2">
        <v>5.8238000000000003</v>
      </c>
      <c r="E67" s="2">
        <v>9692</v>
      </c>
      <c r="F67" s="2"/>
      <c r="G67" s="2"/>
      <c r="H67" s="17">
        <f t="shared" si="0"/>
        <v>0</v>
      </c>
    </row>
    <row r="68" spans="2:8" ht="13.5" x14ac:dyDescent="0.25">
      <c r="B68" s="11">
        <v>42097</v>
      </c>
      <c r="C68" s="2">
        <v>10.49</v>
      </c>
      <c r="D68" s="2">
        <v>5.8742000000000001</v>
      </c>
      <c r="E68" s="2">
        <v>899</v>
      </c>
      <c r="F68" s="2"/>
      <c r="G68" s="2"/>
      <c r="H68" s="17">
        <f t="shared" si="0"/>
        <v>8.6541433428345364E-3</v>
      </c>
    </row>
    <row r="69" spans="2:8" ht="13.5" x14ac:dyDescent="0.25">
      <c r="B69" s="11">
        <v>42100</v>
      </c>
      <c r="C69" s="2">
        <v>10.45</v>
      </c>
      <c r="D69" s="2">
        <v>5.8517999999999999</v>
      </c>
      <c r="E69" s="2">
        <v>6110</v>
      </c>
      <c r="F69" s="2"/>
      <c r="G69" s="2"/>
      <c r="H69" s="17">
        <f t="shared" si="0"/>
        <v>-3.8132852133056752E-3</v>
      </c>
    </row>
    <row r="70" spans="2:8" ht="13.5" x14ac:dyDescent="0.25">
      <c r="B70" s="11">
        <v>42101</v>
      </c>
      <c r="C70" s="2">
        <v>10.5</v>
      </c>
      <c r="D70" s="2">
        <v>5.8798000000000004</v>
      </c>
      <c r="E70" s="2">
        <v>3373</v>
      </c>
      <c r="F70" s="2"/>
      <c r="G70" s="2"/>
      <c r="H70" s="17">
        <f t="shared" si="0"/>
        <v>4.784852524009787E-3</v>
      </c>
    </row>
    <row r="71" spans="2:8" ht="13.5" x14ac:dyDescent="0.25">
      <c r="B71" s="11">
        <v>42102</v>
      </c>
      <c r="C71" s="2">
        <v>10.4</v>
      </c>
      <c r="D71" s="2">
        <v>5.8238000000000003</v>
      </c>
      <c r="E71" s="2">
        <v>2748</v>
      </c>
      <c r="F71" s="2"/>
      <c r="G71" s="2"/>
      <c r="H71" s="17">
        <f t="shared" ref="H71:H134" si="1">(D71-D70)/D70</f>
        <v>-9.5241334739276928E-3</v>
      </c>
    </row>
    <row r="72" spans="2:8" ht="13.5" x14ac:dyDescent="0.25">
      <c r="B72" s="11">
        <v>42104</v>
      </c>
      <c r="C72" s="2">
        <v>10.55</v>
      </c>
      <c r="D72" s="2">
        <v>5.9077999999999999</v>
      </c>
      <c r="E72" s="2">
        <v>1911</v>
      </c>
      <c r="F72" s="2"/>
      <c r="G72" s="2"/>
      <c r="H72" s="17">
        <f t="shared" si="1"/>
        <v>1.4423572238057561E-2</v>
      </c>
    </row>
    <row r="73" spans="2:8" ht="13.5" x14ac:dyDescent="0.25">
      <c r="B73" s="11">
        <v>42107</v>
      </c>
      <c r="C73" s="2">
        <v>10.45</v>
      </c>
      <c r="D73" s="2">
        <v>5.8517999999999999</v>
      </c>
      <c r="E73" s="2">
        <v>15535</v>
      </c>
      <c r="F73" s="2"/>
      <c r="G73" s="2"/>
      <c r="H73" s="17">
        <f t="shared" si="1"/>
        <v>-9.4789938725075417E-3</v>
      </c>
    </row>
    <row r="74" spans="2:8" ht="13.5" x14ac:dyDescent="0.25">
      <c r="B74" s="11">
        <v>42108</v>
      </c>
      <c r="C74" s="2">
        <v>10.47</v>
      </c>
      <c r="D74" s="2">
        <v>5.8630000000000004</v>
      </c>
      <c r="E74" s="2">
        <v>10953</v>
      </c>
      <c r="F74" s="2"/>
      <c r="G74" s="2"/>
      <c r="H74" s="17">
        <f t="shared" si="1"/>
        <v>1.9139410096039753E-3</v>
      </c>
    </row>
    <row r="75" spans="2:8" ht="13.5" x14ac:dyDescent="0.25">
      <c r="B75" s="11">
        <v>42109</v>
      </c>
      <c r="C75" s="2">
        <v>10.57</v>
      </c>
      <c r="D75" s="2">
        <v>5.9189999999999996</v>
      </c>
      <c r="E75" s="2">
        <v>5010</v>
      </c>
      <c r="F75" s="2"/>
      <c r="G75" s="2"/>
      <c r="H75" s="17">
        <f t="shared" si="1"/>
        <v>9.551424185570383E-3</v>
      </c>
    </row>
    <row r="76" spans="2:8" ht="13.5" x14ac:dyDescent="0.25">
      <c r="B76" s="11">
        <v>42110</v>
      </c>
      <c r="C76" s="2">
        <v>10.6</v>
      </c>
      <c r="D76" s="2">
        <v>5.9358000000000004</v>
      </c>
      <c r="E76" s="2">
        <v>8260</v>
      </c>
      <c r="F76" s="2"/>
      <c r="G76" s="2"/>
      <c r="H76" s="17">
        <f t="shared" si="1"/>
        <v>2.8383172833250235E-3</v>
      </c>
    </row>
    <row r="77" spans="2:8" ht="13.5" x14ac:dyDescent="0.25">
      <c r="B77" s="11">
        <v>42111</v>
      </c>
      <c r="C77" s="2">
        <v>10.59</v>
      </c>
      <c r="D77" s="2">
        <v>5.9302000000000001</v>
      </c>
      <c r="E77" s="2">
        <v>3270</v>
      </c>
      <c r="F77" s="2"/>
      <c r="G77" s="2"/>
      <c r="H77" s="17">
        <f t="shared" si="1"/>
        <v>-9.4342801307326237E-4</v>
      </c>
    </row>
    <row r="78" spans="2:8" ht="13.5" x14ac:dyDescent="0.25">
      <c r="B78" s="11">
        <v>42114</v>
      </c>
      <c r="C78" s="2">
        <v>10.57</v>
      </c>
      <c r="D78" s="2">
        <v>5.9189999999999996</v>
      </c>
      <c r="E78" s="2">
        <v>1134</v>
      </c>
      <c r="F78" s="2"/>
      <c r="G78" s="2"/>
      <c r="H78" s="17">
        <f t="shared" si="1"/>
        <v>-1.8886378199724364E-3</v>
      </c>
    </row>
    <row r="79" spans="2:8" ht="13.5" x14ac:dyDescent="0.25">
      <c r="B79" s="11">
        <v>42115</v>
      </c>
      <c r="C79" s="2">
        <v>10.59</v>
      </c>
      <c r="D79" s="2">
        <v>5.9302000000000001</v>
      </c>
      <c r="E79" s="2">
        <v>2058</v>
      </c>
      <c r="F79" s="2"/>
      <c r="G79" s="2"/>
      <c r="H79" s="17">
        <f t="shared" si="1"/>
        <v>1.8922115222166824E-3</v>
      </c>
    </row>
    <row r="80" spans="2:8" ht="13.5" x14ac:dyDescent="0.25">
      <c r="B80" s="11">
        <v>42116</v>
      </c>
      <c r="C80" s="2">
        <v>10.6</v>
      </c>
      <c r="D80" s="2">
        <v>5.9358000000000004</v>
      </c>
      <c r="E80" s="2">
        <v>2869</v>
      </c>
      <c r="F80" s="2"/>
      <c r="G80" s="2"/>
      <c r="H80" s="17">
        <f t="shared" si="1"/>
        <v>9.4431890998621819E-4</v>
      </c>
    </row>
    <row r="81" spans="2:8" ht="13.5" x14ac:dyDescent="0.25">
      <c r="B81" s="11">
        <v>42117</v>
      </c>
      <c r="C81" s="2">
        <v>10.5</v>
      </c>
      <c r="D81" s="2">
        <v>5.8798000000000004</v>
      </c>
      <c r="E81" s="2">
        <v>2989</v>
      </c>
      <c r="F81" s="2"/>
      <c r="G81" s="2"/>
      <c r="H81" s="17">
        <f t="shared" si="1"/>
        <v>-9.4342801307321748E-3</v>
      </c>
    </row>
    <row r="82" spans="2:8" ht="13.5" x14ac:dyDescent="0.25">
      <c r="B82" s="11">
        <v>42118</v>
      </c>
      <c r="C82" s="2">
        <v>10.55</v>
      </c>
      <c r="D82" s="2">
        <v>5.9077999999999999</v>
      </c>
      <c r="E82" s="2">
        <v>2290</v>
      </c>
      <c r="F82" s="2"/>
      <c r="G82" s="2"/>
      <c r="H82" s="17">
        <f t="shared" si="1"/>
        <v>4.762066736963771E-3</v>
      </c>
    </row>
    <row r="83" spans="2:8" ht="13.5" x14ac:dyDescent="0.25">
      <c r="B83" s="11">
        <v>42121</v>
      </c>
      <c r="C83" s="2">
        <v>10.6</v>
      </c>
      <c r="D83" s="2">
        <v>5.9358000000000004</v>
      </c>
      <c r="E83" s="2">
        <v>5688</v>
      </c>
      <c r="F83" s="2"/>
      <c r="G83" s="2"/>
      <c r="H83" s="17">
        <f t="shared" si="1"/>
        <v>4.7394969362538454E-3</v>
      </c>
    </row>
    <row r="84" spans="2:8" ht="13.5" x14ac:dyDescent="0.25">
      <c r="B84" s="11">
        <v>42122</v>
      </c>
      <c r="C84" s="2">
        <v>10.7</v>
      </c>
      <c r="D84" s="2">
        <v>5.9917999999999996</v>
      </c>
      <c r="E84" s="2">
        <v>5893</v>
      </c>
      <c r="F84" s="2"/>
      <c r="G84" s="2"/>
      <c r="H84" s="17">
        <f t="shared" si="1"/>
        <v>9.4342801307320256E-3</v>
      </c>
    </row>
    <row r="85" spans="2:8" ht="13.5" x14ac:dyDescent="0.25">
      <c r="B85" s="11">
        <v>42123</v>
      </c>
      <c r="C85" s="2">
        <v>10.7</v>
      </c>
      <c r="D85" s="2">
        <v>5.9917999999999996</v>
      </c>
      <c r="E85" s="2">
        <v>2402</v>
      </c>
      <c r="F85" s="2"/>
      <c r="G85" s="2"/>
      <c r="H85" s="17">
        <f t="shared" si="1"/>
        <v>0</v>
      </c>
    </row>
    <row r="86" spans="2:8" ht="13.5" x14ac:dyDescent="0.25">
      <c r="B86" s="11">
        <v>42124</v>
      </c>
      <c r="C86" s="2">
        <v>10.8</v>
      </c>
      <c r="D86" s="2">
        <v>6.0477999999999996</v>
      </c>
      <c r="E86" s="2">
        <v>14142</v>
      </c>
      <c r="F86" s="2"/>
      <c r="G86" s="2"/>
      <c r="H86" s="17">
        <f t="shared" si="1"/>
        <v>9.3461063453386378E-3</v>
      </c>
    </row>
    <row r="87" spans="2:8" ht="13.5" x14ac:dyDescent="0.25">
      <c r="B87" s="11">
        <v>42128</v>
      </c>
      <c r="C87" s="2">
        <v>10.87</v>
      </c>
      <c r="D87" s="2">
        <v>6.0869999999999997</v>
      </c>
      <c r="E87" s="2">
        <v>4108</v>
      </c>
      <c r="F87" s="2"/>
      <c r="G87" s="2"/>
      <c r="H87" s="17">
        <f t="shared" si="1"/>
        <v>6.4816958232746004E-3</v>
      </c>
    </row>
    <row r="88" spans="2:8" ht="13.5" x14ac:dyDescent="0.25">
      <c r="B88" s="11">
        <v>42129</v>
      </c>
      <c r="C88" s="2">
        <v>10.9</v>
      </c>
      <c r="D88" s="2">
        <v>6.1037999999999997</v>
      </c>
      <c r="E88" s="2">
        <v>4903</v>
      </c>
      <c r="F88" s="2"/>
      <c r="G88" s="2"/>
      <c r="H88" s="17">
        <f t="shared" si="1"/>
        <v>2.7599802858550892E-3</v>
      </c>
    </row>
    <row r="89" spans="2:8" ht="13.5" x14ac:dyDescent="0.25">
      <c r="B89" s="11">
        <v>42130</v>
      </c>
      <c r="C89" s="2">
        <v>10.92</v>
      </c>
      <c r="D89" s="2">
        <v>6.1150000000000002</v>
      </c>
      <c r="E89" s="2">
        <v>5062</v>
      </c>
      <c r="F89" s="2"/>
      <c r="G89" s="2"/>
      <c r="H89" s="17">
        <f t="shared" si="1"/>
        <v>1.8349225072906293E-3</v>
      </c>
    </row>
    <row r="90" spans="2:8" ht="13.5" x14ac:dyDescent="0.25">
      <c r="B90" s="11">
        <v>42131</v>
      </c>
      <c r="C90" s="2">
        <v>10.9</v>
      </c>
      <c r="D90" s="2">
        <v>6.1037999999999997</v>
      </c>
      <c r="E90" s="2">
        <v>950</v>
      </c>
      <c r="F90" s="2"/>
      <c r="G90" s="2"/>
      <c r="H90" s="17">
        <f t="shared" si="1"/>
        <v>-1.8315617334424435E-3</v>
      </c>
    </row>
    <row r="91" spans="2:8" ht="13.5" x14ac:dyDescent="0.25">
      <c r="B91" s="11">
        <v>42132</v>
      </c>
      <c r="C91" s="2">
        <v>10.83</v>
      </c>
      <c r="D91" s="2">
        <v>6.0646000000000004</v>
      </c>
      <c r="E91" s="2">
        <v>834</v>
      </c>
      <c r="F91" s="2"/>
      <c r="G91" s="2"/>
      <c r="H91" s="17">
        <f t="shared" si="1"/>
        <v>-6.4222287755167666E-3</v>
      </c>
    </row>
    <row r="92" spans="2:8" ht="13.5" x14ac:dyDescent="0.25">
      <c r="B92" s="11">
        <v>42135</v>
      </c>
      <c r="C92" s="2">
        <v>10.83</v>
      </c>
      <c r="D92" s="2">
        <v>6.0646000000000004</v>
      </c>
      <c r="E92" s="2">
        <v>0</v>
      </c>
      <c r="F92" s="2"/>
      <c r="G92" s="2"/>
      <c r="H92" s="17">
        <f t="shared" si="1"/>
        <v>0</v>
      </c>
    </row>
    <row r="93" spans="2:8" ht="13.5" x14ac:dyDescent="0.25">
      <c r="B93" s="11">
        <v>42136</v>
      </c>
      <c r="C93" s="2">
        <v>10.84</v>
      </c>
      <c r="D93" s="2">
        <v>6.0701999999999998</v>
      </c>
      <c r="E93" s="2">
        <v>9265</v>
      </c>
      <c r="F93" s="2"/>
      <c r="G93" s="2"/>
      <c r="H93" s="17">
        <f t="shared" si="1"/>
        <v>9.2339148501127568E-4</v>
      </c>
    </row>
    <row r="94" spans="2:8" ht="13.5" x14ac:dyDescent="0.25">
      <c r="B94" s="11">
        <v>42137</v>
      </c>
      <c r="C94" s="2">
        <v>10.99</v>
      </c>
      <c r="D94" s="2">
        <v>6.1542000000000003</v>
      </c>
      <c r="E94" s="2">
        <v>1227</v>
      </c>
      <c r="F94" s="2"/>
      <c r="G94" s="2"/>
      <c r="H94" s="17">
        <f t="shared" si="1"/>
        <v>1.3838094296728365E-2</v>
      </c>
    </row>
    <row r="95" spans="2:8" ht="13.5" x14ac:dyDescent="0.25">
      <c r="B95" s="11">
        <v>42138</v>
      </c>
      <c r="C95" s="2">
        <v>10.89</v>
      </c>
      <c r="D95" s="2">
        <v>6.0982000000000003</v>
      </c>
      <c r="E95" s="2">
        <v>5344</v>
      </c>
      <c r="F95" s="2"/>
      <c r="G95" s="2"/>
      <c r="H95" s="17">
        <f t="shared" si="1"/>
        <v>-9.0994767800851532E-3</v>
      </c>
    </row>
    <row r="96" spans="2:8" ht="13.5" x14ac:dyDescent="0.25">
      <c r="B96" s="11">
        <v>42139</v>
      </c>
      <c r="C96" s="2">
        <v>10.82</v>
      </c>
      <c r="D96" s="2">
        <v>6.0590000000000002</v>
      </c>
      <c r="E96" s="2">
        <v>4182</v>
      </c>
      <c r="F96" s="2"/>
      <c r="G96" s="2"/>
      <c r="H96" s="17">
        <f t="shared" si="1"/>
        <v>-6.4281263323603885E-3</v>
      </c>
    </row>
    <row r="97" spans="2:8" ht="13.5" x14ac:dyDescent="0.25">
      <c r="B97" s="11">
        <v>42142</v>
      </c>
      <c r="C97" s="2">
        <v>10.82</v>
      </c>
      <c r="D97" s="2">
        <v>6.0590000000000002</v>
      </c>
      <c r="E97" s="2">
        <v>12741</v>
      </c>
      <c r="F97" s="2"/>
      <c r="G97" s="2"/>
      <c r="H97" s="17">
        <f t="shared" si="1"/>
        <v>0</v>
      </c>
    </row>
    <row r="98" spans="2:8" ht="13.5" x14ac:dyDescent="0.25">
      <c r="B98" s="11">
        <v>42143</v>
      </c>
      <c r="C98" s="2">
        <v>10.8</v>
      </c>
      <c r="D98" s="2">
        <v>6.0477999999999996</v>
      </c>
      <c r="E98" s="2">
        <v>7167</v>
      </c>
      <c r="F98" s="2"/>
      <c r="G98" s="2"/>
      <c r="H98" s="17">
        <f t="shared" si="1"/>
        <v>-1.8484898498102892E-3</v>
      </c>
    </row>
    <row r="99" spans="2:8" ht="13.5" x14ac:dyDescent="0.25">
      <c r="B99" s="11">
        <v>42144</v>
      </c>
      <c r="C99" s="2">
        <v>10.75</v>
      </c>
      <c r="D99" s="2">
        <v>6.0198</v>
      </c>
      <c r="E99" s="2">
        <v>13377</v>
      </c>
      <c r="F99" s="2"/>
      <c r="G99" s="2"/>
      <c r="H99" s="17">
        <f t="shared" si="1"/>
        <v>-4.6297827309103451E-3</v>
      </c>
    </row>
    <row r="100" spans="2:8" ht="13.5" x14ac:dyDescent="0.25">
      <c r="B100" s="11">
        <v>42145</v>
      </c>
      <c r="C100" s="2">
        <v>10.71</v>
      </c>
      <c r="D100" s="2">
        <v>5.9973999999999998</v>
      </c>
      <c r="E100" s="2">
        <v>2489</v>
      </c>
      <c r="F100" s="2"/>
      <c r="G100" s="2"/>
      <c r="H100" s="17">
        <f t="shared" si="1"/>
        <v>-3.7210538556098536E-3</v>
      </c>
    </row>
    <row r="101" spans="2:8" ht="13.5" x14ac:dyDescent="0.25">
      <c r="B101" s="11">
        <v>42146</v>
      </c>
      <c r="C101" s="2">
        <v>10.7</v>
      </c>
      <c r="D101" s="2">
        <v>5.9917999999999996</v>
      </c>
      <c r="E101" s="2">
        <v>2553</v>
      </c>
      <c r="F101" s="2"/>
      <c r="G101" s="2"/>
      <c r="H101" s="17">
        <f t="shared" si="1"/>
        <v>-9.3373795311306094E-4</v>
      </c>
    </row>
    <row r="102" spans="2:8" ht="13.5" x14ac:dyDescent="0.25">
      <c r="B102" s="11">
        <v>42149</v>
      </c>
      <c r="C102" s="2">
        <v>10.7</v>
      </c>
      <c r="D102" s="2">
        <v>5.9917999999999996</v>
      </c>
      <c r="E102" s="2">
        <v>1660</v>
      </c>
      <c r="F102" s="2"/>
      <c r="G102" s="2"/>
      <c r="H102" s="17">
        <f t="shared" si="1"/>
        <v>0</v>
      </c>
    </row>
    <row r="103" spans="2:8" ht="13.5" x14ac:dyDescent="0.25">
      <c r="B103" s="11">
        <v>42150</v>
      </c>
      <c r="C103" s="2">
        <v>10.7</v>
      </c>
      <c r="D103" s="2">
        <v>5.9917999999999996</v>
      </c>
      <c r="E103" s="2">
        <v>1920</v>
      </c>
      <c r="F103" s="2"/>
      <c r="G103" s="2"/>
      <c r="H103" s="17">
        <f t="shared" si="1"/>
        <v>0</v>
      </c>
    </row>
    <row r="104" spans="2:8" ht="13.5" x14ac:dyDescent="0.25">
      <c r="B104" s="11">
        <v>42151</v>
      </c>
      <c r="C104" s="2">
        <v>10.7</v>
      </c>
      <c r="D104" s="2">
        <v>5.9917999999999996</v>
      </c>
      <c r="E104" s="2">
        <v>1790</v>
      </c>
      <c r="F104" s="2"/>
      <c r="G104" s="2"/>
      <c r="H104" s="17">
        <f t="shared" si="1"/>
        <v>0</v>
      </c>
    </row>
    <row r="105" spans="2:8" ht="13.5" x14ac:dyDescent="0.25">
      <c r="B105" s="11">
        <v>42152</v>
      </c>
      <c r="C105" s="2">
        <v>10.7</v>
      </c>
      <c r="D105" s="2">
        <v>5.9917999999999996</v>
      </c>
      <c r="E105" s="2">
        <v>3199</v>
      </c>
      <c r="F105" s="2"/>
      <c r="G105" s="2"/>
      <c r="H105" s="17">
        <f t="shared" si="1"/>
        <v>0</v>
      </c>
    </row>
    <row r="106" spans="2:8" ht="13.5" x14ac:dyDescent="0.25">
      <c r="B106" s="11">
        <v>42153</v>
      </c>
      <c r="C106" s="2">
        <v>10.65</v>
      </c>
      <c r="D106" s="2">
        <v>5.9638</v>
      </c>
      <c r="E106" s="2">
        <v>6585</v>
      </c>
      <c r="F106" s="2"/>
      <c r="G106" s="2"/>
      <c r="H106" s="17">
        <f t="shared" si="1"/>
        <v>-4.6730531726692452E-3</v>
      </c>
    </row>
    <row r="107" spans="2:8" ht="13.5" x14ac:dyDescent="0.25">
      <c r="B107" s="11">
        <v>42156</v>
      </c>
      <c r="C107" s="2">
        <v>10.65</v>
      </c>
      <c r="D107" s="2">
        <v>5.9638</v>
      </c>
      <c r="E107" s="2">
        <v>2100</v>
      </c>
      <c r="F107" s="2"/>
      <c r="G107" s="2"/>
      <c r="H107" s="17">
        <f t="shared" si="1"/>
        <v>0</v>
      </c>
    </row>
    <row r="108" spans="2:8" ht="13.5" x14ac:dyDescent="0.25">
      <c r="B108" s="11">
        <v>42157</v>
      </c>
      <c r="C108" s="2">
        <v>10.65</v>
      </c>
      <c r="D108" s="2">
        <v>5.9638</v>
      </c>
      <c r="E108" s="2">
        <v>1486</v>
      </c>
      <c r="F108" s="2"/>
      <c r="G108" s="2"/>
      <c r="H108" s="17">
        <f t="shared" si="1"/>
        <v>0</v>
      </c>
    </row>
    <row r="109" spans="2:8" ht="13.5" x14ac:dyDescent="0.25">
      <c r="B109" s="11">
        <v>42158</v>
      </c>
      <c r="C109" s="2">
        <v>10.7</v>
      </c>
      <c r="D109" s="2">
        <v>5.9917999999999996</v>
      </c>
      <c r="E109" s="2">
        <v>2700</v>
      </c>
      <c r="F109" s="2"/>
      <c r="G109" s="2"/>
      <c r="H109" s="17">
        <f t="shared" si="1"/>
        <v>4.6949931251885676E-3</v>
      </c>
    </row>
    <row r="110" spans="2:8" ht="13.5" x14ac:dyDescent="0.25">
      <c r="B110" s="11">
        <v>42159</v>
      </c>
      <c r="C110" s="2">
        <v>10.65</v>
      </c>
      <c r="D110" s="2">
        <v>5.9638</v>
      </c>
      <c r="E110" s="2">
        <v>925</v>
      </c>
      <c r="F110" s="2"/>
      <c r="G110" s="2"/>
      <c r="H110" s="17">
        <f t="shared" si="1"/>
        <v>-4.6730531726692452E-3</v>
      </c>
    </row>
    <row r="111" spans="2:8" ht="13.5" x14ac:dyDescent="0.25">
      <c r="B111" s="11">
        <v>42160</v>
      </c>
      <c r="C111" s="2">
        <v>10.65</v>
      </c>
      <c r="D111" s="2">
        <v>5.9638</v>
      </c>
      <c r="E111" s="2">
        <v>751</v>
      </c>
      <c r="F111" s="2"/>
      <c r="G111" s="2"/>
      <c r="H111" s="17">
        <f t="shared" si="1"/>
        <v>0</v>
      </c>
    </row>
    <row r="112" spans="2:8" ht="13.5" x14ac:dyDescent="0.25">
      <c r="B112" s="11">
        <v>42163</v>
      </c>
      <c r="C112" s="2">
        <v>10.65</v>
      </c>
      <c r="D112" s="2">
        <v>5.9638</v>
      </c>
      <c r="E112" s="2">
        <v>1188</v>
      </c>
      <c r="F112" s="2"/>
      <c r="G112" s="2"/>
      <c r="H112" s="17">
        <f t="shared" si="1"/>
        <v>0</v>
      </c>
    </row>
    <row r="113" spans="2:8" ht="13.5" x14ac:dyDescent="0.25">
      <c r="B113" s="11">
        <v>42164</v>
      </c>
      <c r="C113" s="2">
        <v>10.7</v>
      </c>
      <c r="D113" s="2">
        <v>5.9917999999999996</v>
      </c>
      <c r="E113" s="2">
        <v>641</v>
      </c>
      <c r="F113" s="2"/>
      <c r="G113" s="2"/>
      <c r="H113" s="17">
        <f t="shared" si="1"/>
        <v>4.6949931251885676E-3</v>
      </c>
    </row>
    <row r="114" spans="2:8" ht="13.5" x14ac:dyDescent="0.25">
      <c r="B114" s="11">
        <v>42165</v>
      </c>
      <c r="C114" s="2">
        <v>10.65</v>
      </c>
      <c r="D114" s="2">
        <v>5.9638</v>
      </c>
      <c r="E114" s="2">
        <v>2592</v>
      </c>
      <c r="F114" s="2"/>
      <c r="G114" s="2"/>
      <c r="H114" s="17">
        <f t="shared" si="1"/>
        <v>-4.6730531726692452E-3</v>
      </c>
    </row>
    <row r="115" spans="2:8" ht="13.5" x14ac:dyDescent="0.25">
      <c r="B115" s="11">
        <v>42166</v>
      </c>
      <c r="C115" s="2">
        <v>10.6</v>
      </c>
      <c r="D115" s="2">
        <v>5.9358000000000004</v>
      </c>
      <c r="E115" s="2">
        <v>568</v>
      </c>
      <c r="F115" s="2"/>
      <c r="G115" s="2"/>
      <c r="H115" s="17">
        <f t="shared" si="1"/>
        <v>-4.6949931251885676E-3</v>
      </c>
    </row>
    <row r="116" spans="2:8" ht="13.5" x14ac:dyDescent="0.25">
      <c r="B116" s="11">
        <v>42167</v>
      </c>
      <c r="C116" s="2">
        <v>10.57</v>
      </c>
      <c r="D116" s="2">
        <v>5.9189999999999996</v>
      </c>
      <c r="E116" s="2">
        <v>2510</v>
      </c>
      <c r="F116" s="2"/>
      <c r="G116" s="2"/>
      <c r="H116" s="17">
        <f t="shared" si="1"/>
        <v>-2.8302840392197873E-3</v>
      </c>
    </row>
    <row r="117" spans="2:8" ht="13.5" x14ac:dyDescent="0.25">
      <c r="B117" s="11">
        <v>42170</v>
      </c>
      <c r="C117" s="2">
        <v>10.6</v>
      </c>
      <c r="D117" s="2">
        <v>5.9358000000000004</v>
      </c>
      <c r="E117" s="2">
        <v>468</v>
      </c>
      <c r="F117" s="2"/>
      <c r="G117" s="2"/>
      <c r="H117" s="17">
        <f t="shared" si="1"/>
        <v>2.8383172833250235E-3</v>
      </c>
    </row>
    <row r="118" spans="2:8" ht="13.5" x14ac:dyDescent="0.25">
      <c r="B118" s="11">
        <v>42171</v>
      </c>
      <c r="C118" s="2">
        <v>10.69</v>
      </c>
      <c r="D118" s="2">
        <v>5.9862000000000002</v>
      </c>
      <c r="E118" s="2">
        <v>1919</v>
      </c>
      <c r="F118" s="2"/>
      <c r="G118" s="2"/>
      <c r="H118" s="17">
        <f t="shared" si="1"/>
        <v>8.4908521176589122E-3</v>
      </c>
    </row>
    <row r="119" spans="2:8" ht="13.5" x14ac:dyDescent="0.25">
      <c r="B119" s="11">
        <v>42172</v>
      </c>
      <c r="C119" s="2">
        <v>10.69</v>
      </c>
      <c r="D119" s="2">
        <v>5.9862000000000002</v>
      </c>
      <c r="E119" s="2">
        <v>2097</v>
      </c>
      <c r="F119" s="2"/>
      <c r="G119" s="2"/>
      <c r="H119" s="17">
        <f t="shared" si="1"/>
        <v>0</v>
      </c>
    </row>
    <row r="120" spans="2:8" ht="13.5" x14ac:dyDescent="0.25">
      <c r="B120" s="11">
        <v>42173</v>
      </c>
      <c r="C120" s="2">
        <v>10.9</v>
      </c>
      <c r="D120" s="2">
        <v>6.1037999999999997</v>
      </c>
      <c r="E120" s="2">
        <v>5234</v>
      </c>
      <c r="F120" s="2"/>
      <c r="G120" s="2"/>
      <c r="H120" s="17">
        <f t="shared" si="1"/>
        <v>1.9645183923022867E-2</v>
      </c>
    </row>
    <row r="121" spans="2:8" ht="13.5" x14ac:dyDescent="0.25">
      <c r="B121" s="11">
        <v>42174</v>
      </c>
      <c r="C121" s="2">
        <v>11.2</v>
      </c>
      <c r="D121" s="2">
        <v>6.2717999999999998</v>
      </c>
      <c r="E121" s="2">
        <v>12657</v>
      </c>
      <c r="F121" s="2"/>
      <c r="G121" s="2"/>
      <c r="H121" s="17">
        <f t="shared" si="1"/>
        <v>2.7523837609358132E-2</v>
      </c>
    </row>
    <row r="122" spans="2:8" ht="13.5" x14ac:dyDescent="0.25">
      <c r="B122" s="11">
        <v>42177</v>
      </c>
      <c r="C122" s="2">
        <v>11.19</v>
      </c>
      <c r="D122" s="2">
        <v>6.2662000000000004</v>
      </c>
      <c r="E122" s="2">
        <v>5535</v>
      </c>
      <c r="F122" s="2"/>
      <c r="G122" s="2"/>
      <c r="H122" s="17">
        <f t="shared" si="1"/>
        <v>-8.9288561497486904E-4</v>
      </c>
    </row>
    <row r="123" spans="2:8" ht="13.5" x14ac:dyDescent="0.25">
      <c r="B123" s="11">
        <v>42178</v>
      </c>
      <c r="C123" s="2">
        <v>11.2</v>
      </c>
      <c r="D123" s="2">
        <v>6.2717999999999998</v>
      </c>
      <c r="E123" s="2">
        <v>8274</v>
      </c>
      <c r="F123" s="2"/>
      <c r="G123" s="2"/>
      <c r="H123" s="17">
        <f t="shared" si="1"/>
        <v>8.9368357218080864E-4</v>
      </c>
    </row>
    <row r="124" spans="2:8" ht="13.5" x14ac:dyDescent="0.25">
      <c r="B124" s="11">
        <v>42179</v>
      </c>
      <c r="C124" s="2">
        <v>11.24</v>
      </c>
      <c r="D124" s="2">
        <v>6.2942</v>
      </c>
      <c r="E124" s="2">
        <v>10163</v>
      </c>
      <c r="F124" s="2"/>
      <c r="G124" s="2"/>
      <c r="H124" s="17">
        <f t="shared" si="1"/>
        <v>3.5715424598999007E-3</v>
      </c>
    </row>
    <row r="125" spans="2:8" ht="13.5" x14ac:dyDescent="0.25">
      <c r="B125" s="11">
        <v>42180</v>
      </c>
      <c r="C125" s="2">
        <v>11.2</v>
      </c>
      <c r="D125" s="2">
        <v>6.2717999999999998</v>
      </c>
      <c r="E125" s="2">
        <v>8584</v>
      </c>
      <c r="F125" s="2"/>
      <c r="G125" s="2"/>
      <c r="H125" s="17">
        <f t="shared" si="1"/>
        <v>-3.5588319405166977E-3</v>
      </c>
    </row>
    <row r="126" spans="2:8" ht="13.5" x14ac:dyDescent="0.25">
      <c r="B126" s="11">
        <v>42181</v>
      </c>
      <c r="C126" s="2">
        <v>11.2</v>
      </c>
      <c r="D126" s="2">
        <v>6.2717999999999998</v>
      </c>
      <c r="E126" s="2">
        <v>2068</v>
      </c>
      <c r="F126" s="2"/>
      <c r="G126" s="2"/>
      <c r="H126" s="17">
        <f t="shared" si="1"/>
        <v>0</v>
      </c>
    </row>
    <row r="127" spans="2:8" ht="13.5" x14ac:dyDescent="0.25">
      <c r="B127" s="11">
        <v>42184</v>
      </c>
      <c r="C127" s="2">
        <v>11.2</v>
      </c>
      <c r="D127" s="2">
        <v>6.2717999999999998</v>
      </c>
      <c r="E127" s="2">
        <v>2170</v>
      </c>
      <c r="F127" s="2"/>
      <c r="G127" s="2"/>
      <c r="H127" s="17">
        <f t="shared" si="1"/>
        <v>0</v>
      </c>
    </row>
    <row r="128" spans="2:8" ht="13.5" x14ac:dyDescent="0.25">
      <c r="B128" s="11">
        <v>42185</v>
      </c>
      <c r="C128" s="2">
        <v>11.5</v>
      </c>
      <c r="D128" s="2">
        <v>6.4398</v>
      </c>
      <c r="E128" s="2">
        <v>17362</v>
      </c>
      <c r="F128" s="2"/>
      <c r="G128" s="2"/>
      <c r="H128" s="17">
        <f t="shared" si="1"/>
        <v>2.6786568449249044E-2</v>
      </c>
    </row>
    <row r="129" spans="2:8" ht="13.5" x14ac:dyDescent="0.25">
      <c r="B129" s="11">
        <v>42186</v>
      </c>
      <c r="C129" s="2">
        <v>11</v>
      </c>
      <c r="D129" s="2">
        <v>6.4481000000000002</v>
      </c>
      <c r="E129" s="2">
        <v>2499</v>
      </c>
      <c r="F129" s="2"/>
      <c r="G129" s="2"/>
      <c r="H129" s="17">
        <f t="shared" si="1"/>
        <v>1.2888599024814739E-3</v>
      </c>
    </row>
    <row r="130" spans="2:8" ht="13.5" x14ac:dyDescent="0.25">
      <c r="B130" s="11">
        <v>42187</v>
      </c>
      <c r="C130" s="2">
        <v>10.95</v>
      </c>
      <c r="D130" s="2">
        <v>6.4188000000000001</v>
      </c>
      <c r="E130" s="2">
        <v>1411</v>
      </c>
      <c r="F130" s="2"/>
      <c r="G130" s="2"/>
      <c r="H130" s="17">
        <f t="shared" si="1"/>
        <v>-4.5439741939486212E-3</v>
      </c>
    </row>
    <row r="131" spans="2:8" ht="13.5" x14ac:dyDescent="0.25">
      <c r="B131" s="11">
        <v>42188</v>
      </c>
      <c r="C131" s="2">
        <v>10.95</v>
      </c>
      <c r="D131" s="2">
        <v>6.4188000000000001</v>
      </c>
      <c r="E131" s="2">
        <v>5294</v>
      </c>
      <c r="F131" s="2"/>
      <c r="G131" s="2"/>
      <c r="H131" s="17">
        <f t="shared" si="1"/>
        <v>0</v>
      </c>
    </row>
    <row r="132" spans="2:8" ht="13.5" x14ac:dyDescent="0.25">
      <c r="B132" s="11">
        <v>42191</v>
      </c>
      <c r="C132" s="2">
        <v>10.81</v>
      </c>
      <c r="D132" s="2">
        <v>6.3367000000000004</v>
      </c>
      <c r="E132" s="2">
        <v>3230</v>
      </c>
      <c r="F132" s="2"/>
      <c r="G132" s="2"/>
      <c r="H132" s="17">
        <f t="shared" si="1"/>
        <v>-1.2790552751293018E-2</v>
      </c>
    </row>
    <row r="133" spans="2:8" ht="13.5" x14ac:dyDescent="0.25">
      <c r="B133" s="11">
        <v>42192</v>
      </c>
      <c r="C133" s="2">
        <v>10.77</v>
      </c>
      <c r="D133" s="2">
        <v>6.3132000000000001</v>
      </c>
      <c r="E133" s="2">
        <v>6592</v>
      </c>
      <c r="F133" s="2"/>
      <c r="G133" s="2"/>
      <c r="H133" s="17">
        <f t="shared" si="1"/>
        <v>-3.7085549260656644E-3</v>
      </c>
    </row>
    <row r="134" spans="2:8" ht="13.5" x14ac:dyDescent="0.25">
      <c r="B134" s="11">
        <v>42193</v>
      </c>
      <c r="C134" s="2">
        <v>10.8</v>
      </c>
      <c r="D134" s="2">
        <v>6.3308</v>
      </c>
      <c r="E134" s="2">
        <v>6532</v>
      </c>
      <c r="F134" s="2"/>
      <c r="G134" s="2"/>
      <c r="H134" s="17">
        <f t="shared" si="1"/>
        <v>2.7878096686307797E-3</v>
      </c>
    </row>
    <row r="135" spans="2:8" ht="13.5" x14ac:dyDescent="0.25">
      <c r="B135" s="11">
        <v>42194</v>
      </c>
      <c r="C135" s="2">
        <v>10.94</v>
      </c>
      <c r="D135" s="2">
        <v>6.4128999999999996</v>
      </c>
      <c r="E135" s="2">
        <v>818</v>
      </c>
      <c r="F135" s="2"/>
      <c r="G135" s="2"/>
      <c r="H135" s="17">
        <f t="shared" ref="H135:H198" si="2">(D135-D134)/D134</f>
        <v>1.2968345232829914E-2</v>
      </c>
    </row>
    <row r="136" spans="2:8" ht="13.5" x14ac:dyDescent="0.25">
      <c r="B136" s="11">
        <v>42195</v>
      </c>
      <c r="C136" s="2">
        <v>10.98</v>
      </c>
      <c r="D136" s="2">
        <v>6.4363000000000001</v>
      </c>
      <c r="E136" s="2">
        <v>17289</v>
      </c>
      <c r="F136" s="2"/>
      <c r="G136" s="2"/>
      <c r="H136" s="17">
        <f t="shared" si="2"/>
        <v>3.6488951956214089E-3</v>
      </c>
    </row>
    <row r="137" spans="2:8" ht="13.5" x14ac:dyDescent="0.25">
      <c r="B137" s="11">
        <v>42198</v>
      </c>
      <c r="C137" s="2">
        <v>10.9</v>
      </c>
      <c r="D137" s="2">
        <v>6.3894000000000002</v>
      </c>
      <c r="E137" s="2">
        <v>414</v>
      </c>
      <c r="F137" s="2"/>
      <c r="G137" s="2"/>
      <c r="H137" s="17">
        <f t="shared" si="2"/>
        <v>-7.2867952084271926E-3</v>
      </c>
    </row>
    <row r="138" spans="2:8" ht="13.5" x14ac:dyDescent="0.25">
      <c r="B138" s="11">
        <v>42199</v>
      </c>
      <c r="C138" s="2">
        <v>10.9</v>
      </c>
      <c r="D138" s="2">
        <v>6.3894000000000002</v>
      </c>
      <c r="E138" s="2">
        <v>3375</v>
      </c>
      <c r="F138" s="2"/>
      <c r="G138" s="2"/>
      <c r="H138" s="17">
        <f t="shared" si="2"/>
        <v>0</v>
      </c>
    </row>
    <row r="139" spans="2:8" ht="13.5" x14ac:dyDescent="0.25">
      <c r="B139" s="11">
        <v>42200</v>
      </c>
      <c r="C139" s="2">
        <v>10.8</v>
      </c>
      <c r="D139" s="2">
        <v>6.3308</v>
      </c>
      <c r="E139" s="2">
        <v>1431</v>
      </c>
      <c r="F139" s="2"/>
      <c r="G139" s="2"/>
      <c r="H139" s="17">
        <f t="shared" si="2"/>
        <v>-9.1714401978276842E-3</v>
      </c>
    </row>
    <row r="140" spans="2:8" ht="13.5" x14ac:dyDescent="0.25">
      <c r="B140" s="11">
        <v>42201</v>
      </c>
      <c r="C140" s="2">
        <v>10.75</v>
      </c>
      <c r="D140" s="2">
        <v>6.3014999999999999</v>
      </c>
      <c r="E140" s="2">
        <v>5467</v>
      </c>
      <c r="F140" s="2"/>
      <c r="G140" s="2"/>
      <c r="H140" s="17">
        <f t="shared" si="2"/>
        <v>-4.6281670562962193E-3</v>
      </c>
    </row>
    <row r="141" spans="2:8" ht="13.5" x14ac:dyDescent="0.25">
      <c r="B141" s="11">
        <v>42205</v>
      </c>
      <c r="C141" s="2">
        <v>10.82</v>
      </c>
      <c r="D141" s="2">
        <v>6.3426</v>
      </c>
      <c r="E141" s="2">
        <v>136</v>
      </c>
      <c r="F141" s="2"/>
      <c r="G141" s="2"/>
      <c r="H141" s="17">
        <f t="shared" si="2"/>
        <v>6.5222566055701241E-3</v>
      </c>
    </row>
    <row r="142" spans="2:8" ht="13.5" x14ac:dyDescent="0.25">
      <c r="B142" s="11">
        <v>42206</v>
      </c>
      <c r="C142" s="2">
        <v>10.83</v>
      </c>
      <c r="D142" s="2">
        <v>6.3483999999999998</v>
      </c>
      <c r="E142" s="2">
        <v>2910</v>
      </c>
      <c r="F142" s="2"/>
      <c r="G142" s="2"/>
      <c r="H142" s="17">
        <f t="shared" si="2"/>
        <v>9.1445148677195558E-4</v>
      </c>
    </row>
    <row r="143" spans="2:8" ht="13.5" x14ac:dyDescent="0.25">
      <c r="B143" s="11">
        <v>42207</v>
      </c>
      <c r="C143" s="2">
        <v>10.9</v>
      </c>
      <c r="D143" s="2">
        <v>6.3894000000000002</v>
      </c>
      <c r="E143" s="2">
        <v>2035</v>
      </c>
      <c r="F143" s="2"/>
      <c r="G143" s="2"/>
      <c r="H143" s="17">
        <f t="shared" si="2"/>
        <v>6.4583202066663048E-3</v>
      </c>
    </row>
    <row r="144" spans="2:8" ht="13.5" x14ac:dyDescent="0.25">
      <c r="B144" s="11">
        <v>42208</v>
      </c>
      <c r="C144" s="2">
        <v>10.9</v>
      </c>
      <c r="D144" s="2">
        <v>6.3894000000000002</v>
      </c>
      <c r="E144" s="2">
        <v>1304</v>
      </c>
      <c r="F144" s="2"/>
      <c r="G144" s="2"/>
      <c r="H144" s="17">
        <f t="shared" si="2"/>
        <v>0</v>
      </c>
    </row>
    <row r="145" spans="2:8" ht="13.5" x14ac:dyDescent="0.25">
      <c r="B145" s="11">
        <v>42209</v>
      </c>
      <c r="C145" s="2">
        <v>10.88</v>
      </c>
      <c r="D145" s="2">
        <v>6.3776999999999999</v>
      </c>
      <c r="E145" s="2">
        <v>2689</v>
      </c>
      <c r="F145" s="2"/>
      <c r="G145" s="2"/>
      <c r="H145" s="17">
        <f t="shared" si="2"/>
        <v>-1.8311578551977127E-3</v>
      </c>
    </row>
    <row r="146" spans="2:8" ht="13.5" x14ac:dyDescent="0.25">
      <c r="B146" s="11">
        <v>42212</v>
      </c>
      <c r="C146" s="2">
        <v>10.9</v>
      </c>
      <c r="D146" s="2">
        <v>6.3894000000000002</v>
      </c>
      <c r="E146" s="2">
        <v>2942</v>
      </c>
      <c r="F146" s="2"/>
      <c r="G146" s="2"/>
      <c r="H146" s="17">
        <f t="shared" si="2"/>
        <v>1.8345171456795187E-3</v>
      </c>
    </row>
    <row r="147" spans="2:8" ht="13.5" x14ac:dyDescent="0.25">
      <c r="B147" s="11">
        <v>42213</v>
      </c>
      <c r="C147" s="2">
        <v>10.7</v>
      </c>
      <c r="D147" s="2">
        <v>6.2721999999999998</v>
      </c>
      <c r="E147" s="2">
        <v>2892</v>
      </c>
      <c r="F147" s="2"/>
      <c r="G147" s="2"/>
      <c r="H147" s="17">
        <f t="shared" si="2"/>
        <v>-1.8342880395655368E-2</v>
      </c>
    </row>
    <row r="148" spans="2:8" ht="13.5" x14ac:dyDescent="0.25">
      <c r="B148" s="11">
        <v>42214</v>
      </c>
      <c r="C148" s="2">
        <v>10.9</v>
      </c>
      <c r="D148" s="2">
        <v>6.3894000000000002</v>
      </c>
      <c r="E148" s="2">
        <v>600</v>
      </c>
      <c r="F148" s="2"/>
      <c r="G148" s="2"/>
      <c r="H148" s="17">
        <f t="shared" si="2"/>
        <v>1.868562864704576E-2</v>
      </c>
    </row>
    <row r="149" spans="2:8" ht="13.5" x14ac:dyDescent="0.25">
      <c r="B149" s="11">
        <v>42215</v>
      </c>
      <c r="C149" s="2">
        <v>10.8</v>
      </c>
      <c r="D149" s="2">
        <v>6.3308</v>
      </c>
      <c r="E149" s="2">
        <v>1255</v>
      </c>
      <c r="F149" s="2"/>
      <c r="G149" s="2"/>
      <c r="H149" s="17">
        <f t="shared" si="2"/>
        <v>-9.1714401978276842E-3</v>
      </c>
    </row>
    <row r="150" spans="2:8" ht="13.5" x14ac:dyDescent="0.25">
      <c r="B150" s="11">
        <v>42216</v>
      </c>
      <c r="C150" s="2">
        <v>10.89</v>
      </c>
      <c r="D150" s="2">
        <v>6.3836000000000004</v>
      </c>
      <c r="E150" s="2">
        <v>280</v>
      </c>
      <c r="F150" s="2"/>
      <c r="G150" s="2"/>
      <c r="H150" s="17">
        <f t="shared" si="2"/>
        <v>8.3401781765338346E-3</v>
      </c>
    </row>
    <row r="151" spans="2:8" ht="13.5" x14ac:dyDescent="0.25">
      <c r="B151" s="11">
        <v>42219</v>
      </c>
      <c r="C151" s="2">
        <v>10.7</v>
      </c>
      <c r="D151" s="2">
        <v>6.2721999999999998</v>
      </c>
      <c r="E151" s="2">
        <v>2373</v>
      </c>
      <c r="F151" s="2"/>
      <c r="G151" s="2"/>
      <c r="H151" s="17">
        <f t="shared" si="2"/>
        <v>-1.7450968105771132E-2</v>
      </c>
    </row>
    <row r="152" spans="2:8" ht="13.5" x14ac:dyDescent="0.25">
      <c r="B152" s="11">
        <v>42220</v>
      </c>
      <c r="C152" s="2">
        <v>10.75</v>
      </c>
      <c r="D152" s="2">
        <v>6.3014999999999999</v>
      </c>
      <c r="E152" s="2">
        <v>358</v>
      </c>
      <c r="F152" s="2"/>
      <c r="G152" s="2"/>
      <c r="H152" s="17">
        <f t="shared" si="2"/>
        <v>4.67140716176144E-3</v>
      </c>
    </row>
    <row r="153" spans="2:8" ht="13.5" x14ac:dyDescent="0.25">
      <c r="B153" s="11">
        <v>42221</v>
      </c>
      <c r="C153" s="2">
        <v>10.8</v>
      </c>
      <c r="D153" s="2">
        <v>6.3308</v>
      </c>
      <c r="E153" s="2">
        <v>3691</v>
      </c>
      <c r="F153" s="2"/>
      <c r="G153" s="2"/>
      <c r="H153" s="17">
        <f t="shared" si="2"/>
        <v>4.6496865825597245E-3</v>
      </c>
    </row>
    <row r="154" spans="2:8" ht="13.5" x14ac:dyDescent="0.25">
      <c r="B154" s="11">
        <v>42222</v>
      </c>
      <c r="C154" s="2">
        <v>10.86</v>
      </c>
      <c r="D154" s="2">
        <v>6.3659999999999997</v>
      </c>
      <c r="E154" s="2">
        <v>710</v>
      </c>
      <c r="F154" s="2"/>
      <c r="G154" s="2"/>
      <c r="H154" s="17">
        <f t="shared" si="2"/>
        <v>5.5601187843557966E-3</v>
      </c>
    </row>
    <row r="155" spans="2:8" ht="13.5" x14ac:dyDescent="0.25">
      <c r="B155" s="11">
        <v>42223</v>
      </c>
      <c r="C155" s="2">
        <v>10.86</v>
      </c>
      <c r="D155" s="2">
        <v>6.3659999999999997</v>
      </c>
      <c r="E155" s="2">
        <v>1397</v>
      </c>
      <c r="F155" s="2"/>
      <c r="G155" s="2"/>
      <c r="H155" s="17">
        <f t="shared" si="2"/>
        <v>0</v>
      </c>
    </row>
    <row r="156" spans="2:8" ht="13.5" x14ac:dyDescent="0.25">
      <c r="B156" s="11">
        <v>42226</v>
      </c>
      <c r="C156" s="2">
        <v>10.86</v>
      </c>
      <c r="D156" s="2">
        <v>6.3659999999999997</v>
      </c>
      <c r="E156" s="2">
        <v>1718</v>
      </c>
      <c r="F156" s="2"/>
      <c r="G156" s="2"/>
      <c r="H156" s="17">
        <f t="shared" si="2"/>
        <v>0</v>
      </c>
    </row>
    <row r="157" spans="2:8" ht="13.5" x14ac:dyDescent="0.25">
      <c r="B157" s="11">
        <v>42227</v>
      </c>
      <c r="C157" s="2">
        <v>10.87</v>
      </c>
      <c r="D157" s="2">
        <v>6.3719000000000001</v>
      </c>
      <c r="E157" s="2">
        <v>1394</v>
      </c>
      <c r="F157" s="2"/>
      <c r="G157" s="2"/>
      <c r="H157" s="17">
        <f t="shared" si="2"/>
        <v>9.2679861765637141E-4</v>
      </c>
    </row>
    <row r="158" spans="2:8" ht="13.5" x14ac:dyDescent="0.25">
      <c r="B158" s="11">
        <v>42228</v>
      </c>
      <c r="C158" s="2">
        <v>10.86</v>
      </c>
      <c r="D158" s="2">
        <v>6.3659999999999997</v>
      </c>
      <c r="E158" s="2">
        <v>1134</v>
      </c>
      <c r="F158" s="2"/>
      <c r="G158" s="2"/>
      <c r="H158" s="17">
        <f t="shared" si="2"/>
        <v>-9.2594045732049472E-4</v>
      </c>
    </row>
    <row r="159" spans="2:8" ht="13.5" x14ac:dyDescent="0.25">
      <c r="B159" s="11">
        <v>42230</v>
      </c>
      <c r="C159" s="2">
        <v>10.85</v>
      </c>
      <c r="D159" s="2">
        <v>6.3601000000000001</v>
      </c>
      <c r="E159" s="2">
        <v>1203</v>
      </c>
      <c r="F159" s="2"/>
      <c r="G159" s="2"/>
      <c r="H159" s="17">
        <f t="shared" si="2"/>
        <v>-9.2679861765623199E-4</v>
      </c>
    </row>
    <row r="160" spans="2:8" ht="13.5" x14ac:dyDescent="0.25">
      <c r="B160" s="11">
        <v>42233</v>
      </c>
      <c r="C160" s="2">
        <v>10.86</v>
      </c>
      <c r="D160" s="2">
        <v>6.3659999999999997</v>
      </c>
      <c r="E160" s="2">
        <v>1018</v>
      </c>
      <c r="F160" s="2"/>
      <c r="G160" s="2"/>
      <c r="H160" s="17">
        <f t="shared" si="2"/>
        <v>9.2765837015134549E-4</v>
      </c>
    </row>
    <row r="161" spans="2:8" ht="13.5" x14ac:dyDescent="0.25">
      <c r="B161" s="11">
        <v>42234</v>
      </c>
      <c r="C161" s="2">
        <v>10.88</v>
      </c>
      <c r="D161" s="2">
        <v>6.3776999999999999</v>
      </c>
      <c r="E161" s="2">
        <v>345</v>
      </c>
      <c r="F161" s="2"/>
      <c r="G161" s="2"/>
      <c r="H161" s="17">
        <f t="shared" si="2"/>
        <v>1.8378887841659231E-3</v>
      </c>
    </row>
    <row r="162" spans="2:8" ht="13.5" x14ac:dyDescent="0.25">
      <c r="B162" s="11">
        <v>42235</v>
      </c>
      <c r="C162" s="2">
        <v>10.88</v>
      </c>
      <c r="D162" s="2">
        <v>6.3776999999999999</v>
      </c>
      <c r="E162" s="2">
        <v>593</v>
      </c>
      <c r="F162" s="2"/>
      <c r="G162" s="2"/>
      <c r="H162" s="17">
        <f t="shared" si="2"/>
        <v>0</v>
      </c>
    </row>
    <row r="163" spans="2:8" ht="13.5" x14ac:dyDescent="0.25">
      <c r="B163" s="11">
        <v>42236</v>
      </c>
      <c r="C163" s="2">
        <v>10.88</v>
      </c>
      <c r="D163" s="2">
        <v>6.3776999999999999</v>
      </c>
      <c r="E163" s="2">
        <v>465</v>
      </c>
      <c r="F163" s="2"/>
      <c r="G163" s="2"/>
      <c r="H163" s="17">
        <f t="shared" si="2"/>
        <v>0</v>
      </c>
    </row>
    <row r="164" spans="2:8" ht="13.5" x14ac:dyDescent="0.25">
      <c r="B164" s="11">
        <v>42237</v>
      </c>
      <c r="C164" s="2">
        <v>10.87</v>
      </c>
      <c r="D164" s="2">
        <v>6.3719000000000001</v>
      </c>
      <c r="E164" s="2">
        <v>928</v>
      </c>
      <c r="F164" s="2"/>
      <c r="G164" s="2"/>
      <c r="H164" s="17">
        <f t="shared" si="2"/>
        <v>-9.0941875597782987E-4</v>
      </c>
    </row>
    <row r="165" spans="2:8" ht="13.5" x14ac:dyDescent="0.25">
      <c r="B165" s="11">
        <v>42240</v>
      </c>
      <c r="C165" s="2">
        <v>10.85</v>
      </c>
      <c r="D165" s="2">
        <v>6.3601000000000001</v>
      </c>
      <c r="E165" s="2">
        <v>6819</v>
      </c>
      <c r="F165" s="2"/>
      <c r="G165" s="2"/>
      <c r="H165" s="17">
        <f t="shared" si="2"/>
        <v>-1.85188091464085E-3</v>
      </c>
    </row>
    <row r="166" spans="2:8" ht="13.5" x14ac:dyDescent="0.25">
      <c r="B166" s="11">
        <v>42241</v>
      </c>
      <c r="C166" s="2">
        <v>10.75</v>
      </c>
      <c r="D166" s="2">
        <v>6.3014999999999999</v>
      </c>
      <c r="E166" s="2">
        <v>720</v>
      </c>
      <c r="F166" s="2"/>
      <c r="G166" s="2"/>
      <c r="H166" s="17">
        <f t="shared" si="2"/>
        <v>-9.2136916086225391E-3</v>
      </c>
    </row>
    <row r="167" spans="2:8" ht="13.5" x14ac:dyDescent="0.25">
      <c r="B167" s="11">
        <v>42242</v>
      </c>
      <c r="C167" s="2">
        <v>10.8</v>
      </c>
      <c r="D167" s="2">
        <v>6.3308</v>
      </c>
      <c r="E167" s="2">
        <v>2140</v>
      </c>
      <c r="F167" s="2"/>
      <c r="G167" s="2"/>
      <c r="H167" s="17">
        <f t="shared" si="2"/>
        <v>4.6496865825597245E-3</v>
      </c>
    </row>
    <row r="168" spans="2:8" ht="13.5" x14ac:dyDescent="0.25">
      <c r="B168" s="11">
        <v>42243</v>
      </c>
      <c r="C168" s="2">
        <v>10.7</v>
      </c>
      <c r="D168" s="2">
        <v>6.2721999999999998</v>
      </c>
      <c r="E168" s="2">
        <v>2400</v>
      </c>
      <c r="F168" s="2"/>
      <c r="G168" s="2"/>
      <c r="H168" s="17">
        <f t="shared" si="2"/>
        <v>-9.2563341125924386E-3</v>
      </c>
    </row>
    <row r="169" spans="2:8" ht="13.5" x14ac:dyDescent="0.25">
      <c r="B169" s="11">
        <v>42244</v>
      </c>
      <c r="C169" s="2">
        <v>10.7</v>
      </c>
      <c r="D169" s="2">
        <v>6.2721999999999998</v>
      </c>
      <c r="E169" s="2">
        <v>1875</v>
      </c>
      <c r="F169" s="2"/>
      <c r="G169" s="2"/>
      <c r="H169" s="17">
        <f t="shared" si="2"/>
        <v>0</v>
      </c>
    </row>
    <row r="170" spans="2:8" ht="13.5" x14ac:dyDescent="0.25">
      <c r="B170" s="11">
        <v>42247</v>
      </c>
      <c r="C170" s="2">
        <v>10.7</v>
      </c>
      <c r="D170" s="2">
        <v>6.2721999999999998</v>
      </c>
      <c r="E170" s="2">
        <v>717</v>
      </c>
      <c r="F170" s="2"/>
      <c r="G170" s="2"/>
      <c r="H170" s="17">
        <f t="shared" si="2"/>
        <v>0</v>
      </c>
    </row>
    <row r="171" spans="2:8" ht="13.5" x14ac:dyDescent="0.25">
      <c r="B171" s="11">
        <v>42248</v>
      </c>
      <c r="C171" s="2">
        <v>10.75</v>
      </c>
      <c r="D171" s="2">
        <v>6.3014999999999999</v>
      </c>
      <c r="E171" s="2">
        <v>982</v>
      </c>
      <c r="F171" s="2"/>
      <c r="G171" s="2"/>
      <c r="H171" s="17">
        <f t="shared" si="2"/>
        <v>4.67140716176144E-3</v>
      </c>
    </row>
    <row r="172" spans="2:8" ht="13.5" x14ac:dyDescent="0.25">
      <c r="B172" s="11">
        <v>42249</v>
      </c>
      <c r="C172" s="2">
        <v>10.7</v>
      </c>
      <c r="D172" s="2">
        <v>6.2721999999999998</v>
      </c>
      <c r="E172" s="2">
        <v>1655</v>
      </c>
      <c r="F172" s="2"/>
      <c r="G172" s="2"/>
      <c r="H172" s="17">
        <f t="shared" si="2"/>
        <v>-4.6496865825597245E-3</v>
      </c>
    </row>
    <row r="173" spans="2:8" ht="13.5" x14ac:dyDescent="0.25">
      <c r="B173" s="11">
        <v>42250</v>
      </c>
      <c r="C173" s="2">
        <v>10.65</v>
      </c>
      <c r="D173" s="2">
        <v>6.2428999999999997</v>
      </c>
      <c r="E173" s="2">
        <v>1904</v>
      </c>
      <c r="F173" s="2"/>
      <c r="G173" s="2"/>
      <c r="H173" s="17">
        <f t="shared" si="2"/>
        <v>-4.67140716176144E-3</v>
      </c>
    </row>
    <row r="174" spans="2:8" ht="13.5" x14ac:dyDescent="0.25">
      <c r="B174" s="11">
        <v>42251</v>
      </c>
      <c r="C174" s="2">
        <v>10.65</v>
      </c>
      <c r="D174" s="2">
        <v>6.2428999999999997</v>
      </c>
      <c r="E174" s="2">
        <v>1015</v>
      </c>
      <c r="F174" s="2"/>
      <c r="G174" s="2"/>
      <c r="H174" s="17">
        <f t="shared" si="2"/>
        <v>0</v>
      </c>
    </row>
    <row r="175" spans="2:8" ht="13.5" x14ac:dyDescent="0.25">
      <c r="B175" s="11">
        <v>42254</v>
      </c>
      <c r="C175" s="2">
        <v>10.5</v>
      </c>
      <c r="D175" s="2">
        <v>6.1550000000000002</v>
      </c>
      <c r="E175" s="2">
        <v>10333</v>
      </c>
      <c r="F175" s="2"/>
      <c r="G175" s="2"/>
      <c r="H175" s="17">
        <f t="shared" si="2"/>
        <v>-1.4079994874176974E-2</v>
      </c>
    </row>
    <row r="176" spans="2:8" ht="13.5" x14ac:dyDescent="0.25">
      <c r="B176" s="11">
        <v>42255</v>
      </c>
      <c r="C176" s="2">
        <v>10.5</v>
      </c>
      <c r="D176" s="2">
        <v>6.1550000000000002</v>
      </c>
      <c r="E176" s="2">
        <v>3425</v>
      </c>
      <c r="F176" s="2"/>
      <c r="G176" s="2"/>
      <c r="H176" s="17">
        <f t="shared" si="2"/>
        <v>0</v>
      </c>
    </row>
    <row r="177" spans="2:8" ht="13.5" x14ac:dyDescent="0.25">
      <c r="B177" s="11">
        <v>42256</v>
      </c>
      <c r="C177" s="2">
        <v>10.43</v>
      </c>
      <c r="D177" s="2">
        <v>6.1139000000000001</v>
      </c>
      <c r="E177" s="2">
        <v>992</v>
      </c>
      <c r="F177" s="2"/>
      <c r="G177" s="2"/>
      <c r="H177" s="17">
        <f t="shared" si="2"/>
        <v>-6.6774979691308096E-3</v>
      </c>
    </row>
    <row r="178" spans="2:8" ht="13.5" x14ac:dyDescent="0.25">
      <c r="B178" s="11">
        <v>42257</v>
      </c>
      <c r="C178" s="2">
        <v>10.48</v>
      </c>
      <c r="D178" s="2">
        <v>6.1432000000000002</v>
      </c>
      <c r="E178" s="2">
        <v>2782</v>
      </c>
      <c r="F178" s="2"/>
      <c r="G178" s="2"/>
      <c r="H178" s="17">
        <f t="shared" si="2"/>
        <v>4.792358396440914E-3</v>
      </c>
    </row>
    <row r="179" spans="2:8" ht="13.5" x14ac:dyDescent="0.25">
      <c r="B179" s="11">
        <v>42258</v>
      </c>
      <c r="C179" s="2">
        <v>10.52</v>
      </c>
      <c r="D179" s="2">
        <v>6.1666999999999996</v>
      </c>
      <c r="E179" s="2">
        <v>7268</v>
      </c>
      <c r="F179" s="2"/>
      <c r="G179" s="2"/>
      <c r="H179" s="17">
        <f t="shared" si="2"/>
        <v>3.8253678864434513E-3</v>
      </c>
    </row>
    <row r="180" spans="2:8" ht="13.5" x14ac:dyDescent="0.25">
      <c r="B180" s="11">
        <v>42261</v>
      </c>
      <c r="C180" s="2">
        <v>10.5</v>
      </c>
      <c r="D180" s="2">
        <v>6.1550000000000002</v>
      </c>
      <c r="E180" s="2">
        <v>4620</v>
      </c>
      <c r="F180" s="2"/>
      <c r="G180" s="2"/>
      <c r="H180" s="17">
        <f t="shared" si="2"/>
        <v>-1.8972870416915657E-3</v>
      </c>
    </row>
    <row r="181" spans="2:8" ht="13.5" x14ac:dyDescent="0.25">
      <c r="B181" s="11">
        <v>42262</v>
      </c>
      <c r="C181" s="2">
        <v>10.5</v>
      </c>
      <c r="D181" s="2">
        <v>6.1550000000000002</v>
      </c>
      <c r="E181" s="2">
        <v>4310</v>
      </c>
      <c r="F181" s="2"/>
      <c r="G181" s="2"/>
      <c r="H181" s="17">
        <f t="shared" si="2"/>
        <v>0</v>
      </c>
    </row>
    <row r="182" spans="2:8" ht="13.5" x14ac:dyDescent="0.25">
      <c r="B182" s="11">
        <v>42263</v>
      </c>
      <c r="C182" s="2">
        <v>10.5</v>
      </c>
      <c r="D182" s="2">
        <v>6.1550000000000002</v>
      </c>
      <c r="E182" s="2">
        <v>4816</v>
      </c>
      <c r="F182" s="2"/>
      <c r="G182" s="2"/>
      <c r="H182" s="17">
        <f t="shared" si="2"/>
        <v>0</v>
      </c>
    </row>
    <row r="183" spans="2:8" ht="13.5" x14ac:dyDescent="0.25">
      <c r="B183" s="11">
        <v>42264</v>
      </c>
      <c r="C183" s="2">
        <v>10.55</v>
      </c>
      <c r="D183" s="2">
        <v>6.1843000000000004</v>
      </c>
      <c r="E183" s="2">
        <v>12203</v>
      </c>
      <c r="F183" s="2"/>
      <c r="G183" s="2"/>
      <c r="H183" s="17">
        <f t="shared" si="2"/>
        <v>4.7603574329813329E-3</v>
      </c>
    </row>
    <row r="184" spans="2:8" ht="13.5" x14ac:dyDescent="0.25">
      <c r="B184" s="11">
        <v>42265</v>
      </c>
      <c r="C184" s="2">
        <v>10.5</v>
      </c>
      <c r="D184" s="2">
        <v>6.1550000000000002</v>
      </c>
      <c r="E184" s="2">
        <v>468</v>
      </c>
      <c r="F184" s="2"/>
      <c r="G184" s="2"/>
      <c r="H184" s="17">
        <f t="shared" si="2"/>
        <v>-4.7378037934770467E-3</v>
      </c>
    </row>
    <row r="185" spans="2:8" ht="13.5" x14ac:dyDescent="0.25">
      <c r="B185" s="11">
        <v>42268</v>
      </c>
      <c r="C185" s="2">
        <v>10.6</v>
      </c>
      <c r="D185" s="2">
        <v>6.2135999999999996</v>
      </c>
      <c r="E185" s="2">
        <v>3541</v>
      </c>
      <c r="F185" s="2"/>
      <c r="G185" s="2"/>
      <c r="H185" s="17">
        <f t="shared" si="2"/>
        <v>9.5207148659625217E-3</v>
      </c>
    </row>
    <row r="186" spans="2:8" ht="13.5" x14ac:dyDescent="0.25">
      <c r="B186" s="11">
        <v>42269</v>
      </c>
      <c r="C186" s="2">
        <v>10.55</v>
      </c>
      <c r="D186" s="2">
        <v>6.1843000000000004</v>
      </c>
      <c r="E186" s="2">
        <v>2791</v>
      </c>
      <c r="F186" s="2"/>
      <c r="G186" s="2"/>
      <c r="H186" s="17">
        <f t="shared" si="2"/>
        <v>-4.7154628556713048E-3</v>
      </c>
    </row>
    <row r="187" spans="2:8" ht="13.5" x14ac:dyDescent="0.25">
      <c r="B187" s="11">
        <v>42270</v>
      </c>
      <c r="C187" s="2">
        <v>10.6</v>
      </c>
      <c r="D187" s="2">
        <v>6.2135999999999996</v>
      </c>
      <c r="E187" s="2">
        <v>1546</v>
      </c>
      <c r="F187" s="2"/>
      <c r="G187" s="2"/>
      <c r="H187" s="17">
        <f t="shared" si="2"/>
        <v>4.7378037934769036E-3</v>
      </c>
    </row>
    <row r="188" spans="2:8" ht="13.5" x14ac:dyDescent="0.25">
      <c r="B188" s="11">
        <v>42275</v>
      </c>
      <c r="C188" s="2">
        <v>10.6</v>
      </c>
      <c r="D188" s="2">
        <v>6.2135999999999996</v>
      </c>
      <c r="E188" s="2">
        <v>2126</v>
      </c>
      <c r="F188" s="2"/>
      <c r="G188" s="2"/>
      <c r="H188" s="17">
        <f t="shared" si="2"/>
        <v>0</v>
      </c>
    </row>
    <row r="189" spans="2:8" ht="13.5" x14ac:dyDescent="0.25">
      <c r="B189" s="11">
        <v>42276</v>
      </c>
      <c r="C189" s="2">
        <v>10.5</v>
      </c>
      <c r="D189" s="2">
        <v>6.1550000000000002</v>
      </c>
      <c r="E189" s="2">
        <v>6645</v>
      </c>
      <c r="F189" s="2"/>
      <c r="G189" s="2"/>
      <c r="H189" s="17">
        <f t="shared" si="2"/>
        <v>-9.4309257113427518E-3</v>
      </c>
    </row>
    <row r="190" spans="2:8" ht="13.5" x14ac:dyDescent="0.25">
      <c r="B190" s="11">
        <v>42277</v>
      </c>
      <c r="C190" s="2">
        <v>10.55</v>
      </c>
      <c r="D190" s="2">
        <v>6.1843000000000004</v>
      </c>
      <c r="E190" s="2">
        <v>1562</v>
      </c>
      <c r="F190" s="2"/>
      <c r="G190" s="2"/>
      <c r="H190" s="17">
        <f t="shared" si="2"/>
        <v>4.7603574329813329E-3</v>
      </c>
    </row>
    <row r="191" spans="2:8" ht="13.5" x14ac:dyDescent="0.25">
      <c r="B191" s="11">
        <v>42278</v>
      </c>
      <c r="C191" s="2">
        <v>10.5</v>
      </c>
      <c r="D191" s="2">
        <v>6.1550000000000002</v>
      </c>
      <c r="E191" s="2">
        <v>6509</v>
      </c>
      <c r="F191" s="2"/>
      <c r="G191" s="2"/>
      <c r="H191" s="17">
        <f t="shared" si="2"/>
        <v>-4.7378037934770467E-3</v>
      </c>
    </row>
    <row r="192" spans="2:8" ht="13.5" x14ac:dyDescent="0.25">
      <c r="B192" s="11">
        <v>42279</v>
      </c>
      <c r="C192" s="2">
        <v>10.5</v>
      </c>
      <c r="D192" s="2">
        <v>6.1550000000000002</v>
      </c>
      <c r="E192" s="2">
        <v>6842</v>
      </c>
      <c r="F192" s="2"/>
      <c r="G192" s="2"/>
      <c r="H192" s="17">
        <f t="shared" si="2"/>
        <v>0</v>
      </c>
    </row>
    <row r="193" spans="2:8" ht="13.5" x14ac:dyDescent="0.25">
      <c r="B193" s="11">
        <v>42282</v>
      </c>
      <c r="C193" s="2">
        <v>10.47</v>
      </c>
      <c r="D193" s="2">
        <v>6.1374000000000004</v>
      </c>
      <c r="E193" s="2">
        <v>8600</v>
      </c>
      <c r="F193" s="2"/>
      <c r="G193" s="2"/>
      <c r="H193" s="17">
        <f t="shared" si="2"/>
        <v>-2.8594638505279996E-3</v>
      </c>
    </row>
    <row r="194" spans="2:8" ht="13.5" x14ac:dyDescent="0.25">
      <c r="B194" s="11">
        <v>42283</v>
      </c>
      <c r="C194" s="2">
        <v>10.49</v>
      </c>
      <c r="D194" s="2">
        <v>6.1490999999999998</v>
      </c>
      <c r="E194" s="2">
        <v>5687</v>
      </c>
      <c r="F194" s="2"/>
      <c r="G194" s="2"/>
      <c r="H194" s="17">
        <f t="shared" si="2"/>
        <v>1.9063447062272912E-3</v>
      </c>
    </row>
    <row r="195" spans="2:8" ht="13.5" x14ac:dyDescent="0.25">
      <c r="B195" s="11">
        <v>42284</v>
      </c>
      <c r="C195" s="2">
        <v>10.48</v>
      </c>
      <c r="D195" s="2">
        <v>6.1432000000000002</v>
      </c>
      <c r="E195" s="2">
        <v>6850</v>
      </c>
      <c r="F195" s="2"/>
      <c r="G195" s="2"/>
      <c r="H195" s="17">
        <f t="shared" si="2"/>
        <v>-9.5949000666757287E-4</v>
      </c>
    </row>
    <row r="196" spans="2:8" ht="13.5" x14ac:dyDescent="0.25">
      <c r="B196" s="11">
        <v>42285</v>
      </c>
      <c r="C196" s="2">
        <v>10.45</v>
      </c>
      <c r="D196" s="2">
        <v>6.1257000000000001</v>
      </c>
      <c r="E196" s="2">
        <v>13134</v>
      </c>
      <c r="F196" s="2"/>
      <c r="G196" s="2"/>
      <c r="H196" s="17">
        <f t="shared" si="2"/>
        <v>-2.8486782133090361E-3</v>
      </c>
    </row>
    <row r="197" spans="2:8" ht="13.5" x14ac:dyDescent="0.25">
      <c r="B197" s="11">
        <v>42286</v>
      </c>
      <c r="C197" s="2">
        <v>10.45</v>
      </c>
      <c r="D197" s="2">
        <v>6.1257000000000001</v>
      </c>
      <c r="E197" s="2">
        <v>8500</v>
      </c>
      <c r="F197" s="2"/>
      <c r="G197" s="2"/>
      <c r="H197" s="17">
        <f t="shared" si="2"/>
        <v>0</v>
      </c>
    </row>
    <row r="198" spans="2:8" ht="13.5" x14ac:dyDescent="0.25">
      <c r="B198" s="11">
        <v>42289</v>
      </c>
      <c r="C198" s="2">
        <v>10.45</v>
      </c>
      <c r="D198" s="2">
        <v>6.1257000000000001</v>
      </c>
      <c r="E198" s="2">
        <v>6884</v>
      </c>
      <c r="F198" s="2"/>
      <c r="G198" s="2"/>
      <c r="H198" s="17">
        <f t="shared" si="2"/>
        <v>0</v>
      </c>
    </row>
    <row r="199" spans="2:8" ht="13.5" x14ac:dyDescent="0.25">
      <c r="B199" s="11">
        <v>42290</v>
      </c>
      <c r="C199" s="2">
        <v>10.47</v>
      </c>
      <c r="D199" s="2">
        <v>6.1374000000000004</v>
      </c>
      <c r="E199" s="2">
        <v>13093</v>
      </c>
      <c r="F199" s="2"/>
      <c r="G199" s="2"/>
      <c r="H199" s="17">
        <f t="shared" ref="H199:H262" si="3">(D199-D198)/D198</f>
        <v>1.9099857975415488E-3</v>
      </c>
    </row>
    <row r="200" spans="2:8" ht="13.5" x14ac:dyDescent="0.25">
      <c r="B200" s="11">
        <v>42293</v>
      </c>
      <c r="C200" s="2">
        <v>10.45</v>
      </c>
      <c r="D200" s="2">
        <v>6.1257000000000001</v>
      </c>
      <c r="E200" s="2">
        <v>9551</v>
      </c>
      <c r="F200" s="2"/>
      <c r="G200" s="2"/>
      <c r="H200" s="17">
        <f t="shared" si="3"/>
        <v>-1.9063447062274358E-3</v>
      </c>
    </row>
    <row r="201" spans="2:8" ht="13.5" x14ac:dyDescent="0.25">
      <c r="B201" s="11">
        <v>42296</v>
      </c>
      <c r="C201" s="2">
        <v>10.42</v>
      </c>
      <c r="D201" s="2">
        <v>6.1081000000000003</v>
      </c>
      <c r="E201" s="2">
        <v>6465</v>
      </c>
      <c r="F201" s="2"/>
      <c r="G201" s="2"/>
      <c r="H201" s="17">
        <f t="shared" si="3"/>
        <v>-2.8731410287803579E-3</v>
      </c>
    </row>
    <row r="202" spans="2:8" ht="13.5" x14ac:dyDescent="0.25">
      <c r="B202" s="11">
        <v>42297</v>
      </c>
      <c r="C202" s="2">
        <v>10.55</v>
      </c>
      <c r="D202" s="2">
        <v>6.1843000000000004</v>
      </c>
      <c r="E202" s="2">
        <v>2595</v>
      </c>
      <c r="F202" s="2"/>
      <c r="G202" s="2"/>
      <c r="H202" s="17">
        <f t="shared" si="3"/>
        <v>1.2475237798988235E-2</v>
      </c>
    </row>
    <row r="203" spans="2:8" ht="13.5" x14ac:dyDescent="0.25">
      <c r="B203" s="11">
        <v>42298</v>
      </c>
      <c r="C203" s="2">
        <v>10.6</v>
      </c>
      <c r="D203" s="2">
        <v>6.2135999999999996</v>
      </c>
      <c r="E203" s="2">
        <v>13300</v>
      </c>
      <c r="F203" s="2"/>
      <c r="G203" s="2"/>
      <c r="H203" s="17">
        <f t="shared" si="3"/>
        <v>4.7378037934769036E-3</v>
      </c>
    </row>
    <row r="204" spans="2:8" ht="13.5" x14ac:dyDescent="0.25">
      <c r="B204" s="11">
        <v>42299</v>
      </c>
      <c r="C204" s="2">
        <v>10.59</v>
      </c>
      <c r="D204" s="2">
        <v>6.2077</v>
      </c>
      <c r="E204" s="2">
        <v>4656</v>
      </c>
      <c r="F204" s="2"/>
      <c r="G204" s="2"/>
      <c r="H204" s="17">
        <f t="shared" si="3"/>
        <v>-9.4953006308735237E-4</v>
      </c>
    </row>
    <row r="205" spans="2:8" ht="13.5" x14ac:dyDescent="0.25">
      <c r="B205" s="11">
        <v>42300</v>
      </c>
      <c r="C205" s="2">
        <v>10.59</v>
      </c>
      <c r="D205" s="2">
        <v>6.2077</v>
      </c>
      <c r="E205" s="2">
        <v>6676</v>
      </c>
      <c r="F205" s="2"/>
      <c r="G205" s="2"/>
      <c r="H205" s="17">
        <f t="shared" si="3"/>
        <v>0</v>
      </c>
    </row>
    <row r="206" spans="2:8" ht="13.5" x14ac:dyDescent="0.25">
      <c r="B206" s="11">
        <v>42303</v>
      </c>
      <c r="C206" s="2">
        <v>10.58</v>
      </c>
      <c r="D206" s="2">
        <v>6.2019000000000002</v>
      </c>
      <c r="E206" s="2">
        <v>3698</v>
      </c>
      <c r="F206" s="2"/>
      <c r="G206" s="2"/>
      <c r="H206" s="17">
        <f t="shared" si="3"/>
        <v>-9.3432350145783547E-4</v>
      </c>
    </row>
    <row r="207" spans="2:8" ht="13.5" x14ac:dyDescent="0.25">
      <c r="B207" s="11">
        <v>42304</v>
      </c>
      <c r="C207" s="2">
        <v>10.45</v>
      </c>
      <c r="D207" s="2">
        <v>6.1257000000000001</v>
      </c>
      <c r="E207" s="2">
        <v>8640</v>
      </c>
      <c r="F207" s="2"/>
      <c r="G207" s="2"/>
      <c r="H207" s="17">
        <f t="shared" si="3"/>
        <v>-1.2286557345329664E-2</v>
      </c>
    </row>
    <row r="208" spans="2:8" ht="13.5" x14ac:dyDescent="0.25">
      <c r="B208" s="11">
        <v>42305</v>
      </c>
      <c r="C208" s="2">
        <v>10.65</v>
      </c>
      <c r="D208" s="2">
        <v>6.2428999999999997</v>
      </c>
      <c r="E208" s="2">
        <v>3675</v>
      </c>
      <c r="F208" s="2"/>
      <c r="G208" s="2"/>
      <c r="H208" s="17">
        <f t="shared" si="3"/>
        <v>1.9132507305287483E-2</v>
      </c>
    </row>
    <row r="209" spans="2:8" ht="13.5" x14ac:dyDescent="0.25">
      <c r="B209" s="11">
        <v>42306</v>
      </c>
      <c r="C209" s="2">
        <v>10.65</v>
      </c>
      <c r="D209" s="2">
        <v>6.2428999999999997</v>
      </c>
      <c r="E209" s="2">
        <v>3056</v>
      </c>
      <c r="F209" s="2"/>
      <c r="G209" s="2"/>
      <c r="H209" s="17">
        <f t="shared" si="3"/>
        <v>0</v>
      </c>
    </row>
    <row r="210" spans="2:8" ht="13.5" x14ac:dyDescent="0.25">
      <c r="B210" s="11">
        <v>42307</v>
      </c>
      <c r="C210" s="2">
        <v>10.64</v>
      </c>
      <c r="D210" s="2">
        <v>6.2370000000000001</v>
      </c>
      <c r="E210" s="2">
        <v>3345</v>
      </c>
      <c r="F210" s="2"/>
      <c r="G210" s="2"/>
      <c r="H210" s="17">
        <f t="shared" si="3"/>
        <v>-9.4507360361363666E-4</v>
      </c>
    </row>
    <row r="211" spans="2:8" ht="13.5" x14ac:dyDescent="0.25">
      <c r="B211" s="11">
        <v>42310</v>
      </c>
      <c r="C211" s="2">
        <v>10.6</v>
      </c>
      <c r="D211" s="2">
        <v>6.2135999999999996</v>
      </c>
      <c r="E211" s="2">
        <v>2196</v>
      </c>
      <c r="F211" s="2"/>
      <c r="G211" s="2"/>
      <c r="H211" s="17">
        <f t="shared" si="3"/>
        <v>-3.7518037518038368E-3</v>
      </c>
    </row>
    <row r="212" spans="2:8" ht="13.5" x14ac:dyDescent="0.25">
      <c r="B212" s="11">
        <v>42311</v>
      </c>
      <c r="C212" s="2">
        <v>10.6</v>
      </c>
      <c r="D212" s="2">
        <v>6.2135999999999996</v>
      </c>
      <c r="E212" s="2">
        <v>1648</v>
      </c>
      <c r="F212" s="2"/>
      <c r="G212" s="2"/>
      <c r="H212" s="17">
        <f t="shared" si="3"/>
        <v>0</v>
      </c>
    </row>
    <row r="213" spans="2:8" ht="13.5" x14ac:dyDescent="0.25">
      <c r="B213" s="11">
        <v>42312</v>
      </c>
      <c r="C213" s="2">
        <v>10.59</v>
      </c>
      <c r="D213" s="2">
        <v>6.2077</v>
      </c>
      <c r="E213" s="2">
        <v>2489</v>
      </c>
      <c r="F213" s="2"/>
      <c r="G213" s="2"/>
      <c r="H213" s="17">
        <f t="shared" si="3"/>
        <v>-9.4953006308735237E-4</v>
      </c>
    </row>
    <row r="214" spans="2:8" ht="13.5" x14ac:dyDescent="0.25">
      <c r="B214" s="11">
        <v>42313</v>
      </c>
      <c r="C214" s="2">
        <v>10.6</v>
      </c>
      <c r="D214" s="2">
        <v>6.2135999999999996</v>
      </c>
      <c r="E214" s="2">
        <v>3710</v>
      </c>
      <c r="F214" s="2"/>
      <c r="G214" s="2"/>
      <c r="H214" s="17">
        <f t="shared" si="3"/>
        <v>9.5043252734500249E-4</v>
      </c>
    </row>
    <row r="215" spans="2:8" ht="13.5" x14ac:dyDescent="0.25">
      <c r="B215" s="11">
        <v>42314</v>
      </c>
      <c r="C215" s="2">
        <v>10.58</v>
      </c>
      <c r="D215" s="2">
        <v>6.2019000000000002</v>
      </c>
      <c r="E215" s="2">
        <v>1170</v>
      </c>
      <c r="F215" s="2"/>
      <c r="G215" s="2"/>
      <c r="H215" s="17">
        <f t="shared" si="3"/>
        <v>-1.8829663962919047E-3</v>
      </c>
    </row>
    <row r="216" spans="2:8" ht="13.5" x14ac:dyDescent="0.25">
      <c r="B216" s="11">
        <v>42317</v>
      </c>
      <c r="C216" s="2">
        <v>10.5</v>
      </c>
      <c r="D216" s="2">
        <v>6.1550000000000002</v>
      </c>
      <c r="E216" s="2">
        <v>1150</v>
      </c>
      <c r="F216" s="2"/>
      <c r="G216" s="2"/>
      <c r="H216" s="17">
        <f t="shared" si="3"/>
        <v>-7.5621986810493463E-3</v>
      </c>
    </row>
    <row r="217" spans="2:8" ht="13.5" x14ac:dyDescent="0.25">
      <c r="B217" s="11">
        <v>42318</v>
      </c>
      <c r="C217" s="2">
        <v>10.49</v>
      </c>
      <c r="D217" s="2">
        <v>6.1490999999999998</v>
      </c>
      <c r="E217" s="2">
        <v>3700</v>
      </c>
      <c r="F217" s="2"/>
      <c r="G217" s="2"/>
      <c r="H217" s="17">
        <f t="shared" si="3"/>
        <v>-9.5857026807481078E-4</v>
      </c>
    </row>
    <row r="218" spans="2:8" ht="13.5" x14ac:dyDescent="0.25">
      <c r="B218" s="11">
        <v>42319</v>
      </c>
      <c r="C218" s="2">
        <v>10.5</v>
      </c>
      <c r="D218" s="2">
        <v>6.1550000000000002</v>
      </c>
      <c r="E218" s="2">
        <v>1550</v>
      </c>
      <c r="F218" s="2"/>
      <c r="G218" s="2"/>
      <c r="H218" s="17">
        <f t="shared" si="3"/>
        <v>9.5949000666771729E-4</v>
      </c>
    </row>
    <row r="219" spans="2:8" ht="13.5" x14ac:dyDescent="0.25">
      <c r="B219" s="11">
        <v>42320</v>
      </c>
      <c r="C219" s="2">
        <v>10.5</v>
      </c>
      <c r="D219" s="2">
        <v>6.1550000000000002</v>
      </c>
      <c r="E219" s="2">
        <v>6740</v>
      </c>
      <c r="F219" s="2"/>
      <c r="G219" s="2"/>
      <c r="H219" s="17">
        <f t="shared" si="3"/>
        <v>0</v>
      </c>
    </row>
    <row r="220" spans="2:8" ht="13.5" x14ac:dyDescent="0.25">
      <c r="B220" s="11">
        <v>42321</v>
      </c>
      <c r="C220" s="2">
        <v>10.58</v>
      </c>
      <c r="D220" s="2">
        <v>6.2019000000000002</v>
      </c>
      <c r="E220" s="2">
        <v>672</v>
      </c>
      <c r="F220" s="2"/>
      <c r="G220" s="2"/>
      <c r="H220" s="17">
        <f t="shared" si="3"/>
        <v>7.619821283509332E-3</v>
      </c>
    </row>
    <row r="221" spans="2:8" ht="13.5" x14ac:dyDescent="0.25">
      <c r="B221" s="11">
        <v>42324</v>
      </c>
      <c r="C221" s="2">
        <v>10.65</v>
      </c>
      <c r="D221" s="2">
        <v>6.2428999999999997</v>
      </c>
      <c r="E221" s="2">
        <v>1583</v>
      </c>
      <c r="F221" s="2"/>
      <c r="G221" s="2"/>
      <c r="H221" s="17">
        <f t="shared" si="3"/>
        <v>6.6108773117914636E-3</v>
      </c>
    </row>
    <row r="222" spans="2:8" ht="13.5" x14ac:dyDescent="0.25">
      <c r="B222" s="11">
        <v>42325</v>
      </c>
      <c r="C222" s="2">
        <v>10.73</v>
      </c>
      <c r="D222" s="2">
        <v>6.2897999999999996</v>
      </c>
      <c r="E222" s="2">
        <v>3129</v>
      </c>
      <c r="F222" s="2"/>
      <c r="G222" s="2"/>
      <c r="H222" s="17">
        <f t="shared" si="3"/>
        <v>7.5125342388953761E-3</v>
      </c>
    </row>
    <row r="223" spans="2:8" ht="13.5" x14ac:dyDescent="0.25">
      <c r="B223" s="11">
        <v>42326</v>
      </c>
      <c r="C223" s="2">
        <v>11.04</v>
      </c>
      <c r="D223" s="2">
        <v>6.4714999999999998</v>
      </c>
      <c r="E223" s="2">
        <v>4048</v>
      </c>
      <c r="F223" s="2"/>
      <c r="G223" s="2"/>
      <c r="H223" s="17">
        <f t="shared" si="3"/>
        <v>2.8888040955197335E-2</v>
      </c>
    </row>
    <row r="224" spans="2:8" ht="13.5" x14ac:dyDescent="0.25">
      <c r="B224" s="11">
        <v>42327</v>
      </c>
      <c r="C224" s="2">
        <v>11.04</v>
      </c>
      <c r="D224" s="2">
        <v>6.4714999999999998</v>
      </c>
      <c r="E224" s="2">
        <v>3443</v>
      </c>
      <c r="F224" s="2"/>
      <c r="G224" s="2"/>
      <c r="H224" s="17">
        <f t="shared" si="3"/>
        <v>0</v>
      </c>
    </row>
    <row r="225" spans="2:8" ht="13.5" x14ac:dyDescent="0.25">
      <c r="B225" s="11">
        <v>42328</v>
      </c>
      <c r="C225" s="2">
        <v>11.05</v>
      </c>
      <c r="D225" s="2">
        <v>6.4774000000000003</v>
      </c>
      <c r="E225" s="2">
        <v>2174</v>
      </c>
      <c r="F225" s="2"/>
      <c r="G225" s="2"/>
      <c r="H225" s="17">
        <f t="shared" si="3"/>
        <v>9.1168971644911697E-4</v>
      </c>
    </row>
    <row r="226" spans="2:8" ht="13.5" x14ac:dyDescent="0.25">
      <c r="B226" s="11">
        <v>42331</v>
      </c>
      <c r="C226" s="2">
        <v>11.03</v>
      </c>
      <c r="D226" s="2">
        <v>6.4657</v>
      </c>
      <c r="E226" s="2">
        <v>3647</v>
      </c>
      <c r="F226" s="2"/>
      <c r="G226" s="2"/>
      <c r="H226" s="17">
        <f t="shared" si="3"/>
        <v>-1.8062802976503327E-3</v>
      </c>
    </row>
    <row r="227" spans="2:8" ht="13.5" x14ac:dyDescent="0.25">
      <c r="B227" s="11">
        <v>42332</v>
      </c>
      <c r="C227" s="2">
        <v>11.05</v>
      </c>
      <c r="D227" s="2">
        <v>6.4774000000000003</v>
      </c>
      <c r="E227" s="2">
        <v>2050</v>
      </c>
      <c r="F227" s="2"/>
      <c r="G227" s="2"/>
      <c r="H227" s="17">
        <f t="shared" si="3"/>
        <v>1.8095488500858787E-3</v>
      </c>
    </row>
    <row r="228" spans="2:8" ht="13.5" x14ac:dyDescent="0.25">
      <c r="B228" s="11">
        <v>42333</v>
      </c>
      <c r="C228" s="2">
        <v>11.05</v>
      </c>
      <c r="D228" s="2">
        <v>6.4774000000000003</v>
      </c>
      <c r="E228" s="2">
        <v>1487</v>
      </c>
      <c r="F228" s="2"/>
      <c r="G228" s="2"/>
      <c r="H228" s="17">
        <f t="shared" si="3"/>
        <v>0</v>
      </c>
    </row>
    <row r="229" spans="2:8" ht="13.5" x14ac:dyDescent="0.25">
      <c r="B229" s="11">
        <v>42334</v>
      </c>
      <c r="C229" s="2">
        <v>11.15</v>
      </c>
      <c r="D229" s="2">
        <v>6.5359999999999996</v>
      </c>
      <c r="E229" s="2">
        <v>3825</v>
      </c>
      <c r="F229" s="2"/>
      <c r="G229" s="2"/>
      <c r="H229" s="17">
        <f t="shared" si="3"/>
        <v>9.0468397813936643E-3</v>
      </c>
    </row>
    <row r="230" spans="2:8" ht="13.5" x14ac:dyDescent="0.25">
      <c r="B230" s="11">
        <v>42335</v>
      </c>
      <c r="C230" s="2">
        <v>11.28</v>
      </c>
      <c r="D230" s="2">
        <v>6.6121999999999996</v>
      </c>
      <c r="E230" s="2">
        <v>4408</v>
      </c>
      <c r="F230" s="2"/>
      <c r="G230" s="2"/>
      <c r="H230" s="17">
        <f t="shared" si="3"/>
        <v>1.1658506731946152E-2</v>
      </c>
    </row>
    <row r="231" spans="2:8" ht="13.5" x14ac:dyDescent="0.25">
      <c r="B231" s="11">
        <v>42338</v>
      </c>
      <c r="C231" s="2">
        <v>11.58</v>
      </c>
      <c r="D231" s="2">
        <v>6.7881</v>
      </c>
      <c r="E231" s="2">
        <v>11908</v>
      </c>
      <c r="F231" s="2"/>
      <c r="G231" s="2"/>
      <c r="H231" s="17">
        <f t="shared" si="3"/>
        <v>2.6602341127007711E-2</v>
      </c>
    </row>
    <row r="232" spans="2:8" ht="13.5" x14ac:dyDescent="0.25">
      <c r="B232" s="11">
        <v>42339</v>
      </c>
      <c r="C232" s="2">
        <v>11.59</v>
      </c>
      <c r="D232" s="2">
        <v>6.7938999999999998</v>
      </c>
      <c r="E232" s="2">
        <v>5853</v>
      </c>
      <c r="F232" s="2"/>
      <c r="G232" s="2"/>
      <c r="H232" s="17">
        <f t="shared" si="3"/>
        <v>8.5443644024098134E-4</v>
      </c>
    </row>
    <row r="233" spans="2:8" ht="13.5" x14ac:dyDescent="0.25">
      <c r="B233" s="11">
        <v>42340</v>
      </c>
      <c r="C233" s="2">
        <v>11.71</v>
      </c>
      <c r="D233" s="2">
        <v>6.8643000000000001</v>
      </c>
      <c r="E233" s="2">
        <v>10626</v>
      </c>
      <c r="F233" s="2"/>
      <c r="G233" s="2"/>
      <c r="H233" s="17">
        <f t="shared" si="3"/>
        <v>1.0362236712344933E-2</v>
      </c>
    </row>
    <row r="234" spans="2:8" ht="13.5" x14ac:dyDescent="0.25">
      <c r="B234" s="11">
        <v>42341</v>
      </c>
      <c r="C234" s="2">
        <v>11.85</v>
      </c>
      <c r="D234" s="2">
        <v>6.9462999999999999</v>
      </c>
      <c r="E234" s="2">
        <v>5079</v>
      </c>
      <c r="F234" s="2"/>
      <c r="G234" s="2"/>
      <c r="H234" s="17">
        <f t="shared" si="3"/>
        <v>1.1945864836909787E-2</v>
      </c>
    </row>
    <row r="235" spans="2:8" ht="13.5" x14ac:dyDescent="0.25">
      <c r="B235" s="11">
        <v>42342</v>
      </c>
      <c r="C235" s="2">
        <v>11.85</v>
      </c>
      <c r="D235" s="2">
        <v>6.9462999999999999</v>
      </c>
      <c r="E235" s="2">
        <v>1370</v>
      </c>
      <c r="F235" s="2"/>
      <c r="G235" s="2"/>
      <c r="H235" s="17">
        <f t="shared" si="3"/>
        <v>0</v>
      </c>
    </row>
    <row r="236" spans="2:8" ht="13.5" x14ac:dyDescent="0.25">
      <c r="B236" s="11">
        <v>42345</v>
      </c>
      <c r="C236" s="2">
        <v>11.8</v>
      </c>
      <c r="D236" s="2">
        <v>6.9169999999999998</v>
      </c>
      <c r="E236" s="2">
        <v>6020</v>
      </c>
      <c r="F236" s="2"/>
      <c r="G236" s="2"/>
      <c r="H236" s="17">
        <f t="shared" si="3"/>
        <v>-4.2180729309128752E-3</v>
      </c>
    </row>
    <row r="237" spans="2:8" ht="13.5" x14ac:dyDescent="0.25">
      <c r="B237" s="11">
        <v>42346</v>
      </c>
      <c r="C237" s="2">
        <v>11.8</v>
      </c>
      <c r="D237" s="2">
        <v>6.9169999999999998</v>
      </c>
      <c r="E237" s="2">
        <v>5378</v>
      </c>
      <c r="F237" s="2"/>
      <c r="G237" s="2"/>
      <c r="H237" s="17">
        <f t="shared" si="3"/>
        <v>0</v>
      </c>
    </row>
    <row r="238" spans="2:8" ht="13.5" x14ac:dyDescent="0.25">
      <c r="B238" s="11">
        <v>42347</v>
      </c>
      <c r="C238" s="2">
        <v>11.77</v>
      </c>
      <c r="D238" s="2">
        <v>6.8994</v>
      </c>
      <c r="E238" s="2">
        <v>3403</v>
      </c>
      <c r="F238" s="2"/>
      <c r="G238" s="2"/>
      <c r="H238" s="17">
        <f t="shared" si="3"/>
        <v>-2.54445568888244E-3</v>
      </c>
    </row>
    <row r="239" spans="2:8" ht="13.5" x14ac:dyDescent="0.25">
      <c r="B239" s="11">
        <v>42348</v>
      </c>
      <c r="C239" s="2">
        <v>11.7</v>
      </c>
      <c r="D239" s="2">
        <v>6.8583999999999996</v>
      </c>
      <c r="E239" s="2">
        <v>6044</v>
      </c>
      <c r="F239" s="2"/>
      <c r="G239" s="2"/>
      <c r="H239" s="17">
        <f t="shared" si="3"/>
        <v>-5.9425457286141356E-3</v>
      </c>
    </row>
    <row r="240" spans="2:8" ht="13.5" x14ac:dyDescent="0.25">
      <c r="B240" s="11">
        <v>42349</v>
      </c>
      <c r="C240" s="2">
        <v>11.7</v>
      </c>
      <c r="D240" s="2">
        <v>6.8583999999999996</v>
      </c>
      <c r="E240" s="2">
        <v>14925</v>
      </c>
      <c r="F240" s="2"/>
      <c r="G240" s="2"/>
      <c r="H240" s="17">
        <f t="shared" si="3"/>
        <v>0</v>
      </c>
    </row>
    <row r="241" spans="2:8" ht="13.5" x14ac:dyDescent="0.25">
      <c r="B241" s="11">
        <v>42352</v>
      </c>
      <c r="C241" s="2">
        <v>11.69</v>
      </c>
      <c r="D241" s="2">
        <v>6.8525</v>
      </c>
      <c r="E241" s="2">
        <v>6784</v>
      </c>
      <c r="F241" s="2"/>
      <c r="G241" s="2"/>
      <c r="H241" s="17">
        <f t="shared" si="3"/>
        <v>-8.6025895252530801E-4</v>
      </c>
    </row>
    <row r="242" spans="2:8" ht="13.5" x14ac:dyDescent="0.25">
      <c r="B242" s="11">
        <v>42353</v>
      </c>
      <c r="C242" s="2">
        <v>11.75</v>
      </c>
      <c r="D242" s="2">
        <v>6.8876999999999997</v>
      </c>
      <c r="E242" s="2">
        <v>1684</v>
      </c>
      <c r="F242" s="2"/>
      <c r="G242" s="2"/>
      <c r="H242" s="17">
        <f t="shared" si="3"/>
        <v>5.1368113827069935E-3</v>
      </c>
    </row>
    <row r="243" spans="2:8" ht="13.5" x14ac:dyDescent="0.25">
      <c r="B243" s="11">
        <v>42354</v>
      </c>
      <c r="C243" s="2">
        <v>11.75</v>
      </c>
      <c r="D243" s="2">
        <v>6.8876999999999997</v>
      </c>
      <c r="E243" s="2">
        <v>1855</v>
      </c>
      <c r="F243" s="2"/>
      <c r="G243" s="2"/>
      <c r="H243" s="17">
        <f t="shared" si="3"/>
        <v>0</v>
      </c>
    </row>
    <row r="244" spans="2:8" ht="13.5" x14ac:dyDescent="0.25">
      <c r="B244" s="11">
        <v>42355</v>
      </c>
      <c r="C244" s="2">
        <v>11.75</v>
      </c>
      <c r="D244" s="2">
        <v>6.8876999999999997</v>
      </c>
      <c r="E244" s="2">
        <v>2110</v>
      </c>
      <c r="F244" s="2"/>
      <c r="G244" s="2"/>
      <c r="H244" s="17">
        <f t="shared" si="3"/>
        <v>0</v>
      </c>
    </row>
    <row r="245" spans="2:8" ht="13.5" x14ac:dyDescent="0.25">
      <c r="B245" s="11">
        <v>42356</v>
      </c>
      <c r="C245" s="2">
        <v>11.75</v>
      </c>
      <c r="D245" s="2">
        <v>6.8876999999999997</v>
      </c>
      <c r="E245" s="2">
        <v>632</v>
      </c>
      <c r="F245" s="2"/>
      <c r="G245" s="2"/>
      <c r="H245" s="17">
        <f t="shared" si="3"/>
        <v>0</v>
      </c>
    </row>
    <row r="246" spans="2:8" ht="13.5" x14ac:dyDescent="0.25">
      <c r="B246" s="11">
        <v>42359</v>
      </c>
      <c r="C246" s="2">
        <v>11.73</v>
      </c>
      <c r="D246" s="2">
        <v>6.8760000000000003</v>
      </c>
      <c r="E246" s="2">
        <v>2883</v>
      </c>
      <c r="F246" s="2"/>
      <c r="G246" s="2"/>
      <c r="H246" s="17">
        <f t="shared" si="3"/>
        <v>-1.6986802561086251E-3</v>
      </c>
    </row>
    <row r="247" spans="2:8" ht="13.5" x14ac:dyDescent="0.25">
      <c r="B247" s="11">
        <v>42360</v>
      </c>
      <c r="C247" s="2">
        <v>11.71</v>
      </c>
      <c r="D247" s="2">
        <v>6.8643000000000001</v>
      </c>
      <c r="E247" s="2">
        <v>2243</v>
      </c>
      <c r="F247" s="2"/>
      <c r="G247" s="2"/>
      <c r="H247" s="17">
        <f t="shared" si="3"/>
        <v>-1.7015706806283108E-3</v>
      </c>
    </row>
    <row r="248" spans="2:8" ht="13.5" x14ac:dyDescent="0.25">
      <c r="B248" s="11">
        <v>42361</v>
      </c>
      <c r="C248" s="2">
        <v>11.68</v>
      </c>
      <c r="D248" s="2">
        <v>6.8467000000000002</v>
      </c>
      <c r="E248" s="2">
        <v>2280</v>
      </c>
      <c r="F248" s="2"/>
      <c r="G248" s="2"/>
      <c r="H248" s="17">
        <f t="shared" si="3"/>
        <v>-2.5639905015806181E-3</v>
      </c>
    </row>
    <row r="249" spans="2:8" ht="13.5" x14ac:dyDescent="0.25">
      <c r="B249" s="11">
        <v>42363</v>
      </c>
      <c r="C249" s="2">
        <v>11.7</v>
      </c>
      <c r="D249" s="2">
        <v>6.8583999999999996</v>
      </c>
      <c r="E249" s="2">
        <v>1140</v>
      </c>
      <c r="F249" s="2"/>
      <c r="G249" s="2"/>
      <c r="H249" s="17">
        <f t="shared" si="3"/>
        <v>1.7088524398614481E-3</v>
      </c>
    </row>
    <row r="250" spans="2:8" ht="13.5" x14ac:dyDescent="0.25">
      <c r="B250" s="11">
        <v>42366</v>
      </c>
      <c r="C250" s="2">
        <v>11.79</v>
      </c>
      <c r="D250" s="2">
        <v>6.9112</v>
      </c>
      <c r="E250" s="2">
        <v>21310</v>
      </c>
      <c r="F250" s="2"/>
      <c r="G250" s="2"/>
      <c r="H250" s="17">
        <f t="shared" si="3"/>
        <v>7.6985885920915088E-3</v>
      </c>
    </row>
    <row r="251" spans="2:8" ht="13.5" x14ac:dyDescent="0.25">
      <c r="B251" s="11">
        <v>42367</v>
      </c>
      <c r="C251" s="2">
        <v>11.78</v>
      </c>
      <c r="D251" s="2">
        <v>6.9053000000000004</v>
      </c>
      <c r="E251" s="2">
        <v>1474</v>
      </c>
      <c r="F251" s="2"/>
      <c r="G251" s="2"/>
      <c r="H251" s="17">
        <f t="shared" si="3"/>
        <v>-8.536867693019406E-4</v>
      </c>
    </row>
    <row r="252" spans="2:8" ht="13.5" x14ac:dyDescent="0.25">
      <c r="B252" s="11">
        <v>42368</v>
      </c>
      <c r="C252" s="2">
        <v>11.74</v>
      </c>
      <c r="D252" s="2">
        <v>6.8818000000000001</v>
      </c>
      <c r="E252" s="2">
        <v>12332</v>
      </c>
      <c r="F252" s="2"/>
      <c r="G252" s="2"/>
      <c r="H252" s="17">
        <f t="shared" si="3"/>
        <v>-3.4031830622855337E-3</v>
      </c>
    </row>
    <row r="253" spans="2:8" ht="13.5" x14ac:dyDescent="0.25">
      <c r="B253" s="11">
        <v>42369</v>
      </c>
      <c r="C253" s="2">
        <v>11.7</v>
      </c>
      <c r="D253" s="2">
        <v>6.8583999999999996</v>
      </c>
      <c r="E253" s="2">
        <v>3131</v>
      </c>
      <c r="F253" s="2"/>
      <c r="G253" s="2"/>
      <c r="H253" s="17">
        <f t="shared" si="3"/>
        <v>-3.4002731843413834E-3</v>
      </c>
    </row>
    <row r="254" spans="2:8" ht="13.5" x14ac:dyDescent="0.25">
      <c r="B254" s="11">
        <v>42373</v>
      </c>
      <c r="C254" s="2">
        <v>11.75</v>
      </c>
      <c r="D254" s="2">
        <v>6.8876999999999997</v>
      </c>
      <c r="E254" s="2">
        <v>1810</v>
      </c>
      <c r="F254" s="2"/>
      <c r="G254" s="2"/>
      <c r="H254" s="17">
        <f t="shared" si="3"/>
        <v>4.2721334422022783E-3</v>
      </c>
    </row>
    <row r="255" spans="2:8" ht="13.5" x14ac:dyDescent="0.25">
      <c r="B255" s="11">
        <v>42374</v>
      </c>
      <c r="C255" s="2">
        <v>11.75</v>
      </c>
      <c r="D255" s="2">
        <v>6.8876999999999997</v>
      </c>
      <c r="E255" s="2">
        <v>2011</v>
      </c>
      <c r="F255" s="2"/>
      <c r="G255" s="2"/>
      <c r="H255" s="17">
        <f t="shared" si="3"/>
        <v>0</v>
      </c>
    </row>
    <row r="256" spans="2:8" ht="13.5" x14ac:dyDescent="0.25">
      <c r="B256" s="11">
        <v>42375</v>
      </c>
      <c r="C256" s="2">
        <v>11.74</v>
      </c>
      <c r="D256" s="2">
        <v>6.8818000000000001</v>
      </c>
      <c r="E256" s="2">
        <v>2588</v>
      </c>
      <c r="F256" s="2"/>
      <c r="G256" s="2"/>
      <c r="H256" s="17">
        <f t="shared" si="3"/>
        <v>-8.5659944538809358E-4</v>
      </c>
    </row>
    <row r="257" spans="2:8" ht="13.5" x14ac:dyDescent="0.25">
      <c r="B257" s="11">
        <v>42376</v>
      </c>
      <c r="C257" s="2">
        <v>11.75</v>
      </c>
      <c r="D257" s="2">
        <v>6.8876999999999997</v>
      </c>
      <c r="E257" s="2">
        <v>2520</v>
      </c>
      <c r="F257" s="2"/>
      <c r="G257" s="2"/>
      <c r="H257" s="17">
        <f t="shared" si="3"/>
        <v>8.5733383707744658E-4</v>
      </c>
    </row>
    <row r="258" spans="2:8" ht="13.5" x14ac:dyDescent="0.25">
      <c r="B258" s="11">
        <v>42377</v>
      </c>
      <c r="C258" s="2">
        <v>11.7</v>
      </c>
      <c r="D258" s="2">
        <v>6.8583999999999996</v>
      </c>
      <c r="E258" s="2">
        <v>2689</v>
      </c>
      <c r="F258" s="2"/>
      <c r="G258" s="2"/>
      <c r="H258" s="17">
        <f t="shared" si="3"/>
        <v>-4.2539599576056023E-3</v>
      </c>
    </row>
    <row r="259" spans="2:8" ht="13.5" x14ac:dyDescent="0.25">
      <c r="B259" s="11">
        <v>42380</v>
      </c>
      <c r="C259" s="2">
        <v>11.7</v>
      </c>
      <c r="D259" s="2">
        <v>6.8583999999999996</v>
      </c>
      <c r="E259" s="2">
        <v>403</v>
      </c>
      <c r="F259" s="2"/>
      <c r="G259" s="2"/>
      <c r="H259" s="17">
        <f t="shared" si="3"/>
        <v>0</v>
      </c>
    </row>
    <row r="260" spans="2:8" ht="13.5" x14ac:dyDescent="0.25">
      <c r="B260" s="11">
        <v>42381</v>
      </c>
      <c r="C260" s="2">
        <v>11.69</v>
      </c>
      <c r="D260" s="2">
        <v>6.8525</v>
      </c>
      <c r="E260" s="2">
        <v>5187</v>
      </c>
      <c r="F260" s="2"/>
      <c r="G260" s="2"/>
      <c r="H260" s="17">
        <f t="shared" si="3"/>
        <v>-8.6025895252530801E-4</v>
      </c>
    </row>
    <row r="261" spans="2:8" ht="13.5" x14ac:dyDescent="0.25">
      <c r="B261" s="11">
        <v>42382</v>
      </c>
      <c r="C261" s="2">
        <v>11.7</v>
      </c>
      <c r="D261" s="2">
        <v>6.8583999999999996</v>
      </c>
      <c r="E261" s="2">
        <v>2760</v>
      </c>
      <c r="F261" s="2"/>
      <c r="G261" s="2"/>
      <c r="H261" s="17">
        <f t="shared" si="3"/>
        <v>8.6099963516958369E-4</v>
      </c>
    </row>
    <row r="262" spans="2:8" ht="13.5" x14ac:dyDescent="0.25">
      <c r="B262" s="11">
        <v>42384</v>
      </c>
      <c r="C262" s="2">
        <v>11.69</v>
      </c>
      <c r="D262" s="2">
        <v>6.8525</v>
      </c>
      <c r="E262" s="2">
        <v>1983</v>
      </c>
      <c r="F262" s="2"/>
      <c r="G262" s="2"/>
      <c r="H262" s="17">
        <f t="shared" si="3"/>
        <v>-8.6025895252530801E-4</v>
      </c>
    </row>
    <row r="263" spans="2:8" ht="13.5" x14ac:dyDescent="0.25">
      <c r="B263" s="11">
        <v>42387</v>
      </c>
      <c r="C263" s="2">
        <v>11.68</v>
      </c>
      <c r="D263" s="2">
        <v>6.8467000000000002</v>
      </c>
      <c r="E263" s="2">
        <v>1420</v>
      </c>
      <c r="F263" s="2"/>
      <c r="G263" s="2"/>
      <c r="H263" s="17">
        <f t="shared" ref="H263:H326" si="4">(D263-D262)/D262</f>
        <v>-8.4640642101419992E-4</v>
      </c>
    </row>
    <row r="264" spans="2:8" ht="13.5" x14ac:dyDescent="0.25">
      <c r="B264" s="11">
        <v>42388</v>
      </c>
      <c r="C264" s="2">
        <v>11.7</v>
      </c>
      <c r="D264" s="2">
        <v>6.8583999999999996</v>
      </c>
      <c r="E264" s="2">
        <v>2419</v>
      </c>
      <c r="F264" s="2"/>
      <c r="G264" s="2"/>
      <c r="H264" s="17">
        <f t="shared" si="4"/>
        <v>1.7088524398614481E-3</v>
      </c>
    </row>
    <row r="265" spans="2:8" ht="13.5" x14ac:dyDescent="0.25">
      <c r="B265" s="11">
        <v>42389</v>
      </c>
      <c r="C265" s="2">
        <v>11.68</v>
      </c>
      <c r="D265" s="2">
        <v>6.8467000000000002</v>
      </c>
      <c r="E265" s="2">
        <v>2250</v>
      </c>
      <c r="F265" s="2"/>
      <c r="G265" s="2"/>
      <c r="H265" s="17">
        <f t="shared" si="4"/>
        <v>-1.7059372448383556E-3</v>
      </c>
    </row>
    <row r="266" spans="2:8" ht="13.5" x14ac:dyDescent="0.25">
      <c r="B266" s="11">
        <v>42390</v>
      </c>
      <c r="C266" s="2">
        <v>11.68</v>
      </c>
      <c r="D266" s="2">
        <v>6.8467000000000002</v>
      </c>
      <c r="E266" s="2">
        <v>4309</v>
      </c>
      <c r="F266" s="2"/>
      <c r="G266" s="2"/>
      <c r="H266" s="17">
        <f t="shared" si="4"/>
        <v>0</v>
      </c>
    </row>
    <row r="267" spans="2:8" ht="13.5" x14ac:dyDescent="0.25">
      <c r="B267" s="11">
        <v>42391</v>
      </c>
      <c r="C267" s="2">
        <v>11.65</v>
      </c>
      <c r="D267" s="2">
        <v>6.8291000000000004</v>
      </c>
      <c r="E267" s="2">
        <v>4055</v>
      </c>
      <c r="F267" s="2"/>
      <c r="G267" s="2"/>
      <c r="H267" s="17">
        <f t="shared" si="4"/>
        <v>-2.5705814479968212E-3</v>
      </c>
    </row>
    <row r="268" spans="2:8" ht="13.5" x14ac:dyDescent="0.25">
      <c r="B268" s="11">
        <v>42394</v>
      </c>
      <c r="C268" s="2">
        <v>11.64</v>
      </c>
      <c r="D268" s="2">
        <v>6.8231999999999999</v>
      </c>
      <c r="E268" s="2">
        <v>1347</v>
      </c>
      <c r="F268" s="2"/>
      <c r="G268" s="2"/>
      <c r="H268" s="17">
        <f t="shared" si="4"/>
        <v>-8.639498616216573E-4</v>
      </c>
    </row>
    <row r="269" spans="2:8" ht="13.5" x14ac:dyDescent="0.25">
      <c r="B269" s="11">
        <v>42395</v>
      </c>
      <c r="C269" s="2">
        <v>11.65</v>
      </c>
      <c r="D269" s="2">
        <v>6.8291000000000004</v>
      </c>
      <c r="E269" s="2">
        <v>2728</v>
      </c>
      <c r="F269" s="2"/>
      <c r="G269" s="2"/>
      <c r="H269" s="17">
        <f t="shared" si="4"/>
        <v>8.6469691640292834E-4</v>
      </c>
    </row>
    <row r="270" spans="2:8" ht="13.5" x14ac:dyDescent="0.25">
      <c r="B270" s="11">
        <v>42396</v>
      </c>
      <c r="C270" s="2">
        <v>11.68</v>
      </c>
      <c r="D270" s="2">
        <v>6.8467000000000002</v>
      </c>
      <c r="E270" s="2">
        <v>4384</v>
      </c>
      <c r="F270" s="2"/>
      <c r="G270" s="2"/>
      <c r="H270" s="17">
        <f t="shared" si="4"/>
        <v>2.5772063668711596E-3</v>
      </c>
    </row>
    <row r="271" spans="2:8" ht="13.5" x14ac:dyDescent="0.25">
      <c r="B271" s="11">
        <v>42397</v>
      </c>
      <c r="C271" s="2">
        <v>11.87</v>
      </c>
      <c r="D271" s="2">
        <v>6.9581</v>
      </c>
      <c r="E271" s="2">
        <v>29355</v>
      </c>
      <c r="F271" s="2"/>
      <c r="G271" s="2"/>
      <c r="H271" s="17">
        <f t="shared" si="4"/>
        <v>1.6270612119707262E-2</v>
      </c>
    </row>
    <row r="272" spans="2:8" ht="13.5" x14ac:dyDescent="0.25">
      <c r="B272" s="11">
        <v>42398</v>
      </c>
      <c r="C272" s="2">
        <v>12</v>
      </c>
      <c r="D272" s="2">
        <v>7.0343</v>
      </c>
      <c r="E272" s="2">
        <v>17971</v>
      </c>
      <c r="F272" s="2"/>
      <c r="G272" s="2"/>
      <c r="H272" s="17">
        <f t="shared" si="4"/>
        <v>1.0951265431655199E-2</v>
      </c>
    </row>
    <row r="273" spans="2:8" ht="13.5" x14ac:dyDescent="0.25">
      <c r="B273" s="11">
        <v>42401</v>
      </c>
      <c r="C273" s="2">
        <v>12</v>
      </c>
      <c r="D273" s="2">
        <v>7.0343</v>
      </c>
      <c r="E273" s="2">
        <v>3360</v>
      </c>
      <c r="F273" s="2"/>
      <c r="G273" s="2"/>
      <c r="H273" s="17">
        <f t="shared" si="4"/>
        <v>0</v>
      </c>
    </row>
    <row r="274" spans="2:8" ht="13.5" x14ac:dyDescent="0.25">
      <c r="B274" s="11">
        <v>42402</v>
      </c>
      <c r="C274" s="2">
        <v>12</v>
      </c>
      <c r="D274" s="2">
        <v>7.0343</v>
      </c>
      <c r="E274" s="2">
        <v>7308</v>
      </c>
      <c r="F274" s="2"/>
      <c r="G274" s="2"/>
      <c r="H274" s="17">
        <f t="shared" si="4"/>
        <v>0</v>
      </c>
    </row>
    <row r="275" spans="2:8" ht="13.5" x14ac:dyDescent="0.25">
      <c r="B275" s="11">
        <v>42403</v>
      </c>
      <c r="C275" s="2">
        <v>11.85</v>
      </c>
      <c r="D275" s="2">
        <v>6.9462999999999999</v>
      </c>
      <c r="E275" s="2">
        <v>568</v>
      </c>
      <c r="F275" s="2"/>
      <c r="G275" s="2"/>
      <c r="H275" s="17">
        <f t="shared" si="4"/>
        <v>-1.2510128939624422E-2</v>
      </c>
    </row>
    <row r="276" spans="2:8" ht="13.5" x14ac:dyDescent="0.25">
      <c r="B276" s="11">
        <v>42404</v>
      </c>
      <c r="C276" s="2">
        <v>11.85</v>
      </c>
      <c r="D276" s="2">
        <v>6.9462999999999999</v>
      </c>
      <c r="E276" s="2">
        <v>2057</v>
      </c>
      <c r="F276" s="2"/>
      <c r="G276" s="2"/>
      <c r="H276" s="17">
        <f t="shared" si="4"/>
        <v>0</v>
      </c>
    </row>
    <row r="277" spans="2:8" ht="13.5" x14ac:dyDescent="0.25">
      <c r="B277" s="11">
        <v>42405</v>
      </c>
      <c r="C277" s="2">
        <v>11.82</v>
      </c>
      <c r="D277" s="2">
        <v>6.9287000000000001</v>
      </c>
      <c r="E277" s="2">
        <v>624</v>
      </c>
      <c r="F277" s="2"/>
      <c r="G277" s="2"/>
      <c r="H277" s="17">
        <f t="shared" si="4"/>
        <v>-2.533722989217258E-3</v>
      </c>
    </row>
    <row r="278" spans="2:8" ht="13.5" x14ac:dyDescent="0.25">
      <c r="B278" s="11">
        <v>42408</v>
      </c>
      <c r="C278" s="2">
        <v>11.82</v>
      </c>
      <c r="D278" s="2">
        <v>6.9287000000000001</v>
      </c>
      <c r="E278" s="2">
        <v>352</v>
      </c>
      <c r="F278" s="2"/>
      <c r="G278" s="2"/>
      <c r="H278" s="17">
        <f t="shared" si="4"/>
        <v>0</v>
      </c>
    </row>
    <row r="279" spans="2:8" ht="13.5" x14ac:dyDescent="0.25">
      <c r="B279" s="11">
        <v>42409</v>
      </c>
      <c r="C279" s="2">
        <v>11.82</v>
      </c>
      <c r="D279" s="2">
        <v>6.9287000000000001</v>
      </c>
      <c r="E279" s="2">
        <v>180</v>
      </c>
      <c r="F279" s="2"/>
      <c r="G279" s="2"/>
      <c r="H279" s="17">
        <f t="shared" si="4"/>
        <v>0</v>
      </c>
    </row>
    <row r="280" spans="2:8" ht="13.5" x14ac:dyDescent="0.25">
      <c r="B280" s="11">
        <v>42410</v>
      </c>
      <c r="C280" s="2">
        <v>11.8</v>
      </c>
      <c r="D280" s="2">
        <v>6.9169999999999998</v>
      </c>
      <c r="E280" s="2">
        <v>4193</v>
      </c>
      <c r="F280" s="2"/>
      <c r="G280" s="2"/>
      <c r="H280" s="17">
        <f t="shared" si="4"/>
        <v>-1.6886284584410158E-3</v>
      </c>
    </row>
    <row r="281" spans="2:8" ht="13.5" x14ac:dyDescent="0.25">
      <c r="B281" s="11">
        <v>42411</v>
      </c>
      <c r="C281" s="2">
        <v>11.8</v>
      </c>
      <c r="D281" s="2">
        <v>6.9169999999999998</v>
      </c>
      <c r="E281" s="2">
        <v>3637</v>
      </c>
      <c r="F281" s="2"/>
      <c r="G281" s="2"/>
      <c r="H281" s="17">
        <f t="shared" si="4"/>
        <v>0</v>
      </c>
    </row>
    <row r="282" spans="2:8" ht="13.5" x14ac:dyDescent="0.25">
      <c r="B282" s="11">
        <v>42412</v>
      </c>
      <c r="C282" s="2">
        <v>11.8</v>
      </c>
      <c r="D282" s="2">
        <v>6.9169999999999998</v>
      </c>
      <c r="E282" s="2">
        <v>1532</v>
      </c>
      <c r="F282" s="2"/>
      <c r="G282" s="2"/>
      <c r="H282" s="17">
        <f t="shared" si="4"/>
        <v>0</v>
      </c>
    </row>
    <row r="283" spans="2:8" ht="13.5" x14ac:dyDescent="0.25">
      <c r="B283" s="11">
        <v>42415</v>
      </c>
      <c r="C283" s="2">
        <v>12</v>
      </c>
      <c r="D283" s="2">
        <v>7.0343</v>
      </c>
      <c r="E283" s="2">
        <v>303</v>
      </c>
      <c r="F283" s="2"/>
      <c r="G283" s="2"/>
      <c r="H283" s="17">
        <f t="shared" si="4"/>
        <v>1.6958218881017808E-2</v>
      </c>
    </row>
    <row r="284" spans="2:8" ht="13.5" x14ac:dyDescent="0.25">
      <c r="B284" s="11">
        <v>42416</v>
      </c>
      <c r="C284" s="2">
        <v>11.8</v>
      </c>
      <c r="D284" s="2">
        <v>6.9169999999999998</v>
      </c>
      <c r="E284" s="2">
        <v>1834</v>
      </c>
      <c r="F284" s="2"/>
      <c r="G284" s="2"/>
      <c r="H284" s="17">
        <f t="shared" si="4"/>
        <v>-1.6675433234294837E-2</v>
      </c>
    </row>
    <row r="285" spans="2:8" ht="13.5" x14ac:dyDescent="0.25">
      <c r="B285" s="11">
        <v>42417</v>
      </c>
      <c r="C285" s="2">
        <v>11.8</v>
      </c>
      <c r="D285" s="2">
        <v>6.9169999999999998</v>
      </c>
      <c r="E285" s="2">
        <v>6379</v>
      </c>
      <c r="F285" s="2"/>
      <c r="G285" s="2"/>
      <c r="H285" s="17">
        <f t="shared" si="4"/>
        <v>0</v>
      </c>
    </row>
    <row r="286" spans="2:8" ht="13.5" x14ac:dyDescent="0.25">
      <c r="B286" s="11">
        <v>42418</v>
      </c>
      <c r="C286" s="2">
        <v>11.82</v>
      </c>
      <c r="D286" s="2">
        <v>6.9287000000000001</v>
      </c>
      <c r="E286" s="2">
        <v>633</v>
      </c>
      <c r="F286" s="2"/>
      <c r="G286" s="2"/>
      <c r="H286" s="17">
        <f t="shared" si="4"/>
        <v>1.6914847477230398E-3</v>
      </c>
    </row>
    <row r="287" spans="2:8" ht="13.5" x14ac:dyDescent="0.25">
      <c r="B287" s="11">
        <v>42419</v>
      </c>
      <c r="C287" s="2">
        <v>11.81</v>
      </c>
      <c r="D287" s="2">
        <v>6.9229000000000003</v>
      </c>
      <c r="E287" s="2">
        <v>692</v>
      </c>
      <c r="F287" s="2"/>
      <c r="G287" s="2"/>
      <c r="H287" s="17">
        <f t="shared" si="4"/>
        <v>-8.3709786828695218E-4</v>
      </c>
    </row>
    <row r="288" spans="2:8" ht="13.5" x14ac:dyDescent="0.25">
      <c r="B288" s="11">
        <v>42422</v>
      </c>
      <c r="C288" s="2">
        <v>11.9</v>
      </c>
      <c r="D288" s="2">
        <v>6.9756</v>
      </c>
      <c r="E288" s="2">
        <v>1704</v>
      </c>
      <c r="F288" s="2"/>
      <c r="G288" s="2"/>
      <c r="H288" s="17">
        <f t="shared" si="4"/>
        <v>7.6124167617616523E-3</v>
      </c>
    </row>
    <row r="289" spans="2:8" ht="13.5" x14ac:dyDescent="0.25">
      <c r="B289" s="11">
        <v>42423</v>
      </c>
      <c r="C289" s="2">
        <v>11.9</v>
      </c>
      <c r="D289" s="2">
        <v>6.9756</v>
      </c>
      <c r="E289" s="2">
        <v>686</v>
      </c>
      <c r="F289" s="2"/>
      <c r="G289" s="2"/>
      <c r="H289" s="17">
        <f t="shared" si="4"/>
        <v>0</v>
      </c>
    </row>
    <row r="290" spans="2:8" ht="13.5" x14ac:dyDescent="0.25">
      <c r="B290" s="11">
        <v>42424</v>
      </c>
      <c r="C290" s="2">
        <v>11.94</v>
      </c>
      <c r="D290" s="2">
        <v>6.9991000000000003</v>
      </c>
      <c r="E290" s="2">
        <v>396</v>
      </c>
      <c r="F290" s="2"/>
      <c r="G290" s="2"/>
      <c r="H290" s="17">
        <f t="shared" si="4"/>
        <v>3.3688858306095961E-3</v>
      </c>
    </row>
    <row r="291" spans="2:8" ht="13.5" x14ac:dyDescent="0.25">
      <c r="B291" s="11">
        <v>42425</v>
      </c>
      <c r="C291" s="2">
        <v>11.82</v>
      </c>
      <c r="D291" s="2">
        <v>6.9287000000000001</v>
      </c>
      <c r="E291" s="2">
        <v>369</v>
      </c>
      <c r="F291" s="2"/>
      <c r="G291" s="2"/>
      <c r="H291" s="17">
        <f t="shared" si="4"/>
        <v>-1.0058436084639487E-2</v>
      </c>
    </row>
    <row r="292" spans="2:8" ht="13.5" x14ac:dyDescent="0.25">
      <c r="B292" s="11">
        <v>42426</v>
      </c>
      <c r="C292" s="2">
        <v>11.85</v>
      </c>
      <c r="D292" s="2">
        <v>6.9462999999999999</v>
      </c>
      <c r="E292" s="2">
        <v>761</v>
      </c>
      <c r="F292" s="2"/>
      <c r="G292" s="2"/>
      <c r="H292" s="17">
        <f t="shared" si="4"/>
        <v>2.5401590485949511E-3</v>
      </c>
    </row>
    <row r="293" spans="2:8" ht="13.5" x14ac:dyDescent="0.25">
      <c r="B293" s="11">
        <v>42429</v>
      </c>
      <c r="C293" s="2">
        <v>11.85</v>
      </c>
      <c r="D293" s="2">
        <v>6.9462999999999999</v>
      </c>
      <c r="E293" s="2">
        <v>991</v>
      </c>
      <c r="F293" s="2"/>
      <c r="G293" s="2"/>
      <c r="H293" s="17">
        <f t="shared" si="4"/>
        <v>0</v>
      </c>
    </row>
    <row r="294" spans="2:8" ht="13.5" x14ac:dyDescent="0.25">
      <c r="B294" s="11">
        <v>42430</v>
      </c>
      <c r="C294" s="2">
        <v>11.89</v>
      </c>
      <c r="D294" s="2">
        <v>6.9698000000000002</v>
      </c>
      <c r="E294" s="2">
        <v>1032</v>
      </c>
      <c r="F294" s="2"/>
      <c r="G294" s="2"/>
      <c r="H294" s="17">
        <f t="shared" si="4"/>
        <v>3.3830960367390263E-3</v>
      </c>
    </row>
    <row r="295" spans="2:8" ht="13.5" x14ac:dyDescent="0.25">
      <c r="B295" s="11">
        <v>42431</v>
      </c>
      <c r="C295" s="2">
        <v>12.24</v>
      </c>
      <c r="D295" s="2">
        <v>7.1749000000000001</v>
      </c>
      <c r="E295" s="2">
        <v>6223</v>
      </c>
      <c r="F295" s="2"/>
      <c r="G295" s="2"/>
      <c r="H295" s="17">
        <f t="shared" si="4"/>
        <v>2.9426956297167756E-2</v>
      </c>
    </row>
    <row r="296" spans="2:8" ht="13.5" x14ac:dyDescent="0.25">
      <c r="B296" s="11">
        <v>42432</v>
      </c>
      <c r="C296" s="2">
        <v>12.01</v>
      </c>
      <c r="D296" s="2">
        <v>7.0400999999999998</v>
      </c>
      <c r="E296" s="2">
        <v>2953</v>
      </c>
      <c r="F296" s="2"/>
      <c r="G296" s="2"/>
      <c r="H296" s="17">
        <f t="shared" si="4"/>
        <v>-1.8787718295725411E-2</v>
      </c>
    </row>
    <row r="297" spans="2:8" ht="13.5" x14ac:dyDescent="0.25">
      <c r="B297" s="11">
        <v>42433</v>
      </c>
      <c r="C297" s="2">
        <v>11.87</v>
      </c>
      <c r="D297" s="2">
        <v>6.9581</v>
      </c>
      <c r="E297" s="2">
        <v>2380</v>
      </c>
      <c r="F297" s="2"/>
      <c r="G297" s="2"/>
      <c r="H297" s="17">
        <f t="shared" si="4"/>
        <v>-1.1647561824405883E-2</v>
      </c>
    </row>
    <row r="298" spans="2:8" ht="13.5" x14ac:dyDescent="0.25">
      <c r="B298" s="11">
        <v>42436</v>
      </c>
      <c r="C298" s="2">
        <v>11.9</v>
      </c>
      <c r="D298" s="2">
        <v>6.9756</v>
      </c>
      <c r="E298" s="2">
        <v>1396</v>
      </c>
      <c r="F298" s="2"/>
      <c r="G298" s="2"/>
      <c r="H298" s="17">
        <f t="shared" si="4"/>
        <v>2.5150543970336833E-3</v>
      </c>
    </row>
    <row r="299" spans="2:8" ht="13.5" x14ac:dyDescent="0.25">
      <c r="B299" s="11">
        <v>42437</v>
      </c>
      <c r="C299" s="2">
        <v>12.15</v>
      </c>
      <c r="D299" s="2">
        <v>7.1222000000000003</v>
      </c>
      <c r="E299" s="2">
        <v>2562</v>
      </c>
      <c r="F299" s="2"/>
      <c r="G299" s="2"/>
      <c r="H299" s="17">
        <f t="shared" si="4"/>
        <v>2.1016113309249424E-2</v>
      </c>
    </row>
    <row r="300" spans="2:8" ht="13.5" x14ac:dyDescent="0.25">
      <c r="B300" s="11">
        <v>42438</v>
      </c>
      <c r="C300" s="2">
        <v>12.15</v>
      </c>
      <c r="D300" s="2">
        <v>7.1222000000000003</v>
      </c>
      <c r="E300" s="2">
        <v>1150</v>
      </c>
      <c r="F300" s="2"/>
      <c r="G300" s="2"/>
      <c r="H300" s="17">
        <f t="shared" si="4"/>
        <v>0</v>
      </c>
    </row>
    <row r="301" spans="2:8" ht="13.5" x14ac:dyDescent="0.25">
      <c r="B301" s="11">
        <v>42439</v>
      </c>
      <c r="C301" s="2">
        <v>12.13</v>
      </c>
      <c r="D301" s="2">
        <v>7.1105</v>
      </c>
      <c r="E301" s="2">
        <v>734</v>
      </c>
      <c r="F301" s="2"/>
      <c r="G301" s="2"/>
      <c r="H301" s="17">
        <f t="shared" si="4"/>
        <v>-1.6427508354160604E-3</v>
      </c>
    </row>
    <row r="302" spans="2:8" ht="13.5" x14ac:dyDescent="0.25">
      <c r="B302" s="11">
        <v>42440</v>
      </c>
      <c r="C302" s="2">
        <v>12.15</v>
      </c>
      <c r="D302" s="2">
        <v>7.1222000000000003</v>
      </c>
      <c r="E302" s="2">
        <v>4191</v>
      </c>
      <c r="F302" s="2"/>
      <c r="G302" s="2"/>
      <c r="H302" s="17">
        <f t="shared" si="4"/>
        <v>1.645453906195101E-3</v>
      </c>
    </row>
    <row r="303" spans="2:8" ht="13.5" x14ac:dyDescent="0.25">
      <c r="B303" s="11">
        <v>42443</v>
      </c>
      <c r="C303" s="2">
        <v>12.16</v>
      </c>
      <c r="D303" s="2">
        <v>7.1280000000000001</v>
      </c>
      <c r="E303" s="2">
        <v>1315</v>
      </c>
      <c r="F303" s="2"/>
      <c r="G303" s="2"/>
      <c r="H303" s="17">
        <f t="shared" si="4"/>
        <v>8.1435511499253113E-4</v>
      </c>
    </row>
    <row r="304" spans="2:8" ht="13.5" x14ac:dyDescent="0.25">
      <c r="B304" s="11">
        <v>42444</v>
      </c>
      <c r="C304" s="2">
        <v>12.2</v>
      </c>
      <c r="D304" s="2">
        <v>7.1515000000000004</v>
      </c>
      <c r="E304" s="2">
        <v>487</v>
      </c>
      <c r="F304" s="2"/>
      <c r="G304" s="2"/>
      <c r="H304" s="17">
        <f t="shared" si="4"/>
        <v>3.296857463524172E-3</v>
      </c>
    </row>
    <row r="305" spans="2:8" ht="13.5" x14ac:dyDescent="0.25">
      <c r="B305" s="11">
        <v>42445</v>
      </c>
      <c r="C305" s="2">
        <v>12.38</v>
      </c>
      <c r="D305" s="2">
        <v>7.2569999999999997</v>
      </c>
      <c r="E305" s="2">
        <v>1871</v>
      </c>
      <c r="F305" s="2"/>
      <c r="G305" s="2"/>
      <c r="H305" s="17">
        <f t="shared" si="4"/>
        <v>1.4752149898622563E-2</v>
      </c>
    </row>
    <row r="306" spans="2:8" ht="13.5" x14ac:dyDescent="0.25">
      <c r="B306" s="11">
        <v>42446</v>
      </c>
      <c r="C306" s="2">
        <v>12.9</v>
      </c>
      <c r="D306" s="2">
        <v>7.5617999999999999</v>
      </c>
      <c r="E306" s="2">
        <v>25036</v>
      </c>
      <c r="F306" s="2"/>
      <c r="G306" s="2"/>
      <c r="H306" s="17">
        <f t="shared" si="4"/>
        <v>4.2000826787928922E-2</v>
      </c>
    </row>
    <row r="307" spans="2:8" ht="13.5" x14ac:dyDescent="0.25">
      <c r="B307" s="11">
        <v>42447</v>
      </c>
      <c r="C307" s="2">
        <v>13</v>
      </c>
      <c r="D307" s="2">
        <v>7.6204000000000001</v>
      </c>
      <c r="E307" s="2">
        <v>10572</v>
      </c>
      <c r="F307" s="2"/>
      <c r="G307" s="2"/>
      <c r="H307" s="17">
        <f t="shared" si="4"/>
        <v>7.7494776375995411E-3</v>
      </c>
    </row>
    <row r="308" spans="2:8" ht="13.5" x14ac:dyDescent="0.25">
      <c r="B308" s="11">
        <v>42450</v>
      </c>
      <c r="C308" s="2">
        <v>12.99</v>
      </c>
      <c r="D308" s="2">
        <v>7.6146000000000003</v>
      </c>
      <c r="E308" s="2">
        <v>2158</v>
      </c>
      <c r="F308" s="2"/>
      <c r="G308" s="2"/>
      <c r="H308" s="17">
        <f t="shared" si="4"/>
        <v>-7.611149021048508E-4</v>
      </c>
    </row>
    <row r="309" spans="2:8" ht="13.5" x14ac:dyDescent="0.25">
      <c r="B309" s="11">
        <v>42451</v>
      </c>
      <c r="C309" s="2">
        <v>13</v>
      </c>
      <c r="D309" s="2">
        <v>7.6204000000000001</v>
      </c>
      <c r="E309" s="2">
        <v>5120</v>
      </c>
      <c r="F309" s="2"/>
      <c r="G309" s="2"/>
      <c r="H309" s="17">
        <f t="shared" si="4"/>
        <v>7.6169463924563401E-4</v>
      </c>
    </row>
    <row r="310" spans="2:8" ht="13.5" x14ac:dyDescent="0.25">
      <c r="B310" s="11">
        <v>42452</v>
      </c>
      <c r="C310" s="2">
        <v>13</v>
      </c>
      <c r="D310" s="2">
        <v>7.6204000000000001</v>
      </c>
      <c r="E310" s="2">
        <v>8022</v>
      </c>
      <c r="F310" s="2"/>
      <c r="G310" s="2"/>
      <c r="H310" s="17">
        <f t="shared" si="4"/>
        <v>0</v>
      </c>
    </row>
    <row r="311" spans="2:8" ht="13.5" x14ac:dyDescent="0.25">
      <c r="B311" s="11">
        <v>42453</v>
      </c>
      <c r="C311" s="2">
        <v>13.08</v>
      </c>
      <c r="D311" s="2">
        <v>7.6673</v>
      </c>
      <c r="E311" s="2">
        <v>14334</v>
      </c>
      <c r="F311" s="2"/>
      <c r="G311" s="2"/>
      <c r="H311" s="17">
        <f t="shared" si="4"/>
        <v>6.1545325704687338E-3</v>
      </c>
    </row>
    <row r="312" spans="2:8" ht="13.5" x14ac:dyDescent="0.25">
      <c r="B312" s="11">
        <v>42454</v>
      </c>
      <c r="C312" s="2">
        <v>13.1</v>
      </c>
      <c r="D312" s="2">
        <v>7.6791</v>
      </c>
      <c r="E312" s="2">
        <v>217</v>
      </c>
      <c r="F312" s="2"/>
      <c r="G312" s="2"/>
      <c r="H312" s="17">
        <f t="shared" si="4"/>
        <v>1.5390032997274182E-3</v>
      </c>
    </row>
    <row r="313" spans="2:8" ht="13.5" x14ac:dyDescent="0.25">
      <c r="B313" s="11">
        <v>42457</v>
      </c>
      <c r="C313" s="2">
        <v>13.1</v>
      </c>
      <c r="D313" s="2">
        <v>7.6791</v>
      </c>
      <c r="E313" s="2">
        <v>1789</v>
      </c>
      <c r="F313" s="2"/>
      <c r="G313" s="2"/>
      <c r="H313" s="17">
        <f t="shared" si="4"/>
        <v>0</v>
      </c>
    </row>
    <row r="314" spans="2:8" ht="13.5" x14ac:dyDescent="0.25">
      <c r="B314" s="11">
        <v>42458</v>
      </c>
      <c r="C314" s="2">
        <v>13</v>
      </c>
      <c r="D314" s="2">
        <v>7.6204000000000001</v>
      </c>
      <c r="E314" s="2">
        <v>720</v>
      </c>
      <c r="F314" s="2"/>
      <c r="G314" s="2"/>
      <c r="H314" s="17">
        <f t="shared" si="4"/>
        <v>-7.644124962560713E-3</v>
      </c>
    </row>
    <row r="315" spans="2:8" ht="13.5" x14ac:dyDescent="0.25">
      <c r="B315" s="11">
        <v>42459</v>
      </c>
      <c r="C315" s="2">
        <v>13</v>
      </c>
      <c r="D315" s="2">
        <v>7.6204000000000001</v>
      </c>
      <c r="E315" s="2">
        <v>2712</v>
      </c>
      <c r="F315" s="2"/>
      <c r="G315" s="2"/>
      <c r="H315" s="17">
        <f t="shared" si="4"/>
        <v>0</v>
      </c>
    </row>
    <row r="316" spans="2:8" ht="13.5" x14ac:dyDescent="0.25">
      <c r="B316" s="11">
        <v>42460</v>
      </c>
      <c r="C316" s="2">
        <v>13</v>
      </c>
      <c r="D316" s="2">
        <v>7.6204000000000001</v>
      </c>
      <c r="E316" s="2">
        <v>6678</v>
      </c>
      <c r="F316" s="2"/>
      <c r="G316" s="2"/>
      <c r="H316" s="17">
        <f t="shared" si="4"/>
        <v>0</v>
      </c>
    </row>
    <row r="317" spans="2:8" ht="13.5" x14ac:dyDescent="0.25">
      <c r="B317" s="11">
        <v>42461</v>
      </c>
      <c r="C317" s="2">
        <v>13</v>
      </c>
      <c r="D317" s="2">
        <v>7.6204000000000001</v>
      </c>
      <c r="E317" s="2">
        <v>2191</v>
      </c>
      <c r="F317" s="2"/>
      <c r="G317" s="2"/>
      <c r="H317" s="17">
        <f t="shared" si="4"/>
        <v>0</v>
      </c>
    </row>
    <row r="318" spans="2:8" ht="13.5" x14ac:dyDescent="0.25">
      <c r="B318" s="11">
        <v>42464</v>
      </c>
      <c r="C318" s="2">
        <v>13.1</v>
      </c>
      <c r="D318" s="2">
        <v>7.6791</v>
      </c>
      <c r="E318" s="2">
        <v>3797</v>
      </c>
      <c r="F318" s="2"/>
      <c r="G318" s="2"/>
      <c r="H318" s="17">
        <f t="shared" si="4"/>
        <v>7.7030077161303837E-3</v>
      </c>
    </row>
    <row r="319" spans="2:8" ht="13.5" x14ac:dyDescent="0.25">
      <c r="B319" s="11">
        <v>42465</v>
      </c>
      <c r="C319" s="2">
        <v>13.02</v>
      </c>
      <c r="D319" s="2">
        <v>7.6322000000000001</v>
      </c>
      <c r="E319" s="2">
        <v>4338</v>
      </c>
      <c r="F319" s="2"/>
      <c r="G319" s="2"/>
      <c r="H319" s="17">
        <f t="shared" si="4"/>
        <v>-6.1074865544139207E-3</v>
      </c>
    </row>
    <row r="320" spans="2:8" ht="13.5" x14ac:dyDescent="0.25">
      <c r="B320" s="11">
        <v>42466</v>
      </c>
      <c r="C320" s="2">
        <v>13.1</v>
      </c>
      <c r="D320" s="2">
        <v>7.6791</v>
      </c>
      <c r="E320" s="2">
        <v>25999</v>
      </c>
      <c r="F320" s="2"/>
      <c r="G320" s="2"/>
      <c r="H320" s="17">
        <f t="shared" si="4"/>
        <v>6.1450171641204291E-3</v>
      </c>
    </row>
    <row r="321" spans="2:8" ht="13.5" x14ac:dyDescent="0.25">
      <c r="B321" s="11">
        <v>42467</v>
      </c>
      <c r="C321" s="2">
        <v>13</v>
      </c>
      <c r="D321" s="2">
        <v>7.6204000000000001</v>
      </c>
      <c r="E321" s="2">
        <v>840</v>
      </c>
      <c r="F321" s="2"/>
      <c r="G321" s="2"/>
      <c r="H321" s="17">
        <f t="shared" si="4"/>
        <v>-7.644124962560713E-3</v>
      </c>
    </row>
    <row r="322" spans="2:8" ht="13.5" x14ac:dyDescent="0.25">
      <c r="B322" s="11">
        <v>42468</v>
      </c>
      <c r="C322" s="2">
        <v>13</v>
      </c>
      <c r="D322" s="2">
        <v>7.6204000000000001</v>
      </c>
      <c r="E322" s="2">
        <v>4605</v>
      </c>
      <c r="F322" s="2"/>
      <c r="G322" s="2"/>
      <c r="H322" s="17">
        <f t="shared" si="4"/>
        <v>0</v>
      </c>
    </row>
    <row r="323" spans="2:8" ht="13.5" x14ac:dyDescent="0.25">
      <c r="B323" s="11">
        <v>42471</v>
      </c>
      <c r="C323" s="2">
        <v>13.1</v>
      </c>
      <c r="D323" s="2">
        <v>7.6791</v>
      </c>
      <c r="E323" s="2">
        <v>1000</v>
      </c>
      <c r="F323" s="2"/>
      <c r="G323" s="2"/>
      <c r="H323" s="17">
        <f t="shared" si="4"/>
        <v>7.7030077161303837E-3</v>
      </c>
    </row>
    <row r="324" spans="2:8" ht="13.5" x14ac:dyDescent="0.25">
      <c r="B324" s="11">
        <v>42472</v>
      </c>
      <c r="C324" s="2">
        <v>13.2</v>
      </c>
      <c r="D324" s="2">
        <v>7.7377000000000002</v>
      </c>
      <c r="E324" s="2">
        <v>10346</v>
      </c>
      <c r="F324" s="2"/>
      <c r="G324" s="2"/>
      <c r="H324" s="17">
        <f t="shared" si="4"/>
        <v>7.6311026031696694E-3</v>
      </c>
    </row>
    <row r="325" spans="2:8" ht="13.5" x14ac:dyDescent="0.25">
      <c r="B325" s="11">
        <v>42473</v>
      </c>
      <c r="C325" s="2">
        <v>13.35</v>
      </c>
      <c r="D325" s="2">
        <v>7.8255999999999997</v>
      </c>
      <c r="E325" s="2">
        <v>14937</v>
      </c>
      <c r="F325" s="2"/>
      <c r="G325" s="2"/>
      <c r="H325" s="17">
        <f t="shared" si="4"/>
        <v>1.1359964847435209E-2</v>
      </c>
    </row>
    <row r="326" spans="2:8" ht="13.5" x14ac:dyDescent="0.25">
      <c r="B326" s="11">
        <v>42474</v>
      </c>
      <c r="C326" s="2">
        <v>13.35</v>
      </c>
      <c r="D326" s="2">
        <v>7.8255999999999997</v>
      </c>
      <c r="E326" s="2">
        <v>1627</v>
      </c>
      <c r="F326" s="2"/>
      <c r="G326" s="2"/>
      <c r="H326" s="17">
        <f t="shared" si="4"/>
        <v>0</v>
      </c>
    </row>
    <row r="327" spans="2:8" ht="13.5" x14ac:dyDescent="0.25">
      <c r="B327" s="11">
        <v>42475</v>
      </c>
      <c r="C327" s="2">
        <v>13.3</v>
      </c>
      <c r="D327" s="2">
        <v>7.7962999999999996</v>
      </c>
      <c r="E327" s="2">
        <v>3511</v>
      </c>
      <c r="F327" s="2"/>
      <c r="G327" s="2"/>
      <c r="H327" s="17">
        <f t="shared" ref="H327:H390" si="5">(D327-D326)/D326</f>
        <v>-3.7441218564710829E-3</v>
      </c>
    </row>
    <row r="328" spans="2:8" ht="13.5" x14ac:dyDescent="0.25">
      <c r="B328" s="11">
        <v>42478</v>
      </c>
      <c r="C328" s="2">
        <v>13.3</v>
      </c>
      <c r="D328" s="2">
        <v>7.7962999999999996</v>
      </c>
      <c r="E328" s="2">
        <v>2555</v>
      </c>
      <c r="F328" s="2"/>
      <c r="G328" s="2"/>
      <c r="H328" s="17">
        <f t="shared" si="5"/>
        <v>0</v>
      </c>
    </row>
    <row r="329" spans="2:8" ht="13.5" x14ac:dyDescent="0.25">
      <c r="B329" s="11">
        <v>42479</v>
      </c>
      <c r="C329" s="2">
        <v>13.3</v>
      </c>
      <c r="D329" s="2">
        <v>7.7962999999999996</v>
      </c>
      <c r="E329" s="2">
        <v>4736</v>
      </c>
      <c r="F329" s="2"/>
      <c r="G329" s="2"/>
      <c r="H329" s="17">
        <f t="shared" si="5"/>
        <v>0</v>
      </c>
    </row>
    <row r="330" spans="2:8" ht="13.5" x14ac:dyDescent="0.25">
      <c r="B330" s="11">
        <v>42480</v>
      </c>
      <c r="C330" s="2">
        <v>13.3</v>
      </c>
      <c r="D330" s="2">
        <v>7.7962999999999996</v>
      </c>
      <c r="E330" s="2">
        <v>2439</v>
      </c>
      <c r="F330" s="2"/>
      <c r="G330" s="2"/>
      <c r="H330" s="17">
        <f t="shared" si="5"/>
        <v>0</v>
      </c>
    </row>
    <row r="331" spans="2:8" ht="13.5" x14ac:dyDescent="0.25">
      <c r="B331" s="11">
        <v>42481</v>
      </c>
      <c r="C331" s="2">
        <v>13.34</v>
      </c>
      <c r="D331" s="2">
        <v>7.8197000000000001</v>
      </c>
      <c r="E331" s="2">
        <v>1052</v>
      </c>
      <c r="F331" s="2"/>
      <c r="G331" s="2"/>
      <c r="H331" s="17">
        <f t="shared" si="5"/>
        <v>3.0014237522928227E-3</v>
      </c>
    </row>
    <row r="332" spans="2:8" ht="13.5" x14ac:dyDescent="0.25">
      <c r="B332" s="11">
        <v>42482</v>
      </c>
      <c r="C332" s="2">
        <v>13.3</v>
      </c>
      <c r="D332" s="2">
        <v>7.7962999999999996</v>
      </c>
      <c r="E332" s="2">
        <v>1630</v>
      </c>
      <c r="F332" s="2"/>
      <c r="G332" s="2"/>
      <c r="H332" s="17">
        <f t="shared" si="5"/>
        <v>-2.9924421653005268E-3</v>
      </c>
    </row>
    <row r="333" spans="2:8" ht="13.5" x14ac:dyDescent="0.25">
      <c r="B333" s="11">
        <v>42485</v>
      </c>
      <c r="C333" s="2">
        <v>13.19</v>
      </c>
      <c r="D333" s="2">
        <v>7.7317999999999998</v>
      </c>
      <c r="E333" s="2">
        <v>1445</v>
      </c>
      <c r="F333" s="2"/>
      <c r="G333" s="2"/>
      <c r="H333" s="17">
        <f t="shared" si="5"/>
        <v>-8.2731552146530773E-3</v>
      </c>
    </row>
    <row r="334" spans="2:8" ht="13.5" x14ac:dyDescent="0.25">
      <c r="B334" s="11">
        <v>42486</v>
      </c>
      <c r="C334" s="2">
        <v>13.2</v>
      </c>
      <c r="D334" s="2">
        <v>7.7377000000000002</v>
      </c>
      <c r="E334" s="2">
        <v>1475</v>
      </c>
      <c r="F334" s="2"/>
      <c r="G334" s="2"/>
      <c r="H334" s="17">
        <f t="shared" si="5"/>
        <v>7.6308233529067749E-4</v>
      </c>
    </row>
    <row r="335" spans="2:8" ht="13.5" x14ac:dyDescent="0.25">
      <c r="B335" s="11">
        <v>42487</v>
      </c>
      <c r="C335" s="2">
        <v>13.18</v>
      </c>
      <c r="D335" s="2">
        <v>7.726</v>
      </c>
      <c r="E335" s="2">
        <v>667</v>
      </c>
      <c r="F335" s="2"/>
      <c r="G335" s="2"/>
      <c r="H335" s="17">
        <f t="shared" si="5"/>
        <v>-1.5120772322525125E-3</v>
      </c>
    </row>
    <row r="336" spans="2:8" ht="13.5" x14ac:dyDescent="0.25">
      <c r="B336" s="11">
        <v>42488</v>
      </c>
      <c r="C336" s="2">
        <v>13.2</v>
      </c>
      <c r="D336" s="2">
        <v>7.7377000000000002</v>
      </c>
      <c r="E336" s="2">
        <v>1707</v>
      </c>
      <c r="F336" s="2"/>
      <c r="G336" s="2"/>
      <c r="H336" s="17">
        <f t="shared" si="5"/>
        <v>1.5143670722236947E-3</v>
      </c>
    </row>
    <row r="337" spans="2:8" ht="13.5" x14ac:dyDescent="0.25">
      <c r="B337" s="11">
        <v>42489</v>
      </c>
      <c r="C337" s="2">
        <v>13.2</v>
      </c>
      <c r="D337" s="2">
        <v>7.7377000000000002</v>
      </c>
      <c r="E337" s="2">
        <v>1371</v>
      </c>
      <c r="F337" s="2"/>
      <c r="G337" s="2"/>
      <c r="H337" s="17">
        <f t="shared" si="5"/>
        <v>0</v>
      </c>
    </row>
    <row r="338" spans="2:8" ht="13.5" x14ac:dyDescent="0.25">
      <c r="B338" s="11">
        <v>42492</v>
      </c>
      <c r="C338" s="2">
        <v>13.2</v>
      </c>
      <c r="D338" s="2">
        <v>7.7377000000000002</v>
      </c>
      <c r="E338" s="2">
        <v>4061</v>
      </c>
      <c r="F338" s="2"/>
      <c r="G338" s="2"/>
      <c r="H338" s="17">
        <f t="shared" si="5"/>
        <v>0</v>
      </c>
    </row>
    <row r="339" spans="2:8" ht="13.5" x14ac:dyDescent="0.25">
      <c r="B339" s="11">
        <v>42493</v>
      </c>
      <c r="C339" s="2">
        <v>13.15</v>
      </c>
      <c r="D339" s="2">
        <v>7.7084000000000001</v>
      </c>
      <c r="E339" s="2">
        <v>2898</v>
      </c>
      <c r="F339" s="2"/>
      <c r="G339" s="2"/>
      <c r="H339" s="17">
        <f t="shared" si="5"/>
        <v>-3.786654949145108E-3</v>
      </c>
    </row>
    <row r="340" spans="2:8" ht="13.5" x14ac:dyDescent="0.25">
      <c r="B340" s="11">
        <v>42494</v>
      </c>
      <c r="C340" s="2">
        <v>13.17</v>
      </c>
      <c r="D340" s="2">
        <v>7.7201000000000004</v>
      </c>
      <c r="E340" s="2">
        <v>2827</v>
      </c>
      <c r="F340" s="2"/>
      <c r="G340" s="2"/>
      <c r="H340" s="17">
        <f t="shared" si="5"/>
        <v>1.5178247107052391E-3</v>
      </c>
    </row>
    <row r="341" spans="2:8" ht="13.5" x14ac:dyDescent="0.25">
      <c r="B341" s="11">
        <v>42495</v>
      </c>
      <c r="C341" s="2">
        <v>13.01</v>
      </c>
      <c r="D341" s="2">
        <v>7.6262999999999996</v>
      </c>
      <c r="E341" s="2">
        <v>2115</v>
      </c>
      <c r="F341" s="2"/>
      <c r="G341" s="2"/>
      <c r="H341" s="17">
        <f t="shared" si="5"/>
        <v>-1.2150101682620791E-2</v>
      </c>
    </row>
    <row r="342" spans="2:8" ht="13.5" x14ac:dyDescent="0.25">
      <c r="B342" s="11">
        <v>42496</v>
      </c>
      <c r="C342" s="2">
        <v>12.95</v>
      </c>
      <c r="D342" s="2">
        <v>7.5911</v>
      </c>
      <c r="E342" s="2">
        <v>8164</v>
      </c>
      <c r="F342" s="2"/>
      <c r="G342" s="2"/>
      <c r="H342" s="17">
        <f t="shared" si="5"/>
        <v>-4.6156065195441668E-3</v>
      </c>
    </row>
    <row r="343" spans="2:8" ht="13.5" x14ac:dyDescent="0.25">
      <c r="B343" s="11">
        <v>42499</v>
      </c>
      <c r="C343" s="2">
        <v>13</v>
      </c>
      <c r="D343" s="2">
        <v>7.6204000000000001</v>
      </c>
      <c r="E343" s="2">
        <v>1760</v>
      </c>
      <c r="F343" s="2"/>
      <c r="G343" s="2"/>
      <c r="H343" s="17">
        <f t="shared" si="5"/>
        <v>3.8597831671299421E-3</v>
      </c>
    </row>
    <row r="344" spans="2:8" ht="13.5" x14ac:dyDescent="0.25">
      <c r="B344" s="11">
        <v>42500</v>
      </c>
      <c r="C344" s="2">
        <v>12.99</v>
      </c>
      <c r="D344" s="2">
        <v>7.6146000000000003</v>
      </c>
      <c r="E344" s="2">
        <v>3245</v>
      </c>
      <c r="F344" s="2"/>
      <c r="G344" s="2"/>
      <c r="H344" s="17">
        <f t="shared" si="5"/>
        <v>-7.611149021048508E-4</v>
      </c>
    </row>
    <row r="345" spans="2:8" ht="13.5" x14ac:dyDescent="0.25">
      <c r="B345" s="11">
        <v>42501</v>
      </c>
      <c r="C345" s="2">
        <v>13</v>
      </c>
      <c r="D345" s="2">
        <v>7.6204000000000001</v>
      </c>
      <c r="E345" s="2">
        <v>1366</v>
      </c>
      <c r="F345" s="2"/>
      <c r="G345" s="2"/>
      <c r="H345" s="17">
        <f t="shared" si="5"/>
        <v>7.6169463924563401E-4</v>
      </c>
    </row>
    <row r="346" spans="2:8" ht="13.5" x14ac:dyDescent="0.25">
      <c r="B346" s="11">
        <v>42502</v>
      </c>
      <c r="C346" s="2">
        <v>12.99</v>
      </c>
      <c r="D346" s="2">
        <v>7.6146000000000003</v>
      </c>
      <c r="E346" s="2">
        <v>2367</v>
      </c>
      <c r="F346" s="2"/>
      <c r="G346" s="2"/>
      <c r="H346" s="17">
        <f t="shared" si="5"/>
        <v>-7.611149021048508E-4</v>
      </c>
    </row>
    <row r="347" spans="2:8" ht="13.5" x14ac:dyDescent="0.25">
      <c r="B347" s="11">
        <v>42503</v>
      </c>
      <c r="C347" s="2">
        <v>13</v>
      </c>
      <c r="D347" s="2">
        <v>7.6204000000000001</v>
      </c>
      <c r="E347" s="2">
        <v>3071</v>
      </c>
      <c r="F347" s="2"/>
      <c r="G347" s="2"/>
      <c r="H347" s="17">
        <f t="shared" si="5"/>
        <v>7.6169463924563401E-4</v>
      </c>
    </row>
    <row r="348" spans="2:8" ht="13.5" x14ac:dyDescent="0.25">
      <c r="B348" s="11">
        <v>42506</v>
      </c>
      <c r="C348" s="2">
        <v>12.99</v>
      </c>
      <c r="D348" s="2">
        <v>7.6146000000000003</v>
      </c>
      <c r="E348" s="2">
        <v>1501</v>
      </c>
      <c r="F348" s="2"/>
      <c r="G348" s="2"/>
      <c r="H348" s="17">
        <f t="shared" si="5"/>
        <v>-7.611149021048508E-4</v>
      </c>
    </row>
    <row r="349" spans="2:8" ht="13.5" x14ac:dyDescent="0.25">
      <c r="B349" s="11">
        <v>42507</v>
      </c>
      <c r="C349" s="2">
        <v>13</v>
      </c>
      <c r="D349" s="2">
        <v>7.6204000000000001</v>
      </c>
      <c r="E349" s="2">
        <v>3127</v>
      </c>
      <c r="F349" s="2"/>
      <c r="G349" s="2"/>
      <c r="H349" s="17">
        <f t="shared" si="5"/>
        <v>7.6169463924563401E-4</v>
      </c>
    </row>
    <row r="350" spans="2:8" ht="13.5" x14ac:dyDescent="0.25">
      <c r="B350" s="11">
        <v>42508</v>
      </c>
      <c r="C350" s="2">
        <v>13</v>
      </c>
      <c r="D350" s="2">
        <v>7.6204000000000001</v>
      </c>
      <c r="E350" s="2">
        <v>3881</v>
      </c>
      <c r="F350" s="2"/>
      <c r="G350" s="2"/>
      <c r="H350" s="17">
        <f t="shared" si="5"/>
        <v>0</v>
      </c>
    </row>
    <row r="351" spans="2:8" ht="13.5" x14ac:dyDescent="0.25">
      <c r="B351" s="11">
        <v>42509</v>
      </c>
      <c r="C351" s="2">
        <v>13</v>
      </c>
      <c r="D351" s="2">
        <v>7.6204000000000001</v>
      </c>
      <c r="E351" s="2">
        <v>5278</v>
      </c>
      <c r="F351" s="2"/>
      <c r="G351" s="2"/>
      <c r="H351" s="17">
        <f t="shared" si="5"/>
        <v>0</v>
      </c>
    </row>
    <row r="352" spans="2:8" ht="13.5" x14ac:dyDescent="0.25">
      <c r="B352" s="11">
        <v>42510</v>
      </c>
      <c r="C352" s="2">
        <v>13</v>
      </c>
      <c r="D352" s="2">
        <v>7.6204000000000001</v>
      </c>
      <c r="E352" s="2">
        <v>1206</v>
      </c>
      <c r="F352" s="2"/>
      <c r="G352" s="2"/>
      <c r="H352" s="17">
        <f t="shared" si="5"/>
        <v>0</v>
      </c>
    </row>
    <row r="353" spans="2:8" ht="13.5" x14ac:dyDescent="0.25">
      <c r="B353" s="11">
        <v>42513</v>
      </c>
      <c r="C353" s="2">
        <v>13</v>
      </c>
      <c r="D353" s="2">
        <v>7.6204000000000001</v>
      </c>
      <c r="E353" s="2">
        <v>3327</v>
      </c>
      <c r="F353" s="2"/>
      <c r="G353" s="2"/>
      <c r="H353" s="17">
        <f t="shared" si="5"/>
        <v>0</v>
      </c>
    </row>
    <row r="354" spans="2:8" ht="13.5" x14ac:dyDescent="0.25">
      <c r="B354" s="11">
        <v>42514</v>
      </c>
      <c r="C354" s="2">
        <v>13</v>
      </c>
      <c r="D354" s="2">
        <v>7.6204000000000001</v>
      </c>
      <c r="E354" s="2">
        <v>2529</v>
      </c>
      <c r="F354" s="2"/>
      <c r="G354" s="2"/>
      <c r="H354" s="17">
        <f t="shared" si="5"/>
        <v>0</v>
      </c>
    </row>
    <row r="355" spans="2:8" ht="13.5" x14ac:dyDescent="0.25">
      <c r="B355" s="11">
        <v>42515</v>
      </c>
      <c r="C355" s="2">
        <v>13.1</v>
      </c>
      <c r="D355" s="2">
        <v>7.6791</v>
      </c>
      <c r="E355" s="2">
        <v>6110</v>
      </c>
      <c r="F355" s="2"/>
      <c r="G355" s="2"/>
      <c r="H355" s="17">
        <f t="shared" si="5"/>
        <v>7.7030077161303837E-3</v>
      </c>
    </row>
    <row r="356" spans="2:8" ht="13.5" x14ac:dyDescent="0.25">
      <c r="B356" s="11">
        <v>42516</v>
      </c>
      <c r="C356" s="2">
        <v>13.1</v>
      </c>
      <c r="D356" s="2">
        <v>7.6791</v>
      </c>
      <c r="E356" s="2">
        <v>5690</v>
      </c>
      <c r="F356" s="2"/>
      <c r="G356" s="2"/>
      <c r="H356" s="17">
        <f t="shared" si="5"/>
        <v>0</v>
      </c>
    </row>
    <row r="357" spans="2:8" ht="13.5" x14ac:dyDescent="0.25">
      <c r="B357" s="11">
        <v>42517</v>
      </c>
      <c r="C357" s="2">
        <v>13.3</v>
      </c>
      <c r="D357" s="2">
        <v>7.7962999999999996</v>
      </c>
      <c r="E357" s="2">
        <v>4198</v>
      </c>
      <c r="F357" s="2"/>
      <c r="G357" s="2"/>
      <c r="H357" s="17">
        <f t="shared" si="5"/>
        <v>1.5262205206339223E-2</v>
      </c>
    </row>
    <row r="358" spans="2:8" ht="13.5" x14ac:dyDescent="0.25">
      <c r="B358" s="11">
        <v>42520</v>
      </c>
      <c r="C358" s="2">
        <v>13.29</v>
      </c>
      <c r="D358" s="2">
        <v>7.7904</v>
      </c>
      <c r="E358" s="2">
        <v>5699</v>
      </c>
      <c r="F358" s="2"/>
      <c r="G358" s="2"/>
      <c r="H358" s="17">
        <f t="shared" si="5"/>
        <v>-7.5676923668914389E-4</v>
      </c>
    </row>
    <row r="359" spans="2:8" ht="13.5" x14ac:dyDescent="0.25">
      <c r="B359" s="11">
        <v>42521</v>
      </c>
      <c r="C359" s="2">
        <v>13.4</v>
      </c>
      <c r="D359" s="2">
        <v>7.8548999999999998</v>
      </c>
      <c r="E359" s="2">
        <v>8588</v>
      </c>
      <c r="F359" s="2"/>
      <c r="G359" s="2"/>
      <c r="H359" s="17">
        <f t="shared" si="5"/>
        <v>8.2794208256315189E-3</v>
      </c>
    </row>
    <row r="360" spans="2:8" ht="13.5" x14ac:dyDescent="0.25">
      <c r="B360" s="11">
        <v>42522</v>
      </c>
      <c r="C360" s="2">
        <v>13.45</v>
      </c>
      <c r="D360" s="2">
        <v>7.8841999999999999</v>
      </c>
      <c r="E360" s="2">
        <v>1794</v>
      </c>
      <c r="F360" s="2"/>
      <c r="G360" s="2"/>
      <c r="H360" s="17">
        <f t="shared" si="5"/>
        <v>3.7301556989904525E-3</v>
      </c>
    </row>
    <row r="361" spans="2:8" ht="13.5" x14ac:dyDescent="0.25">
      <c r="B361" s="11">
        <v>42523</v>
      </c>
      <c r="C361" s="2">
        <v>13.77</v>
      </c>
      <c r="D361" s="2">
        <v>8.0717999999999996</v>
      </c>
      <c r="E361" s="2">
        <v>10175</v>
      </c>
      <c r="F361" s="2"/>
      <c r="G361" s="2"/>
      <c r="H361" s="17">
        <f t="shared" si="5"/>
        <v>2.3794424291621187E-2</v>
      </c>
    </row>
    <row r="362" spans="2:8" ht="13.5" x14ac:dyDescent="0.25">
      <c r="B362" s="11">
        <v>42524</v>
      </c>
      <c r="C362" s="2">
        <v>13.72</v>
      </c>
      <c r="D362" s="2">
        <v>8.0425000000000004</v>
      </c>
      <c r="E362" s="2">
        <v>2155</v>
      </c>
      <c r="F362" s="2"/>
      <c r="G362" s="2"/>
      <c r="H362" s="17">
        <f t="shared" si="5"/>
        <v>-3.6299214549417994E-3</v>
      </c>
    </row>
    <row r="363" spans="2:8" ht="13.5" x14ac:dyDescent="0.25">
      <c r="B363" s="11">
        <v>42527</v>
      </c>
      <c r="C363" s="2">
        <v>13.69</v>
      </c>
      <c r="D363" s="2">
        <v>8.0249000000000006</v>
      </c>
      <c r="E363" s="2">
        <v>4400</v>
      </c>
      <c r="F363" s="2"/>
      <c r="G363" s="2"/>
      <c r="H363" s="17">
        <f t="shared" si="5"/>
        <v>-2.188374261734515E-3</v>
      </c>
    </row>
    <row r="364" spans="2:8" ht="13.5" x14ac:dyDescent="0.25">
      <c r="B364" s="11">
        <v>42528</v>
      </c>
      <c r="C364" s="2">
        <v>13.77</v>
      </c>
      <c r="D364" s="2">
        <v>8.0717999999999996</v>
      </c>
      <c r="E364" s="2">
        <v>11287</v>
      </c>
      <c r="F364" s="2"/>
      <c r="G364" s="2"/>
      <c r="H364" s="17">
        <f t="shared" si="5"/>
        <v>5.8443095864121729E-3</v>
      </c>
    </row>
    <row r="365" spans="2:8" ht="13.5" x14ac:dyDescent="0.25">
      <c r="B365" s="11">
        <v>42529</v>
      </c>
      <c r="C365" s="2">
        <v>13.77</v>
      </c>
      <c r="D365" s="2">
        <v>8.0717999999999996</v>
      </c>
      <c r="E365" s="2">
        <v>4651</v>
      </c>
      <c r="F365" s="2"/>
      <c r="G365" s="2"/>
      <c r="H365" s="17">
        <f t="shared" si="5"/>
        <v>0</v>
      </c>
    </row>
    <row r="366" spans="2:8" ht="13.5" x14ac:dyDescent="0.25">
      <c r="B366" s="11">
        <v>42530</v>
      </c>
      <c r="C366" s="2">
        <v>13.79</v>
      </c>
      <c r="D366" s="2">
        <v>8.0835000000000008</v>
      </c>
      <c r="E366" s="2">
        <v>6154</v>
      </c>
      <c r="F366" s="2"/>
      <c r="G366" s="2"/>
      <c r="H366" s="17">
        <f t="shared" si="5"/>
        <v>1.4494908198916169E-3</v>
      </c>
    </row>
    <row r="367" spans="2:8" ht="13.5" x14ac:dyDescent="0.25">
      <c r="B367" s="11">
        <v>42531</v>
      </c>
      <c r="C367" s="2">
        <v>13.95</v>
      </c>
      <c r="D367" s="2">
        <v>8.1773000000000007</v>
      </c>
      <c r="E367" s="2">
        <v>1850</v>
      </c>
      <c r="F367" s="2"/>
      <c r="G367" s="2"/>
      <c r="H367" s="17">
        <f t="shared" si="5"/>
        <v>1.1603884455990582E-2</v>
      </c>
    </row>
    <row r="368" spans="2:8" ht="13.5" x14ac:dyDescent="0.25">
      <c r="B368" s="11">
        <v>42534</v>
      </c>
      <c r="C368" s="2">
        <v>14.1</v>
      </c>
      <c r="D368" s="2">
        <v>8.2652000000000001</v>
      </c>
      <c r="E368" s="2">
        <v>15460</v>
      </c>
      <c r="F368" s="2"/>
      <c r="G368" s="2"/>
      <c r="H368" s="17">
        <f t="shared" si="5"/>
        <v>1.0749269318723713E-2</v>
      </c>
    </row>
    <row r="369" spans="2:8" ht="13.5" x14ac:dyDescent="0.25">
      <c r="B369" s="11">
        <v>42535</v>
      </c>
      <c r="C369" s="2">
        <v>14.1</v>
      </c>
      <c r="D369" s="2">
        <v>8.2652000000000001</v>
      </c>
      <c r="E369" s="2">
        <v>852</v>
      </c>
      <c r="F369" s="2"/>
      <c r="G369" s="2"/>
      <c r="H369" s="17">
        <f t="shared" si="5"/>
        <v>0</v>
      </c>
    </row>
    <row r="370" spans="2:8" ht="13.5" x14ac:dyDescent="0.25">
      <c r="B370" s="11">
        <v>42536</v>
      </c>
      <c r="C370" s="2">
        <v>14.1</v>
      </c>
      <c r="D370" s="2">
        <v>8.2652000000000001</v>
      </c>
      <c r="E370" s="2">
        <v>6881</v>
      </c>
      <c r="F370" s="2"/>
      <c r="G370" s="2"/>
      <c r="H370" s="17">
        <f t="shared" si="5"/>
        <v>0</v>
      </c>
    </row>
    <row r="371" spans="2:8" ht="13.5" x14ac:dyDescent="0.25">
      <c r="B371" s="11">
        <v>42537</v>
      </c>
      <c r="C371" s="2">
        <v>13.96</v>
      </c>
      <c r="D371" s="2">
        <v>8.1831999999999994</v>
      </c>
      <c r="E371" s="2">
        <v>2908</v>
      </c>
      <c r="F371" s="2"/>
      <c r="G371" s="2"/>
      <c r="H371" s="17">
        <f t="shared" si="5"/>
        <v>-9.9211150365388304E-3</v>
      </c>
    </row>
    <row r="372" spans="2:8" ht="13.5" x14ac:dyDescent="0.25">
      <c r="B372" s="11">
        <v>42538</v>
      </c>
      <c r="C372" s="2">
        <v>13.85</v>
      </c>
      <c r="D372" s="2">
        <v>8.1187000000000005</v>
      </c>
      <c r="E372" s="2">
        <v>6700</v>
      </c>
      <c r="F372" s="2"/>
      <c r="G372" s="2"/>
      <c r="H372" s="17">
        <f t="shared" si="5"/>
        <v>-7.882002150747738E-3</v>
      </c>
    </row>
    <row r="373" spans="2:8" ht="13.5" x14ac:dyDescent="0.25">
      <c r="B373" s="11">
        <v>42541</v>
      </c>
      <c r="C373" s="2">
        <v>13.8</v>
      </c>
      <c r="D373" s="2">
        <v>8.0893999999999995</v>
      </c>
      <c r="E373" s="2">
        <v>4288</v>
      </c>
      <c r="F373" s="2"/>
      <c r="G373" s="2"/>
      <c r="H373" s="17">
        <f t="shared" si="5"/>
        <v>-3.608952172145909E-3</v>
      </c>
    </row>
    <row r="374" spans="2:8" ht="13.5" x14ac:dyDescent="0.25">
      <c r="B374" s="11">
        <v>42542</v>
      </c>
      <c r="C374" s="2">
        <v>13.84</v>
      </c>
      <c r="D374" s="2">
        <v>8.1128</v>
      </c>
      <c r="E374" s="2">
        <v>1095</v>
      </c>
      <c r="F374" s="2"/>
      <c r="G374" s="2"/>
      <c r="H374" s="17">
        <f t="shared" si="5"/>
        <v>2.8926743639825616E-3</v>
      </c>
    </row>
    <row r="375" spans="2:8" ht="13.5" x14ac:dyDescent="0.25">
      <c r="B375" s="11">
        <v>42543</v>
      </c>
      <c r="C375" s="2">
        <v>13.65</v>
      </c>
      <c r="D375" s="2">
        <v>8.0015000000000001</v>
      </c>
      <c r="E375" s="2">
        <v>3658</v>
      </c>
      <c r="F375" s="2"/>
      <c r="G375" s="2"/>
      <c r="H375" s="17">
        <f t="shared" si="5"/>
        <v>-1.3719061236564436E-2</v>
      </c>
    </row>
    <row r="376" spans="2:8" ht="13.5" x14ac:dyDescent="0.25">
      <c r="B376" s="11">
        <v>42544</v>
      </c>
      <c r="C376" s="2">
        <v>13.64</v>
      </c>
      <c r="D376" s="2">
        <v>7.9955999999999996</v>
      </c>
      <c r="E376" s="2">
        <v>3147</v>
      </c>
      <c r="F376" s="2"/>
      <c r="G376" s="2"/>
      <c r="H376" s="17">
        <f t="shared" si="5"/>
        <v>-7.3736174467293135E-4</v>
      </c>
    </row>
    <row r="377" spans="2:8" ht="13.5" x14ac:dyDescent="0.25">
      <c r="B377" s="11">
        <v>42545</v>
      </c>
      <c r="C377" s="2">
        <v>13.76</v>
      </c>
      <c r="D377" s="2">
        <v>8.0658999999999992</v>
      </c>
      <c r="E377" s="2">
        <v>7971</v>
      </c>
      <c r="F377" s="2"/>
      <c r="G377" s="2"/>
      <c r="H377" s="17">
        <f t="shared" si="5"/>
        <v>8.792335784681523E-3</v>
      </c>
    </row>
    <row r="378" spans="2:8" ht="13.5" x14ac:dyDescent="0.25">
      <c r="B378" s="11">
        <v>42548</v>
      </c>
      <c r="C378" s="2">
        <v>12.99</v>
      </c>
      <c r="D378" s="2">
        <v>7.9960000000000004</v>
      </c>
      <c r="E378" s="2">
        <v>8770</v>
      </c>
      <c r="F378" s="2"/>
      <c r="G378" s="2"/>
      <c r="H378" s="17">
        <f t="shared" si="5"/>
        <v>-8.6661128950270578E-3</v>
      </c>
    </row>
    <row r="379" spans="2:8" ht="13.5" x14ac:dyDescent="0.25">
      <c r="B379" s="11">
        <v>42549</v>
      </c>
      <c r="C379" s="2">
        <v>13</v>
      </c>
      <c r="D379" s="2">
        <v>8.0021000000000004</v>
      </c>
      <c r="E379" s="2">
        <v>3425</v>
      </c>
      <c r="F379" s="2"/>
      <c r="G379" s="2"/>
      <c r="H379" s="17">
        <f t="shared" si="5"/>
        <v>7.6288144072035938E-4</v>
      </c>
    </row>
    <row r="380" spans="2:8" ht="13.5" x14ac:dyDescent="0.25">
      <c r="B380" s="11">
        <v>42550</v>
      </c>
      <c r="C380" s="2">
        <v>13</v>
      </c>
      <c r="D380" s="2">
        <v>8.0021000000000004</v>
      </c>
      <c r="E380" s="2">
        <v>4591</v>
      </c>
      <c r="F380" s="2"/>
      <c r="G380" s="2"/>
      <c r="H380" s="17">
        <f t="shared" si="5"/>
        <v>0</v>
      </c>
    </row>
    <row r="381" spans="2:8" ht="13.5" x14ac:dyDescent="0.25">
      <c r="B381" s="11">
        <v>42551</v>
      </c>
      <c r="C381" s="2">
        <v>13</v>
      </c>
      <c r="D381" s="2">
        <v>8.0021000000000004</v>
      </c>
      <c r="E381" s="2">
        <v>608</v>
      </c>
      <c r="F381" s="2"/>
      <c r="G381" s="2"/>
      <c r="H381" s="17">
        <f t="shared" si="5"/>
        <v>0</v>
      </c>
    </row>
    <row r="382" spans="2:8" ht="13.5" x14ac:dyDescent="0.25">
      <c r="B382" s="11">
        <v>42552</v>
      </c>
      <c r="C382" s="2">
        <v>13</v>
      </c>
      <c r="D382" s="2">
        <v>8.0021000000000004</v>
      </c>
      <c r="E382" s="2">
        <v>2270</v>
      </c>
      <c r="F382" s="2"/>
      <c r="G382" s="2"/>
      <c r="H382" s="17">
        <f t="shared" si="5"/>
        <v>0</v>
      </c>
    </row>
    <row r="383" spans="2:8" ht="13.5" x14ac:dyDescent="0.25">
      <c r="B383" s="11">
        <v>42555</v>
      </c>
      <c r="C383" s="2">
        <v>13.04</v>
      </c>
      <c r="D383" s="2">
        <v>8.0267999999999997</v>
      </c>
      <c r="E383" s="2">
        <v>1800</v>
      </c>
      <c r="F383" s="2"/>
      <c r="G383" s="2"/>
      <c r="H383" s="17">
        <f t="shared" si="5"/>
        <v>3.0866897439421246E-3</v>
      </c>
    </row>
    <row r="384" spans="2:8" ht="13.5" x14ac:dyDescent="0.25">
      <c r="B384" s="11">
        <v>42559</v>
      </c>
      <c r="C384" s="2">
        <v>13.04</v>
      </c>
      <c r="D384" s="2">
        <v>8.0267999999999997</v>
      </c>
      <c r="E384" s="2">
        <v>833</v>
      </c>
      <c r="F384" s="2"/>
      <c r="G384" s="2"/>
      <c r="H384" s="17">
        <f t="shared" si="5"/>
        <v>0</v>
      </c>
    </row>
    <row r="385" spans="2:8" ht="13.5" x14ac:dyDescent="0.25">
      <c r="B385" s="11">
        <v>42562</v>
      </c>
      <c r="C385" s="2">
        <v>13.14</v>
      </c>
      <c r="D385" s="2">
        <v>8.0883000000000003</v>
      </c>
      <c r="E385" s="2">
        <v>383</v>
      </c>
      <c r="F385" s="2"/>
      <c r="G385" s="2"/>
      <c r="H385" s="17">
        <f t="shared" si="5"/>
        <v>7.6618328599193401E-3</v>
      </c>
    </row>
    <row r="386" spans="2:8" ht="13.5" x14ac:dyDescent="0.25">
      <c r="B386" s="11">
        <v>42563</v>
      </c>
      <c r="C386" s="2">
        <v>13.2</v>
      </c>
      <c r="D386" s="2">
        <v>8.1252999999999993</v>
      </c>
      <c r="E386" s="2">
        <v>3310</v>
      </c>
      <c r="F386" s="2"/>
      <c r="G386" s="2"/>
      <c r="H386" s="17">
        <f t="shared" si="5"/>
        <v>4.5745088584744674E-3</v>
      </c>
    </row>
    <row r="387" spans="2:8" ht="13.5" x14ac:dyDescent="0.25">
      <c r="B387" s="11">
        <v>42564</v>
      </c>
      <c r="C387" s="2">
        <v>13.14</v>
      </c>
      <c r="D387" s="2">
        <v>8.0883000000000003</v>
      </c>
      <c r="E387" s="2">
        <v>1080</v>
      </c>
      <c r="F387" s="2"/>
      <c r="G387" s="2"/>
      <c r="H387" s="17">
        <f t="shared" si="5"/>
        <v>-4.5536780180422919E-3</v>
      </c>
    </row>
    <row r="388" spans="2:8" ht="13.5" x14ac:dyDescent="0.25">
      <c r="B388" s="11">
        <v>42565</v>
      </c>
      <c r="C388" s="2">
        <v>13.14</v>
      </c>
      <c r="D388" s="2">
        <v>8.0883000000000003</v>
      </c>
      <c r="E388" s="2">
        <v>342</v>
      </c>
      <c r="F388" s="2"/>
      <c r="G388" s="2"/>
      <c r="H388" s="17">
        <f t="shared" si="5"/>
        <v>0</v>
      </c>
    </row>
    <row r="389" spans="2:8" ht="13.5" x14ac:dyDescent="0.25">
      <c r="B389" s="11">
        <v>42566</v>
      </c>
      <c r="C389" s="2">
        <v>13.14</v>
      </c>
      <c r="D389" s="2">
        <v>8.0883000000000003</v>
      </c>
      <c r="E389" s="2">
        <v>906</v>
      </c>
      <c r="F389" s="2"/>
      <c r="G389" s="2"/>
      <c r="H389" s="17">
        <f t="shared" si="5"/>
        <v>0</v>
      </c>
    </row>
    <row r="390" spans="2:8" ht="13.5" x14ac:dyDescent="0.25">
      <c r="B390" s="11">
        <v>42569</v>
      </c>
      <c r="C390" s="2">
        <v>13.05</v>
      </c>
      <c r="D390" s="2">
        <v>8.0328999999999997</v>
      </c>
      <c r="E390" s="2">
        <v>1355</v>
      </c>
      <c r="F390" s="2"/>
      <c r="G390" s="2"/>
      <c r="H390" s="17">
        <f t="shared" si="5"/>
        <v>-6.849399750256612E-3</v>
      </c>
    </row>
    <row r="391" spans="2:8" ht="13.5" x14ac:dyDescent="0.25">
      <c r="B391" s="11">
        <v>42570</v>
      </c>
      <c r="C391" s="2">
        <v>13</v>
      </c>
      <c r="D391" s="2">
        <v>8.0021000000000004</v>
      </c>
      <c r="E391" s="2">
        <v>2011</v>
      </c>
      <c r="F391" s="2"/>
      <c r="G391" s="2"/>
      <c r="H391" s="17">
        <f t="shared" ref="H391:H454" si="6">(D391-D390)/D390</f>
        <v>-3.8342317220430074E-3</v>
      </c>
    </row>
    <row r="392" spans="2:8" ht="13.5" x14ac:dyDescent="0.25">
      <c r="B392" s="11">
        <v>42571</v>
      </c>
      <c r="C392" s="2">
        <v>13.07</v>
      </c>
      <c r="D392" s="2">
        <v>8.0451999999999995</v>
      </c>
      <c r="E392" s="2">
        <v>5123</v>
      </c>
      <c r="F392" s="2"/>
      <c r="G392" s="2"/>
      <c r="H392" s="17">
        <f t="shared" si="6"/>
        <v>5.3860861523848773E-3</v>
      </c>
    </row>
    <row r="393" spans="2:8" ht="13.5" x14ac:dyDescent="0.25">
      <c r="B393" s="11">
        <v>42572</v>
      </c>
      <c r="C393" s="2">
        <v>13</v>
      </c>
      <c r="D393" s="2">
        <v>8.0021000000000004</v>
      </c>
      <c r="E393" s="2">
        <v>2030</v>
      </c>
      <c r="F393" s="2"/>
      <c r="G393" s="2"/>
      <c r="H393" s="17">
        <f t="shared" si="6"/>
        <v>-5.357231641226947E-3</v>
      </c>
    </row>
    <row r="394" spans="2:8" ht="13.5" x14ac:dyDescent="0.25">
      <c r="B394" s="11">
        <v>42573</v>
      </c>
      <c r="C394" s="2">
        <v>13.09</v>
      </c>
      <c r="D394" s="2">
        <v>8.0574999999999992</v>
      </c>
      <c r="E394" s="2">
        <v>7903</v>
      </c>
      <c r="F394" s="2"/>
      <c r="G394" s="2"/>
      <c r="H394" s="17">
        <f t="shared" si="6"/>
        <v>6.9231826645504034E-3</v>
      </c>
    </row>
    <row r="395" spans="2:8" ht="13.5" x14ac:dyDescent="0.25">
      <c r="B395" s="11">
        <v>42577</v>
      </c>
      <c r="C395" s="2">
        <v>13.09</v>
      </c>
      <c r="D395" s="2">
        <v>8.0574999999999992</v>
      </c>
      <c r="E395" s="2">
        <v>893</v>
      </c>
      <c r="F395" s="2"/>
      <c r="G395" s="2"/>
      <c r="H395" s="17">
        <f t="shared" si="6"/>
        <v>0</v>
      </c>
    </row>
    <row r="396" spans="2:8" ht="13.5" x14ac:dyDescent="0.25">
      <c r="B396" s="11">
        <v>42578</v>
      </c>
      <c r="C396" s="2">
        <v>12.91</v>
      </c>
      <c r="D396" s="2">
        <v>7.9466999999999999</v>
      </c>
      <c r="E396" s="2">
        <v>4707</v>
      </c>
      <c r="F396" s="2"/>
      <c r="G396" s="2"/>
      <c r="H396" s="17">
        <f t="shared" si="6"/>
        <v>-1.3751163512255582E-2</v>
      </c>
    </row>
    <row r="397" spans="2:8" ht="13.5" x14ac:dyDescent="0.25">
      <c r="B397" s="11">
        <v>42579</v>
      </c>
      <c r="C397" s="2">
        <v>13</v>
      </c>
      <c r="D397" s="2">
        <v>8.0021000000000004</v>
      </c>
      <c r="E397" s="2">
        <v>715</v>
      </c>
      <c r="F397" s="2"/>
      <c r="G397" s="2"/>
      <c r="H397" s="17">
        <f t="shared" si="6"/>
        <v>6.9714472674192512E-3</v>
      </c>
    </row>
    <row r="398" spans="2:8" ht="13.5" x14ac:dyDescent="0.25">
      <c r="B398" s="11">
        <v>42580</v>
      </c>
      <c r="C398" s="2">
        <v>13.1</v>
      </c>
      <c r="D398" s="2">
        <v>8.0637000000000008</v>
      </c>
      <c r="E398" s="2">
        <v>1021</v>
      </c>
      <c r="F398" s="2"/>
      <c r="G398" s="2"/>
      <c r="H398" s="17">
        <f t="shared" si="6"/>
        <v>7.6979792804389244E-3</v>
      </c>
    </row>
    <row r="399" spans="2:8" ht="13.5" x14ac:dyDescent="0.25">
      <c r="B399" s="11">
        <v>42583</v>
      </c>
      <c r="C399" s="2">
        <v>13.15</v>
      </c>
      <c r="D399" s="2">
        <v>8.0945</v>
      </c>
      <c r="E399" s="2">
        <v>4530</v>
      </c>
      <c r="F399" s="2"/>
      <c r="G399" s="2"/>
      <c r="H399" s="17">
        <f t="shared" si="6"/>
        <v>3.8195865421579759E-3</v>
      </c>
    </row>
    <row r="400" spans="2:8" ht="13.5" x14ac:dyDescent="0.25">
      <c r="B400" s="11">
        <v>42584</v>
      </c>
      <c r="C400" s="2">
        <v>13.09</v>
      </c>
      <c r="D400" s="2">
        <v>8.0574999999999992</v>
      </c>
      <c r="E400" s="2">
        <v>1480</v>
      </c>
      <c r="F400" s="2"/>
      <c r="G400" s="2"/>
      <c r="H400" s="17">
        <f t="shared" si="6"/>
        <v>-4.5710050033974685E-3</v>
      </c>
    </row>
    <row r="401" spans="2:8" ht="13.5" x14ac:dyDescent="0.25">
      <c r="B401" s="11">
        <v>42585</v>
      </c>
      <c r="C401" s="2">
        <v>13.1</v>
      </c>
      <c r="D401" s="2">
        <v>8.0637000000000008</v>
      </c>
      <c r="E401" s="2">
        <v>790</v>
      </c>
      <c r="F401" s="2"/>
      <c r="G401" s="2"/>
      <c r="H401" s="17">
        <f t="shared" si="6"/>
        <v>7.6946943841160883E-4</v>
      </c>
    </row>
    <row r="402" spans="2:8" ht="13.5" x14ac:dyDescent="0.25">
      <c r="B402" s="11">
        <v>42586</v>
      </c>
      <c r="C402" s="2">
        <v>13.1</v>
      </c>
      <c r="D402" s="2">
        <v>8.0637000000000008</v>
      </c>
      <c r="E402" s="2">
        <v>855</v>
      </c>
      <c r="F402" s="2"/>
      <c r="G402" s="2"/>
      <c r="H402" s="17">
        <f t="shared" si="6"/>
        <v>0</v>
      </c>
    </row>
    <row r="403" spans="2:8" ht="13.5" x14ac:dyDescent="0.25">
      <c r="B403" s="11">
        <v>42587</v>
      </c>
      <c r="C403" s="2">
        <v>13.15</v>
      </c>
      <c r="D403" s="2">
        <v>8.0945</v>
      </c>
      <c r="E403" s="2">
        <v>2044</v>
      </c>
      <c r="F403" s="2"/>
      <c r="G403" s="2"/>
      <c r="H403" s="17">
        <f t="shared" si="6"/>
        <v>3.8195865421579759E-3</v>
      </c>
    </row>
    <row r="404" spans="2:8" ht="13.5" x14ac:dyDescent="0.25">
      <c r="B404" s="11">
        <v>42590</v>
      </c>
      <c r="C404" s="2">
        <v>13.1</v>
      </c>
      <c r="D404" s="2">
        <v>8.0637000000000008</v>
      </c>
      <c r="E404" s="2">
        <v>2279</v>
      </c>
      <c r="F404" s="2"/>
      <c r="G404" s="2"/>
      <c r="H404" s="17">
        <f t="shared" si="6"/>
        <v>-3.8050528136388006E-3</v>
      </c>
    </row>
    <row r="405" spans="2:8" ht="13.5" x14ac:dyDescent="0.25">
      <c r="B405" s="11">
        <v>42591</v>
      </c>
      <c r="C405" s="2">
        <v>13.1</v>
      </c>
      <c r="D405" s="2">
        <v>8.0637000000000008</v>
      </c>
      <c r="E405" s="2">
        <v>215</v>
      </c>
      <c r="F405" s="2"/>
      <c r="G405" s="2"/>
      <c r="H405" s="17">
        <f t="shared" si="6"/>
        <v>0</v>
      </c>
    </row>
    <row r="406" spans="2:8" ht="13.5" x14ac:dyDescent="0.25">
      <c r="B406" s="11">
        <v>42592</v>
      </c>
      <c r="C406" s="2">
        <v>13.14</v>
      </c>
      <c r="D406" s="2">
        <v>8.0883000000000003</v>
      </c>
      <c r="E406" s="2">
        <v>1351</v>
      </c>
      <c r="F406" s="2"/>
      <c r="G406" s="2"/>
      <c r="H406" s="17">
        <f t="shared" si="6"/>
        <v>3.0507087317235893E-3</v>
      </c>
    </row>
    <row r="407" spans="2:8" ht="13.5" x14ac:dyDescent="0.25">
      <c r="B407" s="11">
        <v>42593</v>
      </c>
      <c r="C407" s="2">
        <v>13.14</v>
      </c>
      <c r="D407" s="2">
        <v>8.0883000000000003</v>
      </c>
      <c r="E407" s="2">
        <v>2916</v>
      </c>
      <c r="F407" s="2"/>
      <c r="G407" s="2"/>
      <c r="H407" s="17">
        <f t="shared" si="6"/>
        <v>0</v>
      </c>
    </row>
    <row r="408" spans="2:8" ht="13.5" x14ac:dyDescent="0.25">
      <c r="B408" s="11">
        <v>42594</v>
      </c>
      <c r="C408" s="2">
        <v>13.15</v>
      </c>
      <c r="D408" s="2">
        <v>8.0945</v>
      </c>
      <c r="E408" s="2">
        <v>203</v>
      </c>
      <c r="F408" s="2"/>
      <c r="G408" s="2"/>
      <c r="H408" s="17">
        <f t="shared" si="6"/>
        <v>7.6653932223084715E-4</v>
      </c>
    </row>
    <row r="409" spans="2:8" ht="13.5" x14ac:dyDescent="0.25">
      <c r="B409" s="11">
        <v>42597</v>
      </c>
      <c r="C409" s="2">
        <v>13.2</v>
      </c>
      <c r="D409" s="2">
        <v>8.1252999999999993</v>
      </c>
      <c r="E409" s="2">
        <v>11490</v>
      </c>
      <c r="F409" s="2"/>
      <c r="G409" s="2"/>
      <c r="H409" s="17">
        <f t="shared" si="6"/>
        <v>3.8050528136388006E-3</v>
      </c>
    </row>
    <row r="410" spans="2:8" ht="13.5" x14ac:dyDescent="0.25">
      <c r="B410" s="11">
        <v>42598</v>
      </c>
      <c r="C410" s="2">
        <v>13.15</v>
      </c>
      <c r="D410" s="2">
        <v>8.0945</v>
      </c>
      <c r="E410" s="2">
        <v>4027</v>
      </c>
      <c r="F410" s="2"/>
      <c r="G410" s="2"/>
      <c r="H410" s="17">
        <f t="shared" si="6"/>
        <v>-3.7906292690730527E-3</v>
      </c>
    </row>
    <row r="411" spans="2:8" ht="13.5" x14ac:dyDescent="0.25">
      <c r="B411" s="11">
        <v>42599</v>
      </c>
      <c r="C411" s="2">
        <v>13.15</v>
      </c>
      <c r="D411" s="2">
        <v>8.0945</v>
      </c>
      <c r="E411" s="2">
        <v>266</v>
      </c>
      <c r="F411" s="2"/>
      <c r="G411" s="2"/>
      <c r="H411" s="17">
        <f t="shared" si="6"/>
        <v>0</v>
      </c>
    </row>
    <row r="412" spans="2:8" ht="13.5" x14ac:dyDescent="0.25">
      <c r="B412" s="11">
        <v>42600</v>
      </c>
      <c r="C412" s="2">
        <v>13.19</v>
      </c>
      <c r="D412" s="2">
        <v>8.1190999999999995</v>
      </c>
      <c r="E412" s="2">
        <v>630</v>
      </c>
      <c r="F412" s="2"/>
      <c r="G412" s="2"/>
      <c r="H412" s="17">
        <f t="shared" si="6"/>
        <v>3.0391006238803522E-3</v>
      </c>
    </row>
    <row r="413" spans="2:8" ht="13.5" x14ac:dyDescent="0.25">
      <c r="B413" s="11">
        <v>42601</v>
      </c>
      <c r="C413" s="2">
        <v>13.2</v>
      </c>
      <c r="D413" s="2">
        <v>8.1252999999999993</v>
      </c>
      <c r="E413" s="2">
        <v>868</v>
      </c>
      <c r="F413" s="2"/>
      <c r="G413" s="2"/>
      <c r="H413" s="17">
        <f t="shared" si="6"/>
        <v>7.6363143698190213E-4</v>
      </c>
    </row>
    <row r="414" spans="2:8" ht="13.5" x14ac:dyDescent="0.25">
      <c r="B414" s="11">
        <v>42604</v>
      </c>
      <c r="C414" s="2">
        <v>13.25</v>
      </c>
      <c r="D414" s="2">
        <v>8.1560000000000006</v>
      </c>
      <c r="E414" s="2">
        <v>4091</v>
      </c>
      <c r="F414" s="2"/>
      <c r="G414" s="2"/>
      <c r="H414" s="17">
        <f t="shared" si="6"/>
        <v>3.7783220311866988E-3</v>
      </c>
    </row>
    <row r="415" spans="2:8" ht="13.5" x14ac:dyDescent="0.25">
      <c r="B415" s="11">
        <v>42605</v>
      </c>
      <c r="C415" s="2">
        <v>13.4</v>
      </c>
      <c r="D415" s="2">
        <v>8.2484000000000002</v>
      </c>
      <c r="E415" s="2">
        <v>2418</v>
      </c>
      <c r="F415" s="2"/>
      <c r="G415" s="2"/>
      <c r="H415" s="17">
        <f t="shared" si="6"/>
        <v>1.1329082883766502E-2</v>
      </c>
    </row>
    <row r="416" spans="2:8" ht="13.5" x14ac:dyDescent="0.25">
      <c r="B416" s="11">
        <v>42606</v>
      </c>
      <c r="C416" s="2">
        <v>13.45</v>
      </c>
      <c r="D416" s="2">
        <v>8.2790999999999997</v>
      </c>
      <c r="E416" s="2">
        <v>669</v>
      </c>
      <c r="F416" s="2"/>
      <c r="G416" s="2"/>
      <c r="H416" s="17">
        <f t="shared" si="6"/>
        <v>3.7219339508267669E-3</v>
      </c>
    </row>
    <row r="417" spans="2:8" ht="13.5" x14ac:dyDescent="0.25">
      <c r="B417" s="11">
        <v>42607</v>
      </c>
      <c r="C417" s="2">
        <v>13.75</v>
      </c>
      <c r="D417" s="2">
        <v>8.4638000000000009</v>
      </c>
      <c r="E417" s="2">
        <v>5367</v>
      </c>
      <c r="F417" s="2"/>
      <c r="G417" s="2"/>
      <c r="H417" s="17">
        <f t="shared" si="6"/>
        <v>2.2309188196784822E-2</v>
      </c>
    </row>
    <row r="418" spans="2:8" ht="13.5" x14ac:dyDescent="0.25">
      <c r="B418" s="11">
        <v>42608</v>
      </c>
      <c r="C418" s="2">
        <v>14</v>
      </c>
      <c r="D418" s="2">
        <v>8.6176999999999992</v>
      </c>
      <c r="E418" s="2">
        <v>8768</v>
      </c>
      <c r="F418" s="2"/>
      <c r="G418" s="2"/>
      <c r="H418" s="17">
        <f t="shared" si="6"/>
        <v>1.8183321912143287E-2</v>
      </c>
    </row>
    <row r="419" spans="2:8" ht="13.5" x14ac:dyDescent="0.25">
      <c r="B419" s="11">
        <v>42611</v>
      </c>
      <c r="C419" s="2">
        <v>14.05</v>
      </c>
      <c r="D419" s="2">
        <v>8.6485000000000003</v>
      </c>
      <c r="E419" s="2">
        <v>11312</v>
      </c>
      <c r="F419" s="2"/>
      <c r="G419" s="2"/>
      <c r="H419" s="17">
        <f t="shared" si="6"/>
        <v>3.5740394768907077E-3</v>
      </c>
    </row>
    <row r="420" spans="2:8" ht="13.5" x14ac:dyDescent="0.25">
      <c r="B420" s="11">
        <v>42612</v>
      </c>
      <c r="C420" s="2">
        <v>14.1</v>
      </c>
      <c r="D420" s="2">
        <v>8.6791999999999998</v>
      </c>
      <c r="E420" s="2">
        <v>3565</v>
      </c>
      <c r="F420" s="2"/>
      <c r="G420" s="2"/>
      <c r="H420" s="17">
        <f t="shared" si="6"/>
        <v>3.5497485113024805E-3</v>
      </c>
    </row>
    <row r="421" spans="2:8" ht="13.5" x14ac:dyDescent="0.25">
      <c r="B421" s="11">
        <v>42613</v>
      </c>
      <c r="C421" s="2">
        <v>14.29</v>
      </c>
      <c r="D421" s="2">
        <v>8.7962000000000007</v>
      </c>
      <c r="E421" s="2">
        <v>3749</v>
      </c>
      <c r="F421" s="2"/>
      <c r="G421" s="2"/>
      <c r="H421" s="17">
        <f t="shared" si="6"/>
        <v>1.3480505115678967E-2</v>
      </c>
    </row>
    <row r="422" spans="2:8" ht="13.5" x14ac:dyDescent="0.25">
      <c r="B422" s="11">
        <v>42614</v>
      </c>
      <c r="C422" s="2">
        <v>14.71</v>
      </c>
      <c r="D422" s="2">
        <v>9.0547000000000004</v>
      </c>
      <c r="E422" s="2">
        <v>14543</v>
      </c>
      <c r="F422" s="2"/>
      <c r="G422" s="2"/>
      <c r="H422" s="17">
        <f t="shared" si="6"/>
        <v>2.9387690138923592E-2</v>
      </c>
    </row>
    <row r="423" spans="2:8" ht="13.5" x14ac:dyDescent="0.25">
      <c r="B423" s="11">
        <v>42615</v>
      </c>
      <c r="C423" s="2">
        <v>14.69</v>
      </c>
      <c r="D423" s="2">
        <v>9.0424000000000007</v>
      </c>
      <c r="E423" s="2">
        <v>13052</v>
      </c>
      <c r="F423" s="2"/>
      <c r="G423" s="2"/>
      <c r="H423" s="17">
        <f t="shared" si="6"/>
        <v>-1.3584105492175063E-3</v>
      </c>
    </row>
    <row r="424" spans="2:8" ht="13.5" x14ac:dyDescent="0.25">
      <c r="B424" s="11">
        <v>42618</v>
      </c>
      <c r="C424" s="2">
        <v>14.6</v>
      </c>
      <c r="D424" s="2">
        <v>8.9870000000000001</v>
      </c>
      <c r="E424" s="2">
        <v>957</v>
      </c>
      <c r="F424" s="2"/>
      <c r="G424" s="2"/>
      <c r="H424" s="17">
        <f t="shared" si="6"/>
        <v>-6.1266920286650178E-3</v>
      </c>
    </row>
    <row r="425" spans="2:8" ht="13.5" x14ac:dyDescent="0.25">
      <c r="B425" s="11">
        <v>42619</v>
      </c>
      <c r="C425" s="2">
        <v>14.6</v>
      </c>
      <c r="D425" s="2">
        <v>8.9870000000000001</v>
      </c>
      <c r="E425" s="2">
        <v>7245</v>
      </c>
      <c r="F425" s="2"/>
      <c r="G425" s="2"/>
      <c r="H425" s="17">
        <f t="shared" si="6"/>
        <v>0</v>
      </c>
    </row>
    <row r="426" spans="2:8" ht="13.5" x14ac:dyDescent="0.25">
      <c r="B426" s="11">
        <v>42620</v>
      </c>
      <c r="C426" s="2">
        <v>14.6</v>
      </c>
      <c r="D426" s="2">
        <v>8.9870000000000001</v>
      </c>
      <c r="E426" s="2">
        <v>6711</v>
      </c>
      <c r="F426" s="2"/>
      <c r="G426" s="2"/>
      <c r="H426" s="17">
        <f t="shared" si="6"/>
        <v>0</v>
      </c>
    </row>
    <row r="427" spans="2:8" ht="13.5" x14ac:dyDescent="0.25">
      <c r="B427" s="11">
        <v>42621</v>
      </c>
      <c r="C427" s="2">
        <v>14.66</v>
      </c>
      <c r="D427" s="2">
        <v>9.0239999999999991</v>
      </c>
      <c r="E427" s="2">
        <v>19102</v>
      </c>
      <c r="F427" s="2"/>
      <c r="G427" s="2"/>
      <c r="H427" s="17">
        <f t="shared" si="6"/>
        <v>4.1170579726270201E-3</v>
      </c>
    </row>
    <row r="428" spans="2:8" ht="13.5" x14ac:dyDescent="0.25">
      <c r="B428" s="11">
        <v>42622</v>
      </c>
      <c r="C428" s="2">
        <v>14.65</v>
      </c>
      <c r="D428" s="2">
        <v>9.0177999999999994</v>
      </c>
      <c r="E428" s="2">
        <v>1440</v>
      </c>
      <c r="F428" s="2"/>
      <c r="G428" s="2"/>
      <c r="H428" s="17">
        <f t="shared" si="6"/>
        <v>-6.8705673758862604E-4</v>
      </c>
    </row>
    <row r="429" spans="2:8" ht="13.5" x14ac:dyDescent="0.25">
      <c r="B429" s="11">
        <v>42627</v>
      </c>
      <c r="C429" s="2">
        <v>14.8</v>
      </c>
      <c r="D429" s="2">
        <v>9.1100999999999992</v>
      </c>
      <c r="E429" s="2">
        <v>800</v>
      </c>
      <c r="F429" s="2"/>
      <c r="G429" s="2"/>
      <c r="H429" s="17">
        <f t="shared" si="6"/>
        <v>1.0235312382177453E-2</v>
      </c>
    </row>
    <row r="430" spans="2:8" ht="13.5" x14ac:dyDescent="0.25">
      <c r="B430" s="11">
        <v>42628</v>
      </c>
      <c r="C430" s="2">
        <v>14.3</v>
      </c>
      <c r="D430" s="2">
        <v>8.8024000000000004</v>
      </c>
      <c r="E430" s="2">
        <v>7427</v>
      </c>
      <c r="F430" s="2"/>
      <c r="G430" s="2"/>
      <c r="H430" s="17">
        <f t="shared" si="6"/>
        <v>-3.3775699498358833E-2</v>
      </c>
    </row>
    <row r="431" spans="2:8" ht="13.5" x14ac:dyDescent="0.25">
      <c r="B431" s="11">
        <v>42629</v>
      </c>
      <c r="C431" s="2">
        <v>14.4</v>
      </c>
      <c r="D431" s="2">
        <v>8.8638999999999992</v>
      </c>
      <c r="E431" s="2">
        <v>3423</v>
      </c>
      <c r="F431" s="2"/>
      <c r="G431" s="2"/>
      <c r="H431" s="17">
        <f t="shared" si="6"/>
        <v>6.986730891574886E-3</v>
      </c>
    </row>
    <row r="432" spans="2:8" ht="13.5" x14ac:dyDescent="0.25">
      <c r="B432" s="11">
        <v>42632</v>
      </c>
      <c r="C432" s="2">
        <v>14.37</v>
      </c>
      <c r="D432" s="2">
        <v>8.8453999999999997</v>
      </c>
      <c r="E432" s="2">
        <v>1766</v>
      </c>
      <c r="F432" s="2"/>
      <c r="G432" s="2"/>
      <c r="H432" s="17">
        <f t="shared" si="6"/>
        <v>-2.0871174088154783E-3</v>
      </c>
    </row>
    <row r="433" spans="2:8" ht="13.5" x14ac:dyDescent="0.25">
      <c r="B433" s="11">
        <v>42633</v>
      </c>
      <c r="C433" s="2">
        <v>14.3</v>
      </c>
      <c r="D433" s="2">
        <v>8.8024000000000004</v>
      </c>
      <c r="E433" s="2">
        <v>2202</v>
      </c>
      <c r="F433" s="2"/>
      <c r="G433" s="2"/>
      <c r="H433" s="17">
        <f t="shared" si="6"/>
        <v>-4.8612838311437884E-3</v>
      </c>
    </row>
    <row r="434" spans="2:8" ht="13.5" x14ac:dyDescent="0.25">
      <c r="B434" s="11">
        <v>42634</v>
      </c>
      <c r="C434" s="2">
        <v>14.11</v>
      </c>
      <c r="D434" s="2">
        <v>8.6853999999999996</v>
      </c>
      <c r="E434" s="2">
        <v>2336</v>
      </c>
      <c r="F434" s="2"/>
      <c r="G434" s="2"/>
      <c r="H434" s="17">
        <f t="shared" si="6"/>
        <v>-1.3291829501045269E-2</v>
      </c>
    </row>
    <row r="435" spans="2:8" ht="13.5" x14ac:dyDescent="0.25">
      <c r="B435" s="11">
        <v>42635</v>
      </c>
      <c r="C435" s="2">
        <v>14.2</v>
      </c>
      <c r="D435" s="2">
        <v>8.7408000000000001</v>
      </c>
      <c r="E435" s="2">
        <v>4497</v>
      </c>
      <c r="F435" s="2"/>
      <c r="G435" s="2"/>
      <c r="H435" s="17">
        <f t="shared" si="6"/>
        <v>6.3785202754047671E-3</v>
      </c>
    </row>
    <row r="436" spans="2:8" ht="13.5" x14ac:dyDescent="0.25">
      <c r="B436" s="11">
        <v>42636</v>
      </c>
      <c r="C436" s="2">
        <v>14.31</v>
      </c>
      <c r="D436" s="2">
        <v>8.8085000000000004</v>
      </c>
      <c r="E436" s="2">
        <v>4770</v>
      </c>
      <c r="F436" s="2"/>
      <c r="G436" s="2"/>
      <c r="H436" s="17">
        <f t="shared" si="6"/>
        <v>7.7452864726341199E-3</v>
      </c>
    </row>
    <row r="437" spans="2:8" ht="13.5" x14ac:dyDescent="0.25">
      <c r="B437" s="11">
        <v>42639</v>
      </c>
      <c r="C437" s="2">
        <v>14.35</v>
      </c>
      <c r="D437" s="2">
        <v>8.8331</v>
      </c>
      <c r="E437" s="2">
        <v>2098</v>
      </c>
      <c r="F437" s="2"/>
      <c r="G437" s="2"/>
      <c r="H437" s="17">
        <f t="shared" si="6"/>
        <v>2.7927569960832731E-3</v>
      </c>
    </row>
    <row r="438" spans="2:8" ht="13.5" x14ac:dyDescent="0.25">
      <c r="B438" s="11">
        <v>42640</v>
      </c>
      <c r="C438" s="2">
        <v>14.35</v>
      </c>
      <c r="D438" s="2">
        <v>8.8331</v>
      </c>
      <c r="E438" s="2">
        <v>3170</v>
      </c>
      <c r="F438" s="2"/>
      <c r="G438" s="2"/>
      <c r="H438" s="17">
        <f t="shared" si="6"/>
        <v>0</v>
      </c>
    </row>
    <row r="439" spans="2:8" ht="13.5" x14ac:dyDescent="0.25">
      <c r="B439" s="11">
        <v>42641</v>
      </c>
      <c r="C439" s="2">
        <v>14.35</v>
      </c>
      <c r="D439" s="2">
        <v>8.8331</v>
      </c>
      <c r="E439" s="2">
        <v>1497</v>
      </c>
      <c r="F439" s="2"/>
      <c r="G439" s="2"/>
      <c r="H439" s="17">
        <f t="shared" si="6"/>
        <v>0</v>
      </c>
    </row>
    <row r="440" spans="2:8" ht="13.5" x14ac:dyDescent="0.25">
      <c r="B440" s="11">
        <v>42642</v>
      </c>
      <c r="C440" s="2">
        <v>14.34</v>
      </c>
      <c r="D440" s="2">
        <v>8.827</v>
      </c>
      <c r="E440" s="2">
        <v>1190</v>
      </c>
      <c r="F440" s="2"/>
      <c r="G440" s="2"/>
      <c r="H440" s="17">
        <f t="shared" si="6"/>
        <v>-6.9058427958474311E-4</v>
      </c>
    </row>
    <row r="441" spans="2:8" ht="13.5" x14ac:dyDescent="0.25">
      <c r="B441" s="11">
        <v>42643</v>
      </c>
      <c r="C441" s="2">
        <v>14.33</v>
      </c>
      <c r="D441" s="2">
        <v>8.8208000000000002</v>
      </c>
      <c r="E441" s="2">
        <v>1080</v>
      </c>
      <c r="F441" s="2"/>
      <c r="G441" s="2"/>
      <c r="H441" s="17">
        <f t="shared" si="6"/>
        <v>-7.023903931120156E-4</v>
      </c>
    </row>
    <row r="442" spans="2:8" ht="13.5" x14ac:dyDescent="0.25">
      <c r="B442" s="11">
        <v>42647</v>
      </c>
      <c r="C442" s="2">
        <v>14.33</v>
      </c>
      <c r="D442" s="2">
        <v>8.8208000000000002</v>
      </c>
      <c r="E442" s="2">
        <v>3006</v>
      </c>
      <c r="F442" s="2"/>
      <c r="G442" s="2"/>
      <c r="H442" s="17">
        <f t="shared" si="6"/>
        <v>0</v>
      </c>
    </row>
    <row r="443" spans="2:8" ht="13.5" x14ac:dyDescent="0.25">
      <c r="B443" s="11">
        <v>42648</v>
      </c>
      <c r="C443" s="2">
        <v>14.5</v>
      </c>
      <c r="D443" s="2">
        <v>8.9254999999999995</v>
      </c>
      <c r="E443" s="2">
        <v>15627</v>
      </c>
      <c r="F443" s="2"/>
      <c r="G443" s="2"/>
      <c r="H443" s="17">
        <f t="shared" si="6"/>
        <v>1.1869671685107852E-2</v>
      </c>
    </row>
    <row r="444" spans="2:8" ht="13.5" x14ac:dyDescent="0.25">
      <c r="B444" s="11">
        <v>42649</v>
      </c>
      <c r="C444" s="2">
        <v>14.51</v>
      </c>
      <c r="D444" s="2">
        <v>8.9315999999999995</v>
      </c>
      <c r="E444" s="2">
        <v>3205</v>
      </c>
      <c r="F444" s="2"/>
      <c r="G444" s="2"/>
      <c r="H444" s="17">
        <f t="shared" si="6"/>
        <v>6.8343510167497555E-4</v>
      </c>
    </row>
    <row r="445" spans="2:8" ht="13.5" x14ac:dyDescent="0.25">
      <c r="B445" s="11">
        <v>42650</v>
      </c>
      <c r="C445" s="2">
        <v>14.6</v>
      </c>
      <c r="D445" s="2">
        <v>8.9870000000000001</v>
      </c>
      <c r="E445" s="2">
        <v>3017</v>
      </c>
      <c r="F445" s="2"/>
      <c r="G445" s="2"/>
      <c r="H445" s="17">
        <f t="shared" si="6"/>
        <v>6.2026960455014287E-3</v>
      </c>
    </row>
    <row r="446" spans="2:8" ht="13.5" x14ac:dyDescent="0.25">
      <c r="B446" s="11">
        <v>42653</v>
      </c>
      <c r="C446" s="2">
        <v>14.5</v>
      </c>
      <c r="D446" s="2">
        <v>8.9254999999999995</v>
      </c>
      <c r="E446" s="2">
        <v>16111</v>
      </c>
      <c r="F446" s="2"/>
      <c r="G446" s="2"/>
      <c r="H446" s="17">
        <f t="shared" si="6"/>
        <v>-6.8432179815289366E-3</v>
      </c>
    </row>
    <row r="447" spans="2:8" ht="13.5" x14ac:dyDescent="0.25">
      <c r="B447" s="11">
        <v>42654</v>
      </c>
      <c r="C447" s="2">
        <v>14.5</v>
      </c>
      <c r="D447" s="2">
        <v>8.9254999999999995</v>
      </c>
      <c r="E447" s="2">
        <v>4250</v>
      </c>
      <c r="F447" s="2"/>
      <c r="G447" s="2"/>
      <c r="H447" s="17">
        <f t="shared" si="6"/>
        <v>0</v>
      </c>
    </row>
    <row r="448" spans="2:8" ht="13.5" x14ac:dyDescent="0.25">
      <c r="B448" s="11">
        <v>42655</v>
      </c>
      <c r="C448" s="2">
        <v>14.5</v>
      </c>
      <c r="D448" s="2">
        <v>8.9254999999999995</v>
      </c>
      <c r="E448" s="2">
        <v>11166</v>
      </c>
      <c r="F448" s="2"/>
      <c r="G448" s="2"/>
      <c r="H448" s="17">
        <f t="shared" si="6"/>
        <v>0</v>
      </c>
    </row>
    <row r="449" spans="2:8" ht="13.5" x14ac:dyDescent="0.25">
      <c r="B449" s="11">
        <v>42656</v>
      </c>
      <c r="C449" s="2">
        <v>14.47</v>
      </c>
      <c r="D449" s="2">
        <v>8.907</v>
      </c>
      <c r="E449" s="2">
        <v>13169</v>
      </c>
      <c r="F449" s="2"/>
      <c r="G449" s="2"/>
      <c r="H449" s="17">
        <f t="shared" si="6"/>
        <v>-2.072713013276513E-3</v>
      </c>
    </row>
    <row r="450" spans="2:8" ht="13.5" x14ac:dyDescent="0.25">
      <c r="B450" s="11">
        <v>42657</v>
      </c>
      <c r="C450" s="2">
        <v>14.48</v>
      </c>
      <c r="D450" s="2">
        <v>8.9131999999999998</v>
      </c>
      <c r="E450" s="2">
        <v>5792</v>
      </c>
      <c r="F450" s="2"/>
      <c r="G450" s="2"/>
      <c r="H450" s="17">
        <f t="shared" si="6"/>
        <v>6.9608173346803206E-4</v>
      </c>
    </row>
    <row r="451" spans="2:8" ht="13.5" x14ac:dyDescent="0.25">
      <c r="B451" s="11">
        <v>42660</v>
      </c>
      <c r="C451" s="2">
        <v>14.4</v>
      </c>
      <c r="D451" s="2">
        <v>8.8638999999999992</v>
      </c>
      <c r="E451" s="2">
        <v>4427</v>
      </c>
      <c r="F451" s="2"/>
      <c r="G451" s="2"/>
      <c r="H451" s="17">
        <f t="shared" si="6"/>
        <v>-5.5311223802899708E-3</v>
      </c>
    </row>
    <row r="452" spans="2:8" ht="13.5" x14ac:dyDescent="0.25">
      <c r="B452" s="11">
        <v>42661</v>
      </c>
      <c r="C452" s="2">
        <v>14.4</v>
      </c>
      <c r="D452" s="2">
        <v>8.8638999999999992</v>
      </c>
      <c r="E452" s="2">
        <v>7450</v>
      </c>
      <c r="F452" s="2"/>
      <c r="G452" s="2"/>
      <c r="H452" s="17">
        <f t="shared" si="6"/>
        <v>0</v>
      </c>
    </row>
    <row r="453" spans="2:8" ht="13.5" x14ac:dyDescent="0.25">
      <c r="B453" s="11">
        <v>42662</v>
      </c>
      <c r="C453" s="2">
        <v>14.4</v>
      </c>
      <c r="D453" s="2">
        <v>8.8638999999999992</v>
      </c>
      <c r="E453" s="2">
        <v>550</v>
      </c>
      <c r="F453" s="2"/>
      <c r="G453" s="2"/>
      <c r="H453" s="17">
        <f t="shared" si="6"/>
        <v>0</v>
      </c>
    </row>
    <row r="454" spans="2:8" ht="13.5" x14ac:dyDescent="0.25">
      <c r="B454" s="11">
        <v>42663</v>
      </c>
      <c r="C454" s="2">
        <v>14.39</v>
      </c>
      <c r="D454" s="2">
        <v>8.8577999999999992</v>
      </c>
      <c r="E454" s="2">
        <v>7803</v>
      </c>
      <c r="F454" s="2"/>
      <c r="G454" s="2"/>
      <c r="H454" s="17">
        <f t="shared" si="6"/>
        <v>-6.8818465912295879E-4</v>
      </c>
    </row>
    <row r="455" spans="2:8" ht="13.5" x14ac:dyDescent="0.25">
      <c r="B455" s="11">
        <v>42664</v>
      </c>
      <c r="C455" s="2">
        <v>14.4</v>
      </c>
      <c r="D455" s="2">
        <v>8.8638999999999992</v>
      </c>
      <c r="E455" s="2">
        <v>9495</v>
      </c>
      <c r="F455" s="2"/>
      <c r="G455" s="2"/>
      <c r="H455" s="17">
        <f t="shared" ref="H455:H518" si="7">(D455-D454)/D454</f>
        <v>6.8865858339542494E-4</v>
      </c>
    </row>
    <row r="456" spans="2:8" ht="13.5" x14ac:dyDescent="0.25">
      <c r="B456" s="11">
        <v>42667</v>
      </c>
      <c r="C456" s="2">
        <v>14.4</v>
      </c>
      <c r="D456" s="2">
        <v>8.8638999999999992</v>
      </c>
      <c r="E456" s="2">
        <v>280</v>
      </c>
      <c r="F456" s="2"/>
      <c r="G456" s="2"/>
      <c r="H456" s="17">
        <f t="shared" si="7"/>
        <v>0</v>
      </c>
    </row>
    <row r="457" spans="2:8" ht="13.5" x14ac:dyDescent="0.25">
      <c r="B457" s="11">
        <v>42668</v>
      </c>
      <c r="C457" s="2">
        <v>14.41</v>
      </c>
      <c r="D457" s="2">
        <v>8.8701000000000008</v>
      </c>
      <c r="E457" s="2">
        <v>1925</v>
      </c>
      <c r="F457" s="2"/>
      <c r="G457" s="2"/>
      <c r="H457" s="17">
        <f t="shared" si="7"/>
        <v>6.9946637484646012E-4</v>
      </c>
    </row>
    <row r="458" spans="2:8" ht="13.5" x14ac:dyDescent="0.25">
      <c r="B458" s="11">
        <v>42669</v>
      </c>
      <c r="C458" s="2">
        <v>14.5</v>
      </c>
      <c r="D458" s="2">
        <v>8.9254999999999995</v>
      </c>
      <c r="E458" s="2">
        <v>10562</v>
      </c>
      <c r="F458" s="2"/>
      <c r="G458" s="2"/>
      <c r="H458" s="17">
        <f t="shared" si="7"/>
        <v>6.2457018522901406E-3</v>
      </c>
    </row>
    <row r="459" spans="2:8" ht="13.5" x14ac:dyDescent="0.25">
      <c r="B459" s="11">
        <v>42670</v>
      </c>
      <c r="C459" s="2">
        <v>14.45</v>
      </c>
      <c r="D459" s="2">
        <v>8.8947000000000003</v>
      </c>
      <c r="E459" s="2">
        <v>2276</v>
      </c>
      <c r="F459" s="2"/>
      <c r="G459" s="2"/>
      <c r="H459" s="17">
        <f t="shared" si="7"/>
        <v>-3.4507870707522577E-3</v>
      </c>
    </row>
    <row r="460" spans="2:8" ht="13.5" x14ac:dyDescent="0.25">
      <c r="B460" s="11">
        <v>42671</v>
      </c>
      <c r="C460" s="2">
        <v>14.6</v>
      </c>
      <c r="D460" s="2">
        <v>8.9870000000000001</v>
      </c>
      <c r="E460" s="2">
        <v>3584</v>
      </c>
      <c r="F460" s="2"/>
      <c r="G460" s="2"/>
      <c r="H460" s="17">
        <f t="shared" si="7"/>
        <v>1.0376966058439276E-2</v>
      </c>
    </row>
    <row r="461" spans="2:8" ht="13.5" x14ac:dyDescent="0.25">
      <c r="B461" s="11">
        <v>42674</v>
      </c>
      <c r="C461" s="2">
        <v>14.59</v>
      </c>
      <c r="D461" s="2">
        <v>8.9809000000000001</v>
      </c>
      <c r="E461" s="2">
        <v>710</v>
      </c>
      <c r="F461" s="2"/>
      <c r="G461" s="2"/>
      <c r="H461" s="17">
        <f t="shared" si="7"/>
        <v>-6.7875820629798532E-4</v>
      </c>
    </row>
    <row r="462" spans="2:8" ht="13.5" x14ac:dyDescent="0.25">
      <c r="B462" s="11">
        <v>42675</v>
      </c>
      <c r="C462" s="2">
        <v>14.45</v>
      </c>
      <c r="D462" s="2">
        <v>8.8947000000000003</v>
      </c>
      <c r="E462" s="2">
        <v>5583</v>
      </c>
      <c r="F462" s="2"/>
      <c r="G462" s="2"/>
      <c r="H462" s="17">
        <f t="shared" si="7"/>
        <v>-9.5981471790132205E-3</v>
      </c>
    </row>
    <row r="463" spans="2:8" ht="13.5" x14ac:dyDescent="0.25">
      <c r="B463" s="11">
        <v>42676</v>
      </c>
      <c r="C463" s="2">
        <v>14.45</v>
      </c>
      <c r="D463" s="2">
        <v>8.8947000000000003</v>
      </c>
      <c r="E463" s="2">
        <v>3320</v>
      </c>
      <c r="F463" s="2"/>
      <c r="G463" s="2"/>
      <c r="H463" s="17">
        <f t="shared" si="7"/>
        <v>0</v>
      </c>
    </row>
    <row r="464" spans="2:8" ht="13.5" x14ac:dyDescent="0.25">
      <c r="B464" s="11">
        <v>42677</v>
      </c>
      <c r="C464" s="2">
        <v>14.45</v>
      </c>
      <c r="D464" s="2">
        <v>8.8947000000000003</v>
      </c>
      <c r="E464" s="2">
        <v>1690</v>
      </c>
      <c r="F464" s="2"/>
      <c r="G464" s="2"/>
      <c r="H464" s="17">
        <f t="shared" si="7"/>
        <v>0</v>
      </c>
    </row>
    <row r="465" spans="2:8" ht="13.5" x14ac:dyDescent="0.25">
      <c r="B465" s="11">
        <v>42678</v>
      </c>
      <c r="C465" s="2">
        <v>14.45</v>
      </c>
      <c r="D465" s="2">
        <v>8.8947000000000003</v>
      </c>
      <c r="E465" s="2">
        <v>702</v>
      </c>
      <c r="F465" s="2"/>
      <c r="G465" s="2"/>
      <c r="H465" s="17">
        <f t="shared" si="7"/>
        <v>0</v>
      </c>
    </row>
    <row r="466" spans="2:8" ht="13.5" x14ac:dyDescent="0.25">
      <c r="B466" s="11">
        <v>42681</v>
      </c>
      <c r="C466" s="2">
        <v>14.6</v>
      </c>
      <c r="D466" s="2">
        <v>8.9870000000000001</v>
      </c>
      <c r="E466" s="2">
        <v>1405</v>
      </c>
      <c r="F466" s="2"/>
      <c r="G466" s="2"/>
      <c r="H466" s="17">
        <f t="shared" si="7"/>
        <v>1.0376966058439276E-2</v>
      </c>
    </row>
    <row r="467" spans="2:8" ht="13.5" x14ac:dyDescent="0.25">
      <c r="B467" s="11">
        <v>42682</v>
      </c>
      <c r="C467" s="2">
        <v>14.59</v>
      </c>
      <c r="D467" s="2">
        <v>8.9809000000000001</v>
      </c>
      <c r="E467" s="2">
        <v>1903</v>
      </c>
      <c r="F467" s="2"/>
      <c r="G467" s="2"/>
      <c r="H467" s="17">
        <f t="shared" si="7"/>
        <v>-6.7875820629798532E-4</v>
      </c>
    </row>
    <row r="468" spans="2:8" ht="13.5" x14ac:dyDescent="0.25">
      <c r="B468" s="11">
        <v>42683</v>
      </c>
      <c r="C468" s="2">
        <v>14.52</v>
      </c>
      <c r="D468" s="2">
        <v>8.9377999999999993</v>
      </c>
      <c r="E468" s="2">
        <v>2890</v>
      </c>
      <c r="F468" s="2"/>
      <c r="G468" s="2"/>
      <c r="H468" s="17">
        <f t="shared" si="7"/>
        <v>-4.7990735895067091E-3</v>
      </c>
    </row>
    <row r="469" spans="2:8" ht="13.5" x14ac:dyDescent="0.25">
      <c r="B469" s="11">
        <v>42684</v>
      </c>
      <c r="C469" s="2">
        <v>14.45</v>
      </c>
      <c r="D469" s="2">
        <v>8.8947000000000003</v>
      </c>
      <c r="E469" s="2">
        <v>2910</v>
      </c>
      <c r="F469" s="2"/>
      <c r="G469" s="2"/>
      <c r="H469" s="17">
        <f t="shared" si="7"/>
        <v>-4.8222157577926372E-3</v>
      </c>
    </row>
    <row r="470" spans="2:8" ht="13.5" x14ac:dyDescent="0.25">
      <c r="B470" s="11">
        <v>42685</v>
      </c>
      <c r="C470" s="2">
        <v>14.4</v>
      </c>
      <c r="D470" s="2">
        <v>8.8638999999999992</v>
      </c>
      <c r="E470" s="2">
        <v>1470</v>
      </c>
      <c r="F470" s="2"/>
      <c r="G470" s="2"/>
      <c r="H470" s="17">
        <f t="shared" si="7"/>
        <v>-3.4627362361857113E-3</v>
      </c>
    </row>
    <row r="471" spans="2:8" ht="13.5" x14ac:dyDescent="0.25">
      <c r="B471" s="11">
        <v>42688</v>
      </c>
      <c r="C471" s="2">
        <v>14.4</v>
      </c>
      <c r="D471" s="2">
        <v>8.8638999999999992</v>
      </c>
      <c r="E471" s="2">
        <v>837</v>
      </c>
      <c r="F471" s="2"/>
      <c r="G471" s="2"/>
      <c r="H471" s="17">
        <f t="shared" si="7"/>
        <v>0</v>
      </c>
    </row>
    <row r="472" spans="2:8" ht="13.5" x14ac:dyDescent="0.25">
      <c r="B472" s="11">
        <v>42689</v>
      </c>
      <c r="C472" s="2">
        <v>14.45</v>
      </c>
      <c r="D472" s="2">
        <v>8.8947000000000003</v>
      </c>
      <c r="E472" s="2">
        <v>6298</v>
      </c>
      <c r="F472" s="2"/>
      <c r="G472" s="2"/>
      <c r="H472" s="17">
        <f t="shared" si="7"/>
        <v>3.4747684427848973E-3</v>
      </c>
    </row>
    <row r="473" spans="2:8" ht="13.5" x14ac:dyDescent="0.25">
      <c r="B473" s="11">
        <v>42690</v>
      </c>
      <c r="C473" s="2">
        <v>14.45</v>
      </c>
      <c r="D473" s="2">
        <v>8.8947000000000003</v>
      </c>
      <c r="E473" s="2">
        <v>9195</v>
      </c>
      <c r="F473" s="2"/>
      <c r="G473" s="2"/>
      <c r="H473" s="17">
        <f t="shared" si="7"/>
        <v>0</v>
      </c>
    </row>
    <row r="474" spans="2:8" ht="13.5" x14ac:dyDescent="0.25">
      <c r="B474" s="11">
        <v>42691</v>
      </c>
      <c r="C474" s="2">
        <v>14.45</v>
      </c>
      <c r="D474" s="2">
        <v>8.8947000000000003</v>
      </c>
      <c r="E474" s="2">
        <v>4065</v>
      </c>
      <c r="F474" s="2"/>
      <c r="G474" s="2"/>
      <c r="H474" s="17">
        <f t="shared" si="7"/>
        <v>0</v>
      </c>
    </row>
    <row r="475" spans="2:8" ht="13.5" x14ac:dyDescent="0.25">
      <c r="B475" s="11">
        <v>42692</v>
      </c>
      <c r="C475" s="2">
        <v>14.45</v>
      </c>
      <c r="D475" s="2">
        <v>8.8947000000000003</v>
      </c>
      <c r="E475" s="2">
        <v>964</v>
      </c>
      <c r="F475" s="2"/>
      <c r="G475" s="2"/>
      <c r="H475" s="17">
        <f t="shared" si="7"/>
        <v>0</v>
      </c>
    </row>
    <row r="476" spans="2:8" ht="13.5" x14ac:dyDescent="0.25">
      <c r="B476" s="11">
        <v>42695</v>
      </c>
      <c r="C476" s="2">
        <v>14.45</v>
      </c>
      <c r="D476" s="2">
        <v>8.8947000000000003</v>
      </c>
      <c r="E476" s="2">
        <v>660</v>
      </c>
      <c r="F476" s="2"/>
      <c r="G476" s="2"/>
      <c r="H476" s="17">
        <f t="shared" si="7"/>
        <v>0</v>
      </c>
    </row>
    <row r="477" spans="2:8" ht="13.5" x14ac:dyDescent="0.25">
      <c r="B477" s="11">
        <v>42696</v>
      </c>
      <c r="C477" s="2">
        <v>14.48</v>
      </c>
      <c r="D477" s="2">
        <v>8.9131999999999998</v>
      </c>
      <c r="E477" s="2">
        <v>136</v>
      </c>
      <c r="F477" s="2"/>
      <c r="G477" s="2"/>
      <c r="H477" s="17">
        <f t="shared" si="7"/>
        <v>2.0798902717347988E-3</v>
      </c>
    </row>
    <row r="478" spans="2:8" ht="13.5" x14ac:dyDescent="0.25">
      <c r="B478" s="11">
        <v>42697</v>
      </c>
      <c r="C478" s="2">
        <v>14.48</v>
      </c>
      <c r="D478" s="2">
        <v>8.9131999999999998</v>
      </c>
      <c r="E478" s="2">
        <v>1592</v>
      </c>
      <c r="F478" s="2"/>
      <c r="G478" s="2"/>
      <c r="H478" s="17">
        <f t="shared" si="7"/>
        <v>0</v>
      </c>
    </row>
    <row r="479" spans="2:8" ht="13.5" x14ac:dyDescent="0.25">
      <c r="B479" s="11">
        <v>42698</v>
      </c>
      <c r="C479" s="2">
        <v>14.4</v>
      </c>
      <c r="D479" s="2">
        <v>8.8638999999999992</v>
      </c>
      <c r="E479" s="2">
        <v>6871</v>
      </c>
      <c r="F479" s="2"/>
      <c r="G479" s="2"/>
      <c r="H479" s="17">
        <f t="shared" si="7"/>
        <v>-5.5311223802899708E-3</v>
      </c>
    </row>
    <row r="480" spans="2:8" ht="13.5" x14ac:dyDescent="0.25">
      <c r="B480" s="11">
        <v>42699</v>
      </c>
      <c r="C480" s="2">
        <v>14.4</v>
      </c>
      <c r="D480" s="2">
        <v>8.8638999999999992</v>
      </c>
      <c r="E480" s="2">
        <v>4266</v>
      </c>
      <c r="F480" s="2"/>
      <c r="G480" s="2"/>
      <c r="H480" s="17">
        <f t="shared" si="7"/>
        <v>0</v>
      </c>
    </row>
    <row r="481" spans="2:8" ht="13.5" x14ac:dyDescent="0.25">
      <c r="B481" s="11">
        <v>42702</v>
      </c>
      <c r="C481" s="2">
        <v>14.4</v>
      </c>
      <c r="D481" s="2">
        <v>8.8638999999999992</v>
      </c>
      <c r="E481" s="2">
        <v>7609</v>
      </c>
      <c r="F481" s="2"/>
      <c r="G481" s="2"/>
      <c r="H481" s="17">
        <f t="shared" si="7"/>
        <v>0</v>
      </c>
    </row>
    <row r="482" spans="2:8" ht="13.5" x14ac:dyDescent="0.25">
      <c r="B482" s="11">
        <v>42703</v>
      </c>
      <c r="C482" s="2">
        <v>14.5</v>
      </c>
      <c r="D482" s="2">
        <v>8.9254999999999995</v>
      </c>
      <c r="E482" s="2">
        <v>6691</v>
      </c>
      <c r="F482" s="2"/>
      <c r="G482" s="2"/>
      <c r="H482" s="17">
        <f t="shared" si="7"/>
        <v>6.9495368855695943E-3</v>
      </c>
    </row>
    <row r="483" spans="2:8" ht="13.5" x14ac:dyDescent="0.25">
      <c r="B483" s="11">
        <v>42704</v>
      </c>
      <c r="C483" s="2">
        <v>14.5</v>
      </c>
      <c r="D483" s="2">
        <v>8.9254999999999995</v>
      </c>
      <c r="E483" s="2">
        <v>840</v>
      </c>
      <c r="F483" s="2"/>
      <c r="G483" s="2"/>
      <c r="H483" s="17">
        <f t="shared" si="7"/>
        <v>0</v>
      </c>
    </row>
    <row r="484" spans="2:8" ht="13.5" x14ac:dyDescent="0.25">
      <c r="B484" s="11">
        <v>42705</v>
      </c>
      <c r="C484" s="2">
        <v>14.5</v>
      </c>
      <c r="D484" s="2">
        <v>8.9254999999999995</v>
      </c>
      <c r="E484" s="2">
        <v>3012</v>
      </c>
      <c r="F484" s="2"/>
      <c r="G484" s="2"/>
      <c r="H484" s="17">
        <f t="shared" si="7"/>
        <v>0</v>
      </c>
    </row>
    <row r="485" spans="2:8" ht="13.5" x14ac:dyDescent="0.25">
      <c r="B485" s="11">
        <v>42706</v>
      </c>
      <c r="C485" s="2">
        <v>14.45</v>
      </c>
      <c r="D485" s="2">
        <v>8.8947000000000003</v>
      </c>
      <c r="E485" s="2">
        <v>985</v>
      </c>
      <c r="F485" s="2"/>
      <c r="G485" s="2"/>
      <c r="H485" s="17">
        <f t="shared" si="7"/>
        <v>-3.4507870707522577E-3</v>
      </c>
    </row>
    <row r="486" spans="2:8" ht="13.5" x14ac:dyDescent="0.25">
      <c r="B486" s="11">
        <v>42709</v>
      </c>
      <c r="C486" s="2">
        <v>14.4</v>
      </c>
      <c r="D486" s="2">
        <v>8.8638999999999992</v>
      </c>
      <c r="E486" s="2">
        <v>1186</v>
      </c>
      <c r="F486" s="2"/>
      <c r="G486" s="2"/>
      <c r="H486" s="17">
        <f t="shared" si="7"/>
        <v>-3.4627362361857113E-3</v>
      </c>
    </row>
    <row r="487" spans="2:8" ht="13.5" x14ac:dyDescent="0.25">
      <c r="B487" s="11">
        <v>42710</v>
      </c>
      <c r="C487" s="2">
        <v>14.45</v>
      </c>
      <c r="D487" s="2">
        <v>8.8947000000000003</v>
      </c>
      <c r="E487" s="2">
        <v>309</v>
      </c>
      <c r="F487" s="2"/>
      <c r="G487" s="2"/>
      <c r="H487" s="17">
        <f t="shared" si="7"/>
        <v>3.4747684427848973E-3</v>
      </c>
    </row>
    <row r="488" spans="2:8" ht="13.5" x14ac:dyDescent="0.25">
      <c r="B488" s="11">
        <v>42711</v>
      </c>
      <c r="C488" s="2">
        <v>14.45</v>
      </c>
      <c r="D488" s="2">
        <v>8.8947000000000003</v>
      </c>
      <c r="E488" s="2">
        <v>1785</v>
      </c>
      <c r="F488" s="2"/>
      <c r="G488" s="2"/>
      <c r="H488" s="17">
        <f t="shared" si="7"/>
        <v>0</v>
      </c>
    </row>
    <row r="489" spans="2:8" ht="13.5" x14ac:dyDescent="0.25">
      <c r="B489" s="11">
        <v>42712</v>
      </c>
      <c r="C489" s="2">
        <v>14.45</v>
      </c>
      <c r="D489" s="2">
        <v>8.8947000000000003</v>
      </c>
      <c r="E489" s="2">
        <v>1157</v>
      </c>
      <c r="F489" s="2"/>
      <c r="G489" s="2"/>
      <c r="H489" s="17">
        <f t="shared" si="7"/>
        <v>0</v>
      </c>
    </row>
    <row r="490" spans="2:8" ht="13.5" x14ac:dyDescent="0.25">
      <c r="B490" s="11">
        <v>42713</v>
      </c>
      <c r="C490" s="2">
        <v>14.45</v>
      </c>
      <c r="D490" s="2">
        <v>8.8947000000000003</v>
      </c>
      <c r="E490" s="2">
        <v>1721</v>
      </c>
      <c r="F490" s="2"/>
      <c r="G490" s="2"/>
      <c r="H490" s="17">
        <f t="shared" si="7"/>
        <v>0</v>
      </c>
    </row>
    <row r="491" spans="2:8" ht="13.5" x14ac:dyDescent="0.25">
      <c r="B491" s="11">
        <v>42717</v>
      </c>
      <c r="C491" s="2">
        <v>14.4</v>
      </c>
      <c r="D491" s="2">
        <v>8.8638999999999992</v>
      </c>
      <c r="E491" s="2">
        <v>4097</v>
      </c>
      <c r="F491" s="2"/>
      <c r="G491" s="2"/>
      <c r="H491" s="17">
        <f t="shared" si="7"/>
        <v>-3.4627362361857113E-3</v>
      </c>
    </row>
    <row r="492" spans="2:8" ht="13.5" x14ac:dyDescent="0.25">
      <c r="B492" s="11">
        <v>42718</v>
      </c>
      <c r="C492" s="2">
        <v>14.4</v>
      </c>
      <c r="D492" s="2">
        <v>8.8638999999999992</v>
      </c>
      <c r="E492" s="2">
        <v>2760</v>
      </c>
      <c r="F492" s="2"/>
      <c r="G492" s="2"/>
      <c r="H492" s="17">
        <f t="shared" si="7"/>
        <v>0</v>
      </c>
    </row>
    <row r="493" spans="2:8" ht="13.5" x14ac:dyDescent="0.25">
      <c r="B493" s="11">
        <v>42719</v>
      </c>
      <c r="C493" s="2">
        <v>14.4</v>
      </c>
      <c r="D493" s="2">
        <v>8.8638999999999992</v>
      </c>
      <c r="E493" s="2">
        <v>2278</v>
      </c>
      <c r="F493" s="2"/>
      <c r="G493" s="2"/>
      <c r="H493" s="17">
        <f t="shared" si="7"/>
        <v>0</v>
      </c>
    </row>
    <row r="494" spans="2:8" ht="13.5" x14ac:dyDescent="0.25">
      <c r="B494" s="11">
        <v>42720</v>
      </c>
      <c r="C494" s="2">
        <v>14.4</v>
      </c>
      <c r="D494" s="2">
        <v>8.8638999999999992</v>
      </c>
      <c r="E494" s="2">
        <v>900</v>
      </c>
      <c r="F494" s="2"/>
      <c r="G494" s="2"/>
      <c r="H494" s="17">
        <f t="shared" si="7"/>
        <v>0</v>
      </c>
    </row>
    <row r="495" spans="2:8" ht="13.5" x14ac:dyDescent="0.25">
      <c r="B495" s="11">
        <v>42723</v>
      </c>
      <c r="C495" s="2">
        <v>14.35</v>
      </c>
      <c r="D495" s="2">
        <v>8.8331</v>
      </c>
      <c r="E495" s="2">
        <v>1826</v>
      </c>
      <c r="F495" s="2"/>
      <c r="G495" s="2"/>
      <c r="H495" s="17">
        <f t="shared" si="7"/>
        <v>-3.474768442784697E-3</v>
      </c>
    </row>
    <row r="496" spans="2:8" ht="13.5" x14ac:dyDescent="0.25">
      <c r="B496" s="11">
        <v>42724</v>
      </c>
      <c r="C496" s="2">
        <v>14.4</v>
      </c>
      <c r="D496" s="2">
        <v>8.8638999999999992</v>
      </c>
      <c r="E496" s="2">
        <v>1415</v>
      </c>
      <c r="F496" s="2"/>
      <c r="G496" s="2"/>
      <c r="H496" s="17">
        <f t="shared" si="7"/>
        <v>3.4868845592146893E-3</v>
      </c>
    </row>
    <row r="497" spans="2:8" ht="13.5" x14ac:dyDescent="0.25">
      <c r="B497" s="11">
        <v>42725</v>
      </c>
      <c r="C497" s="2">
        <v>14.39</v>
      </c>
      <c r="D497" s="2">
        <v>8.8577999999999992</v>
      </c>
      <c r="E497" s="2">
        <v>2100</v>
      </c>
      <c r="F497" s="2"/>
      <c r="G497" s="2"/>
      <c r="H497" s="17">
        <f t="shared" si="7"/>
        <v>-6.8818465912295879E-4</v>
      </c>
    </row>
    <row r="498" spans="2:8" ht="13.5" x14ac:dyDescent="0.25">
      <c r="B498" s="11">
        <v>42726</v>
      </c>
      <c r="C498" s="2">
        <v>14.4</v>
      </c>
      <c r="D498" s="2">
        <v>8.8638999999999992</v>
      </c>
      <c r="E498" s="2">
        <v>1903</v>
      </c>
      <c r="F498" s="2"/>
      <c r="G498" s="2"/>
      <c r="H498" s="17">
        <f t="shared" si="7"/>
        <v>6.8865858339542494E-4</v>
      </c>
    </row>
    <row r="499" spans="2:8" ht="13.5" x14ac:dyDescent="0.25">
      <c r="B499" s="11">
        <v>42727</v>
      </c>
      <c r="C499" s="2">
        <v>14.4</v>
      </c>
      <c r="D499" s="2">
        <v>8.8638999999999992</v>
      </c>
      <c r="E499" s="2">
        <v>4961</v>
      </c>
      <c r="F499" s="2"/>
      <c r="G499" s="2"/>
      <c r="H499" s="17">
        <f t="shared" si="7"/>
        <v>0</v>
      </c>
    </row>
    <row r="500" spans="2:8" ht="13.5" x14ac:dyDescent="0.25">
      <c r="B500" s="11">
        <v>42730</v>
      </c>
      <c r="C500" s="2">
        <v>14.3</v>
      </c>
      <c r="D500" s="2">
        <v>8.8024000000000004</v>
      </c>
      <c r="E500" s="2">
        <v>16095</v>
      </c>
      <c r="F500" s="2"/>
      <c r="G500" s="2"/>
      <c r="H500" s="17">
        <f t="shared" si="7"/>
        <v>-6.9382551698460929E-3</v>
      </c>
    </row>
    <row r="501" spans="2:8" ht="13.5" x14ac:dyDescent="0.25">
      <c r="B501" s="11">
        <v>42731</v>
      </c>
      <c r="C501" s="2">
        <v>14.39</v>
      </c>
      <c r="D501" s="2">
        <v>8.8577999999999992</v>
      </c>
      <c r="E501" s="2">
        <v>31052</v>
      </c>
      <c r="F501" s="2"/>
      <c r="G501" s="2"/>
      <c r="H501" s="17">
        <f t="shared" si="7"/>
        <v>6.2937380714349249E-3</v>
      </c>
    </row>
    <row r="502" spans="2:8" ht="13.5" x14ac:dyDescent="0.25">
      <c r="B502" s="11">
        <v>42732</v>
      </c>
      <c r="C502" s="2">
        <v>14.4</v>
      </c>
      <c r="D502" s="2">
        <v>8.8638999999999992</v>
      </c>
      <c r="E502" s="2">
        <v>2610</v>
      </c>
      <c r="F502" s="2"/>
      <c r="G502" s="2"/>
      <c r="H502" s="17">
        <f t="shared" si="7"/>
        <v>6.8865858339542494E-4</v>
      </c>
    </row>
    <row r="503" spans="2:8" ht="13.5" x14ac:dyDescent="0.25">
      <c r="B503" s="11">
        <v>42733</v>
      </c>
      <c r="C503" s="2">
        <v>14.4</v>
      </c>
      <c r="D503" s="2">
        <v>8.8638999999999992</v>
      </c>
      <c r="E503" s="2">
        <v>7700</v>
      </c>
      <c r="F503" s="2"/>
      <c r="G503" s="2"/>
      <c r="H503" s="17">
        <f t="shared" si="7"/>
        <v>0</v>
      </c>
    </row>
    <row r="504" spans="2:8" ht="13.5" x14ac:dyDescent="0.25">
      <c r="B504" s="11">
        <v>42734</v>
      </c>
      <c r="C504" s="2">
        <v>14.4</v>
      </c>
      <c r="D504" s="2">
        <v>8.8638999999999992</v>
      </c>
      <c r="E504" s="2">
        <v>2050</v>
      </c>
      <c r="F504" s="2"/>
      <c r="G504" s="2"/>
      <c r="H504" s="17">
        <f t="shared" si="7"/>
        <v>0</v>
      </c>
    </row>
    <row r="505" spans="2:8" ht="13.5" x14ac:dyDescent="0.25">
      <c r="B505" s="11">
        <v>42737</v>
      </c>
      <c r="C505" s="2">
        <v>14.48</v>
      </c>
      <c r="D505" s="2">
        <v>8.9131999999999998</v>
      </c>
      <c r="E505" s="2">
        <v>1078</v>
      </c>
      <c r="F505" s="2"/>
      <c r="G505" s="2"/>
      <c r="H505" s="17">
        <f t="shared" si="7"/>
        <v>5.5618858516003761E-3</v>
      </c>
    </row>
    <row r="506" spans="2:8" ht="13.5" x14ac:dyDescent="0.25">
      <c r="B506" s="11">
        <v>42738</v>
      </c>
      <c r="C506" s="2">
        <v>14.4</v>
      </c>
      <c r="D506" s="2">
        <v>8.8638999999999992</v>
      </c>
      <c r="E506" s="2">
        <v>2839</v>
      </c>
      <c r="F506" s="2"/>
      <c r="G506" s="2"/>
      <c r="H506" s="17">
        <f t="shared" si="7"/>
        <v>-5.5311223802899708E-3</v>
      </c>
    </row>
    <row r="507" spans="2:8" ht="13.5" x14ac:dyDescent="0.25">
      <c r="B507" s="11">
        <v>42739</v>
      </c>
      <c r="C507" s="2">
        <v>14.3</v>
      </c>
      <c r="D507" s="2">
        <v>8.8024000000000004</v>
      </c>
      <c r="E507" s="2">
        <v>9265</v>
      </c>
      <c r="F507" s="2"/>
      <c r="G507" s="2"/>
      <c r="H507" s="17">
        <f t="shared" si="7"/>
        <v>-6.9382551698460929E-3</v>
      </c>
    </row>
    <row r="508" spans="2:8" ht="13.5" x14ac:dyDescent="0.25">
      <c r="B508" s="11">
        <v>42740</v>
      </c>
      <c r="C508" s="2">
        <v>14.27</v>
      </c>
      <c r="D508" s="2">
        <v>8.7838999999999992</v>
      </c>
      <c r="E508" s="2">
        <v>15387</v>
      </c>
      <c r="F508" s="2"/>
      <c r="G508" s="2"/>
      <c r="H508" s="17">
        <f t="shared" si="7"/>
        <v>-2.101699536490195E-3</v>
      </c>
    </row>
    <row r="509" spans="2:8" ht="13.5" x14ac:dyDescent="0.25">
      <c r="B509" s="11">
        <v>42741</v>
      </c>
      <c r="C509" s="2">
        <v>14.27</v>
      </c>
      <c r="D509" s="2">
        <v>8.7838999999999992</v>
      </c>
      <c r="E509" s="2">
        <v>664</v>
      </c>
      <c r="F509" s="2"/>
      <c r="G509" s="2"/>
      <c r="H509" s="17">
        <f t="shared" si="7"/>
        <v>0</v>
      </c>
    </row>
    <row r="510" spans="2:8" ht="13.5" x14ac:dyDescent="0.25">
      <c r="B510" s="11">
        <v>42744</v>
      </c>
      <c r="C510" s="2">
        <v>14.35</v>
      </c>
      <c r="D510" s="2">
        <v>8.8331</v>
      </c>
      <c r="E510" s="2">
        <v>5561</v>
      </c>
      <c r="F510" s="2"/>
      <c r="G510" s="2"/>
      <c r="H510" s="17">
        <f t="shared" si="7"/>
        <v>5.6011566616196457E-3</v>
      </c>
    </row>
    <row r="511" spans="2:8" ht="13.5" x14ac:dyDescent="0.25">
      <c r="B511" s="11">
        <v>42745</v>
      </c>
      <c r="C511" s="2">
        <v>14.35</v>
      </c>
      <c r="D511" s="2">
        <v>8.8331</v>
      </c>
      <c r="E511" s="2">
        <v>3510</v>
      </c>
      <c r="F511" s="2"/>
      <c r="G511" s="2"/>
      <c r="H511" s="17">
        <f t="shared" si="7"/>
        <v>0</v>
      </c>
    </row>
    <row r="512" spans="2:8" ht="13.5" x14ac:dyDescent="0.25">
      <c r="B512" s="11">
        <v>42746</v>
      </c>
      <c r="C512" s="2">
        <v>14.33</v>
      </c>
      <c r="D512" s="2">
        <v>8.8208000000000002</v>
      </c>
      <c r="E512" s="2">
        <v>875</v>
      </c>
      <c r="F512" s="2"/>
      <c r="G512" s="2"/>
      <c r="H512" s="17">
        <f t="shared" si="7"/>
        <v>-1.3924896129331441E-3</v>
      </c>
    </row>
    <row r="513" spans="2:8" ht="13.5" x14ac:dyDescent="0.25">
      <c r="B513" s="11">
        <v>42747</v>
      </c>
      <c r="C513" s="2">
        <v>14.39</v>
      </c>
      <c r="D513" s="2">
        <v>8.8577999999999992</v>
      </c>
      <c r="E513" s="2">
        <v>1590</v>
      </c>
      <c r="F513" s="2"/>
      <c r="G513" s="2"/>
      <c r="H513" s="17">
        <f t="shared" si="7"/>
        <v>4.1946308724831122E-3</v>
      </c>
    </row>
    <row r="514" spans="2:8" ht="13.5" x14ac:dyDescent="0.25">
      <c r="B514" s="11">
        <v>42748</v>
      </c>
      <c r="C514" s="2">
        <v>14.39</v>
      </c>
      <c r="D514" s="2">
        <v>8.8577999999999992</v>
      </c>
      <c r="E514" s="2">
        <v>950</v>
      </c>
      <c r="F514" s="2"/>
      <c r="G514" s="2"/>
      <c r="H514" s="17">
        <f t="shared" si="7"/>
        <v>0</v>
      </c>
    </row>
    <row r="515" spans="2:8" ht="13.5" x14ac:dyDescent="0.25">
      <c r="B515" s="11">
        <v>42751</v>
      </c>
      <c r="C515" s="2">
        <v>14.45</v>
      </c>
      <c r="D515" s="2">
        <v>8.8947000000000003</v>
      </c>
      <c r="E515" s="2">
        <v>2644</v>
      </c>
      <c r="F515" s="2"/>
      <c r="G515" s="2"/>
      <c r="H515" s="17">
        <f t="shared" si="7"/>
        <v>4.1658199552937576E-3</v>
      </c>
    </row>
    <row r="516" spans="2:8" ht="13.5" x14ac:dyDescent="0.25">
      <c r="B516" s="11">
        <v>42752</v>
      </c>
      <c r="C516" s="2">
        <v>14.45</v>
      </c>
      <c r="D516" s="2">
        <v>8.8947000000000003</v>
      </c>
      <c r="E516" s="2">
        <v>1184</v>
      </c>
      <c r="F516" s="2"/>
      <c r="G516" s="2"/>
      <c r="H516" s="17">
        <f t="shared" si="7"/>
        <v>0</v>
      </c>
    </row>
    <row r="517" spans="2:8" ht="13.5" x14ac:dyDescent="0.25">
      <c r="B517" s="11">
        <v>42753</v>
      </c>
      <c r="C517" s="2">
        <v>14.45</v>
      </c>
      <c r="D517" s="2">
        <v>8.8947000000000003</v>
      </c>
      <c r="E517" s="2">
        <v>1463</v>
      </c>
      <c r="F517" s="2"/>
      <c r="G517" s="2"/>
      <c r="H517" s="17">
        <f t="shared" si="7"/>
        <v>0</v>
      </c>
    </row>
    <row r="518" spans="2:8" ht="13.5" x14ac:dyDescent="0.25">
      <c r="B518" s="11">
        <v>42754</v>
      </c>
      <c r="C518" s="2">
        <v>14.5</v>
      </c>
      <c r="D518" s="2">
        <v>8.9254999999999995</v>
      </c>
      <c r="E518" s="2">
        <v>46272</v>
      </c>
      <c r="F518" s="2"/>
      <c r="G518" s="2"/>
      <c r="H518" s="17">
        <f t="shared" si="7"/>
        <v>3.4627362361855118E-3</v>
      </c>
    </row>
    <row r="519" spans="2:8" ht="13.5" x14ac:dyDescent="0.25">
      <c r="B519" s="11">
        <v>42755</v>
      </c>
      <c r="C519" s="2">
        <v>14.8</v>
      </c>
      <c r="D519" s="2">
        <v>9.1100999999999992</v>
      </c>
      <c r="E519" s="2">
        <v>4427</v>
      </c>
      <c r="F519" s="2"/>
      <c r="G519" s="2"/>
      <c r="H519" s="17">
        <f t="shared" ref="H519:H582" si="8">(D519-D518)/D518</f>
        <v>2.0682314716262355E-2</v>
      </c>
    </row>
    <row r="520" spans="2:8" ht="13.5" x14ac:dyDescent="0.25">
      <c r="B520" s="11">
        <v>42758</v>
      </c>
      <c r="C520" s="2">
        <v>14.55</v>
      </c>
      <c r="D520" s="2">
        <v>8.9562000000000008</v>
      </c>
      <c r="E520" s="2">
        <v>3842</v>
      </c>
      <c r="F520" s="2"/>
      <c r="G520" s="2"/>
      <c r="H520" s="17">
        <f t="shared" si="8"/>
        <v>-1.6893338163137438E-2</v>
      </c>
    </row>
    <row r="521" spans="2:8" ht="13.5" x14ac:dyDescent="0.25">
      <c r="B521" s="11">
        <v>42759</v>
      </c>
      <c r="C521" s="2">
        <v>14.75</v>
      </c>
      <c r="D521" s="2">
        <v>9.0793999999999997</v>
      </c>
      <c r="E521" s="2">
        <v>1222</v>
      </c>
      <c r="F521" s="2"/>
      <c r="G521" s="2"/>
      <c r="H521" s="17">
        <f t="shared" si="8"/>
        <v>1.3755833947432934E-2</v>
      </c>
    </row>
    <row r="522" spans="2:8" ht="13.5" x14ac:dyDescent="0.25">
      <c r="B522" s="11">
        <v>42760</v>
      </c>
      <c r="C522" s="2">
        <v>14.75</v>
      </c>
      <c r="D522" s="2">
        <v>9.0793999999999997</v>
      </c>
      <c r="E522" s="2">
        <v>2932</v>
      </c>
      <c r="F522" s="2"/>
      <c r="G522" s="2"/>
      <c r="H522" s="17">
        <f t="shared" si="8"/>
        <v>0</v>
      </c>
    </row>
    <row r="523" spans="2:8" ht="13.5" x14ac:dyDescent="0.25">
      <c r="B523" s="11">
        <v>42761</v>
      </c>
      <c r="C523" s="2">
        <v>14.72</v>
      </c>
      <c r="D523" s="2">
        <v>9.0609000000000002</v>
      </c>
      <c r="E523" s="2">
        <v>840</v>
      </c>
      <c r="F523" s="2"/>
      <c r="G523" s="2"/>
      <c r="H523" s="17">
        <f t="shared" si="8"/>
        <v>-2.0375795757428374E-3</v>
      </c>
    </row>
    <row r="524" spans="2:8" ht="13.5" x14ac:dyDescent="0.25">
      <c r="B524" s="11">
        <v>42762</v>
      </c>
      <c r="C524" s="2">
        <v>14.69</v>
      </c>
      <c r="D524" s="2">
        <v>9.0424000000000007</v>
      </c>
      <c r="E524" s="2">
        <v>1135</v>
      </c>
      <c r="F524" s="2"/>
      <c r="G524" s="2"/>
      <c r="H524" s="17">
        <f t="shared" si="8"/>
        <v>-2.0417397830237083E-3</v>
      </c>
    </row>
    <row r="525" spans="2:8" ht="13.5" x14ac:dyDescent="0.25">
      <c r="B525" s="11">
        <v>42765</v>
      </c>
      <c r="C525" s="2">
        <v>14.7</v>
      </c>
      <c r="D525" s="2">
        <v>9.0486000000000004</v>
      </c>
      <c r="E525" s="2">
        <v>555</v>
      </c>
      <c r="F525" s="2"/>
      <c r="G525" s="2"/>
      <c r="H525" s="17">
        <f t="shared" si="8"/>
        <v>6.8565867468810943E-4</v>
      </c>
    </row>
    <row r="526" spans="2:8" ht="13.5" x14ac:dyDescent="0.25">
      <c r="B526" s="11">
        <v>42766</v>
      </c>
      <c r="C526" s="2">
        <v>14.7</v>
      </c>
      <c r="D526" s="2">
        <v>9.0486000000000004</v>
      </c>
      <c r="E526" s="2">
        <v>790</v>
      </c>
      <c r="F526" s="2"/>
      <c r="G526" s="2"/>
      <c r="H526" s="17">
        <f t="shared" si="8"/>
        <v>0</v>
      </c>
    </row>
    <row r="527" spans="2:8" ht="13.5" x14ac:dyDescent="0.25">
      <c r="B527" s="11">
        <v>42767</v>
      </c>
      <c r="C527" s="2">
        <v>14.7</v>
      </c>
      <c r="D527" s="2">
        <v>9.0486000000000004</v>
      </c>
      <c r="E527" s="2">
        <v>1182</v>
      </c>
      <c r="F527" s="2"/>
      <c r="G527" s="2"/>
      <c r="H527" s="17">
        <f t="shared" si="8"/>
        <v>0</v>
      </c>
    </row>
    <row r="528" spans="2:8" ht="13.5" x14ac:dyDescent="0.25">
      <c r="B528" s="11">
        <v>42768</v>
      </c>
      <c r="C528" s="2">
        <v>14.7</v>
      </c>
      <c r="D528" s="2">
        <v>9.0486000000000004</v>
      </c>
      <c r="E528" s="2">
        <v>1022</v>
      </c>
      <c r="F528" s="2"/>
      <c r="G528" s="2"/>
      <c r="H528" s="17">
        <f t="shared" si="8"/>
        <v>0</v>
      </c>
    </row>
    <row r="529" spans="2:8" ht="13.5" x14ac:dyDescent="0.25">
      <c r="B529" s="11">
        <v>42769</v>
      </c>
      <c r="C529" s="2">
        <v>14.7</v>
      </c>
      <c r="D529" s="2">
        <v>9.0486000000000004</v>
      </c>
      <c r="E529" s="2">
        <v>1068</v>
      </c>
      <c r="F529" s="2"/>
      <c r="G529" s="2"/>
      <c r="H529" s="17">
        <f t="shared" si="8"/>
        <v>0</v>
      </c>
    </row>
    <row r="530" spans="2:8" ht="13.5" x14ac:dyDescent="0.25">
      <c r="B530" s="11">
        <v>42772</v>
      </c>
      <c r="C530" s="2">
        <v>14.85</v>
      </c>
      <c r="D530" s="2">
        <v>9.1409000000000002</v>
      </c>
      <c r="E530" s="2">
        <v>3213</v>
      </c>
      <c r="F530" s="2"/>
      <c r="G530" s="2"/>
      <c r="H530" s="17">
        <f t="shared" si="8"/>
        <v>1.0200473001348255E-2</v>
      </c>
    </row>
    <row r="531" spans="2:8" ht="13.5" x14ac:dyDescent="0.25">
      <c r="B531" s="11">
        <v>42773</v>
      </c>
      <c r="C531" s="2">
        <v>15</v>
      </c>
      <c r="D531" s="2">
        <v>9.2332000000000001</v>
      </c>
      <c r="E531" s="2">
        <v>1238</v>
      </c>
      <c r="F531" s="2"/>
      <c r="G531" s="2"/>
      <c r="H531" s="17">
        <f t="shared" si="8"/>
        <v>1.0097473990526077E-2</v>
      </c>
    </row>
    <row r="532" spans="2:8" ht="13.5" x14ac:dyDescent="0.25">
      <c r="B532" s="11">
        <v>42774</v>
      </c>
      <c r="C532" s="2">
        <v>14.62</v>
      </c>
      <c r="D532" s="2">
        <v>8.9992999999999999</v>
      </c>
      <c r="E532" s="2">
        <v>265</v>
      </c>
      <c r="F532" s="2"/>
      <c r="G532" s="2"/>
      <c r="H532" s="17">
        <f t="shared" si="8"/>
        <v>-2.5332495776112313E-2</v>
      </c>
    </row>
    <row r="533" spans="2:8" ht="13.5" x14ac:dyDescent="0.25">
      <c r="B533" s="11">
        <v>42775</v>
      </c>
      <c r="C533" s="2">
        <v>14.98</v>
      </c>
      <c r="D533" s="2">
        <v>9.2209000000000003</v>
      </c>
      <c r="E533" s="2">
        <v>266</v>
      </c>
      <c r="F533" s="2"/>
      <c r="G533" s="2"/>
      <c r="H533" s="17">
        <f t="shared" si="8"/>
        <v>2.4624137432911499E-2</v>
      </c>
    </row>
    <row r="534" spans="2:8" ht="13.5" x14ac:dyDescent="0.25">
      <c r="B534" s="11">
        <v>42776</v>
      </c>
      <c r="C534" s="2">
        <v>14.95</v>
      </c>
      <c r="D534" s="2">
        <v>9.2025000000000006</v>
      </c>
      <c r="E534" s="2">
        <v>550</v>
      </c>
      <c r="F534" s="2"/>
      <c r="G534" s="2"/>
      <c r="H534" s="17">
        <f t="shared" si="8"/>
        <v>-1.9954668199416272E-3</v>
      </c>
    </row>
    <row r="535" spans="2:8" ht="13.5" x14ac:dyDescent="0.25">
      <c r="B535" s="11">
        <v>42779</v>
      </c>
      <c r="C535" s="2">
        <v>14.94</v>
      </c>
      <c r="D535" s="2">
        <v>9.1963000000000008</v>
      </c>
      <c r="E535" s="2">
        <v>6595</v>
      </c>
      <c r="F535" s="2"/>
      <c r="G535" s="2"/>
      <c r="H535" s="17">
        <f t="shared" si="8"/>
        <v>-6.7372996468348389E-4</v>
      </c>
    </row>
    <row r="536" spans="2:8" ht="13.5" x14ac:dyDescent="0.25">
      <c r="B536" s="11">
        <v>42780</v>
      </c>
      <c r="C536" s="2">
        <v>14.9</v>
      </c>
      <c r="D536" s="2">
        <v>9.1716999999999995</v>
      </c>
      <c r="E536" s="2">
        <v>200</v>
      </c>
      <c r="F536" s="2"/>
      <c r="G536" s="2"/>
      <c r="H536" s="17">
        <f t="shared" si="8"/>
        <v>-2.6749888542132471E-3</v>
      </c>
    </row>
    <row r="537" spans="2:8" ht="13.5" x14ac:dyDescent="0.25">
      <c r="B537" s="11">
        <v>42781</v>
      </c>
      <c r="C537" s="2">
        <v>14.89</v>
      </c>
      <c r="D537" s="2">
        <v>9.1654999999999998</v>
      </c>
      <c r="E537" s="2">
        <v>850</v>
      </c>
      <c r="F537" s="2"/>
      <c r="G537" s="2"/>
      <c r="H537" s="17">
        <f t="shared" si="8"/>
        <v>-6.7599245505192728E-4</v>
      </c>
    </row>
    <row r="538" spans="2:8" ht="13.5" x14ac:dyDescent="0.25">
      <c r="B538" s="11">
        <v>42782</v>
      </c>
      <c r="C538" s="2">
        <v>14.75</v>
      </c>
      <c r="D538" s="2">
        <v>9.0793999999999997</v>
      </c>
      <c r="E538" s="2">
        <v>607</v>
      </c>
      <c r="F538" s="2"/>
      <c r="G538" s="2"/>
      <c r="H538" s="17">
        <f t="shared" si="8"/>
        <v>-9.3939228629098329E-3</v>
      </c>
    </row>
    <row r="539" spans="2:8" ht="13.5" x14ac:dyDescent="0.25">
      <c r="B539" s="11">
        <v>42783</v>
      </c>
      <c r="C539" s="2">
        <v>14.88</v>
      </c>
      <c r="D539" s="2">
        <v>9.1593999999999998</v>
      </c>
      <c r="E539" s="2">
        <v>505</v>
      </c>
      <c r="F539" s="2"/>
      <c r="G539" s="2"/>
      <c r="H539" s="17">
        <f t="shared" si="8"/>
        <v>8.8111549221314266E-3</v>
      </c>
    </row>
    <row r="540" spans="2:8" ht="13.5" x14ac:dyDescent="0.25">
      <c r="B540" s="11">
        <v>42786</v>
      </c>
      <c r="C540" s="2">
        <v>14.75</v>
      </c>
      <c r="D540" s="2">
        <v>9.0793999999999997</v>
      </c>
      <c r="E540" s="2">
        <v>462</v>
      </c>
      <c r="F540" s="2"/>
      <c r="G540" s="2"/>
      <c r="H540" s="17">
        <f t="shared" si="8"/>
        <v>-8.7341965630936599E-3</v>
      </c>
    </row>
    <row r="541" spans="2:8" ht="13.5" x14ac:dyDescent="0.25">
      <c r="B541" s="11">
        <v>42787</v>
      </c>
      <c r="C541" s="2">
        <v>14.79</v>
      </c>
      <c r="D541" s="2">
        <v>9.1039999999999992</v>
      </c>
      <c r="E541" s="2">
        <v>1045</v>
      </c>
      <c r="F541" s="2"/>
      <c r="G541" s="2"/>
      <c r="H541" s="17">
        <f t="shared" si="8"/>
        <v>2.7094301385553574E-3</v>
      </c>
    </row>
    <row r="542" spans="2:8" ht="13.5" x14ac:dyDescent="0.25">
      <c r="B542" s="11">
        <v>42788</v>
      </c>
      <c r="C542" s="2">
        <v>14.6</v>
      </c>
      <c r="D542" s="2">
        <v>8.9870000000000001</v>
      </c>
      <c r="E542" s="2">
        <v>3791</v>
      </c>
      <c r="F542" s="2"/>
      <c r="G542" s="2"/>
      <c r="H542" s="17">
        <f t="shared" si="8"/>
        <v>-1.2851493848857547E-2</v>
      </c>
    </row>
    <row r="543" spans="2:8" ht="13.5" x14ac:dyDescent="0.25">
      <c r="B543" s="11">
        <v>42789</v>
      </c>
      <c r="C543" s="2">
        <v>14.7</v>
      </c>
      <c r="D543" s="2">
        <v>9.0486000000000004</v>
      </c>
      <c r="E543" s="2">
        <v>854</v>
      </c>
      <c r="F543" s="2"/>
      <c r="G543" s="2"/>
      <c r="H543" s="17">
        <f t="shared" si="8"/>
        <v>6.8543451652387137E-3</v>
      </c>
    </row>
    <row r="544" spans="2:8" ht="13.5" x14ac:dyDescent="0.25">
      <c r="B544" s="11">
        <v>42790</v>
      </c>
      <c r="C544" s="2">
        <v>14.6</v>
      </c>
      <c r="D544" s="2">
        <v>8.9870000000000001</v>
      </c>
      <c r="E544" s="2">
        <v>1827</v>
      </c>
      <c r="F544" s="2"/>
      <c r="G544" s="2"/>
      <c r="H544" s="17">
        <f t="shared" si="8"/>
        <v>-6.8076829564794909E-3</v>
      </c>
    </row>
    <row r="545" spans="2:8" ht="13.5" x14ac:dyDescent="0.25">
      <c r="B545" s="11">
        <v>42793</v>
      </c>
      <c r="C545" s="2">
        <v>14.6</v>
      </c>
      <c r="D545" s="2">
        <v>8.9870000000000001</v>
      </c>
      <c r="E545" s="2">
        <v>665</v>
      </c>
      <c r="F545" s="2"/>
      <c r="G545" s="2"/>
      <c r="H545" s="17">
        <f t="shared" si="8"/>
        <v>0</v>
      </c>
    </row>
    <row r="546" spans="2:8" ht="13.5" x14ac:dyDescent="0.25">
      <c r="B546" s="11">
        <v>42794</v>
      </c>
      <c r="C546" s="2">
        <v>14.45</v>
      </c>
      <c r="D546" s="2">
        <v>8.8947000000000003</v>
      </c>
      <c r="E546" s="2">
        <v>1728</v>
      </c>
      <c r="F546" s="2"/>
      <c r="G546" s="2"/>
      <c r="H546" s="17">
        <f t="shared" si="8"/>
        <v>-1.0270390564148194E-2</v>
      </c>
    </row>
    <row r="547" spans="2:8" ht="13.5" x14ac:dyDescent="0.25">
      <c r="B547" s="11">
        <v>42795</v>
      </c>
      <c r="C547" s="2">
        <v>14.6</v>
      </c>
      <c r="D547" s="2">
        <v>8.9870000000000001</v>
      </c>
      <c r="E547" s="2">
        <v>910</v>
      </c>
      <c r="F547" s="2"/>
      <c r="G547" s="2"/>
      <c r="H547" s="17">
        <f t="shared" si="8"/>
        <v>1.0376966058439276E-2</v>
      </c>
    </row>
    <row r="548" spans="2:8" ht="13.5" x14ac:dyDescent="0.25">
      <c r="B548" s="11">
        <v>42796</v>
      </c>
      <c r="C548" s="2">
        <v>14.45</v>
      </c>
      <c r="D548" s="2">
        <v>8.8947000000000003</v>
      </c>
      <c r="E548" s="2">
        <v>3024</v>
      </c>
      <c r="F548" s="2"/>
      <c r="G548" s="2"/>
      <c r="H548" s="17">
        <f t="shared" si="8"/>
        <v>-1.0270390564148194E-2</v>
      </c>
    </row>
    <row r="549" spans="2:8" ht="13.5" x14ac:dyDescent="0.25">
      <c r="B549" s="11">
        <v>42797</v>
      </c>
      <c r="C549" s="2">
        <v>14.46</v>
      </c>
      <c r="D549" s="2">
        <v>8.9008000000000003</v>
      </c>
      <c r="E549" s="2">
        <v>936</v>
      </c>
      <c r="F549" s="2"/>
      <c r="G549" s="2"/>
      <c r="H549" s="17">
        <f t="shared" si="8"/>
        <v>6.8580165716662666E-4</v>
      </c>
    </row>
    <row r="550" spans="2:8" ht="13.5" x14ac:dyDescent="0.25">
      <c r="B550" s="11">
        <v>42800</v>
      </c>
      <c r="C550" s="2">
        <v>14.4</v>
      </c>
      <c r="D550" s="2">
        <v>8.8638999999999992</v>
      </c>
      <c r="E550" s="2">
        <v>1006</v>
      </c>
      <c r="F550" s="2"/>
      <c r="G550" s="2"/>
      <c r="H550" s="17">
        <f t="shared" si="8"/>
        <v>-4.1456947690096443E-3</v>
      </c>
    </row>
    <row r="551" spans="2:8" ht="13.5" x14ac:dyDescent="0.25">
      <c r="B551" s="11">
        <v>42801</v>
      </c>
      <c r="C551" s="2">
        <v>14.5</v>
      </c>
      <c r="D551" s="2">
        <v>8.9254999999999995</v>
      </c>
      <c r="E551" s="2">
        <v>1170</v>
      </c>
      <c r="F551" s="2"/>
      <c r="G551" s="2"/>
      <c r="H551" s="17">
        <f t="shared" si="8"/>
        <v>6.9495368855695943E-3</v>
      </c>
    </row>
    <row r="552" spans="2:8" ht="13.5" x14ac:dyDescent="0.25">
      <c r="B552" s="11">
        <v>42802</v>
      </c>
      <c r="C552" s="2">
        <v>14.48</v>
      </c>
      <c r="D552" s="2">
        <v>8.9131999999999998</v>
      </c>
      <c r="E552" s="2">
        <v>1858</v>
      </c>
      <c r="F552" s="2"/>
      <c r="G552" s="2"/>
      <c r="H552" s="17">
        <f t="shared" si="8"/>
        <v>-1.3780740574757444E-3</v>
      </c>
    </row>
    <row r="553" spans="2:8" ht="13.5" x14ac:dyDescent="0.25">
      <c r="B553" s="11">
        <v>42803</v>
      </c>
      <c r="C553" s="2">
        <v>14.5</v>
      </c>
      <c r="D553" s="2">
        <v>8.9254999999999995</v>
      </c>
      <c r="E553" s="2">
        <v>1248</v>
      </c>
      <c r="F553" s="2"/>
      <c r="G553" s="2"/>
      <c r="H553" s="17">
        <f t="shared" si="8"/>
        <v>1.379975766279199E-3</v>
      </c>
    </row>
    <row r="554" spans="2:8" ht="13.5" x14ac:dyDescent="0.25">
      <c r="B554" s="11">
        <v>42804</v>
      </c>
      <c r="C554" s="2">
        <v>14.4</v>
      </c>
      <c r="D554" s="2">
        <v>8.8638999999999992</v>
      </c>
      <c r="E554" s="2">
        <v>1130</v>
      </c>
      <c r="F554" s="2"/>
      <c r="G554" s="2"/>
      <c r="H554" s="17">
        <f t="shared" si="8"/>
        <v>-6.9015741415047139E-3</v>
      </c>
    </row>
    <row r="555" spans="2:8" ht="13.5" x14ac:dyDescent="0.25">
      <c r="B555" s="11">
        <v>42807</v>
      </c>
      <c r="C555" s="2">
        <v>14.5</v>
      </c>
      <c r="D555" s="2">
        <v>8.9254999999999995</v>
      </c>
      <c r="E555" s="2">
        <v>2604</v>
      </c>
      <c r="F555" s="2"/>
      <c r="G555" s="2"/>
      <c r="H555" s="17">
        <f t="shared" si="8"/>
        <v>6.9495368855695943E-3</v>
      </c>
    </row>
    <row r="556" spans="2:8" ht="13.5" x14ac:dyDescent="0.25">
      <c r="B556" s="11">
        <v>42808</v>
      </c>
      <c r="C556" s="2">
        <v>14.5</v>
      </c>
      <c r="D556" s="2">
        <v>8.9254999999999995</v>
      </c>
      <c r="E556" s="2">
        <v>3615</v>
      </c>
      <c r="F556" s="2"/>
      <c r="G556" s="2"/>
      <c r="H556" s="17">
        <f t="shared" si="8"/>
        <v>0</v>
      </c>
    </row>
    <row r="557" spans="2:8" ht="13.5" x14ac:dyDescent="0.25">
      <c r="B557" s="11">
        <v>42809</v>
      </c>
      <c r="C557" s="2">
        <v>14.5</v>
      </c>
      <c r="D557" s="2">
        <v>8.9254999999999995</v>
      </c>
      <c r="E557" s="2">
        <v>934</v>
      </c>
      <c r="F557" s="2"/>
      <c r="G557" s="2"/>
      <c r="H557" s="17">
        <f t="shared" si="8"/>
        <v>0</v>
      </c>
    </row>
    <row r="558" spans="2:8" ht="13.5" x14ac:dyDescent="0.25">
      <c r="B558" s="11">
        <v>42810</v>
      </c>
      <c r="C558" s="2">
        <v>14.45</v>
      </c>
      <c r="D558" s="2">
        <v>8.8947000000000003</v>
      </c>
      <c r="E558" s="2">
        <v>1153</v>
      </c>
      <c r="F558" s="2"/>
      <c r="G558" s="2"/>
      <c r="H558" s="17">
        <f t="shared" si="8"/>
        <v>-3.4507870707522577E-3</v>
      </c>
    </row>
    <row r="559" spans="2:8" ht="13.5" x14ac:dyDescent="0.25">
      <c r="B559" s="11">
        <v>42811</v>
      </c>
      <c r="C559" s="2">
        <v>14.45</v>
      </c>
      <c r="D559" s="2">
        <v>8.8947000000000003</v>
      </c>
      <c r="E559" s="2">
        <v>1350</v>
      </c>
      <c r="F559" s="2"/>
      <c r="G559" s="2"/>
      <c r="H559" s="17">
        <f t="shared" si="8"/>
        <v>0</v>
      </c>
    </row>
    <row r="560" spans="2:8" ht="13.5" x14ac:dyDescent="0.25">
      <c r="B560" s="11">
        <v>42815</v>
      </c>
      <c r="C560" s="2">
        <v>14.4</v>
      </c>
      <c r="D560" s="2">
        <v>8.8638999999999992</v>
      </c>
      <c r="E560" s="2">
        <v>1126</v>
      </c>
      <c r="F560" s="2"/>
      <c r="G560" s="2"/>
      <c r="H560" s="17">
        <f t="shared" si="8"/>
        <v>-3.4627362361857113E-3</v>
      </c>
    </row>
    <row r="561" spans="2:8" ht="13.5" x14ac:dyDescent="0.25">
      <c r="B561" s="11">
        <v>42816</v>
      </c>
      <c r="C561" s="2">
        <v>14.4</v>
      </c>
      <c r="D561" s="2">
        <v>8.8638999999999992</v>
      </c>
      <c r="E561" s="2">
        <v>3055</v>
      </c>
      <c r="F561" s="2"/>
      <c r="G561" s="2"/>
      <c r="H561" s="17">
        <f t="shared" si="8"/>
        <v>0</v>
      </c>
    </row>
    <row r="562" spans="2:8" ht="13.5" x14ac:dyDescent="0.25">
      <c r="B562" s="11">
        <v>42817</v>
      </c>
      <c r="C562" s="2">
        <v>14.35</v>
      </c>
      <c r="D562" s="2">
        <v>8.8331</v>
      </c>
      <c r="E562" s="2">
        <v>7265</v>
      </c>
      <c r="F562" s="2"/>
      <c r="G562" s="2"/>
      <c r="H562" s="17">
        <f t="shared" si="8"/>
        <v>-3.474768442784697E-3</v>
      </c>
    </row>
    <row r="563" spans="2:8" ht="13.5" x14ac:dyDescent="0.25">
      <c r="B563" s="11">
        <v>42818</v>
      </c>
      <c r="C563" s="2">
        <v>14.4</v>
      </c>
      <c r="D563" s="2">
        <v>8.8638999999999992</v>
      </c>
      <c r="E563" s="2">
        <v>1925</v>
      </c>
      <c r="F563" s="2"/>
      <c r="G563" s="2"/>
      <c r="H563" s="17">
        <f t="shared" si="8"/>
        <v>3.4868845592146893E-3</v>
      </c>
    </row>
    <row r="564" spans="2:8" ht="13.5" x14ac:dyDescent="0.25">
      <c r="B564" s="11">
        <v>42821</v>
      </c>
      <c r="C564" s="2">
        <v>14.4</v>
      </c>
      <c r="D564" s="2">
        <v>8.8638999999999992</v>
      </c>
      <c r="E564" s="2">
        <v>1050</v>
      </c>
      <c r="F564" s="2"/>
      <c r="G564" s="2"/>
      <c r="H564" s="17">
        <f t="shared" si="8"/>
        <v>0</v>
      </c>
    </row>
    <row r="565" spans="2:8" ht="13.5" x14ac:dyDescent="0.25">
      <c r="B565" s="11">
        <v>42822</v>
      </c>
      <c r="C565" s="2">
        <v>14.4</v>
      </c>
      <c r="D565" s="2">
        <v>8.8638999999999992</v>
      </c>
      <c r="E565" s="2">
        <v>984</v>
      </c>
      <c r="F565" s="2"/>
      <c r="G565" s="2"/>
      <c r="H565" s="17">
        <f t="shared" si="8"/>
        <v>0</v>
      </c>
    </row>
    <row r="566" spans="2:8" ht="13.5" x14ac:dyDescent="0.25">
      <c r="B566" s="11">
        <v>42823</v>
      </c>
      <c r="C566" s="2">
        <v>14.4</v>
      </c>
      <c r="D566" s="2">
        <v>8.8638999999999992</v>
      </c>
      <c r="E566" s="2">
        <v>4646</v>
      </c>
      <c r="F566" s="2"/>
      <c r="G566" s="2"/>
      <c r="H566" s="17">
        <f t="shared" si="8"/>
        <v>0</v>
      </c>
    </row>
    <row r="567" spans="2:8" ht="13.5" x14ac:dyDescent="0.25">
      <c r="B567" s="11">
        <v>42824</v>
      </c>
      <c r="C567" s="2">
        <v>14.3</v>
      </c>
      <c r="D567" s="2">
        <v>8.8024000000000004</v>
      </c>
      <c r="E567" s="2">
        <v>1820</v>
      </c>
      <c r="F567" s="2"/>
      <c r="G567" s="2"/>
      <c r="H567" s="17">
        <f t="shared" si="8"/>
        <v>-6.9382551698460929E-3</v>
      </c>
    </row>
    <row r="568" spans="2:8" ht="13.5" x14ac:dyDescent="0.25">
      <c r="B568" s="11">
        <v>42825</v>
      </c>
      <c r="C568" s="2">
        <v>14.3</v>
      </c>
      <c r="D568" s="2">
        <v>8.8024000000000004</v>
      </c>
      <c r="E568" s="2">
        <v>41773</v>
      </c>
      <c r="F568" s="2"/>
      <c r="G568" s="2"/>
      <c r="H568" s="17">
        <f t="shared" si="8"/>
        <v>0</v>
      </c>
    </row>
    <row r="569" spans="2:8" ht="13.5" x14ac:dyDescent="0.25">
      <c r="B569" s="11">
        <v>42828</v>
      </c>
      <c r="C569" s="2">
        <v>14.3</v>
      </c>
      <c r="D569" s="2">
        <v>8.8024000000000004</v>
      </c>
      <c r="E569" s="2">
        <v>1197</v>
      </c>
      <c r="F569" s="2"/>
      <c r="G569" s="2"/>
      <c r="H569" s="17">
        <f t="shared" si="8"/>
        <v>0</v>
      </c>
    </row>
    <row r="570" spans="2:8" ht="13.5" x14ac:dyDescent="0.25">
      <c r="B570" s="11">
        <v>42829</v>
      </c>
      <c r="C570" s="2">
        <v>14.2</v>
      </c>
      <c r="D570" s="2">
        <v>8.7408000000000001</v>
      </c>
      <c r="E570" s="2">
        <v>3166</v>
      </c>
      <c r="F570" s="2"/>
      <c r="G570" s="2"/>
      <c r="H570" s="17">
        <f t="shared" si="8"/>
        <v>-6.9980914296101423E-3</v>
      </c>
    </row>
    <row r="571" spans="2:8" ht="13.5" x14ac:dyDescent="0.25">
      <c r="B571" s="11">
        <v>42830</v>
      </c>
      <c r="C571" s="2">
        <v>14.15</v>
      </c>
      <c r="D571" s="2">
        <v>8.7100000000000009</v>
      </c>
      <c r="E571" s="2">
        <v>1551</v>
      </c>
      <c r="F571" s="2"/>
      <c r="G571" s="2"/>
      <c r="H571" s="17">
        <f t="shared" si="8"/>
        <v>-3.5237049240343299E-3</v>
      </c>
    </row>
    <row r="572" spans="2:8" ht="13.5" x14ac:dyDescent="0.25">
      <c r="B572" s="11">
        <v>42831</v>
      </c>
      <c r="C572" s="2">
        <v>14.2</v>
      </c>
      <c r="D572" s="2">
        <v>8.7408000000000001</v>
      </c>
      <c r="E572" s="2">
        <v>3655</v>
      </c>
      <c r="F572" s="2"/>
      <c r="G572" s="2"/>
      <c r="H572" s="17">
        <f t="shared" si="8"/>
        <v>3.5361653272100195E-3</v>
      </c>
    </row>
    <row r="573" spans="2:8" ht="13.5" x14ac:dyDescent="0.25">
      <c r="B573" s="11">
        <v>42832</v>
      </c>
      <c r="C573" s="2">
        <v>14.29</v>
      </c>
      <c r="D573" s="2">
        <v>8.7962000000000007</v>
      </c>
      <c r="E573" s="2">
        <v>2625</v>
      </c>
      <c r="F573" s="2"/>
      <c r="G573" s="2"/>
      <c r="H573" s="17">
        <f t="shared" si="8"/>
        <v>6.3380926231009242E-3</v>
      </c>
    </row>
    <row r="574" spans="2:8" ht="13.5" x14ac:dyDescent="0.25">
      <c r="B574" s="11">
        <v>42835</v>
      </c>
      <c r="C574" s="2">
        <v>14.2</v>
      </c>
      <c r="D574" s="2">
        <v>8.7408000000000001</v>
      </c>
      <c r="E574" s="2">
        <v>1005</v>
      </c>
      <c r="F574" s="2"/>
      <c r="G574" s="2"/>
      <c r="H574" s="17">
        <f t="shared" si="8"/>
        <v>-6.298174211591432E-3</v>
      </c>
    </row>
    <row r="575" spans="2:8" ht="13.5" x14ac:dyDescent="0.25">
      <c r="B575" s="11">
        <v>42836</v>
      </c>
      <c r="C575" s="2">
        <v>14.1</v>
      </c>
      <c r="D575" s="2">
        <v>8.6791999999999998</v>
      </c>
      <c r="E575" s="2">
        <v>1965</v>
      </c>
      <c r="F575" s="2"/>
      <c r="G575" s="2"/>
      <c r="H575" s="17">
        <f t="shared" si="8"/>
        <v>-7.0474098480688635E-3</v>
      </c>
    </row>
    <row r="576" spans="2:8" ht="13.5" x14ac:dyDescent="0.25">
      <c r="B576" s="11">
        <v>42837</v>
      </c>
      <c r="C576" s="2">
        <v>14.01</v>
      </c>
      <c r="D576" s="2">
        <v>8.6239000000000008</v>
      </c>
      <c r="E576" s="2">
        <v>664</v>
      </c>
      <c r="F576" s="2"/>
      <c r="G576" s="2"/>
      <c r="H576" s="17">
        <f t="shared" si="8"/>
        <v>-6.3715549820258796E-3</v>
      </c>
    </row>
    <row r="577" spans="2:8" ht="13.5" x14ac:dyDescent="0.25">
      <c r="B577" s="11">
        <v>42838</v>
      </c>
      <c r="C577" s="2">
        <v>14</v>
      </c>
      <c r="D577" s="2">
        <v>8.6176999999999992</v>
      </c>
      <c r="E577" s="2">
        <v>1800</v>
      </c>
      <c r="F577" s="2"/>
      <c r="G577" s="2"/>
      <c r="H577" s="17">
        <f t="shared" si="8"/>
        <v>-7.1893226962297069E-4</v>
      </c>
    </row>
    <row r="578" spans="2:8" ht="13.5" x14ac:dyDescent="0.25">
      <c r="B578" s="11">
        <v>42839</v>
      </c>
      <c r="C578" s="2">
        <v>14.1</v>
      </c>
      <c r="D578" s="2">
        <v>8.6791999999999998</v>
      </c>
      <c r="E578" s="2">
        <v>7618</v>
      </c>
      <c r="F578" s="2"/>
      <c r="G578" s="2"/>
      <c r="H578" s="17">
        <f t="shared" si="8"/>
        <v>7.1364749295056177E-3</v>
      </c>
    </row>
    <row r="579" spans="2:8" ht="13.5" x14ac:dyDescent="0.25">
      <c r="B579" s="11">
        <v>42842</v>
      </c>
      <c r="C579" s="2">
        <v>14.1</v>
      </c>
      <c r="D579" s="2">
        <v>8.6791999999999998</v>
      </c>
      <c r="E579" s="2">
        <v>1075</v>
      </c>
      <c r="F579" s="2"/>
      <c r="G579" s="2"/>
      <c r="H579" s="17">
        <f t="shared" si="8"/>
        <v>0</v>
      </c>
    </row>
    <row r="580" spans="2:8" ht="13.5" x14ac:dyDescent="0.25">
      <c r="B580" s="11">
        <v>42843</v>
      </c>
      <c r="C580" s="2">
        <v>14.1</v>
      </c>
      <c r="D580" s="2">
        <v>8.6791999999999998</v>
      </c>
      <c r="E580" s="2">
        <v>1702</v>
      </c>
      <c r="F580" s="2"/>
      <c r="G580" s="2"/>
      <c r="H580" s="17">
        <f t="shared" si="8"/>
        <v>0</v>
      </c>
    </row>
    <row r="581" spans="2:8" ht="13.5" x14ac:dyDescent="0.25">
      <c r="B581" s="11">
        <v>42844</v>
      </c>
      <c r="C581" s="2">
        <v>14.1</v>
      </c>
      <c r="D581" s="2">
        <v>8.6791999999999998</v>
      </c>
      <c r="E581" s="2">
        <v>1618</v>
      </c>
      <c r="F581" s="2"/>
      <c r="G581" s="2"/>
      <c r="H581" s="17">
        <f t="shared" si="8"/>
        <v>0</v>
      </c>
    </row>
    <row r="582" spans="2:8" ht="13.5" x14ac:dyDescent="0.25">
      <c r="B582" s="11">
        <v>42845</v>
      </c>
      <c r="C582" s="2">
        <v>14</v>
      </c>
      <c r="D582" s="2">
        <v>8.6176999999999992</v>
      </c>
      <c r="E582" s="2">
        <v>3088</v>
      </c>
      <c r="F582" s="2"/>
      <c r="G582" s="2"/>
      <c r="H582" s="17">
        <f t="shared" si="8"/>
        <v>-7.0859065351645953E-3</v>
      </c>
    </row>
    <row r="583" spans="2:8" ht="13.5" x14ac:dyDescent="0.25">
      <c r="B583" s="11">
        <v>42846</v>
      </c>
      <c r="C583" s="2">
        <v>13.95</v>
      </c>
      <c r="D583" s="2">
        <v>8.5869</v>
      </c>
      <c r="E583" s="2">
        <v>8008</v>
      </c>
      <c r="F583" s="2"/>
      <c r="G583" s="2"/>
      <c r="H583" s="17">
        <f t="shared" ref="H583:H646" si="9">(D583-D582)/D582</f>
        <v>-3.5740394768905017E-3</v>
      </c>
    </row>
    <row r="584" spans="2:8" ht="13.5" x14ac:dyDescent="0.25">
      <c r="B584" s="11">
        <v>42849</v>
      </c>
      <c r="C584" s="2">
        <v>13.95</v>
      </c>
      <c r="D584" s="2">
        <v>8.5869</v>
      </c>
      <c r="E584" s="2">
        <v>9117</v>
      </c>
      <c r="F584" s="2"/>
      <c r="G584" s="2"/>
      <c r="H584" s="17">
        <f t="shared" si="9"/>
        <v>0</v>
      </c>
    </row>
    <row r="585" spans="2:8" ht="13.5" x14ac:dyDescent="0.25">
      <c r="B585" s="11">
        <v>42850</v>
      </c>
      <c r="C585" s="2">
        <v>14</v>
      </c>
      <c r="D585" s="2">
        <v>8.6176999999999992</v>
      </c>
      <c r="E585" s="2">
        <v>2561</v>
      </c>
      <c r="F585" s="2"/>
      <c r="G585" s="2"/>
      <c r="H585" s="17">
        <f t="shared" si="9"/>
        <v>3.5868590527430473E-3</v>
      </c>
    </row>
    <row r="586" spans="2:8" ht="13.5" x14ac:dyDescent="0.25">
      <c r="B586" s="11">
        <v>42851</v>
      </c>
      <c r="C586" s="2">
        <v>14.1</v>
      </c>
      <c r="D586" s="2">
        <v>8.6791999999999998</v>
      </c>
      <c r="E586" s="2">
        <v>4086</v>
      </c>
      <c r="F586" s="2"/>
      <c r="G586" s="2"/>
      <c r="H586" s="17">
        <f t="shared" si="9"/>
        <v>7.1364749295056177E-3</v>
      </c>
    </row>
    <row r="587" spans="2:8" ht="13.5" x14ac:dyDescent="0.25">
      <c r="B587" s="11">
        <v>42852</v>
      </c>
      <c r="C587" s="2">
        <v>14.29</v>
      </c>
      <c r="D587" s="2">
        <v>8.7962000000000007</v>
      </c>
      <c r="E587" s="2">
        <v>600</v>
      </c>
      <c r="F587" s="2"/>
      <c r="G587" s="2"/>
      <c r="H587" s="17">
        <f t="shared" si="9"/>
        <v>1.3480505115678967E-2</v>
      </c>
    </row>
    <row r="588" spans="2:8" ht="13.5" x14ac:dyDescent="0.25">
      <c r="B588" s="11">
        <v>42853</v>
      </c>
      <c r="C588" s="2">
        <v>14.3</v>
      </c>
      <c r="D588" s="2">
        <v>8.8024000000000004</v>
      </c>
      <c r="E588" s="2">
        <v>1639</v>
      </c>
      <c r="F588" s="2"/>
      <c r="G588" s="2"/>
      <c r="H588" s="17">
        <f t="shared" si="9"/>
        <v>7.0484982151380827E-4</v>
      </c>
    </row>
    <row r="589" spans="2:8" ht="13.5" x14ac:dyDescent="0.25">
      <c r="B589" s="11">
        <v>42857</v>
      </c>
      <c r="C589" s="2">
        <v>14.45</v>
      </c>
      <c r="D589" s="2">
        <v>8.8947000000000003</v>
      </c>
      <c r="E589" s="2">
        <v>764</v>
      </c>
      <c r="F589" s="2"/>
      <c r="G589" s="2"/>
      <c r="H589" s="17">
        <f t="shared" si="9"/>
        <v>1.0485776606380058E-2</v>
      </c>
    </row>
    <row r="590" spans="2:8" ht="13.5" x14ac:dyDescent="0.25">
      <c r="B590" s="11">
        <v>42858</v>
      </c>
      <c r="C590" s="2">
        <v>14.4</v>
      </c>
      <c r="D590" s="2">
        <v>8.8638999999999992</v>
      </c>
      <c r="E590" s="2">
        <v>1044</v>
      </c>
      <c r="F590" s="2"/>
      <c r="G590" s="2"/>
      <c r="H590" s="17">
        <f t="shared" si="9"/>
        <v>-3.4627362361857113E-3</v>
      </c>
    </row>
    <row r="591" spans="2:8" ht="13.5" x14ac:dyDescent="0.25">
      <c r="B591" s="11">
        <v>42859</v>
      </c>
      <c r="C591" s="2">
        <v>14.4</v>
      </c>
      <c r="D591" s="2">
        <v>8.8638999999999992</v>
      </c>
      <c r="E591" s="2">
        <v>5967</v>
      </c>
      <c r="F591" s="2"/>
      <c r="G591" s="2"/>
      <c r="H591" s="17">
        <f t="shared" si="9"/>
        <v>0</v>
      </c>
    </row>
    <row r="592" spans="2:8" ht="13.5" x14ac:dyDescent="0.25">
      <c r="B592" s="11">
        <v>42860</v>
      </c>
      <c r="C592" s="2">
        <v>14.48</v>
      </c>
      <c r="D592" s="2">
        <v>8.9131999999999998</v>
      </c>
      <c r="E592" s="2">
        <v>500</v>
      </c>
      <c r="F592" s="2"/>
      <c r="G592" s="2"/>
      <c r="H592" s="17">
        <f t="shared" si="9"/>
        <v>5.5618858516003761E-3</v>
      </c>
    </row>
    <row r="593" spans="2:8" ht="13.5" x14ac:dyDescent="0.25">
      <c r="B593" s="11">
        <v>42863</v>
      </c>
      <c r="C593" s="2">
        <v>14.4</v>
      </c>
      <c r="D593" s="2">
        <v>8.8638999999999992</v>
      </c>
      <c r="E593" s="2">
        <v>1720</v>
      </c>
      <c r="F593" s="2"/>
      <c r="G593" s="2"/>
      <c r="H593" s="17">
        <f t="shared" si="9"/>
        <v>-5.5311223802899708E-3</v>
      </c>
    </row>
    <row r="594" spans="2:8" ht="13.5" x14ac:dyDescent="0.25">
      <c r="B594" s="11">
        <v>42864</v>
      </c>
      <c r="C594" s="2">
        <v>14.4</v>
      </c>
      <c r="D594" s="2">
        <v>8.8638999999999992</v>
      </c>
      <c r="E594" s="2">
        <v>1475</v>
      </c>
      <c r="F594" s="2"/>
      <c r="G594" s="2"/>
      <c r="H594" s="17">
        <f t="shared" si="9"/>
        <v>0</v>
      </c>
    </row>
    <row r="595" spans="2:8" ht="13.5" x14ac:dyDescent="0.25">
      <c r="B595" s="11">
        <v>42865</v>
      </c>
      <c r="C595" s="2">
        <v>14.4</v>
      </c>
      <c r="D595" s="2">
        <v>8.8638999999999992</v>
      </c>
      <c r="E595" s="2">
        <v>1490</v>
      </c>
      <c r="F595" s="2"/>
      <c r="G595" s="2"/>
      <c r="H595" s="17">
        <f t="shared" si="9"/>
        <v>0</v>
      </c>
    </row>
    <row r="596" spans="2:8" ht="13.5" x14ac:dyDescent="0.25">
      <c r="B596" s="11">
        <v>42866</v>
      </c>
      <c r="C596" s="2">
        <v>14.35</v>
      </c>
      <c r="D596" s="2">
        <v>8.8331</v>
      </c>
      <c r="E596" s="2">
        <v>1900</v>
      </c>
      <c r="F596" s="2"/>
      <c r="G596" s="2"/>
      <c r="H596" s="17">
        <f t="shared" si="9"/>
        <v>-3.474768442784697E-3</v>
      </c>
    </row>
    <row r="597" spans="2:8" ht="13.5" x14ac:dyDescent="0.25">
      <c r="B597" s="11">
        <v>42867</v>
      </c>
      <c r="C597" s="2">
        <v>14.4</v>
      </c>
      <c r="D597" s="2">
        <v>8.8638999999999992</v>
      </c>
      <c r="E597" s="2">
        <v>900</v>
      </c>
      <c r="F597" s="2"/>
      <c r="G597" s="2"/>
      <c r="H597" s="17">
        <f t="shared" si="9"/>
        <v>3.4868845592146893E-3</v>
      </c>
    </row>
    <row r="598" spans="2:8" ht="13.5" x14ac:dyDescent="0.25">
      <c r="B598" s="11">
        <v>42870</v>
      </c>
      <c r="C598" s="2">
        <v>14.4</v>
      </c>
      <c r="D598" s="2">
        <v>8.8638999999999992</v>
      </c>
      <c r="E598" s="2">
        <v>908</v>
      </c>
      <c r="F598" s="2"/>
      <c r="G598" s="2"/>
      <c r="H598" s="17">
        <f t="shared" si="9"/>
        <v>0</v>
      </c>
    </row>
    <row r="599" spans="2:8" ht="13.5" x14ac:dyDescent="0.25">
      <c r="B599" s="11">
        <v>42871</v>
      </c>
      <c r="C599" s="2">
        <v>14.39</v>
      </c>
      <c r="D599" s="2">
        <v>8.8577999999999992</v>
      </c>
      <c r="E599" s="2">
        <v>1827</v>
      </c>
      <c r="F599" s="2"/>
      <c r="G599" s="2"/>
      <c r="H599" s="17">
        <f t="shared" si="9"/>
        <v>-6.8818465912295879E-4</v>
      </c>
    </row>
    <row r="600" spans="2:8" ht="13.5" x14ac:dyDescent="0.25">
      <c r="B600" s="11">
        <v>42872</v>
      </c>
      <c r="C600" s="2">
        <v>14.4</v>
      </c>
      <c r="D600" s="2">
        <v>8.8638999999999992</v>
      </c>
      <c r="E600" s="2">
        <v>8364</v>
      </c>
      <c r="F600" s="2"/>
      <c r="G600" s="2"/>
      <c r="H600" s="17">
        <f t="shared" si="9"/>
        <v>6.8865858339542494E-4</v>
      </c>
    </row>
    <row r="601" spans="2:8" ht="13.5" x14ac:dyDescent="0.25">
      <c r="B601" s="11">
        <v>42873</v>
      </c>
      <c r="C601" s="2">
        <v>14.4</v>
      </c>
      <c r="D601" s="2">
        <v>8.8638999999999992</v>
      </c>
      <c r="E601" s="2">
        <v>6475</v>
      </c>
      <c r="F601" s="2"/>
      <c r="G601" s="2"/>
      <c r="H601" s="17">
        <f t="shared" si="9"/>
        <v>0</v>
      </c>
    </row>
    <row r="602" spans="2:8" ht="13.5" x14ac:dyDescent="0.25">
      <c r="B602" s="11">
        <v>42874</v>
      </c>
      <c r="C602" s="2">
        <v>14.4</v>
      </c>
      <c r="D602" s="2">
        <v>8.8638999999999992</v>
      </c>
      <c r="E602" s="2">
        <v>2932</v>
      </c>
      <c r="F602" s="2"/>
      <c r="G602" s="2"/>
      <c r="H602" s="17">
        <f t="shared" si="9"/>
        <v>0</v>
      </c>
    </row>
    <row r="603" spans="2:8" ht="13.5" x14ac:dyDescent="0.25">
      <c r="B603" s="11">
        <v>42877</v>
      </c>
      <c r="C603" s="2">
        <v>14.4</v>
      </c>
      <c r="D603" s="2">
        <v>8.8638999999999992</v>
      </c>
      <c r="E603" s="2">
        <v>15676</v>
      </c>
      <c r="F603" s="2"/>
      <c r="G603" s="2"/>
      <c r="H603" s="17">
        <f t="shared" si="9"/>
        <v>0</v>
      </c>
    </row>
    <row r="604" spans="2:8" ht="13.5" x14ac:dyDescent="0.25">
      <c r="B604" s="11">
        <v>42878</v>
      </c>
      <c r="C604" s="2">
        <v>14.4</v>
      </c>
      <c r="D604" s="2">
        <v>8.8638999999999992</v>
      </c>
      <c r="E604" s="2">
        <v>3330</v>
      </c>
      <c r="F604" s="2"/>
      <c r="G604" s="2"/>
      <c r="H604" s="17">
        <f t="shared" si="9"/>
        <v>0</v>
      </c>
    </row>
    <row r="605" spans="2:8" ht="13.5" x14ac:dyDescent="0.25">
      <c r="B605" s="11">
        <v>42879</v>
      </c>
      <c r="C605" s="2">
        <v>14.3</v>
      </c>
      <c r="D605" s="2">
        <v>8.8024000000000004</v>
      </c>
      <c r="E605" s="2">
        <v>5040</v>
      </c>
      <c r="F605" s="2"/>
      <c r="G605" s="2"/>
      <c r="H605" s="17">
        <f t="shared" si="9"/>
        <v>-6.9382551698460929E-3</v>
      </c>
    </row>
    <row r="606" spans="2:8" ht="13.5" x14ac:dyDescent="0.25">
      <c r="B606" s="11">
        <v>42880</v>
      </c>
      <c r="C606" s="2">
        <v>14.3</v>
      </c>
      <c r="D606" s="2">
        <v>8.8024000000000004</v>
      </c>
      <c r="E606" s="2">
        <v>3204</v>
      </c>
      <c r="F606" s="2"/>
      <c r="G606" s="2"/>
      <c r="H606" s="17">
        <f t="shared" si="9"/>
        <v>0</v>
      </c>
    </row>
    <row r="607" spans="2:8" ht="13.5" x14ac:dyDescent="0.25">
      <c r="B607" s="11">
        <v>42881</v>
      </c>
      <c r="C607" s="2">
        <v>14.3</v>
      </c>
      <c r="D607" s="2">
        <v>8.8024000000000004</v>
      </c>
      <c r="E607" s="2">
        <v>1370</v>
      </c>
      <c r="F607" s="2"/>
      <c r="G607" s="2"/>
      <c r="H607" s="17">
        <f t="shared" si="9"/>
        <v>0</v>
      </c>
    </row>
    <row r="608" spans="2:8" ht="13.5" x14ac:dyDescent="0.25">
      <c r="B608" s="11">
        <v>42884</v>
      </c>
      <c r="C608" s="2">
        <v>14.3</v>
      </c>
      <c r="D608" s="2">
        <v>8.8024000000000004</v>
      </c>
      <c r="E608" s="2">
        <v>1484</v>
      </c>
      <c r="F608" s="2"/>
      <c r="G608" s="2"/>
      <c r="H608" s="17">
        <f t="shared" si="9"/>
        <v>0</v>
      </c>
    </row>
    <row r="609" spans="2:8" ht="13.5" x14ac:dyDescent="0.25">
      <c r="B609" s="11">
        <v>42885</v>
      </c>
      <c r="C609" s="2">
        <v>14.35</v>
      </c>
      <c r="D609" s="2">
        <v>8.8331</v>
      </c>
      <c r="E609" s="2">
        <v>2220</v>
      </c>
      <c r="F609" s="2"/>
      <c r="G609" s="2"/>
      <c r="H609" s="17">
        <f t="shared" si="9"/>
        <v>3.4876851767699155E-3</v>
      </c>
    </row>
    <row r="610" spans="2:8" ht="13.5" x14ac:dyDescent="0.25">
      <c r="B610" s="11">
        <v>42886</v>
      </c>
      <c r="C610" s="2">
        <v>14.3</v>
      </c>
      <c r="D610" s="2">
        <v>8.8024000000000004</v>
      </c>
      <c r="E610" s="2">
        <v>3266</v>
      </c>
      <c r="F610" s="2"/>
      <c r="G610" s="2"/>
      <c r="H610" s="17">
        <f t="shared" si="9"/>
        <v>-3.4755635054510314E-3</v>
      </c>
    </row>
    <row r="611" spans="2:8" ht="13.5" x14ac:dyDescent="0.25">
      <c r="B611" s="11">
        <v>42887</v>
      </c>
      <c r="C611" s="2">
        <v>14.3</v>
      </c>
      <c r="D611" s="2">
        <v>8.8024000000000004</v>
      </c>
      <c r="E611" s="2">
        <v>900</v>
      </c>
      <c r="F611" s="2"/>
      <c r="G611" s="2"/>
      <c r="H611" s="17">
        <f t="shared" si="9"/>
        <v>0</v>
      </c>
    </row>
    <row r="612" spans="2:8" ht="13.5" x14ac:dyDescent="0.25">
      <c r="B612" s="11">
        <v>42888</v>
      </c>
      <c r="C612" s="2">
        <v>14.4</v>
      </c>
      <c r="D612" s="2">
        <v>8.8638999999999992</v>
      </c>
      <c r="E612" s="2">
        <v>1800</v>
      </c>
      <c r="F612" s="2"/>
      <c r="G612" s="2"/>
      <c r="H612" s="17">
        <f t="shared" si="9"/>
        <v>6.986730891574886E-3</v>
      </c>
    </row>
    <row r="613" spans="2:8" ht="13.5" x14ac:dyDescent="0.25">
      <c r="B613" s="11">
        <v>42891</v>
      </c>
      <c r="C613" s="2">
        <v>14.5</v>
      </c>
      <c r="D613" s="2">
        <v>8.9254999999999995</v>
      </c>
      <c r="E613" s="2">
        <v>3367</v>
      </c>
      <c r="F613" s="2"/>
      <c r="G613" s="2"/>
      <c r="H613" s="17">
        <f t="shared" si="9"/>
        <v>6.9495368855695943E-3</v>
      </c>
    </row>
    <row r="614" spans="2:8" ht="13.5" x14ac:dyDescent="0.25">
      <c r="B614" s="11">
        <v>42892</v>
      </c>
      <c r="C614" s="2">
        <v>14.65</v>
      </c>
      <c r="D614" s="2">
        <v>9.0177999999999994</v>
      </c>
      <c r="E614" s="2">
        <v>969</v>
      </c>
      <c r="F614" s="2"/>
      <c r="G614" s="2"/>
      <c r="H614" s="17">
        <f t="shared" si="9"/>
        <v>1.0341157358131178E-2</v>
      </c>
    </row>
    <row r="615" spans="2:8" ht="13.5" x14ac:dyDescent="0.25">
      <c r="B615" s="11">
        <v>42893</v>
      </c>
      <c r="C615" s="2">
        <v>14.4</v>
      </c>
      <c r="D615" s="2">
        <v>8.8638999999999992</v>
      </c>
      <c r="E615" s="2">
        <v>2580</v>
      </c>
      <c r="F615" s="2"/>
      <c r="G615" s="2"/>
      <c r="H615" s="17">
        <f t="shared" si="9"/>
        <v>-1.7066246756415108E-2</v>
      </c>
    </row>
    <row r="616" spans="2:8" ht="13.5" x14ac:dyDescent="0.25">
      <c r="B616" s="11">
        <v>42894</v>
      </c>
      <c r="C616" s="2">
        <v>14.4</v>
      </c>
      <c r="D616" s="2">
        <v>8.8638999999999992</v>
      </c>
      <c r="E616" s="2">
        <v>3502</v>
      </c>
      <c r="F616" s="2"/>
      <c r="G616" s="2"/>
      <c r="H616" s="17">
        <f t="shared" si="9"/>
        <v>0</v>
      </c>
    </row>
    <row r="617" spans="2:8" ht="13.5" x14ac:dyDescent="0.25">
      <c r="B617" s="11">
        <v>42895</v>
      </c>
      <c r="C617" s="2">
        <v>14.4</v>
      </c>
      <c r="D617" s="2">
        <v>8.8638999999999992</v>
      </c>
      <c r="E617" s="2">
        <v>1028</v>
      </c>
      <c r="F617" s="2"/>
      <c r="G617" s="2"/>
      <c r="H617" s="17">
        <f t="shared" si="9"/>
        <v>0</v>
      </c>
    </row>
    <row r="618" spans="2:8" ht="13.5" x14ac:dyDescent="0.25">
      <c r="B618" s="11">
        <v>42898</v>
      </c>
      <c r="C618" s="2">
        <v>14.4</v>
      </c>
      <c r="D618" s="2">
        <v>8.8638999999999992</v>
      </c>
      <c r="E618" s="2">
        <v>1339</v>
      </c>
      <c r="F618" s="2"/>
      <c r="G618" s="2"/>
      <c r="H618" s="17">
        <f t="shared" si="9"/>
        <v>0</v>
      </c>
    </row>
    <row r="619" spans="2:8" ht="13.5" x14ac:dyDescent="0.25">
      <c r="B619" s="11">
        <v>42899</v>
      </c>
      <c r="C619" s="2">
        <v>14.4</v>
      </c>
      <c r="D619" s="2">
        <v>8.8638999999999992</v>
      </c>
      <c r="E619" s="2">
        <v>870</v>
      </c>
      <c r="F619" s="2"/>
      <c r="G619" s="2"/>
      <c r="H619" s="17">
        <f t="shared" si="9"/>
        <v>0</v>
      </c>
    </row>
    <row r="620" spans="2:8" ht="13.5" x14ac:dyDescent="0.25">
      <c r="B620" s="11">
        <v>42900</v>
      </c>
      <c r="C620" s="2">
        <v>14.4</v>
      </c>
      <c r="D620" s="2">
        <v>8.8638999999999992</v>
      </c>
      <c r="E620" s="2">
        <v>1210</v>
      </c>
      <c r="F620" s="2"/>
      <c r="G620" s="2"/>
      <c r="H620" s="17">
        <f t="shared" si="9"/>
        <v>0</v>
      </c>
    </row>
    <row r="621" spans="2:8" ht="13.5" x14ac:dyDescent="0.25">
      <c r="B621" s="11">
        <v>42901</v>
      </c>
      <c r="C621" s="2">
        <v>14.21</v>
      </c>
      <c r="D621" s="2">
        <v>8.7469999999999999</v>
      </c>
      <c r="E621" s="2">
        <v>3352</v>
      </c>
      <c r="F621" s="2"/>
      <c r="G621" s="2"/>
      <c r="H621" s="17">
        <f t="shared" si="9"/>
        <v>-1.3188325680569428E-2</v>
      </c>
    </row>
    <row r="622" spans="2:8" ht="13.5" x14ac:dyDescent="0.25">
      <c r="B622" s="11">
        <v>42902</v>
      </c>
      <c r="C622" s="2">
        <v>14.3</v>
      </c>
      <c r="D622" s="2">
        <v>8.8024000000000004</v>
      </c>
      <c r="E622" s="2">
        <v>5998</v>
      </c>
      <c r="F622" s="2"/>
      <c r="G622" s="2"/>
      <c r="H622" s="17">
        <f t="shared" si="9"/>
        <v>6.3336000914599932E-3</v>
      </c>
    </row>
    <row r="623" spans="2:8" ht="13.5" x14ac:dyDescent="0.25">
      <c r="B623" s="11">
        <v>42905</v>
      </c>
      <c r="C623" s="2">
        <v>14.4</v>
      </c>
      <c r="D623" s="2">
        <v>8.8638999999999992</v>
      </c>
      <c r="E623" s="2">
        <v>9588</v>
      </c>
      <c r="F623" s="2"/>
      <c r="G623" s="2"/>
      <c r="H623" s="17">
        <f t="shared" si="9"/>
        <v>6.986730891574886E-3</v>
      </c>
    </row>
    <row r="624" spans="2:8" ht="13.5" x14ac:dyDescent="0.25">
      <c r="B624" s="11">
        <v>42906</v>
      </c>
      <c r="C624" s="2">
        <v>14.4</v>
      </c>
      <c r="D624" s="2">
        <v>8.8638999999999992</v>
      </c>
      <c r="E624" s="2">
        <v>2787</v>
      </c>
      <c r="F624" s="2"/>
      <c r="G624" s="2"/>
      <c r="H624" s="17">
        <f t="shared" si="9"/>
        <v>0</v>
      </c>
    </row>
    <row r="625" spans="2:8" ht="13.5" x14ac:dyDescent="0.25">
      <c r="B625" s="11">
        <v>42907</v>
      </c>
      <c r="C625" s="2">
        <v>14.4</v>
      </c>
      <c r="D625" s="2">
        <v>8.8638999999999992</v>
      </c>
      <c r="E625" s="2">
        <v>754</v>
      </c>
      <c r="F625" s="2"/>
      <c r="G625" s="2"/>
      <c r="H625" s="17">
        <f t="shared" si="9"/>
        <v>0</v>
      </c>
    </row>
    <row r="626" spans="2:8" ht="13.5" x14ac:dyDescent="0.25">
      <c r="B626" s="11">
        <v>42908</v>
      </c>
      <c r="C626" s="2">
        <v>14.5</v>
      </c>
      <c r="D626" s="2">
        <v>8.9254999999999995</v>
      </c>
      <c r="E626" s="2">
        <v>3210</v>
      </c>
      <c r="F626" s="2"/>
      <c r="G626" s="2"/>
      <c r="H626" s="17">
        <f t="shared" si="9"/>
        <v>6.9495368855695943E-3</v>
      </c>
    </row>
    <row r="627" spans="2:8" ht="13.5" x14ac:dyDescent="0.25">
      <c r="B627" s="11">
        <v>42909</v>
      </c>
      <c r="C627" s="2">
        <v>14.5</v>
      </c>
      <c r="D627" s="2">
        <v>8.9254999999999995</v>
      </c>
      <c r="E627" s="2">
        <v>7496</v>
      </c>
      <c r="F627" s="2"/>
      <c r="G627" s="2"/>
      <c r="H627" s="17">
        <f t="shared" si="9"/>
        <v>0</v>
      </c>
    </row>
    <row r="628" spans="2:8" ht="13.5" x14ac:dyDescent="0.25">
      <c r="B628" s="11">
        <v>42914</v>
      </c>
      <c r="C628" s="2">
        <v>14.5</v>
      </c>
      <c r="D628" s="2">
        <v>8.9254999999999995</v>
      </c>
      <c r="E628" s="2">
        <v>2500</v>
      </c>
      <c r="F628" s="2"/>
      <c r="G628" s="2"/>
      <c r="H628" s="17">
        <f t="shared" si="9"/>
        <v>0</v>
      </c>
    </row>
    <row r="629" spans="2:8" ht="13.5" x14ac:dyDescent="0.25">
      <c r="B629" s="11">
        <v>42915</v>
      </c>
      <c r="C629" s="2">
        <v>14.59</v>
      </c>
      <c r="D629" s="2">
        <v>8.9809000000000001</v>
      </c>
      <c r="E629" s="2">
        <v>984</v>
      </c>
      <c r="F629" s="2"/>
      <c r="G629" s="2"/>
      <c r="H629" s="17">
        <f t="shared" si="9"/>
        <v>6.2069351857039455E-3</v>
      </c>
    </row>
    <row r="630" spans="2:8" ht="13.5" x14ac:dyDescent="0.25">
      <c r="B630" s="11">
        <v>42916</v>
      </c>
      <c r="C630" s="2">
        <v>14.6</v>
      </c>
      <c r="D630" s="2">
        <v>8.9870000000000001</v>
      </c>
      <c r="E630" s="2">
        <v>3568</v>
      </c>
      <c r="F630" s="2"/>
      <c r="G630" s="2"/>
      <c r="H630" s="17">
        <f t="shared" si="9"/>
        <v>6.7921923192553022E-4</v>
      </c>
    </row>
    <row r="631" spans="2:8" ht="13.5" x14ac:dyDescent="0.25">
      <c r="B631" s="11">
        <v>42919</v>
      </c>
      <c r="C631" s="2">
        <v>14.6</v>
      </c>
      <c r="D631" s="2">
        <v>8.9870000000000001</v>
      </c>
      <c r="E631" s="2">
        <v>1261</v>
      </c>
      <c r="F631" s="2"/>
      <c r="G631" s="2"/>
      <c r="H631" s="17">
        <f t="shared" si="9"/>
        <v>0</v>
      </c>
    </row>
    <row r="632" spans="2:8" ht="13.5" x14ac:dyDescent="0.25">
      <c r="B632" s="11">
        <v>42920</v>
      </c>
      <c r="C632" s="2">
        <v>14.62</v>
      </c>
      <c r="D632" s="2">
        <v>8.9992999999999999</v>
      </c>
      <c r="E632" s="2">
        <v>2660</v>
      </c>
      <c r="F632" s="2"/>
      <c r="G632" s="2"/>
      <c r="H632" s="17">
        <f t="shared" si="9"/>
        <v>1.3686435963057477E-3</v>
      </c>
    </row>
    <row r="633" spans="2:8" ht="13.5" x14ac:dyDescent="0.25">
      <c r="B633" s="11">
        <v>42921</v>
      </c>
      <c r="C633" s="2">
        <v>14.6</v>
      </c>
      <c r="D633" s="2">
        <v>8.9870000000000001</v>
      </c>
      <c r="E633" s="2">
        <v>2918</v>
      </c>
      <c r="F633" s="2"/>
      <c r="G633" s="2"/>
      <c r="H633" s="17">
        <f t="shared" si="9"/>
        <v>-1.3667729712310687E-3</v>
      </c>
    </row>
    <row r="634" spans="2:8" ht="13.5" x14ac:dyDescent="0.25">
      <c r="B634" s="11">
        <v>42922</v>
      </c>
      <c r="C634" s="2">
        <v>14.6</v>
      </c>
      <c r="D634" s="2">
        <v>8.9870000000000001</v>
      </c>
      <c r="E634" s="2">
        <v>850</v>
      </c>
      <c r="F634" s="2"/>
      <c r="G634" s="2"/>
      <c r="H634" s="17">
        <f t="shared" si="9"/>
        <v>0</v>
      </c>
    </row>
    <row r="635" spans="2:8" ht="13.5" x14ac:dyDescent="0.25">
      <c r="B635" s="11">
        <v>42923</v>
      </c>
      <c r="C635" s="2">
        <v>14.6</v>
      </c>
      <c r="D635" s="2">
        <v>8.9870000000000001</v>
      </c>
      <c r="E635" s="2">
        <v>1457</v>
      </c>
      <c r="F635" s="2"/>
      <c r="G635" s="2"/>
      <c r="H635" s="17">
        <f t="shared" si="9"/>
        <v>0</v>
      </c>
    </row>
    <row r="636" spans="2:8" ht="13.5" x14ac:dyDescent="0.25">
      <c r="B636" s="11">
        <v>42926</v>
      </c>
      <c r="C636" s="2">
        <v>14.62</v>
      </c>
      <c r="D636" s="2">
        <v>8.9992999999999999</v>
      </c>
      <c r="E636" s="2">
        <v>22793</v>
      </c>
      <c r="F636" s="2"/>
      <c r="G636" s="2"/>
      <c r="H636" s="17">
        <f t="shared" si="9"/>
        <v>1.3686435963057477E-3</v>
      </c>
    </row>
    <row r="637" spans="2:8" ht="13.5" x14ac:dyDescent="0.25">
      <c r="B637" s="11">
        <v>42927</v>
      </c>
      <c r="C637" s="2">
        <v>14.62</v>
      </c>
      <c r="D637" s="2">
        <v>8.9992999999999999</v>
      </c>
      <c r="E637" s="2">
        <v>1207</v>
      </c>
      <c r="F637" s="2"/>
      <c r="G637" s="2"/>
      <c r="H637" s="17">
        <f t="shared" si="9"/>
        <v>0</v>
      </c>
    </row>
    <row r="638" spans="2:8" ht="13.5" x14ac:dyDescent="0.25">
      <c r="B638" s="11">
        <v>42928</v>
      </c>
      <c r="C638" s="2">
        <v>14.6</v>
      </c>
      <c r="D638" s="2">
        <v>8.9870000000000001</v>
      </c>
      <c r="E638" s="2">
        <v>642</v>
      </c>
      <c r="F638" s="2"/>
      <c r="G638" s="2"/>
      <c r="H638" s="17">
        <f t="shared" si="9"/>
        <v>-1.3667729712310687E-3</v>
      </c>
    </row>
    <row r="639" spans="2:8" ht="13.5" x14ac:dyDescent="0.25">
      <c r="B639" s="11">
        <v>42929</v>
      </c>
      <c r="C639" s="2">
        <v>14.6</v>
      </c>
      <c r="D639" s="2">
        <v>8.9870000000000001</v>
      </c>
      <c r="E639" s="2">
        <v>2655</v>
      </c>
      <c r="F639" s="2"/>
      <c r="G639" s="2"/>
      <c r="H639" s="17">
        <f t="shared" si="9"/>
        <v>0</v>
      </c>
    </row>
    <row r="640" spans="2:8" ht="13.5" x14ac:dyDescent="0.25">
      <c r="B640" s="11">
        <v>42930</v>
      </c>
      <c r="C640" s="2">
        <v>14.7</v>
      </c>
      <c r="D640" s="2">
        <v>9.0486000000000004</v>
      </c>
      <c r="E640" s="2">
        <v>4539</v>
      </c>
      <c r="F640" s="2"/>
      <c r="G640" s="2"/>
      <c r="H640" s="17">
        <f t="shared" si="9"/>
        <v>6.8543451652387137E-3</v>
      </c>
    </row>
    <row r="641" spans="2:8" ht="13.5" x14ac:dyDescent="0.25">
      <c r="B641" s="11">
        <v>42933</v>
      </c>
      <c r="C641" s="2">
        <v>14.35</v>
      </c>
      <c r="D641" s="2">
        <v>9.2454999999999998</v>
      </c>
      <c r="E641" s="2">
        <v>795</v>
      </c>
      <c r="F641" s="2"/>
      <c r="G641" s="2"/>
      <c r="H641" s="17">
        <f t="shared" si="9"/>
        <v>2.1760272307318192E-2</v>
      </c>
    </row>
    <row r="642" spans="2:8" ht="13.5" x14ac:dyDescent="0.25">
      <c r="B642" s="11">
        <v>42934</v>
      </c>
      <c r="C642" s="2">
        <v>14.35</v>
      </c>
      <c r="D642" s="2">
        <v>9.2454999999999998</v>
      </c>
      <c r="E642" s="2">
        <v>950</v>
      </c>
      <c r="F642" s="2"/>
      <c r="G642" s="2"/>
      <c r="H642" s="17">
        <f t="shared" si="9"/>
        <v>0</v>
      </c>
    </row>
    <row r="643" spans="2:8" ht="13.5" x14ac:dyDescent="0.25">
      <c r="B643" s="11">
        <v>42935</v>
      </c>
      <c r="C643" s="2">
        <v>14.35</v>
      </c>
      <c r="D643" s="2">
        <v>9.2454999999999998</v>
      </c>
      <c r="E643" s="2">
        <v>676</v>
      </c>
      <c r="F643" s="2"/>
      <c r="G643" s="2"/>
      <c r="H643" s="17">
        <f t="shared" si="9"/>
        <v>0</v>
      </c>
    </row>
    <row r="644" spans="2:8" ht="13.5" x14ac:dyDescent="0.25">
      <c r="B644" s="11">
        <v>42936</v>
      </c>
      <c r="C644" s="2">
        <v>14.5</v>
      </c>
      <c r="D644" s="2">
        <v>9.3421000000000003</v>
      </c>
      <c r="E644" s="2">
        <v>439</v>
      </c>
      <c r="F644" s="2"/>
      <c r="G644" s="2"/>
      <c r="H644" s="17">
        <f t="shared" si="9"/>
        <v>1.04483262127522E-2</v>
      </c>
    </row>
    <row r="645" spans="2:8" ht="13.5" x14ac:dyDescent="0.25">
      <c r="B645" s="11">
        <v>42937</v>
      </c>
      <c r="C645" s="2">
        <v>14.2</v>
      </c>
      <c r="D645" s="2">
        <v>9.1487999999999996</v>
      </c>
      <c r="E645" s="2">
        <v>1042</v>
      </c>
      <c r="F645" s="2"/>
      <c r="G645" s="2"/>
      <c r="H645" s="17">
        <f t="shared" si="9"/>
        <v>-2.0691279262692618E-2</v>
      </c>
    </row>
    <row r="646" spans="2:8" ht="13.5" x14ac:dyDescent="0.25">
      <c r="B646" s="11">
        <v>42940</v>
      </c>
      <c r="C646" s="2">
        <v>14.1</v>
      </c>
      <c r="D646" s="2">
        <v>9.0844000000000005</v>
      </c>
      <c r="E646" s="2">
        <v>1287</v>
      </c>
      <c r="F646" s="2"/>
      <c r="G646" s="2"/>
      <c r="H646" s="17">
        <f t="shared" si="9"/>
        <v>-7.039174536551146E-3</v>
      </c>
    </row>
    <row r="647" spans="2:8" ht="13.5" x14ac:dyDescent="0.25">
      <c r="B647" s="11">
        <v>42942</v>
      </c>
      <c r="C647" s="2">
        <v>14.2</v>
      </c>
      <c r="D647" s="2">
        <v>9.1487999999999996</v>
      </c>
      <c r="E647" s="2">
        <v>945</v>
      </c>
      <c r="F647" s="2"/>
      <c r="G647" s="2"/>
      <c r="H647" s="17">
        <f t="shared" ref="H647:H710" si="10">(D647-D646)/D646</f>
        <v>7.0890757782571352E-3</v>
      </c>
    </row>
    <row r="648" spans="2:8" ht="13.5" x14ac:dyDescent="0.25">
      <c r="B648" s="11">
        <v>42943</v>
      </c>
      <c r="C648" s="2">
        <v>14.1</v>
      </c>
      <c r="D648" s="2">
        <v>9.0844000000000005</v>
      </c>
      <c r="E648" s="2">
        <v>1128</v>
      </c>
      <c r="F648" s="2"/>
      <c r="G648" s="2"/>
      <c r="H648" s="17">
        <f t="shared" si="10"/>
        <v>-7.039174536551146E-3</v>
      </c>
    </row>
    <row r="649" spans="2:8" ht="13.5" x14ac:dyDescent="0.25">
      <c r="B649" s="11">
        <v>42944</v>
      </c>
      <c r="C649" s="2">
        <v>14.2</v>
      </c>
      <c r="D649" s="2">
        <v>9.1487999999999996</v>
      </c>
      <c r="E649" s="2">
        <v>764</v>
      </c>
      <c r="F649" s="2"/>
      <c r="G649" s="2"/>
      <c r="H649" s="17">
        <f t="shared" si="10"/>
        <v>7.0890757782571352E-3</v>
      </c>
    </row>
    <row r="650" spans="2:8" ht="13.5" x14ac:dyDescent="0.25">
      <c r="B650" s="11">
        <v>42947</v>
      </c>
      <c r="C650" s="2">
        <v>14.2</v>
      </c>
      <c r="D650" s="2">
        <v>9.1487999999999996</v>
      </c>
      <c r="E650" s="2">
        <v>17076</v>
      </c>
      <c r="F650" s="2"/>
      <c r="G650" s="2"/>
      <c r="H650" s="17">
        <f t="shared" si="10"/>
        <v>0</v>
      </c>
    </row>
    <row r="651" spans="2:8" ht="13.5" x14ac:dyDescent="0.25">
      <c r="B651" s="11">
        <v>42948</v>
      </c>
      <c r="C651" s="2">
        <v>14.28</v>
      </c>
      <c r="D651" s="2">
        <v>9.2004000000000001</v>
      </c>
      <c r="E651" s="2">
        <v>1758</v>
      </c>
      <c r="F651" s="2"/>
      <c r="G651" s="2"/>
      <c r="H651" s="17">
        <f t="shared" si="10"/>
        <v>5.6400839454355256E-3</v>
      </c>
    </row>
    <row r="652" spans="2:8" ht="13.5" x14ac:dyDescent="0.25">
      <c r="B652" s="11">
        <v>42949</v>
      </c>
      <c r="C652" s="2">
        <v>14.28</v>
      </c>
      <c r="D652" s="2">
        <v>9.2004000000000001</v>
      </c>
      <c r="E652" s="2">
        <v>700</v>
      </c>
      <c r="F652" s="2"/>
      <c r="G652" s="2"/>
      <c r="H652" s="17">
        <f t="shared" si="10"/>
        <v>0</v>
      </c>
    </row>
    <row r="653" spans="2:8" ht="13.5" x14ac:dyDescent="0.25">
      <c r="B653" s="11">
        <v>42950</v>
      </c>
      <c r="C653" s="2">
        <v>14.3</v>
      </c>
      <c r="D653" s="2">
        <v>9.2133000000000003</v>
      </c>
      <c r="E653" s="2">
        <v>623</v>
      </c>
      <c r="F653" s="2"/>
      <c r="G653" s="2"/>
      <c r="H653" s="17">
        <f t="shared" si="10"/>
        <v>1.4021129516108141E-3</v>
      </c>
    </row>
    <row r="654" spans="2:8" ht="13.5" x14ac:dyDescent="0.25">
      <c r="B654" s="11">
        <v>42951</v>
      </c>
      <c r="C654" s="2">
        <v>14.28</v>
      </c>
      <c r="D654" s="2">
        <v>9.2004000000000001</v>
      </c>
      <c r="E654" s="2">
        <v>1331</v>
      </c>
      <c r="F654" s="2"/>
      <c r="G654" s="2"/>
      <c r="H654" s="17">
        <f t="shared" si="10"/>
        <v>-1.4001497834652224E-3</v>
      </c>
    </row>
    <row r="655" spans="2:8" ht="13.5" x14ac:dyDescent="0.25">
      <c r="B655" s="11">
        <v>42954</v>
      </c>
      <c r="C655" s="2">
        <v>14.3</v>
      </c>
      <c r="D655" s="2">
        <v>9.2133000000000003</v>
      </c>
      <c r="E655" s="2">
        <v>887</v>
      </c>
      <c r="F655" s="2"/>
      <c r="G655" s="2"/>
      <c r="H655" s="17">
        <f t="shared" si="10"/>
        <v>1.4021129516108141E-3</v>
      </c>
    </row>
    <row r="656" spans="2:8" ht="13.5" x14ac:dyDescent="0.25">
      <c r="B656" s="11">
        <v>42955</v>
      </c>
      <c r="C656" s="2">
        <v>14.29</v>
      </c>
      <c r="D656" s="2">
        <v>9.2067999999999994</v>
      </c>
      <c r="E656" s="2">
        <v>160</v>
      </c>
      <c r="F656" s="2"/>
      <c r="G656" s="2"/>
      <c r="H656" s="17">
        <f t="shared" si="10"/>
        <v>-7.0550182887790889E-4</v>
      </c>
    </row>
    <row r="657" spans="2:8" ht="13.5" x14ac:dyDescent="0.25">
      <c r="B657" s="11">
        <v>42956</v>
      </c>
      <c r="C657" s="2">
        <v>14.3</v>
      </c>
      <c r="D657" s="2">
        <v>9.2133000000000003</v>
      </c>
      <c r="E657" s="2">
        <v>803</v>
      </c>
      <c r="F657" s="2"/>
      <c r="G657" s="2"/>
      <c r="H657" s="17">
        <f t="shared" si="10"/>
        <v>7.0599991310779414E-4</v>
      </c>
    </row>
    <row r="658" spans="2:8" ht="13.5" x14ac:dyDescent="0.25">
      <c r="B658" s="11">
        <v>42957</v>
      </c>
      <c r="C658" s="2">
        <v>14.4</v>
      </c>
      <c r="D658" s="2">
        <v>9.2776999999999994</v>
      </c>
      <c r="E658" s="2">
        <v>620</v>
      </c>
      <c r="F658" s="2"/>
      <c r="G658" s="2"/>
      <c r="H658" s="17">
        <f t="shared" si="10"/>
        <v>6.9898950430355164E-3</v>
      </c>
    </row>
    <row r="659" spans="2:8" ht="13.5" x14ac:dyDescent="0.25">
      <c r="B659" s="11">
        <v>42958</v>
      </c>
      <c r="C659" s="2">
        <v>14.49</v>
      </c>
      <c r="D659" s="2">
        <v>9.3356999999999992</v>
      </c>
      <c r="E659" s="2">
        <v>520</v>
      </c>
      <c r="F659" s="2"/>
      <c r="G659" s="2"/>
      <c r="H659" s="17">
        <f t="shared" si="10"/>
        <v>6.2515494141866879E-3</v>
      </c>
    </row>
    <row r="660" spans="2:8" ht="13.5" x14ac:dyDescent="0.25">
      <c r="B660" s="11">
        <v>42961</v>
      </c>
      <c r="C660" s="2">
        <v>14.49</v>
      </c>
      <c r="D660" s="2">
        <v>9.3356999999999992</v>
      </c>
      <c r="E660" s="2">
        <v>1818</v>
      </c>
      <c r="F660" s="2"/>
      <c r="G660" s="2"/>
      <c r="H660" s="17">
        <f t="shared" si="10"/>
        <v>0</v>
      </c>
    </row>
    <row r="661" spans="2:8" ht="13.5" x14ac:dyDescent="0.25">
      <c r="B661" s="11">
        <v>42962</v>
      </c>
      <c r="C661" s="2">
        <v>14.48</v>
      </c>
      <c r="D661" s="2">
        <v>9.3292000000000002</v>
      </c>
      <c r="E661" s="2">
        <v>709</v>
      </c>
      <c r="F661" s="2"/>
      <c r="G661" s="2"/>
      <c r="H661" s="17">
        <f t="shared" si="10"/>
        <v>-6.9625202180865521E-4</v>
      </c>
    </row>
    <row r="662" spans="2:8" ht="13.5" x14ac:dyDescent="0.25">
      <c r="B662" s="11">
        <v>42963</v>
      </c>
      <c r="C662" s="2">
        <v>14.48</v>
      </c>
      <c r="D662" s="2">
        <v>9.3292000000000002</v>
      </c>
      <c r="E662" s="2">
        <v>834</v>
      </c>
      <c r="F662" s="2"/>
      <c r="G662" s="2"/>
      <c r="H662" s="17">
        <f t="shared" si="10"/>
        <v>0</v>
      </c>
    </row>
    <row r="663" spans="2:8" ht="13.5" x14ac:dyDescent="0.25">
      <c r="B663" s="11">
        <v>42964</v>
      </c>
      <c r="C663" s="2">
        <v>14.48</v>
      </c>
      <c r="D663" s="2">
        <v>9.3292000000000002</v>
      </c>
      <c r="E663" s="2">
        <v>862</v>
      </c>
      <c r="F663" s="2"/>
      <c r="G663" s="2"/>
      <c r="H663" s="17">
        <f t="shared" si="10"/>
        <v>0</v>
      </c>
    </row>
    <row r="664" spans="2:8" ht="13.5" x14ac:dyDescent="0.25">
      <c r="B664" s="11">
        <v>42965</v>
      </c>
      <c r="C664" s="2">
        <v>14.47</v>
      </c>
      <c r="D664" s="2">
        <v>9.3228000000000009</v>
      </c>
      <c r="E664" s="2">
        <v>1025</v>
      </c>
      <c r="F664" s="2"/>
      <c r="G664" s="2"/>
      <c r="H664" s="17">
        <f t="shared" si="10"/>
        <v>-6.8601809372714653E-4</v>
      </c>
    </row>
    <row r="665" spans="2:8" ht="13.5" x14ac:dyDescent="0.25">
      <c r="B665" s="11">
        <v>42968</v>
      </c>
      <c r="C665" s="2">
        <v>14.47</v>
      </c>
      <c r="D665" s="2">
        <v>9.3228000000000009</v>
      </c>
      <c r="E665" s="2">
        <v>1254</v>
      </c>
      <c r="F665" s="2"/>
      <c r="G665" s="2"/>
      <c r="H665" s="17">
        <f t="shared" si="10"/>
        <v>0</v>
      </c>
    </row>
    <row r="666" spans="2:8" ht="13.5" x14ac:dyDescent="0.25">
      <c r="B666" s="11">
        <v>42969</v>
      </c>
      <c r="C666" s="2">
        <v>14.46</v>
      </c>
      <c r="D666" s="2">
        <v>9.3163999999999998</v>
      </c>
      <c r="E666" s="2">
        <v>1689</v>
      </c>
      <c r="F666" s="2"/>
      <c r="G666" s="2"/>
      <c r="H666" s="17">
        <f t="shared" si="10"/>
        <v>-6.8648903762829521E-4</v>
      </c>
    </row>
    <row r="667" spans="2:8" ht="13.5" x14ac:dyDescent="0.25">
      <c r="B667" s="11">
        <v>42970</v>
      </c>
      <c r="C667" s="2">
        <v>14.48</v>
      </c>
      <c r="D667" s="2">
        <v>9.3292000000000002</v>
      </c>
      <c r="E667" s="2">
        <v>16520</v>
      </c>
      <c r="F667" s="2"/>
      <c r="G667" s="2"/>
      <c r="H667" s="17">
        <f t="shared" si="10"/>
        <v>1.3739212571379897E-3</v>
      </c>
    </row>
    <row r="668" spans="2:8" ht="13.5" x14ac:dyDescent="0.25">
      <c r="B668" s="11">
        <v>42971</v>
      </c>
      <c r="C668" s="2">
        <v>14.48</v>
      </c>
      <c r="D668" s="2">
        <v>9.3292000000000002</v>
      </c>
      <c r="E668" s="2">
        <v>2720</v>
      </c>
      <c r="F668" s="2"/>
      <c r="G668" s="2"/>
      <c r="H668" s="17">
        <f t="shared" si="10"/>
        <v>0</v>
      </c>
    </row>
    <row r="669" spans="2:8" ht="13.5" x14ac:dyDescent="0.25">
      <c r="B669" s="11">
        <v>42972</v>
      </c>
      <c r="C669" s="2">
        <v>14.48</v>
      </c>
      <c r="D669" s="2">
        <v>9.3292000000000002</v>
      </c>
      <c r="E669" s="2">
        <v>1880</v>
      </c>
      <c r="F669" s="2"/>
      <c r="G669" s="2"/>
      <c r="H669" s="17">
        <f t="shared" si="10"/>
        <v>0</v>
      </c>
    </row>
    <row r="670" spans="2:8" ht="13.5" x14ac:dyDescent="0.25">
      <c r="B670" s="11">
        <v>42975</v>
      </c>
      <c r="C670" s="2">
        <v>14.4</v>
      </c>
      <c r="D670" s="2">
        <v>9.2776999999999994</v>
      </c>
      <c r="E670" s="2">
        <v>1176</v>
      </c>
      <c r="F670" s="2"/>
      <c r="G670" s="2"/>
      <c r="H670" s="17">
        <f t="shared" si="10"/>
        <v>-5.5203018479613218E-3</v>
      </c>
    </row>
    <row r="671" spans="2:8" ht="13.5" x14ac:dyDescent="0.25">
      <c r="B671" s="11">
        <v>42976</v>
      </c>
      <c r="C671" s="2">
        <v>14.4</v>
      </c>
      <c r="D671" s="2">
        <v>9.2776999999999994</v>
      </c>
      <c r="E671" s="2">
        <v>1079</v>
      </c>
      <c r="F671" s="2"/>
      <c r="G671" s="2"/>
      <c r="H671" s="17">
        <f t="shared" si="10"/>
        <v>0</v>
      </c>
    </row>
    <row r="672" spans="2:8" ht="13.5" x14ac:dyDescent="0.25">
      <c r="B672" s="11">
        <v>42977</v>
      </c>
      <c r="C672" s="2">
        <v>14.4</v>
      </c>
      <c r="D672" s="2">
        <v>9.2776999999999994</v>
      </c>
      <c r="E672" s="2">
        <v>1242</v>
      </c>
      <c r="F672" s="2"/>
      <c r="G672" s="2"/>
      <c r="H672" s="17">
        <f t="shared" si="10"/>
        <v>0</v>
      </c>
    </row>
    <row r="673" spans="2:8" ht="13.5" x14ac:dyDescent="0.25">
      <c r="B673" s="11">
        <v>42978</v>
      </c>
      <c r="C673" s="2">
        <v>14.39</v>
      </c>
      <c r="D673" s="2">
        <v>9.2713000000000001</v>
      </c>
      <c r="E673" s="2">
        <v>1348</v>
      </c>
      <c r="F673" s="2"/>
      <c r="G673" s="2"/>
      <c r="H673" s="17">
        <f t="shared" si="10"/>
        <v>-6.8982614225500882E-4</v>
      </c>
    </row>
    <row r="674" spans="2:8" ht="13.5" x14ac:dyDescent="0.25">
      <c r="B674" s="11">
        <v>42982</v>
      </c>
      <c r="C674" s="2">
        <v>14.45</v>
      </c>
      <c r="D674" s="2">
        <v>9.3099000000000007</v>
      </c>
      <c r="E674" s="2">
        <v>834</v>
      </c>
      <c r="F674" s="2"/>
      <c r="G674" s="2"/>
      <c r="H674" s="17">
        <f t="shared" si="10"/>
        <v>4.1633859329328823E-3</v>
      </c>
    </row>
    <row r="675" spans="2:8" ht="13.5" x14ac:dyDescent="0.25">
      <c r="B675" s="11">
        <v>42983</v>
      </c>
      <c r="C675" s="2">
        <v>14.3</v>
      </c>
      <c r="D675" s="2">
        <v>9.2133000000000003</v>
      </c>
      <c r="E675" s="2">
        <v>1749</v>
      </c>
      <c r="F675" s="2"/>
      <c r="G675" s="2"/>
      <c r="H675" s="17">
        <f t="shared" si="10"/>
        <v>-1.0376051300228837E-2</v>
      </c>
    </row>
    <row r="676" spans="2:8" ht="13.5" x14ac:dyDescent="0.25">
      <c r="B676" s="11">
        <v>42984</v>
      </c>
      <c r="C676" s="2">
        <v>14.2</v>
      </c>
      <c r="D676" s="2">
        <v>9.1487999999999996</v>
      </c>
      <c r="E676" s="2">
        <v>1884</v>
      </c>
      <c r="F676" s="2"/>
      <c r="G676" s="2"/>
      <c r="H676" s="17">
        <f t="shared" si="10"/>
        <v>-7.000748917326112E-3</v>
      </c>
    </row>
    <row r="677" spans="2:8" ht="13.5" x14ac:dyDescent="0.25">
      <c r="B677" s="11">
        <v>42985</v>
      </c>
      <c r="C677" s="2">
        <v>14.2</v>
      </c>
      <c r="D677" s="2">
        <v>9.1487999999999996</v>
      </c>
      <c r="E677" s="2">
        <v>1694</v>
      </c>
      <c r="F677" s="2"/>
      <c r="G677" s="2"/>
      <c r="H677" s="17">
        <f t="shared" si="10"/>
        <v>0</v>
      </c>
    </row>
    <row r="678" spans="2:8" ht="13.5" x14ac:dyDescent="0.25">
      <c r="B678" s="11">
        <v>42986</v>
      </c>
      <c r="C678" s="2">
        <v>14.2</v>
      </c>
      <c r="D678" s="2">
        <v>9.1487999999999996</v>
      </c>
      <c r="E678" s="2">
        <v>610</v>
      </c>
      <c r="F678" s="2"/>
      <c r="G678" s="2"/>
      <c r="H678" s="17">
        <f t="shared" si="10"/>
        <v>0</v>
      </c>
    </row>
    <row r="679" spans="2:8" ht="13.5" x14ac:dyDescent="0.25">
      <c r="B679" s="11">
        <v>42989</v>
      </c>
      <c r="C679" s="2">
        <v>14.2</v>
      </c>
      <c r="D679" s="2">
        <v>9.1487999999999996</v>
      </c>
      <c r="E679" s="2">
        <v>1188</v>
      </c>
      <c r="F679" s="2"/>
      <c r="G679" s="2"/>
      <c r="H679" s="17">
        <f t="shared" si="10"/>
        <v>0</v>
      </c>
    </row>
    <row r="680" spans="2:8" ht="13.5" x14ac:dyDescent="0.25">
      <c r="B680" s="11">
        <v>42990</v>
      </c>
      <c r="C680" s="2">
        <v>14.19</v>
      </c>
      <c r="D680" s="2">
        <v>9.1424000000000003</v>
      </c>
      <c r="E680" s="2">
        <v>1209</v>
      </c>
      <c r="F680" s="2"/>
      <c r="G680" s="2"/>
      <c r="H680" s="17">
        <f t="shared" si="10"/>
        <v>-6.9954529555781031E-4</v>
      </c>
    </row>
    <row r="681" spans="2:8" ht="13.5" x14ac:dyDescent="0.25">
      <c r="B681" s="11">
        <v>42991</v>
      </c>
      <c r="C681" s="2">
        <v>14.2</v>
      </c>
      <c r="D681" s="2">
        <v>9.1487999999999996</v>
      </c>
      <c r="E681" s="2">
        <v>1564</v>
      </c>
      <c r="F681" s="2"/>
      <c r="G681" s="2"/>
      <c r="H681" s="17">
        <f t="shared" si="10"/>
        <v>7.000350017500104E-4</v>
      </c>
    </row>
    <row r="682" spans="2:8" ht="13.5" x14ac:dyDescent="0.25">
      <c r="B682" s="11">
        <v>42992</v>
      </c>
      <c r="C682" s="2">
        <v>14.2</v>
      </c>
      <c r="D682" s="2">
        <v>9.1487999999999996</v>
      </c>
      <c r="E682" s="2">
        <v>300</v>
      </c>
      <c r="F682" s="2"/>
      <c r="G682" s="2"/>
      <c r="H682" s="17">
        <f t="shared" si="10"/>
        <v>0</v>
      </c>
    </row>
    <row r="683" spans="2:8" ht="13.5" x14ac:dyDescent="0.25">
      <c r="B683" s="11">
        <v>42993</v>
      </c>
      <c r="C683" s="2">
        <v>14.1</v>
      </c>
      <c r="D683" s="2">
        <v>9.0844000000000005</v>
      </c>
      <c r="E683" s="2">
        <v>3450</v>
      </c>
      <c r="F683" s="2"/>
      <c r="G683" s="2"/>
      <c r="H683" s="17">
        <f t="shared" si="10"/>
        <v>-7.039174536551146E-3</v>
      </c>
    </row>
    <row r="684" spans="2:8" ht="13.5" x14ac:dyDescent="0.25">
      <c r="B684" s="11">
        <v>42996</v>
      </c>
      <c r="C684" s="2">
        <v>14.19</v>
      </c>
      <c r="D684" s="2">
        <v>9.1424000000000003</v>
      </c>
      <c r="E684" s="2">
        <v>650</v>
      </c>
      <c r="F684" s="2"/>
      <c r="G684" s="2"/>
      <c r="H684" s="17">
        <f t="shared" si="10"/>
        <v>6.3845713530887921E-3</v>
      </c>
    </row>
    <row r="685" spans="2:8" ht="13.5" x14ac:dyDescent="0.25">
      <c r="B685" s="11">
        <v>42997</v>
      </c>
      <c r="C685" s="2">
        <v>14</v>
      </c>
      <c r="D685" s="2">
        <v>9.02</v>
      </c>
      <c r="E685" s="2">
        <v>3800</v>
      </c>
      <c r="F685" s="2"/>
      <c r="G685" s="2"/>
      <c r="H685" s="17">
        <f t="shared" si="10"/>
        <v>-1.3388169408470502E-2</v>
      </c>
    </row>
    <row r="686" spans="2:8" ht="13.5" x14ac:dyDescent="0.25">
      <c r="B686" s="11">
        <v>42998</v>
      </c>
      <c r="C686" s="2">
        <v>14</v>
      </c>
      <c r="D686" s="2">
        <v>9.02</v>
      </c>
      <c r="E686" s="2">
        <v>2456</v>
      </c>
      <c r="F686" s="2"/>
      <c r="G686" s="2"/>
      <c r="H686" s="17">
        <f t="shared" si="10"/>
        <v>0</v>
      </c>
    </row>
    <row r="687" spans="2:8" ht="13.5" x14ac:dyDescent="0.25">
      <c r="B687" s="11">
        <v>43000</v>
      </c>
      <c r="C687" s="2">
        <v>14</v>
      </c>
      <c r="D687" s="2">
        <v>9.02</v>
      </c>
      <c r="E687" s="2">
        <v>1350</v>
      </c>
      <c r="F687" s="2"/>
      <c r="G687" s="2"/>
      <c r="H687" s="17">
        <f t="shared" si="10"/>
        <v>0</v>
      </c>
    </row>
    <row r="688" spans="2:8" ht="13.5" x14ac:dyDescent="0.25">
      <c r="B688" s="11">
        <v>43003</v>
      </c>
      <c r="C688" s="2">
        <v>14</v>
      </c>
      <c r="D688" s="2">
        <v>9.02</v>
      </c>
      <c r="E688" s="2">
        <v>900</v>
      </c>
      <c r="F688" s="2"/>
      <c r="G688" s="2"/>
      <c r="H688" s="17">
        <f t="shared" si="10"/>
        <v>0</v>
      </c>
    </row>
    <row r="689" spans="2:8" ht="13.5" x14ac:dyDescent="0.25">
      <c r="B689" s="11">
        <v>43004</v>
      </c>
      <c r="C689" s="2">
        <v>14</v>
      </c>
      <c r="D689" s="2">
        <v>9.02</v>
      </c>
      <c r="E689" s="2">
        <v>1534</v>
      </c>
      <c r="F689" s="2"/>
      <c r="G689" s="2"/>
      <c r="H689" s="17">
        <f t="shared" si="10"/>
        <v>0</v>
      </c>
    </row>
    <row r="690" spans="2:8" ht="13.5" x14ac:dyDescent="0.25">
      <c r="B690" s="11">
        <v>43005</v>
      </c>
      <c r="C690" s="2">
        <v>14</v>
      </c>
      <c r="D690" s="2">
        <v>9.02</v>
      </c>
      <c r="E690" s="2">
        <v>450</v>
      </c>
      <c r="F690" s="2"/>
      <c r="G690" s="2"/>
      <c r="H690" s="17">
        <f t="shared" si="10"/>
        <v>0</v>
      </c>
    </row>
    <row r="691" spans="2:8" ht="13.5" x14ac:dyDescent="0.25">
      <c r="B691" s="11">
        <v>43006</v>
      </c>
      <c r="C691" s="2">
        <v>13.8</v>
      </c>
      <c r="D691" s="2">
        <v>8.8910999999999998</v>
      </c>
      <c r="E691" s="2">
        <v>9518</v>
      </c>
      <c r="F691" s="2"/>
      <c r="G691" s="2"/>
      <c r="H691" s="17">
        <f t="shared" si="10"/>
        <v>-1.4290465631929023E-2</v>
      </c>
    </row>
    <row r="692" spans="2:8" ht="13.5" x14ac:dyDescent="0.25">
      <c r="B692" s="11">
        <v>43007</v>
      </c>
      <c r="C692" s="2">
        <v>14.15</v>
      </c>
      <c r="D692" s="2">
        <v>9.1166</v>
      </c>
      <c r="E692" s="2">
        <v>26452</v>
      </c>
      <c r="F692" s="2"/>
      <c r="G692" s="2"/>
      <c r="H692" s="17">
        <f t="shared" si="10"/>
        <v>2.5362441092778201E-2</v>
      </c>
    </row>
    <row r="693" spans="2:8" ht="13.5" x14ac:dyDescent="0.25">
      <c r="B693" s="11">
        <v>43010</v>
      </c>
      <c r="C693" s="2">
        <v>14</v>
      </c>
      <c r="D693" s="2">
        <v>9.02</v>
      </c>
      <c r="E693" s="2">
        <v>2650</v>
      </c>
      <c r="F693" s="2"/>
      <c r="G693" s="2"/>
      <c r="H693" s="17">
        <f t="shared" si="10"/>
        <v>-1.059605554702416E-2</v>
      </c>
    </row>
    <row r="694" spans="2:8" ht="13.5" x14ac:dyDescent="0.25">
      <c r="B694" s="11">
        <v>43011</v>
      </c>
      <c r="C694" s="2">
        <v>14</v>
      </c>
      <c r="D694" s="2">
        <v>9.02</v>
      </c>
      <c r="E694" s="2">
        <v>3640</v>
      </c>
      <c r="F694" s="2"/>
      <c r="G694" s="2"/>
      <c r="H694" s="17">
        <f t="shared" si="10"/>
        <v>0</v>
      </c>
    </row>
    <row r="695" spans="2:8" ht="13.5" x14ac:dyDescent="0.25">
      <c r="B695" s="11">
        <v>43012</v>
      </c>
      <c r="C695" s="2">
        <v>14</v>
      </c>
      <c r="D695" s="2">
        <v>9.02</v>
      </c>
      <c r="E695" s="2">
        <v>7200</v>
      </c>
      <c r="F695" s="2"/>
      <c r="G695" s="2"/>
      <c r="H695" s="17">
        <f t="shared" si="10"/>
        <v>0</v>
      </c>
    </row>
    <row r="696" spans="2:8" ht="13.5" x14ac:dyDescent="0.25">
      <c r="B696" s="11">
        <v>43013</v>
      </c>
      <c r="C696" s="2">
        <v>14</v>
      </c>
      <c r="D696" s="2">
        <v>9.02</v>
      </c>
      <c r="E696" s="2">
        <v>20710</v>
      </c>
      <c r="F696" s="2"/>
      <c r="G696" s="2"/>
      <c r="H696" s="17">
        <f t="shared" si="10"/>
        <v>0</v>
      </c>
    </row>
    <row r="697" spans="2:8" ht="13.5" x14ac:dyDescent="0.25">
      <c r="B697" s="11">
        <v>43014</v>
      </c>
      <c r="C697" s="2">
        <v>14.1</v>
      </c>
      <c r="D697" s="2">
        <v>9.0844000000000005</v>
      </c>
      <c r="E697" s="2">
        <v>719</v>
      </c>
      <c r="F697" s="2"/>
      <c r="G697" s="2"/>
      <c r="H697" s="17">
        <f t="shared" si="10"/>
        <v>7.1396895787140691E-3</v>
      </c>
    </row>
    <row r="698" spans="2:8" ht="13.5" x14ac:dyDescent="0.25">
      <c r="B698" s="11">
        <v>43017</v>
      </c>
      <c r="C698" s="2">
        <v>14.1</v>
      </c>
      <c r="D698" s="2">
        <v>9.0844000000000005</v>
      </c>
      <c r="E698" s="2">
        <v>600</v>
      </c>
      <c r="F698" s="2"/>
      <c r="G698" s="2"/>
      <c r="H698" s="17">
        <f t="shared" si="10"/>
        <v>0</v>
      </c>
    </row>
    <row r="699" spans="2:8" ht="13.5" x14ac:dyDescent="0.25">
      <c r="B699" s="11">
        <v>43018</v>
      </c>
      <c r="C699" s="2">
        <v>14.1</v>
      </c>
      <c r="D699" s="2">
        <v>9.0844000000000005</v>
      </c>
      <c r="E699" s="2">
        <v>1350</v>
      </c>
      <c r="F699" s="2"/>
      <c r="G699" s="2"/>
      <c r="H699" s="17">
        <f t="shared" si="10"/>
        <v>0</v>
      </c>
    </row>
    <row r="700" spans="2:8" ht="13.5" x14ac:dyDescent="0.25">
      <c r="B700" s="11">
        <v>43019</v>
      </c>
      <c r="C700" s="2">
        <v>14.1</v>
      </c>
      <c r="D700" s="2">
        <v>9.0844000000000005</v>
      </c>
      <c r="E700" s="2">
        <v>400</v>
      </c>
      <c r="F700" s="2"/>
      <c r="G700" s="2"/>
      <c r="H700" s="17">
        <f t="shared" si="10"/>
        <v>0</v>
      </c>
    </row>
    <row r="701" spans="2:8" ht="13.5" x14ac:dyDescent="0.25">
      <c r="B701" s="11">
        <v>43020</v>
      </c>
      <c r="C701" s="2">
        <v>14</v>
      </c>
      <c r="D701" s="2">
        <v>9.02</v>
      </c>
      <c r="E701" s="2">
        <v>8290</v>
      </c>
      <c r="F701" s="2"/>
      <c r="G701" s="2"/>
      <c r="H701" s="17">
        <f t="shared" si="10"/>
        <v>-7.0890757782573312E-3</v>
      </c>
    </row>
    <row r="702" spans="2:8" ht="13.5" x14ac:dyDescent="0.25">
      <c r="B702" s="11">
        <v>43021</v>
      </c>
      <c r="C702" s="2">
        <v>14</v>
      </c>
      <c r="D702" s="2">
        <v>9.02</v>
      </c>
      <c r="E702" s="2">
        <v>1200</v>
      </c>
      <c r="F702" s="2"/>
      <c r="G702" s="2"/>
      <c r="H702" s="17">
        <f t="shared" si="10"/>
        <v>0</v>
      </c>
    </row>
    <row r="703" spans="2:8" ht="13.5" x14ac:dyDescent="0.25">
      <c r="B703" s="11">
        <v>43024</v>
      </c>
      <c r="C703" s="2">
        <v>14</v>
      </c>
      <c r="D703" s="2">
        <v>9.02</v>
      </c>
      <c r="E703" s="2">
        <v>422</v>
      </c>
      <c r="F703" s="2"/>
      <c r="G703" s="2"/>
      <c r="H703" s="17">
        <f t="shared" si="10"/>
        <v>0</v>
      </c>
    </row>
    <row r="704" spans="2:8" ht="13.5" x14ac:dyDescent="0.25">
      <c r="B704" s="11">
        <v>43025</v>
      </c>
      <c r="C704" s="2">
        <v>14</v>
      </c>
      <c r="D704" s="2">
        <v>9.02</v>
      </c>
      <c r="E704" s="2">
        <v>1826</v>
      </c>
      <c r="F704" s="2"/>
      <c r="G704" s="2"/>
      <c r="H704" s="17">
        <f t="shared" si="10"/>
        <v>0</v>
      </c>
    </row>
    <row r="705" spans="2:8" ht="13.5" x14ac:dyDescent="0.25">
      <c r="B705" s="11">
        <v>43026</v>
      </c>
      <c r="C705" s="2">
        <v>14</v>
      </c>
      <c r="D705" s="2">
        <v>9.02</v>
      </c>
      <c r="E705" s="2">
        <v>1750</v>
      </c>
      <c r="F705" s="2"/>
      <c r="G705" s="2"/>
      <c r="H705" s="17">
        <f t="shared" si="10"/>
        <v>0</v>
      </c>
    </row>
    <row r="706" spans="2:8" ht="13.5" x14ac:dyDescent="0.25">
      <c r="B706" s="11">
        <v>43027</v>
      </c>
      <c r="C706" s="2">
        <v>14</v>
      </c>
      <c r="D706" s="2">
        <v>9.02</v>
      </c>
      <c r="E706" s="2">
        <v>2141</v>
      </c>
      <c r="F706" s="2"/>
      <c r="G706" s="2"/>
      <c r="H706" s="17">
        <f t="shared" si="10"/>
        <v>0</v>
      </c>
    </row>
    <row r="707" spans="2:8" ht="13.5" x14ac:dyDescent="0.25">
      <c r="B707" s="11">
        <v>43028</v>
      </c>
      <c r="C707" s="2">
        <v>14</v>
      </c>
      <c r="D707" s="2">
        <v>9.02</v>
      </c>
      <c r="E707" s="2">
        <v>8378</v>
      </c>
      <c r="F707" s="2"/>
      <c r="G707" s="2"/>
      <c r="H707" s="17">
        <f t="shared" si="10"/>
        <v>0</v>
      </c>
    </row>
    <row r="708" spans="2:8" ht="13.5" x14ac:dyDescent="0.25">
      <c r="B708" s="11">
        <v>43031</v>
      </c>
      <c r="C708" s="2">
        <v>13.99</v>
      </c>
      <c r="D708" s="2">
        <v>9.0135000000000005</v>
      </c>
      <c r="E708" s="2">
        <v>1729</v>
      </c>
      <c r="F708" s="2"/>
      <c r="G708" s="2"/>
      <c r="H708" s="17">
        <f t="shared" si="10"/>
        <v>-7.2062084257195811E-4</v>
      </c>
    </row>
    <row r="709" spans="2:8" ht="13.5" x14ac:dyDescent="0.25">
      <c r="B709" s="11">
        <v>43032</v>
      </c>
      <c r="C709" s="2">
        <v>14.1</v>
      </c>
      <c r="D709" s="2">
        <v>9.0844000000000005</v>
      </c>
      <c r="E709" s="2">
        <v>14720</v>
      </c>
      <c r="F709" s="2"/>
      <c r="G709" s="2"/>
      <c r="H709" s="17">
        <f t="shared" si="10"/>
        <v>7.8659788095634276E-3</v>
      </c>
    </row>
    <row r="710" spans="2:8" ht="13.5" x14ac:dyDescent="0.25">
      <c r="B710" s="11">
        <v>43033</v>
      </c>
      <c r="C710" s="2">
        <v>14.09</v>
      </c>
      <c r="D710" s="2">
        <v>9.0779999999999994</v>
      </c>
      <c r="E710" s="2">
        <v>1259</v>
      </c>
      <c r="F710" s="2"/>
      <c r="G710" s="2"/>
      <c r="H710" s="17">
        <f t="shared" si="10"/>
        <v>-7.0450442516853851E-4</v>
      </c>
    </row>
    <row r="711" spans="2:8" ht="13.5" x14ac:dyDescent="0.25">
      <c r="B711" s="11">
        <v>43034</v>
      </c>
      <c r="C711" s="2">
        <v>14.09</v>
      </c>
      <c r="D711" s="2">
        <v>9.0779999999999994</v>
      </c>
      <c r="E711" s="2">
        <v>9300</v>
      </c>
      <c r="F711" s="2"/>
      <c r="G711" s="2"/>
      <c r="H711" s="17">
        <f t="shared" ref="H711:H774" si="11">(D711-D710)/D710</f>
        <v>0</v>
      </c>
    </row>
    <row r="712" spans="2:8" ht="13.5" x14ac:dyDescent="0.25">
      <c r="B712" s="11">
        <v>43035</v>
      </c>
      <c r="C712" s="2">
        <v>14.09</v>
      </c>
      <c r="D712" s="2">
        <v>9.0779999999999994</v>
      </c>
      <c r="E712" s="2">
        <v>1061</v>
      </c>
      <c r="F712" s="2"/>
      <c r="G712" s="2"/>
      <c r="H712" s="17">
        <f t="shared" si="11"/>
        <v>0</v>
      </c>
    </row>
    <row r="713" spans="2:8" ht="13.5" x14ac:dyDescent="0.25">
      <c r="B713" s="11">
        <v>43038</v>
      </c>
      <c r="C713" s="2">
        <v>14</v>
      </c>
      <c r="D713" s="2">
        <v>9.02</v>
      </c>
      <c r="E713" s="2">
        <v>2106</v>
      </c>
      <c r="F713" s="2"/>
      <c r="G713" s="2"/>
      <c r="H713" s="17">
        <f t="shared" si="11"/>
        <v>-6.3890724829257358E-3</v>
      </c>
    </row>
    <row r="714" spans="2:8" ht="13.5" x14ac:dyDescent="0.25">
      <c r="B714" s="11">
        <v>43039</v>
      </c>
      <c r="C714" s="2">
        <v>14</v>
      </c>
      <c r="D714" s="2">
        <v>9.02</v>
      </c>
      <c r="E714" s="2">
        <v>1760</v>
      </c>
      <c r="F714" s="2"/>
      <c r="G714" s="2"/>
      <c r="H714" s="17">
        <f t="shared" si="11"/>
        <v>0</v>
      </c>
    </row>
    <row r="715" spans="2:8" ht="13.5" x14ac:dyDescent="0.25">
      <c r="B715" s="11">
        <v>43040</v>
      </c>
      <c r="C715" s="2">
        <v>14.09</v>
      </c>
      <c r="D715" s="2">
        <v>9.0779999999999994</v>
      </c>
      <c r="E715" s="2">
        <v>1080</v>
      </c>
      <c r="F715" s="2"/>
      <c r="G715" s="2"/>
      <c r="H715" s="17">
        <f t="shared" si="11"/>
        <v>6.4301552106429969E-3</v>
      </c>
    </row>
    <row r="716" spans="2:8" ht="13.5" x14ac:dyDescent="0.25">
      <c r="B716" s="11">
        <v>43041</v>
      </c>
      <c r="C716" s="2">
        <v>14.08</v>
      </c>
      <c r="D716" s="2">
        <v>9.0715000000000003</v>
      </c>
      <c r="E716" s="2">
        <v>2280</v>
      </c>
      <c r="F716" s="2"/>
      <c r="G716" s="2"/>
      <c r="H716" s="17">
        <f t="shared" si="11"/>
        <v>-7.1601674377605885E-4</v>
      </c>
    </row>
    <row r="717" spans="2:8" ht="13.5" x14ac:dyDescent="0.25">
      <c r="B717" s="11">
        <v>43042</v>
      </c>
      <c r="C717" s="2">
        <v>14</v>
      </c>
      <c r="D717" s="2">
        <v>9.02</v>
      </c>
      <c r="E717" s="2">
        <v>2470</v>
      </c>
      <c r="F717" s="2"/>
      <c r="G717" s="2"/>
      <c r="H717" s="17">
        <f t="shared" si="11"/>
        <v>-5.6771206525933707E-3</v>
      </c>
    </row>
    <row r="718" spans="2:8" ht="13.5" x14ac:dyDescent="0.25">
      <c r="B718" s="11">
        <v>43045</v>
      </c>
      <c r="C718" s="2">
        <v>14</v>
      </c>
      <c r="D718" s="2">
        <v>9.02</v>
      </c>
      <c r="E718" s="2">
        <v>2304</v>
      </c>
      <c r="F718" s="2"/>
      <c r="G718" s="2"/>
      <c r="H718" s="17">
        <f t="shared" si="11"/>
        <v>0</v>
      </c>
    </row>
    <row r="719" spans="2:8" ht="13.5" x14ac:dyDescent="0.25">
      <c r="B719" s="11">
        <v>43046</v>
      </c>
      <c r="C719" s="2">
        <v>14</v>
      </c>
      <c r="D719" s="2">
        <v>9.02</v>
      </c>
      <c r="E719" s="2">
        <v>1283</v>
      </c>
      <c r="F719" s="2"/>
      <c r="G719" s="2"/>
      <c r="H719" s="17">
        <f t="shared" si="11"/>
        <v>0</v>
      </c>
    </row>
    <row r="720" spans="2:8" ht="13.5" x14ac:dyDescent="0.25">
      <c r="B720" s="11">
        <v>43047</v>
      </c>
      <c r="C720" s="2">
        <v>14</v>
      </c>
      <c r="D720" s="2">
        <v>9.02</v>
      </c>
      <c r="E720" s="2">
        <v>3579</v>
      </c>
      <c r="F720" s="2"/>
      <c r="G720" s="2"/>
      <c r="H720" s="17">
        <f t="shared" si="11"/>
        <v>0</v>
      </c>
    </row>
    <row r="721" spans="2:8" ht="13.5" x14ac:dyDescent="0.25">
      <c r="B721" s="11">
        <v>43048</v>
      </c>
      <c r="C721" s="2">
        <v>14</v>
      </c>
      <c r="D721" s="2">
        <v>9.02</v>
      </c>
      <c r="E721" s="2">
        <v>2686</v>
      </c>
      <c r="F721" s="2"/>
      <c r="G721" s="2"/>
      <c r="H721" s="17">
        <f t="shared" si="11"/>
        <v>0</v>
      </c>
    </row>
    <row r="722" spans="2:8" ht="13.5" x14ac:dyDescent="0.25">
      <c r="B722" s="11">
        <v>43049</v>
      </c>
      <c r="C722" s="2">
        <v>14</v>
      </c>
      <c r="D722" s="2">
        <v>9.02</v>
      </c>
      <c r="E722" s="2">
        <v>1865</v>
      </c>
      <c r="F722" s="2"/>
      <c r="G722" s="2"/>
      <c r="H722" s="17">
        <f t="shared" si="11"/>
        <v>0</v>
      </c>
    </row>
    <row r="723" spans="2:8" ht="13.5" x14ac:dyDescent="0.25">
      <c r="B723" s="11">
        <v>43052</v>
      </c>
      <c r="C723" s="2">
        <v>14</v>
      </c>
      <c r="D723" s="2">
        <v>9.02</v>
      </c>
      <c r="E723" s="2">
        <v>1045</v>
      </c>
      <c r="F723" s="2"/>
      <c r="G723" s="2"/>
      <c r="H723" s="17">
        <f t="shared" si="11"/>
        <v>0</v>
      </c>
    </row>
    <row r="724" spans="2:8" ht="13.5" x14ac:dyDescent="0.25">
      <c r="B724" s="11">
        <v>43053</v>
      </c>
      <c r="C724" s="2">
        <v>14</v>
      </c>
      <c r="D724" s="2">
        <v>9.02</v>
      </c>
      <c r="E724" s="2">
        <v>2955</v>
      </c>
      <c r="F724" s="2"/>
      <c r="G724" s="2"/>
      <c r="H724" s="17">
        <f t="shared" si="11"/>
        <v>0</v>
      </c>
    </row>
    <row r="725" spans="2:8" ht="13.5" x14ac:dyDescent="0.25">
      <c r="B725" s="11">
        <v>43054</v>
      </c>
      <c r="C725" s="2">
        <v>14</v>
      </c>
      <c r="D725" s="2">
        <v>9.02</v>
      </c>
      <c r="E725" s="2">
        <v>8089</v>
      </c>
      <c r="F725" s="2"/>
      <c r="G725" s="2"/>
      <c r="H725" s="17">
        <f t="shared" si="11"/>
        <v>0</v>
      </c>
    </row>
    <row r="726" spans="2:8" ht="13.5" x14ac:dyDescent="0.25">
      <c r="B726" s="11">
        <v>43055</v>
      </c>
      <c r="C726" s="2">
        <v>14</v>
      </c>
      <c r="D726" s="2">
        <v>9.02</v>
      </c>
      <c r="E726" s="2">
        <v>4005</v>
      </c>
      <c r="F726" s="2"/>
      <c r="G726" s="2"/>
      <c r="H726" s="17">
        <f t="shared" si="11"/>
        <v>0</v>
      </c>
    </row>
    <row r="727" spans="2:8" ht="13.5" x14ac:dyDescent="0.25">
      <c r="B727" s="11">
        <v>43056</v>
      </c>
      <c r="C727" s="2">
        <v>13.9</v>
      </c>
      <c r="D727" s="2">
        <v>8.9556000000000004</v>
      </c>
      <c r="E727" s="2">
        <v>10054</v>
      </c>
      <c r="F727" s="2"/>
      <c r="G727" s="2"/>
      <c r="H727" s="17">
        <f t="shared" si="11"/>
        <v>-7.1396895787138722E-3</v>
      </c>
    </row>
    <row r="728" spans="2:8" ht="13.5" x14ac:dyDescent="0.25">
      <c r="B728" s="11">
        <v>43059</v>
      </c>
      <c r="C728" s="2">
        <v>13.95</v>
      </c>
      <c r="D728" s="2">
        <v>8.9878</v>
      </c>
      <c r="E728" s="2">
        <v>1020</v>
      </c>
      <c r="F728" s="2"/>
      <c r="G728" s="2"/>
      <c r="H728" s="17">
        <f t="shared" si="11"/>
        <v>3.5955156550091074E-3</v>
      </c>
    </row>
    <row r="729" spans="2:8" ht="13.5" x14ac:dyDescent="0.25">
      <c r="B729" s="11">
        <v>43060</v>
      </c>
      <c r="C729" s="2">
        <v>13.95</v>
      </c>
      <c r="D729" s="2">
        <v>8.9878</v>
      </c>
      <c r="E729" s="2">
        <v>469</v>
      </c>
      <c r="F729" s="2"/>
      <c r="G729" s="2"/>
      <c r="H729" s="17">
        <f t="shared" si="11"/>
        <v>0</v>
      </c>
    </row>
    <row r="730" spans="2:8" ht="13.5" x14ac:dyDescent="0.25">
      <c r="B730" s="11">
        <v>43061</v>
      </c>
      <c r="C730" s="2">
        <v>13.95</v>
      </c>
      <c r="D730" s="2">
        <v>8.9878</v>
      </c>
      <c r="E730" s="2">
        <v>700</v>
      </c>
      <c r="F730" s="2"/>
      <c r="G730" s="2"/>
      <c r="H730" s="17">
        <f t="shared" si="11"/>
        <v>0</v>
      </c>
    </row>
    <row r="731" spans="2:8" ht="13.5" x14ac:dyDescent="0.25">
      <c r="B731" s="11">
        <v>43062</v>
      </c>
      <c r="C731" s="2">
        <v>13.95</v>
      </c>
      <c r="D731" s="2">
        <v>8.9878</v>
      </c>
      <c r="E731" s="2">
        <v>7575</v>
      </c>
      <c r="F731" s="2"/>
      <c r="G731" s="2"/>
      <c r="H731" s="17">
        <f t="shared" si="11"/>
        <v>0</v>
      </c>
    </row>
    <row r="732" spans="2:8" ht="13.5" x14ac:dyDescent="0.25">
      <c r="B732" s="11">
        <v>43063</v>
      </c>
      <c r="C732" s="2">
        <v>13.95</v>
      </c>
      <c r="D732" s="2">
        <v>8.9878</v>
      </c>
      <c r="E732" s="2">
        <v>220</v>
      </c>
      <c r="F732" s="2"/>
      <c r="G732" s="2"/>
      <c r="H732" s="17">
        <f t="shared" si="11"/>
        <v>0</v>
      </c>
    </row>
    <row r="733" spans="2:8" ht="13.5" x14ac:dyDescent="0.25">
      <c r="B733" s="11">
        <v>43066</v>
      </c>
      <c r="C733" s="2">
        <v>13.92</v>
      </c>
      <c r="D733" s="2">
        <v>8.9684000000000008</v>
      </c>
      <c r="E733" s="2">
        <v>4441</v>
      </c>
      <c r="F733" s="2"/>
      <c r="G733" s="2"/>
      <c r="H733" s="17">
        <f t="shared" si="11"/>
        <v>-2.1584814971404788E-3</v>
      </c>
    </row>
    <row r="734" spans="2:8" ht="13.5" x14ac:dyDescent="0.25">
      <c r="B734" s="11">
        <v>43067</v>
      </c>
      <c r="C734" s="2">
        <v>13.92</v>
      </c>
      <c r="D734" s="2">
        <v>8.9684000000000008</v>
      </c>
      <c r="E734" s="2">
        <v>1329</v>
      </c>
      <c r="F734" s="2"/>
      <c r="G734" s="2"/>
      <c r="H734" s="17">
        <f t="shared" si="11"/>
        <v>0</v>
      </c>
    </row>
    <row r="735" spans="2:8" ht="13.5" x14ac:dyDescent="0.25">
      <c r="B735" s="11">
        <v>43068</v>
      </c>
      <c r="C735" s="2">
        <v>13.9</v>
      </c>
      <c r="D735" s="2">
        <v>8.9556000000000004</v>
      </c>
      <c r="E735" s="2">
        <v>1450</v>
      </c>
      <c r="F735" s="2"/>
      <c r="G735" s="2"/>
      <c r="H735" s="17">
        <f t="shared" si="11"/>
        <v>-1.4272333972615366E-3</v>
      </c>
    </row>
    <row r="736" spans="2:8" ht="13.5" x14ac:dyDescent="0.25">
      <c r="B736" s="11">
        <v>43069</v>
      </c>
      <c r="C736" s="2">
        <v>13.9</v>
      </c>
      <c r="D736" s="2">
        <v>8.9556000000000004</v>
      </c>
      <c r="E736" s="2">
        <v>3348</v>
      </c>
      <c r="F736" s="2"/>
      <c r="G736" s="2"/>
      <c r="H736" s="17">
        <f t="shared" si="11"/>
        <v>0</v>
      </c>
    </row>
    <row r="737" spans="2:8" ht="13.5" x14ac:dyDescent="0.25">
      <c r="B737" s="11">
        <v>43073</v>
      </c>
      <c r="C737" s="2">
        <v>13.9</v>
      </c>
      <c r="D737" s="2">
        <v>8.9556000000000004</v>
      </c>
      <c r="E737" s="2">
        <v>833</v>
      </c>
      <c r="F737" s="2"/>
      <c r="G737" s="2"/>
      <c r="H737" s="17">
        <f t="shared" si="11"/>
        <v>0</v>
      </c>
    </row>
    <row r="738" spans="2:8" ht="13.5" x14ac:dyDescent="0.25">
      <c r="B738" s="11">
        <v>43074</v>
      </c>
      <c r="C738" s="2">
        <v>13.9</v>
      </c>
      <c r="D738" s="2">
        <v>8.9556000000000004</v>
      </c>
      <c r="E738" s="2">
        <v>1250</v>
      </c>
      <c r="F738" s="2"/>
      <c r="G738" s="2"/>
      <c r="H738" s="17">
        <f t="shared" si="11"/>
        <v>0</v>
      </c>
    </row>
    <row r="739" spans="2:8" ht="13.5" x14ac:dyDescent="0.25">
      <c r="B739" s="11">
        <v>43075</v>
      </c>
      <c r="C739" s="2">
        <v>13.9</v>
      </c>
      <c r="D739" s="2">
        <v>8.9556000000000004</v>
      </c>
      <c r="E739" s="2">
        <v>1140</v>
      </c>
      <c r="F739" s="2"/>
      <c r="G739" s="2"/>
      <c r="H739" s="17">
        <f t="shared" si="11"/>
        <v>0</v>
      </c>
    </row>
    <row r="740" spans="2:8" ht="13.5" x14ac:dyDescent="0.25">
      <c r="B740" s="11">
        <v>43076</v>
      </c>
      <c r="C740" s="2">
        <v>13.8</v>
      </c>
      <c r="D740" s="2">
        <v>8.8910999999999998</v>
      </c>
      <c r="E740" s="2">
        <v>3100</v>
      </c>
      <c r="F740" s="2"/>
      <c r="G740" s="2"/>
      <c r="H740" s="17">
        <f t="shared" si="11"/>
        <v>-7.2021975077047502E-3</v>
      </c>
    </row>
    <row r="741" spans="2:8" ht="13.5" x14ac:dyDescent="0.25">
      <c r="B741" s="11">
        <v>43077</v>
      </c>
      <c r="C741" s="2">
        <v>13.8</v>
      </c>
      <c r="D741" s="2">
        <v>8.8910999999999998</v>
      </c>
      <c r="E741" s="2">
        <v>742</v>
      </c>
      <c r="F741" s="2"/>
      <c r="G741" s="2"/>
      <c r="H741" s="17">
        <f t="shared" si="11"/>
        <v>0</v>
      </c>
    </row>
    <row r="742" spans="2:8" ht="13.5" x14ac:dyDescent="0.25">
      <c r="B742" s="11">
        <v>43080</v>
      </c>
      <c r="C742" s="2">
        <v>13.5</v>
      </c>
      <c r="D742" s="2">
        <v>8.6978000000000009</v>
      </c>
      <c r="E742" s="2">
        <v>4930</v>
      </c>
      <c r="F742" s="2"/>
      <c r="G742" s="2"/>
      <c r="H742" s="17">
        <f t="shared" si="11"/>
        <v>-2.1740841965560944E-2</v>
      </c>
    </row>
    <row r="743" spans="2:8" ht="13.5" x14ac:dyDescent="0.25">
      <c r="B743" s="11">
        <v>43081</v>
      </c>
      <c r="C743" s="2">
        <v>13.42</v>
      </c>
      <c r="D743" s="2">
        <v>8.6463000000000001</v>
      </c>
      <c r="E743" s="2">
        <v>1272</v>
      </c>
      <c r="F743" s="2"/>
      <c r="G743" s="2"/>
      <c r="H743" s="17">
        <f t="shared" si="11"/>
        <v>-5.9210375037366649E-3</v>
      </c>
    </row>
    <row r="744" spans="2:8" ht="13.5" x14ac:dyDescent="0.25">
      <c r="B744" s="11">
        <v>43082</v>
      </c>
      <c r="C744" s="2">
        <v>13.3</v>
      </c>
      <c r="D744" s="2">
        <v>8.5690000000000008</v>
      </c>
      <c r="E744" s="2">
        <v>3467</v>
      </c>
      <c r="F744" s="2"/>
      <c r="G744" s="2"/>
      <c r="H744" s="17">
        <f t="shared" si="11"/>
        <v>-8.9402403340156211E-3</v>
      </c>
    </row>
    <row r="745" spans="2:8" ht="13.5" x14ac:dyDescent="0.25">
      <c r="B745" s="11">
        <v>43083</v>
      </c>
      <c r="C745" s="2">
        <v>13.2</v>
      </c>
      <c r="D745" s="2">
        <v>8.5045999999999999</v>
      </c>
      <c r="E745" s="2">
        <v>4583</v>
      </c>
      <c r="F745" s="2"/>
      <c r="G745" s="2"/>
      <c r="H745" s="17">
        <f t="shared" si="11"/>
        <v>-7.5154627144358608E-3</v>
      </c>
    </row>
    <row r="746" spans="2:8" ht="13.5" x14ac:dyDescent="0.25">
      <c r="B746" s="11">
        <v>43084</v>
      </c>
      <c r="C746" s="2">
        <v>13</v>
      </c>
      <c r="D746" s="2">
        <v>8.3757000000000001</v>
      </c>
      <c r="E746" s="2">
        <v>185</v>
      </c>
      <c r="F746" s="2"/>
      <c r="G746" s="2"/>
      <c r="H746" s="17">
        <f t="shared" si="11"/>
        <v>-1.5156503539261082E-2</v>
      </c>
    </row>
    <row r="747" spans="2:8" ht="13.5" x14ac:dyDescent="0.25">
      <c r="B747" s="11">
        <v>43087</v>
      </c>
      <c r="C747" s="2">
        <v>13</v>
      </c>
      <c r="D747" s="2">
        <v>8.3757000000000001</v>
      </c>
      <c r="E747" s="2">
        <v>2768</v>
      </c>
      <c r="F747" s="2"/>
      <c r="G747" s="2"/>
      <c r="H747" s="17">
        <f t="shared" si="11"/>
        <v>0</v>
      </c>
    </row>
    <row r="748" spans="2:8" ht="13.5" x14ac:dyDescent="0.25">
      <c r="B748" s="11">
        <v>43088</v>
      </c>
      <c r="C748" s="2">
        <v>12.7</v>
      </c>
      <c r="D748" s="2">
        <v>8.1823999999999995</v>
      </c>
      <c r="E748" s="2">
        <v>1498</v>
      </c>
      <c r="F748" s="2"/>
      <c r="G748" s="2"/>
      <c r="H748" s="17">
        <f t="shared" si="11"/>
        <v>-2.3078668051625617E-2</v>
      </c>
    </row>
    <row r="749" spans="2:8" ht="13.5" x14ac:dyDescent="0.25">
      <c r="B749" s="11">
        <v>43089</v>
      </c>
      <c r="C749" s="2">
        <v>12.7</v>
      </c>
      <c r="D749" s="2">
        <v>8.1823999999999995</v>
      </c>
      <c r="E749" s="2">
        <v>645</v>
      </c>
      <c r="F749" s="2"/>
      <c r="G749" s="2"/>
      <c r="H749" s="17">
        <f t="shared" si="11"/>
        <v>0</v>
      </c>
    </row>
    <row r="750" spans="2:8" ht="13.5" x14ac:dyDescent="0.25">
      <c r="B750" s="11">
        <v>43090</v>
      </c>
      <c r="C750" s="2">
        <v>12.7</v>
      </c>
      <c r="D750" s="2">
        <v>8.1823999999999995</v>
      </c>
      <c r="E750" s="2">
        <v>926</v>
      </c>
      <c r="F750" s="2"/>
      <c r="G750" s="2"/>
      <c r="H750" s="17">
        <f t="shared" si="11"/>
        <v>0</v>
      </c>
    </row>
    <row r="751" spans="2:8" ht="13.5" x14ac:dyDescent="0.25">
      <c r="B751" s="11">
        <v>43091</v>
      </c>
      <c r="C751" s="2">
        <v>12.69</v>
      </c>
      <c r="D751" s="2">
        <v>8.1760000000000002</v>
      </c>
      <c r="E751" s="2">
        <v>1650</v>
      </c>
      <c r="F751" s="2"/>
      <c r="G751" s="2"/>
      <c r="H751" s="17">
        <f t="shared" si="11"/>
        <v>-7.8216660148603041E-4</v>
      </c>
    </row>
    <row r="752" spans="2:8" ht="13.5" x14ac:dyDescent="0.25">
      <c r="B752" s="11">
        <v>43094</v>
      </c>
      <c r="C752" s="2">
        <v>12.68</v>
      </c>
      <c r="D752" s="2">
        <v>8.1694999999999993</v>
      </c>
      <c r="E752" s="2">
        <v>662</v>
      </c>
      <c r="F752" s="2"/>
      <c r="G752" s="2"/>
      <c r="H752" s="17">
        <f t="shared" si="11"/>
        <v>-7.9500978473591465E-4</v>
      </c>
    </row>
    <row r="753" spans="2:8" ht="13.5" x14ac:dyDescent="0.25">
      <c r="B753" s="11">
        <v>43095</v>
      </c>
      <c r="C753" s="2">
        <v>12.67</v>
      </c>
      <c r="D753" s="2">
        <v>8.1631</v>
      </c>
      <c r="E753" s="2">
        <v>544</v>
      </c>
      <c r="F753" s="2"/>
      <c r="G753" s="2"/>
      <c r="H753" s="17">
        <f t="shared" si="11"/>
        <v>-7.8340167696912852E-4</v>
      </c>
    </row>
    <row r="754" spans="2:8" ht="13.5" x14ac:dyDescent="0.25">
      <c r="B754" s="11">
        <v>43096</v>
      </c>
      <c r="C754" s="2">
        <v>12.67</v>
      </c>
      <c r="D754" s="2">
        <v>8.1631</v>
      </c>
      <c r="E754" s="2">
        <v>1584</v>
      </c>
      <c r="F754" s="2"/>
      <c r="G754" s="2"/>
      <c r="H754" s="17">
        <f t="shared" si="11"/>
        <v>0</v>
      </c>
    </row>
    <row r="755" spans="2:8" ht="13.5" x14ac:dyDescent="0.25">
      <c r="B755" s="11">
        <v>43097</v>
      </c>
      <c r="C755" s="2">
        <v>12.7</v>
      </c>
      <c r="D755" s="2">
        <v>8.1823999999999995</v>
      </c>
      <c r="E755" s="2">
        <v>1566</v>
      </c>
      <c r="F755" s="2"/>
      <c r="G755" s="2"/>
      <c r="H755" s="17">
        <f t="shared" si="11"/>
        <v>2.3642978770319397E-3</v>
      </c>
    </row>
    <row r="756" spans="2:8" ht="13.5" x14ac:dyDescent="0.25">
      <c r="B756" s="11">
        <v>43098</v>
      </c>
      <c r="C756" s="2">
        <v>12.45</v>
      </c>
      <c r="D756" s="2">
        <v>8.0213000000000001</v>
      </c>
      <c r="E756" s="2">
        <v>1975</v>
      </c>
      <c r="F756" s="2"/>
      <c r="G756" s="2"/>
      <c r="H756" s="17">
        <f t="shared" si="11"/>
        <v>-1.9688599921783262E-2</v>
      </c>
    </row>
    <row r="757" spans="2:8" ht="13.5" x14ac:dyDescent="0.25">
      <c r="B757" s="11">
        <v>43102</v>
      </c>
      <c r="C757" s="2">
        <v>12.4</v>
      </c>
      <c r="D757" s="2">
        <v>7.9890999999999996</v>
      </c>
      <c r="E757" s="2">
        <v>3340</v>
      </c>
      <c r="F757" s="2"/>
      <c r="G757" s="2"/>
      <c r="H757" s="17">
        <f t="shared" si="11"/>
        <v>-4.0143118945807355E-3</v>
      </c>
    </row>
    <row r="758" spans="2:8" ht="13.5" x14ac:dyDescent="0.25">
      <c r="B758" s="11">
        <v>43103</v>
      </c>
      <c r="C758" s="2">
        <v>12.6</v>
      </c>
      <c r="D758" s="2">
        <v>8.1180000000000003</v>
      </c>
      <c r="E758" s="2">
        <v>405</v>
      </c>
      <c r="F758" s="2"/>
      <c r="G758" s="2"/>
      <c r="H758" s="17">
        <f t="shared" si="11"/>
        <v>1.6134483233405602E-2</v>
      </c>
    </row>
    <row r="759" spans="2:8" ht="13.5" x14ac:dyDescent="0.25">
      <c r="B759" s="11">
        <v>43104</v>
      </c>
      <c r="C759" s="2">
        <v>12.5</v>
      </c>
      <c r="D759" s="2">
        <v>8.0535999999999994</v>
      </c>
      <c r="E759" s="2">
        <v>435</v>
      </c>
      <c r="F759" s="2"/>
      <c r="G759" s="2"/>
      <c r="H759" s="17">
        <f t="shared" si="11"/>
        <v>-7.932988420793409E-3</v>
      </c>
    </row>
    <row r="760" spans="2:8" ht="13.5" x14ac:dyDescent="0.25">
      <c r="B760" s="11">
        <v>43105</v>
      </c>
      <c r="C760" s="2">
        <v>12.6</v>
      </c>
      <c r="D760" s="2">
        <v>8.1180000000000003</v>
      </c>
      <c r="E760" s="2">
        <v>431</v>
      </c>
      <c r="F760" s="2"/>
      <c r="G760" s="2"/>
      <c r="H760" s="17">
        <f t="shared" si="11"/>
        <v>7.9964239594716539E-3</v>
      </c>
    </row>
    <row r="761" spans="2:8" ht="13.5" x14ac:dyDescent="0.25">
      <c r="B761" s="11">
        <v>43108</v>
      </c>
      <c r="C761" s="2">
        <v>12.5</v>
      </c>
      <c r="D761" s="2">
        <v>8.0535999999999994</v>
      </c>
      <c r="E761" s="2">
        <v>610</v>
      </c>
      <c r="F761" s="2"/>
      <c r="G761" s="2"/>
      <c r="H761" s="17">
        <f t="shared" si="11"/>
        <v>-7.932988420793409E-3</v>
      </c>
    </row>
    <row r="762" spans="2:8" ht="13.5" x14ac:dyDescent="0.25">
      <c r="B762" s="11">
        <v>43109</v>
      </c>
      <c r="C762" s="2">
        <v>12.45</v>
      </c>
      <c r="D762" s="2">
        <v>8.0213000000000001</v>
      </c>
      <c r="E762" s="2">
        <v>756</v>
      </c>
      <c r="F762" s="2"/>
      <c r="G762" s="2"/>
      <c r="H762" s="17">
        <f t="shared" si="11"/>
        <v>-4.0106287871261711E-3</v>
      </c>
    </row>
    <row r="763" spans="2:8" ht="13.5" x14ac:dyDescent="0.25">
      <c r="B763" s="11">
        <v>43110</v>
      </c>
      <c r="C763" s="2">
        <v>12.4</v>
      </c>
      <c r="D763" s="2">
        <v>7.9890999999999996</v>
      </c>
      <c r="E763" s="2">
        <v>521</v>
      </c>
      <c r="F763" s="2"/>
      <c r="G763" s="2"/>
      <c r="H763" s="17">
        <f t="shared" si="11"/>
        <v>-4.0143118945807355E-3</v>
      </c>
    </row>
    <row r="764" spans="2:8" ht="13.5" x14ac:dyDescent="0.25">
      <c r="B764" s="11">
        <v>43111</v>
      </c>
      <c r="C764" s="2">
        <v>12.4</v>
      </c>
      <c r="D764" s="2">
        <v>7.9890999999999996</v>
      </c>
      <c r="E764" s="2">
        <v>503</v>
      </c>
      <c r="F764" s="2"/>
      <c r="G764" s="2"/>
      <c r="H764" s="17">
        <f t="shared" si="11"/>
        <v>0</v>
      </c>
    </row>
    <row r="765" spans="2:8" ht="13.5" x14ac:dyDescent="0.25">
      <c r="B765" s="11">
        <v>43112</v>
      </c>
      <c r="C765" s="2">
        <v>12.35</v>
      </c>
      <c r="D765" s="2">
        <v>7.9569000000000001</v>
      </c>
      <c r="E765" s="2">
        <v>4605</v>
      </c>
      <c r="F765" s="2"/>
      <c r="G765" s="2"/>
      <c r="H765" s="17">
        <f t="shared" si="11"/>
        <v>-4.0304915447296396E-3</v>
      </c>
    </row>
    <row r="766" spans="2:8" ht="13.5" x14ac:dyDescent="0.25">
      <c r="B766" s="11">
        <v>43115</v>
      </c>
      <c r="C766" s="2">
        <v>12.15</v>
      </c>
      <c r="D766" s="2">
        <v>7.8281000000000001</v>
      </c>
      <c r="E766" s="2">
        <v>2433</v>
      </c>
      <c r="F766" s="2"/>
      <c r="G766" s="2"/>
      <c r="H766" s="17">
        <f t="shared" si="11"/>
        <v>-1.618720858625847E-2</v>
      </c>
    </row>
    <row r="767" spans="2:8" ht="13.5" x14ac:dyDescent="0.25">
      <c r="B767" s="11">
        <v>43116</v>
      </c>
      <c r="C767" s="2">
        <v>12.1</v>
      </c>
      <c r="D767" s="2">
        <v>7.7957999999999998</v>
      </c>
      <c r="E767" s="2">
        <v>950</v>
      </c>
      <c r="F767" s="2"/>
      <c r="G767" s="2"/>
      <c r="H767" s="17">
        <f t="shared" si="11"/>
        <v>-4.1261608819509483E-3</v>
      </c>
    </row>
    <row r="768" spans="2:8" ht="13.5" x14ac:dyDescent="0.25">
      <c r="B768" s="11">
        <v>43117</v>
      </c>
      <c r="C768" s="2">
        <v>12</v>
      </c>
      <c r="D768" s="2">
        <v>7.7313999999999998</v>
      </c>
      <c r="E768" s="2">
        <v>2914</v>
      </c>
      <c r="F768" s="2"/>
      <c r="G768" s="2"/>
      <c r="H768" s="17">
        <f t="shared" si="11"/>
        <v>-8.2608584109392248E-3</v>
      </c>
    </row>
    <row r="769" spans="2:8" ht="13.5" x14ac:dyDescent="0.25">
      <c r="B769" s="11">
        <v>43118</v>
      </c>
      <c r="C769" s="2">
        <v>11.9</v>
      </c>
      <c r="D769" s="2">
        <v>7.6669999999999998</v>
      </c>
      <c r="E769" s="2">
        <v>3409</v>
      </c>
      <c r="F769" s="2"/>
      <c r="G769" s="2"/>
      <c r="H769" s="17">
        <f t="shared" si="11"/>
        <v>-8.3296686240525667E-3</v>
      </c>
    </row>
    <row r="770" spans="2:8" ht="13.5" x14ac:dyDescent="0.25">
      <c r="B770" s="11">
        <v>43119</v>
      </c>
      <c r="C770" s="2">
        <v>11.64</v>
      </c>
      <c r="D770" s="2">
        <v>7.4995000000000003</v>
      </c>
      <c r="E770" s="2">
        <v>7026</v>
      </c>
      <c r="F770" s="2"/>
      <c r="G770" s="2"/>
      <c r="H770" s="17">
        <f t="shared" si="11"/>
        <v>-2.1846876222772864E-2</v>
      </c>
    </row>
    <row r="771" spans="2:8" ht="13.5" x14ac:dyDescent="0.25">
      <c r="B771" s="11">
        <v>43122</v>
      </c>
      <c r="C771" s="2">
        <v>11.3</v>
      </c>
      <c r="D771" s="2">
        <v>7.2804000000000002</v>
      </c>
      <c r="E771" s="2">
        <v>5202</v>
      </c>
      <c r="F771" s="2"/>
      <c r="G771" s="2"/>
      <c r="H771" s="17">
        <f t="shared" si="11"/>
        <v>-2.9215281018734589E-2</v>
      </c>
    </row>
    <row r="772" spans="2:8" ht="13.5" x14ac:dyDescent="0.25">
      <c r="B772" s="11">
        <v>43123</v>
      </c>
      <c r="C772" s="2">
        <v>11.2</v>
      </c>
      <c r="D772" s="2">
        <v>7.2160000000000002</v>
      </c>
      <c r="E772" s="2">
        <v>1623</v>
      </c>
      <c r="F772" s="2"/>
      <c r="G772" s="2"/>
      <c r="H772" s="17">
        <f t="shared" si="11"/>
        <v>-8.8456678204494269E-3</v>
      </c>
    </row>
    <row r="773" spans="2:8" ht="13.5" x14ac:dyDescent="0.25">
      <c r="B773" s="11">
        <v>43124</v>
      </c>
      <c r="C773" s="2">
        <v>11.2</v>
      </c>
      <c r="D773" s="2">
        <v>7.2160000000000002</v>
      </c>
      <c r="E773" s="2">
        <v>1477</v>
      </c>
      <c r="F773" s="2"/>
      <c r="G773" s="2"/>
      <c r="H773" s="17">
        <f t="shared" si="11"/>
        <v>0</v>
      </c>
    </row>
    <row r="774" spans="2:8" ht="13.5" x14ac:dyDescent="0.25">
      <c r="B774" s="11">
        <v>43125</v>
      </c>
      <c r="C774" s="2">
        <v>11.3</v>
      </c>
      <c r="D774" s="2">
        <v>7.2804000000000002</v>
      </c>
      <c r="E774" s="2">
        <v>1189</v>
      </c>
      <c r="F774" s="2"/>
      <c r="G774" s="2"/>
      <c r="H774" s="17">
        <f t="shared" si="11"/>
        <v>8.9246119733924628E-3</v>
      </c>
    </row>
    <row r="775" spans="2:8" ht="13.5" x14ac:dyDescent="0.25">
      <c r="B775" s="11">
        <v>43126</v>
      </c>
      <c r="C775" s="2">
        <v>11.39</v>
      </c>
      <c r="D775" s="2">
        <v>7.3384</v>
      </c>
      <c r="E775" s="2">
        <v>940</v>
      </c>
      <c r="F775" s="2"/>
      <c r="G775" s="2"/>
      <c r="H775" s="17">
        <f t="shared" ref="H775:H838" si="12">(D775-D774)/D774</f>
        <v>7.9665952420196456E-3</v>
      </c>
    </row>
    <row r="776" spans="2:8" ht="13.5" x14ac:dyDescent="0.25">
      <c r="B776" s="11">
        <v>43129</v>
      </c>
      <c r="C776" s="2">
        <v>11.05</v>
      </c>
      <c r="D776" s="2">
        <v>7.1193</v>
      </c>
      <c r="E776" s="2">
        <v>1560</v>
      </c>
      <c r="F776" s="2"/>
      <c r="G776" s="2"/>
      <c r="H776" s="17">
        <f t="shared" si="12"/>
        <v>-2.9856644500163534E-2</v>
      </c>
    </row>
    <row r="777" spans="2:8" ht="13.5" x14ac:dyDescent="0.25">
      <c r="B777" s="11">
        <v>43130</v>
      </c>
      <c r="C777" s="2">
        <v>10.9</v>
      </c>
      <c r="D777" s="2">
        <v>7.0227000000000004</v>
      </c>
      <c r="E777" s="2">
        <v>3640</v>
      </c>
      <c r="F777" s="2"/>
      <c r="G777" s="2"/>
      <c r="H777" s="17">
        <f t="shared" si="12"/>
        <v>-1.3568749736631351E-2</v>
      </c>
    </row>
    <row r="778" spans="2:8" ht="13.5" x14ac:dyDescent="0.25">
      <c r="B778" s="11">
        <v>43131</v>
      </c>
      <c r="C778" s="2">
        <v>10.73</v>
      </c>
      <c r="D778" s="2">
        <v>6.9131999999999998</v>
      </c>
      <c r="E778" s="2">
        <v>6162</v>
      </c>
      <c r="F778" s="2"/>
      <c r="G778" s="2"/>
      <c r="H778" s="17">
        <f t="shared" si="12"/>
        <v>-1.559229356230518E-2</v>
      </c>
    </row>
    <row r="779" spans="2:8" ht="13.5" x14ac:dyDescent="0.25">
      <c r="B779" s="11">
        <v>43132</v>
      </c>
      <c r="C779" s="2">
        <v>10.7</v>
      </c>
      <c r="D779" s="2">
        <v>6.8937999999999997</v>
      </c>
      <c r="E779" s="2">
        <v>9739</v>
      </c>
      <c r="F779" s="2"/>
      <c r="G779" s="2"/>
      <c r="H779" s="17">
        <f t="shared" si="12"/>
        <v>-2.8062257709888451E-3</v>
      </c>
    </row>
    <row r="780" spans="2:8" ht="13.5" x14ac:dyDescent="0.25">
      <c r="B780" s="11">
        <v>43133</v>
      </c>
      <c r="C780" s="2">
        <v>10.69</v>
      </c>
      <c r="D780" s="2">
        <v>6.8874000000000004</v>
      </c>
      <c r="E780" s="2">
        <v>1961</v>
      </c>
      <c r="F780" s="2"/>
      <c r="G780" s="2"/>
      <c r="H780" s="17">
        <f t="shared" si="12"/>
        <v>-9.2837041979739702E-4</v>
      </c>
    </row>
    <row r="781" spans="2:8" ht="13.5" x14ac:dyDescent="0.25">
      <c r="B781" s="11">
        <v>43136</v>
      </c>
      <c r="C781" s="2">
        <v>10.6</v>
      </c>
      <c r="D781" s="2">
        <v>6.8293999999999997</v>
      </c>
      <c r="E781" s="2">
        <v>1584</v>
      </c>
      <c r="F781" s="2"/>
      <c r="G781" s="2"/>
      <c r="H781" s="17">
        <f t="shared" si="12"/>
        <v>-8.4211748990911973E-3</v>
      </c>
    </row>
    <row r="782" spans="2:8" ht="13.5" x14ac:dyDescent="0.25">
      <c r="B782" s="11">
        <v>43137</v>
      </c>
      <c r="C782" s="2">
        <v>10.99</v>
      </c>
      <c r="D782" s="2">
        <v>7.0807000000000002</v>
      </c>
      <c r="E782" s="2">
        <v>6067</v>
      </c>
      <c r="F782" s="2"/>
      <c r="G782" s="2"/>
      <c r="H782" s="17">
        <f t="shared" si="12"/>
        <v>3.6796790347614801E-2</v>
      </c>
    </row>
    <row r="783" spans="2:8" ht="13.5" x14ac:dyDescent="0.25">
      <c r="B783" s="11">
        <v>43138</v>
      </c>
      <c r="C783" s="2">
        <v>10.9</v>
      </c>
      <c r="D783" s="2">
        <v>7.0227000000000004</v>
      </c>
      <c r="E783" s="2">
        <v>9308</v>
      </c>
      <c r="F783" s="2"/>
      <c r="G783" s="2"/>
      <c r="H783" s="17">
        <f t="shared" si="12"/>
        <v>-8.1912805231120975E-3</v>
      </c>
    </row>
    <row r="784" spans="2:8" ht="13.5" x14ac:dyDescent="0.25">
      <c r="B784" s="11">
        <v>43139</v>
      </c>
      <c r="C784" s="2">
        <v>10.7</v>
      </c>
      <c r="D784" s="2">
        <v>6.8937999999999997</v>
      </c>
      <c r="E784" s="2">
        <v>15764</v>
      </c>
      <c r="F784" s="2"/>
      <c r="G784" s="2"/>
      <c r="H784" s="17">
        <f t="shared" si="12"/>
        <v>-1.8354763837270662E-2</v>
      </c>
    </row>
    <row r="785" spans="2:8" ht="13.5" x14ac:dyDescent="0.25">
      <c r="B785" s="11">
        <v>43140</v>
      </c>
      <c r="C785" s="2">
        <v>10.7</v>
      </c>
      <c r="D785" s="2">
        <v>6.8937999999999997</v>
      </c>
      <c r="E785" s="2">
        <v>1243</v>
      </c>
      <c r="F785" s="2"/>
      <c r="G785" s="2"/>
      <c r="H785" s="17">
        <f t="shared" si="12"/>
        <v>0</v>
      </c>
    </row>
    <row r="786" spans="2:8" ht="13.5" x14ac:dyDescent="0.25">
      <c r="B786" s="11">
        <v>43143</v>
      </c>
      <c r="C786" s="2">
        <v>10.6</v>
      </c>
      <c r="D786" s="2">
        <v>6.8293999999999997</v>
      </c>
      <c r="E786" s="2">
        <v>1732</v>
      </c>
      <c r="F786" s="2"/>
      <c r="G786" s="2"/>
      <c r="H786" s="17">
        <f t="shared" si="12"/>
        <v>-9.3417273492123372E-3</v>
      </c>
    </row>
    <row r="787" spans="2:8" ht="13.5" x14ac:dyDescent="0.25">
      <c r="B787" s="11">
        <v>43144</v>
      </c>
      <c r="C787" s="2">
        <v>10.9</v>
      </c>
      <c r="D787" s="2">
        <v>7.0227000000000004</v>
      </c>
      <c r="E787" s="2">
        <v>5179</v>
      </c>
      <c r="F787" s="2"/>
      <c r="G787" s="2"/>
      <c r="H787" s="17">
        <f t="shared" si="12"/>
        <v>2.8304096992415248E-2</v>
      </c>
    </row>
    <row r="788" spans="2:8" ht="13.5" x14ac:dyDescent="0.25">
      <c r="B788" s="11">
        <v>43145</v>
      </c>
      <c r="C788" s="2">
        <v>10.9</v>
      </c>
      <c r="D788" s="2">
        <v>7.0227000000000004</v>
      </c>
      <c r="E788" s="2">
        <v>1414</v>
      </c>
      <c r="F788" s="2"/>
      <c r="G788" s="2"/>
      <c r="H788" s="17">
        <f t="shared" si="12"/>
        <v>0</v>
      </c>
    </row>
    <row r="789" spans="2:8" ht="13.5" x14ac:dyDescent="0.25">
      <c r="B789" s="11">
        <v>43146</v>
      </c>
      <c r="C789" s="2">
        <v>10.94</v>
      </c>
      <c r="D789" s="2">
        <v>7.0484999999999998</v>
      </c>
      <c r="E789" s="2">
        <v>2026</v>
      </c>
      <c r="F789" s="2"/>
      <c r="G789" s="2"/>
      <c r="H789" s="17">
        <f t="shared" si="12"/>
        <v>3.673800674953989E-3</v>
      </c>
    </row>
    <row r="790" spans="2:8" ht="13.5" x14ac:dyDescent="0.25">
      <c r="B790" s="11">
        <v>43147</v>
      </c>
      <c r="C790" s="2">
        <v>11</v>
      </c>
      <c r="D790" s="2">
        <v>7.0871000000000004</v>
      </c>
      <c r="E790" s="2">
        <v>1224</v>
      </c>
      <c r="F790" s="2"/>
      <c r="G790" s="2"/>
      <c r="H790" s="17">
        <f t="shared" si="12"/>
        <v>5.4763424842165899E-3</v>
      </c>
    </row>
    <row r="791" spans="2:8" ht="13.5" x14ac:dyDescent="0.25">
      <c r="B791" s="11">
        <v>43150</v>
      </c>
      <c r="C791" s="2">
        <v>11</v>
      </c>
      <c r="D791" s="2">
        <v>7.0871000000000004</v>
      </c>
      <c r="E791" s="2">
        <v>191</v>
      </c>
      <c r="F791" s="2"/>
      <c r="G791" s="2"/>
      <c r="H791" s="17">
        <f t="shared" si="12"/>
        <v>0</v>
      </c>
    </row>
    <row r="792" spans="2:8" ht="13.5" x14ac:dyDescent="0.25">
      <c r="B792" s="11">
        <v>43151</v>
      </c>
      <c r="C792" s="2">
        <v>10.97</v>
      </c>
      <c r="D792" s="2">
        <v>7.0678000000000001</v>
      </c>
      <c r="E792" s="2">
        <v>1799</v>
      </c>
      <c r="F792" s="2"/>
      <c r="G792" s="2"/>
      <c r="H792" s="17">
        <f t="shared" si="12"/>
        <v>-2.7232577499965169E-3</v>
      </c>
    </row>
    <row r="793" spans="2:8" ht="13.5" x14ac:dyDescent="0.25">
      <c r="B793" s="11">
        <v>43152</v>
      </c>
      <c r="C793" s="2">
        <v>11</v>
      </c>
      <c r="D793" s="2">
        <v>7.0871000000000004</v>
      </c>
      <c r="E793" s="2">
        <v>1389</v>
      </c>
      <c r="F793" s="2"/>
      <c r="G793" s="2"/>
      <c r="H793" s="17">
        <f t="shared" si="12"/>
        <v>2.7306941339596928E-3</v>
      </c>
    </row>
    <row r="794" spans="2:8" ht="13.5" x14ac:dyDescent="0.25">
      <c r="B794" s="11">
        <v>43153</v>
      </c>
      <c r="C794" s="2">
        <v>11</v>
      </c>
      <c r="D794" s="2">
        <v>7.0871000000000004</v>
      </c>
      <c r="E794" s="2">
        <v>625</v>
      </c>
      <c r="F794" s="2"/>
      <c r="G794" s="2"/>
      <c r="H794" s="17">
        <f t="shared" si="12"/>
        <v>0</v>
      </c>
    </row>
    <row r="795" spans="2:8" ht="13.5" x14ac:dyDescent="0.25">
      <c r="B795" s="11">
        <v>43154</v>
      </c>
      <c r="C795" s="2">
        <v>11</v>
      </c>
      <c r="D795" s="2">
        <v>7.0871000000000004</v>
      </c>
      <c r="E795" s="2">
        <v>3311</v>
      </c>
      <c r="F795" s="2"/>
      <c r="G795" s="2"/>
      <c r="H795" s="17">
        <f t="shared" si="12"/>
        <v>0</v>
      </c>
    </row>
    <row r="796" spans="2:8" ht="13.5" x14ac:dyDescent="0.25">
      <c r="B796" s="11">
        <v>43157</v>
      </c>
      <c r="C796" s="2">
        <v>10.83</v>
      </c>
      <c r="D796" s="2">
        <v>6.9775999999999998</v>
      </c>
      <c r="E796" s="2">
        <v>3914</v>
      </c>
      <c r="F796" s="2"/>
      <c r="G796" s="2"/>
      <c r="H796" s="17">
        <f t="shared" si="12"/>
        <v>-1.5450607441689914E-2</v>
      </c>
    </row>
    <row r="797" spans="2:8" ht="13.5" x14ac:dyDescent="0.25">
      <c r="B797" s="11">
        <v>43158</v>
      </c>
      <c r="C797" s="2">
        <v>10.83</v>
      </c>
      <c r="D797" s="2">
        <v>6.9775999999999998</v>
      </c>
      <c r="E797" s="2">
        <v>848</v>
      </c>
      <c r="F797" s="2"/>
      <c r="G797" s="2"/>
      <c r="H797" s="17">
        <f t="shared" si="12"/>
        <v>0</v>
      </c>
    </row>
    <row r="798" spans="2:8" ht="13.5" x14ac:dyDescent="0.25">
      <c r="B798" s="11">
        <v>43159</v>
      </c>
      <c r="C798" s="2">
        <v>10.7</v>
      </c>
      <c r="D798" s="2">
        <v>6.8937999999999997</v>
      </c>
      <c r="E798" s="2">
        <v>2342</v>
      </c>
      <c r="F798" s="2"/>
      <c r="G798" s="2"/>
      <c r="H798" s="17">
        <f t="shared" si="12"/>
        <v>-1.2009860123824824E-2</v>
      </c>
    </row>
    <row r="799" spans="2:8" ht="13.5" x14ac:dyDescent="0.25">
      <c r="B799" s="11">
        <v>43160</v>
      </c>
      <c r="C799" s="2">
        <v>10.7</v>
      </c>
      <c r="D799" s="2">
        <v>6.8937999999999997</v>
      </c>
      <c r="E799" s="2">
        <v>2636</v>
      </c>
      <c r="F799" s="2"/>
      <c r="G799" s="2"/>
      <c r="H799" s="17">
        <f t="shared" si="12"/>
        <v>0</v>
      </c>
    </row>
    <row r="800" spans="2:8" ht="13.5" x14ac:dyDescent="0.25">
      <c r="B800" s="11">
        <v>43161</v>
      </c>
      <c r="C800" s="2">
        <v>10.7</v>
      </c>
      <c r="D800" s="2">
        <v>6.8937999999999997</v>
      </c>
      <c r="E800" s="2">
        <v>2891</v>
      </c>
      <c r="F800" s="2"/>
      <c r="G800" s="2"/>
      <c r="H800" s="17">
        <f t="shared" si="12"/>
        <v>0</v>
      </c>
    </row>
    <row r="801" spans="2:8" ht="13.5" x14ac:dyDescent="0.25">
      <c r="B801" s="11">
        <v>43164</v>
      </c>
      <c r="C801" s="2">
        <v>10.7</v>
      </c>
      <c r="D801" s="2">
        <v>6.8937999999999997</v>
      </c>
      <c r="E801" s="2">
        <v>535</v>
      </c>
      <c r="F801" s="2"/>
      <c r="G801" s="2"/>
      <c r="H801" s="17">
        <f t="shared" si="12"/>
        <v>0</v>
      </c>
    </row>
    <row r="802" spans="2:8" ht="13.5" x14ac:dyDescent="0.25">
      <c r="B802" s="11">
        <v>43165</v>
      </c>
      <c r="C802" s="2">
        <v>10.67</v>
      </c>
      <c r="D802" s="2">
        <v>6.8745000000000003</v>
      </c>
      <c r="E802" s="2">
        <v>1338</v>
      </c>
      <c r="F802" s="2"/>
      <c r="G802" s="2"/>
      <c r="H802" s="17">
        <f t="shared" si="12"/>
        <v>-2.7996170472017507E-3</v>
      </c>
    </row>
    <row r="803" spans="2:8" ht="13.5" x14ac:dyDescent="0.25">
      <c r="B803" s="11">
        <v>43166</v>
      </c>
      <c r="C803" s="2">
        <v>10.5</v>
      </c>
      <c r="D803" s="2">
        <v>6.7649999999999997</v>
      </c>
      <c r="E803" s="2">
        <v>6677</v>
      </c>
      <c r="F803" s="2"/>
      <c r="G803" s="2"/>
      <c r="H803" s="17">
        <f t="shared" si="12"/>
        <v>-1.5928431158629804E-2</v>
      </c>
    </row>
    <row r="804" spans="2:8" ht="13.5" x14ac:dyDescent="0.25">
      <c r="B804" s="11">
        <v>43167</v>
      </c>
      <c r="C804" s="2">
        <v>10.45</v>
      </c>
      <c r="D804" s="2">
        <v>6.7328000000000001</v>
      </c>
      <c r="E804" s="2">
        <v>7203</v>
      </c>
      <c r="F804" s="2"/>
      <c r="G804" s="2"/>
      <c r="H804" s="17">
        <f t="shared" si="12"/>
        <v>-4.7597930524759151E-3</v>
      </c>
    </row>
    <row r="805" spans="2:8" ht="13.5" x14ac:dyDescent="0.25">
      <c r="B805" s="11">
        <v>43168</v>
      </c>
      <c r="C805" s="2">
        <v>10.45</v>
      </c>
      <c r="D805" s="2">
        <v>6.7328000000000001</v>
      </c>
      <c r="E805" s="2">
        <v>726</v>
      </c>
      <c r="F805" s="2"/>
      <c r="G805" s="2"/>
      <c r="H805" s="17">
        <f t="shared" si="12"/>
        <v>0</v>
      </c>
    </row>
    <row r="806" spans="2:8" ht="13.5" x14ac:dyDescent="0.25">
      <c r="B806" s="11">
        <v>43171</v>
      </c>
      <c r="C806" s="2">
        <v>10.34</v>
      </c>
      <c r="D806" s="2">
        <v>6.6619000000000002</v>
      </c>
      <c r="E806" s="2">
        <v>2831</v>
      </c>
      <c r="F806" s="2"/>
      <c r="G806" s="2"/>
      <c r="H806" s="17">
        <f t="shared" si="12"/>
        <v>-1.0530537072243341E-2</v>
      </c>
    </row>
    <row r="807" spans="2:8" ht="13.5" x14ac:dyDescent="0.25">
      <c r="B807" s="11">
        <v>43172</v>
      </c>
      <c r="C807" s="2">
        <v>10.43</v>
      </c>
      <c r="D807" s="2">
        <v>6.7199</v>
      </c>
      <c r="E807" s="2">
        <v>1992</v>
      </c>
      <c r="F807" s="2"/>
      <c r="G807" s="2"/>
      <c r="H807" s="17">
        <f t="shared" si="12"/>
        <v>8.7062249508398255E-3</v>
      </c>
    </row>
    <row r="808" spans="2:8" ht="13.5" x14ac:dyDescent="0.25">
      <c r="B808" s="11">
        <v>43173</v>
      </c>
      <c r="C808" s="2">
        <v>10.35</v>
      </c>
      <c r="D808" s="2">
        <v>6.6683000000000003</v>
      </c>
      <c r="E808" s="2">
        <v>3691</v>
      </c>
      <c r="F808" s="2"/>
      <c r="G808" s="2"/>
      <c r="H808" s="17">
        <f t="shared" si="12"/>
        <v>-7.6786856947275474E-3</v>
      </c>
    </row>
    <row r="809" spans="2:8" ht="13.5" x14ac:dyDescent="0.25">
      <c r="B809" s="11">
        <v>43174</v>
      </c>
      <c r="C809" s="2">
        <v>10.3</v>
      </c>
      <c r="D809" s="2">
        <v>6.6360999999999999</v>
      </c>
      <c r="E809" s="2">
        <v>774</v>
      </c>
      <c r="F809" s="2"/>
      <c r="G809" s="2"/>
      <c r="H809" s="17">
        <f t="shared" si="12"/>
        <v>-4.8288169398498044E-3</v>
      </c>
    </row>
    <row r="810" spans="2:8" ht="13.5" x14ac:dyDescent="0.25">
      <c r="B810" s="11">
        <v>43175</v>
      </c>
      <c r="C810" s="2">
        <v>10.27</v>
      </c>
      <c r="D810" s="2">
        <v>6.6167999999999996</v>
      </c>
      <c r="E810" s="2">
        <v>2934</v>
      </c>
      <c r="F810" s="2"/>
      <c r="G810" s="2"/>
      <c r="H810" s="17">
        <f t="shared" si="12"/>
        <v>-2.9083347146667948E-3</v>
      </c>
    </row>
    <row r="811" spans="2:8" ht="13.5" x14ac:dyDescent="0.25">
      <c r="B811" s="11">
        <v>43178</v>
      </c>
      <c r="C811" s="2">
        <v>10.3</v>
      </c>
      <c r="D811" s="2">
        <v>6.6360999999999999</v>
      </c>
      <c r="E811" s="2">
        <v>12531</v>
      </c>
      <c r="F811" s="2"/>
      <c r="G811" s="2"/>
      <c r="H811" s="17">
        <f t="shared" si="12"/>
        <v>2.9168177971225242E-3</v>
      </c>
    </row>
    <row r="812" spans="2:8" ht="13.5" x14ac:dyDescent="0.25">
      <c r="B812" s="11">
        <v>43180</v>
      </c>
      <c r="C812" s="2">
        <v>10.5</v>
      </c>
      <c r="D812" s="2">
        <v>6.7649999999999997</v>
      </c>
      <c r="E812" s="2">
        <v>12659</v>
      </c>
      <c r="F812" s="2"/>
      <c r="G812" s="2"/>
      <c r="H812" s="17">
        <f t="shared" si="12"/>
        <v>1.9424059311945237E-2</v>
      </c>
    </row>
    <row r="813" spans="2:8" ht="13.5" x14ac:dyDescent="0.25">
      <c r="B813" s="11">
        <v>43181</v>
      </c>
      <c r="C813" s="2">
        <v>10.5</v>
      </c>
      <c r="D813" s="2">
        <v>6.7649999999999997</v>
      </c>
      <c r="E813" s="2">
        <v>4609</v>
      </c>
      <c r="F813" s="2"/>
      <c r="G813" s="2"/>
      <c r="H813" s="17">
        <f t="shared" si="12"/>
        <v>0</v>
      </c>
    </row>
    <row r="814" spans="2:8" ht="13.5" x14ac:dyDescent="0.25">
      <c r="B814" s="11">
        <v>43182</v>
      </c>
      <c r="C814" s="2">
        <v>10.5</v>
      </c>
      <c r="D814" s="2">
        <v>6.7649999999999997</v>
      </c>
      <c r="E814" s="2">
        <v>5787</v>
      </c>
      <c r="F814" s="2"/>
      <c r="G814" s="2"/>
      <c r="H814" s="17">
        <f t="shared" si="12"/>
        <v>0</v>
      </c>
    </row>
    <row r="815" spans="2:8" ht="13.5" x14ac:dyDescent="0.25">
      <c r="B815" s="11">
        <v>43185</v>
      </c>
      <c r="C815" s="2">
        <v>10.5</v>
      </c>
      <c r="D815" s="2">
        <v>6.7649999999999997</v>
      </c>
      <c r="E815" s="2">
        <v>955</v>
      </c>
      <c r="F815" s="2"/>
      <c r="G815" s="2"/>
      <c r="H815" s="17">
        <f t="shared" si="12"/>
        <v>0</v>
      </c>
    </row>
    <row r="816" spans="2:8" ht="13.5" x14ac:dyDescent="0.25">
      <c r="B816" s="11">
        <v>43186</v>
      </c>
      <c r="C816" s="2">
        <v>10.5</v>
      </c>
      <c r="D816" s="2">
        <v>6.7649999999999997</v>
      </c>
      <c r="E816" s="2">
        <v>7007</v>
      </c>
      <c r="F816" s="2"/>
      <c r="G816" s="2"/>
      <c r="H816" s="17">
        <f t="shared" si="12"/>
        <v>0</v>
      </c>
    </row>
    <row r="817" spans="2:8" ht="13.5" x14ac:dyDescent="0.25">
      <c r="B817" s="11">
        <v>43187</v>
      </c>
      <c r="C817" s="2">
        <v>10.39</v>
      </c>
      <c r="D817" s="2">
        <v>6.6940999999999997</v>
      </c>
      <c r="E817" s="2">
        <v>2371</v>
      </c>
      <c r="F817" s="2"/>
      <c r="G817" s="2"/>
      <c r="H817" s="17">
        <f t="shared" si="12"/>
        <v>-1.0480413895048037E-2</v>
      </c>
    </row>
    <row r="818" spans="2:8" ht="13.5" x14ac:dyDescent="0.25">
      <c r="B818" s="11">
        <v>43188</v>
      </c>
      <c r="C818" s="2">
        <v>10.25</v>
      </c>
      <c r="D818" s="2">
        <v>6.6039000000000003</v>
      </c>
      <c r="E818" s="2">
        <v>5972</v>
      </c>
      <c r="F818" s="2"/>
      <c r="G818" s="2"/>
      <c r="H818" s="17">
        <f t="shared" si="12"/>
        <v>-1.3474552217624385E-2</v>
      </c>
    </row>
    <row r="819" spans="2:8" ht="13.5" x14ac:dyDescent="0.25">
      <c r="B819" s="11">
        <v>43189</v>
      </c>
      <c r="C819" s="2">
        <v>10.3</v>
      </c>
      <c r="D819" s="2">
        <v>6.6360999999999999</v>
      </c>
      <c r="E819" s="2">
        <v>535</v>
      </c>
      <c r="F819" s="2"/>
      <c r="G819" s="2"/>
      <c r="H819" s="17">
        <f t="shared" si="12"/>
        <v>4.8759066612152763E-3</v>
      </c>
    </row>
    <row r="820" spans="2:8" ht="13.5" x14ac:dyDescent="0.25">
      <c r="B820" s="11">
        <v>43192</v>
      </c>
      <c r="C820" s="2">
        <v>10.3</v>
      </c>
      <c r="D820" s="2">
        <v>6.6360999999999999</v>
      </c>
      <c r="E820" s="2">
        <v>2510</v>
      </c>
      <c r="F820" s="2"/>
      <c r="G820" s="2"/>
      <c r="H820" s="17">
        <f t="shared" si="12"/>
        <v>0</v>
      </c>
    </row>
    <row r="821" spans="2:8" ht="13.5" x14ac:dyDescent="0.25">
      <c r="B821" s="11">
        <v>43193</v>
      </c>
      <c r="C821" s="2">
        <v>10.3</v>
      </c>
      <c r="D821" s="2">
        <v>6.6360999999999999</v>
      </c>
      <c r="E821" s="2">
        <v>1362</v>
      </c>
      <c r="F821" s="2"/>
      <c r="G821" s="2"/>
      <c r="H821" s="17">
        <f t="shared" si="12"/>
        <v>0</v>
      </c>
    </row>
    <row r="822" spans="2:8" ht="13.5" x14ac:dyDescent="0.25">
      <c r="B822" s="11">
        <v>43194</v>
      </c>
      <c r="C822" s="2">
        <v>10.3</v>
      </c>
      <c r="D822" s="2">
        <v>6.6360999999999999</v>
      </c>
      <c r="E822" s="2">
        <v>2797</v>
      </c>
      <c r="F822" s="2"/>
      <c r="G822" s="2"/>
      <c r="H822" s="17">
        <f t="shared" si="12"/>
        <v>0</v>
      </c>
    </row>
    <row r="823" spans="2:8" ht="13.5" x14ac:dyDescent="0.25">
      <c r="B823" s="11">
        <v>43195</v>
      </c>
      <c r="C823" s="2">
        <v>10.28</v>
      </c>
      <c r="D823" s="2">
        <v>6.6231999999999998</v>
      </c>
      <c r="E823" s="2">
        <v>835</v>
      </c>
      <c r="F823" s="2"/>
      <c r="G823" s="2"/>
      <c r="H823" s="17">
        <f t="shared" si="12"/>
        <v>-1.9439128403731308E-3</v>
      </c>
    </row>
    <row r="824" spans="2:8" ht="13.5" x14ac:dyDescent="0.25">
      <c r="B824" s="11">
        <v>43196</v>
      </c>
      <c r="C824" s="2">
        <v>10.25</v>
      </c>
      <c r="D824" s="2">
        <v>6.6039000000000003</v>
      </c>
      <c r="E824" s="2">
        <v>422</v>
      </c>
      <c r="F824" s="2"/>
      <c r="G824" s="2"/>
      <c r="H824" s="17">
        <f t="shared" si="12"/>
        <v>-2.9139992752747054E-3</v>
      </c>
    </row>
    <row r="825" spans="2:8" ht="13.5" x14ac:dyDescent="0.25">
      <c r="B825" s="11">
        <v>43200</v>
      </c>
      <c r="C825" s="2">
        <v>10.25</v>
      </c>
      <c r="D825" s="2">
        <v>6.6039000000000003</v>
      </c>
      <c r="E825" s="2">
        <v>807</v>
      </c>
      <c r="F825" s="2"/>
      <c r="G825" s="2"/>
      <c r="H825" s="17">
        <f t="shared" si="12"/>
        <v>0</v>
      </c>
    </row>
    <row r="826" spans="2:8" ht="13.5" x14ac:dyDescent="0.25">
      <c r="B826" s="11">
        <v>43201</v>
      </c>
      <c r="C826" s="2">
        <v>10.25</v>
      </c>
      <c r="D826" s="2">
        <v>6.6039000000000003</v>
      </c>
      <c r="E826" s="2">
        <v>1203</v>
      </c>
      <c r="F826" s="2"/>
      <c r="G826" s="2"/>
      <c r="H826" s="17">
        <f t="shared" si="12"/>
        <v>0</v>
      </c>
    </row>
    <row r="827" spans="2:8" ht="13.5" x14ac:dyDescent="0.25">
      <c r="B827" s="11">
        <v>43202</v>
      </c>
      <c r="C827" s="2">
        <v>10.199999999999999</v>
      </c>
      <c r="D827" s="2">
        <v>6.5716999999999999</v>
      </c>
      <c r="E827" s="2">
        <v>526</v>
      </c>
      <c r="F827" s="2"/>
      <c r="G827" s="2"/>
      <c r="H827" s="17">
        <f t="shared" si="12"/>
        <v>-4.8759066612154107E-3</v>
      </c>
    </row>
    <row r="828" spans="2:8" ht="13.5" x14ac:dyDescent="0.25">
      <c r="B828" s="11">
        <v>43203</v>
      </c>
      <c r="C828" s="2">
        <v>10</v>
      </c>
      <c r="D828" s="2">
        <v>6.4428000000000001</v>
      </c>
      <c r="E828" s="2">
        <v>4710</v>
      </c>
      <c r="F828" s="2"/>
      <c r="G828" s="2"/>
      <c r="H828" s="17">
        <f t="shared" si="12"/>
        <v>-1.9614407231005646E-2</v>
      </c>
    </row>
    <row r="829" spans="2:8" ht="13.5" x14ac:dyDescent="0.25">
      <c r="B829" s="11">
        <v>43206</v>
      </c>
      <c r="C829" s="2">
        <v>10.1</v>
      </c>
      <c r="D829" s="2">
        <v>6.5072999999999999</v>
      </c>
      <c r="E829" s="2">
        <v>7670</v>
      </c>
      <c r="F829" s="2"/>
      <c r="G829" s="2"/>
      <c r="H829" s="17">
        <f t="shared" si="12"/>
        <v>1.0011175265412519E-2</v>
      </c>
    </row>
    <row r="830" spans="2:8" ht="13.5" x14ac:dyDescent="0.25">
      <c r="B830" s="11">
        <v>43207</v>
      </c>
      <c r="C830" s="2">
        <v>10.1</v>
      </c>
      <c r="D830" s="2">
        <v>6.5072999999999999</v>
      </c>
      <c r="E830" s="2">
        <v>3071</v>
      </c>
      <c r="F830" s="2"/>
      <c r="G830" s="2"/>
      <c r="H830" s="17">
        <f t="shared" si="12"/>
        <v>0</v>
      </c>
    </row>
    <row r="831" spans="2:8" ht="13.5" x14ac:dyDescent="0.25">
      <c r="B831" s="11">
        <v>43208</v>
      </c>
      <c r="C831" s="2">
        <v>10</v>
      </c>
      <c r="D831" s="2">
        <v>6.4428000000000001</v>
      </c>
      <c r="E831" s="2">
        <v>2358</v>
      </c>
      <c r="F831" s="2"/>
      <c r="G831" s="2"/>
      <c r="H831" s="17">
        <f t="shared" si="12"/>
        <v>-9.9119450463325473E-3</v>
      </c>
    </row>
    <row r="832" spans="2:8" ht="13.5" x14ac:dyDescent="0.25">
      <c r="B832" s="11">
        <v>43209</v>
      </c>
      <c r="C832" s="2">
        <v>10</v>
      </c>
      <c r="D832" s="2">
        <v>6.4428000000000001</v>
      </c>
      <c r="E832" s="2">
        <v>450</v>
      </c>
      <c r="F832" s="2"/>
      <c r="G832" s="2"/>
      <c r="H832" s="17">
        <f t="shared" si="12"/>
        <v>0</v>
      </c>
    </row>
    <row r="833" spans="2:8" ht="13.5" x14ac:dyDescent="0.25">
      <c r="B833" s="11">
        <v>43210</v>
      </c>
      <c r="C833" s="2">
        <v>9.8000000000000007</v>
      </c>
      <c r="D833" s="2">
        <v>6.3140000000000001</v>
      </c>
      <c r="E833" s="2">
        <v>3018</v>
      </c>
      <c r="F833" s="2"/>
      <c r="G833" s="2"/>
      <c r="H833" s="17">
        <f t="shared" si="12"/>
        <v>-1.999130812690135E-2</v>
      </c>
    </row>
    <row r="834" spans="2:8" ht="13.5" x14ac:dyDescent="0.25">
      <c r="B834" s="11">
        <v>43213</v>
      </c>
      <c r="C834" s="2">
        <v>9.74</v>
      </c>
      <c r="D834" s="2">
        <v>6.2752999999999997</v>
      </c>
      <c r="E834" s="2">
        <v>4009</v>
      </c>
      <c r="F834" s="2"/>
      <c r="G834" s="2"/>
      <c r="H834" s="17">
        <f t="shared" si="12"/>
        <v>-6.1292366170415582E-3</v>
      </c>
    </row>
    <row r="835" spans="2:8" ht="13.5" x14ac:dyDescent="0.25">
      <c r="B835" s="11">
        <v>43214</v>
      </c>
      <c r="C835" s="2">
        <v>9.94</v>
      </c>
      <c r="D835" s="2">
        <v>6.4042000000000003</v>
      </c>
      <c r="E835" s="2">
        <v>8466</v>
      </c>
      <c r="F835" s="2"/>
      <c r="G835" s="2"/>
      <c r="H835" s="17">
        <f t="shared" si="12"/>
        <v>2.0540850636623059E-2</v>
      </c>
    </row>
    <row r="836" spans="2:8" ht="13.5" x14ac:dyDescent="0.25">
      <c r="B836" s="11">
        <v>43215</v>
      </c>
      <c r="C836" s="2">
        <v>9.9</v>
      </c>
      <c r="D836" s="2">
        <v>6.3784000000000001</v>
      </c>
      <c r="E836" s="2">
        <v>806</v>
      </c>
      <c r="F836" s="2"/>
      <c r="G836" s="2"/>
      <c r="H836" s="17">
        <f t="shared" si="12"/>
        <v>-4.0286062271634657E-3</v>
      </c>
    </row>
    <row r="837" spans="2:8" ht="13.5" x14ac:dyDescent="0.25">
      <c r="B837" s="11">
        <v>43216</v>
      </c>
      <c r="C837" s="2">
        <v>9.99</v>
      </c>
      <c r="D837" s="2">
        <v>6.4363999999999999</v>
      </c>
      <c r="E837" s="2">
        <v>4911</v>
      </c>
      <c r="F837" s="2"/>
      <c r="G837" s="2"/>
      <c r="H837" s="17">
        <f t="shared" si="12"/>
        <v>9.0931895146117887E-3</v>
      </c>
    </row>
    <row r="838" spans="2:8" ht="13.5" x14ac:dyDescent="0.25">
      <c r="B838" s="11">
        <v>43217</v>
      </c>
      <c r="C838" s="2">
        <v>10.17</v>
      </c>
      <c r="D838" s="2">
        <v>6.5523999999999996</v>
      </c>
      <c r="E838" s="2">
        <v>3777</v>
      </c>
      <c r="F838" s="2"/>
      <c r="G838" s="2"/>
      <c r="H838" s="17">
        <f t="shared" si="12"/>
        <v>1.8022497048039224E-2</v>
      </c>
    </row>
    <row r="839" spans="2:8" ht="13.5" x14ac:dyDescent="0.25">
      <c r="B839" s="11">
        <v>43220</v>
      </c>
      <c r="C839" s="2">
        <v>10.3</v>
      </c>
      <c r="D839" s="2">
        <v>6.6360999999999999</v>
      </c>
      <c r="E839" s="2">
        <v>1022</v>
      </c>
      <c r="F839" s="2"/>
      <c r="G839" s="2"/>
      <c r="H839" s="17">
        <f t="shared" ref="H839:H902" si="13">(D839-D838)/D838</f>
        <v>1.2773945424577306E-2</v>
      </c>
    </row>
    <row r="840" spans="2:8" ht="13.5" x14ac:dyDescent="0.25">
      <c r="B840" s="11">
        <v>43222</v>
      </c>
      <c r="C840" s="2">
        <v>10.69</v>
      </c>
      <c r="D840" s="2">
        <v>6.8874000000000004</v>
      </c>
      <c r="E840" s="2">
        <v>2035</v>
      </c>
      <c r="F840" s="2"/>
      <c r="G840" s="2"/>
      <c r="H840" s="17">
        <f t="shared" si="13"/>
        <v>3.7868627657811141E-2</v>
      </c>
    </row>
    <row r="841" spans="2:8" ht="13.5" x14ac:dyDescent="0.25">
      <c r="B841" s="11">
        <v>43223</v>
      </c>
      <c r="C841" s="2">
        <v>10.6</v>
      </c>
      <c r="D841" s="2">
        <v>6.8293999999999997</v>
      </c>
      <c r="E841" s="2">
        <v>3535</v>
      </c>
      <c r="F841" s="2"/>
      <c r="G841" s="2"/>
      <c r="H841" s="17">
        <f t="shared" si="13"/>
        <v>-8.4211748990911973E-3</v>
      </c>
    </row>
    <row r="842" spans="2:8" ht="13.5" x14ac:dyDescent="0.25">
      <c r="B842" s="11">
        <v>43224</v>
      </c>
      <c r="C842" s="2">
        <v>10.77</v>
      </c>
      <c r="D842" s="2">
        <v>6.9389000000000003</v>
      </c>
      <c r="E842" s="2">
        <v>3832</v>
      </c>
      <c r="F842" s="2"/>
      <c r="G842" s="2"/>
      <c r="H842" s="17">
        <f t="shared" si="13"/>
        <v>1.6033619351626879E-2</v>
      </c>
    </row>
    <row r="843" spans="2:8" ht="13.5" x14ac:dyDescent="0.25">
      <c r="B843" s="11">
        <v>43227</v>
      </c>
      <c r="C843" s="2">
        <v>10.9</v>
      </c>
      <c r="D843" s="2">
        <v>7.0227000000000004</v>
      </c>
      <c r="E843" s="2">
        <v>5599</v>
      </c>
      <c r="F843" s="2"/>
      <c r="G843" s="2"/>
      <c r="H843" s="17">
        <f t="shared" si="13"/>
        <v>1.207684215077319E-2</v>
      </c>
    </row>
    <row r="844" spans="2:8" ht="13.5" x14ac:dyDescent="0.25">
      <c r="B844" s="11">
        <v>43228</v>
      </c>
      <c r="C844" s="2">
        <v>11</v>
      </c>
      <c r="D844" s="2">
        <v>7.0871000000000004</v>
      </c>
      <c r="E844" s="2">
        <v>5075</v>
      </c>
      <c r="F844" s="2"/>
      <c r="G844" s="2"/>
      <c r="H844" s="17">
        <f t="shared" si="13"/>
        <v>9.1702621498853734E-3</v>
      </c>
    </row>
    <row r="845" spans="2:8" ht="13.5" x14ac:dyDescent="0.25">
      <c r="B845" s="11">
        <v>43229</v>
      </c>
      <c r="C845" s="2">
        <v>11.3</v>
      </c>
      <c r="D845" s="2">
        <v>7.2804000000000002</v>
      </c>
      <c r="E845" s="2">
        <v>2849</v>
      </c>
      <c r="F845" s="2"/>
      <c r="G845" s="2"/>
      <c r="H845" s="17">
        <f t="shared" si="13"/>
        <v>2.7274907931311793E-2</v>
      </c>
    </row>
    <row r="846" spans="2:8" ht="13.5" x14ac:dyDescent="0.25">
      <c r="B846" s="11">
        <v>43230</v>
      </c>
      <c r="C846" s="2">
        <v>11.59</v>
      </c>
      <c r="D846" s="2">
        <v>7.4672999999999998</v>
      </c>
      <c r="E846" s="2">
        <v>4099</v>
      </c>
      <c r="F846" s="2"/>
      <c r="G846" s="2"/>
      <c r="H846" s="17">
        <f t="shared" si="13"/>
        <v>2.5671666391956432E-2</v>
      </c>
    </row>
    <row r="847" spans="2:8" ht="13.5" x14ac:dyDescent="0.25">
      <c r="B847" s="11">
        <v>43231</v>
      </c>
      <c r="C847" s="2">
        <v>11.55</v>
      </c>
      <c r="D847" s="2">
        <v>7.4414999999999996</v>
      </c>
      <c r="E847" s="2">
        <v>4301</v>
      </c>
      <c r="F847" s="2"/>
      <c r="G847" s="2"/>
      <c r="H847" s="17">
        <f t="shared" si="13"/>
        <v>-3.4550640793861594E-3</v>
      </c>
    </row>
    <row r="848" spans="2:8" ht="13.5" x14ac:dyDescent="0.25">
      <c r="B848" s="11">
        <v>43234</v>
      </c>
      <c r="C848" s="2">
        <v>11.55</v>
      </c>
      <c r="D848" s="2">
        <v>7.4414999999999996</v>
      </c>
      <c r="E848" s="2">
        <v>2616</v>
      </c>
      <c r="F848" s="2"/>
      <c r="G848" s="2"/>
      <c r="H848" s="17">
        <f t="shared" si="13"/>
        <v>0</v>
      </c>
    </row>
    <row r="849" spans="2:8" ht="13.5" x14ac:dyDescent="0.25">
      <c r="B849" s="11">
        <v>43235</v>
      </c>
      <c r="C849" s="2">
        <v>11.73</v>
      </c>
      <c r="D849" s="2">
        <v>7.5575000000000001</v>
      </c>
      <c r="E849" s="2">
        <v>3908</v>
      </c>
      <c r="F849" s="2"/>
      <c r="G849" s="2"/>
      <c r="H849" s="17">
        <f t="shared" si="13"/>
        <v>1.5588255056104354E-2</v>
      </c>
    </row>
    <row r="850" spans="2:8" ht="13.5" x14ac:dyDescent="0.25">
      <c r="B850" s="11">
        <v>43236</v>
      </c>
      <c r="C850" s="2">
        <v>11.7</v>
      </c>
      <c r="D850" s="2">
        <v>7.5381</v>
      </c>
      <c r="E850" s="2">
        <v>1704</v>
      </c>
      <c r="F850" s="2"/>
      <c r="G850" s="2"/>
      <c r="H850" s="17">
        <f t="shared" si="13"/>
        <v>-2.5669864373139375E-3</v>
      </c>
    </row>
    <row r="851" spans="2:8" ht="13.5" x14ac:dyDescent="0.25">
      <c r="B851" s="11">
        <v>43237</v>
      </c>
      <c r="C851" s="2">
        <v>11.73</v>
      </c>
      <c r="D851" s="2">
        <v>7.5575000000000001</v>
      </c>
      <c r="E851" s="2">
        <v>4262</v>
      </c>
      <c r="F851" s="2"/>
      <c r="G851" s="2"/>
      <c r="H851" s="17">
        <f t="shared" si="13"/>
        <v>2.5735928151656364E-3</v>
      </c>
    </row>
    <row r="852" spans="2:8" ht="13.5" x14ac:dyDescent="0.25">
      <c r="B852" s="11">
        <v>43238</v>
      </c>
      <c r="C852" s="2">
        <v>11.73</v>
      </c>
      <c r="D852" s="2">
        <v>7.5575000000000001</v>
      </c>
      <c r="E852" s="2">
        <v>711</v>
      </c>
      <c r="F852" s="2"/>
      <c r="G852" s="2"/>
      <c r="H852" s="17">
        <f t="shared" si="13"/>
        <v>0</v>
      </c>
    </row>
    <row r="853" spans="2:8" ht="13.5" x14ac:dyDescent="0.25">
      <c r="B853" s="11">
        <v>43241</v>
      </c>
      <c r="C853" s="2">
        <v>11.69</v>
      </c>
      <c r="D853" s="2">
        <v>7.5316999999999998</v>
      </c>
      <c r="E853" s="2">
        <v>1792</v>
      </c>
      <c r="F853" s="2"/>
      <c r="G853" s="2"/>
      <c r="H853" s="17">
        <f t="shared" si="13"/>
        <v>-3.4138273238505149E-3</v>
      </c>
    </row>
    <row r="854" spans="2:8" ht="13.5" x14ac:dyDescent="0.25">
      <c r="B854" s="11">
        <v>43242</v>
      </c>
      <c r="C854" s="2">
        <v>11.69</v>
      </c>
      <c r="D854" s="2">
        <v>7.5316999999999998</v>
      </c>
      <c r="E854" s="2">
        <v>3262</v>
      </c>
      <c r="F854" s="2"/>
      <c r="G854" s="2"/>
      <c r="H854" s="17">
        <f t="shared" si="13"/>
        <v>0</v>
      </c>
    </row>
    <row r="855" spans="2:8" ht="13.5" x14ac:dyDescent="0.25">
      <c r="B855" s="11">
        <v>43243</v>
      </c>
      <c r="C855" s="2">
        <v>11.69</v>
      </c>
      <c r="D855" s="2">
        <v>7.5316999999999998</v>
      </c>
      <c r="E855" s="2">
        <v>1897</v>
      </c>
      <c r="F855" s="2"/>
      <c r="G855" s="2"/>
      <c r="H855" s="17">
        <f t="shared" si="13"/>
        <v>0</v>
      </c>
    </row>
    <row r="856" spans="2:8" ht="13.5" x14ac:dyDescent="0.25">
      <c r="B856" s="11">
        <v>43244</v>
      </c>
      <c r="C856" s="2">
        <v>11.8</v>
      </c>
      <c r="D856" s="2">
        <v>7.6025999999999998</v>
      </c>
      <c r="E856" s="2">
        <v>7720</v>
      </c>
      <c r="F856" s="2"/>
      <c r="G856" s="2"/>
      <c r="H856" s="17">
        <f t="shared" si="13"/>
        <v>9.4135454147138056E-3</v>
      </c>
    </row>
    <row r="857" spans="2:8" ht="13.5" x14ac:dyDescent="0.25">
      <c r="B857" s="11">
        <v>43245</v>
      </c>
      <c r="C857" s="2">
        <v>11.85</v>
      </c>
      <c r="D857" s="2">
        <v>7.6348000000000003</v>
      </c>
      <c r="E857" s="2">
        <v>4808</v>
      </c>
      <c r="F857" s="2"/>
      <c r="G857" s="2"/>
      <c r="H857" s="17">
        <f t="shared" si="13"/>
        <v>4.2353931549733576E-3</v>
      </c>
    </row>
    <row r="858" spans="2:8" ht="13.5" x14ac:dyDescent="0.25">
      <c r="B858" s="11">
        <v>43248</v>
      </c>
      <c r="C858" s="2">
        <v>11.9</v>
      </c>
      <c r="D858" s="2">
        <v>7.6669999999999998</v>
      </c>
      <c r="E858" s="2">
        <v>5879</v>
      </c>
      <c r="F858" s="2"/>
      <c r="G858" s="2"/>
      <c r="H858" s="17">
        <f t="shared" si="13"/>
        <v>4.2175302561952583E-3</v>
      </c>
    </row>
    <row r="859" spans="2:8" ht="13.5" x14ac:dyDescent="0.25">
      <c r="B859" s="11">
        <v>43249</v>
      </c>
      <c r="C859" s="2">
        <v>11.9</v>
      </c>
      <c r="D859" s="2">
        <v>7.6669999999999998</v>
      </c>
      <c r="E859" s="2">
        <v>1170</v>
      </c>
      <c r="F859" s="2"/>
      <c r="G859" s="2"/>
      <c r="H859" s="17">
        <f t="shared" si="13"/>
        <v>0</v>
      </c>
    </row>
    <row r="860" spans="2:8" ht="13.5" x14ac:dyDescent="0.25">
      <c r="B860" s="11">
        <v>43250</v>
      </c>
      <c r="C860" s="2">
        <v>11.9</v>
      </c>
      <c r="D860" s="2">
        <v>7.6669999999999998</v>
      </c>
      <c r="E860" s="2">
        <v>3602</v>
      </c>
      <c r="F860" s="2"/>
      <c r="G860" s="2"/>
      <c r="H860" s="17">
        <f t="shared" si="13"/>
        <v>0</v>
      </c>
    </row>
    <row r="861" spans="2:8" ht="13.5" x14ac:dyDescent="0.25">
      <c r="B861" s="11">
        <v>43251</v>
      </c>
      <c r="C861" s="2">
        <v>11.95</v>
      </c>
      <c r="D861" s="2">
        <v>7.6992000000000003</v>
      </c>
      <c r="E861" s="2">
        <v>6908</v>
      </c>
      <c r="F861" s="2"/>
      <c r="G861" s="2"/>
      <c r="H861" s="17">
        <f t="shared" si="13"/>
        <v>4.1998173992435703E-3</v>
      </c>
    </row>
    <row r="862" spans="2:8" ht="13.5" x14ac:dyDescent="0.25">
      <c r="B862" s="11">
        <v>43252</v>
      </c>
      <c r="C862" s="2">
        <v>12</v>
      </c>
      <c r="D862" s="2">
        <v>7.7313999999999998</v>
      </c>
      <c r="E862" s="2">
        <v>509</v>
      </c>
      <c r="F862" s="2"/>
      <c r="G862" s="2"/>
      <c r="H862" s="17">
        <f t="shared" si="13"/>
        <v>4.1822527015793276E-3</v>
      </c>
    </row>
    <row r="863" spans="2:8" ht="13.5" x14ac:dyDescent="0.25">
      <c r="B863" s="11">
        <v>43255</v>
      </c>
      <c r="C863" s="2">
        <v>12</v>
      </c>
      <c r="D863" s="2">
        <v>7.7313999999999998</v>
      </c>
      <c r="E863" s="2">
        <v>1313</v>
      </c>
      <c r="F863" s="2"/>
      <c r="G863" s="2"/>
      <c r="H863" s="17">
        <f t="shared" si="13"/>
        <v>0</v>
      </c>
    </row>
    <row r="864" spans="2:8" ht="13.5" x14ac:dyDescent="0.25">
      <c r="B864" s="11">
        <v>43256</v>
      </c>
      <c r="C864" s="2">
        <v>12.2</v>
      </c>
      <c r="D864" s="2">
        <v>7.8602999999999996</v>
      </c>
      <c r="E864" s="2">
        <v>1130</v>
      </c>
      <c r="F864" s="2"/>
      <c r="G864" s="2"/>
      <c r="H864" s="17">
        <f t="shared" si="13"/>
        <v>1.6672271516154875E-2</v>
      </c>
    </row>
    <row r="865" spans="2:8" ht="13.5" x14ac:dyDescent="0.25">
      <c r="B865" s="11">
        <v>43257</v>
      </c>
      <c r="C865" s="2">
        <v>12.19</v>
      </c>
      <c r="D865" s="2">
        <v>7.8537999999999997</v>
      </c>
      <c r="E865" s="2">
        <v>1447</v>
      </c>
      <c r="F865" s="2"/>
      <c r="G865" s="2"/>
      <c r="H865" s="17">
        <f t="shared" si="13"/>
        <v>-8.2694044756560824E-4</v>
      </c>
    </row>
    <row r="866" spans="2:8" ht="13.5" x14ac:dyDescent="0.25">
      <c r="B866" s="11">
        <v>43258</v>
      </c>
      <c r="C866" s="2">
        <v>12.1</v>
      </c>
      <c r="D866" s="2">
        <v>7.7957999999999998</v>
      </c>
      <c r="E866" s="2">
        <v>1165</v>
      </c>
      <c r="F866" s="2"/>
      <c r="G866" s="2"/>
      <c r="H866" s="17">
        <f t="shared" si="13"/>
        <v>-7.3849601466805664E-3</v>
      </c>
    </row>
    <row r="867" spans="2:8" ht="13.5" x14ac:dyDescent="0.25">
      <c r="B867" s="11">
        <v>43259</v>
      </c>
      <c r="C867" s="2">
        <v>12.1</v>
      </c>
      <c r="D867" s="2">
        <v>7.7957999999999998</v>
      </c>
      <c r="E867" s="2">
        <v>1918</v>
      </c>
      <c r="F867" s="2"/>
      <c r="G867" s="2"/>
      <c r="H867" s="17">
        <f t="shared" si="13"/>
        <v>0</v>
      </c>
    </row>
    <row r="868" spans="2:8" ht="13.5" x14ac:dyDescent="0.25">
      <c r="B868" s="11">
        <v>43262</v>
      </c>
      <c r="C868" s="2">
        <v>12.1</v>
      </c>
      <c r="D868" s="2">
        <v>7.7957999999999998</v>
      </c>
      <c r="E868" s="2">
        <v>1143</v>
      </c>
      <c r="F868" s="2"/>
      <c r="G868" s="2"/>
      <c r="H868" s="17">
        <f t="shared" si="13"/>
        <v>0</v>
      </c>
    </row>
    <row r="869" spans="2:8" ht="13.5" x14ac:dyDescent="0.25">
      <c r="B869" s="11">
        <v>43263</v>
      </c>
      <c r="C869" s="2">
        <v>12.2</v>
      </c>
      <c r="D869" s="2">
        <v>7.8602999999999996</v>
      </c>
      <c r="E869" s="2">
        <v>850</v>
      </c>
      <c r="F869" s="2"/>
      <c r="G869" s="2"/>
      <c r="H869" s="17">
        <f t="shared" si="13"/>
        <v>8.2736858308319582E-3</v>
      </c>
    </row>
    <row r="870" spans="2:8" ht="13.5" x14ac:dyDescent="0.25">
      <c r="B870" s="11">
        <v>43264</v>
      </c>
      <c r="C870" s="2">
        <v>12.32</v>
      </c>
      <c r="D870" s="2">
        <v>7.9375999999999998</v>
      </c>
      <c r="E870" s="2">
        <v>1439</v>
      </c>
      <c r="F870" s="2"/>
      <c r="G870" s="2"/>
      <c r="H870" s="17">
        <f t="shared" si="13"/>
        <v>9.8342302456649426E-3</v>
      </c>
    </row>
    <row r="871" spans="2:8" ht="13.5" x14ac:dyDescent="0.25">
      <c r="B871" s="11">
        <v>43265</v>
      </c>
      <c r="C871" s="2">
        <v>12.35</v>
      </c>
      <c r="D871" s="2">
        <v>7.9569000000000001</v>
      </c>
      <c r="E871" s="2">
        <v>3089</v>
      </c>
      <c r="F871" s="2"/>
      <c r="G871" s="2"/>
      <c r="H871" s="17">
        <f t="shared" si="13"/>
        <v>2.4314654303568229E-3</v>
      </c>
    </row>
    <row r="872" spans="2:8" ht="13.5" x14ac:dyDescent="0.25">
      <c r="B872" s="11">
        <v>43269</v>
      </c>
      <c r="C872" s="2">
        <v>12.5</v>
      </c>
      <c r="D872" s="2">
        <v>8.0535999999999994</v>
      </c>
      <c r="E872" s="2">
        <v>7436</v>
      </c>
      <c r="F872" s="2"/>
      <c r="G872" s="2"/>
      <c r="H872" s="17">
        <f t="shared" si="13"/>
        <v>1.2152974148223472E-2</v>
      </c>
    </row>
    <row r="873" spans="2:8" ht="13.5" x14ac:dyDescent="0.25">
      <c r="B873" s="11">
        <v>43270</v>
      </c>
      <c r="C873" s="2">
        <v>12.36</v>
      </c>
      <c r="D873" s="2">
        <v>7.9634</v>
      </c>
      <c r="E873" s="2">
        <v>2566</v>
      </c>
      <c r="F873" s="2"/>
      <c r="G873" s="2"/>
      <c r="H873" s="17">
        <f t="shared" si="13"/>
        <v>-1.1199960266216277E-2</v>
      </c>
    </row>
    <row r="874" spans="2:8" ht="13.5" x14ac:dyDescent="0.25">
      <c r="B874" s="11">
        <v>43271</v>
      </c>
      <c r="C874" s="2">
        <v>12.3</v>
      </c>
      <c r="D874" s="2">
        <v>7.9246999999999996</v>
      </c>
      <c r="E874" s="2">
        <v>1027</v>
      </c>
      <c r="F874" s="2"/>
      <c r="G874" s="2"/>
      <c r="H874" s="17">
        <f t="shared" si="13"/>
        <v>-4.8597332797549291E-3</v>
      </c>
    </row>
    <row r="875" spans="2:8" ht="13.5" x14ac:dyDescent="0.25">
      <c r="B875" s="11">
        <v>43272</v>
      </c>
      <c r="C875" s="2">
        <v>12</v>
      </c>
      <c r="D875" s="2">
        <v>7.7313999999999998</v>
      </c>
      <c r="E875" s="2">
        <v>3053</v>
      </c>
      <c r="F875" s="2"/>
      <c r="G875" s="2"/>
      <c r="H875" s="17">
        <f t="shared" si="13"/>
        <v>-2.4392090552323723E-2</v>
      </c>
    </row>
    <row r="876" spans="2:8" ht="13.5" x14ac:dyDescent="0.25">
      <c r="B876" s="11">
        <v>43273</v>
      </c>
      <c r="C876" s="2">
        <v>11.9</v>
      </c>
      <c r="D876" s="2">
        <v>7.6669999999999998</v>
      </c>
      <c r="E876" s="2">
        <v>3902</v>
      </c>
      <c r="F876" s="2"/>
      <c r="G876" s="2"/>
      <c r="H876" s="17">
        <f t="shared" si="13"/>
        <v>-8.3296686240525667E-3</v>
      </c>
    </row>
    <row r="877" spans="2:8" ht="13.5" x14ac:dyDescent="0.25">
      <c r="B877" s="11">
        <v>43276</v>
      </c>
      <c r="C877" s="2">
        <v>11.9</v>
      </c>
      <c r="D877" s="2">
        <v>7.6669999999999998</v>
      </c>
      <c r="E877" s="2">
        <v>1106</v>
      </c>
      <c r="F877" s="2"/>
      <c r="G877" s="2"/>
      <c r="H877" s="17">
        <f t="shared" si="13"/>
        <v>0</v>
      </c>
    </row>
    <row r="878" spans="2:8" ht="13.5" x14ac:dyDescent="0.25">
      <c r="B878" s="11">
        <v>43277</v>
      </c>
      <c r="C878" s="2">
        <v>11.95</v>
      </c>
      <c r="D878" s="2">
        <v>7.6992000000000003</v>
      </c>
      <c r="E878" s="2">
        <v>1100</v>
      </c>
      <c r="F878" s="2"/>
      <c r="G878" s="2"/>
      <c r="H878" s="17">
        <f t="shared" si="13"/>
        <v>4.1998173992435703E-3</v>
      </c>
    </row>
    <row r="879" spans="2:8" ht="13.5" x14ac:dyDescent="0.25">
      <c r="B879" s="11">
        <v>43278</v>
      </c>
      <c r="C879" s="2">
        <v>11.95</v>
      </c>
      <c r="D879" s="2">
        <v>7.6992000000000003</v>
      </c>
      <c r="E879" s="2">
        <v>1300</v>
      </c>
      <c r="F879" s="2"/>
      <c r="G879" s="2"/>
      <c r="H879" s="17">
        <f t="shared" si="13"/>
        <v>0</v>
      </c>
    </row>
    <row r="880" spans="2:8" ht="13.5" x14ac:dyDescent="0.25">
      <c r="B880" s="11">
        <v>43279</v>
      </c>
      <c r="C880" s="2">
        <v>12</v>
      </c>
      <c r="D880" s="2">
        <v>7.7313999999999998</v>
      </c>
      <c r="E880" s="2">
        <v>4662</v>
      </c>
      <c r="F880" s="2"/>
      <c r="G880" s="2"/>
      <c r="H880" s="17">
        <f t="shared" si="13"/>
        <v>4.1822527015793276E-3</v>
      </c>
    </row>
    <row r="881" spans="2:8" ht="13.5" x14ac:dyDescent="0.25">
      <c r="B881" s="11">
        <v>43280</v>
      </c>
      <c r="C881" s="2">
        <v>12.35</v>
      </c>
      <c r="D881" s="2">
        <v>7.9569000000000001</v>
      </c>
      <c r="E881" s="2">
        <v>6455</v>
      </c>
      <c r="F881" s="2"/>
      <c r="G881" s="2"/>
      <c r="H881" s="17">
        <f t="shared" si="13"/>
        <v>2.9166774452233781E-2</v>
      </c>
    </row>
    <row r="882" spans="2:8" ht="13.5" x14ac:dyDescent="0.25">
      <c r="B882" s="11">
        <v>43283</v>
      </c>
      <c r="C882" s="2">
        <v>12.35</v>
      </c>
      <c r="D882" s="2">
        <v>7.9569000000000001</v>
      </c>
      <c r="E882" s="2">
        <v>2294</v>
      </c>
      <c r="F882" s="2"/>
      <c r="G882" s="2"/>
      <c r="H882" s="17">
        <f t="shared" si="13"/>
        <v>0</v>
      </c>
    </row>
    <row r="883" spans="2:8" ht="13.5" x14ac:dyDescent="0.25">
      <c r="B883" s="11">
        <v>43284</v>
      </c>
      <c r="C883" s="2">
        <v>12.35</v>
      </c>
      <c r="D883" s="2">
        <v>7.9569000000000001</v>
      </c>
      <c r="E883" s="2">
        <v>346</v>
      </c>
      <c r="F883" s="2"/>
      <c r="G883" s="2"/>
      <c r="H883" s="17">
        <f t="shared" si="13"/>
        <v>0</v>
      </c>
    </row>
    <row r="884" spans="2:8" ht="13.5" x14ac:dyDescent="0.25">
      <c r="B884" s="11">
        <v>43285</v>
      </c>
      <c r="C884" s="2">
        <v>12.33</v>
      </c>
      <c r="D884" s="2">
        <v>7.944</v>
      </c>
      <c r="E884" s="2">
        <v>610</v>
      </c>
      <c r="F884" s="2"/>
      <c r="G884" s="2"/>
      <c r="H884" s="17">
        <f t="shared" si="13"/>
        <v>-1.6212344003318042E-3</v>
      </c>
    </row>
    <row r="885" spans="2:8" ht="13.5" x14ac:dyDescent="0.25">
      <c r="B885" s="11">
        <v>43286</v>
      </c>
      <c r="C885" s="2">
        <v>12.3</v>
      </c>
      <c r="D885" s="2">
        <v>7.9246999999999996</v>
      </c>
      <c r="E885" s="2">
        <v>935</v>
      </c>
      <c r="F885" s="2"/>
      <c r="G885" s="2"/>
      <c r="H885" s="17">
        <f t="shared" si="13"/>
        <v>-2.429506545820785E-3</v>
      </c>
    </row>
    <row r="886" spans="2:8" ht="13.5" x14ac:dyDescent="0.25">
      <c r="B886" s="11">
        <v>43287</v>
      </c>
      <c r="C886" s="2">
        <v>12.2</v>
      </c>
      <c r="D886" s="2">
        <v>7.8602999999999996</v>
      </c>
      <c r="E886" s="2">
        <v>2980</v>
      </c>
      <c r="F886" s="2"/>
      <c r="G886" s="2"/>
      <c r="H886" s="17">
        <f t="shared" si="13"/>
        <v>-8.1264905927038271E-3</v>
      </c>
    </row>
    <row r="887" spans="2:8" ht="13.5" x14ac:dyDescent="0.25">
      <c r="B887" s="11">
        <v>43290</v>
      </c>
      <c r="C887" s="2">
        <v>12</v>
      </c>
      <c r="D887" s="2">
        <v>7.7313999999999998</v>
      </c>
      <c r="E887" s="2">
        <v>3010</v>
      </c>
      <c r="F887" s="2"/>
      <c r="G887" s="2"/>
      <c r="H887" s="17">
        <f t="shared" si="13"/>
        <v>-1.6398865183262699E-2</v>
      </c>
    </row>
    <row r="888" spans="2:8" ht="13.5" x14ac:dyDescent="0.25">
      <c r="B888" s="11">
        <v>43291</v>
      </c>
      <c r="C888" s="2">
        <v>12</v>
      </c>
      <c r="D888" s="2">
        <v>7.7313999999999998</v>
      </c>
      <c r="E888" s="2">
        <v>1882</v>
      </c>
      <c r="F888" s="2"/>
      <c r="G888" s="2"/>
      <c r="H888" s="17">
        <f t="shared" si="13"/>
        <v>0</v>
      </c>
    </row>
    <row r="889" spans="2:8" ht="13.5" x14ac:dyDescent="0.25">
      <c r="B889" s="11">
        <v>43292</v>
      </c>
      <c r="C889" s="2">
        <v>12.19</v>
      </c>
      <c r="D889" s="2">
        <v>7.8537999999999997</v>
      </c>
      <c r="E889" s="2">
        <v>985</v>
      </c>
      <c r="F889" s="2"/>
      <c r="G889" s="2"/>
      <c r="H889" s="17">
        <f t="shared" si="13"/>
        <v>1.5831544092919762E-2</v>
      </c>
    </row>
    <row r="890" spans="2:8" ht="13.5" x14ac:dyDescent="0.25">
      <c r="B890" s="11">
        <v>43293</v>
      </c>
      <c r="C890" s="2">
        <v>12.3</v>
      </c>
      <c r="D890" s="2">
        <v>7.9246999999999996</v>
      </c>
      <c r="E890" s="2">
        <v>1030</v>
      </c>
      <c r="F890" s="2"/>
      <c r="G890" s="2"/>
      <c r="H890" s="17">
        <f t="shared" si="13"/>
        <v>9.0274771448216103E-3</v>
      </c>
    </row>
    <row r="891" spans="2:8" ht="13.5" x14ac:dyDescent="0.25">
      <c r="B891" s="11">
        <v>43294</v>
      </c>
      <c r="C891" s="2">
        <v>12.3</v>
      </c>
      <c r="D891" s="2">
        <v>7.9246999999999996</v>
      </c>
      <c r="E891" s="2">
        <v>1950</v>
      </c>
      <c r="F891" s="2"/>
      <c r="G891" s="2"/>
      <c r="H891" s="17">
        <f t="shared" si="13"/>
        <v>0</v>
      </c>
    </row>
    <row r="892" spans="2:8" ht="13.5" x14ac:dyDescent="0.25">
      <c r="B892" s="11">
        <v>43297</v>
      </c>
      <c r="C892" s="2">
        <v>12.34</v>
      </c>
      <c r="D892" s="2">
        <v>7.9504999999999999</v>
      </c>
      <c r="E892" s="2">
        <v>2767</v>
      </c>
      <c r="F892" s="2"/>
      <c r="G892" s="2"/>
      <c r="H892" s="17">
        <f t="shared" si="13"/>
        <v>3.2556437467664728E-3</v>
      </c>
    </row>
    <row r="893" spans="2:8" ht="13.5" x14ac:dyDescent="0.25">
      <c r="B893" s="11">
        <v>43298</v>
      </c>
      <c r="C893" s="2">
        <v>12.25</v>
      </c>
      <c r="D893" s="2">
        <v>7.8925000000000001</v>
      </c>
      <c r="E893" s="2">
        <v>11244</v>
      </c>
      <c r="F893" s="2"/>
      <c r="G893" s="2"/>
      <c r="H893" s="17">
        <f t="shared" si="13"/>
        <v>-7.2951386705238453E-3</v>
      </c>
    </row>
    <row r="894" spans="2:8" ht="13.5" x14ac:dyDescent="0.25">
      <c r="B894" s="11">
        <v>43299</v>
      </c>
      <c r="C894" s="2">
        <v>12.35</v>
      </c>
      <c r="D894" s="2">
        <v>7.9569000000000001</v>
      </c>
      <c r="E894" s="2">
        <v>3800</v>
      </c>
      <c r="F894" s="2"/>
      <c r="G894" s="2"/>
      <c r="H894" s="17">
        <f t="shared" si="13"/>
        <v>8.1596452328159663E-3</v>
      </c>
    </row>
    <row r="895" spans="2:8" ht="13.5" x14ac:dyDescent="0.25">
      <c r="B895" s="11">
        <v>43300</v>
      </c>
      <c r="C895" s="2">
        <v>12.34</v>
      </c>
      <c r="D895" s="2">
        <v>7.9504999999999999</v>
      </c>
      <c r="E895" s="2">
        <v>2320</v>
      </c>
      <c r="F895" s="2"/>
      <c r="G895" s="2"/>
      <c r="H895" s="17">
        <f t="shared" si="13"/>
        <v>-8.0433334590106491E-4</v>
      </c>
    </row>
    <row r="896" spans="2:8" ht="13.5" x14ac:dyDescent="0.25">
      <c r="B896" s="11">
        <v>43301</v>
      </c>
      <c r="C896" s="2">
        <v>12.34</v>
      </c>
      <c r="D896" s="2">
        <v>7.9504999999999999</v>
      </c>
      <c r="E896" s="2">
        <v>4667</v>
      </c>
      <c r="F896" s="2"/>
      <c r="G896" s="2"/>
      <c r="H896" s="17">
        <f t="shared" si="13"/>
        <v>0</v>
      </c>
    </row>
    <row r="897" spans="2:8" ht="13.5" x14ac:dyDescent="0.25">
      <c r="B897" s="11">
        <v>43304</v>
      </c>
      <c r="C897" s="2">
        <v>12.3</v>
      </c>
      <c r="D897" s="2">
        <v>7.9246999999999996</v>
      </c>
      <c r="E897" s="2">
        <v>2715</v>
      </c>
      <c r="F897" s="2"/>
      <c r="G897" s="2"/>
      <c r="H897" s="17">
        <f t="shared" si="13"/>
        <v>-3.2450789258537537E-3</v>
      </c>
    </row>
    <row r="898" spans="2:8" ht="13.5" x14ac:dyDescent="0.25">
      <c r="B898" s="11">
        <v>43305</v>
      </c>
      <c r="C898" s="2">
        <v>12</v>
      </c>
      <c r="D898" s="2">
        <v>8.1615000000000002</v>
      </c>
      <c r="E898" s="2">
        <v>527</v>
      </c>
      <c r="F898" s="2"/>
      <c r="G898" s="2"/>
      <c r="H898" s="17">
        <f t="shared" si="13"/>
        <v>2.9881257334662584E-2</v>
      </c>
    </row>
    <row r="899" spans="2:8" ht="13.5" x14ac:dyDescent="0.25">
      <c r="B899" s="11">
        <v>43307</v>
      </c>
      <c r="C899" s="2">
        <v>12</v>
      </c>
      <c r="D899" s="2">
        <v>8.1615000000000002</v>
      </c>
      <c r="E899" s="2">
        <v>569</v>
      </c>
      <c r="F899" s="2"/>
      <c r="G899" s="2"/>
      <c r="H899" s="17">
        <f t="shared" si="13"/>
        <v>0</v>
      </c>
    </row>
    <row r="900" spans="2:8" ht="13.5" x14ac:dyDescent="0.25">
      <c r="B900" s="11">
        <v>43308</v>
      </c>
      <c r="C900" s="2">
        <v>11.93</v>
      </c>
      <c r="D900" s="2">
        <v>8.1138999999999992</v>
      </c>
      <c r="E900" s="2">
        <v>1096</v>
      </c>
      <c r="F900" s="2"/>
      <c r="G900" s="2"/>
      <c r="H900" s="17">
        <f t="shared" si="13"/>
        <v>-5.8322612264903482E-3</v>
      </c>
    </row>
    <row r="901" spans="2:8" ht="13.5" x14ac:dyDescent="0.25">
      <c r="B901" s="11">
        <v>43311</v>
      </c>
      <c r="C901" s="2">
        <v>11.7</v>
      </c>
      <c r="D901" s="2">
        <v>7.9574999999999996</v>
      </c>
      <c r="E901" s="2">
        <v>3015</v>
      </c>
      <c r="F901" s="2"/>
      <c r="G901" s="2"/>
      <c r="H901" s="17">
        <f t="shared" si="13"/>
        <v>-1.9275564155338328E-2</v>
      </c>
    </row>
    <row r="902" spans="2:8" ht="13.5" x14ac:dyDescent="0.25">
      <c r="B902" s="11">
        <v>43312</v>
      </c>
      <c r="C902" s="2">
        <v>11.88</v>
      </c>
      <c r="D902" s="2">
        <v>8.0799000000000003</v>
      </c>
      <c r="E902" s="2">
        <v>1416</v>
      </c>
      <c r="F902" s="2"/>
      <c r="G902" s="2"/>
      <c r="H902" s="17">
        <f t="shared" si="13"/>
        <v>1.5381715362865315E-2</v>
      </c>
    </row>
    <row r="903" spans="2:8" ht="13.5" x14ac:dyDescent="0.25">
      <c r="B903" s="11">
        <v>43313</v>
      </c>
      <c r="C903" s="2">
        <v>11.8</v>
      </c>
      <c r="D903" s="2">
        <v>8.0254999999999992</v>
      </c>
      <c r="E903" s="2">
        <v>1170</v>
      </c>
      <c r="F903" s="2"/>
      <c r="G903" s="2"/>
      <c r="H903" s="17">
        <f t="shared" ref="H903:H966" si="14">(D903-D902)/D902</f>
        <v>-6.7327565935223349E-3</v>
      </c>
    </row>
    <row r="904" spans="2:8" ht="13.5" x14ac:dyDescent="0.25">
      <c r="B904" s="11">
        <v>43314</v>
      </c>
      <c r="C904" s="2">
        <v>11.89</v>
      </c>
      <c r="D904" s="2">
        <v>8.0867000000000004</v>
      </c>
      <c r="E904" s="2">
        <v>1543</v>
      </c>
      <c r="F904" s="2"/>
      <c r="G904" s="2"/>
      <c r="H904" s="17">
        <f t="shared" si="14"/>
        <v>7.6256931032336007E-3</v>
      </c>
    </row>
    <row r="905" spans="2:8" ht="13.5" x14ac:dyDescent="0.25">
      <c r="B905" s="11">
        <v>43315</v>
      </c>
      <c r="C905" s="2">
        <v>11.9</v>
      </c>
      <c r="D905" s="2">
        <v>8.0935000000000006</v>
      </c>
      <c r="E905" s="2">
        <v>1247</v>
      </c>
      <c r="F905" s="2"/>
      <c r="G905" s="2"/>
      <c r="H905" s="17">
        <f t="shared" si="14"/>
        <v>8.4088688834755079E-4</v>
      </c>
    </row>
    <row r="906" spans="2:8" ht="13.5" x14ac:dyDescent="0.25">
      <c r="B906" s="11">
        <v>43318</v>
      </c>
      <c r="C906" s="2">
        <v>11.87</v>
      </c>
      <c r="D906" s="2">
        <v>8.0731000000000002</v>
      </c>
      <c r="E906" s="2">
        <v>1623</v>
      </c>
      <c r="F906" s="2"/>
      <c r="G906" s="2"/>
      <c r="H906" s="17">
        <f t="shared" si="14"/>
        <v>-2.5205411750170402E-3</v>
      </c>
    </row>
    <row r="907" spans="2:8" ht="13.5" x14ac:dyDescent="0.25">
      <c r="B907" s="11">
        <v>43319</v>
      </c>
      <c r="C907" s="2">
        <v>11.79</v>
      </c>
      <c r="D907" s="2">
        <v>8.0187000000000008</v>
      </c>
      <c r="E907" s="2">
        <v>1420</v>
      </c>
      <c r="F907" s="2"/>
      <c r="G907" s="2"/>
      <c r="H907" s="17">
        <f t="shared" si="14"/>
        <v>-6.7384276176436974E-3</v>
      </c>
    </row>
    <row r="908" spans="2:8" ht="13.5" x14ac:dyDescent="0.25">
      <c r="B908" s="11">
        <v>43320</v>
      </c>
      <c r="C908" s="2">
        <v>11.78</v>
      </c>
      <c r="D908" s="2">
        <v>8.0119000000000007</v>
      </c>
      <c r="E908" s="2">
        <v>1250</v>
      </c>
      <c r="F908" s="2"/>
      <c r="G908" s="2"/>
      <c r="H908" s="17">
        <f t="shared" si="14"/>
        <v>-8.4801775848954803E-4</v>
      </c>
    </row>
    <row r="909" spans="2:8" ht="13.5" x14ac:dyDescent="0.25">
      <c r="B909" s="11">
        <v>43321</v>
      </c>
      <c r="C909" s="2">
        <v>11.7</v>
      </c>
      <c r="D909" s="2">
        <v>7.9574999999999996</v>
      </c>
      <c r="E909" s="2">
        <v>2740</v>
      </c>
      <c r="F909" s="2"/>
      <c r="G909" s="2"/>
      <c r="H909" s="17">
        <f t="shared" si="14"/>
        <v>-6.7899000237148632E-3</v>
      </c>
    </row>
    <row r="910" spans="2:8" ht="13.5" x14ac:dyDescent="0.25">
      <c r="B910" s="11">
        <v>43322</v>
      </c>
      <c r="C910" s="2">
        <v>11.7</v>
      </c>
      <c r="D910" s="2">
        <v>7.9574999999999996</v>
      </c>
      <c r="E910" s="2">
        <v>2392</v>
      </c>
      <c r="F910" s="2"/>
      <c r="G910" s="2"/>
      <c r="H910" s="17">
        <f t="shared" si="14"/>
        <v>0</v>
      </c>
    </row>
    <row r="911" spans="2:8" ht="13.5" x14ac:dyDescent="0.25">
      <c r="B911" s="11">
        <v>43326</v>
      </c>
      <c r="C911" s="2">
        <v>11.7</v>
      </c>
      <c r="D911" s="2">
        <v>7.9574999999999996</v>
      </c>
      <c r="E911" s="2">
        <v>550</v>
      </c>
      <c r="F911" s="2"/>
      <c r="G911" s="2"/>
      <c r="H911" s="17">
        <f t="shared" si="14"/>
        <v>0</v>
      </c>
    </row>
    <row r="912" spans="2:8" ht="13.5" x14ac:dyDescent="0.25">
      <c r="B912" s="11">
        <v>43327</v>
      </c>
      <c r="C912" s="2">
        <v>11.75</v>
      </c>
      <c r="D912" s="2">
        <v>7.9915000000000003</v>
      </c>
      <c r="E912" s="2">
        <v>6778</v>
      </c>
      <c r="F912" s="2"/>
      <c r="G912" s="2"/>
      <c r="H912" s="17">
        <f t="shared" si="14"/>
        <v>4.2726987119070933E-3</v>
      </c>
    </row>
    <row r="913" spans="2:8" ht="13.5" x14ac:dyDescent="0.25">
      <c r="B913" s="11">
        <v>43328</v>
      </c>
      <c r="C913" s="2">
        <v>11.78</v>
      </c>
      <c r="D913" s="2">
        <v>8.0119000000000007</v>
      </c>
      <c r="E913" s="2">
        <v>834</v>
      </c>
      <c r="F913" s="2"/>
      <c r="G913" s="2"/>
      <c r="H913" s="17">
        <f t="shared" si="14"/>
        <v>2.5527122567728733E-3</v>
      </c>
    </row>
    <row r="914" spans="2:8" ht="13.5" x14ac:dyDescent="0.25">
      <c r="B914" s="11">
        <v>43329</v>
      </c>
      <c r="C914" s="2">
        <v>11.78</v>
      </c>
      <c r="D914" s="2">
        <v>8.0119000000000007</v>
      </c>
      <c r="E914" s="2">
        <v>977</v>
      </c>
      <c r="F914" s="2"/>
      <c r="G914" s="2"/>
      <c r="H914" s="17">
        <f t="shared" si="14"/>
        <v>0</v>
      </c>
    </row>
    <row r="915" spans="2:8" ht="13.5" x14ac:dyDescent="0.25">
      <c r="B915" s="11">
        <v>43332</v>
      </c>
      <c r="C915" s="2">
        <v>11.78</v>
      </c>
      <c r="D915" s="2">
        <v>8.0119000000000007</v>
      </c>
      <c r="E915" s="2">
        <v>595</v>
      </c>
      <c r="F915" s="2"/>
      <c r="G915" s="2"/>
      <c r="H915" s="17">
        <f t="shared" si="14"/>
        <v>0</v>
      </c>
    </row>
    <row r="916" spans="2:8" ht="13.5" x14ac:dyDescent="0.25">
      <c r="B916" s="11">
        <v>43335</v>
      </c>
      <c r="C916" s="2">
        <v>11.72</v>
      </c>
      <c r="D916" s="2">
        <v>7.9710999999999999</v>
      </c>
      <c r="E916" s="2">
        <v>670</v>
      </c>
      <c r="F916" s="2"/>
      <c r="G916" s="2"/>
      <c r="H916" s="17">
        <f t="shared" si="14"/>
        <v>-5.0924250177861469E-3</v>
      </c>
    </row>
    <row r="917" spans="2:8" ht="13.5" x14ac:dyDescent="0.25">
      <c r="B917" s="11">
        <v>43336</v>
      </c>
      <c r="C917" s="2">
        <v>11.72</v>
      </c>
      <c r="D917" s="2">
        <v>7.9710999999999999</v>
      </c>
      <c r="E917" s="2">
        <v>860</v>
      </c>
      <c r="F917" s="2"/>
      <c r="G917" s="2"/>
      <c r="H917" s="17">
        <f t="shared" si="14"/>
        <v>0</v>
      </c>
    </row>
    <row r="918" spans="2:8" ht="13.5" x14ac:dyDescent="0.25">
      <c r="B918" s="11">
        <v>43339</v>
      </c>
      <c r="C918" s="2">
        <v>11.7</v>
      </c>
      <c r="D918" s="2">
        <v>7.9574999999999996</v>
      </c>
      <c r="E918" s="2">
        <v>957</v>
      </c>
      <c r="F918" s="2"/>
      <c r="G918" s="2"/>
      <c r="H918" s="17">
        <f t="shared" si="14"/>
        <v>-1.7061635157005028E-3</v>
      </c>
    </row>
    <row r="919" spans="2:8" ht="13.5" x14ac:dyDescent="0.25">
      <c r="B919" s="11">
        <v>43340</v>
      </c>
      <c r="C919" s="2">
        <v>11.7</v>
      </c>
      <c r="D919" s="2">
        <v>7.9574999999999996</v>
      </c>
      <c r="E919" s="2">
        <v>452</v>
      </c>
      <c r="F919" s="2"/>
      <c r="G919" s="2"/>
      <c r="H919" s="17">
        <f t="shared" si="14"/>
        <v>0</v>
      </c>
    </row>
    <row r="920" spans="2:8" ht="13.5" x14ac:dyDescent="0.25">
      <c r="B920" s="11">
        <v>43341</v>
      </c>
      <c r="C920" s="2">
        <v>11.5</v>
      </c>
      <c r="D920" s="2">
        <v>7.8215000000000003</v>
      </c>
      <c r="E920" s="2">
        <v>1918</v>
      </c>
      <c r="F920" s="2"/>
      <c r="G920" s="2"/>
      <c r="H920" s="17">
        <f t="shared" si="14"/>
        <v>-1.7090794847627929E-2</v>
      </c>
    </row>
    <row r="921" spans="2:8" ht="13.5" x14ac:dyDescent="0.25">
      <c r="B921" s="11">
        <v>43342</v>
      </c>
      <c r="C921" s="2">
        <v>11.72</v>
      </c>
      <c r="D921" s="2">
        <v>7.9710999999999999</v>
      </c>
      <c r="E921" s="2">
        <v>2080</v>
      </c>
      <c r="F921" s="2"/>
      <c r="G921" s="2"/>
      <c r="H921" s="17">
        <f t="shared" si="14"/>
        <v>1.9126765965607556E-2</v>
      </c>
    </row>
    <row r="922" spans="2:8" ht="13.5" x14ac:dyDescent="0.25">
      <c r="B922" s="11">
        <v>43343</v>
      </c>
      <c r="C922" s="2">
        <v>11.7</v>
      </c>
      <c r="D922" s="2">
        <v>7.9574999999999996</v>
      </c>
      <c r="E922" s="2">
        <v>500</v>
      </c>
      <c r="F922" s="2"/>
      <c r="G922" s="2"/>
      <c r="H922" s="17">
        <f t="shared" si="14"/>
        <v>-1.7061635157005028E-3</v>
      </c>
    </row>
    <row r="923" spans="2:8" ht="13.5" x14ac:dyDescent="0.25">
      <c r="B923" s="11">
        <v>43346</v>
      </c>
      <c r="C923" s="2">
        <v>11.68</v>
      </c>
      <c r="D923" s="2">
        <v>7.9439000000000002</v>
      </c>
      <c r="E923" s="2">
        <v>1330</v>
      </c>
      <c r="F923" s="2"/>
      <c r="G923" s="2"/>
      <c r="H923" s="17">
        <f t="shared" si="14"/>
        <v>-1.7090794847627259E-3</v>
      </c>
    </row>
    <row r="924" spans="2:8" ht="13.5" x14ac:dyDescent="0.25">
      <c r="B924" s="11">
        <v>43347</v>
      </c>
      <c r="C924" s="2">
        <v>11.68</v>
      </c>
      <c r="D924" s="2">
        <v>7.9439000000000002</v>
      </c>
      <c r="E924" s="2">
        <v>600</v>
      </c>
      <c r="F924" s="2"/>
      <c r="G924" s="2"/>
      <c r="H924" s="17">
        <f t="shared" si="14"/>
        <v>0</v>
      </c>
    </row>
    <row r="925" spans="2:8" ht="13.5" x14ac:dyDescent="0.25">
      <c r="B925" s="11">
        <v>43348</v>
      </c>
      <c r="C925" s="2">
        <v>11.5</v>
      </c>
      <c r="D925" s="2">
        <v>7.8215000000000003</v>
      </c>
      <c r="E925" s="2">
        <v>1955</v>
      </c>
      <c r="F925" s="2"/>
      <c r="G925" s="2"/>
      <c r="H925" s="17">
        <f t="shared" si="14"/>
        <v>-1.5408048943214269E-2</v>
      </c>
    </row>
    <row r="926" spans="2:8" ht="13.5" x14ac:dyDescent="0.25">
      <c r="B926" s="11">
        <v>43349</v>
      </c>
      <c r="C926" s="2">
        <v>11.4</v>
      </c>
      <c r="D926" s="2">
        <v>7.7534999999999998</v>
      </c>
      <c r="E926" s="2">
        <v>1602</v>
      </c>
      <c r="F926" s="2"/>
      <c r="G926" s="2"/>
      <c r="H926" s="17">
        <f t="shared" si="14"/>
        <v>-8.6939845298217092E-3</v>
      </c>
    </row>
    <row r="927" spans="2:8" ht="13.5" x14ac:dyDescent="0.25">
      <c r="B927" s="11">
        <v>43350</v>
      </c>
      <c r="C927" s="2">
        <v>11.5</v>
      </c>
      <c r="D927" s="2">
        <v>7.8215000000000003</v>
      </c>
      <c r="E927" s="2">
        <v>1426</v>
      </c>
      <c r="F927" s="2"/>
      <c r="G927" s="2"/>
      <c r="H927" s="17">
        <f t="shared" si="14"/>
        <v>8.7702327980912504E-3</v>
      </c>
    </row>
    <row r="928" spans="2:8" ht="13.5" x14ac:dyDescent="0.25">
      <c r="B928" s="11">
        <v>43353</v>
      </c>
      <c r="C928" s="2">
        <v>11.69</v>
      </c>
      <c r="D928" s="2">
        <v>7.9507000000000003</v>
      </c>
      <c r="E928" s="2">
        <v>912</v>
      </c>
      <c r="F928" s="2"/>
      <c r="G928" s="2"/>
      <c r="H928" s="17">
        <f t="shared" si="14"/>
        <v>1.6518570606661124E-2</v>
      </c>
    </row>
    <row r="929" spans="2:8" ht="13.5" x14ac:dyDescent="0.25">
      <c r="B929" s="11">
        <v>43355</v>
      </c>
      <c r="C929" s="2">
        <v>11.6</v>
      </c>
      <c r="D929" s="2">
        <v>7.8895</v>
      </c>
      <c r="E929" s="2">
        <v>805</v>
      </c>
      <c r="F929" s="2"/>
      <c r="G929" s="2"/>
      <c r="H929" s="17">
        <f t="shared" si="14"/>
        <v>-7.6974354459356234E-3</v>
      </c>
    </row>
    <row r="930" spans="2:8" ht="13.5" x14ac:dyDescent="0.25">
      <c r="B930" s="11">
        <v>43356</v>
      </c>
      <c r="C930" s="2">
        <v>11.59</v>
      </c>
      <c r="D930" s="2">
        <v>7.8826999999999998</v>
      </c>
      <c r="E930" s="2">
        <v>1483</v>
      </c>
      <c r="F930" s="2"/>
      <c r="G930" s="2"/>
      <c r="H930" s="17">
        <f t="shared" si="14"/>
        <v>-8.619050636922669E-4</v>
      </c>
    </row>
    <row r="931" spans="2:8" ht="13.5" x14ac:dyDescent="0.25">
      <c r="B931" s="11">
        <v>43357</v>
      </c>
      <c r="C931" s="2">
        <v>11.55</v>
      </c>
      <c r="D931" s="2">
        <v>7.8555000000000001</v>
      </c>
      <c r="E931" s="2">
        <v>1250</v>
      </c>
      <c r="F931" s="2"/>
      <c r="G931" s="2"/>
      <c r="H931" s="17">
        <f t="shared" si="14"/>
        <v>-3.4505943395029201E-3</v>
      </c>
    </row>
    <row r="932" spans="2:8" ht="13.5" x14ac:dyDescent="0.25">
      <c r="B932" s="11">
        <v>43360</v>
      </c>
      <c r="C932" s="2">
        <v>11.55</v>
      </c>
      <c r="D932" s="2">
        <v>7.8555000000000001</v>
      </c>
      <c r="E932" s="2">
        <v>690</v>
      </c>
      <c r="F932" s="2"/>
      <c r="G932" s="2"/>
      <c r="H932" s="17">
        <f t="shared" si="14"/>
        <v>0</v>
      </c>
    </row>
    <row r="933" spans="2:8" ht="13.5" x14ac:dyDescent="0.25">
      <c r="B933" s="11">
        <v>43361</v>
      </c>
      <c r="C933" s="2">
        <v>11.55</v>
      </c>
      <c r="D933" s="2">
        <v>7.8555000000000001</v>
      </c>
      <c r="E933" s="2">
        <v>720</v>
      </c>
      <c r="F933" s="2"/>
      <c r="G933" s="2"/>
      <c r="H933" s="17">
        <f t="shared" si="14"/>
        <v>0</v>
      </c>
    </row>
    <row r="934" spans="2:8" ht="13.5" x14ac:dyDescent="0.25">
      <c r="B934" s="11">
        <v>43362</v>
      </c>
      <c r="C934" s="2">
        <v>11.52</v>
      </c>
      <c r="D934" s="2">
        <v>7.8350999999999997</v>
      </c>
      <c r="E934" s="2">
        <v>919</v>
      </c>
      <c r="F934" s="2"/>
      <c r="G934" s="2"/>
      <c r="H934" s="17">
        <f t="shared" si="14"/>
        <v>-2.5969066259309294E-3</v>
      </c>
    </row>
    <row r="935" spans="2:8" ht="13.5" x14ac:dyDescent="0.25">
      <c r="B935" s="11">
        <v>43363</v>
      </c>
      <c r="C935" s="2">
        <v>11.52</v>
      </c>
      <c r="D935" s="2">
        <v>7.8350999999999997</v>
      </c>
      <c r="E935" s="2">
        <v>100</v>
      </c>
      <c r="F935" s="2"/>
      <c r="G935" s="2"/>
      <c r="H935" s="17">
        <f t="shared" si="14"/>
        <v>0</v>
      </c>
    </row>
    <row r="936" spans="2:8" ht="13.5" x14ac:dyDescent="0.25">
      <c r="B936" s="11">
        <v>43364</v>
      </c>
      <c r="C936" s="2">
        <v>11.5</v>
      </c>
      <c r="D936" s="2">
        <v>7.8215000000000003</v>
      </c>
      <c r="E936" s="2">
        <v>354</v>
      </c>
      <c r="F936" s="2"/>
      <c r="G936" s="2"/>
      <c r="H936" s="17">
        <f t="shared" si="14"/>
        <v>-1.7357787392629821E-3</v>
      </c>
    </row>
    <row r="937" spans="2:8" ht="13.5" x14ac:dyDescent="0.25">
      <c r="B937" s="11">
        <v>43367</v>
      </c>
      <c r="C937" s="2">
        <v>11.5</v>
      </c>
      <c r="D937" s="2">
        <v>7.8215000000000003</v>
      </c>
      <c r="E937" s="2">
        <v>814</v>
      </c>
      <c r="F937" s="2"/>
      <c r="G937" s="2"/>
      <c r="H937" s="17">
        <f t="shared" si="14"/>
        <v>0</v>
      </c>
    </row>
    <row r="938" spans="2:8" ht="13.5" x14ac:dyDescent="0.25">
      <c r="B938" s="11">
        <v>43368</v>
      </c>
      <c r="C938" s="2">
        <v>11.45</v>
      </c>
      <c r="D938" s="2">
        <v>7.7874999999999996</v>
      </c>
      <c r="E938" s="2">
        <v>1250</v>
      </c>
      <c r="F938" s="2"/>
      <c r="G938" s="2"/>
      <c r="H938" s="17">
        <f t="shared" si="14"/>
        <v>-4.3469922649109118E-3</v>
      </c>
    </row>
    <row r="939" spans="2:8" ht="13.5" x14ac:dyDescent="0.25">
      <c r="B939" s="11">
        <v>43369</v>
      </c>
      <c r="C939" s="2">
        <v>11.42</v>
      </c>
      <c r="D939" s="2">
        <v>7.7671000000000001</v>
      </c>
      <c r="E939" s="2">
        <v>959</v>
      </c>
      <c r="F939" s="2"/>
      <c r="G939" s="2"/>
      <c r="H939" s="17">
        <f t="shared" si="14"/>
        <v>-2.6195826645264244E-3</v>
      </c>
    </row>
    <row r="940" spans="2:8" ht="13.5" x14ac:dyDescent="0.25">
      <c r="B940" s="11">
        <v>43370</v>
      </c>
      <c r="C940" s="2">
        <v>11.35</v>
      </c>
      <c r="D940" s="2">
        <v>7.7194000000000003</v>
      </c>
      <c r="E940" s="2">
        <v>1469</v>
      </c>
      <c r="F940" s="2"/>
      <c r="G940" s="2"/>
      <c r="H940" s="17">
        <f t="shared" si="14"/>
        <v>-6.1412882543033891E-3</v>
      </c>
    </row>
    <row r="941" spans="2:8" ht="13.5" x14ac:dyDescent="0.25">
      <c r="B941" s="11">
        <v>43371</v>
      </c>
      <c r="C941" s="2">
        <v>11.4</v>
      </c>
      <c r="D941" s="2">
        <v>7.7534999999999998</v>
      </c>
      <c r="E941" s="2">
        <v>1742</v>
      </c>
      <c r="F941" s="2"/>
      <c r="G941" s="2"/>
      <c r="H941" s="17">
        <f t="shared" si="14"/>
        <v>4.4174417700857029E-3</v>
      </c>
    </row>
    <row r="942" spans="2:8" ht="13.5" x14ac:dyDescent="0.25">
      <c r="B942" s="11">
        <v>43374</v>
      </c>
      <c r="C942" s="2">
        <v>11.4</v>
      </c>
      <c r="D942" s="2">
        <v>7.7534999999999998</v>
      </c>
      <c r="E942" s="2">
        <v>400</v>
      </c>
      <c r="F942" s="2"/>
      <c r="G942" s="2"/>
      <c r="H942" s="17">
        <f t="shared" si="14"/>
        <v>0</v>
      </c>
    </row>
    <row r="943" spans="2:8" ht="13.5" x14ac:dyDescent="0.25">
      <c r="B943" s="11">
        <v>43375</v>
      </c>
      <c r="C943" s="2">
        <v>11.4</v>
      </c>
      <c r="D943" s="2">
        <v>7.7534999999999998</v>
      </c>
      <c r="E943" s="2">
        <v>3000</v>
      </c>
      <c r="F943" s="2"/>
      <c r="G943" s="2"/>
      <c r="H943" s="17">
        <f t="shared" si="14"/>
        <v>0</v>
      </c>
    </row>
    <row r="944" spans="2:8" ht="13.5" x14ac:dyDescent="0.25">
      <c r="B944" s="11">
        <v>43376</v>
      </c>
      <c r="C944" s="2">
        <v>11.4</v>
      </c>
      <c r="D944" s="2">
        <v>7.7534999999999998</v>
      </c>
      <c r="E944" s="2">
        <v>638</v>
      </c>
      <c r="F944" s="2"/>
      <c r="G944" s="2"/>
      <c r="H944" s="17">
        <f t="shared" si="14"/>
        <v>0</v>
      </c>
    </row>
    <row r="945" spans="2:8" ht="13.5" x14ac:dyDescent="0.25">
      <c r="B945" s="11">
        <v>43377</v>
      </c>
      <c r="C945" s="2">
        <v>11.45</v>
      </c>
      <c r="D945" s="2">
        <v>7.7874999999999996</v>
      </c>
      <c r="E945" s="2">
        <v>950</v>
      </c>
      <c r="F945" s="2"/>
      <c r="G945" s="2"/>
      <c r="H945" s="17">
        <f t="shared" si="14"/>
        <v>4.385116399045568E-3</v>
      </c>
    </row>
    <row r="946" spans="2:8" ht="13.5" x14ac:dyDescent="0.25">
      <c r="B946" s="11">
        <v>43378</v>
      </c>
      <c r="C946" s="2">
        <v>11.45</v>
      </c>
      <c r="D946" s="2">
        <v>7.7874999999999996</v>
      </c>
      <c r="E946" s="2">
        <v>1299</v>
      </c>
      <c r="F946" s="2"/>
      <c r="G946" s="2"/>
      <c r="H946" s="17">
        <f t="shared" si="14"/>
        <v>0</v>
      </c>
    </row>
    <row r="947" spans="2:8" ht="13.5" x14ac:dyDescent="0.25">
      <c r="B947" s="11">
        <v>43381</v>
      </c>
      <c r="C947" s="2">
        <v>11.4</v>
      </c>
      <c r="D947" s="2">
        <v>7.7534999999999998</v>
      </c>
      <c r="E947" s="2">
        <v>2850</v>
      </c>
      <c r="F947" s="2"/>
      <c r="G947" s="2"/>
      <c r="H947" s="17">
        <f t="shared" si="14"/>
        <v>-4.3659711075441166E-3</v>
      </c>
    </row>
    <row r="948" spans="2:8" ht="13.5" x14ac:dyDescent="0.25">
      <c r="B948" s="11">
        <v>43382</v>
      </c>
      <c r="C948" s="2">
        <v>11.4</v>
      </c>
      <c r="D948" s="2">
        <v>7.7534999999999998</v>
      </c>
      <c r="E948" s="2">
        <v>10084</v>
      </c>
      <c r="F948" s="2"/>
      <c r="G948" s="2"/>
      <c r="H948" s="17">
        <f t="shared" si="14"/>
        <v>0</v>
      </c>
    </row>
    <row r="949" spans="2:8" ht="13.5" x14ac:dyDescent="0.25">
      <c r="B949" s="11">
        <v>43383</v>
      </c>
      <c r="C949" s="2">
        <v>11.44</v>
      </c>
      <c r="D949" s="2">
        <v>7.7807000000000004</v>
      </c>
      <c r="E949" s="2">
        <v>11553</v>
      </c>
      <c r="F949" s="2"/>
      <c r="G949" s="2"/>
      <c r="H949" s="17">
        <f t="shared" si="14"/>
        <v>3.5080931192365459E-3</v>
      </c>
    </row>
    <row r="950" spans="2:8" ht="13.5" x14ac:dyDescent="0.25">
      <c r="B950" s="11">
        <v>43384</v>
      </c>
      <c r="C950" s="2">
        <v>11.44</v>
      </c>
      <c r="D950" s="2">
        <v>7.7807000000000004</v>
      </c>
      <c r="E950" s="2">
        <v>1422</v>
      </c>
      <c r="F950" s="2"/>
      <c r="G950" s="2"/>
      <c r="H950" s="17">
        <f t="shared" si="14"/>
        <v>0</v>
      </c>
    </row>
    <row r="951" spans="2:8" ht="13.5" x14ac:dyDescent="0.25">
      <c r="B951" s="11">
        <v>43385</v>
      </c>
      <c r="C951" s="2">
        <v>11.45</v>
      </c>
      <c r="D951" s="2">
        <v>7.7874999999999996</v>
      </c>
      <c r="E951" s="2">
        <v>1650</v>
      </c>
      <c r="F951" s="2"/>
      <c r="G951" s="2"/>
      <c r="H951" s="17">
        <f t="shared" si="14"/>
        <v>8.7395735602185541E-4</v>
      </c>
    </row>
    <row r="952" spans="2:8" ht="13.5" x14ac:dyDescent="0.25">
      <c r="B952" s="11">
        <v>43389</v>
      </c>
      <c r="C952" s="2">
        <v>11.5</v>
      </c>
      <c r="D952" s="2">
        <v>7.8215000000000003</v>
      </c>
      <c r="E952" s="2">
        <v>275</v>
      </c>
      <c r="F952" s="2"/>
      <c r="G952" s="2"/>
      <c r="H952" s="17">
        <f t="shared" si="14"/>
        <v>4.3659711075442311E-3</v>
      </c>
    </row>
    <row r="953" spans="2:8" ht="13.5" x14ac:dyDescent="0.25">
      <c r="B953" s="11">
        <v>43390</v>
      </c>
      <c r="C953" s="2">
        <v>11.5</v>
      </c>
      <c r="D953" s="2">
        <v>7.8215000000000003</v>
      </c>
      <c r="E953" s="2">
        <v>350</v>
      </c>
      <c r="F953" s="2"/>
      <c r="G953" s="2"/>
      <c r="H953" s="17">
        <f t="shared" si="14"/>
        <v>0</v>
      </c>
    </row>
    <row r="954" spans="2:8" ht="13.5" x14ac:dyDescent="0.25">
      <c r="B954" s="11">
        <v>43391</v>
      </c>
      <c r="C954" s="2">
        <v>11.5</v>
      </c>
      <c r="D954" s="2">
        <v>7.8215000000000003</v>
      </c>
      <c r="E954" s="2">
        <v>400</v>
      </c>
      <c r="F954" s="2"/>
      <c r="G954" s="2"/>
      <c r="H954" s="17">
        <f t="shared" si="14"/>
        <v>0</v>
      </c>
    </row>
    <row r="955" spans="2:8" ht="13.5" x14ac:dyDescent="0.25">
      <c r="B955" s="11">
        <v>43392</v>
      </c>
      <c r="C955" s="2">
        <v>11.5</v>
      </c>
      <c r="D955" s="2">
        <v>7.8215000000000003</v>
      </c>
      <c r="E955" s="2">
        <v>375</v>
      </c>
      <c r="F955" s="2"/>
      <c r="G955" s="2"/>
      <c r="H955" s="17">
        <f t="shared" si="14"/>
        <v>0</v>
      </c>
    </row>
    <row r="956" spans="2:8" ht="13.5" x14ac:dyDescent="0.25">
      <c r="B956" s="11">
        <v>43395</v>
      </c>
      <c r="C956" s="2">
        <v>11.5</v>
      </c>
      <c r="D956" s="2">
        <v>7.8215000000000003</v>
      </c>
      <c r="E956" s="2">
        <v>940</v>
      </c>
      <c r="F956" s="2"/>
      <c r="G956" s="2"/>
      <c r="H956" s="17">
        <f t="shared" si="14"/>
        <v>0</v>
      </c>
    </row>
    <row r="957" spans="2:8" ht="13.5" x14ac:dyDescent="0.25">
      <c r="B957" s="11">
        <v>43396</v>
      </c>
      <c r="C957" s="2">
        <v>11.5</v>
      </c>
      <c r="D957" s="2">
        <v>7.8215000000000003</v>
      </c>
      <c r="E957" s="2">
        <v>1050</v>
      </c>
      <c r="F957" s="2"/>
      <c r="G957" s="2"/>
      <c r="H957" s="17">
        <f t="shared" si="14"/>
        <v>0</v>
      </c>
    </row>
    <row r="958" spans="2:8" ht="13.5" x14ac:dyDescent="0.25">
      <c r="B958" s="11">
        <v>43397</v>
      </c>
      <c r="C958" s="2">
        <v>11.5</v>
      </c>
      <c r="D958" s="2">
        <v>7.8215000000000003</v>
      </c>
      <c r="E958" s="2">
        <v>1000</v>
      </c>
      <c r="F958" s="2"/>
      <c r="G958" s="2"/>
      <c r="H958" s="17">
        <f t="shared" si="14"/>
        <v>0</v>
      </c>
    </row>
    <row r="959" spans="2:8" ht="13.5" x14ac:dyDescent="0.25">
      <c r="B959" s="11">
        <v>43398</v>
      </c>
      <c r="C959" s="2">
        <v>11.5</v>
      </c>
      <c r="D959" s="2">
        <v>7.8215000000000003</v>
      </c>
      <c r="E959" s="2">
        <v>614</v>
      </c>
      <c r="F959" s="2"/>
      <c r="G959" s="2"/>
      <c r="H959" s="17">
        <f t="shared" si="14"/>
        <v>0</v>
      </c>
    </row>
    <row r="960" spans="2:8" ht="13.5" x14ac:dyDescent="0.25">
      <c r="B960" s="11">
        <v>43399</v>
      </c>
      <c r="C960" s="2">
        <v>11.5</v>
      </c>
      <c r="D960" s="2">
        <v>7.8215000000000003</v>
      </c>
      <c r="E960" s="2">
        <v>300</v>
      </c>
      <c r="F960" s="2"/>
      <c r="G960" s="2"/>
      <c r="H960" s="17">
        <f t="shared" si="14"/>
        <v>0</v>
      </c>
    </row>
    <row r="961" spans="2:8" ht="13.5" x14ac:dyDescent="0.25">
      <c r="B961" s="11">
        <v>43402</v>
      </c>
      <c r="C961" s="2">
        <v>11.8</v>
      </c>
      <c r="D961" s="2">
        <v>8.0254999999999992</v>
      </c>
      <c r="E961" s="2">
        <v>1750</v>
      </c>
      <c r="F961" s="2"/>
      <c r="G961" s="2"/>
      <c r="H961" s="17">
        <f t="shared" si="14"/>
        <v>2.6081953589464787E-2</v>
      </c>
    </row>
    <row r="962" spans="2:8" ht="13.5" x14ac:dyDescent="0.25">
      <c r="B962" s="11">
        <v>43403</v>
      </c>
      <c r="C962" s="2">
        <v>12</v>
      </c>
      <c r="D962" s="2">
        <v>8.1615000000000002</v>
      </c>
      <c r="E962" s="2">
        <v>1302</v>
      </c>
      <c r="F962" s="2"/>
      <c r="G962" s="2"/>
      <c r="H962" s="17">
        <f t="shared" si="14"/>
        <v>1.6945984673852225E-2</v>
      </c>
    </row>
    <row r="963" spans="2:8" ht="13.5" x14ac:dyDescent="0.25">
      <c r="B963" s="11">
        <v>43404</v>
      </c>
      <c r="C963" s="2">
        <v>11.65</v>
      </c>
      <c r="D963" s="2">
        <v>7.9234999999999998</v>
      </c>
      <c r="E963" s="2">
        <v>6375</v>
      </c>
      <c r="F963" s="2"/>
      <c r="G963" s="2"/>
      <c r="H963" s="17">
        <f t="shared" si="14"/>
        <v>-2.9161306132451194E-2</v>
      </c>
    </row>
    <row r="964" spans="2:8" ht="13.5" x14ac:dyDescent="0.25">
      <c r="B964" s="11">
        <v>43405</v>
      </c>
      <c r="C964" s="2">
        <v>11.6</v>
      </c>
      <c r="D964" s="2">
        <v>7.8895</v>
      </c>
      <c r="E964" s="2">
        <v>500</v>
      </c>
      <c r="F964" s="2"/>
      <c r="G964" s="2"/>
      <c r="H964" s="17">
        <f t="shared" si="14"/>
        <v>-4.2910330030920436E-3</v>
      </c>
    </row>
    <row r="965" spans="2:8" ht="13.5" x14ac:dyDescent="0.25">
      <c r="B965" s="11">
        <v>43406</v>
      </c>
      <c r="C965" s="2">
        <v>11.6</v>
      </c>
      <c r="D965" s="2">
        <v>7.8895</v>
      </c>
      <c r="E965" s="2">
        <v>9282</v>
      </c>
      <c r="F965" s="2"/>
      <c r="G965" s="2"/>
      <c r="H965" s="17">
        <f t="shared" si="14"/>
        <v>0</v>
      </c>
    </row>
    <row r="966" spans="2:8" ht="13.5" x14ac:dyDescent="0.25">
      <c r="B966" s="11">
        <v>43409</v>
      </c>
      <c r="C966" s="2">
        <v>11.6</v>
      </c>
      <c r="D966" s="2">
        <v>7.8895</v>
      </c>
      <c r="E966" s="2">
        <v>1173</v>
      </c>
      <c r="F966" s="2"/>
      <c r="G966" s="2"/>
      <c r="H966" s="17">
        <f t="shared" si="14"/>
        <v>0</v>
      </c>
    </row>
    <row r="967" spans="2:8" ht="13.5" x14ac:dyDescent="0.25">
      <c r="B967" s="11">
        <v>43410</v>
      </c>
      <c r="C967" s="2">
        <v>11.65</v>
      </c>
      <c r="D967" s="2">
        <v>7.9234999999999998</v>
      </c>
      <c r="E967" s="2">
        <v>1051</v>
      </c>
      <c r="F967" s="2"/>
      <c r="G967" s="2"/>
      <c r="H967" s="17">
        <f t="shared" ref="H967:H1030" si="15">(D967-D966)/D966</f>
        <v>4.3095253184612216E-3</v>
      </c>
    </row>
    <row r="968" spans="2:8" ht="13.5" x14ac:dyDescent="0.25">
      <c r="B968" s="11">
        <v>43411</v>
      </c>
      <c r="C968" s="2">
        <v>11.5</v>
      </c>
      <c r="D968" s="2">
        <v>7.8215000000000003</v>
      </c>
      <c r="E968" s="2">
        <v>1450</v>
      </c>
      <c r="F968" s="2"/>
      <c r="G968" s="2"/>
      <c r="H968" s="17">
        <f t="shared" si="15"/>
        <v>-1.2873099009276131E-2</v>
      </c>
    </row>
    <row r="969" spans="2:8" ht="13.5" x14ac:dyDescent="0.25">
      <c r="B969" s="11">
        <v>43412</v>
      </c>
      <c r="C969" s="2">
        <v>11.5</v>
      </c>
      <c r="D969" s="2">
        <v>7.8215000000000003</v>
      </c>
      <c r="E969" s="2">
        <v>2542</v>
      </c>
      <c r="F969" s="2"/>
      <c r="G969" s="2"/>
      <c r="H969" s="17">
        <f t="shared" si="15"/>
        <v>0</v>
      </c>
    </row>
    <row r="970" spans="2:8" ht="13.5" x14ac:dyDescent="0.25">
      <c r="B970" s="11">
        <v>43413</v>
      </c>
      <c r="C970" s="2">
        <v>11.5</v>
      </c>
      <c r="D970" s="2">
        <v>7.8215000000000003</v>
      </c>
      <c r="E970" s="2">
        <v>1570</v>
      </c>
      <c r="F970" s="2"/>
      <c r="G970" s="2"/>
      <c r="H970" s="17">
        <f t="shared" si="15"/>
        <v>0</v>
      </c>
    </row>
    <row r="971" spans="2:8" ht="13.5" x14ac:dyDescent="0.25">
      <c r="B971" s="11">
        <v>43416</v>
      </c>
      <c r="C971" s="2">
        <v>11.5</v>
      </c>
      <c r="D971" s="2">
        <v>7.8215000000000003</v>
      </c>
      <c r="E971" s="2">
        <v>11585</v>
      </c>
      <c r="F971" s="2"/>
      <c r="G971" s="2"/>
      <c r="H971" s="17">
        <f t="shared" si="15"/>
        <v>0</v>
      </c>
    </row>
    <row r="972" spans="2:8" ht="13.5" x14ac:dyDescent="0.25">
      <c r="B972" s="11">
        <v>43417</v>
      </c>
      <c r="C972" s="2">
        <v>11.5</v>
      </c>
      <c r="D972" s="2">
        <v>7.8215000000000003</v>
      </c>
      <c r="E972" s="2">
        <v>1500</v>
      </c>
      <c r="F972" s="2"/>
      <c r="G972" s="2"/>
      <c r="H972" s="17">
        <f t="shared" si="15"/>
        <v>0</v>
      </c>
    </row>
    <row r="973" spans="2:8" ht="13.5" x14ac:dyDescent="0.25">
      <c r="B973" s="11">
        <v>43418</v>
      </c>
      <c r="C973" s="2">
        <v>11.5</v>
      </c>
      <c r="D973" s="2">
        <v>7.8215000000000003</v>
      </c>
      <c r="E973" s="2">
        <v>1780</v>
      </c>
      <c r="F973" s="2"/>
      <c r="G973" s="2"/>
      <c r="H973" s="17">
        <f t="shared" si="15"/>
        <v>0</v>
      </c>
    </row>
    <row r="974" spans="2:8" ht="13.5" x14ac:dyDescent="0.25">
      <c r="B974" s="11">
        <v>43419</v>
      </c>
      <c r="C974" s="2">
        <v>11.5</v>
      </c>
      <c r="D974" s="2">
        <v>7.8215000000000003</v>
      </c>
      <c r="E974" s="2">
        <v>785</v>
      </c>
      <c r="F974" s="2"/>
      <c r="G974" s="2"/>
      <c r="H974" s="17">
        <f t="shared" si="15"/>
        <v>0</v>
      </c>
    </row>
    <row r="975" spans="2:8" ht="13.5" x14ac:dyDescent="0.25">
      <c r="B975" s="11">
        <v>43420</v>
      </c>
      <c r="C975" s="2">
        <v>11.5</v>
      </c>
      <c r="D975" s="2">
        <v>7.8215000000000003</v>
      </c>
      <c r="E975" s="2">
        <v>1400</v>
      </c>
      <c r="F975" s="2"/>
      <c r="G975" s="2"/>
      <c r="H975" s="17">
        <f t="shared" si="15"/>
        <v>0</v>
      </c>
    </row>
    <row r="976" spans="2:8" ht="13.5" x14ac:dyDescent="0.25">
      <c r="B976" s="11">
        <v>43423</v>
      </c>
      <c r="C976" s="2">
        <v>11.5</v>
      </c>
      <c r="D976" s="2">
        <v>7.8215000000000003</v>
      </c>
      <c r="E976" s="2">
        <v>570</v>
      </c>
      <c r="F976" s="2"/>
      <c r="G976" s="2"/>
      <c r="H976" s="17">
        <f t="shared" si="15"/>
        <v>0</v>
      </c>
    </row>
    <row r="977" spans="2:8" ht="13.5" x14ac:dyDescent="0.25">
      <c r="B977" s="11">
        <v>43425</v>
      </c>
      <c r="C977" s="2">
        <v>11.5</v>
      </c>
      <c r="D977" s="2">
        <v>7.8215000000000003</v>
      </c>
      <c r="E977" s="2">
        <v>120</v>
      </c>
      <c r="F977" s="2"/>
      <c r="G977" s="2"/>
      <c r="H977" s="17">
        <f t="shared" si="15"/>
        <v>0</v>
      </c>
    </row>
    <row r="978" spans="2:8" ht="13.5" x14ac:dyDescent="0.25">
      <c r="B978" s="11">
        <v>43426</v>
      </c>
      <c r="C978" s="2">
        <v>11.4</v>
      </c>
      <c r="D978" s="2">
        <v>7.7534999999999998</v>
      </c>
      <c r="E978" s="2">
        <v>1320</v>
      </c>
      <c r="F978" s="2"/>
      <c r="G978" s="2"/>
      <c r="H978" s="17">
        <f t="shared" si="15"/>
        <v>-8.6939845298217092E-3</v>
      </c>
    </row>
    <row r="979" spans="2:8" ht="13.5" x14ac:dyDescent="0.25">
      <c r="B979" s="11">
        <v>43427</v>
      </c>
      <c r="C979" s="2">
        <v>11.4</v>
      </c>
      <c r="D979" s="2">
        <v>7.7534999999999998</v>
      </c>
      <c r="E979" s="2">
        <v>1285</v>
      </c>
      <c r="F979" s="2"/>
      <c r="G979" s="2"/>
      <c r="H979" s="17">
        <f t="shared" si="15"/>
        <v>0</v>
      </c>
    </row>
    <row r="980" spans="2:8" ht="13.5" x14ac:dyDescent="0.25">
      <c r="B980" s="11">
        <v>43430</v>
      </c>
      <c r="C980" s="2">
        <v>11.5</v>
      </c>
      <c r="D980" s="2">
        <v>7.8215000000000003</v>
      </c>
      <c r="E980" s="2">
        <v>1736</v>
      </c>
      <c r="F980" s="2"/>
      <c r="G980" s="2"/>
      <c r="H980" s="17">
        <f t="shared" si="15"/>
        <v>8.7702327980912504E-3</v>
      </c>
    </row>
    <row r="981" spans="2:8" ht="13.5" x14ac:dyDescent="0.25">
      <c r="B981" s="11">
        <v>43431</v>
      </c>
      <c r="C981" s="2">
        <v>11.5</v>
      </c>
      <c r="D981" s="2">
        <v>7.8215000000000003</v>
      </c>
      <c r="E981" s="2">
        <v>1297</v>
      </c>
      <c r="F981" s="2"/>
      <c r="G981" s="2"/>
      <c r="H981" s="17">
        <f t="shared" si="15"/>
        <v>0</v>
      </c>
    </row>
    <row r="982" spans="2:8" ht="13.5" x14ac:dyDescent="0.25">
      <c r="B982" s="11">
        <v>43432</v>
      </c>
      <c r="C982" s="2">
        <v>11.49</v>
      </c>
      <c r="D982" s="2">
        <v>7.8147000000000002</v>
      </c>
      <c r="E982" s="2">
        <v>2814</v>
      </c>
      <c r="F982" s="2"/>
      <c r="G982" s="2"/>
      <c r="H982" s="17">
        <f t="shared" si="15"/>
        <v>-8.6939845298218232E-4</v>
      </c>
    </row>
    <row r="983" spans="2:8" ht="13.5" x14ac:dyDescent="0.25">
      <c r="B983" s="11">
        <v>43433</v>
      </c>
      <c r="C983" s="2">
        <v>11.5</v>
      </c>
      <c r="D983" s="2">
        <v>7.8215000000000003</v>
      </c>
      <c r="E983" s="2">
        <v>15400</v>
      </c>
      <c r="F983" s="2"/>
      <c r="G983" s="2"/>
      <c r="H983" s="17">
        <f t="shared" si="15"/>
        <v>8.7015496436205347E-4</v>
      </c>
    </row>
    <row r="984" spans="2:8" ht="13.5" x14ac:dyDescent="0.25">
      <c r="B984" s="11">
        <v>43434</v>
      </c>
      <c r="C984" s="2">
        <v>11.75</v>
      </c>
      <c r="D984" s="2">
        <v>7.9915000000000003</v>
      </c>
      <c r="E984" s="2">
        <v>7236</v>
      </c>
      <c r="F984" s="2"/>
      <c r="G984" s="2"/>
      <c r="H984" s="17">
        <f t="shared" si="15"/>
        <v>2.1734961324554103E-2</v>
      </c>
    </row>
    <row r="985" spans="2:8" ht="13.5" x14ac:dyDescent="0.25">
      <c r="B985" s="11">
        <v>43437</v>
      </c>
      <c r="C985" s="2">
        <v>11.79</v>
      </c>
      <c r="D985" s="2">
        <v>8.0187000000000008</v>
      </c>
      <c r="E985" s="2">
        <v>839</v>
      </c>
      <c r="F985" s="2"/>
      <c r="G985" s="2"/>
      <c r="H985" s="17">
        <f t="shared" si="15"/>
        <v>3.4036163423638312E-3</v>
      </c>
    </row>
    <row r="986" spans="2:8" ht="13.5" x14ac:dyDescent="0.25">
      <c r="B986" s="11">
        <v>43438</v>
      </c>
      <c r="C986" s="2">
        <v>11.78</v>
      </c>
      <c r="D986" s="2">
        <v>8.0119000000000007</v>
      </c>
      <c r="E986" s="2">
        <v>350</v>
      </c>
      <c r="F986" s="2"/>
      <c r="G986" s="2"/>
      <c r="H986" s="17">
        <f t="shared" si="15"/>
        <v>-8.4801775848954803E-4</v>
      </c>
    </row>
    <row r="987" spans="2:8" ht="13.5" x14ac:dyDescent="0.25">
      <c r="B987" s="11">
        <v>43439</v>
      </c>
      <c r="C987" s="2">
        <v>11.76</v>
      </c>
      <c r="D987" s="2">
        <v>7.9983000000000004</v>
      </c>
      <c r="E987" s="2">
        <v>470</v>
      </c>
      <c r="F987" s="2"/>
      <c r="G987" s="2"/>
      <c r="H987" s="17">
        <f t="shared" si="15"/>
        <v>-1.6974750059287158E-3</v>
      </c>
    </row>
    <row r="988" spans="2:8" ht="13.5" x14ac:dyDescent="0.25">
      <c r="B988" s="11">
        <v>43440</v>
      </c>
      <c r="C988" s="2">
        <v>11.77</v>
      </c>
      <c r="D988" s="2">
        <v>8.0051000000000005</v>
      </c>
      <c r="E988" s="2">
        <v>150</v>
      </c>
      <c r="F988" s="2"/>
      <c r="G988" s="2"/>
      <c r="H988" s="17">
        <f t="shared" si="15"/>
        <v>8.5018066339098794E-4</v>
      </c>
    </row>
    <row r="989" spans="2:8" ht="13.5" x14ac:dyDescent="0.25">
      <c r="B989" s="11">
        <v>43441</v>
      </c>
      <c r="C989" s="2">
        <v>12</v>
      </c>
      <c r="D989" s="2">
        <v>8.1615000000000002</v>
      </c>
      <c r="E989" s="2">
        <v>2760</v>
      </c>
      <c r="F989" s="2"/>
      <c r="G989" s="2"/>
      <c r="H989" s="17">
        <f t="shared" si="15"/>
        <v>1.9537544815180278E-2</v>
      </c>
    </row>
    <row r="990" spans="2:8" ht="13.5" x14ac:dyDescent="0.25">
      <c r="B990" s="11">
        <v>43444</v>
      </c>
      <c r="C990" s="2">
        <v>11.8</v>
      </c>
      <c r="D990" s="2">
        <v>8.0254999999999992</v>
      </c>
      <c r="E990" s="2">
        <v>2116</v>
      </c>
      <c r="F990" s="2"/>
      <c r="G990" s="2"/>
      <c r="H990" s="17">
        <f t="shared" si="15"/>
        <v>-1.6663603504257919E-2</v>
      </c>
    </row>
    <row r="991" spans="2:8" ht="13.5" x14ac:dyDescent="0.25">
      <c r="B991" s="11">
        <v>43445</v>
      </c>
      <c r="C991" s="2">
        <v>11.9</v>
      </c>
      <c r="D991" s="2">
        <v>8.0935000000000006</v>
      </c>
      <c r="E991" s="2">
        <v>1709</v>
      </c>
      <c r="F991" s="2"/>
      <c r="G991" s="2"/>
      <c r="H991" s="17">
        <f t="shared" si="15"/>
        <v>8.4729923369262234E-3</v>
      </c>
    </row>
    <row r="992" spans="2:8" ht="13.5" x14ac:dyDescent="0.25">
      <c r="B992" s="11">
        <v>43446</v>
      </c>
      <c r="C992" s="2">
        <v>12.2</v>
      </c>
      <c r="D992" s="2">
        <v>8.2975999999999992</v>
      </c>
      <c r="E992" s="2">
        <v>39308</v>
      </c>
      <c r="F992" s="2"/>
      <c r="G992" s="2"/>
      <c r="H992" s="17">
        <f t="shared" si="15"/>
        <v>2.5217767344164897E-2</v>
      </c>
    </row>
    <row r="993" spans="2:8" ht="13.5" x14ac:dyDescent="0.25">
      <c r="B993" s="11">
        <v>43447</v>
      </c>
      <c r="C993" s="2">
        <v>12.14</v>
      </c>
      <c r="D993" s="2">
        <v>8.2567000000000004</v>
      </c>
      <c r="E993" s="2">
        <v>1119</v>
      </c>
      <c r="F993" s="2"/>
      <c r="G993" s="2"/>
      <c r="H993" s="17">
        <f t="shared" si="15"/>
        <v>-4.9291361357499553E-3</v>
      </c>
    </row>
    <row r="994" spans="2:8" ht="13.5" x14ac:dyDescent="0.25">
      <c r="B994" s="11">
        <v>43448</v>
      </c>
      <c r="C994" s="2">
        <v>12.1</v>
      </c>
      <c r="D994" s="2">
        <v>8.2294999999999998</v>
      </c>
      <c r="E994" s="2">
        <v>1004</v>
      </c>
      <c r="F994" s="2"/>
      <c r="G994" s="2"/>
      <c r="H994" s="17">
        <f t="shared" si="15"/>
        <v>-3.2942943306648606E-3</v>
      </c>
    </row>
    <row r="995" spans="2:8" ht="13.5" x14ac:dyDescent="0.25">
      <c r="B995" s="11">
        <v>43451</v>
      </c>
      <c r="C995" s="2">
        <v>12.08</v>
      </c>
      <c r="D995" s="2">
        <v>8.2158999999999995</v>
      </c>
      <c r="E995" s="2">
        <v>1189</v>
      </c>
      <c r="F995" s="2"/>
      <c r="G995" s="2"/>
      <c r="H995" s="17">
        <f t="shared" si="15"/>
        <v>-1.6525912874415553E-3</v>
      </c>
    </row>
    <row r="996" spans="2:8" ht="13.5" x14ac:dyDescent="0.25">
      <c r="B996" s="11">
        <v>43452</v>
      </c>
      <c r="C996" s="2">
        <v>12</v>
      </c>
      <c r="D996" s="2">
        <v>8.1615000000000002</v>
      </c>
      <c r="E996" s="2">
        <v>380</v>
      </c>
      <c r="F996" s="2"/>
      <c r="G996" s="2"/>
      <c r="H996" s="17">
        <f t="shared" si="15"/>
        <v>-6.6213074647937954E-3</v>
      </c>
    </row>
    <row r="997" spans="2:8" ht="13.5" x14ac:dyDescent="0.25">
      <c r="B997" s="11">
        <v>43453</v>
      </c>
      <c r="C997" s="2">
        <v>12</v>
      </c>
      <c r="D997" s="2">
        <v>8.1615000000000002</v>
      </c>
      <c r="E997" s="2">
        <v>1680</v>
      </c>
      <c r="F997" s="2"/>
      <c r="G997" s="2"/>
      <c r="H997" s="17">
        <f t="shared" si="15"/>
        <v>0</v>
      </c>
    </row>
    <row r="998" spans="2:8" ht="13.5" x14ac:dyDescent="0.25">
      <c r="B998" s="11">
        <v>43454</v>
      </c>
      <c r="C998" s="2">
        <v>12</v>
      </c>
      <c r="D998" s="2">
        <v>8.1615000000000002</v>
      </c>
      <c r="E998" s="2">
        <v>1453</v>
      </c>
      <c r="F998" s="2"/>
      <c r="G998" s="2"/>
      <c r="H998" s="17">
        <f t="shared" si="15"/>
        <v>0</v>
      </c>
    </row>
    <row r="999" spans="2:8" ht="13.5" x14ac:dyDescent="0.25">
      <c r="B999" s="11">
        <v>43455</v>
      </c>
      <c r="C999" s="2">
        <v>12</v>
      </c>
      <c r="D999" s="2">
        <v>8.1615000000000002</v>
      </c>
      <c r="E999" s="2">
        <v>713</v>
      </c>
      <c r="F999" s="2"/>
      <c r="G999" s="2"/>
      <c r="H999" s="17">
        <f t="shared" si="15"/>
        <v>0</v>
      </c>
    </row>
    <row r="1000" spans="2:8" ht="13.5" x14ac:dyDescent="0.25">
      <c r="B1000" s="11">
        <v>43458</v>
      </c>
      <c r="C1000" s="2">
        <v>12</v>
      </c>
      <c r="D1000" s="2">
        <v>8.1615000000000002</v>
      </c>
      <c r="E1000" s="2">
        <v>400</v>
      </c>
      <c r="F1000" s="2"/>
      <c r="G1000" s="2"/>
      <c r="H1000" s="17">
        <f t="shared" si="15"/>
        <v>0</v>
      </c>
    </row>
    <row r="1001" spans="2:8" ht="13.5" x14ac:dyDescent="0.25">
      <c r="B1001" s="11">
        <v>43459</v>
      </c>
      <c r="C1001" s="2">
        <v>12.25</v>
      </c>
      <c r="D1001" s="2">
        <v>8.3315999999999999</v>
      </c>
      <c r="E1001" s="2">
        <v>3000</v>
      </c>
      <c r="F1001" s="2"/>
      <c r="G1001" s="2"/>
      <c r="H1001" s="17">
        <f t="shared" si="15"/>
        <v>2.0841757029957692E-2</v>
      </c>
    </row>
    <row r="1002" spans="2:8" ht="13.5" x14ac:dyDescent="0.25">
      <c r="B1002" s="11">
        <v>43460</v>
      </c>
      <c r="C1002" s="2">
        <v>12.3</v>
      </c>
      <c r="D1002" s="2">
        <v>8.3656000000000006</v>
      </c>
      <c r="E1002" s="2">
        <v>800</v>
      </c>
      <c r="F1002" s="2"/>
      <c r="G1002" s="2"/>
      <c r="H1002" s="17">
        <f t="shared" si="15"/>
        <v>4.0808488165539267E-3</v>
      </c>
    </row>
    <row r="1003" spans="2:8" ht="13.5" x14ac:dyDescent="0.25">
      <c r="B1003" s="11">
        <v>43461</v>
      </c>
      <c r="C1003" s="2">
        <v>12.2</v>
      </c>
      <c r="D1003" s="2">
        <v>8.2975999999999992</v>
      </c>
      <c r="E1003" s="2">
        <v>4150</v>
      </c>
      <c r="F1003" s="2"/>
      <c r="G1003" s="2"/>
      <c r="H1003" s="17">
        <f t="shared" si="15"/>
        <v>-8.1285263459884988E-3</v>
      </c>
    </row>
    <row r="1004" spans="2:8" ht="13.5" x14ac:dyDescent="0.25">
      <c r="B1004" s="11">
        <v>43462</v>
      </c>
      <c r="C1004" s="2">
        <v>12.2</v>
      </c>
      <c r="D1004" s="2">
        <v>8.2975999999999992</v>
      </c>
      <c r="E1004" s="2">
        <v>2030</v>
      </c>
      <c r="F1004" s="2"/>
      <c r="G1004" s="2"/>
      <c r="H1004" s="17">
        <f t="shared" si="15"/>
        <v>0</v>
      </c>
    </row>
    <row r="1005" spans="2:8" ht="13.5" x14ac:dyDescent="0.25">
      <c r="B1005" s="11">
        <v>43465</v>
      </c>
      <c r="C1005" s="2">
        <v>12.15</v>
      </c>
      <c r="D1005" s="2">
        <v>8.2635000000000005</v>
      </c>
      <c r="E1005" s="2">
        <v>6922</v>
      </c>
      <c r="F1005" s="2"/>
      <c r="G1005" s="2"/>
      <c r="H1005" s="17">
        <f t="shared" si="15"/>
        <v>-4.1096220593905093E-3</v>
      </c>
    </row>
    <row r="1006" spans="2:8" ht="13.5" x14ac:dyDescent="0.25">
      <c r="B1006" s="11">
        <v>43467</v>
      </c>
      <c r="C1006" s="2">
        <v>12.14</v>
      </c>
      <c r="D1006" s="2">
        <v>8.2567000000000004</v>
      </c>
      <c r="E1006" s="2">
        <v>521</v>
      </c>
      <c r="F1006" s="2"/>
      <c r="G1006" s="2"/>
      <c r="H1006" s="17">
        <f t="shared" si="15"/>
        <v>-8.2289586736856524E-4</v>
      </c>
    </row>
    <row r="1007" spans="2:8" ht="13.5" x14ac:dyDescent="0.25">
      <c r="B1007" s="11">
        <v>43468</v>
      </c>
      <c r="C1007" s="2">
        <v>12.12</v>
      </c>
      <c r="D1007" s="2">
        <v>8.2431000000000001</v>
      </c>
      <c r="E1007" s="2">
        <v>3176</v>
      </c>
      <c r="F1007" s="2"/>
      <c r="G1007" s="2"/>
      <c r="H1007" s="17">
        <f t="shared" si="15"/>
        <v>-1.6471471653324303E-3</v>
      </c>
    </row>
    <row r="1008" spans="2:8" ht="13.5" x14ac:dyDescent="0.25">
      <c r="B1008" s="11">
        <v>43469</v>
      </c>
      <c r="C1008" s="2">
        <v>12.1</v>
      </c>
      <c r="D1008" s="2">
        <v>8.2294999999999998</v>
      </c>
      <c r="E1008" s="2">
        <v>1245</v>
      </c>
      <c r="F1008" s="2"/>
      <c r="G1008" s="2"/>
      <c r="H1008" s="17">
        <f t="shared" si="15"/>
        <v>-1.6498647353544514E-3</v>
      </c>
    </row>
    <row r="1009" spans="2:8" ht="13.5" x14ac:dyDescent="0.25">
      <c r="B1009" s="11">
        <v>43472</v>
      </c>
      <c r="C1009" s="2">
        <v>12</v>
      </c>
      <c r="D1009" s="2">
        <v>8.1615000000000002</v>
      </c>
      <c r="E1009" s="2">
        <v>1385</v>
      </c>
      <c r="F1009" s="2"/>
      <c r="G1009" s="2"/>
      <c r="H1009" s="17">
        <f t="shared" si="15"/>
        <v>-8.2629564372075602E-3</v>
      </c>
    </row>
    <row r="1010" spans="2:8" ht="13.5" x14ac:dyDescent="0.25">
      <c r="B1010" s="11">
        <v>43473</v>
      </c>
      <c r="C1010" s="2">
        <v>12</v>
      </c>
      <c r="D1010" s="2">
        <v>8.1615000000000002</v>
      </c>
      <c r="E1010" s="2">
        <v>2314</v>
      </c>
      <c r="F1010" s="2"/>
      <c r="G1010" s="2"/>
      <c r="H1010" s="17">
        <f t="shared" si="15"/>
        <v>0</v>
      </c>
    </row>
    <row r="1011" spans="2:8" ht="13.5" x14ac:dyDescent="0.25">
      <c r="B1011" s="11">
        <v>43474</v>
      </c>
      <c r="C1011" s="2">
        <v>11.98</v>
      </c>
      <c r="D1011" s="2">
        <v>8.1478999999999999</v>
      </c>
      <c r="E1011" s="2">
        <v>1100</v>
      </c>
      <c r="F1011" s="2"/>
      <c r="G1011" s="2"/>
      <c r="H1011" s="17">
        <f t="shared" si="15"/>
        <v>-1.6663603504258136E-3</v>
      </c>
    </row>
    <row r="1012" spans="2:8" ht="13.5" x14ac:dyDescent="0.25">
      <c r="B1012" s="11">
        <v>43475</v>
      </c>
      <c r="C1012" s="2">
        <v>11.96</v>
      </c>
      <c r="D1012" s="2">
        <v>8.1342999999999996</v>
      </c>
      <c r="E1012" s="2">
        <v>1830</v>
      </c>
      <c r="F1012" s="2"/>
      <c r="G1012" s="2"/>
      <c r="H1012" s="17">
        <f t="shared" si="15"/>
        <v>-1.6691417420439964E-3</v>
      </c>
    </row>
    <row r="1013" spans="2:8" ht="13.5" x14ac:dyDescent="0.25">
      <c r="B1013" s="11">
        <v>43476</v>
      </c>
      <c r="C1013" s="2">
        <v>11.97</v>
      </c>
      <c r="D1013" s="2">
        <v>8.1410999999999998</v>
      </c>
      <c r="E1013" s="2">
        <v>740</v>
      </c>
      <c r="F1013" s="2"/>
      <c r="G1013" s="2"/>
      <c r="H1013" s="17">
        <f t="shared" si="15"/>
        <v>8.3596621712994841E-4</v>
      </c>
    </row>
    <row r="1014" spans="2:8" ht="13.5" x14ac:dyDescent="0.25">
      <c r="B1014" s="11">
        <v>43480</v>
      </c>
      <c r="C1014" s="2">
        <v>11.97</v>
      </c>
      <c r="D1014" s="2">
        <v>8.1410999999999998</v>
      </c>
      <c r="E1014" s="2">
        <v>100</v>
      </c>
      <c r="F1014" s="2"/>
      <c r="G1014" s="2"/>
      <c r="H1014" s="17">
        <f t="shared" si="15"/>
        <v>0</v>
      </c>
    </row>
    <row r="1015" spans="2:8" ht="13.5" x14ac:dyDescent="0.25">
      <c r="B1015" s="11">
        <v>43481</v>
      </c>
      <c r="C1015" s="2">
        <v>11.97</v>
      </c>
      <c r="D1015" s="2">
        <v>8.1410999999999998</v>
      </c>
      <c r="E1015" s="2">
        <v>70</v>
      </c>
      <c r="F1015" s="2"/>
      <c r="G1015" s="2"/>
      <c r="H1015" s="17">
        <f t="shared" si="15"/>
        <v>0</v>
      </c>
    </row>
    <row r="1016" spans="2:8" ht="13.5" x14ac:dyDescent="0.25">
      <c r="B1016" s="11">
        <v>43482</v>
      </c>
      <c r="C1016" s="2">
        <v>11.99</v>
      </c>
      <c r="D1016" s="2">
        <v>8.1547000000000001</v>
      </c>
      <c r="E1016" s="2">
        <v>1566</v>
      </c>
      <c r="F1016" s="2"/>
      <c r="G1016" s="2"/>
      <c r="H1016" s="17">
        <f t="shared" si="15"/>
        <v>1.6705359226640477E-3</v>
      </c>
    </row>
    <row r="1017" spans="2:8" ht="13.5" x14ac:dyDescent="0.25">
      <c r="B1017" s="11">
        <v>43483</v>
      </c>
      <c r="C1017" s="2">
        <v>11.99</v>
      </c>
      <c r="D1017" s="2">
        <v>8.1547000000000001</v>
      </c>
      <c r="E1017" s="2">
        <v>1116</v>
      </c>
      <c r="F1017" s="2"/>
      <c r="G1017" s="2"/>
      <c r="H1017" s="17">
        <f t="shared" si="15"/>
        <v>0</v>
      </c>
    </row>
    <row r="1018" spans="2:8" ht="13.5" x14ac:dyDescent="0.25">
      <c r="B1018" s="11">
        <v>43486</v>
      </c>
      <c r="C1018" s="2">
        <v>11.98</v>
      </c>
      <c r="D1018" s="2">
        <v>8.1478999999999999</v>
      </c>
      <c r="E1018" s="2">
        <v>1575</v>
      </c>
      <c r="F1018" s="2"/>
      <c r="G1018" s="2"/>
      <c r="H1018" s="17">
        <f t="shared" si="15"/>
        <v>-8.3387494328425807E-4</v>
      </c>
    </row>
    <row r="1019" spans="2:8" ht="13.5" x14ac:dyDescent="0.25">
      <c r="B1019" s="11">
        <v>43487</v>
      </c>
      <c r="C1019" s="2">
        <v>11.98</v>
      </c>
      <c r="D1019" s="2">
        <v>8.1478999999999999</v>
      </c>
      <c r="E1019" s="2">
        <v>1341</v>
      </c>
      <c r="F1019" s="2"/>
      <c r="G1019" s="2"/>
      <c r="H1019" s="17">
        <f t="shared" si="15"/>
        <v>0</v>
      </c>
    </row>
    <row r="1020" spans="2:8" ht="13.5" x14ac:dyDescent="0.25">
      <c r="B1020" s="11">
        <v>43488</v>
      </c>
      <c r="C1020" s="2">
        <v>11.98</v>
      </c>
      <c r="D1020" s="2">
        <v>8.1478999999999999</v>
      </c>
      <c r="E1020" s="2">
        <v>504</v>
      </c>
      <c r="F1020" s="2"/>
      <c r="G1020" s="2"/>
      <c r="H1020" s="17">
        <f t="shared" si="15"/>
        <v>0</v>
      </c>
    </row>
    <row r="1021" spans="2:8" ht="13.5" x14ac:dyDescent="0.25">
      <c r="B1021" s="11">
        <v>43489</v>
      </c>
      <c r="C1021" s="2">
        <v>11.9</v>
      </c>
      <c r="D1021" s="2">
        <v>8.0935000000000006</v>
      </c>
      <c r="E1021" s="2">
        <v>144</v>
      </c>
      <c r="F1021" s="2"/>
      <c r="G1021" s="2"/>
      <c r="H1021" s="17">
        <f t="shared" si="15"/>
        <v>-6.676566968175768E-3</v>
      </c>
    </row>
    <row r="1022" spans="2:8" ht="13.5" x14ac:dyDescent="0.25">
      <c r="B1022" s="11">
        <v>43490</v>
      </c>
      <c r="C1022" s="2">
        <v>11.97</v>
      </c>
      <c r="D1022" s="2">
        <v>8.1410999999999998</v>
      </c>
      <c r="E1022" s="2">
        <v>485</v>
      </c>
      <c r="F1022" s="2"/>
      <c r="G1022" s="2"/>
      <c r="H1022" s="17">
        <f t="shared" si="15"/>
        <v>5.8812627417062077E-3</v>
      </c>
    </row>
    <row r="1023" spans="2:8" ht="13.5" x14ac:dyDescent="0.25">
      <c r="B1023" s="11">
        <v>43493</v>
      </c>
      <c r="C1023" s="2">
        <v>11.98</v>
      </c>
      <c r="D1023" s="2">
        <v>8.1478999999999999</v>
      </c>
      <c r="E1023" s="2">
        <v>5570</v>
      </c>
      <c r="F1023" s="2"/>
      <c r="G1023" s="2"/>
      <c r="H1023" s="17">
        <f t="shared" si="15"/>
        <v>8.3526796133202386E-4</v>
      </c>
    </row>
    <row r="1024" spans="2:8" ht="13.5" x14ac:dyDescent="0.25">
      <c r="B1024" s="11">
        <v>43494</v>
      </c>
      <c r="C1024" s="2">
        <v>11.98</v>
      </c>
      <c r="D1024" s="2">
        <v>8.1478999999999999</v>
      </c>
      <c r="E1024" s="2">
        <v>200</v>
      </c>
      <c r="F1024" s="2"/>
      <c r="G1024" s="2"/>
      <c r="H1024" s="17">
        <f t="shared" si="15"/>
        <v>0</v>
      </c>
    </row>
    <row r="1025" spans="2:8" ht="13.5" x14ac:dyDescent="0.25">
      <c r="B1025" s="11">
        <v>43495</v>
      </c>
      <c r="C1025" s="2">
        <v>11.99</v>
      </c>
      <c r="D1025" s="2">
        <v>8.1547000000000001</v>
      </c>
      <c r="E1025" s="2">
        <v>3550</v>
      </c>
      <c r="F1025" s="2"/>
      <c r="G1025" s="2"/>
      <c r="H1025" s="17">
        <f t="shared" si="15"/>
        <v>8.3457087102199821E-4</v>
      </c>
    </row>
    <row r="1026" spans="2:8" ht="13.5" x14ac:dyDescent="0.25">
      <c r="B1026" s="11">
        <v>43496</v>
      </c>
      <c r="C1026" s="2">
        <v>11.99</v>
      </c>
      <c r="D1026" s="2">
        <v>8.1547000000000001</v>
      </c>
      <c r="E1026" s="2">
        <v>480</v>
      </c>
      <c r="F1026" s="2"/>
      <c r="G1026" s="2"/>
      <c r="H1026" s="17">
        <f t="shared" si="15"/>
        <v>0</v>
      </c>
    </row>
    <row r="1027" spans="2:8" ht="13.5" x14ac:dyDescent="0.25">
      <c r="B1027" s="11">
        <v>43497</v>
      </c>
      <c r="C1027" s="2">
        <v>11.99</v>
      </c>
      <c r="D1027" s="2">
        <v>8.1547000000000001</v>
      </c>
      <c r="E1027" s="2">
        <v>1084</v>
      </c>
      <c r="F1027" s="2"/>
      <c r="G1027" s="2"/>
      <c r="H1027" s="17">
        <f t="shared" si="15"/>
        <v>0</v>
      </c>
    </row>
    <row r="1028" spans="2:8" ht="13.5" x14ac:dyDescent="0.25">
      <c r="B1028" s="11">
        <v>43500</v>
      </c>
      <c r="C1028" s="2">
        <v>11.99</v>
      </c>
      <c r="D1028" s="2">
        <v>8.1547000000000001</v>
      </c>
      <c r="E1028" s="2">
        <v>522</v>
      </c>
      <c r="F1028" s="2"/>
      <c r="G1028" s="2"/>
      <c r="H1028" s="17">
        <f t="shared" si="15"/>
        <v>0</v>
      </c>
    </row>
    <row r="1029" spans="2:8" ht="13.5" x14ac:dyDescent="0.25">
      <c r="B1029" s="11">
        <v>43501</v>
      </c>
      <c r="C1029" s="2">
        <v>11.99</v>
      </c>
      <c r="D1029" s="2">
        <v>8.1547000000000001</v>
      </c>
      <c r="E1029" s="2">
        <v>815</v>
      </c>
      <c r="F1029" s="2"/>
      <c r="G1029" s="2"/>
      <c r="H1029" s="17">
        <f t="shared" si="15"/>
        <v>0</v>
      </c>
    </row>
    <row r="1030" spans="2:8" ht="13.5" x14ac:dyDescent="0.25">
      <c r="B1030" s="11">
        <v>43502</v>
      </c>
      <c r="C1030" s="2">
        <v>11.99</v>
      </c>
      <c r="D1030" s="2">
        <v>8.1547000000000001</v>
      </c>
      <c r="E1030" s="2">
        <v>480</v>
      </c>
      <c r="F1030" s="2"/>
      <c r="G1030" s="2"/>
      <c r="H1030" s="17">
        <f t="shared" si="15"/>
        <v>0</v>
      </c>
    </row>
    <row r="1031" spans="2:8" ht="13.5" x14ac:dyDescent="0.25">
      <c r="B1031" s="11">
        <v>43503</v>
      </c>
      <c r="C1031" s="2">
        <v>11.99</v>
      </c>
      <c r="D1031" s="2">
        <v>8.1547000000000001</v>
      </c>
      <c r="E1031" s="2">
        <v>870</v>
      </c>
      <c r="F1031" s="2"/>
      <c r="G1031" s="2"/>
      <c r="H1031" s="17">
        <f t="shared" ref="H1031:H1094" si="16">(D1031-D1030)/D1030</f>
        <v>0</v>
      </c>
    </row>
    <row r="1032" spans="2:8" ht="13.5" x14ac:dyDescent="0.25">
      <c r="B1032" s="11">
        <v>43504</v>
      </c>
      <c r="C1032" s="2">
        <v>11.99</v>
      </c>
      <c r="D1032" s="2">
        <v>8.1547000000000001</v>
      </c>
      <c r="E1032" s="2">
        <v>340</v>
      </c>
      <c r="F1032" s="2"/>
      <c r="G1032" s="2"/>
      <c r="H1032" s="17">
        <f t="shared" si="16"/>
        <v>0</v>
      </c>
    </row>
    <row r="1033" spans="2:8" ht="13.5" x14ac:dyDescent="0.25">
      <c r="B1033" s="11">
        <v>43507</v>
      </c>
      <c r="C1033" s="2">
        <v>11.99</v>
      </c>
      <c r="D1033" s="2">
        <v>8.1547000000000001</v>
      </c>
      <c r="E1033" s="2">
        <v>415</v>
      </c>
      <c r="F1033" s="2"/>
      <c r="G1033" s="2"/>
      <c r="H1033" s="17">
        <f t="shared" si="16"/>
        <v>0</v>
      </c>
    </row>
    <row r="1034" spans="2:8" ht="13.5" x14ac:dyDescent="0.25">
      <c r="B1034" s="11">
        <v>43508</v>
      </c>
      <c r="C1034" s="2">
        <v>11.99</v>
      </c>
      <c r="D1034" s="2">
        <v>8.1547000000000001</v>
      </c>
      <c r="E1034" s="2">
        <v>1100</v>
      </c>
      <c r="F1034" s="2"/>
      <c r="G1034" s="2"/>
      <c r="H1034" s="17">
        <f t="shared" si="16"/>
        <v>0</v>
      </c>
    </row>
    <row r="1035" spans="2:8" ht="13.5" x14ac:dyDescent="0.25">
      <c r="B1035" s="11">
        <v>43509</v>
      </c>
      <c r="C1035" s="2">
        <v>11.98</v>
      </c>
      <c r="D1035" s="2">
        <v>8.1478999999999999</v>
      </c>
      <c r="E1035" s="2">
        <v>1555</v>
      </c>
      <c r="F1035" s="2"/>
      <c r="G1035" s="2"/>
      <c r="H1035" s="17">
        <f t="shared" si="16"/>
        <v>-8.3387494328425807E-4</v>
      </c>
    </row>
    <row r="1036" spans="2:8" ht="13.5" x14ac:dyDescent="0.25">
      <c r="B1036" s="11">
        <v>43510</v>
      </c>
      <c r="C1036" s="2">
        <v>11.98</v>
      </c>
      <c r="D1036" s="2">
        <v>8.1478999999999999</v>
      </c>
      <c r="E1036" s="2">
        <v>580</v>
      </c>
      <c r="F1036" s="2"/>
      <c r="G1036" s="2"/>
      <c r="H1036" s="17">
        <f t="shared" si="16"/>
        <v>0</v>
      </c>
    </row>
    <row r="1037" spans="2:8" ht="13.5" x14ac:dyDescent="0.25">
      <c r="B1037" s="11">
        <v>43511</v>
      </c>
      <c r="C1037" s="2">
        <v>11.98</v>
      </c>
      <c r="D1037" s="2">
        <v>8.1478999999999999</v>
      </c>
      <c r="E1037" s="2">
        <v>315</v>
      </c>
      <c r="F1037" s="2"/>
      <c r="G1037" s="2"/>
      <c r="H1037" s="17">
        <f t="shared" si="16"/>
        <v>0</v>
      </c>
    </row>
    <row r="1038" spans="2:8" ht="13.5" x14ac:dyDescent="0.25">
      <c r="B1038" s="11">
        <v>43514</v>
      </c>
      <c r="C1038" s="2">
        <v>11.9</v>
      </c>
      <c r="D1038" s="2">
        <v>8.0935000000000006</v>
      </c>
      <c r="E1038" s="2">
        <v>2260</v>
      </c>
      <c r="F1038" s="2"/>
      <c r="G1038" s="2"/>
      <c r="H1038" s="17">
        <f t="shared" si="16"/>
        <v>-6.676566968175768E-3</v>
      </c>
    </row>
    <row r="1039" spans="2:8" ht="13.5" x14ac:dyDescent="0.25">
      <c r="B1039" s="11">
        <v>43515</v>
      </c>
      <c r="C1039" s="2">
        <v>11.8</v>
      </c>
      <c r="D1039" s="2">
        <v>8.0254999999999992</v>
      </c>
      <c r="E1039" s="2">
        <v>210</v>
      </c>
      <c r="F1039" s="2"/>
      <c r="G1039" s="2"/>
      <c r="H1039" s="17">
        <f t="shared" si="16"/>
        <v>-8.4018039167234673E-3</v>
      </c>
    </row>
    <row r="1040" spans="2:8" ht="13.5" x14ac:dyDescent="0.25">
      <c r="B1040" s="11">
        <v>43516</v>
      </c>
      <c r="C1040" s="2">
        <v>11.9</v>
      </c>
      <c r="D1040" s="2">
        <v>8.0935000000000006</v>
      </c>
      <c r="E1040" s="2">
        <v>1904</v>
      </c>
      <c r="F1040" s="2"/>
      <c r="G1040" s="2"/>
      <c r="H1040" s="17">
        <f t="shared" si="16"/>
        <v>8.4729923369262234E-3</v>
      </c>
    </row>
    <row r="1041" spans="2:8" ht="13.5" x14ac:dyDescent="0.25">
      <c r="B1041" s="11">
        <v>43517</v>
      </c>
      <c r="C1041" s="2">
        <v>11.9</v>
      </c>
      <c r="D1041" s="2">
        <v>8.0935000000000006</v>
      </c>
      <c r="E1041" s="2">
        <v>635</v>
      </c>
      <c r="F1041" s="2"/>
      <c r="G1041" s="2"/>
      <c r="H1041" s="17">
        <f t="shared" si="16"/>
        <v>0</v>
      </c>
    </row>
    <row r="1042" spans="2:8" ht="13.5" x14ac:dyDescent="0.25">
      <c r="B1042" s="11">
        <v>43518</v>
      </c>
      <c r="C1042" s="2">
        <v>11.9</v>
      </c>
      <c r="D1042" s="2">
        <v>8.0935000000000006</v>
      </c>
      <c r="E1042" s="2">
        <v>935</v>
      </c>
      <c r="F1042" s="2"/>
      <c r="G1042" s="2"/>
      <c r="H1042" s="17">
        <f t="shared" si="16"/>
        <v>0</v>
      </c>
    </row>
    <row r="1043" spans="2:8" ht="13.5" x14ac:dyDescent="0.25">
      <c r="B1043" s="11">
        <v>43521</v>
      </c>
      <c r="C1043" s="2">
        <v>11.9</v>
      </c>
      <c r="D1043" s="2">
        <v>8.0935000000000006</v>
      </c>
      <c r="E1043" s="2">
        <v>375</v>
      </c>
      <c r="F1043" s="2"/>
      <c r="G1043" s="2"/>
      <c r="H1043" s="17">
        <f t="shared" si="16"/>
        <v>0</v>
      </c>
    </row>
    <row r="1044" spans="2:8" ht="13.5" x14ac:dyDescent="0.25">
      <c r="B1044" s="11">
        <v>43522</v>
      </c>
      <c r="C1044" s="2">
        <v>11.89</v>
      </c>
      <c r="D1044" s="2">
        <v>8.0867000000000004</v>
      </c>
      <c r="E1044" s="2">
        <v>800</v>
      </c>
      <c r="F1044" s="2"/>
      <c r="G1044" s="2"/>
      <c r="H1044" s="17">
        <f t="shared" si="16"/>
        <v>-8.4018039167234684E-4</v>
      </c>
    </row>
    <row r="1045" spans="2:8" ht="13.5" x14ac:dyDescent="0.25">
      <c r="B1045" s="11">
        <v>43523</v>
      </c>
      <c r="C1045" s="2">
        <v>11.89</v>
      </c>
      <c r="D1045" s="2">
        <v>8.0867000000000004</v>
      </c>
      <c r="E1045" s="2">
        <v>213</v>
      </c>
      <c r="F1045" s="2"/>
      <c r="G1045" s="2"/>
      <c r="H1045" s="17">
        <f t="shared" si="16"/>
        <v>0</v>
      </c>
    </row>
    <row r="1046" spans="2:8" ht="13.5" x14ac:dyDescent="0.25">
      <c r="B1046" s="11">
        <v>43524</v>
      </c>
      <c r="C1046" s="2">
        <v>11.89</v>
      </c>
      <c r="D1046" s="2">
        <v>8.0867000000000004</v>
      </c>
      <c r="E1046" s="2">
        <v>844</v>
      </c>
      <c r="F1046" s="2"/>
      <c r="G1046" s="2"/>
      <c r="H1046" s="17">
        <f t="shared" si="16"/>
        <v>0</v>
      </c>
    </row>
    <row r="1047" spans="2:8" ht="13.5" x14ac:dyDescent="0.25">
      <c r="B1047" s="11">
        <v>43525</v>
      </c>
      <c r="C1047" s="2">
        <v>11.98</v>
      </c>
      <c r="D1047" s="2">
        <v>8.1478999999999999</v>
      </c>
      <c r="E1047" s="2">
        <v>400</v>
      </c>
      <c r="F1047" s="2"/>
      <c r="G1047" s="2"/>
      <c r="H1047" s="17">
        <f t="shared" si="16"/>
        <v>7.5679819951277377E-3</v>
      </c>
    </row>
    <row r="1048" spans="2:8" ht="13.5" x14ac:dyDescent="0.25">
      <c r="B1048" s="11">
        <v>43528</v>
      </c>
      <c r="C1048" s="2">
        <v>11.95</v>
      </c>
      <c r="D1048" s="2">
        <v>8.1274999999999995</v>
      </c>
      <c r="E1048" s="2">
        <v>1200</v>
      </c>
      <c r="F1048" s="2"/>
      <c r="G1048" s="2"/>
      <c r="H1048" s="17">
        <f t="shared" si="16"/>
        <v>-2.5037126130659946E-3</v>
      </c>
    </row>
    <row r="1049" spans="2:8" ht="13.5" x14ac:dyDescent="0.25">
      <c r="B1049" s="11">
        <v>43529</v>
      </c>
      <c r="C1049" s="2">
        <v>11.95</v>
      </c>
      <c r="D1049" s="2">
        <v>8.1274999999999995</v>
      </c>
      <c r="E1049" s="2">
        <v>497</v>
      </c>
      <c r="F1049" s="2">
        <v>11.975099999999999</v>
      </c>
      <c r="G1049" s="2">
        <v>5951.6247000000003</v>
      </c>
      <c r="H1049" s="17">
        <f t="shared" si="16"/>
        <v>0</v>
      </c>
    </row>
    <row r="1050" spans="2:8" ht="13.5" x14ac:dyDescent="0.25">
      <c r="B1050" s="11">
        <v>43530</v>
      </c>
      <c r="C1050" s="2">
        <v>11.99</v>
      </c>
      <c r="D1050" s="2">
        <v>8.1547000000000001</v>
      </c>
      <c r="E1050" s="2">
        <v>300</v>
      </c>
      <c r="F1050" s="2">
        <v>11.965</v>
      </c>
      <c r="G1050" s="2">
        <v>3589.5</v>
      </c>
      <c r="H1050" s="17">
        <f t="shared" si="16"/>
        <v>3.3466625653645718E-3</v>
      </c>
    </row>
    <row r="1051" spans="2:8" ht="13.5" x14ac:dyDescent="0.25">
      <c r="B1051" s="11">
        <v>43531</v>
      </c>
      <c r="C1051" s="2">
        <v>11.99</v>
      </c>
      <c r="D1051" s="2">
        <v>8.1547000000000001</v>
      </c>
      <c r="E1051" s="2">
        <v>1220</v>
      </c>
      <c r="F1051" s="2">
        <v>11.9557</v>
      </c>
      <c r="G1051" s="2">
        <v>14585.954</v>
      </c>
      <c r="H1051" s="17">
        <f t="shared" si="16"/>
        <v>0</v>
      </c>
    </row>
    <row r="1052" spans="2:8" ht="13.5" x14ac:dyDescent="0.25">
      <c r="B1052" s="11">
        <v>43532</v>
      </c>
      <c r="C1052" s="2">
        <v>11.99</v>
      </c>
      <c r="D1052" s="2">
        <v>8.1547000000000001</v>
      </c>
      <c r="E1052" s="2">
        <v>400</v>
      </c>
      <c r="F1052" s="2">
        <v>11.99</v>
      </c>
      <c r="G1052" s="2">
        <v>4796</v>
      </c>
      <c r="H1052" s="17">
        <f t="shared" si="16"/>
        <v>0</v>
      </c>
    </row>
    <row r="1053" spans="2:8" ht="13.5" x14ac:dyDescent="0.25">
      <c r="B1053" s="11">
        <v>43535</v>
      </c>
      <c r="C1053" s="2">
        <v>11.99</v>
      </c>
      <c r="D1053" s="2">
        <v>8.1547000000000001</v>
      </c>
      <c r="E1053" s="2">
        <v>180</v>
      </c>
      <c r="F1053" s="2">
        <v>11.9824</v>
      </c>
      <c r="G1053" s="2">
        <v>2156.8319999999999</v>
      </c>
      <c r="H1053" s="17">
        <f t="shared" si="16"/>
        <v>0</v>
      </c>
    </row>
    <row r="1054" spans="2:8" ht="13.5" x14ac:dyDescent="0.25">
      <c r="B1054" s="11">
        <v>43536</v>
      </c>
      <c r="C1054" s="2">
        <v>11.99</v>
      </c>
      <c r="D1054" s="2">
        <v>8.1547000000000001</v>
      </c>
      <c r="E1054" s="2">
        <v>525</v>
      </c>
      <c r="F1054" s="2">
        <v>11.981400000000001</v>
      </c>
      <c r="G1054" s="2">
        <v>6290.2349999999997</v>
      </c>
      <c r="H1054" s="17">
        <f t="shared" si="16"/>
        <v>0</v>
      </c>
    </row>
    <row r="1055" spans="2:8" ht="13.5" x14ac:dyDescent="0.25">
      <c r="B1055" s="11">
        <v>43537</v>
      </c>
      <c r="C1055" s="2">
        <v>11.98</v>
      </c>
      <c r="D1055" s="2">
        <v>8.1478999999999999</v>
      </c>
      <c r="E1055" s="2">
        <v>500</v>
      </c>
      <c r="F1055" s="2">
        <v>11.9732</v>
      </c>
      <c r="G1055" s="2">
        <v>5986.6</v>
      </c>
      <c r="H1055" s="17">
        <f t="shared" si="16"/>
        <v>-8.3387494328425807E-4</v>
      </c>
    </row>
    <row r="1056" spans="2:8" ht="13.5" x14ac:dyDescent="0.25">
      <c r="B1056" s="11">
        <v>43538</v>
      </c>
      <c r="C1056" s="2">
        <v>11.98</v>
      </c>
      <c r="D1056" s="2">
        <v>8.1478999999999999</v>
      </c>
      <c r="E1056" s="2">
        <v>15</v>
      </c>
      <c r="F1056" s="2">
        <v>11.98</v>
      </c>
      <c r="G1056" s="2">
        <v>179.7</v>
      </c>
      <c r="H1056" s="17">
        <f t="shared" si="16"/>
        <v>0</v>
      </c>
    </row>
    <row r="1057" spans="2:8" ht="13.5" x14ac:dyDescent="0.25">
      <c r="B1057" s="11">
        <v>43539</v>
      </c>
      <c r="C1057" s="2">
        <v>11.99</v>
      </c>
      <c r="D1057" s="2">
        <v>8.1547000000000001</v>
      </c>
      <c r="E1057" s="2">
        <v>300</v>
      </c>
      <c r="F1057" s="2">
        <v>11.9838</v>
      </c>
      <c r="G1057" s="2">
        <v>3595.14</v>
      </c>
      <c r="H1057" s="17">
        <f t="shared" si="16"/>
        <v>8.3457087102199821E-4</v>
      </c>
    </row>
    <row r="1058" spans="2:8" ht="13.5" x14ac:dyDescent="0.25">
      <c r="B1058" s="11">
        <v>43542</v>
      </c>
      <c r="C1058" s="2">
        <v>11.99</v>
      </c>
      <c r="D1058" s="2">
        <v>8.1547000000000001</v>
      </c>
      <c r="E1058" s="2">
        <v>200</v>
      </c>
      <c r="F1058" s="2">
        <v>11.99</v>
      </c>
      <c r="G1058" s="2">
        <v>2398</v>
      </c>
      <c r="H1058" s="17">
        <f t="shared" si="16"/>
        <v>0</v>
      </c>
    </row>
    <row r="1059" spans="2:8" ht="13.5" x14ac:dyDescent="0.25">
      <c r="B1059" s="11">
        <v>43543</v>
      </c>
      <c r="C1059" s="2">
        <v>11.95</v>
      </c>
      <c r="D1059" s="2">
        <v>8.1274999999999995</v>
      </c>
      <c r="E1059" s="2">
        <v>1580</v>
      </c>
      <c r="F1059" s="2">
        <v>11.908099999999999</v>
      </c>
      <c r="G1059" s="2">
        <v>18814.797999999999</v>
      </c>
      <c r="H1059" s="17">
        <f t="shared" si="16"/>
        <v>-3.3354997731370323E-3</v>
      </c>
    </row>
    <row r="1060" spans="2:8" ht="13.5" x14ac:dyDescent="0.25">
      <c r="B1060" s="11">
        <v>43545</v>
      </c>
      <c r="C1060" s="2">
        <v>11.95</v>
      </c>
      <c r="D1060" s="2">
        <v>8.1274999999999995</v>
      </c>
      <c r="E1060" s="2">
        <v>300</v>
      </c>
      <c r="F1060" s="2">
        <v>11.95</v>
      </c>
      <c r="G1060" s="2">
        <v>3585</v>
      </c>
      <c r="H1060" s="17">
        <f t="shared" si="16"/>
        <v>0</v>
      </c>
    </row>
    <row r="1061" spans="2:8" ht="13.5" x14ac:dyDescent="0.25">
      <c r="B1061" s="11">
        <v>43546</v>
      </c>
      <c r="C1061" s="2">
        <v>11.95</v>
      </c>
      <c r="D1061" s="2">
        <v>8.1274999999999995</v>
      </c>
      <c r="E1061" s="2">
        <v>750</v>
      </c>
      <c r="F1061" s="2">
        <v>11.95</v>
      </c>
      <c r="G1061" s="2">
        <v>8962.5</v>
      </c>
      <c r="H1061" s="17">
        <f t="shared" si="16"/>
        <v>0</v>
      </c>
    </row>
    <row r="1062" spans="2:8" ht="13.5" x14ac:dyDescent="0.25">
      <c r="B1062" s="11">
        <v>43549</v>
      </c>
      <c r="C1062" s="2">
        <v>11.95</v>
      </c>
      <c r="D1062" s="2">
        <v>8.1274999999999995</v>
      </c>
      <c r="E1062" s="2">
        <v>1192</v>
      </c>
      <c r="F1062" s="2">
        <v>11.913600000000001</v>
      </c>
      <c r="G1062" s="2">
        <v>14201.011200000001</v>
      </c>
      <c r="H1062" s="17">
        <f t="shared" si="16"/>
        <v>0</v>
      </c>
    </row>
    <row r="1063" spans="2:8" ht="13.5" x14ac:dyDescent="0.25">
      <c r="B1063" s="11">
        <v>43550</v>
      </c>
      <c r="C1063" s="2">
        <v>11.95</v>
      </c>
      <c r="D1063" s="2">
        <v>8.1274999999999995</v>
      </c>
      <c r="E1063" s="2">
        <v>1000</v>
      </c>
      <c r="F1063" s="2">
        <v>11.9475</v>
      </c>
      <c r="G1063" s="2">
        <v>11947.5</v>
      </c>
      <c r="H1063" s="17">
        <f t="shared" si="16"/>
        <v>0</v>
      </c>
    </row>
    <row r="1064" spans="2:8" ht="13.5" x14ac:dyDescent="0.25">
      <c r="B1064" s="11">
        <v>43551</v>
      </c>
      <c r="C1064" s="2">
        <v>11.94</v>
      </c>
      <c r="D1064" s="2">
        <v>8.1206999999999994</v>
      </c>
      <c r="E1064" s="2">
        <v>1810</v>
      </c>
      <c r="F1064" s="2">
        <v>11.9353</v>
      </c>
      <c r="G1064" s="2">
        <v>21602.893</v>
      </c>
      <c r="H1064" s="17">
        <f t="shared" si="16"/>
        <v>-8.3666564134114295E-4</v>
      </c>
    </row>
    <row r="1065" spans="2:8" ht="13.5" x14ac:dyDescent="0.25">
      <c r="B1065" s="11">
        <v>43552</v>
      </c>
      <c r="C1065" s="2">
        <v>11.95</v>
      </c>
      <c r="D1065" s="2">
        <v>8.1274999999999995</v>
      </c>
      <c r="E1065" s="2">
        <v>270</v>
      </c>
      <c r="F1065" s="2">
        <v>11.95</v>
      </c>
      <c r="G1065" s="2">
        <v>3226.5</v>
      </c>
      <c r="H1065" s="17">
        <f t="shared" si="16"/>
        <v>8.3736623690077697E-4</v>
      </c>
    </row>
    <row r="1066" spans="2:8" ht="13.5" x14ac:dyDescent="0.25">
      <c r="B1066" s="11">
        <v>43553</v>
      </c>
      <c r="C1066" s="2">
        <v>11.95</v>
      </c>
      <c r="D1066" s="2">
        <v>8.1274999999999995</v>
      </c>
      <c r="E1066" s="2">
        <v>1250</v>
      </c>
      <c r="F1066" s="2">
        <v>11.926</v>
      </c>
      <c r="G1066" s="2">
        <v>14907.5</v>
      </c>
      <c r="H1066" s="17">
        <f t="shared" si="16"/>
        <v>0</v>
      </c>
    </row>
    <row r="1067" spans="2:8" ht="13.5" x14ac:dyDescent="0.25">
      <c r="B1067" s="11">
        <v>43556</v>
      </c>
      <c r="C1067" s="2">
        <v>11.95</v>
      </c>
      <c r="D1067" s="2">
        <v>8.1274999999999995</v>
      </c>
      <c r="E1067" s="2">
        <v>100</v>
      </c>
      <c r="F1067" s="2">
        <v>11.95</v>
      </c>
      <c r="G1067" s="2">
        <v>1195</v>
      </c>
      <c r="H1067" s="17">
        <f t="shared" si="16"/>
        <v>0</v>
      </c>
    </row>
    <row r="1068" spans="2:8" ht="13.5" x14ac:dyDescent="0.25">
      <c r="B1068" s="11">
        <v>43557</v>
      </c>
      <c r="C1068" s="2">
        <v>11.94</v>
      </c>
      <c r="D1068" s="2">
        <v>8.1206999999999994</v>
      </c>
      <c r="E1068" s="2">
        <v>3100</v>
      </c>
      <c r="F1068" s="2">
        <v>11.6639</v>
      </c>
      <c r="G1068" s="2">
        <v>36158.089999999997</v>
      </c>
      <c r="H1068" s="17">
        <f t="shared" si="16"/>
        <v>-8.3666564134114295E-4</v>
      </c>
    </row>
    <row r="1069" spans="2:8" ht="13.5" x14ac:dyDescent="0.25">
      <c r="B1069" s="11">
        <v>43558</v>
      </c>
      <c r="C1069" s="2">
        <v>11.94</v>
      </c>
      <c r="D1069" s="2">
        <v>8.1206999999999994</v>
      </c>
      <c r="E1069" s="2">
        <v>0</v>
      </c>
      <c r="F1069" s="2">
        <v>0</v>
      </c>
      <c r="G1069" s="2">
        <v>0</v>
      </c>
      <c r="H1069" s="17">
        <f t="shared" si="16"/>
        <v>0</v>
      </c>
    </row>
    <row r="1070" spans="2:8" ht="13.5" x14ac:dyDescent="0.25">
      <c r="B1070" s="11">
        <v>43559</v>
      </c>
      <c r="C1070" s="2">
        <v>11.6</v>
      </c>
      <c r="D1070" s="2">
        <v>7.8895</v>
      </c>
      <c r="E1070" s="2">
        <v>3280</v>
      </c>
      <c r="F1070" s="2">
        <v>11.6074</v>
      </c>
      <c r="G1070" s="2">
        <v>38072.271999999997</v>
      </c>
      <c r="H1070" s="17">
        <f t="shared" si="16"/>
        <v>-2.8470452054625763E-2</v>
      </c>
    </row>
    <row r="1071" spans="2:8" ht="13.5" x14ac:dyDescent="0.25">
      <c r="B1071" s="11">
        <v>43560</v>
      </c>
      <c r="C1071" s="2">
        <v>11.61</v>
      </c>
      <c r="D1071" s="2">
        <v>7.8963000000000001</v>
      </c>
      <c r="E1071" s="2">
        <v>250</v>
      </c>
      <c r="F1071" s="2">
        <v>11.587999999999999</v>
      </c>
      <c r="G1071" s="2">
        <v>2897</v>
      </c>
      <c r="H1071" s="17">
        <f t="shared" si="16"/>
        <v>8.619050636922669E-4</v>
      </c>
    </row>
    <row r="1072" spans="2:8" ht="13.5" x14ac:dyDescent="0.25">
      <c r="B1072" s="11">
        <v>43563</v>
      </c>
      <c r="C1072" s="2">
        <v>11.61</v>
      </c>
      <c r="D1072" s="2">
        <v>7.8963000000000001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2:8" ht="13.5" x14ac:dyDescent="0.25">
      <c r="B1073" s="11">
        <v>43565</v>
      </c>
      <c r="C1073" s="2">
        <v>11.61</v>
      </c>
      <c r="D1073" s="2">
        <v>7.8963000000000001</v>
      </c>
      <c r="E1073" s="2">
        <v>235</v>
      </c>
      <c r="F1073" s="2">
        <v>11.604900000000001</v>
      </c>
      <c r="G1073" s="2">
        <v>2727.1514999999999</v>
      </c>
      <c r="H1073" s="17">
        <f t="shared" si="16"/>
        <v>0</v>
      </c>
    </row>
    <row r="1074" spans="2:8" ht="13.5" x14ac:dyDescent="0.25">
      <c r="B1074" s="11">
        <v>43566</v>
      </c>
      <c r="C1074" s="2">
        <v>11.61</v>
      </c>
      <c r="D1074" s="2">
        <v>7.8963000000000001</v>
      </c>
      <c r="E1074" s="2">
        <v>1280</v>
      </c>
      <c r="F1074" s="2">
        <v>11.5959</v>
      </c>
      <c r="G1074" s="2">
        <v>14842.752</v>
      </c>
      <c r="H1074" s="17">
        <f t="shared" si="16"/>
        <v>0</v>
      </c>
    </row>
    <row r="1075" spans="2:8" ht="13.5" x14ac:dyDescent="0.25">
      <c r="B1075" s="11">
        <v>43567</v>
      </c>
      <c r="C1075" s="2">
        <v>11.61</v>
      </c>
      <c r="D1075" s="2">
        <v>7.8963000000000001</v>
      </c>
      <c r="E1075" s="2">
        <v>635</v>
      </c>
      <c r="F1075" s="2">
        <v>11.603899999999999</v>
      </c>
      <c r="G1075" s="2">
        <v>7368.4764999999998</v>
      </c>
      <c r="H1075" s="17">
        <f t="shared" si="16"/>
        <v>0</v>
      </c>
    </row>
    <row r="1076" spans="2:8" ht="13.5" x14ac:dyDescent="0.25">
      <c r="B1076" s="11">
        <v>43570</v>
      </c>
      <c r="C1076" s="2">
        <v>11.65</v>
      </c>
      <c r="D1076" s="2">
        <v>7.9234999999999998</v>
      </c>
      <c r="E1076" s="2">
        <v>790</v>
      </c>
      <c r="F1076" s="2">
        <v>11.7234</v>
      </c>
      <c r="G1076" s="2">
        <v>9261.4860000000008</v>
      </c>
      <c r="H1076" s="17">
        <f t="shared" si="16"/>
        <v>3.4446512923774005E-3</v>
      </c>
    </row>
    <row r="1077" spans="2:8" ht="13.5" x14ac:dyDescent="0.25">
      <c r="B1077" s="11">
        <v>43571</v>
      </c>
      <c r="C1077" s="2">
        <v>11.92</v>
      </c>
      <c r="D1077" s="2">
        <v>8.1071000000000009</v>
      </c>
      <c r="E1077" s="2">
        <v>736</v>
      </c>
      <c r="F1077" s="2">
        <v>11.7003</v>
      </c>
      <c r="G1077" s="2">
        <v>8611.4207999999999</v>
      </c>
      <c r="H1077" s="17">
        <f t="shared" si="16"/>
        <v>2.3171578216697304E-2</v>
      </c>
    </row>
    <row r="1078" spans="2:8" ht="13.5" x14ac:dyDescent="0.25">
      <c r="B1078" s="11">
        <v>43572</v>
      </c>
      <c r="C1078" s="2">
        <v>11.92</v>
      </c>
      <c r="D1078" s="2">
        <v>8.1071000000000009</v>
      </c>
      <c r="E1078" s="2">
        <v>50</v>
      </c>
      <c r="F1078" s="2">
        <v>11.92</v>
      </c>
      <c r="G1078" s="2">
        <v>596</v>
      </c>
      <c r="H1078" s="17">
        <f t="shared" si="16"/>
        <v>0</v>
      </c>
    </row>
    <row r="1079" spans="2:8" ht="13.5" x14ac:dyDescent="0.25">
      <c r="B1079" s="11">
        <v>43573</v>
      </c>
      <c r="C1079" s="2">
        <v>11.9</v>
      </c>
      <c r="D1079" s="2">
        <v>8.0935000000000006</v>
      </c>
      <c r="E1079" s="2">
        <v>595</v>
      </c>
      <c r="F1079" s="2">
        <v>11.866300000000001</v>
      </c>
      <c r="G1079" s="2">
        <v>7060.4485000000004</v>
      </c>
      <c r="H1079" s="17">
        <f t="shared" si="16"/>
        <v>-1.6775419077105596E-3</v>
      </c>
    </row>
    <row r="1080" spans="2:8" ht="13.5" x14ac:dyDescent="0.25">
      <c r="B1080" s="11">
        <v>43574</v>
      </c>
      <c r="C1080" s="2">
        <v>11.92</v>
      </c>
      <c r="D1080" s="2">
        <v>8.1071000000000009</v>
      </c>
      <c r="E1080" s="2">
        <v>285</v>
      </c>
      <c r="F1080" s="2">
        <v>11.731999999999999</v>
      </c>
      <c r="G1080" s="2">
        <v>3343.62</v>
      </c>
      <c r="H1080" s="17">
        <f t="shared" si="16"/>
        <v>1.6803607833446937E-3</v>
      </c>
    </row>
    <row r="1081" spans="2:8" ht="13.5" x14ac:dyDescent="0.25">
      <c r="B1081" s="11">
        <v>43577</v>
      </c>
      <c r="C1081" s="2">
        <v>11.9</v>
      </c>
      <c r="D1081" s="2">
        <v>8.0935000000000006</v>
      </c>
      <c r="E1081" s="2">
        <v>357</v>
      </c>
      <c r="F1081" s="2">
        <v>11.778700000000001</v>
      </c>
      <c r="G1081" s="2">
        <v>4204.9958999999999</v>
      </c>
      <c r="H1081" s="17">
        <f t="shared" si="16"/>
        <v>-1.6775419077105596E-3</v>
      </c>
    </row>
    <row r="1082" spans="2:8" ht="13.5" x14ac:dyDescent="0.25">
      <c r="B1082" s="11">
        <v>43578</v>
      </c>
      <c r="C1082" s="2">
        <v>11.9</v>
      </c>
      <c r="D1082" s="2">
        <v>8.0935000000000006</v>
      </c>
      <c r="E1082" s="2">
        <v>390</v>
      </c>
      <c r="F1082" s="2">
        <v>11.76</v>
      </c>
      <c r="G1082" s="2">
        <v>4586.3999999999996</v>
      </c>
      <c r="H1082" s="17">
        <f t="shared" si="16"/>
        <v>0</v>
      </c>
    </row>
    <row r="1083" spans="2:8" ht="13.5" x14ac:dyDescent="0.25">
      <c r="B1083" s="11">
        <v>43579</v>
      </c>
      <c r="C1083" s="2">
        <v>11.89</v>
      </c>
      <c r="D1083" s="2">
        <v>8.0867000000000004</v>
      </c>
      <c r="E1083" s="2">
        <v>315</v>
      </c>
      <c r="F1083" s="2">
        <v>11.8508</v>
      </c>
      <c r="G1083" s="2">
        <v>3733.002</v>
      </c>
      <c r="H1083" s="17">
        <f t="shared" si="16"/>
        <v>-8.4018039167234684E-4</v>
      </c>
    </row>
    <row r="1084" spans="2:8" ht="13.5" x14ac:dyDescent="0.25">
      <c r="B1084" s="11">
        <v>43580</v>
      </c>
      <c r="C1084" s="2">
        <v>11.89</v>
      </c>
      <c r="D1084" s="2">
        <v>8.0867000000000004</v>
      </c>
      <c r="E1084" s="2">
        <v>160</v>
      </c>
      <c r="F1084" s="2">
        <v>11.89</v>
      </c>
      <c r="G1084" s="2">
        <v>1902.4</v>
      </c>
      <c r="H1084" s="17">
        <f t="shared" si="16"/>
        <v>0</v>
      </c>
    </row>
    <row r="1085" spans="2:8" ht="13.5" x14ac:dyDescent="0.25">
      <c r="B1085" s="11">
        <v>43581</v>
      </c>
      <c r="C1085" s="2">
        <v>11.88</v>
      </c>
      <c r="D1085" s="2">
        <v>8.0799000000000003</v>
      </c>
      <c r="E1085" s="2">
        <v>610</v>
      </c>
      <c r="F1085" s="2">
        <v>11.7636</v>
      </c>
      <c r="G1085" s="2">
        <v>7175.7960000000003</v>
      </c>
      <c r="H1085" s="17">
        <f t="shared" si="16"/>
        <v>-8.4088688834755079E-4</v>
      </c>
    </row>
    <row r="1086" spans="2:8" ht="13.5" x14ac:dyDescent="0.25">
      <c r="B1086" s="11">
        <v>43584</v>
      </c>
      <c r="C1086" s="2">
        <v>11.88</v>
      </c>
      <c r="D1086" s="2">
        <v>8.0799000000000003</v>
      </c>
      <c r="E1086" s="2">
        <v>260</v>
      </c>
      <c r="F1086" s="2">
        <v>11.720800000000001</v>
      </c>
      <c r="G1086" s="2">
        <v>3047.4079999999999</v>
      </c>
      <c r="H1086" s="17">
        <f t="shared" si="16"/>
        <v>0</v>
      </c>
    </row>
    <row r="1087" spans="2:8" ht="13.5" x14ac:dyDescent="0.25">
      <c r="B1087" s="11">
        <v>43585</v>
      </c>
      <c r="C1087" s="2">
        <v>11.8</v>
      </c>
      <c r="D1087" s="2">
        <v>8.0254999999999992</v>
      </c>
      <c r="E1087" s="2">
        <v>164</v>
      </c>
      <c r="F1087" s="2">
        <v>11.8</v>
      </c>
      <c r="G1087" s="2">
        <v>1935.2</v>
      </c>
      <c r="H1087" s="17">
        <f t="shared" si="16"/>
        <v>-6.7327565935223349E-3</v>
      </c>
    </row>
    <row r="1088" spans="2:8" ht="13.5" x14ac:dyDescent="0.25">
      <c r="B1088" s="11">
        <v>43587</v>
      </c>
      <c r="C1088" s="2">
        <v>11.8</v>
      </c>
      <c r="D1088" s="2">
        <v>8.0254999999999992</v>
      </c>
      <c r="E1088" s="2">
        <v>134</v>
      </c>
      <c r="F1088" s="2">
        <v>11.7746</v>
      </c>
      <c r="G1088" s="2">
        <v>1577.7963999999999</v>
      </c>
      <c r="H1088" s="17">
        <f t="shared" si="16"/>
        <v>0</v>
      </c>
    </row>
    <row r="1089" spans="2:8" ht="13.5" x14ac:dyDescent="0.25">
      <c r="B1089" s="11">
        <v>43588</v>
      </c>
      <c r="C1089" s="2">
        <v>11.8</v>
      </c>
      <c r="D1089" s="2">
        <v>8.0254999999999992</v>
      </c>
      <c r="E1089" s="2">
        <v>416</v>
      </c>
      <c r="F1089" s="2">
        <v>11.728400000000001</v>
      </c>
      <c r="G1089" s="2">
        <v>4879.0144</v>
      </c>
      <c r="H1089" s="17">
        <f t="shared" si="16"/>
        <v>0</v>
      </c>
    </row>
    <row r="1090" spans="2:8" ht="13.5" x14ac:dyDescent="0.25">
      <c r="B1090" s="11">
        <v>43591</v>
      </c>
      <c r="C1090" s="2">
        <v>11.79</v>
      </c>
      <c r="D1090" s="2">
        <v>8.0187000000000008</v>
      </c>
      <c r="E1090" s="2">
        <v>100</v>
      </c>
      <c r="F1090" s="2">
        <v>11.79</v>
      </c>
      <c r="G1090" s="2">
        <v>1179</v>
      </c>
      <c r="H1090" s="17">
        <f t="shared" si="16"/>
        <v>-8.4729923369240097E-4</v>
      </c>
    </row>
    <row r="1091" spans="2:8" ht="13.5" x14ac:dyDescent="0.25">
      <c r="B1091" s="11">
        <v>43592</v>
      </c>
      <c r="C1091" s="2">
        <v>11.78</v>
      </c>
      <c r="D1091" s="2">
        <v>8.0119000000000007</v>
      </c>
      <c r="E1091" s="2">
        <v>971</v>
      </c>
      <c r="F1091" s="2">
        <v>11.78</v>
      </c>
      <c r="G1091" s="2">
        <v>11438.38</v>
      </c>
      <c r="H1091" s="17">
        <f t="shared" si="16"/>
        <v>-8.4801775848954803E-4</v>
      </c>
    </row>
    <row r="1092" spans="2:8" ht="13.5" x14ac:dyDescent="0.25">
      <c r="B1092" s="11">
        <v>43593</v>
      </c>
      <c r="C1092" s="2">
        <v>11.76</v>
      </c>
      <c r="D1092" s="2">
        <v>7.9983000000000004</v>
      </c>
      <c r="E1092" s="2">
        <v>300</v>
      </c>
      <c r="F1092" s="2">
        <v>11.7577</v>
      </c>
      <c r="G1092" s="2">
        <v>3527.31</v>
      </c>
      <c r="H1092" s="17">
        <f t="shared" si="16"/>
        <v>-1.6974750059287158E-3</v>
      </c>
    </row>
    <row r="1093" spans="2:8" ht="13.5" x14ac:dyDescent="0.25">
      <c r="B1093" s="11">
        <v>43594</v>
      </c>
      <c r="C1093" s="2">
        <v>11.7</v>
      </c>
      <c r="D1093" s="2">
        <v>7.9574999999999996</v>
      </c>
      <c r="E1093" s="2">
        <v>1340</v>
      </c>
      <c r="F1093" s="2">
        <v>11.7119</v>
      </c>
      <c r="G1093" s="2">
        <v>15693.946</v>
      </c>
      <c r="H1093" s="17">
        <f t="shared" si="16"/>
        <v>-5.1010839803459279E-3</v>
      </c>
    </row>
    <row r="1094" spans="2:8" ht="13.5" x14ac:dyDescent="0.25">
      <c r="B1094" s="11">
        <v>43595</v>
      </c>
      <c r="C1094" s="2">
        <v>11.6</v>
      </c>
      <c r="D1094" s="2">
        <v>7.8895</v>
      </c>
      <c r="E1094" s="2">
        <v>897</v>
      </c>
      <c r="F1094" s="2">
        <v>11.6065</v>
      </c>
      <c r="G1094" s="2">
        <v>10411.030500000001</v>
      </c>
      <c r="H1094" s="17">
        <f t="shared" si="16"/>
        <v>-8.5453974238139645E-3</v>
      </c>
    </row>
    <row r="1095" spans="2:8" ht="13.5" x14ac:dyDescent="0.25">
      <c r="B1095" s="11">
        <v>43598</v>
      </c>
      <c r="C1095" s="2">
        <v>11.6</v>
      </c>
      <c r="D1095" s="2">
        <v>7.8895</v>
      </c>
      <c r="E1095" s="2">
        <v>150</v>
      </c>
      <c r="F1095" s="2">
        <v>11.6</v>
      </c>
      <c r="G1095" s="2">
        <v>1740</v>
      </c>
      <c r="H1095" s="17">
        <f t="shared" ref="H1095:H1158" si="17">(D1095-D1094)/D1094</f>
        <v>0</v>
      </c>
    </row>
    <row r="1096" spans="2:8" ht="13.5" x14ac:dyDescent="0.25">
      <c r="B1096" s="11">
        <v>43599</v>
      </c>
      <c r="C1096" s="2">
        <v>11.6</v>
      </c>
      <c r="D1096" s="2">
        <v>7.8895</v>
      </c>
      <c r="E1096" s="2">
        <v>3646</v>
      </c>
      <c r="F1096" s="2">
        <v>11.6</v>
      </c>
      <c r="G1096" s="2">
        <v>42293.599999999999</v>
      </c>
      <c r="H1096" s="17">
        <f t="shared" si="17"/>
        <v>0</v>
      </c>
    </row>
    <row r="1097" spans="2:8" ht="13.5" x14ac:dyDescent="0.25">
      <c r="B1097" s="11">
        <v>43600</v>
      </c>
      <c r="C1097" s="2">
        <v>11.7</v>
      </c>
      <c r="D1097" s="2">
        <v>7.9574999999999996</v>
      </c>
      <c r="E1097" s="2">
        <v>1030</v>
      </c>
      <c r="F1097" s="2">
        <v>11.690300000000001</v>
      </c>
      <c r="G1097" s="2">
        <v>12041.009</v>
      </c>
      <c r="H1097" s="17">
        <f t="shared" si="17"/>
        <v>8.6190506369224432E-3</v>
      </c>
    </row>
    <row r="1098" spans="2:8" ht="13.5" x14ac:dyDescent="0.25">
      <c r="B1098" s="11">
        <v>43601</v>
      </c>
      <c r="C1098" s="2">
        <v>11.68</v>
      </c>
      <c r="D1098" s="2">
        <v>7.9439000000000002</v>
      </c>
      <c r="E1098" s="2">
        <v>307</v>
      </c>
      <c r="F1098" s="2">
        <v>11.5215</v>
      </c>
      <c r="G1098" s="2">
        <v>3537.1005</v>
      </c>
      <c r="H1098" s="17">
        <f t="shared" si="17"/>
        <v>-1.7090794847627259E-3</v>
      </c>
    </row>
    <row r="1099" spans="2:8" ht="13.5" x14ac:dyDescent="0.25">
      <c r="B1099" s="11">
        <v>43602</v>
      </c>
      <c r="C1099" s="2">
        <v>11.4</v>
      </c>
      <c r="D1099" s="2">
        <v>7.7534999999999998</v>
      </c>
      <c r="E1099" s="2">
        <v>532</v>
      </c>
      <c r="F1099" s="2">
        <v>11.424300000000001</v>
      </c>
      <c r="G1099" s="2">
        <v>6077.7276000000002</v>
      </c>
      <c r="H1099" s="17">
        <f t="shared" si="17"/>
        <v>-2.3968076133888939E-2</v>
      </c>
    </row>
    <row r="1100" spans="2:8" ht="13.5" x14ac:dyDescent="0.25">
      <c r="B1100" s="11">
        <v>43605</v>
      </c>
      <c r="C1100" s="2">
        <v>11.4</v>
      </c>
      <c r="D1100" s="2">
        <v>7.7534999999999998</v>
      </c>
      <c r="E1100" s="2">
        <v>120</v>
      </c>
      <c r="F1100" s="2">
        <v>11.4</v>
      </c>
      <c r="G1100" s="2">
        <v>1368</v>
      </c>
      <c r="H1100" s="17">
        <f t="shared" si="17"/>
        <v>0</v>
      </c>
    </row>
    <row r="1101" spans="2:8" ht="13.5" x14ac:dyDescent="0.25">
      <c r="B1101" s="11">
        <v>43606</v>
      </c>
      <c r="C1101" s="2">
        <v>11.4</v>
      </c>
      <c r="D1101" s="2">
        <v>7.7534999999999998</v>
      </c>
      <c r="E1101" s="2">
        <v>100</v>
      </c>
      <c r="F1101" s="2">
        <v>11.4</v>
      </c>
      <c r="G1101" s="2">
        <v>1140</v>
      </c>
      <c r="H1101" s="17">
        <f t="shared" si="17"/>
        <v>0</v>
      </c>
    </row>
    <row r="1102" spans="2:8" ht="13.5" x14ac:dyDescent="0.25">
      <c r="B1102" s="11">
        <v>43607</v>
      </c>
      <c r="C1102" s="2">
        <v>11.4</v>
      </c>
      <c r="D1102" s="2">
        <v>7.7534999999999998</v>
      </c>
      <c r="E1102" s="2">
        <v>30</v>
      </c>
      <c r="F1102" s="2">
        <v>11.4</v>
      </c>
      <c r="G1102" s="2">
        <v>342</v>
      </c>
      <c r="H1102" s="17">
        <f t="shared" si="17"/>
        <v>0</v>
      </c>
    </row>
    <row r="1103" spans="2:8" ht="13.5" x14ac:dyDescent="0.25">
      <c r="B1103" s="11">
        <v>43608</v>
      </c>
      <c r="C1103" s="2">
        <v>11.4</v>
      </c>
      <c r="D1103" s="2">
        <v>7.7534999999999998</v>
      </c>
      <c r="E1103" s="2">
        <v>350</v>
      </c>
      <c r="F1103" s="2">
        <v>11.38</v>
      </c>
      <c r="G1103" s="2">
        <v>3983</v>
      </c>
      <c r="H1103" s="17">
        <f t="shared" si="17"/>
        <v>0</v>
      </c>
    </row>
    <row r="1104" spans="2:8" ht="13.5" x14ac:dyDescent="0.25">
      <c r="B1104" s="11">
        <v>43609</v>
      </c>
      <c r="C1104" s="2">
        <v>11.4</v>
      </c>
      <c r="D1104" s="2">
        <v>7.7534999999999998</v>
      </c>
      <c r="E1104" s="2">
        <v>220</v>
      </c>
      <c r="F1104" s="2">
        <v>11.3773</v>
      </c>
      <c r="G1104" s="2">
        <v>2503.0059999999999</v>
      </c>
      <c r="H1104" s="17">
        <f t="shared" si="17"/>
        <v>0</v>
      </c>
    </row>
    <row r="1105" spans="2:8" ht="13.5" x14ac:dyDescent="0.25">
      <c r="B1105" s="11">
        <v>43612</v>
      </c>
      <c r="C1105" s="2">
        <v>11.68</v>
      </c>
      <c r="D1105" s="2">
        <v>7.9439000000000002</v>
      </c>
      <c r="E1105" s="2">
        <v>388</v>
      </c>
      <c r="F1105" s="2">
        <v>11.68</v>
      </c>
      <c r="G1105" s="2">
        <v>4531.84</v>
      </c>
      <c r="H1105" s="17">
        <f t="shared" si="17"/>
        <v>2.4556651834655361E-2</v>
      </c>
    </row>
    <row r="1106" spans="2:8" ht="13.5" x14ac:dyDescent="0.25">
      <c r="B1106" s="11">
        <v>43613</v>
      </c>
      <c r="C1106" s="2">
        <v>11.68</v>
      </c>
      <c r="D1106" s="2">
        <v>7.9439000000000002</v>
      </c>
      <c r="E1106" s="2">
        <v>300</v>
      </c>
      <c r="F1106" s="2">
        <v>11.68</v>
      </c>
      <c r="G1106" s="2">
        <v>3504</v>
      </c>
      <c r="H1106" s="17">
        <f t="shared" si="17"/>
        <v>0</v>
      </c>
    </row>
    <row r="1107" spans="2:8" ht="13.5" x14ac:dyDescent="0.25">
      <c r="B1107" s="11">
        <v>43614</v>
      </c>
      <c r="C1107" s="2">
        <v>11.68</v>
      </c>
      <c r="D1107" s="2">
        <v>7.9439000000000002</v>
      </c>
      <c r="E1107" s="2">
        <v>315</v>
      </c>
      <c r="F1107" s="2">
        <v>11.68</v>
      </c>
      <c r="G1107" s="2">
        <v>3679.2</v>
      </c>
      <c r="H1107" s="17">
        <f t="shared" si="17"/>
        <v>0</v>
      </c>
    </row>
    <row r="1108" spans="2:8" ht="13.5" x14ac:dyDescent="0.25">
      <c r="B1108" s="11">
        <v>43615</v>
      </c>
      <c r="C1108" s="2">
        <v>11.8</v>
      </c>
      <c r="D1108" s="2">
        <v>8.0254999999999992</v>
      </c>
      <c r="E1108" s="2">
        <v>420</v>
      </c>
      <c r="F1108" s="2">
        <v>11.627599999999999</v>
      </c>
      <c r="G1108" s="2">
        <v>4883.5919999999996</v>
      </c>
      <c r="H1108" s="17">
        <f t="shared" si="17"/>
        <v>1.0272032628809401E-2</v>
      </c>
    </row>
    <row r="1109" spans="2:8" ht="13.5" x14ac:dyDescent="0.25">
      <c r="B1109" s="11">
        <v>43616</v>
      </c>
      <c r="C1109" s="2">
        <v>11.9</v>
      </c>
      <c r="D1109" s="2">
        <v>8.0935000000000006</v>
      </c>
      <c r="E1109" s="2">
        <v>178</v>
      </c>
      <c r="F1109" s="2">
        <v>11.744899999999999</v>
      </c>
      <c r="G1109" s="2">
        <v>2090.5922</v>
      </c>
      <c r="H1109" s="17">
        <f t="shared" si="17"/>
        <v>8.4729923369262234E-3</v>
      </c>
    </row>
    <row r="1110" spans="2:8" ht="13.5" x14ac:dyDescent="0.25">
      <c r="B1110" s="11">
        <v>43619</v>
      </c>
      <c r="C1110" s="2">
        <v>12.25</v>
      </c>
      <c r="D1110" s="2">
        <v>8.3315999999999999</v>
      </c>
      <c r="E1110" s="2">
        <v>100</v>
      </c>
      <c r="F1110" s="2">
        <v>12.25</v>
      </c>
      <c r="G1110" s="2">
        <v>1225</v>
      </c>
      <c r="H1110" s="17">
        <f t="shared" si="17"/>
        <v>2.941866930252663E-2</v>
      </c>
    </row>
    <row r="1111" spans="2:8" ht="13.5" x14ac:dyDescent="0.25">
      <c r="B1111" s="11">
        <v>43623</v>
      </c>
      <c r="C1111" s="2">
        <v>12.25</v>
      </c>
      <c r="D1111" s="2">
        <v>8.3315999999999999</v>
      </c>
      <c r="E1111" s="2">
        <v>250</v>
      </c>
      <c r="F1111" s="2">
        <v>12.25</v>
      </c>
      <c r="G1111" s="2">
        <v>3062.5</v>
      </c>
      <c r="H1111" s="17">
        <f t="shared" si="17"/>
        <v>0</v>
      </c>
    </row>
    <row r="1112" spans="2:8" ht="13.5" x14ac:dyDescent="0.25">
      <c r="B1112" s="11">
        <v>43626</v>
      </c>
      <c r="C1112" s="2">
        <v>12.25</v>
      </c>
      <c r="D1112" s="2">
        <v>8.3315999999999999</v>
      </c>
      <c r="E1112" s="2">
        <v>100</v>
      </c>
      <c r="F1112" s="2">
        <v>12.25</v>
      </c>
      <c r="G1112" s="2">
        <v>1225</v>
      </c>
      <c r="H1112" s="17">
        <f t="shared" si="17"/>
        <v>0</v>
      </c>
    </row>
    <row r="1113" spans="2:8" ht="13.5" x14ac:dyDescent="0.25">
      <c r="B1113" s="11">
        <v>43627</v>
      </c>
      <c r="C1113" s="2">
        <v>12.1</v>
      </c>
      <c r="D1113" s="2">
        <v>8.2294999999999998</v>
      </c>
      <c r="E1113" s="2">
        <v>340</v>
      </c>
      <c r="F1113" s="2">
        <v>12.138199999999999</v>
      </c>
      <c r="G1113" s="2">
        <v>4126.9880000000003</v>
      </c>
      <c r="H1113" s="17">
        <f t="shared" si="17"/>
        <v>-1.2254548946180815E-2</v>
      </c>
    </row>
    <row r="1114" spans="2:8" ht="13.5" x14ac:dyDescent="0.25">
      <c r="B1114" s="11">
        <v>43628</v>
      </c>
      <c r="C1114" s="2">
        <v>12</v>
      </c>
      <c r="D1114" s="2">
        <v>8.1615000000000002</v>
      </c>
      <c r="E1114" s="2">
        <v>699</v>
      </c>
      <c r="F1114" s="2">
        <v>12.047800000000001</v>
      </c>
      <c r="G1114" s="2">
        <v>8421.4122000000007</v>
      </c>
      <c r="H1114" s="17">
        <f t="shared" si="17"/>
        <v>-8.2629564372075602E-3</v>
      </c>
    </row>
    <row r="1115" spans="2:8" ht="13.5" x14ac:dyDescent="0.25">
      <c r="B1115" s="11">
        <v>43629</v>
      </c>
      <c r="C1115" s="2">
        <v>12</v>
      </c>
      <c r="D1115" s="2">
        <v>8.1615000000000002</v>
      </c>
      <c r="E1115" s="2">
        <v>345</v>
      </c>
      <c r="F1115" s="2">
        <v>11.9899</v>
      </c>
      <c r="G1115" s="2">
        <v>4136.5155000000004</v>
      </c>
      <c r="H1115" s="17">
        <f t="shared" si="17"/>
        <v>0</v>
      </c>
    </row>
    <row r="1116" spans="2:8" ht="13.5" x14ac:dyDescent="0.25">
      <c r="B1116" s="11">
        <v>43630</v>
      </c>
      <c r="C1116" s="2">
        <v>12</v>
      </c>
      <c r="D1116" s="2">
        <v>8.1615000000000002</v>
      </c>
      <c r="E1116" s="2">
        <v>2419</v>
      </c>
      <c r="F1116" s="2">
        <v>11.806100000000001</v>
      </c>
      <c r="G1116" s="2">
        <v>28558.955900000001</v>
      </c>
      <c r="H1116" s="17">
        <f t="shared" si="17"/>
        <v>0</v>
      </c>
    </row>
    <row r="1117" spans="2:8" ht="13.5" x14ac:dyDescent="0.25">
      <c r="B1117" s="11">
        <v>43633</v>
      </c>
      <c r="C1117" s="2">
        <v>11.87</v>
      </c>
      <c r="D1117" s="2">
        <v>8.0731000000000002</v>
      </c>
      <c r="E1117" s="2">
        <v>770</v>
      </c>
      <c r="F1117" s="2">
        <v>11.8666</v>
      </c>
      <c r="G1117" s="2">
        <v>9137.2819999999992</v>
      </c>
      <c r="H1117" s="17">
        <f t="shared" si="17"/>
        <v>-1.0831342277767572E-2</v>
      </c>
    </row>
    <row r="1118" spans="2:8" ht="13.5" x14ac:dyDescent="0.25">
      <c r="B1118" s="11">
        <v>43634</v>
      </c>
      <c r="C1118" s="2">
        <v>11.79</v>
      </c>
      <c r="D1118" s="2">
        <v>8.0187000000000008</v>
      </c>
      <c r="E1118" s="2">
        <v>560</v>
      </c>
      <c r="F1118" s="2">
        <v>11.8301</v>
      </c>
      <c r="G1118" s="2">
        <v>6624.8559999999998</v>
      </c>
      <c r="H1118" s="17">
        <f t="shared" si="17"/>
        <v>-6.7384276176436974E-3</v>
      </c>
    </row>
    <row r="1119" spans="2:8" ht="13.5" x14ac:dyDescent="0.25">
      <c r="B1119" s="11">
        <v>43635</v>
      </c>
      <c r="C1119" s="2">
        <v>11.9</v>
      </c>
      <c r="D1119" s="2">
        <v>8.0935000000000006</v>
      </c>
      <c r="E1119" s="2">
        <v>434</v>
      </c>
      <c r="F1119" s="2">
        <v>11.8827</v>
      </c>
      <c r="G1119" s="2">
        <v>5157.0918000000001</v>
      </c>
      <c r="H1119" s="17">
        <f t="shared" si="17"/>
        <v>9.3281953433848059E-3</v>
      </c>
    </row>
    <row r="1120" spans="2:8" ht="13.5" x14ac:dyDescent="0.25">
      <c r="B1120" s="11">
        <v>43636</v>
      </c>
      <c r="C1120" s="2">
        <v>11.9</v>
      </c>
      <c r="D1120" s="2">
        <v>8.0935000000000006</v>
      </c>
      <c r="E1120" s="2">
        <v>100</v>
      </c>
      <c r="F1120" s="2">
        <v>11.9</v>
      </c>
      <c r="G1120" s="2">
        <v>1190</v>
      </c>
      <c r="H1120" s="17">
        <f t="shared" si="17"/>
        <v>0</v>
      </c>
    </row>
    <row r="1121" spans="2:8" ht="13.5" x14ac:dyDescent="0.25">
      <c r="B1121" s="11">
        <v>43637</v>
      </c>
      <c r="C1121" s="2">
        <v>11.95</v>
      </c>
      <c r="D1121" s="2">
        <v>8.1274999999999995</v>
      </c>
      <c r="E1121" s="2">
        <v>259</v>
      </c>
      <c r="F1121" s="2">
        <v>11.7483</v>
      </c>
      <c r="G1121" s="2">
        <v>3042.8096999999998</v>
      </c>
      <c r="H1121" s="17">
        <f t="shared" si="17"/>
        <v>4.2009019583615142E-3</v>
      </c>
    </row>
    <row r="1122" spans="2:8" ht="13.5" x14ac:dyDescent="0.25">
      <c r="B1122" s="11">
        <v>43640</v>
      </c>
      <c r="C1122" s="2">
        <v>11.95</v>
      </c>
      <c r="D1122" s="2">
        <v>8.1274999999999995</v>
      </c>
      <c r="E1122" s="2">
        <v>0</v>
      </c>
      <c r="F1122" s="2">
        <v>0</v>
      </c>
      <c r="G1122" s="2">
        <v>0</v>
      </c>
      <c r="H1122" s="17">
        <f t="shared" si="17"/>
        <v>0</v>
      </c>
    </row>
    <row r="1123" spans="2:8" ht="13.5" x14ac:dyDescent="0.25">
      <c r="B1123" s="11">
        <v>43641</v>
      </c>
      <c r="C1123" s="2">
        <v>11.95</v>
      </c>
      <c r="D1123" s="2">
        <v>8.1274999999999995</v>
      </c>
      <c r="E1123" s="2">
        <v>100</v>
      </c>
      <c r="F1123" s="2">
        <v>11.95</v>
      </c>
      <c r="G1123" s="2">
        <v>1195</v>
      </c>
      <c r="H1123" s="17">
        <f t="shared" si="17"/>
        <v>0</v>
      </c>
    </row>
    <row r="1124" spans="2:8" ht="13.5" x14ac:dyDescent="0.25">
      <c r="B1124" s="11">
        <v>43642</v>
      </c>
      <c r="C1124" s="2">
        <v>11.95</v>
      </c>
      <c r="D1124" s="2">
        <v>8.1274999999999995</v>
      </c>
      <c r="E1124" s="2">
        <v>107</v>
      </c>
      <c r="F1124" s="2">
        <v>11.95</v>
      </c>
      <c r="G1124" s="2">
        <v>1278.6500000000001</v>
      </c>
      <c r="H1124" s="17">
        <f t="shared" si="17"/>
        <v>0</v>
      </c>
    </row>
    <row r="1125" spans="2:8" ht="13.5" x14ac:dyDescent="0.25">
      <c r="B1125" s="11">
        <v>43643</v>
      </c>
      <c r="C1125" s="2">
        <v>11.95</v>
      </c>
      <c r="D1125" s="2">
        <v>8.1274999999999995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2:8" ht="13.5" x14ac:dyDescent="0.25">
      <c r="B1126" s="11">
        <v>43644</v>
      </c>
      <c r="C1126" s="2">
        <v>11.95</v>
      </c>
      <c r="D1126" s="2">
        <v>8.1274999999999995</v>
      </c>
      <c r="E1126" s="2">
        <v>480</v>
      </c>
      <c r="F1126" s="2">
        <v>11.9427</v>
      </c>
      <c r="G1126" s="2">
        <v>5732.4960000000001</v>
      </c>
      <c r="H1126" s="17">
        <f t="shared" si="17"/>
        <v>0</v>
      </c>
    </row>
    <row r="1127" spans="2:8" ht="13.5" x14ac:dyDescent="0.25">
      <c r="B1127" s="11">
        <v>43647</v>
      </c>
      <c r="C1127" s="2">
        <v>11.9</v>
      </c>
      <c r="D1127" s="2">
        <v>8.0935000000000006</v>
      </c>
      <c r="E1127" s="2">
        <v>480</v>
      </c>
      <c r="F1127" s="2">
        <v>11.8917</v>
      </c>
      <c r="G1127" s="2">
        <v>5708.0159999999996</v>
      </c>
      <c r="H1127" s="17">
        <f t="shared" si="17"/>
        <v>-4.1833282067054965E-3</v>
      </c>
    </row>
    <row r="1128" spans="2:8" ht="13.5" x14ac:dyDescent="0.25">
      <c r="B1128" s="11">
        <v>43648</v>
      </c>
      <c r="C1128" s="2">
        <v>11.95</v>
      </c>
      <c r="D1128" s="2">
        <v>8.1274999999999995</v>
      </c>
      <c r="E1128" s="2">
        <v>58</v>
      </c>
      <c r="F1128" s="2">
        <v>11.95</v>
      </c>
      <c r="G1128" s="2">
        <v>693.1</v>
      </c>
      <c r="H1128" s="17">
        <f t="shared" si="17"/>
        <v>4.2009019583615142E-3</v>
      </c>
    </row>
    <row r="1129" spans="2:8" ht="13.5" x14ac:dyDescent="0.25">
      <c r="B1129" s="11">
        <v>43649</v>
      </c>
      <c r="C1129" s="2">
        <v>11.95</v>
      </c>
      <c r="D1129" s="2">
        <v>8.1274999999999995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2:8" ht="13.5" x14ac:dyDescent="0.25">
      <c r="B1130" s="11">
        <v>43650</v>
      </c>
      <c r="C1130" s="2">
        <v>11.9</v>
      </c>
      <c r="D1130" s="2">
        <v>8.0935000000000006</v>
      </c>
      <c r="E1130" s="2">
        <v>435</v>
      </c>
      <c r="F1130" s="2">
        <v>11.9011</v>
      </c>
      <c r="G1130" s="2">
        <v>5176.9785000000002</v>
      </c>
      <c r="H1130" s="17">
        <f t="shared" si="17"/>
        <v>-4.1833282067054965E-3</v>
      </c>
    </row>
    <row r="1131" spans="2:8" ht="13.5" x14ac:dyDescent="0.25">
      <c r="B1131" s="11">
        <v>43651</v>
      </c>
      <c r="C1131" s="2">
        <v>12</v>
      </c>
      <c r="D1131" s="2">
        <v>8.1615000000000002</v>
      </c>
      <c r="E1131" s="2">
        <v>125</v>
      </c>
      <c r="F1131" s="2">
        <v>11.92</v>
      </c>
      <c r="G1131" s="2">
        <v>1490</v>
      </c>
      <c r="H1131" s="17">
        <f t="shared" si="17"/>
        <v>8.4018039167232487E-3</v>
      </c>
    </row>
    <row r="1132" spans="2:8" ht="13.5" x14ac:dyDescent="0.25">
      <c r="B1132" s="11">
        <v>43654</v>
      </c>
      <c r="C1132" s="2">
        <v>12.2</v>
      </c>
      <c r="D1132" s="2">
        <v>8.2975999999999992</v>
      </c>
      <c r="E1132" s="2">
        <v>150</v>
      </c>
      <c r="F1132" s="2">
        <v>12.2</v>
      </c>
      <c r="G1132" s="2">
        <v>1830</v>
      </c>
      <c r="H1132" s="17">
        <f t="shared" si="17"/>
        <v>1.6675856153893158E-2</v>
      </c>
    </row>
    <row r="1133" spans="2:8" ht="13.5" x14ac:dyDescent="0.25">
      <c r="B1133" s="11">
        <v>43655</v>
      </c>
      <c r="C1133" s="2">
        <v>12.2</v>
      </c>
      <c r="D1133" s="2">
        <v>8.2975999999999992</v>
      </c>
      <c r="E1133" s="2">
        <v>200</v>
      </c>
      <c r="F1133" s="2">
        <v>12.15</v>
      </c>
      <c r="G1133" s="2">
        <v>2430</v>
      </c>
      <c r="H1133" s="17">
        <f t="shared" si="17"/>
        <v>0</v>
      </c>
    </row>
    <row r="1134" spans="2:8" ht="13.5" x14ac:dyDescent="0.25">
      <c r="B1134" s="11">
        <v>43656</v>
      </c>
      <c r="C1134" s="2">
        <v>12.2</v>
      </c>
      <c r="D1134" s="2">
        <v>8.2975999999999992</v>
      </c>
      <c r="E1134" s="2">
        <v>200</v>
      </c>
      <c r="F1134" s="2">
        <v>12.2</v>
      </c>
      <c r="G1134" s="2">
        <v>2440</v>
      </c>
      <c r="H1134" s="17">
        <f t="shared" si="17"/>
        <v>0</v>
      </c>
    </row>
    <row r="1135" spans="2:8" ht="13.5" x14ac:dyDescent="0.25">
      <c r="B1135" s="11">
        <v>43657</v>
      </c>
      <c r="C1135" s="2">
        <v>12.2</v>
      </c>
      <c r="D1135" s="2">
        <v>8.2975999999999992</v>
      </c>
      <c r="E1135" s="2">
        <v>25</v>
      </c>
      <c r="F1135" s="2">
        <v>12.2</v>
      </c>
      <c r="G1135" s="2">
        <v>305</v>
      </c>
      <c r="H1135" s="17">
        <f t="shared" si="17"/>
        <v>0</v>
      </c>
    </row>
    <row r="1136" spans="2:8" ht="13.5" x14ac:dyDescent="0.25">
      <c r="B1136" s="11">
        <v>43658</v>
      </c>
      <c r="C1136" s="2">
        <v>12.2</v>
      </c>
      <c r="D1136" s="2">
        <v>8.2975999999999992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2:8" ht="13.5" x14ac:dyDescent="0.25">
      <c r="B1137" s="11">
        <v>43661</v>
      </c>
      <c r="C1137" s="2">
        <v>11.99</v>
      </c>
      <c r="D1137" s="2">
        <v>8.1547000000000001</v>
      </c>
      <c r="E1137" s="2">
        <v>361</v>
      </c>
      <c r="F1137" s="2">
        <v>11.99</v>
      </c>
      <c r="G1137" s="2">
        <v>4328.3900000000003</v>
      </c>
      <c r="H1137" s="17">
        <f t="shared" si="17"/>
        <v>-1.7221847281141432E-2</v>
      </c>
    </row>
    <row r="1138" spans="2:8" ht="13.5" x14ac:dyDescent="0.25">
      <c r="B1138" s="11">
        <v>43662</v>
      </c>
      <c r="C1138" s="2">
        <v>12</v>
      </c>
      <c r="D1138" s="2">
        <v>8.1615000000000002</v>
      </c>
      <c r="E1138" s="2">
        <v>200</v>
      </c>
      <c r="F1138" s="2">
        <v>11.9964</v>
      </c>
      <c r="G1138" s="2">
        <v>2399.2800000000002</v>
      </c>
      <c r="H1138" s="17">
        <f t="shared" si="17"/>
        <v>8.3387494328425807E-4</v>
      </c>
    </row>
    <row r="1139" spans="2:8" ht="13.5" x14ac:dyDescent="0.25">
      <c r="B1139" s="11">
        <v>43663</v>
      </c>
      <c r="C1139" s="2">
        <v>12</v>
      </c>
      <c r="D1139" s="2">
        <v>8.1615000000000002</v>
      </c>
      <c r="E1139" s="2">
        <v>300</v>
      </c>
      <c r="F1139" s="2">
        <v>12</v>
      </c>
      <c r="G1139" s="2">
        <v>3600</v>
      </c>
      <c r="H1139" s="17">
        <f t="shared" si="17"/>
        <v>0</v>
      </c>
    </row>
    <row r="1140" spans="2:8" ht="13.5" x14ac:dyDescent="0.25">
      <c r="B1140" s="11">
        <v>43664</v>
      </c>
      <c r="C1140" s="2">
        <v>11.9</v>
      </c>
      <c r="D1140" s="2">
        <v>8.0935000000000006</v>
      </c>
      <c r="E1140" s="2">
        <v>255</v>
      </c>
      <c r="F1140" s="2">
        <v>11.978400000000001</v>
      </c>
      <c r="G1140" s="2">
        <v>3054.4920000000002</v>
      </c>
      <c r="H1140" s="17">
        <f t="shared" si="17"/>
        <v>-8.3318017521288503E-3</v>
      </c>
    </row>
    <row r="1141" spans="2:8" ht="13.5" x14ac:dyDescent="0.25">
      <c r="B1141" s="11">
        <v>43665</v>
      </c>
      <c r="C1141" s="2">
        <v>12</v>
      </c>
      <c r="D1141" s="2">
        <v>8.1615000000000002</v>
      </c>
      <c r="E1141" s="2">
        <v>300</v>
      </c>
      <c r="F1141" s="2">
        <v>12</v>
      </c>
      <c r="G1141" s="2">
        <v>3600</v>
      </c>
      <c r="H1141" s="17">
        <f t="shared" si="17"/>
        <v>8.4018039167232487E-3</v>
      </c>
    </row>
    <row r="1142" spans="2:8" ht="13.5" x14ac:dyDescent="0.25">
      <c r="B1142" s="11">
        <v>43668</v>
      </c>
      <c r="C1142" s="2">
        <v>12</v>
      </c>
      <c r="D1142" s="2">
        <v>8.1615000000000002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2:8" ht="13.5" x14ac:dyDescent="0.25">
      <c r="B1143" s="11">
        <v>43669</v>
      </c>
      <c r="C1143" s="2">
        <v>12</v>
      </c>
      <c r="D1143" s="2">
        <v>8.1615000000000002</v>
      </c>
      <c r="E1143" s="2">
        <v>1481</v>
      </c>
      <c r="F1143" s="2">
        <v>11.9831</v>
      </c>
      <c r="G1143" s="2">
        <v>17746.971099999999</v>
      </c>
      <c r="H1143" s="17">
        <f t="shared" si="17"/>
        <v>0</v>
      </c>
    </row>
    <row r="1144" spans="2:8" ht="13.5" x14ac:dyDescent="0.25">
      <c r="B1144" s="11">
        <v>43670</v>
      </c>
      <c r="C1144" s="2">
        <v>12</v>
      </c>
      <c r="D1144" s="2">
        <v>8.1615000000000002</v>
      </c>
      <c r="E1144" s="2">
        <v>200</v>
      </c>
      <c r="F1144" s="2">
        <v>12</v>
      </c>
      <c r="G1144" s="2">
        <v>2400</v>
      </c>
      <c r="H1144" s="17">
        <f t="shared" si="17"/>
        <v>0</v>
      </c>
    </row>
    <row r="1145" spans="2:8" ht="13.5" x14ac:dyDescent="0.25">
      <c r="B1145" s="11">
        <v>43672</v>
      </c>
      <c r="C1145" s="2">
        <v>12</v>
      </c>
      <c r="D1145" s="2">
        <v>8.1615000000000002</v>
      </c>
      <c r="E1145" s="2">
        <v>150</v>
      </c>
      <c r="F1145" s="2">
        <v>12</v>
      </c>
      <c r="G1145" s="2">
        <v>1800</v>
      </c>
      <c r="H1145" s="17">
        <f t="shared" si="17"/>
        <v>0</v>
      </c>
    </row>
    <row r="1146" spans="2:8" ht="13.5" x14ac:dyDescent="0.25">
      <c r="B1146" s="11">
        <v>43675</v>
      </c>
      <c r="C1146" s="2">
        <v>11.9</v>
      </c>
      <c r="D1146" s="2">
        <v>8.0935000000000006</v>
      </c>
      <c r="E1146" s="2">
        <v>640</v>
      </c>
      <c r="F1146" s="2">
        <v>11.932</v>
      </c>
      <c r="G1146" s="2">
        <v>7636.48</v>
      </c>
      <c r="H1146" s="17">
        <f t="shared" si="17"/>
        <v>-8.3318017521288503E-3</v>
      </c>
    </row>
    <row r="1147" spans="2:8" ht="13.5" x14ac:dyDescent="0.25">
      <c r="B1147" s="11">
        <v>43676</v>
      </c>
      <c r="C1147" s="2">
        <v>11.9</v>
      </c>
      <c r="D1147" s="2">
        <v>8.0935000000000006</v>
      </c>
      <c r="E1147" s="2">
        <v>170</v>
      </c>
      <c r="F1147" s="2">
        <v>11.988200000000001</v>
      </c>
      <c r="G1147" s="2">
        <v>2037.9939999999999</v>
      </c>
      <c r="H1147" s="17">
        <f t="shared" si="17"/>
        <v>0</v>
      </c>
    </row>
    <row r="1148" spans="2:8" ht="13.5" x14ac:dyDescent="0.25">
      <c r="B1148" s="11">
        <v>43677</v>
      </c>
      <c r="C1148" s="2">
        <v>11.98</v>
      </c>
      <c r="D1148" s="2">
        <v>8.1478999999999999</v>
      </c>
      <c r="E1148" s="2">
        <v>284</v>
      </c>
      <c r="F1148" s="2">
        <v>11.98</v>
      </c>
      <c r="G1148" s="2">
        <v>3402.32</v>
      </c>
      <c r="H1148" s="17">
        <f t="shared" si="17"/>
        <v>6.7214431333785553E-3</v>
      </c>
    </row>
    <row r="1149" spans="2:8" ht="13.5" x14ac:dyDescent="0.25">
      <c r="B1149" s="11">
        <v>43678</v>
      </c>
      <c r="C1149" s="2">
        <v>11.98</v>
      </c>
      <c r="D1149" s="2">
        <v>8.1478999999999999</v>
      </c>
      <c r="E1149" s="2">
        <v>308</v>
      </c>
      <c r="F1149" s="2">
        <v>11.898199999999999</v>
      </c>
      <c r="G1149" s="2">
        <v>3664.6455999999998</v>
      </c>
      <c r="H1149" s="17">
        <f t="shared" si="17"/>
        <v>0</v>
      </c>
    </row>
    <row r="1150" spans="2:8" ht="13.5" x14ac:dyDescent="0.25">
      <c r="B1150" s="11">
        <v>43679</v>
      </c>
      <c r="C1150" s="2">
        <v>12</v>
      </c>
      <c r="D1150" s="2">
        <v>8.1615000000000002</v>
      </c>
      <c r="E1150" s="2">
        <v>300</v>
      </c>
      <c r="F1150" s="2">
        <v>11.99</v>
      </c>
      <c r="G1150" s="2">
        <v>3597</v>
      </c>
      <c r="H1150" s="17">
        <f t="shared" si="17"/>
        <v>1.6691417420439964E-3</v>
      </c>
    </row>
    <row r="1151" spans="2:8" ht="13.5" x14ac:dyDescent="0.25">
      <c r="B1151" s="11">
        <v>43682</v>
      </c>
      <c r="C1151" s="2">
        <v>12</v>
      </c>
      <c r="D1151" s="2">
        <v>8.1615000000000002</v>
      </c>
      <c r="E1151" s="2">
        <v>710</v>
      </c>
      <c r="F1151" s="2">
        <v>11.978899999999999</v>
      </c>
      <c r="G1151" s="2">
        <v>8505.0190000000002</v>
      </c>
      <c r="H1151" s="17">
        <f t="shared" si="17"/>
        <v>0</v>
      </c>
    </row>
    <row r="1152" spans="2:8" ht="13.5" x14ac:dyDescent="0.25">
      <c r="B1152" s="11">
        <v>43683</v>
      </c>
      <c r="C1152" s="2">
        <v>11.9</v>
      </c>
      <c r="D1152" s="2">
        <v>8.0935000000000006</v>
      </c>
      <c r="E1152" s="2">
        <v>174</v>
      </c>
      <c r="F1152" s="2">
        <v>11.980499999999999</v>
      </c>
      <c r="G1152" s="2">
        <v>2084.607</v>
      </c>
      <c r="H1152" s="17">
        <f t="shared" si="17"/>
        <v>-8.3318017521288503E-3</v>
      </c>
    </row>
    <row r="1153" spans="2:8" ht="13.5" x14ac:dyDescent="0.25">
      <c r="B1153" s="11">
        <v>43684</v>
      </c>
      <c r="C1153" s="2">
        <v>12.25</v>
      </c>
      <c r="D1153" s="2">
        <v>8.3315999999999999</v>
      </c>
      <c r="E1153" s="2">
        <v>3098</v>
      </c>
      <c r="F1153" s="2">
        <v>12.1122</v>
      </c>
      <c r="G1153" s="2">
        <v>37523.595600000001</v>
      </c>
      <c r="H1153" s="17">
        <f t="shared" si="17"/>
        <v>2.941866930252663E-2</v>
      </c>
    </row>
    <row r="1154" spans="2:8" ht="13.5" x14ac:dyDescent="0.25">
      <c r="B1154" s="11">
        <v>43685</v>
      </c>
      <c r="C1154" s="2">
        <v>12.02</v>
      </c>
      <c r="D1154" s="2">
        <v>8.5945</v>
      </c>
      <c r="E1154" s="2">
        <v>200</v>
      </c>
      <c r="F1154" s="2">
        <v>12.02</v>
      </c>
      <c r="G1154" s="2">
        <v>2404</v>
      </c>
      <c r="H1154" s="17">
        <f t="shared" si="17"/>
        <v>3.1554563349176647E-2</v>
      </c>
    </row>
    <row r="1155" spans="2:8" ht="13.5" x14ac:dyDescent="0.25">
      <c r="B1155" s="11">
        <v>43686</v>
      </c>
      <c r="C1155" s="2">
        <v>11.9</v>
      </c>
      <c r="D1155" s="2">
        <v>8.5086999999999993</v>
      </c>
      <c r="E1155" s="2">
        <v>300</v>
      </c>
      <c r="F1155" s="2">
        <v>11.9</v>
      </c>
      <c r="G1155" s="2">
        <v>3570</v>
      </c>
      <c r="H1155" s="17">
        <f t="shared" si="17"/>
        <v>-9.9831287451277867E-3</v>
      </c>
    </row>
    <row r="1156" spans="2:8" ht="13.5" x14ac:dyDescent="0.25">
      <c r="B1156" s="11">
        <v>43691</v>
      </c>
      <c r="C1156" s="2">
        <v>11.9</v>
      </c>
      <c r="D1156" s="2">
        <v>8.5086999999999993</v>
      </c>
      <c r="E1156" s="2">
        <v>305</v>
      </c>
      <c r="F1156" s="2">
        <v>11.8361</v>
      </c>
      <c r="G1156" s="2">
        <v>3610.0104999999999</v>
      </c>
      <c r="H1156" s="17">
        <f t="shared" si="17"/>
        <v>0</v>
      </c>
    </row>
    <row r="1157" spans="2:8" ht="13.5" x14ac:dyDescent="0.25">
      <c r="B1157" s="11">
        <v>43692</v>
      </c>
      <c r="C1157" s="2">
        <v>12</v>
      </c>
      <c r="D1157" s="2">
        <v>8.5801999999999996</v>
      </c>
      <c r="E1157" s="2">
        <v>770</v>
      </c>
      <c r="F1157" s="2">
        <v>11.643700000000001</v>
      </c>
      <c r="G1157" s="2">
        <v>8965.6489999999994</v>
      </c>
      <c r="H1157" s="17">
        <f t="shared" si="17"/>
        <v>8.4031638205601736E-3</v>
      </c>
    </row>
    <row r="1158" spans="2:8" ht="13.5" x14ac:dyDescent="0.25">
      <c r="B1158" s="11">
        <v>43693</v>
      </c>
      <c r="C1158" s="2">
        <v>12</v>
      </c>
      <c r="D1158" s="2">
        <v>8.5801999999999996</v>
      </c>
      <c r="E1158" s="2">
        <v>84</v>
      </c>
      <c r="F1158" s="2">
        <v>12</v>
      </c>
      <c r="G1158" s="2">
        <v>1008</v>
      </c>
      <c r="H1158" s="17">
        <f t="shared" si="17"/>
        <v>0</v>
      </c>
    </row>
    <row r="1159" spans="2:8" ht="13.5" x14ac:dyDescent="0.25">
      <c r="B1159" s="11">
        <v>43696</v>
      </c>
      <c r="C1159" s="2">
        <v>11.95</v>
      </c>
      <c r="D1159" s="2">
        <v>8.5444999999999993</v>
      </c>
      <c r="E1159" s="2">
        <v>740</v>
      </c>
      <c r="F1159" s="2">
        <v>11.9177</v>
      </c>
      <c r="G1159" s="2">
        <v>8819.098</v>
      </c>
      <c r="H1159" s="17">
        <f t="shared" ref="H1159:H1222" si="18">(D1159-D1158)/D1158</f>
        <v>-4.1607421738421354E-3</v>
      </c>
    </row>
    <row r="1160" spans="2:8" ht="13.5" x14ac:dyDescent="0.25">
      <c r="B1160" s="11">
        <v>43697</v>
      </c>
      <c r="C1160" s="2">
        <v>11.9</v>
      </c>
      <c r="D1160" s="2">
        <v>8.5086999999999993</v>
      </c>
      <c r="E1160" s="2">
        <v>505</v>
      </c>
      <c r="F1160" s="2">
        <v>11.9129</v>
      </c>
      <c r="G1160" s="2">
        <v>6016.0145000000002</v>
      </c>
      <c r="H1160" s="17">
        <f t="shared" si="18"/>
        <v>-4.1898297150213658E-3</v>
      </c>
    </row>
    <row r="1161" spans="2:8" ht="13.5" x14ac:dyDescent="0.25">
      <c r="B1161" s="11">
        <v>43698</v>
      </c>
      <c r="C1161" s="2">
        <v>12</v>
      </c>
      <c r="D1161" s="2">
        <v>8.5801999999999996</v>
      </c>
      <c r="E1161" s="2">
        <v>259</v>
      </c>
      <c r="F1161" s="2">
        <v>11.9772</v>
      </c>
      <c r="G1161" s="2">
        <v>3102.0947999999999</v>
      </c>
      <c r="H1161" s="17">
        <f t="shared" si="18"/>
        <v>8.4031638205601736E-3</v>
      </c>
    </row>
    <row r="1162" spans="2:8" ht="13.5" x14ac:dyDescent="0.25">
      <c r="B1162" s="11">
        <v>43699</v>
      </c>
      <c r="C1162" s="2">
        <v>11.95</v>
      </c>
      <c r="D1162" s="2">
        <v>8.5444999999999993</v>
      </c>
      <c r="E1162" s="2">
        <v>580</v>
      </c>
      <c r="F1162" s="2">
        <v>11.9374</v>
      </c>
      <c r="G1162" s="2">
        <v>6923.692</v>
      </c>
      <c r="H1162" s="17">
        <f t="shared" si="18"/>
        <v>-4.1607421738421354E-3</v>
      </c>
    </row>
    <row r="1163" spans="2:8" ht="13.5" x14ac:dyDescent="0.25">
      <c r="B1163" s="11">
        <v>43700</v>
      </c>
      <c r="C1163" s="2">
        <v>11.95</v>
      </c>
      <c r="D1163" s="2">
        <v>8.5444999999999993</v>
      </c>
      <c r="E1163" s="2">
        <v>500</v>
      </c>
      <c r="F1163" s="2">
        <v>11.95</v>
      </c>
      <c r="G1163" s="2">
        <v>5975</v>
      </c>
      <c r="H1163" s="17">
        <f t="shared" si="18"/>
        <v>0</v>
      </c>
    </row>
    <row r="1164" spans="2:8" ht="13.5" x14ac:dyDescent="0.25">
      <c r="B1164" s="11">
        <v>43703</v>
      </c>
      <c r="C1164" s="2">
        <v>11.95</v>
      </c>
      <c r="D1164" s="2">
        <v>8.5444999999999993</v>
      </c>
      <c r="E1164" s="2">
        <v>200</v>
      </c>
      <c r="F1164" s="2">
        <v>11.95</v>
      </c>
      <c r="G1164" s="2">
        <v>2390</v>
      </c>
      <c r="H1164" s="17">
        <f t="shared" si="18"/>
        <v>0</v>
      </c>
    </row>
    <row r="1165" spans="2:8" ht="13.5" x14ac:dyDescent="0.25">
      <c r="B1165" s="11">
        <v>43704</v>
      </c>
      <c r="C1165" s="2">
        <v>11.96</v>
      </c>
      <c r="D1165" s="2">
        <v>8.5516000000000005</v>
      </c>
      <c r="E1165" s="2">
        <v>300</v>
      </c>
      <c r="F1165" s="2">
        <v>11.9528</v>
      </c>
      <c r="G1165" s="2">
        <v>3585.84</v>
      </c>
      <c r="H1165" s="17">
        <f t="shared" si="18"/>
        <v>8.30943882029518E-4</v>
      </c>
    </row>
    <row r="1166" spans="2:8" ht="13.5" x14ac:dyDescent="0.25">
      <c r="B1166" s="11">
        <v>43705</v>
      </c>
      <c r="C1166" s="2">
        <v>11.95</v>
      </c>
      <c r="D1166" s="2">
        <v>8.5444999999999993</v>
      </c>
      <c r="E1166" s="2">
        <v>1740</v>
      </c>
      <c r="F1166" s="2">
        <v>11.6716</v>
      </c>
      <c r="G1166" s="2">
        <v>20308.583999999999</v>
      </c>
      <c r="H1166" s="17">
        <f t="shared" si="18"/>
        <v>-8.3025398755802611E-4</v>
      </c>
    </row>
    <row r="1167" spans="2:8" ht="13.5" x14ac:dyDescent="0.25">
      <c r="B1167" s="11">
        <v>43706</v>
      </c>
      <c r="C1167" s="2">
        <v>11.95</v>
      </c>
      <c r="D1167" s="2">
        <v>8.5444999999999993</v>
      </c>
      <c r="E1167" s="2">
        <v>300</v>
      </c>
      <c r="F1167" s="2">
        <v>11.95</v>
      </c>
      <c r="G1167" s="2">
        <v>3585</v>
      </c>
      <c r="H1167" s="17">
        <f t="shared" si="18"/>
        <v>0</v>
      </c>
    </row>
    <row r="1168" spans="2:8" ht="13.5" x14ac:dyDescent="0.25">
      <c r="B1168" s="11">
        <v>43707</v>
      </c>
      <c r="C1168" s="2">
        <v>11.95</v>
      </c>
      <c r="D1168" s="2">
        <v>8.5444999999999993</v>
      </c>
      <c r="E1168" s="2">
        <v>300</v>
      </c>
      <c r="F1168" s="2">
        <v>11.95</v>
      </c>
      <c r="G1168" s="2">
        <v>3585</v>
      </c>
      <c r="H1168" s="17">
        <f t="shared" si="18"/>
        <v>0</v>
      </c>
    </row>
    <row r="1169" spans="2:8" ht="13.5" x14ac:dyDescent="0.25">
      <c r="B1169" s="11">
        <v>43710</v>
      </c>
      <c r="C1169" s="2">
        <v>12.15</v>
      </c>
      <c r="D1169" s="2">
        <v>8.6875</v>
      </c>
      <c r="E1169" s="2">
        <v>285</v>
      </c>
      <c r="F1169" s="2">
        <v>11.9658</v>
      </c>
      <c r="G1169" s="2">
        <v>3410.2530000000002</v>
      </c>
      <c r="H1169" s="17">
        <f t="shared" si="18"/>
        <v>1.6735911990169196E-2</v>
      </c>
    </row>
    <row r="1170" spans="2:8" ht="13.5" x14ac:dyDescent="0.25">
      <c r="B1170" s="11">
        <v>43711</v>
      </c>
      <c r="C1170" s="2">
        <v>12</v>
      </c>
      <c r="D1170" s="2">
        <v>8.5801999999999996</v>
      </c>
      <c r="E1170" s="2">
        <v>749</v>
      </c>
      <c r="F1170" s="2">
        <v>12.0275</v>
      </c>
      <c r="G1170" s="2">
        <v>9008.5974999999999</v>
      </c>
      <c r="H1170" s="17">
        <f t="shared" si="18"/>
        <v>-1.2351079136690693E-2</v>
      </c>
    </row>
    <row r="1171" spans="2:8" ht="13.5" x14ac:dyDescent="0.25">
      <c r="B1171" s="11">
        <v>43712</v>
      </c>
      <c r="C1171" s="2">
        <v>12</v>
      </c>
      <c r="D1171" s="2">
        <v>8.5801999999999996</v>
      </c>
      <c r="E1171" s="2">
        <v>231</v>
      </c>
      <c r="F1171" s="2">
        <v>12</v>
      </c>
      <c r="G1171" s="2">
        <v>2772</v>
      </c>
      <c r="H1171" s="17">
        <f t="shared" si="18"/>
        <v>0</v>
      </c>
    </row>
    <row r="1172" spans="2:8" ht="13.5" x14ac:dyDescent="0.25">
      <c r="B1172" s="11">
        <v>43713</v>
      </c>
      <c r="C1172" s="2">
        <v>12</v>
      </c>
      <c r="D1172" s="2">
        <v>8.5801999999999996</v>
      </c>
      <c r="E1172" s="2">
        <v>231</v>
      </c>
      <c r="F1172" s="2">
        <v>11.932600000000001</v>
      </c>
      <c r="G1172" s="2">
        <v>2756.4306000000001</v>
      </c>
      <c r="H1172" s="17">
        <f t="shared" si="18"/>
        <v>0</v>
      </c>
    </row>
    <row r="1173" spans="2:8" ht="13.5" x14ac:dyDescent="0.25">
      <c r="B1173" s="11">
        <v>43714</v>
      </c>
      <c r="C1173" s="2">
        <v>12.15</v>
      </c>
      <c r="D1173" s="2">
        <v>8.6875</v>
      </c>
      <c r="E1173" s="2">
        <v>51</v>
      </c>
      <c r="F1173" s="2">
        <v>12.15</v>
      </c>
      <c r="G1173" s="2">
        <v>619.65</v>
      </c>
      <c r="H1173" s="17">
        <f t="shared" si="18"/>
        <v>1.2505536001491853E-2</v>
      </c>
    </row>
    <row r="1174" spans="2:8" ht="13.5" x14ac:dyDescent="0.25">
      <c r="B1174" s="11">
        <v>43717</v>
      </c>
      <c r="C1174" s="2">
        <v>12</v>
      </c>
      <c r="D1174" s="2">
        <v>8.5801999999999996</v>
      </c>
      <c r="E1174" s="2">
        <v>570</v>
      </c>
      <c r="F1174" s="2">
        <v>12.0342</v>
      </c>
      <c r="G1174" s="2">
        <v>6859.4939999999997</v>
      </c>
      <c r="H1174" s="17">
        <f t="shared" si="18"/>
        <v>-1.2351079136690693E-2</v>
      </c>
    </row>
    <row r="1175" spans="2:8" ht="13.5" x14ac:dyDescent="0.25">
      <c r="B1175" s="11">
        <v>43718</v>
      </c>
      <c r="C1175" s="2">
        <v>11.98</v>
      </c>
      <c r="D1175" s="2">
        <v>8.5658999999999992</v>
      </c>
      <c r="E1175" s="2">
        <v>462</v>
      </c>
      <c r="F1175" s="2">
        <v>11.9762</v>
      </c>
      <c r="G1175" s="2">
        <v>5533.0043999999998</v>
      </c>
      <c r="H1175" s="17">
        <f t="shared" si="18"/>
        <v>-1.6666278175334402E-3</v>
      </c>
    </row>
    <row r="1176" spans="2:8" ht="13.5" x14ac:dyDescent="0.25">
      <c r="B1176" s="11">
        <v>43719</v>
      </c>
      <c r="C1176" s="2">
        <v>11.95</v>
      </c>
      <c r="D1176" s="2">
        <v>8.5444999999999993</v>
      </c>
      <c r="E1176" s="2">
        <v>482</v>
      </c>
      <c r="F1176" s="2">
        <v>11.9595</v>
      </c>
      <c r="G1176" s="2">
        <v>5764.4790000000003</v>
      </c>
      <c r="H1176" s="17">
        <f t="shared" si="18"/>
        <v>-2.4982780560127791E-3</v>
      </c>
    </row>
    <row r="1177" spans="2:8" ht="13.5" x14ac:dyDescent="0.25">
      <c r="B1177" s="11">
        <v>43720</v>
      </c>
      <c r="C1177" s="2">
        <v>11.95</v>
      </c>
      <c r="D1177" s="2">
        <v>8.5444999999999993</v>
      </c>
      <c r="E1177" s="2">
        <v>521</v>
      </c>
      <c r="F1177" s="2">
        <v>11.95</v>
      </c>
      <c r="G1177" s="2">
        <v>6225.95</v>
      </c>
      <c r="H1177" s="17">
        <f t="shared" si="18"/>
        <v>0</v>
      </c>
    </row>
    <row r="1178" spans="2:8" ht="13.5" x14ac:dyDescent="0.25">
      <c r="B1178" s="11">
        <v>43721</v>
      </c>
      <c r="C1178" s="2">
        <v>11.97</v>
      </c>
      <c r="D1178" s="2">
        <v>8.5587999999999997</v>
      </c>
      <c r="E1178" s="2">
        <v>521</v>
      </c>
      <c r="F1178" s="2">
        <v>11.9156</v>
      </c>
      <c r="G1178" s="2">
        <v>6208.0276000000003</v>
      </c>
      <c r="H1178" s="17">
        <f t="shared" si="18"/>
        <v>1.6735911990169612E-3</v>
      </c>
    </row>
    <row r="1179" spans="2:8" ht="13.5" x14ac:dyDescent="0.25">
      <c r="B1179" s="11">
        <v>43724</v>
      </c>
      <c r="C1179" s="2">
        <v>11.97</v>
      </c>
      <c r="D1179" s="2">
        <v>8.5587999999999997</v>
      </c>
      <c r="E1179" s="2">
        <v>242</v>
      </c>
      <c r="F1179" s="2">
        <v>11.97</v>
      </c>
      <c r="G1179" s="2">
        <v>2896.74</v>
      </c>
      <c r="H1179" s="17">
        <f t="shared" si="18"/>
        <v>0</v>
      </c>
    </row>
    <row r="1180" spans="2:8" ht="13.5" x14ac:dyDescent="0.25">
      <c r="B1180" s="11">
        <v>43725</v>
      </c>
      <c r="C1180" s="2">
        <v>11.97</v>
      </c>
      <c r="D1180" s="2">
        <v>8.5587999999999997</v>
      </c>
      <c r="E1180" s="2">
        <v>315</v>
      </c>
      <c r="F1180" s="2">
        <v>11.97</v>
      </c>
      <c r="G1180" s="2">
        <v>3770.55</v>
      </c>
      <c r="H1180" s="17">
        <f t="shared" si="18"/>
        <v>0</v>
      </c>
    </row>
    <row r="1181" spans="2:8" ht="13.5" x14ac:dyDescent="0.25">
      <c r="B1181" s="11">
        <v>43726</v>
      </c>
      <c r="C1181" s="2">
        <v>11.97</v>
      </c>
      <c r="D1181" s="2">
        <v>8.5587999999999997</v>
      </c>
      <c r="E1181" s="2">
        <v>407</v>
      </c>
      <c r="F1181" s="2">
        <v>11.97</v>
      </c>
      <c r="G1181" s="2">
        <v>4871.79</v>
      </c>
      <c r="H1181" s="17">
        <f t="shared" si="18"/>
        <v>0</v>
      </c>
    </row>
    <row r="1182" spans="2:8" ht="13.5" x14ac:dyDescent="0.25">
      <c r="B1182" s="11">
        <v>43727</v>
      </c>
      <c r="C1182" s="2">
        <v>12</v>
      </c>
      <c r="D1182" s="2">
        <v>8.5801999999999996</v>
      </c>
      <c r="E1182" s="2">
        <v>405</v>
      </c>
      <c r="F1182" s="2">
        <v>11.9901</v>
      </c>
      <c r="G1182" s="2">
        <v>4855.9904999999999</v>
      </c>
      <c r="H1182" s="17">
        <f t="shared" si="18"/>
        <v>2.5003505164275207E-3</v>
      </c>
    </row>
    <row r="1183" spans="2:8" ht="13.5" x14ac:dyDescent="0.25">
      <c r="B1183" s="11">
        <v>43728</v>
      </c>
      <c r="C1183" s="2">
        <v>11.95</v>
      </c>
      <c r="D1183" s="2">
        <v>8.5444999999999993</v>
      </c>
      <c r="E1183" s="2">
        <v>470</v>
      </c>
      <c r="F1183" s="2">
        <v>11.972899999999999</v>
      </c>
      <c r="G1183" s="2">
        <v>5627.2629999999999</v>
      </c>
      <c r="H1183" s="17">
        <f t="shared" si="18"/>
        <v>-4.1607421738421354E-3</v>
      </c>
    </row>
    <row r="1184" spans="2:8" ht="13.5" x14ac:dyDescent="0.25">
      <c r="B1184" s="11">
        <v>43731</v>
      </c>
      <c r="C1184" s="2">
        <v>12</v>
      </c>
      <c r="D1184" s="2">
        <v>8.5801999999999996</v>
      </c>
      <c r="E1184" s="2">
        <v>427</v>
      </c>
      <c r="F1184" s="2">
        <v>12</v>
      </c>
      <c r="G1184" s="2">
        <v>5124</v>
      </c>
      <c r="H1184" s="17">
        <f t="shared" si="18"/>
        <v>4.1781262800632329E-3</v>
      </c>
    </row>
    <row r="1185" spans="2:8" ht="13.5" x14ac:dyDescent="0.25">
      <c r="B1185" s="11">
        <v>43732</v>
      </c>
      <c r="C1185" s="2">
        <v>12</v>
      </c>
      <c r="D1185" s="2">
        <v>8.5801999999999996</v>
      </c>
      <c r="E1185" s="2">
        <v>569</v>
      </c>
      <c r="F1185" s="2">
        <v>12</v>
      </c>
      <c r="G1185" s="2">
        <v>6828</v>
      </c>
      <c r="H1185" s="17">
        <f t="shared" si="18"/>
        <v>0</v>
      </c>
    </row>
    <row r="1186" spans="2:8" ht="13.5" x14ac:dyDescent="0.25">
      <c r="B1186" s="11">
        <v>43733</v>
      </c>
      <c r="C1186" s="2">
        <v>11.99</v>
      </c>
      <c r="D1186" s="2">
        <v>8.5731000000000002</v>
      </c>
      <c r="E1186" s="2">
        <v>524</v>
      </c>
      <c r="F1186" s="2">
        <v>11.991400000000001</v>
      </c>
      <c r="G1186" s="2">
        <v>6283.4935999999998</v>
      </c>
      <c r="H1186" s="17">
        <f t="shared" si="18"/>
        <v>-8.2748653877525466E-4</v>
      </c>
    </row>
    <row r="1187" spans="2:8" ht="13.5" x14ac:dyDescent="0.25">
      <c r="B1187" s="11">
        <v>43734</v>
      </c>
      <c r="C1187" s="2">
        <v>11.99</v>
      </c>
      <c r="D1187" s="2">
        <v>8.5731000000000002</v>
      </c>
      <c r="E1187" s="2">
        <v>500</v>
      </c>
      <c r="F1187" s="2">
        <v>11.984</v>
      </c>
      <c r="G1187" s="2">
        <v>5992</v>
      </c>
      <c r="H1187" s="17">
        <f t="shared" si="18"/>
        <v>0</v>
      </c>
    </row>
    <row r="1188" spans="2:8" ht="13.5" x14ac:dyDescent="0.25">
      <c r="B1188" s="11">
        <v>43735</v>
      </c>
      <c r="C1188" s="2">
        <v>11.99</v>
      </c>
      <c r="D1188" s="2">
        <v>8.5731000000000002</v>
      </c>
      <c r="E1188" s="2">
        <v>235</v>
      </c>
      <c r="F1188" s="2">
        <v>11.953200000000001</v>
      </c>
      <c r="G1188" s="2">
        <v>2809.002</v>
      </c>
      <c r="H1188" s="17">
        <f t="shared" si="18"/>
        <v>0</v>
      </c>
    </row>
    <row r="1189" spans="2:8" ht="13.5" x14ac:dyDescent="0.25">
      <c r="B1189" s="11">
        <v>43738</v>
      </c>
      <c r="C1189" s="2">
        <v>11.9</v>
      </c>
      <c r="D1189" s="2">
        <v>8.5086999999999993</v>
      </c>
      <c r="E1189" s="2">
        <v>169</v>
      </c>
      <c r="F1189" s="2">
        <v>11.9224</v>
      </c>
      <c r="G1189" s="2">
        <v>2014.8856000000001</v>
      </c>
      <c r="H1189" s="17">
        <f t="shared" si="18"/>
        <v>-7.511868518972239E-3</v>
      </c>
    </row>
    <row r="1190" spans="2:8" ht="13.5" x14ac:dyDescent="0.25">
      <c r="B1190" s="11">
        <v>43739</v>
      </c>
      <c r="C1190" s="2">
        <v>11.99</v>
      </c>
      <c r="D1190" s="2">
        <v>8.5731000000000002</v>
      </c>
      <c r="E1190" s="2">
        <v>65</v>
      </c>
      <c r="F1190" s="2">
        <v>11.99</v>
      </c>
      <c r="G1190" s="2">
        <v>779.35</v>
      </c>
      <c r="H1190" s="17">
        <f t="shared" si="18"/>
        <v>7.5687237768402816E-3</v>
      </c>
    </row>
    <row r="1191" spans="2:8" ht="13.5" x14ac:dyDescent="0.25">
      <c r="B1191" s="11">
        <v>43740</v>
      </c>
      <c r="C1191" s="2">
        <v>11.95</v>
      </c>
      <c r="D1191" s="2">
        <v>8.5444999999999993</v>
      </c>
      <c r="E1191" s="2">
        <v>110</v>
      </c>
      <c r="F1191" s="2">
        <v>11.95</v>
      </c>
      <c r="G1191" s="2">
        <v>1314.5</v>
      </c>
      <c r="H1191" s="17">
        <f t="shared" si="18"/>
        <v>-3.3360161435187791E-3</v>
      </c>
    </row>
    <row r="1192" spans="2:8" ht="13.5" x14ac:dyDescent="0.25">
      <c r="B1192" s="11">
        <v>43741</v>
      </c>
      <c r="C1192" s="2">
        <v>11.9</v>
      </c>
      <c r="D1192" s="2">
        <v>8.5086999999999993</v>
      </c>
      <c r="E1192" s="2">
        <v>730</v>
      </c>
      <c r="F1192" s="2">
        <v>11.853300000000001</v>
      </c>
      <c r="G1192" s="2">
        <v>8652.9089999999997</v>
      </c>
      <c r="H1192" s="17">
        <f t="shared" si="18"/>
        <v>-4.1898297150213658E-3</v>
      </c>
    </row>
    <row r="1193" spans="2:8" ht="13.5" x14ac:dyDescent="0.25">
      <c r="B1193" s="11">
        <v>43742</v>
      </c>
      <c r="C1193" s="2">
        <v>11.95</v>
      </c>
      <c r="D1193" s="2">
        <v>8.5444999999999993</v>
      </c>
      <c r="E1193" s="2">
        <v>405</v>
      </c>
      <c r="F1193" s="2">
        <v>11.936999999999999</v>
      </c>
      <c r="G1193" s="2">
        <v>4834.4849999999997</v>
      </c>
      <c r="H1193" s="17">
        <f t="shared" si="18"/>
        <v>4.2074582486161293E-3</v>
      </c>
    </row>
    <row r="1194" spans="2:8" ht="13.5" x14ac:dyDescent="0.25">
      <c r="B1194" s="11">
        <v>43745</v>
      </c>
      <c r="C1194" s="2">
        <v>11.9</v>
      </c>
      <c r="D1194" s="2">
        <v>8.5086999999999993</v>
      </c>
      <c r="E1194" s="2">
        <v>484</v>
      </c>
      <c r="F1194" s="2">
        <v>11.910299999999999</v>
      </c>
      <c r="G1194" s="2">
        <v>5764.5852000000004</v>
      </c>
      <c r="H1194" s="17">
        <f t="shared" si="18"/>
        <v>-4.1898297150213658E-3</v>
      </c>
    </row>
    <row r="1195" spans="2:8" ht="13.5" x14ac:dyDescent="0.25">
      <c r="B1195" s="11">
        <v>43746</v>
      </c>
      <c r="C1195" s="2">
        <v>11.9</v>
      </c>
      <c r="D1195" s="2">
        <v>8.5086999999999993</v>
      </c>
      <c r="E1195" s="2">
        <v>585</v>
      </c>
      <c r="F1195" s="2">
        <v>11.888</v>
      </c>
      <c r="G1195" s="2">
        <v>6954.48</v>
      </c>
      <c r="H1195" s="17">
        <f t="shared" si="18"/>
        <v>0</v>
      </c>
    </row>
    <row r="1196" spans="2:8" ht="13.5" x14ac:dyDescent="0.25">
      <c r="B1196" s="11">
        <v>43747</v>
      </c>
      <c r="C1196" s="2">
        <v>11.9</v>
      </c>
      <c r="D1196" s="2">
        <v>8.5086999999999993</v>
      </c>
      <c r="E1196" s="2">
        <v>300</v>
      </c>
      <c r="F1196" s="2">
        <v>11.896599999999999</v>
      </c>
      <c r="G1196" s="2">
        <v>3568.98</v>
      </c>
      <c r="H1196" s="17">
        <f t="shared" si="18"/>
        <v>0</v>
      </c>
    </row>
    <row r="1197" spans="2:8" ht="13.5" x14ac:dyDescent="0.25">
      <c r="B1197" s="11">
        <v>43748</v>
      </c>
      <c r="C1197" s="2">
        <v>11.9</v>
      </c>
      <c r="D1197" s="2">
        <v>8.5086999999999993</v>
      </c>
      <c r="E1197" s="2">
        <v>363</v>
      </c>
      <c r="F1197" s="2">
        <v>11.9</v>
      </c>
      <c r="G1197" s="2">
        <v>4319.7</v>
      </c>
      <c r="H1197" s="17">
        <f t="shared" si="18"/>
        <v>0</v>
      </c>
    </row>
    <row r="1198" spans="2:8" ht="13.5" x14ac:dyDescent="0.25">
      <c r="B1198" s="11">
        <v>43749</v>
      </c>
      <c r="C1198" s="2">
        <v>11.89</v>
      </c>
      <c r="D1198" s="2">
        <v>8.5015999999999998</v>
      </c>
      <c r="E1198" s="2">
        <v>604</v>
      </c>
      <c r="F1198" s="2">
        <v>11.84</v>
      </c>
      <c r="G1198" s="2">
        <v>7151.36</v>
      </c>
      <c r="H1198" s="17">
        <f t="shared" si="18"/>
        <v>-8.3444004371989152E-4</v>
      </c>
    </row>
    <row r="1199" spans="2:8" ht="13.5" x14ac:dyDescent="0.25">
      <c r="B1199" s="11">
        <v>43752</v>
      </c>
      <c r="C1199" s="2">
        <v>11.89</v>
      </c>
      <c r="D1199" s="2">
        <v>8.5015999999999998</v>
      </c>
      <c r="E1199" s="2">
        <v>170</v>
      </c>
      <c r="F1199" s="2">
        <v>11.895899999999999</v>
      </c>
      <c r="G1199" s="2">
        <v>2022.3030000000001</v>
      </c>
      <c r="H1199" s="17">
        <f t="shared" si="18"/>
        <v>0</v>
      </c>
    </row>
    <row r="1200" spans="2:8" ht="13.5" x14ac:dyDescent="0.25">
      <c r="B1200" s="11">
        <v>43754</v>
      </c>
      <c r="C1200" s="2">
        <v>11.88</v>
      </c>
      <c r="D1200" s="2">
        <v>8.4944000000000006</v>
      </c>
      <c r="E1200" s="2">
        <v>537</v>
      </c>
      <c r="F1200" s="2">
        <v>11.7841</v>
      </c>
      <c r="G1200" s="2">
        <v>6328.0617000000002</v>
      </c>
      <c r="H1200" s="17">
        <f t="shared" si="18"/>
        <v>-8.4689940717032168E-4</v>
      </c>
    </row>
    <row r="1201" spans="2:8" ht="13.5" x14ac:dyDescent="0.25">
      <c r="B1201" s="11">
        <v>43755</v>
      </c>
      <c r="C1201" s="2">
        <v>11.88</v>
      </c>
      <c r="D1201" s="2">
        <v>8.4944000000000006</v>
      </c>
      <c r="E1201" s="2">
        <v>200</v>
      </c>
      <c r="F1201" s="2">
        <v>11.88</v>
      </c>
      <c r="G1201" s="2">
        <v>2376</v>
      </c>
      <c r="H1201" s="17">
        <f t="shared" si="18"/>
        <v>0</v>
      </c>
    </row>
    <row r="1202" spans="2:8" ht="13.5" x14ac:dyDescent="0.25">
      <c r="B1202" s="11">
        <v>43756</v>
      </c>
      <c r="C1202" s="2">
        <v>11.88</v>
      </c>
      <c r="D1202" s="2">
        <v>8.4944000000000006</v>
      </c>
      <c r="E1202" s="2">
        <v>610</v>
      </c>
      <c r="F1202" s="2">
        <v>11.886900000000001</v>
      </c>
      <c r="G1202" s="2">
        <v>7251.009</v>
      </c>
      <c r="H1202" s="17">
        <f t="shared" si="18"/>
        <v>0</v>
      </c>
    </row>
    <row r="1203" spans="2:8" ht="13.5" x14ac:dyDescent="0.25">
      <c r="B1203" s="11">
        <v>43759</v>
      </c>
      <c r="C1203" s="2">
        <v>11.88</v>
      </c>
      <c r="D1203" s="2">
        <v>8.4944000000000006</v>
      </c>
      <c r="E1203" s="2">
        <v>298</v>
      </c>
      <c r="F1203" s="2">
        <v>11.88</v>
      </c>
      <c r="G1203" s="2">
        <v>3540.24</v>
      </c>
      <c r="H1203" s="17">
        <f t="shared" si="18"/>
        <v>0</v>
      </c>
    </row>
    <row r="1204" spans="2:8" ht="13.5" x14ac:dyDescent="0.25">
      <c r="B1204" s="11">
        <v>43760</v>
      </c>
      <c r="C1204" s="2">
        <v>11.85</v>
      </c>
      <c r="D1204" s="2">
        <v>8.4730000000000008</v>
      </c>
      <c r="E1204" s="2">
        <v>400</v>
      </c>
      <c r="F1204" s="2">
        <v>11.85</v>
      </c>
      <c r="G1204" s="2">
        <v>4740</v>
      </c>
      <c r="H1204" s="17">
        <f t="shared" si="18"/>
        <v>-2.5193068374458304E-3</v>
      </c>
    </row>
    <row r="1205" spans="2:8" ht="13.5" x14ac:dyDescent="0.25">
      <c r="B1205" s="11">
        <v>43761</v>
      </c>
      <c r="C1205" s="2">
        <v>11.85</v>
      </c>
      <c r="D1205" s="2">
        <v>8.4730000000000008</v>
      </c>
      <c r="E1205" s="2">
        <v>0</v>
      </c>
      <c r="F1205" s="2">
        <v>0</v>
      </c>
      <c r="G1205" s="2">
        <v>0</v>
      </c>
      <c r="H1205" s="17">
        <f t="shared" si="18"/>
        <v>0</v>
      </c>
    </row>
    <row r="1206" spans="2:8" ht="13.5" x14ac:dyDescent="0.25">
      <c r="B1206" s="11">
        <v>43762</v>
      </c>
      <c r="C1206" s="2">
        <v>11.85</v>
      </c>
      <c r="D1206" s="2">
        <v>8.4730000000000008</v>
      </c>
      <c r="E1206" s="2">
        <v>100</v>
      </c>
      <c r="F1206" s="2">
        <v>11.85</v>
      </c>
      <c r="G1206" s="2">
        <v>1185</v>
      </c>
      <c r="H1206" s="17">
        <f t="shared" si="18"/>
        <v>0</v>
      </c>
    </row>
    <row r="1207" spans="2:8" ht="13.5" x14ac:dyDescent="0.25">
      <c r="B1207" s="11">
        <v>43763</v>
      </c>
      <c r="C1207" s="2">
        <v>11.85</v>
      </c>
      <c r="D1207" s="2">
        <v>8.4730000000000008</v>
      </c>
      <c r="E1207" s="2">
        <v>335</v>
      </c>
      <c r="F1207" s="2">
        <v>11.8239</v>
      </c>
      <c r="G1207" s="2">
        <v>3961.0065</v>
      </c>
      <c r="H1207" s="17">
        <f t="shared" si="18"/>
        <v>0</v>
      </c>
    </row>
    <row r="1208" spans="2:8" ht="13.5" x14ac:dyDescent="0.25">
      <c r="B1208" s="11">
        <v>43766</v>
      </c>
      <c r="C1208" s="2">
        <v>11.85</v>
      </c>
      <c r="D1208" s="2">
        <v>8.4730000000000008</v>
      </c>
      <c r="E1208" s="2">
        <v>468</v>
      </c>
      <c r="F1208" s="2">
        <v>11.8521</v>
      </c>
      <c r="G1208" s="2">
        <v>5546.7828</v>
      </c>
      <c r="H1208" s="17">
        <f t="shared" si="18"/>
        <v>0</v>
      </c>
    </row>
    <row r="1209" spans="2:8" ht="13.5" x14ac:dyDescent="0.25">
      <c r="B1209" s="11">
        <v>43767</v>
      </c>
      <c r="C1209" s="2">
        <v>11.85</v>
      </c>
      <c r="D1209" s="2">
        <v>8.4730000000000008</v>
      </c>
      <c r="E1209" s="2">
        <v>455</v>
      </c>
      <c r="F1209" s="2">
        <v>11.817600000000001</v>
      </c>
      <c r="G1209" s="2">
        <v>5377.0079999999998</v>
      </c>
      <c r="H1209" s="17">
        <f t="shared" si="18"/>
        <v>0</v>
      </c>
    </row>
    <row r="1210" spans="2:8" ht="13.5" x14ac:dyDescent="0.25">
      <c r="B1210" s="11">
        <v>43768</v>
      </c>
      <c r="C1210" s="2">
        <v>11.5</v>
      </c>
      <c r="D1210" s="2">
        <v>8.2226999999999997</v>
      </c>
      <c r="E1210" s="2">
        <v>1809</v>
      </c>
      <c r="F1210" s="2">
        <v>11.566800000000001</v>
      </c>
      <c r="G1210" s="2">
        <v>20924.341199999999</v>
      </c>
      <c r="H1210" s="17">
        <f t="shared" si="18"/>
        <v>-2.9540894606396913E-2</v>
      </c>
    </row>
    <row r="1211" spans="2:8" ht="13.5" x14ac:dyDescent="0.25">
      <c r="B1211" s="11">
        <v>43769</v>
      </c>
      <c r="C1211" s="2">
        <v>11.5</v>
      </c>
      <c r="D1211" s="2">
        <v>8.2226999999999997</v>
      </c>
      <c r="E1211" s="2">
        <v>125</v>
      </c>
      <c r="F1211" s="2">
        <v>11.5</v>
      </c>
      <c r="G1211" s="2">
        <v>1437.5</v>
      </c>
      <c r="H1211" s="17">
        <f t="shared" si="18"/>
        <v>0</v>
      </c>
    </row>
    <row r="1212" spans="2:8" ht="13.5" x14ac:dyDescent="0.25">
      <c r="B1212" s="11">
        <v>43770</v>
      </c>
      <c r="C1212" s="2">
        <v>11.4</v>
      </c>
      <c r="D1212" s="2">
        <v>8.1511999999999993</v>
      </c>
      <c r="E1212" s="2">
        <v>783</v>
      </c>
      <c r="F1212" s="2">
        <v>11.411099999999999</v>
      </c>
      <c r="G1212" s="2">
        <v>8934.8912999999993</v>
      </c>
      <c r="H1212" s="17">
        <f t="shared" si="18"/>
        <v>-8.6954406703394684E-3</v>
      </c>
    </row>
    <row r="1213" spans="2:8" ht="13.5" x14ac:dyDescent="0.25">
      <c r="B1213" s="11">
        <v>43773</v>
      </c>
      <c r="C1213" s="2">
        <v>11.7</v>
      </c>
      <c r="D1213" s="2">
        <v>8.3657000000000004</v>
      </c>
      <c r="E1213" s="2">
        <v>547</v>
      </c>
      <c r="F1213" s="2">
        <v>11.3682</v>
      </c>
      <c r="G1213" s="2">
        <v>6218.4053999999996</v>
      </c>
      <c r="H1213" s="17">
        <f t="shared" si="18"/>
        <v>2.6315143782510677E-2</v>
      </c>
    </row>
    <row r="1214" spans="2:8" ht="13.5" x14ac:dyDescent="0.25">
      <c r="B1214" s="11">
        <v>43774</v>
      </c>
      <c r="C1214" s="2">
        <v>11.7</v>
      </c>
      <c r="D1214" s="2">
        <v>8.3657000000000004</v>
      </c>
      <c r="E1214" s="2">
        <v>105</v>
      </c>
      <c r="F1214" s="2">
        <v>11.8714</v>
      </c>
      <c r="G1214" s="2">
        <v>1246.4970000000001</v>
      </c>
      <c r="H1214" s="17">
        <f t="shared" si="18"/>
        <v>0</v>
      </c>
    </row>
    <row r="1215" spans="2:8" ht="13.5" x14ac:dyDescent="0.25">
      <c r="B1215" s="11">
        <v>43775</v>
      </c>
      <c r="C1215" s="2">
        <v>11.7</v>
      </c>
      <c r="D1215" s="2">
        <v>8.3657000000000004</v>
      </c>
      <c r="E1215" s="2">
        <v>330</v>
      </c>
      <c r="F1215" s="2">
        <v>11.663600000000001</v>
      </c>
      <c r="G1215" s="2">
        <v>3848.9879999999998</v>
      </c>
      <c r="H1215" s="17">
        <f t="shared" si="18"/>
        <v>0</v>
      </c>
    </row>
    <row r="1216" spans="2:8" ht="13.5" x14ac:dyDescent="0.25">
      <c r="B1216" s="11">
        <v>43776</v>
      </c>
      <c r="C1216" s="2">
        <v>11.65</v>
      </c>
      <c r="D1216" s="2">
        <v>8.33</v>
      </c>
      <c r="E1216" s="2">
        <v>518</v>
      </c>
      <c r="F1216" s="2">
        <v>11.659000000000001</v>
      </c>
      <c r="G1216" s="2">
        <v>6039.3620000000001</v>
      </c>
      <c r="H1216" s="17">
        <f t="shared" si="18"/>
        <v>-4.2674253200569333E-3</v>
      </c>
    </row>
    <row r="1217" spans="2:8" ht="13.5" x14ac:dyDescent="0.25">
      <c r="B1217" s="11">
        <v>43777</v>
      </c>
      <c r="C1217" s="2">
        <v>11.65</v>
      </c>
      <c r="D1217" s="2">
        <v>8.33</v>
      </c>
      <c r="E1217" s="2">
        <v>110</v>
      </c>
      <c r="F1217" s="2">
        <v>11.65</v>
      </c>
      <c r="G1217" s="2">
        <v>1281.5</v>
      </c>
      <c r="H1217" s="17">
        <f t="shared" si="18"/>
        <v>0</v>
      </c>
    </row>
    <row r="1218" spans="2:8" ht="13.5" x14ac:dyDescent="0.25">
      <c r="B1218" s="11">
        <v>43780</v>
      </c>
      <c r="C1218" s="2">
        <v>11.7</v>
      </c>
      <c r="D1218" s="2">
        <v>8.3657000000000004</v>
      </c>
      <c r="E1218" s="2">
        <v>485</v>
      </c>
      <c r="F1218" s="2">
        <v>11.693</v>
      </c>
      <c r="G1218" s="2">
        <v>5671.1049999999996</v>
      </c>
      <c r="H1218" s="17">
        <f t="shared" si="18"/>
        <v>4.2857142857143198E-3</v>
      </c>
    </row>
    <row r="1219" spans="2:8" ht="13.5" x14ac:dyDescent="0.25">
      <c r="B1219" s="11">
        <v>43781</v>
      </c>
      <c r="C1219" s="2">
        <v>11.7</v>
      </c>
      <c r="D1219" s="2">
        <v>8.3657000000000004</v>
      </c>
      <c r="E1219" s="2">
        <v>360</v>
      </c>
      <c r="F1219" s="2">
        <v>11.7</v>
      </c>
      <c r="G1219" s="2">
        <v>4212</v>
      </c>
      <c r="H1219" s="17">
        <f t="shared" si="18"/>
        <v>0</v>
      </c>
    </row>
    <row r="1220" spans="2:8" ht="13.5" x14ac:dyDescent="0.25">
      <c r="B1220" s="11">
        <v>43782</v>
      </c>
      <c r="C1220" s="2">
        <v>11.9</v>
      </c>
      <c r="D1220" s="2">
        <v>8.5086999999999993</v>
      </c>
      <c r="E1220" s="2">
        <v>50</v>
      </c>
      <c r="F1220" s="2">
        <v>11.9</v>
      </c>
      <c r="G1220" s="2">
        <v>595</v>
      </c>
      <c r="H1220" s="17">
        <f t="shared" si="18"/>
        <v>1.7093608424877643E-2</v>
      </c>
    </row>
    <row r="1221" spans="2:8" ht="13.5" x14ac:dyDescent="0.25">
      <c r="B1221" s="11">
        <v>43783</v>
      </c>
      <c r="C1221" s="2">
        <v>11.9</v>
      </c>
      <c r="D1221" s="2">
        <v>8.5086999999999993</v>
      </c>
      <c r="E1221" s="2">
        <v>60</v>
      </c>
      <c r="F1221" s="2">
        <v>11.9</v>
      </c>
      <c r="G1221" s="2">
        <v>714</v>
      </c>
      <c r="H1221" s="17">
        <f t="shared" si="18"/>
        <v>0</v>
      </c>
    </row>
    <row r="1222" spans="2:8" ht="13.5" x14ac:dyDescent="0.25">
      <c r="B1222" s="11">
        <v>43784</v>
      </c>
      <c r="C1222" s="2">
        <v>11.89</v>
      </c>
      <c r="D1222" s="2">
        <v>8.5015999999999998</v>
      </c>
      <c r="E1222" s="2">
        <v>80</v>
      </c>
      <c r="F1222" s="2">
        <v>11.797499999999999</v>
      </c>
      <c r="G1222" s="2">
        <v>943.8</v>
      </c>
      <c r="H1222" s="17">
        <f t="shared" si="18"/>
        <v>-8.3444004371989152E-4</v>
      </c>
    </row>
    <row r="1223" spans="2:8" ht="13.5" x14ac:dyDescent="0.25">
      <c r="B1223" s="11">
        <v>43787</v>
      </c>
      <c r="C1223" s="2">
        <v>11.89</v>
      </c>
      <c r="D1223" s="2">
        <v>8.5015999999999998</v>
      </c>
      <c r="E1223" s="2">
        <v>128</v>
      </c>
      <c r="F1223" s="2">
        <v>11.89</v>
      </c>
      <c r="G1223" s="2">
        <v>1521.92</v>
      </c>
      <c r="H1223" s="17">
        <f t="shared" ref="H1223:H1286" si="19">(D1223-D1222)/D1222</f>
        <v>0</v>
      </c>
    </row>
    <row r="1224" spans="2:8" ht="13.5" x14ac:dyDescent="0.25">
      <c r="B1224" s="11">
        <v>43788</v>
      </c>
      <c r="C1224" s="2">
        <v>11.85</v>
      </c>
      <c r="D1224" s="2">
        <v>8.4730000000000008</v>
      </c>
      <c r="E1224" s="2">
        <v>162</v>
      </c>
      <c r="F1224" s="2">
        <v>11.85</v>
      </c>
      <c r="G1224" s="2">
        <v>1919.7</v>
      </c>
      <c r="H1224" s="17">
        <f t="shared" si="19"/>
        <v>-3.3640726451490393E-3</v>
      </c>
    </row>
    <row r="1225" spans="2:8" ht="13.5" x14ac:dyDescent="0.25">
      <c r="B1225" s="11">
        <v>43789</v>
      </c>
      <c r="C1225" s="2">
        <v>11.85</v>
      </c>
      <c r="D1225" s="2">
        <v>8.4730000000000008</v>
      </c>
      <c r="E1225" s="2">
        <v>113</v>
      </c>
      <c r="F1225" s="2">
        <v>11.85</v>
      </c>
      <c r="G1225" s="2">
        <v>1339.05</v>
      </c>
      <c r="H1225" s="17">
        <f t="shared" si="19"/>
        <v>0</v>
      </c>
    </row>
    <row r="1226" spans="2:8" ht="13.5" x14ac:dyDescent="0.25">
      <c r="B1226" s="11">
        <v>43790</v>
      </c>
      <c r="C1226" s="2">
        <v>11.75</v>
      </c>
      <c r="D1226" s="2">
        <v>8.4015000000000004</v>
      </c>
      <c r="E1226" s="2">
        <v>939</v>
      </c>
      <c r="F1226" s="2">
        <v>11.6646</v>
      </c>
      <c r="G1226" s="2">
        <v>10953.0594</v>
      </c>
      <c r="H1226" s="17">
        <f t="shared" si="19"/>
        <v>-8.4385695739407924E-3</v>
      </c>
    </row>
    <row r="1227" spans="2:8" ht="13.5" x14ac:dyDescent="0.25">
      <c r="B1227" s="11">
        <v>43791</v>
      </c>
      <c r="C1227" s="2">
        <v>11.75</v>
      </c>
      <c r="D1227" s="2">
        <v>8.4015000000000004</v>
      </c>
      <c r="E1227" s="2">
        <v>832</v>
      </c>
      <c r="F1227" s="2">
        <v>11.656000000000001</v>
      </c>
      <c r="G1227" s="2">
        <v>9697.7919999999995</v>
      </c>
      <c r="H1227" s="17">
        <f t="shared" si="19"/>
        <v>0</v>
      </c>
    </row>
    <row r="1228" spans="2:8" ht="13.5" x14ac:dyDescent="0.25">
      <c r="B1228" s="11">
        <v>43794</v>
      </c>
      <c r="C1228" s="2">
        <v>11.5</v>
      </c>
      <c r="D1228" s="2">
        <v>8.2226999999999997</v>
      </c>
      <c r="E1228" s="2">
        <v>1913</v>
      </c>
      <c r="F1228" s="2">
        <v>11.482200000000001</v>
      </c>
      <c r="G1228" s="2">
        <v>21965.4486</v>
      </c>
      <c r="H1228" s="17">
        <f t="shared" si="19"/>
        <v>-2.128191394393867E-2</v>
      </c>
    </row>
    <row r="1229" spans="2:8" ht="13.5" x14ac:dyDescent="0.25">
      <c r="B1229" s="11">
        <v>43795</v>
      </c>
      <c r="C1229" s="2">
        <v>11.6</v>
      </c>
      <c r="D1229" s="2">
        <v>8.2942</v>
      </c>
      <c r="E1229" s="2">
        <v>90</v>
      </c>
      <c r="F1229" s="2">
        <v>11.583299999999999</v>
      </c>
      <c r="G1229" s="2">
        <v>1042.4970000000001</v>
      </c>
      <c r="H1229" s="17">
        <f t="shared" si="19"/>
        <v>8.6954406703394684E-3</v>
      </c>
    </row>
    <row r="1230" spans="2:8" ht="13.5" x14ac:dyDescent="0.25">
      <c r="B1230" s="11">
        <v>43796</v>
      </c>
      <c r="C1230" s="2">
        <v>11.6</v>
      </c>
      <c r="D1230" s="2">
        <v>8.2942</v>
      </c>
      <c r="E1230" s="2">
        <v>129</v>
      </c>
      <c r="F1230" s="2">
        <v>11.576700000000001</v>
      </c>
      <c r="G1230" s="2">
        <v>1493.3942999999999</v>
      </c>
      <c r="H1230" s="17">
        <f t="shared" si="19"/>
        <v>0</v>
      </c>
    </row>
    <row r="1231" spans="2:8" ht="13.5" x14ac:dyDescent="0.25">
      <c r="B1231" s="11">
        <v>43797</v>
      </c>
      <c r="C1231" s="2">
        <v>11.6</v>
      </c>
      <c r="D1231" s="2">
        <v>8.2942</v>
      </c>
      <c r="E1231" s="2">
        <v>176</v>
      </c>
      <c r="F1231" s="2">
        <v>11.6</v>
      </c>
      <c r="G1231" s="2">
        <v>2041.6</v>
      </c>
      <c r="H1231" s="17">
        <f t="shared" si="19"/>
        <v>0</v>
      </c>
    </row>
    <row r="1232" spans="2:8" ht="13.5" x14ac:dyDescent="0.25">
      <c r="B1232" s="11">
        <v>43798</v>
      </c>
      <c r="C1232" s="2">
        <v>11.6</v>
      </c>
      <c r="D1232" s="2">
        <v>8.2942</v>
      </c>
      <c r="E1232" s="2">
        <v>45</v>
      </c>
      <c r="F1232" s="2">
        <v>11.6</v>
      </c>
      <c r="G1232" s="2">
        <v>522</v>
      </c>
      <c r="H1232" s="17">
        <f t="shared" si="19"/>
        <v>0</v>
      </c>
    </row>
    <row r="1233" spans="2:8" ht="13.5" x14ac:dyDescent="0.25">
      <c r="B1233" s="11">
        <v>43801</v>
      </c>
      <c r="C1233" s="2">
        <v>11.5</v>
      </c>
      <c r="D1233" s="2">
        <v>8.2226999999999997</v>
      </c>
      <c r="E1233" s="2">
        <v>949</v>
      </c>
      <c r="F1233" s="2">
        <v>11.4785</v>
      </c>
      <c r="G1233" s="2">
        <v>10893.0965</v>
      </c>
      <c r="H1233" s="17">
        <f t="shared" si="19"/>
        <v>-8.6204817824504284E-3</v>
      </c>
    </row>
    <row r="1234" spans="2:8" ht="13.5" x14ac:dyDescent="0.25">
      <c r="B1234" s="11">
        <v>43802</v>
      </c>
      <c r="C1234" s="2">
        <v>11.6</v>
      </c>
      <c r="D1234" s="2">
        <v>8.2942</v>
      </c>
      <c r="E1234" s="2">
        <v>300</v>
      </c>
      <c r="F1234" s="2">
        <v>11.5989</v>
      </c>
      <c r="G1234" s="2">
        <v>3479.67</v>
      </c>
      <c r="H1234" s="17">
        <f t="shared" si="19"/>
        <v>8.6954406703394684E-3</v>
      </c>
    </row>
    <row r="1235" spans="2:8" ht="13.5" x14ac:dyDescent="0.25">
      <c r="B1235" s="11">
        <v>43803</v>
      </c>
      <c r="C1235" s="2">
        <v>11.5</v>
      </c>
      <c r="D1235" s="2">
        <v>8.2226999999999997</v>
      </c>
      <c r="E1235" s="2">
        <v>300</v>
      </c>
      <c r="F1235" s="2">
        <v>11.5</v>
      </c>
      <c r="G1235" s="2">
        <v>3450</v>
      </c>
      <c r="H1235" s="17">
        <f t="shared" si="19"/>
        <v>-8.6204817824504284E-3</v>
      </c>
    </row>
    <row r="1236" spans="2:8" ht="13.5" x14ac:dyDescent="0.25">
      <c r="B1236" s="11">
        <v>43804</v>
      </c>
      <c r="C1236" s="2">
        <v>11.49</v>
      </c>
      <c r="D1236" s="2">
        <v>8.2156000000000002</v>
      </c>
      <c r="E1236" s="2">
        <v>2583</v>
      </c>
      <c r="F1236" s="2">
        <v>11.3775</v>
      </c>
      <c r="G1236" s="2">
        <v>29388.0825</v>
      </c>
      <c r="H1236" s="17">
        <f t="shared" si="19"/>
        <v>-8.6346333929237845E-4</v>
      </c>
    </row>
    <row r="1237" spans="2:8" ht="13.5" x14ac:dyDescent="0.25">
      <c r="B1237" s="11">
        <v>43805</v>
      </c>
      <c r="C1237" s="2">
        <v>11.45</v>
      </c>
      <c r="D1237" s="2">
        <v>8.1869999999999994</v>
      </c>
      <c r="E1237" s="2">
        <v>550</v>
      </c>
      <c r="F1237" s="2">
        <v>11.4536</v>
      </c>
      <c r="G1237" s="2">
        <v>6299.48</v>
      </c>
      <c r="H1237" s="17">
        <f t="shared" si="19"/>
        <v>-3.4811821412922789E-3</v>
      </c>
    </row>
    <row r="1238" spans="2:8" ht="13.5" x14ac:dyDescent="0.25">
      <c r="B1238" s="11">
        <v>43808</v>
      </c>
      <c r="C1238" s="2">
        <v>11.35</v>
      </c>
      <c r="D1238" s="2">
        <v>8.1155000000000008</v>
      </c>
      <c r="E1238" s="2">
        <v>1542</v>
      </c>
      <c r="F1238" s="2">
        <v>11.2668</v>
      </c>
      <c r="G1238" s="2">
        <v>17373.405599999998</v>
      </c>
      <c r="H1238" s="17">
        <f t="shared" si="19"/>
        <v>-8.7333577623059204E-3</v>
      </c>
    </row>
    <row r="1239" spans="2:8" ht="13.5" x14ac:dyDescent="0.25">
      <c r="B1239" s="11">
        <v>43809</v>
      </c>
      <c r="C1239" s="2">
        <v>11.49</v>
      </c>
      <c r="D1239" s="2">
        <v>8.2156000000000002</v>
      </c>
      <c r="E1239" s="2">
        <v>45</v>
      </c>
      <c r="F1239" s="2">
        <v>11.49</v>
      </c>
      <c r="G1239" s="2">
        <v>517.04999999999995</v>
      </c>
      <c r="H1239" s="17">
        <f t="shared" si="19"/>
        <v>1.233442178547217E-2</v>
      </c>
    </row>
    <row r="1240" spans="2:8" ht="13.5" x14ac:dyDescent="0.25">
      <c r="B1240" s="11">
        <v>43810</v>
      </c>
      <c r="C1240" s="2">
        <v>11.1</v>
      </c>
      <c r="D1240" s="2">
        <v>7.9367000000000001</v>
      </c>
      <c r="E1240" s="2">
        <v>2049</v>
      </c>
      <c r="F1240" s="2">
        <v>11.101800000000001</v>
      </c>
      <c r="G1240" s="2">
        <v>22747.588199999998</v>
      </c>
      <c r="H1240" s="17">
        <f t="shared" si="19"/>
        <v>-3.3947611860363228E-2</v>
      </c>
    </row>
    <row r="1241" spans="2:8" ht="13.5" x14ac:dyDescent="0.25">
      <c r="B1241" s="11">
        <v>43811</v>
      </c>
      <c r="C1241" s="2">
        <v>11</v>
      </c>
      <c r="D1241" s="2">
        <v>7.8651999999999997</v>
      </c>
      <c r="E1241" s="2">
        <v>669</v>
      </c>
      <c r="F1241" s="2">
        <v>11.005800000000001</v>
      </c>
      <c r="G1241" s="2">
        <v>7362.8801999999996</v>
      </c>
      <c r="H1241" s="17">
        <f t="shared" si="19"/>
        <v>-9.0087819874759452E-3</v>
      </c>
    </row>
    <row r="1242" spans="2:8" ht="13.5" x14ac:dyDescent="0.25">
      <c r="B1242" s="11">
        <v>43812</v>
      </c>
      <c r="C1242" s="2">
        <v>11</v>
      </c>
      <c r="D1242" s="2">
        <v>7.8651999999999997</v>
      </c>
      <c r="E1242" s="2">
        <v>2084</v>
      </c>
      <c r="F1242" s="2">
        <v>10.999000000000001</v>
      </c>
      <c r="G1242" s="2">
        <v>22921.916000000001</v>
      </c>
      <c r="H1242" s="17">
        <f t="shared" si="19"/>
        <v>0</v>
      </c>
    </row>
    <row r="1243" spans="2:8" ht="13.5" x14ac:dyDescent="0.25">
      <c r="B1243" s="11">
        <v>43815</v>
      </c>
      <c r="C1243" s="2">
        <v>10.98</v>
      </c>
      <c r="D1243" s="2">
        <v>7.8509000000000002</v>
      </c>
      <c r="E1243" s="2">
        <v>3292</v>
      </c>
      <c r="F1243" s="2">
        <v>10.9214</v>
      </c>
      <c r="G1243" s="2">
        <v>35953.248800000001</v>
      </c>
      <c r="H1243" s="17">
        <f t="shared" si="19"/>
        <v>-1.8181355846004596E-3</v>
      </c>
    </row>
    <row r="1244" spans="2:8" ht="13.5" x14ac:dyDescent="0.25">
      <c r="B1244" s="11">
        <v>43816</v>
      </c>
      <c r="C1244" s="2">
        <v>11.15</v>
      </c>
      <c r="D1244" s="2">
        <v>7.9725000000000001</v>
      </c>
      <c r="E1244" s="2">
        <v>8502</v>
      </c>
      <c r="F1244" s="2">
        <v>10.935</v>
      </c>
      <c r="G1244" s="2">
        <v>92969.37</v>
      </c>
      <c r="H1244" s="17">
        <f t="shared" si="19"/>
        <v>1.548867008877962E-2</v>
      </c>
    </row>
    <row r="1245" spans="2:8" ht="13.5" x14ac:dyDescent="0.25">
      <c r="B1245" s="11">
        <v>43817</v>
      </c>
      <c r="C1245" s="2">
        <v>11.25</v>
      </c>
      <c r="D1245" s="2">
        <v>8.0440000000000005</v>
      </c>
      <c r="E1245" s="2">
        <v>4220</v>
      </c>
      <c r="F1245" s="2">
        <v>11.251799999999999</v>
      </c>
      <c r="G1245" s="2">
        <v>47482.595999999998</v>
      </c>
      <c r="H1245" s="17">
        <f t="shared" si="19"/>
        <v>8.9683286296645143E-3</v>
      </c>
    </row>
    <row r="1246" spans="2:8" ht="13.5" x14ac:dyDescent="0.25">
      <c r="B1246" s="11">
        <v>43818</v>
      </c>
      <c r="C1246" s="2">
        <v>11.7</v>
      </c>
      <c r="D1246" s="2">
        <v>8.3657000000000004</v>
      </c>
      <c r="E1246" s="2">
        <v>4006</v>
      </c>
      <c r="F1246" s="2">
        <v>11.414099999999999</v>
      </c>
      <c r="G1246" s="2">
        <v>45724.884599999998</v>
      </c>
      <c r="H1246" s="17">
        <f t="shared" si="19"/>
        <v>3.9992541024365967E-2</v>
      </c>
    </row>
    <row r="1247" spans="2:8" ht="13.5" x14ac:dyDescent="0.25">
      <c r="B1247" s="11">
        <v>43819</v>
      </c>
      <c r="C1247" s="2">
        <v>12</v>
      </c>
      <c r="D1247" s="2">
        <v>8.5801999999999996</v>
      </c>
      <c r="E1247" s="2">
        <v>3291</v>
      </c>
      <c r="F1247" s="2">
        <v>11.9252</v>
      </c>
      <c r="G1247" s="2">
        <v>39245.833200000001</v>
      </c>
      <c r="H1247" s="17">
        <f t="shared" si="19"/>
        <v>2.5640412637316572E-2</v>
      </c>
    </row>
    <row r="1248" spans="2:8" ht="13.5" x14ac:dyDescent="0.25">
      <c r="B1248" s="11">
        <v>43822</v>
      </c>
      <c r="C1248" s="2">
        <v>12</v>
      </c>
      <c r="D1248" s="2">
        <v>8.5801999999999996</v>
      </c>
      <c r="E1248" s="2">
        <v>916</v>
      </c>
      <c r="F1248" s="2">
        <v>12</v>
      </c>
      <c r="G1248" s="2">
        <v>10992</v>
      </c>
      <c r="H1248" s="17">
        <f t="shared" si="19"/>
        <v>0</v>
      </c>
    </row>
    <row r="1249" spans="2:8" ht="13.5" x14ac:dyDescent="0.25">
      <c r="B1249" s="11">
        <v>43823</v>
      </c>
      <c r="C1249" s="2">
        <v>12</v>
      </c>
      <c r="D1249" s="2">
        <v>8.5801999999999996</v>
      </c>
      <c r="E1249" s="2">
        <v>23</v>
      </c>
      <c r="F1249" s="2">
        <v>12</v>
      </c>
      <c r="G1249" s="2">
        <v>276</v>
      </c>
      <c r="H1249" s="17">
        <f t="shared" si="19"/>
        <v>0</v>
      </c>
    </row>
    <row r="1250" spans="2:8" ht="13.5" x14ac:dyDescent="0.25">
      <c r="B1250" s="11">
        <v>43824</v>
      </c>
      <c r="C1250" s="2">
        <v>11.99</v>
      </c>
      <c r="D1250" s="2">
        <v>8.5731000000000002</v>
      </c>
      <c r="E1250" s="2">
        <v>13400</v>
      </c>
      <c r="F1250" s="2">
        <v>11.851900000000001</v>
      </c>
      <c r="G1250" s="2">
        <v>158815.46</v>
      </c>
      <c r="H1250" s="17">
        <f t="shared" si="19"/>
        <v>-8.2748653877525466E-4</v>
      </c>
    </row>
    <row r="1251" spans="2:8" ht="13.5" x14ac:dyDescent="0.25">
      <c r="B1251" s="11">
        <v>43825</v>
      </c>
      <c r="C1251" s="2">
        <v>12</v>
      </c>
      <c r="D1251" s="2">
        <v>8.5801999999999996</v>
      </c>
      <c r="E1251" s="2">
        <v>457</v>
      </c>
      <c r="F1251" s="2">
        <v>12</v>
      </c>
      <c r="G1251" s="2">
        <v>5484</v>
      </c>
      <c r="H1251" s="17">
        <f t="shared" si="19"/>
        <v>8.281718398245022E-4</v>
      </c>
    </row>
    <row r="1252" spans="2:8" ht="13.5" x14ac:dyDescent="0.25">
      <c r="B1252" s="11">
        <v>43826</v>
      </c>
      <c r="C1252" s="2">
        <v>12</v>
      </c>
      <c r="D1252" s="2">
        <v>8.5801999999999996</v>
      </c>
      <c r="E1252" s="2">
        <v>245</v>
      </c>
      <c r="F1252" s="2">
        <v>12</v>
      </c>
      <c r="G1252" s="2">
        <v>2940</v>
      </c>
      <c r="H1252" s="17">
        <f t="shared" si="19"/>
        <v>0</v>
      </c>
    </row>
    <row r="1253" spans="2:8" ht="13.5" x14ac:dyDescent="0.25">
      <c r="B1253" s="11">
        <v>43829</v>
      </c>
      <c r="C1253" s="2">
        <v>12</v>
      </c>
      <c r="D1253" s="2">
        <v>8.5801999999999996</v>
      </c>
      <c r="E1253" s="2">
        <v>503</v>
      </c>
      <c r="F1253" s="2">
        <v>11.976900000000001</v>
      </c>
      <c r="G1253" s="2">
        <v>6024.3806999999997</v>
      </c>
      <c r="H1253" s="17">
        <f t="shared" si="19"/>
        <v>0</v>
      </c>
    </row>
    <row r="1254" spans="2:8" ht="13.5" x14ac:dyDescent="0.25">
      <c r="B1254" s="11">
        <v>43830</v>
      </c>
      <c r="C1254" s="2">
        <v>12</v>
      </c>
      <c r="D1254" s="2">
        <v>8.5801999999999996</v>
      </c>
      <c r="E1254" s="2">
        <v>10000</v>
      </c>
      <c r="F1254" s="2">
        <v>11.9125</v>
      </c>
      <c r="G1254" s="2">
        <v>119125</v>
      </c>
      <c r="H1254" s="17">
        <f t="shared" si="19"/>
        <v>0</v>
      </c>
    </row>
    <row r="1255" spans="2:8" ht="13.5" x14ac:dyDescent="0.25">
      <c r="B1255" s="11">
        <v>43832</v>
      </c>
      <c r="C1255" s="2">
        <v>11.99</v>
      </c>
      <c r="D1255" s="2">
        <v>8.5731000000000002</v>
      </c>
      <c r="E1255" s="2">
        <v>60</v>
      </c>
      <c r="F1255" s="2">
        <v>11.99</v>
      </c>
      <c r="G1255" s="2">
        <v>719.4</v>
      </c>
      <c r="H1255" s="17">
        <f t="shared" si="19"/>
        <v>-8.2748653877525466E-4</v>
      </c>
    </row>
    <row r="1256" spans="2:8" ht="13.5" x14ac:dyDescent="0.25">
      <c r="B1256" s="11">
        <v>43833</v>
      </c>
      <c r="C1256" s="2">
        <v>11.99</v>
      </c>
      <c r="D1256" s="2">
        <v>8.5731000000000002</v>
      </c>
      <c r="E1256" s="2">
        <v>56</v>
      </c>
      <c r="F1256" s="2">
        <v>11.992900000000001</v>
      </c>
      <c r="G1256" s="2">
        <v>671.60239999999999</v>
      </c>
      <c r="H1256" s="17">
        <f t="shared" si="19"/>
        <v>0</v>
      </c>
    </row>
    <row r="1257" spans="2:8" ht="13.5" x14ac:dyDescent="0.25">
      <c r="B1257" s="11">
        <v>43836</v>
      </c>
      <c r="C1257" s="2">
        <v>11.9</v>
      </c>
      <c r="D1257" s="2">
        <v>8.5086999999999993</v>
      </c>
      <c r="E1257" s="2">
        <v>622</v>
      </c>
      <c r="F1257" s="2">
        <v>11.731199999999999</v>
      </c>
      <c r="G1257" s="2">
        <v>7296.8064000000004</v>
      </c>
      <c r="H1257" s="17">
        <f t="shared" si="19"/>
        <v>-7.511868518972239E-3</v>
      </c>
    </row>
    <row r="1258" spans="2:8" ht="13.5" x14ac:dyDescent="0.25">
      <c r="B1258" s="11">
        <v>43837</v>
      </c>
      <c r="C1258" s="2">
        <v>11.9</v>
      </c>
      <c r="D1258" s="2">
        <v>8.5086999999999993</v>
      </c>
      <c r="E1258" s="2">
        <v>109</v>
      </c>
      <c r="F1258" s="2">
        <v>11.9</v>
      </c>
      <c r="G1258" s="2">
        <v>1297.0999999999999</v>
      </c>
      <c r="H1258" s="17">
        <f t="shared" si="19"/>
        <v>0</v>
      </c>
    </row>
    <row r="1259" spans="2:8" ht="13.5" x14ac:dyDescent="0.25">
      <c r="B1259" s="11">
        <v>43838</v>
      </c>
      <c r="C1259" s="2">
        <v>11.8</v>
      </c>
      <c r="D1259" s="2">
        <v>8.4372000000000007</v>
      </c>
      <c r="E1259" s="2">
        <v>344</v>
      </c>
      <c r="F1259" s="2">
        <v>11.797800000000001</v>
      </c>
      <c r="G1259" s="2">
        <v>4058.4432000000002</v>
      </c>
      <c r="H1259" s="17">
        <f t="shared" si="19"/>
        <v>-8.4031638205599654E-3</v>
      </c>
    </row>
    <row r="1260" spans="2:8" ht="13.5" x14ac:dyDescent="0.25">
      <c r="B1260" s="11">
        <v>43839</v>
      </c>
      <c r="C1260" s="2">
        <v>11.8</v>
      </c>
      <c r="D1260" s="2">
        <v>8.4372000000000007</v>
      </c>
      <c r="E1260" s="2">
        <v>131</v>
      </c>
      <c r="F1260" s="2">
        <v>11.596500000000001</v>
      </c>
      <c r="G1260" s="2">
        <v>1519.1415</v>
      </c>
      <c r="H1260" s="17">
        <f t="shared" si="19"/>
        <v>0</v>
      </c>
    </row>
    <row r="1261" spans="2:8" ht="13.5" x14ac:dyDescent="0.25">
      <c r="B1261" s="11">
        <v>43840</v>
      </c>
      <c r="C1261" s="2">
        <v>11.78</v>
      </c>
      <c r="D1261" s="2">
        <v>8.4229000000000003</v>
      </c>
      <c r="E1261" s="2">
        <v>866</v>
      </c>
      <c r="F1261" s="2">
        <v>11.5304</v>
      </c>
      <c r="G1261" s="2">
        <v>9985.3263999999999</v>
      </c>
      <c r="H1261" s="17">
        <f t="shared" si="19"/>
        <v>-1.6948750770398263E-3</v>
      </c>
    </row>
    <row r="1262" spans="2:8" ht="13.5" x14ac:dyDescent="0.25">
      <c r="B1262" s="11">
        <v>43843</v>
      </c>
      <c r="C1262" s="2">
        <v>11.74</v>
      </c>
      <c r="D1262" s="2">
        <v>8.3942999999999994</v>
      </c>
      <c r="E1262" s="2">
        <v>1103</v>
      </c>
      <c r="F1262" s="2">
        <v>11.670299999999999</v>
      </c>
      <c r="G1262" s="2">
        <v>12872.340899999999</v>
      </c>
      <c r="H1262" s="17">
        <f t="shared" si="19"/>
        <v>-3.3955051110663602E-3</v>
      </c>
    </row>
    <row r="1263" spans="2:8" ht="13.5" x14ac:dyDescent="0.25">
      <c r="B1263" s="11">
        <v>43845</v>
      </c>
      <c r="C1263" s="2">
        <v>11.65</v>
      </c>
      <c r="D1263" s="2">
        <v>8.33</v>
      </c>
      <c r="E1263" s="2">
        <v>1652</v>
      </c>
      <c r="F1263" s="2">
        <v>11.5288</v>
      </c>
      <c r="G1263" s="2">
        <v>19045.577600000001</v>
      </c>
      <c r="H1263" s="17">
        <f t="shared" si="19"/>
        <v>-7.6599597345817236E-3</v>
      </c>
    </row>
    <row r="1264" spans="2:8" ht="13.5" x14ac:dyDescent="0.25">
      <c r="B1264" s="11">
        <v>43846</v>
      </c>
      <c r="C1264" s="2">
        <v>11.6</v>
      </c>
      <c r="D1264" s="2">
        <v>8.2942</v>
      </c>
      <c r="E1264" s="2">
        <v>876</v>
      </c>
      <c r="F1264" s="2">
        <v>11.590199999999999</v>
      </c>
      <c r="G1264" s="2">
        <v>10153.0152</v>
      </c>
      <c r="H1264" s="17">
        <f t="shared" si="19"/>
        <v>-4.2977190876350609E-3</v>
      </c>
    </row>
    <row r="1265" spans="2:8" ht="13.5" x14ac:dyDescent="0.25">
      <c r="B1265" s="11">
        <v>43847</v>
      </c>
      <c r="C1265" s="2">
        <v>11.65</v>
      </c>
      <c r="D1265" s="2">
        <v>8.33</v>
      </c>
      <c r="E1265" s="2">
        <v>1</v>
      </c>
      <c r="F1265" s="2">
        <v>11.65</v>
      </c>
      <c r="G1265" s="2">
        <v>11.65</v>
      </c>
      <c r="H1265" s="17">
        <f t="shared" si="19"/>
        <v>4.3162692001639767E-3</v>
      </c>
    </row>
    <row r="1266" spans="2:8" ht="13.5" x14ac:dyDescent="0.25">
      <c r="B1266" s="11">
        <v>43850</v>
      </c>
      <c r="C1266" s="2">
        <v>11.65</v>
      </c>
      <c r="D1266" s="2">
        <v>8.33</v>
      </c>
      <c r="E1266" s="2">
        <v>1516</v>
      </c>
      <c r="F1266" s="2">
        <v>11.6082</v>
      </c>
      <c r="G1266" s="2">
        <v>17598.031200000001</v>
      </c>
      <c r="H1266" s="17">
        <f t="shared" si="19"/>
        <v>0</v>
      </c>
    </row>
    <row r="1267" spans="2:8" ht="13.5" x14ac:dyDescent="0.25">
      <c r="B1267" s="11">
        <v>43851</v>
      </c>
      <c r="C1267" s="2">
        <v>11.8</v>
      </c>
      <c r="D1267" s="2">
        <v>8.4372000000000007</v>
      </c>
      <c r="E1267" s="2">
        <v>200</v>
      </c>
      <c r="F1267" s="2">
        <v>11.8</v>
      </c>
      <c r="G1267" s="2">
        <v>2360</v>
      </c>
      <c r="H1267" s="17">
        <f t="shared" si="19"/>
        <v>1.28691476590637E-2</v>
      </c>
    </row>
    <row r="1268" spans="2:8" ht="13.5" x14ac:dyDescent="0.25">
      <c r="B1268" s="11">
        <v>43852</v>
      </c>
      <c r="C1268" s="2">
        <v>11.8</v>
      </c>
      <c r="D1268" s="2">
        <v>8.4372000000000007</v>
      </c>
      <c r="E1268" s="2">
        <v>0</v>
      </c>
      <c r="F1268" s="2">
        <v>0</v>
      </c>
      <c r="G1268" s="2">
        <v>0</v>
      </c>
      <c r="H1268" s="17">
        <f t="shared" si="19"/>
        <v>0</v>
      </c>
    </row>
    <row r="1269" spans="2:8" ht="13.5" x14ac:dyDescent="0.25">
      <c r="B1269" s="11">
        <v>43853</v>
      </c>
      <c r="C1269" s="2">
        <v>11.8</v>
      </c>
      <c r="D1269" s="2">
        <v>8.4372000000000007</v>
      </c>
      <c r="E1269" s="2">
        <v>1800</v>
      </c>
      <c r="F1269" s="2">
        <v>11.519399999999999</v>
      </c>
      <c r="G1269" s="2">
        <v>20734.919999999998</v>
      </c>
      <c r="H1269" s="17">
        <f t="shared" si="19"/>
        <v>0</v>
      </c>
    </row>
    <row r="1270" spans="2:8" ht="13.5" x14ac:dyDescent="0.25">
      <c r="B1270" s="11">
        <v>43854</v>
      </c>
      <c r="C1270" s="2">
        <v>11.6</v>
      </c>
      <c r="D1270" s="2">
        <v>8.2942</v>
      </c>
      <c r="E1270" s="2">
        <v>283</v>
      </c>
      <c r="F1270" s="2">
        <v>11.6975</v>
      </c>
      <c r="G1270" s="2">
        <v>3310.3924999999999</v>
      </c>
      <c r="H1270" s="17">
        <f t="shared" si="19"/>
        <v>-1.6948750770397841E-2</v>
      </c>
    </row>
    <row r="1271" spans="2:8" ht="13.5" x14ac:dyDescent="0.25">
      <c r="B1271" s="11">
        <v>43857</v>
      </c>
      <c r="C1271" s="2">
        <v>11.8</v>
      </c>
      <c r="D1271" s="2">
        <v>8.4372000000000007</v>
      </c>
      <c r="E1271" s="2">
        <v>342</v>
      </c>
      <c r="F1271" s="2">
        <v>11.3658</v>
      </c>
      <c r="G1271" s="2">
        <v>3887.1035999999999</v>
      </c>
      <c r="H1271" s="17">
        <f t="shared" si="19"/>
        <v>1.7240963564900857E-2</v>
      </c>
    </row>
    <row r="1272" spans="2:8" ht="13.5" x14ac:dyDescent="0.25">
      <c r="B1272" s="11">
        <v>43858</v>
      </c>
      <c r="C1272" s="2">
        <v>11.8</v>
      </c>
      <c r="D1272" s="2">
        <v>8.4372000000000007</v>
      </c>
      <c r="E1272" s="2">
        <v>76</v>
      </c>
      <c r="F1272" s="2">
        <v>11.6342</v>
      </c>
      <c r="G1272" s="2">
        <v>884.19920000000002</v>
      </c>
      <c r="H1272" s="17">
        <f t="shared" si="19"/>
        <v>0</v>
      </c>
    </row>
    <row r="1273" spans="2:8" ht="13.5" x14ac:dyDescent="0.25">
      <c r="B1273" s="11">
        <v>43859</v>
      </c>
      <c r="C1273" s="2">
        <v>11.8</v>
      </c>
      <c r="D1273" s="2">
        <v>8.4372000000000007</v>
      </c>
      <c r="E1273" s="2">
        <v>85</v>
      </c>
      <c r="F1273" s="2">
        <v>11.7912</v>
      </c>
      <c r="G1273" s="2">
        <v>1002.252</v>
      </c>
      <c r="H1273" s="17">
        <f t="shared" si="19"/>
        <v>0</v>
      </c>
    </row>
    <row r="1274" spans="2:8" ht="13.5" x14ac:dyDescent="0.25">
      <c r="B1274" s="11">
        <v>43860</v>
      </c>
      <c r="C1274" s="2">
        <v>11.8</v>
      </c>
      <c r="D1274" s="2">
        <v>8.4372000000000007</v>
      </c>
      <c r="E1274" s="2">
        <v>0</v>
      </c>
      <c r="F1274" s="2">
        <v>0</v>
      </c>
      <c r="G1274" s="2">
        <v>0</v>
      </c>
      <c r="H1274" s="17">
        <f t="shared" si="19"/>
        <v>0</v>
      </c>
    </row>
    <row r="1275" spans="2:8" ht="13.5" x14ac:dyDescent="0.25">
      <c r="B1275" s="11">
        <v>43861</v>
      </c>
      <c r="C1275" s="2">
        <v>11.99</v>
      </c>
      <c r="D1275" s="2">
        <v>8.5731000000000002</v>
      </c>
      <c r="E1275" s="2">
        <v>3050</v>
      </c>
      <c r="F1275" s="2">
        <v>11.7272</v>
      </c>
      <c r="G1275" s="2">
        <v>35767.96</v>
      </c>
      <c r="H1275" s="17">
        <f t="shared" si="19"/>
        <v>1.6107239368510815E-2</v>
      </c>
    </row>
    <row r="1276" spans="2:8" ht="13.5" x14ac:dyDescent="0.25">
      <c r="B1276" s="11">
        <v>43864</v>
      </c>
      <c r="C1276" s="2">
        <v>11.99</v>
      </c>
      <c r="D1276" s="2">
        <v>8.5731000000000002</v>
      </c>
      <c r="E1276" s="2">
        <v>59</v>
      </c>
      <c r="F1276" s="2">
        <v>11.883100000000001</v>
      </c>
      <c r="G1276" s="2">
        <v>701.10289999999998</v>
      </c>
      <c r="H1276" s="17">
        <f t="shared" si="19"/>
        <v>0</v>
      </c>
    </row>
    <row r="1277" spans="2:8" ht="13.5" x14ac:dyDescent="0.25">
      <c r="B1277" s="11">
        <v>43865</v>
      </c>
      <c r="C1277" s="2">
        <v>11.99</v>
      </c>
      <c r="D1277" s="2">
        <v>8.5731000000000002</v>
      </c>
      <c r="E1277" s="2">
        <v>1427</v>
      </c>
      <c r="F1277" s="2">
        <v>11.6852</v>
      </c>
      <c r="G1277" s="2">
        <v>16674.7804</v>
      </c>
      <c r="H1277" s="17">
        <f t="shared" si="19"/>
        <v>0</v>
      </c>
    </row>
    <row r="1278" spans="2:8" ht="13.5" x14ac:dyDescent="0.25">
      <c r="B1278" s="11">
        <v>43866</v>
      </c>
      <c r="C1278" s="2">
        <v>11.99</v>
      </c>
      <c r="D1278" s="2">
        <v>8.5731000000000002</v>
      </c>
      <c r="E1278" s="2">
        <v>13</v>
      </c>
      <c r="F1278" s="2">
        <v>11.99</v>
      </c>
      <c r="G1278" s="2">
        <v>155.87</v>
      </c>
      <c r="H1278" s="17">
        <f t="shared" si="19"/>
        <v>0</v>
      </c>
    </row>
    <row r="1279" spans="2:8" ht="13.5" x14ac:dyDescent="0.25">
      <c r="B1279" s="11">
        <v>43867</v>
      </c>
      <c r="C1279" s="2">
        <v>11.99</v>
      </c>
      <c r="D1279" s="2">
        <v>8.5731000000000002</v>
      </c>
      <c r="E1279" s="2">
        <v>40</v>
      </c>
      <c r="F1279" s="2">
        <v>11.99</v>
      </c>
      <c r="G1279" s="2">
        <v>479.6</v>
      </c>
      <c r="H1279" s="17">
        <f t="shared" si="19"/>
        <v>0</v>
      </c>
    </row>
    <row r="1280" spans="2:8" ht="13.5" x14ac:dyDescent="0.25">
      <c r="B1280" s="11">
        <v>43868</v>
      </c>
      <c r="C1280" s="2">
        <v>11.99</v>
      </c>
      <c r="D1280" s="2">
        <v>8.5731000000000002</v>
      </c>
      <c r="E1280" s="2">
        <v>15</v>
      </c>
      <c r="F1280" s="2">
        <v>11.99</v>
      </c>
      <c r="G1280" s="2">
        <v>179.85</v>
      </c>
      <c r="H1280" s="17">
        <f t="shared" si="19"/>
        <v>0</v>
      </c>
    </row>
    <row r="1281" spans="2:8" ht="13.5" x14ac:dyDescent="0.25">
      <c r="B1281" s="11">
        <v>43871</v>
      </c>
      <c r="C1281" s="2">
        <v>11.9</v>
      </c>
      <c r="D1281" s="2">
        <v>8.5086999999999993</v>
      </c>
      <c r="E1281" s="2">
        <v>960</v>
      </c>
      <c r="F1281" s="2">
        <v>11.948399999999999</v>
      </c>
      <c r="G1281" s="2">
        <v>11470.464</v>
      </c>
      <c r="H1281" s="17">
        <f t="shared" si="19"/>
        <v>-7.511868518972239E-3</v>
      </c>
    </row>
    <row r="1282" spans="2:8" ht="13.5" x14ac:dyDescent="0.25">
      <c r="B1282" s="11">
        <v>43872</v>
      </c>
      <c r="C1282" s="2">
        <v>11.99</v>
      </c>
      <c r="D1282" s="2">
        <v>8.5731000000000002</v>
      </c>
      <c r="E1282" s="2">
        <v>42</v>
      </c>
      <c r="F1282" s="2">
        <v>11.7829</v>
      </c>
      <c r="G1282" s="2">
        <v>494.8818</v>
      </c>
      <c r="H1282" s="17">
        <f t="shared" si="19"/>
        <v>7.5687237768402816E-3</v>
      </c>
    </row>
    <row r="1283" spans="2:8" ht="13.5" x14ac:dyDescent="0.25">
      <c r="B1283" s="11">
        <v>43873</v>
      </c>
      <c r="C1283" s="2">
        <v>11.7</v>
      </c>
      <c r="D1283" s="2">
        <v>8.3657000000000004</v>
      </c>
      <c r="E1283" s="2">
        <v>435</v>
      </c>
      <c r="F1283" s="2">
        <v>11.708</v>
      </c>
      <c r="G1283" s="2">
        <v>5092.9799999999996</v>
      </c>
      <c r="H1283" s="17">
        <f t="shared" si="19"/>
        <v>-2.4191949236565514E-2</v>
      </c>
    </row>
    <row r="1284" spans="2:8" ht="13.5" x14ac:dyDescent="0.25">
      <c r="B1284" s="11">
        <v>43874</v>
      </c>
      <c r="C1284" s="2">
        <v>11.8</v>
      </c>
      <c r="D1284" s="2">
        <v>8.4372000000000007</v>
      </c>
      <c r="E1284" s="2">
        <v>400</v>
      </c>
      <c r="F1284" s="2">
        <v>11.7575</v>
      </c>
      <c r="G1284" s="2">
        <v>4703</v>
      </c>
      <c r="H1284" s="17">
        <f t="shared" si="19"/>
        <v>8.5468042124389274E-3</v>
      </c>
    </row>
    <row r="1285" spans="2:8" ht="13.5" x14ac:dyDescent="0.25">
      <c r="B1285" s="11">
        <v>43875</v>
      </c>
      <c r="C1285" s="2">
        <v>11.7</v>
      </c>
      <c r="D1285" s="2">
        <v>8.3657000000000004</v>
      </c>
      <c r="E1285" s="2">
        <v>4824</v>
      </c>
      <c r="F1285" s="2">
        <v>11.7453</v>
      </c>
      <c r="G1285" s="2">
        <v>56659.3272</v>
      </c>
      <c r="H1285" s="17">
        <f t="shared" si="19"/>
        <v>-8.4743753851989206E-3</v>
      </c>
    </row>
    <row r="1286" spans="2:8" ht="13.5" x14ac:dyDescent="0.25">
      <c r="B1286" s="11">
        <v>43878</v>
      </c>
      <c r="C1286" s="2">
        <v>11.9</v>
      </c>
      <c r="D1286" s="2">
        <v>8.5086999999999993</v>
      </c>
      <c r="E1286" s="2">
        <v>1495</v>
      </c>
      <c r="F1286" s="2">
        <v>11.6793</v>
      </c>
      <c r="G1286" s="2">
        <v>17460.553500000002</v>
      </c>
      <c r="H1286" s="17">
        <f t="shared" si="19"/>
        <v>1.7093608424877643E-2</v>
      </c>
    </row>
    <row r="1287" spans="2:8" ht="13.5" x14ac:dyDescent="0.25">
      <c r="B1287" s="11">
        <v>43879</v>
      </c>
      <c r="C1287" s="2">
        <v>11.9</v>
      </c>
      <c r="D1287" s="2">
        <v>8.5086999999999993</v>
      </c>
      <c r="E1287" s="2">
        <v>13</v>
      </c>
      <c r="F1287" s="2">
        <v>11.9</v>
      </c>
      <c r="G1287" s="2">
        <v>154.69999999999999</v>
      </c>
      <c r="H1287" s="17">
        <f t="shared" ref="H1287:H1350" si="20">(D1287-D1286)/D1286</f>
        <v>0</v>
      </c>
    </row>
    <row r="1288" spans="2:8" ht="13.5" x14ac:dyDescent="0.25">
      <c r="B1288" s="11">
        <v>43880</v>
      </c>
      <c r="C1288" s="2">
        <v>11.8</v>
      </c>
      <c r="D1288" s="2">
        <v>8.4372000000000007</v>
      </c>
      <c r="E1288" s="2">
        <v>450</v>
      </c>
      <c r="F1288" s="2">
        <v>11.8</v>
      </c>
      <c r="G1288" s="2">
        <v>5310</v>
      </c>
      <c r="H1288" s="17">
        <f t="shared" si="20"/>
        <v>-8.4031638205599654E-3</v>
      </c>
    </row>
    <row r="1289" spans="2:8" ht="13.5" x14ac:dyDescent="0.25">
      <c r="B1289" s="11">
        <v>43881</v>
      </c>
      <c r="C1289" s="2">
        <v>11.8</v>
      </c>
      <c r="D1289" s="2">
        <v>8.4372000000000007</v>
      </c>
      <c r="E1289" s="2">
        <v>0</v>
      </c>
      <c r="F1289" s="2">
        <v>0</v>
      </c>
      <c r="G1289" s="2">
        <v>0</v>
      </c>
      <c r="H1289" s="17">
        <f t="shared" si="20"/>
        <v>0</v>
      </c>
    </row>
    <row r="1290" spans="2:8" ht="13.5" x14ac:dyDescent="0.25">
      <c r="B1290" s="11">
        <v>43882</v>
      </c>
      <c r="C1290" s="2">
        <v>11.61</v>
      </c>
      <c r="D1290" s="2">
        <v>8.3013999999999992</v>
      </c>
      <c r="E1290" s="2">
        <v>70</v>
      </c>
      <c r="F1290" s="2">
        <v>11.548</v>
      </c>
      <c r="G1290" s="2">
        <v>808.36</v>
      </c>
      <c r="H1290" s="17">
        <f t="shared" si="20"/>
        <v>-1.609538709524504E-2</v>
      </c>
    </row>
    <row r="1291" spans="2:8" ht="13.5" x14ac:dyDescent="0.25">
      <c r="B1291" s="11">
        <v>43885</v>
      </c>
      <c r="C1291" s="2">
        <v>11.6</v>
      </c>
      <c r="D1291" s="2">
        <v>8.2942</v>
      </c>
      <c r="E1291" s="2">
        <v>350</v>
      </c>
      <c r="F1291" s="2">
        <v>11.65</v>
      </c>
      <c r="G1291" s="2">
        <v>4077.5</v>
      </c>
      <c r="H1291" s="17">
        <f t="shared" si="20"/>
        <v>-8.6732358397369213E-4</v>
      </c>
    </row>
    <row r="1292" spans="2:8" ht="13.5" x14ac:dyDescent="0.25">
      <c r="B1292" s="11">
        <v>43886</v>
      </c>
      <c r="C1292" s="2">
        <v>11.9</v>
      </c>
      <c r="D1292" s="2">
        <v>8.5086999999999993</v>
      </c>
      <c r="E1292" s="2">
        <v>50</v>
      </c>
      <c r="F1292" s="2">
        <v>11.9</v>
      </c>
      <c r="G1292" s="2">
        <v>595</v>
      </c>
      <c r="H1292" s="17">
        <f t="shared" si="20"/>
        <v>2.5861445347351072E-2</v>
      </c>
    </row>
    <row r="1293" spans="2:8" ht="13.5" x14ac:dyDescent="0.25">
      <c r="B1293" s="11">
        <v>43887</v>
      </c>
      <c r="C1293" s="2">
        <v>11.9</v>
      </c>
      <c r="D1293" s="2">
        <v>8.5086999999999993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2:8" ht="13.5" x14ac:dyDescent="0.25">
      <c r="B1294" s="11">
        <v>43888</v>
      </c>
      <c r="C1294" s="2">
        <v>11.9</v>
      </c>
      <c r="D1294" s="2">
        <v>8.5086999999999993</v>
      </c>
      <c r="E1294" s="2">
        <v>0</v>
      </c>
      <c r="F1294" s="2">
        <v>0</v>
      </c>
      <c r="G1294" s="2">
        <v>0</v>
      </c>
      <c r="H1294" s="17">
        <f t="shared" si="20"/>
        <v>0</v>
      </c>
    </row>
    <row r="1295" spans="2:8" ht="13.5" x14ac:dyDescent="0.25">
      <c r="B1295" s="11">
        <v>43889</v>
      </c>
      <c r="C1295" s="2">
        <v>11.9</v>
      </c>
      <c r="D1295" s="2">
        <v>8.5086999999999993</v>
      </c>
      <c r="E1295" s="2">
        <v>0</v>
      </c>
      <c r="F1295" s="2">
        <v>0</v>
      </c>
      <c r="G1295" s="2">
        <v>0</v>
      </c>
      <c r="H1295" s="17">
        <f t="shared" si="20"/>
        <v>0</v>
      </c>
    </row>
    <row r="1296" spans="2:8" ht="13.5" x14ac:dyDescent="0.25">
      <c r="B1296" s="11">
        <v>43892</v>
      </c>
      <c r="C1296" s="2">
        <v>11.55</v>
      </c>
      <c r="D1296" s="2">
        <v>8.2584999999999997</v>
      </c>
      <c r="E1296" s="2">
        <v>1401</v>
      </c>
      <c r="F1296" s="2">
        <v>11.55</v>
      </c>
      <c r="G1296" s="2">
        <v>16181.55</v>
      </c>
      <c r="H1296" s="17">
        <f t="shared" si="20"/>
        <v>-2.9405197033624354E-2</v>
      </c>
    </row>
    <row r="1297" spans="2:8" ht="13.5" x14ac:dyDescent="0.25">
      <c r="B1297" s="11">
        <v>43893</v>
      </c>
      <c r="C1297" s="2">
        <v>11.7</v>
      </c>
      <c r="D1297" s="2">
        <v>8.3657000000000004</v>
      </c>
      <c r="E1297" s="2">
        <v>1495</v>
      </c>
      <c r="F1297" s="2">
        <v>11.4628</v>
      </c>
      <c r="G1297" s="2">
        <v>17136.885999999999</v>
      </c>
      <c r="H1297" s="17">
        <f t="shared" si="20"/>
        <v>1.2980565477992447E-2</v>
      </c>
    </row>
    <row r="1298" spans="2:8" ht="13.5" x14ac:dyDescent="0.25">
      <c r="B1298" s="11">
        <v>43894</v>
      </c>
      <c r="C1298" s="2">
        <v>11.8</v>
      </c>
      <c r="D1298" s="2">
        <v>8.4372000000000007</v>
      </c>
      <c r="E1298" s="2">
        <v>1577</v>
      </c>
      <c r="F1298" s="2">
        <v>11.477600000000001</v>
      </c>
      <c r="G1298" s="2">
        <v>18100.175200000001</v>
      </c>
      <c r="H1298" s="17">
        <f t="shared" si="20"/>
        <v>8.5468042124389274E-3</v>
      </c>
    </row>
    <row r="1299" spans="2:8" ht="13.5" x14ac:dyDescent="0.25">
      <c r="B1299" s="11">
        <v>43895</v>
      </c>
      <c r="C1299" s="2">
        <v>11.9</v>
      </c>
      <c r="D1299" s="2">
        <v>8.5086999999999993</v>
      </c>
      <c r="E1299" s="2">
        <v>400</v>
      </c>
      <c r="F1299" s="2">
        <v>11.489599999999999</v>
      </c>
      <c r="G1299" s="2">
        <v>4595.84</v>
      </c>
      <c r="H1299" s="17">
        <f t="shared" si="20"/>
        <v>8.4743753851987107E-3</v>
      </c>
    </row>
    <row r="1300" spans="2:8" ht="13.5" x14ac:dyDescent="0.25">
      <c r="B1300" s="11">
        <v>43896</v>
      </c>
      <c r="C1300" s="2">
        <v>11.9</v>
      </c>
      <c r="D1300" s="2">
        <v>8.5086999999999993</v>
      </c>
      <c r="E1300" s="2">
        <v>30</v>
      </c>
      <c r="F1300" s="2">
        <v>11.9</v>
      </c>
      <c r="G1300" s="2">
        <v>357</v>
      </c>
      <c r="H1300" s="17">
        <f t="shared" si="20"/>
        <v>0</v>
      </c>
    </row>
    <row r="1301" spans="2:8" ht="13.5" x14ac:dyDescent="0.25">
      <c r="B1301" s="11">
        <v>43899</v>
      </c>
      <c r="C1301" s="2">
        <v>11.9</v>
      </c>
      <c r="D1301" s="2">
        <v>8.5086999999999993</v>
      </c>
      <c r="E1301" s="2">
        <v>0</v>
      </c>
      <c r="F1301" s="2">
        <v>0</v>
      </c>
      <c r="G1301" s="2">
        <v>0</v>
      </c>
      <c r="H1301" s="17">
        <f t="shared" si="20"/>
        <v>0</v>
      </c>
    </row>
    <row r="1302" spans="2:8" ht="13.5" x14ac:dyDescent="0.25">
      <c r="B1302" s="11">
        <v>43900</v>
      </c>
      <c r="C1302" s="2">
        <v>11.9</v>
      </c>
      <c r="D1302" s="2">
        <v>8.5086999999999993</v>
      </c>
      <c r="E1302" s="2">
        <v>0</v>
      </c>
      <c r="F1302" s="2">
        <v>0</v>
      </c>
      <c r="G1302" s="2">
        <v>0</v>
      </c>
      <c r="H1302" s="17">
        <f t="shared" si="20"/>
        <v>0</v>
      </c>
    </row>
    <row r="1303" spans="2:8" ht="13.5" x14ac:dyDescent="0.25">
      <c r="B1303" s="11">
        <v>43901</v>
      </c>
      <c r="C1303" s="2">
        <v>11.9</v>
      </c>
      <c r="D1303" s="2">
        <v>8.5086999999999993</v>
      </c>
      <c r="E1303" s="2">
        <v>300</v>
      </c>
      <c r="F1303" s="2">
        <v>11.9</v>
      </c>
      <c r="G1303" s="2">
        <v>3570</v>
      </c>
      <c r="H1303" s="17">
        <f t="shared" si="20"/>
        <v>0</v>
      </c>
    </row>
    <row r="1304" spans="2:8" ht="13.5" x14ac:dyDescent="0.25">
      <c r="B1304" s="11">
        <v>43902</v>
      </c>
      <c r="C1304" s="2">
        <v>11.9</v>
      </c>
      <c r="D1304" s="2">
        <v>8.5086999999999993</v>
      </c>
      <c r="E1304" s="2">
        <v>800</v>
      </c>
      <c r="F1304" s="2">
        <v>11.767799999999999</v>
      </c>
      <c r="G1304" s="2">
        <v>9414.24</v>
      </c>
      <c r="H1304" s="17">
        <f t="shared" si="20"/>
        <v>0</v>
      </c>
    </row>
    <row r="1305" spans="2:8" ht="13.5" x14ac:dyDescent="0.25">
      <c r="B1305" s="11">
        <v>43903</v>
      </c>
      <c r="C1305" s="2">
        <v>11.34</v>
      </c>
      <c r="D1305" s="2">
        <v>8.1082999999999998</v>
      </c>
      <c r="E1305" s="2">
        <v>2223</v>
      </c>
      <c r="F1305" s="2">
        <v>11.5114</v>
      </c>
      <c r="G1305" s="2">
        <v>25589.842199999999</v>
      </c>
      <c r="H1305" s="17">
        <f t="shared" si="20"/>
        <v>-4.7057717395136679E-2</v>
      </c>
    </row>
    <row r="1306" spans="2:8" ht="13.5" x14ac:dyDescent="0.25">
      <c r="B1306" s="11">
        <v>43906</v>
      </c>
      <c r="C1306" s="2">
        <v>11</v>
      </c>
      <c r="D1306" s="2">
        <v>7.8651999999999997</v>
      </c>
      <c r="E1306" s="2">
        <v>1625</v>
      </c>
      <c r="F1306" s="2">
        <v>11.136200000000001</v>
      </c>
      <c r="G1306" s="2">
        <v>18096.325000000001</v>
      </c>
      <c r="H1306" s="17">
        <f t="shared" si="20"/>
        <v>-2.9981623768237497E-2</v>
      </c>
    </row>
    <row r="1307" spans="2:8" ht="13.5" x14ac:dyDescent="0.25">
      <c r="B1307" s="11">
        <v>43907</v>
      </c>
      <c r="C1307" s="2">
        <v>11</v>
      </c>
      <c r="D1307" s="2">
        <v>7.8651999999999997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2:8" ht="13.5" x14ac:dyDescent="0.25">
      <c r="B1308" s="11">
        <v>43908</v>
      </c>
      <c r="C1308" s="2">
        <v>10.67</v>
      </c>
      <c r="D1308" s="2">
        <v>7.6292999999999997</v>
      </c>
      <c r="E1308" s="2">
        <v>410</v>
      </c>
      <c r="F1308" s="2">
        <v>10.8376</v>
      </c>
      <c r="G1308" s="2">
        <v>4443.4160000000002</v>
      </c>
      <c r="H1308" s="17">
        <f t="shared" si="20"/>
        <v>-2.9992880028479888E-2</v>
      </c>
    </row>
    <row r="1309" spans="2:8" ht="13.5" x14ac:dyDescent="0.25">
      <c r="B1309" s="11">
        <v>43909</v>
      </c>
      <c r="C1309" s="2">
        <v>10.99</v>
      </c>
      <c r="D1309" s="2">
        <v>7.8581000000000003</v>
      </c>
      <c r="E1309" s="2">
        <v>20</v>
      </c>
      <c r="F1309" s="2">
        <v>10.99</v>
      </c>
      <c r="G1309" s="2">
        <v>219.8</v>
      </c>
      <c r="H1309" s="17">
        <f t="shared" si="20"/>
        <v>2.9989645183699759E-2</v>
      </c>
    </row>
    <row r="1310" spans="2:8" ht="13.5" x14ac:dyDescent="0.25">
      <c r="B1310" s="11">
        <v>43913</v>
      </c>
      <c r="C1310" s="2">
        <v>11.31</v>
      </c>
      <c r="D1310" s="2">
        <v>8.0869</v>
      </c>
      <c r="E1310" s="2">
        <v>10</v>
      </c>
      <c r="F1310" s="2">
        <v>11.31</v>
      </c>
      <c r="G1310" s="2">
        <v>113.1</v>
      </c>
      <c r="H1310" s="17">
        <f t="shared" si="20"/>
        <v>2.9116453086623952E-2</v>
      </c>
    </row>
    <row r="1311" spans="2:8" ht="13.5" x14ac:dyDescent="0.25">
      <c r="B1311" s="11">
        <v>43914</v>
      </c>
      <c r="C1311" s="2">
        <v>11.5</v>
      </c>
      <c r="D1311" s="2">
        <v>8.2226999999999997</v>
      </c>
      <c r="E1311" s="2">
        <v>21</v>
      </c>
      <c r="F1311" s="2">
        <v>11.5</v>
      </c>
      <c r="G1311" s="2">
        <v>241.5</v>
      </c>
      <c r="H1311" s="17">
        <f t="shared" si="20"/>
        <v>1.6792590485847445E-2</v>
      </c>
    </row>
    <row r="1312" spans="2:8" ht="13.5" x14ac:dyDescent="0.25">
      <c r="B1312" s="11">
        <v>43915</v>
      </c>
      <c r="C1312" s="2">
        <v>11.84</v>
      </c>
      <c r="D1312" s="2">
        <v>8.4657999999999998</v>
      </c>
      <c r="E1312" s="2">
        <v>1</v>
      </c>
      <c r="F1312" s="2">
        <v>11.84</v>
      </c>
      <c r="G1312" s="2">
        <v>11.84</v>
      </c>
      <c r="H1312" s="17">
        <f t="shared" si="20"/>
        <v>2.9564498279154063E-2</v>
      </c>
    </row>
    <row r="1313" spans="2:8" ht="13.5" x14ac:dyDescent="0.25">
      <c r="B1313" s="11">
        <v>43916</v>
      </c>
      <c r="C1313" s="2">
        <v>11.9</v>
      </c>
      <c r="D1313" s="2">
        <v>8.5086999999999993</v>
      </c>
      <c r="E1313" s="2">
        <v>105</v>
      </c>
      <c r="F1313" s="2">
        <v>11.9</v>
      </c>
      <c r="G1313" s="2">
        <v>1249.5</v>
      </c>
      <c r="H1313" s="17">
        <f t="shared" si="20"/>
        <v>5.0674478489923565E-3</v>
      </c>
    </row>
    <row r="1314" spans="2:8" ht="13.5" x14ac:dyDescent="0.25">
      <c r="B1314" s="11">
        <v>43917</v>
      </c>
      <c r="C1314" s="2">
        <v>11.9</v>
      </c>
      <c r="D1314" s="2">
        <v>8.5086999999999993</v>
      </c>
      <c r="E1314" s="2">
        <v>10</v>
      </c>
      <c r="F1314" s="2">
        <v>11.9</v>
      </c>
      <c r="G1314" s="2">
        <v>119</v>
      </c>
      <c r="H1314" s="17">
        <f t="shared" si="20"/>
        <v>0</v>
      </c>
    </row>
    <row r="1315" spans="2:8" ht="13.5" x14ac:dyDescent="0.25">
      <c r="B1315" s="11">
        <v>43920</v>
      </c>
      <c r="C1315" s="2">
        <v>11.9</v>
      </c>
      <c r="D1315" s="2">
        <v>8.5086999999999993</v>
      </c>
      <c r="E1315" s="2">
        <v>0</v>
      </c>
      <c r="F1315" s="2">
        <v>0</v>
      </c>
      <c r="G1315" s="2">
        <v>0</v>
      </c>
      <c r="H1315" s="17">
        <f t="shared" si="20"/>
        <v>0</v>
      </c>
    </row>
    <row r="1316" spans="2:8" ht="13.5" x14ac:dyDescent="0.25">
      <c r="B1316" s="11">
        <v>43921</v>
      </c>
      <c r="C1316" s="2">
        <v>11.9</v>
      </c>
      <c r="D1316" s="2">
        <v>8.5086999999999993</v>
      </c>
      <c r="E1316" s="2">
        <v>0</v>
      </c>
      <c r="F1316" s="2">
        <v>0</v>
      </c>
      <c r="G1316" s="2">
        <v>0</v>
      </c>
      <c r="H1316" s="17">
        <f t="shared" si="20"/>
        <v>0</v>
      </c>
    </row>
    <row r="1317" spans="2:8" ht="13.5" x14ac:dyDescent="0.25">
      <c r="B1317" s="11">
        <v>43922</v>
      </c>
      <c r="C1317" s="2">
        <v>11.7</v>
      </c>
      <c r="D1317" s="2">
        <v>8.3657000000000004</v>
      </c>
      <c r="E1317" s="2">
        <v>550</v>
      </c>
      <c r="F1317" s="2">
        <v>11.686400000000001</v>
      </c>
      <c r="G1317" s="2">
        <v>6427.52</v>
      </c>
      <c r="H1317" s="17">
        <f t="shared" si="20"/>
        <v>-1.6806327641120139E-2</v>
      </c>
    </row>
    <row r="1318" spans="2:8" ht="13.5" x14ac:dyDescent="0.25">
      <c r="B1318" s="11">
        <v>43923</v>
      </c>
      <c r="C1318" s="2">
        <v>11.79</v>
      </c>
      <c r="D1318" s="2">
        <v>8.4300999999999995</v>
      </c>
      <c r="E1318" s="2">
        <v>279</v>
      </c>
      <c r="F1318" s="2">
        <v>11.722</v>
      </c>
      <c r="G1318" s="2">
        <v>3270.4380000000001</v>
      </c>
      <c r="H1318" s="17">
        <f t="shared" si="20"/>
        <v>7.6981005773574382E-3</v>
      </c>
    </row>
    <row r="1319" spans="2:8" ht="13.5" x14ac:dyDescent="0.25">
      <c r="B1319" s="11">
        <v>43924</v>
      </c>
      <c r="C1319" s="2">
        <v>11.8</v>
      </c>
      <c r="D1319" s="2">
        <v>8.4372000000000007</v>
      </c>
      <c r="E1319" s="2">
        <v>600</v>
      </c>
      <c r="F1319" s="2">
        <v>11.8</v>
      </c>
      <c r="G1319" s="2">
        <v>7080</v>
      </c>
      <c r="H1319" s="17">
        <f t="shared" si="20"/>
        <v>8.4222013973751406E-4</v>
      </c>
    </row>
    <row r="1320" spans="2:8" ht="13.5" x14ac:dyDescent="0.25">
      <c r="B1320" s="11">
        <v>43927</v>
      </c>
      <c r="C1320" s="2">
        <v>12</v>
      </c>
      <c r="D1320" s="2">
        <v>8.5801999999999996</v>
      </c>
      <c r="E1320" s="2">
        <v>100</v>
      </c>
      <c r="F1320" s="2">
        <v>12</v>
      </c>
      <c r="G1320" s="2">
        <v>1200</v>
      </c>
      <c r="H1320" s="17">
        <f t="shared" si="20"/>
        <v>1.694875077039763E-2</v>
      </c>
    </row>
    <row r="1321" spans="2:8" ht="13.5" x14ac:dyDescent="0.25">
      <c r="B1321" s="11">
        <v>43928</v>
      </c>
      <c r="C1321" s="2">
        <v>12</v>
      </c>
      <c r="D1321" s="2">
        <v>8.5801999999999996</v>
      </c>
      <c r="E1321" s="2">
        <v>151</v>
      </c>
      <c r="F1321" s="2">
        <v>12.0024</v>
      </c>
      <c r="G1321" s="2">
        <v>1812.3624</v>
      </c>
      <c r="H1321" s="17">
        <f t="shared" si="20"/>
        <v>0</v>
      </c>
    </row>
    <row r="1322" spans="2:8" ht="13.5" x14ac:dyDescent="0.25">
      <c r="B1322" s="11">
        <v>43929</v>
      </c>
      <c r="C1322" s="2">
        <v>11.64</v>
      </c>
      <c r="D1322" s="2">
        <v>8.3228000000000009</v>
      </c>
      <c r="E1322" s="2">
        <v>80</v>
      </c>
      <c r="F1322" s="2">
        <v>12</v>
      </c>
      <c r="G1322" s="2">
        <v>960</v>
      </c>
      <c r="H1322" s="17">
        <f t="shared" si="20"/>
        <v>-2.9999300715600891E-2</v>
      </c>
    </row>
    <row r="1323" spans="2:8" ht="13.5" x14ac:dyDescent="0.25">
      <c r="B1323" s="11">
        <v>43934</v>
      </c>
      <c r="C1323" s="2">
        <v>11.3</v>
      </c>
      <c r="D1323" s="2">
        <v>8.0797000000000008</v>
      </c>
      <c r="E1323" s="2">
        <v>200</v>
      </c>
      <c r="F1323" s="2">
        <v>11.98</v>
      </c>
      <c r="G1323" s="2">
        <v>2396</v>
      </c>
      <c r="H1323" s="17">
        <f t="shared" si="20"/>
        <v>-2.9208920074974776E-2</v>
      </c>
    </row>
    <row r="1324" spans="2:8" ht="13.5" x14ac:dyDescent="0.25">
      <c r="B1324" s="11">
        <v>43935</v>
      </c>
      <c r="C1324" s="2">
        <v>10.97</v>
      </c>
      <c r="D1324" s="2">
        <v>7.8437999999999999</v>
      </c>
      <c r="E1324" s="2">
        <v>201</v>
      </c>
      <c r="F1324" s="2">
        <v>11.6076</v>
      </c>
      <c r="G1324" s="2">
        <v>2333.1275999999998</v>
      </c>
      <c r="H1324" s="17">
        <f t="shared" si="20"/>
        <v>-2.9196628587695193E-2</v>
      </c>
    </row>
    <row r="1325" spans="2:8" ht="13.5" x14ac:dyDescent="0.25">
      <c r="B1325" s="11">
        <v>43936</v>
      </c>
      <c r="C1325" s="2">
        <v>11.28</v>
      </c>
      <c r="D1325" s="2">
        <v>8.0654000000000003</v>
      </c>
      <c r="E1325" s="2">
        <v>5</v>
      </c>
      <c r="F1325" s="2">
        <v>11.28</v>
      </c>
      <c r="G1325" s="2">
        <v>56.4</v>
      </c>
      <c r="H1325" s="17">
        <f t="shared" si="20"/>
        <v>2.8251612738723637E-2</v>
      </c>
    </row>
    <row r="1326" spans="2:8" ht="13.5" x14ac:dyDescent="0.25">
      <c r="B1326" s="11">
        <v>43937</v>
      </c>
      <c r="C1326" s="2">
        <v>11.6</v>
      </c>
      <c r="D1326" s="2">
        <v>8.2942</v>
      </c>
      <c r="E1326" s="2">
        <v>5</v>
      </c>
      <c r="F1326" s="2">
        <v>11.6</v>
      </c>
      <c r="G1326" s="2">
        <v>58</v>
      </c>
      <c r="H1326" s="17">
        <f t="shared" si="20"/>
        <v>2.8368090857242005E-2</v>
      </c>
    </row>
    <row r="1327" spans="2:8" ht="13.5" x14ac:dyDescent="0.25">
      <c r="B1327" s="11">
        <v>43938</v>
      </c>
      <c r="C1327" s="2">
        <v>11.94</v>
      </c>
      <c r="D1327" s="2">
        <v>8.5373000000000001</v>
      </c>
      <c r="E1327" s="2">
        <v>1253</v>
      </c>
      <c r="F1327" s="2">
        <v>11.4214</v>
      </c>
      <c r="G1327" s="2">
        <v>14311.0142</v>
      </c>
      <c r="H1327" s="17">
        <f t="shared" si="20"/>
        <v>2.9309638060331326E-2</v>
      </c>
    </row>
    <row r="1328" spans="2:8" ht="13.5" x14ac:dyDescent="0.25">
      <c r="B1328" s="11">
        <v>43941</v>
      </c>
      <c r="C1328" s="2">
        <v>12</v>
      </c>
      <c r="D1328" s="2">
        <v>8.5801999999999996</v>
      </c>
      <c r="E1328" s="2">
        <v>100</v>
      </c>
      <c r="F1328" s="2">
        <v>12</v>
      </c>
      <c r="G1328" s="2">
        <v>1200</v>
      </c>
      <c r="H1328" s="17">
        <f t="shared" si="20"/>
        <v>5.0250079064809126E-3</v>
      </c>
    </row>
    <row r="1329" spans="2:8" ht="13.5" x14ac:dyDescent="0.25">
      <c r="B1329" s="11">
        <v>43942</v>
      </c>
      <c r="C1329" s="2">
        <v>12</v>
      </c>
      <c r="D1329" s="2">
        <v>8.5801999999999996</v>
      </c>
      <c r="E1329" s="2">
        <v>50</v>
      </c>
      <c r="F1329" s="2">
        <v>12</v>
      </c>
      <c r="G1329" s="2">
        <v>600</v>
      </c>
      <c r="H1329" s="17">
        <f t="shared" si="20"/>
        <v>0</v>
      </c>
    </row>
    <row r="1330" spans="2:8" ht="13.5" x14ac:dyDescent="0.25">
      <c r="B1330" s="11">
        <v>43943</v>
      </c>
      <c r="C1330" s="2">
        <v>12</v>
      </c>
      <c r="D1330" s="2">
        <v>8.5801999999999996</v>
      </c>
      <c r="E1330" s="2">
        <v>100</v>
      </c>
      <c r="F1330" s="2">
        <v>12</v>
      </c>
      <c r="G1330" s="2">
        <v>1200</v>
      </c>
      <c r="H1330" s="17">
        <f t="shared" si="20"/>
        <v>0</v>
      </c>
    </row>
    <row r="1331" spans="2:8" ht="13.5" x14ac:dyDescent="0.25">
      <c r="B1331" s="11">
        <v>43944</v>
      </c>
      <c r="C1331" s="2">
        <v>12</v>
      </c>
      <c r="D1331" s="2">
        <v>8.5801999999999996</v>
      </c>
      <c r="E1331" s="2">
        <v>100</v>
      </c>
      <c r="F1331" s="2">
        <v>12</v>
      </c>
      <c r="G1331" s="2">
        <v>1200</v>
      </c>
      <c r="H1331" s="17">
        <f t="shared" si="20"/>
        <v>0</v>
      </c>
    </row>
    <row r="1332" spans="2:8" ht="13.5" x14ac:dyDescent="0.25">
      <c r="B1332" s="11">
        <v>43945</v>
      </c>
      <c r="C1332" s="2">
        <v>11.9</v>
      </c>
      <c r="D1332" s="2">
        <v>8.5086999999999993</v>
      </c>
      <c r="E1332" s="2">
        <v>100</v>
      </c>
      <c r="F1332" s="2">
        <v>11.9</v>
      </c>
      <c r="G1332" s="2">
        <v>1190</v>
      </c>
      <c r="H1332" s="17">
        <f t="shared" si="20"/>
        <v>-8.333139087666995E-3</v>
      </c>
    </row>
    <row r="1333" spans="2:8" ht="13.5" x14ac:dyDescent="0.25">
      <c r="B1333" s="11">
        <v>43948</v>
      </c>
      <c r="C1333" s="2">
        <v>11.89</v>
      </c>
      <c r="D1333" s="2">
        <v>8.5015999999999998</v>
      </c>
      <c r="E1333" s="2">
        <v>700</v>
      </c>
      <c r="F1333" s="2">
        <v>11.89</v>
      </c>
      <c r="G1333" s="2">
        <v>8323</v>
      </c>
      <c r="H1333" s="17">
        <f t="shared" si="20"/>
        <v>-8.3444004371989152E-4</v>
      </c>
    </row>
    <row r="1334" spans="2:8" ht="13.5" x14ac:dyDescent="0.25">
      <c r="B1334" s="11">
        <v>43949</v>
      </c>
      <c r="C1334" s="2">
        <v>11.54</v>
      </c>
      <c r="D1334" s="2">
        <v>8.2513000000000005</v>
      </c>
      <c r="E1334" s="2">
        <v>0</v>
      </c>
      <c r="F1334" s="2">
        <v>0</v>
      </c>
      <c r="G1334" s="2">
        <v>0</v>
      </c>
      <c r="H1334" s="17">
        <f t="shared" si="20"/>
        <v>-2.9441516890938095E-2</v>
      </c>
    </row>
    <row r="1335" spans="2:8" ht="13.5" x14ac:dyDescent="0.25">
      <c r="B1335" s="11">
        <v>43950</v>
      </c>
      <c r="C1335" s="2">
        <v>11.2</v>
      </c>
      <c r="D1335" s="2">
        <v>8.0082000000000004</v>
      </c>
      <c r="E1335" s="2">
        <v>1605</v>
      </c>
      <c r="F1335" s="2">
        <v>11.2598</v>
      </c>
      <c r="G1335" s="2">
        <v>18071.978999999999</v>
      </c>
      <c r="H1335" s="17">
        <f t="shared" si="20"/>
        <v>-2.9462024165889021E-2</v>
      </c>
    </row>
    <row r="1336" spans="2:8" ht="13.5" x14ac:dyDescent="0.25">
      <c r="B1336" s="11">
        <v>43951</v>
      </c>
      <c r="C1336" s="2">
        <v>11.42</v>
      </c>
      <c r="D1336" s="2">
        <v>8.1654999999999998</v>
      </c>
      <c r="E1336" s="2">
        <v>714</v>
      </c>
      <c r="F1336" s="2">
        <v>11.034599999999999</v>
      </c>
      <c r="G1336" s="2">
        <v>7878.7043999999996</v>
      </c>
      <c r="H1336" s="17">
        <f t="shared" si="20"/>
        <v>1.9642366574261296E-2</v>
      </c>
    </row>
    <row r="1337" spans="2:8" ht="13.5" x14ac:dyDescent="0.25">
      <c r="B1337" s="11">
        <v>43955</v>
      </c>
      <c r="C1337" s="2">
        <v>11.08</v>
      </c>
      <c r="D1337" s="2">
        <v>7.9223999999999997</v>
      </c>
      <c r="E1337" s="2">
        <v>0</v>
      </c>
      <c r="F1337" s="2">
        <v>0</v>
      </c>
      <c r="G1337" s="2">
        <v>0</v>
      </c>
      <c r="H1337" s="17">
        <f t="shared" si="20"/>
        <v>-2.9771600024493309E-2</v>
      </c>
    </row>
    <row r="1338" spans="2:8" ht="13.5" x14ac:dyDescent="0.25">
      <c r="B1338" s="11">
        <v>43956</v>
      </c>
      <c r="C1338" s="2">
        <v>10.75</v>
      </c>
      <c r="D1338" s="2">
        <v>7.6864999999999997</v>
      </c>
      <c r="E1338" s="2">
        <v>0</v>
      </c>
      <c r="F1338" s="2">
        <v>0</v>
      </c>
      <c r="G1338" s="2">
        <v>0</v>
      </c>
      <c r="H1338" s="17">
        <f t="shared" si="20"/>
        <v>-2.97763304049278E-2</v>
      </c>
    </row>
    <row r="1339" spans="2:8" ht="13.5" x14ac:dyDescent="0.25">
      <c r="B1339" s="11">
        <v>43957</v>
      </c>
      <c r="C1339" s="2">
        <v>10.43</v>
      </c>
      <c r="D1339" s="2">
        <v>7.4577</v>
      </c>
      <c r="E1339" s="2">
        <v>0</v>
      </c>
      <c r="F1339" s="2">
        <v>0</v>
      </c>
      <c r="G1339" s="2">
        <v>0</v>
      </c>
      <c r="H1339" s="17">
        <f t="shared" si="20"/>
        <v>-2.9766473687634121E-2</v>
      </c>
    </row>
    <row r="1340" spans="2:8" ht="13.5" x14ac:dyDescent="0.25">
      <c r="B1340" s="11">
        <v>43958</v>
      </c>
      <c r="C1340" s="2">
        <v>10.119999999999999</v>
      </c>
      <c r="D1340" s="2">
        <v>7.2359999999999998</v>
      </c>
      <c r="E1340" s="2">
        <v>890</v>
      </c>
      <c r="F1340" s="2">
        <v>10.199999999999999</v>
      </c>
      <c r="G1340" s="2">
        <v>9078</v>
      </c>
      <c r="H1340" s="17">
        <f t="shared" si="20"/>
        <v>-2.9727664025101602E-2</v>
      </c>
    </row>
    <row r="1341" spans="2:8" ht="13.5" x14ac:dyDescent="0.25">
      <c r="B1341" s="11">
        <v>43959</v>
      </c>
      <c r="C1341" s="2">
        <v>9.82</v>
      </c>
      <c r="D1341" s="2">
        <v>7.0214999999999996</v>
      </c>
      <c r="E1341" s="2">
        <v>1050</v>
      </c>
      <c r="F1341" s="2">
        <v>9.8485999999999994</v>
      </c>
      <c r="G1341" s="2">
        <v>10341.030000000001</v>
      </c>
      <c r="H1341" s="17">
        <f t="shared" si="20"/>
        <v>-2.9643449419568844E-2</v>
      </c>
    </row>
    <row r="1342" spans="2:8" ht="13.5" x14ac:dyDescent="0.25">
      <c r="B1342" s="11">
        <v>43962</v>
      </c>
      <c r="C1342" s="2">
        <v>9.5299999999999994</v>
      </c>
      <c r="D1342" s="2">
        <v>6.8140999999999998</v>
      </c>
      <c r="E1342" s="2">
        <v>10167</v>
      </c>
      <c r="F1342" s="2">
        <v>9.5408000000000008</v>
      </c>
      <c r="G1342" s="2">
        <v>97001.313599999994</v>
      </c>
      <c r="H1342" s="17">
        <f t="shared" si="20"/>
        <v>-2.9537848038168456E-2</v>
      </c>
    </row>
    <row r="1343" spans="2:8" ht="13.5" x14ac:dyDescent="0.25">
      <c r="B1343" s="11">
        <v>43963</v>
      </c>
      <c r="C1343" s="2">
        <v>9.8000000000000007</v>
      </c>
      <c r="D1343" s="2">
        <v>7.0072000000000001</v>
      </c>
      <c r="E1343" s="2">
        <v>7508</v>
      </c>
      <c r="F1343" s="2">
        <v>9.5863999999999994</v>
      </c>
      <c r="G1343" s="2">
        <v>71974.691200000001</v>
      </c>
      <c r="H1343" s="17">
        <f t="shared" si="20"/>
        <v>2.8338298528052169E-2</v>
      </c>
    </row>
    <row r="1344" spans="2:8" ht="13.5" x14ac:dyDescent="0.25">
      <c r="B1344" s="11">
        <v>43964</v>
      </c>
      <c r="C1344" s="2">
        <v>10.09</v>
      </c>
      <c r="D1344" s="2">
        <v>7.2145999999999999</v>
      </c>
      <c r="E1344" s="2">
        <v>1400</v>
      </c>
      <c r="F1344" s="2">
        <v>9.6757000000000009</v>
      </c>
      <c r="G1344" s="2">
        <v>13545.98</v>
      </c>
      <c r="H1344" s="17">
        <f t="shared" si="20"/>
        <v>2.9598127640141542E-2</v>
      </c>
    </row>
    <row r="1345" spans="2:8" ht="13.5" x14ac:dyDescent="0.25">
      <c r="B1345" s="11">
        <v>43965</v>
      </c>
      <c r="C1345" s="2">
        <v>10.39</v>
      </c>
      <c r="D1345" s="2">
        <v>7.4291</v>
      </c>
      <c r="E1345" s="2">
        <v>7859</v>
      </c>
      <c r="F1345" s="2">
        <v>10.046099999999999</v>
      </c>
      <c r="G1345" s="2">
        <v>78952.299899999998</v>
      </c>
      <c r="H1345" s="17">
        <f t="shared" si="20"/>
        <v>2.973137803897654E-2</v>
      </c>
    </row>
    <row r="1346" spans="2:8" ht="13.5" x14ac:dyDescent="0.25">
      <c r="B1346" s="11">
        <v>43966</v>
      </c>
      <c r="C1346" s="2">
        <v>10.5</v>
      </c>
      <c r="D1346" s="2">
        <v>7.5076999999999998</v>
      </c>
      <c r="E1346" s="2">
        <v>4471</v>
      </c>
      <c r="F1346" s="2">
        <v>10.2042</v>
      </c>
      <c r="G1346" s="2">
        <v>45622.978199999998</v>
      </c>
      <c r="H1346" s="17">
        <f t="shared" si="20"/>
        <v>1.0580016421908412E-2</v>
      </c>
    </row>
    <row r="1347" spans="2:8" ht="13.5" x14ac:dyDescent="0.25">
      <c r="B1347" s="11">
        <v>43969</v>
      </c>
      <c r="C1347" s="2">
        <v>10.65</v>
      </c>
      <c r="D1347" s="2">
        <v>7.6150000000000002</v>
      </c>
      <c r="E1347" s="2">
        <v>5883</v>
      </c>
      <c r="F1347" s="2">
        <v>10.4094</v>
      </c>
      <c r="G1347" s="2">
        <v>61238.500200000002</v>
      </c>
      <c r="H1347" s="17">
        <f t="shared" si="20"/>
        <v>1.4291993553285347E-2</v>
      </c>
    </row>
    <row r="1348" spans="2:8" ht="13.5" x14ac:dyDescent="0.25">
      <c r="B1348" s="11">
        <v>43970</v>
      </c>
      <c r="C1348" s="2">
        <v>10.8</v>
      </c>
      <c r="D1348" s="2">
        <v>7.7222</v>
      </c>
      <c r="E1348" s="2">
        <v>5862</v>
      </c>
      <c r="F1348" s="2">
        <v>10.6541</v>
      </c>
      <c r="G1348" s="2">
        <v>62454.334199999998</v>
      </c>
      <c r="H1348" s="17">
        <f t="shared" si="20"/>
        <v>1.4077478660538377E-2</v>
      </c>
    </row>
    <row r="1349" spans="2:8" ht="13.5" x14ac:dyDescent="0.25">
      <c r="B1349" s="11">
        <v>43971</v>
      </c>
      <c r="C1349" s="2">
        <v>11</v>
      </c>
      <c r="D1349" s="2">
        <v>7.8651999999999997</v>
      </c>
      <c r="E1349" s="2">
        <v>5471</v>
      </c>
      <c r="F1349" s="2">
        <v>10.7758</v>
      </c>
      <c r="G1349" s="2">
        <v>58954.4018</v>
      </c>
      <c r="H1349" s="17">
        <f t="shared" si="20"/>
        <v>1.8518038900831344E-2</v>
      </c>
    </row>
    <row r="1350" spans="2:8" ht="13.5" x14ac:dyDescent="0.25">
      <c r="B1350" s="11">
        <v>43972</v>
      </c>
      <c r="C1350" s="2">
        <v>11.29</v>
      </c>
      <c r="D1350" s="2">
        <v>8.0725999999999996</v>
      </c>
      <c r="E1350" s="2">
        <v>3012</v>
      </c>
      <c r="F1350" s="2">
        <v>10.672599999999999</v>
      </c>
      <c r="G1350" s="2">
        <v>32145.871200000001</v>
      </c>
      <c r="H1350" s="17">
        <f t="shared" si="20"/>
        <v>2.6369323094136171E-2</v>
      </c>
    </row>
    <row r="1351" spans="2:8" ht="13.5" x14ac:dyDescent="0.25">
      <c r="B1351" s="11">
        <v>43973</v>
      </c>
      <c r="C1351" s="2">
        <v>11.29</v>
      </c>
      <c r="D1351" s="2">
        <v>8.0725999999999996</v>
      </c>
      <c r="E1351" s="2">
        <v>3418</v>
      </c>
      <c r="F1351" s="2">
        <v>11.0565</v>
      </c>
      <c r="G1351" s="2">
        <v>37791.116999999998</v>
      </c>
      <c r="H1351" s="17">
        <f t="shared" ref="H1351:H1414" si="21">(D1351-D1350)/D1350</f>
        <v>0</v>
      </c>
    </row>
    <row r="1352" spans="2:8" ht="13.5" x14ac:dyDescent="0.25">
      <c r="B1352" s="11">
        <v>43977</v>
      </c>
      <c r="C1352" s="2">
        <v>11.62</v>
      </c>
      <c r="D1352" s="2">
        <v>8.3085000000000004</v>
      </c>
      <c r="E1352" s="2">
        <v>275</v>
      </c>
      <c r="F1352" s="2">
        <v>11.3276</v>
      </c>
      <c r="G1352" s="2">
        <v>3115.09</v>
      </c>
      <c r="H1352" s="17">
        <f t="shared" si="21"/>
        <v>2.9222307558903066E-2</v>
      </c>
    </row>
    <row r="1353" spans="2:8" ht="13.5" x14ac:dyDescent="0.25">
      <c r="B1353" s="11">
        <v>43978</v>
      </c>
      <c r="C1353" s="2">
        <v>11.73</v>
      </c>
      <c r="D1353" s="2">
        <v>8.3872</v>
      </c>
      <c r="E1353" s="2">
        <v>270</v>
      </c>
      <c r="F1353" s="2">
        <v>11.841100000000001</v>
      </c>
      <c r="G1353" s="2">
        <v>3197.0970000000002</v>
      </c>
      <c r="H1353" s="17">
        <f t="shared" si="21"/>
        <v>9.4722272371667027E-3</v>
      </c>
    </row>
    <row r="1354" spans="2:8" ht="13.5" x14ac:dyDescent="0.25">
      <c r="B1354" s="11">
        <v>43979</v>
      </c>
      <c r="C1354" s="2">
        <v>11.7</v>
      </c>
      <c r="D1354" s="2">
        <v>8.3657000000000004</v>
      </c>
      <c r="E1354" s="2">
        <v>2600</v>
      </c>
      <c r="F1354" s="2">
        <v>11.4541</v>
      </c>
      <c r="G1354" s="2">
        <v>29780.66</v>
      </c>
      <c r="H1354" s="17">
        <f t="shared" si="21"/>
        <v>-2.563429988553943E-3</v>
      </c>
    </row>
    <row r="1355" spans="2:8" ht="13.5" x14ac:dyDescent="0.25">
      <c r="B1355" s="11">
        <v>43980</v>
      </c>
      <c r="C1355" s="2">
        <v>11.35</v>
      </c>
      <c r="D1355" s="2">
        <v>8.1155000000000008</v>
      </c>
      <c r="E1355" s="2">
        <v>500</v>
      </c>
      <c r="F1355" s="2">
        <v>11.4156</v>
      </c>
      <c r="G1355" s="2">
        <v>5707.8</v>
      </c>
      <c r="H1355" s="17">
        <f t="shared" si="21"/>
        <v>-2.9907837957373503E-2</v>
      </c>
    </row>
    <row r="1356" spans="2:8" ht="13.5" x14ac:dyDescent="0.25">
      <c r="B1356" s="11">
        <v>43983</v>
      </c>
      <c r="C1356" s="2">
        <v>11.35</v>
      </c>
      <c r="D1356" s="2">
        <v>8.1155000000000008</v>
      </c>
      <c r="E1356" s="2">
        <v>300</v>
      </c>
      <c r="F1356" s="2">
        <v>11.34</v>
      </c>
      <c r="G1356" s="2">
        <v>3402</v>
      </c>
      <c r="H1356" s="17">
        <f t="shared" si="21"/>
        <v>0</v>
      </c>
    </row>
    <row r="1357" spans="2:8" ht="13.5" x14ac:dyDescent="0.25">
      <c r="B1357" s="11">
        <v>43984</v>
      </c>
      <c r="C1357" s="2">
        <v>11.35</v>
      </c>
      <c r="D1357" s="2">
        <v>8.1155000000000008</v>
      </c>
      <c r="E1357" s="2">
        <v>2200</v>
      </c>
      <c r="F1357" s="2">
        <v>11.35</v>
      </c>
      <c r="G1357" s="2">
        <v>24970</v>
      </c>
      <c r="H1357" s="17">
        <f t="shared" si="21"/>
        <v>0</v>
      </c>
    </row>
    <row r="1358" spans="2:8" ht="13.5" x14ac:dyDescent="0.25">
      <c r="B1358" s="11">
        <v>43985</v>
      </c>
      <c r="C1358" s="2">
        <v>11.68</v>
      </c>
      <c r="D1358" s="2">
        <v>8.3513999999999999</v>
      </c>
      <c r="E1358" s="2">
        <v>760</v>
      </c>
      <c r="F1358" s="2">
        <v>11.6119</v>
      </c>
      <c r="G1358" s="2">
        <v>8825.0439999999999</v>
      </c>
      <c r="H1358" s="17">
        <f t="shared" si="21"/>
        <v>2.9067833158770141E-2</v>
      </c>
    </row>
    <row r="1359" spans="2:8" ht="13.5" x14ac:dyDescent="0.25">
      <c r="B1359" s="11">
        <v>43986</v>
      </c>
      <c r="C1359" s="2">
        <v>11.8</v>
      </c>
      <c r="D1359" s="2">
        <v>8.4372000000000007</v>
      </c>
      <c r="E1359" s="2">
        <v>97</v>
      </c>
      <c r="F1359" s="2">
        <v>11.7195</v>
      </c>
      <c r="G1359" s="2">
        <v>1136.7915</v>
      </c>
      <c r="H1359" s="17">
        <f t="shared" si="21"/>
        <v>1.0273726560816243E-2</v>
      </c>
    </row>
    <row r="1360" spans="2:8" ht="13.5" x14ac:dyDescent="0.25">
      <c r="B1360" s="11">
        <v>43987</v>
      </c>
      <c r="C1360" s="2">
        <v>11.65</v>
      </c>
      <c r="D1360" s="2">
        <v>8.33</v>
      </c>
      <c r="E1360" s="2">
        <v>50</v>
      </c>
      <c r="F1360" s="2">
        <v>11.53</v>
      </c>
      <c r="G1360" s="2">
        <v>576.5</v>
      </c>
      <c r="H1360" s="17">
        <f t="shared" si="21"/>
        <v>-1.270563694116539E-2</v>
      </c>
    </row>
    <row r="1361" spans="2:8" ht="13.5" x14ac:dyDescent="0.25">
      <c r="B1361" s="11">
        <v>43990</v>
      </c>
      <c r="C1361" s="2">
        <v>11.64</v>
      </c>
      <c r="D1361" s="2">
        <v>8.3228000000000009</v>
      </c>
      <c r="E1361" s="2">
        <v>645</v>
      </c>
      <c r="F1361" s="2">
        <v>11.568300000000001</v>
      </c>
      <c r="G1361" s="2">
        <v>7461.5535</v>
      </c>
      <c r="H1361" s="17">
        <f t="shared" si="21"/>
        <v>-8.643457382952229E-4</v>
      </c>
    </row>
    <row r="1362" spans="2:8" ht="13.5" x14ac:dyDescent="0.25">
      <c r="B1362" s="11">
        <v>43991</v>
      </c>
      <c r="C1362" s="2">
        <v>11.6</v>
      </c>
      <c r="D1362" s="2">
        <v>8.2942</v>
      </c>
      <c r="E1362" s="2">
        <v>250</v>
      </c>
      <c r="F1362" s="2">
        <v>11.6</v>
      </c>
      <c r="G1362" s="2">
        <v>2900</v>
      </c>
      <c r="H1362" s="17">
        <f t="shared" si="21"/>
        <v>-3.4363435382324271E-3</v>
      </c>
    </row>
    <row r="1363" spans="2:8" ht="13.5" x14ac:dyDescent="0.25">
      <c r="B1363" s="11">
        <v>43992</v>
      </c>
      <c r="C1363" s="2">
        <v>11.6</v>
      </c>
      <c r="D1363" s="2">
        <v>8.2942</v>
      </c>
      <c r="E1363" s="2">
        <v>100</v>
      </c>
      <c r="F1363" s="2">
        <v>11.6</v>
      </c>
      <c r="G1363" s="2">
        <v>1160</v>
      </c>
      <c r="H1363" s="17">
        <f t="shared" si="21"/>
        <v>0</v>
      </c>
    </row>
    <row r="1364" spans="2:8" ht="13.5" x14ac:dyDescent="0.25">
      <c r="B1364" s="11">
        <v>43993</v>
      </c>
      <c r="C1364" s="2">
        <v>11.6</v>
      </c>
      <c r="D1364" s="2">
        <v>8.2942</v>
      </c>
      <c r="E1364" s="2">
        <v>300</v>
      </c>
      <c r="F1364" s="2">
        <v>11.5937</v>
      </c>
      <c r="G1364" s="2">
        <v>3478.11</v>
      </c>
      <c r="H1364" s="17">
        <f t="shared" si="21"/>
        <v>0</v>
      </c>
    </row>
    <row r="1365" spans="2:8" ht="13.5" x14ac:dyDescent="0.25">
      <c r="B1365" s="11">
        <v>43994</v>
      </c>
      <c r="C1365" s="2">
        <v>11.49</v>
      </c>
      <c r="D1365" s="2">
        <v>8.2156000000000002</v>
      </c>
      <c r="E1365" s="2">
        <v>604</v>
      </c>
      <c r="F1365" s="2">
        <v>11.4251</v>
      </c>
      <c r="G1365" s="2">
        <v>6900.7604000000001</v>
      </c>
      <c r="H1365" s="17">
        <f t="shared" si="21"/>
        <v>-9.4765016517566227E-3</v>
      </c>
    </row>
    <row r="1366" spans="2:8" ht="13.5" x14ac:dyDescent="0.25">
      <c r="B1366" s="11">
        <v>43997</v>
      </c>
      <c r="C1366" s="2">
        <v>11.59</v>
      </c>
      <c r="D1366" s="2">
        <v>8.2871000000000006</v>
      </c>
      <c r="E1366" s="2">
        <v>481</v>
      </c>
      <c r="F1366" s="2">
        <v>11.5357</v>
      </c>
      <c r="G1366" s="2">
        <v>5548.6716999999999</v>
      </c>
      <c r="H1366" s="17">
        <f t="shared" si="21"/>
        <v>8.7029553532304814E-3</v>
      </c>
    </row>
    <row r="1367" spans="2:8" ht="13.5" x14ac:dyDescent="0.25">
      <c r="B1367" s="11">
        <v>43998</v>
      </c>
      <c r="C1367" s="2">
        <v>11.59</v>
      </c>
      <c r="D1367" s="2">
        <v>8.2871000000000006</v>
      </c>
      <c r="E1367" s="2">
        <v>50</v>
      </c>
      <c r="F1367" s="2">
        <v>11.59</v>
      </c>
      <c r="G1367" s="2">
        <v>579.5</v>
      </c>
      <c r="H1367" s="17">
        <f t="shared" si="21"/>
        <v>0</v>
      </c>
    </row>
    <row r="1368" spans="2:8" ht="13.5" x14ac:dyDescent="0.25">
      <c r="B1368" s="11">
        <v>43999</v>
      </c>
      <c r="C1368" s="2">
        <v>11.59</v>
      </c>
      <c r="D1368" s="2">
        <v>8.2871000000000006</v>
      </c>
      <c r="E1368" s="2">
        <v>0</v>
      </c>
      <c r="F1368" s="2">
        <v>0</v>
      </c>
      <c r="G1368" s="2">
        <v>0</v>
      </c>
      <c r="H1368" s="17">
        <f t="shared" si="21"/>
        <v>0</v>
      </c>
    </row>
    <row r="1369" spans="2:8" ht="13.5" x14ac:dyDescent="0.25">
      <c r="B1369" s="11">
        <v>44000</v>
      </c>
      <c r="C1369" s="2">
        <v>11.59</v>
      </c>
      <c r="D1369" s="2">
        <v>8.2871000000000006</v>
      </c>
      <c r="E1369" s="2">
        <v>0</v>
      </c>
      <c r="F1369" s="2">
        <v>0</v>
      </c>
      <c r="G1369" s="2">
        <v>0</v>
      </c>
      <c r="H1369" s="17">
        <f t="shared" si="21"/>
        <v>0</v>
      </c>
    </row>
    <row r="1370" spans="2:8" ht="13.5" x14ac:dyDescent="0.25">
      <c r="B1370" s="11">
        <v>44001</v>
      </c>
      <c r="C1370" s="2">
        <v>11.5</v>
      </c>
      <c r="D1370" s="2">
        <v>8.2226999999999997</v>
      </c>
      <c r="E1370" s="2">
        <v>2288</v>
      </c>
      <c r="F1370" s="2">
        <v>11.433299999999999</v>
      </c>
      <c r="G1370" s="2">
        <v>26159.3904</v>
      </c>
      <c r="H1370" s="17">
        <f t="shared" si="21"/>
        <v>-7.7711141412557944E-3</v>
      </c>
    </row>
    <row r="1371" spans="2:8" ht="13.5" x14ac:dyDescent="0.25">
      <c r="B1371" s="11">
        <v>44004</v>
      </c>
      <c r="C1371" s="2">
        <v>11.5</v>
      </c>
      <c r="D1371" s="2">
        <v>8.2226999999999997</v>
      </c>
      <c r="E1371" s="2">
        <v>2730</v>
      </c>
      <c r="F1371" s="2">
        <v>11.404999999999999</v>
      </c>
      <c r="G1371" s="2">
        <v>31135.65</v>
      </c>
      <c r="H1371" s="17">
        <f t="shared" si="21"/>
        <v>0</v>
      </c>
    </row>
    <row r="1372" spans="2:8" ht="13.5" x14ac:dyDescent="0.25">
      <c r="B1372" s="11">
        <v>44005</v>
      </c>
      <c r="C1372" s="2">
        <v>11.45</v>
      </c>
      <c r="D1372" s="2">
        <v>8.1869999999999994</v>
      </c>
      <c r="E1372" s="2">
        <v>1252</v>
      </c>
      <c r="F1372" s="2">
        <v>11.2377</v>
      </c>
      <c r="G1372" s="2">
        <v>14069.600399999999</v>
      </c>
      <c r="H1372" s="17">
        <f t="shared" si="21"/>
        <v>-4.3416396074282522E-3</v>
      </c>
    </row>
    <row r="1373" spans="2:8" ht="13.5" x14ac:dyDescent="0.25">
      <c r="B1373" s="11">
        <v>44006</v>
      </c>
      <c r="C1373" s="2">
        <v>11.6</v>
      </c>
      <c r="D1373" s="2">
        <v>8.2942</v>
      </c>
      <c r="E1373" s="2">
        <v>1030</v>
      </c>
      <c r="F1373" s="2">
        <v>11.585900000000001</v>
      </c>
      <c r="G1373" s="2">
        <v>11933.477000000001</v>
      </c>
      <c r="H1373" s="17">
        <f t="shared" si="21"/>
        <v>1.3093929400268796E-2</v>
      </c>
    </row>
    <row r="1374" spans="2:8" ht="13.5" x14ac:dyDescent="0.25">
      <c r="B1374" s="11">
        <v>44007</v>
      </c>
      <c r="C1374" s="2">
        <v>11.6</v>
      </c>
      <c r="D1374" s="2">
        <v>8.2942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2:8" ht="13.5" x14ac:dyDescent="0.25">
      <c r="B1375" s="11">
        <v>44008</v>
      </c>
      <c r="C1375" s="2">
        <v>11.26</v>
      </c>
      <c r="D1375" s="2">
        <v>8.0510999999999999</v>
      </c>
      <c r="E1375" s="2">
        <v>4212</v>
      </c>
      <c r="F1375" s="2">
        <v>11.2994</v>
      </c>
      <c r="G1375" s="2">
        <v>47593.072800000002</v>
      </c>
      <c r="H1375" s="17">
        <f t="shared" si="21"/>
        <v>-2.9309638060331326E-2</v>
      </c>
    </row>
    <row r="1376" spans="2:8" ht="13.5" x14ac:dyDescent="0.25">
      <c r="B1376" s="11">
        <v>44011</v>
      </c>
      <c r="C1376" s="2">
        <v>11.2</v>
      </c>
      <c r="D1376" s="2">
        <v>8.0082000000000004</v>
      </c>
      <c r="E1376" s="2">
        <v>615</v>
      </c>
      <c r="F1376" s="2">
        <v>11.2502</v>
      </c>
      <c r="G1376" s="2">
        <v>6918.8729999999996</v>
      </c>
      <c r="H1376" s="17">
        <f t="shared" si="21"/>
        <v>-5.3284644334313938E-3</v>
      </c>
    </row>
    <row r="1377" spans="2:8" ht="13.5" x14ac:dyDescent="0.25">
      <c r="B1377" s="11">
        <v>44012</v>
      </c>
      <c r="C1377" s="2">
        <v>11.4</v>
      </c>
      <c r="D1377" s="2">
        <v>8.1511999999999993</v>
      </c>
      <c r="E1377" s="2">
        <v>1400</v>
      </c>
      <c r="F1377" s="2">
        <v>11.4429</v>
      </c>
      <c r="G1377" s="2">
        <v>16020.06</v>
      </c>
      <c r="H1377" s="17">
        <f t="shared" si="21"/>
        <v>1.7856696885692028E-2</v>
      </c>
    </row>
    <row r="1378" spans="2:8" ht="13.5" x14ac:dyDescent="0.25">
      <c r="B1378" s="11">
        <v>44013</v>
      </c>
      <c r="C1378" s="2">
        <v>11.44</v>
      </c>
      <c r="D1378" s="2">
        <v>8.1798000000000002</v>
      </c>
      <c r="E1378" s="2">
        <v>20</v>
      </c>
      <c r="F1378" s="2">
        <v>11.439500000000001</v>
      </c>
      <c r="G1378" s="2">
        <v>228.79</v>
      </c>
      <c r="H1378" s="17">
        <f t="shared" si="21"/>
        <v>3.5086858376681775E-3</v>
      </c>
    </row>
    <row r="1379" spans="2:8" ht="13.5" x14ac:dyDescent="0.25">
      <c r="B1379" s="11">
        <v>44014</v>
      </c>
      <c r="C1379" s="2">
        <v>11.44</v>
      </c>
      <c r="D1379" s="2">
        <v>8.1798000000000002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2:8" ht="13.5" x14ac:dyDescent="0.25">
      <c r="B1380" s="11">
        <v>44015</v>
      </c>
      <c r="C1380" s="2">
        <v>11.44</v>
      </c>
      <c r="D1380" s="2">
        <v>8.1798000000000002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2:8" ht="13.5" x14ac:dyDescent="0.25">
      <c r="B1381" s="11">
        <v>44018</v>
      </c>
      <c r="C1381" s="2">
        <v>11.35</v>
      </c>
      <c r="D1381" s="2">
        <v>8.1155000000000008</v>
      </c>
      <c r="E1381" s="2">
        <v>852</v>
      </c>
      <c r="F1381" s="2">
        <v>11.339399999999999</v>
      </c>
      <c r="G1381" s="2">
        <v>9661.1687999999995</v>
      </c>
      <c r="H1381" s="17">
        <f t="shared" si="21"/>
        <v>-7.8608278931024417E-3</v>
      </c>
    </row>
    <row r="1382" spans="2:8" ht="13.5" x14ac:dyDescent="0.25">
      <c r="B1382" s="11">
        <v>44019</v>
      </c>
      <c r="C1382" s="2">
        <v>11.3</v>
      </c>
      <c r="D1382" s="2">
        <v>8.0797000000000008</v>
      </c>
      <c r="E1382" s="2">
        <v>500</v>
      </c>
      <c r="F1382" s="2">
        <v>11.3</v>
      </c>
      <c r="G1382" s="2">
        <v>5650</v>
      </c>
      <c r="H1382" s="17">
        <f t="shared" si="21"/>
        <v>-4.4113116875115583E-3</v>
      </c>
    </row>
    <row r="1383" spans="2:8" ht="13.5" x14ac:dyDescent="0.25">
      <c r="B1383" s="11">
        <v>44020</v>
      </c>
      <c r="C1383" s="2">
        <v>11.39</v>
      </c>
      <c r="D1383" s="2">
        <v>8.1440999999999999</v>
      </c>
      <c r="E1383" s="2">
        <v>784</v>
      </c>
      <c r="F1383" s="2">
        <v>11.279</v>
      </c>
      <c r="G1383" s="2">
        <v>8842.7360000000008</v>
      </c>
      <c r="H1383" s="17">
        <f t="shared" si="21"/>
        <v>7.9705929675605684E-3</v>
      </c>
    </row>
    <row r="1384" spans="2:8" ht="13.5" x14ac:dyDescent="0.25">
      <c r="B1384" s="11">
        <v>44021</v>
      </c>
      <c r="C1384" s="2">
        <v>11.39</v>
      </c>
      <c r="D1384" s="2">
        <v>8.1440999999999999</v>
      </c>
      <c r="E1384" s="2">
        <v>0</v>
      </c>
      <c r="F1384" s="2">
        <v>0</v>
      </c>
      <c r="G1384" s="2">
        <v>0</v>
      </c>
      <c r="H1384" s="17">
        <f t="shared" si="21"/>
        <v>0</v>
      </c>
    </row>
    <row r="1385" spans="2:8" ht="13.5" x14ac:dyDescent="0.25">
      <c r="B1385" s="11">
        <v>44022</v>
      </c>
      <c r="C1385" s="2">
        <v>11.3</v>
      </c>
      <c r="D1385" s="2">
        <v>8.0797000000000008</v>
      </c>
      <c r="E1385" s="2">
        <v>800</v>
      </c>
      <c r="F1385" s="2">
        <v>11.3</v>
      </c>
      <c r="G1385" s="2">
        <v>9040</v>
      </c>
      <c r="H1385" s="17">
        <f t="shared" si="21"/>
        <v>-7.9075649856950592E-3</v>
      </c>
    </row>
    <row r="1386" spans="2:8" ht="13.5" x14ac:dyDescent="0.25">
      <c r="B1386" s="11">
        <v>44025</v>
      </c>
      <c r="C1386" s="2">
        <v>11.3</v>
      </c>
      <c r="D1386" s="2">
        <v>8.0797000000000008</v>
      </c>
      <c r="E1386" s="2">
        <v>550</v>
      </c>
      <c r="F1386" s="2">
        <v>11.147500000000001</v>
      </c>
      <c r="G1386" s="2">
        <v>6131.125</v>
      </c>
      <c r="H1386" s="17">
        <f t="shared" si="21"/>
        <v>0</v>
      </c>
    </row>
    <row r="1387" spans="2:8" ht="13.5" x14ac:dyDescent="0.25">
      <c r="B1387" s="11">
        <v>44026</v>
      </c>
      <c r="C1387" s="2">
        <v>11.3</v>
      </c>
      <c r="D1387" s="2">
        <v>8.0797000000000008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2:8" ht="13.5" x14ac:dyDescent="0.25">
      <c r="B1388" s="11">
        <v>44027</v>
      </c>
      <c r="C1388" s="2">
        <v>11.3</v>
      </c>
      <c r="D1388" s="2">
        <v>8.0797000000000008</v>
      </c>
      <c r="E1388" s="2">
        <v>884</v>
      </c>
      <c r="F1388" s="2">
        <v>11.3552</v>
      </c>
      <c r="G1388" s="2">
        <v>10037.996800000001</v>
      </c>
      <c r="H1388" s="17">
        <f t="shared" si="21"/>
        <v>0</v>
      </c>
    </row>
    <row r="1389" spans="2:8" ht="13.5" x14ac:dyDescent="0.25">
      <c r="B1389" s="11">
        <v>44028</v>
      </c>
      <c r="C1389" s="2">
        <v>11.3</v>
      </c>
      <c r="D1389" s="2">
        <v>8.0797000000000008</v>
      </c>
      <c r="E1389" s="2">
        <v>1415</v>
      </c>
      <c r="F1389" s="2">
        <v>11.1257</v>
      </c>
      <c r="G1389" s="2">
        <v>15742.8655</v>
      </c>
      <c r="H1389" s="17">
        <f t="shared" si="21"/>
        <v>0</v>
      </c>
    </row>
    <row r="1390" spans="2:8" ht="13.5" x14ac:dyDescent="0.25">
      <c r="B1390" s="11">
        <v>44029</v>
      </c>
      <c r="C1390" s="2">
        <v>11.3</v>
      </c>
      <c r="D1390" s="2">
        <v>8.0797000000000008</v>
      </c>
      <c r="E1390" s="2">
        <v>1000</v>
      </c>
      <c r="F1390" s="2">
        <v>11.190099999999999</v>
      </c>
      <c r="G1390" s="2">
        <v>11190.1</v>
      </c>
      <c r="H1390" s="17">
        <f t="shared" si="21"/>
        <v>0</v>
      </c>
    </row>
    <row r="1391" spans="2:8" ht="13.5" x14ac:dyDescent="0.25">
      <c r="B1391" s="11">
        <v>44032</v>
      </c>
      <c r="C1391" s="2">
        <v>11.3</v>
      </c>
      <c r="D1391" s="2">
        <v>8.0797000000000008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2:8" ht="13.5" x14ac:dyDescent="0.25">
      <c r="B1392" s="11">
        <v>44033</v>
      </c>
      <c r="C1392" s="2">
        <v>11.38</v>
      </c>
      <c r="D1392" s="2">
        <v>8.1369000000000007</v>
      </c>
      <c r="E1392" s="2">
        <v>1000</v>
      </c>
      <c r="F1392" s="2">
        <v>11.1706</v>
      </c>
      <c r="G1392" s="2">
        <v>11170.6</v>
      </c>
      <c r="H1392" s="17">
        <f t="shared" si="21"/>
        <v>7.0794707724296585E-3</v>
      </c>
    </row>
    <row r="1393" spans="2:8" ht="13.5" x14ac:dyDescent="0.25">
      <c r="B1393" s="11">
        <v>44034</v>
      </c>
      <c r="C1393" s="2">
        <v>11.37</v>
      </c>
      <c r="D1393" s="2">
        <v>8.1297999999999995</v>
      </c>
      <c r="E1393" s="2">
        <v>350</v>
      </c>
      <c r="F1393" s="2">
        <v>11.187099999999999</v>
      </c>
      <c r="G1393" s="2">
        <v>3915.4850000000001</v>
      </c>
      <c r="H1393" s="17">
        <f t="shared" si="21"/>
        <v>-8.7256817707004092E-4</v>
      </c>
    </row>
    <row r="1394" spans="2:8" ht="13.5" x14ac:dyDescent="0.25">
      <c r="B1394" s="11">
        <v>44035</v>
      </c>
      <c r="C1394" s="2">
        <v>11.3</v>
      </c>
      <c r="D1394" s="2">
        <v>8.0797000000000008</v>
      </c>
      <c r="E1394" s="2">
        <v>500</v>
      </c>
      <c r="F1394" s="2">
        <v>11.118</v>
      </c>
      <c r="G1394" s="2">
        <v>5559</v>
      </c>
      <c r="H1394" s="17">
        <f t="shared" si="21"/>
        <v>-6.1625132229573554E-3</v>
      </c>
    </row>
    <row r="1395" spans="2:8" ht="13.5" x14ac:dyDescent="0.25">
      <c r="B1395" s="11">
        <v>44036</v>
      </c>
      <c r="C1395" s="2">
        <v>11.3</v>
      </c>
      <c r="D1395" s="2">
        <v>8.0797000000000008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2:8" ht="13.5" x14ac:dyDescent="0.25">
      <c r="B1396" s="11">
        <v>44039</v>
      </c>
      <c r="C1396" s="2">
        <v>11.1</v>
      </c>
      <c r="D1396" s="2">
        <v>7.9367000000000001</v>
      </c>
      <c r="E1396" s="2">
        <v>75</v>
      </c>
      <c r="F1396" s="2">
        <v>11.0656</v>
      </c>
      <c r="G1396" s="2">
        <v>829.92</v>
      </c>
      <c r="H1396" s="17">
        <f t="shared" si="21"/>
        <v>-1.7698676931074256E-2</v>
      </c>
    </row>
    <row r="1397" spans="2:8" ht="13.5" x14ac:dyDescent="0.25">
      <c r="B1397" s="11">
        <v>44040</v>
      </c>
      <c r="C1397" s="2">
        <v>11.09</v>
      </c>
      <c r="D1397" s="2">
        <v>7.9295999999999998</v>
      </c>
      <c r="E1397" s="2">
        <v>682</v>
      </c>
      <c r="F1397" s="2">
        <v>10.904400000000001</v>
      </c>
      <c r="G1397" s="2">
        <v>7436.8008</v>
      </c>
      <c r="H1397" s="17">
        <f t="shared" si="21"/>
        <v>-8.9457835120394227E-4</v>
      </c>
    </row>
    <row r="1398" spans="2:8" ht="13.5" x14ac:dyDescent="0.25">
      <c r="B1398" s="11">
        <v>44041</v>
      </c>
      <c r="C1398" s="2">
        <v>11.09</v>
      </c>
      <c r="D1398" s="2">
        <v>7.9295999999999998</v>
      </c>
      <c r="E1398" s="2">
        <v>710</v>
      </c>
      <c r="F1398" s="2">
        <v>11.033799999999999</v>
      </c>
      <c r="G1398" s="2">
        <v>7833.9979999999996</v>
      </c>
      <c r="H1398" s="17">
        <f t="shared" si="21"/>
        <v>0</v>
      </c>
    </row>
    <row r="1399" spans="2:8" ht="13.5" x14ac:dyDescent="0.25">
      <c r="B1399" s="11">
        <v>44042</v>
      </c>
      <c r="C1399" s="2">
        <v>11</v>
      </c>
      <c r="D1399" s="2">
        <v>7.8651999999999997</v>
      </c>
      <c r="E1399" s="2">
        <v>1394</v>
      </c>
      <c r="F1399" s="2">
        <v>10.748699999999999</v>
      </c>
      <c r="G1399" s="2">
        <v>14983.6878</v>
      </c>
      <c r="H1399" s="17">
        <f t="shared" si="21"/>
        <v>-8.1214689265536738E-3</v>
      </c>
    </row>
    <row r="1400" spans="2:8" ht="13.5" x14ac:dyDescent="0.25">
      <c r="B1400" s="11">
        <v>44046</v>
      </c>
      <c r="C1400" s="2">
        <v>10.7</v>
      </c>
      <c r="D1400" s="2">
        <v>7.6506999999999996</v>
      </c>
      <c r="E1400" s="2">
        <v>89</v>
      </c>
      <c r="F1400" s="2">
        <v>10.8011</v>
      </c>
      <c r="G1400" s="2">
        <v>961.29790000000003</v>
      </c>
      <c r="H1400" s="17">
        <f t="shared" si="21"/>
        <v>-2.7272033769007799E-2</v>
      </c>
    </row>
    <row r="1401" spans="2:8" ht="13.5" x14ac:dyDescent="0.25">
      <c r="B1401" s="11">
        <v>44047</v>
      </c>
      <c r="C1401" s="2">
        <v>11</v>
      </c>
      <c r="D1401" s="2">
        <v>7.8651999999999997</v>
      </c>
      <c r="E1401" s="2">
        <v>2300</v>
      </c>
      <c r="F1401" s="2">
        <v>11</v>
      </c>
      <c r="G1401" s="2">
        <v>25300</v>
      </c>
      <c r="H1401" s="17">
        <f t="shared" si="21"/>
        <v>2.8036650241154423E-2</v>
      </c>
    </row>
    <row r="1402" spans="2:8" ht="13.5" x14ac:dyDescent="0.25">
      <c r="B1402" s="11">
        <v>44048</v>
      </c>
      <c r="C1402" s="2">
        <v>10.7</v>
      </c>
      <c r="D1402" s="2">
        <v>7.6506999999999996</v>
      </c>
      <c r="E1402" s="2">
        <v>162</v>
      </c>
      <c r="F1402" s="2">
        <v>10.7</v>
      </c>
      <c r="G1402" s="2">
        <v>1733.4</v>
      </c>
      <c r="H1402" s="17">
        <f t="shared" si="21"/>
        <v>-2.7272033769007799E-2</v>
      </c>
    </row>
    <row r="1403" spans="2:8" ht="13.5" x14ac:dyDescent="0.25">
      <c r="B1403" s="11">
        <v>44049</v>
      </c>
      <c r="C1403" s="2">
        <v>11</v>
      </c>
      <c r="D1403" s="2">
        <v>7.8651999999999997</v>
      </c>
      <c r="E1403" s="2">
        <v>1700</v>
      </c>
      <c r="F1403" s="2">
        <v>11</v>
      </c>
      <c r="G1403" s="2">
        <v>18700</v>
      </c>
      <c r="H1403" s="17">
        <f t="shared" si="21"/>
        <v>2.8036650241154423E-2</v>
      </c>
    </row>
    <row r="1404" spans="2:8" ht="13.5" x14ac:dyDescent="0.25">
      <c r="B1404" s="11">
        <v>44050</v>
      </c>
      <c r="C1404" s="2">
        <v>11</v>
      </c>
      <c r="D1404" s="2">
        <v>7.8651999999999997</v>
      </c>
      <c r="E1404" s="2">
        <v>300</v>
      </c>
      <c r="F1404" s="2">
        <v>11</v>
      </c>
      <c r="G1404" s="2">
        <v>3300</v>
      </c>
      <c r="H1404" s="17">
        <f t="shared" si="21"/>
        <v>0</v>
      </c>
    </row>
    <row r="1405" spans="2:8" ht="13.5" x14ac:dyDescent="0.25">
      <c r="B1405" s="11">
        <v>44053</v>
      </c>
      <c r="C1405" s="2">
        <v>11</v>
      </c>
      <c r="D1405" s="2">
        <v>7.8651999999999997</v>
      </c>
      <c r="E1405" s="2">
        <v>0</v>
      </c>
      <c r="F1405" s="2">
        <v>0</v>
      </c>
      <c r="G1405" s="2">
        <v>0</v>
      </c>
      <c r="H1405" s="17">
        <f t="shared" si="21"/>
        <v>0</v>
      </c>
    </row>
    <row r="1406" spans="2:8" ht="13.5" x14ac:dyDescent="0.25">
      <c r="B1406" s="11">
        <v>44054</v>
      </c>
      <c r="C1406" s="2">
        <v>10.85</v>
      </c>
      <c r="D1406" s="2">
        <v>7.758</v>
      </c>
      <c r="E1406" s="2">
        <v>4645</v>
      </c>
      <c r="F1406" s="2">
        <v>10.880599999999999</v>
      </c>
      <c r="G1406" s="2">
        <v>50540.387000000002</v>
      </c>
      <c r="H1406" s="17">
        <f t="shared" si="21"/>
        <v>-1.3629659767075185E-2</v>
      </c>
    </row>
    <row r="1407" spans="2:8" ht="13.5" x14ac:dyDescent="0.25">
      <c r="B1407" s="11">
        <v>44055</v>
      </c>
      <c r="C1407" s="2">
        <v>10.85</v>
      </c>
      <c r="D1407" s="2">
        <v>7.758</v>
      </c>
      <c r="E1407" s="2">
        <v>2904</v>
      </c>
      <c r="F1407" s="2">
        <v>10.818300000000001</v>
      </c>
      <c r="G1407" s="2">
        <v>31416.343199999999</v>
      </c>
      <c r="H1407" s="17">
        <f t="shared" si="21"/>
        <v>0</v>
      </c>
    </row>
    <row r="1408" spans="2:8" ht="13.5" x14ac:dyDescent="0.25">
      <c r="B1408" s="11">
        <v>44057</v>
      </c>
      <c r="C1408" s="2">
        <v>10.85</v>
      </c>
      <c r="D1408" s="2">
        <v>7.758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2:8" ht="13.5" x14ac:dyDescent="0.25">
      <c r="B1409" s="11">
        <v>44060</v>
      </c>
      <c r="C1409" s="2">
        <v>10.85</v>
      </c>
      <c r="D1409" s="2">
        <v>7.758</v>
      </c>
      <c r="E1409" s="2">
        <v>2036</v>
      </c>
      <c r="F1409" s="2">
        <v>10.845000000000001</v>
      </c>
      <c r="G1409" s="2">
        <v>22080.42</v>
      </c>
      <c r="H1409" s="17">
        <f t="shared" si="21"/>
        <v>0</v>
      </c>
    </row>
    <row r="1410" spans="2:8" ht="13.5" x14ac:dyDescent="0.25">
      <c r="B1410" s="11">
        <v>44061</v>
      </c>
      <c r="C1410" s="2">
        <v>10.85</v>
      </c>
      <c r="D1410" s="2">
        <v>7.758</v>
      </c>
      <c r="E1410" s="2">
        <v>601</v>
      </c>
      <c r="F1410" s="2">
        <v>10.841699999999999</v>
      </c>
      <c r="G1410" s="2">
        <v>6515.8617000000004</v>
      </c>
      <c r="H1410" s="17">
        <f t="shared" si="21"/>
        <v>0</v>
      </c>
    </row>
    <row r="1411" spans="2:8" ht="13.5" x14ac:dyDescent="0.25">
      <c r="B1411" s="11">
        <v>44062</v>
      </c>
      <c r="C1411" s="2">
        <v>10.53</v>
      </c>
      <c r="D1411" s="2">
        <v>7.5292000000000003</v>
      </c>
      <c r="E1411" s="2">
        <v>5285</v>
      </c>
      <c r="F1411" s="2">
        <v>10.531599999999999</v>
      </c>
      <c r="G1411" s="2">
        <v>55659.506000000001</v>
      </c>
      <c r="H1411" s="17">
        <f t="shared" si="21"/>
        <v>-2.9492137148749636E-2</v>
      </c>
    </row>
    <row r="1412" spans="2:8" ht="13.5" x14ac:dyDescent="0.25">
      <c r="B1412" s="11">
        <v>44064</v>
      </c>
      <c r="C1412" s="2">
        <v>10.5</v>
      </c>
      <c r="D1412" s="2">
        <v>7.5076999999999998</v>
      </c>
      <c r="E1412" s="2">
        <v>451</v>
      </c>
      <c r="F1412" s="2">
        <v>10.520099999999999</v>
      </c>
      <c r="G1412" s="2">
        <v>4744.5650999999998</v>
      </c>
      <c r="H1412" s="17">
        <f t="shared" si="21"/>
        <v>-2.8555490623174465E-3</v>
      </c>
    </row>
    <row r="1413" spans="2:8" ht="13.5" x14ac:dyDescent="0.25">
      <c r="B1413" s="11">
        <v>44067</v>
      </c>
      <c r="C1413" s="2">
        <v>10.5</v>
      </c>
      <c r="D1413" s="2">
        <v>7.5076999999999998</v>
      </c>
      <c r="E1413" s="2">
        <v>2600</v>
      </c>
      <c r="F1413" s="2">
        <v>10.432700000000001</v>
      </c>
      <c r="G1413" s="2">
        <v>27125.02</v>
      </c>
      <c r="H1413" s="17">
        <f t="shared" si="21"/>
        <v>0</v>
      </c>
    </row>
    <row r="1414" spans="2:8" ht="13.5" x14ac:dyDescent="0.25">
      <c r="B1414" s="11">
        <v>44068</v>
      </c>
      <c r="C1414" s="2">
        <v>10.6</v>
      </c>
      <c r="D1414" s="2">
        <v>7.5792000000000002</v>
      </c>
      <c r="E1414" s="2">
        <v>701</v>
      </c>
      <c r="F1414" s="2">
        <v>10.524699999999999</v>
      </c>
      <c r="G1414" s="2">
        <v>7377.8146999999999</v>
      </c>
      <c r="H1414" s="17">
        <f t="shared" si="21"/>
        <v>9.5235558160289228E-3</v>
      </c>
    </row>
    <row r="1415" spans="2:8" ht="13.5" x14ac:dyDescent="0.25">
      <c r="B1415" s="11">
        <v>44069</v>
      </c>
      <c r="C1415" s="2">
        <v>10.5</v>
      </c>
      <c r="D1415" s="2">
        <v>7.5076999999999998</v>
      </c>
      <c r="E1415" s="2">
        <v>1380</v>
      </c>
      <c r="F1415" s="2">
        <v>10.398</v>
      </c>
      <c r="G1415" s="2">
        <v>14349.24</v>
      </c>
      <c r="H1415" s="17">
        <f t="shared" ref="H1415:H1478" si="22">(D1415-D1414)/D1414</f>
        <v>-9.4337133206671333E-3</v>
      </c>
    </row>
    <row r="1416" spans="2:8" ht="13.5" x14ac:dyDescent="0.25">
      <c r="B1416" s="11">
        <v>44070</v>
      </c>
      <c r="C1416" s="2">
        <v>10.7</v>
      </c>
      <c r="D1416" s="2">
        <v>7.6506999999999996</v>
      </c>
      <c r="E1416" s="2">
        <v>300</v>
      </c>
      <c r="F1416" s="2">
        <v>10.7</v>
      </c>
      <c r="G1416" s="2">
        <v>3210</v>
      </c>
      <c r="H1416" s="17">
        <f t="shared" si="22"/>
        <v>1.9047111632057728E-2</v>
      </c>
    </row>
    <row r="1417" spans="2:8" ht="13.5" x14ac:dyDescent="0.25">
      <c r="B1417" s="11">
        <v>44071</v>
      </c>
      <c r="C1417" s="2">
        <v>10.7</v>
      </c>
      <c r="D1417" s="2">
        <v>7.6506999999999996</v>
      </c>
      <c r="E1417" s="2">
        <v>300</v>
      </c>
      <c r="F1417" s="2">
        <v>10.7</v>
      </c>
      <c r="G1417" s="2">
        <v>3210</v>
      </c>
      <c r="H1417" s="17">
        <f t="shared" si="22"/>
        <v>0</v>
      </c>
    </row>
    <row r="1418" spans="2:8" ht="13.5" x14ac:dyDescent="0.25">
      <c r="B1418" s="11">
        <v>44074</v>
      </c>
      <c r="C1418" s="2">
        <v>10.7</v>
      </c>
      <c r="D1418" s="2">
        <v>7.6506999999999996</v>
      </c>
      <c r="E1418" s="2">
        <v>1400</v>
      </c>
      <c r="F1418" s="2">
        <v>10.7</v>
      </c>
      <c r="G1418" s="2">
        <v>14980</v>
      </c>
      <c r="H1418" s="17">
        <f t="shared" si="22"/>
        <v>0</v>
      </c>
    </row>
    <row r="1419" spans="2:8" ht="13.5" x14ac:dyDescent="0.25">
      <c r="B1419" s="11">
        <v>44075</v>
      </c>
      <c r="C1419" s="2">
        <v>10.8</v>
      </c>
      <c r="D1419" s="2">
        <v>7.7222</v>
      </c>
      <c r="E1419" s="2">
        <v>660</v>
      </c>
      <c r="F1419" s="2">
        <v>10.7897</v>
      </c>
      <c r="G1419" s="2">
        <v>7121.2020000000002</v>
      </c>
      <c r="H1419" s="17">
        <f t="shared" si="22"/>
        <v>9.3455500803848457E-3</v>
      </c>
    </row>
    <row r="1420" spans="2:8" ht="13.5" x14ac:dyDescent="0.25">
      <c r="B1420" s="11">
        <v>44076</v>
      </c>
      <c r="C1420" s="2">
        <v>10.8</v>
      </c>
      <c r="D1420" s="2">
        <v>7.7222</v>
      </c>
      <c r="E1420" s="2">
        <v>1000</v>
      </c>
      <c r="F1420" s="2">
        <v>10.84</v>
      </c>
      <c r="G1420" s="2">
        <v>10840</v>
      </c>
      <c r="H1420" s="17">
        <f t="shared" si="22"/>
        <v>0</v>
      </c>
    </row>
    <row r="1421" spans="2:8" ht="13.5" x14ac:dyDescent="0.25">
      <c r="B1421" s="11">
        <v>44077</v>
      </c>
      <c r="C1421" s="2">
        <v>10.9</v>
      </c>
      <c r="D1421" s="2">
        <v>7.7937000000000003</v>
      </c>
      <c r="E1421" s="2">
        <v>441</v>
      </c>
      <c r="F1421" s="2">
        <v>10.8048</v>
      </c>
      <c r="G1421" s="2">
        <v>4764.9168</v>
      </c>
      <c r="H1421" s="17">
        <f t="shared" si="22"/>
        <v>9.2590194504157293E-3</v>
      </c>
    </row>
    <row r="1422" spans="2:8" ht="13.5" x14ac:dyDescent="0.25">
      <c r="B1422" s="11">
        <v>44078</v>
      </c>
      <c r="C1422" s="2">
        <v>10.9</v>
      </c>
      <c r="D1422" s="2">
        <v>7.7937000000000003</v>
      </c>
      <c r="E1422" s="2">
        <v>900</v>
      </c>
      <c r="F1422" s="2">
        <v>11.0198</v>
      </c>
      <c r="G1422" s="2">
        <v>9917.82</v>
      </c>
      <c r="H1422" s="17">
        <f t="shared" si="22"/>
        <v>0</v>
      </c>
    </row>
    <row r="1423" spans="2:8" ht="13.5" x14ac:dyDescent="0.25">
      <c r="B1423" s="11">
        <v>44081</v>
      </c>
      <c r="C1423" s="2">
        <v>11.2</v>
      </c>
      <c r="D1423" s="2">
        <v>8.0082000000000004</v>
      </c>
      <c r="E1423" s="2">
        <v>200</v>
      </c>
      <c r="F1423" s="2">
        <v>11.2</v>
      </c>
      <c r="G1423" s="2">
        <v>2240</v>
      </c>
      <c r="H1423" s="17">
        <f t="shared" si="22"/>
        <v>2.7522229493052098E-2</v>
      </c>
    </row>
    <row r="1424" spans="2:8" ht="13.5" x14ac:dyDescent="0.25">
      <c r="B1424" s="11">
        <v>44082</v>
      </c>
      <c r="C1424" s="2">
        <v>11.2</v>
      </c>
      <c r="D1424" s="2">
        <v>8.0082000000000004</v>
      </c>
      <c r="E1424" s="2">
        <v>300</v>
      </c>
      <c r="F1424" s="2">
        <v>11.2</v>
      </c>
      <c r="G1424" s="2">
        <v>3360</v>
      </c>
      <c r="H1424" s="17">
        <f t="shared" si="22"/>
        <v>0</v>
      </c>
    </row>
    <row r="1425" spans="2:8" ht="13.5" x14ac:dyDescent="0.25">
      <c r="B1425" s="11">
        <v>44083</v>
      </c>
      <c r="C1425" s="2">
        <v>11.2</v>
      </c>
      <c r="D1425" s="2">
        <v>8.0082000000000004</v>
      </c>
      <c r="E1425" s="2">
        <v>300</v>
      </c>
      <c r="F1425" s="2">
        <v>11.2</v>
      </c>
      <c r="G1425" s="2">
        <v>3360</v>
      </c>
      <c r="H1425" s="17">
        <f t="shared" si="22"/>
        <v>0</v>
      </c>
    </row>
    <row r="1426" spans="2:8" ht="13.5" x14ac:dyDescent="0.25">
      <c r="B1426" s="11">
        <v>44084</v>
      </c>
      <c r="C1426" s="2">
        <v>11.2</v>
      </c>
      <c r="D1426" s="2">
        <v>8.0082000000000004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2:8" ht="13.5" x14ac:dyDescent="0.25">
      <c r="B1427" s="11">
        <v>44085</v>
      </c>
      <c r="C1427" s="2">
        <v>11.2</v>
      </c>
      <c r="D1427" s="2">
        <v>8.0082000000000004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2:8" ht="13.5" x14ac:dyDescent="0.25">
      <c r="B1428" s="11">
        <v>44088</v>
      </c>
      <c r="C1428" s="2">
        <v>11.2</v>
      </c>
      <c r="D1428" s="2">
        <v>8.0082000000000004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2:8" ht="13.5" x14ac:dyDescent="0.25">
      <c r="B1429" s="11">
        <v>44089</v>
      </c>
      <c r="C1429" s="2">
        <v>10.9</v>
      </c>
      <c r="D1429" s="2">
        <v>7.9722999999999997</v>
      </c>
      <c r="E1429" s="2">
        <v>2659</v>
      </c>
      <c r="F1429" s="2">
        <v>10.942500000000001</v>
      </c>
      <c r="G1429" s="2">
        <v>29096.107499999998</v>
      </c>
      <c r="H1429" s="17">
        <f t="shared" si="22"/>
        <v>-4.4829050223521771E-3</v>
      </c>
    </row>
    <row r="1430" spans="2:8" ht="13.5" x14ac:dyDescent="0.25">
      <c r="B1430" s="11">
        <v>44090</v>
      </c>
      <c r="C1430" s="2">
        <v>10.99</v>
      </c>
      <c r="D1430" s="2">
        <v>8.0381</v>
      </c>
      <c r="E1430" s="2">
        <v>1089</v>
      </c>
      <c r="F1430" s="2">
        <v>11.013199999999999</v>
      </c>
      <c r="G1430" s="2">
        <v>11993.3748</v>
      </c>
      <c r="H1430" s="17">
        <f t="shared" si="22"/>
        <v>8.2535780138730738E-3</v>
      </c>
    </row>
    <row r="1431" spans="2:8" ht="13.5" x14ac:dyDescent="0.25">
      <c r="B1431" s="11">
        <v>44091</v>
      </c>
      <c r="C1431" s="2">
        <v>11.1</v>
      </c>
      <c r="D1431" s="2">
        <v>8.1186000000000007</v>
      </c>
      <c r="E1431" s="2">
        <v>100</v>
      </c>
      <c r="F1431" s="2">
        <v>11.1</v>
      </c>
      <c r="G1431" s="2">
        <v>1110</v>
      </c>
      <c r="H1431" s="17">
        <f t="shared" si="22"/>
        <v>1.0014804493599318E-2</v>
      </c>
    </row>
    <row r="1432" spans="2:8" ht="13.5" x14ac:dyDescent="0.25">
      <c r="B1432" s="11">
        <v>44092</v>
      </c>
      <c r="C1432" s="2">
        <v>10.8</v>
      </c>
      <c r="D1432" s="2">
        <v>7.8992000000000004</v>
      </c>
      <c r="E1432" s="2">
        <v>2110</v>
      </c>
      <c r="F1432" s="2">
        <v>10.784700000000001</v>
      </c>
      <c r="G1432" s="2">
        <v>22755.717000000001</v>
      </c>
      <c r="H1432" s="17">
        <f t="shared" si="22"/>
        <v>-2.7024363806567666E-2</v>
      </c>
    </row>
    <row r="1433" spans="2:8" ht="13.5" x14ac:dyDescent="0.25">
      <c r="B1433" s="11">
        <v>44095</v>
      </c>
      <c r="C1433" s="2">
        <v>10.8</v>
      </c>
      <c r="D1433" s="2">
        <v>7.8992000000000004</v>
      </c>
      <c r="E1433" s="2">
        <v>515</v>
      </c>
      <c r="F1433" s="2">
        <v>10.765000000000001</v>
      </c>
      <c r="G1433" s="2">
        <v>5543.9750000000004</v>
      </c>
      <c r="H1433" s="17">
        <f t="shared" si="22"/>
        <v>0</v>
      </c>
    </row>
    <row r="1434" spans="2:8" ht="13.5" x14ac:dyDescent="0.25">
      <c r="B1434" s="11">
        <v>44096</v>
      </c>
      <c r="C1434" s="2">
        <v>10.85</v>
      </c>
      <c r="D1434" s="2">
        <v>7.9356999999999998</v>
      </c>
      <c r="E1434" s="2">
        <v>2984</v>
      </c>
      <c r="F1434" s="2">
        <v>10.749599999999999</v>
      </c>
      <c r="G1434" s="2">
        <v>32076.806400000001</v>
      </c>
      <c r="H1434" s="17">
        <f t="shared" si="22"/>
        <v>4.6207210856794752E-3</v>
      </c>
    </row>
    <row r="1435" spans="2:8" ht="13.5" x14ac:dyDescent="0.25">
      <c r="B1435" s="11">
        <v>44097</v>
      </c>
      <c r="C1435" s="2">
        <v>10.8</v>
      </c>
      <c r="D1435" s="2">
        <v>7.8992000000000004</v>
      </c>
      <c r="E1435" s="2">
        <v>1338</v>
      </c>
      <c r="F1435" s="2">
        <v>10.7447</v>
      </c>
      <c r="G1435" s="2">
        <v>14376.408600000001</v>
      </c>
      <c r="H1435" s="17">
        <f t="shared" si="22"/>
        <v>-4.5994682258653063E-3</v>
      </c>
    </row>
    <row r="1436" spans="2:8" ht="13.5" x14ac:dyDescent="0.25">
      <c r="B1436" s="11">
        <v>44098</v>
      </c>
      <c r="C1436" s="2">
        <v>10.79</v>
      </c>
      <c r="D1436" s="2">
        <v>7.8917999999999999</v>
      </c>
      <c r="E1436" s="2">
        <v>454</v>
      </c>
      <c r="F1436" s="2">
        <v>10.5761</v>
      </c>
      <c r="G1436" s="2">
        <v>4801.5493999999999</v>
      </c>
      <c r="H1436" s="17">
        <f t="shared" si="22"/>
        <v>-9.3680372695975752E-4</v>
      </c>
    </row>
    <row r="1437" spans="2:8" ht="13.5" x14ac:dyDescent="0.25">
      <c r="B1437" s="11">
        <v>44099</v>
      </c>
      <c r="C1437" s="2">
        <v>10.85</v>
      </c>
      <c r="D1437" s="2">
        <v>7.9356999999999998</v>
      </c>
      <c r="E1437" s="2">
        <v>1135</v>
      </c>
      <c r="F1437" s="2">
        <v>10.8467</v>
      </c>
      <c r="G1437" s="2">
        <v>12311.004499999999</v>
      </c>
      <c r="H1437" s="17">
        <f t="shared" si="22"/>
        <v>5.5627360044603041E-3</v>
      </c>
    </row>
    <row r="1438" spans="2:8" ht="13.5" x14ac:dyDescent="0.25">
      <c r="B1438" s="11">
        <v>44102</v>
      </c>
      <c r="C1438" s="2">
        <v>10.85</v>
      </c>
      <c r="D1438" s="2">
        <v>7.9356999999999998</v>
      </c>
      <c r="E1438" s="2">
        <v>1669</v>
      </c>
      <c r="F1438" s="2">
        <v>10.8378</v>
      </c>
      <c r="G1438" s="2">
        <v>18088.288199999999</v>
      </c>
      <c r="H1438" s="17">
        <f t="shared" si="22"/>
        <v>0</v>
      </c>
    </row>
    <row r="1439" spans="2:8" ht="13.5" x14ac:dyDescent="0.25">
      <c r="B1439" s="11">
        <v>44103</v>
      </c>
      <c r="C1439" s="2">
        <v>10.9</v>
      </c>
      <c r="D1439" s="2">
        <v>7.9722999999999997</v>
      </c>
      <c r="E1439" s="2">
        <v>100</v>
      </c>
      <c r="F1439" s="2">
        <v>10.9</v>
      </c>
      <c r="G1439" s="2">
        <v>1090</v>
      </c>
      <c r="H1439" s="17">
        <f t="shared" si="22"/>
        <v>4.6120695086759788E-3</v>
      </c>
    </row>
    <row r="1440" spans="2:8" ht="13.5" x14ac:dyDescent="0.25">
      <c r="B1440" s="11">
        <v>44104</v>
      </c>
      <c r="C1440" s="2">
        <v>10.8</v>
      </c>
      <c r="D1440" s="2">
        <v>7.8992000000000004</v>
      </c>
      <c r="E1440" s="2">
        <v>200</v>
      </c>
      <c r="F1440" s="2">
        <v>10.7</v>
      </c>
      <c r="G1440" s="2">
        <v>2140</v>
      </c>
      <c r="H1440" s="17">
        <f t="shared" si="22"/>
        <v>-9.1692485230108357E-3</v>
      </c>
    </row>
    <row r="1441" spans="2:8" ht="13.5" x14ac:dyDescent="0.25">
      <c r="B1441" s="11">
        <v>44105</v>
      </c>
      <c r="C1441" s="2">
        <v>10.8</v>
      </c>
      <c r="D1441" s="2">
        <v>7.8992000000000004</v>
      </c>
      <c r="E1441" s="2">
        <v>184</v>
      </c>
      <c r="F1441" s="2">
        <v>10.690200000000001</v>
      </c>
      <c r="G1441" s="2">
        <v>1966.9967999999999</v>
      </c>
      <c r="H1441" s="17">
        <f t="shared" si="22"/>
        <v>0</v>
      </c>
    </row>
    <row r="1442" spans="2:8" ht="13.5" x14ac:dyDescent="0.25">
      <c r="B1442" s="11">
        <v>44106</v>
      </c>
      <c r="C1442" s="2">
        <v>10.8</v>
      </c>
      <c r="D1442" s="2">
        <v>7.8992000000000004</v>
      </c>
      <c r="E1442" s="2">
        <v>770</v>
      </c>
      <c r="F1442" s="2">
        <v>10.7178</v>
      </c>
      <c r="G1442" s="2">
        <v>8252.7060000000001</v>
      </c>
      <c r="H1442" s="17">
        <f t="shared" si="22"/>
        <v>0</v>
      </c>
    </row>
    <row r="1443" spans="2:8" ht="13.5" x14ac:dyDescent="0.25">
      <c r="B1443" s="11">
        <v>44109</v>
      </c>
      <c r="C1443" s="2">
        <v>10.8</v>
      </c>
      <c r="D1443" s="2">
        <v>7.8992000000000004</v>
      </c>
      <c r="E1443" s="2">
        <v>800</v>
      </c>
      <c r="F1443" s="2">
        <v>10.8</v>
      </c>
      <c r="G1443" s="2">
        <v>8640</v>
      </c>
      <c r="H1443" s="17">
        <f t="shared" si="22"/>
        <v>0</v>
      </c>
    </row>
    <row r="1444" spans="2:8" ht="13.5" x14ac:dyDescent="0.25">
      <c r="B1444" s="11">
        <v>44110</v>
      </c>
      <c r="C1444" s="2">
        <v>10.9</v>
      </c>
      <c r="D1444" s="2">
        <v>7.9722999999999997</v>
      </c>
      <c r="E1444" s="2">
        <v>700</v>
      </c>
      <c r="F1444" s="2">
        <v>10.9026</v>
      </c>
      <c r="G1444" s="2">
        <v>7631.82</v>
      </c>
      <c r="H1444" s="17">
        <f t="shared" si="22"/>
        <v>9.2541016811828122E-3</v>
      </c>
    </row>
    <row r="1445" spans="2:8" ht="13.5" x14ac:dyDescent="0.25">
      <c r="B1445" s="11">
        <v>44111</v>
      </c>
      <c r="C1445" s="2">
        <v>10.9</v>
      </c>
      <c r="D1445" s="2">
        <v>7.9722999999999997</v>
      </c>
      <c r="E1445" s="2">
        <v>3668</v>
      </c>
      <c r="F1445" s="2">
        <v>10.897600000000001</v>
      </c>
      <c r="G1445" s="2">
        <v>39972.396800000002</v>
      </c>
      <c r="H1445" s="17">
        <f t="shared" si="22"/>
        <v>0</v>
      </c>
    </row>
    <row r="1446" spans="2:8" ht="13.5" x14ac:dyDescent="0.25">
      <c r="B1446" s="11">
        <v>44112</v>
      </c>
      <c r="C1446" s="2">
        <v>11</v>
      </c>
      <c r="D1446" s="2">
        <v>8.0454000000000008</v>
      </c>
      <c r="E1446" s="2">
        <v>912</v>
      </c>
      <c r="F1446" s="2">
        <v>10.9742</v>
      </c>
      <c r="G1446" s="2">
        <v>10008.4704</v>
      </c>
      <c r="H1446" s="17">
        <f t="shared" si="22"/>
        <v>9.1692485230110577E-3</v>
      </c>
    </row>
    <row r="1447" spans="2:8" ht="13.5" x14ac:dyDescent="0.25">
      <c r="B1447" s="11">
        <v>44113</v>
      </c>
      <c r="C1447" s="2">
        <v>11</v>
      </c>
      <c r="D1447" s="2">
        <v>8.0454000000000008</v>
      </c>
      <c r="E1447" s="2">
        <v>500</v>
      </c>
      <c r="F1447" s="2">
        <v>10.997199999999999</v>
      </c>
      <c r="G1447" s="2">
        <v>5498.6</v>
      </c>
      <c r="H1447" s="17">
        <f t="shared" si="22"/>
        <v>0</v>
      </c>
    </row>
    <row r="1448" spans="2:8" ht="13.5" x14ac:dyDescent="0.25">
      <c r="B1448" s="11">
        <v>44116</v>
      </c>
      <c r="C1448" s="2">
        <v>11</v>
      </c>
      <c r="D1448" s="2">
        <v>8.0454000000000008</v>
      </c>
      <c r="E1448" s="2">
        <v>700</v>
      </c>
      <c r="F1448" s="2">
        <v>10.9986</v>
      </c>
      <c r="G1448" s="2">
        <v>7699.02</v>
      </c>
      <c r="H1448" s="17">
        <f t="shared" si="22"/>
        <v>0</v>
      </c>
    </row>
    <row r="1449" spans="2:8" ht="13.5" x14ac:dyDescent="0.25">
      <c r="B1449" s="11">
        <v>44117</v>
      </c>
      <c r="C1449" s="2">
        <v>11.2</v>
      </c>
      <c r="D1449" s="2">
        <v>8.1917000000000009</v>
      </c>
      <c r="E1449" s="2">
        <v>731</v>
      </c>
      <c r="F1449" s="2">
        <v>11.0547</v>
      </c>
      <c r="G1449" s="2">
        <v>8080.9857000000002</v>
      </c>
      <c r="H1449" s="17">
        <f t="shared" si="22"/>
        <v>1.8184304074377915E-2</v>
      </c>
    </row>
    <row r="1450" spans="2:8" ht="13.5" x14ac:dyDescent="0.25">
      <c r="B1450" s="11">
        <v>44118</v>
      </c>
      <c r="C1450" s="2">
        <v>11.2</v>
      </c>
      <c r="D1450" s="2">
        <v>8.1917000000000009</v>
      </c>
      <c r="E1450" s="2">
        <v>476</v>
      </c>
      <c r="F1450" s="2">
        <v>11.168100000000001</v>
      </c>
      <c r="G1450" s="2">
        <v>5316.0155999999997</v>
      </c>
      <c r="H1450" s="17">
        <f t="shared" si="22"/>
        <v>0</v>
      </c>
    </row>
    <row r="1451" spans="2:8" ht="13.5" x14ac:dyDescent="0.25">
      <c r="B1451" s="11">
        <v>44120</v>
      </c>
      <c r="C1451" s="2">
        <v>11.2</v>
      </c>
      <c r="D1451" s="2">
        <v>8.1917000000000009</v>
      </c>
      <c r="E1451" s="2">
        <v>804</v>
      </c>
      <c r="F1451" s="2">
        <v>11.1211</v>
      </c>
      <c r="G1451" s="2">
        <v>8941.3644000000004</v>
      </c>
      <c r="H1451" s="17">
        <f t="shared" si="22"/>
        <v>0</v>
      </c>
    </row>
    <row r="1452" spans="2:8" ht="13.5" x14ac:dyDescent="0.25">
      <c r="B1452" s="11">
        <v>44123</v>
      </c>
      <c r="C1452" s="2">
        <v>11.2</v>
      </c>
      <c r="D1452" s="2">
        <v>8.1917000000000009</v>
      </c>
      <c r="E1452" s="2">
        <v>200</v>
      </c>
      <c r="F1452" s="2">
        <v>11.2</v>
      </c>
      <c r="G1452" s="2">
        <v>2240</v>
      </c>
      <c r="H1452" s="17">
        <f t="shared" si="22"/>
        <v>0</v>
      </c>
    </row>
    <row r="1453" spans="2:8" ht="13.5" x14ac:dyDescent="0.25">
      <c r="B1453" s="11">
        <v>44124</v>
      </c>
      <c r="C1453" s="2">
        <v>11.2</v>
      </c>
      <c r="D1453" s="2">
        <v>8.1917000000000009</v>
      </c>
      <c r="E1453" s="2">
        <v>1084</v>
      </c>
      <c r="F1453" s="2">
        <v>11.1554</v>
      </c>
      <c r="G1453" s="2">
        <v>12092.453600000001</v>
      </c>
      <c r="H1453" s="17">
        <f t="shared" si="22"/>
        <v>0</v>
      </c>
    </row>
    <row r="1454" spans="2:8" ht="13.5" x14ac:dyDescent="0.25">
      <c r="B1454" s="11">
        <v>44125</v>
      </c>
      <c r="C1454" s="2">
        <v>11.2</v>
      </c>
      <c r="D1454" s="2">
        <v>8.1917000000000009</v>
      </c>
      <c r="E1454" s="2">
        <v>1103</v>
      </c>
      <c r="F1454" s="2">
        <v>11.1808</v>
      </c>
      <c r="G1454" s="2">
        <v>12332.422399999999</v>
      </c>
      <c r="H1454" s="17">
        <f t="shared" si="22"/>
        <v>0</v>
      </c>
    </row>
    <row r="1455" spans="2:8" ht="13.5" x14ac:dyDescent="0.25">
      <c r="B1455" s="11">
        <v>44126</v>
      </c>
      <c r="C1455" s="2">
        <v>11.2</v>
      </c>
      <c r="D1455" s="2">
        <v>8.1917000000000009</v>
      </c>
      <c r="E1455" s="2">
        <v>100</v>
      </c>
      <c r="F1455" s="2">
        <v>11.2</v>
      </c>
      <c r="G1455" s="2">
        <v>1120</v>
      </c>
      <c r="H1455" s="17">
        <f t="shared" si="22"/>
        <v>0</v>
      </c>
    </row>
    <row r="1456" spans="2:8" ht="13.5" x14ac:dyDescent="0.25">
      <c r="B1456" s="11">
        <v>44127</v>
      </c>
      <c r="C1456" s="2">
        <v>11.15</v>
      </c>
      <c r="D1456" s="2">
        <v>8.1552000000000007</v>
      </c>
      <c r="E1456" s="2">
        <v>2000</v>
      </c>
      <c r="F1456" s="2">
        <v>11.15</v>
      </c>
      <c r="G1456" s="2">
        <v>22300</v>
      </c>
      <c r="H1456" s="17">
        <f t="shared" si="22"/>
        <v>-4.4557295799406956E-3</v>
      </c>
    </row>
    <row r="1457" spans="2:8" ht="13.5" x14ac:dyDescent="0.25">
      <c r="B1457" s="11">
        <v>44130</v>
      </c>
      <c r="C1457" s="2">
        <v>11.15</v>
      </c>
      <c r="D1457" s="2">
        <v>8.1552000000000007</v>
      </c>
      <c r="E1457" s="2">
        <v>150</v>
      </c>
      <c r="F1457" s="2">
        <v>11.15</v>
      </c>
      <c r="G1457" s="2">
        <v>1672.5</v>
      </c>
      <c r="H1457" s="17">
        <f t="shared" si="22"/>
        <v>0</v>
      </c>
    </row>
    <row r="1458" spans="2:8" ht="13.5" x14ac:dyDescent="0.25">
      <c r="B1458" s="11">
        <v>44131</v>
      </c>
      <c r="C1458" s="2">
        <v>11.15</v>
      </c>
      <c r="D1458" s="2">
        <v>8.1552000000000007</v>
      </c>
      <c r="E1458" s="2">
        <v>500</v>
      </c>
      <c r="F1458" s="2">
        <v>11.15</v>
      </c>
      <c r="G1458" s="2">
        <v>5575</v>
      </c>
      <c r="H1458" s="17">
        <f t="shared" si="22"/>
        <v>0</v>
      </c>
    </row>
    <row r="1459" spans="2:8" ht="13.5" x14ac:dyDescent="0.25">
      <c r="B1459" s="11">
        <v>44132</v>
      </c>
      <c r="C1459" s="2">
        <v>11.15</v>
      </c>
      <c r="D1459" s="2">
        <v>8.1552000000000007</v>
      </c>
      <c r="E1459" s="2">
        <v>1304</v>
      </c>
      <c r="F1459" s="2">
        <v>11.1442</v>
      </c>
      <c r="G1459" s="2">
        <v>14532.0368</v>
      </c>
      <c r="H1459" s="17">
        <f t="shared" si="22"/>
        <v>0</v>
      </c>
    </row>
    <row r="1460" spans="2:8" ht="13.5" x14ac:dyDescent="0.25">
      <c r="B1460" s="11">
        <v>44134</v>
      </c>
      <c r="C1460" s="2">
        <v>11.15</v>
      </c>
      <c r="D1460" s="2">
        <v>8.1552000000000007</v>
      </c>
      <c r="E1460" s="2">
        <v>300</v>
      </c>
      <c r="F1460" s="2">
        <v>11.15</v>
      </c>
      <c r="G1460" s="2">
        <v>3345</v>
      </c>
      <c r="H1460" s="17">
        <f t="shared" si="22"/>
        <v>0</v>
      </c>
    </row>
    <row r="1461" spans="2:8" ht="13.5" x14ac:dyDescent="0.25">
      <c r="B1461" s="11">
        <v>44137</v>
      </c>
      <c r="C1461" s="2">
        <v>11.15</v>
      </c>
      <c r="D1461" s="2">
        <v>8.1552000000000007</v>
      </c>
      <c r="E1461" s="2">
        <v>1248</v>
      </c>
      <c r="F1461" s="2">
        <v>11.1404</v>
      </c>
      <c r="G1461" s="2">
        <v>13903.2192</v>
      </c>
      <c r="H1461" s="17">
        <f t="shared" si="22"/>
        <v>0</v>
      </c>
    </row>
    <row r="1462" spans="2:8" ht="13.5" x14ac:dyDescent="0.25">
      <c r="B1462" s="11">
        <v>44138</v>
      </c>
      <c r="C1462" s="2">
        <v>11.4</v>
      </c>
      <c r="D1462" s="2">
        <v>8.3379999999999992</v>
      </c>
      <c r="E1462" s="2">
        <v>589</v>
      </c>
      <c r="F1462" s="2">
        <v>11.158099999999999</v>
      </c>
      <c r="G1462" s="2">
        <v>6572.1208999999999</v>
      </c>
      <c r="H1462" s="17">
        <f t="shared" si="22"/>
        <v>2.2415146164410253E-2</v>
      </c>
    </row>
    <row r="1463" spans="2:8" ht="13.5" x14ac:dyDescent="0.25">
      <c r="B1463" s="11">
        <v>44139</v>
      </c>
      <c r="C1463" s="2">
        <v>11.4</v>
      </c>
      <c r="D1463" s="2">
        <v>8.3379999999999992</v>
      </c>
      <c r="E1463" s="2">
        <v>300</v>
      </c>
      <c r="F1463" s="2">
        <v>11.4</v>
      </c>
      <c r="G1463" s="2">
        <v>3420</v>
      </c>
      <c r="H1463" s="17">
        <f t="shared" si="22"/>
        <v>0</v>
      </c>
    </row>
    <row r="1464" spans="2:8" ht="13.5" x14ac:dyDescent="0.25">
      <c r="B1464" s="11">
        <v>44140</v>
      </c>
      <c r="C1464" s="2">
        <v>11.4</v>
      </c>
      <c r="D1464" s="2">
        <v>8.3379999999999992</v>
      </c>
      <c r="E1464" s="2">
        <v>1269</v>
      </c>
      <c r="F1464" s="2">
        <v>11.2143</v>
      </c>
      <c r="G1464" s="2">
        <v>14230.9467</v>
      </c>
      <c r="H1464" s="17">
        <f t="shared" si="22"/>
        <v>0</v>
      </c>
    </row>
    <row r="1465" spans="2:8" ht="13.5" x14ac:dyDescent="0.25">
      <c r="B1465" s="11">
        <v>44141</v>
      </c>
      <c r="C1465" s="2">
        <v>11.4</v>
      </c>
      <c r="D1465" s="2">
        <v>8.3379999999999992</v>
      </c>
      <c r="E1465" s="2">
        <v>150</v>
      </c>
      <c r="F1465" s="2">
        <v>11.4</v>
      </c>
      <c r="G1465" s="2">
        <v>1710</v>
      </c>
      <c r="H1465" s="17">
        <f t="shared" si="22"/>
        <v>0</v>
      </c>
    </row>
    <row r="1466" spans="2:8" ht="13.5" x14ac:dyDescent="0.25">
      <c r="B1466" s="11">
        <v>44144</v>
      </c>
      <c r="C1466" s="2">
        <v>11.4</v>
      </c>
      <c r="D1466" s="2">
        <v>8.3379999999999992</v>
      </c>
      <c r="E1466" s="2">
        <v>3388</v>
      </c>
      <c r="F1466" s="2">
        <v>11.1815</v>
      </c>
      <c r="G1466" s="2">
        <v>37882.921999999999</v>
      </c>
      <c r="H1466" s="17">
        <f t="shared" si="22"/>
        <v>0</v>
      </c>
    </row>
    <row r="1467" spans="2:8" ht="13.5" x14ac:dyDescent="0.25">
      <c r="B1467" s="11">
        <v>44145</v>
      </c>
      <c r="C1467" s="2">
        <v>11.4</v>
      </c>
      <c r="D1467" s="2">
        <v>8.3379999999999992</v>
      </c>
      <c r="E1467" s="2">
        <v>550</v>
      </c>
      <c r="F1467" s="2">
        <v>11.323600000000001</v>
      </c>
      <c r="G1467" s="2">
        <v>6227.98</v>
      </c>
      <c r="H1467" s="17">
        <f t="shared" si="22"/>
        <v>0</v>
      </c>
    </row>
    <row r="1468" spans="2:8" ht="13.5" x14ac:dyDescent="0.25">
      <c r="B1468" s="11">
        <v>44146</v>
      </c>
      <c r="C1468" s="2">
        <v>11.4</v>
      </c>
      <c r="D1468" s="2">
        <v>8.3379999999999992</v>
      </c>
      <c r="E1468" s="2">
        <v>1002</v>
      </c>
      <c r="F1468" s="2">
        <v>11.365399999999999</v>
      </c>
      <c r="G1468" s="2">
        <v>11388.130800000001</v>
      </c>
      <c r="H1468" s="17">
        <f t="shared" si="22"/>
        <v>0</v>
      </c>
    </row>
    <row r="1469" spans="2:8" ht="13.5" x14ac:dyDescent="0.25">
      <c r="B1469" s="11">
        <v>44147</v>
      </c>
      <c r="C1469" s="2">
        <v>11.4</v>
      </c>
      <c r="D1469" s="2">
        <v>8.3379999999999992</v>
      </c>
      <c r="E1469" s="2">
        <v>333</v>
      </c>
      <c r="F1469" s="2">
        <v>11.3969</v>
      </c>
      <c r="G1469" s="2">
        <v>3795.1677</v>
      </c>
      <c r="H1469" s="17">
        <f t="shared" si="22"/>
        <v>0</v>
      </c>
    </row>
    <row r="1470" spans="2:8" ht="13.5" x14ac:dyDescent="0.25">
      <c r="B1470" s="11">
        <v>44148</v>
      </c>
      <c r="C1470" s="2">
        <v>11.4</v>
      </c>
      <c r="D1470" s="2">
        <v>8.3379999999999992</v>
      </c>
      <c r="E1470" s="2">
        <v>1705</v>
      </c>
      <c r="F1470" s="2">
        <v>11.3963</v>
      </c>
      <c r="G1470" s="2">
        <v>19430.691500000001</v>
      </c>
      <c r="H1470" s="17">
        <f t="shared" si="22"/>
        <v>0</v>
      </c>
    </row>
    <row r="1471" spans="2:8" ht="13.5" x14ac:dyDescent="0.25">
      <c r="B1471" s="11">
        <v>44151</v>
      </c>
      <c r="C1471" s="2">
        <v>11.64</v>
      </c>
      <c r="D1471" s="2">
        <v>8.5135000000000005</v>
      </c>
      <c r="E1471" s="2">
        <v>160</v>
      </c>
      <c r="F1471" s="2">
        <v>11.5406</v>
      </c>
      <c r="G1471" s="2">
        <v>1846.4960000000001</v>
      </c>
      <c r="H1471" s="17">
        <f t="shared" si="22"/>
        <v>2.1048213000719757E-2</v>
      </c>
    </row>
    <row r="1472" spans="2:8" ht="13.5" x14ac:dyDescent="0.25">
      <c r="B1472" s="11">
        <v>44152</v>
      </c>
      <c r="C1472" s="2">
        <v>11.64</v>
      </c>
      <c r="D1472" s="2">
        <v>8.5135000000000005</v>
      </c>
      <c r="E1472" s="2">
        <v>0</v>
      </c>
      <c r="F1472" s="2">
        <v>0</v>
      </c>
      <c r="G1472" s="2">
        <v>0</v>
      </c>
      <c r="H1472" s="17">
        <f t="shared" si="22"/>
        <v>0</v>
      </c>
    </row>
    <row r="1473" spans="2:8" ht="13.5" x14ac:dyDescent="0.25">
      <c r="B1473" s="11">
        <v>44153</v>
      </c>
      <c r="C1473" s="2">
        <v>11.4</v>
      </c>
      <c r="D1473" s="2">
        <v>8.3379999999999992</v>
      </c>
      <c r="E1473" s="2">
        <v>2014</v>
      </c>
      <c r="F1473" s="2">
        <v>11.4</v>
      </c>
      <c r="G1473" s="2">
        <v>22959.599999999999</v>
      </c>
      <c r="H1473" s="17">
        <f t="shared" si="22"/>
        <v>-2.0614318435426243E-2</v>
      </c>
    </row>
    <row r="1474" spans="2:8" ht="13.5" x14ac:dyDescent="0.25">
      <c r="B1474" s="11">
        <v>44154</v>
      </c>
      <c r="C1474" s="2">
        <v>11.4</v>
      </c>
      <c r="D1474" s="2">
        <v>8.3379999999999992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2:8" ht="13.5" x14ac:dyDescent="0.25">
      <c r="B1475" s="11">
        <v>44155</v>
      </c>
      <c r="C1475" s="2">
        <v>11.4</v>
      </c>
      <c r="D1475" s="2">
        <v>8.3379999999999992</v>
      </c>
      <c r="E1475" s="2">
        <v>885</v>
      </c>
      <c r="F1475" s="2">
        <v>11.3339</v>
      </c>
      <c r="G1475" s="2">
        <v>10030.5015</v>
      </c>
      <c r="H1475" s="17">
        <f t="shared" si="22"/>
        <v>0</v>
      </c>
    </row>
    <row r="1476" spans="2:8" ht="13.5" x14ac:dyDescent="0.25">
      <c r="B1476" s="11">
        <v>44158</v>
      </c>
      <c r="C1476" s="2">
        <v>11.4</v>
      </c>
      <c r="D1476" s="2">
        <v>8.3379999999999992</v>
      </c>
      <c r="E1476" s="2">
        <v>535</v>
      </c>
      <c r="F1476" s="2">
        <v>11.3804</v>
      </c>
      <c r="G1476" s="2">
        <v>6088.5140000000001</v>
      </c>
      <c r="H1476" s="17">
        <f t="shared" si="22"/>
        <v>0</v>
      </c>
    </row>
    <row r="1477" spans="2:8" ht="13.5" x14ac:dyDescent="0.25">
      <c r="B1477" s="11">
        <v>44159</v>
      </c>
      <c r="C1477" s="2">
        <v>11.4</v>
      </c>
      <c r="D1477" s="2">
        <v>8.3379999999999992</v>
      </c>
      <c r="E1477" s="2">
        <v>3385</v>
      </c>
      <c r="F1477" s="2">
        <v>11.396800000000001</v>
      </c>
      <c r="G1477" s="2">
        <v>38578.167999999998</v>
      </c>
      <c r="H1477" s="17">
        <f t="shared" si="22"/>
        <v>0</v>
      </c>
    </row>
    <row r="1478" spans="2:8" ht="13.5" x14ac:dyDescent="0.25">
      <c r="B1478" s="11">
        <v>44160</v>
      </c>
      <c r="C1478" s="2">
        <v>11.4</v>
      </c>
      <c r="D1478" s="2">
        <v>8.3379999999999992</v>
      </c>
      <c r="E1478" s="2">
        <v>531</v>
      </c>
      <c r="F1478" s="2">
        <v>11.396800000000001</v>
      </c>
      <c r="G1478" s="2">
        <v>6051.7007999999996</v>
      </c>
      <c r="H1478" s="17">
        <f t="shared" si="22"/>
        <v>0</v>
      </c>
    </row>
    <row r="1479" spans="2:8" ht="13.5" x14ac:dyDescent="0.25">
      <c r="B1479" s="11">
        <v>44161</v>
      </c>
      <c r="C1479" s="2">
        <v>11.4</v>
      </c>
      <c r="D1479" s="2">
        <v>8.3379999999999992</v>
      </c>
      <c r="E1479" s="2">
        <v>435</v>
      </c>
      <c r="F1479" s="2">
        <v>11.3726</v>
      </c>
      <c r="G1479" s="2">
        <v>4947.0810000000001</v>
      </c>
      <c r="H1479" s="17">
        <f t="shared" ref="H1479:H1542" si="23">(D1479-D1478)/D1478</f>
        <v>0</v>
      </c>
    </row>
    <row r="1480" spans="2:8" ht="13.5" x14ac:dyDescent="0.25">
      <c r="B1480" s="11">
        <v>44162</v>
      </c>
      <c r="C1480" s="2">
        <v>11.4</v>
      </c>
      <c r="D1480" s="2">
        <v>8.3379999999999992</v>
      </c>
      <c r="E1480" s="2">
        <v>400</v>
      </c>
      <c r="F1480" s="2">
        <v>11.4</v>
      </c>
      <c r="G1480" s="2">
        <v>4560</v>
      </c>
      <c r="H1480" s="17">
        <f t="shared" si="23"/>
        <v>0</v>
      </c>
    </row>
    <row r="1481" spans="2:8" ht="13.5" x14ac:dyDescent="0.25">
      <c r="B1481" s="11">
        <v>44165</v>
      </c>
      <c r="C1481" s="2">
        <v>11.8</v>
      </c>
      <c r="D1481" s="2">
        <v>8.6305999999999994</v>
      </c>
      <c r="E1481" s="2">
        <v>509</v>
      </c>
      <c r="F1481" s="2">
        <v>11.6418</v>
      </c>
      <c r="G1481" s="2">
        <v>5925.6761999999999</v>
      </c>
      <c r="H1481" s="17">
        <f t="shared" si="23"/>
        <v>3.5092348284960447E-2</v>
      </c>
    </row>
    <row r="1482" spans="2:8" ht="13.5" x14ac:dyDescent="0.25">
      <c r="B1482" s="11">
        <v>44166</v>
      </c>
      <c r="C1482" s="2">
        <v>11.99</v>
      </c>
      <c r="D1482" s="2">
        <v>8.7695000000000007</v>
      </c>
      <c r="E1482" s="2">
        <v>1936</v>
      </c>
      <c r="F1482" s="2">
        <v>11.9435</v>
      </c>
      <c r="G1482" s="2">
        <v>23122.616000000002</v>
      </c>
      <c r="H1482" s="17">
        <f t="shared" si="23"/>
        <v>1.6093898454337053E-2</v>
      </c>
    </row>
    <row r="1483" spans="2:8" ht="13.5" x14ac:dyDescent="0.25">
      <c r="B1483" s="11">
        <v>44167</v>
      </c>
      <c r="C1483" s="2">
        <v>12</v>
      </c>
      <c r="D1483" s="2">
        <v>8.7767999999999997</v>
      </c>
      <c r="E1483" s="2">
        <v>1705</v>
      </c>
      <c r="F1483" s="2">
        <v>12</v>
      </c>
      <c r="G1483" s="2">
        <v>20460</v>
      </c>
      <c r="H1483" s="17">
        <f t="shared" si="23"/>
        <v>8.3243058327144915E-4</v>
      </c>
    </row>
    <row r="1484" spans="2:8" ht="13.5" x14ac:dyDescent="0.25">
      <c r="B1484" s="11">
        <v>44168</v>
      </c>
      <c r="C1484" s="2">
        <v>12.3</v>
      </c>
      <c r="D1484" s="2">
        <v>8.9962999999999997</v>
      </c>
      <c r="E1484" s="2">
        <v>100</v>
      </c>
      <c r="F1484" s="2">
        <v>12.3</v>
      </c>
      <c r="G1484" s="2">
        <v>1230</v>
      </c>
      <c r="H1484" s="17">
        <f t="shared" si="23"/>
        <v>2.5009114939385658E-2</v>
      </c>
    </row>
    <row r="1485" spans="2:8" ht="13.5" x14ac:dyDescent="0.25">
      <c r="B1485" s="11">
        <v>44169</v>
      </c>
      <c r="C1485" s="2">
        <v>12.29</v>
      </c>
      <c r="D1485" s="2">
        <v>8.9890000000000008</v>
      </c>
      <c r="E1485" s="2">
        <v>100</v>
      </c>
      <c r="F1485" s="2">
        <v>12.29</v>
      </c>
      <c r="G1485" s="2">
        <v>1229</v>
      </c>
      <c r="H1485" s="17">
        <f t="shared" si="23"/>
        <v>-8.1144470504529356E-4</v>
      </c>
    </row>
    <row r="1486" spans="2:8" ht="13.5" x14ac:dyDescent="0.25">
      <c r="B1486" s="11">
        <v>44172</v>
      </c>
      <c r="C1486" s="2">
        <v>12.3</v>
      </c>
      <c r="D1486" s="2">
        <v>8.9962999999999997</v>
      </c>
      <c r="E1486" s="2">
        <v>100</v>
      </c>
      <c r="F1486" s="2">
        <v>12.3</v>
      </c>
      <c r="G1486" s="2">
        <v>1230</v>
      </c>
      <c r="H1486" s="17">
        <f t="shared" si="23"/>
        <v>8.12103682278226E-4</v>
      </c>
    </row>
    <row r="1487" spans="2:8" ht="13.5" x14ac:dyDescent="0.25">
      <c r="B1487" s="11">
        <v>44173</v>
      </c>
      <c r="C1487" s="2">
        <v>12.3</v>
      </c>
      <c r="D1487" s="2">
        <v>8.9962999999999997</v>
      </c>
      <c r="E1487" s="2">
        <v>100</v>
      </c>
      <c r="F1487" s="2">
        <v>12.3</v>
      </c>
      <c r="G1487" s="2">
        <v>1230</v>
      </c>
      <c r="H1487" s="17">
        <f t="shared" si="23"/>
        <v>0</v>
      </c>
    </row>
    <row r="1488" spans="2:8" ht="13.5" x14ac:dyDescent="0.25">
      <c r="B1488" s="11">
        <v>44174</v>
      </c>
      <c r="C1488" s="2">
        <v>12.3</v>
      </c>
      <c r="D1488" s="2">
        <v>8.9962999999999997</v>
      </c>
      <c r="E1488" s="2">
        <v>500</v>
      </c>
      <c r="F1488" s="2">
        <v>12.297000000000001</v>
      </c>
      <c r="G1488" s="2">
        <v>6148.5</v>
      </c>
      <c r="H1488" s="17">
        <f t="shared" si="23"/>
        <v>0</v>
      </c>
    </row>
    <row r="1489" spans="2:8" ht="13.5" x14ac:dyDescent="0.25">
      <c r="B1489" s="11">
        <v>44175</v>
      </c>
      <c r="C1489" s="2">
        <v>12.3</v>
      </c>
      <c r="D1489" s="2">
        <v>8.9962999999999997</v>
      </c>
      <c r="E1489" s="2">
        <v>1200</v>
      </c>
      <c r="F1489" s="2">
        <v>12.2858</v>
      </c>
      <c r="G1489" s="2">
        <v>14742.96</v>
      </c>
      <c r="H1489" s="17">
        <f t="shared" si="23"/>
        <v>0</v>
      </c>
    </row>
    <row r="1490" spans="2:8" ht="13.5" x14ac:dyDescent="0.25">
      <c r="B1490" s="11">
        <v>44176</v>
      </c>
      <c r="C1490" s="2">
        <v>12.3</v>
      </c>
      <c r="D1490" s="2">
        <v>8.9962999999999997</v>
      </c>
      <c r="E1490" s="2">
        <v>100</v>
      </c>
      <c r="F1490" s="2">
        <v>12.3</v>
      </c>
      <c r="G1490" s="2">
        <v>1230</v>
      </c>
      <c r="H1490" s="17">
        <f t="shared" si="23"/>
        <v>0</v>
      </c>
    </row>
    <row r="1491" spans="2:8" ht="13.5" x14ac:dyDescent="0.25">
      <c r="B1491" s="11">
        <v>44179</v>
      </c>
      <c r="C1491" s="2">
        <v>12.3</v>
      </c>
      <c r="D1491" s="2">
        <v>8.9962999999999997</v>
      </c>
      <c r="E1491" s="2">
        <v>1300</v>
      </c>
      <c r="F1491" s="2">
        <v>12.2525</v>
      </c>
      <c r="G1491" s="2">
        <v>15928.25</v>
      </c>
      <c r="H1491" s="17">
        <f t="shared" si="23"/>
        <v>0</v>
      </c>
    </row>
    <row r="1492" spans="2:8" ht="13.5" x14ac:dyDescent="0.25">
      <c r="B1492" s="11">
        <v>44180</v>
      </c>
      <c r="C1492" s="2">
        <v>12.3</v>
      </c>
      <c r="D1492" s="2">
        <v>8.9962999999999997</v>
      </c>
      <c r="E1492" s="2">
        <v>200</v>
      </c>
      <c r="F1492" s="2">
        <v>12.3</v>
      </c>
      <c r="G1492" s="2">
        <v>2460</v>
      </c>
      <c r="H1492" s="17">
        <f t="shared" si="23"/>
        <v>0</v>
      </c>
    </row>
    <row r="1493" spans="2:8" ht="13.5" x14ac:dyDescent="0.25">
      <c r="B1493" s="11">
        <v>44181</v>
      </c>
      <c r="C1493" s="2">
        <v>12.3</v>
      </c>
      <c r="D1493" s="2">
        <v>8.9962999999999997</v>
      </c>
      <c r="E1493" s="2">
        <v>100</v>
      </c>
      <c r="F1493" s="2">
        <v>12.3</v>
      </c>
      <c r="G1493" s="2">
        <v>1230</v>
      </c>
      <c r="H1493" s="17">
        <f t="shared" si="23"/>
        <v>0</v>
      </c>
    </row>
    <row r="1494" spans="2:8" ht="13.5" x14ac:dyDescent="0.25">
      <c r="B1494" s="11">
        <v>44182</v>
      </c>
      <c r="C1494" s="2">
        <v>12.3</v>
      </c>
      <c r="D1494" s="2">
        <v>8.9962999999999997</v>
      </c>
      <c r="E1494" s="2">
        <v>2510</v>
      </c>
      <c r="F1494" s="2">
        <v>12.1166</v>
      </c>
      <c r="G1494" s="2">
        <v>30412.666000000001</v>
      </c>
      <c r="H1494" s="17">
        <f t="shared" si="23"/>
        <v>0</v>
      </c>
    </row>
    <row r="1495" spans="2:8" ht="13.5" x14ac:dyDescent="0.25">
      <c r="B1495" s="11">
        <v>44183</v>
      </c>
      <c r="C1495" s="2">
        <v>12.3</v>
      </c>
      <c r="D1495" s="2">
        <v>8.9962999999999997</v>
      </c>
      <c r="E1495" s="2">
        <v>200</v>
      </c>
      <c r="F1495" s="2">
        <v>12.3</v>
      </c>
      <c r="G1495" s="2">
        <v>2460</v>
      </c>
      <c r="H1495" s="17">
        <f t="shared" si="23"/>
        <v>0</v>
      </c>
    </row>
    <row r="1496" spans="2:8" ht="13.5" x14ac:dyDescent="0.25">
      <c r="B1496" s="11">
        <v>44186</v>
      </c>
      <c r="C1496" s="2">
        <v>12.3</v>
      </c>
      <c r="D1496" s="2">
        <v>8.9962999999999997</v>
      </c>
      <c r="E1496" s="2">
        <v>200</v>
      </c>
      <c r="F1496" s="2">
        <v>12.3</v>
      </c>
      <c r="G1496" s="2">
        <v>2460</v>
      </c>
      <c r="H1496" s="17">
        <f t="shared" si="23"/>
        <v>0</v>
      </c>
    </row>
    <row r="1497" spans="2:8" ht="13.5" x14ac:dyDescent="0.25">
      <c r="B1497" s="11">
        <v>44187</v>
      </c>
      <c r="C1497" s="2">
        <v>12.3</v>
      </c>
      <c r="D1497" s="2">
        <v>8.9962999999999997</v>
      </c>
      <c r="E1497" s="2">
        <v>200</v>
      </c>
      <c r="F1497" s="2">
        <v>12.3</v>
      </c>
      <c r="G1497" s="2">
        <v>2460</v>
      </c>
      <c r="H1497" s="17">
        <f t="shared" si="23"/>
        <v>0</v>
      </c>
    </row>
    <row r="1498" spans="2:8" ht="13.5" x14ac:dyDescent="0.25">
      <c r="B1498" s="11">
        <v>44188</v>
      </c>
      <c r="C1498" s="2">
        <v>12.3</v>
      </c>
      <c r="D1498" s="2">
        <v>8.9962999999999997</v>
      </c>
      <c r="E1498" s="2">
        <v>300</v>
      </c>
      <c r="F1498" s="2">
        <v>12.3</v>
      </c>
      <c r="G1498" s="2">
        <v>3690</v>
      </c>
      <c r="H1498" s="17">
        <f t="shared" si="23"/>
        <v>0</v>
      </c>
    </row>
    <row r="1499" spans="2:8" ht="13.5" x14ac:dyDescent="0.25">
      <c r="B1499" s="11">
        <v>44189</v>
      </c>
      <c r="C1499" s="2">
        <v>12.3</v>
      </c>
      <c r="D1499" s="2">
        <v>8.9962999999999997</v>
      </c>
      <c r="E1499" s="2">
        <v>200</v>
      </c>
      <c r="F1499" s="2">
        <v>12.3</v>
      </c>
      <c r="G1499" s="2">
        <v>2460</v>
      </c>
      <c r="H1499" s="17">
        <f t="shared" si="23"/>
        <v>0</v>
      </c>
    </row>
    <row r="1500" spans="2:8" ht="13.5" x14ac:dyDescent="0.25">
      <c r="B1500" s="11">
        <v>44190</v>
      </c>
      <c r="C1500" s="2">
        <v>12.3</v>
      </c>
      <c r="D1500" s="2">
        <v>8.9962999999999997</v>
      </c>
      <c r="E1500" s="2">
        <v>300</v>
      </c>
      <c r="F1500" s="2">
        <v>12.3</v>
      </c>
      <c r="G1500" s="2">
        <v>3690</v>
      </c>
      <c r="H1500" s="17">
        <f t="shared" si="23"/>
        <v>0</v>
      </c>
    </row>
    <row r="1501" spans="2:8" ht="13.5" x14ac:dyDescent="0.25">
      <c r="B1501" s="11">
        <v>44193</v>
      </c>
      <c r="C1501" s="2">
        <v>12.3</v>
      </c>
      <c r="D1501" s="2">
        <v>8.9962999999999997</v>
      </c>
      <c r="E1501" s="2">
        <v>400</v>
      </c>
      <c r="F1501" s="2">
        <v>12.3</v>
      </c>
      <c r="G1501" s="2">
        <v>4920</v>
      </c>
      <c r="H1501" s="17">
        <f t="shared" si="23"/>
        <v>0</v>
      </c>
    </row>
    <row r="1502" spans="2:8" ht="13.5" x14ac:dyDescent="0.25">
      <c r="B1502" s="11">
        <v>44194</v>
      </c>
      <c r="C1502" s="2">
        <v>12.3</v>
      </c>
      <c r="D1502" s="2">
        <v>8.9962999999999997</v>
      </c>
      <c r="E1502" s="2">
        <v>135</v>
      </c>
      <c r="F1502" s="2">
        <v>12.222200000000001</v>
      </c>
      <c r="G1502" s="2">
        <v>1649.9970000000001</v>
      </c>
      <c r="H1502" s="17">
        <f t="shared" si="23"/>
        <v>0</v>
      </c>
    </row>
    <row r="1503" spans="2:8" ht="13.5" x14ac:dyDescent="0.25">
      <c r="B1503" s="11">
        <v>44195</v>
      </c>
      <c r="C1503" s="2">
        <v>12.29</v>
      </c>
      <c r="D1503" s="2">
        <v>8.9890000000000008</v>
      </c>
      <c r="E1503" s="2">
        <v>1665</v>
      </c>
      <c r="F1503" s="2">
        <v>12.2204</v>
      </c>
      <c r="G1503" s="2">
        <v>20346.966</v>
      </c>
      <c r="H1503" s="17">
        <f t="shared" si="23"/>
        <v>-8.1144470504529356E-4</v>
      </c>
    </row>
    <row r="1504" spans="2:8" ht="13.5" x14ac:dyDescent="0.25">
      <c r="B1504" s="11">
        <v>44196</v>
      </c>
      <c r="C1504" s="2">
        <v>12.3</v>
      </c>
      <c r="D1504" s="2">
        <v>8.9962999999999997</v>
      </c>
      <c r="E1504" s="2">
        <v>885</v>
      </c>
      <c r="F1504" s="2">
        <v>12.243399999999999</v>
      </c>
      <c r="G1504" s="2">
        <v>10835.409</v>
      </c>
      <c r="H1504" s="17">
        <f t="shared" si="23"/>
        <v>8.12103682278226E-4</v>
      </c>
    </row>
    <row r="1505" spans="2:8" ht="13.5" x14ac:dyDescent="0.25">
      <c r="B1505" s="11">
        <v>44200</v>
      </c>
      <c r="C1505" s="2">
        <v>12.3</v>
      </c>
      <c r="D1505" s="2">
        <v>8.9962999999999997</v>
      </c>
      <c r="E1505" s="2">
        <v>100</v>
      </c>
      <c r="F1505" s="2">
        <v>12.3</v>
      </c>
      <c r="G1505" s="2">
        <v>1230</v>
      </c>
      <c r="H1505" s="17">
        <f t="shared" si="23"/>
        <v>0</v>
      </c>
    </row>
    <row r="1506" spans="2:8" ht="13.5" x14ac:dyDescent="0.25">
      <c r="B1506" s="11">
        <v>44201</v>
      </c>
      <c r="C1506" s="2">
        <v>12.3</v>
      </c>
      <c r="D1506" s="2">
        <v>8.9962999999999997</v>
      </c>
      <c r="E1506" s="2">
        <v>100</v>
      </c>
      <c r="F1506" s="2">
        <v>12.3</v>
      </c>
      <c r="G1506" s="2">
        <v>1230</v>
      </c>
      <c r="H1506" s="17">
        <f t="shared" si="23"/>
        <v>0</v>
      </c>
    </row>
    <row r="1507" spans="2:8" ht="13.5" x14ac:dyDescent="0.25">
      <c r="B1507" s="11">
        <v>44202</v>
      </c>
      <c r="C1507" s="2">
        <v>12.3</v>
      </c>
      <c r="D1507" s="2">
        <v>8.9962999999999997</v>
      </c>
      <c r="E1507" s="2">
        <v>234</v>
      </c>
      <c r="F1507" s="2">
        <v>12.234400000000001</v>
      </c>
      <c r="G1507" s="2">
        <v>2862.8496</v>
      </c>
      <c r="H1507" s="17">
        <f t="shared" si="23"/>
        <v>0</v>
      </c>
    </row>
    <row r="1508" spans="2:8" ht="13.5" x14ac:dyDescent="0.25">
      <c r="B1508" s="11">
        <v>44203</v>
      </c>
      <c r="C1508" s="2">
        <v>12.3</v>
      </c>
      <c r="D1508" s="2">
        <v>8.9962999999999997</v>
      </c>
      <c r="E1508" s="2">
        <v>1550</v>
      </c>
      <c r="F1508" s="2">
        <v>12.1036</v>
      </c>
      <c r="G1508" s="2">
        <v>18760.580000000002</v>
      </c>
      <c r="H1508" s="17">
        <f t="shared" si="23"/>
        <v>0</v>
      </c>
    </row>
    <row r="1509" spans="2:8" ht="13.5" x14ac:dyDescent="0.25">
      <c r="B1509" s="11">
        <v>44204</v>
      </c>
      <c r="C1509" s="2">
        <v>12.3</v>
      </c>
      <c r="D1509" s="2">
        <v>8.9962999999999997</v>
      </c>
      <c r="E1509" s="2">
        <v>703</v>
      </c>
      <c r="F1509" s="2">
        <v>12.0937</v>
      </c>
      <c r="G1509" s="2">
        <v>8501.8711000000003</v>
      </c>
      <c r="H1509" s="17">
        <f t="shared" si="23"/>
        <v>0</v>
      </c>
    </row>
    <row r="1510" spans="2:8" ht="13.5" x14ac:dyDescent="0.25">
      <c r="B1510" s="11">
        <v>44207</v>
      </c>
      <c r="C1510" s="2">
        <v>12.3</v>
      </c>
      <c r="D1510" s="2">
        <v>8.9962999999999997</v>
      </c>
      <c r="E1510" s="2">
        <v>100</v>
      </c>
      <c r="F1510" s="2">
        <v>12.3</v>
      </c>
      <c r="G1510" s="2">
        <v>1230</v>
      </c>
      <c r="H1510" s="17">
        <f t="shared" si="23"/>
        <v>0</v>
      </c>
    </row>
    <row r="1511" spans="2:8" ht="13.5" x14ac:dyDescent="0.25">
      <c r="B1511" s="11">
        <v>44208</v>
      </c>
      <c r="C1511" s="2">
        <v>12.3</v>
      </c>
      <c r="D1511" s="2">
        <v>8.9962999999999997</v>
      </c>
      <c r="E1511" s="2">
        <v>400</v>
      </c>
      <c r="F1511" s="2">
        <v>12.3</v>
      </c>
      <c r="G1511" s="2">
        <v>4920</v>
      </c>
      <c r="H1511" s="17">
        <f t="shared" si="23"/>
        <v>0</v>
      </c>
    </row>
    <row r="1512" spans="2:8" ht="13.5" x14ac:dyDescent="0.25">
      <c r="B1512" s="11">
        <v>44209</v>
      </c>
      <c r="C1512" s="2">
        <v>12.3</v>
      </c>
      <c r="D1512" s="2">
        <v>8.9962999999999997</v>
      </c>
      <c r="E1512" s="2">
        <v>1200</v>
      </c>
      <c r="F1512" s="2">
        <v>12.3</v>
      </c>
      <c r="G1512" s="2">
        <v>14760</v>
      </c>
      <c r="H1512" s="17">
        <f t="shared" si="23"/>
        <v>0</v>
      </c>
    </row>
    <row r="1513" spans="2:8" ht="13.5" x14ac:dyDescent="0.25">
      <c r="B1513" s="11">
        <v>44211</v>
      </c>
      <c r="C1513" s="2">
        <v>12.3</v>
      </c>
      <c r="D1513" s="2">
        <v>8.9962999999999997</v>
      </c>
      <c r="E1513" s="2">
        <v>100</v>
      </c>
      <c r="F1513" s="2">
        <v>12.3</v>
      </c>
      <c r="G1513" s="2">
        <v>1230</v>
      </c>
      <c r="H1513" s="17">
        <f t="shared" si="23"/>
        <v>0</v>
      </c>
    </row>
    <row r="1514" spans="2:8" ht="13.5" x14ac:dyDescent="0.25">
      <c r="B1514" s="11">
        <v>44214</v>
      </c>
      <c r="C1514" s="2">
        <v>12.3</v>
      </c>
      <c r="D1514" s="2">
        <v>8.9962999999999997</v>
      </c>
      <c r="E1514" s="2">
        <v>300</v>
      </c>
      <c r="F1514" s="2">
        <v>12.3</v>
      </c>
      <c r="G1514" s="2">
        <v>3690</v>
      </c>
      <c r="H1514" s="17">
        <f t="shared" si="23"/>
        <v>0</v>
      </c>
    </row>
    <row r="1515" spans="2:8" ht="13.5" x14ac:dyDescent="0.25">
      <c r="B1515" s="11">
        <v>44215</v>
      </c>
      <c r="C1515" s="2">
        <v>12.3</v>
      </c>
      <c r="D1515" s="2">
        <v>8.9962999999999997</v>
      </c>
      <c r="E1515" s="2">
        <v>800</v>
      </c>
      <c r="F1515" s="2">
        <v>12.3</v>
      </c>
      <c r="G1515" s="2">
        <v>9840</v>
      </c>
      <c r="H1515" s="17">
        <f t="shared" si="23"/>
        <v>0</v>
      </c>
    </row>
    <row r="1516" spans="2:8" ht="13.5" x14ac:dyDescent="0.25">
      <c r="B1516" s="11">
        <v>44216</v>
      </c>
      <c r="C1516" s="2">
        <v>12.3</v>
      </c>
      <c r="D1516" s="2">
        <v>8.9962999999999997</v>
      </c>
      <c r="E1516" s="2">
        <v>1065</v>
      </c>
      <c r="F1516" s="2">
        <v>12.294700000000001</v>
      </c>
      <c r="G1516" s="2">
        <v>13093.8555</v>
      </c>
      <c r="H1516" s="17">
        <f t="shared" si="23"/>
        <v>0</v>
      </c>
    </row>
    <row r="1517" spans="2:8" ht="13.5" x14ac:dyDescent="0.25">
      <c r="B1517" s="11">
        <v>44217</v>
      </c>
      <c r="C1517" s="2">
        <v>12.3</v>
      </c>
      <c r="D1517" s="2">
        <v>8.9962999999999997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2:8" ht="13.5" x14ac:dyDescent="0.25">
      <c r="B1518" s="11">
        <v>44218</v>
      </c>
      <c r="C1518" s="2">
        <v>12.3</v>
      </c>
      <c r="D1518" s="2">
        <v>8.9962999999999997</v>
      </c>
      <c r="E1518" s="2">
        <v>1100</v>
      </c>
      <c r="F1518" s="2">
        <v>12.3</v>
      </c>
      <c r="G1518" s="2">
        <v>13530</v>
      </c>
      <c r="H1518" s="17">
        <f t="shared" si="23"/>
        <v>0</v>
      </c>
    </row>
    <row r="1519" spans="2:8" ht="13.5" x14ac:dyDescent="0.25">
      <c r="B1519" s="11">
        <v>44221</v>
      </c>
      <c r="C1519" s="2">
        <v>12.3</v>
      </c>
      <c r="D1519" s="2">
        <v>8.9962999999999997</v>
      </c>
      <c r="E1519" s="2">
        <v>701</v>
      </c>
      <c r="F1519" s="2">
        <v>12.2486</v>
      </c>
      <c r="G1519" s="2">
        <v>8586.2685999999994</v>
      </c>
      <c r="H1519" s="17">
        <f t="shared" si="23"/>
        <v>0</v>
      </c>
    </row>
    <row r="1520" spans="2:8" ht="13.5" x14ac:dyDescent="0.25">
      <c r="B1520" s="11">
        <v>44222</v>
      </c>
      <c r="C1520" s="2">
        <v>12.3</v>
      </c>
      <c r="D1520" s="2">
        <v>8.9962999999999997</v>
      </c>
      <c r="E1520" s="2">
        <v>200</v>
      </c>
      <c r="F1520" s="2">
        <v>12.3</v>
      </c>
      <c r="G1520" s="2">
        <v>2460</v>
      </c>
      <c r="H1520" s="17">
        <f t="shared" si="23"/>
        <v>0</v>
      </c>
    </row>
    <row r="1521" spans="2:8" ht="13.5" x14ac:dyDescent="0.25">
      <c r="B1521" s="11">
        <v>44223</v>
      </c>
      <c r="C1521" s="2">
        <v>12.3</v>
      </c>
      <c r="D1521" s="2">
        <v>8.9962999999999997</v>
      </c>
      <c r="E1521" s="2">
        <v>300</v>
      </c>
      <c r="F1521" s="2">
        <v>12.3</v>
      </c>
      <c r="G1521" s="2">
        <v>3690</v>
      </c>
      <c r="H1521" s="17">
        <f t="shared" si="23"/>
        <v>0</v>
      </c>
    </row>
    <row r="1522" spans="2:8" ht="13.5" x14ac:dyDescent="0.25">
      <c r="B1522" s="11">
        <v>44224</v>
      </c>
      <c r="C1522" s="2">
        <v>12.3</v>
      </c>
      <c r="D1522" s="2">
        <v>8.9962999999999997</v>
      </c>
      <c r="E1522" s="2">
        <v>400</v>
      </c>
      <c r="F1522" s="2">
        <v>12.3</v>
      </c>
      <c r="G1522" s="2">
        <v>4920</v>
      </c>
      <c r="H1522" s="17">
        <f t="shared" si="23"/>
        <v>0</v>
      </c>
    </row>
    <row r="1523" spans="2:8" ht="13.5" x14ac:dyDescent="0.25">
      <c r="B1523" s="11">
        <v>44225</v>
      </c>
      <c r="C1523" s="2">
        <v>12.3</v>
      </c>
      <c r="D1523" s="2">
        <v>8.9962999999999997</v>
      </c>
      <c r="E1523" s="2">
        <v>0</v>
      </c>
      <c r="F1523" s="2">
        <v>0</v>
      </c>
      <c r="G1523" s="2">
        <v>0</v>
      </c>
      <c r="H1523" s="17">
        <f t="shared" si="23"/>
        <v>0</v>
      </c>
    </row>
    <row r="1524" spans="2:8" ht="13.5" x14ac:dyDescent="0.25">
      <c r="B1524" s="11">
        <v>44228</v>
      </c>
      <c r="C1524" s="2">
        <v>12.3</v>
      </c>
      <c r="D1524" s="2">
        <v>8.9962999999999997</v>
      </c>
      <c r="E1524" s="2">
        <v>800</v>
      </c>
      <c r="F1524" s="2">
        <v>12.2803</v>
      </c>
      <c r="G1524" s="2">
        <v>9824.24</v>
      </c>
      <c r="H1524" s="17">
        <f t="shared" si="23"/>
        <v>0</v>
      </c>
    </row>
    <row r="1525" spans="2:8" ht="13.5" x14ac:dyDescent="0.25">
      <c r="B1525" s="11">
        <v>44229</v>
      </c>
      <c r="C1525" s="2">
        <v>12.3</v>
      </c>
      <c r="D1525" s="2">
        <v>8.9962999999999997</v>
      </c>
      <c r="E1525" s="2">
        <v>100</v>
      </c>
      <c r="F1525" s="2">
        <v>12.3</v>
      </c>
      <c r="G1525" s="2">
        <v>1230</v>
      </c>
      <c r="H1525" s="17">
        <f t="shared" si="23"/>
        <v>0</v>
      </c>
    </row>
    <row r="1526" spans="2:8" ht="13.5" x14ac:dyDescent="0.25">
      <c r="B1526" s="11">
        <v>44230</v>
      </c>
      <c r="C1526" s="2">
        <v>12.3</v>
      </c>
      <c r="D1526" s="2">
        <v>8.9962999999999997</v>
      </c>
      <c r="E1526" s="2">
        <v>600</v>
      </c>
      <c r="F1526" s="2">
        <v>12.3</v>
      </c>
      <c r="G1526" s="2">
        <v>7380</v>
      </c>
      <c r="H1526" s="17">
        <f t="shared" si="23"/>
        <v>0</v>
      </c>
    </row>
    <row r="1527" spans="2:8" ht="13.5" x14ac:dyDescent="0.25">
      <c r="B1527" s="11">
        <v>44231</v>
      </c>
      <c r="C1527" s="2">
        <v>12.25</v>
      </c>
      <c r="D1527" s="2">
        <v>8.9596999999999998</v>
      </c>
      <c r="E1527" s="2">
        <v>10727</v>
      </c>
      <c r="F1527" s="2">
        <v>11.970499999999999</v>
      </c>
      <c r="G1527" s="2">
        <v>128407.55349999999</v>
      </c>
      <c r="H1527" s="17">
        <f t="shared" si="23"/>
        <v>-4.0683392061180669E-3</v>
      </c>
    </row>
    <row r="1528" spans="2:8" ht="13.5" x14ac:dyDescent="0.25">
      <c r="B1528" s="11">
        <v>44232</v>
      </c>
      <c r="C1528" s="2">
        <v>12.3</v>
      </c>
      <c r="D1528" s="2">
        <v>8.9962999999999997</v>
      </c>
      <c r="E1528" s="2">
        <v>300</v>
      </c>
      <c r="F1528" s="2">
        <v>12.3</v>
      </c>
      <c r="G1528" s="2">
        <v>3690</v>
      </c>
      <c r="H1528" s="17">
        <f t="shared" si="23"/>
        <v>4.0849582017255005E-3</v>
      </c>
    </row>
    <row r="1529" spans="2:8" ht="13.5" x14ac:dyDescent="0.25">
      <c r="B1529" s="11">
        <v>44235</v>
      </c>
      <c r="C1529" s="2">
        <v>12.25</v>
      </c>
      <c r="D1529" s="2">
        <v>8.9596999999999998</v>
      </c>
      <c r="E1529" s="2">
        <v>565</v>
      </c>
      <c r="F1529" s="2">
        <v>12.1671</v>
      </c>
      <c r="G1529" s="2">
        <v>6874.4115000000002</v>
      </c>
      <c r="H1529" s="17">
        <f t="shared" si="23"/>
        <v>-4.0683392061180669E-3</v>
      </c>
    </row>
    <row r="1530" spans="2:8" ht="13.5" x14ac:dyDescent="0.25">
      <c r="B1530" s="11">
        <v>44236</v>
      </c>
      <c r="C1530" s="2">
        <v>12.3</v>
      </c>
      <c r="D1530" s="2">
        <v>8.9962999999999997</v>
      </c>
      <c r="E1530" s="2">
        <v>500</v>
      </c>
      <c r="F1530" s="2">
        <v>12.297000000000001</v>
      </c>
      <c r="G1530" s="2">
        <v>6148.5</v>
      </c>
      <c r="H1530" s="17">
        <f t="shared" si="23"/>
        <v>4.0849582017255005E-3</v>
      </c>
    </row>
    <row r="1531" spans="2:8" ht="13.5" x14ac:dyDescent="0.25">
      <c r="B1531" s="11">
        <v>44237</v>
      </c>
      <c r="C1531" s="2">
        <v>12.3</v>
      </c>
      <c r="D1531" s="2">
        <v>8.9962999999999997</v>
      </c>
      <c r="E1531" s="2">
        <v>1148</v>
      </c>
      <c r="F1531" s="2">
        <v>12.2919</v>
      </c>
      <c r="G1531" s="2">
        <v>14111.101199999999</v>
      </c>
      <c r="H1531" s="17">
        <f t="shared" si="23"/>
        <v>0</v>
      </c>
    </row>
    <row r="1532" spans="2:8" ht="13.5" x14ac:dyDescent="0.25">
      <c r="B1532" s="11">
        <v>44238</v>
      </c>
      <c r="C1532" s="2">
        <v>12.3</v>
      </c>
      <c r="D1532" s="2">
        <v>8.9962999999999997</v>
      </c>
      <c r="E1532" s="2">
        <v>200</v>
      </c>
      <c r="F1532" s="2">
        <v>12.3</v>
      </c>
      <c r="G1532" s="2">
        <v>2460</v>
      </c>
      <c r="H1532" s="17">
        <f t="shared" si="23"/>
        <v>0</v>
      </c>
    </row>
    <row r="1533" spans="2:8" ht="13.5" x14ac:dyDescent="0.25">
      <c r="B1533" s="11">
        <v>44239</v>
      </c>
      <c r="C1533" s="2">
        <v>12.3</v>
      </c>
      <c r="D1533" s="2">
        <v>8.9962999999999997</v>
      </c>
      <c r="E1533" s="2">
        <v>1368</v>
      </c>
      <c r="F1533" s="2">
        <v>12.261200000000001</v>
      </c>
      <c r="G1533" s="2">
        <v>16773.321599999999</v>
      </c>
      <c r="H1533" s="17">
        <f t="shared" si="23"/>
        <v>0</v>
      </c>
    </row>
    <row r="1534" spans="2:8" ht="13.5" x14ac:dyDescent="0.25">
      <c r="B1534" s="11">
        <v>44242</v>
      </c>
      <c r="C1534" s="2">
        <v>12.3</v>
      </c>
      <c r="D1534" s="2">
        <v>8.9962999999999997</v>
      </c>
      <c r="E1534" s="2">
        <v>0</v>
      </c>
      <c r="F1534" s="2">
        <v>0</v>
      </c>
      <c r="G1534" s="2">
        <v>0</v>
      </c>
      <c r="H1534" s="17">
        <f t="shared" si="23"/>
        <v>0</v>
      </c>
    </row>
    <row r="1535" spans="2:8" ht="13.5" x14ac:dyDescent="0.25">
      <c r="B1535" s="11">
        <v>44243</v>
      </c>
      <c r="C1535" s="2">
        <v>12.3</v>
      </c>
      <c r="D1535" s="2">
        <v>8.9962999999999997</v>
      </c>
      <c r="E1535" s="2">
        <v>300</v>
      </c>
      <c r="F1535" s="2">
        <v>12.3</v>
      </c>
      <c r="G1535" s="2">
        <v>3690</v>
      </c>
      <c r="H1535" s="17">
        <f t="shared" si="23"/>
        <v>0</v>
      </c>
    </row>
    <row r="1536" spans="2:8" ht="13.5" x14ac:dyDescent="0.25">
      <c r="B1536" s="11">
        <v>44244</v>
      </c>
      <c r="C1536" s="2">
        <v>12.25</v>
      </c>
      <c r="D1536" s="2">
        <v>8.9596999999999998</v>
      </c>
      <c r="E1536" s="2">
        <v>900</v>
      </c>
      <c r="F1536" s="2">
        <v>12.2608</v>
      </c>
      <c r="G1536" s="2">
        <v>11034.72</v>
      </c>
      <c r="H1536" s="17">
        <f t="shared" si="23"/>
        <v>-4.0683392061180669E-3</v>
      </c>
    </row>
    <row r="1537" spans="2:8" ht="13.5" x14ac:dyDescent="0.25">
      <c r="B1537" s="11">
        <v>44245</v>
      </c>
      <c r="C1537" s="2">
        <v>12.3</v>
      </c>
      <c r="D1537" s="2">
        <v>8.9962999999999997</v>
      </c>
      <c r="E1537" s="2">
        <v>200</v>
      </c>
      <c r="F1537" s="2">
        <v>12.3</v>
      </c>
      <c r="G1537" s="2">
        <v>2460</v>
      </c>
      <c r="H1537" s="17">
        <f t="shared" si="23"/>
        <v>4.0849582017255005E-3</v>
      </c>
    </row>
    <row r="1538" spans="2:8" ht="13.5" x14ac:dyDescent="0.25">
      <c r="B1538" s="11">
        <v>44246</v>
      </c>
      <c r="C1538" s="2">
        <v>12.28</v>
      </c>
      <c r="D1538" s="2">
        <v>8.9816000000000003</v>
      </c>
      <c r="E1538" s="2">
        <v>1800</v>
      </c>
      <c r="F1538" s="2">
        <v>12.240500000000001</v>
      </c>
      <c r="G1538" s="2">
        <v>22032.9</v>
      </c>
      <c r="H1538" s="17">
        <f t="shared" si="23"/>
        <v>-1.6340050909817916E-3</v>
      </c>
    </row>
    <row r="1539" spans="2:8" ht="13.5" x14ac:dyDescent="0.25">
      <c r="B1539" s="11">
        <v>44249</v>
      </c>
      <c r="C1539" s="2">
        <v>12.28</v>
      </c>
      <c r="D1539" s="2">
        <v>8.9816000000000003</v>
      </c>
      <c r="E1539" s="2">
        <v>850</v>
      </c>
      <c r="F1539" s="2">
        <v>12.2514</v>
      </c>
      <c r="G1539" s="2">
        <v>10413.69</v>
      </c>
      <c r="H1539" s="17">
        <f t="shared" si="23"/>
        <v>0</v>
      </c>
    </row>
    <row r="1540" spans="2:8" ht="13.5" x14ac:dyDescent="0.25">
      <c r="B1540" s="11">
        <v>44250</v>
      </c>
      <c r="C1540" s="2">
        <v>12.25</v>
      </c>
      <c r="D1540" s="2">
        <v>8.9596999999999998</v>
      </c>
      <c r="E1540" s="2">
        <v>870</v>
      </c>
      <c r="F1540" s="2">
        <v>12.267200000000001</v>
      </c>
      <c r="G1540" s="2">
        <v>10672.464</v>
      </c>
      <c r="H1540" s="17">
        <f t="shared" si="23"/>
        <v>-2.4383183397168069E-3</v>
      </c>
    </row>
    <row r="1541" spans="2:8" ht="13.5" x14ac:dyDescent="0.25">
      <c r="B1541" s="11">
        <v>44251</v>
      </c>
      <c r="C1541" s="2">
        <v>12.3</v>
      </c>
      <c r="D1541" s="2">
        <v>8.9962999999999997</v>
      </c>
      <c r="E1541" s="2">
        <v>100</v>
      </c>
      <c r="F1541" s="2">
        <v>12.3</v>
      </c>
      <c r="G1541" s="2">
        <v>1230</v>
      </c>
      <c r="H1541" s="17">
        <f t="shared" si="23"/>
        <v>4.0849582017255005E-3</v>
      </c>
    </row>
    <row r="1542" spans="2:8" ht="13.5" x14ac:dyDescent="0.25">
      <c r="B1542" s="11">
        <v>44252</v>
      </c>
      <c r="C1542" s="2">
        <v>12.3</v>
      </c>
      <c r="D1542" s="2">
        <v>8.9962999999999997</v>
      </c>
      <c r="E1542" s="2">
        <v>300</v>
      </c>
      <c r="F1542" s="2">
        <v>12.3</v>
      </c>
      <c r="G1542" s="2">
        <v>3690</v>
      </c>
      <c r="H1542" s="17">
        <f t="shared" si="23"/>
        <v>0</v>
      </c>
    </row>
    <row r="1543" spans="2:8" ht="13.5" x14ac:dyDescent="0.25">
      <c r="B1543" s="11">
        <v>44253</v>
      </c>
      <c r="C1543" s="2">
        <v>12.3</v>
      </c>
      <c r="D1543" s="2">
        <v>8.9962999999999997</v>
      </c>
      <c r="E1543" s="2">
        <v>200</v>
      </c>
      <c r="F1543" s="2">
        <v>12.3</v>
      </c>
      <c r="G1543" s="2">
        <v>2460</v>
      </c>
      <c r="H1543" s="17">
        <f t="shared" ref="H1543:H1606" si="24">(D1543-D1542)/D1542</f>
        <v>0</v>
      </c>
    </row>
    <row r="1544" spans="2:8" ht="13.5" x14ac:dyDescent="0.25">
      <c r="B1544" s="11">
        <v>44256</v>
      </c>
      <c r="C1544" s="2">
        <v>12.3</v>
      </c>
      <c r="D1544" s="2">
        <v>8.9962999999999997</v>
      </c>
      <c r="E1544" s="2">
        <v>20</v>
      </c>
      <c r="F1544" s="2">
        <v>12.298500000000001</v>
      </c>
      <c r="G1544" s="2">
        <v>245.97</v>
      </c>
      <c r="H1544" s="17">
        <f t="shared" si="24"/>
        <v>0</v>
      </c>
    </row>
    <row r="1545" spans="2:8" ht="13.5" x14ac:dyDescent="0.25">
      <c r="B1545" s="11">
        <v>44257</v>
      </c>
      <c r="C1545" s="2">
        <v>12.3</v>
      </c>
      <c r="D1545" s="2">
        <v>8.9962999999999997</v>
      </c>
      <c r="E1545" s="2">
        <v>100</v>
      </c>
      <c r="F1545" s="2">
        <v>12.3</v>
      </c>
      <c r="G1545" s="2">
        <v>1230</v>
      </c>
      <c r="H1545" s="17">
        <f t="shared" si="24"/>
        <v>0</v>
      </c>
    </row>
    <row r="1546" spans="2:8" ht="13.5" x14ac:dyDescent="0.25">
      <c r="B1546" s="11">
        <v>44258</v>
      </c>
      <c r="C1546" s="2">
        <v>12.29</v>
      </c>
      <c r="D1546" s="2">
        <v>8.9890000000000008</v>
      </c>
      <c r="E1546" s="2">
        <v>1300</v>
      </c>
      <c r="F1546" s="2">
        <v>12.29</v>
      </c>
      <c r="G1546" s="2">
        <v>15977</v>
      </c>
      <c r="H1546" s="17">
        <f t="shared" si="24"/>
        <v>-8.1144470504529356E-4</v>
      </c>
    </row>
    <row r="1547" spans="2:8" ht="13.5" x14ac:dyDescent="0.25">
      <c r="B1547" s="11">
        <v>44259</v>
      </c>
      <c r="C1547" s="2">
        <v>12.29</v>
      </c>
      <c r="D1547" s="2">
        <v>8.9890000000000008</v>
      </c>
      <c r="E1547" s="2">
        <v>300</v>
      </c>
      <c r="F1547" s="2">
        <v>12.29</v>
      </c>
      <c r="G1547" s="2">
        <v>3687</v>
      </c>
      <c r="H1547" s="17">
        <f t="shared" si="24"/>
        <v>0</v>
      </c>
    </row>
    <row r="1548" spans="2:8" ht="13.5" x14ac:dyDescent="0.25">
      <c r="B1548" s="11">
        <v>44260</v>
      </c>
      <c r="C1548" s="2">
        <v>12.29</v>
      </c>
      <c r="D1548" s="2">
        <v>8.9890000000000008</v>
      </c>
      <c r="E1548" s="2">
        <v>300</v>
      </c>
      <c r="F1548" s="2">
        <v>12.29</v>
      </c>
      <c r="G1548" s="2">
        <v>3687</v>
      </c>
      <c r="H1548" s="17">
        <f t="shared" si="24"/>
        <v>0</v>
      </c>
    </row>
    <row r="1549" spans="2:8" ht="13.5" x14ac:dyDescent="0.25">
      <c r="B1549" s="11">
        <v>44263</v>
      </c>
      <c r="C1549" s="2">
        <v>12.29</v>
      </c>
      <c r="D1549" s="2">
        <v>8.9890000000000008</v>
      </c>
      <c r="E1549" s="2">
        <v>895</v>
      </c>
      <c r="F1549" s="2">
        <v>12.187200000000001</v>
      </c>
      <c r="G1549" s="2">
        <v>10907.544</v>
      </c>
      <c r="H1549" s="17">
        <f t="shared" si="24"/>
        <v>0</v>
      </c>
    </row>
    <row r="1550" spans="2:8" ht="13.5" x14ac:dyDescent="0.25">
      <c r="B1550" s="11">
        <v>44264</v>
      </c>
      <c r="C1550" s="2">
        <v>12.29</v>
      </c>
      <c r="D1550" s="2">
        <v>8.9890000000000008</v>
      </c>
      <c r="E1550" s="2">
        <v>8710</v>
      </c>
      <c r="F1550" s="2">
        <v>11.9656</v>
      </c>
      <c r="G1550" s="2">
        <v>104220.376</v>
      </c>
      <c r="H1550" s="17">
        <f t="shared" si="24"/>
        <v>0</v>
      </c>
    </row>
    <row r="1551" spans="2:8" ht="13.5" x14ac:dyDescent="0.25">
      <c r="B1551" s="11">
        <v>44265</v>
      </c>
      <c r="C1551" s="2">
        <v>12.3</v>
      </c>
      <c r="D1551" s="2">
        <v>8.9962999999999997</v>
      </c>
      <c r="E1551" s="2">
        <v>100</v>
      </c>
      <c r="F1551" s="2">
        <v>12.3</v>
      </c>
      <c r="G1551" s="2">
        <v>1230</v>
      </c>
      <c r="H1551" s="17">
        <f t="shared" si="24"/>
        <v>8.12103682278226E-4</v>
      </c>
    </row>
    <row r="1552" spans="2:8" ht="13.5" x14ac:dyDescent="0.25">
      <c r="B1552" s="11">
        <v>44266</v>
      </c>
      <c r="C1552" s="2">
        <v>12.3</v>
      </c>
      <c r="D1552" s="2">
        <v>8.9962999999999997</v>
      </c>
      <c r="E1552" s="2">
        <v>650</v>
      </c>
      <c r="F1552" s="2">
        <v>12.3</v>
      </c>
      <c r="G1552" s="2">
        <v>7995</v>
      </c>
      <c r="H1552" s="17">
        <f t="shared" si="24"/>
        <v>0</v>
      </c>
    </row>
    <row r="1553" spans="2:8" ht="13.5" x14ac:dyDescent="0.25">
      <c r="B1553" s="11">
        <v>44267</v>
      </c>
      <c r="C1553" s="2">
        <v>12.3</v>
      </c>
      <c r="D1553" s="2">
        <v>8.9962999999999997</v>
      </c>
      <c r="E1553" s="2">
        <v>100</v>
      </c>
      <c r="F1553" s="2">
        <v>12.3</v>
      </c>
      <c r="G1553" s="2">
        <v>1230</v>
      </c>
      <c r="H1553" s="17">
        <f t="shared" si="24"/>
        <v>0</v>
      </c>
    </row>
    <row r="1554" spans="2:8" ht="13.5" x14ac:dyDescent="0.25">
      <c r="B1554" s="11">
        <v>44270</v>
      </c>
      <c r="C1554" s="2">
        <v>12.3</v>
      </c>
      <c r="D1554" s="2">
        <v>8.9962999999999997</v>
      </c>
      <c r="E1554" s="2">
        <v>150</v>
      </c>
      <c r="F1554" s="2">
        <v>12.3</v>
      </c>
      <c r="G1554" s="2">
        <v>1845</v>
      </c>
      <c r="H1554" s="17">
        <f t="shared" si="24"/>
        <v>0</v>
      </c>
    </row>
    <row r="1555" spans="2:8" ht="13.5" x14ac:dyDescent="0.25">
      <c r="B1555" s="11">
        <v>44271</v>
      </c>
      <c r="C1555" s="2">
        <v>12.3</v>
      </c>
      <c r="D1555" s="2">
        <v>8.9962999999999997</v>
      </c>
      <c r="E1555" s="2">
        <v>100</v>
      </c>
      <c r="F1555" s="2">
        <v>12.3</v>
      </c>
      <c r="G1555" s="2">
        <v>1230</v>
      </c>
      <c r="H1555" s="17">
        <f t="shared" si="24"/>
        <v>0</v>
      </c>
    </row>
    <row r="1556" spans="2:8" ht="13.5" x14ac:dyDescent="0.25">
      <c r="B1556" s="11">
        <v>44272</v>
      </c>
      <c r="C1556" s="2">
        <v>12.3</v>
      </c>
      <c r="D1556" s="2">
        <v>8.9962999999999997</v>
      </c>
      <c r="E1556" s="2">
        <v>100</v>
      </c>
      <c r="F1556" s="2">
        <v>12.3</v>
      </c>
      <c r="G1556" s="2">
        <v>1230</v>
      </c>
      <c r="H1556" s="17">
        <f t="shared" si="24"/>
        <v>0</v>
      </c>
    </row>
    <row r="1557" spans="2:8" ht="13.5" x14ac:dyDescent="0.25">
      <c r="B1557" s="11">
        <v>44273</v>
      </c>
      <c r="C1557" s="2">
        <v>12.3</v>
      </c>
      <c r="D1557" s="2">
        <v>8.9962999999999997</v>
      </c>
      <c r="E1557" s="2">
        <v>500</v>
      </c>
      <c r="F1557" s="2">
        <v>12.24</v>
      </c>
      <c r="G1557" s="2">
        <v>6120</v>
      </c>
      <c r="H1557" s="17">
        <f t="shared" si="24"/>
        <v>0</v>
      </c>
    </row>
    <row r="1558" spans="2:8" ht="13.5" x14ac:dyDescent="0.25">
      <c r="B1558" s="11">
        <v>44274</v>
      </c>
      <c r="C1558" s="2">
        <v>12.3</v>
      </c>
      <c r="D1558" s="2">
        <v>8.9962999999999997</v>
      </c>
      <c r="E1558" s="2">
        <v>500</v>
      </c>
      <c r="F1558" s="2">
        <v>12.3</v>
      </c>
      <c r="G1558" s="2">
        <v>6150</v>
      </c>
      <c r="H1558" s="17">
        <f t="shared" si="24"/>
        <v>0</v>
      </c>
    </row>
    <row r="1559" spans="2:8" ht="13.5" x14ac:dyDescent="0.25">
      <c r="B1559" s="11">
        <v>44277</v>
      </c>
      <c r="C1559" s="2">
        <v>12.3</v>
      </c>
      <c r="D1559" s="2">
        <v>8.9962999999999997</v>
      </c>
      <c r="E1559" s="2">
        <v>300</v>
      </c>
      <c r="F1559" s="2">
        <v>12.29</v>
      </c>
      <c r="G1559" s="2">
        <v>3687</v>
      </c>
      <c r="H1559" s="17">
        <f t="shared" si="24"/>
        <v>0</v>
      </c>
    </row>
    <row r="1560" spans="2:8" ht="13.5" x14ac:dyDescent="0.25">
      <c r="B1560" s="11">
        <v>44278</v>
      </c>
      <c r="C1560" s="2">
        <v>12.3</v>
      </c>
      <c r="D1560" s="2">
        <v>8.9962999999999997</v>
      </c>
      <c r="E1560" s="2">
        <v>800</v>
      </c>
      <c r="F1560" s="2">
        <v>12.292899999999999</v>
      </c>
      <c r="G1560" s="2">
        <v>9834.32</v>
      </c>
      <c r="H1560" s="17">
        <f t="shared" si="24"/>
        <v>0</v>
      </c>
    </row>
    <row r="1561" spans="2:8" ht="13.5" x14ac:dyDescent="0.25">
      <c r="B1561" s="11">
        <v>44279</v>
      </c>
      <c r="C1561" s="2">
        <v>12.3</v>
      </c>
      <c r="D1561" s="2">
        <v>8.9962999999999997</v>
      </c>
      <c r="E1561" s="2">
        <v>1755</v>
      </c>
      <c r="F1561" s="2">
        <v>12.1868</v>
      </c>
      <c r="G1561" s="2">
        <v>21387.833999999999</v>
      </c>
      <c r="H1561" s="17">
        <f t="shared" si="24"/>
        <v>0</v>
      </c>
    </row>
    <row r="1562" spans="2:8" ht="13.5" x14ac:dyDescent="0.25">
      <c r="B1562" s="11">
        <v>44280</v>
      </c>
      <c r="C1562" s="2">
        <v>12.3</v>
      </c>
      <c r="D1562" s="2">
        <v>8.9962999999999997</v>
      </c>
      <c r="E1562" s="2">
        <v>1914</v>
      </c>
      <c r="F1562" s="2">
        <v>12.2028</v>
      </c>
      <c r="G1562" s="2">
        <v>23356.159199999998</v>
      </c>
      <c r="H1562" s="17">
        <f t="shared" si="24"/>
        <v>0</v>
      </c>
    </row>
    <row r="1563" spans="2:8" ht="13.5" x14ac:dyDescent="0.25">
      <c r="B1563" s="11">
        <v>44281</v>
      </c>
      <c r="C1563" s="2">
        <v>12.3</v>
      </c>
      <c r="D1563" s="2">
        <v>8.9962999999999997</v>
      </c>
      <c r="E1563" s="2">
        <v>500</v>
      </c>
      <c r="F1563" s="2">
        <v>12.2966</v>
      </c>
      <c r="G1563" s="2">
        <v>6148.3</v>
      </c>
      <c r="H1563" s="17">
        <f t="shared" si="24"/>
        <v>0</v>
      </c>
    </row>
    <row r="1564" spans="2:8" ht="13.5" x14ac:dyDescent="0.25">
      <c r="B1564" s="11">
        <v>44284</v>
      </c>
      <c r="C1564" s="2">
        <v>12.3</v>
      </c>
      <c r="D1564" s="2">
        <v>8.9962999999999997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2:8" ht="13.5" x14ac:dyDescent="0.25">
      <c r="B1565" s="11">
        <v>44285</v>
      </c>
      <c r="C1565" s="2">
        <v>12.3</v>
      </c>
      <c r="D1565" s="2">
        <v>8.9962999999999997</v>
      </c>
      <c r="E1565" s="2">
        <v>300</v>
      </c>
      <c r="F1565" s="2">
        <v>12.134399999999999</v>
      </c>
      <c r="G1565" s="2">
        <v>3640.32</v>
      </c>
      <c r="H1565" s="17">
        <f t="shared" si="24"/>
        <v>0</v>
      </c>
    </row>
    <row r="1566" spans="2:8" ht="13.5" x14ac:dyDescent="0.25">
      <c r="B1566" s="11">
        <v>44286</v>
      </c>
      <c r="C1566" s="2">
        <v>12.3</v>
      </c>
      <c r="D1566" s="2">
        <v>8.9962999999999997</v>
      </c>
      <c r="E1566" s="2">
        <v>500</v>
      </c>
      <c r="F1566" s="2">
        <v>12.3</v>
      </c>
      <c r="G1566" s="2">
        <v>6150</v>
      </c>
      <c r="H1566" s="17">
        <f t="shared" si="24"/>
        <v>0</v>
      </c>
    </row>
    <row r="1567" spans="2:8" ht="13.5" x14ac:dyDescent="0.25">
      <c r="B1567" s="11">
        <v>44287</v>
      </c>
      <c r="C1567" s="2">
        <v>12.3</v>
      </c>
      <c r="D1567" s="2">
        <v>8.9962999999999997</v>
      </c>
      <c r="E1567" s="2">
        <v>1815</v>
      </c>
      <c r="F1567" s="2">
        <v>12.291700000000001</v>
      </c>
      <c r="G1567" s="2">
        <v>22309.4355</v>
      </c>
      <c r="H1567" s="17">
        <f t="shared" si="24"/>
        <v>0</v>
      </c>
    </row>
    <row r="1568" spans="2:8" ht="13.5" x14ac:dyDescent="0.25">
      <c r="B1568" s="11">
        <v>44288</v>
      </c>
      <c r="C1568" s="2">
        <v>12.3</v>
      </c>
      <c r="D1568" s="2">
        <v>8.9962999999999997</v>
      </c>
      <c r="E1568" s="2">
        <v>820</v>
      </c>
      <c r="F1568" s="2">
        <v>12.190200000000001</v>
      </c>
      <c r="G1568" s="2">
        <v>9995.9639999999999</v>
      </c>
      <c r="H1568" s="17">
        <f t="shared" si="24"/>
        <v>0</v>
      </c>
    </row>
    <row r="1569" spans="2:8" ht="13.5" x14ac:dyDescent="0.25">
      <c r="B1569" s="11">
        <v>44291</v>
      </c>
      <c r="C1569" s="2">
        <v>12.3</v>
      </c>
      <c r="D1569" s="2">
        <v>8.9962999999999997</v>
      </c>
      <c r="E1569" s="2">
        <v>100</v>
      </c>
      <c r="F1569" s="2">
        <v>12.3</v>
      </c>
      <c r="G1569" s="2">
        <v>1230</v>
      </c>
      <c r="H1569" s="17">
        <f t="shared" si="24"/>
        <v>0</v>
      </c>
    </row>
    <row r="1570" spans="2:8" ht="13.5" x14ac:dyDescent="0.25">
      <c r="B1570" s="11">
        <v>44292</v>
      </c>
      <c r="C1570" s="2">
        <v>12.3</v>
      </c>
      <c r="D1570" s="2">
        <v>8.9962999999999997</v>
      </c>
      <c r="E1570" s="2">
        <v>300</v>
      </c>
      <c r="F1570" s="2">
        <v>12.3</v>
      </c>
      <c r="G1570" s="2">
        <v>3690</v>
      </c>
      <c r="H1570" s="17">
        <f t="shared" si="24"/>
        <v>0</v>
      </c>
    </row>
    <row r="1571" spans="2:8" ht="13.5" x14ac:dyDescent="0.25">
      <c r="B1571" s="11">
        <v>44293</v>
      </c>
      <c r="C1571" s="2">
        <v>12.3</v>
      </c>
      <c r="D1571" s="2">
        <v>8.9962999999999997</v>
      </c>
      <c r="E1571" s="2">
        <v>300</v>
      </c>
      <c r="F1571" s="2">
        <v>12.3</v>
      </c>
      <c r="G1571" s="2">
        <v>3690</v>
      </c>
      <c r="H1571" s="17">
        <f t="shared" si="24"/>
        <v>0</v>
      </c>
    </row>
    <row r="1572" spans="2:8" ht="13.5" x14ac:dyDescent="0.25">
      <c r="B1572" s="11">
        <v>44294</v>
      </c>
      <c r="C1572" s="2">
        <v>12.3</v>
      </c>
      <c r="D1572" s="2">
        <v>8.9962999999999997</v>
      </c>
      <c r="E1572" s="2">
        <v>150</v>
      </c>
      <c r="F1572" s="2">
        <v>12.16</v>
      </c>
      <c r="G1572" s="2">
        <v>1824</v>
      </c>
      <c r="H1572" s="17">
        <f t="shared" si="24"/>
        <v>0</v>
      </c>
    </row>
    <row r="1573" spans="2:8" ht="13.5" x14ac:dyDescent="0.25">
      <c r="B1573" s="11">
        <v>44298</v>
      </c>
      <c r="C1573" s="2">
        <v>12.3</v>
      </c>
      <c r="D1573" s="2">
        <v>8.9962999999999997</v>
      </c>
      <c r="E1573" s="2">
        <v>100</v>
      </c>
      <c r="F1573" s="2">
        <v>12.3</v>
      </c>
      <c r="G1573" s="2">
        <v>1230</v>
      </c>
      <c r="H1573" s="17">
        <f t="shared" si="24"/>
        <v>0</v>
      </c>
    </row>
    <row r="1574" spans="2:8" ht="13.5" x14ac:dyDescent="0.25">
      <c r="B1574" s="11">
        <v>44299</v>
      </c>
      <c r="C1574" s="2">
        <v>12.3</v>
      </c>
      <c r="D1574" s="2">
        <v>8.9962999999999997</v>
      </c>
      <c r="E1574" s="2">
        <v>100</v>
      </c>
      <c r="F1574" s="2">
        <v>12.3</v>
      </c>
      <c r="G1574" s="2">
        <v>1230</v>
      </c>
      <c r="H1574" s="17">
        <f t="shared" si="24"/>
        <v>0</v>
      </c>
    </row>
    <row r="1575" spans="2:8" ht="13.5" x14ac:dyDescent="0.25">
      <c r="B1575" s="11">
        <v>44300</v>
      </c>
      <c r="C1575" s="2">
        <v>12.3</v>
      </c>
      <c r="D1575" s="2">
        <v>8.9962999999999997</v>
      </c>
      <c r="E1575" s="2">
        <v>100</v>
      </c>
      <c r="F1575" s="2">
        <v>12.3</v>
      </c>
      <c r="G1575" s="2">
        <v>1230</v>
      </c>
      <c r="H1575" s="17">
        <f t="shared" si="24"/>
        <v>0</v>
      </c>
    </row>
    <row r="1576" spans="2:8" ht="13.5" x14ac:dyDescent="0.25">
      <c r="B1576" s="11">
        <v>44301</v>
      </c>
      <c r="C1576" s="2">
        <v>12.3</v>
      </c>
      <c r="D1576" s="2">
        <v>8.9962999999999997</v>
      </c>
      <c r="E1576" s="2">
        <v>1073</v>
      </c>
      <c r="F1576" s="2">
        <v>12.278499999999999</v>
      </c>
      <c r="G1576" s="2">
        <v>13174.8305</v>
      </c>
      <c r="H1576" s="17">
        <f t="shared" si="24"/>
        <v>0</v>
      </c>
    </row>
    <row r="1577" spans="2:8" ht="13.5" x14ac:dyDescent="0.25">
      <c r="B1577" s="11">
        <v>44302</v>
      </c>
      <c r="C1577" s="2">
        <v>12.3</v>
      </c>
      <c r="D1577" s="2">
        <v>8.9962999999999997</v>
      </c>
      <c r="E1577" s="2">
        <v>100</v>
      </c>
      <c r="F1577" s="2">
        <v>12.3</v>
      </c>
      <c r="G1577" s="2">
        <v>1230</v>
      </c>
      <c r="H1577" s="17">
        <f t="shared" si="24"/>
        <v>0</v>
      </c>
    </row>
    <row r="1578" spans="2:8" ht="13.5" x14ac:dyDescent="0.25">
      <c r="B1578" s="11">
        <v>44305</v>
      </c>
      <c r="C1578" s="2">
        <v>12.3</v>
      </c>
      <c r="D1578" s="2">
        <v>8.9962999999999997</v>
      </c>
      <c r="E1578" s="2">
        <v>500</v>
      </c>
      <c r="F1578" s="2">
        <v>12.3</v>
      </c>
      <c r="G1578" s="2">
        <v>6150</v>
      </c>
      <c r="H1578" s="17">
        <f t="shared" si="24"/>
        <v>0</v>
      </c>
    </row>
    <row r="1579" spans="2:8" ht="13.5" x14ac:dyDescent="0.25">
      <c r="B1579" s="11">
        <v>44306</v>
      </c>
      <c r="C1579" s="2">
        <v>12.3</v>
      </c>
      <c r="D1579" s="2">
        <v>8.9962999999999997</v>
      </c>
      <c r="E1579" s="2">
        <v>500</v>
      </c>
      <c r="F1579" s="2">
        <v>12.3</v>
      </c>
      <c r="G1579" s="2">
        <v>6150</v>
      </c>
      <c r="H1579" s="17">
        <f t="shared" si="24"/>
        <v>0</v>
      </c>
    </row>
    <row r="1580" spans="2:8" ht="13.5" x14ac:dyDescent="0.25">
      <c r="B1580" s="11">
        <v>44307</v>
      </c>
      <c r="C1580" s="2">
        <v>12.3</v>
      </c>
      <c r="D1580" s="2">
        <v>8.9962999999999997</v>
      </c>
      <c r="E1580" s="2">
        <v>100</v>
      </c>
      <c r="F1580" s="2">
        <v>12.3</v>
      </c>
      <c r="G1580" s="2">
        <v>1230</v>
      </c>
      <c r="H1580" s="17">
        <f t="shared" si="24"/>
        <v>0</v>
      </c>
    </row>
    <row r="1581" spans="2:8" ht="13.5" x14ac:dyDescent="0.25">
      <c r="B1581" s="11">
        <v>44308</v>
      </c>
      <c r="C1581" s="2">
        <v>12.3</v>
      </c>
      <c r="D1581" s="2">
        <v>8.9962999999999997</v>
      </c>
      <c r="E1581" s="2">
        <v>686</v>
      </c>
      <c r="F1581" s="2">
        <v>12.1966</v>
      </c>
      <c r="G1581" s="2">
        <v>8366.8675999999996</v>
      </c>
      <c r="H1581" s="17">
        <f t="shared" si="24"/>
        <v>0</v>
      </c>
    </row>
    <row r="1582" spans="2:8" ht="13.5" x14ac:dyDescent="0.25">
      <c r="B1582" s="11">
        <v>44309</v>
      </c>
      <c r="C1582" s="2">
        <v>12.3</v>
      </c>
      <c r="D1582" s="2">
        <v>8.9962999999999997</v>
      </c>
      <c r="E1582" s="2">
        <v>600</v>
      </c>
      <c r="F1582" s="2">
        <v>12.2217</v>
      </c>
      <c r="G1582" s="2">
        <v>7333.02</v>
      </c>
      <c r="H1582" s="17">
        <f t="shared" si="24"/>
        <v>0</v>
      </c>
    </row>
    <row r="1583" spans="2:8" ht="13.5" x14ac:dyDescent="0.25">
      <c r="B1583" s="11">
        <v>44312</v>
      </c>
      <c r="C1583" s="2">
        <v>12.3</v>
      </c>
      <c r="D1583" s="2">
        <v>8.9962999999999997</v>
      </c>
      <c r="E1583" s="2">
        <v>2556</v>
      </c>
      <c r="F1583" s="2">
        <v>12.091799999999999</v>
      </c>
      <c r="G1583" s="2">
        <v>30906.640800000001</v>
      </c>
      <c r="H1583" s="17">
        <f t="shared" si="24"/>
        <v>0</v>
      </c>
    </row>
    <row r="1584" spans="2:8" ht="13.5" x14ac:dyDescent="0.25">
      <c r="B1584" s="11">
        <v>44313</v>
      </c>
      <c r="C1584" s="2">
        <v>12.3</v>
      </c>
      <c r="D1584" s="2">
        <v>8.9962999999999997</v>
      </c>
      <c r="E1584" s="2">
        <v>398</v>
      </c>
      <c r="F1584" s="2">
        <v>12.3</v>
      </c>
      <c r="G1584" s="2">
        <v>4895.3999999999996</v>
      </c>
      <c r="H1584" s="17">
        <f t="shared" si="24"/>
        <v>0</v>
      </c>
    </row>
    <row r="1585" spans="2:8" ht="13.5" x14ac:dyDescent="0.25">
      <c r="B1585" s="11">
        <v>44314</v>
      </c>
      <c r="C1585" s="2">
        <v>12.3</v>
      </c>
      <c r="D1585" s="2">
        <v>8.9962999999999997</v>
      </c>
      <c r="E1585" s="2">
        <v>5</v>
      </c>
      <c r="F1585" s="2">
        <v>12.3</v>
      </c>
      <c r="G1585" s="2">
        <v>61.5</v>
      </c>
      <c r="H1585" s="17">
        <f t="shared" si="24"/>
        <v>0</v>
      </c>
    </row>
    <row r="1586" spans="2:8" ht="13.5" x14ac:dyDescent="0.25">
      <c r="B1586" s="11">
        <v>44315</v>
      </c>
      <c r="C1586" s="2">
        <v>12.3</v>
      </c>
      <c r="D1586" s="2">
        <v>8.9962999999999997</v>
      </c>
      <c r="E1586" s="2">
        <v>515</v>
      </c>
      <c r="F1586" s="2">
        <v>12.3</v>
      </c>
      <c r="G1586" s="2">
        <v>6334.5</v>
      </c>
      <c r="H1586" s="17">
        <f t="shared" si="24"/>
        <v>0</v>
      </c>
    </row>
    <row r="1587" spans="2:8" ht="13.5" x14ac:dyDescent="0.25">
      <c r="B1587" s="11">
        <v>44316</v>
      </c>
      <c r="C1587" s="2">
        <v>12.3</v>
      </c>
      <c r="D1587" s="2">
        <v>8.9962999999999997</v>
      </c>
      <c r="E1587" s="2">
        <v>900</v>
      </c>
      <c r="F1587" s="2">
        <v>12.18</v>
      </c>
      <c r="G1587" s="2">
        <v>10962</v>
      </c>
      <c r="H1587" s="17">
        <f t="shared" si="24"/>
        <v>0</v>
      </c>
    </row>
    <row r="1588" spans="2:8" ht="13.5" x14ac:dyDescent="0.25">
      <c r="B1588" s="11">
        <v>44319</v>
      </c>
      <c r="C1588" s="2">
        <v>12.3</v>
      </c>
      <c r="D1588" s="2">
        <v>8.9962999999999997</v>
      </c>
      <c r="E1588" s="2">
        <v>200</v>
      </c>
      <c r="F1588" s="2">
        <v>12.3</v>
      </c>
      <c r="G1588" s="2">
        <v>2460</v>
      </c>
      <c r="H1588" s="17">
        <f t="shared" si="24"/>
        <v>0</v>
      </c>
    </row>
    <row r="1589" spans="2:8" ht="13.5" x14ac:dyDescent="0.25">
      <c r="B1589" s="11">
        <v>44320</v>
      </c>
      <c r="C1589" s="2">
        <v>12.3</v>
      </c>
      <c r="D1589" s="2">
        <v>8.9962999999999997</v>
      </c>
      <c r="E1589" s="2">
        <v>570</v>
      </c>
      <c r="F1589" s="2">
        <v>12.2926</v>
      </c>
      <c r="G1589" s="2">
        <v>7006.7820000000002</v>
      </c>
      <c r="H1589" s="17">
        <f t="shared" si="24"/>
        <v>0</v>
      </c>
    </row>
    <row r="1590" spans="2:8" ht="13.5" x14ac:dyDescent="0.25">
      <c r="B1590" s="11">
        <v>44321</v>
      </c>
      <c r="C1590" s="2">
        <v>12.3</v>
      </c>
      <c r="D1590" s="2">
        <v>8.9962999999999997</v>
      </c>
      <c r="E1590" s="2">
        <v>990</v>
      </c>
      <c r="F1590" s="2">
        <v>12.3</v>
      </c>
      <c r="G1590" s="2">
        <v>12177</v>
      </c>
      <c r="H1590" s="17">
        <f t="shared" si="24"/>
        <v>0</v>
      </c>
    </row>
    <row r="1591" spans="2:8" ht="13.5" x14ac:dyDescent="0.25">
      <c r="B1591" s="11">
        <v>44322</v>
      </c>
      <c r="C1591" s="2">
        <v>12.3</v>
      </c>
      <c r="D1591" s="2">
        <v>8.9962999999999997</v>
      </c>
      <c r="E1591" s="2">
        <v>500</v>
      </c>
      <c r="F1591" s="2">
        <v>12.3</v>
      </c>
      <c r="G1591" s="2">
        <v>6150</v>
      </c>
      <c r="H1591" s="17">
        <f t="shared" si="24"/>
        <v>0</v>
      </c>
    </row>
    <row r="1592" spans="2:8" ht="13.5" x14ac:dyDescent="0.25">
      <c r="B1592" s="11">
        <v>44323</v>
      </c>
      <c r="C1592" s="2">
        <v>12.3</v>
      </c>
      <c r="D1592" s="2">
        <v>8.9962999999999997</v>
      </c>
      <c r="E1592" s="2">
        <v>0</v>
      </c>
      <c r="F1592" s="2">
        <v>0</v>
      </c>
      <c r="G1592" s="2">
        <v>0</v>
      </c>
      <c r="H1592" s="17">
        <f t="shared" si="24"/>
        <v>0</v>
      </c>
    </row>
    <row r="1593" spans="2:8" ht="13.5" x14ac:dyDescent="0.25">
      <c r="B1593" s="11">
        <v>44326</v>
      </c>
      <c r="C1593" s="2">
        <v>12.3</v>
      </c>
      <c r="D1593" s="2">
        <v>8.9962999999999997</v>
      </c>
      <c r="E1593" s="2">
        <v>500</v>
      </c>
      <c r="F1593" s="2">
        <v>12.3</v>
      </c>
      <c r="G1593" s="2">
        <v>6150</v>
      </c>
      <c r="H1593" s="17">
        <f t="shared" si="24"/>
        <v>0</v>
      </c>
    </row>
    <row r="1594" spans="2:8" ht="13.5" x14ac:dyDescent="0.25">
      <c r="B1594" s="11">
        <v>44327</v>
      </c>
      <c r="C1594" s="2">
        <v>12.3</v>
      </c>
      <c r="D1594" s="2">
        <v>8.9962999999999997</v>
      </c>
      <c r="E1594" s="2">
        <v>568</v>
      </c>
      <c r="F1594" s="2">
        <v>12.264099999999999</v>
      </c>
      <c r="G1594" s="2">
        <v>6966.0087999999996</v>
      </c>
      <c r="H1594" s="17">
        <f t="shared" si="24"/>
        <v>0</v>
      </c>
    </row>
    <row r="1595" spans="2:8" ht="13.5" x14ac:dyDescent="0.25">
      <c r="B1595" s="11">
        <v>44333</v>
      </c>
      <c r="C1595" s="2">
        <v>12.3</v>
      </c>
      <c r="D1595" s="2">
        <v>8.9962999999999997</v>
      </c>
      <c r="E1595" s="2">
        <v>0</v>
      </c>
      <c r="F1595" s="2">
        <v>0</v>
      </c>
      <c r="G1595" s="2">
        <v>0</v>
      </c>
      <c r="H1595" s="17">
        <f t="shared" si="24"/>
        <v>0</v>
      </c>
    </row>
    <row r="1596" spans="2:8" ht="13.5" x14ac:dyDescent="0.25">
      <c r="B1596" s="11">
        <v>44334</v>
      </c>
      <c r="C1596" s="2">
        <v>12.3</v>
      </c>
      <c r="D1596" s="2">
        <v>8.9962999999999997</v>
      </c>
      <c r="E1596" s="2">
        <v>20</v>
      </c>
      <c r="F1596" s="2">
        <v>12.3</v>
      </c>
      <c r="G1596" s="2">
        <v>246</v>
      </c>
      <c r="H1596" s="17">
        <f t="shared" si="24"/>
        <v>0</v>
      </c>
    </row>
    <row r="1597" spans="2:8" ht="13.5" x14ac:dyDescent="0.25">
      <c r="B1597" s="11">
        <v>44335</v>
      </c>
      <c r="C1597" s="2">
        <v>12.3</v>
      </c>
      <c r="D1597" s="2">
        <v>8.9962999999999997</v>
      </c>
      <c r="E1597" s="2">
        <v>20</v>
      </c>
      <c r="F1597" s="2">
        <v>12.3</v>
      </c>
      <c r="G1597" s="2">
        <v>246</v>
      </c>
      <c r="H1597" s="17">
        <f t="shared" si="24"/>
        <v>0</v>
      </c>
    </row>
    <row r="1598" spans="2:8" ht="13.5" x14ac:dyDescent="0.25">
      <c r="B1598" s="11">
        <v>44336</v>
      </c>
      <c r="C1598" s="2">
        <v>12.3</v>
      </c>
      <c r="D1598" s="2">
        <v>8.9962999999999997</v>
      </c>
      <c r="E1598" s="2">
        <v>127</v>
      </c>
      <c r="F1598" s="2">
        <v>12.3</v>
      </c>
      <c r="G1598" s="2">
        <v>1562.1</v>
      </c>
      <c r="H1598" s="17">
        <f t="shared" si="24"/>
        <v>0</v>
      </c>
    </row>
    <row r="1599" spans="2:8" ht="13.5" x14ac:dyDescent="0.25">
      <c r="B1599" s="11">
        <v>44337</v>
      </c>
      <c r="C1599" s="2">
        <v>12.3</v>
      </c>
      <c r="D1599" s="2">
        <v>8.9962999999999997</v>
      </c>
      <c r="E1599" s="2">
        <v>10</v>
      </c>
      <c r="F1599" s="2">
        <v>12.3</v>
      </c>
      <c r="G1599" s="2">
        <v>123</v>
      </c>
      <c r="H1599" s="17">
        <f t="shared" si="24"/>
        <v>0</v>
      </c>
    </row>
    <row r="1600" spans="2:8" ht="13.5" x14ac:dyDescent="0.25">
      <c r="B1600" s="11">
        <v>44340</v>
      </c>
      <c r="C1600" s="2">
        <v>12.25</v>
      </c>
      <c r="D1600" s="2">
        <v>8.9596999999999998</v>
      </c>
      <c r="E1600" s="2">
        <v>282</v>
      </c>
      <c r="F1600" s="2">
        <v>12.270099999999999</v>
      </c>
      <c r="G1600" s="2">
        <v>3460.1682000000001</v>
      </c>
      <c r="H1600" s="17">
        <f t="shared" si="24"/>
        <v>-4.0683392061180669E-3</v>
      </c>
    </row>
    <row r="1601" spans="2:8" ht="13.5" x14ac:dyDescent="0.25">
      <c r="B1601" s="11">
        <v>44341</v>
      </c>
      <c r="C1601" s="2">
        <v>12.2</v>
      </c>
      <c r="D1601" s="2">
        <v>8.9230999999999998</v>
      </c>
      <c r="E1601" s="2">
        <v>100</v>
      </c>
      <c r="F1601" s="2">
        <v>12.159000000000001</v>
      </c>
      <c r="G1601" s="2">
        <v>1215.9000000000001</v>
      </c>
      <c r="H1601" s="17">
        <f t="shared" si="24"/>
        <v>-4.0849582017255005E-3</v>
      </c>
    </row>
    <row r="1602" spans="2:8" ht="13.5" x14ac:dyDescent="0.25">
      <c r="B1602" s="11">
        <v>44342</v>
      </c>
      <c r="C1602" s="2">
        <v>12.2</v>
      </c>
      <c r="D1602" s="2">
        <v>8.9230999999999998</v>
      </c>
      <c r="E1602" s="2">
        <v>100</v>
      </c>
      <c r="F1602" s="2">
        <v>12.159000000000001</v>
      </c>
      <c r="G1602" s="2">
        <v>1215.9000000000001</v>
      </c>
      <c r="H1602" s="17">
        <f t="shared" si="24"/>
        <v>0</v>
      </c>
    </row>
    <row r="1603" spans="2:8" ht="13.5" x14ac:dyDescent="0.25">
      <c r="B1603" s="11">
        <v>44343</v>
      </c>
      <c r="C1603" s="2">
        <v>12.2</v>
      </c>
      <c r="D1603" s="2">
        <v>8.9230999999999998</v>
      </c>
      <c r="E1603" s="2">
        <v>810</v>
      </c>
      <c r="F1603" s="2">
        <v>11.943199999999999</v>
      </c>
      <c r="G1603" s="2">
        <v>9673.9920000000002</v>
      </c>
      <c r="H1603" s="17">
        <f t="shared" si="24"/>
        <v>0</v>
      </c>
    </row>
    <row r="1604" spans="2:8" ht="13.5" x14ac:dyDescent="0.25">
      <c r="B1604" s="11">
        <v>44344</v>
      </c>
      <c r="C1604" s="2">
        <v>12.2</v>
      </c>
      <c r="D1604" s="2">
        <v>8.9230999999999998</v>
      </c>
      <c r="E1604" s="2">
        <v>140</v>
      </c>
      <c r="F1604" s="2">
        <v>12.07</v>
      </c>
      <c r="G1604" s="2">
        <v>1689.8</v>
      </c>
      <c r="H1604" s="17">
        <f t="shared" si="24"/>
        <v>0</v>
      </c>
    </row>
    <row r="1605" spans="2:8" ht="13.5" x14ac:dyDescent="0.25">
      <c r="B1605" s="11">
        <v>44347</v>
      </c>
      <c r="C1605" s="2">
        <v>12.2</v>
      </c>
      <c r="D1605" s="2">
        <v>8.9230999999999998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2:8" ht="13.5" x14ac:dyDescent="0.25">
      <c r="B1606" s="11">
        <v>44348</v>
      </c>
      <c r="C1606" s="2">
        <v>12.2</v>
      </c>
      <c r="D1606" s="2">
        <v>8.9230999999999998</v>
      </c>
      <c r="E1606" s="2">
        <v>675</v>
      </c>
      <c r="F1606" s="2">
        <v>11.9316</v>
      </c>
      <c r="G1606" s="2">
        <v>8053.83</v>
      </c>
      <c r="H1606" s="17">
        <f t="shared" si="24"/>
        <v>0</v>
      </c>
    </row>
    <row r="1607" spans="2:8" ht="13.5" x14ac:dyDescent="0.25">
      <c r="B1607" s="11">
        <v>44349</v>
      </c>
      <c r="C1607" s="2">
        <v>12.3</v>
      </c>
      <c r="D1607" s="2">
        <v>8.9962999999999997</v>
      </c>
      <c r="E1607" s="2">
        <v>100</v>
      </c>
      <c r="F1607" s="2">
        <v>12.21</v>
      </c>
      <c r="G1607" s="2">
        <v>1221</v>
      </c>
      <c r="H1607" s="17">
        <f t="shared" ref="H1607:H1670" si="25">(D1607-D1606)/D1606</f>
        <v>8.203427060102424E-3</v>
      </c>
    </row>
    <row r="1608" spans="2:8" ht="13.5" x14ac:dyDescent="0.25">
      <c r="B1608" s="11">
        <v>44350</v>
      </c>
      <c r="C1608" s="2">
        <v>12.3</v>
      </c>
      <c r="D1608" s="2">
        <v>8.9962999999999997</v>
      </c>
      <c r="E1608" s="2">
        <v>100</v>
      </c>
      <c r="F1608" s="2">
        <v>12.21</v>
      </c>
      <c r="G1608" s="2">
        <v>1221</v>
      </c>
      <c r="H1608" s="17">
        <f t="shared" si="25"/>
        <v>0</v>
      </c>
    </row>
    <row r="1609" spans="2:8" ht="13.5" x14ac:dyDescent="0.25">
      <c r="B1609" s="11">
        <v>44351</v>
      </c>
      <c r="C1609" s="2">
        <v>12.2</v>
      </c>
      <c r="D1609" s="2">
        <v>8.9230999999999998</v>
      </c>
      <c r="E1609" s="2">
        <v>1163</v>
      </c>
      <c r="F1609" s="2">
        <v>12.2613</v>
      </c>
      <c r="G1609" s="2">
        <v>14259.891900000001</v>
      </c>
      <c r="H1609" s="17">
        <f t="shared" si="25"/>
        <v>-8.1366784122361337E-3</v>
      </c>
    </row>
    <row r="1610" spans="2:8" ht="13.5" x14ac:dyDescent="0.25">
      <c r="B1610" s="11">
        <v>44354</v>
      </c>
      <c r="C1610" s="2">
        <v>12.2</v>
      </c>
      <c r="D1610" s="2">
        <v>8.9230999999999998</v>
      </c>
      <c r="E1610" s="2">
        <v>310</v>
      </c>
      <c r="F1610" s="2">
        <v>12.287100000000001</v>
      </c>
      <c r="G1610" s="2">
        <v>3809.0010000000002</v>
      </c>
      <c r="H1610" s="17">
        <f t="shared" si="25"/>
        <v>0</v>
      </c>
    </row>
    <row r="1611" spans="2:8" ht="13.5" x14ac:dyDescent="0.25">
      <c r="B1611" s="11">
        <v>44355</v>
      </c>
      <c r="C1611" s="2">
        <v>12.2</v>
      </c>
      <c r="D1611" s="2">
        <v>8.9230999999999998</v>
      </c>
      <c r="E1611" s="2">
        <v>210</v>
      </c>
      <c r="F1611" s="2">
        <v>12.2857</v>
      </c>
      <c r="G1611" s="2">
        <v>2579.9969999999998</v>
      </c>
      <c r="H1611" s="17">
        <f t="shared" si="25"/>
        <v>0</v>
      </c>
    </row>
    <row r="1612" spans="2:8" ht="13.5" x14ac:dyDescent="0.25">
      <c r="B1612" s="11">
        <v>44356</v>
      </c>
      <c r="C1612" s="2">
        <v>12.2</v>
      </c>
      <c r="D1612" s="2">
        <v>8.9230999999999998</v>
      </c>
      <c r="E1612" s="2">
        <v>18</v>
      </c>
      <c r="F1612" s="2">
        <v>12.2</v>
      </c>
      <c r="G1612" s="2">
        <v>219.6</v>
      </c>
      <c r="H1612" s="17">
        <f t="shared" si="25"/>
        <v>0</v>
      </c>
    </row>
    <row r="1613" spans="2:8" ht="13.5" x14ac:dyDescent="0.25">
      <c r="B1613" s="11">
        <v>44357</v>
      </c>
      <c r="C1613" s="2">
        <v>11.84</v>
      </c>
      <c r="D1613" s="2">
        <v>8.6598000000000006</v>
      </c>
      <c r="E1613" s="2">
        <v>2286</v>
      </c>
      <c r="F1613" s="2">
        <v>11.9156</v>
      </c>
      <c r="G1613" s="2">
        <v>27239.061600000001</v>
      </c>
      <c r="H1613" s="17">
        <f t="shared" si="25"/>
        <v>-2.9507682307718081E-2</v>
      </c>
    </row>
    <row r="1614" spans="2:8" ht="13.5" x14ac:dyDescent="0.25">
      <c r="B1614" s="11">
        <v>44358</v>
      </c>
      <c r="C1614" s="2">
        <v>11.6</v>
      </c>
      <c r="D1614" s="2">
        <v>8.4842999999999993</v>
      </c>
      <c r="E1614" s="2">
        <v>1796</v>
      </c>
      <c r="F1614" s="2">
        <v>11.894600000000001</v>
      </c>
      <c r="G1614" s="2">
        <v>21362.7016</v>
      </c>
      <c r="H1614" s="17">
        <f t="shared" si="25"/>
        <v>-2.0266056952816615E-2</v>
      </c>
    </row>
    <row r="1615" spans="2:8" ht="13.5" x14ac:dyDescent="0.25">
      <c r="B1615" s="11">
        <v>44361</v>
      </c>
      <c r="C1615" s="2">
        <v>11.5</v>
      </c>
      <c r="D1615" s="2">
        <v>8.4110999999999994</v>
      </c>
      <c r="E1615" s="2">
        <v>3349</v>
      </c>
      <c r="F1615" s="2">
        <v>11.581899999999999</v>
      </c>
      <c r="G1615" s="2">
        <v>38787.783100000001</v>
      </c>
      <c r="H1615" s="17">
        <f t="shared" si="25"/>
        <v>-8.6277005763586781E-3</v>
      </c>
    </row>
    <row r="1616" spans="2:8" ht="13.5" x14ac:dyDescent="0.25">
      <c r="B1616" s="11">
        <v>44362</v>
      </c>
      <c r="C1616" s="2">
        <v>11.5</v>
      </c>
      <c r="D1616" s="2">
        <v>8.4110999999999994</v>
      </c>
      <c r="E1616" s="2">
        <v>3228</v>
      </c>
      <c r="F1616" s="2">
        <v>11.5108</v>
      </c>
      <c r="G1616" s="2">
        <v>37156.862399999998</v>
      </c>
      <c r="H1616" s="17">
        <f t="shared" si="25"/>
        <v>0</v>
      </c>
    </row>
    <row r="1617" spans="2:8" ht="13.5" x14ac:dyDescent="0.25">
      <c r="B1617" s="11">
        <v>44363</v>
      </c>
      <c r="C1617" s="2">
        <v>12.06</v>
      </c>
      <c r="D1617" s="2">
        <v>8.8207000000000004</v>
      </c>
      <c r="E1617" s="2">
        <v>110</v>
      </c>
      <c r="F1617" s="2">
        <v>11.9376</v>
      </c>
      <c r="G1617" s="2">
        <v>1313.136</v>
      </c>
      <c r="H1617" s="17">
        <f t="shared" si="25"/>
        <v>4.8697554422132791E-2</v>
      </c>
    </row>
    <row r="1618" spans="2:8" ht="13.5" x14ac:dyDescent="0.25">
      <c r="B1618" s="11">
        <v>44364</v>
      </c>
      <c r="C1618" s="2">
        <v>12.06</v>
      </c>
      <c r="D1618" s="2">
        <v>8.8207000000000004</v>
      </c>
      <c r="E1618" s="2">
        <v>634</v>
      </c>
      <c r="F1618" s="2">
        <v>12.277699999999999</v>
      </c>
      <c r="G1618" s="2">
        <v>7784.0618000000004</v>
      </c>
      <c r="H1618" s="17">
        <f t="shared" si="25"/>
        <v>0</v>
      </c>
    </row>
    <row r="1619" spans="2:8" ht="13.5" x14ac:dyDescent="0.25">
      <c r="B1619" s="11">
        <v>44365</v>
      </c>
      <c r="C1619" s="2">
        <v>12.28</v>
      </c>
      <c r="D1619" s="2">
        <v>8.9816000000000003</v>
      </c>
      <c r="E1619" s="2">
        <v>205</v>
      </c>
      <c r="F1619" s="2">
        <v>12.28</v>
      </c>
      <c r="G1619" s="2">
        <v>2517.4</v>
      </c>
      <c r="H1619" s="17">
        <f t="shared" si="25"/>
        <v>1.8241182672576985E-2</v>
      </c>
    </row>
    <row r="1620" spans="2:8" ht="13.5" x14ac:dyDescent="0.25">
      <c r="B1620" s="11">
        <v>44368</v>
      </c>
      <c r="C1620" s="2">
        <v>12</v>
      </c>
      <c r="D1620" s="2">
        <v>8.7767999999999997</v>
      </c>
      <c r="E1620" s="2">
        <v>501</v>
      </c>
      <c r="F1620" s="2">
        <v>12.178699999999999</v>
      </c>
      <c r="G1620" s="2">
        <v>6101.5286999999998</v>
      </c>
      <c r="H1620" s="17">
        <f t="shared" si="25"/>
        <v>-2.2802173332145778E-2</v>
      </c>
    </row>
    <row r="1621" spans="2:8" ht="13.5" x14ac:dyDescent="0.25">
      <c r="B1621" s="11">
        <v>44369</v>
      </c>
      <c r="C1621" s="2">
        <v>12.29</v>
      </c>
      <c r="D1621" s="2">
        <v>8.9890000000000008</v>
      </c>
      <c r="E1621" s="2">
        <v>150</v>
      </c>
      <c r="F1621" s="2">
        <v>12.29</v>
      </c>
      <c r="G1621" s="2">
        <v>1843.5</v>
      </c>
      <c r="H1621" s="17">
        <f t="shared" si="25"/>
        <v>2.417737672044493E-2</v>
      </c>
    </row>
    <row r="1622" spans="2:8" ht="13.5" x14ac:dyDescent="0.25">
      <c r="B1622" s="11">
        <v>44370</v>
      </c>
      <c r="C1622" s="2">
        <v>12</v>
      </c>
      <c r="D1622" s="2">
        <v>8.7767999999999997</v>
      </c>
      <c r="E1622" s="2">
        <v>4252</v>
      </c>
      <c r="F1622" s="2">
        <v>12.008100000000001</v>
      </c>
      <c r="G1622" s="2">
        <v>51058.441200000001</v>
      </c>
      <c r="H1622" s="17">
        <f t="shared" si="25"/>
        <v>-2.3606630325954059E-2</v>
      </c>
    </row>
    <row r="1623" spans="2:8" ht="13.5" x14ac:dyDescent="0.25">
      <c r="B1623" s="11">
        <v>44371</v>
      </c>
      <c r="C1623" s="2">
        <v>12</v>
      </c>
      <c r="D1623" s="2">
        <v>8.7767999999999997</v>
      </c>
      <c r="E1623" s="2">
        <v>6978</v>
      </c>
      <c r="F1623" s="2">
        <v>11.882400000000001</v>
      </c>
      <c r="G1623" s="2">
        <v>82915.387199999997</v>
      </c>
      <c r="H1623" s="17">
        <f t="shared" si="25"/>
        <v>0</v>
      </c>
    </row>
    <row r="1624" spans="2:8" ht="13.5" x14ac:dyDescent="0.25">
      <c r="B1624" s="11">
        <v>44372</v>
      </c>
      <c r="C1624" s="2">
        <v>11.8</v>
      </c>
      <c r="D1624" s="2">
        <v>9.1250999999999998</v>
      </c>
      <c r="E1624" s="2">
        <v>132</v>
      </c>
      <c r="F1624" s="2">
        <v>11.716699999999999</v>
      </c>
      <c r="G1624" s="2">
        <v>1546.6043999999999</v>
      </c>
      <c r="H1624" s="17">
        <f t="shared" si="25"/>
        <v>3.9684167350287125E-2</v>
      </c>
    </row>
    <row r="1625" spans="2:8" ht="13.5" x14ac:dyDescent="0.25">
      <c r="B1625" s="11">
        <v>44375</v>
      </c>
      <c r="C1625" s="2">
        <v>12</v>
      </c>
      <c r="D1625" s="2">
        <v>9.2797999999999998</v>
      </c>
      <c r="E1625" s="2">
        <v>238</v>
      </c>
      <c r="F1625" s="2">
        <v>11.7958</v>
      </c>
      <c r="G1625" s="2">
        <v>2807.4004</v>
      </c>
      <c r="H1625" s="17">
        <f t="shared" si="25"/>
        <v>1.6953238868615144E-2</v>
      </c>
    </row>
    <row r="1626" spans="2:8" ht="13.5" x14ac:dyDescent="0.25">
      <c r="B1626" s="11">
        <v>44376</v>
      </c>
      <c r="C1626" s="2">
        <v>12</v>
      </c>
      <c r="D1626" s="2">
        <v>9.2797999999999998</v>
      </c>
      <c r="E1626" s="2">
        <v>80</v>
      </c>
      <c r="F1626" s="2">
        <v>12</v>
      </c>
      <c r="G1626" s="2">
        <v>960</v>
      </c>
      <c r="H1626" s="17">
        <f t="shared" si="25"/>
        <v>0</v>
      </c>
    </row>
    <row r="1627" spans="2:8" ht="13.5" x14ac:dyDescent="0.25">
      <c r="B1627" s="11">
        <v>44377</v>
      </c>
      <c r="C1627" s="2">
        <v>12</v>
      </c>
      <c r="D1627" s="2">
        <v>9.2797999999999998</v>
      </c>
      <c r="E1627" s="2">
        <v>50</v>
      </c>
      <c r="F1627" s="2">
        <v>12</v>
      </c>
      <c r="G1627" s="2">
        <v>600</v>
      </c>
      <c r="H1627" s="17">
        <f t="shared" si="25"/>
        <v>0</v>
      </c>
    </row>
    <row r="1628" spans="2:8" ht="13.5" x14ac:dyDescent="0.25">
      <c r="B1628" s="11">
        <v>44378</v>
      </c>
      <c r="C1628" s="2">
        <v>12</v>
      </c>
      <c r="D1628" s="2">
        <v>9.2797999999999998</v>
      </c>
      <c r="E1628" s="2">
        <v>100</v>
      </c>
      <c r="F1628" s="2">
        <v>12</v>
      </c>
      <c r="G1628" s="2">
        <v>1200</v>
      </c>
      <c r="H1628" s="17">
        <f t="shared" si="25"/>
        <v>0</v>
      </c>
    </row>
    <row r="1629" spans="2:8" ht="13.5" x14ac:dyDescent="0.25">
      <c r="B1629" s="11">
        <v>44379</v>
      </c>
      <c r="C1629" s="2">
        <v>12</v>
      </c>
      <c r="D1629" s="2">
        <v>9.2797999999999998</v>
      </c>
      <c r="E1629" s="2">
        <v>100</v>
      </c>
      <c r="F1629" s="2">
        <v>12</v>
      </c>
      <c r="G1629" s="2">
        <v>1200</v>
      </c>
      <c r="H1629" s="17">
        <f t="shared" si="25"/>
        <v>0</v>
      </c>
    </row>
    <row r="1630" spans="2:8" ht="13.5" x14ac:dyDescent="0.25">
      <c r="B1630" s="11">
        <v>44382</v>
      </c>
      <c r="C1630" s="2">
        <v>12</v>
      </c>
      <c r="D1630" s="2">
        <v>9.2797999999999998</v>
      </c>
      <c r="E1630" s="2">
        <v>200</v>
      </c>
      <c r="F1630" s="2">
        <v>12</v>
      </c>
      <c r="G1630" s="2">
        <v>2400</v>
      </c>
      <c r="H1630" s="17">
        <f t="shared" si="25"/>
        <v>0</v>
      </c>
    </row>
    <row r="1631" spans="2:8" ht="13.5" x14ac:dyDescent="0.25">
      <c r="B1631" s="11">
        <v>44383</v>
      </c>
      <c r="C1631" s="2">
        <v>12</v>
      </c>
      <c r="D1631" s="2">
        <v>9.2797999999999998</v>
      </c>
      <c r="E1631" s="2">
        <v>200</v>
      </c>
      <c r="F1631" s="2">
        <v>12</v>
      </c>
      <c r="G1631" s="2">
        <v>2400</v>
      </c>
      <c r="H1631" s="17">
        <f t="shared" si="25"/>
        <v>0</v>
      </c>
    </row>
    <row r="1632" spans="2:8" ht="13.5" x14ac:dyDescent="0.25">
      <c r="B1632" s="11">
        <v>44384</v>
      </c>
      <c r="C1632" s="2">
        <v>12</v>
      </c>
      <c r="D1632" s="2">
        <v>9.2797999999999998</v>
      </c>
      <c r="E1632" s="2">
        <v>210</v>
      </c>
      <c r="F1632" s="2">
        <v>12</v>
      </c>
      <c r="G1632" s="2">
        <v>2520</v>
      </c>
      <c r="H1632" s="17">
        <f t="shared" si="25"/>
        <v>0</v>
      </c>
    </row>
    <row r="1633" spans="2:8" ht="13.5" x14ac:dyDescent="0.25">
      <c r="B1633" s="11">
        <v>44385</v>
      </c>
      <c r="C1633" s="2">
        <v>12</v>
      </c>
      <c r="D1633" s="2">
        <v>9.2797999999999998</v>
      </c>
      <c r="E1633" s="2">
        <v>289</v>
      </c>
      <c r="F1633" s="2">
        <v>11.9689</v>
      </c>
      <c r="G1633" s="2">
        <v>3459.0120999999999</v>
      </c>
      <c r="H1633" s="17">
        <f t="shared" si="25"/>
        <v>0</v>
      </c>
    </row>
    <row r="1634" spans="2:8" ht="13.5" x14ac:dyDescent="0.25">
      <c r="B1634" s="11">
        <v>44386</v>
      </c>
      <c r="C1634" s="2">
        <v>11.8</v>
      </c>
      <c r="D1634" s="2">
        <v>9.1250999999999998</v>
      </c>
      <c r="E1634" s="2">
        <v>850</v>
      </c>
      <c r="F1634" s="2">
        <v>11.8447</v>
      </c>
      <c r="G1634" s="2">
        <v>10067.995000000001</v>
      </c>
      <c r="H1634" s="17">
        <f t="shared" si="25"/>
        <v>-1.6670617901247877E-2</v>
      </c>
    </row>
    <row r="1635" spans="2:8" ht="13.5" x14ac:dyDescent="0.25">
      <c r="B1635" s="11">
        <v>44389</v>
      </c>
      <c r="C1635" s="2">
        <v>12</v>
      </c>
      <c r="D1635" s="2">
        <v>9.2797999999999998</v>
      </c>
      <c r="E1635" s="2">
        <v>300</v>
      </c>
      <c r="F1635" s="2">
        <v>11.9903</v>
      </c>
      <c r="G1635" s="2">
        <v>3597.09</v>
      </c>
      <c r="H1635" s="17">
        <f t="shared" si="25"/>
        <v>1.6953238868615144E-2</v>
      </c>
    </row>
    <row r="1636" spans="2:8" ht="13.5" x14ac:dyDescent="0.25">
      <c r="B1636" s="11">
        <v>44390</v>
      </c>
      <c r="C1636" s="2">
        <v>11.99</v>
      </c>
      <c r="D1636" s="2">
        <v>9.2721</v>
      </c>
      <c r="E1636" s="2">
        <v>222</v>
      </c>
      <c r="F1636" s="2">
        <v>11.99</v>
      </c>
      <c r="G1636" s="2">
        <v>2661.78</v>
      </c>
      <c r="H1636" s="17">
        <f t="shared" si="25"/>
        <v>-8.2975926205304193E-4</v>
      </c>
    </row>
    <row r="1637" spans="2:8" ht="13.5" x14ac:dyDescent="0.25">
      <c r="B1637" s="11">
        <v>44391</v>
      </c>
      <c r="C1637" s="2">
        <v>11.99</v>
      </c>
      <c r="D1637" s="2">
        <v>9.2721</v>
      </c>
      <c r="E1637" s="2">
        <v>100</v>
      </c>
      <c r="F1637" s="2">
        <v>11.99</v>
      </c>
      <c r="G1637" s="2">
        <v>1199</v>
      </c>
      <c r="H1637" s="17">
        <f t="shared" si="25"/>
        <v>0</v>
      </c>
    </row>
    <row r="1638" spans="2:8" ht="13.5" x14ac:dyDescent="0.25">
      <c r="B1638" s="11">
        <v>44392</v>
      </c>
      <c r="C1638" s="2">
        <v>11.99</v>
      </c>
      <c r="D1638" s="2">
        <v>9.2721</v>
      </c>
      <c r="E1638" s="2">
        <v>200</v>
      </c>
      <c r="F1638" s="2">
        <v>11.99</v>
      </c>
      <c r="G1638" s="2">
        <v>2398</v>
      </c>
      <c r="H1638" s="17">
        <f t="shared" si="25"/>
        <v>0</v>
      </c>
    </row>
    <row r="1639" spans="2:8" ht="13.5" x14ac:dyDescent="0.25">
      <c r="B1639" s="11">
        <v>44393</v>
      </c>
      <c r="C1639" s="2">
        <v>12</v>
      </c>
      <c r="D1639" s="2">
        <v>9.2797999999999998</v>
      </c>
      <c r="E1639" s="2">
        <v>523</v>
      </c>
      <c r="F1639" s="2">
        <v>12</v>
      </c>
      <c r="G1639" s="2">
        <v>6276</v>
      </c>
      <c r="H1639" s="17">
        <f t="shared" si="25"/>
        <v>8.3044833425004237E-4</v>
      </c>
    </row>
    <row r="1640" spans="2:8" ht="13.5" x14ac:dyDescent="0.25">
      <c r="B1640" s="11">
        <v>44396</v>
      </c>
      <c r="C1640" s="2">
        <v>12</v>
      </c>
      <c r="D1640" s="2">
        <v>9.2797999999999998</v>
      </c>
      <c r="E1640" s="2">
        <v>208</v>
      </c>
      <c r="F1640" s="2">
        <v>12</v>
      </c>
      <c r="G1640" s="2">
        <v>2496</v>
      </c>
      <c r="H1640" s="17">
        <f t="shared" si="25"/>
        <v>0</v>
      </c>
    </row>
    <row r="1641" spans="2:8" ht="13.5" x14ac:dyDescent="0.25">
      <c r="B1641" s="11">
        <v>44399</v>
      </c>
      <c r="C1641" s="2">
        <v>12</v>
      </c>
      <c r="D1641" s="2">
        <v>9.2797999999999998</v>
      </c>
      <c r="E1641" s="2">
        <v>100</v>
      </c>
      <c r="F1641" s="2">
        <v>12</v>
      </c>
      <c r="G1641" s="2">
        <v>1200</v>
      </c>
      <c r="H1641" s="17">
        <f t="shared" si="25"/>
        <v>0</v>
      </c>
    </row>
    <row r="1642" spans="2:8" ht="13.5" x14ac:dyDescent="0.25">
      <c r="B1642" s="11">
        <v>44400</v>
      </c>
      <c r="C1642" s="2">
        <v>12</v>
      </c>
      <c r="D1642" s="2">
        <v>9.2797999999999998</v>
      </c>
      <c r="E1642" s="2">
        <v>200</v>
      </c>
      <c r="F1642" s="2">
        <v>12</v>
      </c>
      <c r="G1642" s="2">
        <v>2400</v>
      </c>
      <c r="H1642" s="17">
        <f t="shared" si="25"/>
        <v>0</v>
      </c>
    </row>
    <row r="1643" spans="2:8" ht="13.5" x14ac:dyDescent="0.25">
      <c r="B1643" s="11">
        <v>44403</v>
      </c>
      <c r="C1643" s="2">
        <v>12</v>
      </c>
      <c r="D1643" s="2">
        <v>9.2797999999999998</v>
      </c>
      <c r="E1643" s="2">
        <v>20</v>
      </c>
      <c r="F1643" s="2">
        <v>11.991</v>
      </c>
      <c r="G1643" s="2">
        <v>239.82</v>
      </c>
      <c r="H1643" s="17">
        <f t="shared" si="25"/>
        <v>0</v>
      </c>
    </row>
    <row r="1644" spans="2:8" ht="13.5" x14ac:dyDescent="0.25">
      <c r="B1644" s="11">
        <v>44404</v>
      </c>
      <c r="C1644" s="2">
        <v>12</v>
      </c>
      <c r="D1644" s="2">
        <v>9.2797999999999998</v>
      </c>
      <c r="E1644" s="2">
        <v>302</v>
      </c>
      <c r="F1644" s="2">
        <v>11.9993</v>
      </c>
      <c r="G1644" s="2">
        <v>3623.7885999999999</v>
      </c>
      <c r="H1644" s="17">
        <f t="shared" si="25"/>
        <v>0</v>
      </c>
    </row>
    <row r="1645" spans="2:8" ht="13.5" x14ac:dyDescent="0.25">
      <c r="B1645" s="11">
        <v>44405</v>
      </c>
      <c r="C1645" s="2">
        <v>11.6</v>
      </c>
      <c r="D1645" s="2">
        <v>8.9704999999999995</v>
      </c>
      <c r="E1645" s="2">
        <v>2635</v>
      </c>
      <c r="F1645" s="2">
        <v>11.6493</v>
      </c>
      <c r="G1645" s="2">
        <v>30695.905500000001</v>
      </c>
      <c r="H1645" s="17">
        <f t="shared" si="25"/>
        <v>-3.3330459708183408E-2</v>
      </c>
    </row>
    <row r="1646" spans="2:8" ht="13.5" x14ac:dyDescent="0.25">
      <c r="B1646" s="11">
        <v>44406</v>
      </c>
      <c r="C1646" s="2">
        <v>11.1</v>
      </c>
      <c r="D1646" s="2">
        <v>8.5838000000000001</v>
      </c>
      <c r="E1646" s="2">
        <v>4259</v>
      </c>
      <c r="F1646" s="2">
        <v>11.454700000000001</v>
      </c>
      <c r="G1646" s="2">
        <v>48785.567300000002</v>
      </c>
      <c r="H1646" s="17">
        <f t="shared" si="25"/>
        <v>-4.3107964996376945E-2</v>
      </c>
    </row>
    <row r="1647" spans="2:8" ht="13.5" x14ac:dyDescent="0.25">
      <c r="B1647" s="11">
        <v>44407</v>
      </c>
      <c r="C1647" s="2">
        <v>11.09</v>
      </c>
      <c r="D1647" s="2">
        <v>8.5761000000000003</v>
      </c>
      <c r="E1647" s="2">
        <v>2223</v>
      </c>
      <c r="F1647" s="2">
        <v>11.1907</v>
      </c>
      <c r="G1647" s="2">
        <v>24876.926100000001</v>
      </c>
      <c r="H1647" s="17">
        <f t="shared" si="25"/>
        <v>-8.970386076096622E-4</v>
      </c>
    </row>
    <row r="1648" spans="2:8" ht="13.5" x14ac:dyDescent="0.25">
      <c r="B1648" s="11">
        <v>44410</v>
      </c>
      <c r="C1648" s="2">
        <v>10.75</v>
      </c>
      <c r="D1648" s="2">
        <v>8.3132000000000001</v>
      </c>
      <c r="E1648" s="2">
        <v>14288</v>
      </c>
      <c r="F1648" s="2">
        <v>10.778700000000001</v>
      </c>
      <c r="G1648" s="2">
        <v>154006.0656</v>
      </c>
      <c r="H1648" s="17">
        <f t="shared" si="25"/>
        <v>-3.0654959713622757E-2</v>
      </c>
    </row>
    <row r="1649" spans="2:8" ht="13.5" x14ac:dyDescent="0.25">
      <c r="B1649" s="11">
        <v>44411</v>
      </c>
      <c r="C1649" s="2">
        <v>11</v>
      </c>
      <c r="D1649" s="2">
        <v>8.5065000000000008</v>
      </c>
      <c r="E1649" s="2">
        <v>275</v>
      </c>
      <c r="F1649" s="2">
        <v>11.1051</v>
      </c>
      <c r="G1649" s="2">
        <v>3053.9025000000001</v>
      </c>
      <c r="H1649" s="17">
        <f t="shared" si="25"/>
        <v>2.3252177260260874E-2</v>
      </c>
    </row>
    <row r="1650" spans="2:8" ht="13.5" x14ac:dyDescent="0.25">
      <c r="B1650" s="11">
        <v>44412</v>
      </c>
      <c r="C1650" s="2">
        <v>11</v>
      </c>
      <c r="D1650" s="2">
        <v>8.5065000000000008</v>
      </c>
      <c r="E1650" s="2">
        <v>254</v>
      </c>
      <c r="F1650" s="2">
        <v>11.046099999999999</v>
      </c>
      <c r="G1650" s="2">
        <v>2805.7094000000002</v>
      </c>
      <c r="H1650" s="17">
        <f t="shared" si="25"/>
        <v>0</v>
      </c>
    </row>
    <row r="1651" spans="2:8" ht="13.5" x14ac:dyDescent="0.25">
      <c r="B1651" s="11">
        <v>44413</v>
      </c>
      <c r="C1651" s="2">
        <v>11.15</v>
      </c>
      <c r="D1651" s="2">
        <v>8.6225000000000005</v>
      </c>
      <c r="E1651" s="2">
        <v>379</v>
      </c>
      <c r="F1651" s="2">
        <v>11.1683</v>
      </c>
      <c r="G1651" s="2">
        <v>4232.7857000000004</v>
      </c>
      <c r="H1651" s="17">
        <f t="shared" si="25"/>
        <v>1.3636630811732163E-2</v>
      </c>
    </row>
    <row r="1652" spans="2:8" ht="13.5" x14ac:dyDescent="0.25">
      <c r="B1652" s="11">
        <v>44414</v>
      </c>
      <c r="C1652" s="2">
        <v>11.34</v>
      </c>
      <c r="D1652" s="2">
        <v>8.7693999999999992</v>
      </c>
      <c r="E1652" s="2">
        <v>65</v>
      </c>
      <c r="F1652" s="2">
        <v>11.3283</v>
      </c>
      <c r="G1652" s="2">
        <v>736.33950000000004</v>
      </c>
      <c r="H1652" s="17">
        <f t="shared" si="25"/>
        <v>1.7036822267323708E-2</v>
      </c>
    </row>
    <row r="1653" spans="2:8" ht="13.5" x14ac:dyDescent="0.25">
      <c r="B1653" s="11">
        <v>44417</v>
      </c>
      <c r="C1653" s="2">
        <v>11.68</v>
      </c>
      <c r="D1653" s="2">
        <v>9.0324000000000009</v>
      </c>
      <c r="E1653" s="2">
        <v>594</v>
      </c>
      <c r="F1653" s="2">
        <v>11.648099999999999</v>
      </c>
      <c r="G1653" s="2">
        <v>6918.9714000000004</v>
      </c>
      <c r="H1653" s="17">
        <f t="shared" si="25"/>
        <v>2.9990649303259252E-2</v>
      </c>
    </row>
    <row r="1654" spans="2:8" ht="13.5" x14ac:dyDescent="0.25">
      <c r="B1654" s="11">
        <v>44419</v>
      </c>
      <c r="C1654" s="2">
        <v>11.35</v>
      </c>
      <c r="D1654" s="2">
        <v>8.7772000000000006</v>
      </c>
      <c r="E1654" s="2">
        <v>672</v>
      </c>
      <c r="F1654" s="2">
        <v>11.35</v>
      </c>
      <c r="G1654" s="2">
        <v>7627.2</v>
      </c>
      <c r="H1654" s="17">
        <f t="shared" si="25"/>
        <v>-2.8253841725344349E-2</v>
      </c>
    </row>
    <row r="1655" spans="2:8" ht="13.5" x14ac:dyDescent="0.25">
      <c r="B1655" s="11">
        <v>44420</v>
      </c>
      <c r="C1655" s="2">
        <v>11.69</v>
      </c>
      <c r="D1655" s="2">
        <v>9.0401000000000007</v>
      </c>
      <c r="E1655" s="2">
        <v>200</v>
      </c>
      <c r="F1655" s="2">
        <v>11.69</v>
      </c>
      <c r="G1655" s="2">
        <v>2338</v>
      </c>
      <c r="H1655" s="17">
        <f t="shared" si="25"/>
        <v>2.9952604475231296E-2</v>
      </c>
    </row>
    <row r="1656" spans="2:8" ht="13.5" x14ac:dyDescent="0.25">
      <c r="B1656" s="11">
        <v>44424</v>
      </c>
      <c r="C1656" s="2">
        <v>11.69</v>
      </c>
      <c r="D1656" s="2">
        <v>9.0401000000000007</v>
      </c>
      <c r="E1656" s="2">
        <v>300</v>
      </c>
      <c r="F1656" s="2">
        <v>11.69</v>
      </c>
      <c r="G1656" s="2">
        <v>3507</v>
      </c>
      <c r="H1656" s="17">
        <f t="shared" si="25"/>
        <v>0</v>
      </c>
    </row>
    <row r="1657" spans="2:8" ht="13.5" x14ac:dyDescent="0.25">
      <c r="B1657" s="11">
        <v>44425</v>
      </c>
      <c r="C1657" s="2">
        <v>12</v>
      </c>
      <c r="D1657" s="2">
        <v>9.2797999999999998</v>
      </c>
      <c r="E1657" s="2">
        <v>20</v>
      </c>
      <c r="F1657" s="2">
        <v>12</v>
      </c>
      <c r="G1657" s="2">
        <v>240</v>
      </c>
      <c r="H1657" s="17">
        <f t="shared" si="25"/>
        <v>2.6515193416001937E-2</v>
      </c>
    </row>
    <row r="1658" spans="2:8" ht="13.5" x14ac:dyDescent="0.25">
      <c r="B1658" s="11">
        <v>44426</v>
      </c>
      <c r="C1658" s="2">
        <v>12</v>
      </c>
      <c r="D1658" s="2">
        <v>9.2797999999999998</v>
      </c>
      <c r="E1658" s="2">
        <v>352</v>
      </c>
      <c r="F1658" s="2">
        <v>11.8957</v>
      </c>
      <c r="G1658" s="2">
        <v>4187.2864</v>
      </c>
      <c r="H1658" s="17">
        <f t="shared" si="25"/>
        <v>0</v>
      </c>
    </row>
    <row r="1659" spans="2:8" ht="13.5" x14ac:dyDescent="0.25">
      <c r="B1659" s="11">
        <v>44427</v>
      </c>
      <c r="C1659" s="2">
        <v>11.69</v>
      </c>
      <c r="D1659" s="2">
        <v>9.0401000000000007</v>
      </c>
      <c r="E1659" s="2">
        <v>60</v>
      </c>
      <c r="F1659" s="2">
        <v>11.896699999999999</v>
      </c>
      <c r="G1659" s="2">
        <v>713.80200000000002</v>
      </c>
      <c r="H1659" s="17">
        <f t="shared" si="25"/>
        <v>-2.5830298066768589E-2</v>
      </c>
    </row>
    <row r="1660" spans="2:8" ht="13.5" x14ac:dyDescent="0.25">
      <c r="B1660" s="11">
        <v>44428</v>
      </c>
      <c r="C1660" s="2">
        <v>11.65</v>
      </c>
      <c r="D1660" s="2">
        <v>9.0091999999999999</v>
      </c>
      <c r="E1660" s="2">
        <v>361</v>
      </c>
      <c r="F1660" s="2">
        <v>11.5684</v>
      </c>
      <c r="G1660" s="2">
        <v>4176.1923999999999</v>
      </c>
      <c r="H1660" s="17">
        <f t="shared" si="25"/>
        <v>-3.4181037820378993E-3</v>
      </c>
    </row>
    <row r="1661" spans="2:8" ht="13.5" x14ac:dyDescent="0.25">
      <c r="B1661" s="11">
        <v>44431</v>
      </c>
      <c r="C1661" s="2">
        <v>11.65</v>
      </c>
      <c r="D1661" s="2">
        <v>9.0091999999999999</v>
      </c>
      <c r="E1661" s="2">
        <v>437</v>
      </c>
      <c r="F1661" s="2">
        <v>11.6553</v>
      </c>
      <c r="G1661" s="2">
        <v>5093.3661000000002</v>
      </c>
      <c r="H1661" s="17">
        <f t="shared" si="25"/>
        <v>0</v>
      </c>
    </row>
    <row r="1662" spans="2:8" ht="13.5" x14ac:dyDescent="0.25">
      <c r="B1662" s="11">
        <v>44432</v>
      </c>
      <c r="C1662" s="2">
        <v>11.79</v>
      </c>
      <c r="D1662" s="2">
        <v>9.1173999999999999</v>
      </c>
      <c r="E1662" s="2">
        <v>1</v>
      </c>
      <c r="F1662" s="2">
        <v>11.79</v>
      </c>
      <c r="G1662" s="2">
        <v>11.79</v>
      </c>
      <c r="H1662" s="17">
        <f t="shared" si="25"/>
        <v>1.2009945389157757E-2</v>
      </c>
    </row>
    <row r="1663" spans="2:8" ht="13.5" x14ac:dyDescent="0.25">
      <c r="B1663" s="11">
        <v>44433</v>
      </c>
      <c r="C1663" s="2">
        <v>11.89</v>
      </c>
      <c r="D1663" s="2">
        <v>9.1946999999999992</v>
      </c>
      <c r="E1663" s="2">
        <v>302</v>
      </c>
      <c r="F1663" s="2">
        <v>11.890700000000001</v>
      </c>
      <c r="G1663" s="2">
        <v>3590.9913999999999</v>
      </c>
      <c r="H1663" s="17">
        <f t="shared" si="25"/>
        <v>8.4782942505538042E-3</v>
      </c>
    </row>
    <row r="1664" spans="2:8" ht="13.5" x14ac:dyDescent="0.25">
      <c r="B1664" s="11">
        <v>44434</v>
      </c>
      <c r="C1664" s="2">
        <v>12</v>
      </c>
      <c r="D1664" s="2">
        <v>9.2797999999999998</v>
      </c>
      <c r="E1664" s="2">
        <v>200</v>
      </c>
      <c r="F1664" s="2">
        <v>12</v>
      </c>
      <c r="G1664" s="2">
        <v>2400</v>
      </c>
      <c r="H1664" s="17">
        <f t="shared" si="25"/>
        <v>9.2553318759720955E-3</v>
      </c>
    </row>
    <row r="1665" spans="2:8" ht="13.5" x14ac:dyDescent="0.25">
      <c r="B1665" s="11">
        <v>44435</v>
      </c>
      <c r="C1665" s="2">
        <v>12</v>
      </c>
      <c r="D1665" s="2">
        <v>9.2797999999999998</v>
      </c>
      <c r="E1665" s="2">
        <v>150</v>
      </c>
      <c r="F1665" s="2">
        <v>12</v>
      </c>
      <c r="G1665" s="2">
        <v>1800</v>
      </c>
      <c r="H1665" s="17">
        <f t="shared" si="25"/>
        <v>0</v>
      </c>
    </row>
    <row r="1666" spans="2:8" ht="13.5" x14ac:dyDescent="0.25">
      <c r="B1666" s="11">
        <v>44438</v>
      </c>
      <c r="C1666" s="2">
        <v>12</v>
      </c>
      <c r="D1666" s="2">
        <v>9.2797999999999998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2:8" ht="13.5" x14ac:dyDescent="0.25">
      <c r="B1667" s="11">
        <v>44439</v>
      </c>
      <c r="C1667" s="2">
        <v>12.2</v>
      </c>
      <c r="D1667" s="2">
        <v>9.4344999999999999</v>
      </c>
      <c r="E1667" s="2">
        <v>3</v>
      </c>
      <c r="F1667" s="2">
        <v>12.2</v>
      </c>
      <c r="G1667" s="2">
        <v>36.6</v>
      </c>
      <c r="H1667" s="17">
        <f t="shared" si="25"/>
        <v>1.6670617901247877E-2</v>
      </c>
    </row>
    <row r="1668" spans="2:8" ht="13.5" x14ac:dyDescent="0.25">
      <c r="B1668" s="11">
        <v>44440</v>
      </c>
      <c r="C1668" s="2">
        <v>12.2</v>
      </c>
      <c r="D1668" s="2">
        <v>9.4344999999999999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2:8" ht="13.5" x14ac:dyDescent="0.25">
      <c r="B1669" s="11">
        <v>44441</v>
      </c>
      <c r="C1669" s="2">
        <v>12.2</v>
      </c>
      <c r="D1669" s="2">
        <v>9.4344999999999999</v>
      </c>
      <c r="E1669" s="2">
        <v>10</v>
      </c>
      <c r="F1669" s="2">
        <v>12.2</v>
      </c>
      <c r="G1669" s="2">
        <v>122</v>
      </c>
      <c r="H1669" s="17">
        <f t="shared" si="25"/>
        <v>0</v>
      </c>
    </row>
    <row r="1670" spans="2:8" ht="13.5" x14ac:dyDescent="0.25">
      <c r="B1670" s="11">
        <v>44442</v>
      </c>
      <c r="C1670" s="2">
        <v>12</v>
      </c>
      <c r="D1670" s="2">
        <v>9.2797999999999998</v>
      </c>
      <c r="E1670" s="2">
        <v>200</v>
      </c>
      <c r="F1670" s="2">
        <v>12</v>
      </c>
      <c r="G1670" s="2">
        <v>2400</v>
      </c>
      <c r="H1670" s="17">
        <f t="shared" si="25"/>
        <v>-1.6397265355874723E-2</v>
      </c>
    </row>
    <row r="1671" spans="2:8" ht="13.5" x14ac:dyDescent="0.25">
      <c r="B1671" s="11">
        <v>44445</v>
      </c>
      <c r="C1671" s="2">
        <v>12.1</v>
      </c>
      <c r="D1671" s="2">
        <v>9.3571000000000009</v>
      </c>
      <c r="E1671" s="2">
        <v>10</v>
      </c>
      <c r="F1671" s="2">
        <v>12.1</v>
      </c>
      <c r="G1671" s="2">
        <v>121</v>
      </c>
      <c r="H1671" s="17">
        <f t="shared" ref="H1671:H1734" si="26">(D1671-D1670)/D1670</f>
        <v>8.3299209034678589E-3</v>
      </c>
    </row>
    <row r="1672" spans="2:8" ht="13.5" x14ac:dyDescent="0.25">
      <c r="B1672" s="11">
        <v>44446</v>
      </c>
      <c r="C1672" s="2">
        <v>12.1</v>
      </c>
      <c r="D1672" s="2">
        <v>9.3571000000000009</v>
      </c>
      <c r="E1672" s="2">
        <v>300</v>
      </c>
      <c r="F1672" s="2">
        <v>12.1</v>
      </c>
      <c r="G1672" s="2">
        <v>3630</v>
      </c>
      <c r="H1672" s="17">
        <f t="shared" si="26"/>
        <v>0</v>
      </c>
    </row>
    <row r="1673" spans="2:8" ht="13.5" x14ac:dyDescent="0.25">
      <c r="B1673" s="11">
        <v>44447</v>
      </c>
      <c r="C1673" s="2">
        <v>12.1</v>
      </c>
      <c r="D1673" s="2">
        <v>9.3571000000000009</v>
      </c>
      <c r="E1673" s="2">
        <v>5</v>
      </c>
      <c r="F1673" s="2">
        <v>12.1</v>
      </c>
      <c r="G1673" s="2">
        <v>60.5</v>
      </c>
      <c r="H1673" s="17">
        <f t="shared" si="26"/>
        <v>0</v>
      </c>
    </row>
    <row r="1674" spans="2:8" ht="13.5" x14ac:dyDescent="0.25">
      <c r="B1674" s="11">
        <v>44448</v>
      </c>
      <c r="C1674" s="2">
        <v>12.2</v>
      </c>
      <c r="D1674" s="2">
        <v>9.4344999999999999</v>
      </c>
      <c r="E1674" s="2">
        <v>100</v>
      </c>
      <c r="F1674" s="2">
        <v>12.141</v>
      </c>
      <c r="G1674" s="2">
        <v>1214.0999999999999</v>
      </c>
      <c r="H1674" s="17">
        <f t="shared" si="26"/>
        <v>8.2717936112683445E-3</v>
      </c>
    </row>
    <row r="1675" spans="2:8" ht="13.5" x14ac:dyDescent="0.25">
      <c r="B1675" s="11">
        <v>44449</v>
      </c>
      <c r="C1675" s="2">
        <v>12</v>
      </c>
      <c r="D1675" s="2">
        <v>9.2797999999999998</v>
      </c>
      <c r="E1675" s="2">
        <v>300</v>
      </c>
      <c r="F1675" s="2">
        <v>12.003</v>
      </c>
      <c r="G1675" s="2">
        <v>3600.9</v>
      </c>
      <c r="H1675" s="17">
        <f t="shared" si="26"/>
        <v>-1.6397265355874723E-2</v>
      </c>
    </row>
    <row r="1676" spans="2:8" ht="13.5" x14ac:dyDescent="0.25">
      <c r="B1676" s="11">
        <v>44452</v>
      </c>
      <c r="C1676" s="2">
        <v>12.19</v>
      </c>
      <c r="D1676" s="2">
        <v>9.4267000000000003</v>
      </c>
      <c r="E1676" s="2">
        <v>721</v>
      </c>
      <c r="F1676" s="2">
        <v>12.061</v>
      </c>
      <c r="G1676" s="2">
        <v>8695.9809999999998</v>
      </c>
      <c r="H1676" s="17">
        <f t="shared" si="26"/>
        <v>1.5830082544882485E-2</v>
      </c>
    </row>
    <row r="1677" spans="2:8" ht="13.5" x14ac:dyDescent="0.25">
      <c r="B1677" s="11">
        <v>44453</v>
      </c>
      <c r="C1677" s="2">
        <v>12.2</v>
      </c>
      <c r="D1677" s="2">
        <v>9.4344999999999999</v>
      </c>
      <c r="E1677" s="2">
        <v>100</v>
      </c>
      <c r="F1677" s="2">
        <v>12.2</v>
      </c>
      <c r="G1677" s="2">
        <v>1220</v>
      </c>
      <c r="H1677" s="17">
        <f t="shared" si="26"/>
        <v>8.2743696097251258E-4</v>
      </c>
    </row>
    <row r="1678" spans="2:8" ht="13.5" x14ac:dyDescent="0.25">
      <c r="B1678" s="11">
        <v>44454</v>
      </c>
      <c r="C1678" s="2">
        <v>12.2</v>
      </c>
      <c r="D1678" s="2">
        <v>9.4344999999999999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2:8" ht="13.5" x14ac:dyDescent="0.25">
      <c r="B1679" s="11">
        <v>44455</v>
      </c>
      <c r="C1679" s="2">
        <v>12.15</v>
      </c>
      <c r="D1679" s="2">
        <v>9.3957999999999995</v>
      </c>
      <c r="E1679" s="2">
        <v>535</v>
      </c>
      <c r="F1679" s="2">
        <v>12.172000000000001</v>
      </c>
      <c r="G1679" s="2">
        <v>6512.02</v>
      </c>
      <c r="H1679" s="17">
        <f t="shared" si="26"/>
        <v>-4.1019661879273302E-3</v>
      </c>
    </row>
    <row r="1680" spans="2:8" ht="13.5" x14ac:dyDescent="0.25">
      <c r="B1680" s="11">
        <v>44456</v>
      </c>
      <c r="C1680" s="2">
        <v>12.2</v>
      </c>
      <c r="D1680" s="2">
        <v>9.4344999999999999</v>
      </c>
      <c r="E1680" s="2">
        <v>30</v>
      </c>
      <c r="F1680" s="2">
        <v>12.2</v>
      </c>
      <c r="G1680" s="2">
        <v>366</v>
      </c>
      <c r="H1680" s="17">
        <f t="shared" si="26"/>
        <v>4.1188616190213079E-3</v>
      </c>
    </row>
    <row r="1681" spans="2:8" ht="13.5" x14ac:dyDescent="0.25">
      <c r="B1681" s="11">
        <v>44459</v>
      </c>
      <c r="C1681" s="2">
        <v>12.2</v>
      </c>
      <c r="D1681" s="2">
        <v>9.4344999999999999</v>
      </c>
      <c r="E1681" s="2">
        <v>3</v>
      </c>
      <c r="F1681" s="2">
        <v>12.2</v>
      </c>
      <c r="G1681" s="2">
        <v>36.6</v>
      </c>
      <c r="H1681" s="17">
        <f t="shared" si="26"/>
        <v>0</v>
      </c>
    </row>
    <row r="1682" spans="2:8" ht="13.5" x14ac:dyDescent="0.25">
      <c r="B1682" s="11">
        <v>44460</v>
      </c>
      <c r="C1682" s="2">
        <v>12.2</v>
      </c>
      <c r="D1682" s="2">
        <v>9.4344999999999999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2:8" ht="13.5" x14ac:dyDescent="0.25">
      <c r="B1683" s="11">
        <v>44461</v>
      </c>
      <c r="C1683" s="2">
        <v>12.19</v>
      </c>
      <c r="D1683" s="2">
        <v>9.4267000000000003</v>
      </c>
      <c r="E1683" s="2">
        <v>30</v>
      </c>
      <c r="F1683" s="2">
        <v>12.19</v>
      </c>
      <c r="G1683" s="2">
        <v>365.7</v>
      </c>
      <c r="H1683" s="17">
        <f t="shared" si="26"/>
        <v>-8.2675287508607613E-4</v>
      </c>
    </row>
    <row r="1684" spans="2:8" ht="13.5" x14ac:dyDescent="0.25">
      <c r="B1684" s="11">
        <v>44462</v>
      </c>
      <c r="C1684" s="2">
        <v>12.19</v>
      </c>
      <c r="D1684" s="2">
        <v>9.4267000000000003</v>
      </c>
      <c r="E1684" s="2">
        <v>50</v>
      </c>
      <c r="F1684" s="2">
        <v>12.19</v>
      </c>
      <c r="G1684" s="2">
        <v>609.5</v>
      </c>
      <c r="H1684" s="17">
        <f t="shared" si="26"/>
        <v>0</v>
      </c>
    </row>
    <row r="1685" spans="2:8" ht="13.5" x14ac:dyDescent="0.25">
      <c r="B1685" s="11">
        <v>44463</v>
      </c>
      <c r="C1685" s="2">
        <v>12.2</v>
      </c>
      <c r="D1685" s="2">
        <v>9.4344999999999999</v>
      </c>
      <c r="E1685" s="2">
        <v>20</v>
      </c>
      <c r="F1685" s="2">
        <v>12.2</v>
      </c>
      <c r="G1685" s="2">
        <v>244</v>
      </c>
      <c r="H1685" s="17">
        <f t="shared" si="26"/>
        <v>8.2743696097251258E-4</v>
      </c>
    </row>
    <row r="1686" spans="2:8" ht="13.5" x14ac:dyDescent="0.25">
      <c r="B1686" s="11">
        <v>44466</v>
      </c>
      <c r="C1686" s="2">
        <v>12.15</v>
      </c>
      <c r="D1686" s="2">
        <v>9.3957999999999995</v>
      </c>
      <c r="E1686" s="2">
        <v>85</v>
      </c>
      <c r="F1686" s="2">
        <v>12.006</v>
      </c>
      <c r="G1686" s="2">
        <v>1020.51</v>
      </c>
      <c r="H1686" s="17">
        <f t="shared" si="26"/>
        <v>-4.1019661879273302E-3</v>
      </c>
    </row>
    <row r="1687" spans="2:8" ht="13.5" x14ac:dyDescent="0.25">
      <c r="B1687" s="11">
        <v>44467</v>
      </c>
      <c r="C1687" s="2">
        <v>12.19</v>
      </c>
      <c r="D1687" s="2">
        <v>9.4267000000000003</v>
      </c>
      <c r="E1687" s="2">
        <v>20</v>
      </c>
      <c r="F1687" s="2">
        <v>12.19</v>
      </c>
      <c r="G1687" s="2">
        <v>243.8</v>
      </c>
      <c r="H1687" s="17">
        <f t="shared" si="26"/>
        <v>3.288703463249624E-3</v>
      </c>
    </row>
    <row r="1688" spans="2:8" ht="13.5" x14ac:dyDescent="0.25">
      <c r="B1688" s="11">
        <v>44468</v>
      </c>
      <c r="C1688" s="2">
        <v>12.19</v>
      </c>
      <c r="D1688" s="2">
        <v>9.4267000000000003</v>
      </c>
      <c r="E1688" s="2">
        <v>0</v>
      </c>
      <c r="F1688" s="2">
        <v>0</v>
      </c>
      <c r="G1688" s="2">
        <v>0</v>
      </c>
      <c r="H1688" s="17">
        <f t="shared" si="26"/>
        <v>0</v>
      </c>
    </row>
    <row r="1689" spans="2:8" ht="13.5" x14ac:dyDescent="0.25">
      <c r="B1689" s="11">
        <v>44469</v>
      </c>
      <c r="C1689" s="2">
        <v>12.18</v>
      </c>
      <c r="D1689" s="2">
        <v>9.4190000000000005</v>
      </c>
      <c r="E1689" s="2">
        <v>144</v>
      </c>
      <c r="F1689" s="2">
        <v>12.162000000000001</v>
      </c>
      <c r="G1689" s="2">
        <v>1751.328</v>
      </c>
      <c r="H1689" s="17">
        <f t="shared" si="26"/>
        <v>-8.1682879480622248E-4</v>
      </c>
    </row>
    <row r="1690" spans="2:8" ht="13.5" x14ac:dyDescent="0.25">
      <c r="B1690" s="11">
        <v>44470</v>
      </c>
      <c r="C1690" s="2">
        <v>12.18</v>
      </c>
      <c r="D1690" s="2">
        <v>9.4190000000000005</v>
      </c>
      <c r="E1690" s="2">
        <v>102</v>
      </c>
      <c r="F1690" s="2">
        <v>12.18</v>
      </c>
      <c r="G1690" s="2">
        <v>1242.3599999999999</v>
      </c>
      <c r="H1690" s="17">
        <f t="shared" si="26"/>
        <v>0</v>
      </c>
    </row>
    <row r="1691" spans="2:8" ht="13.5" x14ac:dyDescent="0.25">
      <c r="B1691" s="11">
        <v>44473</v>
      </c>
      <c r="C1691" s="2">
        <v>12.17</v>
      </c>
      <c r="D1691" s="2">
        <v>9.4113000000000007</v>
      </c>
      <c r="E1691" s="2">
        <v>110</v>
      </c>
      <c r="F1691" s="2">
        <v>12.079000000000001</v>
      </c>
      <c r="G1691" s="2">
        <v>1328.69</v>
      </c>
      <c r="H1691" s="17">
        <f t="shared" si="26"/>
        <v>-8.1749654952753136E-4</v>
      </c>
    </row>
    <row r="1692" spans="2:8" ht="13.5" x14ac:dyDescent="0.25">
      <c r="B1692" s="11">
        <v>44474</v>
      </c>
      <c r="C1692" s="2">
        <v>12.2</v>
      </c>
      <c r="D1692" s="2">
        <v>9.4344999999999999</v>
      </c>
      <c r="E1692" s="2">
        <v>20</v>
      </c>
      <c r="F1692" s="2">
        <v>12.2</v>
      </c>
      <c r="G1692" s="2">
        <v>244</v>
      </c>
      <c r="H1692" s="17">
        <f t="shared" si="26"/>
        <v>2.4651217153846142E-3</v>
      </c>
    </row>
    <row r="1693" spans="2:8" ht="13.5" x14ac:dyDescent="0.25">
      <c r="B1693" s="11">
        <v>44475</v>
      </c>
      <c r="C1693" s="2">
        <v>12.14</v>
      </c>
      <c r="D1693" s="2">
        <v>9.3880999999999997</v>
      </c>
      <c r="E1693" s="2">
        <v>26</v>
      </c>
      <c r="F1693" s="2">
        <v>12.005000000000001</v>
      </c>
      <c r="G1693" s="2">
        <v>312.13</v>
      </c>
      <c r="H1693" s="17">
        <f t="shared" si="26"/>
        <v>-4.9181196671789938E-3</v>
      </c>
    </row>
    <row r="1694" spans="2:8" ht="13.5" x14ac:dyDescent="0.25">
      <c r="B1694" s="11">
        <v>44476</v>
      </c>
      <c r="C1694" s="2">
        <v>11.7</v>
      </c>
      <c r="D1694" s="2">
        <v>9.0478000000000005</v>
      </c>
      <c r="E1694" s="2">
        <v>200</v>
      </c>
      <c r="F1694" s="2">
        <v>11.757999999999999</v>
      </c>
      <c r="G1694" s="2">
        <v>2351.6</v>
      </c>
      <c r="H1694" s="17">
        <f t="shared" si="26"/>
        <v>-3.6248016105495169E-2</v>
      </c>
    </row>
    <row r="1695" spans="2:8" ht="13.5" x14ac:dyDescent="0.25">
      <c r="B1695" s="11">
        <v>44477</v>
      </c>
      <c r="C1695" s="2">
        <v>11.7</v>
      </c>
      <c r="D1695" s="2">
        <v>9.0478000000000005</v>
      </c>
      <c r="E1695" s="2">
        <v>6723</v>
      </c>
      <c r="F1695" s="2">
        <v>11.699</v>
      </c>
      <c r="G1695" s="2">
        <v>78652.376999999993</v>
      </c>
      <c r="H1695" s="17">
        <f t="shared" si="26"/>
        <v>0</v>
      </c>
    </row>
    <row r="1696" spans="2:8" ht="13.5" x14ac:dyDescent="0.25">
      <c r="B1696" s="11">
        <v>44480</v>
      </c>
      <c r="C1696" s="2">
        <v>12.14</v>
      </c>
      <c r="D1696" s="2">
        <v>9.3880999999999997</v>
      </c>
      <c r="E1696" s="2">
        <v>50</v>
      </c>
      <c r="F1696" s="2">
        <v>12.14</v>
      </c>
      <c r="G1696" s="2">
        <v>607</v>
      </c>
      <c r="H1696" s="17">
        <f t="shared" si="26"/>
        <v>3.7611353036097077E-2</v>
      </c>
    </row>
    <row r="1697" spans="2:8" ht="13.5" x14ac:dyDescent="0.25">
      <c r="B1697" s="11">
        <v>44481</v>
      </c>
      <c r="C1697" s="2">
        <v>11.7</v>
      </c>
      <c r="D1697" s="2">
        <v>9.0478000000000005</v>
      </c>
      <c r="E1697" s="2">
        <v>4372</v>
      </c>
      <c r="F1697" s="2">
        <v>11.706</v>
      </c>
      <c r="G1697" s="2">
        <v>51178.631999999998</v>
      </c>
      <c r="H1697" s="17">
        <f t="shared" si="26"/>
        <v>-3.6248016105495169E-2</v>
      </c>
    </row>
    <row r="1698" spans="2:8" ht="13.5" x14ac:dyDescent="0.25">
      <c r="B1698" s="11">
        <v>44482</v>
      </c>
      <c r="C1698" s="2">
        <v>12.16</v>
      </c>
      <c r="D1698" s="2">
        <v>9.4034999999999993</v>
      </c>
      <c r="E1698" s="2">
        <v>110</v>
      </c>
      <c r="F1698" s="2">
        <v>12.16</v>
      </c>
      <c r="G1698" s="2">
        <v>1337.6</v>
      </c>
      <c r="H1698" s="17">
        <f t="shared" si="26"/>
        <v>3.93134242578305E-2</v>
      </c>
    </row>
    <row r="1699" spans="2:8" ht="13.5" x14ac:dyDescent="0.25">
      <c r="B1699" s="11">
        <v>44483</v>
      </c>
      <c r="C1699" s="2">
        <v>11.65</v>
      </c>
      <c r="D1699" s="2">
        <v>9.0091999999999999</v>
      </c>
      <c r="E1699" s="2">
        <v>69</v>
      </c>
      <c r="F1699" s="2">
        <v>11.994999999999999</v>
      </c>
      <c r="G1699" s="2">
        <v>827.65499999999997</v>
      </c>
      <c r="H1699" s="17">
        <f t="shared" si="26"/>
        <v>-4.1931195831339335E-2</v>
      </c>
    </row>
    <row r="1700" spans="2:8" ht="13.5" x14ac:dyDescent="0.25">
      <c r="B1700" s="11">
        <v>44488</v>
      </c>
      <c r="C1700" s="2">
        <v>12.1</v>
      </c>
      <c r="D1700" s="2">
        <v>9.3571000000000009</v>
      </c>
      <c r="E1700" s="2">
        <v>482</v>
      </c>
      <c r="F1700" s="2">
        <v>12.012</v>
      </c>
      <c r="G1700" s="2">
        <v>5789.7839999999997</v>
      </c>
      <c r="H1700" s="17">
        <f t="shared" si="26"/>
        <v>3.8616081339075722E-2</v>
      </c>
    </row>
    <row r="1701" spans="2:8" ht="13.5" x14ac:dyDescent="0.25">
      <c r="B1701" s="11">
        <v>44489</v>
      </c>
      <c r="C1701" s="2">
        <v>12.1</v>
      </c>
      <c r="D1701" s="2">
        <v>9.3571000000000009</v>
      </c>
      <c r="E1701" s="2">
        <v>1</v>
      </c>
      <c r="F1701" s="2">
        <v>12.1</v>
      </c>
      <c r="G1701" s="2">
        <v>12.1</v>
      </c>
      <c r="H1701" s="17">
        <f t="shared" si="26"/>
        <v>0</v>
      </c>
    </row>
    <row r="1702" spans="2:8" ht="13.5" x14ac:dyDescent="0.25">
      <c r="B1702" s="11">
        <v>44490</v>
      </c>
      <c r="C1702" s="2">
        <v>12</v>
      </c>
      <c r="D1702" s="2">
        <v>9.2797999999999998</v>
      </c>
      <c r="E1702" s="2">
        <v>300</v>
      </c>
      <c r="F1702" s="2">
        <v>12.067</v>
      </c>
      <c r="G1702" s="2">
        <v>3620.1</v>
      </c>
      <c r="H1702" s="17">
        <f t="shared" si="26"/>
        <v>-8.2611065394193745E-3</v>
      </c>
    </row>
    <row r="1703" spans="2:8" ht="13.5" x14ac:dyDescent="0.25">
      <c r="B1703" s="11">
        <v>44491</v>
      </c>
      <c r="C1703" s="2">
        <v>12</v>
      </c>
      <c r="D1703" s="2">
        <v>9.2797999999999998</v>
      </c>
      <c r="E1703" s="2">
        <v>300</v>
      </c>
      <c r="F1703" s="2">
        <v>11.993</v>
      </c>
      <c r="G1703" s="2">
        <v>3597.9</v>
      </c>
      <c r="H1703" s="17">
        <f t="shared" si="26"/>
        <v>0</v>
      </c>
    </row>
    <row r="1704" spans="2:8" ht="13.5" x14ac:dyDescent="0.25">
      <c r="B1704" s="11">
        <v>44494</v>
      </c>
      <c r="C1704" s="2">
        <v>12</v>
      </c>
      <c r="D1704" s="2">
        <v>9.2797999999999998</v>
      </c>
      <c r="E1704" s="2">
        <v>350</v>
      </c>
      <c r="F1704" s="2">
        <v>12</v>
      </c>
      <c r="G1704" s="2">
        <v>4200</v>
      </c>
      <c r="H1704" s="17">
        <f t="shared" si="26"/>
        <v>0</v>
      </c>
    </row>
    <row r="1705" spans="2:8" ht="13.5" x14ac:dyDescent="0.25">
      <c r="B1705" s="11">
        <v>44495</v>
      </c>
      <c r="C1705" s="2">
        <v>11.99</v>
      </c>
      <c r="D1705" s="2">
        <v>9.2721</v>
      </c>
      <c r="E1705" s="2">
        <v>252</v>
      </c>
      <c r="F1705" s="2">
        <v>11.702</v>
      </c>
      <c r="G1705" s="2">
        <v>2948.904</v>
      </c>
      <c r="H1705" s="17">
        <f t="shared" si="26"/>
        <v>-8.2975926205304193E-4</v>
      </c>
    </row>
    <row r="1706" spans="2:8" ht="13.5" x14ac:dyDescent="0.25">
      <c r="B1706" s="11">
        <v>44496</v>
      </c>
      <c r="C1706" s="2">
        <v>11.98</v>
      </c>
      <c r="D1706" s="2">
        <v>9.2643000000000004</v>
      </c>
      <c r="E1706" s="2">
        <v>500</v>
      </c>
      <c r="F1706" s="2">
        <v>11.98</v>
      </c>
      <c r="G1706" s="2">
        <v>5990</v>
      </c>
      <c r="H1706" s="17">
        <f t="shared" si="26"/>
        <v>-8.4123337755196608E-4</v>
      </c>
    </row>
    <row r="1707" spans="2:8" ht="13.5" x14ac:dyDescent="0.25">
      <c r="B1707" s="11">
        <v>44497</v>
      </c>
      <c r="C1707" s="2">
        <v>11.99</v>
      </c>
      <c r="D1707" s="2">
        <v>9.2721</v>
      </c>
      <c r="E1707" s="2">
        <v>400</v>
      </c>
      <c r="F1707" s="2">
        <v>11.988</v>
      </c>
      <c r="G1707" s="2">
        <v>4795.2</v>
      </c>
      <c r="H1707" s="17">
        <f t="shared" si="26"/>
        <v>8.4194164696734615E-4</v>
      </c>
    </row>
    <row r="1708" spans="2:8" ht="13.5" x14ac:dyDescent="0.25">
      <c r="B1708" s="11">
        <v>44498</v>
      </c>
      <c r="C1708" s="2">
        <v>11.98</v>
      </c>
      <c r="D1708" s="2">
        <v>9.2643000000000004</v>
      </c>
      <c r="E1708" s="2">
        <v>530</v>
      </c>
      <c r="F1708" s="2">
        <v>11.971</v>
      </c>
      <c r="G1708" s="2">
        <v>6344.63</v>
      </c>
      <c r="H1708" s="17">
        <f t="shared" si="26"/>
        <v>-8.4123337755196608E-4</v>
      </c>
    </row>
    <row r="1709" spans="2:8" ht="13.5" x14ac:dyDescent="0.25">
      <c r="B1709" s="11">
        <v>44501</v>
      </c>
      <c r="C1709" s="2">
        <v>11.9</v>
      </c>
      <c r="D1709" s="2">
        <v>9.2025000000000006</v>
      </c>
      <c r="E1709" s="2">
        <v>340</v>
      </c>
      <c r="F1709" s="2">
        <v>11.808</v>
      </c>
      <c r="G1709" s="2">
        <v>4014.72</v>
      </c>
      <c r="H1709" s="17">
        <f t="shared" si="26"/>
        <v>-6.6707684336646967E-3</v>
      </c>
    </row>
    <row r="1710" spans="2:8" ht="13.5" x14ac:dyDescent="0.25">
      <c r="B1710" s="11">
        <v>44502</v>
      </c>
      <c r="C1710" s="2">
        <v>11.8</v>
      </c>
      <c r="D1710" s="2">
        <v>9.1250999999999998</v>
      </c>
      <c r="E1710" s="2">
        <v>268</v>
      </c>
      <c r="F1710" s="2">
        <v>11.862</v>
      </c>
      <c r="G1710" s="2">
        <v>3179.0160000000001</v>
      </c>
      <c r="H1710" s="17">
        <f t="shared" si="26"/>
        <v>-8.4107579462103562E-3</v>
      </c>
    </row>
    <row r="1711" spans="2:8" ht="13.5" x14ac:dyDescent="0.25">
      <c r="B1711" s="11">
        <v>44503</v>
      </c>
      <c r="C1711" s="2">
        <v>12</v>
      </c>
      <c r="D1711" s="2">
        <v>9.2797999999999998</v>
      </c>
      <c r="E1711" s="2">
        <v>100</v>
      </c>
      <c r="F1711" s="2">
        <v>12</v>
      </c>
      <c r="G1711" s="2">
        <v>1200</v>
      </c>
      <c r="H1711" s="17">
        <f t="shared" si="26"/>
        <v>1.6953238868615144E-2</v>
      </c>
    </row>
    <row r="1712" spans="2:8" ht="13.5" x14ac:dyDescent="0.25">
      <c r="B1712" s="11">
        <v>44504</v>
      </c>
      <c r="C1712" s="2">
        <v>12</v>
      </c>
      <c r="D1712" s="2">
        <v>9.2797999999999998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2:8" ht="13.5" x14ac:dyDescent="0.25">
      <c r="B1713" s="11">
        <v>44505</v>
      </c>
      <c r="C1713" s="2">
        <v>12.06</v>
      </c>
      <c r="D1713" s="2">
        <v>9.3262</v>
      </c>
      <c r="E1713" s="2">
        <v>100</v>
      </c>
      <c r="F1713" s="2">
        <v>12.06</v>
      </c>
      <c r="G1713" s="2">
        <v>1206</v>
      </c>
      <c r="H1713" s="17">
        <f t="shared" si="26"/>
        <v>5.0001077609431472E-3</v>
      </c>
    </row>
    <row r="1714" spans="2:8" ht="13.5" x14ac:dyDescent="0.25">
      <c r="B1714" s="11">
        <v>44508</v>
      </c>
      <c r="C1714" s="2">
        <v>12.06</v>
      </c>
      <c r="D1714" s="2">
        <v>9.3262</v>
      </c>
      <c r="E1714" s="2">
        <v>110</v>
      </c>
      <c r="F1714" s="2">
        <v>12.06</v>
      </c>
      <c r="G1714" s="2">
        <v>1326.6</v>
      </c>
      <c r="H1714" s="17">
        <f t="shared" si="26"/>
        <v>0</v>
      </c>
    </row>
    <row r="1715" spans="2:8" ht="13.5" x14ac:dyDescent="0.25">
      <c r="B1715" s="11">
        <v>44509</v>
      </c>
      <c r="C1715" s="2">
        <v>12</v>
      </c>
      <c r="D1715" s="2">
        <v>9.2797999999999998</v>
      </c>
      <c r="E1715" s="2">
        <v>210</v>
      </c>
      <c r="F1715" s="2">
        <v>12.076000000000001</v>
      </c>
      <c r="G1715" s="2">
        <v>2535.96</v>
      </c>
      <c r="H1715" s="17">
        <f t="shared" si="26"/>
        <v>-4.9752310694602536E-3</v>
      </c>
    </row>
    <row r="1716" spans="2:8" ht="13.5" x14ac:dyDescent="0.25">
      <c r="B1716" s="11">
        <v>44510</v>
      </c>
      <c r="C1716" s="2">
        <v>12</v>
      </c>
      <c r="D1716" s="2">
        <v>9.2797999999999998</v>
      </c>
      <c r="E1716" s="2">
        <v>0</v>
      </c>
      <c r="F1716" s="2">
        <v>0</v>
      </c>
      <c r="G1716" s="2">
        <v>0</v>
      </c>
      <c r="H1716" s="17">
        <f t="shared" si="26"/>
        <v>0</v>
      </c>
    </row>
    <row r="1717" spans="2:8" ht="13.5" x14ac:dyDescent="0.25">
      <c r="B1717" s="11">
        <v>44511</v>
      </c>
      <c r="C1717" s="2">
        <v>12</v>
      </c>
      <c r="D1717" s="2">
        <v>9.2797999999999998</v>
      </c>
      <c r="E1717" s="2">
        <v>356</v>
      </c>
      <c r="F1717" s="2">
        <v>12.028</v>
      </c>
      <c r="G1717" s="2">
        <v>4281.9679999999998</v>
      </c>
      <c r="H1717" s="17">
        <f t="shared" si="26"/>
        <v>0</v>
      </c>
    </row>
    <row r="1718" spans="2:8" ht="13.5" x14ac:dyDescent="0.25">
      <c r="B1718" s="11">
        <v>44512</v>
      </c>
      <c r="C1718" s="2">
        <v>12.1</v>
      </c>
      <c r="D1718" s="2">
        <v>9.3571000000000009</v>
      </c>
      <c r="E1718" s="2">
        <v>200</v>
      </c>
      <c r="F1718" s="2">
        <v>12.1</v>
      </c>
      <c r="G1718" s="2">
        <v>2420</v>
      </c>
      <c r="H1718" s="17">
        <f t="shared" si="26"/>
        <v>8.3299209034678589E-3</v>
      </c>
    </row>
    <row r="1719" spans="2:8" ht="13.5" x14ac:dyDescent="0.25">
      <c r="B1719" s="11">
        <v>44515</v>
      </c>
      <c r="C1719" s="2">
        <v>12.12</v>
      </c>
      <c r="D1719" s="2">
        <v>9.3726000000000003</v>
      </c>
      <c r="E1719" s="2">
        <v>334</v>
      </c>
      <c r="F1719" s="2">
        <v>12.1</v>
      </c>
      <c r="G1719" s="2">
        <v>4041.4</v>
      </c>
      <c r="H1719" s="17">
        <f t="shared" si="26"/>
        <v>1.6564961366234627E-3</v>
      </c>
    </row>
    <row r="1720" spans="2:8" ht="13.5" x14ac:dyDescent="0.25">
      <c r="B1720" s="11">
        <v>44516</v>
      </c>
      <c r="C1720" s="2">
        <v>12.12</v>
      </c>
      <c r="D1720" s="2">
        <v>9.3726000000000003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2:8" ht="13.5" x14ac:dyDescent="0.25">
      <c r="B1721" s="11">
        <v>44517</v>
      </c>
      <c r="C1721" s="2">
        <v>12.19</v>
      </c>
      <c r="D1721" s="2">
        <v>9.4267000000000003</v>
      </c>
      <c r="E1721" s="2">
        <v>565</v>
      </c>
      <c r="F1721" s="2">
        <v>12.03</v>
      </c>
      <c r="G1721" s="2">
        <v>6796.95</v>
      </c>
      <c r="H1721" s="17">
        <f t="shared" si="26"/>
        <v>5.7721443356165882E-3</v>
      </c>
    </row>
    <row r="1722" spans="2:8" ht="13.5" x14ac:dyDescent="0.25">
      <c r="B1722" s="11">
        <v>44518</v>
      </c>
      <c r="C1722" s="2">
        <v>12.19</v>
      </c>
      <c r="D1722" s="2">
        <v>9.4267000000000003</v>
      </c>
      <c r="E1722" s="2">
        <v>300</v>
      </c>
      <c r="F1722" s="2">
        <v>12.183</v>
      </c>
      <c r="G1722" s="2">
        <v>3654.9</v>
      </c>
      <c r="H1722" s="17">
        <f t="shared" si="26"/>
        <v>0</v>
      </c>
    </row>
    <row r="1723" spans="2:8" ht="13.5" x14ac:dyDescent="0.25">
      <c r="B1723" s="11">
        <v>44519</v>
      </c>
      <c r="C1723" s="2">
        <v>12</v>
      </c>
      <c r="D1723" s="2">
        <v>9.2797999999999998</v>
      </c>
      <c r="E1723" s="2">
        <v>195</v>
      </c>
      <c r="F1723" s="2">
        <v>12</v>
      </c>
      <c r="G1723" s="2">
        <v>2340</v>
      </c>
      <c r="H1723" s="17">
        <f t="shared" si="26"/>
        <v>-1.5583396098316533E-2</v>
      </c>
    </row>
    <row r="1724" spans="2:8" ht="13.5" x14ac:dyDescent="0.25">
      <c r="B1724" s="11">
        <v>44522</v>
      </c>
      <c r="C1724" s="2">
        <v>12</v>
      </c>
      <c r="D1724" s="2">
        <v>9.2797999999999998</v>
      </c>
      <c r="E1724" s="2">
        <v>304</v>
      </c>
      <c r="F1724" s="2">
        <v>12.077</v>
      </c>
      <c r="G1724" s="2">
        <v>3671.4079999999999</v>
      </c>
      <c r="H1724" s="17">
        <f t="shared" si="26"/>
        <v>0</v>
      </c>
    </row>
    <row r="1725" spans="2:8" ht="13.5" x14ac:dyDescent="0.25">
      <c r="B1725" s="11">
        <v>44523</v>
      </c>
      <c r="C1725" s="2">
        <v>12.19</v>
      </c>
      <c r="D1725" s="2">
        <v>9.4267000000000003</v>
      </c>
      <c r="E1725" s="2">
        <v>100</v>
      </c>
      <c r="F1725" s="2">
        <v>12.173</v>
      </c>
      <c r="G1725" s="2">
        <v>1217.3</v>
      </c>
      <c r="H1725" s="17">
        <f t="shared" si="26"/>
        <v>1.5830082544882485E-2</v>
      </c>
    </row>
    <row r="1726" spans="2:8" ht="13.5" x14ac:dyDescent="0.25">
      <c r="B1726" s="11">
        <v>44524</v>
      </c>
      <c r="C1726" s="2">
        <v>12.19</v>
      </c>
      <c r="D1726" s="2">
        <v>9.4267000000000003</v>
      </c>
      <c r="E1726" s="2">
        <v>350</v>
      </c>
      <c r="F1726" s="2">
        <v>12.19</v>
      </c>
      <c r="G1726" s="2">
        <v>4266.5</v>
      </c>
      <c r="H1726" s="17">
        <f t="shared" si="26"/>
        <v>0</v>
      </c>
    </row>
    <row r="1727" spans="2:8" ht="13.5" x14ac:dyDescent="0.25">
      <c r="B1727" s="11">
        <v>44525</v>
      </c>
      <c r="C1727" s="2">
        <v>12.2</v>
      </c>
      <c r="D1727" s="2">
        <v>9.4344999999999999</v>
      </c>
      <c r="E1727" s="2">
        <v>165</v>
      </c>
      <c r="F1727" s="2">
        <v>12.183999999999999</v>
      </c>
      <c r="G1727" s="2">
        <v>2010.36</v>
      </c>
      <c r="H1727" s="17">
        <f t="shared" si="26"/>
        <v>8.2743696097251258E-4</v>
      </c>
    </row>
    <row r="1728" spans="2:8" ht="13.5" x14ac:dyDescent="0.25">
      <c r="B1728" s="11">
        <v>44526</v>
      </c>
      <c r="C1728" s="2">
        <v>12.3</v>
      </c>
      <c r="D1728" s="2">
        <v>9.5117999999999991</v>
      </c>
      <c r="E1728" s="2">
        <v>300</v>
      </c>
      <c r="F1728" s="2">
        <v>12.209</v>
      </c>
      <c r="G1728" s="2">
        <v>3662.7</v>
      </c>
      <c r="H1728" s="17">
        <f t="shared" si="26"/>
        <v>8.193332980020061E-3</v>
      </c>
    </row>
    <row r="1729" spans="2:8" ht="13.5" x14ac:dyDescent="0.25">
      <c r="B1729" s="11">
        <v>44529</v>
      </c>
      <c r="C1729" s="2">
        <v>12.3</v>
      </c>
      <c r="D1729" s="2">
        <v>9.5117999999999991</v>
      </c>
      <c r="E1729" s="2">
        <v>50</v>
      </c>
      <c r="F1729" s="2">
        <v>12.3</v>
      </c>
      <c r="G1729" s="2">
        <v>615</v>
      </c>
      <c r="H1729" s="17">
        <f t="shared" si="26"/>
        <v>0</v>
      </c>
    </row>
    <row r="1730" spans="2:8" ht="13.5" x14ac:dyDescent="0.25">
      <c r="B1730" s="11">
        <v>44530</v>
      </c>
      <c r="C1730" s="2">
        <v>12.3</v>
      </c>
      <c r="D1730" s="2">
        <v>9.5117999999999991</v>
      </c>
      <c r="E1730" s="2">
        <v>26</v>
      </c>
      <c r="F1730" s="2">
        <v>12.3</v>
      </c>
      <c r="G1730" s="2">
        <v>319.8</v>
      </c>
      <c r="H1730" s="17">
        <f t="shared" si="26"/>
        <v>0</v>
      </c>
    </row>
    <row r="1731" spans="2:8" ht="13.5" x14ac:dyDescent="0.25">
      <c r="B1731" s="11">
        <v>44531</v>
      </c>
      <c r="C1731" s="2">
        <v>12.3</v>
      </c>
      <c r="D1731" s="2">
        <v>9.5117999999999991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2:8" ht="13.5" x14ac:dyDescent="0.25">
      <c r="B1732" s="11">
        <v>44532</v>
      </c>
      <c r="C1732" s="2">
        <v>12.3</v>
      </c>
      <c r="D1732" s="2">
        <v>9.5117999999999991</v>
      </c>
      <c r="E1732" s="2">
        <v>150</v>
      </c>
      <c r="F1732" s="2">
        <v>12.3</v>
      </c>
      <c r="G1732" s="2">
        <v>1845</v>
      </c>
      <c r="H1732" s="17">
        <f t="shared" si="26"/>
        <v>0</v>
      </c>
    </row>
    <row r="1733" spans="2:8" ht="13.5" x14ac:dyDescent="0.25">
      <c r="B1733" s="11">
        <v>44533</v>
      </c>
      <c r="C1733" s="2">
        <v>12.3</v>
      </c>
      <c r="D1733" s="2">
        <v>9.5117999999999991</v>
      </c>
      <c r="E1733" s="2">
        <v>560</v>
      </c>
      <c r="F1733" s="2">
        <v>12.201000000000001</v>
      </c>
      <c r="G1733" s="2">
        <v>6832.56</v>
      </c>
      <c r="H1733" s="17">
        <f t="shared" si="26"/>
        <v>0</v>
      </c>
    </row>
    <row r="1734" spans="2:8" ht="13.5" x14ac:dyDescent="0.25">
      <c r="B1734" s="11">
        <v>44536</v>
      </c>
      <c r="C1734" s="2">
        <v>12.3</v>
      </c>
      <c r="D1734" s="2">
        <v>9.5117999999999991</v>
      </c>
      <c r="E1734" s="2">
        <v>470</v>
      </c>
      <c r="F1734" s="2">
        <v>12.282999999999999</v>
      </c>
      <c r="G1734" s="2">
        <v>5773.01</v>
      </c>
      <c r="H1734" s="17">
        <f t="shared" si="26"/>
        <v>0</v>
      </c>
    </row>
    <row r="1735" spans="2:8" ht="13.5" x14ac:dyDescent="0.25">
      <c r="B1735" s="11">
        <v>44537</v>
      </c>
      <c r="C1735" s="2">
        <v>12.3</v>
      </c>
      <c r="D1735" s="2">
        <v>9.5117999999999991</v>
      </c>
      <c r="E1735" s="2">
        <v>800</v>
      </c>
      <c r="F1735" s="2">
        <v>12.295999999999999</v>
      </c>
      <c r="G1735" s="2">
        <v>9836.7999999999993</v>
      </c>
      <c r="H1735" s="17">
        <f t="shared" ref="H1735:H1798" si="27">(D1735-D1734)/D1734</f>
        <v>0</v>
      </c>
    </row>
    <row r="1736" spans="2:8" ht="13.5" x14ac:dyDescent="0.25">
      <c r="B1736" s="11">
        <v>44538</v>
      </c>
      <c r="C1736" s="2">
        <v>12.3</v>
      </c>
      <c r="D1736" s="2">
        <v>9.5117999999999991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2:8" ht="13.5" x14ac:dyDescent="0.25">
      <c r="B1737" s="11">
        <v>44539</v>
      </c>
      <c r="C1737" s="2">
        <v>12.3</v>
      </c>
      <c r="D1737" s="2">
        <v>9.5117999999999991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2:8" ht="13.5" x14ac:dyDescent="0.25">
      <c r="B1738" s="11">
        <v>44540</v>
      </c>
      <c r="C1738" s="2">
        <v>12.2</v>
      </c>
      <c r="D1738" s="2">
        <v>9.4344999999999999</v>
      </c>
      <c r="E1738" s="2">
        <v>500</v>
      </c>
      <c r="F1738" s="2">
        <v>12.2</v>
      </c>
      <c r="G1738" s="2">
        <v>6100</v>
      </c>
      <c r="H1738" s="17">
        <f t="shared" si="27"/>
        <v>-8.1267478290123069E-3</v>
      </c>
    </row>
    <row r="1739" spans="2:8" ht="13.5" x14ac:dyDescent="0.25">
      <c r="B1739" s="11">
        <v>44543</v>
      </c>
      <c r="C1739" s="2">
        <v>12.29</v>
      </c>
      <c r="D1739" s="2">
        <v>9.5040999999999993</v>
      </c>
      <c r="E1739" s="2">
        <v>1155</v>
      </c>
      <c r="F1739" s="2">
        <v>12.227</v>
      </c>
      <c r="G1739" s="2">
        <v>14122.184999999999</v>
      </c>
      <c r="H1739" s="17">
        <f t="shared" si="27"/>
        <v>7.3771795007683966E-3</v>
      </c>
    </row>
    <row r="1740" spans="2:8" ht="13.5" x14ac:dyDescent="0.25">
      <c r="B1740" s="11">
        <v>44544</v>
      </c>
      <c r="C1740" s="2">
        <v>12.29</v>
      </c>
      <c r="D1740" s="2">
        <v>9.5040999999999993</v>
      </c>
      <c r="E1740" s="2">
        <v>100</v>
      </c>
      <c r="F1740" s="2">
        <v>12.29</v>
      </c>
      <c r="G1740" s="2">
        <v>1229</v>
      </c>
      <c r="H1740" s="17">
        <f t="shared" si="27"/>
        <v>0</v>
      </c>
    </row>
    <row r="1741" spans="2:8" ht="13.5" x14ac:dyDescent="0.25">
      <c r="B1741" s="11">
        <v>44545</v>
      </c>
      <c r="C1741" s="2">
        <v>12.29</v>
      </c>
      <c r="D1741" s="2">
        <v>9.5040999999999993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2:8" ht="13.5" x14ac:dyDescent="0.25">
      <c r="B1742" s="11">
        <v>44546</v>
      </c>
      <c r="C1742" s="2">
        <v>12.2</v>
      </c>
      <c r="D1742" s="2">
        <v>9.4344999999999999</v>
      </c>
      <c r="E1742" s="2">
        <v>2422</v>
      </c>
      <c r="F1742" s="2">
        <v>11.912000000000001</v>
      </c>
      <c r="G1742" s="2">
        <v>28850.864000000001</v>
      </c>
      <c r="H1742" s="17">
        <f t="shared" si="27"/>
        <v>-7.3231552698308569E-3</v>
      </c>
    </row>
    <row r="1743" spans="2:8" ht="13.5" x14ac:dyDescent="0.25">
      <c r="B1743" s="11">
        <v>44550</v>
      </c>
      <c r="C1743" s="2">
        <v>12.3</v>
      </c>
      <c r="D1743" s="2">
        <v>9.5117999999999991</v>
      </c>
      <c r="E1743" s="2">
        <v>100</v>
      </c>
      <c r="F1743" s="2">
        <v>12.3</v>
      </c>
      <c r="G1743" s="2">
        <v>1230</v>
      </c>
      <c r="H1743" s="17">
        <f t="shared" si="27"/>
        <v>8.193332980020061E-3</v>
      </c>
    </row>
    <row r="1744" spans="2:8" ht="13.5" x14ac:dyDescent="0.25">
      <c r="B1744" s="11">
        <v>44551</v>
      </c>
      <c r="C1744" s="2">
        <v>12.3</v>
      </c>
      <c r="D1744" s="2">
        <v>9.5117999999999991</v>
      </c>
      <c r="E1744" s="2">
        <v>284</v>
      </c>
      <c r="F1744" s="2">
        <v>12.298999999999999</v>
      </c>
      <c r="G1744" s="2">
        <v>3492.9160000000002</v>
      </c>
      <c r="H1744" s="17">
        <f t="shared" si="27"/>
        <v>0</v>
      </c>
    </row>
    <row r="1745" spans="2:8" ht="13.5" x14ac:dyDescent="0.25">
      <c r="B1745" s="11">
        <v>44552</v>
      </c>
      <c r="C1745" s="2">
        <v>12.3</v>
      </c>
      <c r="D1745" s="2">
        <v>9.5117999999999991</v>
      </c>
      <c r="E1745" s="2">
        <v>200</v>
      </c>
      <c r="F1745" s="2">
        <v>12.3</v>
      </c>
      <c r="G1745" s="2">
        <v>2460</v>
      </c>
      <c r="H1745" s="17">
        <f t="shared" si="27"/>
        <v>0</v>
      </c>
    </row>
    <row r="1746" spans="2:8" ht="13.5" x14ac:dyDescent="0.25">
      <c r="B1746" s="11">
        <v>44553</v>
      </c>
      <c r="C1746" s="2">
        <v>12.3</v>
      </c>
      <c r="D1746" s="2">
        <v>9.5117999999999991</v>
      </c>
      <c r="E1746" s="2">
        <v>300</v>
      </c>
      <c r="F1746" s="2">
        <v>12.3</v>
      </c>
      <c r="G1746" s="2">
        <v>3690</v>
      </c>
      <c r="H1746" s="17">
        <f t="shared" si="27"/>
        <v>0</v>
      </c>
    </row>
    <row r="1747" spans="2:8" ht="13.5" x14ac:dyDescent="0.25">
      <c r="B1747" s="11">
        <v>44554</v>
      </c>
      <c r="C1747" s="2">
        <v>12.3</v>
      </c>
      <c r="D1747" s="2">
        <v>9.5117999999999991</v>
      </c>
      <c r="E1747" s="2">
        <v>600</v>
      </c>
      <c r="F1747" s="2">
        <v>12.253</v>
      </c>
      <c r="G1747" s="2">
        <v>7351.8</v>
      </c>
      <c r="H1747" s="17">
        <f t="shared" si="27"/>
        <v>0</v>
      </c>
    </row>
    <row r="1748" spans="2:8" ht="13.5" x14ac:dyDescent="0.25">
      <c r="B1748" s="11">
        <v>44557</v>
      </c>
      <c r="C1748" s="2">
        <v>12.24</v>
      </c>
      <c r="D1748" s="2">
        <v>9.4654000000000007</v>
      </c>
      <c r="E1748" s="2">
        <v>935</v>
      </c>
      <c r="F1748" s="2">
        <v>12.234999999999999</v>
      </c>
      <c r="G1748" s="2">
        <v>11439.725</v>
      </c>
      <c r="H1748" s="17">
        <f t="shared" si="27"/>
        <v>-4.8781513488507381E-3</v>
      </c>
    </row>
    <row r="1749" spans="2:8" ht="13.5" x14ac:dyDescent="0.25">
      <c r="B1749" s="11">
        <v>44558</v>
      </c>
      <c r="C1749" s="2">
        <v>12.15</v>
      </c>
      <c r="D1749" s="2">
        <v>9.3957999999999995</v>
      </c>
      <c r="E1749" s="2">
        <v>600</v>
      </c>
      <c r="F1749" s="2">
        <v>12.15</v>
      </c>
      <c r="G1749" s="2">
        <v>7290</v>
      </c>
      <c r="H1749" s="17">
        <f t="shared" si="27"/>
        <v>-7.3530965410866112E-3</v>
      </c>
    </row>
    <row r="1750" spans="2:8" ht="13.5" x14ac:dyDescent="0.25">
      <c r="B1750" s="11">
        <v>44559</v>
      </c>
      <c r="C1750" s="2">
        <v>12.3</v>
      </c>
      <c r="D1750" s="2">
        <v>9.5117999999999991</v>
      </c>
      <c r="E1750" s="2">
        <v>395</v>
      </c>
      <c r="F1750" s="2">
        <v>12.25</v>
      </c>
      <c r="G1750" s="2">
        <v>4838.75</v>
      </c>
      <c r="H1750" s="17">
        <f t="shared" si="27"/>
        <v>1.2345941803784634E-2</v>
      </c>
    </row>
    <row r="1751" spans="2:8" ht="13.5" x14ac:dyDescent="0.25">
      <c r="B1751" s="11">
        <v>44560</v>
      </c>
      <c r="C1751" s="2">
        <v>12.15</v>
      </c>
      <c r="D1751" s="2">
        <v>9.3957999999999995</v>
      </c>
      <c r="E1751" s="2">
        <v>990</v>
      </c>
      <c r="F1751" s="2">
        <v>12.15</v>
      </c>
      <c r="G1751" s="2">
        <v>12028.5</v>
      </c>
      <c r="H1751" s="17">
        <f t="shared" si="27"/>
        <v>-1.2195378372127218E-2</v>
      </c>
    </row>
    <row r="1752" spans="2:8" ht="13.5" x14ac:dyDescent="0.25">
      <c r="B1752" s="11">
        <v>44561</v>
      </c>
      <c r="C1752" s="2">
        <v>12.3</v>
      </c>
      <c r="D1752" s="2">
        <v>9.5117999999999991</v>
      </c>
      <c r="E1752" s="2">
        <v>1450</v>
      </c>
      <c r="F1752" s="2">
        <v>12.24</v>
      </c>
      <c r="G1752" s="2">
        <v>17748</v>
      </c>
      <c r="H1752" s="17">
        <f t="shared" si="27"/>
        <v>1.2345941803784634E-2</v>
      </c>
    </row>
    <row r="1753" spans="2:8" ht="13.5" x14ac:dyDescent="0.25">
      <c r="B1753" s="11">
        <v>44564</v>
      </c>
      <c r="C1753" s="2">
        <v>12.3</v>
      </c>
      <c r="D1753" s="2">
        <v>9.5117999999999991</v>
      </c>
      <c r="E1753" s="2">
        <v>3002</v>
      </c>
      <c r="F1753" s="2">
        <v>12.3</v>
      </c>
      <c r="G1753" s="2">
        <v>36924.6</v>
      </c>
      <c r="H1753" s="17">
        <f t="shared" si="27"/>
        <v>0</v>
      </c>
    </row>
    <row r="1754" spans="2:8" ht="13.5" x14ac:dyDescent="0.25">
      <c r="B1754" s="11">
        <v>44565</v>
      </c>
      <c r="C1754" s="2">
        <v>12.3</v>
      </c>
      <c r="D1754" s="2">
        <v>9.5117999999999991</v>
      </c>
      <c r="E1754" s="2">
        <v>357</v>
      </c>
      <c r="F1754" s="2">
        <v>12.3</v>
      </c>
      <c r="G1754" s="2">
        <v>4391.1000000000004</v>
      </c>
      <c r="H1754" s="17">
        <f t="shared" si="27"/>
        <v>0</v>
      </c>
    </row>
    <row r="1755" spans="2:8" ht="13.5" x14ac:dyDescent="0.25">
      <c r="B1755" s="11">
        <v>44566</v>
      </c>
      <c r="C1755" s="2">
        <v>12.3</v>
      </c>
      <c r="D1755" s="2">
        <v>9.5117999999999991</v>
      </c>
      <c r="E1755" s="2">
        <v>394</v>
      </c>
      <c r="F1755" s="2">
        <v>12.3</v>
      </c>
      <c r="G1755" s="2">
        <v>4846.2</v>
      </c>
      <c r="H1755" s="17">
        <f t="shared" si="27"/>
        <v>0</v>
      </c>
    </row>
    <row r="1756" spans="2:8" ht="13.5" x14ac:dyDescent="0.25">
      <c r="B1756" s="11">
        <v>44567</v>
      </c>
      <c r="C1756" s="2">
        <v>12.29</v>
      </c>
      <c r="D1756" s="2">
        <v>9.5040999999999993</v>
      </c>
      <c r="E1756" s="2">
        <v>296</v>
      </c>
      <c r="F1756" s="2">
        <v>12.295</v>
      </c>
      <c r="G1756" s="2">
        <v>3639.32</v>
      </c>
      <c r="H1756" s="17">
        <f t="shared" si="27"/>
        <v>-8.0952080573601414E-4</v>
      </c>
    </row>
    <row r="1757" spans="2:8" ht="13.5" x14ac:dyDescent="0.25">
      <c r="B1757" s="11">
        <v>44568</v>
      </c>
      <c r="C1757" s="2">
        <v>12.29</v>
      </c>
      <c r="D1757" s="2">
        <v>9.5040999999999993</v>
      </c>
      <c r="E1757" s="2">
        <v>164</v>
      </c>
      <c r="F1757" s="2">
        <v>12.29</v>
      </c>
      <c r="G1757" s="2">
        <v>2015.56</v>
      </c>
      <c r="H1757" s="17">
        <f t="shared" si="27"/>
        <v>0</v>
      </c>
    </row>
    <row r="1758" spans="2:8" ht="13.5" x14ac:dyDescent="0.25">
      <c r="B1758" s="11">
        <v>44571</v>
      </c>
      <c r="C1758" s="2">
        <v>12.26</v>
      </c>
      <c r="D1758" s="2">
        <v>9.4809000000000001</v>
      </c>
      <c r="E1758" s="2">
        <v>734</v>
      </c>
      <c r="F1758" s="2">
        <v>12.26</v>
      </c>
      <c r="G1758" s="2">
        <v>8998.84</v>
      </c>
      <c r="H1758" s="17">
        <f t="shared" si="27"/>
        <v>-2.4410517566102233E-3</v>
      </c>
    </row>
    <row r="1759" spans="2:8" ht="13.5" x14ac:dyDescent="0.25">
      <c r="B1759" s="11">
        <v>44572</v>
      </c>
      <c r="C1759" s="2">
        <v>12.26</v>
      </c>
      <c r="D1759" s="2">
        <v>9.4809000000000001</v>
      </c>
      <c r="E1759" s="2">
        <v>337</v>
      </c>
      <c r="F1759" s="2">
        <v>12.26</v>
      </c>
      <c r="G1759" s="2">
        <v>4131.62</v>
      </c>
      <c r="H1759" s="17">
        <f t="shared" si="27"/>
        <v>0</v>
      </c>
    </row>
    <row r="1760" spans="2:8" ht="13.5" x14ac:dyDescent="0.25">
      <c r="B1760" s="11">
        <v>44573</v>
      </c>
      <c r="C1760" s="2">
        <v>12.26</v>
      </c>
      <c r="D1760" s="2">
        <v>9.4809000000000001</v>
      </c>
      <c r="E1760" s="2">
        <v>398</v>
      </c>
      <c r="F1760" s="2">
        <v>12.26</v>
      </c>
      <c r="G1760" s="2">
        <v>4879.4799999999996</v>
      </c>
      <c r="H1760" s="17">
        <f t="shared" si="27"/>
        <v>0</v>
      </c>
    </row>
    <row r="1761" spans="2:8" ht="13.5" x14ac:dyDescent="0.25">
      <c r="B1761" s="11">
        <v>44574</v>
      </c>
      <c r="C1761" s="2">
        <v>12.26</v>
      </c>
      <c r="D1761" s="2">
        <v>9.4809000000000001</v>
      </c>
      <c r="E1761" s="2">
        <v>1069</v>
      </c>
      <c r="F1761" s="2">
        <v>12.26</v>
      </c>
      <c r="G1761" s="2">
        <v>13105.94</v>
      </c>
      <c r="H1761" s="17">
        <f t="shared" si="27"/>
        <v>0</v>
      </c>
    </row>
    <row r="1762" spans="2:8" ht="13.5" x14ac:dyDescent="0.25">
      <c r="B1762" s="11">
        <v>44575</v>
      </c>
      <c r="C1762" s="2">
        <v>12.26</v>
      </c>
      <c r="D1762" s="2">
        <v>9.4809000000000001</v>
      </c>
      <c r="E1762" s="2">
        <v>249</v>
      </c>
      <c r="F1762" s="2">
        <v>12.26</v>
      </c>
      <c r="G1762" s="2">
        <v>3052.74</v>
      </c>
      <c r="H1762" s="17">
        <f t="shared" si="27"/>
        <v>0</v>
      </c>
    </row>
    <row r="1763" spans="2:8" ht="13.5" x14ac:dyDescent="0.25">
      <c r="B1763" s="11">
        <v>44578</v>
      </c>
      <c r="C1763" s="2">
        <v>12.25</v>
      </c>
      <c r="D1763" s="2">
        <v>9.4731000000000005</v>
      </c>
      <c r="E1763" s="2">
        <v>237</v>
      </c>
      <c r="F1763" s="2">
        <v>12.259</v>
      </c>
      <c r="G1763" s="2">
        <v>2905.3829999999998</v>
      </c>
      <c r="H1763" s="17">
        <f t="shared" si="27"/>
        <v>-8.2270670505960248E-4</v>
      </c>
    </row>
    <row r="1764" spans="2:8" ht="13.5" x14ac:dyDescent="0.25">
      <c r="B1764" s="11">
        <v>44579</v>
      </c>
      <c r="C1764" s="2">
        <v>12.25</v>
      </c>
      <c r="D1764" s="2">
        <v>9.4731000000000005</v>
      </c>
      <c r="E1764" s="2">
        <v>380</v>
      </c>
      <c r="F1764" s="2">
        <v>12.25</v>
      </c>
      <c r="G1764" s="2">
        <v>4655</v>
      </c>
      <c r="H1764" s="17">
        <f t="shared" si="27"/>
        <v>0</v>
      </c>
    </row>
    <row r="1765" spans="2:8" ht="13.5" x14ac:dyDescent="0.25">
      <c r="B1765" s="11">
        <v>44580</v>
      </c>
      <c r="C1765" s="2">
        <v>12.25</v>
      </c>
      <c r="D1765" s="2">
        <v>9.4731000000000005</v>
      </c>
      <c r="E1765" s="2">
        <v>230</v>
      </c>
      <c r="F1765" s="2">
        <v>12.25</v>
      </c>
      <c r="G1765" s="2">
        <v>2817.5</v>
      </c>
      <c r="H1765" s="17">
        <f t="shared" si="27"/>
        <v>0</v>
      </c>
    </row>
    <row r="1766" spans="2:8" ht="13.5" x14ac:dyDescent="0.25">
      <c r="B1766" s="11">
        <v>44581</v>
      </c>
      <c r="C1766" s="2">
        <v>12.25</v>
      </c>
      <c r="D1766" s="2">
        <v>9.4731000000000005</v>
      </c>
      <c r="E1766" s="2">
        <v>230</v>
      </c>
      <c r="F1766" s="2">
        <v>12.25</v>
      </c>
      <c r="G1766" s="2">
        <v>2817.5</v>
      </c>
      <c r="H1766" s="17">
        <f t="shared" si="27"/>
        <v>0</v>
      </c>
    </row>
    <row r="1767" spans="2:8" ht="13.5" x14ac:dyDescent="0.25">
      <c r="B1767" s="11">
        <v>44582</v>
      </c>
      <c r="C1767" s="2">
        <v>12.26</v>
      </c>
      <c r="D1767" s="2">
        <v>9.4809000000000001</v>
      </c>
      <c r="E1767" s="2">
        <v>59</v>
      </c>
      <c r="F1767" s="2">
        <v>12.26</v>
      </c>
      <c r="G1767" s="2">
        <v>723.34</v>
      </c>
      <c r="H1767" s="17">
        <f t="shared" si="27"/>
        <v>8.2338410868665844E-4</v>
      </c>
    </row>
    <row r="1768" spans="2:8" ht="13.5" x14ac:dyDescent="0.25">
      <c r="B1768" s="11">
        <v>44585</v>
      </c>
      <c r="C1768" s="2">
        <v>12.29</v>
      </c>
      <c r="D1768" s="2">
        <v>9.5040999999999993</v>
      </c>
      <c r="E1768" s="2">
        <v>92</v>
      </c>
      <c r="F1768" s="2">
        <v>12.29</v>
      </c>
      <c r="G1768" s="2">
        <v>1130.68</v>
      </c>
      <c r="H1768" s="17">
        <f t="shared" si="27"/>
        <v>2.4470250714593786E-3</v>
      </c>
    </row>
    <row r="1769" spans="2:8" ht="13.5" x14ac:dyDescent="0.25">
      <c r="B1769" s="11">
        <v>44586</v>
      </c>
      <c r="C1769" s="2">
        <v>12.29</v>
      </c>
      <c r="D1769" s="2">
        <v>9.5040999999999993</v>
      </c>
      <c r="E1769" s="2">
        <v>129</v>
      </c>
      <c r="F1769" s="2">
        <v>12.29</v>
      </c>
      <c r="G1769" s="2">
        <v>1585.41</v>
      </c>
      <c r="H1769" s="17">
        <f t="shared" si="27"/>
        <v>0</v>
      </c>
    </row>
    <row r="1770" spans="2:8" ht="13.5" x14ac:dyDescent="0.25">
      <c r="B1770" s="11">
        <v>44587</v>
      </c>
      <c r="C1770" s="2">
        <v>12.3</v>
      </c>
      <c r="D1770" s="2">
        <v>9.5117999999999991</v>
      </c>
      <c r="E1770" s="2">
        <v>421</v>
      </c>
      <c r="F1770" s="2">
        <v>12.3</v>
      </c>
      <c r="G1770" s="2">
        <v>5178.3</v>
      </c>
      <c r="H1770" s="17">
        <f t="shared" si="27"/>
        <v>8.1017666059909075E-4</v>
      </c>
    </row>
    <row r="1771" spans="2:8" ht="13.5" x14ac:dyDescent="0.25">
      <c r="B1771" s="11">
        <v>44588</v>
      </c>
      <c r="C1771" s="2">
        <v>12.3</v>
      </c>
      <c r="D1771" s="2">
        <v>9.5117999999999991</v>
      </c>
      <c r="E1771" s="2">
        <v>278</v>
      </c>
      <c r="F1771" s="2">
        <v>12.3</v>
      </c>
      <c r="G1771" s="2">
        <v>3419.4</v>
      </c>
      <c r="H1771" s="17">
        <f t="shared" si="27"/>
        <v>0</v>
      </c>
    </row>
    <row r="1772" spans="2:8" ht="13.5" x14ac:dyDescent="0.25">
      <c r="B1772" s="11">
        <v>44589</v>
      </c>
      <c r="C1772" s="2">
        <v>12.3</v>
      </c>
      <c r="D1772" s="2">
        <v>9.5117999999999991</v>
      </c>
      <c r="E1772" s="2">
        <v>334</v>
      </c>
      <c r="F1772" s="2">
        <v>12.3</v>
      </c>
      <c r="G1772" s="2">
        <v>4108.2</v>
      </c>
      <c r="H1772" s="17">
        <f t="shared" si="27"/>
        <v>0</v>
      </c>
    </row>
    <row r="1773" spans="2:8" ht="13.5" x14ac:dyDescent="0.25">
      <c r="B1773" s="11">
        <v>44592</v>
      </c>
      <c r="C1773" s="2">
        <v>12.3</v>
      </c>
      <c r="D1773" s="2">
        <v>9.5117999999999991</v>
      </c>
      <c r="E1773" s="2">
        <v>369</v>
      </c>
      <c r="F1773" s="2">
        <v>12.3</v>
      </c>
      <c r="G1773" s="2">
        <v>4538.7</v>
      </c>
      <c r="H1773" s="17">
        <f t="shared" si="27"/>
        <v>0</v>
      </c>
    </row>
    <row r="1774" spans="2:8" ht="13.5" x14ac:dyDescent="0.25">
      <c r="B1774" s="11">
        <v>44593</v>
      </c>
      <c r="C1774" s="2">
        <v>12.3</v>
      </c>
      <c r="D1774" s="2">
        <v>9.5117999999999991</v>
      </c>
      <c r="E1774" s="2">
        <v>123</v>
      </c>
      <c r="F1774" s="2">
        <v>12.3</v>
      </c>
      <c r="G1774" s="2">
        <v>1512.9</v>
      </c>
      <c r="H1774" s="17">
        <f t="shared" si="27"/>
        <v>0</v>
      </c>
    </row>
    <row r="1775" spans="2:8" ht="13.5" x14ac:dyDescent="0.25">
      <c r="B1775" s="11">
        <v>44594</v>
      </c>
      <c r="C1775" s="2">
        <v>12</v>
      </c>
      <c r="D1775" s="2">
        <v>9.2797999999999998</v>
      </c>
      <c r="E1775" s="2">
        <v>2636</v>
      </c>
      <c r="F1775" s="2">
        <v>12.012</v>
      </c>
      <c r="G1775" s="2">
        <v>31663.632000000001</v>
      </c>
      <c r="H1775" s="17">
        <f t="shared" si="27"/>
        <v>-2.4390756744254435E-2</v>
      </c>
    </row>
    <row r="1776" spans="2:8" ht="13.5" x14ac:dyDescent="0.25">
      <c r="B1776" s="11">
        <v>44595</v>
      </c>
      <c r="C1776" s="2">
        <v>12.29</v>
      </c>
      <c r="D1776" s="2">
        <v>9.5040999999999993</v>
      </c>
      <c r="E1776" s="2">
        <v>185</v>
      </c>
      <c r="F1776" s="2">
        <v>12.298</v>
      </c>
      <c r="G1776" s="2">
        <v>2275.13</v>
      </c>
      <c r="H1776" s="17">
        <f t="shared" si="27"/>
        <v>2.4170779542662505E-2</v>
      </c>
    </row>
    <row r="1777" spans="2:8" ht="13.5" x14ac:dyDescent="0.25">
      <c r="B1777" s="11">
        <v>44596</v>
      </c>
      <c r="C1777" s="2">
        <v>12.29</v>
      </c>
      <c r="D1777" s="2">
        <v>9.5040999999999993</v>
      </c>
      <c r="E1777" s="2">
        <v>906</v>
      </c>
      <c r="F1777" s="2">
        <v>12.292</v>
      </c>
      <c r="G1777" s="2">
        <v>11136.552</v>
      </c>
      <c r="H1777" s="17">
        <f t="shared" si="27"/>
        <v>0</v>
      </c>
    </row>
    <row r="1778" spans="2:8" ht="13.5" x14ac:dyDescent="0.25">
      <c r="B1778" s="11">
        <v>44599</v>
      </c>
      <c r="C1778" s="2">
        <v>12.29</v>
      </c>
      <c r="D1778" s="2">
        <v>9.5040999999999993</v>
      </c>
      <c r="E1778" s="2">
        <v>262</v>
      </c>
      <c r="F1778" s="2">
        <v>12.29</v>
      </c>
      <c r="G1778" s="2">
        <v>3219.98</v>
      </c>
      <c r="H1778" s="17">
        <f t="shared" si="27"/>
        <v>0</v>
      </c>
    </row>
    <row r="1779" spans="2:8" ht="13.5" x14ac:dyDescent="0.25">
      <c r="B1779" s="11">
        <v>44600</v>
      </c>
      <c r="C1779" s="2">
        <v>12.29</v>
      </c>
      <c r="D1779" s="2">
        <v>9.5040999999999993</v>
      </c>
      <c r="E1779" s="2">
        <v>542</v>
      </c>
      <c r="F1779" s="2">
        <v>12.29</v>
      </c>
      <c r="G1779" s="2">
        <v>6661.18</v>
      </c>
      <c r="H1779" s="17">
        <f t="shared" si="27"/>
        <v>0</v>
      </c>
    </row>
    <row r="1780" spans="2:8" ht="13.5" x14ac:dyDescent="0.25">
      <c r="B1780" s="11">
        <v>44601</v>
      </c>
      <c r="C1780" s="2">
        <v>12.29</v>
      </c>
      <c r="D1780" s="2">
        <v>9.5040999999999993</v>
      </c>
      <c r="E1780" s="2">
        <v>75</v>
      </c>
      <c r="F1780" s="2">
        <v>12.29</v>
      </c>
      <c r="G1780" s="2">
        <v>921.75</v>
      </c>
      <c r="H1780" s="17">
        <f t="shared" si="27"/>
        <v>0</v>
      </c>
    </row>
    <row r="1781" spans="2:8" ht="13.5" x14ac:dyDescent="0.25">
      <c r="B1781" s="11">
        <v>44602</v>
      </c>
      <c r="C1781" s="2">
        <v>12.29</v>
      </c>
      <c r="D1781" s="2">
        <v>9.5040999999999993</v>
      </c>
      <c r="E1781" s="2">
        <v>376</v>
      </c>
      <c r="F1781" s="2">
        <v>12.29</v>
      </c>
      <c r="G1781" s="2">
        <v>4621.04</v>
      </c>
      <c r="H1781" s="17">
        <f t="shared" si="27"/>
        <v>0</v>
      </c>
    </row>
    <row r="1782" spans="2:8" ht="13.5" x14ac:dyDescent="0.25">
      <c r="B1782" s="11">
        <v>44603</v>
      </c>
      <c r="C1782" s="2">
        <v>12.29</v>
      </c>
      <c r="D1782" s="2">
        <v>9.5040999999999993</v>
      </c>
      <c r="E1782" s="2">
        <v>165</v>
      </c>
      <c r="F1782" s="2">
        <v>12.29</v>
      </c>
      <c r="G1782" s="2">
        <v>2027.85</v>
      </c>
      <c r="H1782" s="17">
        <f t="shared" si="27"/>
        <v>0</v>
      </c>
    </row>
    <row r="1783" spans="2:8" ht="13.5" x14ac:dyDescent="0.25">
      <c r="B1783" s="11">
        <v>44606</v>
      </c>
      <c r="C1783" s="2">
        <v>12.29</v>
      </c>
      <c r="D1783" s="2">
        <v>9.5040999999999993</v>
      </c>
      <c r="E1783" s="2">
        <v>83</v>
      </c>
      <c r="F1783" s="2">
        <v>12.29</v>
      </c>
      <c r="G1783" s="2">
        <v>1020.07</v>
      </c>
      <c r="H1783" s="17">
        <f t="shared" si="27"/>
        <v>0</v>
      </c>
    </row>
    <row r="1784" spans="2:8" ht="13.5" x14ac:dyDescent="0.25">
      <c r="B1784" s="11">
        <v>44607</v>
      </c>
      <c r="C1784" s="2">
        <v>12.29</v>
      </c>
      <c r="D1784" s="2">
        <v>9.5040999999999993</v>
      </c>
      <c r="E1784" s="2">
        <v>130</v>
      </c>
      <c r="F1784" s="2">
        <v>12.29</v>
      </c>
      <c r="G1784" s="2">
        <v>1597.7</v>
      </c>
      <c r="H1784" s="17">
        <f t="shared" si="27"/>
        <v>0</v>
      </c>
    </row>
    <row r="1785" spans="2:8" ht="13.5" x14ac:dyDescent="0.25">
      <c r="B1785" s="11">
        <v>44608</v>
      </c>
      <c r="C1785" s="2">
        <v>12.29</v>
      </c>
      <c r="D1785" s="2">
        <v>9.5040999999999993</v>
      </c>
      <c r="E1785" s="2">
        <v>170</v>
      </c>
      <c r="F1785" s="2">
        <v>12.29</v>
      </c>
      <c r="G1785" s="2">
        <v>2089.3000000000002</v>
      </c>
      <c r="H1785" s="17">
        <f t="shared" si="27"/>
        <v>0</v>
      </c>
    </row>
    <row r="1786" spans="2:8" ht="13.5" x14ac:dyDescent="0.25">
      <c r="B1786" s="11">
        <v>44609</v>
      </c>
      <c r="C1786" s="2">
        <v>12.29</v>
      </c>
      <c r="D1786" s="2">
        <v>9.5040999999999993</v>
      </c>
      <c r="E1786" s="2">
        <v>120</v>
      </c>
      <c r="F1786" s="2">
        <v>12.29</v>
      </c>
      <c r="G1786" s="2">
        <v>1474.8</v>
      </c>
      <c r="H1786" s="17">
        <f t="shared" si="27"/>
        <v>0</v>
      </c>
    </row>
    <row r="1787" spans="2:8" ht="13.5" x14ac:dyDescent="0.25">
      <c r="B1787" s="11">
        <v>44610</v>
      </c>
      <c r="C1787" s="2">
        <v>12.29</v>
      </c>
      <c r="D1787" s="2">
        <v>9.5040999999999993</v>
      </c>
      <c r="E1787" s="2">
        <v>118</v>
      </c>
      <c r="F1787" s="2">
        <v>12.29</v>
      </c>
      <c r="G1787" s="2">
        <v>1450.22</v>
      </c>
      <c r="H1787" s="17">
        <f t="shared" si="27"/>
        <v>0</v>
      </c>
    </row>
    <row r="1788" spans="2:8" ht="13.5" x14ac:dyDescent="0.25">
      <c r="B1788" s="11">
        <v>44613</v>
      </c>
      <c r="C1788" s="2">
        <v>12</v>
      </c>
      <c r="D1788" s="2">
        <v>9.2797999999999998</v>
      </c>
      <c r="E1788" s="2">
        <v>285</v>
      </c>
      <c r="F1788" s="2">
        <v>12.076000000000001</v>
      </c>
      <c r="G1788" s="2">
        <v>3441.66</v>
      </c>
      <c r="H1788" s="17">
        <f t="shared" si="27"/>
        <v>-2.3600340905503888E-2</v>
      </c>
    </row>
    <row r="1789" spans="2:8" ht="13.5" x14ac:dyDescent="0.25">
      <c r="B1789" s="11">
        <v>44614</v>
      </c>
      <c r="C1789" s="2">
        <v>11.75</v>
      </c>
      <c r="D1789" s="2">
        <v>9.0864999999999991</v>
      </c>
      <c r="E1789" s="2">
        <v>1283</v>
      </c>
      <c r="F1789" s="2">
        <v>11.75</v>
      </c>
      <c r="G1789" s="2">
        <v>15075.25</v>
      </c>
      <c r="H1789" s="17">
        <f t="shared" si="27"/>
        <v>-2.0830190305825631E-2</v>
      </c>
    </row>
    <row r="1790" spans="2:8" ht="13.5" x14ac:dyDescent="0.25">
      <c r="B1790" s="11">
        <v>44615</v>
      </c>
      <c r="C1790" s="2">
        <v>11.75</v>
      </c>
      <c r="D1790" s="2">
        <v>9.0864999999999991</v>
      </c>
      <c r="E1790" s="2">
        <v>1262</v>
      </c>
      <c r="F1790" s="2">
        <v>11.75</v>
      </c>
      <c r="G1790" s="2">
        <v>14828.5</v>
      </c>
      <c r="H1790" s="17">
        <f t="shared" si="27"/>
        <v>0</v>
      </c>
    </row>
    <row r="1791" spans="2:8" ht="13.5" x14ac:dyDescent="0.25">
      <c r="B1791" s="11">
        <v>44616</v>
      </c>
      <c r="C1791" s="2">
        <v>11.75</v>
      </c>
      <c r="D1791" s="2">
        <v>9.0864999999999991</v>
      </c>
      <c r="E1791" s="2">
        <v>0</v>
      </c>
      <c r="F1791" s="2">
        <v>0</v>
      </c>
      <c r="G1791" s="2">
        <v>0</v>
      </c>
      <c r="H1791" s="17">
        <f t="shared" si="27"/>
        <v>0</v>
      </c>
    </row>
    <row r="1792" spans="2:8" ht="13.5" x14ac:dyDescent="0.25">
      <c r="B1792" s="11">
        <v>44617</v>
      </c>
      <c r="C1792" s="2">
        <v>11.75</v>
      </c>
      <c r="D1792" s="2">
        <v>9.0864999999999991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2:8" ht="13.5" x14ac:dyDescent="0.25">
      <c r="B1793" s="11">
        <v>44620</v>
      </c>
      <c r="C1793" s="2">
        <v>11.75</v>
      </c>
      <c r="D1793" s="2">
        <v>9.0864999999999991</v>
      </c>
      <c r="E1793" s="2">
        <v>150</v>
      </c>
      <c r="F1793" s="2">
        <v>11.75</v>
      </c>
      <c r="G1793" s="2">
        <v>1762.5</v>
      </c>
      <c r="H1793" s="17">
        <f t="shared" si="27"/>
        <v>0</v>
      </c>
    </row>
    <row r="1794" spans="2:8" ht="13.5" x14ac:dyDescent="0.25">
      <c r="B1794" s="11">
        <v>44621</v>
      </c>
      <c r="C1794" s="2">
        <v>12.27</v>
      </c>
      <c r="D1794" s="2">
        <v>9.4885999999999999</v>
      </c>
      <c r="E1794" s="2">
        <v>0</v>
      </c>
      <c r="F1794" s="2">
        <v>0</v>
      </c>
      <c r="G1794" s="2">
        <v>0</v>
      </c>
      <c r="H1794" s="17">
        <f t="shared" si="27"/>
        <v>4.4252462444285573E-2</v>
      </c>
    </row>
    <row r="1795" spans="2:8" ht="13.5" x14ac:dyDescent="0.25">
      <c r="B1795" s="11">
        <v>44622</v>
      </c>
      <c r="C1795" s="2">
        <v>11.72</v>
      </c>
      <c r="D1795" s="2">
        <v>9.0632999999999999</v>
      </c>
      <c r="E1795" s="2">
        <v>556</v>
      </c>
      <c r="F1795" s="2">
        <v>11.731</v>
      </c>
      <c r="G1795" s="2">
        <v>6522.4359999999997</v>
      </c>
      <c r="H1795" s="17">
        <f t="shared" si="27"/>
        <v>-4.4822207701873826E-2</v>
      </c>
    </row>
    <row r="1796" spans="2:8" ht="13.5" x14ac:dyDescent="0.25">
      <c r="B1796" s="11">
        <v>44623</v>
      </c>
      <c r="C1796" s="2">
        <v>11.72</v>
      </c>
      <c r="D1796" s="2">
        <v>9.0632999999999999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2:8" ht="13.5" x14ac:dyDescent="0.25">
      <c r="B1797" s="11">
        <v>44624</v>
      </c>
      <c r="C1797" s="2">
        <v>11.72</v>
      </c>
      <c r="D1797" s="2">
        <v>9.0632999999999999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2:8" ht="13.5" x14ac:dyDescent="0.25">
      <c r="B1798" s="11">
        <v>44627</v>
      </c>
      <c r="C1798" s="2">
        <v>11.72</v>
      </c>
      <c r="D1798" s="2">
        <v>9.0632999999999999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2:8" ht="13.5" x14ac:dyDescent="0.25">
      <c r="B1799" s="11">
        <v>44628</v>
      </c>
      <c r="C1799" s="2">
        <v>11.72</v>
      </c>
      <c r="D1799" s="2">
        <v>9.0632999999999999</v>
      </c>
      <c r="E1799" s="2">
        <v>7</v>
      </c>
      <c r="F1799" s="2">
        <v>11.72</v>
      </c>
      <c r="G1799" s="2">
        <v>82.04</v>
      </c>
      <c r="H1799" s="17">
        <f t="shared" ref="H1799:H1862" si="28">(D1799-D1798)/D1798</f>
        <v>0</v>
      </c>
    </row>
    <row r="1800" spans="2:8" ht="13.5" x14ac:dyDescent="0.25">
      <c r="B1800" s="11">
        <v>44629</v>
      </c>
      <c r="C1800" s="2">
        <v>11.72</v>
      </c>
      <c r="D1800" s="2">
        <v>9.0632999999999999</v>
      </c>
      <c r="E1800" s="2">
        <v>0</v>
      </c>
      <c r="F1800" s="2">
        <v>0</v>
      </c>
      <c r="G1800" s="2">
        <v>0</v>
      </c>
      <c r="H1800" s="17">
        <f t="shared" si="28"/>
        <v>0</v>
      </c>
    </row>
    <row r="1801" spans="2:8" ht="13.5" x14ac:dyDescent="0.25">
      <c r="B1801" s="11">
        <v>44630</v>
      </c>
      <c r="C1801" s="2">
        <v>11.72</v>
      </c>
      <c r="D1801" s="2">
        <v>9.0632999999999999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2:8" ht="13.5" x14ac:dyDescent="0.25">
      <c r="B1802" s="11">
        <v>44631</v>
      </c>
      <c r="C1802" s="2">
        <v>11.72</v>
      </c>
      <c r="D1802" s="2">
        <v>9.0632999999999999</v>
      </c>
      <c r="E1802" s="2">
        <v>174</v>
      </c>
      <c r="F1802" s="2">
        <v>11.72</v>
      </c>
      <c r="G1802" s="2">
        <v>2039.28</v>
      </c>
      <c r="H1802" s="17">
        <f t="shared" si="28"/>
        <v>0</v>
      </c>
    </row>
    <row r="1803" spans="2:8" ht="13.5" x14ac:dyDescent="0.25">
      <c r="B1803" s="11">
        <v>44634</v>
      </c>
      <c r="C1803" s="2">
        <v>11.72</v>
      </c>
      <c r="D1803" s="2">
        <v>9.0632999999999999</v>
      </c>
      <c r="E1803" s="2">
        <v>400</v>
      </c>
      <c r="F1803" s="2">
        <v>11.72</v>
      </c>
      <c r="G1803" s="2">
        <v>4688</v>
      </c>
      <c r="H1803" s="17">
        <f t="shared" si="28"/>
        <v>0</v>
      </c>
    </row>
    <row r="1804" spans="2:8" ht="13.5" x14ac:dyDescent="0.25">
      <c r="B1804" s="11">
        <v>44635</v>
      </c>
      <c r="C1804" s="2">
        <v>11.72</v>
      </c>
      <c r="D1804" s="2">
        <v>9.0632999999999999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2:8" ht="13.5" x14ac:dyDescent="0.25">
      <c r="B1805" s="11">
        <v>44636</v>
      </c>
      <c r="C1805" s="2">
        <v>11.8</v>
      </c>
      <c r="D1805" s="2">
        <v>9.1250999999999998</v>
      </c>
      <c r="E1805" s="2">
        <v>616</v>
      </c>
      <c r="F1805" s="2">
        <v>11.795</v>
      </c>
      <c r="G1805" s="2">
        <v>7265.72</v>
      </c>
      <c r="H1805" s="17">
        <f t="shared" si="28"/>
        <v>6.8187084174638219E-3</v>
      </c>
    </row>
    <row r="1806" spans="2:8" ht="13.5" x14ac:dyDescent="0.25">
      <c r="B1806" s="11">
        <v>44637</v>
      </c>
      <c r="C1806" s="2">
        <v>11.8</v>
      </c>
      <c r="D1806" s="2">
        <v>9.1250999999999998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2:8" ht="13.5" x14ac:dyDescent="0.25">
      <c r="B1807" s="11">
        <v>44638</v>
      </c>
      <c r="C1807" s="2">
        <v>11.8</v>
      </c>
      <c r="D1807" s="2">
        <v>9.1250999999999998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2:8" ht="13.5" x14ac:dyDescent="0.25">
      <c r="B1808" s="11">
        <v>44641</v>
      </c>
      <c r="C1808" s="2">
        <v>11.8</v>
      </c>
      <c r="D1808" s="2">
        <v>9.1250999999999998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2:8" ht="13.5" x14ac:dyDescent="0.25">
      <c r="B1809" s="11">
        <v>44642</v>
      </c>
      <c r="C1809" s="2">
        <v>11.8</v>
      </c>
      <c r="D1809" s="2">
        <v>9.1250999999999998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2:8" ht="13.5" x14ac:dyDescent="0.25">
      <c r="B1810" s="11">
        <v>44643</v>
      </c>
      <c r="C1810" s="2">
        <v>11.8</v>
      </c>
      <c r="D1810" s="2">
        <v>9.1250999999999998</v>
      </c>
      <c r="E1810" s="2">
        <v>0</v>
      </c>
      <c r="F1810" s="2">
        <v>0</v>
      </c>
      <c r="G1810" s="2">
        <v>0</v>
      </c>
      <c r="H1810" s="17">
        <f t="shared" si="28"/>
        <v>0</v>
      </c>
    </row>
    <row r="1811" spans="2:8" ht="13.5" x14ac:dyDescent="0.25">
      <c r="B1811" s="11">
        <v>44644</v>
      </c>
      <c r="C1811" s="2">
        <v>11.75</v>
      </c>
      <c r="D1811" s="2">
        <v>9.0864999999999991</v>
      </c>
      <c r="E1811" s="2">
        <v>430</v>
      </c>
      <c r="F1811" s="2">
        <v>11.75</v>
      </c>
      <c r="G1811" s="2">
        <v>5052.5</v>
      </c>
      <c r="H1811" s="17">
        <f t="shared" si="28"/>
        <v>-4.23009062914386E-3</v>
      </c>
    </row>
    <row r="1812" spans="2:8" ht="13.5" x14ac:dyDescent="0.25">
      <c r="B1812" s="11">
        <v>44645</v>
      </c>
      <c r="C1812" s="2">
        <v>11.75</v>
      </c>
      <c r="D1812" s="2">
        <v>9.0864999999999991</v>
      </c>
      <c r="E1812" s="2">
        <v>0</v>
      </c>
      <c r="F1812" s="2">
        <v>0</v>
      </c>
      <c r="G1812" s="2">
        <v>0</v>
      </c>
      <c r="H1812" s="17">
        <f t="shared" si="28"/>
        <v>0</v>
      </c>
    </row>
    <row r="1813" spans="2:8" ht="13.5" x14ac:dyDescent="0.25">
      <c r="B1813" s="11">
        <v>44648</v>
      </c>
      <c r="C1813" s="2">
        <v>11.7</v>
      </c>
      <c r="D1813" s="2">
        <v>9.0478000000000005</v>
      </c>
      <c r="E1813" s="2">
        <v>650</v>
      </c>
      <c r="F1813" s="2">
        <v>11.7</v>
      </c>
      <c r="G1813" s="2">
        <v>7605</v>
      </c>
      <c r="H1813" s="17">
        <f t="shared" si="28"/>
        <v>-4.2590656468385656E-3</v>
      </c>
    </row>
    <row r="1814" spans="2:8" ht="13.5" x14ac:dyDescent="0.25">
      <c r="B1814" s="11">
        <v>44649</v>
      </c>
      <c r="C1814" s="2">
        <v>11.7</v>
      </c>
      <c r="D1814" s="2">
        <v>9.0478000000000005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2:8" ht="13.5" x14ac:dyDescent="0.25">
      <c r="B1815" s="11">
        <v>44650</v>
      </c>
      <c r="C1815" s="2">
        <v>11.7</v>
      </c>
      <c r="D1815" s="2">
        <v>9.0478000000000005</v>
      </c>
      <c r="E1815" s="2">
        <v>104</v>
      </c>
      <c r="F1815" s="2">
        <v>11.7</v>
      </c>
      <c r="G1815" s="2">
        <v>1216.8</v>
      </c>
      <c r="H1815" s="17">
        <f t="shared" si="28"/>
        <v>0</v>
      </c>
    </row>
    <row r="1816" spans="2:8" ht="13.5" x14ac:dyDescent="0.25">
      <c r="B1816" s="11">
        <v>44651</v>
      </c>
      <c r="C1816" s="2">
        <v>11.7</v>
      </c>
      <c r="D1816" s="2">
        <v>9.0478000000000005</v>
      </c>
      <c r="E1816" s="2">
        <v>95</v>
      </c>
      <c r="F1816" s="2">
        <v>11.7</v>
      </c>
      <c r="G1816" s="2">
        <v>1111.5</v>
      </c>
      <c r="H1816" s="17">
        <f t="shared" si="28"/>
        <v>0</v>
      </c>
    </row>
    <row r="1817" spans="2:8" ht="13.5" x14ac:dyDescent="0.25">
      <c r="B1817" s="11">
        <v>44652</v>
      </c>
      <c r="C1817" s="2">
        <v>11.7</v>
      </c>
      <c r="D1817" s="2">
        <v>9.0478000000000005</v>
      </c>
      <c r="E1817" s="2">
        <v>149</v>
      </c>
      <c r="F1817" s="2">
        <v>11.7</v>
      </c>
      <c r="G1817" s="2">
        <v>1743.3</v>
      </c>
      <c r="H1817" s="17">
        <f t="shared" si="28"/>
        <v>0</v>
      </c>
    </row>
    <row r="1818" spans="2:8" ht="13.5" x14ac:dyDescent="0.25">
      <c r="B1818" s="11">
        <v>44655</v>
      </c>
      <c r="C1818" s="2">
        <v>11.7</v>
      </c>
      <c r="D1818" s="2">
        <v>9.0478000000000005</v>
      </c>
      <c r="E1818" s="2">
        <v>144</v>
      </c>
      <c r="F1818" s="2">
        <v>11.7</v>
      </c>
      <c r="G1818" s="2">
        <v>1684.8</v>
      </c>
      <c r="H1818" s="17">
        <f t="shared" si="28"/>
        <v>0</v>
      </c>
    </row>
    <row r="1819" spans="2:8" ht="13.5" x14ac:dyDescent="0.25">
      <c r="B1819" s="11">
        <v>44656</v>
      </c>
      <c r="C1819" s="2">
        <v>11.24</v>
      </c>
      <c r="D1819" s="2">
        <v>8.6920999999999999</v>
      </c>
      <c r="E1819" s="2">
        <v>1936</v>
      </c>
      <c r="F1819" s="2">
        <v>11.262</v>
      </c>
      <c r="G1819" s="2">
        <v>21803.232</v>
      </c>
      <c r="H1819" s="17">
        <f t="shared" si="28"/>
        <v>-3.9313424257830694E-2</v>
      </c>
    </row>
    <row r="1820" spans="2:8" ht="13.5" x14ac:dyDescent="0.25">
      <c r="B1820" s="11">
        <v>44657</v>
      </c>
      <c r="C1820" s="2">
        <v>11.24</v>
      </c>
      <c r="D1820" s="2">
        <v>8.6920999999999999</v>
      </c>
      <c r="E1820" s="2">
        <v>200</v>
      </c>
      <c r="F1820" s="2">
        <v>11.24</v>
      </c>
      <c r="G1820" s="2">
        <v>2248</v>
      </c>
      <c r="H1820" s="17">
        <f t="shared" si="28"/>
        <v>0</v>
      </c>
    </row>
    <row r="1821" spans="2:8" ht="13.5" x14ac:dyDescent="0.25">
      <c r="B1821" s="11">
        <v>44658</v>
      </c>
      <c r="C1821" s="2">
        <v>11.24</v>
      </c>
      <c r="D1821" s="2">
        <v>8.6920999999999999</v>
      </c>
      <c r="E1821" s="2">
        <v>70</v>
      </c>
      <c r="F1821" s="2">
        <v>11.24</v>
      </c>
      <c r="G1821" s="2">
        <v>786.8</v>
      </c>
      <c r="H1821" s="17">
        <f t="shared" si="28"/>
        <v>0</v>
      </c>
    </row>
    <row r="1822" spans="2:8" ht="13.5" x14ac:dyDescent="0.25">
      <c r="B1822" s="11">
        <v>44659</v>
      </c>
      <c r="C1822" s="2">
        <v>11</v>
      </c>
      <c r="D1822" s="2">
        <v>8.5065000000000008</v>
      </c>
      <c r="E1822" s="2">
        <v>1578</v>
      </c>
      <c r="F1822" s="2">
        <v>11.012</v>
      </c>
      <c r="G1822" s="2">
        <v>17376.936000000002</v>
      </c>
      <c r="H1822" s="17">
        <f t="shared" si="28"/>
        <v>-2.135272258717676E-2</v>
      </c>
    </row>
    <row r="1823" spans="2:8" ht="13.5" x14ac:dyDescent="0.25">
      <c r="B1823" s="11">
        <v>44662</v>
      </c>
      <c r="C1823" s="2">
        <v>11</v>
      </c>
      <c r="D1823" s="2">
        <v>8.5065000000000008</v>
      </c>
      <c r="E1823" s="2">
        <v>830</v>
      </c>
      <c r="F1823" s="2">
        <v>11</v>
      </c>
      <c r="G1823" s="2">
        <v>9130</v>
      </c>
      <c r="H1823" s="17">
        <f t="shared" si="28"/>
        <v>0</v>
      </c>
    </row>
    <row r="1824" spans="2:8" ht="13.5" x14ac:dyDescent="0.25">
      <c r="B1824" s="11">
        <v>44663</v>
      </c>
      <c r="C1824" s="2">
        <v>11</v>
      </c>
      <c r="D1824" s="2">
        <v>8.5065000000000008</v>
      </c>
      <c r="E1824" s="2">
        <v>70</v>
      </c>
      <c r="F1824" s="2">
        <v>11</v>
      </c>
      <c r="G1824" s="2">
        <v>770</v>
      </c>
      <c r="H1824" s="17">
        <f t="shared" si="28"/>
        <v>0</v>
      </c>
    </row>
    <row r="1825" spans="2:8" ht="13.5" x14ac:dyDescent="0.25">
      <c r="B1825" s="11">
        <v>44664</v>
      </c>
      <c r="C1825" s="2">
        <v>11</v>
      </c>
      <c r="D1825" s="2">
        <v>8.5065000000000008</v>
      </c>
      <c r="E1825" s="2">
        <v>300</v>
      </c>
      <c r="F1825" s="2">
        <v>11</v>
      </c>
      <c r="G1825" s="2">
        <v>3300</v>
      </c>
      <c r="H1825" s="17">
        <f t="shared" si="28"/>
        <v>0</v>
      </c>
    </row>
    <row r="1826" spans="2:8" ht="13.5" x14ac:dyDescent="0.25">
      <c r="B1826" s="11">
        <v>44665</v>
      </c>
      <c r="C1826" s="2">
        <v>11</v>
      </c>
      <c r="D1826" s="2">
        <v>8.5065000000000008</v>
      </c>
      <c r="E1826" s="2">
        <v>2850</v>
      </c>
      <c r="F1826" s="2">
        <v>11</v>
      </c>
      <c r="G1826" s="2">
        <v>31350</v>
      </c>
      <c r="H1826" s="17">
        <f t="shared" si="28"/>
        <v>0</v>
      </c>
    </row>
    <row r="1827" spans="2:8" ht="13.5" x14ac:dyDescent="0.25">
      <c r="B1827" s="11">
        <v>44666</v>
      </c>
      <c r="C1827" s="2">
        <v>11</v>
      </c>
      <c r="D1827" s="2">
        <v>8.5065000000000008</v>
      </c>
      <c r="E1827" s="2">
        <v>2000</v>
      </c>
      <c r="F1827" s="2">
        <v>11</v>
      </c>
      <c r="G1827" s="2">
        <v>22000</v>
      </c>
      <c r="H1827" s="17">
        <f t="shared" si="28"/>
        <v>0</v>
      </c>
    </row>
    <row r="1828" spans="2:8" ht="13.5" x14ac:dyDescent="0.25">
      <c r="B1828" s="11">
        <v>44669</v>
      </c>
      <c r="C1828" s="2">
        <v>10.51</v>
      </c>
      <c r="D1828" s="2">
        <v>8.1275999999999993</v>
      </c>
      <c r="E1828" s="2">
        <v>0</v>
      </c>
      <c r="F1828" s="2">
        <v>0</v>
      </c>
      <c r="G1828" s="2">
        <v>0</v>
      </c>
      <c r="H1828" s="17">
        <f t="shared" si="28"/>
        <v>-4.4542408746253044E-2</v>
      </c>
    </row>
    <row r="1829" spans="2:8" ht="13.5" x14ac:dyDescent="0.25">
      <c r="B1829" s="11">
        <v>44670</v>
      </c>
      <c r="C1829" s="2">
        <v>10.5</v>
      </c>
      <c r="D1829" s="2">
        <v>8.1197999999999997</v>
      </c>
      <c r="E1829" s="2">
        <v>475</v>
      </c>
      <c r="F1829" s="2">
        <v>10.5</v>
      </c>
      <c r="G1829" s="2">
        <v>4987.5</v>
      </c>
      <c r="H1829" s="17">
        <f t="shared" si="28"/>
        <v>-9.5969289827250179E-4</v>
      </c>
    </row>
    <row r="1830" spans="2:8" ht="13.5" x14ac:dyDescent="0.25">
      <c r="B1830" s="11">
        <v>44671</v>
      </c>
      <c r="C1830" s="2">
        <v>10.5</v>
      </c>
      <c r="D1830" s="2">
        <v>8.1197999999999997</v>
      </c>
      <c r="E1830" s="2">
        <v>1350</v>
      </c>
      <c r="F1830" s="2">
        <v>10.456</v>
      </c>
      <c r="G1830" s="2">
        <v>14115.6</v>
      </c>
      <c r="H1830" s="17">
        <f t="shared" si="28"/>
        <v>0</v>
      </c>
    </row>
    <row r="1831" spans="2:8" ht="13.5" x14ac:dyDescent="0.25">
      <c r="B1831" s="11">
        <v>44672</v>
      </c>
      <c r="C1831" s="2">
        <v>10.3</v>
      </c>
      <c r="D1831" s="2">
        <v>7.9652000000000003</v>
      </c>
      <c r="E1831" s="2">
        <v>2809</v>
      </c>
      <c r="F1831" s="2">
        <v>10.3</v>
      </c>
      <c r="G1831" s="2">
        <v>28932.7</v>
      </c>
      <c r="H1831" s="17">
        <f t="shared" si="28"/>
        <v>-1.9039877829503116E-2</v>
      </c>
    </row>
    <row r="1832" spans="2:8" ht="13.5" x14ac:dyDescent="0.25">
      <c r="B1832" s="11">
        <v>44673</v>
      </c>
      <c r="C1832" s="2">
        <v>10.3</v>
      </c>
      <c r="D1832" s="2">
        <v>7.9652000000000003</v>
      </c>
      <c r="E1832" s="2">
        <v>115</v>
      </c>
      <c r="F1832" s="2">
        <v>10.3</v>
      </c>
      <c r="G1832" s="2">
        <v>1184.5</v>
      </c>
      <c r="H1832" s="17">
        <f t="shared" si="28"/>
        <v>0</v>
      </c>
    </row>
    <row r="1833" spans="2:8" ht="13.5" x14ac:dyDescent="0.25">
      <c r="B1833" s="11">
        <v>44676</v>
      </c>
      <c r="C1833" s="2">
        <v>10.3</v>
      </c>
      <c r="D1833" s="2">
        <v>7.9652000000000003</v>
      </c>
      <c r="E1833" s="2">
        <v>600</v>
      </c>
      <c r="F1833" s="2">
        <v>10.3</v>
      </c>
      <c r="G1833" s="2">
        <v>6180</v>
      </c>
      <c r="H1833" s="17">
        <f t="shared" si="28"/>
        <v>0</v>
      </c>
    </row>
    <row r="1834" spans="2:8" ht="13.5" x14ac:dyDescent="0.25">
      <c r="B1834" s="11">
        <v>44677</v>
      </c>
      <c r="C1834" s="2">
        <v>10.3</v>
      </c>
      <c r="D1834" s="2">
        <v>7.9652000000000003</v>
      </c>
      <c r="E1834" s="2">
        <v>447</v>
      </c>
      <c r="F1834" s="2">
        <v>10.3</v>
      </c>
      <c r="G1834" s="2">
        <v>4604.1000000000004</v>
      </c>
      <c r="H1834" s="17">
        <f t="shared" si="28"/>
        <v>0</v>
      </c>
    </row>
    <row r="1835" spans="2:8" ht="13.5" x14ac:dyDescent="0.25">
      <c r="B1835" s="11">
        <v>44678</v>
      </c>
      <c r="C1835" s="2">
        <v>10.3</v>
      </c>
      <c r="D1835" s="2">
        <v>7.9652000000000003</v>
      </c>
      <c r="E1835" s="2">
        <v>150</v>
      </c>
      <c r="F1835" s="2">
        <v>10.433</v>
      </c>
      <c r="G1835" s="2">
        <v>1564.95</v>
      </c>
      <c r="H1835" s="17">
        <f t="shared" si="28"/>
        <v>0</v>
      </c>
    </row>
    <row r="1836" spans="2:8" ht="13.5" x14ac:dyDescent="0.25">
      <c r="B1836" s="11">
        <v>44679</v>
      </c>
      <c r="C1836" s="2">
        <v>10.5</v>
      </c>
      <c r="D1836" s="2">
        <v>8.1197999999999997</v>
      </c>
      <c r="E1836" s="2">
        <v>310</v>
      </c>
      <c r="F1836" s="2">
        <v>10.45</v>
      </c>
      <c r="G1836" s="2">
        <v>3239.5</v>
      </c>
      <c r="H1836" s="17">
        <f t="shared" si="28"/>
        <v>1.9409431024958495E-2</v>
      </c>
    </row>
    <row r="1837" spans="2:8" ht="13.5" x14ac:dyDescent="0.25">
      <c r="B1837" s="11">
        <v>44680</v>
      </c>
      <c r="C1837" s="2">
        <v>10.5</v>
      </c>
      <c r="D1837" s="2">
        <v>8.1197999999999997</v>
      </c>
      <c r="E1837" s="2">
        <v>0</v>
      </c>
      <c r="F1837" s="2">
        <v>0</v>
      </c>
      <c r="G1837" s="2">
        <v>0</v>
      </c>
      <c r="H1837" s="17">
        <f t="shared" si="28"/>
        <v>0</v>
      </c>
    </row>
    <row r="1838" spans="2:8" ht="13.5" x14ac:dyDescent="0.25">
      <c r="B1838" s="11">
        <v>44685</v>
      </c>
      <c r="C1838" s="2">
        <v>10.97</v>
      </c>
      <c r="D1838" s="2">
        <v>8.4832999999999998</v>
      </c>
      <c r="E1838" s="2">
        <v>0</v>
      </c>
      <c r="F1838" s="2">
        <v>0</v>
      </c>
      <c r="G1838" s="2">
        <v>0</v>
      </c>
      <c r="H1838" s="17">
        <f t="shared" si="28"/>
        <v>4.4767112490455452E-2</v>
      </c>
    </row>
    <row r="1839" spans="2:8" ht="13.5" x14ac:dyDescent="0.25">
      <c r="B1839" s="11">
        <v>44686</v>
      </c>
      <c r="C1839" s="2">
        <v>11</v>
      </c>
      <c r="D1839" s="2">
        <v>8.5065000000000008</v>
      </c>
      <c r="E1839" s="2">
        <v>503</v>
      </c>
      <c r="F1839" s="2">
        <v>11</v>
      </c>
      <c r="G1839" s="2">
        <v>5533</v>
      </c>
      <c r="H1839" s="17">
        <f t="shared" si="28"/>
        <v>2.7347848125141155E-3</v>
      </c>
    </row>
    <row r="1840" spans="2:8" ht="13.5" x14ac:dyDescent="0.25">
      <c r="B1840" s="11">
        <v>44687</v>
      </c>
      <c r="C1840" s="2">
        <v>11</v>
      </c>
      <c r="D1840" s="2">
        <v>8.5065000000000008</v>
      </c>
      <c r="E1840" s="2">
        <v>761</v>
      </c>
      <c r="F1840" s="2">
        <v>11</v>
      </c>
      <c r="G1840" s="2">
        <v>8371</v>
      </c>
      <c r="H1840" s="17">
        <f t="shared" si="28"/>
        <v>0</v>
      </c>
    </row>
    <row r="1841" spans="2:8" ht="13.5" x14ac:dyDescent="0.25">
      <c r="B1841" s="11">
        <v>44690</v>
      </c>
      <c r="C1841" s="2">
        <v>10.99</v>
      </c>
      <c r="D1841" s="2">
        <v>8.4987999999999992</v>
      </c>
      <c r="E1841" s="2">
        <v>1710</v>
      </c>
      <c r="F1841" s="2">
        <v>10.994</v>
      </c>
      <c r="G1841" s="2">
        <v>18799.740000000002</v>
      </c>
      <c r="H1841" s="17">
        <f t="shared" si="28"/>
        <v>-9.0519014870999749E-4</v>
      </c>
    </row>
    <row r="1842" spans="2:8" ht="13.5" x14ac:dyDescent="0.25">
      <c r="B1842" s="11">
        <v>44691</v>
      </c>
      <c r="C1842" s="2">
        <v>11</v>
      </c>
      <c r="D1842" s="2">
        <v>8.5065000000000008</v>
      </c>
      <c r="E1842" s="2">
        <v>2020</v>
      </c>
      <c r="F1842" s="2">
        <v>11</v>
      </c>
      <c r="G1842" s="2">
        <v>22220</v>
      </c>
      <c r="H1842" s="17">
        <f t="shared" si="28"/>
        <v>9.0601026027222614E-4</v>
      </c>
    </row>
    <row r="1843" spans="2:8" ht="13.5" x14ac:dyDescent="0.25">
      <c r="B1843" s="11">
        <v>44692</v>
      </c>
      <c r="C1843" s="2">
        <v>11.49</v>
      </c>
      <c r="D1843" s="2">
        <v>8.8854000000000006</v>
      </c>
      <c r="E1843" s="2">
        <v>639</v>
      </c>
      <c r="F1843" s="2">
        <v>11.49</v>
      </c>
      <c r="G1843" s="2">
        <v>7342.11</v>
      </c>
      <c r="H1843" s="17">
        <f t="shared" si="28"/>
        <v>4.4542408746252836E-2</v>
      </c>
    </row>
    <row r="1844" spans="2:8" ht="13.5" x14ac:dyDescent="0.25">
      <c r="B1844" s="11">
        <v>44693</v>
      </c>
      <c r="C1844" s="2">
        <v>11.49</v>
      </c>
      <c r="D1844" s="2">
        <v>8.8854000000000006</v>
      </c>
      <c r="E1844" s="2">
        <v>417</v>
      </c>
      <c r="F1844" s="2">
        <v>11.49</v>
      </c>
      <c r="G1844" s="2">
        <v>4791.33</v>
      </c>
      <c r="H1844" s="17">
        <f t="shared" si="28"/>
        <v>0</v>
      </c>
    </row>
    <row r="1845" spans="2:8" ht="13.5" x14ac:dyDescent="0.25">
      <c r="B1845" s="11">
        <v>44694</v>
      </c>
      <c r="C1845" s="2">
        <v>11.39</v>
      </c>
      <c r="D1845" s="2">
        <v>8.8080999999999996</v>
      </c>
      <c r="E1845" s="2">
        <v>641</v>
      </c>
      <c r="F1845" s="2">
        <v>11.420999999999999</v>
      </c>
      <c r="G1845" s="2">
        <v>7320.8609999999999</v>
      </c>
      <c r="H1845" s="17">
        <f t="shared" si="28"/>
        <v>-8.6996646183628238E-3</v>
      </c>
    </row>
    <row r="1846" spans="2:8" ht="13.5" x14ac:dyDescent="0.25">
      <c r="B1846" s="11">
        <v>44697</v>
      </c>
      <c r="C1846" s="2">
        <v>11.49</v>
      </c>
      <c r="D1846" s="2">
        <v>8.8854000000000006</v>
      </c>
      <c r="E1846" s="2">
        <v>531</v>
      </c>
      <c r="F1846" s="2">
        <v>11.49</v>
      </c>
      <c r="G1846" s="2">
        <v>6101.19</v>
      </c>
      <c r="H1846" s="17">
        <f t="shared" si="28"/>
        <v>8.7760129880452131E-3</v>
      </c>
    </row>
    <row r="1847" spans="2:8" ht="13.5" x14ac:dyDescent="0.25">
      <c r="B1847" s="11">
        <v>44698</v>
      </c>
      <c r="C1847" s="2">
        <v>11.48</v>
      </c>
      <c r="D1847" s="2">
        <v>8.8777000000000008</v>
      </c>
      <c r="E1847" s="2">
        <v>433</v>
      </c>
      <c r="F1847" s="2">
        <v>11.49</v>
      </c>
      <c r="G1847" s="2">
        <v>4975.17</v>
      </c>
      <c r="H1847" s="17">
        <f t="shared" si="28"/>
        <v>-8.665901366286062E-4</v>
      </c>
    </row>
    <row r="1848" spans="2:8" ht="13.5" x14ac:dyDescent="0.25">
      <c r="B1848" s="11">
        <v>44699</v>
      </c>
      <c r="C1848" s="2">
        <v>11.48</v>
      </c>
      <c r="D1848" s="2">
        <v>8.8777000000000008</v>
      </c>
      <c r="E1848" s="2">
        <v>536</v>
      </c>
      <c r="F1848" s="2">
        <v>11.48</v>
      </c>
      <c r="G1848" s="2">
        <v>6153.28</v>
      </c>
      <c r="H1848" s="17">
        <f t="shared" si="28"/>
        <v>0</v>
      </c>
    </row>
    <row r="1849" spans="2:8" ht="13.5" x14ac:dyDescent="0.25">
      <c r="B1849" s="11">
        <v>44700</v>
      </c>
      <c r="C1849" s="2">
        <v>11.49</v>
      </c>
      <c r="D1849" s="2">
        <v>8.8854000000000006</v>
      </c>
      <c r="E1849" s="2">
        <v>1800</v>
      </c>
      <c r="F1849" s="2">
        <v>11.49</v>
      </c>
      <c r="G1849" s="2">
        <v>20682</v>
      </c>
      <c r="H1849" s="17">
        <f t="shared" si="28"/>
        <v>8.6734176644849646E-4</v>
      </c>
    </row>
    <row r="1850" spans="2:8" ht="13.5" x14ac:dyDescent="0.25">
      <c r="B1850" s="11">
        <v>44701</v>
      </c>
      <c r="C1850" s="2">
        <v>11.48</v>
      </c>
      <c r="D1850" s="2">
        <v>8.8777000000000008</v>
      </c>
      <c r="E1850" s="2">
        <v>110</v>
      </c>
      <c r="F1850" s="2">
        <v>11.48</v>
      </c>
      <c r="G1850" s="2">
        <v>1262.8</v>
      </c>
      <c r="H1850" s="17">
        <f t="shared" si="28"/>
        <v>-8.665901366286062E-4</v>
      </c>
    </row>
    <row r="1851" spans="2:8" ht="13.5" x14ac:dyDescent="0.25">
      <c r="B1851" s="11">
        <v>44704</v>
      </c>
      <c r="C1851" s="2">
        <v>11.48</v>
      </c>
      <c r="D1851" s="2">
        <v>8.8777000000000008</v>
      </c>
      <c r="E1851" s="2">
        <v>295</v>
      </c>
      <c r="F1851" s="2">
        <v>11.48</v>
      </c>
      <c r="G1851" s="2">
        <v>3386.6</v>
      </c>
      <c r="H1851" s="17">
        <f t="shared" si="28"/>
        <v>0</v>
      </c>
    </row>
    <row r="1852" spans="2:8" ht="13.5" x14ac:dyDescent="0.25">
      <c r="B1852" s="11">
        <v>44705</v>
      </c>
      <c r="C1852" s="2">
        <v>11.49</v>
      </c>
      <c r="D1852" s="2">
        <v>8.8854000000000006</v>
      </c>
      <c r="E1852" s="2">
        <v>185</v>
      </c>
      <c r="F1852" s="2">
        <v>11.49</v>
      </c>
      <c r="G1852" s="2">
        <v>2125.65</v>
      </c>
      <c r="H1852" s="17">
        <f t="shared" si="28"/>
        <v>8.6734176644849646E-4</v>
      </c>
    </row>
    <row r="1853" spans="2:8" ht="13.5" x14ac:dyDescent="0.25">
      <c r="B1853" s="11">
        <v>44706</v>
      </c>
      <c r="C1853" s="2">
        <v>11.48</v>
      </c>
      <c r="D1853" s="2">
        <v>8.8777000000000008</v>
      </c>
      <c r="E1853" s="2">
        <v>260</v>
      </c>
      <c r="F1853" s="2">
        <v>11.48</v>
      </c>
      <c r="G1853" s="2">
        <v>2984.8</v>
      </c>
      <c r="H1853" s="17">
        <f t="shared" si="28"/>
        <v>-8.665901366286062E-4</v>
      </c>
    </row>
    <row r="1854" spans="2:8" ht="13.5" x14ac:dyDescent="0.25">
      <c r="B1854" s="11">
        <v>44707</v>
      </c>
      <c r="C1854" s="2">
        <v>11.49</v>
      </c>
      <c r="D1854" s="2">
        <v>8.8854000000000006</v>
      </c>
      <c r="E1854" s="2">
        <v>150</v>
      </c>
      <c r="F1854" s="2">
        <v>11.49</v>
      </c>
      <c r="G1854" s="2">
        <v>1723.5</v>
      </c>
      <c r="H1854" s="17">
        <f t="shared" si="28"/>
        <v>8.6734176644849646E-4</v>
      </c>
    </row>
    <row r="1855" spans="2:8" ht="13.5" x14ac:dyDescent="0.25">
      <c r="B1855" s="11">
        <v>44708</v>
      </c>
      <c r="C1855" s="2">
        <v>11.49</v>
      </c>
      <c r="D1855" s="2">
        <v>8.8854000000000006</v>
      </c>
      <c r="E1855" s="2">
        <v>2019</v>
      </c>
      <c r="F1855" s="2">
        <v>11.49</v>
      </c>
      <c r="G1855" s="2">
        <v>23198.31</v>
      </c>
      <c r="H1855" s="17">
        <f t="shared" si="28"/>
        <v>0</v>
      </c>
    </row>
    <row r="1856" spans="2:8" ht="13.5" x14ac:dyDescent="0.25">
      <c r="B1856" s="11">
        <v>44711</v>
      </c>
      <c r="C1856" s="2">
        <v>11.48</v>
      </c>
      <c r="D1856" s="2">
        <v>8.8777000000000008</v>
      </c>
      <c r="E1856" s="2">
        <v>300</v>
      </c>
      <c r="F1856" s="2">
        <v>11.48</v>
      </c>
      <c r="G1856" s="2">
        <v>3444</v>
      </c>
      <c r="H1856" s="17">
        <f t="shared" si="28"/>
        <v>-8.665901366286062E-4</v>
      </c>
    </row>
    <row r="1857" spans="2:8" ht="13.5" x14ac:dyDescent="0.25">
      <c r="B1857" s="11">
        <v>44712</v>
      </c>
      <c r="C1857" s="2">
        <v>11.48</v>
      </c>
      <c r="D1857" s="2">
        <v>8.8777000000000008</v>
      </c>
      <c r="E1857" s="2">
        <v>25</v>
      </c>
      <c r="F1857" s="2">
        <v>11.48</v>
      </c>
      <c r="G1857" s="2">
        <v>287</v>
      </c>
      <c r="H1857" s="17">
        <f t="shared" si="28"/>
        <v>0</v>
      </c>
    </row>
    <row r="1858" spans="2:8" ht="13.5" x14ac:dyDescent="0.25">
      <c r="B1858" s="11">
        <v>44713</v>
      </c>
      <c r="C1858" s="2">
        <v>11.48</v>
      </c>
      <c r="D1858" s="2">
        <v>8.8777000000000008</v>
      </c>
      <c r="E1858" s="2">
        <v>542</v>
      </c>
      <c r="F1858" s="2">
        <v>11.48</v>
      </c>
      <c r="G1858" s="2">
        <v>6222.16</v>
      </c>
      <c r="H1858" s="17">
        <f t="shared" si="28"/>
        <v>0</v>
      </c>
    </row>
    <row r="1859" spans="2:8" ht="13.5" x14ac:dyDescent="0.25">
      <c r="B1859" s="11">
        <v>44714</v>
      </c>
      <c r="C1859" s="2">
        <v>11.48</v>
      </c>
      <c r="D1859" s="2">
        <v>8.8777000000000008</v>
      </c>
      <c r="E1859" s="2">
        <v>1647</v>
      </c>
      <c r="F1859" s="2">
        <v>11.48</v>
      </c>
      <c r="G1859" s="2">
        <v>18907.560000000001</v>
      </c>
      <c r="H1859" s="17">
        <f t="shared" si="28"/>
        <v>0</v>
      </c>
    </row>
    <row r="1860" spans="2:8" ht="13.5" x14ac:dyDescent="0.25">
      <c r="B1860" s="11">
        <v>44715</v>
      </c>
      <c r="C1860" s="2">
        <v>11.48</v>
      </c>
      <c r="D1860" s="2">
        <v>8.8777000000000008</v>
      </c>
      <c r="E1860" s="2">
        <v>250</v>
      </c>
      <c r="F1860" s="2">
        <v>11.48</v>
      </c>
      <c r="G1860" s="2">
        <v>2870</v>
      </c>
      <c r="H1860" s="17">
        <f t="shared" si="28"/>
        <v>0</v>
      </c>
    </row>
    <row r="1861" spans="2:8" ht="13.5" x14ac:dyDescent="0.25">
      <c r="B1861" s="11">
        <v>44718</v>
      </c>
      <c r="C1861" s="2">
        <v>11.48</v>
      </c>
      <c r="D1861" s="2">
        <v>8.8777000000000008</v>
      </c>
      <c r="E1861" s="2">
        <v>0</v>
      </c>
      <c r="F1861" s="2">
        <v>0</v>
      </c>
      <c r="G1861" s="2">
        <v>0</v>
      </c>
      <c r="H1861" s="17">
        <f t="shared" si="28"/>
        <v>0</v>
      </c>
    </row>
    <row r="1862" spans="2:8" ht="13.5" x14ac:dyDescent="0.25">
      <c r="B1862" s="11">
        <v>44719</v>
      </c>
      <c r="C1862" s="2">
        <v>11.48</v>
      </c>
      <c r="D1862" s="2">
        <v>8.8777000000000008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2:8" ht="13.5" x14ac:dyDescent="0.25">
      <c r="B1863" s="11">
        <v>44720</v>
      </c>
      <c r="C1863" s="2">
        <v>11.48</v>
      </c>
      <c r="D1863" s="2">
        <v>8.8777000000000008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2:8" ht="13.5" x14ac:dyDescent="0.25">
      <c r="B1864" s="11">
        <v>44721</v>
      </c>
      <c r="C1864" s="2">
        <v>11.48</v>
      </c>
      <c r="D1864" s="2">
        <v>8.8777000000000008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2:8" ht="13.5" x14ac:dyDescent="0.25">
      <c r="B1865" s="11">
        <v>44722</v>
      </c>
      <c r="C1865" s="2">
        <v>11.48</v>
      </c>
      <c r="D1865" s="2">
        <v>8.8777000000000008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2:8" ht="13.5" x14ac:dyDescent="0.25">
      <c r="B1866" s="11">
        <v>44725</v>
      </c>
      <c r="C1866" s="2">
        <v>11.48</v>
      </c>
      <c r="D1866" s="2">
        <v>8.8777000000000008</v>
      </c>
      <c r="E1866" s="2">
        <v>0</v>
      </c>
      <c r="F1866" s="2">
        <v>0</v>
      </c>
      <c r="G1866" s="2">
        <v>0</v>
      </c>
      <c r="H1866" s="17">
        <f t="shared" si="29"/>
        <v>0</v>
      </c>
    </row>
    <row r="1867" spans="2:8" ht="13.5" x14ac:dyDescent="0.25">
      <c r="B1867" s="11">
        <v>44726</v>
      </c>
      <c r="C1867" s="2">
        <v>11.45</v>
      </c>
      <c r="D1867" s="2">
        <v>8.8544999999999998</v>
      </c>
      <c r="E1867" s="2">
        <v>650</v>
      </c>
      <c r="F1867" s="2">
        <v>11.45</v>
      </c>
      <c r="G1867" s="2">
        <v>7442.5</v>
      </c>
      <c r="H1867" s="17">
        <f t="shared" si="29"/>
        <v>-2.613289478130709E-3</v>
      </c>
    </row>
    <row r="1868" spans="2:8" ht="13.5" x14ac:dyDescent="0.25">
      <c r="B1868" s="11">
        <v>44727</v>
      </c>
      <c r="C1868" s="2">
        <v>11.45</v>
      </c>
      <c r="D1868" s="2">
        <v>8.8544999999999998</v>
      </c>
      <c r="E1868" s="2">
        <v>100</v>
      </c>
      <c r="F1868" s="2">
        <v>11.45</v>
      </c>
      <c r="G1868" s="2">
        <v>1145</v>
      </c>
      <c r="H1868" s="17">
        <f t="shared" si="29"/>
        <v>0</v>
      </c>
    </row>
    <row r="1869" spans="2:8" ht="13.5" x14ac:dyDescent="0.25">
      <c r="B1869" s="11">
        <v>44728</v>
      </c>
      <c r="C1869" s="2">
        <v>11.45</v>
      </c>
      <c r="D1869" s="2">
        <v>8.8544999999999998</v>
      </c>
      <c r="E1869" s="2">
        <v>20</v>
      </c>
      <c r="F1869" s="2">
        <v>11.45</v>
      </c>
      <c r="G1869" s="2">
        <v>229</v>
      </c>
      <c r="H1869" s="17">
        <f t="shared" si="29"/>
        <v>0</v>
      </c>
    </row>
    <row r="1870" spans="2:8" ht="13.5" x14ac:dyDescent="0.25">
      <c r="B1870" s="11">
        <v>44729</v>
      </c>
      <c r="C1870" s="2">
        <v>11.45</v>
      </c>
      <c r="D1870" s="2">
        <v>8.8544999999999998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2:8" ht="13.5" x14ac:dyDescent="0.25">
      <c r="B1871" s="11">
        <v>44732</v>
      </c>
      <c r="C1871" s="2">
        <v>11.45</v>
      </c>
      <c r="D1871" s="2">
        <v>8.8544999999999998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2:8" ht="13.5" x14ac:dyDescent="0.25">
      <c r="B1872" s="11">
        <v>44733</v>
      </c>
      <c r="C1872" s="2">
        <v>11.45</v>
      </c>
      <c r="D1872" s="2">
        <v>8.8544999999999998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2:8" ht="13.5" x14ac:dyDescent="0.25">
      <c r="B1873" s="11">
        <v>44734</v>
      </c>
      <c r="C1873" s="2">
        <v>11.4</v>
      </c>
      <c r="D1873" s="2">
        <v>8.8157999999999994</v>
      </c>
      <c r="E1873" s="2">
        <v>500</v>
      </c>
      <c r="F1873" s="2">
        <v>11.4</v>
      </c>
      <c r="G1873" s="2">
        <v>5700</v>
      </c>
      <c r="H1873" s="17">
        <f t="shared" si="29"/>
        <v>-4.3706589869558308E-3</v>
      </c>
    </row>
    <row r="1874" spans="2:8" ht="13.5" x14ac:dyDescent="0.25">
      <c r="B1874" s="11">
        <v>44735</v>
      </c>
      <c r="C1874" s="2">
        <v>11.45</v>
      </c>
      <c r="D1874" s="2">
        <v>8.8544999999999998</v>
      </c>
      <c r="E1874" s="2">
        <v>50</v>
      </c>
      <c r="F1874" s="2">
        <v>11.45</v>
      </c>
      <c r="G1874" s="2">
        <v>572.5</v>
      </c>
      <c r="H1874" s="17">
        <f t="shared" si="29"/>
        <v>4.3898455046621297E-3</v>
      </c>
    </row>
    <row r="1875" spans="2:8" ht="13.5" x14ac:dyDescent="0.25">
      <c r="B1875" s="11">
        <v>44736</v>
      </c>
      <c r="C1875" s="2">
        <v>11.4</v>
      </c>
      <c r="D1875" s="2">
        <v>8.8157999999999994</v>
      </c>
      <c r="E1875" s="2">
        <v>40</v>
      </c>
      <c r="F1875" s="2">
        <v>11.412000000000001</v>
      </c>
      <c r="G1875" s="2">
        <v>456.48</v>
      </c>
      <c r="H1875" s="17">
        <f t="shared" si="29"/>
        <v>-4.3706589869558308E-3</v>
      </c>
    </row>
    <row r="1876" spans="2:8" ht="13.5" x14ac:dyDescent="0.25">
      <c r="B1876" s="11">
        <v>44739</v>
      </c>
      <c r="C1876" s="2">
        <v>11.4</v>
      </c>
      <c r="D1876" s="2">
        <v>8.8157999999999994</v>
      </c>
      <c r="E1876" s="2">
        <v>0</v>
      </c>
      <c r="F1876" s="2">
        <v>0</v>
      </c>
      <c r="G1876" s="2">
        <v>0</v>
      </c>
      <c r="H1876" s="17">
        <f t="shared" si="29"/>
        <v>0</v>
      </c>
    </row>
    <row r="1877" spans="2:8" ht="13.5" x14ac:dyDescent="0.25">
      <c r="B1877" s="11">
        <v>44740</v>
      </c>
      <c r="C1877" s="2">
        <v>11.4</v>
      </c>
      <c r="D1877" s="2">
        <v>8.8157999999999994</v>
      </c>
      <c r="E1877" s="2">
        <v>0</v>
      </c>
      <c r="F1877" s="2">
        <v>0</v>
      </c>
      <c r="G1877" s="2">
        <v>0</v>
      </c>
      <c r="H1877" s="17">
        <f t="shared" si="29"/>
        <v>0</v>
      </c>
    </row>
    <row r="1878" spans="2:8" ht="13.5" x14ac:dyDescent="0.25">
      <c r="B1878" s="11">
        <v>44741</v>
      </c>
      <c r="C1878" s="2">
        <v>11.69</v>
      </c>
      <c r="D1878" s="2">
        <v>9.0401000000000007</v>
      </c>
      <c r="E1878" s="2">
        <v>5000</v>
      </c>
      <c r="F1878" s="2">
        <v>11.69</v>
      </c>
      <c r="G1878" s="2">
        <v>58450</v>
      </c>
      <c r="H1878" s="17">
        <f t="shared" si="29"/>
        <v>2.5442954694979616E-2</v>
      </c>
    </row>
    <row r="1879" spans="2:8" ht="13.5" x14ac:dyDescent="0.25">
      <c r="B1879" s="11">
        <v>44742</v>
      </c>
      <c r="C1879" s="2">
        <v>11.5</v>
      </c>
      <c r="D1879" s="2">
        <v>9.4316999999999993</v>
      </c>
      <c r="E1879" s="2">
        <v>9870</v>
      </c>
      <c r="F1879" s="2">
        <v>11.494</v>
      </c>
      <c r="G1879" s="2">
        <v>113445.78</v>
      </c>
      <c r="H1879" s="17">
        <f t="shared" si="29"/>
        <v>4.3318104888220105E-2</v>
      </c>
    </row>
    <row r="1880" spans="2:8" ht="13.5" x14ac:dyDescent="0.25">
      <c r="B1880" s="11">
        <v>44743</v>
      </c>
      <c r="C1880" s="2">
        <v>11.5</v>
      </c>
      <c r="D1880" s="2">
        <v>9.4316999999999993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2:8" ht="13.5" x14ac:dyDescent="0.25">
      <c r="B1881" s="11">
        <v>44746</v>
      </c>
      <c r="C1881" s="2">
        <v>11.6</v>
      </c>
      <c r="D1881" s="2">
        <v>9.5137</v>
      </c>
      <c r="E1881" s="2">
        <v>35</v>
      </c>
      <c r="F1881" s="2">
        <v>11.6</v>
      </c>
      <c r="G1881" s="2">
        <v>406</v>
      </c>
      <c r="H1881" s="17">
        <f t="shared" si="29"/>
        <v>8.6940848415450814E-3</v>
      </c>
    </row>
    <row r="1882" spans="2:8" ht="13.5" x14ac:dyDescent="0.25">
      <c r="B1882" s="11">
        <v>44747</v>
      </c>
      <c r="C1882" s="2">
        <v>11.7</v>
      </c>
      <c r="D1882" s="2">
        <v>9.5957000000000008</v>
      </c>
      <c r="E1882" s="2">
        <v>50</v>
      </c>
      <c r="F1882" s="2">
        <v>11.7</v>
      </c>
      <c r="G1882" s="2">
        <v>585</v>
      </c>
      <c r="H1882" s="17">
        <f t="shared" si="29"/>
        <v>8.6191492269044358E-3</v>
      </c>
    </row>
    <row r="1883" spans="2:8" ht="13.5" x14ac:dyDescent="0.25">
      <c r="B1883" s="11">
        <v>44748</v>
      </c>
      <c r="C1883" s="2">
        <v>11.5</v>
      </c>
      <c r="D1883" s="2">
        <v>9.4316999999999993</v>
      </c>
      <c r="E1883" s="2">
        <v>90</v>
      </c>
      <c r="F1883" s="2">
        <v>11.5</v>
      </c>
      <c r="G1883" s="2">
        <v>1035</v>
      </c>
      <c r="H1883" s="17">
        <f t="shared" si="29"/>
        <v>-1.7090988672009491E-2</v>
      </c>
    </row>
    <row r="1884" spans="2:8" ht="13.5" x14ac:dyDescent="0.25">
      <c r="B1884" s="11">
        <v>44749</v>
      </c>
      <c r="C1884" s="2">
        <v>11.5</v>
      </c>
      <c r="D1884" s="2">
        <v>9.4316999999999993</v>
      </c>
      <c r="E1884" s="2">
        <v>100</v>
      </c>
      <c r="F1884" s="2">
        <v>11.5</v>
      </c>
      <c r="G1884" s="2">
        <v>1150</v>
      </c>
      <c r="H1884" s="17">
        <f t="shared" si="29"/>
        <v>0</v>
      </c>
    </row>
    <row r="1885" spans="2:8" ht="13.5" x14ac:dyDescent="0.25">
      <c r="B1885" s="11">
        <v>44750</v>
      </c>
      <c r="C1885" s="2">
        <v>11.5</v>
      </c>
      <c r="D1885" s="2">
        <v>9.4316999999999993</v>
      </c>
      <c r="E1885" s="2">
        <v>100</v>
      </c>
      <c r="F1885" s="2">
        <v>11.5</v>
      </c>
      <c r="G1885" s="2">
        <v>1150</v>
      </c>
      <c r="H1885" s="17">
        <f t="shared" si="29"/>
        <v>0</v>
      </c>
    </row>
    <row r="1886" spans="2:8" ht="13.5" x14ac:dyDescent="0.25">
      <c r="B1886" s="11">
        <v>44753</v>
      </c>
      <c r="C1886" s="2">
        <v>11.5</v>
      </c>
      <c r="D1886" s="2">
        <v>9.4316999999999993</v>
      </c>
      <c r="E1886" s="2">
        <v>155</v>
      </c>
      <c r="F1886" s="2">
        <v>11.5</v>
      </c>
      <c r="G1886" s="2">
        <v>1782.5</v>
      </c>
      <c r="H1886" s="17">
        <f t="shared" si="29"/>
        <v>0</v>
      </c>
    </row>
    <row r="1887" spans="2:8" ht="13.5" x14ac:dyDescent="0.25">
      <c r="B1887" s="11">
        <v>44754</v>
      </c>
      <c r="C1887" s="2">
        <v>11.45</v>
      </c>
      <c r="D1887" s="2">
        <v>9.3907000000000007</v>
      </c>
      <c r="E1887" s="2">
        <v>100</v>
      </c>
      <c r="F1887" s="2">
        <v>11.462</v>
      </c>
      <c r="G1887" s="2">
        <v>1146.2</v>
      </c>
      <c r="H1887" s="17">
        <f t="shared" si="29"/>
        <v>-4.3470424207723525E-3</v>
      </c>
    </row>
    <row r="1888" spans="2:8" ht="13.5" x14ac:dyDescent="0.25">
      <c r="B1888" s="11">
        <v>44755</v>
      </c>
      <c r="C1888" s="2">
        <v>11.5</v>
      </c>
      <c r="D1888" s="2">
        <v>9.4316999999999993</v>
      </c>
      <c r="E1888" s="2">
        <v>40</v>
      </c>
      <c r="F1888" s="2">
        <v>11.5</v>
      </c>
      <c r="G1888" s="2">
        <v>460</v>
      </c>
      <c r="H1888" s="17">
        <f t="shared" si="29"/>
        <v>4.3660217023223603E-3</v>
      </c>
    </row>
    <row r="1889" spans="2:8" ht="13.5" x14ac:dyDescent="0.25">
      <c r="B1889" s="11">
        <v>44756</v>
      </c>
      <c r="C1889" s="2">
        <v>11.5</v>
      </c>
      <c r="D1889" s="2">
        <v>9.4316999999999993</v>
      </c>
      <c r="E1889" s="2">
        <v>328</v>
      </c>
      <c r="F1889" s="2">
        <v>11.5</v>
      </c>
      <c r="G1889" s="2">
        <v>3772</v>
      </c>
      <c r="H1889" s="17">
        <f t="shared" si="29"/>
        <v>0</v>
      </c>
    </row>
    <row r="1890" spans="2:8" ht="13.5" x14ac:dyDescent="0.25">
      <c r="B1890" s="11">
        <v>44757</v>
      </c>
      <c r="C1890" s="2">
        <v>11.5</v>
      </c>
      <c r="D1890" s="2">
        <v>9.4316999999999993</v>
      </c>
      <c r="E1890" s="2">
        <v>960</v>
      </c>
      <c r="F1890" s="2">
        <v>11.5</v>
      </c>
      <c r="G1890" s="2">
        <v>11040</v>
      </c>
      <c r="H1890" s="17">
        <f t="shared" si="29"/>
        <v>0</v>
      </c>
    </row>
    <row r="1891" spans="2:8" ht="13.5" x14ac:dyDescent="0.25">
      <c r="B1891" s="11">
        <v>44760</v>
      </c>
      <c r="C1891" s="2">
        <v>11.45</v>
      </c>
      <c r="D1891" s="2">
        <v>9.3907000000000007</v>
      </c>
      <c r="E1891" s="2">
        <v>95</v>
      </c>
      <c r="F1891" s="2">
        <v>11.458</v>
      </c>
      <c r="G1891" s="2">
        <v>1088.51</v>
      </c>
      <c r="H1891" s="17">
        <f t="shared" si="29"/>
        <v>-4.3470424207723525E-3</v>
      </c>
    </row>
    <row r="1892" spans="2:8" ht="13.5" x14ac:dyDescent="0.25">
      <c r="B1892" s="11">
        <v>44761</v>
      </c>
      <c r="C1892" s="2">
        <v>11.45</v>
      </c>
      <c r="D1892" s="2">
        <v>9.3907000000000007</v>
      </c>
      <c r="E1892" s="2">
        <v>100</v>
      </c>
      <c r="F1892" s="2">
        <v>11.45</v>
      </c>
      <c r="G1892" s="2">
        <v>1145</v>
      </c>
      <c r="H1892" s="17">
        <f t="shared" si="29"/>
        <v>0</v>
      </c>
    </row>
    <row r="1893" spans="2:8" ht="13.5" x14ac:dyDescent="0.25">
      <c r="B1893" s="11">
        <v>44762</v>
      </c>
      <c r="C1893" s="2">
        <v>11.42</v>
      </c>
      <c r="D1893" s="2">
        <v>9.3660999999999994</v>
      </c>
      <c r="E1893" s="2">
        <v>520</v>
      </c>
      <c r="F1893" s="2">
        <v>11.423</v>
      </c>
      <c r="G1893" s="2">
        <v>5939.96</v>
      </c>
      <c r="H1893" s="17">
        <f t="shared" si="29"/>
        <v>-2.6196130213936432E-3</v>
      </c>
    </row>
    <row r="1894" spans="2:8" ht="13.5" x14ac:dyDescent="0.25">
      <c r="B1894" s="11">
        <v>44763</v>
      </c>
      <c r="C1894" s="2">
        <v>11.5</v>
      </c>
      <c r="D1894" s="2">
        <v>9.4316999999999993</v>
      </c>
      <c r="E1894" s="2">
        <v>20</v>
      </c>
      <c r="F1894" s="2">
        <v>11.5</v>
      </c>
      <c r="G1894" s="2">
        <v>230</v>
      </c>
      <c r="H1894" s="17">
        <f t="shared" si="29"/>
        <v>7.0039824473366596E-3</v>
      </c>
    </row>
    <row r="1895" spans="2:8" ht="13.5" x14ac:dyDescent="0.25">
      <c r="B1895" s="11">
        <v>44764</v>
      </c>
      <c r="C1895" s="2">
        <v>11.44</v>
      </c>
      <c r="D1895" s="2">
        <v>9.3825000000000003</v>
      </c>
      <c r="E1895" s="2">
        <v>100</v>
      </c>
      <c r="F1895" s="2">
        <v>11.44</v>
      </c>
      <c r="G1895" s="2">
        <v>1144</v>
      </c>
      <c r="H1895" s="17">
        <f t="shared" si="29"/>
        <v>-5.2164509049268983E-3</v>
      </c>
    </row>
    <row r="1896" spans="2:8" ht="13.5" x14ac:dyDescent="0.25">
      <c r="B1896" s="11">
        <v>44768</v>
      </c>
      <c r="C1896" s="2">
        <v>11.5</v>
      </c>
      <c r="D1896" s="2">
        <v>9.4316999999999993</v>
      </c>
      <c r="E1896" s="2">
        <v>135</v>
      </c>
      <c r="F1896" s="2">
        <v>11.5</v>
      </c>
      <c r="G1896" s="2">
        <v>1552.5</v>
      </c>
      <c r="H1896" s="17">
        <f t="shared" si="29"/>
        <v>5.2438049560350674E-3</v>
      </c>
    </row>
    <row r="1897" spans="2:8" ht="13.5" x14ac:dyDescent="0.25">
      <c r="B1897" s="11">
        <v>44769</v>
      </c>
      <c r="C1897" s="2">
        <v>11.45</v>
      </c>
      <c r="D1897" s="2">
        <v>9.3907000000000007</v>
      </c>
      <c r="E1897" s="2">
        <v>135</v>
      </c>
      <c r="F1897" s="2">
        <v>11.462999999999999</v>
      </c>
      <c r="G1897" s="2">
        <v>1547.5050000000001</v>
      </c>
      <c r="H1897" s="17">
        <f t="shared" si="29"/>
        <v>-4.3470424207723525E-3</v>
      </c>
    </row>
    <row r="1898" spans="2:8" ht="13.5" x14ac:dyDescent="0.25">
      <c r="B1898" s="11">
        <v>44770</v>
      </c>
      <c r="C1898" s="2">
        <v>11.5</v>
      </c>
      <c r="D1898" s="2">
        <v>9.4316999999999993</v>
      </c>
      <c r="E1898" s="2">
        <v>145</v>
      </c>
      <c r="F1898" s="2">
        <v>11.5</v>
      </c>
      <c r="G1898" s="2">
        <v>1667.5</v>
      </c>
      <c r="H1898" s="17">
        <f t="shared" si="29"/>
        <v>4.3660217023223603E-3</v>
      </c>
    </row>
    <row r="1899" spans="2:8" ht="13.5" x14ac:dyDescent="0.25">
      <c r="B1899" s="11">
        <v>44771</v>
      </c>
      <c r="C1899" s="2">
        <v>11.49</v>
      </c>
      <c r="D1899" s="2">
        <v>9.4235000000000007</v>
      </c>
      <c r="E1899" s="2">
        <v>129</v>
      </c>
      <c r="F1899" s="2">
        <v>11.269</v>
      </c>
      <c r="G1899" s="2">
        <v>1453.701</v>
      </c>
      <c r="H1899" s="17">
        <f t="shared" si="29"/>
        <v>-8.6940848415435746E-4</v>
      </c>
    </row>
    <row r="1900" spans="2:8" ht="13.5" x14ac:dyDescent="0.25">
      <c r="B1900" s="11">
        <v>44774</v>
      </c>
      <c r="C1900" s="2">
        <v>11.49</v>
      </c>
      <c r="D1900" s="2">
        <v>9.4235000000000007</v>
      </c>
      <c r="E1900" s="2">
        <v>0</v>
      </c>
      <c r="F1900" s="2">
        <v>0</v>
      </c>
      <c r="G1900" s="2">
        <v>0</v>
      </c>
      <c r="H1900" s="17">
        <f t="shared" si="29"/>
        <v>0</v>
      </c>
    </row>
    <row r="1901" spans="2:8" ht="13.5" x14ac:dyDescent="0.25">
      <c r="B1901" s="11">
        <v>44775</v>
      </c>
      <c r="C1901" s="2">
        <v>11.48</v>
      </c>
      <c r="D1901" s="2">
        <v>9.4153000000000002</v>
      </c>
      <c r="E1901" s="2">
        <v>140</v>
      </c>
      <c r="F1901" s="2">
        <v>11.48</v>
      </c>
      <c r="G1901" s="2">
        <v>1607.2</v>
      </c>
      <c r="H1901" s="17">
        <f t="shared" si="29"/>
        <v>-8.7016501299946186E-4</v>
      </c>
    </row>
    <row r="1902" spans="2:8" ht="13.5" x14ac:dyDescent="0.25">
      <c r="B1902" s="11">
        <v>44776</v>
      </c>
      <c r="C1902" s="2">
        <v>11.48</v>
      </c>
      <c r="D1902" s="2">
        <v>9.4153000000000002</v>
      </c>
      <c r="E1902" s="2">
        <v>0</v>
      </c>
      <c r="F1902" s="2">
        <v>0</v>
      </c>
      <c r="G1902" s="2">
        <v>0</v>
      </c>
      <c r="H1902" s="17">
        <f t="shared" si="29"/>
        <v>0</v>
      </c>
    </row>
    <row r="1903" spans="2:8" ht="13.5" x14ac:dyDescent="0.25">
      <c r="B1903" s="11">
        <v>44777</v>
      </c>
      <c r="C1903" s="2">
        <v>11.48</v>
      </c>
      <c r="D1903" s="2">
        <v>9.4153000000000002</v>
      </c>
      <c r="E1903" s="2">
        <v>90</v>
      </c>
      <c r="F1903" s="2">
        <v>11.48</v>
      </c>
      <c r="G1903" s="2">
        <v>1033.2</v>
      </c>
      <c r="H1903" s="17">
        <f t="shared" si="29"/>
        <v>0</v>
      </c>
    </row>
    <row r="1904" spans="2:8" ht="13.5" x14ac:dyDescent="0.25">
      <c r="B1904" s="11">
        <v>44778</v>
      </c>
      <c r="C1904" s="2">
        <v>11.48</v>
      </c>
      <c r="D1904" s="2">
        <v>9.4153000000000002</v>
      </c>
      <c r="E1904" s="2">
        <v>120</v>
      </c>
      <c r="F1904" s="2">
        <v>11.48</v>
      </c>
      <c r="G1904" s="2">
        <v>1377.6</v>
      </c>
      <c r="H1904" s="17">
        <f t="shared" si="29"/>
        <v>0</v>
      </c>
    </row>
    <row r="1905" spans="2:8" ht="13.5" x14ac:dyDescent="0.25">
      <c r="B1905" s="11">
        <v>44781</v>
      </c>
      <c r="C1905" s="2">
        <v>11.48</v>
      </c>
      <c r="D1905" s="2">
        <v>9.4153000000000002</v>
      </c>
      <c r="E1905" s="2">
        <v>66</v>
      </c>
      <c r="F1905" s="2">
        <v>11.49</v>
      </c>
      <c r="G1905" s="2">
        <v>758.34</v>
      </c>
      <c r="H1905" s="17">
        <f t="shared" si="29"/>
        <v>0</v>
      </c>
    </row>
    <row r="1906" spans="2:8" ht="13.5" x14ac:dyDescent="0.25">
      <c r="B1906" s="11">
        <v>44782</v>
      </c>
      <c r="C1906" s="2">
        <v>11.48</v>
      </c>
      <c r="D1906" s="2">
        <v>9.4153000000000002</v>
      </c>
      <c r="E1906" s="2">
        <v>69</v>
      </c>
      <c r="F1906" s="2">
        <v>11.489000000000001</v>
      </c>
      <c r="G1906" s="2">
        <v>792.74099999999999</v>
      </c>
      <c r="H1906" s="17">
        <f t="shared" si="29"/>
        <v>0</v>
      </c>
    </row>
    <row r="1907" spans="2:8" ht="13.5" x14ac:dyDescent="0.25">
      <c r="B1907" s="11">
        <v>44783</v>
      </c>
      <c r="C1907" s="2">
        <v>11.49</v>
      </c>
      <c r="D1907" s="2">
        <v>9.4235000000000007</v>
      </c>
      <c r="E1907" s="2">
        <v>67</v>
      </c>
      <c r="F1907" s="2">
        <v>11.49</v>
      </c>
      <c r="G1907" s="2">
        <v>769.83</v>
      </c>
      <c r="H1907" s="17">
        <f t="shared" si="29"/>
        <v>8.7092285960090803E-4</v>
      </c>
    </row>
    <row r="1908" spans="2:8" ht="13.5" x14ac:dyDescent="0.25">
      <c r="B1908" s="11">
        <v>44784</v>
      </c>
      <c r="C1908" s="2">
        <v>11.49</v>
      </c>
      <c r="D1908" s="2">
        <v>9.4235000000000007</v>
      </c>
      <c r="E1908" s="2">
        <v>71</v>
      </c>
      <c r="F1908" s="2">
        <v>11.49</v>
      </c>
      <c r="G1908" s="2">
        <v>815.79</v>
      </c>
      <c r="H1908" s="17">
        <f t="shared" si="29"/>
        <v>0</v>
      </c>
    </row>
    <row r="1909" spans="2:8" ht="13.5" x14ac:dyDescent="0.25">
      <c r="B1909" s="11">
        <v>44785</v>
      </c>
      <c r="C1909" s="2">
        <v>11.45</v>
      </c>
      <c r="D1909" s="2">
        <v>9.3907000000000007</v>
      </c>
      <c r="E1909" s="2">
        <v>95</v>
      </c>
      <c r="F1909" s="2">
        <v>11.45</v>
      </c>
      <c r="G1909" s="2">
        <v>1087.75</v>
      </c>
      <c r="H1909" s="17">
        <f t="shared" si="29"/>
        <v>-3.4806600519976588E-3</v>
      </c>
    </row>
    <row r="1910" spans="2:8" ht="13.5" x14ac:dyDescent="0.25">
      <c r="B1910" s="11">
        <v>44788</v>
      </c>
      <c r="C1910" s="2">
        <v>11.49</v>
      </c>
      <c r="D1910" s="2">
        <v>9.4235000000000007</v>
      </c>
      <c r="E1910" s="2">
        <v>90</v>
      </c>
      <c r="F1910" s="2">
        <v>11.49</v>
      </c>
      <c r="G1910" s="2">
        <v>1034.0999999999999</v>
      </c>
      <c r="H1910" s="17">
        <f t="shared" si="29"/>
        <v>3.492817361858002E-3</v>
      </c>
    </row>
    <row r="1911" spans="2:8" ht="13.5" x14ac:dyDescent="0.25">
      <c r="B1911" s="11">
        <v>44789</v>
      </c>
      <c r="C1911" s="2">
        <v>11.5</v>
      </c>
      <c r="D1911" s="2">
        <v>9.4316999999999993</v>
      </c>
      <c r="E1911" s="2">
        <v>80</v>
      </c>
      <c r="F1911" s="2">
        <v>11.5</v>
      </c>
      <c r="G1911" s="2">
        <v>920</v>
      </c>
      <c r="H1911" s="17">
        <f t="shared" si="29"/>
        <v>8.7016501299927332E-4</v>
      </c>
    </row>
    <row r="1912" spans="2:8" ht="13.5" x14ac:dyDescent="0.25">
      <c r="B1912" s="11">
        <v>44790</v>
      </c>
      <c r="C1912" s="2">
        <v>11.45</v>
      </c>
      <c r="D1912" s="2">
        <v>9.3907000000000007</v>
      </c>
      <c r="E1912" s="2">
        <v>340</v>
      </c>
      <c r="F1912" s="2">
        <v>11.472</v>
      </c>
      <c r="G1912" s="2">
        <v>3900.48</v>
      </c>
      <c r="H1912" s="17">
        <f t="shared" si="29"/>
        <v>-4.3470424207723525E-3</v>
      </c>
    </row>
    <row r="1913" spans="2:8" ht="13.5" x14ac:dyDescent="0.25">
      <c r="B1913" s="11">
        <v>44791</v>
      </c>
      <c r="C1913" s="2">
        <v>11.5</v>
      </c>
      <c r="D1913" s="2">
        <v>9.4316999999999993</v>
      </c>
      <c r="E1913" s="2">
        <v>96</v>
      </c>
      <c r="F1913" s="2">
        <v>11.5</v>
      </c>
      <c r="G1913" s="2">
        <v>1104</v>
      </c>
      <c r="H1913" s="17">
        <f t="shared" si="29"/>
        <v>4.3660217023223603E-3</v>
      </c>
    </row>
    <row r="1914" spans="2:8" ht="13.5" x14ac:dyDescent="0.25">
      <c r="B1914" s="11">
        <v>44792</v>
      </c>
      <c r="C1914" s="2">
        <v>10.99</v>
      </c>
      <c r="D1914" s="2">
        <v>9.0134000000000007</v>
      </c>
      <c r="E1914" s="2">
        <v>202</v>
      </c>
      <c r="F1914" s="2">
        <v>11.247999999999999</v>
      </c>
      <c r="G1914" s="2">
        <v>2272.096</v>
      </c>
      <c r="H1914" s="17">
        <f t="shared" si="29"/>
        <v>-4.4350435234369052E-2</v>
      </c>
    </row>
    <row r="1915" spans="2:8" ht="13.5" x14ac:dyDescent="0.25">
      <c r="B1915" s="11">
        <v>44795</v>
      </c>
      <c r="C1915" s="2">
        <v>10.8</v>
      </c>
      <c r="D1915" s="2">
        <v>8.8575999999999997</v>
      </c>
      <c r="E1915" s="2">
        <v>600</v>
      </c>
      <c r="F1915" s="2">
        <v>10.8</v>
      </c>
      <c r="G1915" s="2">
        <v>6480</v>
      </c>
      <c r="H1915" s="17">
        <f t="shared" si="29"/>
        <v>-1.7285375108172393E-2</v>
      </c>
    </row>
    <row r="1916" spans="2:8" ht="13.5" x14ac:dyDescent="0.25">
      <c r="B1916" s="11">
        <v>44796</v>
      </c>
      <c r="C1916" s="2">
        <v>10.8</v>
      </c>
      <c r="D1916" s="2">
        <v>8.8575999999999997</v>
      </c>
      <c r="E1916" s="2">
        <v>364</v>
      </c>
      <c r="F1916" s="2">
        <v>10.821</v>
      </c>
      <c r="G1916" s="2">
        <v>3938.8440000000001</v>
      </c>
      <c r="H1916" s="17">
        <f t="shared" si="29"/>
        <v>0</v>
      </c>
    </row>
    <row r="1917" spans="2:8" ht="13.5" x14ac:dyDescent="0.25">
      <c r="B1917" s="11">
        <v>44797</v>
      </c>
      <c r="C1917" s="2">
        <v>11.28</v>
      </c>
      <c r="D1917" s="2">
        <v>9.2513000000000005</v>
      </c>
      <c r="E1917" s="2">
        <v>72</v>
      </c>
      <c r="F1917" s="2">
        <v>11.28</v>
      </c>
      <c r="G1917" s="2">
        <v>812.16</v>
      </c>
      <c r="H1917" s="17">
        <f t="shared" si="29"/>
        <v>4.4447705924855585E-2</v>
      </c>
    </row>
    <row r="1918" spans="2:8" ht="13.5" x14ac:dyDescent="0.25">
      <c r="B1918" s="11">
        <v>44798</v>
      </c>
      <c r="C1918" s="2">
        <v>11.28</v>
      </c>
      <c r="D1918" s="2">
        <v>9.2513000000000005</v>
      </c>
      <c r="E1918" s="2">
        <v>100</v>
      </c>
      <c r="F1918" s="2">
        <v>11.28</v>
      </c>
      <c r="G1918" s="2">
        <v>1128</v>
      </c>
      <c r="H1918" s="17">
        <f t="shared" si="29"/>
        <v>0</v>
      </c>
    </row>
    <row r="1919" spans="2:8" ht="13.5" x14ac:dyDescent="0.25">
      <c r="B1919" s="11">
        <v>44799</v>
      </c>
      <c r="C1919" s="2">
        <v>11.25</v>
      </c>
      <c r="D1919" s="2">
        <v>9.2266999999999992</v>
      </c>
      <c r="E1919" s="2">
        <v>148</v>
      </c>
      <c r="F1919" s="2">
        <v>11.27</v>
      </c>
      <c r="G1919" s="2">
        <v>1667.96</v>
      </c>
      <c r="H1919" s="17">
        <f t="shared" si="29"/>
        <v>-2.6590857501109341E-3</v>
      </c>
    </row>
    <row r="1920" spans="2:8" ht="13.5" x14ac:dyDescent="0.25">
      <c r="B1920" s="11">
        <v>44802</v>
      </c>
      <c r="C1920" s="2">
        <v>11.25</v>
      </c>
      <c r="D1920" s="2">
        <v>9.2266999999999992</v>
      </c>
      <c r="E1920" s="2">
        <v>78</v>
      </c>
      <c r="F1920" s="2">
        <v>11.25</v>
      </c>
      <c r="G1920" s="2">
        <v>877.5</v>
      </c>
      <c r="H1920" s="17">
        <f t="shared" si="29"/>
        <v>0</v>
      </c>
    </row>
    <row r="1921" spans="2:8" ht="13.5" x14ac:dyDescent="0.25">
      <c r="B1921" s="11">
        <v>44803</v>
      </c>
      <c r="C1921" s="2">
        <v>11.25</v>
      </c>
      <c r="D1921" s="2">
        <v>9.2266999999999992</v>
      </c>
      <c r="E1921" s="2">
        <v>80</v>
      </c>
      <c r="F1921" s="2">
        <v>11.25</v>
      </c>
      <c r="G1921" s="2">
        <v>900</v>
      </c>
      <c r="H1921" s="17">
        <f t="shared" si="29"/>
        <v>0</v>
      </c>
    </row>
    <row r="1922" spans="2:8" ht="13.5" x14ac:dyDescent="0.25">
      <c r="B1922" s="11">
        <v>44804</v>
      </c>
      <c r="C1922" s="2">
        <v>11.25</v>
      </c>
      <c r="D1922" s="2">
        <v>9.2266999999999992</v>
      </c>
      <c r="E1922" s="2">
        <v>603</v>
      </c>
      <c r="F1922" s="2">
        <v>11.25</v>
      </c>
      <c r="G1922" s="2">
        <v>6783.75</v>
      </c>
      <c r="H1922" s="17">
        <f t="shared" si="29"/>
        <v>0</v>
      </c>
    </row>
    <row r="1923" spans="2:8" ht="13.5" x14ac:dyDescent="0.25">
      <c r="B1923" s="11">
        <v>44805</v>
      </c>
      <c r="C1923" s="2">
        <v>11.25</v>
      </c>
      <c r="D1923" s="2">
        <v>9.2266999999999992</v>
      </c>
      <c r="E1923" s="2">
        <v>671</v>
      </c>
      <c r="F1923" s="2">
        <v>11.25</v>
      </c>
      <c r="G1923" s="2">
        <v>7548.75</v>
      </c>
      <c r="H1923" s="17">
        <f t="shared" si="29"/>
        <v>0</v>
      </c>
    </row>
    <row r="1924" spans="2:8" ht="13.5" x14ac:dyDescent="0.25">
      <c r="B1924" s="11">
        <v>44806</v>
      </c>
      <c r="C1924" s="2">
        <v>11.25</v>
      </c>
      <c r="D1924" s="2">
        <v>9.2266999999999992</v>
      </c>
      <c r="E1924" s="2">
        <v>329</v>
      </c>
      <c r="F1924" s="2">
        <v>11.25</v>
      </c>
      <c r="G1924" s="2">
        <v>3701.25</v>
      </c>
      <c r="H1924" s="17">
        <f t="shared" si="29"/>
        <v>0</v>
      </c>
    </row>
    <row r="1925" spans="2:8" ht="13.5" x14ac:dyDescent="0.25">
      <c r="B1925" s="11">
        <v>44809</v>
      </c>
      <c r="C1925" s="2">
        <v>11.25</v>
      </c>
      <c r="D1925" s="2">
        <v>9.2266999999999992</v>
      </c>
      <c r="E1925" s="2">
        <v>335</v>
      </c>
      <c r="F1925" s="2">
        <v>11.25</v>
      </c>
      <c r="G1925" s="2">
        <v>3768.75</v>
      </c>
      <c r="H1925" s="17">
        <f t="shared" si="29"/>
        <v>0</v>
      </c>
    </row>
    <row r="1926" spans="2:8" ht="13.5" x14ac:dyDescent="0.25">
      <c r="B1926" s="11">
        <v>44810</v>
      </c>
      <c r="C1926" s="2">
        <v>11.25</v>
      </c>
      <c r="D1926" s="2">
        <v>9.2266999999999992</v>
      </c>
      <c r="E1926" s="2">
        <v>102</v>
      </c>
      <c r="F1926" s="2">
        <v>11.25</v>
      </c>
      <c r="G1926" s="2">
        <v>1147.5</v>
      </c>
      <c r="H1926" s="17">
        <f t="shared" si="29"/>
        <v>0</v>
      </c>
    </row>
    <row r="1927" spans="2:8" ht="13.5" x14ac:dyDescent="0.25">
      <c r="B1927" s="11">
        <v>44811</v>
      </c>
      <c r="C1927" s="2">
        <v>11.5</v>
      </c>
      <c r="D1927" s="2">
        <v>9.4316999999999993</v>
      </c>
      <c r="E1927" s="2">
        <v>76</v>
      </c>
      <c r="F1927" s="2">
        <v>11.5</v>
      </c>
      <c r="G1927" s="2">
        <v>874</v>
      </c>
      <c r="H1927" s="17">
        <f t="shared" ref="H1927:H1990" si="30">(D1927-D1926)/D1926</f>
        <v>2.2218127824682722E-2</v>
      </c>
    </row>
    <row r="1928" spans="2:8" ht="13.5" x14ac:dyDescent="0.25">
      <c r="B1928" s="11">
        <v>44812</v>
      </c>
      <c r="C1928" s="2">
        <v>11.5</v>
      </c>
      <c r="D1928" s="2">
        <v>9.4316999999999993</v>
      </c>
      <c r="E1928" s="2">
        <v>100</v>
      </c>
      <c r="F1928" s="2">
        <v>11.5</v>
      </c>
      <c r="G1928" s="2">
        <v>1150</v>
      </c>
      <c r="H1928" s="17">
        <f t="shared" si="30"/>
        <v>0</v>
      </c>
    </row>
    <row r="1929" spans="2:8" ht="13.5" x14ac:dyDescent="0.25">
      <c r="B1929" s="11">
        <v>44813</v>
      </c>
      <c r="C1929" s="2">
        <v>11.25</v>
      </c>
      <c r="D1929" s="2">
        <v>9.2266999999999992</v>
      </c>
      <c r="E1929" s="2">
        <v>298</v>
      </c>
      <c r="F1929" s="2">
        <v>11.334</v>
      </c>
      <c r="G1929" s="2">
        <v>3377.5320000000002</v>
      </c>
      <c r="H1929" s="17">
        <f t="shared" si="30"/>
        <v>-2.1735212103862516E-2</v>
      </c>
    </row>
    <row r="1930" spans="2:8" ht="13.5" x14ac:dyDescent="0.25">
      <c r="B1930" s="11">
        <v>44816</v>
      </c>
      <c r="C1930" s="2">
        <v>11.25</v>
      </c>
      <c r="D1930" s="2">
        <v>9.2266999999999992</v>
      </c>
      <c r="E1930" s="2">
        <v>907</v>
      </c>
      <c r="F1930" s="2">
        <v>11.25</v>
      </c>
      <c r="G1930" s="2">
        <v>10203.75</v>
      </c>
      <c r="H1930" s="17">
        <f t="shared" si="30"/>
        <v>0</v>
      </c>
    </row>
    <row r="1931" spans="2:8" ht="13.5" x14ac:dyDescent="0.25">
      <c r="B1931" s="11">
        <v>44817</v>
      </c>
      <c r="C1931" s="2">
        <v>11.5</v>
      </c>
      <c r="D1931" s="2">
        <v>9.4316999999999993</v>
      </c>
      <c r="E1931" s="2">
        <v>517</v>
      </c>
      <c r="F1931" s="2">
        <v>11.252000000000001</v>
      </c>
      <c r="G1931" s="2">
        <v>5817.2839999999997</v>
      </c>
      <c r="H1931" s="17">
        <f t="shared" si="30"/>
        <v>2.2218127824682722E-2</v>
      </c>
    </row>
    <row r="1932" spans="2:8" ht="13.5" x14ac:dyDescent="0.25">
      <c r="B1932" s="11">
        <v>44818</v>
      </c>
      <c r="C1932" s="2">
        <v>11.5</v>
      </c>
      <c r="D1932" s="2">
        <v>9.4316999999999993</v>
      </c>
      <c r="E1932" s="2">
        <v>79</v>
      </c>
      <c r="F1932" s="2">
        <v>11.5</v>
      </c>
      <c r="G1932" s="2">
        <v>908.5</v>
      </c>
      <c r="H1932" s="17">
        <f t="shared" si="30"/>
        <v>0</v>
      </c>
    </row>
    <row r="1933" spans="2:8" ht="13.5" x14ac:dyDescent="0.25">
      <c r="B1933" s="11">
        <v>44819</v>
      </c>
      <c r="C1933" s="2">
        <v>11.5</v>
      </c>
      <c r="D1933" s="2">
        <v>9.4316999999999993</v>
      </c>
      <c r="E1933" s="2">
        <v>78</v>
      </c>
      <c r="F1933" s="2">
        <v>11.5</v>
      </c>
      <c r="G1933" s="2">
        <v>897</v>
      </c>
      <c r="H1933" s="17">
        <f t="shared" si="30"/>
        <v>0</v>
      </c>
    </row>
    <row r="1934" spans="2:8" ht="13.5" x14ac:dyDescent="0.25">
      <c r="B1934" s="11">
        <v>44820</v>
      </c>
      <c r="C1934" s="2">
        <v>11.5</v>
      </c>
      <c r="D1934" s="2">
        <v>9.4316999999999993</v>
      </c>
      <c r="E1934" s="2">
        <v>283</v>
      </c>
      <c r="F1934" s="2">
        <v>11.5</v>
      </c>
      <c r="G1934" s="2">
        <v>3254.5</v>
      </c>
      <c r="H1934" s="17">
        <f t="shared" si="30"/>
        <v>0</v>
      </c>
    </row>
    <row r="1935" spans="2:8" ht="13.5" x14ac:dyDescent="0.25">
      <c r="B1935" s="11">
        <v>44823</v>
      </c>
      <c r="C1935" s="2">
        <v>11.25</v>
      </c>
      <c r="D1935" s="2">
        <v>9.2266999999999992</v>
      </c>
      <c r="E1935" s="2">
        <v>1830</v>
      </c>
      <c r="F1935" s="2">
        <v>11.25</v>
      </c>
      <c r="G1935" s="2">
        <v>20587.5</v>
      </c>
      <c r="H1935" s="17">
        <f t="shared" si="30"/>
        <v>-2.1735212103862516E-2</v>
      </c>
    </row>
    <row r="1936" spans="2:8" ht="13.5" x14ac:dyDescent="0.25">
      <c r="B1936" s="11">
        <v>44824</v>
      </c>
      <c r="C1936" s="2">
        <v>11.5</v>
      </c>
      <c r="D1936" s="2">
        <v>9.4316999999999993</v>
      </c>
      <c r="E1936" s="2">
        <v>120</v>
      </c>
      <c r="F1936" s="2">
        <v>11.5</v>
      </c>
      <c r="G1936" s="2">
        <v>1380</v>
      </c>
      <c r="H1936" s="17">
        <f t="shared" si="30"/>
        <v>2.2218127824682722E-2</v>
      </c>
    </row>
    <row r="1937" spans="2:8" ht="13.5" x14ac:dyDescent="0.25">
      <c r="B1937" s="11">
        <v>44825</v>
      </c>
      <c r="C1937" s="2">
        <v>11.5</v>
      </c>
      <c r="D1937" s="2">
        <v>9.4316999999999993</v>
      </c>
      <c r="E1937" s="2">
        <v>165</v>
      </c>
      <c r="F1937" s="2">
        <v>11.5</v>
      </c>
      <c r="G1937" s="2">
        <v>1897.5</v>
      </c>
      <c r="H1937" s="17">
        <f t="shared" si="30"/>
        <v>0</v>
      </c>
    </row>
    <row r="1938" spans="2:8" ht="13.5" x14ac:dyDescent="0.25">
      <c r="B1938" s="11">
        <v>44826</v>
      </c>
      <c r="C1938" s="2">
        <v>11.49</v>
      </c>
      <c r="D1938" s="2">
        <v>9.4235000000000007</v>
      </c>
      <c r="E1938" s="2">
        <v>20</v>
      </c>
      <c r="F1938" s="2">
        <v>11.49</v>
      </c>
      <c r="G1938" s="2">
        <v>229.8</v>
      </c>
      <c r="H1938" s="17">
        <f t="shared" si="30"/>
        <v>-8.6940848415435746E-4</v>
      </c>
    </row>
    <row r="1939" spans="2:8" ht="13.5" x14ac:dyDescent="0.25">
      <c r="B1939" s="11">
        <v>44827</v>
      </c>
      <c r="C1939" s="2">
        <v>11.25</v>
      </c>
      <c r="D1939" s="2">
        <v>9.2266999999999992</v>
      </c>
      <c r="E1939" s="2">
        <v>78</v>
      </c>
      <c r="F1939" s="2">
        <v>11.25</v>
      </c>
      <c r="G1939" s="2">
        <v>877.5</v>
      </c>
      <c r="H1939" s="17">
        <f t="shared" si="30"/>
        <v>-2.0883960311986142E-2</v>
      </c>
    </row>
    <row r="1940" spans="2:8" ht="13.5" x14ac:dyDescent="0.25">
      <c r="B1940" s="11">
        <v>44830</v>
      </c>
      <c r="C1940" s="2">
        <v>11.3</v>
      </c>
      <c r="D1940" s="2">
        <v>9.2676999999999996</v>
      </c>
      <c r="E1940" s="2">
        <v>34</v>
      </c>
      <c r="F1940" s="2">
        <v>11.3</v>
      </c>
      <c r="G1940" s="2">
        <v>384.2</v>
      </c>
      <c r="H1940" s="17">
        <f t="shared" si="30"/>
        <v>4.4436255649365833E-3</v>
      </c>
    </row>
    <row r="1941" spans="2:8" ht="13.5" x14ac:dyDescent="0.25">
      <c r="B1941" s="11">
        <v>44831</v>
      </c>
      <c r="C1941" s="2">
        <v>11.49</v>
      </c>
      <c r="D1941" s="2">
        <v>9.4235000000000007</v>
      </c>
      <c r="E1941" s="2">
        <v>705</v>
      </c>
      <c r="F1941" s="2">
        <v>11.49</v>
      </c>
      <c r="G1941" s="2">
        <v>8100.45</v>
      </c>
      <c r="H1941" s="17">
        <f t="shared" si="30"/>
        <v>1.6811075024008228E-2</v>
      </c>
    </row>
    <row r="1942" spans="2:8" ht="13.5" x14ac:dyDescent="0.25">
      <c r="B1942" s="11">
        <v>44832</v>
      </c>
      <c r="C1942" s="2">
        <v>11.5</v>
      </c>
      <c r="D1942" s="2">
        <v>9.4316999999999993</v>
      </c>
      <c r="E1942" s="2">
        <v>500</v>
      </c>
      <c r="F1942" s="2">
        <v>11.5</v>
      </c>
      <c r="G1942" s="2">
        <v>5750</v>
      </c>
      <c r="H1942" s="17">
        <f t="shared" si="30"/>
        <v>8.7016501299927332E-4</v>
      </c>
    </row>
    <row r="1943" spans="2:8" ht="13.5" x14ac:dyDescent="0.25">
      <c r="B1943" s="11">
        <v>44833</v>
      </c>
      <c r="C1943" s="2">
        <v>11.51</v>
      </c>
      <c r="D1943" s="2">
        <v>9.4398999999999997</v>
      </c>
      <c r="E1943" s="2">
        <v>160</v>
      </c>
      <c r="F1943" s="2">
        <v>11.509</v>
      </c>
      <c r="G1943" s="2">
        <v>1841.44</v>
      </c>
      <c r="H1943" s="17">
        <f t="shared" si="30"/>
        <v>8.6940848415454578E-4</v>
      </c>
    </row>
    <row r="1944" spans="2:8" ht="13.5" x14ac:dyDescent="0.25">
      <c r="B1944" s="11">
        <v>44834</v>
      </c>
      <c r="C1944" s="2">
        <v>11.5</v>
      </c>
      <c r="D1944" s="2">
        <v>9.4316999999999993</v>
      </c>
      <c r="E1944" s="2">
        <v>735</v>
      </c>
      <c r="F1944" s="2">
        <v>11.49</v>
      </c>
      <c r="G1944" s="2">
        <v>8445.15</v>
      </c>
      <c r="H1944" s="17">
        <f t="shared" si="30"/>
        <v>-8.6865326963213904E-4</v>
      </c>
    </row>
    <row r="1945" spans="2:8" ht="13.5" x14ac:dyDescent="0.25">
      <c r="B1945" s="11">
        <v>44837</v>
      </c>
      <c r="C1945" s="2">
        <v>11.5</v>
      </c>
      <c r="D1945" s="2">
        <v>9.4316999999999993</v>
      </c>
      <c r="E1945" s="2">
        <v>343</v>
      </c>
      <c r="F1945" s="2">
        <v>11.5</v>
      </c>
      <c r="G1945" s="2">
        <v>3944.5</v>
      </c>
      <c r="H1945" s="17">
        <f t="shared" si="30"/>
        <v>0</v>
      </c>
    </row>
    <row r="1946" spans="2:8" ht="13.5" x14ac:dyDescent="0.25">
      <c r="B1946" s="11">
        <v>44838</v>
      </c>
      <c r="C1946" s="2">
        <v>11.5</v>
      </c>
      <c r="D1946" s="2">
        <v>9.4316999999999993</v>
      </c>
      <c r="E1946" s="2">
        <v>200</v>
      </c>
      <c r="F1946" s="2">
        <v>11.5</v>
      </c>
      <c r="G1946" s="2">
        <v>2300</v>
      </c>
      <c r="H1946" s="17">
        <f t="shared" si="30"/>
        <v>0</v>
      </c>
    </row>
    <row r="1947" spans="2:8" ht="13.5" x14ac:dyDescent="0.25">
      <c r="B1947" s="11">
        <v>44839</v>
      </c>
      <c r="C1947" s="2">
        <v>11.25</v>
      </c>
      <c r="D1947" s="2">
        <v>9.2266999999999992</v>
      </c>
      <c r="E1947" s="2">
        <v>1430</v>
      </c>
      <c r="F1947" s="2">
        <v>11.25</v>
      </c>
      <c r="G1947" s="2">
        <v>16087.5</v>
      </c>
      <c r="H1947" s="17">
        <f t="shared" si="30"/>
        <v>-2.1735212103862516E-2</v>
      </c>
    </row>
    <row r="1948" spans="2:8" ht="13.5" x14ac:dyDescent="0.25">
      <c r="B1948" s="11">
        <v>44840</v>
      </c>
      <c r="C1948" s="2">
        <v>11.25</v>
      </c>
      <c r="D1948" s="2">
        <v>9.2266999999999992</v>
      </c>
      <c r="E1948" s="2">
        <v>1058</v>
      </c>
      <c r="F1948" s="2">
        <v>11.257</v>
      </c>
      <c r="G1948" s="2">
        <v>11909.906000000001</v>
      </c>
      <c r="H1948" s="17">
        <f t="shared" si="30"/>
        <v>0</v>
      </c>
    </row>
    <row r="1949" spans="2:8" ht="13.5" x14ac:dyDescent="0.25">
      <c r="B1949" s="11">
        <v>44841</v>
      </c>
      <c r="C1949" s="2">
        <v>11.2</v>
      </c>
      <c r="D1949" s="2">
        <v>9.1857000000000006</v>
      </c>
      <c r="E1949" s="2">
        <v>1830</v>
      </c>
      <c r="F1949" s="2">
        <v>11.209</v>
      </c>
      <c r="G1949" s="2">
        <v>20512.47</v>
      </c>
      <c r="H1949" s="17">
        <f t="shared" si="30"/>
        <v>-4.4436255649363907E-3</v>
      </c>
    </row>
    <row r="1950" spans="2:8" ht="13.5" x14ac:dyDescent="0.25">
      <c r="B1950" s="11">
        <v>44844</v>
      </c>
      <c r="C1950" s="2">
        <v>11.5</v>
      </c>
      <c r="D1950" s="2">
        <v>9.4316999999999993</v>
      </c>
      <c r="E1950" s="2">
        <v>30</v>
      </c>
      <c r="F1950" s="2">
        <v>11.5</v>
      </c>
      <c r="G1950" s="2">
        <v>345</v>
      </c>
      <c r="H1950" s="17">
        <f t="shared" si="30"/>
        <v>2.6780757046278306E-2</v>
      </c>
    </row>
    <row r="1951" spans="2:8" ht="13.5" x14ac:dyDescent="0.25">
      <c r="B1951" s="11">
        <v>44845</v>
      </c>
      <c r="C1951" s="2">
        <v>11.75</v>
      </c>
      <c r="D1951" s="2">
        <v>9.6366999999999994</v>
      </c>
      <c r="E1951" s="2">
        <v>70</v>
      </c>
      <c r="F1951" s="2">
        <v>11.75</v>
      </c>
      <c r="G1951" s="2">
        <v>822.5</v>
      </c>
      <c r="H1951" s="17">
        <f t="shared" si="30"/>
        <v>2.1735212103862516E-2</v>
      </c>
    </row>
    <row r="1952" spans="2:8" ht="13.5" x14ac:dyDescent="0.25">
      <c r="B1952" s="11">
        <v>44846</v>
      </c>
      <c r="C1952" s="2">
        <v>11.5</v>
      </c>
      <c r="D1952" s="2">
        <v>9.4316999999999993</v>
      </c>
      <c r="E1952" s="2">
        <v>92</v>
      </c>
      <c r="F1952" s="2">
        <v>11.69</v>
      </c>
      <c r="G1952" s="2">
        <v>1075.48</v>
      </c>
      <c r="H1952" s="17">
        <f t="shared" si="30"/>
        <v>-2.1272842363049601E-2</v>
      </c>
    </row>
    <row r="1953" spans="2:8" ht="13.5" x14ac:dyDescent="0.25">
      <c r="B1953" s="11">
        <v>44847</v>
      </c>
      <c r="C1953" s="2">
        <v>11.5</v>
      </c>
      <c r="D1953" s="2">
        <v>9.4316999999999993</v>
      </c>
      <c r="E1953" s="2">
        <v>70</v>
      </c>
      <c r="F1953" s="2">
        <v>11.532999999999999</v>
      </c>
      <c r="G1953" s="2">
        <v>807.31</v>
      </c>
      <c r="H1953" s="17">
        <f t="shared" si="30"/>
        <v>0</v>
      </c>
    </row>
    <row r="1954" spans="2:8" ht="13.5" x14ac:dyDescent="0.25">
      <c r="B1954" s="11">
        <v>44848</v>
      </c>
      <c r="C1954" s="2">
        <v>11.72</v>
      </c>
      <c r="D1954" s="2">
        <v>9.6120999999999999</v>
      </c>
      <c r="E1954" s="2">
        <v>50566</v>
      </c>
      <c r="F1954" s="2">
        <v>11.72</v>
      </c>
      <c r="G1954" s="2">
        <v>592633.52</v>
      </c>
      <c r="H1954" s="17">
        <f t="shared" si="30"/>
        <v>1.9126986651399065E-2</v>
      </c>
    </row>
    <row r="1955" spans="2:8" ht="13.5" x14ac:dyDescent="0.25">
      <c r="B1955" s="11">
        <v>44851</v>
      </c>
      <c r="C1955" s="2">
        <v>11.5</v>
      </c>
      <c r="D1955" s="2">
        <v>9.4316999999999993</v>
      </c>
      <c r="E1955" s="2">
        <v>584</v>
      </c>
      <c r="F1955" s="2">
        <v>11.202999999999999</v>
      </c>
      <c r="G1955" s="2">
        <v>6542.5519999999997</v>
      </c>
      <c r="H1955" s="17">
        <f t="shared" si="30"/>
        <v>-1.876801115260979E-2</v>
      </c>
    </row>
    <row r="1956" spans="2:8" ht="13.5" x14ac:dyDescent="0.25">
      <c r="B1956" s="11">
        <v>44852</v>
      </c>
      <c r="C1956" s="2">
        <v>11.5</v>
      </c>
      <c r="D1956" s="2">
        <v>9.4316999999999993</v>
      </c>
      <c r="E1956" s="2">
        <v>193</v>
      </c>
      <c r="F1956" s="2">
        <v>11.528</v>
      </c>
      <c r="G1956" s="2">
        <v>2224.904</v>
      </c>
      <c r="H1956" s="17">
        <f t="shared" si="30"/>
        <v>0</v>
      </c>
    </row>
    <row r="1957" spans="2:8" ht="13.5" x14ac:dyDescent="0.25">
      <c r="B1957" s="11">
        <v>44853</v>
      </c>
      <c r="C1957" s="2">
        <v>11.2</v>
      </c>
      <c r="D1957" s="2">
        <v>9.1857000000000006</v>
      </c>
      <c r="E1957" s="2">
        <v>2313</v>
      </c>
      <c r="F1957" s="2">
        <v>11.202</v>
      </c>
      <c r="G1957" s="2">
        <v>25910.225999999999</v>
      </c>
      <c r="H1957" s="17">
        <f t="shared" si="30"/>
        <v>-2.6082254524634869E-2</v>
      </c>
    </row>
    <row r="1958" spans="2:8" ht="13.5" x14ac:dyDescent="0.25">
      <c r="B1958" s="11">
        <v>44854</v>
      </c>
      <c r="C1958" s="2">
        <v>11.2</v>
      </c>
      <c r="D1958" s="2">
        <v>9.1857000000000006</v>
      </c>
      <c r="E1958" s="2">
        <v>0</v>
      </c>
      <c r="F1958" s="2">
        <v>0</v>
      </c>
      <c r="G1958" s="2">
        <v>0</v>
      </c>
      <c r="H1958" s="17">
        <f t="shared" si="30"/>
        <v>0</v>
      </c>
    </row>
    <row r="1959" spans="2:8" ht="13.5" x14ac:dyDescent="0.25">
      <c r="B1959" s="11">
        <v>44855</v>
      </c>
      <c r="C1959" s="2">
        <v>11.2</v>
      </c>
      <c r="D1959" s="2">
        <v>9.1857000000000006</v>
      </c>
      <c r="E1959" s="2">
        <v>1170</v>
      </c>
      <c r="F1959" s="2">
        <v>11.208</v>
      </c>
      <c r="G1959" s="2">
        <v>13113.36</v>
      </c>
      <c r="H1959" s="17">
        <f t="shared" si="30"/>
        <v>0</v>
      </c>
    </row>
    <row r="1960" spans="2:8" ht="13.5" x14ac:dyDescent="0.25">
      <c r="B1960" s="11">
        <v>44858</v>
      </c>
      <c r="C1960" s="2">
        <v>11.66</v>
      </c>
      <c r="D1960" s="2">
        <v>9.5629000000000008</v>
      </c>
      <c r="E1960" s="2">
        <v>10</v>
      </c>
      <c r="F1960" s="2">
        <v>11.66</v>
      </c>
      <c r="G1960" s="2">
        <v>116.6</v>
      </c>
      <c r="H1960" s="17">
        <f t="shared" si="30"/>
        <v>4.1063827470960317E-2</v>
      </c>
    </row>
    <row r="1961" spans="2:8" ht="13.5" x14ac:dyDescent="0.25">
      <c r="B1961" s="11">
        <v>44859</v>
      </c>
      <c r="C1961" s="2">
        <v>11.68</v>
      </c>
      <c r="D1961" s="2">
        <v>9.5792999999999999</v>
      </c>
      <c r="E1961" s="2">
        <v>19</v>
      </c>
      <c r="F1961" s="2">
        <v>11.68</v>
      </c>
      <c r="G1961" s="2">
        <v>221.92</v>
      </c>
      <c r="H1961" s="17">
        <f t="shared" si="30"/>
        <v>1.7149609428101392E-3</v>
      </c>
    </row>
    <row r="1962" spans="2:8" ht="13.5" x14ac:dyDescent="0.25">
      <c r="B1962" s="11">
        <v>44860</v>
      </c>
      <c r="C1962" s="2">
        <v>11.68</v>
      </c>
      <c r="D1962" s="2">
        <v>9.5792999999999999</v>
      </c>
      <c r="E1962" s="2">
        <v>34</v>
      </c>
      <c r="F1962" s="2">
        <v>11.68</v>
      </c>
      <c r="G1962" s="2">
        <v>397.12</v>
      </c>
      <c r="H1962" s="17">
        <f t="shared" si="30"/>
        <v>0</v>
      </c>
    </row>
    <row r="1963" spans="2:8" ht="13.5" x14ac:dyDescent="0.25">
      <c r="B1963" s="11">
        <v>44861</v>
      </c>
      <c r="C1963" s="2">
        <v>11.68</v>
      </c>
      <c r="D1963" s="2">
        <v>9.5792999999999999</v>
      </c>
      <c r="E1963" s="2">
        <v>0</v>
      </c>
      <c r="F1963" s="2">
        <v>0</v>
      </c>
      <c r="G1963" s="2">
        <v>0</v>
      </c>
      <c r="H1963" s="17">
        <f t="shared" si="30"/>
        <v>0</v>
      </c>
    </row>
    <row r="1964" spans="2:8" ht="13.5" x14ac:dyDescent="0.25">
      <c r="B1964" s="11">
        <v>44862</v>
      </c>
      <c r="C1964" s="2">
        <v>11.68</v>
      </c>
      <c r="D1964" s="2">
        <v>9.5792999999999999</v>
      </c>
      <c r="E1964" s="2">
        <v>0</v>
      </c>
      <c r="F1964" s="2">
        <v>0</v>
      </c>
      <c r="G1964" s="2">
        <v>0</v>
      </c>
      <c r="H1964" s="17">
        <f t="shared" si="30"/>
        <v>0</v>
      </c>
    </row>
    <row r="1965" spans="2:8" ht="13.5" x14ac:dyDescent="0.25">
      <c r="B1965" s="11">
        <v>44865</v>
      </c>
      <c r="C1965" s="2">
        <v>11.5</v>
      </c>
      <c r="D1965" s="2">
        <v>9.4316999999999993</v>
      </c>
      <c r="E1965" s="2">
        <v>45</v>
      </c>
      <c r="F1965" s="2">
        <v>11.58</v>
      </c>
      <c r="G1965" s="2">
        <v>521.1</v>
      </c>
      <c r="H1965" s="17">
        <f t="shared" si="30"/>
        <v>-1.5408223982963329E-2</v>
      </c>
    </row>
    <row r="1966" spans="2:8" ht="13.5" x14ac:dyDescent="0.25">
      <c r="B1966" s="11">
        <v>44866</v>
      </c>
      <c r="C1966" s="2">
        <v>11.64</v>
      </c>
      <c r="D1966" s="2">
        <v>9.5465</v>
      </c>
      <c r="E1966" s="2">
        <v>10</v>
      </c>
      <c r="F1966" s="2">
        <v>11.64</v>
      </c>
      <c r="G1966" s="2">
        <v>116.4</v>
      </c>
      <c r="H1966" s="17">
        <f t="shared" si="30"/>
        <v>1.2171718778163077E-2</v>
      </c>
    </row>
    <row r="1967" spans="2:8" ht="13.5" x14ac:dyDescent="0.25">
      <c r="B1967" s="11">
        <v>44867</v>
      </c>
      <c r="C1967" s="2">
        <v>11.49</v>
      </c>
      <c r="D1967" s="2">
        <v>9.4235000000000007</v>
      </c>
      <c r="E1967" s="2">
        <v>40</v>
      </c>
      <c r="F1967" s="2">
        <v>11.49</v>
      </c>
      <c r="G1967" s="2">
        <v>459.6</v>
      </c>
      <c r="H1967" s="17">
        <f t="shared" si="30"/>
        <v>-1.2884303147750414E-2</v>
      </c>
    </row>
    <row r="1968" spans="2:8" ht="13.5" x14ac:dyDescent="0.25">
      <c r="B1968" s="11">
        <v>44868</v>
      </c>
      <c r="C1968" s="2">
        <v>11.49</v>
      </c>
      <c r="D1968" s="2">
        <v>9.4235000000000007</v>
      </c>
      <c r="E1968" s="2">
        <v>0</v>
      </c>
      <c r="F1968" s="2">
        <v>0</v>
      </c>
      <c r="G1968" s="2">
        <v>0</v>
      </c>
      <c r="H1968" s="17">
        <f t="shared" si="30"/>
        <v>0</v>
      </c>
    </row>
    <row r="1969" spans="2:8" ht="13.5" x14ac:dyDescent="0.25">
      <c r="B1969" s="11">
        <v>44869</v>
      </c>
      <c r="C1969" s="2">
        <v>11.4</v>
      </c>
      <c r="D1969" s="2">
        <v>9.3497000000000003</v>
      </c>
      <c r="E1969" s="2">
        <v>96</v>
      </c>
      <c r="F1969" s="2">
        <v>11.4</v>
      </c>
      <c r="G1969" s="2">
        <v>1094.4000000000001</v>
      </c>
      <c r="H1969" s="17">
        <f t="shared" si="30"/>
        <v>-7.8314851169947793E-3</v>
      </c>
    </row>
    <row r="1970" spans="2:8" ht="13.5" x14ac:dyDescent="0.25">
      <c r="B1970" s="11">
        <v>44872</v>
      </c>
      <c r="C1970" s="2">
        <v>11.4</v>
      </c>
      <c r="D1970" s="2">
        <v>9.3497000000000003</v>
      </c>
      <c r="E1970" s="2">
        <v>0</v>
      </c>
      <c r="F1970" s="2">
        <v>0</v>
      </c>
      <c r="G1970" s="2">
        <v>0</v>
      </c>
      <c r="H1970" s="17">
        <f t="shared" si="30"/>
        <v>0</v>
      </c>
    </row>
    <row r="1971" spans="2:8" ht="13.5" x14ac:dyDescent="0.25">
      <c r="B1971" s="11">
        <v>44873</v>
      </c>
      <c r="C1971" s="2">
        <v>11.1</v>
      </c>
      <c r="D1971" s="2">
        <v>9.1036000000000001</v>
      </c>
      <c r="E1971" s="2">
        <v>620</v>
      </c>
      <c r="F1971" s="2">
        <v>11.1</v>
      </c>
      <c r="G1971" s="2">
        <v>6882</v>
      </c>
      <c r="H1971" s="17">
        <f t="shared" si="30"/>
        <v>-2.632170016150253E-2</v>
      </c>
    </row>
    <row r="1972" spans="2:8" ht="13.5" x14ac:dyDescent="0.25">
      <c r="B1972" s="11">
        <v>44874</v>
      </c>
      <c r="C1972" s="2">
        <v>11.1</v>
      </c>
      <c r="D1972" s="2">
        <v>9.1036000000000001</v>
      </c>
      <c r="E1972" s="2">
        <v>57</v>
      </c>
      <c r="F1972" s="2">
        <v>11.1</v>
      </c>
      <c r="G1972" s="2">
        <v>632.70000000000005</v>
      </c>
      <c r="H1972" s="17">
        <f t="shared" si="30"/>
        <v>0</v>
      </c>
    </row>
    <row r="1973" spans="2:8" ht="13.5" x14ac:dyDescent="0.25">
      <c r="B1973" s="11">
        <v>44875</v>
      </c>
      <c r="C1973" s="2">
        <v>11.38</v>
      </c>
      <c r="D1973" s="2">
        <v>9.3332999999999995</v>
      </c>
      <c r="E1973" s="2">
        <v>10</v>
      </c>
      <c r="F1973" s="2">
        <v>11.38</v>
      </c>
      <c r="G1973" s="2">
        <v>113.8</v>
      </c>
      <c r="H1973" s="17">
        <f t="shared" si="30"/>
        <v>2.5231776440089563E-2</v>
      </c>
    </row>
    <row r="1974" spans="2:8" ht="13.5" x14ac:dyDescent="0.25">
      <c r="B1974" s="11">
        <v>44876</v>
      </c>
      <c r="C1974" s="2">
        <v>11</v>
      </c>
      <c r="D1974" s="2">
        <v>9.0215999999999994</v>
      </c>
      <c r="E1974" s="2">
        <v>910</v>
      </c>
      <c r="F1974" s="2">
        <v>11.007999999999999</v>
      </c>
      <c r="G1974" s="2">
        <v>10017.280000000001</v>
      </c>
      <c r="H1974" s="17">
        <f t="shared" si="30"/>
        <v>-3.3396547844813745E-2</v>
      </c>
    </row>
    <row r="1975" spans="2:8" ht="13.5" x14ac:dyDescent="0.25">
      <c r="B1975" s="11">
        <v>44879</v>
      </c>
      <c r="C1975" s="2">
        <v>11.39</v>
      </c>
      <c r="D1975" s="2">
        <v>9.3414999999999999</v>
      </c>
      <c r="E1975" s="2">
        <v>10</v>
      </c>
      <c r="F1975" s="2">
        <v>11.39</v>
      </c>
      <c r="G1975" s="2">
        <v>113.9</v>
      </c>
      <c r="H1975" s="17">
        <f t="shared" si="30"/>
        <v>3.5459342023587893E-2</v>
      </c>
    </row>
    <row r="1976" spans="2:8" ht="13.5" x14ac:dyDescent="0.25">
      <c r="B1976" s="11">
        <v>44880</v>
      </c>
      <c r="C1976" s="2">
        <v>11.39</v>
      </c>
      <c r="D1976" s="2">
        <v>9.3414999999999999</v>
      </c>
      <c r="E1976" s="2">
        <v>0</v>
      </c>
      <c r="F1976" s="2">
        <v>0</v>
      </c>
      <c r="G1976" s="2">
        <v>0</v>
      </c>
      <c r="H1976" s="17">
        <f t="shared" si="30"/>
        <v>0</v>
      </c>
    </row>
    <row r="1977" spans="2:8" ht="13.5" x14ac:dyDescent="0.25">
      <c r="B1977" s="11">
        <v>44881</v>
      </c>
      <c r="C1977" s="2">
        <v>11.39</v>
      </c>
      <c r="D1977" s="2">
        <v>9.3414999999999999</v>
      </c>
      <c r="E1977" s="2">
        <v>0</v>
      </c>
      <c r="F1977" s="2">
        <v>0</v>
      </c>
      <c r="G1977" s="2">
        <v>0</v>
      </c>
      <c r="H1977" s="17">
        <f t="shared" si="30"/>
        <v>0</v>
      </c>
    </row>
    <row r="1978" spans="2:8" ht="13.5" x14ac:dyDescent="0.25">
      <c r="B1978" s="11">
        <v>44882</v>
      </c>
      <c r="C1978" s="2">
        <v>11.35</v>
      </c>
      <c r="D1978" s="2">
        <v>9.3087</v>
      </c>
      <c r="E1978" s="2">
        <v>200</v>
      </c>
      <c r="F1978" s="2">
        <v>11.175000000000001</v>
      </c>
      <c r="G1978" s="2">
        <v>2235</v>
      </c>
      <c r="H1978" s="17">
        <f t="shared" si="30"/>
        <v>-3.5112134025584692E-3</v>
      </c>
    </row>
    <row r="1979" spans="2:8" ht="13.5" x14ac:dyDescent="0.25">
      <c r="B1979" s="11">
        <v>44883</v>
      </c>
      <c r="C1979" s="2">
        <v>11.25</v>
      </c>
      <c r="D1979" s="2">
        <v>9.2266999999999992</v>
      </c>
      <c r="E1979" s="2">
        <v>300</v>
      </c>
      <c r="F1979" s="2">
        <v>11.25</v>
      </c>
      <c r="G1979" s="2">
        <v>3375</v>
      </c>
      <c r="H1979" s="17">
        <f t="shared" si="30"/>
        <v>-8.8089636576536724E-3</v>
      </c>
    </row>
    <row r="1980" spans="2:8" ht="13.5" x14ac:dyDescent="0.25">
      <c r="B1980" s="11">
        <v>44886</v>
      </c>
      <c r="C1980" s="2">
        <v>11.35</v>
      </c>
      <c r="D1980" s="2">
        <v>9.3087</v>
      </c>
      <c r="E1980" s="2">
        <v>10</v>
      </c>
      <c r="F1980" s="2">
        <v>11.35</v>
      </c>
      <c r="G1980" s="2">
        <v>113.5</v>
      </c>
      <c r="H1980" s="17">
        <f t="shared" si="30"/>
        <v>8.8872511298731666E-3</v>
      </c>
    </row>
    <row r="1981" spans="2:8" ht="13.5" x14ac:dyDescent="0.25">
      <c r="B1981" s="11">
        <v>44887</v>
      </c>
      <c r="C1981" s="2">
        <v>11.35</v>
      </c>
      <c r="D1981" s="2">
        <v>9.3087</v>
      </c>
      <c r="E1981" s="2">
        <v>0</v>
      </c>
      <c r="F1981" s="2">
        <v>0</v>
      </c>
      <c r="G1981" s="2">
        <v>0</v>
      </c>
      <c r="H1981" s="17">
        <f t="shared" si="30"/>
        <v>0</v>
      </c>
    </row>
    <row r="1982" spans="2:8" ht="13.5" x14ac:dyDescent="0.25">
      <c r="B1982" s="11">
        <v>44888</v>
      </c>
      <c r="C1982" s="2">
        <v>11.35</v>
      </c>
      <c r="D1982" s="2">
        <v>9.3087</v>
      </c>
      <c r="E1982" s="2">
        <v>0</v>
      </c>
      <c r="F1982" s="2">
        <v>0</v>
      </c>
      <c r="G1982" s="2">
        <v>0</v>
      </c>
      <c r="H1982" s="17">
        <f t="shared" si="30"/>
        <v>0</v>
      </c>
    </row>
    <row r="1983" spans="2:8" ht="13.5" x14ac:dyDescent="0.25">
      <c r="B1983" s="11">
        <v>44889</v>
      </c>
      <c r="C1983" s="2">
        <v>11.35</v>
      </c>
      <c r="D1983" s="2">
        <v>9.3087</v>
      </c>
      <c r="E1983" s="2">
        <v>200</v>
      </c>
      <c r="F1983" s="2">
        <v>11.35</v>
      </c>
      <c r="G1983" s="2">
        <v>2270</v>
      </c>
      <c r="H1983" s="17">
        <f t="shared" si="30"/>
        <v>0</v>
      </c>
    </row>
    <row r="1984" spans="2:8" ht="13.5" x14ac:dyDescent="0.25">
      <c r="B1984" s="11">
        <v>44890</v>
      </c>
      <c r="C1984" s="2">
        <v>11.06</v>
      </c>
      <c r="D1984" s="2">
        <v>9.0708000000000002</v>
      </c>
      <c r="E1984" s="2">
        <v>35</v>
      </c>
      <c r="F1984" s="2">
        <v>11.06</v>
      </c>
      <c r="G1984" s="2">
        <v>387.1</v>
      </c>
      <c r="H1984" s="17">
        <f t="shared" si="30"/>
        <v>-2.5556737245802291E-2</v>
      </c>
    </row>
    <row r="1985" spans="2:8" ht="13.5" x14ac:dyDescent="0.25">
      <c r="B1985" s="11">
        <v>44893</v>
      </c>
      <c r="C1985" s="2">
        <v>11.35</v>
      </c>
      <c r="D1985" s="2">
        <v>9.3087</v>
      </c>
      <c r="E1985" s="2">
        <v>20</v>
      </c>
      <c r="F1985" s="2">
        <v>11.35</v>
      </c>
      <c r="G1985" s="2">
        <v>227</v>
      </c>
      <c r="H1985" s="17">
        <f t="shared" si="30"/>
        <v>2.6227014155311524E-2</v>
      </c>
    </row>
    <row r="1986" spans="2:8" ht="13.5" x14ac:dyDescent="0.25">
      <c r="B1986" s="11">
        <v>44894</v>
      </c>
      <c r="C1986" s="2">
        <v>11.1</v>
      </c>
      <c r="D1986" s="2">
        <v>9.1036000000000001</v>
      </c>
      <c r="E1986" s="2">
        <v>53</v>
      </c>
      <c r="F1986" s="2">
        <v>11.242000000000001</v>
      </c>
      <c r="G1986" s="2">
        <v>595.82600000000002</v>
      </c>
      <c r="H1986" s="17">
        <f t="shared" si="30"/>
        <v>-2.2033151782740859E-2</v>
      </c>
    </row>
    <row r="1987" spans="2:8" ht="13.5" x14ac:dyDescent="0.25">
      <c r="B1987" s="11">
        <v>44895</v>
      </c>
      <c r="C1987" s="2">
        <v>11.35</v>
      </c>
      <c r="D1987" s="2">
        <v>9.3087</v>
      </c>
      <c r="E1987" s="2">
        <v>2</v>
      </c>
      <c r="F1987" s="2">
        <v>11.35</v>
      </c>
      <c r="G1987" s="2">
        <v>22.7</v>
      </c>
      <c r="H1987" s="17">
        <f t="shared" si="30"/>
        <v>2.2529548749945057E-2</v>
      </c>
    </row>
    <row r="1988" spans="2:8" ht="13.5" x14ac:dyDescent="0.25">
      <c r="B1988" s="11">
        <v>44896</v>
      </c>
      <c r="C1988" s="2">
        <v>11.5</v>
      </c>
      <c r="D1988" s="2">
        <v>9.4316999999999993</v>
      </c>
      <c r="E1988" s="2">
        <v>325</v>
      </c>
      <c r="F1988" s="2">
        <v>11.5</v>
      </c>
      <c r="G1988" s="2">
        <v>3737.5</v>
      </c>
      <c r="H1988" s="17">
        <f t="shared" si="30"/>
        <v>1.3213445486480317E-2</v>
      </c>
    </row>
    <row r="1989" spans="2:8" ht="13.5" x14ac:dyDescent="0.25">
      <c r="B1989" s="11">
        <v>44897</v>
      </c>
      <c r="C1989" s="2">
        <v>11.5</v>
      </c>
      <c r="D1989" s="2">
        <v>9.4316999999999993</v>
      </c>
      <c r="E1989" s="2">
        <v>200</v>
      </c>
      <c r="F1989" s="2">
        <v>11.5</v>
      </c>
      <c r="G1989" s="2">
        <v>2300</v>
      </c>
      <c r="H1989" s="17">
        <f t="shared" si="30"/>
        <v>0</v>
      </c>
    </row>
    <row r="1990" spans="2:8" ht="13.5" x14ac:dyDescent="0.25">
      <c r="B1990" s="11">
        <v>44900</v>
      </c>
      <c r="C1990" s="2">
        <v>11.5</v>
      </c>
      <c r="D1990" s="2">
        <v>9.4316999999999993</v>
      </c>
      <c r="E1990" s="2">
        <v>0</v>
      </c>
      <c r="F1990" s="2">
        <v>0</v>
      </c>
      <c r="G1990" s="2">
        <v>0</v>
      </c>
      <c r="H1990" s="17">
        <f t="shared" si="30"/>
        <v>0</v>
      </c>
    </row>
    <row r="1991" spans="2:8" ht="13.5" x14ac:dyDescent="0.25">
      <c r="B1991" s="11">
        <v>44901</v>
      </c>
      <c r="C1991" s="2">
        <v>11.7</v>
      </c>
      <c r="D1991" s="2">
        <v>9.5957000000000008</v>
      </c>
      <c r="E1991" s="2">
        <v>2500</v>
      </c>
      <c r="F1991" s="2">
        <v>11.7</v>
      </c>
      <c r="G1991" s="2">
        <v>29250</v>
      </c>
      <c r="H1991" s="17">
        <f t="shared" ref="H1991:H2054" si="31">(D1991-D1990)/D1990</f>
        <v>1.7388169683090163E-2</v>
      </c>
    </row>
    <row r="1992" spans="2:8" ht="13.5" x14ac:dyDescent="0.25">
      <c r="B1992" s="11">
        <v>44902</v>
      </c>
      <c r="C1992" s="2">
        <v>11.7</v>
      </c>
      <c r="D1992" s="2">
        <v>9.5957000000000008</v>
      </c>
      <c r="E1992" s="2">
        <v>0</v>
      </c>
      <c r="F1992" s="2">
        <v>0</v>
      </c>
      <c r="G1992" s="2">
        <v>0</v>
      </c>
      <c r="H1992" s="17">
        <f t="shared" si="31"/>
        <v>0</v>
      </c>
    </row>
    <row r="1993" spans="2:8" ht="13.5" x14ac:dyDescent="0.25">
      <c r="B1993" s="11">
        <v>44903</v>
      </c>
      <c r="C1993" s="2">
        <v>11.7</v>
      </c>
      <c r="D1993" s="2">
        <v>9.5957000000000008</v>
      </c>
      <c r="E1993" s="2">
        <v>0</v>
      </c>
      <c r="F1993" s="2">
        <v>0</v>
      </c>
      <c r="G1993" s="2">
        <v>0</v>
      </c>
      <c r="H1993" s="17">
        <f t="shared" si="31"/>
        <v>0</v>
      </c>
    </row>
    <row r="1994" spans="2:8" ht="13.5" x14ac:dyDescent="0.25">
      <c r="B1994" s="11">
        <v>44904</v>
      </c>
      <c r="C1994" s="2">
        <v>11.65</v>
      </c>
      <c r="D1994" s="2">
        <v>9.5547000000000004</v>
      </c>
      <c r="E1994" s="2">
        <v>769</v>
      </c>
      <c r="F1994" s="2">
        <v>11.65</v>
      </c>
      <c r="G1994" s="2">
        <v>8958.85</v>
      </c>
      <c r="H1994" s="17">
        <f t="shared" si="31"/>
        <v>-4.2727471680023728E-3</v>
      </c>
    </row>
    <row r="1995" spans="2:8" ht="13.5" x14ac:dyDescent="0.25">
      <c r="B1995" s="11">
        <v>44907</v>
      </c>
      <c r="C1995" s="2">
        <v>11.65</v>
      </c>
      <c r="D1995" s="2">
        <v>9.5547000000000004</v>
      </c>
      <c r="E1995" s="2">
        <v>0</v>
      </c>
      <c r="F1995" s="2">
        <v>0</v>
      </c>
      <c r="G1995" s="2">
        <v>0</v>
      </c>
      <c r="H1995" s="17">
        <f t="shared" si="31"/>
        <v>0</v>
      </c>
    </row>
    <row r="1996" spans="2:8" ht="13.5" x14ac:dyDescent="0.25">
      <c r="B1996" s="11">
        <v>44908</v>
      </c>
      <c r="C1996" s="2">
        <v>11.65</v>
      </c>
      <c r="D1996" s="2">
        <v>9.5547000000000004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2:8" ht="13.5" x14ac:dyDescent="0.25">
      <c r="B1997" s="11">
        <v>44909</v>
      </c>
      <c r="C1997" s="2">
        <v>11.65</v>
      </c>
      <c r="D1997" s="2">
        <v>9.5547000000000004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2:8" ht="13.5" x14ac:dyDescent="0.25">
      <c r="B1998" s="11">
        <v>44910</v>
      </c>
      <c r="C1998" s="2">
        <v>11.65</v>
      </c>
      <c r="D1998" s="2">
        <v>9.5547000000000004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2:8" ht="13.5" x14ac:dyDescent="0.25">
      <c r="B1999" s="11">
        <v>44911</v>
      </c>
      <c r="C1999" s="2">
        <v>11.65</v>
      </c>
      <c r="D1999" s="2">
        <v>9.5547000000000004</v>
      </c>
      <c r="E1999" s="2">
        <v>0</v>
      </c>
      <c r="F1999" s="2">
        <v>0</v>
      </c>
      <c r="G1999" s="2">
        <v>0</v>
      </c>
      <c r="H1999" s="17">
        <f t="shared" si="31"/>
        <v>0</v>
      </c>
    </row>
    <row r="2000" spans="2:8" ht="13.5" x14ac:dyDescent="0.25">
      <c r="B2000" s="11">
        <v>44914</v>
      </c>
      <c r="C2000" s="2">
        <v>11.65</v>
      </c>
      <c r="D2000" s="2">
        <v>9.5547000000000004</v>
      </c>
      <c r="E2000" s="2">
        <v>0</v>
      </c>
      <c r="F2000" s="2">
        <v>0</v>
      </c>
      <c r="G2000" s="2">
        <v>0</v>
      </c>
      <c r="H2000" s="17">
        <f t="shared" si="31"/>
        <v>0</v>
      </c>
    </row>
    <row r="2001" spans="2:8" ht="13.5" x14ac:dyDescent="0.25">
      <c r="B2001" s="11">
        <v>44915</v>
      </c>
      <c r="C2001" s="2">
        <v>11.65</v>
      </c>
      <c r="D2001" s="2">
        <v>9.5547000000000004</v>
      </c>
      <c r="E2001" s="2">
        <v>0</v>
      </c>
      <c r="F2001" s="2">
        <v>0</v>
      </c>
      <c r="G2001" s="2">
        <v>0</v>
      </c>
      <c r="H2001" s="17">
        <f t="shared" si="31"/>
        <v>0</v>
      </c>
    </row>
    <row r="2002" spans="2:8" ht="13.5" x14ac:dyDescent="0.25">
      <c r="B2002" s="11">
        <v>44916</v>
      </c>
      <c r="C2002" s="2">
        <v>11.65</v>
      </c>
      <c r="D2002" s="2">
        <v>9.5547000000000004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2:8" ht="13.5" x14ac:dyDescent="0.25">
      <c r="B2003" s="11">
        <v>44917</v>
      </c>
      <c r="C2003" s="2">
        <v>11.65</v>
      </c>
      <c r="D2003" s="2">
        <v>9.5547000000000004</v>
      </c>
      <c r="E2003" s="2">
        <v>0</v>
      </c>
      <c r="F2003" s="2">
        <v>0</v>
      </c>
      <c r="G2003" s="2">
        <v>0</v>
      </c>
      <c r="H2003" s="17">
        <f t="shared" si="31"/>
        <v>0</v>
      </c>
    </row>
    <row r="2004" spans="2:8" ht="13.5" x14ac:dyDescent="0.25">
      <c r="B2004" s="11">
        <v>44918</v>
      </c>
      <c r="C2004" s="2">
        <v>11.65</v>
      </c>
      <c r="D2004" s="2">
        <v>9.5547000000000004</v>
      </c>
      <c r="E2004" s="2">
        <v>0</v>
      </c>
      <c r="F2004" s="2">
        <v>0</v>
      </c>
      <c r="G2004" s="2">
        <v>0</v>
      </c>
      <c r="H2004" s="17">
        <f t="shared" si="31"/>
        <v>0</v>
      </c>
    </row>
    <row r="2005" spans="2:8" ht="13.5" x14ac:dyDescent="0.25">
      <c r="B2005" s="11">
        <v>44921</v>
      </c>
      <c r="C2005" s="2">
        <v>11.65</v>
      </c>
      <c r="D2005" s="2">
        <v>9.5547000000000004</v>
      </c>
      <c r="E2005" s="2">
        <v>0</v>
      </c>
      <c r="F2005" s="2">
        <v>0</v>
      </c>
      <c r="G2005" s="2">
        <v>0</v>
      </c>
      <c r="H2005" s="17">
        <f t="shared" si="31"/>
        <v>0</v>
      </c>
    </row>
    <row r="2006" spans="2:8" ht="13.5" x14ac:dyDescent="0.25">
      <c r="B2006" s="11">
        <v>44922</v>
      </c>
      <c r="C2006" s="2">
        <v>11.8</v>
      </c>
      <c r="D2006" s="2">
        <v>9.6776999999999997</v>
      </c>
      <c r="E2006" s="2">
        <v>7000</v>
      </c>
      <c r="F2006" s="2">
        <v>11.8</v>
      </c>
      <c r="G2006" s="2">
        <v>82600</v>
      </c>
      <c r="H2006" s="17">
        <f t="shared" si="31"/>
        <v>1.2873245627806141E-2</v>
      </c>
    </row>
    <row r="2007" spans="2:8" ht="13.5" x14ac:dyDescent="0.25">
      <c r="B2007" s="11">
        <v>44923</v>
      </c>
      <c r="C2007" s="2">
        <v>11.8</v>
      </c>
      <c r="D2007" s="2">
        <v>9.6776999999999997</v>
      </c>
      <c r="E2007" s="2">
        <v>0</v>
      </c>
      <c r="F2007" s="2">
        <v>0</v>
      </c>
      <c r="G2007" s="2">
        <v>0</v>
      </c>
      <c r="H2007" s="17">
        <f t="shared" si="31"/>
        <v>0</v>
      </c>
    </row>
    <row r="2008" spans="2:8" ht="13.5" x14ac:dyDescent="0.25">
      <c r="B2008" s="11">
        <v>44924</v>
      </c>
      <c r="C2008" s="2">
        <v>12</v>
      </c>
      <c r="D2008" s="2">
        <v>9.8417999999999992</v>
      </c>
      <c r="E2008" s="2">
        <v>11050</v>
      </c>
      <c r="F2008" s="2">
        <v>12</v>
      </c>
      <c r="G2008" s="2">
        <v>132600</v>
      </c>
      <c r="H2008" s="17">
        <f t="shared" si="31"/>
        <v>1.695650826126037E-2</v>
      </c>
    </row>
    <row r="2009" spans="2:8" ht="13.5" x14ac:dyDescent="0.25">
      <c r="B2009" s="11">
        <v>44925</v>
      </c>
      <c r="C2009" s="2">
        <v>12.54</v>
      </c>
      <c r="D2009" s="2">
        <v>10.284700000000001</v>
      </c>
      <c r="E2009" s="2">
        <v>1008</v>
      </c>
      <c r="F2009" s="2">
        <v>12.54</v>
      </c>
      <c r="G2009" s="2">
        <v>12640.32</v>
      </c>
      <c r="H2009" s="17">
        <f t="shared" si="31"/>
        <v>4.500193054116134E-2</v>
      </c>
    </row>
    <row r="2010" spans="2:8" ht="13.5" x14ac:dyDescent="0.25">
      <c r="B2010" s="11">
        <v>44928</v>
      </c>
      <c r="C2010" s="2">
        <v>12.54</v>
      </c>
      <c r="D2010" s="2">
        <v>10.284700000000001</v>
      </c>
      <c r="E2010" s="2">
        <v>50</v>
      </c>
      <c r="F2010" s="2">
        <v>12.54</v>
      </c>
      <c r="G2010" s="2">
        <v>627</v>
      </c>
      <c r="H2010" s="17">
        <f t="shared" si="31"/>
        <v>0</v>
      </c>
    </row>
    <row r="2011" spans="2:8" ht="13.5" x14ac:dyDescent="0.25">
      <c r="B2011" s="11">
        <v>44929</v>
      </c>
      <c r="C2011" s="2">
        <v>12.6</v>
      </c>
      <c r="D2011" s="2">
        <v>10.3339</v>
      </c>
      <c r="E2011" s="2">
        <v>83</v>
      </c>
      <c r="F2011" s="2">
        <v>12.624000000000001</v>
      </c>
      <c r="G2011" s="2">
        <v>1047.7919999999999</v>
      </c>
      <c r="H2011" s="17">
        <f t="shared" si="31"/>
        <v>4.7838050696664969E-3</v>
      </c>
    </row>
    <row r="2012" spans="2:8" ht="13.5" x14ac:dyDescent="0.25">
      <c r="B2012" s="11">
        <v>44930</v>
      </c>
      <c r="C2012" s="2">
        <v>12.6</v>
      </c>
      <c r="D2012" s="2">
        <v>10.3339</v>
      </c>
      <c r="E2012" s="2">
        <v>0</v>
      </c>
      <c r="F2012" s="2">
        <v>0</v>
      </c>
      <c r="G2012" s="2">
        <v>0</v>
      </c>
      <c r="H2012" s="17">
        <f t="shared" si="31"/>
        <v>0</v>
      </c>
    </row>
    <row r="2013" spans="2:8" ht="13.5" x14ac:dyDescent="0.25">
      <c r="B2013" s="11">
        <v>44931</v>
      </c>
      <c r="C2013" s="2">
        <v>12.48</v>
      </c>
      <c r="D2013" s="2">
        <v>10.2354</v>
      </c>
      <c r="E2013" s="2">
        <v>1075</v>
      </c>
      <c r="F2013" s="2">
        <v>12.419</v>
      </c>
      <c r="G2013" s="2">
        <v>13350.424999999999</v>
      </c>
      <c r="H2013" s="17">
        <f t="shared" si="31"/>
        <v>-9.5317353564481552E-3</v>
      </c>
    </row>
    <row r="2014" spans="2:8" ht="13.5" x14ac:dyDescent="0.25">
      <c r="B2014" s="11">
        <v>44932</v>
      </c>
      <c r="C2014" s="2">
        <v>12.3</v>
      </c>
      <c r="D2014" s="2">
        <v>10.0878</v>
      </c>
      <c r="E2014" s="2">
        <v>390</v>
      </c>
      <c r="F2014" s="2">
        <v>12.3</v>
      </c>
      <c r="G2014" s="2">
        <v>4797</v>
      </c>
      <c r="H2014" s="17">
        <f t="shared" si="31"/>
        <v>-1.4420540477167537E-2</v>
      </c>
    </row>
    <row r="2015" spans="2:8" ht="13.5" x14ac:dyDescent="0.25">
      <c r="B2015" s="11">
        <v>44935</v>
      </c>
      <c r="C2015" s="2">
        <v>12.3</v>
      </c>
      <c r="D2015" s="2">
        <v>10.0878</v>
      </c>
      <c r="E2015" s="2">
        <v>70</v>
      </c>
      <c r="F2015" s="2">
        <v>12.297000000000001</v>
      </c>
      <c r="G2015" s="2">
        <v>860.79</v>
      </c>
      <c r="H2015" s="17">
        <f t="shared" si="31"/>
        <v>0</v>
      </c>
    </row>
    <row r="2016" spans="2:8" ht="13.5" x14ac:dyDescent="0.25">
      <c r="B2016" s="11">
        <v>44936</v>
      </c>
      <c r="C2016" s="2">
        <v>12.06</v>
      </c>
      <c r="D2016" s="2">
        <v>9.891</v>
      </c>
      <c r="E2016" s="2">
        <v>213</v>
      </c>
      <c r="F2016" s="2">
        <v>12.179</v>
      </c>
      <c r="G2016" s="2">
        <v>2594.127</v>
      </c>
      <c r="H2016" s="17">
        <f t="shared" si="31"/>
        <v>-1.9508713495509391E-2</v>
      </c>
    </row>
    <row r="2017" spans="2:8" ht="13.5" x14ac:dyDescent="0.25">
      <c r="B2017" s="11">
        <v>44937</v>
      </c>
      <c r="C2017" s="2">
        <v>12.3</v>
      </c>
      <c r="D2017" s="2">
        <v>10.0878</v>
      </c>
      <c r="E2017" s="2">
        <v>46</v>
      </c>
      <c r="F2017" s="2">
        <v>12.065</v>
      </c>
      <c r="G2017" s="2">
        <v>554.99</v>
      </c>
      <c r="H2017" s="17">
        <f t="shared" si="31"/>
        <v>1.9896875947831325E-2</v>
      </c>
    </row>
    <row r="2018" spans="2:8" ht="13.5" x14ac:dyDescent="0.25">
      <c r="B2018" s="11">
        <v>44938</v>
      </c>
      <c r="C2018" s="2">
        <v>12.3</v>
      </c>
      <c r="D2018" s="2">
        <v>10.0878</v>
      </c>
      <c r="E2018" s="2">
        <v>0</v>
      </c>
      <c r="F2018" s="2">
        <v>0</v>
      </c>
      <c r="G2018" s="2">
        <v>0</v>
      </c>
      <c r="H2018" s="17">
        <f t="shared" si="31"/>
        <v>0</v>
      </c>
    </row>
    <row r="2019" spans="2:8" ht="13.5" x14ac:dyDescent="0.25">
      <c r="B2019" s="11">
        <v>44939</v>
      </c>
      <c r="C2019" s="2">
        <v>12.3</v>
      </c>
      <c r="D2019" s="2">
        <v>10.0878</v>
      </c>
      <c r="E2019" s="2">
        <v>0</v>
      </c>
      <c r="F2019" s="2">
        <v>0</v>
      </c>
      <c r="G2019" s="2">
        <v>0</v>
      </c>
      <c r="H2019" s="17">
        <f t="shared" si="31"/>
        <v>0</v>
      </c>
    </row>
    <row r="2020" spans="2:8" ht="13.5" x14ac:dyDescent="0.25">
      <c r="B2020" s="11">
        <v>44942</v>
      </c>
      <c r="C2020" s="2">
        <v>12.3</v>
      </c>
      <c r="D2020" s="2">
        <v>10.0878</v>
      </c>
      <c r="E2020" s="2">
        <v>0</v>
      </c>
      <c r="F2020" s="2">
        <v>0</v>
      </c>
      <c r="G2020" s="2">
        <v>0</v>
      </c>
      <c r="H2020" s="17">
        <f t="shared" si="31"/>
        <v>0</v>
      </c>
    </row>
    <row r="2021" spans="2:8" ht="13.5" x14ac:dyDescent="0.25">
      <c r="B2021" s="11">
        <v>44943</v>
      </c>
      <c r="C2021" s="2">
        <v>11.65</v>
      </c>
      <c r="D2021" s="2">
        <v>9.5547000000000004</v>
      </c>
      <c r="E2021" s="2">
        <v>13</v>
      </c>
      <c r="F2021" s="2">
        <v>11.65</v>
      </c>
      <c r="G2021" s="2">
        <v>151.44999999999999</v>
      </c>
      <c r="H2021" s="17">
        <f t="shared" si="31"/>
        <v>-5.2846012014512507E-2</v>
      </c>
    </row>
    <row r="2022" spans="2:8" ht="13.5" x14ac:dyDescent="0.25">
      <c r="B2022" s="11">
        <v>44944</v>
      </c>
      <c r="C2022" s="2">
        <v>11.65</v>
      </c>
      <c r="D2022" s="2">
        <v>9.5547000000000004</v>
      </c>
      <c r="E2022" s="2">
        <v>0</v>
      </c>
      <c r="F2022" s="2">
        <v>0</v>
      </c>
      <c r="G2022" s="2">
        <v>0</v>
      </c>
      <c r="H2022" s="17">
        <f t="shared" si="31"/>
        <v>0</v>
      </c>
    </row>
    <row r="2023" spans="2:8" ht="13.5" x14ac:dyDescent="0.25">
      <c r="B2023" s="11">
        <v>44945</v>
      </c>
      <c r="C2023" s="2">
        <v>11.65</v>
      </c>
      <c r="D2023" s="2">
        <v>9.5547000000000004</v>
      </c>
      <c r="E2023" s="2">
        <v>0</v>
      </c>
      <c r="F2023" s="2">
        <v>0</v>
      </c>
      <c r="G2023" s="2">
        <v>0</v>
      </c>
      <c r="H2023" s="17">
        <f t="shared" si="31"/>
        <v>0</v>
      </c>
    </row>
    <row r="2024" spans="2:8" ht="13.5" x14ac:dyDescent="0.25">
      <c r="B2024" s="11">
        <v>44946</v>
      </c>
      <c r="C2024" s="2">
        <v>11.65</v>
      </c>
      <c r="D2024" s="2">
        <v>9.5547000000000004</v>
      </c>
      <c r="E2024" s="2">
        <v>0</v>
      </c>
      <c r="F2024" s="2">
        <v>0</v>
      </c>
      <c r="G2024" s="2">
        <v>0</v>
      </c>
      <c r="H2024" s="17">
        <f t="shared" si="31"/>
        <v>0</v>
      </c>
    </row>
    <row r="2025" spans="2:8" ht="13.5" x14ac:dyDescent="0.25">
      <c r="B2025" s="11">
        <v>44949</v>
      </c>
      <c r="C2025" s="2">
        <v>11.59</v>
      </c>
      <c r="D2025" s="2">
        <v>9.5054999999999996</v>
      </c>
      <c r="E2025" s="2">
        <v>100</v>
      </c>
      <c r="F2025" s="2">
        <v>11.59</v>
      </c>
      <c r="G2025" s="2">
        <v>1159</v>
      </c>
      <c r="H2025" s="17">
        <f t="shared" si="31"/>
        <v>-5.1492982511225673E-3</v>
      </c>
    </row>
    <row r="2026" spans="2:8" ht="13.5" x14ac:dyDescent="0.25">
      <c r="B2026" s="11">
        <v>44950</v>
      </c>
      <c r="C2026" s="2">
        <v>11.89</v>
      </c>
      <c r="D2026" s="2">
        <v>9.7515999999999998</v>
      </c>
      <c r="E2026" s="2">
        <v>763</v>
      </c>
      <c r="F2026" s="2">
        <v>11.653</v>
      </c>
      <c r="G2026" s="2">
        <v>8891.2389999999996</v>
      </c>
      <c r="H2026" s="17">
        <f t="shared" si="31"/>
        <v>2.5890274051864733E-2</v>
      </c>
    </row>
    <row r="2027" spans="2:8" ht="13.5" x14ac:dyDescent="0.25">
      <c r="B2027" s="11">
        <v>44951</v>
      </c>
      <c r="C2027" s="2">
        <v>11.89</v>
      </c>
      <c r="D2027" s="2">
        <v>9.7515999999999998</v>
      </c>
      <c r="E2027" s="2">
        <v>0</v>
      </c>
      <c r="F2027" s="2">
        <v>0</v>
      </c>
      <c r="G2027" s="2">
        <v>0</v>
      </c>
      <c r="H2027" s="17">
        <f t="shared" si="31"/>
        <v>0</v>
      </c>
    </row>
    <row r="2028" spans="2:8" ht="13.5" x14ac:dyDescent="0.25">
      <c r="B2028" s="11">
        <v>44952</v>
      </c>
      <c r="C2028" s="2">
        <v>11.79</v>
      </c>
      <c r="D2028" s="2">
        <v>9.6694999999999993</v>
      </c>
      <c r="E2028" s="2">
        <v>1</v>
      </c>
      <c r="F2028" s="2">
        <v>11.79</v>
      </c>
      <c r="G2028" s="2">
        <v>11.79</v>
      </c>
      <c r="H2028" s="17">
        <f t="shared" si="31"/>
        <v>-8.4191312194922385E-3</v>
      </c>
    </row>
    <row r="2029" spans="2:8" ht="13.5" x14ac:dyDescent="0.25">
      <c r="B2029" s="11">
        <v>44953</v>
      </c>
      <c r="C2029" s="2">
        <v>11.7</v>
      </c>
      <c r="D2029" s="2">
        <v>9.5957000000000008</v>
      </c>
      <c r="E2029" s="2">
        <v>10</v>
      </c>
      <c r="F2029" s="2">
        <v>11.79</v>
      </c>
      <c r="G2029" s="2">
        <v>117.9</v>
      </c>
      <c r="H2029" s="17">
        <f t="shared" si="31"/>
        <v>-7.6322457210816009E-3</v>
      </c>
    </row>
    <row r="2030" spans="2:8" ht="13.5" x14ac:dyDescent="0.25">
      <c r="B2030" s="11">
        <v>44956</v>
      </c>
      <c r="C2030" s="2">
        <v>11.88</v>
      </c>
      <c r="D2030" s="2">
        <v>9.7433999999999994</v>
      </c>
      <c r="E2030" s="2">
        <v>266</v>
      </c>
      <c r="F2030" s="2">
        <v>11.696999999999999</v>
      </c>
      <c r="G2030" s="2">
        <v>3111.402</v>
      </c>
      <c r="H2030" s="17">
        <f t="shared" si="31"/>
        <v>1.5392311139364361E-2</v>
      </c>
    </row>
    <row r="2031" spans="2:8" ht="13.5" x14ac:dyDescent="0.25">
      <c r="B2031" s="11">
        <v>44957</v>
      </c>
      <c r="C2031" s="2">
        <v>11.88</v>
      </c>
      <c r="D2031" s="2">
        <v>9.7433999999999994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2:8" ht="13.5" x14ac:dyDescent="0.25">
      <c r="B2032" s="11">
        <v>44958</v>
      </c>
      <c r="C2032" s="2">
        <v>11.75</v>
      </c>
      <c r="D2032" s="2">
        <v>9.6366999999999994</v>
      </c>
      <c r="E2032" s="2">
        <v>414</v>
      </c>
      <c r="F2032" s="2">
        <v>11.741</v>
      </c>
      <c r="G2032" s="2">
        <v>4860.7740000000003</v>
      </c>
      <c r="H2032" s="17">
        <f t="shared" si="31"/>
        <v>-1.0951002730053167E-2</v>
      </c>
    </row>
    <row r="2033" spans="2:8" ht="13.5" x14ac:dyDescent="0.25">
      <c r="B2033" s="11">
        <v>44959</v>
      </c>
      <c r="C2033" s="2">
        <v>11.78</v>
      </c>
      <c r="D2033" s="2">
        <v>9.6613000000000007</v>
      </c>
      <c r="E2033" s="2">
        <v>1</v>
      </c>
      <c r="F2033" s="2">
        <v>11.78</v>
      </c>
      <c r="G2033" s="2">
        <v>11.78</v>
      </c>
      <c r="H2033" s="17">
        <f t="shared" si="31"/>
        <v>2.5527410835660849E-3</v>
      </c>
    </row>
    <row r="2034" spans="2:8" ht="13.5" x14ac:dyDescent="0.25">
      <c r="B2034" s="11">
        <v>44960</v>
      </c>
      <c r="C2034" s="2">
        <v>11.78</v>
      </c>
      <c r="D2034" s="2">
        <v>9.6613000000000007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2:8" ht="13.5" x14ac:dyDescent="0.25">
      <c r="B2035" s="11">
        <v>44963</v>
      </c>
      <c r="C2035" s="2">
        <v>11.78</v>
      </c>
      <c r="D2035" s="2">
        <v>9.6613000000000007</v>
      </c>
      <c r="E2035" s="2">
        <v>0</v>
      </c>
      <c r="F2035" s="2">
        <v>0</v>
      </c>
      <c r="G2035" s="2">
        <v>0</v>
      </c>
      <c r="H2035" s="17">
        <f t="shared" si="31"/>
        <v>0</v>
      </c>
    </row>
    <row r="2036" spans="2:8" ht="13.5" x14ac:dyDescent="0.25">
      <c r="B2036" s="11">
        <v>44964</v>
      </c>
      <c r="C2036" s="2">
        <v>11.7</v>
      </c>
      <c r="D2036" s="2">
        <v>9.5957000000000008</v>
      </c>
      <c r="E2036" s="2">
        <v>200</v>
      </c>
      <c r="F2036" s="2">
        <v>11.7</v>
      </c>
      <c r="G2036" s="2">
        <v>2340</v>
      </c>
      <c r="H2036" s="17">
        <f t="shared" si="31"/>
        <v>-6.7899765041971446E-3</v>
      </c>
    </row>
    <row r="2037" spans="2:8" ht="13.5" x14ac:dyDescent="0.25">
      <c r="B2037" s="11">
        <v>44965</v>
      </c>
      <c r="C2037" s="2">
        <v>11.7</v>
      </c>
      <c r="D2037" s="2">
        <v>9.5957000000000008</v>
      </c>
      <c r="E2037" s="2">
        <v>0</v>
      </c>
      <c r="F2037" s="2">
        <v>0</v>
      </c>
      <c r="G2037" s="2">
        <v>0</v>
      </c>
      <c r="H2037" s="17">
        <f t="shared" si="31"/>
        <v>0</v>
      </c>
    </row>
    <row r="2038" spans="2:8" ht="13.5" x14ac:dyDescent="0.25">
      <c r="B2038" s="11">
        <v>44966</v>
      </c>
      <c r="C2038" s="2">
        <v>11.6</v>
      </c>
      <c r="D2038" s="2">
        <v>9.5137</v>
      </c>
      <c r="E2038" s="2">
        <v>555</v>
      </c>
      <c r="F2038" s="2">
        <v>11.223000000000001</v>
      </c>
      <c r="G2038" s="2">
        <v>6228.7650000000003</v>
      </c>
      <c r="H2038" s="17">
        <f t="shared" si="31"/>
        <v>-8.5454943360047456E-3</v>
      </c>
    </row>
    <row r="2039" spans="2:8" ht="13.5" x14ac:dyDescent="0.25">
      <c r="B2039" s="11">
        <v>44967</v>
      </c>
      <c r="C2039" s="2">
        <v>11.6</v>
      </c>
      <c r="D2039" s="2">
        <v>9.5137</v>
      </c>
      <c r="E2039" s="2">
        <v>0</v>
      </c>
      <c r="F2039" s="2">
        <v>0</v>
      </c>
      <c r="G2039" s="2">
        <v>0</v>
      </c>
      <c r="H2039" s="17">
        <f t="shared" si="31"/>
        <v>0</v>
      </c>
    </row>
    <row r="2040" spans="2:8" ht="13.5" x14ac:dyDescent="0.25">
      <c r="B2040" s="11">
        <v>44970</v>
      </c>
      <c r="C2040" s="2">
        <v>11.6</v>
      </c>
      <c r="D2040" s="2">
        <v>9.5137</v>
      </c>
      <c r="E2040" s="2">
        <v>0</v>
      </c>
      <c r="F2040" s="2">
        <v>0</v>
      </c>
      <c r="G2040" s="2">
        <v>0</v>
      </c>
      <c r="H2040" s="17">
        <f t="shared" si="31"/>
        <v>0</v>
      </c>
    </row>
    <row r="2041" spans="2:8" ht="13.5" x14ac:dyDescent="0.25">
      <c r="B2041" s="11">
        <v>44971</v>
      </c>
      <c r="C2041" s="2">
        <v>11.6</v>
      </c>
      <c r="D2041" s="2">
        <v>9.5137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2:8" ht="13.5" x14ac:dyDescent="0.25">
      <c r="B2042" s="11">
        <v>44972</v>
      </c>
      <c r="C2042" s="2">
        <v>11.56</v>
      </c>
      <c r="D2042" s="2">
        <v>9.4809000000000001</v>
      </c>
      <c r="E2042" s="2">
        <v>100</v>
      </c>
      <c r="F2042" s="2">
        <v>11.56</v>
      </c>
      <c r="G2042" s="2">
        <v>1156</v>
      </c>
      <c r="H2042" s="17">
        <f t="shared" si="31"/>
        <v>-3.4476596907617374E-3</v>
      </c>
    </row>
    <row r="2043" spans="2:8" ht="13.5" x14ac:dyDescent="0.25">
      <c r="B2043" s="11">
        <v>44973</v>
      </c>
      <c r="C2043" s="2">
        <v>11.56</v>
      </c>
      <c r="D2043" s="2">
        <v>9.4809000000000001</v>
      </c>
      <c r="E2043" s="2">
        <v>0</v>
      </c>
      <c r="F2043" s="2">
        <v>0</v>
      </c>
      <c r="G2043" s="2">
        <v>0</v>
      </c>
      <c r="H2043" s="17">
        <f t="shared" si="31"/>
        <v>0</v>
      </c>
    </row>
    <row r="2044" spans="2:8" ht="13.5" x14ac:dyDescent="0.25">
      <c r="B2044" s="11">
        <v>44974</v>
      </c>
      <c r="C2044" s="2">
        <v>11.58</v>
      </c>
      <c r="D2044" s="2">
        <v>9.4972999999999992</v>
      </c>
      <c r="E2044" s="2">
        <v>400</v>
      </c>
      <c r="F2044" s="2">
        <v>11.506</v>
      </c>
      <c r="G2044" s="2">
        <v>4602.3999999999996</v>
      </c>
      <c r="H2044" s="17">
        <f t="shared" si="31"/>
        <v>1.7297935849971081E-3</v>
      </c>
    </row>
    <row r="2045" spans="2:8" ht="13.5" x14ac:dyDescent="0.25">
      <c r="B2045" s="11">
        <v>44977</v>
      </c>
      <c r="C2045" s="2">
        <v>11.5</v>
      </c>
      <c r="D2045" s="2">
        <v>9.4316999999999993</v>
      </c>
      <c r="E2045" s="2">
        <v>965</v>
      </c>
      <c r="F2045" s="2">
        <v>11.497</v>
      </c>
      <c r="G2045" s="2">
        <v>11094.605</v>
      </c>
      <c r="H2045" s="17">
        <f t="shared" si="31"/>
        <v>-6.9072262643066857E-3</v>
      </c>
    </row>
    <row r="2046" spans="2:8" ht="13.5" x14ac:dyDescent="0.25">
      <c r="B2046" s="11">
        <v>44978</v>
      </c>
      <c r="C2046" s="2">
        <v>11.5</v>
      </c>
      <c r="D2046" s="2">
        <v>9.4316999999999993</v>
      </c>
      <c r="E2046" s="2">
        <v>50</v>
      </c>
      <c r="F2046" s="2">
        <v>11.5</v>
      </c>
      <c r="G2046" s="2">
        <v>575</v>
      </c>
      <c r="H2046" s="17">
        <f t="shared" si="31"/>
        <v>0</v>
      </c>
    </row>
    <row r="2047" spans="2:8" ht="13.5" x14ac:dyDescent="0.25">
      <c r="B2047" s="11">
        <v>44979</v>
      </c>
      <c r="C2047" s="2">
        <v>11.5</v>
      </c>
      <c r="D2047" s="2">
        <v>9.4316999999999993</v>
      </c>
      <c r="E2047" s="2">
        <v>200</v>
      </c>
      <c r="F2047" s="2">
        <v>11.5</v>
      </c>
      <c r="G2047" s="2">
        <v>2300</v>
      </c>
      <c r="H2047" s="17">
        <f t="shared" si="31"/>
        <v>0</v>
      </c>
    </row>
    <row r="2048" spans="2:8" ht="13.5" x14ac:dyDescent="0.25">
      <c r="B2048" s="11">
        <v>44980</v>
      </c>
      <c r="C2048" s="2">
        <v>11.5</v>
      </c>
      <c r="D2048" s="2">
        <v>9.4316999999999993</v>
      </c>
      <c r="E2048" s="2">
        <v>0</v>
      </c>
      <c r="F2048" s="2">
        <v>0</v>
      </c>
      <c r="G2048" s="2">
        <v>0</v>
      </c>
      <c r="H2048" s="17">
        <f t="shared" si="31"/>
        <v>0</v>
      </c>
    </row>
    <row r="2049" spans="2:8" ht="13.5" x14ac:dyDescent="0.25">
      <c r="B2049" s="11">
        <v>44981</v>
      </c>
      <c r="C2049" s="2">
        <v>11.5</v>
      </c>
      <c r="D2049" s="2">
        <v>9.4316999999999993</v>
      </c>
      <c r="E2049" s="2">
        <v>150</v>
      </c>
      <c r="F2049" s="2">
        <v>11.5</v>
      </c>
      <c r="G2049" s="2">
        <v>1725</v>
      </c>
      <c r="H2049" s="17">
        <f t="shared" si="31"/>
        <v>0</v>
      </c>
    </row>
    <row r="2050" spans="2:8" ht="13.5" x14ac:dyDescent="0.25">
      <c r="B2050" s="11">
        <v>44984</v>
      </c>
      <c r="C2050" s="2">
        <v>11.5</v>
      </c>
      <c r="D2050" s="2">
        <v>9.4316999999999993</v>
      </c>
      <c r="E2050" s="2">
        <v>480</v>
      </c>
      <c r="F2050" s="2">
        <v>11.493</v>
      </c>
      <c r="G2050" s="2">
        <v>5516.64</v>
      </c>
      <c r="H2050" s="17">
        <f t="shared" si="31"/>
        <v>0</v>
      </c>
    </row>
    <row r="2051" spans="2:8" ht="13.5" x14ac:dyDescent="0.25">
      <c r="B2051" s="11">
        <v>44985</v>
      </c>
      <c r="C2051" s="2">
        <v>11.49</v>
      </c>
      <c r="D2051" s="2">
        <v>9.4235000000000007</v>
      </c>
      <c r="E2051" s="2">
        <v>200</v>
      </c>
      <c r="F2051" s="2">
        <v>11.49</v>
      </c>
      <c r="G2051" s="2">
        <v>2298</v>
      </c>
      <c r="H2051" s="17">
        <f t="shared" si="31"/>
        <v>-8.6940848415435746E-4</v>
      </c>
    </row>
    <row r="2052" spans="2:8" ht="13.5" x14ac:dyDescent="0.25">
      <c r="B2052" s="11">
        <v>44986</v>
      </c>
      <c r="C2052" s="2">
        <v>11.5</v>
      </c>
      <c r="D2052" s="2">
        <v>9.4316999999999993</v>
      </c>
      <c r="E2052" s="2">
        <v>50</v>
      </c>
      <c r="F2052" s="2">
        <v>11.5</v>
      </c>
      <c r="G2052" s="2">
        <v>575</v>
      </c>
      <c r="H2052" s="17">
        <f t="shared" si="31"/>
        <v>8.7016501299927332E-4</v>
      </c>
    </row>
    <row r="2053" spans="2:8" ht="13.5" x14ac:dyDescent="0.25">
      <c r="B2053" s="11">
        <v>44987</v>
      </c>
      <c r="C2053" s="2">
        <v>11.47</v>
      </c>
      <c r="D2053" s="2">
        <v>9.4070999999999998</v>
      </c>
      <c r="E2053" s="2">
        <v>2769</v>
      </c>
      <c r="F2053" s="2">
        <v>11.265000000000001</v>
      </c>
      <c r="G2053" s="2">
        <v>31192.785</v>
      </c>
      <c r="H2053" s="17">
        <f t="shared" si="31"/>
        <v>-2.6082254524634491E-3</v>
      </c>
    </row>
    <row r="2054" spans="2:8" ht="13.5" x14ac:dyDescent="0.25">
      <c r="B2054" s="11">
        <v>44988</v>
      </c>
      <c r="C2054" s="2">
        <v>11.44</v>
      </c>
      <c r="D2054" s="2">
        <v>9.3825000000000003</v>
      </c>
      <c r="E2054" s="2">
        <v>423</v>
      </c>
      <c r="F2054" s="2">
        <v>11.449</v>
      </c>
      <c r="G2054" s="2">
        <v>4842.9269999999997</v>
      </c>
      <c r="H2054" s="17">
        <f t="shared" si="31"/>
        <v>-2.6150460822144455E-3</v>
      </c>
    </row>
    <row r="2055" spans="2:8" ht="13.5" x14ac:dyDescent="0.25">
      <c r="B2055" s="11">
        <v>44991</v>
      </c>
      <c r="C2055" s="2">
        <v>11.45</v>
      </c>
      <c r="D2055" s="2">
        <v>9.3907000000000007</v>
      </c>
      <c r="E2055" s="2">
        <v>200</v>
      </c>
      <c r="F2055" s="2">
        <v>11.444000000000001</v>
      </c>
      <c r="G2055" s="2">
        <v>2288.8000000000002</v>
      </c>
      <c r="H2055" s="17">
        <f t="shared" ref="H2055:H2118" si="32">(D2055-D2054)/D2054</f>
        <v>8.7396749267257441E-4</v>
      </c>
    </row>
    <row r="2056" spans="2:8" ht="13.5" x14ac:dyDescent="0.25">
      <c r="B2056" s="11">
        <v>44992</v>
      </c>
      <c r="C2056" s="2">
        <v>11.45</v>
      </c>
      <c r="D2056" s="2">
        <v>9.3907000000000007</v>
      </c>
      <c r="E2056" s="2">
        <v>0</v>
      </c>
      <c r="F2056" s="2">
        <v>0</v>
      </c>
      <c r="G2056" s="2">
        <v>0</v>
      </c>
      <c r="H2056" s="17">
        <f t="shared" si="32"/>
        <v>0</v>
      </c>
    </row>
    <row r="2057" spans="2:8" ht="13.5" x14ac:dyDescent="0.25">
      <c r="B2057" s="11">
        <v>44993</v>
      </c>
      <c r="C2057" s="2">
        <v>11.45</v>
      </c>
      <c r="D2057" s="2">
        <v>9.3907000000000007</v>
      </c>
      <c r="E2057" s="2">
        <v>500</v>
      </c>
      <c r="F2057" s="2">
        <v>11.436999999999999</v>
      </c>
      <c r="G2057" s="2">
        <v>5718.5</v>
      </c>
      <c r="H2057" s="17">
        <f t="shared" si="32"/>
        <v>0</v>
      </c>
    </row>
    <row r="2058" spans="2:8" ht="13.5" x14ac:dyDescent="0.25">
      <c r="B2058" s="11">
        <v>44994</v>
      </c>
      <c r="C2058" s="2">
        <v>11.5</v>
      </c>
      <c r="D2058" s="2">
        <v>9.4316999999999993</v>
      </c>
      <c r="E2058" s="2">
        <v>250</v>
      </c>
      <c r="F2058" s="2">
        <v>11.5</v>
      </c>
      <c r="G2058" s="2">
        <v>2875</v>
      </c>
      <c r="H2058" s="17">
        <f t="shared" si="32"/>
        <v>4.3660217023223603E-3</v>
      </c>
    </row>
    <row r="2059" spans="2:8" ht="13.5" x14ac:dyDescent="0.25">
      <c r="B2059" s="11">
        <v>44995</v>
      </c>
      <c r="C2059" s="2">
        <v>11.5</v>
      </c>
      <c r="D2059" s="2">
        <v>9.4316999999999993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2:8" ht="13.5" x14ac:dyDescent="0.25">
      <c r="B2060" s="11">
        <v>44998</v>
      </c>
      <c r="C2060" s="2">
        <v>11.43</v>
      </c>
      <c r="D2060" s="2">
        <v>9.3742999999999999</v>
      </c>
      <c r="E2060" s="2">
        <v>750</v>
      </c>
      <c r="F2060" s="2">
        <v>11.43</v>
      </c>
      <c r="G2060" s="2">
        <v>8572.5</v>
      </c>
      <c r="H2060" s="17">
        <f t="shared" si="32"/>
        <v>-6.085859389081444E-3</v>
      </c>
    </row>
    <row r="2061" spans="2:8" ht="13.5" x14ac:dyDescent="0.25">
      <c r="B2061" s="11">
        <v>44999</v>
      </c>
      <c r="C2061" s="2">
        <v>11.49</v>
      </c>
      <c r="D2061" s="2">
        <v>9.4235000000000007</v>
      </c>
      <c r="E2061" s="2">
        <v>100</v>
      </c>
      <c r="F2061" s="2">
        <v>11.49</v>
      </c>
      <c r="G2061" s="2">
        <v>1149</v>
      </c>
      <c r="H2061" s="17">
        <f t="shared" si="32"/>
        <v>5.2483918799271197E-3</v>
      </c>
    </row>
    <row r="2062" spans="2:8" ht="13.5" x14ac:dyDescent="0.25">
      <c r="B2062" s="11">
        <v>45000</v>
      </c>
      <c r="C2062" s="2">
        <v>11.49</v>
      </c>
      <c r="D2062" s="2">
        <v>9.4235000000000007</v>
      </c>
      <c r="E2062" s="2">
        <v>0</v>
      </c>
      <c r="F2062" s="2">
        <v>0</v>
      </c>
      <c r="G2062" s="2">
        <v>0</v>
      </c>
      <c r="H2062" s="17">
        <f t="shared" si="32"/>
        <v>0</v>
      </c>
    </row>
    <row r="2063" spans="2:8" ht="13.5" x14ac:dyDescent="0.25">
      <c r="B2063" s="11">
        <v>45001</v>
      </c>
      <c r="C2063" s="2">
        <v>11.5</v>
      </c>
      <c r="D2063" s="2">
        <v>9.4316999999999993</v>
      </c>
      <c r="E2063" s="2">
        <v>1500</v>
      </c>
      <c r="F2063" s="2">
        <v>11.5</v>
      </c>
      <c r="G2063" s="2">
        <v>17250</v>
      </c>
      <c r="H2063" s="17">
        <f t="shared" si="32"/>
        <v>8.7016501299927332E-4</v>
      </c>
    </row>
    <row r="2064" spans="2:8" ht="13.5" x14ac:dyDescent="0.25">
      <c r="B2064" s="11">
        <v>45002</v>
      </c>
      <c r="C2064" s="2">
        <v>11.49</v>
      </c>
      <c r="D2064" s="2">
        <v>9.4235000000000007</v>
      </c>
      <c r="E2064" s="2">
        <v>200</v>
      </c>
      <c r="F2064" s="2">
        <v>11.49</v>
      </c>
      <c r="G2064" s="2">
        <v>2298</v>
      </c>
      <c r="H2064" s="17">
        <f t="shared" si="32"/>
        <v>-8.6940848415435746E-4</v>
      </c>
    </row>
    <row r="2065" spans="2:8" ht="13.5" x14ac:dyDescent="0.25">
      <c r="B2065" s="11">
        <v>45006</v>
      </c>
      <c r="C2065" s="2">
        <v>11.49</v>
      </c>
      <c r="D2065" s="2">
        <v>9.4235000000000007</v>
      </c>
      <c r="E2065" s="2">
        <v>560</v>
      </c>
      <c r="F2065" s="2">
        <v>11.49</v>
      </c>
      <c r="G2065" s="2">
        <v>6434.4</v>
      </c>
      <c r="H2065" s="17">
        <f t="shared" si="32"/>
        <v>0</v>
      </c>
    </row>
    <row r="2066" spans="2:8" ht="13.5" x14ac:dyDescent="0.25">
      <c r="B2066" s="11">
        <v>45007</v>
      </c>
      <c r="C2066" s="2">
        <v>11.5</v>
      </c>
      <c r="D2066" s="2">
        <v>9.4316999999999993</v>
      </c>
      <c r="E2066" s="2">
        <v>10</v>
      </c>
      <c r="F2066" s="2">
        <v>11.5</v>
      </c>
      <c r="G2066" s="2">
        <v>115</v>
      </c>
      <c r="H2066" s="17">
        <f t="shared" si="32"/>
        <v>8.7016501299927332E-4</v>
      </c>
    </row>
    <row r="2067" spans="2:8" ht="13.5" x14ac:dyDescent="0.25">
      <c r="B2067" s="11">
        <v>45008</v>
      </c>
      <c r="C2067" s="2">
        <v>11.5</v>
      </c>
      <c r="D2067" s="2">
        <v>9.4316999999999993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2:8" ht="13.5" x14ac:dyDescent="0.25">
      <c r="B2068" s="11">
        <v>45009</v>
      </c>
      <c r="C2068" s="2">
        <v>11.5</v>
      </c>
      <c r="D2068" s="2">
        <v>9.4316999999999993</v>
      </c>
      <c r="E2068" s="2">
        <v>300</v>
      </c>
      <c r="F2068" s="2">
        <v>11.5</v>
      </c>
      <c r="G2068" s="2">
        <v>3450</v>
      </c>
      <c r="H2068" s="17">
        <f t="shared" si="32"/>
        <v>0</v>
      </c>
    </row>
    <row r="2069" spans="2:8" ht="13.5" x14ac:dyDescent="0.25">
      <c r="B2069" s="11">
        <v>45012</v>
      </c>
      <c r="C2069" s="2">
        <v>11.5</v>
      </c>
      <c r="D2069" s="2">
        <v>9.4316999999999993</v>
      </c>
      <c r="E2069" s="2">
        <v>190</v>
      </c>
      <c r="F2069" s="2">
        <v>11.5</v>
      </c>
      <c r="G2069" s="2">
        <v>2185</v>
      </c>
      <c r="H2069" s="17">
        <f t="shared" si="32"/>
        <v>0</v>
      </c>
    </row>
    <row r="2070" spans="2:8" ht="13.5" x14ac:dyDescent="0.25">
      <c r="B2070" s="11">
        <v>45013</v>
      </c>
      <c r="C2070" s="2">
        <v>11.5</v>
      </c>
      <c r="D2070" s="2">
        <v>9.4316999999999993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2:8" ht="13.5" x14ac:dyDescent="0.25">
      <c r="B2071" s="11">
        <v>45014</v>
      </c>
      <c r="C2071" s="2">
        <v>11.5</v>
      </c>
      <c r="D2071" s="2">
        <v>9.4316999999999993</v>
      </c>
      <c r="E2071" s="2">
        <v>190</v>
      </c>
      <c r="F2071" s="2">
        <v>11.5</v>
      </c>
      <c r="G2071" s="2">
        <v>2185</v>
      </c>
      <c r="H2071" s="17">
        <f t="shared" si="32"/>
        <v>0</v>
      </c>
    </row>
    <row r="2072" spans="2:8" ht="13.5" x14ac:dyDescent="0.25">
      <c r="B2072" s="11">
        <v>45015</v>
      </c>
      <c r="C2072" s="2">
        <v>11.5</v>
      </c>
      <c r="D2072" s="2">
        <v>9.4316999999999993</v>
      </c>
      <c r="E2072" s="2">
        <v>216</v>
      </c>
      <c r="F2072" s="2">
        <v>11.5</v>
      </c>
      <c r="G2072" s="2">
        <v>2484</v>
      </c>
      <c r="H2072" s="17">
        <f t="shared" si="32"/>
        <v>0</v>
      </c>
    </row>
    <row r="2073" spans="2:8" ht="13.5" x14ac:dyDescent="0.25">
      <c r="B2073" s="11">
        <v>45016</v>
      </c>
      <c r="C2073" s="2">
        <v>11.5</v>
      </c>
      <c r="D2073" s="2">
        <v>9.4316999999999993</v>
      </c>
      <c r="E2073" s="2">
        <v>0</v>
      </c>
      <c r="F2073" s="2">
        <v>0</v>
      </c>
      <c r="G2073" s="2">
        <v>0</v>
      </c>
      <c r="H2073" s="17">
        <f t="shared" si="32"/>
        <v>0</v>
      </c>
    </row>
    <row r="2074" spans="2:8" ht="13.5" x14ac:dyDescent="0.25">
      <c r="B2074" s="11">
        <v>45019</v>
      </c>
      <c r="C2074" s="2">
        <v>11.5</v>
      </c>
      <c r="D2074" s="2">
        <v>9.4316999999999993</v>
      </c>
      <c r="E2074" s="2">
        <v>60</v>
      </c>
      <c r="F2074" s="2">
        <v>11.5</v>
      </c>
      <c r="G2074" s="2">
        <v>690</v>
      </c>
      <c r="H2074" s="17">
        <f t="shared" si="32"/>
        <v>0</v>
      </c>
    </row>
    <row r="2075" spans="2:8" ht="13.5" x14ac:dyDescent="0.25">
      <c r="B2075" s="11">
        <v>45020</v>
      </c>
      <c r="C2075" s="2">
        <v>11.5</v>
      </c>
      <c r="D2075" s="2">
        <v>9.4316999999999993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2:8" ht="13.5" x14ac:dyDescent="0.25">
      <c r="B2076" s="11">
        <v>45021</v>
      </c>
      <c r="C2076" s="2">
        <v>11.5</v>
      </c>
      <c r="D2076" s="2">
        <v>9.4316999999999993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2:8" ht="13.5" x14ac:dyDescent="0.25">
      <c r="B2077" s="11">
        <v>45022</v>
      </c>
      <c r="C2077" s="2">
        <v>11.5</v>
      </c>
      <c r="D2077" s="2">
        <v>9.4316999999999993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2:8" ht="13.5" x14ac:dyDescent="0.25">
      <c r="B2078" s="11">
        <v>45023</v>
      </c>
      <c r="C2078" s="2">
        <v>11.5</v>
      </c>
      <c r="D2078" s="2">
        <v>9.4316999999999993</v>
      </c>
      <c r="E2078" s="2">
        <v>0</v>
      </c>
      <c r="F2078" s="2">
        <v>0</v>
      </c>
      <c r="G2078" s="2">
        <v>0</v>
      </c>
      <c r="H2078" s="17">
        <f t="shared" si="32"/>
        <v>0</v>
      </c>
    </row>
    <row r="2079" spans="2:8" ht="13.5" x14ac:dyDescent="0.25">
      <c r="B2079" s="11">
        <v>45026</v>
      </c>
      <c r="C2079" s="2">
        <v>11.5</v>
      </c>
      <c r="D2079" s="2">
        <v>9.4316999999999993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2:8" ht="13.5" x14ac:dyDescent="0.25">
      <c r="B2080" s="11">
        <v>45027</v>
      </c>
      <c r="C2080" s="2">
        <v>11.5</v>
      </c>
      <c r="D2080" s="2">
        <v>9.4316999999999993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2:8" ht="13.5" x14ac:dyDescent="0.25">
      <c r="B2081" s="11">
        <v>45028</v>
      </c>
      <c r="C2081" s="2">
        <v>11.48</v>
      </c>
      <c r="D2081" s="2">
        <v>9.4153000000000002</v>
      </c>
      <c r="E2081" s="2">
        <v>2285</v>
      </c>
      <c r="F2081" s="2">
        <v>11.063000000000001</v>
      </c>
      <c r="G2081" s="2">
        <v>25278.955000000002</v>
      </c>
      <c r="H2081" s="17">
        <f t="shared" si="32"/>
        <v>-1.7388169683089033E-3</v>
      </c>
    </row>
    <row r="2082" spans="2:8" ht="13.5" x14ac:dyDescent="0.25">
      <c r="B2082" s="11">
        <v>45029</v>
      </c>
      <c r="C2082" s="2">
        <v>11.5</v>
      </c>
      <c r="D2082" s="2">
        <v>9.4316999999999993</v>
      </c>
      <c r="E2082" s="2">
        <v>227</v>
      </c>
      <c r="F2082" s="2">
        <v>11.484999999999999</v>
      </c>
      <c r="G2082" s="2">
        <v>2607.0949999999998</v>
      </c>
      <c r="H2082" s="17">
        <f t="shared" si="32"/>
        <v>1.7418457192016274E-3</v>
      </c>
    </row>
    <row r="2083" spans="2:8" ht="13.5" x14ac:dyDescent="0.25">
      <c r="B2083" s="11">
        <v>45030</v>
      </c>
      <c r="C2083" s="2">
        <v>11.5</v>
      </c>
      <c r="D2083" s="2">
        <v>9.4316999999999993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2:8" ht="13.5" x14ac:dyDescent="0.25">
      <c r="B2084" s="11">
        <v>45033</v>
      </c>
      <c r="C2084" s="2">
        <v>11.5</v>
      </c>
      <c r="D2084" s="2">
        <v>9.4316999999999993</v>
      </c>
      <c r="E2084" s="2">
        <v>0</v>
      </c>
      <c r="F2084" s="2">
        <v>0</v>
      </c>
      <c r="G2084" s="2">
        <v>0</v>
      </c>
      <c r="H2084" s="17">
        <f t="shared" si="32"/>
        <v>0</v>
      </c>
    </row>
    <row r="2085" spans="2:8" ht="13.5" x14ac:dyDescent="0.25">
      <c r="B2085" s="11">
        <v>45034</v>
      </c>
      <c r="C2085" s="2">
        <v>11.5</v>
      </c>
      <c r="D2085" s="2">
        <v>9.4316999999999993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2:8" ht="13.5" x14ac:dyDescent="0.25">
      <c r="B2086" s="11">
        <v>45035</v>
      </c>
      <c r="C2086" s="2">
        <v>11.39</v>
      </c>
      <c r="D2086" s="2">
        <v>9.3414999999999999</v>
      </c>
      <c r="E2086" s="2">
        <v>2153</v>
      </c>
      <c r="F2086" s="2">
        <v>11.387</v>
      </c>
      <c r="G2086" s="2">
        <v>24516.210999999999</v>
      </c>
      <c r="H2086" s="17">
        <f t="shared" si="32"/>
        <v>-9.5634933256994389E-3</v>
      </c>
    </row>
    <row r="2087" spans="2:8" ht="13.5" x14ac:dyDescent="0.25">
      <c r="B2087" s="11">
        <v>45036</v>
      </c>
      <c r="C2087" s="2">
        <v>11.4</v>
      </c>
      <c r="D2087" s="2">
        <v>9.3497000000000003</v>
      </c>
      <c r="E2087" s="2">
        <v>310</v>
      </c>
      <c r="F2087" s="2">
        <v>11.4</v>
      </c>
      <c r="G2087" s="2">
        <v>3534</v>
      </c>
      <c r="H2087" s="17">
        <f t="shared" si="32"/>
        <v>8.778033506396649E-4</v>
      </c>
    </row>
    <row r="2088" spans="2:8" ht="13.5" x14ac:dyDescent="0.25">
      <c r="B2088" s="11">
        <v>45040</v>
      </c>
      <c r="C2088" s="2">
        <v>11.4</v>
      </c>
      <c r="D2088" s="2">
        <v>9.3497000000000003</v>
      </c>
      <c r="E2088" s="2">
        <v>0</v>
      </c>
      <c r="F2088" s="2">
        <v>0</v>
      </c>
      <c r="G2088" s="2">
        <v>0</v>
      </c>
      <c r="H2088" s="17">
        <f t="shared" si="32"/>
        <v>0</v>
      </c>
    </row>
    <row r="2089" spans="2:8" ht="13.5" x14ac:dyDescent="0.25">
      <c r="B2089" s="11">
        <v>45041</v>
      </c>
      <c r="C2089" s="2">
        <v>11.4</v>
      </c>
      <c r="D2089" s="2">
        <v>9.3497000000000003</v>
      </c>
      <c r="E2089" s="2">
        <v>0</v>
      </c>
      <c r="F2089" s="2">
        <v>0</v>
      </c>
      <c r="G2089" s="2">
        <v>0</v>
      </c>
      <c r="H2089" s="17">
        <f t="shared" si="32"/>
        <v>0</v>
      </c>
    </row>
    <row r="2090" spans="2:8" ht="13.5" x14ac:dyDescent="0.25">
      <c r="B2090" s="11">
        <v>45042</v>
      </c>
      <c r="C2090" s="2">
        <v>11.4</v>
      </c>
      <c r="D2090" s="2">
        <v>9.3497000000000003</v>
      </c>
      <c r="E2090" s="2">
        <v>0</v>
      </c>
      <c r="F2090" s="2">
        <v>0</v>
      </c>
      <c r="G2090" s="2">
        <v>0</v>
      </c>
      <c r="H2090" s="17">
        <f t="shared" si="32"/>
        <v>0</v>
      </c>
    </row>
    <row r="2091" spans="2:8" ht="13.5" x14ac:dyDescent="0.25">
      <c r="B2091" s="11">
        <v>45043</v>
      </c>
      <c r="C2091" s="2">
        <v>11.4</v>
      </c>
      <c r="D2091" s="2">
        <v>9.3497000000000003</v>
      </c>
      <c r="E2091" s="2">
        <v>0</v>
      </c>
      <c r="F2091" s="2">
        <v>0</v>
      </c>
      <c r="G2091" s="2">
        <v>0</v>
      </c>
      <c r="H2091" s="17">
        <f t="shared" si="32"/>
        <v>0</v>
      </c>
    </row>
    <row r="2092" spans="2:8" ht="13.5" x14ac:dyDescent="0.25">
      <c r="B2092" s="11">
        <v>45044</v>
      </c>
      <c r="C2092" s="2">
        <v>11.4</v>
      </c>
      <c r="D2092" s="2">
        <v>9.3497000000000003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2:8" ht="13.5" x14ac:dyDescent="0.25">
      <c r="B2093" s="11">
        <v>45048</v>
      </c>
      <c r="C2093" s="2">
        <v>11.4</v>
      </c>
      <c r="D2093" s="2">
        <v>9.3497000000000003</v>
      </c>
      <c r="E2093" s="2">
        <v>1650</v>
      </c>
      <c r="F2093" s="2">
        <v>11.353</v>
      </c>
      <c r="G2093" s="2">
        <v>18732.45</v>
      </c>
      <c r="H2093" s="17">
        <f t="shared" si="32"/>
        <v>0</v>
      </c>
    </row>
    <row r="2094" spans="2:8" ht="13.5" x14ac:dyDescent="0.25">
      <c r="B2094" s="11">
        <v>45049</v>
      </c>
      <c r="C2094" s="2">
        <v>11.4</v>
      </c>
      <c r="D2094" s="2">
        <v>9.3497000000000003</v>
      </c>
      <c r="E2094" s="2">
        <v>270</v>
      </c>
      <c r="F2094" s="2">
        <v>11.397</v>
      </c>
      <c r="G2094" s="2">
        <v>3077.19</v>
      </c>
      <c r="H2094" s="17">
        <f t="shared" si="32"/>
        <v>0</v>
      </c>
    </row>
    <row r="2095" spans="2:8" ht="13.5" x14ac:dyDescent="0.25">
      <c r="B2095" s="11">
        <v>45050</v>
      </c>
      <c r="C2095" s="2">
        <v>11.4</v>
      </c>
      <c r="D2095" s="2">
        <v>9.3497000000000003</v>
      </c>
      <c r="E2095" s="2">
        <v>0</v>
      </c>
      <c r="F2095" s="2">
        <v>0</v>
      </c>
      <c r="G2095" s="2">
        <v>0</v>
      </c>
      <c r="H2095" s="17">
        <f t="shared" si="32"/>
        <v>0</v>
      </c>
    </row>
    <row r="2096" spans="2:8" ht="13.5" x14ac:dyDescent="0.25">
      <c r="B2096" s="11">
        <v>45051</v>
      </c>
      <c r="C2096" s="2">
        <v>11.4</v>
      </c>
      <c r="D2096" s="2">
        <v>9.3497000000000003</v>
      </c>
      <c r="E2096" s="2">
        <v>230</v>
      </c>
      <c r="F2096" s="2">
        <v>11.4</v>
      </c>
      <c r="G2096" s="2">
        <v>2622</v>
      </c>
      <c r="H2096" s="17">
        <f t="shared" si="32"/>
        <v>0</v>
      </c>
    </row>
    <row r="2097" spans="2:8" ht="13.5" x14ac:dyDescent="0.25">
      <c r="B2097" s="11">
        <v>45054</v>
      </c>
      <c r="C2097" s="2">
        <v>11.4</v>
      </c>
      <c r="D2097" s="2">
        <v>9.3497000000000003</v>
      </c>
      <c r="E2097" s="2">
        <v>0</v>
      </c>
      <c r="F2097" s="2">
        <v>0</v>
      </c>
      <c r="G2097" s="2">
        <v>0</v>
      </c>
      <c r="H2097" s="17">
        <f t="shared" si="32"/>
        <v>0</v>
      </c>
    </row>
    <row r="2098" spans="2:8" ht="13.5" x14ac:dyDescent="0.25">
      <c r="B2098" s="11">
        <v>45055</v>
      </c>
      <c r="C2098" s="2">
        <v>11.4</v>
      </c>
      <c r="D2098" s="2">
        <v>9.3497000000000003</v>
      </c>
      <c r="E2098" s="2">
        <v>0</v>
      </c>
      <c r="F2098" s="2">
        <v>0</v>
      </c>
      <c r="G2098" s="2">
        <v>0</v>
      </c>
      <c r="H2098" s="17">
        <f t="shared" si="32"/>
        <v>0</v>
      </c>
    </row>
    <row r="2099" spans="2:8" ht="13.5" x14ac:dyDescent="0.25">
      <c r="B2099" s="11">
        <v>45056</v>
      </c>
      <c r="C2099" s="2">
        <v>11.01</v>
      </c>
      <c r="D2099" s="2">
        <v>9.0297999999999998</v>
      </c>
      <c r="E2099" s="2">
        <v>710</v>
      </c>
      <c r="F2099" s="2">
        <v>11.303000000000001</v>
      </c>
      <c r="G2099" s="2">
        <v>8025.13</v>
      </c>
      <c r="H2099" s="17">
        <f t="shared" si="32"/>
        <v>-3.4215001550851956E-2</v>
      </c>
    </row>
    <row r="2100" spans="2:8" ht="13.5" x14ac:dyDescent="0.25">
      <c r="B2100" s="11">
        <v>45057</v>
      </c>
      <c r="C2100" s="2">
        <v>11.38</v>
      </c>
      <c r="D2100" s="2">
        <v>9.3332999999999995</v>
      </c>
      <c r="E2100" s="2">
        <v>30</v>
      </c>
      <c r="F2100" s="2">
        <v>11.38</v>
      </c>
      <c r="G2100" s="2">
        <v>341.4</v>
      </c>
      <c r="H2100" s="17">
        <f t="shared" si="32"/>
        <v>3.3610932689539047E-2</v>
      </c>
    </row>
    <row r="2101" spans="2:8" ht="13.5" x14ac:dyDescent="0.25">
      <c r="B2101" s="11">
        <v>45058</v>
      </c>
      <c r="C2101" s="2">
        <v>11.39</v>
      </c>
      <c r="D2101" s="2">
        <v>9.3414999999999999</v>
      </c>
      <c r="E2101" s="2">
        <v>229</v>
      </c>
      <c r="F2101" s="2">
        <v>11.39</v>
      </c>
      <c r="G2101" s="2">
        <v>2608.31</v>
      </c>
      <c r="H2101" s="17">
        <f t="shared" si="32"/>
        <v>8.785745663377829E-4</v>
      </c>
    </row>
    <row r="2102" spans="2:8" ht="13.5" x14ac:dyDescent="0.25">
      <c r="B2102" s="11">
        <v>45061</v>
      </c>
      <c r="C2102" s="2">
        <v>11.35</v>
      </c>
      <c r="D2102" s="2">
        <v>9.3087</v>
      </c>
      <c r="E2102" s="2">
        <v>260</v>
      </c>
      <c r="F2102" s="2">
        <v>11.35</v>
      </c>
      <c r="G2102" s="2">
        <v>2951</v>
      </c>
      <c r="H2102" s="17">
        <f t="shared" si="32"/>
        <v>-3.5112134025584692E-3</v>
      </c>
    </row>
    <row r="2103" spans="2:8" ht="13.5" x14ac:dyDescent="0.25">
      <c r="B2103" s="11">
        <v>45062</v>
      </c>
      <c r="C2103" s="2">
        <v>11.35</v>
      </c>
      <c r="D2103" s="2">
        <v>9.3087</v>
      </c>
      <c r="E2103" s="2">
        <v>85</v>
      </c>
      <c r="F2103" s="2">
        <v>11.35</v>
      </c>
      <c r="G2103" s="2">
        <v>964.75</v>
      </c>
      <c r="H2103" s="17">
        <f t="shared" si="32"/>
        <v>0</v>
      </c>
    </row>
    <row r="2104" spans="2:8" ht="13.5" x14ac:dyDescent="0.25">
      <c r="B2104" s="11">
        <v>45063</v>
      </c>
      <c r="C2104" s="2">
        <v>11.35</v>
      </c>
      <c r="D2104" s="2">
        <v>9.3087</v>
      </c>
      <c r="E2104" s="2">
        <v>100</v>
      </c>
      <c r="F2104" s="2">
        <v>11.35</v>
      </c>
      <c r="G2104" s="2">
        <v>1135</v>
      </c>
      <c r="H2104" s="17">
        <f t="shared" si="32"/>
        <v>0</v>
      </c>
    </row>
    <row r="2105" spans="2:8" ht="13.5" x14ac:dyDescent="0.25">
      <c r="B2105" s="11">
        <v>45064</v>
      </c>
      <c r="C2105" s="2">
        <v>11.35</v>
      </c>
      <c r="D2105" s="2">
        <v>9.3087</v>
      </c>
      <c r="E2105" s="2">
        <v>190</v>
      </c>
      <c r="F2105" s="2">
        <v>11.35</v>
      </c>
      <c r="G2105" s="2">
        <v>2156.5</v>
      </c>
      <c r="H2105" s="17">
        <f t="shared" si="32"/>
        <v>0</v>
      </c>
    </row>
    <row r="2106" spans="2:8" ht="13.5" x14ac:dyDescent="0.25">
      <c r="B2106" s="11">
        <v>45065</v>
      </c>
      <c r="C2106" s="2">
        <v>11.35</v>
      </c>
      <c r="D2106" s="2">
        <v>9.3087</v>
      </c>
      <c r="E2106" s="2">
        <v>0</v>
      </c>
      <c r="F2106" s="2">
        <v>0</v>
      </c>
      <c r="G2106" s="2">
        <v>0</v>
      </c>
      <c r="H2106" s="17">
        <f t="shared" si="32"/>
        <v>0</v>
      </c>
    </row>
    <row r="2107" spans="2:8" ht="13.5" x14ac:dyDescent="0.25">
      <c r="B2107" s="11">
        <v>45068</v>
      </c>
      <c r="C2107" s="2">
        <v>11.35</v>
      </c>
      <c r="D2107" s="2">
        <v>9.3087</v>
      </c>
      <c r="E2107" s="2">
        <v>360</v>
      </c>
      <c r="F2107" s="2">
        <v>11.345000000000001</v>
      </c>
      <c r="G2107" s="2">
        <v>4084.2</v>
      </c>
      <c r="H2107" s="17">
        <f t="shared" si="32"/>
        <v>0</v>
      </c>
    </row>
    <row r="2108" spans="2:8" ht="13.5" x14ac:dyDescent="0.25">
      <c r="B2108" s="11">
        <v>45069</v>
      </c>
      <c r="C2108" s="2">
        <v>11.02</v>
      </c>
      <c r="D2108" s="2">
        <v>9.0380000000000003</v>
      </c>
      <c r="E2108" s="2">
        <v>1073</v>
      </c>
      <c r="F2108" s="2">
        <v>11.039</v>
      </c>
      <c r="G2108" s="2">
        <v>11844.847</v>
      </c>
      <c r="H2108" s="17">
        <f t="shared" si="32"/>
        <v>-2.908032270886372E-2</v>
      </c>
    </row>
    <row r="2109" spans="2:8" ht="13.5" x14ac:dyDescent="0.25">
      <c r="B2109" s="11">
        <v>45070</v>
      </c>
      <c r="C2109" s="2">
        <v>11.02</v>
      </c>
      <c r="D2109" s="2">
        <v>9.0380000000000003</v>
      </c>
      <c r="E2109" s="2">
        <v>236</v>
      </c>
      <c r="F2109" s="2">
        <v>11.067</v>
      </c>
      <c r="G2109" s="2">
        <v>2611.8119999999999</v>
      </c>
      <c r="H2109" s="17">
        <f t="shared" si="32"/>
        <v>0</v>
      </c>
    </row>
    <row r="2110" spans="2:8" ht="13.5" x14ac:dyDescent="0.25">
      <c r="B2110" s="11">
        <v>45071</v>
      </c>
      <c r="C2110" s="2">
        <v>11.24</v>
      </c>
      <c r="D2110" s="2">
        <v>9.2185000000000006</v>
      </c>
      <c r="E2110" s="2">
        <v>60</v>
      </c>
      <c r="F2110" s="2">
        <v>11.24</v>
      </c>
      <c r="G2110" s="2">
        <v>674.4</v>
      </c>
      <c r="H2110" s="17">
        <f t="shared" si="32"/>
        <v>1.997123257357826E-2</v>
      </c>
    </row>
    <row r="2111" spans="2:8" ht="13.5" x14ac:dyDescent="0.25">
      <c r="B2111" s="11">
        <v>45072</v>
      </c>
      <c r="C2111" s="2">
        <v>11.25</v>
      </c>
      <c r="D2111" s="2">
        <v>9.2266999999999992</v>
      </c>
      <c r="E2111" s="2">
        <v>2766</v>
      </c>
      <c r="F2111" s="2">
        <v>11.336</v>
      </c>
      <c r="G2111" s="2">
        <v>31355.376</v>
      </c>
      <c r="H2111" s="17">
        <f t="shared" si="32"/>
        <v>8.8951564788183023E-4</v>
      </c>
    </row>
    <row r="2112" spans="2:8" ht="13.5" x14ac:dyDescent="0.25">
      <c r="B2112" s="11">
        <v>45075</v>
      </c>
      <c r="C2112" s="2">
        <v>11.25</v>
      </c>
      <c r="D2112" s="2">
        <v>9.2266999999999992</v>
      </c>
      <c r="E2112" s="2">
        <v>140</v>
      </c>
      <c r="F2112" s="2">
        <v>11.25</v>
      </c>
      <c r="G2112" s="2">
        <v>1575</v>
      </c>
      <c r="H2112" s="17">
        <f t="shared" si="32"/>
        <v>0</v>
      </c>
    </row>
    <row r="2113" spans="2:8" ht="13.5" x14ac:dyDescent="0.25">
      <c r="B2113" s="11">
        <v>45076</v>
      </c>
      <c r="C2113" s="2">
        <v>11.25</v>
      </c>
      <c r="D2113" s="2">
        <v>9.2266999999999992</v>
      </c>
      <c r="E2113" s="2">
        <v>400</v>
      </c>
      <c r="F2113" s="2">
        <v>11.244999999999999</v>
      </c>
      <c r="G2113" s="2">
        <v>4498</v>
      </c>
      <c r="H2113" s="17">
        <f t="shared" si="32"/>
        <v>0</v>
      </c>
    </row>
    <row r="2114" spans="2:8" ht="13.5" x14ac:dyDescent="0.25">
      <c r="B2114" s="11">
        <v>45077</v>
      </c>
      <c r="C2114" s="2">
        <v>11.24</v>
      </c>
      <c r="D2114" s="2">
        <v>9.2185000000000006</v>
      </c>
      <c r="E2114" s="2">
        <v>539</v>
      </c>
      <c r="F2114" s="2">
        <v>11.24</v>
      </c>
      <c r="G2114" s="2">
        <v>6058.36</v>
      </c>
      <c r="H2114" s="17">
        <f t="shared" si="32"/>
        <v>-8.8872511298716263E-4</v>
      </c>
    </row>
    <row r="2115" spans="2:8" ht="13.5" x14ac:dyDescent="0.25">
      <c r="B2115" s="11">
        <v>45078</v>
      </c>
      <c r="C2115" s="2">
        <v>11.24</v>
      </c>
      <c r="D2115" s="2">
        <v>9.2185000000000006</v>
      </c>
      <c r="E2115" s="2">
        <v>0</v>
      </c>
      <c r="F2115" s="2">
        <v>0</v>
      </c>
      <c r="G2115" s="2">
        <v>0</v>
      </c>
      <c r="H2115" s="17">
        <f t="shared" si="32"/>
        <v>0</v>
      </c>
    </row>
    <row r="2116" spans="2:8" ht="13.5" x14ac:dyDescent="0.25">
      <c r="B2116" s="11">
        <v>45079</v>
      </c>
      <c r="C2116" s="2">
        <v>11</v>
      </c>
      <c r="D2116" s="2">
        <v>9.0215999999999994</v>
      </c>
      <c r="E2116" s="2">
        <v>2461</v>
      </c>
      <c r="F2116" s="2">
        <v>11.012</v>
      </c>
      <c r="G2116" s="2">
        <v>27100.531999999999</v>
      </c>
      <c r="H2116" s="17">
        <f t="shared" si="32"/>
        <v>-2.1359223300971002E-2</v>
      </c>
    </row>
    <row r="2117" spans="2:8" ht="13.5" x14ac:dyDescent="0.25">
      <c r="B2117" s="11">
        <v>45082</v>
      </c>
      <c r="C2117" s="2">
        <v>11.25</v>
      </c>
      <c r="D2117" s="2">
        <v>9.2266999999999992</v>
      </c>
      <c r="E2117" s="2">
        <v>50</v>
      </c>
      <c r="F2117" s="2">
        <v>11.25</v>
      </c>
      <c r="G2117" s="2">
        <v>562.5</v>
      </c>
      <c r="H2117" s="17">
        <f t="shared" si="32"/>
        <v>2.2734326505276209E-2</v>
      </c>
    </row>
    <row r="2118" spans="2:8" ht="13.5" x14ac:dyDescent="0.25">
      <c r="B2118" s="11">
        <v>45083</v>
      </c>
      <c r="C2118" s="2">
        <v>11.25</v>
      </c>
      <c r="D2118" s="2">
        <v>9.2266999999999992</v>
      </c>
      <c r="E2118" s="2">
        <v>0</v>
      </c>
      <c r="F2118" s="2">
        <v>0</v>
      </c>
      <c r="G2118" s="2">
        <v>0</v>
      </c>
      <c r="H2118" s="17">
        <f t="shared" si="32"/>
        <v>0</v>
      </c>
    </row>
    <row r="2119" spans="2:8" ht="13.5" x14ac:dyDescent="0.25">
      <c r="B2119" s="11">
        <v>45084</v>
      </c>
      <c r="C2119" s="2">
        <v>11.25</v>
      </c>
      <c r="D2119" s="2">
        <v>9.2266999999999992</v>
      </c>
      <c r="E2119" s="2">
        <v>0</v>
      </c>
      <c r="F2119" s="2">
        <v>0</v>
      </c>
      <c r="G2119" s="2">
        <v>0</v>
      </c>
      <c r="H2119" s="17">
        <f t="shared" ref="H2119:H2182" si="33">(D2119-D2118)/D2118</f>
        <v>0</v>
      </c>
    </row>
    <row r="2120" spans="2:8" ht="13.5" x14ac:dyDescent="0.25">
      <c r="B2120" s="11">
        <v>45085</v>
      </c>
      <c r="C2120" s="2">
        <v>11.23</v>
      </c>
      <c r="D2120" s="2">
        <v>9.2103000000000002</v>
      </c>
      <c r="E2120" s="2">
        <v>230</v>
      </c>
      <c r="F2120" s="2">
        <v>10.856</v>
      </c>
      <c r="G2120" s="2">
        <v>2496.88</v>
      </c>
      <c r="H2120" s="17">
        <f t="shared" si="33"/>
        <v>-1.7774502259745178E-3</v>
      </c>
    </row>
    <row r="2121" spans="2:8" ht="13.5" x14ac:dyDescent="0.25">
      <c r="B2121" s="11">
        <v>45086</v>
      </c>
      <c r="C2121" s="2">
        <v>11.23</v>
      </c>
      <c r="D2121" s="2">
        <v>9.2103000000000002</v>
      </c>
      <c r="E2121" s="2">
        <v>0</v>
      </c>
      <c r="F2121" s="2">
        <v>0</v>
      </c>
      <c r="G2121" s="2">
        <v>0</v>
      </c>
      <c r="H2121" s="17">
        <f t="shared" si="33"/>
        <v>0</v>
      </c>
    </row>
    <row r="2122" spans="2:8" ht="13.5" x14ac:dyDescent="0.25">
      <c r="B2122" s="11">
        <v>45089</v>
      </c>
      <c r="C2122" s="2">
        <v>11.23</v>
      </c>
      <c r="D2122" s="2">
        <v>9.2103000000000002</v>
      </c>
      <c r="E2122" s="2">
        <v>0</v>
      </c>
      <c r="F2122" s="2">
        <v>0</v>
      </c>
      <c r="G2122" s="2">
        <v>0</v>
      </c>
      <c r="H2122" s="17">
        <f t="shared" si="33"/>
        <v>0</v>
      </c>
    </row>
    <row r="2123" spans="2:8" ht="13.5" x14ac:dyDescent="0.25">
      <c r="B2123" s="11">
        <v>45090</v>
      </c>
      <c r="C2123" s="2">
        <v>11.23</v>
      </c>
      <c r="D2123" s="2">
        <v>9.2103000000000002</v>
      </c>
      <c r="E2123" s="2">
        <v>0</v>
      </c>
      <c r="F2123" s="2">
        <v>0</v>
      </c>
      <c r="G2123" s="2">
        <v>0</v>
      </c>
      <c r="H2123" s="17">
        <f t="shared" si="33"/>
        <v>0</v>
      </c>
    </row>
    <row r="2124" spans="2:8" ht="13.5" x14ac:dyDescent="0.25">
      <c r="B2124" s="11">
        <v>45091</v>
      </c>
      <c r="C2124" s="2">
        <v>11.23</v>
      </c>
      <c r="D2124" s="2">
        <v>9.2103000000000002</v>
      </c>
      <c r="E2124" s="2">
        <v>0</v>
      </c>
      <c r="F2124" s="2">
        <v>0</v>
      </c>
      <c r="G2124" s="2">
        <v>0</v>
      </c>
      <c r="H2124" s="17">
        <f t="shared" si="33"/>
        <v>0</v>
      </c>
    </row>
    <row r="2125" spans="2:8" ht="13.5" x14ac:dyDescent="0.25">
      <c r="B2125" s="11">
        <v>45092</v>
      </c>
      <c r="C2125" s="2">
        <v>11.23</v>
      </c>
      <c r="D2125" s="2">
        <v>9.2103000000000002</v>
      </c>
      <c r="E2125" s="2">
        <v>40</v>
      </c>
      <c r="F2125" s="2">
        <v>11.23</v>
      </c>
      <c r="G2125" s="2">
        <v>449.2</v>
      </c>
      <c r="H2125" s="17">
        <f t="shared" si="33"/>
        <v>0</v>
      </c>
    </row>
    <row r="2126" spans="2:8" ht="13.5" x14ac:dyDescent="0.25">
      <c r="B2126" s="11">
        <v>45093</v>
      </c>
      <c r="C2126" s="2">
        <v>11.24</v>
      </c>
      <c r="D2126" s="2">
        <v>9.2185000000000006</v>
      </c>
      <c r="E2126" s="2">
        <v>152</v>
      </c>
      <c r="F2126" s="2">
        <v>11.211</v>
      </c>
      <c r="G2126" s="2">
        <v>1704.0719999999999</v>
      </c>
      <c r="H2126" s="17">
        <f t="shared" si="33"/>
        <v>8.9030759041512533E-4</v>
      </c>
    </row>
    <row r="2127" spans="2:8" ht="13.5" x14ac:dyDescent="0.25">
      <c r="B2127" s="11">
        <v>45096</v>
      </c>
      <c r="C2127" s="2">
        <v>11.19</v>
      </c>
      <c r="D2127" s="2">
        <v>9.1775000000000002</v>
      </c>
      <c r="E2127" s="2">
        <v>674</v>
      </c>
      <c r="F2127" s="2">
        <v>11.177</v>
      </c>
      <c r="G2127" s="2">
        <v>7533.2979999999998</v>
      </c>
      <c r="H2127" s="17">
        <f t="shared" si="33"/>
        <v>-4.4475782394099222E-3</v>
      </c>
    </row>
    <row r="2128" spans="2:8" ht="13.5" x14ac:dyDescent="0.25">
      <c r="B2128" s="11">
        <v>45097</v>
      </c>
      <c r="C2128" s="2">
        <v>11.19</v>
      </c>
      <c r="D2128" s="2">
        <v>9.1775000000000002</v>
      </c>
      <c r="E2128" s="2">
        <v>0</v>
      </c>
      <c r="F2128" s="2">
        <v>0</v>
      </c>
      <c r="G2128" s="2">
        <v>0</v>
      </c>
      <c r="H2128" s="17">
        <f t="shared" si="33"/>
        <v>0</v>
      </c>
    </row>
    <row r="2129" spans="2:8" ht="13.5" x14ac:dyDescent="0.25">
      <c r="B2129" s="11">
        <v>45098</v>
      </c>
      <c r="C2129" s="2">
        <v>11.2</v>
      </c>
      <c r="D2129" s="2">
        <v>9.1857000000000006</v>
      </c>
      <c r="E2129" s="2">
        <v>54</v>
      </c>
      <c r="F2129" s="2">
        <v>11.111000000000001</v>
      </c>
      <c r="G2129" s="2">
        <v>599.99400000000003</v>
      </c>
      <c r="H2129" s="17">
        <f t="shared" si="33"/>
        <v>8.9348951239448971E-4</v>
      </c>
    </row>
    <row r="2130" spans="2:8" ht="13.5" x14ac:dyDescent="0.25">
      <c r="B2130" s="11">
        <v>45099</v>
      </c>
      <c r="C2130" s="2">
        <v>11.2</v>
      </c>
      <c r="D2130" s="2">
        <v>9.1857000000000006</v>
      </c>
      <c r="E2130" s="2">
        <v>0</v>
      </c>
      <c r="F2130" s="2">
        <v>0</v>
      </c>
      <c r="G2130" s="2">
        <v>0</v>
      </c>
      <c r="H2130" s="17">
        <f t="shared" si="33"/>
        <v>0</v>
      </c>
    </row>
    <row r="2131" spans="2:8" ht="13.5" x14ac:dyDescent="0.25">
      <c r="B2131" s="11">
        <v>45100</v>
      </c>
      <c r="C2131" s="2">
        <v>11.4</v>
      </c>
      <c r="D2131" s="2">
        <v>9.3497000000000003</v>
      </c>
      <c r="E2131" s="2">
        <v>1884</v>
      </c>
      <c r="F2131" s="2">
        <v>11.304</v>
      </c>
      <c r="G2131" s="2">
        <v>21296.736000000001</v>
      </c>
      <c r="H2131" s="17">
        <f t="shared" si="33"/>
        <v>1.7853838030852269E-2</v>
      </c>
    </row>
    <row r="2132" spans="2:8" ht="13.5" x14ac:dyDescent="0.25">
      <c r="B2132" s="11">
        <v>45103</v>
      </c>
      <c r="C2132" s="2">
        <v>11.6</v>
      </c>
      <c r="D2132" s="2">
        <v>9.5137</v>
      </c>
      <c r="E2132" s="2">
        <v>355</v>
      </c>
      <c r="F2132" s="2">
        <v>11.526</v>
      </c>
      <c r="G2132" s="2">
        <v>4091.73</v>
      </c>
      <c r="H2132" s="17">
        <f t="shared" si="33"/>
        <v>1.7540669754109724E-2</v>
      </c>
    </row>
    <row r="2133" spans="2:8" ht="13.5" x14ac:dyDescent="0.25">
      <c r="B2133" s="11">
        <v>45104</v>
      </c>
      <c r="C2133" s="2">
        <v>11.78</v>
      </c>
      <c r="D2133" s="2">
        <v>9.6613000000000007</v>
      </c>
      <c r="E2133" s="2">
        <v>3230</v>
      </c>
      <c r="F2133" s="2">
        <v>11.766</v>
      </c>
      <c r="G2133" s="2">
        <v>38004.18</v>
      </c>
      <c r="H2133" s="17">
        <f t="shared" si="33"/>
        <v>1.551446860842791E-2</v>
      </c>
    </row>
    <row r="2134" spans="2:8" ht="13.5" x14ac:dyDescent="0.25">
      <c r="B2134" s="11">
        <v>45107</v>
      </c>
      <c r="C2134" s="2">
        <v>11.5</v>
      </c>
      <c r="D2134" s="2">
        <v>9.9923000000000002</v>
      </c>
      <c r="E2134" s="2">
        <v>595</v>
      </c>
      <c r="F2134" s="2">
        <v>11.465</v>
      </c>
      <c r="G2134" s="2">
        <v>6821.6750000000002</v>
      </c>
      <c r="H2134" s="17">
        <f t="shared" si="33"/>
        <v>3.4260399739165483E-2</v>
      </c>
    </row>
    <row r="2135" spans="2:8" ht="13.5" x14ac:dyDescent="0.25">
      <c r="B2135" s="11">
        <v>45110</v>
      </c>
      <c r="C2135" s="2">
        <v>11.5</v>
      </c>
      <c r="D2135" s="2">
        <v>9.9923000000000002</v>
      </c>
      <c r="E2135" s="2">
        <v>50</v>
      </c>
      <c r="F2135" s="2">
        <v>11.5</v>
      </c>
      <c r="G2135" s="2">
        <v>575</v>
      </c>
      <c r="H2135" s="17">
        <f t="shared" si="33"/>
        <v>0</v>
      </c>
    </row>
    <row r="2136" spans="2:8" ht="13.5" x14ac:dyDescent="0.25">
      <c r="B2136" s="11">
        <v>45111</v>
      </c>
      <c r="C2136" s="2">
        <v>11.5</v>
      </c>
      <c r="D2136" s="2">
        <v>9.9923000000000002</v>
      </c>
      <c r="E2136" s="2">
        <v>0</v>
      </c>
      <c r="F2136" s="2">
        <v>0</v>
      </c>
      <c r="G2136" s="2">
        <v>0</v>
      </c>
      <c r="H2136" s="17">
        <f t="shared" si="33"/>
        <v>0</v>
      </c>
    </row>
    <row r="2137" spans="2:8" ht="13.5" x14ac:dyDescent="0.25">
      <c r="B2137" s="11">
        <v>45112</v>
      </c>
      <c r="C2137" s="2">
        <v>11.5</v>
      </c>
      <c r="D2137" s="2">
        <v>9.9923000000000002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2:8" ht="13.5" x14ac:dyDescent="0.25">
      <c r="B2138" s="11">
        <v>45113</v>
      </c>
      <c r="C2138" s="2">
        <v>11.5</v>
      </c>
      <c r="D2138" s="2">
        <v>9.9923000000000002</v>
      </c>
      <c r="E2138" s="2">
        <v>0</v>
      </c>
      <c r="F2138" s="2">
        <v>0</v>
      </c>
      <c r="G2138" s="2">
        <v>0</v>
      </c>
      <c r="H2138" s="17">
        <f t="shared" si="33"/>
        <v>0</v>
      </c>
    </row>
    <row r="2139" spans="2:8" ht="13.5" x14ac:dyDescent="0.25">
      <c r="B2139" s="11">
        <v>45114</v>
      </c>
      <c r="C2139" s="2">
        <v>11.5</v>
      </c>
      <c r="D2139" s="2">
        <v>9.9923000000000002</v>
      </c>
      <c r="E2139" s="2">
        <v>0</v>
      </c>
      <c r="F2139" s="2">
        <v>0</v>
      </c>
      <c r="G2139" s="2">
        <v>0</v>
      </c>
      <c r="H2139" s="17">
        <f t="shared" si="33"/>
        <v>0</v>
      </c>
    </row>
    <row r="2140" spans="2:8" ht="13.5" x14ac:dyDescent="0.25">
      <c r="B2140" s="11">
        <v>45117</v>
      </c>
      <c r="C2140" s="2">
        <v>11.5</v>
      </c>
      <c r="D2140" s="2">
        <v>9.9923000000000002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2:8" ht="13.5" x14ac:dyDescent="0.25">
      <c r="B2141" s="11">
        <v>45118</v>
      </c>
      <c r="C2141" s="2">
        <v>11.5</v>
      </c>
      <c r="D2141" s="2">
        <v>9.9923000000000002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2:8" ht="13.5" x14ac:dyDescent="0.25">
      <c r="B2142" s="11">
        <v>45119</v>
      </c>
      <c r="C2142" s="2">
        <v>11.5</v>
      </c>
      <c r="D2142" s="2">
        <v>9.9923000000000002</v>
      </c>
      <c r="E2142" s="2">
        <v>300</v>
      </c>
      <c r="F2142" s="2">
        <v>11.494999999999999</v>
      </c>
      <c r="G2142" s="2">
        <v>3448.5</v>
      </c>
      <c r="H2142" s="17">
        <f t="shared" si="33"/>
        <v>0</v>
      </c>
    </row>
    <row r="2143" spans="2:8" ht="13.5" x14ac:dyDescent="0.25">
      <c r="B2143" s="11">
        <v>45120</v>
      </c>
      <c r="C2143" s="2">
        <v>11.25</v>
      </c>
      <c r="D2143" s="2">
        <v>9.7750000000000004</v>
      </c>
      <c r="E2143" s="2">
        <v>550</v>
      </c>
      <c r="F2143" s="2">
        <v>11.134</v>
      </c>
      <c r="G2143" s="2">
        <v>6123.7</v>
      </c>
      <c r="H2143" s="17">
        <f t="shared" si="33"/>
        <v>-2.1746744993645088E-2</v>
      </c>
    </row>
    <row r="2144" spans="2:8" ht="13.5" x14ac:dyDescent="0.25">
      <c r="B2144" s="11">
        <v>45121</v>
      </c>
      <c r="C2144" s="2">
        <v>11.5</v>
      </c>
      <c r="D2144" s="2">
        <v>9.9923000000000002</v>
      </c>
      <c r="E2144" s="2">
        <v>240</v>
      </c>
      <c r="F2144" s="2">
        <v>11.5</v>
      </c>
      <c r="G2144" s="2">
        <v>2760</v>
      </c>
      <c r="H2144" s="17">
        <f t="shared" si="33"/>
        <v>2.2230179028132974E-2</v>
      </c>
    </row>
    <row r="2145" spans="2:8" ht="13.5" x14ac:dyDescent="0.25">
      <c r="B2145" s="11">
        <v>45124</v>
      </c>
      <c r="C2145" s="2">
        <v>11.5</v>
      </c>
      <c r="D2145" s="2">
        <v>9.9923000000000002</v>
      </c>
      <c r="E2145" s="2">
        <v>95</v>
      </c>
      <c r="F2145" s="2">
        <v>11.5</v>
      </c>
      <c r="G2145" s="2">
        <v>1092.5</v>
      </c>
      <c r="H2145" s="17">
        <f t="shared" si="33"/>
        <v>0</v>
      </c>
    </row>
    <row r="2146" spans="2:8" ht="13.5" x14ac:dyDescent="0.25">
      <c r="B2146" s="11">
        <v>45125</v>
      </c>
      <c r="C2146" s="2">
        <v>11.5</v>
      </c>
      <c r="D2146" s="2">
        <v>9.9923000000000002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2:8" ht="13.5" x14ac:dyDescent="0.25">
      <c r="B2147" s="11">
        <v>45127</v>
      </c>
      <c r="C2147" s="2">
        <v>11.5</v>
      </c>
      <c r="D2147" s="2">
        <v>9.9923000000000002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2:8" ht="13.5" x14ac:dyDescent="0.25">
      <c r="B2148" s="11">
        <v>45128</v>
      </c>
      <c r="C2148" s="2">
        <v>11.4</v>
      </c>
      <c r="D2148" s="2">
        <v>9.9054000000000002</v>
      </c>
      <c r="E2148" s="2">
        <v>30</v>
      </c>
      <c r="F2148" s="2">
        <v>11.4</v>
      </c>
      <c r="G2148" s="2">
        <v>342</v>
      </c>
      <c r="H2148" s="17">
        <f t="shared" si="33"/>
        <v>-8.6966964562713266E-3</v>
      </c>
    </row>
    <row r="2149" spans="2:8" ht="13.5" x14ac:dyDescent="0.25">
      <c r="B2149" s="11">
        <v>45131</v>
      </c>
      <c r="C2149" s="2">
        <v>11.6</v>
      </c>
      <c r="D2149" s="2">
        <v>10.0792</v>
      </c>
      <c r="E2149" s="2">
        <v>117602</v>
      </c>
      <c r="F2149" s="2">
        <v>11.5</v>
      </c>
      <c r="G2149" s="2">
        <v>1352423</v>
      </c>
      <c r="H2149" s="17">
        <f t="shared" si="33"/>
        <v>1.7545985018272856E-2</v>
      </c>
    </row>
    <row r="2150" spans="2:8" ht="13.5" x14ac:dyDescent="0.25">
      <c r="B2150" s="11">
        <v>45133</v>
      </c>
      <c r="C2150" s="2">
        <v>11.6</v>
      </c>
      <c r="D2150" s="2">
        <v>10.0792</v>
      </c>
      <c r="E2150" s="2">
        <v>100</v>
      </c>
      <c r="F2150" s="2">
        <v>11.6</v>
      </c>
      <c r="G2150" s="2">
        <v>1160</v>
      </c>
      <c r="H2150" s="17">
        <f t="shared" si="33"/>
        <v>0</v>
      </c>
    </row>
    <row r="2151" spans="2:8" ht="13.5" x14ac:dyDescent="0.25">
      <c r="B2151" s="11">
        <v>45134</v>
      </c>
      <c r="C2151" s="2">
        <v>11.6</v>
      </c>
      <c r="D2151" s="2">
        <v>10.0792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2:8" ht="13.5" x14ac:dyDescent="0.25">
      <c r="B2152" s="11">
        <v>45135</v>
      </c>
      <c r="C2152" s="2">
        <v>11.55</v>
      </c>
      <c r="D2152" s="2">
        <v>10.0357</v>
      </c>
      <c r="E2152" s="2">
        <v>59</v>
      </c>
      <c r="F2152" s="2">
        <v>11.551</v>
      </c>
      <c r="G2152" s="2">
        <v>681.50900000000001</v>
      </c>
      <c r="H2152" s="17">
        <f t="shared" si="33"/>
        <v>-4.3158187157710803E-3</v>
      </c>
    </row>
    <row r="2153" spans="2:8" ht="13.5" x14ac:dyDescent="0.25">
      <c r="B2153" s="11">
        <v>45138</v>
      </c>
      <c r="C2153" s="2">
        <v>11</v>
      </c>
      <c r="D2153" s="2">
        <v>9.5578000000000003</v>
      </c>
      <c r="E2153" s="2">
        <v>160</v>
      </c>
      <c r="F2153" s="2">
        <v>11.516</v>
      </c>
      <c r="G2153" s="2">
        <v>1842.56</v>
      </c>
      <c r="H2153" s="17">
        <f t="shared" si="33"/>
        <v>-4.7619996612094817E-2</v>
      </c>
    </row>
    <row r="2154" spans="2:8" ht="13.5" x14ac:dyDescent="0.25">
      <c r="B2154" s="11">
        <v>45139</v>
      </c>
      <c r="C2154" s="2">
        <v>11.5</v>
      </c>
      <c r="D2154" s="2">
        <v>9.9923000000000002</v>
      </c>
      <c r="E2154" s="2">
        <v>200</v>
      </c>
      <c r="F2154" s="2">
        <v>11.5</v>
      </c>
      <c r="G2154" s="2">
        <v>2300</v>
      </c>
      <c r="H2154" s="17">
        <f t="shared" si="33"/>
        <v>4.5460252359329538E-2</v>
      </c>
    </row>
    <row r="2155" spans="2:8" ht="13.5" x14ac:dyDescent="0.25">
      <c r="B2155" s="11">
        <v>45140</v>
      </c>
      <c r="C2155" s="2">
        <v>11.5</v>
      </c>
      <c r="D2155" s="2">
        <v>9.9923000000000002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2:8" ht="13.5" x14ac:dyDescent="0.25">
      <c r="B2156" s="11">
        <v>45141</v>
      </c>
      <c r="C2156" s="2">
        <v>11.5</v>
      </c>
      <c r="D2156" s="2">
        <v>9.9923000000000002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2:8" ht="13.5" x14ac:dyDescent="0.25">
      <c r="B2157" s="11">
        <v>45142</v>
      </c>
      <c r="C2157" s="2">
        <v>11.5</v>
      </c>
      <c r="D2157" s="2">
        <v>9.9923000000000002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2:8" ht="13.5" x14ac:dyDescent="0.25">
      <c r="B2158" s="11">
        <v>45145</v>
      </c>
      <c r="C2158" s="2">
        <v>11.5</v>
      </c>
      <c r="D2158" s="2">
        <v>9.9923000000000002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2:8" ht="13.5" x14ac:dyDescent="0.25">
      <c r="B2159" s="11">
        <v>45146</v>
      </c>
      <c r="C2159" s="2">
        <v>11.5</v>
      </c>
      <c r="D2159" s="2">
        <v>9.9923000000000002</v>
      </c>
      <c r="E2159" s="2">
        <v>830</v>
      </c>
      <c r="F2159" s="2">
        <v>11.5</v>
      </c>
      <c r="G2159" s="2">
        <v>9545</v>
      </c>
      <c r="H2159" s="17">
        <f t="shared" si="33"/>
        <v>0</v>
      </c>
    </row>
    <row r="2160" spans="2:8" ht="13.5" x14ac:dyDescent="0.25">
      <c r="B2160" s="11">
        <v>45147</v>
      </c>
      <c r="C2160" s="2">
        <v>11.5</v>
      </c>
      <c r="D2160" s="2">
        <v>9.9923000000000002</v>
      </c>
      <c r="E2160" s="2">
        <v>0</v>
      </c>
      <c r="F2160" s="2">
        <v>0</v>
      </c>
      <c r="G2160" s="2">
        <v>0</v>
      </c>
      <c r="H2160" s="17">
        <f t="shared" si="33"/>
        <v>0</v>
      </c>
    </row>
    <row r="2161" spans="2:8" ht="13.5" x14ac:dyDescent="0.25">
      <c r="B2161" s="11">
        <v>45148</v>
      </c>
      <c r="C2161" s="2">
        <v>11.5</v>
      </c>
      <c r="D2161" s="2">
        <v>9.9923000000000002</v>
      </c>
      <c r="E2161" s="2">
        <v>300</v>
      </c>
      <c r="F2161" s="2">
        <v>11.5</v>
      </c>
      <c r="G2161" s="2">
        <v>3450</v>
      </c>
      <c r="H2161" s="17">
        <f t="shared" si="33"/>
        <v>0</v>
      </c>
    </row>
    <row r="2162" spans="2:8" ht="13.5" x14ac:dyDescent="0.25">
      <c r="B2162" s="11">
        <v>45149</v>
      </c>
      <c r="C2162" s="2">
        <v>11.5</v>
      </c>
      <c r="D2162" s="2">
        <v>9.9923000000000002</v>
      </c>
      <c r="E2162" s="2">
        <v>190</v>
      </c>
      <c r="F2162" s="2">
        <v>11.5</v>
      </c>
      <c r="G2162" s="2">
        <v>2185</v>
      </c>
      <c r="H2162" s="17">
        <f t="shared" si="33"/>
        <v>0</v>
      </c>
    </row>
    <row r="2163" spans="2:8" ht="13.5" x14ac:dyDescent="0.25">
      <c r="B2163" s="11">
        <v>45152</v>
      </c>
      <c r="C2163" s="2">
        <v>11.5</v>
      </c>
      <c r="D2163" s="2">
        <v>9.9923000000000002</v>
      </c>
      <c r="E2163" s="2">
        <v>190</v>
      </c>
      <c r="F2163" s="2">
        <v>11.5</v>
      </c>
      <c r="G2163" s="2">
        <v>2185</v>
      </c>
      <c r="H2163" s="17">
        <f t="shared" si="33"/>
        <v>0</v>
      </c>
    </row>
    <row r="2164" spans="2:8" ht="13.5" x14ac:dyDescent="0.25">
      <c r="B2164" s="11">
        <v>45153</v>
      </c>
      <c r="C2164" s="2">
        <v>11.49</v>
      </c>
      <c r="D2164" s="2">
        <v>9.9835999999999991</v>
      </c>
      <c r="E2164" s="2">
        <v>130</v>
      </c>
      <c r="F2164" s="2">
        <v>11.49</v>
      </c>
      <c r="G2164" s="2">
        <v>1493.7</v>
      </c>
      <c r="H2164" s="17">
        <f t="shared" si="33"/>
        <v>-8.7067041622059384E-4</v>
      </c>
    </row>
    <row r="2165" spans="2:8" ht="13.5" x14ac:dyDescent="0.25">
      <c r="B2165" s="11">
        <v>45154</v>
      </c>
      <c r="C2165" s="2">
        <v>11.48</v>
      </c>
      <c r="D2165" s="2">
        <v>9.9748999999999999</v>
      </c>
      <c r="E2165" s="2">
        <v>400</v>
      </c>
      <c r="F2165" s="2">
        <v>11.48</v>
      </c>
      <c r="G2165" s="2">
        <v>4592</v>
      </c>
      <c r="H2165" s="17">
        <f t="shared" si="33"/>
        <v>-8.7142914379575152E-4</v>
      </c>
    </row>
    <row r="2166" spans="2:8" ht="13.5" x14ac:dyDescent="0.25">
      <c r="B2166" s="11">
        <v>45155</v>
      </c>
      <c r="C2166" s="2">
        <v>11.48</v>
      </c>
      <c r="D2166" s="2">
        <v>9.9748999999999999</v>
      </c>
      <c r="E2166" s="2">
        <v>313</v>
      </c>
      <c r="F2166" s="2">
        <v>11.477</v>
      </c>
      <c r="G2166" s="2">
        <v>3592.3009999999999</v>
      </c>
      <c r="H2166" s="17">
        <f t="shared" si="33"/>
        <v>0</v>
      </c>
    </row>
    <row r="2167" spans="2:8" ht="13.5" x14ac:dyDescent="0.25">
      <c r="B2167" s="11">
        <v>45156</v>
      </c>
      <c r="C2167" s="2">
        <v>11.48</v>
      </c>
      <c r="D2167" s="2">
        <v>9.9748999999999999</v>
      </c>
      <c r="E2167" s="2">
        <v>330</v>
      </c>
      <c r="F2167" s="2">
        <v>11.476000000000001</v>
      </c>
      <c r="G2167" s="2">
        <v>3787.08</v>
      </c>
      <c r="H2167" s="17">
        <f t="shared" si="33"/>
        <v>0</v>
      </c>
    </row>
    <row r="2168" spans="2:8" ht="13.5" x14ac:dyDescent="0.25">
      <c r="B2168" s="11">
        <v>45159</v>
      </c>
      <c r="C2168" s="2">
        <v>11.47</v>
      </c>
      <c r="D2168" s="2">
        <v>9.9662000000000006</v>
      </c>
      <c r="E2168" s="2">
        <v>220</v>
      </c>
      <c r="F2168" s="2">
        <v>11.47</v>
      </c>
      <c r="G2168" s="2">
        <v>2523.4</v>
      </c>
      <c r="H2168" s="17">
        <f t="shared" si="33"/>
        <v>-8.7218919487907283E-4</v>
      </c>
    </row>
    <row r="2169" spans="2:8" ht="13.5" x14ac:dyDescent="0.25">
      <c r="B2169" s="11">
        <v>45160</v>
      </c>
      <c r="C2169" s="2">
        <v>11.47</v>
      </c>
      <c r="D2169" s="2">
        <v>9.9662000000000006</v>
      </c>
      <c r="E2169" s="2">
        <v>140</v>
      </c>
      <c r="F2169" s="2">
        <v>11.47</v>
      </c>
      <c r="G2169" s="2">
        <v>1605.8</v>
      </c>
      <c r="H2169" s="17">
        <f t="shared" si="33"/>
        <v>0</v>
      </c>
    </row>
    <row r="2170" spans="2:8" ht="13.5" x14ac:dyDescent="0.25">
      <c r="B2170" s="11">
        <v>45161</v>
      </c>
      <c r="C2170" s="2">
        <v>11.4</v>
      </c>
      <c r="D2170" s="2">
        <v>9.9054000000000002</v>
      </c>
      <c r="E2170" s="2">
        <v>360</v>
      </c>
      <c r="F2170" s="2">
        <v>11.477</v>
      </c>
      <c r="G2170" s="2">
        <v>4131.72</v>
      </c>
      <c r="H2170" s="17">
        <f t="shared" si="33"/>
        <v>-6.1006200959242644E-3</v>
      </c>
    </row>
    <row r="2171" spans="2:8" ht="13.5" x14ac:dyDescent="0.25">
      <c r="B2171" s="11">
        <v>45162</v>
      </c>
      <c r="C2171" s="2">
        <v>11.45</v>
      </c>
      <c r="D2171" s="2">
        <v>9.9488000000000003</v>
      </c>
      <c r="E2171" s="2">
        <v>205</v>
      </c>
      <c r="F2171" s="2">
        <v>11.436999999999999</v>
      </c>
      <c r="G2171" s="2">
        <v>2344.585</v>
      </c>
      <c r="H2171" s="17">
        <f t="shared" si="33"/>
        <v>4.3814485028368473E-3</v>
      </c>
    </row>
    <row r="2172" spans="2:8" ht="13.5" x14ac:dyDescent="0.25">
      <c r="B2172" s="11">
        <v>45163</v>
      </c>
      <c r="C2172" s="2">
        <v>11.48</v>
      </c>
      <c r="D2172" s="2">
        <v>9.9748999999999999</v>
      </c>
      <c r="E2172" s="2">
        <v>195</v>
      </c>
      <c r="F2172" s="2">
        <v>11.471</v>
      </c>
      <c r="G2172" s="2">
        <v>2236.8449999999998</v>
      </c>
      <c r="H2172" s="17">
        <f t="shared" si="33"/>
        <v>2.6234319716950355E-3</v>
      </c>
    </row>
    <row r="2173" spans="2:8" ht="13.5" x14ac:dyDescent="0.25">
      <c r="B2173" s="11">
        <v>45166</v>
      </c>
      <c r="C2173" s="2">
        <v>11.48</v>
      </c>
      <c r="D2173" s="2">
        <v>9.9748999999999999</v>
      </c>
      <c r="E2173" s="2">
        <v>210</v>
      </c>
      <c r="F2173" s="2">
        <v>11.39</v>
      </c>
      <c r="G2173" s="2">
        <v>2391.9</v>
      </c>
      <c r="H2173" s="17">
        <f t="shared" si="33"/>
        <v>0</v>
      </c>
    </row>
    <row r="2174" spans="2:8" ht="13.5" x14ac:dyDescent="0.25">
      <c r="B2174" s="11">
        <v>45167</v>
      </c>
      <c r="C2174" s="2">
        <v>10.95</v>
      </c>
      <c r="D2174" s="2">
        <v>9.5144000000000002</v>
      </c>
      <c r="E2174" s="2">
        <v>79</v>
      </c>
      <c r="F2174" s="2">
        <v>11.208</v>
      </c>
      <c r="G2174" s="2">
        <v>885.43200000000002</v>
      </c>
      <c r="H2174" s="17">
        <f t="shared" si="33"/>
        <v>-4.6165876349637557E-2</v>
      </c>
    </row>
    <row r="2175" spans="2:8" ht="13.5" x14ac:dyDescent="0.25">
      <c r="B2175" s="11">
        <v>45168</v>
      </c>
      <c r="C2175" s="2">
        <v>11.48</v>
      </c>
      <c r="D2175" s="2">
        <v>9.9748999999999999</v>
      </c>
      <c r="E2175" s="2">
        <v>769</v>
      </c>
      <c r="F2175" s="2">
        <v>11.48</v>
      </c>
      <c r="G2175" s="2">
        <v>8828.1200000000008</v>
      </c>
      <c r="H2175" s="17">
        <f t="shared" si="33"/>
        <v>4.840031951568146E-2</v>
      </c>
    </row>
    <row r="2176" spans="2:8" ht="13.5" x14ac:dyDescent="0.25">
      <c r="B2176" s="11">
        <v>45169</v>
      </c>
      <c r="C2176" s="2">
        <v>11</v>
      </c>
      <c r="D2176" s="2">
        <v>9.5578000000000003</v>
      </c>
      <c r="E2176" s="2">
        <v>1671</v>
      </c>
      <c r="F2176" s="2">
        <v>11</v>
      </c>
      <c r="G2176" s="2">
        <v>18381</v>
      </c>
      <c r="H2176" s="17">
        <f t="shared" si="33"/>
        <v>-4.1814955538401345E-2</v>
      </c>
    </row>
    <row r="2177" spans="2:8" ht="13.5" x14ac:dyDescent="0.25">
      <c r="B2177" s="11">
        <v>45170</v>
      </c>
      <c r="C2177" s="2">
        <v>11</v>
      </c>
      <c r="D2177" s="2">
        <v>9.5578000000000003</v>
      </c>
      <c r="E2177" s="2">
        <v>660</v>
      </c>
      <c r="F2177" s="2">
        <v>11.125</v>
      </c>
      <c r="G2177" s="2">
        <v>7342.5</v>
      </c>
      <c r="H2177" s="17">
        <f t="shared" si="33"/>
        <v>0</v>
      </c>
    </row>
    <row r="2178" spans="2:8" ht="13.5" x14ac:dyDescent="0.25">
      <c r="B2178" s="11">
        <v>45173</v>
      </c>
      <c r="C2178" s="2">
        <v>11</v>
      </c>
      <c r="D2178" s="2">
        <v>9.5578000000000003</v>
      </c>
      <c r="E2178" s="2">
        <v>320</v>
      </c>
      <c r="F2178" s="2">
        <v>11</v>
      </c>
      <c r="G2178" s="2">
        <v>3520</v>
      </c>
      <c r="H2178" s="17">
        <f t="shared" si="33"/>
        <v>0</v>
      </c>
    </row>
    <row r="2179" spans="2:8" ht="13.5" x14ac:dyDescent="0.25">
      <c r="B2179" s="11">
        <v>45174</v>
      </c>
      <c r="C2179" s="2">
        <v>11</v>
      </c>
      <c r="D2179" s="2">
        <v>9.5578000000000003</v>
      </c>
      <c r="E2179" s="2">
        <v>550</v>
      </c>
      <c r="F2179" s="2">
        <v>11</v>
      </c>
      <c r="G2179" s="2">
        <v>6050</v>
      </c>
      <c r="H2179" s="17">
        <f t="shared" si="33"/>
        <v>0</v>
      </c>
    </row>
    <row r="2180" spans="2:8" ht="13.5" x14ac:dyDescent="0.25">
      <c r="B2180" s="11">
        <v>45175</v>
      </c>
      <c r="C2180" s="2">
        <v>11</v>
      </c>
      <c r="D2180" s="2">
        <v>9.5578000000000003</v>
      </c>
      <c r="E2180" s="2">
        <v>100</v>
      </c>
      <c r="F2180" s="2">
        <v>11</v>
      </c>
      <c r="G2180" s="2">
        <v>1100</v>
      </c>
      <c r="H2180" s="17">
        <f t="shared" si="33"/>
        <v>0</v>
      </c>
    </row>
    <row r="2181" spans="2:8" ht="13.5" x14ac:dyDescent="0.25">
      <c r="B2181" s="11">
        <v>45176</v>
      </c>
      <c r="C2181" s="2">
        <v>11.24</v>
      </c>
      <c r="D2181" s="2">
        <v>9.7664000000000009</v>
      </c>
      <c r="E2181" s="2">
        <v>160</v>
      </c>
      <c r="F2181" s="2">
        <v>11.234</v>
      </c>
      <c r="G2181" s="2">
        <v>1797.44</v>
      </c>
      <c r="H2181" s="17">
        <f t="shared" si="33"/>
        <v>2.1825106195986581E-2</v>
      </c>
    </row>
    <row r="2182" spans="2:8" ht="13.5" x14ac:dyDescent="0.25">
      <c r="B2182" s="11">
        <v>45177</v>
      </c>
      <c r="C2182" s="2">
        <v>11.24</v>
      </c>
      <c r="D2182" s="2">
        <v>9.7664000000000009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2:8" ht="13.5" x14ac:dyDescent="0.25">
      <c r="B2183" s="11">
        <v>45180</v>
      </c>
      <c r="C2183" s="2">
        <v>11.38</v>
      </c>
      <c r="D2183" s="2">
        <v>9.8879999999999999</v>
      </c>
      <c r="E2183" s="2">
        <v>413</v>
      </c>
      <c r="F2183" s="2">
        <v>11.196999999999999</v>
      </c>
      <c r="G2183" s="2">
        <v>4624.3609999999999</v>
      </c>
      <c r="H2183" s="17">
        <f t="shared" ref="H2183:H2246" si="34">(D2183-D2182)/D2182</f>
        <v>1.2450851900393085E-2</v>
      </c>
    </row>
    <row r="2184" spans="2:8" ht="13.5" x14ac:dyDescent="0.25">
      <c r="B2184" s="11">
        <v>45181</v>
      </c>
      <c r="C2184" s="2">
        <v>11.25</v>
      </c>
      <c r="D2184" s="2">
        <v>9.7750000000000004</v>
      </c>
      <c r="E2184" s="2">
        <v>200</v>
      </c>
      <c r="F2184" s="2">
        <v>11.244999999999999</v>
      </c>
      <c r="G2184" s="2">
        <v>2249</v>
      </c>
      <c r="H2184" s="17">
        <f t="shared" si="34"/>
        <v>-1.1427993527508045E-2</v>
      </c>
    </row>
    <row r="2185" spans="2:8" ht="13.5" x14ac:dyDescent="0.25">
      <c r="B2185" s="11">
        <v>45182</v>
      </c>
      <c r="C2185" s="2">
        <v>11</v>
      </c>
      <c r="D2185" s="2">
        <v>9.5578000000000003</v>
      </c>
      <c r="E2185" s="2">
        <v>3247</v>
      </c>
      <c r="F2185" s="2">
        <v>11.02</v>
      </c>
      <c r="G2185" s="2">
        <v>35781.94</v>
      </c>
      <c r="H2185" s="17">
        <f t="shared" si="34"/>
        <v>-2.2219948849104866E-2</v>
      </c>
    </row>
    <row r="2186" spans="2:8" ht="13.5" x14ac:dyDescent="0.25">
      <c r="B2186" s="11">
        <v>45183</v>
      </c>
      <c r="C2186" s="2">
        <v>11</v>
      </c>
      <c r="D2186" s="2">
        <v>9.5578000000000003</v>
      </c>
      <c r="E2186" s="2">
        <v>786</v>
      </c>
      <c r="F2186" s="2">
        <v>11</v>
      </c>
      <c r="G2186" s="2">
        <v>8646</v>
      </c>
      <c r="H2186" s="17">
        <f t="shared" si="34"/>
        <v>0</v>
      </c>
    </row>
    <row r="2187" spans="2:8" ht="13.5" x14ac:dyDescent="0.25">
      <c r="B2187" s="11">
        <v>45184</v>
      </c>
      <c r="C2187" s="2">
        <v>11</v>
      </c>
      <c r="D2187" s="2">
        <v>9.5578000000000003</v>
      </c>
      <c r="E2187" s="2">
        <v>2568</v>
      </c>
      <c r="F2187" s="2">
        <v>11</v>
      </c>
      <c r="G2187" s="2">
        <v>28248</v>
      </c>
      <c r="H2187" s="17">
        <f t="shared" si="34"/>
        <v>0</v>
      </c>
    </row>
    <row r="2188" spans="2:8" ht="13.5" x14ac:dyDescent="0.25">
      <c r="B2188" s="11">
        <v>45187</v>
      </c>
      <c r="C2188" s="2">
        <v>11</v>
      </c>
      <c r="D2188" s="2">
        <v>9.5578000000000003</v>
      </c>
      <c r="E2188" s="2">
        <v>850</v>
      </c>
      <c r="F2188" s="2">
        <v>11</v>
      </c>
      <c r="G2188" s="2">
        <v>9350</v>
      </c>
      <c r="H2188" s="17">
        <f t="shared" si="34"/>
        <v>0</v>
      </c>
    </row>
    <row r="2189" spans="2:8" ht="13.5" x14ac:dyDescent="0.25">
      <c r="B2189" s="11">
        <v>45188</v>
      </c>
      <c r="C2189" s="2">
        <v>10.9</v>
      </c>
      <c r="D2189" s="2">
        <v>9.4709000000000003</v>
      </c>
      <c r="E2189" s="2">
        <v>1086</v>
      </c>
      <c r="F2189" s="2">
        <v>10.917999999999999</v>
      </c>
      <c r="G2189" s="2">
        <v>11856.948</v>
      </c>
      <c r="H2189" s="17">
        <f t="shared" si="34"/>
        <v>-9.0920504718659083E-3</v>
      </c>
    </row>
    <row r="2190" spans="2:8" ht="13.5" x14ac:dyDescent="0.25">
      <c r="B2190" s="11">
        <v>45189</v>
      </c>
      <c r="C2190" s="2">
        <v>11</v>
      </c>
      <c r="D2190" s="2">
        <v>9.5578000000000003</v>
      </c>
      <c r="E2190" s="2">
        <v>100</v>
      </c>
      <c r="F2190" s="2">
        <v>11</v>
      </c>
      <c r="G2190" s="2">
        <v>1100</v>
      </c>
      <c r="H2190" s="17">
        <f t="shared" si="34"/>
        <v>9.1754743477388597E-3</v>
      </c>
    </row>
    <row r="2191" spans="2:8" ht="13.5" x14ac:dyDescent="0.25">
      <c r="B2191" s="11">
        <v>45190</v>
      </c>
      <c r="C2191" s="2">
        <v>11</v>
      </c>
      <c r="D2191" s="2">
        <v>9.5578000000000003</v>
      </c>
      <c r="E2191" s="2">
        <v>490</v>
      </c>
      <c r="F2191" s="2">
        <v>11</v>
      </c>
      <c r="G2191" s="2">
        <v>5390</v>
      </c>
      <c r="H2191" s="17">
        <f t="shared" si="34"/>
        <v>0</v>
      </c>
    </row>
    <row r="2192" spans="2:8" ht="13.5" x14ac:dyDescent="0.25">
      <c r="B2192" s="11">
        <v>45191</v>
      </c>
      <c r="C2192" s="2">
        <v>11.37</v>
      </c>
      <c r="D2192" s="2">
        <v>9.8793000000000006</v>
      </c>
      <c r="E2192" s="2">
        <v>186</v>
      </c>
      <c r="F2192" s="2">
        <v>11.002000000000001</v>
      </c>
      <c r="G2192" s="2">
        <v>2046.3720000000001</v>
      </c>
      <c r="H2192" s="17">
        <f t="shared" si="34"/>
        <v>3.3637447948272649E-2</v>
      </c>
    </row>
    <row r="2193" spans="2:8" ht="13.5" x14ac:dyDescent="0.25">
      <c r="B2193" s="11">
        <v>45194</v>
      </c>
      <c r="C2193" s="2">
        <v>11.37</v>
      </c>
      <c r="D2193" s="2">
        <v>9.8793000000000006</v>
      </c>
      <c r="E2193" s="2">
        <v>150</v>
      </c>
      <c r="F2193" s="2">
        <v>11.363</v>
      </c>
      <c r="G2193" s="2">
        <v>1704.45</v>
      </c>
      <c r="H2193" s="17">
        <f t="shared" si="34"/>
        <v>0</v>
      </c>
    </row>
    <row r="2194" spans="2:8" ht="13.5" x14ac:dyDescent="0.25">
      <c r="B2194" s="11">
        <v>45195</v>
      </c>
      <c r="C2194" s="2">
        <v>11.37</v>
      </c>
      <c r="D2194" s="2">
        <v>9.8793000000000006</v>
      </c>
      <c r="E2194" s="2">
        <v>0</v>
      </c>
      <c r="F2194" s="2">
        <v>0</v>
      </c>
      <c r="G2194" s="2">
        <v>0</v>
      </c>
      <c r="H2194" s="17">
        <f t="shared" si="34"/>
        <v>0</v>
      </c>
    </row>
    <row r="2195" spans="2:8" ht="13.5" x14ac:dyDescent="0.25">
      <c r="B2195" s="11">
        <v>45197</v>
      </c>
      <c r="C2195" s="2">
        <v>11.37</v>
      </c>
      <c r="D2195" s="2">
        <v>9.8793000000000006</v>
      </c>
      <c r="E2195" s="2">
        <v>84</v>
      </c>
      <c r="F2195" s="2">
        <v>11.212</v>
      </c>
      <c r="G2195" s="2">
        <v>941.80799999999999</v>
      </c>
      <c r="H2195" s="17">
        <f t="shared" si="34"/>
        <v>0</v>
      </c>
    </row>
    <row r="2196" spans="2:8" ht="13.5" x14ac:dyDescent="0.25">
      <c r="B2196" s="11">
        <v>45198</v>
      </c>
      <c r="C2196" s="2">
        <v>10.98</v>
      </c>
      <c r="D2196" s="2">
        <v>9.5404</v>
      </c>
      <c r="E2196" s="2">
        <v>1166</v>
      </c>
      <c r="F2196" s="2">
        <v>11.013</v>
      </c>
      <c r="G2196" s="2">
        <v>12841.157999999999</v>
      </c>
      <c r="H2196" s="17">
        <f t="shared" si="34"/>
        <v>-3.4304049882076727E-2</v>
      </c>
    </row>
    <row r="2197" spans="2:8" ht="13.5" x14ac:dyDescent="0.25">
      <c r="B2197" s="11">
        <v>45201</v>
      </c>
      <c r="C2197" s="2">
        <v>11.35</v>
      </c>
      <c r="D2197" s="2">
        <v>9.8619000000000003</v>
      </c>
      <c r="E2197" s="2">
        <v>280</v>
      </c>
      <c r="F2197" s="2">
        <v>11.353999999999999</v>
      </c>
      <c r="G2197" s="2">
        <v>3179.12</v>
      </c>
      <c r="H2197" s="17">
        <f t="shared" si="34"/>
        <v>3.3698796696155331E-2</v>
      </c>
    </row>
    <row r="2198" spans="2:8" ht="13.5" x14ac:dyDescent="0.25">
      <c r="B2198" s="11">
        <v>45202</v>
      </c>
      <c r="C2198" s="2">
        <v>11.19</v>
      </c>
      <c r="D2198" s="2">
        <v>9.7228999999999992</v>
      </c>
      <c r="E2198" s="2">
        <v>1929</v>
      </c>
      <c r="F2198" s="2">
        <v>11.042999999999999</v>
      </c>
      <c r="G2198" s="2">
        <v>21301.947</v>
      </c>
      <c r="H2198" s="17">
        <f t="shared" si="34"/>
        <v>-1.4094647076121347E-2</v>
      </c>
    </row>
    <row r="2199" spans="2:8" ht="13.5" x14ac:dyDescent="0.25">
      <c r="B2199" s="11">
        <v>45203</v>
      </c>
      <c r="C2199" s="2">
        <v>11.33</v>
      </c>
      <c r="D2199" s="2">
        <v>9.8445999999999998</v>
      </c>
      <c r="E2199" s="2">
        <v>200</v>
      </c>
      <c r="F2199" s="2">
        <v>11.327</v>
      </c>
      <c r="G2199" s="2">
        <v>2265.4</v>
      </c>
      <c r="H2199" s="17">
        <f t="shared" si="34"/>
        <v>1.2516841683037015E-2</v>
      </c>
    </row>
    <row r="2200" spans="2:8" ht="13.5" x14ac:dyDescent="0.25">
      <c r="B2200" s="11">
        <v>45204</v>
      </c>
      <c r="C2200" s="2">
        <v>10.9</v>
      </c>
      <c r="D2200" s="2">
        <v>9.4709000000000003</v>
      </c>
      <c r="E2200" s="2">
        <v>2307</v>
      </c>
      <c r="F2200" s="2">
        <v>10.9</v>
      </c>
      <c r="G2200" s="2">
        <v>25146.3</v>
      </c>
      <c r="H2200" s="17">
        <f t="shared" si="34"/>
        <v>-3.7959896796213102E-2</v>
      </c>
    </row>
    <row r="2201" spans="2:8" ht="13.5" x14ac:dyDescent="0.25">
      <c r="B2201" s="11">
        <v>45205</v>
      </c>
      <c r="C2201" s="2">
        <v>10.79</v>
      </c>
      <c r="D2201" s="2">
        <v>9.3754000000000008</v>
      </c>
      <c r="E2201" s="2">
        <v>1023</v>
      </c>
      <c r="F2201" s="2">
        <v>10.829000000000001</v>
      </c>
      <c r="G2201" s="2">
        <v>11078.066999999999</v>
      </c>
      <c r="H2201" s="17">
        <f t="shared" si="34"/>
        <v>-1.0083518989747487E-2</v>
      </c>
    </row>
    <row r="2202" spans="2:8" ht="13.5" x14ac:dyDescent="0.25">
      <c r="B2202" s="11">
        <v>45208</v>
      </c>
      <c r="C2202" s="2">
        <v>10.79</v>
      </c>
      <c r="D2202" s="2">
        <v>9.3754000000000008</v>
      </c>
      <c r="E2202" s="2">
        <v>550</v>
      </c>
      <c r="F2202" s="2">
        <v>10.79</v>
      </c>
      <c r="G2202" s="2">
        <v>5934.5</v>
      </c>
      <c r="H2202" s="17">
        <f t="shared" si="34"/>
        <v>0</v>
      </c>
    </row>
    <row r="2203" spans="2:8" ht="13.5" x14ac:dyDescent="0.25">
      <c r="B2203" s="11">
        <v>45209</v>
      </c>
      <c r="C2203" s="2">
        <v>11.2</v>
      </c>
      <c r="D2203" s="2">
        <v>9.7316000000000003</v>
      </c>
      <c r="E2203" s="2">
        <v>64</v>
      </c>
      <c r="F2203" s="2">
        <v>11.214</v>
      </c>
      <c r="G2203" s="2">
        <v>717.69600000000003</v>
      </c>
      <c r="H2203" s="17">
        <f t="shared" si="34"/>
        <v>3.7993045630053048E-2</v>
      </c>
    </row>
    <row r="2204" spans="2:8" ht="13.5" x14ac:dyDescent="0.25">
      <c r="B2204" s="11">
        <v>45210</v>
      </c>
      <c r="C2204" s="2">
        <v>11.2</v>
      </c>
      <c r="D2204" s="2">
        <v>9.7316000000000003</v>
      </c>
      <c r="E2204" s="2">
        <v>30</v>
      </c>
      <c r="F2204" s="2">
        <v>11.2</v>
      </c>
      <c r="G2204" s="2">
        <v>336</v>
      </c>
      <c r="H2204" s="17">
        <f t="shared" si="34"/>
        <v>0</v>
      </c>
    </row>
    <row r="2205" spans="2:8" ht="13.5" x14ac:dyDescent="0.25">
      <c r="B2205" s="11">
        <v>45211</v>
      </c>
      <c r="C2205" s="2">
        <v>11.2</v>
      </c>
      <c r="D2205" s="2">
        <v>9.7316000000000003</v>
      </c>
      <c r="E2205" s="2">
        <v>0</v>
      </c>
      <c r="F2205" s="2">
        <v>0</v>
      </c>
      <c r="G2205" s="2">
        <v>0</v>
      </c>
      <c r="H2205" s="17">
        <f t="shared" si="34"/>
        <v>0</v>
      </c>
    </row>
    <row r="2206" spans="2:8" ht="13.5" x14ac:dyDescent="0.25">
      <c r="B2206" s="11">
        <v>45212</v>
      </c>
      <c r="C2206" s="2">
        <v>11.14</v>
      </c>
      <c r="D2206" s="2">
        <v>9.6795000000000009</v>
      </c>
      <c r="E2206" s="2">
        <v>190</v>
      </c>
      <c r="F2206" s="2">
        <v>11.169</v>
      </c>
      <c r="G2206" s="2">
        <v>2122.11</v>
      </c>
      <c r="H2206" s="17">
        <f t="shared" si="34"/>
        <v>-5.3536931234328755E-3</v>
      </c>
    </row>
    <row r="2207" spans="2:8" ht="13.5" x14ac:dyDescent="0.25">
      <c r="B2207" s="11">
        <v>45215</v>
      </c>
      <c r="C2207" s="2">
        <v>11.1</v>
      </c>
      <c r="D2207" s="2">
        <v>9.6447000000000003</v>
      </c>
      <c r="E2207" s="2">
        <v>130</v>
      </c>
      <c r="F2207" s="2">
        <v>10.91</v>
      </c>
      <c r="G2207" s="2">
        <v>1418.3</v>
      </c>
      <c r="H2207" s="17">
        <f t="shared" si="34"/>
        <v>-3.5952270261894316E-3</v>
      </c>
    </row>
    <row r="2208" spans="2:8" ht="13.5" x14ac:dyDescent="0.25">
      <c r="B2208" s="11">
        <v>45216</v>
      </c>
      <c r="C2208" s="2">
        <v>11.1</v>
      </c>
      <c r="D2208" s="2">
        <v>9.6447000000000003</v>
      </c>
      <c r="E2208" s="2">
        <v>0</v>
      </c>
      <c r="F2208" s="2">
        <v>0</v>
      </c>
      <c r="G2208" s="2">
        <v>0</v>
      </c>
      <c r="H2208" s="17">
        <f t="shared" si="34"/>
        <v>0</v>
      </c>
    </row>
    <row r="2209" spans="2:8" ht="13.5" x14ac:dyDescent="0.25">
      <c r="B2209" s="11">
        <v>45217</v>
      </c>
      <c r="C2209" s="2">
        <v>11.1</v>
      </c>
      <c r="D2209" s="2">
        <v>9.6447000000000003</v>
      </c>
      <c r="E2209" s="2">
        <v>267</v>
      </c>
      <c r="F2209" s="2">
        <v>10.93</v>
      </c>
      <c r="G2209" s="2">
        <v>2918.31</v>
      </c>
      <c r="H2209" s="17">
        <f t="shared" si="34"/>
        <v>0</v>
      </c>
    </row>
    <row r="2210" spans="2:8" ht="13.5" x14ac:dyDescent="0.25">
      <c r="B2210" s="11">
        <v>45218</v>
      </c>
      <c r="C2210" s="2">
        <v>11.29</v>
      </c>
      <c r="D2210" s="2">
        <v>9.8097999999999992</v>
      </c>
      <c r="E2210" s="2">
        <v>156</v>
      </c>
      <c r="F2210" s="2">
        <v>11.093</v>
      </c>
      <c r="G2210" s="2">
        <v>1730.508</v>
      </c>
      <c r="H2210" s="17">
        <f t="shared" si="34"/>
        <v>1.7118210001347778E-2</v>
      </c>
    </row>
    <row r="2211" spans="2:8" ht="13.5" x14ac:dyDescent="0.25">
      <c r="B2211" s="11">
        <v>45219</v>
      </c>
      <c r="C2211" s="2">
        <v>11.29</v>
      </c>
      <c r="D2211" s="2">
        <v>9.8097999999999992</v>
      </c>
      <c r="E2211" s="2">
        <v>0</v>
      </c>
      <c r="F2211" s="2">
        <v>0</v>
      </c>
      <c r="G2211" s="2">
        <v>0</v>
      </c>
      <c r="H2211" s="17">
        <f t="shared" si="34"/>
        <v>0</v>
      </c>
    </row>
    <row r="2212" spans="2:8" ht="13.5" x14ac:dyDescent="0.25">
      <c r="B2212" s="11">
        <v>45222</v>
      </c>
      <c r="C2212" s="2">
        <v>11.29</v>
      </c>
      <c r="D2212" s="2">
        <v>9.8097999999999992</v>
      </c>
      <c r="E2212" s="2">
        <v>0</v>
      </c>
      <c r="F2212" s="2">
        <v>0</v>
      </c>
      <c r="G2212" s="2">
        <v>0</v>
      </c>
      <c r="H2212" s="17">
        <f t="shared" si="34"/>
        <v>0</v>
      </c>
    </row>
    <row r="2213" spans="2:8" ht="13.5" x14ac:dyDescent="0.25">
      <c r="B2213" s="11">
        <v>45223</v>
      </c>
      <c r="C2213" s="2">
        <v>10.74</v>
      </c>
      <c r="D2213" s="2">
        <v>9.3318999999999992</v>
      </c>
      <c r="E2213" s="2">
        <v>2685</v>
      </c>
      <c r="F2213" s="2">
        <v>10.754</v>
      </c>
      <c r="G2213" s="2">
        <v>28874.49</v>
      </c>
      <c r="H2213" s="17">
        <f t="shared" si="34"/>
        <v>-4.871658953291607E-2</v>
      </c>
    </row>
    <row r="2214" spans="2:8" ht="13.5" x14ac:dyDescent="0.25">
      <c r="B2214" s="11">
        <v>45224</v>
      </c>
      <c r="C2214" s="2">
        <v>10.5</v>
      </c>
      <c r="D2214" s="2">
        <v>9.1234000000000002</v>
      </c>
      <c r="E2214" s="2">
        <v>3220</v>
      </c>
      <c r="F2214" s="2">
        <v>10.6</v>
      </c>
      <c r="G2214" s="2">
        <v>34132</v>
      </c>
      <c r="H2214" s="17">
        <f t="shared" si="34"/>
        <v>-2.2342716917240758E-2</v>
      </c>
    </row>
    <row r="2215" spans="2:8" ht="13.5" x14ac:dyDescent="0.25">
      <c r="B2215" s="11">
        <v>45225</v>
      </c>
      <c r="C2215" s="2">
        <v>11</v>
      </c>
      <c r="D2215" s="2">
        <v>9.5578000000000003</v>
      </c>
      <c r="E2215" s="2">
        <v>100</v>
      </c>
      <c r="F2215" s="2">
        <v>11</v>
      </c>
      <c r="G2215" s="2">
        <v>1100</v>
      </c>
      <c r="H2215" s="17">
        <f t="shared" si="34"/>
        <v>4.7613828178091511E-2</v>
      </c>
    </row>
    <row r="2216" spans="2:8" ht="13.5" x14ac:dyDescent="0.25">
      <c r="B2216" s="11">
        <v>45226</v>
      </c>
      <c r="C2216" s="2">
        <v>11</v>
      </c>
      <c r="D2216" s="2">
        <v>9.5578000000000003</v>
      </c>
      <c r="E2216" s="2">
        <v>135</v>
      </c>
      <c r="F2216" s="2">
        <v>10.843999999999999</v>
      </c>
      <c r="G2216" s="2">
        <v>1463.94</v>
      </c>
      <c r="H2216" s="17">
        <f t="shared" si="34"/>
        <v>0</v>
      </c>
    </row>
    <row r="2217" spans="2:8" ht="13.5" x14ac:dyDescent="0.25">
      <c r="B2217" s="11">
        <v>45229</v>
      </c>
      <c r="C2217" s="2">
        <v>11</v>
      </c>
      <c r="D2217" s="2">
        <v>9.5578000000000003</v>
      </c>
      <c r="E2217" s="2">
        <v>0</v>
      </c>
      <c r="F2217" s="2">
        <v>0</v>
      </c>
      <c r="G2217" s="2">
        <v>0</v>
      </c>
      <c r="H2217" s="17">
        <f t="shared" si="34"/>
        <v>0</v>
      </c>
    </row>
    <row r="2218" spans="2:8" ht="13.5" x14ac:dyDescent="0.25">
      <c r="B2218" s="11">
        <v>45230</v>
      </c>
      <c r="C2218" s="2">
        <v>11</v>
      </c>
      <c r="D2218" s="2">
        <v>9.5578000000000003</v>
      </c>
      <c r="E2218" s="2">
        <v>300</v>
      </c>
      <c r="F2218" s="2">
        <v>11</v>
      </c>
      <c r="G2218" s="2">
        <v>3300</v>
      </c>
      <c r="H2218" s="17">
        <f t="shared" si="34"/>
        <v>0</v>
      </c>
    </row>
    <row r="2219" spans="2:8" ht="13.5" x14ac:dyDescent="0.25">
      <c r="B2219" s="11">
        <v>45231</v>
      </c>
      <c r="C2219" s="2">
        <v>11</v>
      </c>
      <c r="D2219" s="2">
        <v>9.5578000000000003</v>
      </c>
      <c r="E2219" s="2">
        <v>200</v>
      </c>
      <c r="F2219" s="2">
        <v>11</v>
      </c>
      <c r="G2219" s="2">
        <v>2200</v>
      </c>
      <c r="H2219" s="17">
        <f t="shared" si="34"/>
        <v>0</v>
      </c>
    </row>
    <row r="2220" spans="2:8" ht="13.5" x14ac:dyDescent="0.25">
      <c r="B2220" s="11">
        <v>45232</v>
      </c>
      <c r="C2220" s="2">
        <v>11</v>
      </c>
      <c r="D2220" s="2">
        <v>9.5578000000000003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2:8" ht="13.5" x14ac:dyDescent="0.25">
      <c r="B2221" s="11">
        <v>45233</v>
      </c>
      <c r="C2221" s="2">
        <v>11</v>
      </c>
      <c r="D2221" s="2">
        <v>9.5578000000000003</v>
      </c>
      <c r="E2221" s="2">
        <v>630</v>
      </c>
      <c r="F2221" s="2">
        <v>10.943</v>
      </c>
      <c r="G2221" s="2">
        <v>6894.09</v>
      </c>
      <c r="H2221" s="17">
        <f t="shared" si="34"/>
        <v>0</v>
      </c>
    </row>
    <row r="2222" spans="2:8" ht="13.5" x14ac:dyDescent="0.25">
      <c r="B2222" s="11">
        <v>45236</v>
      </c>
      <c r="C2222" s="2">
        <v>11</v>
      </c>
      <c r="D2222" s="2">
        <v>9.5578000000000003</v>
      </c>
      <c r="E2222" s="2">
        <v>227</v>
      </c>
      <c r="F2222" s="2">
        <v>11</v>
      </c>
      <c r="G2222" s="2">
        <v>2497</v>
      </c>
      <c r="H2222" s="17">
        <f t="shared" si="34"/>
        <v>0</v>
      </c>
    </row>
    <row r="2223" spans="2:8" ht="13.5" x14ac:dyDescent="0.25">
      <c r="B2223" s="11">
        <v>45237</v>
      </c>
      <c r="C2223" s="2">
        <v>11</v>
      </c>
      <c r="D2223" s="2">
        <v>9.5578000000000003</v>
      </c>
      <c r="E2223" s="2">
        <v>280</v>
      </c>
      <c r="F2223" s="2">
        <v>11</v>
      </c>
      <c r="G2223" s="2">
        <v>3080</v>
      </c>
      <c r="H2223" s="17">
        <f t="shared" si="34"/>
        <v>0</v>
      </c>
    </row>
    <row r="2224" spans="2:8" ht="13.5" x14ac:dyDescent="0.25">
      <c r="B2224" s="11">
        <v>45238</v>
      </c>
      <c r="C2224" s="2">
        <v>11</v>
      </c>
      <c r="D2224" s="2">
        <v>9.5578000000000003</v>
      </c>
      <c r="E2224" s="2">
        <v>350</v>
      </c>
      <c r="F2224" s="2">
        <v>11</v>
      </c>
      <c r="G2224" s="2">
        <v>3850</v>
      </c>
      <c r="H2224" s="17">
        <f t="shared" si="34"/>
        <v>0</v>
      </c>
    </row>
    <row r="2225" spans="2:8" ht="13.5" x14ac:dyDescent="0.25">
      <c r="B2225" s="11">
        <v>45239</v>
      </c>
      <c r="C2225" s="2">
        <v>11</v>
      </c>
      <c r="D2225" s="2">
        <v>9.5578000000000003</v>
      </c>
      <c r="E2225" s="2">
        <v>303</v>
      </c>
      <c r="F2225" s="2">
        <v>11</v>
      </c>
      <c r="G2225" s="2">
        <v>3333</v>
      </c>
      <c r="H2225" s="17">
        <f t="shared" si="34"/>
        <v>0</v>
      </c>
    </row>
    <row r="2226" spans="2:8" ht="13.5" x14ac:dyDescent="0.25">
      <c r="B2226" s="11">
        <v>45240</v>
      </c>
      <c r="C2226" s="2">
        <v>11</v>
      </c>
      <c r="D2226" s="2">
        <v>9.5578000000000003</v>
      </c>
      <c r="E2226" s="2">
        <v>385</v>
      </c>
      <c r="F2226" s="2">
        <v>10.946</v>
      </c>
      <c r="G2226" s="2">
        <v>4214.21</v>
      </c>
      <c r="H2226" s="17">
        <f t="shared" si="34"/>
        <v>0</v>
      </c>
    </row>
    <row r="2227" spans="2:8" ht="13.5" x14ac:dyDescent="0.25">
      <c r="B2227" s="11">
        <v>45243</v>
      </c>
      <c r="C2227" s="2">
        <v>11</v>
      </c>
      <c r="D2227" s="2">
        <v>9.5578000000000003</v>
      </c>
      <c r="E2227" s="2">
        <v>245</v>
      </c>
      <c r="F2227" s="2">
        <v>11</v>
      </c>
      <c r="G2227" s="2">
        <v>2695</v>
      </c>
      <c r="H2227" s="17">
        <f t="shared" si="34"/>
        <v>0</v>
      </c>
    </row>
    <row r="2228" spans="2:8" ht="13.5" x14ac:dyDescent="0.25">
      <c r="B2228" s="11">
        <v>45244</v>
      </c>
      <c r="C2228" s="2">
        <v>11</v>
      </c>
      <c r="D2228" s="2">
        <v>9.5578000000000003</v>
      </c>
      <c r="E2228" s="2">
        <v>118</v>
      </c>
      <c r="F2228" s="2">
        <v>10.974</v>
      </c>
      <c r="G2228" s="2">
        <v>1294.932</v>
      </c>
      <c r="H2228" s="17">
        <f t="shared" si="34"/>
        <v>0</v>
      </c>
    </row>
    <row r="2229" spans="2:8" ht="13.5" x14ac:dyDescent="0.25">
      <c r="B2229" s="11">
        <v>45245</v>
      </c>
      <c r="C2229" s="2">
        <v>11</v>
      </c>
      <c r="D2229" s="2">
        <v>9.5578000000000003</v>
      </c>
      <c r="E2229" s="2">
        <v>290</v>
      </c>
      <c r="F2229" s="2">
        <v>11</v>
      </c>
      <c r="G2229" s="2">
        <v>3190</v>
      </c>
      <c r="H2229" s="17">
        <f t="shared" si="34"/>
        <v>0</v>
      </c>
    </row>
    <row r="2230" spans="2:8" ht="13.5" x14ac:dyDescent="0.25">
      <c r="B2230" s="11">
        <v>45246</v>
      </c>
      <c r="C2230" s="2">
        <v>11</v>
      </c>
      <c r="D2230" s="2">
        <v>9.5578000000000003</v>
      </c>
      <c r="E2230" s="2">
        <v>146</v>
      </c>
      <c r="F2230" s="2">
        <v>11</v>
      </c>
      <c r="G2230" s="2">
        <v>1606</v>
      </c>
      <c r="H2230" s="17">
        <f t="shared" si="34"/>
        <v>0</v>
      </c>
    </row>
    <row r="2231" spans="2:8" ht="13.5" x14ac:dyDescent="0.25">
      <c r="B2231" s="11">
        <v>45247</v>
      </c>
      <c r="C2231" s="2">
        <v>11</v>
      </c>
      <c r="D2231" s="2">
        <v>9.5578000000000003</v>
      </c>
      <c r="E2231" s="2">
        <v>240</v>
      </c>
      <c r="F2231" s="2">
        <v>11</v>
      </c>
      <c r="G2231" s="2">
        <v>2640</v>
      </c>
      <c r="H2231" s="17">
        <f t="shared" si="34"/>
        <v>0</v>
      </c>
    </row>
    <row r="2232" spans="2:8" ht="13.5" x14ac:dyDescent="0.25">
      <c r="B2232" s="11">
        <v>45250</v>
      </c>
      <c r="C2232" s="2">
        <v>11.2</v>
      </c>
      <c r="D2232" s="2">
        <v>9.7316000000000003</v>
      </c>
      <c r="E2232" s="2">
        <v>1896</v>
      </c>
      <c r="F2232" s="2">
        <v>10.992000000000001</v>
      </c>
      <c r="G2232" s="2">
        <v>20840.831999999999</v>
      </c>
      <c r="H2232" s="17">
        <f t="shared" si="34"/>
        <v>1.8184100943731817E-2</v>
      </c>
    </row>
    <row r="2233" spans="2:8" ht="13.5" x14ac:dyDescent="0.25">
      <c r="B2233" s="11">
        <v>45251</v>
      </c>
      <c r="C2233" s="2">
        <v>11.2</v>
      </c>
      <c r="D2233" s="2">
        <v>9.7316000000000003</v>
      </c>
      <c r="E2233" s="2">
        <v>200</v>
      </c>
      <c r="F2233" s="2">
        <v>11.2</v>
      </c>
      <c r="G2233" s="2">
        <v>2240</v>
      </c>
      <c r="H2233" s="17">
        <f t="shared" si="34"/>
        <v>0</v>
      </c>
    </row>
    <row r="2234" spans="2:8" ht="13.5" x14ac:dyDescent="0.25">
      <c r="B2234" s="11">
        <v>45252</v>
      </c>
      <c r="C2234" s="2">
        <v>11.19</v>
      </c>
      <c r="D2234" s="2">
        <v>9.7228999999999992</v>
      </c>
      <c r="E2234" s="2">
        <v>600</v>
      </c>
      <c r="F2234" s="2">
        <v>11.19</v>
      </c>
      <c r="G2234" s="2">
        <v>6714</v>
      </c>
      <c r="H2234" s="17">
        <f t="shared" si="34"/>
        <v>-8.9399482099562658E-4</v>
      </c>
    </row>
    <row r="2235" spans="2:8" ht="13.5" x14ac:dyDescent="0.25">
      <c r="B2235" s="11">
        <v>45253</v>
      </c>
      <c r="C2235" s="2">
        <v>11.33</v>
      </c>
      <c r="D2235" s="2">
        <v>9.8445999999999998</v>
      </c>
      <c r="E2235" s="2">
        <v>1360</v>
      </c>
      <c r="F2235" s="2">
        <v>11.291</v>
      </c>
      <c r="G2235" s="2">
        <v>15355.76</v>
      </c>
      <c r="H2235" s="17">
        <f t="shared" si="34"/>
        <v>1.2516841683037015E-2</v>
      </c>
    </row>
    <row r="2236" spans="2:8" ht="13.5" x14ac:dyDescent="0.25">
      <c r="B2236" s="11">
        <v>45254</v>
      </c>
      <c r="C2236" s="2">
        <v>11.33</v>
      </c>
      <c r="D2236" s="2">
        <v>9.8445999999999998</v>
      </c>
      <c r="E2236" s="2">
        <v>0</v>
      </c>
      <c r="F2236" s="2">
        <v>0</v>
      </c>
      <c r="G2236" s="2">
        <v>0</v>
      </c>
      <c r="H2236" s="17">
        <f t="shared" si="34"/>
        <v>0</v>
      </c>
    </row>
    <row r="2237" spans="2:8" ht="13.5" x14ac:dyDescent="0.25">
      <c r="B2237" s="11">
        <v>45257</v>
      </c>
      <c r="C2237" s="2">
        <v>11.2</v>
      </c>
      <c r="D2237" s="2">
        <v>9.7316000000000003</v>
      </c>
      <c r="E2237" s="2">
        <v>915</v>
      </c>
      <c r="F2237" s="2">
        <v>11.202</v>
      </c>
      <c r="G2237" s="2">
        <v>10249.83</v>
      </c>
      <c r="H2237" s="17">
        <f t="shared" si="34"/>
        <v>-1.1478373930885922E-2</v>
      </c>
    </row>
    <row r="2238" spans="2:8" ht="13.5" x14ac:dyDescent="0.25">
      <c r="B2238" s="11">
        <v>45258</v>
      </c>
      <c r="C2238" s="2">
        <v>11.32</v>
      </c>
      <c r="D2238" s="2">
        <v>9.8359000000000005</v>
      </c>
      <c r="E2238" s="2">
        <v>835</v>
      </c>
      <c r="F2238" s="2">
        <v>11.287000000000001</v>
      </c>
      <c r="G2238" s="2">
        <v>9424.6450000000004</v>
      </c>
      <c r="H2238" s="17">
        <f t="shared" si="34"/>
        <v>1.0717662049406088E-2</v>
      </c>
    </row>
    <row r="2239" spans="2:8" ht="13.5" x14ac:dyDescent="0.25">
      <c r="B2239" s="11">
        <v>45259</v>
      </c>
      <c r="C2239" s="2">
        <v>11.48</v>
      </c>
      <c r="D2239" s="2">
        <v>9.9748999999999999</v>
      </c>
      <c r="E2239" s="2">
        <v>2460</v>
      </c>
      <c r="F2239" s="2">
        <v>11.340999999999999</v>
      </c>
      <c r="G2239" s="2">
        <v>27898.86</v>
      </c>
      <c r="H2239" s="17">
        <f t="shared" si="34"/>
        <v>1.4131904553726588E-2</v>
      </c>
    </row>
    <row r="2240" spans="2:8" ht="13.5" x14ac:dyDescent="0.25">
      <c r="B2240" s="11">
        <v>45260</v>
      </c>
      <c r="C2240" s="2">
        <v>11.8</v>
      </c>
      <c r="D2240" s="2">
        <v>10.2529</v>
      </c>
      <c r="E2240" s="2">
        <v>2708</v>
      </c>
      <c r="F2240" s="2">
        <v>11.555</v>
      </c>
      <c r="G2240" s="2">
        <v>31290.94</v>
      </c>
      <c r="H2240" s="17">
        <f t="shared" si="34"/>
        <v>2.786995358349462E-2</v>
      </c>
    </row>
    <row r="2241" spans="2:8" ht="13.5" x14ac:dyDescent="0.25">
      <c r="B2241" s="11">
        <v>45261</v>
      </c>
      <c r="C2241" s="2">
        <v>11.1</v>
      </c>
      <c r="D2241" s="2">
        <v>9.6447000000000003</v>
      </c>
      <c r="E2241" s="2">
        <v>5700</v>
      </c>
      <c r="F2241" s="2">
        <v>11.131</v>
      </c>
      <c r="G2241" s="2">
        <v>63446.7</v>
      </c>
      <c r="H2241" s="17">
        <f t="shared" si="34"/>
        <v>-5.9319802202303741E-2</v>
      </c>
    </row>
    <row r="2242" spans="2:8" ht="13.5" x14ac:dyDescent="0.25">
      <c r="B2242" s="11">
        <v>45264</v>
      </c>
      <c r="C2242" s="2">
        <v>11.75</v>
      </c>
      <c r="D2242" s="2">
        <v>10.2095</v>
      </c>
      <c r="E2242" s="2">
        <v>150</v>
      </c>
      <c r="F2242" s="2">
        <v>11.75</v>
      </c>
      <c r="G2242" s="2">
        <v>1762.5</v>
      </c>
      <c r="H2242" s="17">
        <f t="shared" si="34"/>
        <v>5.8560660259002348E-2</v>
      </c>
    </row>
    <row r="2243" spans="2:8" ht="13.5" x14ac:dyDescent="0.25">
      <c r="B2243" s="11">
        <v>45265</v>
      </c>
      <c r="C2243" s="2">
        <v>11.85</v>
      </c>
      <c r="D2243" s="2">
        <v>10.2964</v>
      </c>
      <c r="E2243" s="2">
        <v>40</v>
      </c>
      <c r="F2243" s="2">
        <v>11.782999999999999</v>
      </c>
      <c r="G2243" s="2">
        <v>471.32</v>
      </c>
      <c r="H2243" s="17">
        <f t="shared" si="34"/>
        <v>8.5116802977618852E-3</v>
      </c>
    </row>
    <row r="2244" spans="2:8" ht="13.5" x14ac:dyDescent="0.25">
      <c r="B2244" s="11">
        <v>45266</v>
      </c>
      <c r="C2244" s="2">
        <v>11.85</v>
      </c>
      <c r="D2244" s="2">
        <v>10.2964</v>
      </c>
      <c r="E2244" s="2">
        <v>0</v>
      </c>
      <c r="F2244" s="2">
        <v>0</v>
      </c>
      <c r="G2244" s="2">
        <v>0</v>
      </c>
      <c r="H2244" s="17">
        <f t="shared" si="34"/>
        <v>0</v>
      </c>
    </row>
    <row r="2245" spans="2:8" ht="13.5" x14ac:dyDescent="0.25">
      <c r="B2245" s="11">
        <v>45267</v>
      </c>
      <c r="C2245" s="2">
        <v>11.85</v>
      </c>
      <c r="D2245" s="2">
        <v>10.2964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2:8" ht="13.5" x14ac:dyDescent="0.25">
      <c r="B2246" s="11">
        <v>45268</v>
      </c>
      <c r="C2246" s="2">
        <v>11.7</v>
      </c>
      <c r="D2246" s="2">
        <v>10.166</v>
      </c>
      <c r="E2246" s="2">
        <v>201</v>
      </c>
      <c r="F2246" s="2">
        <v>11.7</v>
      </c>
      <c r="G2246" s="2">
        <v>2351.6999999999998</v>
      </c>
      <c r="H2246" s="17">
        <f t="shared" si="34"/>
        <v>-1.2664620644108606E-2</v>
      </c>
    </row>
    <row r="2247" spans="2:8" ht="13.5" x14ac:dyDescent="0.25">
      <c r="B2247" s="11">
        <v>45271</v>
      </c>
      <c r="C2247" s="2">
        <v>11.69</v>
      </c>
      <c r="D2247" s="2">
        <v>10.157400000000001</v>
      </c>
      <c r="E2247" s="2">
        <v>625</v>
      </c>
      <c r="F2247" s="2">
        <v>11.688000000000001</v>
      </c>
      <c r="G2247" s="2">
        <v>7305</v>
      </c>
      <c r="H2247" s="17">
        <f t="shared" ref="H2247:H2310" si="35">(D2247-D2246)/D2246</f>
        <v>-8.4595711194171712E-4</v>
      </c>
    </row>
    <row r="2248" spans="2:8" ht="13.5" x14ac:dyDescent="0.25">
      <c r="B2248" s="11">
        <v>45272</v>
      </c>
      <c r="C2248" s="2">
        <v>11.16</v>
      </c>
      <c r="D2248" s="2">
        <v>9.6967999999999996</v>
      </c>
      <c r="E2248" s="2">
        <v>4321</v>
      </c>
      <c r="F2248" s="2">
        <v>11.284000000000001</v>
      </c>
      <c r="G2248" s="2">
        <v>48758.163999999997</v>
      </c>
      <c r="H2248" s="17">
        <f t="shared" si="35"/>
        <v>-4.5346250024612712E-2</v>
      </c>
    </row>
    <row r="2249" spans="2:8" ht="13.5" x14ac:dyDescent="0.25">
      <c r="B2249" s="11">
        <v>45273</v>
      </c>
      <c r="C2249" s="2">
        <v>11.25</v>
      </c>
      <c r="D2249" s="2">
        <v>9.7750000000000004</v>
      </c>
      <c r="E2249" s="2">
        <v>1245</v>
      </c>
      <c r="F2249" s="2">
        <v>11.271000000000001</v>
      </c>
      <c r="G2249" s="2">
        <v>14032.395</v>
      </c>
      <c r="H2249" s="17">
        <f t="shared" si="35"/>
        <v>8.0645161290323324E-3</v>
      </c>
    </row>
    <row r="2250" spans="2:8" ht="13.5" x14ac:dyDescent="0.25">
      <c r="B2250" s="11">
        <v>45274</v>
      </c>
      <c r="C2250" s="2">
        <v>11.25</v>
      </c>
      <c r="D2250" s="2">
        <v>9.7750000000000004</v>
      </c>
      <c r="E2250" s="2">
        <v>415</v>
      </c>
      <c r="F2250" s="2">
        <v>11.15</v>
      </c>
      <c r="G2250" s="2">
        <v>4627.25</v>
      </c>
      <c r="H2250" s="17">
        <f t="shared" si="35"/>
        <v>0</v>
      </c>
    </row>
    <row r="2251" spans="2:8" ht="13.5" x14ac:dyDescent="0.25">
      <c r="B2251" s="11">
        <v>45275</v>
      </c>
      <c r="C2251" s="2">
        <v>11.24</v>
      </c>
      <c r="D2251" s="2">
        <v>9.7664000000000009</v>
      </c>
      <c r="E2251" s="2">
        <v>874</v>
      </c>
      <c r="F2251" s="2">
        <v>11.154</v>
      </c>
      <c r="G2251" s="2">
        <v>9748.5959999999995</v>
      </c>
      <c r="H2251" s="17">
        <f t="shared" si="35"/>
        <v>-8.7979539641938587E-4</v>
      </c>
    </row>
    <row r="2252" spans="2:8" ht="13.5" x14ac:dyDescent="0.25">
      <c r="B2252" s="11">
        <v>45278</v>
      </c>
      <c r="C2252" s="2">
        <v>11.24</v>
      </c>
      <c r="D2252" s="2">
        <v>9.7664000000000009</v>
      </c>
      <c r="E2252" s="2">
        <v>450</v>
      </c>
      <c r="F2252" s="2">
        <v>11.24</v>
      </c>
      <c r="G2252" s="2">
        <v>5058</v>
      </c>
      <c r="H2252" s="17">
        <f t="shared" si="35"/>
        <v>0</v>
      </c>
    </row>
    <row r="2253" spans="2:8" ht="13.5" x14ac:dyDescent="0.25">
      <c r="B2253" s="11">
        <v>45279</v>
      </c>
      <c r="C2253" s="2">
        <v>11.91</v>
      </c>
      <c r="D2253" s="2">
        <v>10.3485</v>
      </c>
      <c r="E2253" s="2">
        <v>3749</v>
      </c>
      <c r="F2253" s="2">
        <v>11.691000000000001</v>
      </c>
      <c r="G2253" s="2">
        <v>43829.559000000001</v>
      </c>
      <c r="H2253" s="17">
        <f t="shared" si="35"/>
        <v>5.9602309960681388E-2</v>
      </c>
    </row>
    <row r="2254" spans="2:8" ht="13.5" x14ac:dyDescent="0.25">
      <c r="B2254" s="11">
        <v>45280</v>
      </c>
      <c r="C2254" s="2">
        <v>11.96</v>
      </c>
      <c r="D2254" s="2">
        <v>10.391999999999999</v>
      </c>
      <c r="E2254" s="2">
        <v>3050</v>
      </c>
      <c r="F2254" s="2">
        <v>11.967000000000001</v>
      </c>
      <c r="G2254" s="2">
        <v>36499.35</v>
      </c>
      <c r="H2254" s="17">
        <f t="shared" si="35"/>
        <v>4.2035077547470526E-3</v>
      </c>
    </row>
    <row r="2255" spans="2:8" ht="13.5" x14ac:dyDescent="0.25">
      <c r="B2255" s="11">
        <v>45281</v>
      </c>
      <c r="C2255" s="2">
        <v>11.96</v>
      </c>
      <c r="D2255" s="2">
        <v>10.391999999999999</v>
      </c>
      <c r="E2255" s="2">
        <v>1570</v>
      </c>
      <c r="F2255" s="2">
        <v>11.96</v>
      </c>
      <c r="G2255" s="2">
        <v>18777.2</v>
      </c>
      <c r="H2255" s="17">
        <f t="shared" si="35"/>
        <v>0</v>
      </c>
    </row>
    <row r="2256" spans="2:8" ht="13.5" x14ac:dyDescent="0.25">
      <c r="B2256" s="11">
        <v>45282</v>
      </c>
      <c r="C2256" s="2">
        <v>12</v>
      </c>
      <c r="D2256" s="2">
        <v>10.4267</v>
      </c>
      <c r="E2256" s="2">
        <v>106</v>
      </c>
      <c r="F2256" s="2">
        <v>11.981</v>
      </c>
      <c r="G2256" s="2">
        <v>1269.9860000000001</v>
      </c>
      <c r="H2256" s="17">
        <f t="shared" si="35"/>
        <v>3.3391070053888417E-3</v>
      </c>
    </row>
    <row r="2257" spans="2:8" ht="13.5" x14ac:dyDescent="0.25">
      <c r="B2257" s="11">
        <v>45285</v>
      </c>
      <c r="C2257" s="2">
        <v>12</v>
      </c>
      <c r="D2257" s="2">
        <v>10.4267</v>
      </c>
      <c r="E2257" s="2">
        <v>680</v>
      </c>
      <c r="F2257" s="2">
        <v>11.997999999999999</v>
      </c>
      <c r="G2257" s="2">
        <v>8158.64</v>
      </c>
      <c r="H2257" s="17">
        <f t="shared" si="35"/>
        <v>0</v>
      </c>
    </row>
    <row r="2258" spans="2:8" ht="13.5" x14ac:dyDescent="0.25">
      <c r="B2258" s="11">
        <v>45286</v>
      </c>
      <c r="C2258" s="2">
        <v>12</v>
      </c>
      <c r="D2258" s="2">
        <v>10.4267</v>
      </c>
      <c r="E2258" s="2">
        <v>1339</v>
      </c>
      <c r="F2258" s="2">
        <v>12</v>
      </c>
      <c r="G2258" s="2">
        <v>16068</v>
      </c>
      <c r="H2258" s="17">
        <f t="shared" si="35"/>
        <v>0</v>
      </c>
    </row>
    <row r="2259" spans="2:8" ht="13.5" x14ac:dyDescent="0.25">
      <c r="B2259" s="11">
        <v>45287</v>
      </c>
      <c r="C2259" s="2">
        <v>12.28</v>
      </c>
      <c r="D2259" s="2">
        <v>10.67</v>
      </c>
      <c r="E2259" s="2">
        <v>801</v>
      </c>
      <c r="F2259" s="2">
        <v>12.108000000000001</v>
      </c>
      <c r="G2259" s="2">
        <v>9698.5079999999998</v>
      </c>
      <c r="H2259" s="17">
        <f t="shared" si="35"/>
        <v>2.3334324378758344E-2</v>
      </c>
    </row>
    <row r="2260" spans="2:8" ht="13.5" x14ac:dyDescent="0.25">
      <c r="B2260" s="11">
        <v>45288</v>
      </c>
      <c r="C2260" s="2">
        <v>12.5</v>
      </c>
      <c r="D2260" s="2">
        <v>10.8612</v>
      </c>
      <c r="E2260" s="2">
        <v>2645</v>
      </c>
      <c r="F2260" s="2">
        <v>12.275</v>
      </c>
      <c r="G2260" s="2">
        <v>32467.375</v>
      </c>
      <c r="H2260" s="17">
        <f t="shared" si="35"/>
        <v>1.791940018744145E-2</v>
      </c>
    </row>
    <row r="2261" spans="2:8" ht="13.5" x14ac:dyDescent="0.25">
      <c r="B2261" s="11">
        <v>45289</v>
      </c>
      <c r="C2261" s="2">
        <v>12.5</v>
      </c>
      <c r="D2261" s="2">
        <v>10.8612</v>
      </c>
      <c r="E2261" s="2">
        <v>0</v>
      </c>
      <c r="F2261" s="2">
        <v>0</v>
      </c>
      <c r="G2261" s="2">
        <v>0</v>
      </c>
      <c r="H2261" s="17">
        <f t="shared" si="35"/>
        <v>0</v>
      </c>
    </row>
    <row r="2262" spans="2:8" ht="13.5" x14ac:dyDescent="0.25">
      <c r="B2262" s="11">
        <v>45293</v>
      </c>
      <c r="C2262" s="2">
        <v>12.4</v>
      </c>
      <c r="D2262" s="2">
        <v>10.7743</v>
      </c>
      <c r="E2262" s="2">
        <v>100</v>
      </c>
      <c r="F2262" s="2">
        <v>12.4</v>
      </c>
      <c r="G2262" s="2">
        <v>1240</v>
      </c>
      <c r="H2262" s="17">
        <f t="shared" si="35"/>
        <v>-8.0009575369204122E-3</v>
      </c>
    </row>
    <row r="2263" spans="2:8" ht="13.5" x14ac:dyDescent="0.25">
      <c r="B2263" s="11">
        <v>45294</v>
      </c>
      <c r="C2263" s="2">
        <v>12.45</v>
      </c>
      <c r="D2263" s="2">
        <v>10.8177</v>
      </c>
      <c r="E2263" s="2">
        <v>1566</v>
      </c>
      <c r="F2263" s="2">
        <v>12.21</v>
      </c>
      <c r="G2263" s="2">
        <v>19120.86</v>
      </c>
      <c r="H2263" s="17">
        <f t="shared" si="35"/>
        <v>4.0281039139433749E-3</v>
      </c>
    </row>
    <row r="2264" spans="2:8" ht="13.5" x14ac:dyDescent="0.25">
      <c r="B2264" s="11">
        <v>45295</v>
      </c>
      <c r="C2264" s="2">
        <v>12.2</v>
      </c>
      <c r="D2264" s="2">
        <v>10.6005</v>
      </c>
      <c r="E2264" s="2">
        <v>480</v>
      </c>
      <c r="F2264" s="2">
        <v>12.205</v>
      </c>
      <c r="G2264" s="2">
        <v>5858.4</v>
      </c>
      <c r="H2264" s="17">
        <f t="shared" si="35"/>
        <v>-2.00782051637594E-2</v>
      </c>
    </row>
    <row r="2265" spans="2:8" ht="13.5" x14ac:dyDescent="0.25">
      <c r="B2265" s="11">
        <v>45296</v>
      </c>
      <c r="C2265" s="2">
        <v>12.3</v>
      </c>
      <c r="D2265" s="2">
        <v>10.6874</v>
      </c>
      <c r="E2265" s="2">
        <v>200</v>
      </c>
      <c r="F2265" s="2">
        <v>12.3</v>
      </c>
      <c r="G2265" s="2">
        <v>2460</v>
      </c>
      <c r="H2265" s="17">
        <f t="shared" si="35"/>
        <v>8.1977265223338504E-3</v>
      </c>
    </row>
    <row r="2266" spans="2:8" ht="13.5" x14ac:dyDescent="0.25">
      <c r="B2266" s="11">
        <v>45299</v>
      </c>
      <c r="C2266" s="2">
        <v>12.25</v>
      </c>
      <c r="D2266" s="2">
        <v>10.6439</v>
      </c>
      <c r="E2266" s="2">
        <v>724</v>
      </c>
      <c r="F2266" s="2">
        <v>12.25</v>
      </c>
      <c r="G2266" s="2">
        <v>8869</v>
      </c>
      <c r="H2266" s="17">
        <f t="shared" si="35"/>
        <v>-4.0702135224656953E-3</v>
      </c>
    </row>
    <row r="2267" spans="2:8" ht="13.5" x14ac:dyDescent="0.25">
      <c r="B2267" s="11">
        <v>45300</v>
      </c>
      <c r="C2267" s="2">
        <v>12.25</v>
      </c>
      <c r="D2267" s="2">
        <v>10.6439</v>
      </c>
      <c r="E2267" s="2">
        <v>0</v>
      </c>
      <c r="F2267" s="2">
        <v>0</v>
      </c>
      <c r="G2267" s="2">
        <v>0</v>
      </c>
      <c r="H2267" s="17">
        <f t="shared" si="35"/>
        <v>0</v>
      </c>
    </row>
    <row r="2268" spans="2:8" ht="13.5" x14ac:dyDescent="0.25">
      <c r="B2268" s="11">
        <v>45301</v>
      </c>
      <c r="C2268" s="2">
        <v>12</v>
      </c>
      <c r="D2268" s="2">
        <v>10.4267</v>
      </c>
      <c r="E2268" s="2">
        <v>11215</v>
      </c>
      <c r="F2268" s="2">
        <v>11.984</v>
      </c>
      <c r="G2268" s="2">
        <v>134400.56</v>
      </c>
      <c r="H2268" s="17">
        <f t="shared" si="35"/>
        <v>-2.0406054171873095E-2</v>
      </c>
    </row>
    <row r="2269" spans="2:8" ht="13.5" x14ac:dyDescent="0.25">
      <c r="B2269" s="11">
        <v>45302</v>
      </c>
      <c r="C2269" s="2">
        <v>12.4</v>
      </c>
      <c r="D2269" s="2">
        <v>10.7743</v>
      </c>
      <c r="E2269" s="2">
        <v>2</v>
      </c>
      <c r="F2269" s="2">
        <v>12.4</v>
      </c>
      <c r="G2269" s="2">
        <v>24.8</v>
      </c>
      <c r="H2269" s="17">
        <f t="shared" si="35"/>
        <v>3.3337489330277068E-2</v>
      </c>
    </row>
    <row r="2270" spans="2:8" ht="13.5" x14ac:dyDescent="0.25">
      <c r="B2270" s="11">
        <v>45303</v>
      </c>
      <c r="C2270" s="2">
        <v>12.4</v>
      </c>
      <c r="D2270" s="2">
        <v>10.7743</v>
      </c>
      <c r="E2270" s="2">
        <v>37</v>
      </c>
      <c r="F2270" s="2">
        <v>12.382</v>
      </c>
      <c r="G2270" s="2">
        <v>458.13400000000001</v>
      </c>
      <c r="H2270" s="17">
        <f t="shared" si="35"/>
        <v>0</v>
      </c>
    </row>
    <row r="2271" spans="2:8" ht="13.5" x14ac:dyDescent="0.25">
      <c r="B2271" s="11">
        <v>45306</v>
      </c>
      <c r="C2271" s="2">
        <v>12.4</v>
      </c>
      <c r="D2271" s="2">
        <v>10.7743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2:8" ht="13.5" x14ac:dyDescent="0.25">
      <c r="B2272" s="11">
        <v>45307</v>
      </c>
      <c r="C2272" s="2">
        <v>12.39</v>
      </c>
      <c r="D2272" s="2">
        <v>10.765599999999999</v>
      </c>
      <c r="E2272" s="2">
        <v>1002</v>
      </c>
      <c r="F2272" s="2">
        <v>12.38</v>
      </c>
      <c r="G2272" s="2">
        <v>12404.76</v>
      </c>
      <c r="H2272" s="17">
        <f t="shared" si="35"/>
        <v>-8.0747705187353609E-4</v>
      </c>
    </row>
    <row r="2273" spans="2:8" ht="13.5" x14ac:dyDescent="0.25">
      <c r="B2273" s="11">
        <v>45308</v>
      </c>
      <c r="C2273" s="2">
        <v>12.39</v>
      </c>
      <c r="D2273" s="2">
        <v>10.765599999999999</v>
      </c>
      <c r="E2273" s="2">
        <v>0</v>
      </c>
      <c r="F2273" s="2">
        <v>0</v>
      </c>
      <c r="G2273" s="2">
        <v>0</v>
      </c>
      <c r="H2273" s="17">
        <f t="shared" si="35"/>
        <v>0</v>
      </c>
    </row>
    <row r="2274" spans="2:8" ht="13.5" x14ac:dyDescent="0.25">
      <c r="B2274" s="11">
        <v>45309</v>
      </c>
      <c r="C2274" s="2">
        <v>12.39</v>
      </c>
      <c r="D2274" s="2">
        <v>10.765599999999999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2:8" ht="13.5" x14ac:dyDescent="0.25">
      <c r="B2275" s="11">
        <v>45310</v>
      </c>
      <c r="C2275" s="2">
        <v>12.3</v>
      </c>
      <c r="D2275" s="2">
        <v>10.6874</v>
      </c>
      <c r="E2275" s="2">
        <v>698</v>
      </c>
      <c r="F2275" s="2">
        <v>12.32</v>
      </c>
      <c r="G2275" s="2">
        <v>8599.36</v>
      </c>
      <c r="H2275" s="17">
        <f t="shared" si="35"/>
        <v>-7.2638775358548468E-3</v>
      </c>
    </row>
    <row r="2276" spans="2:8" ht="13.5" x14ac:dyDescent="0.25">
      <c r="B2276" s="11">
        <v>45313</v>
      </c>
      <c r="C2276" s="2">
        <v>12.3</v>
      </c>
      <c r="D2276" s="2">
        <v>10.6874</v>
      </c>
      <c r="E2276" s="2">
        <v>0</v>
      </c>
      <c r="F2276" s="2">
        <v>0</v>
      </c>
      <c r="G2276" s="2">
        <v>0</v>
      </c>
      <c r="H2276" s="17">
        <f t="shared" si="35"/>
        <v>0</v>
      </c>
    </row>
    <row r="2277" spans="2:8" ht="13.5" x14ac:dyDescent="0.25">
      <c r="B2277" s="11">
        <v>45314</v>
      </c>
      <c r="C2277" s="2">
        <v>12.3</v>
      </c>
      <c r="D2277" s="2">
        <v>10.6874</v>
      </c>
      <c r="E2277" s="2">
        <v>0</v>
      </c>
      <c r="F2277" s="2">
        <v>0</v>
      </c>
      <c r="G2277" s="2">
        <v>0</v>
      </c>
      <c r="H2277" s="17">
        <f t="shared" si="35"/>
        <v>0</v>
      </c>
    </row>
    <row r="2278" spans="2:8" ht="13.5" x14ac:dyDescent="0.25">
      <c r="B2278" s="11">
        <v>45315</v>
      </c>
      <c r="C2278" s="2">
        <v>12.3</v>
      </c>
      <c r="D2278" s="2">
        <v>10.6874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2:8" ht="13.5" x14ac:dyDescent="0.25">
      <c r="B2279" s="11">
        <v>45316</v>
      </c>
      <c r="C2279" s="2">
        <v>12.3</v>
      </c>
      <c r="D2279" s="2">
        <v>10.6874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2:8" ht="13.5" x14ac:dyDescent="0.25">
      <c r="B2280" s="11">
        <v>45317</v>
      </c>
      <c r="C2280" s="2">
        <v>12.27</v>
      </c>
      <c r="D2280" s="2">
        <v>10.661300000000001</v>
      </c>
      <c r="E2280" s="2">
        <v>410</v>
      </c>
      <c r="F2280" s="2">
        <v>12.27</v>
      </c>
      <c r="G2280" s="2">
        <v>5030.7</v>
      </c>
      <c r="H2280" s="17">
        <f t="shared" si="35"/>
        <v>-2.4421281134793839E-3</v>
      </c>
    </row>
    <row r="2281" spans="2:8" ht="13.5" x14ac:dyDescent="0.25">
      <c r="B2281" s="11">
        <v>45320</v>
      </c>
      <c r="C2281" s="2">
        <v>12.27</v>
      </c>
      <c r="D2281" s="2">
        <v>10.661300000000001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2:8" ht="13.5" x14ac:dyDescent="0.25">
      <c r="B2282" s="11">
        <v>45321</v>
      </c>
      <c r="C2282" s="2">
        <v>12.27</v>
      </c>
      <c r="D2282" s="2">
        <v>10.661300000000001</v>
      </c>
      <c r="E2282" s="2">
        <v>6</v>
      </c>
      <c r="F2282" s="2">
        <v>12.27</v>
      </c>
      <c r="G2282" s="2">
        <v>73.62</v>
      </c>
      <c r="H2282" s="17">
        <f t="shared" si="35"/>
        <v>0</v>
      </c>
    </row>
    <row r="2283" spans="2:8" ht="13.5" x14ac:dyDescent="0.25">
      <c r="B2283" s="11">
        <v>45322</v>
      </c>
      <c r="C2283" s="2">
        <v>12.29</v>
      </c>
      <c r="D2283" s="2">
        <v>10.678699999999999</v>
      </c>
      <c r="E2283" s="2">
        <v>462</v>
      </c>
      <c r="F2283" s="2">
        <v>12.28</v>
      </c>
      <c r="G2283" s="2">
        <v>5673.36</v>
      </c>
      <c r="H2283" s="17">
        <f t="shared" si="35"/>
        <v>1.6320711357900562E-3</v>
      </c>
    </row>
    <row r="2284" spans="2:8" ht="13.5" x14ac:dyDescent="0.25">
      <c r="B2284" s="11">
        <v>45323</v>
      </c>
      <c r="C2284" s="2">
        <v>11.8</v>
      </c>
      <c r="D2284" s="2">
        <v>10.2529</v>
      </c>
      <c r="E2284" s="2">
        <v>2772</v>
      </c>
      <c r="F2284" s="2">
        <v>11.679</v>
      </c>
      <c r="G2284" s="2">
        <v>32374.187999999998</v>
      </c>
      <c r="H2284" s="17">
        <f t="shared" si="35"/>
        <v>-3.9873767406144837E-2</v>
      </c>
    </row>
    <row r="2285" spans="2:8" ht="13.5" x14ac:dyDescent="0.25">
      <c r="B2285" s="11">
        <v>45324</v>
      </c>
      <c r="C2285" s="2">
        <v>11.74</v>
      </c>
      <c r="D2285" s="2">
        <v>10.200799999999999</v>
      </c>
      <c r="E2285" s="2">
        <v>69</v>
      </c>
      <c r="F2285" s="2">
        <v>11.701000000000001</v>
      </c>
      <c r="G2285" s="2">
        <v>807.36900000000003</v>
      </c>
      <c r="H2285" s="17">
        <f t="shared" si="35"/>
        <v>-5.0814891396581598E-3</v>
      </c>
    </row>
    <row r="2286" spans="2:8" ht="13.5" x14ac:dyDescent="0.25">
      <c r="B2286" s="11">
        <v>45327</v>
      </c>
      <c r="C2286" s="2">
        <v>11.04</v>
      </c>
      <c r="D2286" s="2">
        <v>9.5925999999999991</v>
      </c>
      <c r="E2286" s="2">
        <v>0</v>
      </c>
      <c r="F2286" s="2">
        <v>0</v>
      </c>
      <c r="G2286" s="2">
        <v>0</v>
      </c>
      <c r="H2286" s="17">
        <f t="shared" si="35"/>
        <v>-5.9622774684338492E-2</v>
      </c>
    </row>
    <row r="2287" spans="2:8" ht="13.5" x14ac:dyDescent="0.25">
      <c r="B2287" s="11">
        <v>45328</v>
      </c>
      <c r="C2287" s="2">
        <v>11.7</v>
      </c>
      <c r="D2287" s="2">
        <v>10.166</v>
      </c>
      <c r="E2287" s="2">
        <v>101</v>
      </c>
      <c r="F2287" s="2">
        <v>11.611000000000001</v>
      </c>
      <c r="G2287" s="2">
        <v>1172.711</v>
      </c>
      <c r="H2287" s="17">
        <f t="shared" si="35"/>
        <v>5.9775243416800586E-2</v>
      </c>
    </row>
    <row r="2288" spans="2:8" ht="13.5" x14ac:dyDescent="0.25">
      <c r="B2288" s="11">
        <v>45329</v>
      </c>
      <c r="C2288" s="2">
        <v>11.46</v>
      </c>
      <c r="D2288" s="2">
        <v>9.9574999999999996</v>
      </c>
      <c r="E2288" s="2">
        <v>300</v>
      </c>
      <c r="F2288" s="2">
        <v>11.462999999999999</v>
      </c>
      <c r="G2288" s="2">
        <v>3438.9</v>
      </c>
      <c r="H2288" s="17">
        <f t="shared" si="35"/>
        <v>-2.0509541609285933E-2</v>
      </c>
    </row>
    <row r="2289" spans="2:8" ht="13.5" x14ac:dyDescent="0.25">
      <c r="B2289" s="11">
        <v>45330</v>
      </c>
      <c r="C2289" s="2">
        <v>11.7</v>
      </c>
      <c r="D2289" s="2">
        <v>10.166</v>
      </c>
      <c r="E2289" s="2">
        <v>1</v>
      </c>
      <c r="F2289" s="2">
        <v>11.7</v>
      </c>
      <c r="G2289" s="2">
        <v>11.7</v>
      </c>
      <c r="H2289" s="17">
        <f t="shared" si="35"/>
        <v>2.093899071051979E-2</v>
      </c>
    </row>
    <row r="2290" spans="2:8" ht="13.5" x14ac:dyDescent="0.25">
      <c r="B2290" s="11">
        <v>45331</v>
      </c>
      <c r="C2290" s="2">
        <v>11.7</v>
      </c>
      <c r="D2290" s="2">
        <v>10.166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2:8" ht="13.5" x14ac:dyDescent="0.25">
      <c r="B2291" s="11">
        <v>45334</v>
      </c>
      <c r="C2291" s="2">
        <v>11.7</v>
      </c>
      <c r="D2291" s="2">
        <v>10.166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2:8" ht="13.5" x14ac:dyDescent="0.25">
      <c r="B2292" s="11">
        <v>45335</v>
      </c>
      <c r="C2292" s="2">
        <v>11.7</v>
      </c>
      <c r="D2292" s="2">
        <v>10.166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2:8" ht="13.5" x14ac:dyDescent="0.25">
      <c r="B2293" s="11">
        <v>45336</v>
      </c>
      <c r="C2293" s="2">
        <v>11.47</v>
      </c>
      <c r="D2293" s="2">
        <v>9.9662000000000006</v>
      </c>
      <c r="E2293" s="2">
        <v>305</v>
      </c>
      <c r="F2293" s="2">
        <v>11.465</v>
      </c>
      <c r="G2293" s="2">
        <v>3496.8249999999998</v>
      </c>
      <c r="H2293" s="17">
        <f t="shared" si="35"/>
        <v>-1.9653747786740089E-2</v>
      </c>
    </row>
    <row r="2294" spans="2:8" ht="13.5" x14ac:dyDescent="0.25">
      <c r="B2294" s="11">
        <v>45337</v>
      </c>
      <c r="C2294" s="2">
        <v>11.68</v>
      </c>
      <c r="D2294" s="2">
        <v>10.1487</v>
      </c>
      <c r="E2294" s="2">
        <v>1</v>
      </c>
      <c r="F2294" s="2">
        <v>11.68</v>
      </c>
      <c r="G2294" s="2">
        <v>11.68</v>
      </c>
      <c r="H2294" s="17">
        <f t="shared" si="35"/>
        <v>1.8311894202404047E-2</v>
      </c>
    </row>
    <row r="2295" spans="2:8" ht="13.5" x14ac:dyDescent="0.25">
      <c r="B2295" s="11">
        <v>45338</v>
      </c>
      <c r="C2295" s="2">
        <v>11.66</v>
      </c>
      <c r="D2295" s="2">
        <v>10.1313</v>
      </c>
      <c r="E2295" s="2">
        <v>41</v>
      </c>
      <c r="F2295" s="2">
        <v>11.654999999999999</v>
      </c>
      <c r="G2295" s="2">
        <v>477.85500000000002</v>
      </c>
      <c r="H2295" s="17">
        <f t="shared" si="35"/>
        <v>-1.7145053060983479E-3</v>
      </c>
    </row>
    <row r="2296" spans="2:8" ht="13.5" x14ac:dyDescent="0.25">
      <c r="B2296" s="11">
        <v>45341</v>
      </c>
      <c r="C2296" s="2">
        <v>11.65</v>
      </c>
      <c r="D2296" s="2">
        <v>10.1226</v>
      </c>
      <c r="E2296" s="2">
        <v>251</v>
      </c>
      <c r="F2296" s="2">
        <v>11.372</v>
      </c>
      <c r="G2296" s="2">
        <v>2854.3719999999998</v>
      </c>
      <c r="H2296" s="17">
        <f t="shared" si="35"/>
        <v>-8.587249415177977E-4</v>
      </c>
    </row>
    <row r="2297" spans="2:8" ht="13.5" x14ac:dyDescent="0.25">
      <c r="B2297" s="11">
        <v>45342</v>
      </c>
      <c r="C2297" s="2">
        <v>10.97</v>
      </c>
      <c r="D2297" s="2">
        <v>9.5318000000000005</v>
      </c>
      <c r="E2297" s="2">
        <v>1801</v>
      </c>
      <c r="F2297" s="2">
        <v>11.007</v>
      </c>
      <c r="G2297" s="2">
        <v>19823.607</v>
      </c>
      <c r="H2297" s="17">
        <f t="shared" si="35"/>
        <v>-5.836445182067846E-2</v>
      </c>
    </row>
    <row r="2298" spans="2:8" ht="13.5" x14ac:dyDescent="0.25">
      <c r="B2298" s="11">
        <v>45343</v>
      </c>
      <c r="C2298" s="2">
        <v>10.7</v>
      </c>
      <c r="D2298" s="2">
        <v>9.2972000000000001</v>
      </c>
      <c r="E2298" s="2">
        <v>8556</v>
      </c>
      <c r="F2298" s="2">
        <v>10.699</v>
      </c>
      <c r="G2298" s="2">
        <v>91540.644</v>
      </c>
      <c r="H2298" s="17">
        <f t="shared" si="35"/>
        <v>-2.461235023815023E-2</v>
      </c>
    </row>
    <row r="2299" spans="2:8" ht="13.5" x14ac:dyDescent="0.25">
      <c r="B2299" s="11">
        <v>45344</v>
      </c>
      <c r="C2299" s="2">
        <v>10.49</v>
      </c>
      <c r="D2299" s="2">
        <v>9.1146999999999991</v>
      </c>
      <c r="E2299" s="2">
        <v>4365</v>
      </c>
      <c r="F2299" s="2">
        <v>10.504</v>
      </c>
      <c r="G2299" s="2">
        <v>45849.96</v>
      </c>
      <c r="H2299" s="17">
        <f t="shared" si="35"/>
        <v>-1.9629565890805941E-2</v>
      </c>
    </row>
    <row r="2300" spans="2:8" ht="13.5" x14ac:dyDescent="0.25">
      <c r="B2300" s="11">
        <v>45345</v>
      </c>
      <c r="C2300" s="2">
        <v>10.4</v>
      </c>
      <c r="D2300" s="2">
        <v>9.0365000000000002</v>
      </c>
      <c r="E2300" s="2">
        <v>1827</v>
      </c>
      <c r="F2300" s="2">
        <v>10.369</v>
      </c>
      <c r="G2300" s="2">
        <v>18944.163</v>
      </c>
      <c r="H2300" s="17">
        <f t="shared" si="35"/>
        <v>-8.579547324651271E-3</v>
      </c>
    </row>
    <row r="2301" spans="2:8" ht="13.5" x14ac:dyDescent="0.25">
      <c r="B2301" s="11">
        <v>45348</v>
      </c>
      <c r="C2301" s="2">
        <v>10.4</v>
      </c>
      <c r="D2301" s="2">
        <v>9.0365000000000002</v>
      </c>
      <c r="E2301" s="2">
        <v>8535</v>
      </c>
      <c r="F2301" s="2">
        <v>10.238</v>
      </c>
      <c r="G2301" s="2">
        <v>87381.33</v>
      </c>
      <c r="H2301" s="17">
        <f t="shared" si="35"/>
        <v>0</v>
      </c>
    </row>
    <row r="2302" spans="2:8" ht="13.5" x14ac:dyDescent="0.25">
      <c r="B2302" s="11">
        <v>45349</v>
      </c>
      <c r="C2302" s="2">
        <v>10.4</v>
      </c>
      <c r="D2302" s="2">
        <v>9.0365000000000002</v>
      </c>
      <c r="E2302" s="2">
        <v>4882</v>
      </c>
      <c r="F2302" s="2">
        <v>10.398</v>
      </c>
      <c r="G2302" s="2">
        <v>50763.036</v>
      </c>
      <c r="H2302" s="17">
        <f t="shared" si="35"/>
        <v>0</v>
      </c>
    </row>
    <row r="2303" spans="2:8" ht="13.5" x14ac:dyDescent="0.25">
      <c r="B2303" s="11">
        <v>45350</v>
      </c>
      <c r="C2303" s="2">
        <v>10.3</v>
      </c>
      <c r="D2303" s="2">
        <v>8.9496000000000002</v>
      </c>
      <c r="E2303" s="2">
        <v>3712</v>
      </c>
      <c r="F2303" s="2">
        <v>10.308</v>
      </c>
      <c r="G2303" s="2">
        <v>38263.296000000002</v>
      </c>
      <c r="H2303" s="17">
        <f t="shared" si="35"/>
        <v>-9.6165550821667653E-3</v>
      </c>
    </row>
    <row r="2304" spans="2:8" ht="13.5" x14ac:dyDescent="0.25">
      <c r="B2304" s="11">
        <v>45351</v>
      </c>
      <c r="C2304" s="2">
        <v>10.35</v>
      </c>
      <c r="D2304" s="2">
        <v>8.9930000000000003</v>
      </c>
      <c r="E2304" s="2">
        <v>1468</v>
      </c>
      <c r="F2304" s="2">
        <v>10.395</v>
      </c>
      <c r="G2304" s="2">
        <v>15259.86</v>
      </c>
      <c r="H2304" s="17">
        <f t="shared" si="35"/>
        <v>4.8493787431840643E-3</v>
      </c>
    </row>
    <row r="2305" spans="2:8" ht="13.5" x14ac:dyDescent="0.25">
      <c r="B2305" s="11">
        <v>45352</v>
      </c>
      <c r="C2305" s="2">
        <v>10.35</v>
      </c>
      <c r="D2305" s="2">
        <v>8.9930000000000003</v>
      </c>
      <c r="E2305" s="2">
        <v>3925</v>
      </c>
      <c r="F2305" s="2">
        <v>10.353999999999999</v>
      </c>
      <c r="G2305" s="2">
        <v>40639.449999999997</v>
      </c>
      <c r="H2305" s="17">
        <f t="shared" si="35"/>
        <v>0</v>
      </c>
    </row>
    <row r="2306" spans="2:8" ht="13.5" x14ac:dyDescent="0.25">
      <c r="B2306" s="11">
        <v>45355</v>
      </c>
      <c r="C2306" s="2">
        <v>10.35</v>
      </c>
      <c r="D2306" s="2">
        <v>8.9930000000000003</v>
      </c>
      <c r="E2306" s="2">
        <v>6084</v>
      </c>
      <c r="F2306" s="2">
        <v>10.35</v>
      </c>
      <c r="G2306" s="2">
        <v>62969.4</v>
      </c>
      <c r="H2306" s="17">
        <f t="shared" si="35"/>
        <v>0</v>
      </c>
    </row>
    <row r="2307" spans="2:8" ht="13.5" x14ac:dyDescent="0.25">
      <c r="B2307" s="11">
        <v>45356</v>
      </c>
      <c r="C2307" s="2">
        <v>10.35</v>
      </c>
      <c r="D2307" s="2">
        <v>8.9930000000000003</v>
      </c>
      <c r="E2307" s="2">
        <v>3702</v>
      </c>
      <c r="F2307" s="2">
        <v>10.345000000000001</v>
      </c>
      <c r="G2307" s="2">
        <v>38297.19</v>
      </c>
      <c r="H2307" s="17">
        <f t="shared" si="35"/>
        <v>0</v>
      </c>
    </row>
    <row r="2308" spans="2:8" ht="13.5" x14ac:dyDescent="0.25">
      <c r="B2308" s="11">
        <v>45357</v>
      </c>
      <c r="C2308" s="2">
        <v>10.5</v>
      </c>
      <c r="D2308" s="2">
        <v>9.1234000000000002</v>
      </c>
      <c r="E2308" s="2">
        <v>2015</v>
      </c>
      <c r="F2308" s="2">
        <v>10.356</v>
      </c>
      <c r="G2308" s="2">
        <v>20867.34</v>
      </c>
      <c r="H2308" s="17">
        <f t="shared" si="35"/>
        <v>1.4500166796397181E-2</v>
      </c>
    </row>
    <row r="2309" spans="2:8" ht="13.5" x14ac:dyDescent="0.25">
      <c r="B2309" s="11">
        <v>45358</v>
      </c>
      <c r="C2309" s="2">
        <v>10.35</v>
      </c>
      <c r="D2309" s="2">
        <v>8.9930000000000003</v>
      </c>
      <c r="E2309" s="2">
        <v>4164</v>
      </c>
      <c r="F2309" s="2">
        <v>10.417999999999999</v>
      </c>
      <c r="G2309" s="2">
        <v>43380.552000000003</v>
      </c>
      <c r="H2309" s="17">
        <f t="shared" si="35"/>
        <v>-1.4292917114233712E-2</v>
      </c>
    </row>
    <row r="2310" spans="2:8" ht="13.5" x14ac:dyDescent="0.25">
      <c r="B2310" s="11">
        <v>45359</v>
      </c>
      <c r="C2310" s="2">
        <v>10.35</v>
      </c>
      <c r="D2310" s="2">
        <v>8.9930000000000003</v>
      </c>
      <c r="E2310" s="2">
        <v>4148</v>
      </c>
      <c r="F2310" s="2">
        <v>10.351000000000001</v>
      </c>
      <c r="G2310" s="2">
        <v>42935.947999999997</v>
      </c>
      <c r="H2310" s="17">
        <f t="shared" si="35"/>
        <v>0</v>
      </c>
    </row>
    <row r="2311" spans="2:8" ht="13.5" x14ac:dyDescent="0.25">
      <c r="B2311" s="11">
        <v>45362</v>
      </c>
      <c r="C2311" s="2">
        <v>10.58</v>
      </c>
      <c r="D2311" s="2">
        <v>9.1928999999999998</v>
      </c>
      <c r="E2311" s="2">
        <v>1</v>
      </c>
      <c r="F2311" s="2">
        <v>10.58</v>
      </c>
      <c r="G2311" s="2">
        <v>10.58</v>
      </c>
      <c r="H2311" s="17">
        <f t="shared" ref="H2311:H2374" si="36">(D2311-D2310)/D2310</f>
        <v>2.2228399866562828E-2</v>
      </c>
    </row>
    <row r="2312" spans="2:8" ht="13.5" x14ac:dyDescent="0.25">
      <c r="B2312" s="11">
        <v>45363</v>
      </c>
      <c r="C2312" s="2">
        <v>10.199999999999999</v>
      </c>
      <c r="D2312" s="2">
        <v>8.8627000000000002</v>
      </c>
      <c r="E2312" s="2">
        <v>4681</v>
      </c>
      <c r="F2312" s="2">
        <v>10.228</v>
      </c>
      <c r="G2312" s="2">
        <v>47877.267999999996</v>
      </c>
      <c r="H2312" s="17">
        <f t="shared" si="36"/>
        <v>-3.5919024464532372E-2</v>
      </c>
    </row>
    <row r="2313" spans="2:8" ht="13.5" x14ac:dyDescent="0.25">
      <c r="B2313" s="11">
        <v>45364</v>
      </c>
      <c r="C2313" s="2">
        <v>10.199999999999999</v>
      </c>
      <c r="D2313" s="2">
        <v>8.8627000000000002</v>
      </c>
      <c r="E2313" s="2">
        <v>1292</v>
      </c>
      <c r="F2313" s="2">
        <v>10.167</v>
      </c>
      <c r="G2313" s="2">
        <v>13135.763999999999</v>
      </c>
      <c r="H2313" s="17">
        <f t="shared" si="36"/>
        <v>0</v>
      </c>
    </row>
    <row r="2314" spans="2:8" ht="13.5" x14ac:dyDescent="0.25">
      <c r="B2314" s="11">
        <v>45365</v>
      </c>
      <c r="C2314" s="2">
        <v>10.4</v>
      </c>
      <c r="D2314" s="2">
        <v>9.0365000000000002</v>
      </c>
      <c r="E2314" s="2">
        <v>41323</v>
      </c>
      <c r="F2314" s="2">
        <v>10.201000000000001</v>
      </c>
      <c r="G2314" s="2">
        <v>421535.92300000001</v>
      </c>
      <c r="H2314" s="17">
        <f t="shared" si="36"/>
        <v>1.9610276777957049E-2</v>
      </c>
    </row>
    <row r="2315" spans="2:8" ht="13.5" x14ac:dyDescent="0.25">
      <c r="B2315" s="11">
        <v>45366</v>
      </c>
      <c r="C2315" s="2">
        <v>10.58</v>
      </c>
      <c r="D2315" s="2">
        <v>9.1928999999999998</v>
      </c>
      <c r="E2315" s="2">
        <v>319</v>
      </c>
      <c r="F2315" s="2">
        <v>10.577</v>
      </c>
      <c r="G2315" s="2">
        <v>3374.0630000000001</v>
      </c>
      <c r="H2315" s="17">
        <f t="shared" si="36"/>
        <v>1.7307585901621163E-2</v>
      </c>
    </row>
    <row r="2316" spans="2:8" ht="13.5" x14ac:dyDescent="0.25">
      <c r="B2316" s="11">
        <v>45369</v>
      </c>
      <c r="C2316" s="2">
        <v>10.58</v>
      </c>
      <c r="D2316" s="2">
        <v>9.1928999999999998</v>
      </c>
      <c r="E2316" s="2">
        <v>634</v>
      </c>
      <c r="F2316" s="2">
        <v>10.581</v>
      </c>
      <c r="G2316" s="2">
        <v>6708.3540000000003</v>
      </c>
      <c r="H2316" s="17">
        <f t="shared" si="36"/>
        <v>0</v>
      </c>
    </row>
    <row r="2317" spans="2:8" ht="13.5" x14ac:dyDescent="0.25">
      <c r="B2317" s="11">
        <v>45370</v>
      </c>
      <c r="C2317" s="2">
        <v>10.67</v>
      </c>
      <c r="D2317" s="2">
        <v>9.2711000000000006</v>
      </c>
      <c r="E2317" s="2">
        <v>393</v>
      </c>
      <c r="F2317" s="2">
        <v>10.637</v>
      </c>
      <c r="G2317" s="2">
        <v>4180.3410000000003</v>
      </c>
      <c r="H2317" s="17">
        <f t="shared" si="36"/>
        <v>8.5065648489596017E-3</v>
      </c>
    </row>
    <row r="2318" spans="2:8" ht="13.5" x14ac:dyDescent="0.25">
      <c r="B2318" s="11">
        <v>45372</v>
      </c>
      <c r="C2318" s="2">
        <v>10.71</v>
      </c>
      <c r="D2318" s="2">
        <v>9.3057999999999996</v>
      </c>
      <c r="E2318" s="2">
        <v>520</v>
      </c>
      <c r="F2318" s="2">
        <v>10.64</v>
      </c>
      <c r="G2318" s="2">
        <v>5532.8</v>
      </c>
      <c r="H2318" s="17">
        <f t="shared" si="36"/>
        <v>3.7428136898533144E-3</v>
      </c>
    </row>
    <row r="2319" spans="2:8" ht="13.5" x14ac:dyDescent="0.25">
      <c r="B2319" s="11">
        <v>45373</v>
      </c>
      <c r="C2319" s="2">
        <v>10.69</v>
      </c>
      <c r="D2319" s="2">
        <v>9.2885000000000009</v>
      </c>
      <c r="E2319" s="2">
        <v>510</v>
      </c>
      <c r="F2319" s="2">
        <v>10.685</v>
      </c>
      <c r="G2319" s="2">
        <v>5449.35</v>
      </c>
      <c r="H2319" s="17">
        <f t="shared" si="36"/>
        <v>-1.859055642717312E-3</v>
      </c>
    </row>
    <row r="2320" spans="2:8" ht="13.5" x14ac:dyDescent="0.25">
      <c r="B2320" s="11">
        <v>45376</v>
      </c>
      <c r="C2320" s="2">
        <v>10.69</v>
      </c>
      <c r="D2320" s="2">
        <v>9.2885000000000009</v>
      </c>
      <c r="E2320" s="2">
        <v>411</v>
      </c>
      <c r="F2320" s="2">
        <v>10.554</v>
      </c>
      <c r="G2320" s="2">
        <v>4337.6940000000004</v>
      </c>
      <c r="H2320" s="17">
        <f t="shared" si="36"/>
        <v>0</v>
      </c>
    </row>
    <row r="2321" spans="2:8" ht="13.5" x14ac:dyDescent="0.25">
      <c r="B2321" s="11">
        <v>45377</v>
      </c>
      <c r="C2321" s="2">
        <v>10.5</v>
      </c>
      <c r="D2321" s="2">
        <v>9.1234000000000002</v>
      </c>
      <c r="E2321" s="2">
        <v>1198</v>
      </c>
      <c r="F2321" s="2">
        <v>10.54</v>
      </c>
      <c r="G2321" s="2">
        <v>12626.92</v>
      </c>
      <c r="H2321" s="17">
        <f t="shared" si="36"/>
        <v>-1.7774667599720156E-2</v>
      </c>
    </row>
    <row r="2322" spans="2:8" ht="13.5" x14ac:dyDescent="0.25">
      <c r="B2322" s="11">
        <v>45378</v>
      </c>
      <c r="C2322" s="2">
        <v>10.5</v>
      </c>
      <c r="D2322" s="2">
        <v>9.1234000000000002</v>
      </c>
      <c r="E2322" s="2">
        <v>0</v>
      </c>
      <c r="F2322" s="2">
        <v>0</v>
      </c>
      <c r="G2322" s="2">
        <v>0</v>
      </c>
      <c r="H2322" s="17">
        <f t="shared" si="36"/>
        <v>0</v>
      </c>
    </row>
    <row r="2323" spans="2:8" ht="13.5" x14ac:dyDescent="0.25">
      <c r="B2323" s="11">
        <v>45379</v>
      </c>
      <c r="C2323" s="2">
        <v>10.85</v>
      </c>
      <c r="D2323" s="2">
        <v>9.4275000000000002</v>
      </c>
      <c r="E2323" s="2">
        <v>4543</v>
      </c>
      <c r="F2323" s="2">
        <v>10.798</v>
      </c>
      <c r="G2323" s="2">
        <v>49055.313999999998</v>
      </c>
      <c r="H2323" s="17">
        <f t="shared" si="36"/>
        <v>3.3331871889865625E-2</v>
      </c>
    </row>
    <row r="2324" spans="2:8" ht="13.5" x14ac:dyDescent="0.25">
      <c r="B2324" s="11">
        <v>45380</v>
      </c>
      <c r="C2324" s="2">
        <v>10.87</v>
      </c>
      <c r="D2324" s="2">
        <v>9.4449000000000005</v>
      </c>
      <c r="E2324" s="2">
        <v>481</v>
      </c>
      <c r="F2324" s="2">
        <v>10.881</v>
      </c>
      <c r="G2324" s="2">
        <v>5233.7610000000004</v>
      </c>
      <c r="H2324" s="17">
        <f t="shared" si="36"/>
        <v>1.8456642800318539E-3</v>
      </c>
    </row>
    <row r="2325" spans="2:8" ht="13.5" x14ac:dyDescent="0.25">
      <c r="B2325" s="11">
        <v>45383</v>
      </c>
      <c r="C2325" s="2">
        <v>10.85</v>
      </c>
      <c r="D2325" s="2">
        <v>9.4275000000000002</v>
      </c>
      <c r="E2325" s="2">
        <v>681</v>
      </c>
      <c r="F2325" s="2">
        <v>10.85</v>
      </c>
      <c r="G2325" s="2">
        <v>7388.85</v>
      </c>
      <c r="H2325" s="17">
        <f t="shared" si="36"/>
        <v>-1.8422640790268085E-3</v>
      </c>
    </row>
    <row r="2326" spans="2:8" ht="13.5" x14ac:dyDescent="0.25">
      <c r="B2326" s="11">
        <v>45384</v>
      </c>
      <c r="C2326" s="2">
        <v>10.7</v>
      </c>
      <c r="D2326" s="2">
        <v>9.2972000000000001</v>
      </c>
      <c r="E2326" s="2">
        <v>1179</v>
      </c>
      <c r="F2326" s="2">
        <v>10.726000000000001</v>
      </c>
      <c r="G2326" s="2">
        <v>12645.954</v>
      </c>
      <c r="H2326" s="17">
        <f t="shared" si="36"/>
        <v>-1.3821267568284282E-2</v>
      </c>
    </row>
    <row r="2327" spans="2:8" ht="13.5" x14ac:dyDescent="0.25">
      <c r="B2327" s="11">
        <v>45385</v>
      </c>
      <c r="C2327" s="2">
        <v>10.85</v>
      </c>
      <c r="D2327" s="2">
        <v>9.4275000000000002</v>
      </c>
      <c r="E2327" s="2">
        <v>1018</v>
      </c>
      <c r="F2327" s="2">
        <v>10.715</v>
      </c>
      <c r="G2327" s="2">
        <v>10907.87</v>
      </c>
      <c r="H2327" s="17">
        <f t="shared" si="36"/>
        <v>1.4014972249709599E-2</v>
      </c>
    </row>
    <row r="2328" spans="2:8" ht="13.5" x14ac:dyDescent="0.25">
      <c r="B2328" s="11">
        <v>45386</v>
      </c>
      <c r="C2328" s="2">
        <v>10.84</v>
      </c>
      <c r="D2328" s="2">
        <v>9.4187999999999992</v>
      </c>
      <c r="E2328" s="2">
        <v>694</v>
      </c>
      <c r="F2328" s="2">
        <v>10.824</v>
      </c>
      <c r="G2328" s="2">
        <v>7511.8559999999998</v>
      </c>
      <c r="H2328" s="17">
        <f t="shared" si="36"/>
        <v>-9.2283214001602119E-4</v>
      </c>
    </row>
    <row r="2329" spans="2:8" ht="13.5" x14ac:dyDescent="0.25">
      <c r="B2329" s="11">
        <v>45387</v>
      </c>
      <c r="C2329" s="2">
        <v>10.84</v>
      </c>
      <c r="D2329" s="2">
        <v>9.4187999999999992</v>
      </c>
      <c r="E2329" s="2">
        <v>489</v>
      </c>
      <c r="F2329" s="2">
        <v>10.708</v>
      </c>
      <c r="G2329" s="2">
        <v>5236.2120000000004</v>
      </c>
      <c r="H2329" s="17">
        <f t="shared" si="36"/>
        <v>0</v>
      </c>
    </row>
    <row r="2330" spans="2:8" ht="13.5" x14ac:dyDescent="0.25">
      <c r="B2330" s="11">
        <v>45390</v>
      </c>
      <c r="C2330" s="2">
        <v>10.79</v>
      </c>
      <c r="D2330" s="2">
        <v>9.3754000000000008</v>
      </c>
      <c r="E2330" s="2">
        <v>986</v>
      </c>
      <c r="F2330" s="2">
        <v>10.612</v>
      </c>
      <c r="G2330" s="2">
        <v>10463.432000000001</v>
      </c>
      <c r="H2330" s="17">
        <f t="shared" si="36"/>
        <v>-4.607805665265037E-3</v>
      </c>
    </row>
    <row r="2331" spans="2:8" ht="13.5" x14ac:dyDescent="0.25">
      <c r="B2331" s="11">
        <v>45394</v>
      </c>
      <c r="C2331" s="2">
        <v>10.79</v>
      </c>
      <c r="D2331" s="2">
        <v>9.3754000000000008</v>
      </c>
      <c r="E2331" s="2">
        <v>275</v>
      </c>
      <c r="F2331" s="2">
        <v>10.766999999999999</v>
      </c>
      <c r="G2331" s="2">
        <v>2960.9250000000002</v>
      </c>
      <c r="H2331" s="17">
        <f t="shared" si="36"/>
        <v>0</v>
      </c>
    </row>
    <row r="2332" spans="2:8" ht="13.5" x14ac:dyDescent="0.25">
      <c r="B2332" s="11">
        <v>45397</v>
      </c>
      <c r="C2332" s="2">
        <v>10.8</v>
      </c>
      <c r="D2332" s="2">
        <v>9.3840000000000003</v>
      </c>
      <c r="E2332" s="2">
        <v>102</v>
      </c>
      <c r="F2332" s="2">
        <v>10.79</v>
      </c>
      <c r="G2332" s="2">
        <v>1100.58</v>
      </c>
      <c r="H2332" s="17">
        <f t="shared" si="36"/>
        <v>9.1729419544760713E-4</v>
      </c>
    </row>
    <row r="2333" spans="2:8" ht="13.5" x14ac:dyDescent="0.25">
      <c r="B2333" s="11">
        <v>45398</v>
      </c>
      <c r="C2333" s="2">
        <v>10.78</v>
      </c>
      <c r="D2333" s="2">
        <v>9.3666999999999998</v>
      </c>
      <c r="E2333" s="2">
        <v>50</v>
      </c>
      <c r="F2333" s="2">
        <v>10.632999999999999</v>
      </c>
      <c r="G2333" s="2">
        <v>531.65</v>
      </c>
      <c r="H2333" s="17">
        <f t="shared" si="36"/>
        <v>-1.8435635123615235E-3</v>
      </c>
    </row>
    <row r="2334" spans="2:8" ht="13.5" x14ac:dyDescent="0.25">
      <c r="B2334" s="11">
        <v>45399</v>
      </c>
      <c r="C2334" s="2">
        <v>10.78</v>
      </c>
      <c r="D2334" s="2">
        <v>9.3666999999999998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2:8" ht="13.5" x14ac:dyDescent="0.25">
      <c r="B2335" s="11">
        <v>45400</v>
      </c>
      <c r="C2335" s="2">
        <v>10.78</v>
      </c>
      <c r="D2335" s="2">
        <v>9.3666999999999998</v>
      </c>
      <c r="E2335" s="2">
        <v>5</v>
      </c>
      <c r="F2335" s="2">
        <v>10.78</v>
      </c>
      <c r="G2335" s="2">
        <v>53.9</v>
      </c>
      <c r="H2335" s="17">
        <f t="shared" si="36"/>
        <v>0</v>
      </c>
    </row>
    <row r="2336" spans="2:8" ht="13.5" x14ac:dyDescent="0.25">
      <c r="B2336" s="11">
        <v>45401</v>
      </c>
      <c r="C2336" s="2">
        <v>10.78</v>
      </c>
      <c r="D2336" s="2">
        <v>9.3666999999999998</v>
      </c>
      <c r="E2336" s="2">
        <v>2107</v>
      </c>
      <c r="F2336" s="2">
        <v>10.776</v>
      </c>
      <c r="G2336" s="2">
        <v>22705.031999999999</v>
      </c>
      <c r="H2336" s="17">
        <f t="shared" si="36"/>
        <v>0</v>
      </c>
    </row>
    <row r="2337" spans="2:8" ht="13.5" x14ac:dyDescent="0.25">
      <c r="B2337" s="11">
        <v>45404</v>
      </c>
      <c r="C2337" s="2">
        <v>10.79</v>
      </c>
      <c r="D2337" s="2">
        <v>9.3754000000000008</v>
      </c>
      <c r="E2337" s="2">
        <v>856</v>
      </c>
      <c r="F2337" s="2">
        <v>10.781000000000001</v>
      </c>
      <c r="G2337" s="2">
        <v>9228.5360000000001</v>
      </c>
      <c r="H2337" s="17">
        <f t="shared" si="36"/>
        <v>9.2882231735841227E-4</v>
      </c>
    </row>
    <row r="2338" spans="2:8" ht="13.5" x14ac:dyDescent="0.25">
      <c r="B2338" s="11">
        <v>45405</v>
      </c>
      <c r="C2338" s="2">
        <v>10.79</v>
      </c>
      <c r="D2338" s="2">
        <v>9.3754000000000008</v>
      </c>
      <c r="E2338" s="2">
        <v>648</v>
      </c>
      <c r="F2338" s="2">
        <v>10.714</v>
      </c>
      <c r="G2338" s="2">
        <v>6942.6719999999996</v>
      </c>
      <c r="H2338" s="17">
        <f t="shared" si="36"/>
        <v>0</v>
      </c>
    </row>
    <row r="2339" spans="2:8" ht="13.5" x14ac:dyDescent="0.25">
      <c r="B2339" s="11">
        <v>45406</v>
      </c>
      <c r="C2339" s="2">
        <v>10.77</v>
      </c>
      <c r="D2339" s="2">
        <v>9.3580000000000005</v>
      </c>
      <c r="E2339" s="2">
        <v>1125</v>
      </c>
      <c r="F2339" s="2">
        <v>10.771000000000001</v>
      </c>
      <c r="G2339" s="2">
        <v>12117.375</v>
      </c>
      <c r="H2339" s="17">
        <f t="shared" si="36"/>
        <v>-1.8559208140452998E-3</v>
      </c>
    </row>
    <row r="2340" spans="2:8" ht="13.5" x14ac:dyDescent="0.25">
      <c r="B2340" s="11">
        <v>45407</v>
      </c>
      <c r="C2340" s="2">
        <v>10.65</v>
      </c>
      <c r="D2340" s="2">
        <v>9.2537000000000003</v>
      </c>
      <c r="E2340" s="2">
        <v>722</v>
      </c>
      <c r="F2340" s="2">
        <v>10.706</v>
      </c>
      <c r="G2340" s="2">
        <v>7729.732</v>
      </c>
      <c r="H2340" s="17">
        <f t="shared" si="36"/>
        <v>-1.1145543919640979E-2</v>
      </c>
    </row>
    <row r="2341" spans="2:8" ht="13.5" x14ac:dyDescent="0.25">
      <c r="B2341" s="11">
        <v>45408</v>
      </c>
      <c r="C2341" s="2">
        <v>10.69</v>
      </c>
      <c r="D2341" s="2">
        <v>9.2885000000000009</v>
      </c>
      <c r="E2341" s="2">
        <v>751</v>
      </c>
      <c r="F2341" s="2">
        <v>10.598000000000001</v>
      </c>
      <c r="G2341" s="2">
        <v>7959.098</v>
      </c>
      <c r="H2341" s="17">
        <f t="shared" si="36"/>
        <v>3.7606578990026268E-3</v>
      </c>
    </row>
    <row r="2342" spans="2:8" ht="13.5" x14ac:dyDescent="0.25">
      <c r="B2342" s="11">
        <v>45411</v>
      </c>
      <c r="C2342" s="2">
        <v>10.7</v>
      </c>
      <c r="D2342" s="2">
        <v>9.2972000000000001</v>
      </c>
      <c r="E2342" s="2">
        <v>1906</v>
      </c>
      <c r="F2342" s="2">
        <v>10.699</v>
      </c>
      <c r="G2342" s="2">
        <v>20392.294000000002</v>
      </c>
      <c r="H2342" s="17">
        <f t="shared" si="36"/>
        <v>9.3664208429770825E-4</v>
      </c>
    </row>
    <row r="2343" spans="2:8" ht="13.5" x14ac:dyDescent="0.25">
      <c r="B2343" s="11">
        <v>45412</v>
      </c>
      <c r="C2343" s="2">
        <v>10.69</v>
      </c>
      <c r="D2343" s="2">
        <v>9.2885000000000009</v>
      </c>
      <c r="E2343" s="2">
        <v>3790</v>
      </c>
      <c r="F2343" s="2">
        <v>10.667</v>
      </c>
      <c r="G2343" s="2">
        <v>40427.93</v>
      </c>
      <c r="H2343" s="17">
        <f t="shared" si="36"/>
        <v>-9.3576560684929485E-4</v>
      </c>
    </row>
    <row r="2344" spans="2:8" ht="13.5" x14ac:dyDescent="0.25">
      <c r="B2344" s="11">
        <v>45414</v>
      </c>
      <c r="C2344" s="2">
        <v>10.7</v>
      </c>
      <c r="D2344" s="2">
        <v>9.2972000000000001</v>
      </c>
      <c r="E2344" s="2">
        <v>387</v>
      </c>
      <c r="F2344" s="2">
        <v>10.686999999999999</v>
      </c>
      <c r="G2344" s="2">
        <v>4135.8689999999997</v>
      </c>
      <c r="H2344" s="17">
        <f t="shared" si="36"/>
        <v>9.3664208429770825E-4</v>
      </c>
    </row>
    <row r="2345" spans="2:8" ht="13.5" x14ac:dyDescent="0.25">
      <c r="B2345" s="11">
        <v>45415</v>
      </c>
      <c r="C2345" s="2">
        <v>10.17</v>
      </c>
      <c r="D2345" s="2">
        <v>8.8366000000000007</v>
      </c>
      <c r="E2345" s="2">
        <v>2019</v>
      </c>
      <c r="F2345" s="2">
        <v>10.555999999999999</v>
      </c>
      <c r="G2345" s="2">
        <v>21312.563999999998</v>
      </c>
      <c r="H2345" s="17">
        <f t="shared" si="36"/>
        <v>-4.9541797530439212E-2</v>
      </c>
    </row>
    <row r="2346" spans="2:8" ht="13.5" x14ac:dyDescent="0.25">
      <c r="B2346" s="11">
        <v>45418</v>
      </c>
      <c r="C2346" s="2">
        <v>10.59</v>
      </c>
      <c r="D2346" s="2">
        <v>9.2015999999999991</v>
      </c>
      <c r="E2346" s="2">
        <v>413</v>
      </c>
      <c r="F2346" s="2">
        <v>10.377000000000001</v>
      </c>
      <c r="G2346" s="2">
        <v>4285.701</v>
      </c>
      <c r="H2346" s="17">
        <f t="shared" si="36"/>
        <v>4.1305479483058918E-2</v>
      </c>
    </row>
    <row r="2347" spans="2:8" ht="13.5" x14ac:dyDescent="0.25">
      <c r="B2347" s="11">
        <v>45419</v>
      </c>
      <c r="C2347" s="2">
        <v>10.65</v>
      </c>
      <c r="D2347" s="2">
        <v>9.2537000000000003</v>
      </c>
      <c r="E2347" s="2">
        <v>959</v>
      </c>
      <c r="F2347" s="2">
        <v>10.574</v>
      </c>
      <c r="G2347" s="2">
        <v>10140.466</v>
      </c>
      <c r="H2347" s="17">
        <f t="shared" si="36"/>
        <v>5.6620587723875361E-3</v>
      </c>
    </row>
    <row r="2348" spans="2:8" ht="13.5" x14ac:dyDescent="0.25">
      <c r="B2348" s="11">
        <v>45420</v>
      </c>
      <c r="C2348" s="2">
        <v>10.65</v>
      </c>
      <c r="D2348" s="2">
        <v>9.2537000000000003</v>
      </c>
      <c r="E2348" s="2">
        <v>512</v>
      </c>
      <c r="F2348" s="2">
        <v>10.535</v>
      </c>
      <c r="G2348" s="2">
        <v>5393.92</v>
      </c>
      <c r="H2348" s="17">
        <f t="shared" si="36"/>
        <v>0</v>
      </c>
    </row>
    <row r="2349" spans="2:8" ht="13.5" x14ac:dyDescent="0.25">
      <c r="B2349" s="11">
        <v>45421</v>
      </c>
      <c r="C2349" s="2">
        <v>10.64</v>
      </c>
      <c r="D2349" s="2">
        <v>9.2449999999999992</v>
      </c>
      <c r="E2349" s="2">
        <v>1203</v>
      </c>
      <c r="F2349" s="2">
        <v>10.5</v>
      </c>
      <c r="G2349" s="2">
        <v>12631.5</v>
      </c>
      <c r="H2349" s="17">
        <f t="shared" si="36"/>
        <v>-9.4016447475075266E-4</v>
      </c>
    </row>
    <row r="2350" spans="2:8" ht="13.5" x14ac:dyDescent="0.25">
      <c r="B2350" s="11">
        <v>45422</v>
      </c>
      <c r="C2350" s="2">
        <v>10.51</v>
      </c>
      <c r="D2350" s="2">
        <v>9.1320999999999994</v>
      </c>
      <c r="E2350" s="2">
        <v>2683</v>
      </c>
      <c r="F2350" s="2">
        <v>10.502000000000001</v>
      </c>
      <c r="G2350" s="2">
        <v>28176.866000000002</v>
      </c>
      <c r="H2350" s="17">
        <f t="shared" si="36"/>
        <v>-1.2212006489994568E-2</v>
      </c>
    </row>
    <row r="2351" spans="2:8" ht="13.5" x14ac:dyDescent="0.25">
      <c r="B2351" s="11">
        <v>45425</v>
      </c>
      <c r="C2351" s="2">
        <v>10.59</v>
      </c>
      <c r="D2351" s="2">
        <v>9.2015999999999991</v>
      </c>
      <c r="E2351" s="2">
        <v>187</v>
      </c>
      <c r="F2351" s="2">
        <v>10.413</v>
      </c>
      <c r="G2351" s="2">
        <v>1947.231</v>
      </c>
      <c r="H2351" s="17">
        <f t="shared" si="36"/>
        <v>7.6105167486120034E-3</v>
      </c>
    </row>
    <row r="2352" spans="2:8" ht="13.5" x14ac:dyDescent="0.25">
      <c r="B2352" s="11">
        <v>45426</v>
      </c>
      <c r="C2352" s="2">
        <v>10.59</v>
      </c>
      <c r="D2352" s="2">
        <v>9.2015999999999991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2:8" ht="13.5" x14ac:dyDescent="0.25">
      <c r="B2353" s="11">
        <v>45427</v>
      </c>
      <c r="C2353" s="2">
        <v>10.59</v>
      </c>
      <c r="D2353" s="2">
        <v>9.2015999999999991</v>
      </c>
      <c r="E2353" s="2">
        <v>1038</v>
      </c>
      <c r="F2353" s="2">
        <v>10.414999999999999</v>
      </c>
      <c r="G2353" s="2">
        <v>10810.77</v>
      </c>
      <c r="H2353" s="17">
        <f t="shared" si="36"/>
        <v>0</v>
      </c>
    </row>
    <row r="2354" spans="2:8" ht="13.5" x14ac:dyDescent="0.25">
      <c r="B2354" s="11">
        <v>45428</v>
      </c>
      <c r="C2354" s="2">
        <v>10.3</v>
      </c>
      <c r="D2354" s="2">
        <v>8.9496000000000002</v>
      </c>
      <c r="E2354" s="2">
        <v>1385</v>
      </c>
      <c r="F2354" s="2">
        <v>10.333</v>
      </c>
      <c r="G2354" s="2">
        <v>14311.205</v>
      </c>
      <c r="H2354" s="17">
        <f t="shared" si="36"/>
        <v>-2.7386541471048395E-2</v>
      </c>
    </row>
    <row r="2355" spans="2:8" ht="13.5" x14ac:dyDescent="0.25">
      <c r="B2355" s="11">
        <v>45429</v>
      </c>
      <c r="C2355" s="2">
        <v>10.45</v>
      </c>
      <c r="D2355" s="2">
        <v>9.0799000000000003</v>
      </c>
      <c r="E2355" s="2">
        <v>194</v>
      </c>
      <c r="F2355" s="2">
        <v>10.315</v>
      </c>
      <c r="G2355" s="2">
        <v>2001.11</v>
      </c>
      <c r="H2355" s="17">
        <f t="shared" si="36"/>
        <v>1.4559309913292223E-2</v>
      </c>
    </row>
    <row r="2356" spans="2:8" ht="13.5" x14ac:dyDescent="0.25">
      <c r="B2356" s="11">
        <v>45432</v>
      </c>
      <c r="C2356" s="2">
        <v>10.44</v>
      </c>
      <c r="D2356" s="2">
        <v>9.0711999999999993</v>
      </c>
      <c r="E2356" s="2">
        <v>2524</v>
      </c>
      <c r="F2356" s="2">
        <v>10.39</v>
      </c>
      <c r="G2356" s="2">
        <v>26224.36</v>
      </c>
      <c r="H2356" s="17">
        <f t="shared" si="36"/>
        <v>-9.5816033216236305E-4</v>
      </c>
    </row>
    <row r="2357" spans="2:8" ht="13.5" x14ac:dyDescent="0.25">
      <c r="B2357" s="11">
        <v>45433</v>
      </c>
      <c r="C2357" s="2">
        <v>10.4</v>
      </c>
      <c r="D2357" s="2">
        <v>9.0365000000000002</v>
      </c>
      <c r="E2357" s="2">
        <v>1715</v>
      </c>
      <c r="F2357" s="2">
        <v>10.295999999999999</v>
      </c>
      <c r="G2357" s="2">
        <v>17657.64</v>
      </c>
      <c r="H2357" s="17">
        <f t="shared" si="36"/>
        <v>-3.825293235734971E-3</v>
      </c>
    </row>
    <row r="2358" spans="2:8" ht="13.5" x14ac:dyDescent="0.25">
      <c r="B2358" s="11">
        <v>45434</v>
      </c>
      <c r="C2358" s="2">
        <v>10.4</v>
      </c>
      <c r="D2358" s="2">
        <v>9.0365000000000002</v>
      </c>
      <c r="E2358" s="2">
        <v>328</v>
      </c>
      <c r="F2358" s="2">
        <v>10.4</v>
      </c>
      <c r="G2358" s="2">
        <v>3411.2</v>
      </c>
      <c r="H2358" s="17">
        <f t="shared" si="36"/>
        <v>0</v>
      </c>
    </row>
    <row r="2359" spans="2:8" ht="13.5" x14ac:dyDescent="0.25">
      <c r="B2359" s="11">
        <v>45435</v>
      </c>
      <c r="C2359" s="2">
        <v>10.39</v>
      </c>
      <c r="D2359" s="2">
        <v>9.0277999999999992</v>
      </c>
      <c r="E2359" s="2">
        <v>865</v>
      </c>
      <c r="F2359" s="2">
        <v>10.337999999999999</v>
      </c>
      <c r="G2359" s="2">
        <v>8942.3700000000008</v>
      </c>
      <c r="H2359" s="17">
        <f t="shared" si="36"/>
        <v>-9.6276213135628179E-4</v>
      </c>
    </row>
    <row r="2360" spans="2:8" ht="13.5" x14ac:dyDescent="0.25">
      <c r="B2360" s="11">
        <v>45436</v>
      </c>
      <c r="C2360" s="2">
        <v>10.31</v>
      </c>
      <c r="D2360" s="2">
        <v>8.9582999999999995</v>
      </c>
      <c r="E2360" s="2">
        <v>1465</v>
      </c>
      <c r="F2360" s="2">
        <v>10.305999999999999</v>
      </c>
      <c r="G2360" s="2">
        <v>15098.29</v>
      </c>
      <c r="H2360" s="17">
        <f t="shared" si="36"/>
        <v>-7.6984425884489777E-3</v>
      </c>
    </row>
    <row r="2361" spans="2:8" ht="13.5" x14ac:dyDescent="0.25">
      <c r="B2361" s="11">
        <v>45439</v>
      </c>
      <c r="C2361" s="2">
        <v>10.38</v>
      </c>
      <c r="D2361" s="2">
        <v>9.0190999999999999</v>
      </c>
      <c r="E2361" s="2">
        <v>120</v>
      </c>
      <c r="F2361" s="2">
        <v>10.342000000000001</v>
      </c>
      <c r="G2361" s="2">
        <v>1241.04</v>
      </c>
      <c r="H2361" s="17">
        <f t="shared" si="36"/>
        <v>6.7870019981470155E-3</v>
      </c>
    </row>
    <row r="2362" spans="2:8" ht="13.5" x14ac:dyDescent="0.25">
      <c r="B2362" s="11">
        <v>45440</v>
      </c>
      <c r="C2362" s="2">
        <v>10.37</v>
      </c>
      <c r="D2362" s="2">
        <v>9.0104000000000006</v>
      </c>
      <c r="E2362" s="2">
        <v>246</v>
      </c>
      <c r="F2362" s="2">
        <v>10.324</v>
      </c>
      <c r="G2362" s="2">
        <v>2539.7040000000002</v>
      </c>
      <c r="H2362" s="17">
        <f t="shared" si="36"/>
        <v>-9.6461952966474078E-4</v>
      </c>
    </row>
    <row r="2363" spans="2:8" ht="13.5" x14ac:dyDescent="0.25">
      <c r="B2363" s="11">
        <v>45441</v>
      </c>
      <c r="C2363" s="2">
        <v>10.57</v>
      </c>
      <c r="D2363" s="2">
        <v>9.1842000000000006</v>
      </c>
      <c r="E2363" s="2">
        <v>587</v>
      </c>
      <c r="F2363" s="2">
        <v>10.38</v>
      </c>
      <c r="G2363" s="2">
        <v>6093.06</v>
      </c>
      <c r="H2363" s="17">
        <f t="shared" si="36"/>
        <v>1.928882180591316E-2</v>
      </c>
    </row>
    <row r="2364" spans="2:8" ht="13.5" x14ac:dyDescent="0.25">
      <c r="B2364" s="11">
        <v>45442</v>
      </c>
      <c r="C2364" s="2">
        <v>10.57</v>
      </c>
      <c r="D2364" s="2">
        <v>9.1842000000000006</v>
      </c>
      <c r="E2364" s="2">
        <v>0</v>
      </c>
      <c r="F2364" s="2">
        <v>0</v>
      </c>
      <c r="G2364" s="2">
        <v>0</v>
      </c>
      <c r="H2364" s="17">
        <f t="shared" si="36"/>
        <v>0</v>
      </c>
    </row>
    <row r="2365" spans="2:8" ht="13.5" x14ac:dyDescent="0.25">
      <c r="B2365" s="11">
        <v>45443</v>
      </c>
      <c r="C2365" s="2">
        <v>10.57</v>
      </c>
      <c r="D2365" s="2">
        <v>9.1842000000000006</v>
      </c>
      <c r="E2365" s="2">
        <v>2302</v>
      </c>
      <c r="F2365" s="2">
        <v>10.536</v>
      </c>
      <c r="G2365" s="2">
        <v>24253.871999999999</v>
      </c>
      <c r="H2365" s="17">
        <f t="shared" si="36"/>
        <v>0</v>
      </c>
    </row>
    <row r="2366" spans="2:8" ht="13.5" x14ac:dyDescent="0.25">
      <c r="B2366" s="11">
        <v>45446</v>
      </c>
      <c r="C2366" s="2">
        <v>10.62</v>
      </c>
      <c r="D2366" s="2">
        <v>9.2276000000000007</v>
      </c>
      <c r="E2366" s="2">
        <v>305</v>
      </c>
      <c r="F2366" s="2">
        <v>10.585000000000001</v>
      </c>
      <c r="G2366" s="2">
        <v>3228.4250000000002</v>
      </c>
      <c r="H2366" s="17">
        <f t="shared" si="36"/>
        <v>4.7255068487184627E-3</v>
      </c>
    </row>
    <row r="2367" spans="2:8" ht="13.5" x14ac:dyDescent="0.25">
      <c r="B2367" s="11">
        <v>45447</v>
      </c>
      <c r="C2367" s="2">
        <v>10.89</v>
      </c>
      <c r="D2367" s="2">
        <v>9.4621999999999993</v>
      </c>
      <c r="E2367" s="2">
        <v>785</v>
      </c>
      <c r="F2367" s="2">
        <v>10.881</v>
      </c>
      <c r="G2367" s="2">
        <v>8541.5849999999991</v>
      </c>
      <c r="H2367" s="17">
        <f t="shared" si="36"/>
        <v>2.5423728813559168E-2</v>
      </c>
    </row>
    <row r="2368" spans="2:8" ht="13.5" x14ac:dyDescent="0.25">
      <c r="B2368" s="11">
        <v>45448</v>
      </c>
      <c r="C2368" s="2">
        <v>10.89</v>
      </c>
      <c r="D2368" s="2">
        <v>9.4621999999999993</v>
      </c>
      <c r="E2368" s="2">
        <v>7228</v>
      </c>
      <c r="F2368" s="2">
        <v>10.805999999999999</v>
      </c>
      <c r="G2368" s="2">
        <v>78105.767999999996</v>
      </c>
      <c r="H2368" s="17">
        <f t="shared" si="36"/>
        <v>0</v>
      </c>
    </row>
    <row r="2369" spans="2:8" ht="13.5" x14ac:dyDescent="0.25">
      <c r="B2369" s="11">
        <v>45449</v>
      </c>
      <c r="C2369" s="2">
        <v>10.86</v>
      </c>
      <c r="D2369" s="2">
        <v>9.4361999999999995</v>
      </c>
      <c r="E2369" s="2">
        <v>429</v>
      </c>
      <c r="F2369" s="2">
        <v>10.669</v>
      </c>
      <c r="G2369" s="2">
        <v>4577.0010000000002</v>
      </c>
      <c r="H2369" s="17">
        <f t="shared" si="36"/>
        <v>-2.7477753587960307E-3</v>
      </c>
    </row>
    <row r="2370" spans="2:8" ht="13.5" x14ac:dyDescent="0.25">
      <c r="B2370" s="11">
        <v>45450</v>
      </c>
      <c r="C2370" s="2">
        <v>10.84</v>
      </c>
      <c r="D2370" s="2">
        <v>9.4187999999999992</v>
      </c>
      <c r="E2370" s="2">
        <v>58</v>
      </c>
      <c r="F2370" s="2">
        <v>10.579000000000001</v>
      </c>
      <c r="G2370" s="2">
        <v>613.58199999999999</v>
      </c>
      <c r="H2370" s="17">
        <f t="shared" si="36"/>
        <v>-1.8439626120684497E-3</v>
      </c>
    </row>
    <row r="2371" spans="2:8" ht="13.5" x14ac:dyDescent="0.25">
      <c r="B2371" s="11">
        <v>45453</v>
      </c>
      <c r="C2371" s="2">
        <v>10.84</v>
      </c>
      <c r="D2371" s="2">
        <v>9.4187999999999992</v>
      </c>
      <c r="E2371" s="2">
        <v>0</v>
      </c>
      <c r="F2371" s="2">
        <v>0</v>
      </c>
      <c r="G2371" s="2">
        <v>0</v>
      </c>
      <c r="H2371" s="17">
        <f t="shared" si="36"/>
        <v>0</v>
      </c>
    </row>
    <row r="2372" spans="2:8" ht="13.5" x14ac:dyDescent="0.25">
      <c r="B2372" s="11">
        <v>45454</v>
      </c>
      <c r="C2372" s="2">
        <v>10.8</v>
      </c>
      <c r="D2372" s="2">
        <v>9.3840000000000003</v>
      </c>
      <c r="E2372" s="2">
        <v>111</v>
      </c>
      <c r="F2372" s="2">
        <v>10.694000000000001</v>
      </c>
      <c r="G2372" s="2">
        <v>1187.0340000000001</v>
      </c>
      <c r="H2372" s="17">
        <f t="shared" si="36"/>
        <v>-3.6947381832079284E-3</v>
      </c>
    </row>
    <row r="2373" spans="2:8" ht="13.5" x14ac:dyDescent="0.25">
      <c r="B2373" s="11">
        <v>45455</v>
      </c>
      <c r="C2373" s="2">
        <v>10.61</v>
      </c>
      <c r="D2373" s="2">
        <v>9.2189999999999994</v>
      </c>
      <c r="E2373" s="2">
        <v>928</v>
      </c>
      <c r="F2373" s="2">
        <v>10.61</v>
      </c>
      <c r="G2373" s="2">
        <v>9846.08</v>
      </c>
      <c r="H2373" s="17">
        <f t="shared" si="36"/>
        <v>-1.7583120204603678E-2</v>
      </c>
    </row>
    <row r="2374" spans="2:8" ht="13.5" x14ac:dyDescent="0.25">
      <c r="B2374" s="11">
        <v>45456</v>
      </c>
      <c r="C2374" s="2">
        <v>10.7</v>
      </c>
      <c r="D2374" s="2">
        <v>9.2972000000000001</v>
      </c>
      <c r="E2374" s="2">
        <v>1441</v>
      </c>
      <c r="F2374" s="2">
        <v>10.61</v>
      </c>
      <c r="G2374" s="2">
        <v>15289.01</v>
      </c>
      <c r="H2374" s="17">
        <f t="shared" si="36"/>
        <v>8.4824818310012713E-3</v>
      </c>
    </row>
    <row r="2375" spans="2:8" ht="13.5" x14ac:dyDescent="0.25">
      <c r="B2375" s="11">
        <v>45457</v>
      </c>
      <c r="C2375" s="2">
        <v>10.79</v>
      </c>
      <c r="D2375" s="2">
        <v>9.3754000000000008</v>
      </c>
      <c r="E2375" s="2">
        <v>98</v>
      </c>
      <c r="F2375" s="2">
        <v>10.702</v>
      </c>
      <c r="G2375" s="2">
        <v>1048.796</v>
      </c>
      <c r="H2375" s="17">
        <f t="shared" ref="H2375:H2438" si="37">(D2375-D2374)/D2374</f>
        <v>8.4111345351289332E-3</v>
      </c>
    </row>
    <row r="2376" spans="2:8" ht="13.5" x14ac:dyDescent="0.25">
      <c r="B2376" s="11">
        <v>45461</v>
      </c>
      <c r="C2376" s="2">
        <v>10.7</v>
      </c>
      <c r="D2376" s="2">
        <v>9.2972000000000001</v>
      </c>
      <c r="E2376" s="2">
        <v>492</v>
      </c>
      <c r="F2376" s="2">
        <v>10.7</v>
      </c>
      <c r="G2376" s="2">
        <v>5264.4</v>
      </c>
      <c r="H2376" s="17">
        <f t="shared" si="37"/>
        <v>-8.3409774516288067E-3</v>
      </c>
    </row>
    <row r="2377" spans="2:8" ht="13.5" x14ac:dyDescent="0.25">
      <c r="B2377" s="11">
        <v>45462</v>
      </c>
      <c r="C2377" s="2">
        <v>10.8</v>
      </c>
      <c r="D2377" s="2">
        <v>9.3840000000000003</v>
      </c>
      <c r="E2377" s="2">
        <v>389</v>
      </c>
      <c r="F2377" s="2">
        <v>10.775</v>
      </c>
      <c r="G2377" s="2">
        <v>4191.4750000000004</v>
      </c>
      <c r="H2377" s="17">
        <f t="shared" si="37"/>
        <v>9.3361442154627425E-3</v>
      </c>
    </row>
    <row r="2378" spans="2:8" ht="13.5" x14ac:dyDescent="0.25">
      <c r="B2378" s="11">
        <v>45463</v>
      </c>
      <c r="C2378" s="2">
        <v>10.8</v>
      </c>
      <c r="D2378" s="2">
        <v>9.3840000000000003</v>
      </c>
      <c r="E2378" s="2">
        <v>397</v>
      </c>
      <c r="F2378" s="2">
        <v>10.801</v>
      </c>
      <c r="G2378" s="2">
        <v>4287.9970000000003</v>
      </c>
      <c r="H2378" s="17">
        <f t="shared" si="37"/>
        <v>0</v>
      </c>
    </row>
    <row r="2379" spans="2:8" ht="13.5" x14ac:dyDescent="0.25">
      <c r="B2379" s="11">
        <v>45464</v>
      </c>
      <c r="C2379" s="2">
        <v>10.8</v>
      </c>
      <c r="D2379" s="2">
        <v>9.3840000000000003</v>
      </c>
      <c r="E2379" s="2">
        <v>203</v>
      </c>
      <c r="F2379" s="2">
        <v>10.8</v>
      </c>
      <c r="G2379" s="2">
        <v>2192.4</v>
      </c>
      <c r="H2379" s="17">
        <f t="shared" si="37"/>
        <v>0</v>
      </c>
    </row>
    <row r="2380" spans="2:8" ht="13.5" x14ac:dyDescent="0.25">
      <c r="B2380" s="11">
        <v>45467</v>
      </c>
      <c r="C2380" s="2">
        <v>10.79</v>
      </c>
      <c r="D2380" s="2">
        <v>9.3754000000000008</v>
      </c>
      <c r="E2380" s="2">
        <v>252</v>
      </c>
      <c r="F2380" s="2">
        <v>10.782999999999999</v>
      </c>
      <c r="G2380" s="2">
        <v>2717.3159999999998</v>
      </c>
      <c r="H2380" s="17">
        <f t="shared" si="37"/>
        <v>-9.1645353793686022E-4</v>
      </c>
    </row>
    <row r="2381" spans="2:8" ht="13.5" x14ac:dyDescent="0.25">
      <c r="B2381" s="11">
        <v>45468</v>
      </c>
      <c r="C2381" s="2">
        <v>10.79</v>
      </c>
      <c r="D2381" s="2">
        <v>9.3754000000000008</v>
      </c>
      <c r="E2381" s="2">
        <v>735</v>
      </c>
      <c r="F2381" s="2">
        <v>10.548</v>
      </c>
      <c r="G2381" s="2">
        <v>7752.78</v>
      </c>
      <c r="H2381" s="17">
        <f t="shared" si="37"/>
        <v>0</v>
      </c>
    </row>
    <row r="2382" spans="2:8" ht="13.5" x14ac:dyDescent="0.25">
      <c r="B2382" s="11">
        <v>45469</v>
      </c>
      <c r="C2382" s="2">
        <v>10.79</v>
      </c>
      <c r="D2382" s="2">
        <v>9.3754000000000008</v>
      </c>
      <c r="E2382" s="2">
        <v>1434</v>
      </c>
      <c r="F2382" s="2">
        <v>10.51</v>
      </c>
      <c r="G2382" s="2">
        <v>15071.34</v>
      </c>
      <c r="H2382" s="17">
        <f t="shared" si="37"/>
        <v>0</v>
      </c>
    </row>
    <row r="2383" spans="2:8" ht="13.5" x14ac:dyDescent="0.25">
      <c r="B2383" s="11">
        <v>45470</v>
      </c>
      <c r="C2383" s="2">
        <v>10.8</v>
      </c>
      <c r="D2383" s="2">
        <v>9.3840000000000003</v>
      </c>
      <c r="E2383" s="2">
        <v>1010</v>
      </c>
      <c r="F2383" s="2">
        <v>10.8</v>
      </c>
      <c r="G2383" s="2">
        <v>10908</v>
      </c>
      <c r="H2383" s="17">
        <f t="shared" si="37"/>
        <v>9.1729419544760713E-4</v>
      </c>
    </row>
    <row r="2384" spans="2:8" ht="13.5" x14ac:dyDescent="0.25">
      <c r="B2384" s="11">
        <v>45471</v>
      </c>
      <c r="C2384" s="2">
        <v>10.6</v>
      </c>
      <c r="D2384" s="2">
        <v>9.2103000000000002</v>
      </c>
      <c r="E2384" s="2">
        <v>951</v>
      </c>
      <c r="F2384" s="2">
        <v>10.622</v>
      </c>
      <c r="G2384" s="2">
        <v>10101.522000000001</v>
      </c>
      <c r="H2384" s="17">
        <f t="shared" si="37"/>
        <v>-1.8510230179028152E-2</v>
      </c>
    </row>
    <row r="2385" spans="2:8" ht="13.5" x14ac:dyDescent="0.25">
      <c r="B2385" s="11">
        <v>45474</v>
      </c>
      <c r="C2385" s="2">
        <v>10.8</v>
      </c>
      <c r="D2385" s="2">
        <v>9.3840000000000003</v>
      </c>
      <c r="E2385" s="2">
        <v>2</v>
      </c>
      <c r="F2385" s="2">
        <v>10.8</v>
      </c>
      <c r="G2385" s="2">
        <v>21.6</v>
      </c>
      <c r="H2385" s="17">
        <f t="shared" si="37"/>
        <v>1.8859320543304799E-2</v>
      </c>
    </row>
    <row r="2386" spans="2:8" ht="13.5" x14ac:dyDescent="0.25">
      <c r="B2386" s="11">
        <v>45475</v>
      </c>
      <c r="C2386" s="2">
        <v>10.8</v>
      </c>
      <c r="D2386" s="2">
        <v>9.3840000000000003</v>
      </c>
      <c r="E2386" s="2">
        <v>3</v>
      </c>
      <c r="F2386" s="2">
        <v>10.8</v>
      </c>
      <c r="G2386" s="2">
        <v>32.4</v>
      </c>
      <c r="H2386" s="17">
        <f t="shared" si="37"/>
        <v>0</v>
      </c>
    </row>
    <row r="2387" spans="2:8" ht="13.5" x14ac:dyDescent="0.25">
      <c r="B2387" s="11">
        <v>45476</v>
      </c>
      <c r="C2387" s="2">
        <v>10.79</v>
      </c>
      <c r="D2387" s="2">
        <v>9.3754000000000008</v>
      </c>
      <c r="E2387" s="2">
        <v>70</v>
      </c>
      <c r="F2387" s="2">
        <v>10.797000000000001</v>
      </c>
      <c r="G2387" s="2">
        <v>755.79</v>
      </c>
      <c r="H2387" s="17">
        <f t="shared" si="37"/>
        <v>-9.1645353793686022E-4</v>
      </c>
    </row>
    <row r="2388" spans="2:8" ht="13.5" x14ac:dyDescent="0.25">
      <c r="B2388" s="11">
        <v>45477</v>
      </c>
      <c r="C2388" s="2">
        <v>10.8</v>
      </c>
      <c r="D2388" s="2">
        <v>9.3840000000000003</v>
      </c>
      <c r="E2388" s="2">
        <v>232</v>
      </c>
      <c r="F2388" s="2">
        <v>10.65</v>
      </c>
      <c r="G2388" s="2">
        <v>2470.8000000000002</v>
      </c>
      <c r="H2388" s="17">
        <f t="shared" si="37"/>
        <v>9.1729419544760713E-4</v>
      </c>
    </row>
    <row r="2389" spans="2:8" ht="13.5" x14ac:dyDescent="0.25">
      <c r="B2389" s="11">
        <v>45478</v>
      </c>
      <c r="C2389" s="2">
        <v>10.85</v>
      </c>
      <c r="D2389" s="2">
        <v>9.4275000000000002</v>
      </c>
      <c r="E2389" s="2">
        <v>223</v>
      </c>
      <c r="F2389" s="2">
        <v>10.807</v>
      </c>
      <c r="G2389" s="2">
        <v>2409.9609999999998</v>
      </c>
      <c r="H2389" s="17">
        <f t="shared" si="37"/>
        <v>4.6355498721227482E-3</v>
      </c>
    </row>
    <row r="2390" spans="2:8" ht="13.5" x14ac:dyDescent="0.25">
      <c r="B2390" s="11">
        <v>45481</v>
      </c>
      <c r="C2390" s="2">
        <v>10.85</v>
      </c>
      <c r="D2390" s="2">
        <v>9.4275000000000002</v>
      </c>
      <c r="E2390" s="2">
        <v>142</v>
      </c>
      <c r="F2390" s="2">
        <v>10.846</v>
      </c>
      <c r="G2390" s="2">
        <v>1540.1320000000001</v>
      </c>
      <c r="H2390" s="17">
        <f t="shared" si="37"/>
        <v>0</v>
      </c>
    </row>
    <row r="2391" spans="2:8" ht="13.5" x14ac:dyDescent="0.25">
      <c r="B2391" s="11">
        <v>45482</v>
      </c>
      <c r="C2391" s="2">
        <v>10.89</v>
      </c>
      <c r="D2391" s="2">
        <v>9.4621999999999993</v>
      </c>
      <c r="E2391" s="2">
        <v>853</v>
      </c>
      <c r="F2391" s="2">
        <v>10.855</v>
      </c>
      <c r="G2391" s="2">
        <v>9259.3150000000005</v>
      </c>
      <c r="H2391" s="17">
        <f t="shared" si="37"/>
        <v>3.68072129408635E-3</v>
      </c>
    </row>
    <row r="2392" spans="2:8" ht="13.5" x14ac:dyDescent="0.25">
      <c r="B2392" s="11">
        <v>45483</v>
      </c>
      <c r="C2392" s="2">
        <v>10.4</v>
      </c>
      <c r="D2392" s="2">
        <v>9.6606000000000005</v>
      </c>
      <c r="E2392" s="2">
        <v>494</v>
      </c>
      <c r="F2392" s="2">
        <v>10.388999999999999</v>
      </c>
      <c r="G2392" s="2">
        <v>5132.1660000000002</v>
      </c>
      <c r="H2392" s="17">
        <f t="shared" si="37"/>
        <v>2.0967639660966927E-2</v>
      </c>
    </row>
    <row r="2393" spans="2:8" ht="13.5" x14ac:dyDescent="0.25">
      <c r="B2393" s="11">
        <v>45484</v>
      </c>
      <c r="C2393" s="2">
        <v>10.5</v>
      </c>
      <c r="D2393" s="2">
        <v>9.7533999999999992</v>
      </c>
      <c r="E2393" s="2">
        <v>326</v>
      </c>
      <c r="F2393" s="2">
        <v>10.432</v>
      </c>
      <c r="G2393" s="2">
        <v>3400.8319999999999</v>
      </c>
      <c r="H2393" s="17">
        <f t="shared" si="37"/>
        <v>9.6060286110592162E-3</v>
      </c>
    </row>
    <row r="2394" spans="2:8" ht="13.5" x14ac:dyDescent="0.25">
      <c r="B2394" s="11">
        <v>45485</v>
      </c>
      <c r="C2394" s="2">
        <v>10.45</v>
      </c>
      <c r="D2394" s="2">
        <v>9.7070000000000007</v>
      </c>
      <c r="E2394" s="2">
        <v>110</v>
      </c>
      <c r="F2394" s="2">
        <v>10.462999999999999</v>
      </c>
      <c r="G2394" s="2">
        <v>1150.93</v>
      </c>
      <c r="H2394" s="17">
        <f t="shared" si="37"/>
        <v>-4.757315397707307E-3</v>
      </c>
    </row>
    <row r="2395" spans="2:8" ht="13.5" x14ac:dyDescent="0.25">
      <c r="B2395" s="11">
        <v>45488</v>
      </c>
      <c r="C2395" s="2">
        <v>10.25</v>
      </c>
      <c r="D2395" s="2">
        <v>9.5212000000000003</v>
      </c>
      <c r="E2395" s="2">
        <v>252</v>
      </c>
      <c r="F2395" s="2">
        <v>10.359</v>
      </c>
      <c r="G2395" s="2">
        <v>2610.4679999999998</v>
      </c>
      <c r="H2395" s="17">
        <f t="shared" si="37"/>
        <v>-1.9140826207891252E-2</v>
      </c>
    </row>
    <row r="2396" spans="2:8" ht="13.5" x14ac:dyDescent="0.25">
      <c r="B2396" s="11">
        <v>45489</v>
      </c>
      <c r="C2396" s="2">
        <v>10.39</v>
      </c>
      <c r="D2396" s="2">
        <v>9.6513000000000009</v>
      </c>
      <c r="E2396" s="2">
        <v>43</v>
      </c>
      <c r="F2396" s="2">
        <v>10.220000000000001</v>
      </c>
      <c r="G2396" s="2">
        <v>439.46</v>
      </c>
      <c r="H2396" s="17">
        <f t="shared" si="37"/>
        <v>1.3664244002856841E-2</v>
      </c>
    </row>
    <row r="2397" spans="2:8" ht="13.5" x14ac:dyDescent="0.25">
      <c r="B2397" s="11">
        <v>45490</v>
      </c>
      <c r="C2397" s="2">
        <v>10.38</v>
      </c>
      <c r="D2397" s="2">
        <v>9.6419999999999995</v>
      </c>
      <c r="E2397" s="2">
        <v>116</v>
      </c>
      <c r="F2397" s="2">
        <v>10.287000000000001</v>
      </c>
      <c r="G2397" s="2">
        <v>1193.2919999999999</v>
      </c>
      <c r="H2397" s="17">
        <f t="shared" si="37"/>
        <v>-9.6360075844719546E-4</v>
      </c>
    </row>
    <row r="2398" spans="2:8" ht="13.5" x14ac:dyDescent="0.25">
      <c r="B2398" s="11">
        <v>45491</v>
      </c>
      <c r="C2398" s="2">
        <v>10.38</v>
      </c>
      <c r="D2398" s="2">
        <v>9.6419999999999995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2:8" ht="13.5" x14ac:dyDescent="0.25">
      <c r="B2399" s="11">
        <v>45492</v>
      </c>
      <c r="C2399" s="2">
        <v>10.5</v>
      </c>
      <c r="D2399" s="2">
        <v>9.7533999999999992</v>
      </c>
      <c r="E2399" s="2">
        <v>1921</v>
      </c>
      <c r="F2399" s="2">
        <v>10.454000000000001</v>
      </c>
      <c r="G2399" s="2">
        <v>20082.133999999998</v>
      </c>
      <c r="H2399" s="17">
        <f t="shared" si="37"/>
        <v>1.1553619580999765E-2</v>
      </c>
    </row>
    <row r="2400" spans="2:8" ht="13.5" x14ac:dyDescent="0.25">
      <c r="B2400" s="11">
        <v>45495</v>
      </c>
      <c r="C2400" s="2">
        <v>10.48</v>
      </c>
      <c r="D2400" s="2">
        <v>9.7348999999999997</v>
      </c>
      <c r="E2400" s="2">
        <v>212</v>
      </c>
      <c r="F2400" s="2">
        <v>10.456</v>
      </c>
      <c r="G2400" s="2">
        <v>2216.672</v>
      </c>
      <c r="H2400" s="17">
        <f t="shared" si="37"/>
        <v>-1.8967744581376257E-3</v>
      </c>
    </row>
    <row r="2401" spans="2:8" ht="13.5" x14ac:dyDescent="0.25">
      <c r="B2401" s="11">
        <v>45496</v>
      </c>
      <c r="C2401" s="2">
        <v>10.47</v>
      </c>
      <c r="D2401" s="2">
        <v>9.7256</v>
      </c>
      <c r="E2401" s="2">
        <v>393</v>
      </c>
      <c r="F2401" s="2">
        <v>10.464</v>
      </c>
      <c r="G2401" s="2">
        <v>4112.3519999999999</v>
      </c>
      <c r="H2401" s="17">
        <f t="shared" si="37"/>
        <v>-9.553256838796128E-4</v>
      </c>
    </row>
    <row r="2402" spans="2:8" ht="13.5" x14ac:dyDescent="0.25">
      <c r="B2402" s="11">
        <v>45497</v>
      </c>
      <c r="C2402" s="2">
        <v>10.4</v>
      </c>
      <c r="D2402" s="2">
        <v>9.6606000000000005</v>
      </c>
      <c r="E2402" s="2">
        <v>483</v>
      </c>
      <c r="F2402" s="2">
        <v>10.407</v>
      </c>
      <c r="G2402" s="2">
        <v>5026.5810000000001</v>
      </c>
      <c r="H2402" s="17">
        <f t="shared" si="37"/>
        <v>-6.6833922842806101E-3</v>
      </c>
    </row>
    <row r="2403" spans="2:8" ht="13.5" x14ac:dyDescent="0.25">
      <c r="B2403" s="11">
        <v>45499</v>
      </c>
      <c r="C2403" s="2">
        <v>10.4</v>
      </c>
      <c r="D2403" s="2">
        <v>9.6606000000000005</v>
      </c>
      <c r="E2403" s="2">
        <v>289</v>
      </c>
      <c r="F2403" s="2">
        <v>10.401</v>
      </c>
      <c r="G2403" s="2">
        <v>3005.8890000000001</v>
      </c>
      <c r="H2403" s="17">
        <f t="shared" si="37"/>
        <v>0</v>
      </c>
    </row>
    <row r="2404" spans="2:8" ht="13.5" x14ac:dyDescent="0.25">
      <c r="B2404" s="11">
        <v>45502</v>
      </c>
      <c r="C2404" s="2">
        <v>10.3</v>
      </c>
      <c r="D2404" s="2">
        <v>9.5677000000000003</v>
      </c>
      <c r="E2404" s="2">
        <v>732</v>
      </c>
      <c r="F2404" s="2">
        <v>10.311</v>
      </c>
      <c r="G2404" s="2">
        <v>7547.652</v>
      </c>
      <c r="H2404" s="17">
        <f t="shared" si="37"/>
        <v>-9.616379934993707E-3</v>
      </c>
    </row>
    <row r="2405" spans="2:8" ht="13.5" x14ac:dyDescent="0.25">
      <c r="B2405" s="11">
        <v>45503</v>
      </c>
      <c r="C2405" s="2">
        <v>10.3</v>
      </c>
      <c r="D2405" s="2">
        <v>9.5677000000000003</v>
      </c>
      <c r="E2405" s="2">
        <v>638</v>
      </c>
      <c r="F2405" s="2">
        <v>10.266</v>
      </c>
      <c r="G2405" s="2">
        <v>6549.7079999999996</v>
      </c>
      <c r="H2405" s="17">
        <f t="shared" si="37"/>
        <v>0</v>
      </c>
    </row>
    <row r="2406" spans="2:8" ht="13.5" x14ac:dyDescent="0.25">
      <c r="B2406" s="11">
        <v>45504</v>
      </c>
      <c r="C2406" s="2">
        <v>10.3</v>
      </c>
      <c r="D2406" s="2">
        <v>9.5677000000000003</v>
      </c>
      <c r="E2406" s="2">
        <v>10</v>
      </c>
      <c r="F2406" s="2">
        <v>10.3</v>
      </c>
      <c r="G2406" s="2">
        <v>103</v>
      </c>
      <c r="H2406" s="17">
        <f t="shared" si="37"/>
        <v>0</v>
      </c>
    </row>
    <row r="2407" spans="2:8" ht="13.5" x14ac:dyDescent="0.25">
      <c r="B2407" s="11">
        <v>45505</v>
      </c>
      <c r="C2407" s="2">
        <v>10.26</v>
      </c>
      <c r="D2407" s="2">
        <v>9.5305</v>
      </c>
      <c r="E2407" s="2">
        <v>4058</v>
      </c>
      <c r="F2407" s="2">
        <v>10.284000000000001</v>
      </c>
      <c r="G2407" s="2">
        <v>41732.472000000002</v>
      </c>
      <c r="H2407" s="17">
        <f t="shared" si="37"/>
        <v>-3.8880817751393063E-3</v>
      </c>
    </row>
    <row r="2408" spans="2:8" ht="13.5" x14ac:dyDescent="0.25">
      <c r="B2408" s="11">
        <v>45506</v>
      </c>
      <c r="C2408" s="2">
        <v>10.47</v>
      </c>
      <c r="D2408" s="2">
        <v>9.7256</v>
      </c>
      <c r="E2408" s="2">
        <v>2</v>
      </c>
      <c r="F2408" s="2">
        <v>10.47</v>
      </c>
      <c r="G2408" s="2">
        <v>20.94</v>
      </c>
      <c r="H2408" s="17">
        <f t="shared" si="37"/>
        <v>2.0471119038875194E-2</v>
      </c>
    </row>
    <row r="2409" spans="2:8" ht="13.5" x14ac:dyDescent="0.25">
      <c r="B2409" s="11">
        <v>45509</v>
      </c>
      <c r="C2409" s="2">
        <v>10.46</v>
      </c>
      <c r="D2409" s="2">
        <v>9.7163000000000004</v>
      </c>
      <c r="E2409" s="2">
        <v>37</v>
      </c>
      <c r="F2409" s="2">
        <v>10.372</v>
      </c>
      <c r="G2409" s="2">
        <v>383.76400000000001</v>
      </c>
      <c r="H2409" s="17">
        <f t="shared" si="37"/>
        <v>-9.5623920375088856E-4</v>
      </c>
    </row>
    <row r="2410" spans="2:8" ht="13.5" x14ac:dyDescent="0.25">
      <c r="B2410" s="11">
        <v>45510</v>
      </c>
      <c r="C2410" s="2">
        <v>10.4</v>
      </c>
      <c r="D2410" s="2">
        <v>9.6606000000000005</v>
      </c>
      <c r="E2410" s="2">
        <v>68</v>
      </c>
      <c r="F2410" s="2">
        <v>10.404999999999999</v>
      </c>
      <c r="G2410" s="2">
        <v>707.54</v>
      </c>
      <c r="H2410" s="17">
        <f t="shared" si="37"/>
        <v>-5.7326348507147637E-3</v>
      </c>
    </row>
    <row r="2411" spans="2:8" ht="13.5" x14ac:dyDescent="0.25">
      <c r="B2411" s="11">
        <v>45511</v>
      </c>
      <c r="C2411" s="2">
        <v>10.39</v>
      </c>
      <c r="D2411" s="2">
        <v>9.6513000000000009</v>
      </c>
      <c r="E2411" s="2">
        <v>397</v>
      </c>
      <c r="F2411" s="2">
        <v>10.371</v>
      </c>
      <c r="G2411" s="2">
        <v>4117.2870000000003</v>
      </c>
      <c r="H2411" s="17">
        <f t="shared" si="37"/>
        <v>-9.6267312589276457E-4</v>
      </c>
    </row>
    <row r="2412" spans="2:8" ht="13.5" x14ac:dyDescent="0.25">
      <c r="B2412" s="11">
        <v>45512</v>
      </c>
      <c r="C2412" s="2">
        <v>10.39</v>
      </c>
      <c r="D2412" s="2">
        <v>9.6513000000000009</v>
      </c>
      <c r="E2412" s="2">
        <v>214</v>
      </c>
      <c r="F2412" s="2">
        <v>10.305999999999999</v>
      </c>
      <c r="G2412" s="2">
        <v>2205.4839999999999</v>
      </c>
      <c r="H2412" s="17">
        <f t="shared" si="37"/>
        <v>0</v>
      </c>
    </row>
    <row r="2413" spans="2:8" ht="13.5" x14ac:dyDescent="0.25">
      <c r="B2413" s="11">
        <v>45513</v>
      </c>
      <c r="C2413" s="2">
        <v>10.39</v>
      </c>
      <c r="D2413" s="2">
        <v>9.6513000000000009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2:8" ht="13.5" x14ac:dyDescent="0.25">
      <c r="B2414" s="11">
        <v>45516</v>
      </c>
      <c r="C2414" s="2">
        <v>10.44</v>
      </c>
      <c r="D2414" s="2">
        <v>9.6976999999999993</v>
      </c>
      <c r="E2414" s="2">
        <v>204</v>
      </c>
      <c r="F2414" s="2">
        <v>10.44</v>
      </c>
      <c r="G2414" s="2">
        <v>2129.7600000000002</v>
      </c>
      <c r="H2414" s="17">
        <f t="shared" si="37"/>
        <v>4.8076424937571558E-3</v>
      </c>
    </row>
    <row r="2415" spans="2:8" ht="13.5" x14ac:dyDescent="0.25">
      <c r="B2415" s="11">
        <v>45518</v>
      </c>
      <c r="C2415" s="2">
        <v>10.43</v>
      </c>
      <c r="D2415" s="2">
        <v>9.6883999999999997</v>
      </c>
      <c r="E2415" s="2">
        <v>146</v>
      </c>
      <c r="F2415" s="2">
        <v>10.407999999999999</v>
      </c>
      <c r="G2415" s="2">
        <v>1519.568</v>
      </c>
      <c r="H2415" s="17">
        <f t="shared" si="37"/>
        <v>-9.5899027604479852E-4</v>
      </c>
    </row>
    <row r="2416" spans="2:8" ht="13.5" x14ac:dyDescent="0.25">
      <c r="B2416" s="11">
        <v>45519</v>
      </c>
      <c r="C2416" s="2">
        <v>10.44</v>
      </c>
      <c r="D2416" s="2">
        <v>9.6976999999999993</v>
      </c>
      <c r="E2416" s="2">
        <v>395</v>
      </c>
      <c r="F2416" s="2">
        <v>10.4</v>
      </c>
      <c r="G2416" s="2">
        <v>4108</v>
      </c>
      <c r="H2416" s="17">
        <f t="shared" si="37"/>
        <v>9.5991082118818821E-4</v>
      </c>
    </row>
    <row r="2417" spans="2:8" ht="13.5" x14ac:dyDescent="0.25">
      <c r="B2417" s="11">
        <v>45520</v>
      </c>
      <c r="C2417" s="2">
        <v>10.44</v>
      </c>
      <c r="D2417" s="2">
        <v>9.6976999999999993</v>
      </c>
      <c r="E2417" s="2">
        <v>15</v>
      </c>
      <c r="F2417" s="2">
        <v>10.44</v>
      </c>
      <c r="G2417" s="2">
        <v>156.6</v>
      </c>
      <c r="H2417" s="17">
        <f t="shared" si="37"/>
        <v>0</v>
      </c>
    </row>
    <row r="2418" spans="2:8" ht="13.5" x14ac:dyDescent="0.25">
      <c r="B2418" s="11">
        <v>45523</v>
      </c>
      <c r="C2418" s="2">
        <v>10.35</v>
      </c>
      <c r="D2418" s="2">
        <v>9.6141000000000005</v>
      </c>
      <c r="E2418" s="2">
        <v>244</v>
      </c>
      <c r="F2418" s="2">
        <v>10.356</v>
      </c>
      <c r="G2418" s="2">
        <v>2526.864</v>
      </c>
      <c r="H2418" s="17">
        <f t="shared" si="37"/>
        <v>-8.6206007610050619E-3</v>
      </c>
    </row>
    <row r="2419" spans="2:8" ht="13.5" x14ac:dyDescent="0.25">
      <c r="B2419" s="11">
        <v>45524</v>
      </c>
      <c r="C2419" s="2">
        <v>10.35</v>
      </c>
      <c r="D2419" s="2">
        <v>9.6141000000000005</v>
      </c>
      <c r="E2419" s="2">
        <v>167</v>
      </c>
      <c r="F2419" s="2">
        <v>10.35</v>
      </c>
      <c r="G2419" s="2">
        <v>1728.45</v>
      </c>
      <c r="H2419" s="17">
        <f t="shared" si="37"/>
        <v>0</v>
      </c>
    </row>
    <row r="2420" spans="2:8" ht="13.5" x14ac:dyDescent="0.25">
      <c r="B2420" s="11">
        <v>45525</v>
      </c>
      <c r="C2420" s="2">
        <v>10.44</v>
      </c>
      <c r="D2420" s="2">
        <v>9.6976999999999993</v>
      </c>
      <c r="E2420" s="2">
        <v>402</v>
      </c>
      <c r="F2420" s="2">
        <v>10.425000000000001</v>
      </c>
      <c r="G2420" s="2">
        <v>4190.8500000000004</v>
      </c>
      <c r="H2420" s="17">
        <f t="shared" si="37"/>
        <v>8.6955617270466062E-3</v>
      </c>
    </row>
    <row r="2421" spans="2:8" ht="13.5" x14ac:dyDescent="0.25">
      <c r="B2421" s="11">
        <v>45526</v>
      </c>
      <c r="C2421" s="2">
        <v>10.47</v>
      </c>
      <c r="D2421" s="2">
        <v>9.7256</v>
      </c>
      <c r="E2421" s="2">
        <v>904</v>
      </c>
      <c r="F2421" s="2">
        <v>10.44</v>
      </c>
      <c r="G2421" s="2">
        <v>9437.76</v>
      </c>
      <c r="H2421" s="17">
        <f t="shared" si="37"/>
        <v>2.8769708281345787E-3</v>
      </c>
    </row>
    <row r="2422" spans="2:8" ht="13.5" x14ac:dyDescent="0.25">
      <c r="B2422" s="11">
        <v>45527</v>
      </c>
      <c r="C2422" s="2">
        <v>10.5</v>
      </c>
      <c r="D2422" s="2">
        <v>9.7533999999999992</v>
      </c>
      <c r="E2422" s="2">
        <v>346</v>
      </c>
      <c r="F2422" s="2">
        <v>10.481999999999999</v>
      </c>
      <c r="G2422" s="2">
        <v>3626.7719999999999</v>
      </c>
      <c r="H2422" s="17">
        <f t="shared" si="37"/>
        <v>2.8584354692768733E-3</v>
      </c>
    </row>
    <row r="2423" spans="2:8" ht="13.5" x14ac:dyDescent="0.25">
      <c r="B2423" s="11">
        <v>45530</v>
      </c>
      <c r="C2423" s="2">
        <v>10.74</v>
      </c>
      <c r="D2423" s="2">
        <v>9.9763999999999999</v>
      </c>
      <c r="E2423" s="2">
        <v>335</v>
      </c>
      <c r="F2423" s="2">
        <v>10.548999999999999</v>
      </c>
      <c r="G2423" s="2">
        <v>3533.915</v>
      </c>
      <c r="H2423" s="17">
        <f t="shared" si="37"/>
        <v>2.2863821846740701E-2</v>
      </c>
    </row>
    <row r="2424" spans="2:8" ht="13.5" x14ac:dyDescent="0.25">
      <c r="B2424" s="11">
        <v>45531</v>
      </c>
      <c r="C2424" s="2">
        <v>10.7</v>
      </c>
      <c r="D2424" s="2">
        <v>9.9391999999999996</v>
      </c>
      <c r="E2424" s="2">
        <v>475</v>
      </c>
      <c r="F2424" s="2">
        <v>10.694000000000001</v>
      </c>
      <c r="G2424" s="2">
        <v>5079.6499999999996</v>
      </c>
      <c r="H2424" s="17">
        <f t="shared" si="37"/>
        <v>-3.7287999679243358E-3</v>
      </c>
    </row>
    <row r="2425" spans="2:8" ht="13.5" x14ac:dyDescent="0.25">
      <c r="B2425" s="11">
        <v>45532</v>
      </c>
      <c r="C2425" s="2">
        <v>10.7</v>
      </c>
      <c r="D2425" s="2">
        <v>9.9391999999999996</v>
      </c>
      <c r="E2425" s="2">
        <v>280</v>
      </c>
      <c r="F2425" s="2">
        <v>10.7</v>
      </c>
      <c r="G2425" s="2">
        <v>2996</v>
      </c>
      <c r="H2425" s="17">
        <f t="shared" si="37"/>
        <v>0</v>
      </c>
    </row>
    <row r="2426" spans="2:8" ht="13.5" x14ac:dyDescent="0.25">
      <c r="B2426" s="11">
        <v>45533</v>
      </c>
      <c r="C2426" s="2">
        <v>10.7</v>
      </c>
      <c r="D2426" s="2">
        <v>9.9391999999999996</v>
      </c>
      <c r="E2426" s="2">
        <v>10</v>
      </c>
      <c r="F2426" s="2">
        <v>10.7</v>
      </c>
      <c r="G2426" s="2">
        <v>107</v>
      </c>
      <c r="H2426" s="17">
        <f t="shared" si="37"/>
        <v>0</v>
      </c>
    </row>
    <row r="2427" spans="2:8" ht="13.5" x14ac:dyDescent="0.25">
      <c r="B2427" s="11">
        <v>45534</v>
      </c>
      <c r="C2427" s="2">
        <v>10.6</v>
      </c>
      <c r="D2427" s="2">
        <v>9.8462999999999994</v>
      </c>
      <c r="E2427" s="2">
        <v>60</v>
      </c>
      <c r="F2427" s="2">
        <v>10.606</v>
      </c>
      <c r="G2427" s="2">
        <v>636.36</v>
      </c>
      <c r="H2427" s="17">
        <f t="shared" si="37"/>
        <v>-9.346828718609165E-3</v>
      </c>
    </row>
    <row r="2428" spans="2:8" ht="13.5" x14ac:dyDescent="0.25">
      <c r="B2428" s="11">
        <v>45537</v>
      </c>
      <c r="C2428" s="2">
        <v>10.77</v>
      </c>
      <c r="D2428" s="2">
        <v>10.004300000000001</v>
      </c>
      <c r="E2428" s="2">
        <v>106</v>
      </c>
      <c r="F2428" s="2">
        <v>10.608000000000001</v>
      </c>
      <c r="G2428" s="2">
        <v>1124.4480000000001</v>
      </c>
      <c r="H2428" s="17">
        <f t="shared" si="37"/>
        <v>1.6046636807735014E-2</v>
      </c>
    </row>
    <row r="2429" spans="2:8" ht="13.5" x14ac:dyDescent="0.25">
      <c r="B2429" s="11">
        <v>45538</v>
      </c>
      <c r="C2429" s="2">
        <v>10.65</v>
      </c>
      <c r="D2429" s="2">
        <v>9.8927999999999994</v>
      </c>
      <c r="E2429" s="2">
        <v>48</v>
      </c>
      <c r="F2429" s="2">
        <v>10.667999999999999</v>
      </c>
      <c r="G2429" s="2">
        <v>512.06399999999996</v>
      </c>
      <c r="H2429" s="17">
        <f t="shared" si="37"/>
        <v>-1.1145207560749004E-2</v>
      </c>
    </row>
    <row r="2430" spans="2:8" ht="13.5" x14ac:dyDescent="0.25">
      <c r="B2430" s="11">
        <v>45539</v>
      </c>
      <c r="C2430" s="2">
        <v>10.65</v>
      </c>
      <c r="D2430" s="2">
        <v>9.8927999999999994</v>
      </c>
      <c r="E2430" s="2">
        <v>625</v>
      </c>
      <c r="F2430" s="2">
        <v>10.602</v>
      </c>
      <c r="G2430" s="2">
        <v>6626.25</v>
      </c>
      <c r="H2430" s="17">
        <f t="shared" si="37"/>
        <v>0</v>
      </c>
    </row>
    <row r="2431" spans="2:8" ht="13.5" x14ac:dyDescent="0.25">
      <c r="B2431" s="11">
        <v>45540</v>
      </c>
      <c r="C2431" s="2">
        <v>10.65</v>
      </c>
      <c r="D2431" s="2">
        <v>9.8927999999999994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2:8" ht="13.5" x14ac:dyDescent="0.25">
      <c r="B2432" s="11">
        <v>45541</v>
      </c>
      <c r="C2432" s="2">
        <v>10.78</v>
      </c>
      <c r="D2432" s="2">
        <v>10.013500000000001</v>
      </c>
      <c r="E2432" s="2">
        <v>3190</v>
      </c>
      <c r="F2432" s="2">
        <v>10.787000000000001</v>
      </c>
      <c r="G2432" s="2">
        <v>34410.53</v>
      </c>
      <c r="H2432" s="17">
        <f t="shared" si="37"/>
        <v>1.2200792495552436E-2</v>
      </c>
    </row>
    <row r="2433" spans="2:8" ht="13.5" x14ac:dyDescent="0.25">
      <c r="B2433" s="11">
        <v>45544</v>
      </c>
      <c r="C2433" s="2">
        <v>11.15</v>
      </c>
      <c r="D2433" s="2">
        <v>10.357200000000001</v>
      </c>
      <c r="E2433" s="2">
        <v>452</v>
      </c>
      <c r="F2433" s="2">
        <v>11.138</v>
      </c>
      <c r="G2433" s="2">
        <v>5034.3760000000002</v>
      </c>
      <c r="H2433" s="17">
        <f t="shared" si="37"/>
        <v>3.4323663054875928E-2</v>
      </c>
    </row>
    <row r="2434" spans="2:8" ht="13.5" x14ac:dyDescent="0.25">
      <c r="B2434" s="11">
        <v>45545</v>
      </c>
      <c r="C2434" s="2">
        <v>11</v>
      </c>
      <c r="D2434" s="2">
        <v>10.2179</v>
      </c>
      <c r="E2434" s="2">
        <v>2442</v>
      </c>
      <c r="F2434" s="2">
        <v>10.943</v>
      </c>
      <c r="G2434" s="2">
        <v>26722.806</v>
      </c>
      <c r="H2434" s="17">
        <f t="shared" si="37"/>
        <v>-1.3449580967829182E-2</v>
      </c>
    </row>
    <row r="2435" spans="2:8" ht="13.5" x14ac:dyDescent="0.25">
      <c r="B2435" s="11">
        <v>45546</v>
      </c>
      <c r="C2435" s="2">
        <v>11</v>
      </c>
      <c r="D2435" s="2">
        <v>10.2179</v>
      </c>
      <c r="E2435" s="2">
        <v>2323</v>
      </c>
      <c r="F2435" s="2">
        <v>10.967000000000001</v>
      </c>
      <c r="G2435" s="2">
        <v>25476.341</v>
      </c>
      <c r="H2435" s="17">
        <f t="shared" si="37"/>
        <v>0</v>
      </c>
    </row>
    <row r="2436" spans="2:8" ht="13.5" x14ac:dyDescent="0.25">
      <c r="B2436" s="11">
        <v>45547</v>
      </c>
      <c r="C2436" s="2">
        <v>11.14</v>
      </c>
      <c r="D2436" s="2">
        <v>10.347899999999999</v>
      </c>
      <c r="E2436" s="2">
        <v>548</v>
      </c>
      <c r="F2436" s="2">
        <v>11.023999999999999</v>
      </c>
      <c r="G2436" s="2">
        <v>6041.152</v>
      </c>
      <c r="H2436" s="17">
        <f t="shared" si="37"/>
        <v>1.272277082375038E-2</v>
      </c>
    </row>
    <row r="2437" spans="2:8" ht="13.5" x14ac:dyDescent="0.25">
      <c r="B2437" s="11">
        <v>45548</v>
      </c>
      <c r="C2437" s="2">
        <v>11.14</v>
      </c>
      <c r="D2437" s="2">
        <v>10.347899999999999</v>
      </c>
      <c r="E2437" s="2">
        <v>3</v>
      </c>
      <c r="F2437" s="2">
        <v>11.14</v>
      </c>
      <c r="G2437" s="2">
        <v>33.42</v>
      </c>
      <c r="H2437" s="17">
        <f t="shared" si="37"/>
        <v>0</v>
      </c>
    </row>
    <row r="2438" spans="2:8" ht="13.5" x14ac:dyDescent="0.25">
      <c r="B2438" s="11">
        <v>45551</v>
      </c>
      <c r="C2438" s="2">
        <v>11</v>
      </c>
      <c r="D2438" s="2">
        <v>10.2179</v>
      </c>
      <c r="E2438" s="2">
        <v>789</v>
      </c>
      <c r="F2438" s="2">
        <v>11.016999999999999</v>
      </c>
      <c r="G2438" s="2">
        <v>8692.4130000000005</v>
      </c>
      <c r="H2438" s="17">
        <f t="shared" si="37"/>
        <v>-1.2562935474830547E-2</v>
      </c>
    </row>
    <row r="2439" spans="2:8" ht="13.5" x14ac:dyDescent="0.25">
      <c r="B2439" s="11">
        <v>45552</v>
      </c>
      <c r="C2439" s="2">
        <v>11.09</v>
      </c>
      <c r="D2439" s="2">
        <v>10.301500000000001</v>
      </c>
      <c r="E2439" s="2">
        <v>1</v>
      </c>
      <c r="F2439" s="2">
        <v>11.09</v>
      </c>
      <c r="G2439" s="2">
        <v>11.09</v>
      </c>
      <c r="H2439" s="17">
        <f t="shared" ref="H2439:H2502" si="38">(D2439-D2438)/D2438</f>
        <v>8.1817203143503617E-3</v>
      </c>
    </row>
    <row r="2440" spans="2:8" ht="13.5" x14ac:dyDescent="0.25">
      <c r="B2440" s="11">
        <v>45553</v>
      </c>
      <c r="C2440" s="2">
        <v>10.99</v>
      </c>
      <c r="D2440" s="2">
        <v>10.208600000000001</v>
      </c>
      <c r="E2440" s="2">
        <v>50</v>
      </c>
      <c r="F2440" s="2">
        <v>10.99</v>
      </c>
      <c r="G2440" s="2">
        <v>549.5</v>
      </c>
      <c r="H2440" s="17">
        <f t="shared" si="38"/>
        <v>-9.0181041595884283E-3</v>
      </c>
    </row>
    <row r="2441" spans="2:8" ht="13.5" x14ac:dyDescent="0.25">
      <c r="B2441" s="11">
        <v>45554</v>
      </c>
      <c r="C2441" s="2">
        <v>11.09</v>
      </c>
      <c r="D2441" s="2">
        <v>10.301500000000001</v>
      </c>
      <c r="E2441" s="2">
        <v>8</v>
      </c>
      <c r="F2441" s="2">
        <v>11.028</v>
      </c>
      <c r="G2441" s="2">
        <v>88.224000000000004</v>
      </c>
      <c r="H2441" s="17">
        <f t="shared" si="38"/>
        <v>9.1001704445271836E-3</v>
      </c>
    </row>
    <row r="2442" spans="2:8" ht="13.5" x14ac:dyDescent="0.25">
      <c r="B2442" s="11">
        <v>45555</v>
      </c>
      <c r="C2442" s="2">
        <v>10.9</v>
      </c>
      <c r="D2442" s="2">
        <v>10.125</v>
      </c>
      <c r="E2442" s="2">
        <v>727</v>
      </c>
      <c r="F2442" s="2">
        <v>10.972</v>
      </c>
      <c r="G2442" s="2">
        <v>7976.6440000000002</v>
      </c>
      <c r="H2442" s="17">
        <f t="shared" si="38"/>
        <v>-1.7133427170800443E-2</v>
      </c>
    </row>
    <row r="2443" spans="2:8" ht="13.5" x14ac:dyDescent="0.25">
      <c r="B2443" s="11">
        <v>45558</v>
      </c>
      <c r="C2443" s="2">
        <v>10.9</v>
      </c>
      <c r="D2443" s="2">
        <v>10.125</v>
      </c>
      <c r="E2443" s="2">
        <v>718</v>
      </c>
      <c r="F2443" s="2">
        <v>10.848000000000001</v>
      </c>
      <c r="G2443" s="2">
        <v>7788.8639999999996</v>
      </c>
      <c r="H2443" s="17">
        <f t="shared" si="38"/>
        <v>0</v>
      </c>
    </row>
    <row r="2444" spans="2:8" ht="13.5" x14ac:dyDescent="0.25">
      <c r="B2444" s="11">
        <v>45559</v>
      </c>
      <c r="C2444" s="2">
        <v>10.92</v>
      </c>
      <c r="D2444" s="2">
        <v>10.143599999999999</v>
      </c>
      <c r="E2444" s="2">
        <v>170</v>
      </c>
      <c r="F2444" s="2">
        <v>10.925000000000001</v>
      </c>
      <c r="G2444" s="2">
        <v>1857.25</v>
      </c>
      <c r="H2444" s="17">
        <f t="shared" si="38"/>
        <v>1.8370370370369663E-3</v>
      </c>
    </row>
    <row r="2445" spans="2:8" ht="13.5" x14ac:dyDescent="0.25">
      <c r="B2445" s="11">
        <v>45560</v>
      </c>
      <c r="C2445" s="2">
        <v>10.94</v>
      </c>
      <c r="D2445" s="2">
        <v>10.1622</v>
      </c>
      <c r="E2445" s="2">
        <v>1541</v>
      </c>
      <c r="F2445" s="2">
        <v>10.856</v>
      </c>
      <c r="G2445" s="2">
        <v>16729.096000000001</v>
      </c>
      <c r="H2445" s="17">
        <f t="shared" si="38"/>
        <v>1.8336685200521573E-3</v>
      </c>
    </row>
    <row r="2446" spans="2:8" ht="13.5" x14ac:dyDescent="0.25">
      <c r="B2446" s="11">
        <v>45561</v>
      </c>
      <c r="C2446" s="2">
        <v>10.94</v>
      </c>
      <c r="D2446" s="2">
        <v>10.1622</v>
      </c>
      <c r="E2446" s="2">
        <v>198</v>
      </c>
      <c r="F2446" s="2">
        <v>10.901</v>
      </c>
      <c r="G2446" s="2">
        <v>2158.3980000000001</v>
      </c>
      <c r="H2446" s="17">
        <f t="shared" si="38"/>
        <v>0</v>
      </c>
    </row>
    <row r="2447" spans="2:8" ht="13.5" x14ac:dyDescent="0.25">
      <c r="B2447" s="11">
        <v>45562</v>
      </c>
      <c r="C2447" s="2">
        <v>10.94</v>
      </c>
      <c r="D2447" s="2">
        <v>10.1622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2:8" ht="13.5" x14ac:dyDescent="0.25">
      <c r="B2448" s="11">
        <v>45565</v>
      </c>
      <c r="C2448" s="2">
        <v>10.9</v>
      </c>
      <c r="D2448" s="2">
        <v>10.125</v>
      </c>
      <c r="E2448" s="2">
        <v>611</v>
      </c>
      <c r="F2448" s="2">
        <v>10.906000000000001</v>
      </c>
      <c r="G2448" s="2">
        <v>6663.5659999999998</v>
      </c>
      <c r="H2448" s="17">
        <f t="shared" si="38"/>
        <v>-3.6606246678869084E-3</v>
      </c>
    </row>
    <row r="2449" spans="2:8" ht="13.5" x14ac:dyDescent="0.25">
      <c r="B2449" s="11">
        <v>45566</v>
      </c>
      <c r="C2449" s="2">
        <v>10.9</v>
      </c>
      <c r="D2449" s="2">
        <v>10.125</v>
      </c>
      <c r="E2449" s="2">
        <v>764</v>
      </c>
      <c r="F2449" s="2">
        <v>10.805</v>
      </c>
      <c r="G2449" s="2">
        <v>8255.02</v>
      </c>
      <c r="H2449" s="17">
        <f t="shared" si="38"/>
        <v>0</v>
      </c>
    </row>
    <row r="2450" spans="2:8" ht="13.5" x14ac:dyDescent="0.25">
      <c r="B2450" s="11">
        <v>45567</v>
      </c>
      <c r="C2450" s="2">
        <v>10.89</v>
      </c>
      <c r="D2450" s="2">
        <v>10.1157</v>
      </c>
      <c r="E2450" s="2">
        <v>300</v>
      </c>
      <c r="F2450" s="2">
        <v>10.89</v>
      </c>
      <c r="G2450" s="2">
        <v>3267</v>
      </c>
      <c r="H2450" s="17">
        <f t="shared" si="38"/>
        <v>-9.1851851851848315E-4</v>
      </c>
    </row>
    <row r="2451" spans="2:8" ht="13.5" x14ac:dyDescent="0.25">
      <c r="B2451" s="11">
        <v>45568</v>
      </c>
      <c r="C2451" s="2">
        <v>10.88</v>
      </c>
      <c r="D2451" s="2">
        <v>10.106400000000001</v>
      </c>
      <c r="E2451" s="2">
        <v>4</v>
      </c>
      <c r="F2451" s="2">
        <v>10.83</v>
      </c>
      <c r="G2451" s="2">
        <v>43.32</v>
      </c>
      <c r="H2451" s="17">
        <f t="shared" si="38"/>
        <v>-9.1936297043206518E-4</v>
      </c>
    </row>
    <row r="2452" spans="2:8" ht="13.5" x14ac:dyDescent="0.25">
      <c r="B2452" s="11">
        <v>45569</v>
      </c>
      <c r="C2452" s="2">
        <v>10.88</v>
      </c>
      <c r="D2452" s="2">
        <v>10.106400000000001</v>
      </c>
      <c r="E2452" s="2">
        <v>705</v>
      </c>
      <c r="F2452" s="2">
        <v>10.771000000000001</v>
      </c>
      <c r="G2452" s="2">
        <v>7593.5550000000003</v>
      </c>
      <c r="H2452" s="17">
        <f t="shared" si="38"/>
        <v>0</v>
      </c>
    </row>
    <row r="2453" spans="2:8" ht="13.5" x14ac:dyDescent="0.25">
      <c r="B2453" s="11">
        <v>45572</v>
      </c>
      <c r="C2453" s="2">
        <v>10.76</v>
      </c>
      <c r="D2453" s="2">
        <v>9.9949999999999992</v>
      </c>
      <c r="E2453" s="2">
        <v>1591</v>
      </c>
      <c r="F2453" s="2">
        <v>10.763999999999999</v>
      </c>
      <c r="G2453" s="2">
        <v>17125.524000000001</v>
      </c>
      <c r="H2453" s="17">
        <f t="shared" si="38"/>
        <v>-1.1022718277527259E-2</v>
      </c>
    </row>
    <row r="2454" spans="2:8" ht="13.5" x14ac:dyDescent="0.25">
      <c r="B2454" s="11">
        <v>45573</v>
      </c>
      <c r="C2454" s="2">
        <v>10.6</v>
      </c>
      <c r="D2454" s="2">
        <v>9.8462999999999994</v>
      </c>
      <c r="E2454" s="2">
        <v>460</v>
      </c>
      <c r="F2454" s="2">
        <v>10.605</v>
      </c>
      <c r="G2454" s="2">
        <v>4878.3</v>
      </c>
      <c r="H2454" s="17">
        <f t="shared" si="38"/>
        <v>-1.4877438719359664E-2</v>
      </c>
    </row>
    <row r="2455" spans="2:8" ht="13.5" x14ac:dyDescent="0.25">
      <c r="B2455" s="11">
        <v>45574</v>
      </c>
      <c r="C2455" s="2">
        <v>10.65</v>
      </c>
      <c r="D2455" s="2">
        <v>9.8927999999999994</v>
      </c>
      <c r="E2455" s="2">
        <v>1020</v>
      </c>
      <c r="F2455" s="2">
        <v>10.648999999999999</v>
      </c>
      <c r="G2455" s="2">
        <v>10861.98</v>
      </c>
      <c r="H2455" s="17">
        <f t="shared" si="38"/>
        <v>4.7225861491118478E-3</v>
      </c>
    </row>
    <row r="2456" spans="2:8" ht="13.5" x14ac:dyDescent="0.25">
      <c r="B2456" s="11">
        <v>45575</v>
      </c>
      <c r="C2456" s="2">
        <v>10.73</v>
      </c>
      <c r="D2456" s="2">
        <v>9.9671000000000003</v>
      </c>
      <c r="E2456" s="2">
        <v>1</v>
      </c>
      <c r="F2456" s="2">
        <v>10.73</v>
      </c>
      <c r="G2456" s="2">
        <v>10.73</v>
      </c>
      <c r="H2456" s="17">
        <f t="shared" si="38"/>
        <v>7.510512696102309E-3</v>
      </c>
    </row>
    <row r="2457" spans="2:8" ht="13.5" x14ac:dyDescent="0.25">
      <c r="B2457" s="11">
        <v>45576</v>
      </c>
      <c r="C2457" s="2">
        <v>10.65</v>
      </c>
      <c r="D2457" s="2">
        <v>9.8927999999999994</v>
      </c>
      <c r="E2457" s="2">
        <v>3004</v>
      </c>
      <c r="F2457" s="2">
        <v>10.6</v>
      </c>
      <c r="G2457" s="2">
        <v>31842.400000000001</v>
      </c>
      <c r="H2457" s="17">
        <f t="shared" si="38"/>
        <v>-7.4545253885283502E-3</v>
      </c>
    </row>
    <row r="2458" spans="2:8" ht="13.5" x14ac:dyDescent="0.25">
      <c r="B2458" s="11">
        <v>45579</v>
      </c>
      <c r="C2458" s="2">
        <v>10.6</v>
      </c>
      <c r="D2458" s="2">
        <v>9.8462999999999994</v>
      </c>
      <c r="E2458" s="2">
        <v>139</v>
      </c>
      <c r="F2458" s="2">
        <v>10.601000000000001</v>
      </c>
      <c r="G2458" s="2">
        <v>1473.539</v>
      </c>
      <c r="H2458" s="17">
        <f t="shared" si="38"/>
        <v>-4.7003881610868502E-3</v>
      </c>
    </row>
    <row r="2459" spans="2:8" ht="13.5" x14ac:dyDescent="0.25">
      <c r="B2459" s="11">
        <v>45581</v>
      </c>
      <c r="C2459" s="2">
        <v>10.6</v>
      </c>
      <c r="D2459" s="2">
        <v>9.8462999999999994</v>
      </c>
      <c r="E2459" s="2">
        <v>1214</v>
      </c>
      <c r="F2459" s="2">
        <v>10.6</v>
      </c>
      <c r="G2459" s="2">
        <v>12868.4</v>
      </c>
      <c r="H2459" s="17">
        <f t="shared" si="38"/>
        <v>0</v>
      </c>
    </row>
    <row r="2460" spans="2:8" ht="13.5" x14ac:dyDescent="0.25">
      <c r="B2460" s="11">
        <v>45582</v>
      </c>
      <c r="C2460" s="2">
        <v>10.61</v>
      </c>
      <c r="D2460" s="2">
        <v>9.8556000000000008</v>
      </c>
      <c r="E2460" s="2">
        <v>659</v>
      </c>
      <c r="F2460" s="2">
        <v>10.602</v>
      </c>
      <c r="G2460" s="2">
        <v>6986.7179999999998</v>
      </c>
      <c r="H2460" s="17">
        <f t="shared" si="38"/>
        <v>9.4451722982251396E-4</v>
      </c>
    </row>
    <row r="2461" spans="2:8" ht="13.5" x14ac:dyDescent="0.25">
      <c r="B2461" s="11">
        <v>45583</v>
      </c>
      <c r="C2461" s="2">
        <v>10.73</v>
      </c>
      <c r="D2461" s="2">
        <v>9.9671000000000003</v>
      </c>
      <c r="E2461" s="2">
        <v>48</v>
      </c>
      <c r="F2461" s="2">
        <v>10.653</v>
      </c>
      <c r="G2461" s="2">
        <v>511.34399999999999</v>
      </c>
      <c r="H2461" s="17">
        <f t="shared" si="38"/>
        <v>1.1313364990462222E-2</v>
      </c>
    </row>
    <row r="2462" spans="2:8" ht="13.5" x14ac:dyDescent="0.25">
      <c r="B2462" s="11">
        <v>45586</v>
      </c>
      <c r="C2462" s="2">
        <v>10.73</v>
      </c>
      <c r="D2462" s="2">
        <v>9.9671000000000003</v>
      </c>
      <c r="E2462" s="2">
        <v>769</v>
      </c>
      <c r="F2462" s="2">
        <v>10.73</v>
      </c>
      <c r="G2462" s="2">
        <v>8251.3700000000008</v>
      </c>
      <c r="H2462" s="17">
        <f t="shared" si="38"/>
        <v>0</v>
      </c>
    </row>
    <row r="2463" spans="2:8" ht="13.5" x14ac:dyDescent="0.25">
      <c r="B2463" s="11">
        <v>45587</v>
      </c>
      <c r="C2463" s="2">
        <v>10.7</v>
      </c>
      <c r="D2463" s="2">
        <v>9.9391999999999996</v>
      </c>
      <c r="E2463" s="2">
        <v>102</v>
      </c>
      <c r="F2463" s="2">
        <v>10.702</v>
      </c>
      <c r="G2463" s="2">
        <v>1091.604</v>
      </c>
      <c r="H2463" s="17">
        <f t="shared" si="38"/>
        <v>-2.7992093989225252E-3</v>
      </c>
    </row>
    <row r="2464" spans="2:8" ht="13.5" x14ac:dyDescent="0.25">
      <c r="B2464" s="11">
        <v>45588</v>
      </c>
      <c r="C2464" s="2">
        <v>10.78</v>
      </c>
      <c r="D2464" s="2">
        <v>10.013500000000001</v>
      </c>
      <c r="E2464" s="2">
        <v>153</v>
      </c>
      <c r="F2464" s="2">
        <v>10.702</v>
      </c>
      <c r="G2464" s="2">
        <v>1637.4059999999999</v>
      </c>
      <c r="H2464" s="17">
        <f t="shared" si="38"/>
        <v>7.4754507405023467E-3</v>
      </c>
    </row>
    <row r="2465" spans="2:8" ht="13.5" x14ac:dyDescent="0.25">
      <c r="B2465" s="11">
        <v>45589</v>
      </c>
      <c r="C2465" s="2">
        <v>10.7</v>
      </c>
      <c r="D2465" s="2">
        <v>9.9391999999999996</v>
      </c>
      <c r="E2465" s="2">
        <v>450</v>
      </c>
      <c r="F2465" s="2">
        <v>10.7</v>
      </c>
      <c r="G2465" s="2">
        <v>4815</v>
      </c>
      <c r="H2465" s="17">
        <f t="shared" si="38"/>
        <v>-7.4199830229191507E-3</v>
      </c>
    </row>
    <row r="2466" spans="2:8" ht="13.5" x14ac:dyDescent="0.25">
      <c r="B2466" s="11">
        <v>45590</v>
      </c>
      <c r="C2466" s="2">
        <v>10.7</v>
      </c>
      <c r="D2466" s="2">
        <v>9.9391999999999996</v>
      </c>
      <c r="E2466" s="2">
        <v>696</v>
      </c>
      <c r="F2466" s="2">
        <v>10.7</v>
      </c>
      <c r="G2466" s="2">
        <v>7447.2</v>
      </c>
      <c r="H2466" s="17">
        <f t="shared" si="38"/>
        <v>0</v>
      </c>
    </row>
    <row r="2467" spans="2:8" ht="13.5" x14ac:dyDescent="0.25">
      <c r="B2467" s="11">
        <v>45593</v>
      </c>
      <c r="C2467" s="2">
        <v>10.7</v>
      </c>
      <c r="D2467" s="2">
        <v>9.9391999999999996</v>
      </c>
      <c r="E2467" s="2">
        <v>122</v>
      </c>
      <c r="F2467" s="2">
        <v>10.683999999999999</v>
      </c>
      <c r="G2467" s="2">
        <v>1303.4480000000001</v>
      </c>
      <c r="H2467" s="17">
        <f t="shared" si="38"/>
        <v>0</v>
      </c>
    </row>
    <row r="2468" spans="2:8" ht="13.5" x14ac:dyDescent="0.25">
      <c r="B2468" s="11">
        <v>45594</v>
      </c>
      <c r="C2468" s="2">
        <v>10.69</v>
      </c>
      <c r="D2468" s="2">
        <v>9.9298999999999999</v>
      </c>
      <c r="E2468" s="2">
        <v>65</v>
      </c>
      <c r="F2468" s="2">
        <v>10.63</v>
      </c>
      <c r="G2468" s="2">
        <v>690.95</v>
      </c>
      <c r="H2468" s="17">
        <f t="shared" si="38"/>
        <v>-9.35688989053409E-4</v>
      </c>
    </row>
    <row r="2469" spans="2:8" ht="13.5" x14ac:dyDescent="0.25">
      <c r="B2469" s="11">
        <v>45595</v>
      </c>
      <c r="C2469" s="2">
        <v>10.79</v>
      </c>
      <c r="D2469" s="2">
        <v>10.0228</v>
      </c>
      <c r="E2469" s="2">
        <v>677</v>
      </c>
      <c r="F2469" s="2">
        <v>10.79</v>
      </c>
      <c r="G2469" s="2">
        <v>7304.83</v>
      </c>
      <c r="H2469" s="17">
        <f t="shared" si="38"/>
        <v>9.3555826342662275E-3</v>
      </c>
    </row>
    <row r="2470" spans="2:8" ht="13.5" x14ac:dyDescent="0.25">
      <c r="B2470" s="11">
        <v>45596</v>
      </c>
      <c r="C2470" s="2">
        <v>10.84</v>
      </c>
      <c r="D2470" s="2">
        <v>10.0693</v>
      </c>
      <c r="E2470" s="2">
        <v>3</v>
      </c>
      <c r="F2470" s="2">
        <v>10.84</v>
      </c>
      <c r="G2470" s="2">
        <v>32.520000000000003</v>
      </c>
      <c r="H2470" s="17">
        <f t="shared" si="38"/>
        <v>4.6394221175719346E-3</v>
      </c>
    </row>
    <row r="2471" spans="2:8" ht="13.5" x14ac:dyDescent="0.25">
      <c r="B2471" s="11">
        <v>45597</v>
      </c>
      <c r="C2471" s="2">
        <v>10.84</v>
      </c>
      <c r="D2471" s="2">
        <v>10.0693</v>
      </c>
      <c r="E2471" s="2">
        <v>0</v>
      </c>
      <c r="F2471" s="2">
        <v>0</v>
      </c>
      <c r="G2471" s="2">
        <v>0</v>
      </c>
      <c r="H2471" s="17">
        <f t="shared" si="38"/>
        <v>0</v>
      </c>
    </row>
    <row r="2472" spans="2:8" ht="13.5" x14ac:dyDescent="0.25">
      <c r="B2472" s="11">
        <v>45600</v>
      </c>
      <c r="C2472" s="2">
        <v>10.89</v>
      </c>
      <c r="D2472" s="2">
        <v>10.1157</v>
      </c>
      <c r="E2472" s="2">
        <v>1290</v>
      </c>
      <c r="F2472" s="2">
        <v>10.55</v>
      </c>
      <c r="G2472" s="2">
        <v>13609.5</v>
      </c>
      <c r="H2472" s="17">
        <f t="shared" si="38"/>
        <v>4.6080661019137596E-3</v>
      </c>
    </row>
    <row r="2473" spans="2:8" ht="13.5" x14ac:dyDescent="0.25">
      <c r="B2473" s="11">
        <v>45601</v>
      </c>
      <c r="C2473" s="2">
        <v>10.7</v>
      </c>
      <c r="D2473" s="2">
        <v>9.9391999999999996</v>
      </c>
      <c r="E2473" s="2">
        <v>6</v>
      </c>
      <c r="F2473" s="2">
        <v>10.7</v>
      </c>
      <c r="G2473" s="2">
        <v>64.2</v>
      </c>
      <c r="H2473" s="17">
        <f t="shared" si="38"/>
        <v>-1.7448125191534027E-2</v>
      </c>
    </row>
    <row r="2474" spans="2:8" ht="13.5" x14ac:dyDescent="0.25">
      <c r="B2474" s="11">
        <v>45602</v>
      </c>
      <c r="C2474" s="2">
        <v>10.7</v>
      </c>
      <c r="D2474" s="2">
        <v>9.9391999999999996</v>
      </c>
      <c r="E2474" s="2">
        <v>0</v>
      </c>
      <c r="F2474" s="2">
        <v>0</v>
      </c>
      <c r="G2474" s="2">
        <v>0</v>
      </c>
      <c r="H2474" s="17">
        <f t="shared" si="38"/>
        <v>0</v>
      </c>
    </row>
    <row r="2475" spans="2:8" ht="13.5" x14ac:dyDescent="0.25">
      <c r="B2475" s="11">
        <v>45603</v>
      </c>
      <c r="C2475" s="2">
        <v>10.88</v>
      </c>
      <c r="D2475" s="2">
        <v>10.106400000000001</v>
      </c>
      <c r="E2475" s="2">
        <v>5</v>
      </c>
      <c r="F2475" s="2">
        <v>10.88</v>
      </c>
      <c r="G2475" s="2">
        <v>54.4</v>
      </c>
      <c r="H2475" s="17">
        <f t="shared" si="38"/>
        <v>1.6822279459111512E-2</v>
      </c>
    </row>
    <row r="2476" spans="2:8" ht="13.5" x14ac:dyDescent="0.25">
      <c r="B2476" s="11">
        <v>45604</v>
      </c>
      <c r="C2476" s="2">
        <v>10.88</v>
      </c>
      <c r="D2476" s="2">
        <v>10.106400000000001</v>
      </c>
      <c r="E2476" s="2">
        <v>0</v>
      </c>
      <c r="F2476" s="2">
        <v>0</v>
      </c>
      <c r="G2476" s="2">
        <v>0</v>
      </c>
      <c r="H2476" s="17">
        <f t="shared" si="38"/>
        <v>0</v>
      </c>
    </row>
    <row r="2477" spans="2:8" ht="13.5" x14ac:dyDescent="0.25">
      <c r="B2477" s="11">
        <v>45607</v>
      </c>
      <c r="C2477" s="2">
        <v>10.88</v>
      </c>
      <c r="D2477" s="2">
        <v>10.106400000000001</v>
      </c>
      <c r="E2477" s="2">
        <v>1608</v>
      </c>
      <c r="F2477" s="2">
        <v>10.722</v>
      </c>
      <c r="G2477" s="2">
        <v>17240.975999999999</v>
      </c>
      <c r="H2477" s="17">
        <f t="shared" si="38"/>
        <v>0</v>
      </c>
    </row>
    <row r="2478" spans="2:8" ht="13.5" x14ac:dyDescent="0.25">
      <c r="B2478" s="11">
        <v>45608</v>
      </c>
      <c r="C2478" s="2">
        <v>10.55</v>
      </c>
      <c r="D2478" s="2">
        <v>9.7998999999999992</v>
      </c>
      <c r="E2478" s="2">
        <v>36</v>
      </c>
      <c r="F2478" s="2">
        <v>10.55</v>
      </c>
      <c r="G2478" s="2">
        <v>379.8</v>
      </c>
      <c r="H2478" s="17">
        <f t="shared" si="38"/>
        <v>-3.0327317343465679E-2</v>
      </c>
    </row>
    <row r="2479" spans="2:8" ht="13.5" x14ac:dyDescent="0.25">
      <c r="B2479" s="11">
        <v>45609</v>
      </c>
      <c r="C2479" s="2">
        <v>10.87</v>
      </c>
      <c r="D2479" s="2">
        <v>10.097099999999999</v>
      </c>
      <c r="E2479" s="2">
        <v>268</v>
      </c>
      <c r="F2479" s="2">
        <v>10.52</v>
      </c>
      <c r="G2479" s="2">
        <v>2819.36</v>
      </c>
      <c r="H2479" s="17">
        <f t="shared" si="38"/>
        <v>3.0326840069796645E-2</v>
      </c>
    </row>
    <row r="2480" spans="2:8" ht="13.5" x14ac:dyDescent="0.25">
      <c r="B2480" s="11">
        <v>45610</v>
      </c>
      <c r="C2480" s="2">
        <v>10.87</v>
      </c>
      <c r="D2480" s="2">
        <v>10.097099999999999</v>
      </c>
      <c r="E2480" s="2">
        <v>300</v>
      </c>
      <c r="F2480" s="2">
        <v>10.87</v>
      </c>
      <c r="G2480" s="2">
        <v>3261</v>
      </c>
      <c r="H2480" s="17">
        <f t="shared" si="38"/>
        <v>0</v>
      </c>
    </row>
    <row r="2481" spans="2:8" ht="13.5" x14ac:dyDescent="0.25">
      <c r="B2481" s="11">
        <v>45611</v>
      </c>
      <c r="C2481" s="2">
        <v>10.65</v>
      </c>
      <c r="D2481" s="2">
        <v>9.8927999999999994</v>
      </c>
      <c r="E2481" s="2">
        <v>183</v>
      </c>
      <c r="F2481" s="2">
        <v>10.65</v>
      </c>
      <c r="G2481" s="2">
        <v>1948.95</v>
      </c>
      <c r="H2481" s="17">
        <f t="shared" si="38"/>
        <v>-2.0233532400392187E-2</v>
      </c>
    </row>
    <row r="2482" spans="2:8" ht="13.5" x14ac:dyDescent="0.25">
      <c r="B2482" s="11">
        <v>45614</v>
      </c>
      <c r="C2482" s="2">
        <v>10.82</v>
      </c>
      <c r="D2482" s="2">
        <v>10.050700000000001</v>
      </c>
      <c r="E2482" s="2">
        <v>1</v>
      </c>
      <c r="F2482" s="2">
        <v>10.82</v>
      </c>
      <c r="G2482" s="2">
        <v>10.82</v>
      </c>
      <c r="H2482" s="17">
        <f t="shared" si="38"/>
        <v>1.5961103024421951E-2</v>
      </c>
    </row>
    <row r="2483" spans="2:8" ht="13.5" x14ac:dyDescent="0.25">
      <c r="B2483" s="11">
        <v>45615</v>
      </c>
      <c r="C2483" s="2">
        <v>10.85</v>
      </c>
      <c r="D2483" s="2">
        <v>10.0786</v>
      </c>
      <c r="E2483" s="2">
        <v>100</v>
      </c>
      <c r="F2483" s="2">
        <v>10.85</v>
      </c>
      <c r="G2483" s="2">
        <v>1085</v>
      </c>
      <c r="H2483" s="17">
        <f t="shared" si="38"/>
        <v>2.7759260549015414E-3</v>
      </c>
    </row>
    <row r="2484" spans="2:8" ht="13.5" x14ac:dyDescent="0.25">
      <c r="B2484" s="11">
        <v>45616</v>
      </c>
      <c r="C2484" s="2">
        <v>10.85</v>
      </c>
      <c r="D2484" s="2">
        <v>10.0786</v>
      </c>
      <c r="E2484" s="2">
        <v>687</v>
      </c>
      <c r="F2484" s="2">
        <v>10.85</v>
      </c>
      <c r="G2484" s="2">
        <v>7453.95</v>
      </c>
      <c r="H2484" s="17">
        <f t="shared" si="38"/>
        <v>0</v>
      </c>
    </row>
    <row r="2485" spans="2:8" ht="13.5" x14ac:dyDescent="0.25">
      <c r="B2485" s="11">
        <v>45617</v>
      </c>
      <c r="C2485" s="2">
        <v>10.85</v>
      </c>
      <c r="D2485" s="2">
        <v>10.0786</v>
      </c>
      <c r="E2485" s="2">
        <v>100</v>
      </c>
      <c r="F2485" s="2">
        <v>10.85</v>
      </c>
      <c r="G2485" s="2">
        <v>1085</v>
      </c>
      <c r="H2485" s="17">
        <f t="shared" si="38"/>
        <v>0</v>
      </c>
    </row>
    <row r="2486" spans="2:8" ht="13.5" x14ac:dyDescent="0.25">
      <c r="B2486" s="11">
        <v>45618</v>
      </c>
      <c r="C2486" s="2">
        <v>10.85</v>
      </c>
      <c r="D2486" s="2">
        <v>10.0786</v>
      </c>
      <c r="E2486" s="2">
        <v>111</v>
      </c>
      <c r="F2486" s="2">
        <v>10.701000000000001</v>
      </c>
      <c r="G2486" s="2">
        <v>1187.8109999999999</v>
      </c>
      <c r="H2486" s="17">
        <f t="shared" si="38"/>
        <v>0</v>
      </c>
    </row>
    <row r="2487" spans="2:8" ht="13.5" x14ac:dyDescent="0.25">
      <c r="B2487" s="11">
        <v>45621</v>
      </c>
      <c r="C2487" s="2">
        <v>10.85</v>
      </c>
      <c r="D2487" s="2">
        <v>10.0786</v>
      </c>
      <c r="E2487" s="2">
        <v>0</v>
      </c>
      <c r="F2487" s="2">
        <v>0</v>
      </c>
      <c r="G2487" s="2">
        <v>0</v>
      </c>
      <c r="H2487" s="17">
        <f t="shared" si="38"/>
        <v>0</v>
      </c>
    </row>
    <row r="2488" spans="2:8" ht="13.5" x14ac:dyDescent="0.25">
      <c r="B2488" s="11">
        <v>45622</v>
      </c>
      <c r="C2488" s="2">
        <v>10.8</v>
      </c>
      <c r="D2488" s="2">
        <v>10.0321</v>
      </c>
      <c r="E2488" s="2">
        <v>194</v>
      </c>
      <c r="F2488" s="2">
        <v>10.643000000000001</v>
      </c>
      <c r="G2488" s="2">
        <v>2064.7420000000002</v>
      </c>
      <c r="H2488" s="17">
        <f t="shared" si="38"/>
        <v>-4.6137360347667323E-3</v>
      </c>
    </row>
    <row r="2489" spans="2:8" ht="13.5" x14ac:dyDescent="0.25">
      <c r="B2489" s="11">
        <v>45623</v>
      </c>
      <c r="C2489" s="2">
        <v>10.85</v>
      </c>
      <c r="D2489" s="2">
        <v>10.0786</v>
      </c>
      <c r="E2489" s="2">
        <v>722</v>
      </c>
      <c r="F2489" s="2">
        <v>10.734999999999999</v>
      </c>
      <c r="G2489" s="2">
        <v>7750.67</v>
      </c>
      <c r="H2489" s="17">
        <f t="shared" si="38"/>
        <v>4.6351212607529816E-3</v>
      </c>
    </row>
    <row r="2490" spans="2:8" ht="13.5" x14ac:dyDescent="0.25">
      <c r="B2490" s="11">
        <v>45624</v>
      </c>
      <c r="C2490" s="2">
        <v>10.85</v>
      </c>
      <c r="D2490" s="2">
        <v>10.0786</v>
      </c>
      <c r="E2490" s="2">
        <v>0</v>
      </c>
      <c r="F2490" s="2">
        <v>0</v>
      </c>
      <c r="G2490" s="2">
        <v>0</v>
      </c>
      <c r="H2490" s="17">
        <f t="shared" si="38"/>
        <v>0</v>
      </c>
    </row>
    <row r="2491" spans="2:8" ht="13.5" x14ac:dyDescent="0.25">
      <c r="B2491" s="11">
        <v>45625</v>
      </c>
      <c r="C2491" s="2">
        <v>10.89</v>
      </c>
      <c r="D2491" s="2">
        <v>10.1157</v>
      </c>
      <c r="E2491" s="2">
        <v>811</v>
      </c>
      <c r="F2491" s="2">
        <v>10.856</v>
      </c>
      <c r="G2491" s="2">
        <v>8804.2160000000003</v>
      </c>
      <c r="H2491" s="17">
        <f t="shared" si="38"/>
        <v>3.681066814835451E-3</v>
      </c>
    </row>
    <row r="2492" spans="2:8" ht="13.5" x14ac:dyDescent="0.25">
      <c r="B2492" s="11">
        <v>45628</v>
      </c>
      <c r="C2492" s="2">
        <v>11</v>
      </c>
      <c r="D2492" s="2">
        <v>10.2179</v>
      </c>
      <c r="E2492" s="2">
        <v>25</v>
      </c>
      <c r="F2492" s="2">
        <v>10.925000000000001</v>
      </c>
      <c r="G2492" s="2">
        <v>273.125</v>
      </c>
      <c r="H2492" s="17">
        <f t="shared" si="38"/>
        <v>1.0103107051415112E-2</v>
      </c>
    </row>
    <row r="2493" spans="2:8" ht="13.5" x14ac:dyDescent="0.25">
      <c r="B2493" s="11">
        <v>45629</v>
      </c>
      <c r="C2493" s="2">
        <v>11</v>
      </c>
      <c r="D2493" s="2">
        <v>10.2179</v>
      </c>
      <c r="E2493" s="2">
        <v>0</v>
      </c>
      <c r="F2493" s="2">
        <v>0</v>
      </c>
      <c r="G2493" s="2">
        <v>0</v>
      </c>
      <c r="H2493" s="17">
        <f t="shared" si="38"/>
        <v>0</v>
      </c>
    </row>
    <row r="2494" spans="2:8" ht="13.5" x14ac:dyDescent="0.25">
      <c r="B2494" s="11">
        <v>45630</v>
      </c>
      <c r="C2494" s="2">
        <v>11</v>
      </c>
      <c r="D2494" s="2">
        <v>10.2179</v>
      </c>
      <c r="E2494" s="2">
        <v>0</v>
      </c>
      <c r="F2494" s="2">
        <v>0</v>
      </c>
      <c r="G2494" s="2">
        <v>0</v>
      </c>
      <c r="H2494" s="17">
        <f t="shared" si="38"/>
        <v>0</v>
      </c>
    </row>
    <row r="2495" spans="2:8" ht="13.5" x14ac:dyDescent="0.25">
      <c r="B2495" s="11">
        <v>45631</v>
      </c>
      <c r="C2495" s="2">
        <v>10.89</v>
      </c>
      <c r="D2495" s="2">
        <v>10.1157</v>
      </c>
      <c r="E2495" s="2">
        <v>200</v>
      </c>
      <c r="F2495" s="2">
        <v>10.845000000000001</v>
      </c>
      <c r="G2495" s="2">
        <v>2169</v>
      </c>
      <c r="H2495" s="17">
        <f t="shared" si="38"/>
        <v>-1.0002055216825359E-2</v>
      </c>
    </row>
    <row r="2496" spans="2:8" ht="13.5" x14ac:dyDescent="0.25">
      <c r="B2496" s="11">
        <v>45632</v>
      </c>
      <c r="C2496" s="2">
        <v>10.89</v>
      </c>
      <c r="D2496" s="2">
        <v>10.1157</v>
      </c>
      <c r="E2496" s="2">
        <v>0</v>
      </c>
      <c r="F2496" s="2">
        <v>0</v>
      </c>
      <c r="G2496" s="2">
        <v>0</v>
      </c>
      <c r="H2496" s="17">
        <f t="shared" si="38"/>
        <v>0</v>
      </c>
    </row>
    <row r="2497" spans="2:8" ht="13.5" x14ac:dyDescent="0.25">
      <c r="B2497" s="11">
        <v>45635</v>
      </c>
      <c r="C2497" s="2">
        <v>10.89</v>
      </c>
      <c r="D2497" s="2">
        <v>10.1157</v>
      </c>
      <c r="E2497" s="2">
        <v>0</v>
      </c>
      <c r="F2497" s="2">
        <v>0</v>
      </c>
      <c r="G2497" s="2">
        <v>0</v>
      </c>
      <c r="H2497" s="17">
        <f t="shared" si="38"/>
        <v>0</v>
      </c>
    </row>
    <row r="2498" spans="2:8" ht="13.5" x14ac:dyDescent="0.25">
      <c r="B2498" s="11">
        <v>45636</v>
      </c>
      <c r="C2498" s="2">
        <v>10.89</v>
      </c>
      <c r="D2498" s="2">
        <v>10.1157</v>
      </c>
      <c r="E2498" s="2">
        <v>0</v>
      </c>
      <c r="F2498" s="2">
        <v>0</v>
      </c>
      <c r="G2498" s="2">
        <v>0</v>
      </c>
      <c r="H2498" s="17">
        <f t="shared" si="38"/>
        <v>0</v>
      </c>
    </row>
    <row r="2499" spans="2:8" ht="13.5" x14ac:dyDescent="0.25">
      <c r="B2499" s="11">
        <v>45637</v>
      </c>
      <c r="C2499" s="2">
        <v>10.89</v>
      </c>
      <c r="D2499" s="2">
        <v>10.1157</v>
      </c>
      <c r="E2499" s="2">
        <v>0</v>
      </c>
      <c r="F2499" s="2">
        <v>0</v>
      </c>
      <c r="G2499" s="2">
        <v>0</v>
      </c>
      <c r="H2499" s="17">
        <f t="shared" si="38"/>
        <v>0</v>
      </c>
    </row>
    <row r="2500" spans="2:8" ht="13.5" x14ac:dyDescent="0.25">
      <c r="B2500" s="11">
        <v>45638</v>
      </c>
      <c r="C2500" s="2">
        <v>10.89</v>
      </c>
      <c r="D2500" s="2">
        <v>10.1157</v>
      </c>
      <c r="E2500" s="2">
        <v>0</v>
      </c>
      <c r="F2500" s="2">
        <v>0</v>
      </c>
      <c r="G2500" s="2">
        <v>0</v>
      </c>
      <c r="H2500" s="17">
        <f t="shared" si="38"/>
        <v>0</v>
      </c>
    </row>
    <row r="2501" spans="2:8" ht="13.5" x14ac:dyDescent="0.25">
      <c r="B2501" s="11">
        <v>45639</v>
      </c>
      <c r="C2501" s="2">
        <v>10.87</v>
      </c>
      <c r="D2501" s="2">
        <v>10.097099999999999</v>
      </c>
      <c r="E2501" s="2">
        <v>260</v>
      </c>
      <c r="F2501" s="2">
        <v>10.602</v>
      </c>
      <c r="G2501" s="2">
        <v>2756.52</v>
      </c>
      <c r="H2501" s="17">
        <f t="shared" si="38"/>
        <v>-1.838725940864306E-3</v>
      </c>
    </row>
    <row r="2502" spans="2:8" ht="13.5" x14ac:dyDescent="0.25">
      <c r="B2502" s="11">
        <v>45642</v>
      </c>
      <c r="C2502" s="2">
        <v>10.81</v>
      </c>
      <c r="D2502" s="2">
        <v>10.041399999999999</v>
      </c>
      <c r="E2502" s="2">
        <v>3476</v>
      </c>
      <c r="F2502" s="2">
        <v>10.885</v>
      </c>
      <c r="G2502" s="2">
        <v>37836.26</v>
      </c>
      <c r="H2502" s="17">
        <f t="shared" si="38"/>
        <v>-5.5164354121480293E-3</v>
      </c>
    </row>
    <row r="2503" spans="2:8" ht="13.5" x14ac:dyDescent="0.25">
      <c r="B2503" s="11">
        <v>45644</v>
      </c>
      <c r="C2503" s="2">
        <v>10.89</v>
      </c>
      <c r="D2503" s="2">
        <v>10.1157</v>
      </c>
      <c r="E2503" s="2">
        <v>1752</v>
      </c>
      <c r="F2503" s="2">
        <v>10.888999999999999</v>
      </c>
      <c r="G2503" s="2">
        <v>19077.527999999998</v>
      </c>
      <c r="H2503" s="17">
        <f t="shared" ref="H2503:H2566" si="39">(D2503-D2502)/D2502</f>
        <v>7.3993666221842495E-3</v>
      </c>
    </row>
    <row r="2504" spans="2:8" ht="13.5" x14ac:dyDescent="0.25">
      <c r="B2504" s="11">
        <v>45645</v>
      </c>
      <c r="C2504" s="2">
        <v>10.9</v>
      </c>
      <c r="D2504" s="2">
        <v>10.125</v>
      </c>
      <c r="E2504" s="2">
        <v>3177</v>
      </c>
      <c r="F2504" s="2">
        <v>10.895</v>
      </c>
      <c r="G2504" s="2">
        <v>34613.415000000001</v>
      </c>
      <c r="H2504" s="17">
        <f t="shared" si="39"/>
        <v>9.1936297043206518E-4</v>
      </c>
    </row>
    <row r="2505" spans="2:8" ht="13.5" x14ac:dyDescent="0.25">
      <c r="B2505" s="11">
        <v>45646</v>
      </c>
      <c r="C2505" s="2">
        <v>10.9</v>
      </c>
      <c r="D2505" s="2">
        <v>10.125</v>
      </c>
      <c r="E2505" s="2">
        <v>2537</v>
      </c>
      <c r="F2505" s="2">
        <v>10.895</v>
      </c>
      <c r="G2505" s="2">
        <v>27640.615000000002</v>
      </c>
      <c r="H2505" s="17">
        <f t="shared" si="39"/>
        <v>0</v>
      </c>
    </row>
    <row r="2506" spans="2:8" ht="13.5" x14ac:dyDescent="0.25">
      <c r="B2506" s="11">
        <v>45649</v>
      </c>
      <c r="C2506" s="2">
        <v>10.85</v>
      </c>
      <c r="D2506" s="2">
        <v>10.0786</v>
      </c>
      <c r="E2506" s="2">
        <v>403</v>
      </c>
      <c r="F2506" s="2">
        <v>10.851000000000001</v>
      </c>
      <c r="G2506" s="2">
        <v>4372.9530000000004</v>
      </c>
      <c r="H2506" s="17">
        <f t="shared" si="39"/>
        <v>-4.582716049382738E-3</v>
      </c>
    </row>
    <row r="2507" spans="2:8" ht="13.5" x14ac:dyDescent="0.25">
      <c r="B2507" s="11">
        <v>45650</v>
      </c>
      <c r="C2507" s="2">
        <v>10.98</v>
      </c>
      <c r="D2507" s="2">
        <v>10.199299999999999</v>
      </c>
      <c r="E2507" s="2">
        <v>638</v>
      </c>
      <c r="F2507" s="2">
        <v>10.881</v>
      </c>
      <c r="G2507" s="2">
        <v>6942.0780000000004</v>
      </c>
      <c r="H2507" s="17">
        <f t="shared" si="39"/>
        <v>1.1975869664437458E-2</v>
      </c>
    </row>
    <row r="2508" spans="2:8" ht="13.5" x14ac:dyDescent="0.25">
      <c r="B2508" s="11">
        <v>45651</v>
      </c>
      <c r="C2508" s="2">
        <v>11</v>
      </c>
      <c r="D2508" s="2">
        <v>10.2179</v>
      </c>
      <c r="E2508" s="2">
        <v>1807</v>
      </c>
      <c r="F2508" s="2">
        <v>10.987</v>
      </c>
      <c r="G2508" s="2">
        <v>19853.508999999998</v>
      </c>
      <c r="H2508" s="17">
        <f t="shared" si="39"/>
        <v>1.8236545645290423E-3</v>
      </c>
    </row>
    <row r="2509" spans="2:8" ht="13.5" x14ac:dyDescent="0.25">
      <c r="B2509" s="11">
        <v>45652</v>
      </c>
      <c r="C2509" s="2">
        <v>10.98</v>
      </c>
      <c r="D2509" s="2">
        <v>10.199299999999999</v>
      </c>
      <c r="E2509" s="2">
        <v>121</v>
      </c>
      <c r="F2509" s="2">
        <v>10.98</v>
      </c>
      <c r="G2509" s="2">
        <v>1328.58</v>
      </c>
      <c r="H2509" s="17">
        <f t="shared" si="39"/>
        <v>-1.8203349024751719E-3</v>
      </c>
    </row>
    <row r="2510" spans="2:8" ht="13.5" x14ac:dyDescent="0.25">
      <c r="B2510" s="11">
        <v>45653</v>
      </c>
      <c r="C2510" s="2">
        <v>10.9</v>
      </c>
      <c r="D2510" s="2">
        <v>10.125</v>
      </c>
      <c r="E2510" s="2">
        <v>61</v>
      </c>
      <c r="F2510" s="2">
        <v>10.901</v>
      </c>
      <c r="G2510" s="2">
        <v>664.96100000000001</v>
      </c>
      <c r="H2510" s="17">
        <f t="shared" si="39"/>
        <v>-7.2848136636827184E-3</v>
      </c>
    </row>
    <row r="2511" spans="2:8" ht="13.5" x14ac:dyDescent="0.25">
      <c r="B2511" s="11">
        <v>45656</v>
      </c>
      <c r="C2511" s="2">
        <v>10.5</v>
      </c>
      <c r="D2511" s="2">
        <v>9.7533999999999992</v>
      </c>
      <c r="E2511" s="2">
        <v>269</v>
      </c>
      <c r="F2511" s="2">
        <v>10.657</v>
      </c>
      <c r="G2511" s="2">
        <v>2866.7330000000002</v>
      </c>
      <c r="H2511" s="17">
        <f t="shared" si="39"/>
        <v>-3.6701234567901315E-2</v>
      </c>
    </row>
    <row r="2512" spans="2:8" ht="13.5" x14ac:dyDescent="0.25">
      <c r="B2512" s="11">
        <v>45657</v>
      </c>
      <c r="C2512" s="2">
        <v>10.61</v>
      </c>
      <c r="D2512" s="2">
        <v>9.8556000000000008</v>
      </c>
      <c r="E2512" s="2">
        <v>1054</v>
      </c>
      <c r="F2512" s="2">
        <v>10.641999999999999</v>
      </c>
      <c r="G2512" s="2">
        <v>11216.668</v>
      </c>
      <c r="H2512" s="17">
        <f t="shared" si="39"/>
        <v>1.0478397276847216E-2</v>
      </c>
    </row>
    <row r="2513" spans="2:8" ht="13.5" x14ac:dyDescent="0.25">
      <c r="B2513" s="11">
        <v>45659</v>
      </c>
      <c r="C2513" s="2">
        <v>10.7</v>
      </c>
      <c r="D2513" s="2">
        <v>9.9391999999999996</v>
      </c>
      <c r="E2513" s="2">
        <v>705</v>
      </c>
      <c r="F2513" s="2">
        <v>10.571999999999999</v>
      </c>
      <c r="G2513" s="2">
        <v>7453.26</v>
      </c>
      <c r="H2513" s="17">
        <f t="shared" si="39"/>
        <v>8.4824871139249549E-3</v>
      </c>
    </row>
    <row r="2514" spans="2:8" ht="13.5" x14ac:dyDescent="0.25">
      <c r="B2514" s="11">
        <v>45660</v>
      </c>
      <c r="C2514" s="2">
        <v>10.7</v>
      </c>
      <c r="D2514" s="2">
        <v>9.9391999999999996</v>
      </c>
      <c r="E2514" s="2">
        <v>314</v>
      </c>
      <c r="F2514" s="2">
        <v>10.61</v>
      </c>
      <c r="G2514" s="2">
        <v>3331.54</v>
      </c>
      <c r="H2514" s="17">
        <f t="shared" si="39"/>
        <v>0</v>
      </c>
    </row>
    <row r="2515" spans="2:8" ht="13.5" x14ac:dyDescent="0.25">
      <c r="B2515" s="11">
        <v>45663</v>
      </c>
      <c r="C2515" s="2">
        <v>10.65</v>
      </c>
      <c r="D2515" s="2">
        <v>9.8927999999999994</v>
      </c>
      <c r="E2515" s="2">
        <v>2695</v>
      </c>
      <c r="F2515" s="2">
        <v>10.523999999999999</v>
      </c>
      <c r="G2515" s="2">
        <v>28362.18</v>
      </c>
      <c r="H2515" s="17">
        <f t="shared" si="39"/>
        <v>-4.6683837733419407E-3</v>
      </c>
    </row>
    <row r="2516" spans="2:8" ht="13.5" x14ac:dyDescent="0.25">
      <c r="B2516" s="11">
        <v>45664</v>
      </c>
      <c r="C2516" s="2">
        <v>10.51</v>
      </c>
      <c r="D2516" s="2">
        <v>9.7627000000000006</v>
      </c>
      <c r="E2516" s="2">
        <v>59</v>
      </c>
      <c r="F2516" s="2">
        <v>10.542</v>
      </c>
      <c r="G2516" s="2">
        <v>621.97799999999995</v>
      </c>
      <c r="H2516" s="17">
        <f t="shared" si="39"/>
        <v>-1.3150978489406313E-2</v>
      </c>
    </row>
    <row r="2517" spans="2:8" ht="13.5" x14ac:dyDescent="0.25">
      <c r="B2517" s="11">
        <v>45665</v>
      </c>
      <c r="C2517" s="2">
        <v>10.5</v>
      </c>
      <c r="D2517" s="2">
        <v>9.7533999999999992</v>
      </c>
      <c r="E2517" s="2">
        <v>1186</v>
      </c>
      <c r="F2517" s="2">
        <v>10.542999999999999</v>
      </c>
      <c r="G2517" s="2">
        <v>12503.998</v>
      </c>
      <c r="H2517" s="17">
        <f t="shared" si="39"/>
        <v>-9.5260532434689356E-4</v>
      </c>
    </row>
    <row r="2518" spans="2:8" ht="13.5" x14ac:dyDescent="0.25">
      <c r="B2518" s="11">
        <v>45666</v>
      </c>
      <c r="C2518" s="2">
        <v>10.81</v>
      </c>
      <c r="D2518" s="2">
        <v>10.041399999999999</v>
      </c>
      <c r="E2518" s="2">
        <v>2341</v>
      </c>
      <c r="F2518" s="2">
        <v>10.625999999999999</v>
      </c>
      <c r="G2518" s="2">
        <v>24875.466</v>
      </c>
      <c r="H2518" s="17">
        <f t="shared" si="39"/>
        <v>2.9528164537494645E-2</v>
      </c>
    </row>
    <row r="2519" spans="2:8" ht="13.5" x14ac:dyDescent="0.25">
      <c r="B2519" s="11">
        <v>45667</v>
      </c>
      <c r="C2519" s="2">
        <v>10.81</v>
      </c>
      <c r="D2519" s="2">
        <v>10.041399999999999</v>
      </c>
      <c r="E2519" s="2">
        <v>378</v>
      </c>
      <c r="F2519" s="2">
        <v>10.734999999999999</v>
      </c>
      <c r="G2519" s="2">
        <v>4057.83</v>
      </c>
      <c r="H2519" s="17">
        <f t="shared" si="39"/>
        <v>0</v>
      </c>
    </row>
    <row r="2520" spans="2:8" ht="13.5" x14ac:dyDescent="0.25">
      <c r="B2520" s="11">
        <v>45670</v>
      </c>
      <c r="C2520" s="2">
        <v>10.8</v>
      </c>
      <c r="D2520" s="2">
        <v>10.0321</v>
      </c>
      <c r="E2520" s="2">
        <v>715</v>
      </c>
      <c r="F2520" s="2">
        <v>10.606</v>
      </c>
      <c r="G2520" s="2">
        <v>7583.29</v>
      </c>
      <c r="H2520" s="17">
        <f t="shared" si="39"/>
        <v>-9.2616567410915235E-4</v>
      </c>
    </row>
    <row r="2521" spans="2:8" ht="13.5" x14ac:dyDescent="0.25">
      <c r="B2521" s="11">
        <v>45671</v>
      </c>
      <c r="C2521" s="2">
        <v>10.8</v>
      </c>
      <c r="D2521" s="2">
        <v>10.0321</v>
      </c>
      <c r="E2521" s="2">
        <v>30</v>
      </c>
      <c r="F2521" s="2">
        <v>10.8</v>
      </c>
      <c r="G2521" s="2">
        <v>324</v>
      </c>
      <c r="H2521" s="17">
        <f t="shared" si="39"/>
        <v>0</v>
      </c>
    </row>
    <row r="2522" spans="2:8" ht="13.5" x14ac:dyDescent="0.25">
      <c r="B2522" s="11">
        <v>45672</v>
      </c>
      <c r="C2522" s="2">
        <v>10.6</v>
      </c>
      <c r="D2522" s="2">
        <v>9.8462999999999994</v>
      </c>
      <c r="E2522" s="2">
        <v>353</v>
      </c>
      <c r="F2522" s="2">
        <v>10.683</v>
      </c>
      <c r="G2522" s="2">
        <v>3771.0990000000002</v>
      </c>
      <c r="H2522" s="17">
        <f t="shared" si="39"/>
        <v>-1.852054903758938E-2</v>
      </c>
    </row>
    <row r="2523" spans="2:8" ht="13.5" x14ac:dyDescent="0.25">
      <c r="B2523" s="11">
        <v>45673</v>
      </c>
      <c r="C2523" s="2">
        <v>10.92</v>
      </c>
      <c r="D2523" s="2">
        <v>10.143599999999999</v>
      </c>
      <c r="E2523" s="2">
        <v>4347</v>
      </c>
      <c r="F2523" s="2">
        <v>10.733000000000001</v>
      </c>
      <c r="G2523" s="2">
        <v>46656.351000000002</v>
      </c>
      <c r="H2523" s="17">
        <f t="shared" si="39"/>
        <v>3.0194083056579619E-2</v>
      </c>
    </row>
    <row r="2524" spans="2:8" ht="13.5" x14ac:dyDescent="0.25">
      <c r="B2524" s="11">
        <v>45674</v>
      </c>
      <c r="C2524" s="2">
        <v>10.99</v>
      </c>
      <c r="D2524" s="2">
        <v>10.208600000000001</v>
      </c>
      <c r="E2524" s="2">
        <v>711</v>
      </c>
      <c r="F2524" s="2">
        <v>10.957000000000001</v>
      </c>
      <c r="G2524" s="2">
        <v>7790.4269999999997</v>
      </c>
      <c r="H2524" s="17">
        <f t="shared" si="39"/>
        <v>6.4079813872788046E-3</v>
      </c>
    </row>
    <row r="2525" spans="2:8" ht="13.5" x14ac:dyDescent="0.25">
      <c r="B2525" s="11">
        <v>45677</v>
      </c>
      <c r="C2525" s="2">
        <v>11.05</v>
      </c>
      <c r="D2525" s="2">
        <v>10.2643</v>
      </c>
      <c r="E2525" s="2">
        <v>4359</v>
      </c>
      <c r="F2525" s="2">
        <v>11.007999999999999</v>
      </c>
      <c r="G2525" s="2">
        <v>47983.872000000003</v>
      </c>
      <c r="H2525" s="17">
        <f t="shared" si="39"/>
        <v>5.456184001724023E-3</v>
      </c>
    </row>
    <row r="2526" spans="2:8" ht="13.5" x14ac:dyDescent="0.25">
      <c r="B2526" s="11">
        <v>45678</v>
      </c>
      <c r="C2526" s="2">
        <v>11.05</v>
      </c>
      <c r="D2526" s="2">
        <v>10.2643</v>
      </c>
      <c r="E2526" s="2">
        <v>2008</v>
      </c>
      <c r="F2526" s="2">
        <v>10.907</v>
      </c>
      <c r="G2526" s="2">
        <v>21901.256000000001</v>
      </c>
      <c r="H2526" s="17">
        <f t="shared" si="39"/>
        <v>0</v>
      </c>
    </row>
    <row r="2527" spans="2:8" ht="13.5" x14ac:dyDescent="0.25">
      <c r="B2527" s="11">
        <v>45679</v>
      </c>
      <c r="C2527" s="2">
        <v>11.15</v>
      </c>
      <c r="D2527" s="2">
        <v>10.357200000000001</v>
      </c>
      <c r="E2527" s="2">
        <v>903</v>
      </c>
      <c r="F2527" s="2">
        <v>11.157</v>
      </c>
      <c r="G2527" s="2">
        <v>10074.771000000001</v>
      </c>
      <c r="H2527" s="17">
        <f t="shared" si="39"/>
        <v>9.0507876815759669E-3</v>
      </c>
    </row>
    <row r="2528" spans="2:8" ht="13.5" x14ac:dyDescent="0.25">
      <c r="B2528" s="11">
        <v>45680</v>
      </c>
      <c r="C2528" s="2">
        <v>11</v>
      </c>
      <c r="D2528" s="2">
        <v>10.2179</v>
      </c>
      <c r="E2528" s="2">
        <v>470</v>
      </c>
      <c r="F2528" s="2">
        <v>11.116</v>
      </c>
      <c r="G2528" s="2">
        <v>5224.5200000000004</v>
      </c>
      <c r="H2528" s="17">
        <f t="shared" si="39"/>
        <v>-1.3449580967829182E-2</v>
      </c>
    </row>
    <row r="2529" spans="2:8" ht="13.5" x14ac:dyDescent="0.25">
      <c r="B2529" s="11">
        <v>45681</v>
      </c>
      <c r="C2529" s="2">
        <v>11</v>
      </c>
      <c r="D2529" s="2">
        <v>10.2179</v>
      </c>
      <c r="E2529" s="2">
        <v>3982</v>
      </c>
      <c r="F2529" s="2">
        <v>10.989000000000001</v>
      </c>
      <c r="G2529" s="2">
        <v>43758.197999999997</v>
      </c>
      <c r="H2529" s="17">
        <f t="shared" si="39"/>
        <v>0</v>
      </c>
    </row>
    <row r="2530" spans="2:8" ht="13.5" x14ac:dyDescent="0.25">
      <c r="B2530" s="11">
        <v>45684</v>
      </c>
      <c r="C2530" s="2">
        <v>11.4</v>
      </c>
      <c r="D2530" s="2">
        <v>10.589499999999999</v>
      </c>
      <c r="E2530" s="2">
        <v>549</v>
      </c>
      <c r="F2530" s="2">
        <v>11.128</v>
      </c>
      <c r="G2530" s="2">
        <v>6109.2719999999999</v>
      </c>
      <c r="H2530" s="17">
        <f t="shared" si="39"/>
        <v>3.6367551062351268E-2</v>
      </c>
    </row>
    <row r="2531" spans="2:8" ht="13.5" x14ac:dyDescent="0.25">
      <c r="B2531" s="11">
        <v>45685</v>
      </c>
      <c r="C2531" s="2">
        <v>11.4</v>
      </c>
      <c r="D2531" s="2">
        <v>10.589499999999999</v>
      </c>
      <c r="E2531" s="2">
        <v>113</v>
      </c>
      <c r="F2531" s="2">
        <v>11.46</v>
      </c>
      <c r="G2531" s="2">
        <v>1294.98</v>
      </c>
      <c r="H2531" s="17">
        <f t="shared" si="39"/>
        <v>0</v>
      </c>
    </row>
    <row r="2532" spans="2:8" ht="13.5" x14ac:dyDescent="0.25">
      <c r="B2532" s="11">
        <v>45686</v>
      </c>
      <c r="C2532" s="2">
        <v>11.49</v>
      </c>
      <c r="D2532" s="2">
        <v>10.6731</v>
      </c>
      <c r="E2532" s="2">
        <v>96</v>
      </c>
      <c r="F2532" s="2">
        <v>11.422000000000001</v>
      </c>
      <c r="G2532" s="2">
        <v>1096.5119999999999</v>
      </c>
      <c r="H2532" s="17">
        <f t="shared" si="39"/>
        <v>7.8946125879409378E-3</v>
      </c>
    </row>
    <row r="2533" spans="2:8" ht="13.5" x14ac:dyDescent="0.25">
      <c r="B2533" s="11">
        <v>45687</v>
      </c>
      <c r="C2533" s="2">
        <v>11.19</v>
      </c>
      <c r="D2533" s="2">
        <v>10.394399999999999</v>
      </c>
      <c r="E2533" s="2">
        <v>92</v>
      </c>
      <c r="F2533" s="2">
        <v>11.013999999999999</v>
      </c>
      <c r="G2533" s="2">
        <v>1013.288</v>
      </c>
      <c r="H2533" s="17">
        <f t="shared" si="39"/>
        <v>-2.6112375973241196E-2</v>
      </c>
    </row>
    <row r="2534" spans="2:8" ht="13.5" x14ac:dyDescent="0.25">
      <c r="B2534" s="11">
        <v>45688</v>
      </c>
      <c r="C2534" s="2">
        <v>11.18</v>
      </c>
      <c r="D2534" s="2">
        <v>10.3851</v>
      </c>
      <c r="E2534" s="2">
        <v>82</v>
      </c>
      <c r="F2534" s="2">
        <v>11.18</v>
      </c>
      <c r="G2534" s="2">
        <v>916.76</v>
      </c>
      <c r="H2534" s="17">
        <f t="shared" si="39"/>
        <v>-8.9471253752016876E-4</v>
      </c>
    </row>
    <row r="2535" spans="2:8" ht="13.5" x14ac:dyDescent="0.25">
      <c r="B2535" s="11">
        <v>45691</v>
      </c>
      <c r="C2535" s="2">
        <v>11.49</v>
      </c>
      <c r="D2535" s="2">
        <v>10.6731</v>
      </c>
      <c r="E2535" s="2">
        <v>569</v>
      </c>
      <c r="F2535" s="2">
        <v>11.32</v>
      </c>
      <c r="G2535" s="2">
        <v>6441.08</v>
      </c>
      <c r="H2535" s="17">
        <f t="shared" si="39"/>
        <v>2.7732039171505355E-2</v>
      </c>
    </row>
    <row r="2536" spans="2:8" ht="13.5" x14ac:dyDescent="0.25">
      <c r="B2536" s="11">
        <v>45692</v>
      </c>
      <c r="C2536" s="2">
        <v>11.5</v>
      </c>
      <c r="D2536" s="2">
        <v>10.682399999999999</v>
      </c>
      <c r="E2536" s="2">
        <v>912</v>
      </c>
      <c r="F2536" s="2">
        <v>11.486000000000001</v>
      </c>
      <c r="G2536" s="2">
        <v>10475.232</v>
      </c>
      <c r="H2536" s="17">
        <f t="shared" si="39"/>
        <v>8.7134946735246944E-4</v>
      </c>
    </row>
    <row r="2537" spans="2:8" ht="13.5" x14ac:dyDescent="0.25">
      <c r="B2537" s="11">
        <v>45693</v>
      </c>
      <c r="C2537" s="2">
        <v>11.55</v>
      </c>
      <c r="D2537" s="2">
        <v>10.7288</v>
      </c>
      <c r="E2537" s="2">
        <v>1668</v>
      </c>
      <c r="F2537" s="2">
        <v>11.4</v>
      </c>
      <c r="G2537" s="2">
        <v>19015.2</v>
      </c>
      <c r="H2537" s="17">
        <f t="shared" si="39"/>
        <v>4.3435932000299767E-3</v>
      </c>
    </row>
    <row r="2538" spans="2:8" ht="13.5" x14ac:dyDescent="0.25">
      <c r="B2538" s="11">
        <v>45694</v>
      </c>
      <c r="C2538" s="2">
        <v>11.6</v>
      </c>
      <c r="D2538" s="2">
        <v>10.7752</v>
      </c>
      <c r="E2538" s="2">
        <v>855</v>
      </c>
      <c r="F2538" s="2">
        <v>11.561999999999999</v>
      </c>
      <c r="G2538" s="2">
        <v>9885.51</v>
      </c>
      <c r="H2538" s="17">
        <f t="shared" si="39"/>
        <v>4.3248079934382431E-3</v>
      </c>
    </row>
    <row r="2539" spans="2:8" ht="13.5" x14ac:dyDescent="0.25">
      <c r="B2539" s="11">
        <v>45695</v>
      </c>
      <c r="C2539" s="2">
        <v>11.8</v>
      </c>
      <c r="D2539" s="2">
        <v>10.961</v>
      </c>
      <c r="E2539" s="2">
        <v>1240</v>
      </c>
      <c r="F2539" s="2">
        <v>11.695</v>
      </c>
      <c r="G2539" s="2">
        <v>14501.8</v>
      </c>
      <c r="H2539" s="17">
        <f t="shared" si="39"/>
        <v>1.7243299428316913E-2</v>
      </c>
    </row>
    <row r="2540" spans="2:8" ht="13.5" x14ac:dyDescent="0.25">
      <c r="B2540" s="11">
        <v>45698</v>
      </c>
      <c r="C2540" s="2">
        <v>11.8</v>
      </c>
      <c r="D2540" s="2">
        <v>10.961</v>
      </c>
      <c r="E2540" s="2">
        <v>0</v>
      </c>
      <c r="F2540" s="2">
        <v>0</v>
      </c>
      <c r="G2540" s="2">
        <v>0</v>
      </c>
      <c r="H2540" s="17">
        <f t="shared" si="39"/>
        <v>0</v>
      </c>
    </row>
    <row r="2541" spans="2:8" ht="13.5" x14ac:dyDescent="0.25">
      <c r="B2541" s="11">
        <v>45699</v>
      </c>
      <c r="C2541" s="2">
        <v>11.76</v>
      </c>
      <c r="D2541" s="2">
        <v>10.9239</v>
      </c>
      <c r="E2541" s="2">
        <v>352</v>
      </c>
      <c r="F2541" s="2">
        <v>11.313000000000001</v>
      </c>
      <c r="G2541" s="2">
        <v>3982.1759999999999</v>
      </c>
      <c r="H2541" s="17">
        <f t="shared" si="39"/>
        <v>-3.3847276708330056E-3</v>
      </c>
    </row>
    <row r="2542" spans="2:8" ht="13.5" x14ac:dyDescent="0.25">
      <c r="B2542" s="11">
        <v>45700</v>
      </c>
      <c r="C2542" s="2">
        <v>11.66</v>
      </c>
      <c r="D2542" s="2">
        <v>10.831</v>
      </c>
      <c r="E2542" s="2">
        <v>453</v>
      </c>
      <c r="F2542" s="2">
        <v>11.45</v>
      </c>
      <c r="G2542" s="2">
        <v>5186.8500000000004</v>
      </c>
      <c r="H2542" s="17">
        <f t="shared" si="39"/>
        <v>-8.5042887613398337E-3</v>
      </c>
    </row>
    <row r="2543" spans="2:8" ht="13.5" x14ac:dyDescent="0.25">
      <c r="B2543" s="11">
        <v>45701</v>
      </c>
      <c r="C2543" s="2">
        <v>11.66</v>
      </c>
      <c r="D2543" s="2">
        <v>10.831</v>
      </c>
      <c r="E2543" s="2">
        <v>990</v>
      </c>
      <c r="F2543" s="2">
        <v>11.651</v>
      </c>
      <c r="G2543" s="2">
        <v>11534.49</v>
      </c>
      <c r="H2543" s="17">
        <f t="shared" si="39"/>
        <v>0</v>
      </c>
    </row>
    <row r="2544" spans="2:8" ht="13.5" x14ac:dyDescent="0.25">
      <c r="B2544" s="11">
        <v>45702</v>
      </c>
      <c r="C2544" s="2">
        <v>11.75</v>
      </c>
      <c r="D2544" s="2">
        <v>10.9146</v>
      </c>
      <c r="E2544" s="2">
        <v>280</v>
      </c>
      <c r="F2544" s="2">
        <v>11.737</v>
      </c>
      <c r="G2544" s="2">
        <v>3286.36</v>
      </c>
      <c r="H2544" s="17">
        <f t="shared" si="39"/>
        <v>7.7185855415012987E-3</v>
      </c>
    </row>
    <row r="2545" spans="2:8" ht="13.5" x14ac:dyDescent="0.25">
      <c r="B2545" s="11">
        <v>45705</v>
      </c>
      <c r="C2545" s="2">
        <v>11.75</v>
      </c>
      <c r="D2545" s="2">
        <v>10.9146</v>
      </c>
      <c r="E2545" s="2">
        <v>140</v>
      </c>
      <c r="F2545" s="2">
        <v>11.75</v>
      </c>
      <c r="G2545" s="2">
        <v>1645</v>
      </c>
      <c r="H2545" s="17">
        <f t="shared" si="39"/>
        <v>0</v>
      </c>
    </row>
    <row r="2546" spans="2:8" ht="13.5" x14ac:dyDescent="0.25">
      <c r="B2546" s="11">
        <v>45706</v>
      </c>
      <c r="C2546" s="2">
        <v>11.65</v>
      </c>
      <c r="D2546" s="2">
        <v>10.8217</v>
      </c>
      <c r="E2546" s="2">
        <v>91</v>
      </c>
      <c r="F2546" s="2">
        <v>11.666</v>
      </c>
      <c r="G2546" s="2">
        <v>1061.606</v>
      </c>
      <c r="H2546" s="17">
        <f t="shared" si="39"/>
        <v>-8.5115350081542349E-3</v>
      </c>
    </row>
    <row r="2547" spans="2:8" ht="13.5" x14ac:dyDescent="0.25">
      <c r="B2547" s="11">
        <v>45707</v>
      </c>
      <c r="C2547" s="2">
        <v>11.8</v>
      </c>
      <c r="D2547" s="2">
        <v>10.961</v>
      </c>
      <c r="E2547" s="2">
        <v>1742</v>
      </c>
      <c r="F2547" s="2">
        <v>11.778</v>
      </c>
      <c r="G2547" s="2">
        <v>20517.276000000002</v>
      </c>
      <c r="H2547" s="17">
        <f t="shared" si="39"/>
        <v>1.2872284391546654E-2</v>
      </c>
    </row>
    <row r="2548" spans="2:8" ht="13.5" x14ac:dyDescent="0.25">
      <c r="B2548" s="11">
        <v>45708</v>
      </c>
      <c r="C2548" s="2">
        <v>11.8</v>
      </c>
      <c r="D2548" s="2">
        <v>10.961</v>
      </c>
      <c r="E2548" s="2">
        <v>318</v>
      </c>
      <c r="F2548" s="2">
        <v>11.8</v>
      </c>
      <c r="G2548" s="2">
        <v>3752.4</v>
      </c>
      <c r="H2548" s="17">
        <f t="shared" si="39"/>
        <v>0</v>
      </c>
    </row>
    <row r="2549" spans="2:8" ht="13.5" x14ac:dyDescent="0.25">
      <c r="B2549" s="11">
        <v>45709</v>
      </c>
      <c r="C2549" s="2">
        <v>11.8</v>
      </c>
      <c r="D2549" s="2">
        <v>10.961</v>
      </c>
      <c r="E2549" s="2">
        <v>0</v>
      </c>
      <c r="F2549" s="2">
        <v>0</v>
      </c>
      <c r="G2549" s="2">
        <v>0</v>
      </c>
      <c r="H2549" s="17">
        <f t="shared" si="39"/>
        <v>0</v>
      </c>
    </row>
    <row r="2550" spans="2:8" ht="13.5" x14ac:dyDescent="0.25">
      <c r="B2550" s="11">
        <v>45712</v>
      </c>
      <c r="C2550" s="2">
        <v>11.8</v>
      </c>
      <c r="D2550" s="2">
        <v>10.961</v>
      </c>
      <c r="E2550" s="2">
        <v>0</v>
      </c>
      <c r="F2550" s="2">
        <v>0</v>
      </c>
      <c r="G2550" s="2">
        <v>0</v>
      </c>
      <c r="H2550" s="17">
        <f t="shared" si="39"/>
        <v>0</v>
      </c>
    </row>
    <row r="2551" spans="2:8" ht="13.5" x14ac:dyDescent="0.25">
      <c r="B2551" s="11">
        <v>45713</v>
      </c>
      <c r="C2551" s="2">
        <v>11.78</v>
      </c>
      <c r="D2551" s="2">
        <v>10.942399999999999</v>
      </c>
      <c r="E2551" s="2">
        <v>41</v>
      </c>
      <c r="F2551" s="2">
        <v>11.73</v>
      </c>
      <c r="G2551" s="2">
        <v>480.93</v>
      </c>
      <c r="H2551" s="17">
        <f t="shared" si="39"/>
        <v>-1.696925463005297E-3</v>
      </c>
    </row>
    <row r="2552" spans="2:8" ht="13.5" x14ac:dyDescent="0.25">
      <c r="B2552" s="11">
        <v>45714</v>
      </c>
      <c r="C2552" s="2">
        <v>11.78</v>
      </c>
      <c r="D2552" s="2">
        <v>10.942399999999999</v>
      </c>
      <c r="E2552" s="2">
        <v>0</v>
      </c>
      <c r="F2552" s="2">
        <v>0</v>
      </c>
      <c r="G2552" s="2">
        <v>0</v>
      </c>
      <c r="H2552" s="17">
        <f t="shared" si="39"/>
        <v>0</v>
      </c>
    </row>
    <row r="2553" spans="2:8" ht="13.5" x14ac:dyDescent="0.25">
      <c r="B2553" s="11">
        <v>45715</v>
      </c>
      <c r="C2553" s="2">
        <v>11.56</v>
      </c>
      <c r="D2553" s="2">
        <v>10.738099999999999</v>
      </c>
      <c r="E2553" s="2">
        <v>198</v>
      </c>
      <c r="F2553" s="2">
        <v>11.603</v>
      </c>
      <c r="G2553" s="2">
        <v>2297.3939999999998</v>
      </c>
      <c r="H2553" s="17">
        <f t="shared" si="39"/>
        <v>-1.8670492762099717E-2</v>
      </c>
    </row>
    <row r="2554" spans="2:8" ht="13.5" x14ac:dyDescent="0.25">
      <c r="B2554" s="11">
        <v>45716</v>
      </c>
      <c r="C2554" s="2">
        <v>11.35</v>
      </c>
      <c r="D2554" s="2">
        <v>10.542999999999999</v>
      </c>
      <c r="E2554" s="2">
        <v>500</v>
      </c>
      <c r="F2554" s="2">
        <v>11.532</v>
      </c>
      <c r="G2554" s="2">
        <v>5766</v>
      </c>
      <c r="H2554" s="17">
        <f t="shared" si="39"/>
        <v>-1.8168949814212947E-2</v>
      </c>
    </row>
    <row r="2555" spans="2:8" ht="13.5" x14ac:dyDescent="0.25">
      <c r="B2555" s="11">
        <v>45719</v>
      </c>
      <c r="C2555" s="2">
        <v>11.7</v>
      </c>
      <c r="D2555" s="2">
        <v>10.8681</v>
      </c>
      <c r="E2555" s="2">
        <v>24</v>
      </c>
      <c r="F2555" s="2">
        <v>11.7</v>
      </c>
      <c r="G2555" s="2">
        <v>280.8</v>
      </c>
      <c r="H2555" s="17">
        <f t="shared" si="39"/>
        <v>3.0835625533529438E-2</v>
      </c>
    </row>
    <row r="2556" spans="2:8" ht="13.5" x14ac:dyDescent="0.25">
      <c r="B2556" s="11">
        <v>45720</v>
      </c>
      <c r="C2556" s="2">
        <v>11.7</v>
      </c>
      <c r="D2556" s="2">
        <v>10.8681</v>
      </c>
      <c r="E2556" s="2">
        <v>0</v>
      </c>
      <c r="F2556" s="2">
        <v>0</v>
      </c>
      <c r="G2556" s="2">
        <v>0</v>
      </c>
      <c r="H2556" s="17">
        <f t="shared" si="39"/>
        <v>0</v>
      </c>
    </row>
    <row r="2557" spans="2:8" ht="13.5" x14ac:dyDescent="0.25">
      <c r="B2557" s="11">
        <v>45721</v>
      </c>
      <c r="C2557" s="2">
        <v>11.67</v>
      </c>
      <c r="D2557" s="2">
        <v>10.840299999999999</v>
      </c>
      <c r="E2557" s="2">
        <v>370</v>
      </c>
      <c r="F2557" s="2">
        <v>11.619</v>
      </c>
      <c r="G2557" s="2">
        <v>4299.03</v>
      </c>
      <c r="H2557" s="17">
        <f t="shared" si="39"/>
        <v>-2.5579448109606033E-3</v>
      </c>
    </row>
    <row r="2558" spans="2:8" ht="13.5" x14ac:dyDescent="0.25">
      <c r="B2558" s="11">
        <v>45722</v>
      </c>
      <c r="C2558" s="2">
        <v>11.6</v>
      </c>
      <c r="D2558" s="2">
        <v>10.7752</v>
      </c>
      <c r="E2558" s="2">
        <v>130</v>
      </c>
      <c r="F2558" s="2">
        <v>11.643000000000001</v>
      </c>
      <c r="G2558" s="2">
        <v>1513.59</v>
      </c>
      <c r="H2558" s="17">
        <f t="shared" si="39"/>
        <v>-6.0053688551054193E-3</v>
      </c>
    </row>
    <row r="2559" spans="2:8" ht="13.5" x14ac:dyDescent="0.25">
      <c r="B2559" s="11">
        <v>45723</v>
      </c>
      <c r="C2559" s="2">
        <v>11.59</v>
      </c>
      <c r="D2559" s="2">
        <v>10.766</v>
      </c>
      <c r="E2559" s="2">
        <v>596</v>
      </c>
      <c r="F2559" s="2">
        <v>11.378</v>
      </c>
      <c r="G2559" s="2">
        <v>6781.2879999999996</v>
      </c>
      <c r="H2559" s="17">
        <f t="shared" si="39"/>
        <v>-8.5381245823742253E-4</v>
      </c>
    </row>
    <row r="2560" spans="2:8" ht="13.5" x14ac:dyDescent="0.25">
      <c r="B2560" s="11">
        <v>45726</v>
      </c>
      <c r="C2560" s="2">
        <v>11.57</v>
      </c>
      <c r="D2560" s="2">
        <v>10.747400000000001</v>
      </c>
      <c r="E2560" s="2">
        <v>812</v>
      </c>
      <c r="F2560" s="2">
        <v>11.379</v>
      </c>
      <c r="G2560" s="2">
        <v>9239.7479999999996</v>
      </c>
      <c r="H2560" s="17">
        <f t="shared" si="39"/>
        <v>-1.7276611554894374E-3</v>
      </c>
    </row>
    <row r="2561" spans="2:8" ht="13.5" x14ac:dyDescent="0.25">
      <c r="B2561" s="11">
        <v>45727</v>
      </c>
      <c r="C2561" s="2">
        <v>11.32</v>
      </c>
      <c r="D2561" s="2">
        <v>10.5151</v>
      </c>
      <c r="E2561" s="2">
        <v>369</v>
      </c>
      <c r="F2561" s="2">
        <v>11.363</v>
      </c>
      <c r="G2561" s="2">
        <v>4192.9470000000001</v>
      </c>
      <c r="H2561" s="17">
        <f t="shared" si="39"/>
        <v>-2.1614530025866757E-2</v>
      </c>
    </row>
    <row r="2562" spans="2:8" ht="13.5" x14ac:dyDescent="0.25">
      <c r="B2562" s="11">
        <v>45728</v>
      </c>
      <c r="C2562" s="2">
        <v>11.35</v>
      </c>
      <c r="D2562" s="2">
        <v>10.542999999999999</v>
      </c>
      <c r="E2562" s="2">
        <v>928</v>
      </c>
      <c r="F2562" s="2">
        <v>11.477</v>
      </c>
      <c r="G2562" s="2">
        <v>10650.656000000001</v>
      </c>
      <c r="H2562" s="17">
        <f t="shared" si="39"/>
        <v>2.6533271200463071E-3</v>
      </c>
    </row>
    <row r="2563" spans="2:8" ht="13.5" x14ac:dyDescent="0.25">
      <c r="B2563" s="11">
        <v>45729</v>
      </c>
      <c r="C2563" s="2">
        <v>11.58</v>
      </c>
      <c r="D2563" s="2">
        <v>10.7567</v>
      </c>
      <c r="E2563" s="2">
        <v>37</v>
      </c>
      <c r="F2563" s="2">
        <v>11.378</v>
      </c>
      <c r="G2563" s="2">
        <v>420.98599999999999</v>
      </c>
      <c r="H2563" s="17">
        <f t="shared" si="39"/>
        <v>2.0269373043725801E-2</v>
      </c>
    </row>
    <row r="2564" spans="2:8" ht="13.5" x14ac:dyDescent="0.25">
      <c r="B2564" s="11">
        <v>45730</v>
      </c>
      <c r="C2564" s="2">
        <v>11.37</v>
      </c>
      <c r="D2564" s="2">
        <v>10.5616</v>
      </c>
      <c r="E2564" s="2">
        <v>206</v>
      </c>
      <c r="F2564" s="2">
        <v>11.420999999999999</v>
      </c>
      <c r="G2564" s="2">
        <v>2352.7260000000001</v>
      </c>
      <c r="H2564" s="17">
        <f t="shared" si="39"/>
        <v>-1.8137532886480057E-2</v>
      </c>
    </row>
    <row r="2565" spans="2:8" ht="13.5" x14ac:dyDescent="0.25">
      <c r="B2565" s="11">
        <v>45733</v>
      </c>
      <c r="C2565" s="2">
        <v>11.57</v>
      </c>
      <c r="D2565" s="2">
        <v>10.747400000000001</v>
      </c>
      <c r="E2565" s="2">
        <v>439</v>
      </c>
      <c r="F2565" s="2">
        <v>11.433</v>
      </c>
      <c r="G2565" s="2">
        <v>5019.0870000000004</v>
      </c>
      <c r="H2565" s="17">
        <f t="shared" si="39"/>
        <v>1.7592031510377255E-2</v>
      </c>
    </row>
    <row r="2566" spans="2:8" ht="13.5" x14ac:dyDescent="0.25">
      <c r="B2566" s="11">
        <v>45734</v>
      </c>
      <c r="C2566" s="2">
        <v>11.57</v>
      </c>
      <c r="D2566" s="2">
        <v>10.747400000000001</v>
      </c>
      <c r="E2566" s="2">
        <v>260</v>
      </c>
      <c r="F2566" s="2">
        <v>11.375</v>
      </c>
      <c r="G2566" s="2">
        <v>2957.5</v>
      </c>
      <c r="H2566" s="17">
        <f t="shared" si="39"/>
        <v>0</v>
      </c>
    </row>
    <row r="2567" spans="2:8" ht="13.5" x14ac:dyDescent="0.25">
      <c r="B2567" s="11">
        <v>45735</v>
      </c>
      <c r="C2567" s="2">
        <v>11.54</v>
      </c>
      <c r="D2567" s="2">
        <v>10.7195</v>
      </c>
      <c r="E2567" s="2">
        <v>937</v>
      </c>
      <c r="F2567" s="2">
        <v>11.523</v>
      </c>
      <c r="G2567" s="2">
        <v>10797.050999999999</v>
      </c>
      <c r="H2567" s="17">
        <f t="shared" ref="H2567:H2630" si="40">(D2567-D2566)/D2566</f>
        <v>-2.5959767013417848E-3</v>
      </c>
    </row>
    <row r="2568" spans="2:8" ht="13.5" x14ac:dyDescent="0.25">
      <c r="B2568" s="11">
        <v>45737</v>
      </c>
      <c r="C2568" s="2">
        <v>11.5</v>
      </c>
      <c r="D2568" s="2">
        <v>10.682399999999999</v>
      </c>
      <c r="E2568" s="2">
        <v>240</v>
      </c>
      <c r="F2568" s="2">
        <v>11.419</v>
      </c>
      <c r="G2568" s="2">
        <v>2740.56</v>
      </c>
      <c r="H2568" s="17">
        <f t="shared" si="40"/>
        <v>-3.4609823219367113E-3</v>
      </c>
    </row>
    <row r="2569" spans="2:8" ht="13.5" x14ac:dyDescent="0.25">
      <c r="B2569" s="11">
        <v>45740</v>
      </c>
      <c r="C2569" s="2">
        <v>11.6</v>
      </c>
      <c r="D2569" s="2">
        <v>10.7752</v>
      </c>
      <c r="E2569" s="2">
        <v>100</v>
      </c>
      <c r="F2569" s="2">
        <v>11.585000000000001</v>
      </c>
      <c r="G2569" s="2">
        <v>1158.5</v>
      </c>
      <c r="H2569" s="17">
        <f t="shared" si="40"/>
        <v>8.6871864000599534E-3</v>
      </c>
    </row>
    <row r="2570" spans="2:8" ht="13.5" x14ac:dyDescent="0.25">
      <c r="B2570" s="11">
        <v>45741</v>
      </c>
      <c r="C2570" s="2">
        <v>11.6</v>
      </c>
      <c r="D2570" s="2">
        <v>10.7752</v>
      </c>
      <c r="E2570" s="2">
        <v>0</v>
      </c>
      <c r="F2570" s="2">
        <v>0</v>
      </c>
      <c r="G2570" s="2">
        <v>0</v>
      </c>
      <c r="H2570" s="17">
        <f t="shared" si="40"/>
        <v>0</v>
      </c>
    </row>
    <row r="2571" spans="2:8" ht="13.5" x14ac:dyDescent="0.25">
      <c r="B2571" s="11">
        <v>45742</v>
      </c>
      <c r="C2571" s="2">
        <v>11.55</v>
      </c>
      <c r="D2571" s="2">
        <v>10.7288</v>
      </c>
      <c r="E2571" s="2">
        <v>32</v>
      </c>
      <c r="F2571" s="2">
        <v>11.503</v>
      </c>
      <c r="G2571" s="2">
        <v>368.096</v>
      </c>
      <c r="H2571" s="17">
        <f t="shared" si="40"/>
        <v>-4.3061845719801232E-3</v>
      </c>
    </row>
    <row r="2572" spans="2:8" ht="13.5" x14ac:dyDescent="0.25">
      <c r="B2572" s="11">
        <v>45743</v>
      </c>
      <c r="C2572" s="2">
        <v>11.55</v>
      </c>
      <c r="D2572" s="2">
        <v>10.7288</v>
      </c>
      <c r="E2572" s="2">
        <v>0</v>
      </c>
      <c r="F2572" s="2">
        <v>0</v>
      </c>
      <c r="G2572" s="2">
        <v>0</v>
      </c>
      <c r="H2572" s="17">
        <f t="shared" si="40"/>
        <v>0</v>
      </c>
    </row>
    <row r="2573" spans="2:8" ht="13.5" x14ac:dyDescent="0.25">
      <c r="B2573" s="11">
        <v>45744</v>
      </c>
      <c r="C2573" s="2">
        <v>11.5</v>
      </c>
      <c r="D2573" s="2">
        <v>10.682399999999999</v>
      </c>
      <c r="E2573" s="2">
        <v>16331</v>
      </c>
      <c r="F2573" s="2">
        <v>11.744</v>
      </c>
      <c r="G2573" s="2">
        <v>191791.264</v>
      </c>
      <c r="H2573" s="17">
        <f t="shared" si="40"/>
        <v>-4.3248079934382431E-3</v>
      </c>
    </row>
    <row r="2574" spans="2:8" ht="13.5" x14ac:dyDescent="0.25">
      <c r="B2574" s="11">
        <v>45749</v>
      </c>
      <c r="C2574" s="2">
        <v>11.95</v>
      </c>
      <c r="D2574" s="2">
        <v>11.1004</v>
      </c>
      <c r="E2574" s="2">
        <v>904</v>
      </c>
      <c r="F2574" s="2">
        <v>11.871</v>
      </c>
      <c r="G2574" s="2">
        <v>10731.384</v>
      </c>
      <c r="H2574" s="17">
        <f t="shared" si="40"/>
        <v>3.912978356923548E-2</v>
      </c>
    </row>
    <row r="2575" spans="2:8" ht="13.5" x14ac:dyDescent="0.25">
      <c r="B2575" s="11">
        <v>45750</v>
      </c>
      <c r="C2575" s="2">
        <v>11.87</v>
      </c>
      <c r="D2575" s="2">
        <v>11.026</v>
      </c>
      <c r="E2575" s="2">
        <v>563</v>
      </c>
      <c r="F2575" s="2">
        <v>11.879</v>
      </c>
      <c r="G2575" s="2">
        <v>6687.8770000000004</v>
      </c>
      <c r="H2575" s="17">
        <f t="shared" si="40"/>
        <v>-6.7024611725704196E-3</v>
      </c>
    </row>
    <row r="2576" spans="2:8" ht="13.5" x14ac:dyDescent="0.25">
      <c r="B2576" s="11">
        <v>45751</v>
      </c>
      <c r="C2576" s="2">
        <v>11.72</v>
      </c>
      <c r="D2576" s="2">
        <v>10.886699999999999</v>
      </c>
      <c r="E2576" s="2">
        <v>5344</v>
      </c>
      <c r="F2576" s="2">
        <v>11.515000000000001</v>
      </c>
      <c r="G2576" s="2">
        <v>61536.160000000003</v>
      </c>
      <c r="H2576" s="17">
        <f t="shared" si="40"/>
        <v>-1.2633774714311666E-2</v>
      </c>
    </row>
    <row r="2577" spans="2:8" ht="13.5" x14ac:dyDescent="0.25">
      <c r="B2577" s="11">
        <v>45754</v>
      </c>
      <c r="C2577" s="2">
        <v>11.52</v>
      </c>
      <c r="D2577" s="2">
        <v>10.700900000000001</v>
      </c>
      <c r="E2577" s="2">
        <v>2008</v>
      </c>
      <c r="F2577" s="2">
        <v>11.544</v>
      </c>
      <c r="G2577" s="2">
        <v>23180.351999999999</v>
      </c>
      <c r="H2577" s="17">
        <f t="shared" si="40"/>
        <v>-1.7066696060330372E-2</v>
      </c>
    </row>
    <row r="2578" spans="2:8" ht="13.5" x14ac:dyDescent="0.25">
      <c r="B2578" s="11">
        <v>45755</v>
      </c>
      <c r="C2578" s="2">
        <v>11.5</v>
      </c>
      <c r="D2578" s="2">
        <v>10.682399999999999</v>
      </c>
      <c r="E2578" s="2">
        <v>177</v>
      </c>
      <c r="F2578" s="2">
        <v>11.156000000000001</v>
      </c>
      <c r="G2578" s="2">
        <v>1974.6120000000001</v>
      </c>
      <c r="H2578" s="17">
        <f t="shared" si="40"/>
        <v>-1.7288265472998805E-3</v>
      </c>
    </row>
    <row r="2579" spans="2:8" ht="13.5" x14ac:dyDescent="0.25">
      <c r="B2579" s="11">
        <v>45757</v>
      </c>
      <c r="C2579" s="2">
        <v>11.5</v>
      </c>
      <c r="D2579" s="2">
        <v>10.682399999999999</v>
      </c>
      <c r="E2579" s="2">
        <v>38</v>
      </c>
      <c r="F2579" s="2">
        <v>11.186999999999999</v>
      </c>
      <c r="G2579" s="2">
        <v>425.10599999999999</v>
      </c>
      <c r="H2579" s="17">
        <f t="shared" si="40"/>
        <v>0</v>
      </c>
    </row>
    <row r="2580" spans="2:8" ht="13.5" x14ac:dyDescent="0.25">
      <c r="B2580" s="11">
        <v>45758</v>
      </c>
      <c r="C2580" s="2">
        <v>11.78</v>
      </c>
      <c r="D2580" s="2">
        <v>10.942399999999999</v>
      </c>
      <c r="E2580" s="2">
        <v>158</v>
      </c>
      <c r="F2580" s="2">
        <v>11.577</v>
      </c>
      <c r="G2580" s="2">
        <v>1829.1659999999999</v>
      </c>
      <c r="H2580" s="17">
        <f t="shared" si="40"/>
        <v>2.4339099827754045E-2</v>
      </c>
    </row>
    <row r="2581" spans="2:8" ht="13.5" x14ac:dyDescent="0.25">
      <c r="B2581" s="11">
        <v>45761</v>
      </c>
      <c r="C2581" s="2">
        <v>11.8</v>
      </c>
      <c r="D2581" s="2">
        <v>10.961</v>
      </c>
      <c r="E2581" s="2">
        <v>245</v>
      </c>
      <c r="F2581" s="2">
        <v>11.775</v>
      </c>
      <c r="G2581" s="2">
        <v>2884.875</v>
      </c>
      <c r="H2581" s="17">
        <f t="shared" si="40"/>
        <v>1.6998099137301745E-3</v>
      </c>
    </row>
    <row r="2582" spans="2:8" ht="13.5" x14ac:dyDescent="0.25">
      <c r="B2582" s="11">
        <v>45762</v>
      </c>
      <c r="C2582" s="2">
        <v>11.98</v>
      </c>
      <c r="D2582" s="2">
        <v>11.1282</v>
      </c>
      <c r="E2582" s="2">
        <v>20</v>
      </c>
      <c r="F2582" s="2">
        <v>11.89</v>
      </c>
      <c r="G2582" s="2">
        <v>237.8</v>
      </c>
      <c r="H2582" s="17">
        <f t="shared" si="40"/>
        <v>1.5254082656691847E-2</v>
      </c>
    </row>
    <row r="2583" spans="2:8" ht="13.5" x14ac:dyDescent="0.25">
      <c r="B2583" s="11">
        <v>45763</v>
      </c>
      <c r="C2583" s="2">
        <v>11.96</v>
      </c>
      <c r="D2583" s="2">
        <v>11.1096</v>
      </c>
      <c r="E2583" s="2">
        <v>224</v>
      </c>
      <c r="F2583" s="2">
        <v>11.914999999999999</v>
      </c>
      <c r="G2583" s="2">
        <v>2668.96</v>
      </c>
      <c r="H2583" s="17">
        <f t="shared" si="40"/>
        <v>-1.6714293416724435E-3</v>
      </c>
    </row>
    <row r="2584" spans="2:8" ht="13.5" x14ac:dyDescent="0.25">
      <c r="B2584" s="11">
        <v>45764</v>
      </c>
      <c r="C2584" s="2">
        <v>11.66</v>
      </c>
      <c r="D2584" s="2">
        <v>10.831</v>
      </c>
      <c r="E2584" s="2">
        <v>281</v>
      </c>
      <c r="F2584" s="2">
        <v>11.759</v>
      </c>
      <c r="G2584" s="2">
        <v>3304.279</v>
      </c>
      <c r="H2584" s="17">
        <f t="shared" si="40"/>
        <v>-2.5077410527831859E-2</v>
      </c>
    </row>
    <row r="2585" spans="2:8" ht="13.5" x14ac:dyDescent="0.25">
      <c r="B2585" s="11">
        <v>45765</v>
      </c>
      <c r="C2585" s="2">
        <v>11.85</v>
      </c>
      <c r="D2585" s="2">
        <v>11.0075</v>
      </c>
      <c r="E2585" s="2">
        <v>1102</v>
      </c>
      <c r="F2585" s="2">
        <v>11.759</v>
      </c>
      <c r="G2585" s="2">
        <v>12958.418</v>
      </c>
      <c r="H2585" s="17">
        <f t="shared" si="40"/>
        <v>1.6295817560705455E-2</v>
      </c>
    </row>
    <row r="2586" spans="2:8" ht="13.5" x14ac:dyDescent="0.25">
      <c r="B2586" s="11">
        <v>45768</v>
      </c>
      <c r="C2586" s="2">
        <v>11.62</v>
      </c>
      <c r="D2586" s="2">
        <v>10.793799999999999</v>
      </c>
      <c r="E2586" s="2">
        <v>198</v>
      </c>
      <c r="F2586" s="2">
        <v>11.601000000000001</v>
      </c>
      <c r="G2586" s="2">
        <v>2296.998</v>
      </c>
      <c r="H2586" s="17">
        <f t="shared" si="40"/>
        <v>-1.9414035884624221E-2</v>
      </c>
    </row>
    <row r="2587" spans="2:8" ht="13.5" x14ac:dyDescent="0.25">
      <c r="B2587" s="11">
        <v>45769</v>
      </c>
      <c r="C2587" s="2">
        <v>11.59</v>
      </c>
      <c r="D2587" s="2">
        <v>10.766</v>
      </c>
      <c r="E2587" s="2">
        <v>256</v>
      </c>
      <c r="F2587" s="2">
        <v>11.539</v>
      </c>
      <c r="G2587" s="2">
        <v>2953.9839999999999</v>
      </c>
      <c r="H2587" s="17">
        <f t="shared" si="40"/>
        <v>-2.5755526320664791E-3</v>
      </c>
    </row>
    <row r="2588" spans="2:8" ht="13.5" x14ac:dyDescent="0.25">
      <c r="B2588" s="11">
        <v>45770</v>
      </c>
      <c r="C2588" s="2">
        <v>11.6</v>
      </c>
      <c r="D2588" s="2">
        <v>10.7752</v>
      </c>
      <c r="E2588" s="2">
        <v>40</v>
      </c>
      <c r="F2588" s="2">
        <v>11.378</v>
      </c>
      <c r="G2588" s="2">
        <v>455.12</v>
      </c>
      <c r="H2588" s="17">
        <f t="shared" si="40"/>
        <v>8.5454207690877527E-4</v>
      </c>
    </row>
    <row r="2589" spans="2:8" ht="13.5" x14ac:dyDescent="0.25">
      <c r="B2589" s="11">
        <v>45771</v>
      </c>
      <c r="C2589" s="2">
        <v>11.45</v>
      </c>
      <c r="D2589" s="2">
        <v>10.635899999999999</v>
      </c>
      <c r="E2589" s="2">
        <v>109</v>
      </c>
      <c r="F2589" s="2">
        <v>11.231</v>
      </c>
      <c r="G2589" s="2">
        <v>1224.1790000000001</v>
      </c>
      <c r="H2589" s="17">
        <f t="shared" si="40"/>
        <v>-1.2927834286138579E-2</v>
      </c>
    </row>
    <row r="2590" spans="2:8" ht="13.5" x14ac:dyDescent="0.25">
      <c r="B2590" s="11">
        <v>45772</v>
      </c>
      <c r="C2590" s="2">
        <v>11.5</v>
      </c>
      <c r="D2590" s="2">
        <v>10.682399999999999</v>
      </c>
      <c r="E2590" s="2">
        <v>413</v>
      </c>
      <c r="F2590" s="2">
        <v>11.302</v>
      </c>
      <c r="G2590" s="2">
        <v>4667.7259999999997</v>
      </c>
      <c r="H2590" s="17">
        <f t="shared" si="40"/>
        <v>4.3719854455194192E-3</v>
      </c>
    </row>
    <row r="2591" spans="2:8" ht="13.5" x14ac:dyDescent="0.25">
      <c r="B2591" s="11">
        <v>45775</v>
      </c>
      <c r="C2591" s="2">
        <v>11.6</v>
      </c>
      <c r="D2591" s="2">
        <v>10.7752</v>
      </c>
      <c r="E2591" s="2">
        <v>247</v>
      </c>
      <c r="F2591" s="2">
        <v>11.582000000000001</v>
      </c>
      <c r="G2591" s="2">
        <v>2860.7539999999999</v>
      </c>
      <c r="H2591" s="17">
        <f t="shared" si="40"/>
        <v>8.6871864000599534E-3</v>
      </c>
    </row>
    <row r="2592" spans="2:8" ht="13.5" x14ac:dyDescent="0.25">
      <c r="B2592" s="11">
        <v>45776</v>
      </c>
      <c r="C2592" s="2">
        <v>11.6</v>
      </c>
      <c r="D2592" s="2">
        <v>10.7752</v>
      </c>
      <c r="E2592" s="2">
        <v>1</v>
      </c>
      <c r="F2592" s="2">
        <v>11.6</v>
      </c>
      <c r="G2592" s="2">
        <v>11.6</v>
      </c>
      <c r="H2592" s="17">
        <f t="shared" si="40"/>
        <v>0</v>
      </c>
    </row>
    <row r="2593" spans="2:8" ht="13.5" x14ac:dyDescent="0.25">
      <c r="B2593" s="11">
        <v>45777</v>
      </c>
      <c r="C2593" s="2">
        <v>11.5</v>
      </c>
      <c r="D2593" s="2">
        <v>10.682399999999999</v>
      </c>
      <c r="E2593" s="2">
        <v>201</v>
      </c>
      <c r="F2593" s="2">
        <v>11.5</v>
      </c>
      <c r="G2593" s="2">
        <v>2311.5</v>
      </c>
      <c r="H2593" s="17">
        <f t="shared" si="40"/>
        <v>-8.6123691439602464E-3</v>
      </c>
    </row>
    <row r="2594" spans="2:8" ht="13.5" x14ac:dyDescent="0.25">
      <c r="B2594" s="11">
        <v>45779</v>
      </c>
      <c r="C2594" s="2">
        <v>11.5</v>
      </c>
      <c r="D2594" s="2">
        <v>10.682399999999999</v>
      </c>
      <c r="E2594" s="2">
        <v>296</v>
      </c>
      <c r="F2594" s="2">
        <v>11.449</v>
      </c>
      <c r="G2594" s="2">
        <v>3388.904</v>
      </c>
      <c r="H2594" s="17">
        <f t="shared" si="40"/>
        <v>0</v>
      </c>
    </row>
    <row r="2595" spans="2:8" ht="13.5" x14ac:dyDescent="0.25">
      <c r="B2595" s="11">
        <v>45782</v>
      </c>
      <c r="C2595" s="2">
        <v>11.5</v>
      </c>
      <c r="D2595" s="2">
        <v>10.682399999999999</v>
      </c>
      <c r="E2595" s="2">
        <v>40</v>
      </c>
      <c r="F2595" s="2">
        <v>11.388</v>
      </c>
      <c r="G2595" s="2">
        <v>455.52</v>
      </c>
      <c r="H2595" s="17">
        <f t="shared" si="40"/>
        <v>0</v>
      </c>
    </row>
    <row r="2596" spans="2:8" ht="13.5" x14ac:dyDescent="0.25">
      <c r="B2596" s="11">
        <v>45783</v>
      </c>
      <c r="C2596" s="2">
        <v>11.5</v>
      </c>
      <c r="D2596" s="2">
        <v>10.682399999999999</v>
      </c>
      <c r="E2596" s="2">
        <v>70</v>
      </c>
      <c r="F2596" s="2">
        <v>11.566000000000001</v>
      </c>
      <c r="G2596" s="2">
        <v>809.62</v>
      </c>
      <c r="H2596" s="17">
        <f t="shared" si="40"/>
        <v>0</v>
      </c>
    </row>
    <row r="2597" spans="2:8" ht="13.5" x14ac:dyDescent="0.25">
      <c r="B2597" s="11">
        <v>45784</v>
      </c>
      <c r="C2597" s="2">
        <v>11.36</v>
      </c>
      <c r="D2597" s="2">
        <v>10.552300000000001</v>
      </c>
      <c r="E2597" s="2">
        <v>151</v>
      </c>
      <c r="F2597" s="2">
        <v>11.454000000000001</v>
      </c>
      <c r="G2597" s="2">
        <v>1729.5540000000001</v>
      </c>
      <c r="H2597" s="17">
        <f t="shared" si="40"/>
        <v>-1.2178911106118361E-2</v>
      </c>
    </row>
    <row r="2598" spans="2:8" ht="13.5" x14ac:dyDescent="0.25">
      <c r="B2598" s="11">
        <v>45785</v>
      </c>
      <c r="C2598" s="2">
        <v>11.6</v>
      </c>
      <c r="D2598" s="2">
        <v>10.7752</v>
      </c>
      <c r="E2598" s="2">
        <v>692</v>
      </c>
      <c r="F2598" s="2">
        <v>11.361000000000001</v>
      </c>
      <c r="G2598" s="2">
        <v>7861.8119999999999</v>
      </c>
      <c r="H2598" s="17">
        <f t="shared" si="40"/>
        <v>2.1123356993262055E-2</v>
      </c>
    </row>
    <row r="2599" spans="2:8" ht="13.5" x14ac:dyDescent="0.25">
      <c r="B2599" s="11">
        <v>45786</v>
      </c>
      <c r="C2599" s="2">
        <v>11.5</v>
      </c>
      <c r="D2599" s="2">
        <v>10.682399999999999</v>
      </c>
      <c r="E2599" s="2">
        <v>23</v>
      </c>
      <c r="F2599" s="2">
        <v>11.504</v>
      </c>
      <c r="G2599" s="2">
        <v>264.59199999999998</v>
      </c>
      <c r="H2599" s="17">
        <f t="shared" si="40"/>
        <v>-8.6123691439602464E-3</v>
      </c>
    </row>
    <row r="2600" spans="2:8" ht="13.5" x14ac:dyDescent="0.25">
      <c r="B2600" s="11">
        <v>45789</v>
      </c>
      <c r="C2600" s="2">
        <v>11.65</v>
      </c>
      <c r="D2600" s="2">
        <v>10.8217</v>
      </c>
      <c r="E2600" s="2">
        <v>137</v>
      </c>
      <c r="F2600" s="2">
        <v>11.387</v>
      </c>
      <c r="G2600" s="2">
        <v>1560.019</v>
      </c>
      <c r="H2600" s="17">
        <f t="shared" si="40"/>
        <v>1.3040140792331352E-2</v>
      </c>
    </row>
    <row r="2601" spans="2:8" ht="13.5" x14ac:dyDescent="0.25">
      <c r="B2601" s="11">
        <v>45790</v>
      </c>
      <c r="C2601" s="2">
        <v>11.78</v>
      </c>
      <c r="D2601" s="2">
        <v>10.942399999999999</v>
      </c>
      <c r="E2601" s="2">
        <v>452</v>
      </c>
      <c r="F2601" s="2">
        <v>11.654999999999999</v>
      </c>
      <c r="G2601" s="2">
        <v>5268.06</v>
      </c>
      <c r="H2601" s="17">
        <f t="shared" si="40"/>
        <v>1.1153515621390296E-2</v>
      </c>
    </row>
    <row r="2602" spans="2:8" ht="13.5" x14ac:dyDescent="0.25">
      <c r="B2602" s="11">
        <v>45791</v>
      </c>
      <c r="C2602" s="2">
        <v>11.75</v>
      </c>
      <c r="D2602" s="2">
        <v>10.9146</v>
      </c>
      <c r="E2602" s="2">
        <v>52</v>
      </c>
      <c r="F2602" s="2">
        <v>11.494999999999999</v>
      </c>
      <c r="G2602" s="2">
        <v>597.74</v>
      </c>
      <c r="H2602" s="17">
        <f t="shared" si="40"/>
        <v>-2.5405761076179962E-3</v>
      </c>
    </row>
    <row r="2603" spans="2:8" ht="13.5" x14ac:dyDescent="0.25">
      <c r="B2603" s="11">
        <v>45792</v>
      </c>
      <c r="C2603" s="2">
        <v>11.54</v>
      </c>
      <c r="D2603" s="2">
        <v>10.7195</v>
      </c>
      <c r="E2603" s="2">
        <v>30</v>
      </c>
      <c r="F2603" s="2">
        <v>11.54</v>
      </c>
      <c r="G2603" s="2">
        <v>346.2</v>
      </c>
      <c r="H2603" s="17">
        <f t="shared" si="40"/>
        <v>-1.7875139721107512E-2</v>
      </c>
    </row>
    <row r="2604" spans="2:8" ht="13.5" x14ac:dyDescent="0.25">
      <c r="B2604" s="11">
        <v>45793</v>
      </c>
      <c r="C2604" s="2">
        <v>11.74</v>
      </c>
      <c r="D2604" s="2">
        <v>10.9053</v>
      </c>
      <c r="E2604" s="2">
        <v>189</v>
      </c>
      <c r="F2604" s="2">
        <v>11.603999999999999</v>
      </c>
      <c r="G2604" s="2">
        <v>2193.1559999999999</v>
      </c>
      <c r="H2604" s="17">
        <f t="shared" si="40"/>
        <v>1.7332897989645078E-2</v>
      </c>
    </row>
    <row r="2605" spans="2:8" ht="13.5" x14ac:dyDescent="0.25">
      <c r="B2605" s="11">
        <v>45796</v>
      </c>
      <c r="C2605" s="2">
        <v>11.74</v>
      </c>
      <c r="D2605" s="2">
        <v>10.9053</v>
      </c>
      <c r="E2605" s="2">
        <v>0</v>
      </c>
      <c r="F2605" s="2">
        <v>0</v>
      </c>
      <c r="G2605" s="2">
        <v>0</v>
      </c>
      <c r="H2605" s="17">
        <f t="shared" si="40"/>
        <v>0</v>
      </c>
    </row>
    <row r="2606" spans="2:8" ht="13.5" x14ac:dyDescent="0.25">
      <c r="B2606" s="11">
        <v>45797</v>
      </c>
      <c r="C2606" s="2">
        <v>11.74</v>
      </c>
      <c r="D2606" s="2">
        <v>10.9053</v>
      </c>
      <c r="E2606" s="2">
        <v>105</v>
      </c>
      <c r="F2606" s="2">
        <v>11.565</v>
      </c>
      <c r="G2606" s="2">
        <v>1214.325</v>
      </c>
      <c r="H2606" s="17">
        <f t="shared" si="40"/>
        <v>0</v>
      </c>
    </row>
    <row r="2607" spans="2:8" ht="13.5" x14ac:dyDescent="0.25">
      <c r="B2607" s="11">
        <v>45798</v>
      </c>
      <c r="C2607" s="2">
        <v>11.93</v>
      </c>
      <c r="D2607" s="2">
        <v>11.081799999999999</v>
      </c>
      <c r="E2607" s="2">
        <v>2191</v>
      </c>
      <c r="F2607" s="2">
        <v>11.781000000000001</v>
      </c>
      <c r="G2607" s="2">
        <v>25812.170999999998</v>
      </c>
      <c r="H2607" s="17">
        <f t="shared" si="40"/>
        <v>1.6184790881497893E-2</v>
      </c>
    </row>
    <row r="2608" spans="2:8" ht="13.5" x14ac:dyDescent="0.25">
      <c r="B2608" s="11">
        <v>45799</v>
      </c>
      <c r="C2608" s="2">
        <v>11.93</v>
      </c>
      <c r="D2608" s="2">
        <v>11.081799999999999</v>
      </c>
      <c r="E2608" s="2">
        <v>505</v>
      </c>
      <c r="F2608" s="2">
        <v>11.919</v>
      </c>
      <c r="G2608" s="2">
        <v>6019.0950000000003</v>
      </c>
      <c r="H2608" s="17">
        <f t="shared" si="40"/>
        <v>0</v>
      </c>
    </row>
    <row r="2609" spans="2:8" ht="13.5" x14ac:dyDescent="0.25">
      <c r="B2609" s="11">
        <v>45800</v>
      </c>
      <c r="C2609" s="2">
        <v>11.92</v>
      </c>
      <c r="D2609" s="2">
        <v>11.0725</v>
      </c>
      <c r="E2609" s="2">
        <v>90</v>
      </c>
      <c r="F2609" s="2">
        <v>11.83</v>
      </c>
      <c r="G2609" s="2">
        <v>1064.7</v>
      </c>
      <c r="H2609" s="17">
        <f t="shared" si="40"/>
        <v>-8.3921384612604835E-4</v>
      </c>
    </row>
    <row r="2610" spans="2:8" ht="13.5" x14ac:dyDescent="0.25">
      <c r="B2610" s="11">
        <v>45803</v>
      </c>
      <c r="C2610" s="2">
        <v>11.93</v>
      </c>
      <c r="D2610" s="2">
        <v>11.081799999999999</v>
      </c>
      <c r="E2610" s="2">
        <v>427</v>
      </c>
      <c r="F2610" s="2">
        <v>11.930999999999999</v>
      </c>
      <c r="G2610" s="2">
        <v>5094.5370000000003</v>
      </c>
      <c r="H2610" s="17">
        <f t="shared" si="40"/>
        <v>8.3991871754343118E-4</v>
      </c>
    </row>
    <row r="2611" spans="2:8" ht="13.5" x14ac:dyDescent="0.25">
      <c r="B2611" s="11">
        <v>45804</v>
      </c>
      <c r="C2611" s="2">
        <v>11.9</v>
      </c>
      <c r="D2611" s="2">
        <v>11.053900000000001</v>
      </c>
      <c r="E2611" s="2">
        <v>1168</v>
      </c>
      <c r="F2611" s="2">
        <v>11.917999999999999</v>
      </c>
      <c r="G2611" s="2">
        <v>13920.224</v>
      </c>
      <c r="H2611" s="17">
        <f t="shared" si="40"/>
        <v>-2.5176415383781452E-3</v>
      </c>
    </row>
    <row r="2612" spans="2:8" ht="13.5" x14ac:dyDescent="0.25">
      <c r="B2612" s="11">
        <v>45805</v>
      </c>
      <c r="C2612" s="2">
        <v>12.2</v>
      </c>
      <c r="D2612" s="2">
        <v>11.332599999999999</v>
      </c>
      <c r="E2612" s="2">
        <v>3328</v>
      </c>
      <c r="F2612" s="2">
        <v>11.968999999999999</v>
      </c>
      <c r="G2612" s="2">
        <v>39832.832000000002</v>
      </c>
      <c r="H2612" s="17">
        <f t="shared" si="40"/>
        <v>2.5212820814373101E-2</v>
      </c>
    </row>
    <row r="2613" spans="2:8" ht="13.5" x14ac:dyDescent="0.25">
      <c r="B2613" s="11">
        <v>45806</v>
      </c>
      <c r="C2613" s="2">
        <v>11.99</v>
      </c>
      <c r="D2613" s="2">
        <v>11.137499999999999</v>
      </c>
      <c r="E2613" s="2">
        <v>954</v>
      </c>
      <c r="F2613" s="2">
        <v>11.951000000000001</v>
      </c>
      <c r="G2613" s="2">
        <v>11401.254000000001</v>
      </c>
      <c r="H2613" s="17">
        <f t="shared" si="40"/>
        <v>-1.7215819847166587E-2</v>
      </c>
    </row>
    <row r="2614" spans="2:8" ht="13.5" x14ac:dyDescent="0.25">
      <c r="B2614" s="11">
        <v>45807</v>
      </c>
      <c r="C2614" s="2">
        <v>12.39</v>
      </c>
      <c r="D2614" s="2">
        <v>11.5091</v>
      </c>
      <c r="E2614" s="2">
        <v>1120</v>
      </c>
      <c r="F2614" s="2">
        <v>12.173</v>
      </c>
      <c r="G2614" s="2">
        <v>13633.76</v>
      </c>
      <c r="H2614" s="17">
        <f t="shared" si="40"/>
        <v>3.3364758698092106E-2</v>
      </c>
    </row>
    <row r="2615" spans="2:8" ht="13.5" x14ac:dyDescent="0.25">
      <c r="B2615" s="11">
        <v>45810</v>
      </c>
      <c r="C2615" s="2">
        <v>12.43</v>
      </c>
      <c r="D2615" s="2">
        <v>11.546200000000001</v>
      </c>
      <c r="E2615" s="2">
        <v>5607</v>
      </c>
      <c r="F2615" s="2">
        <v>12.342000000000001</v>
      </c>
      <c r="G2615" s="2">
        <v>69201.593999999997</v>
      </c>
      <c r="H2615" s="17">
        <f t="shared" si="40"/>
        <v>3.2235361583443168E-3</v>
      </c>
    </row>
    <row r="2616" spans="2:8" ht="13.5" x14ac:dyDescent="0.25">
      <c r="B2616" s="11">
        <v>45811</v>
      </c>
      <c r="C2616" s="2">
        <v>11.55</v>
      </c>
      <c r="D2616" s="2">
        <v>11.55</v>
      </c>
      <c r="E2616" s="2">
        <v>46</v>
      </c>
      <c r="F2616" s="2">
        <v>11.593</v>
      </c>
      <c r="G2616" s="2">
        <v>533.27800000000002</v>
      </c>
      <c r="H2616" s="17">
        <f t="shared" si="40"/>
        <v>3.2911260847725014E-4</v>
      </c>
    </row>
    <row r="2617" spans="2:8" ht="13.5" x14ac:dyDescent="0.25">
      <c r="B2617" s="11">
        <v>45812</v>
      </c>
      <c r="C2617" s="2">
        <v>11.55</v>
      </c>
      <c r="D2617" s="2">
        <v>11.55</v>
      </c>
      <c r="E2617" s="2">
        <v>0</v>
      </c>
      <c r="F2617" s="2">
        <v>0</v>
      </c>
      <c r="G2617" s="2">
        <v>0</v>
      </c>
      <c r="H2617" s="17">
        <f t="shared" si="40"/>
        <v>0</v>
      </c>
    </row>
    <row r="2618" spans="2:8" ht="13.5" x14ac:dyDescent="0.25">
      <c r="B2618" s="11">
        <v>45813</v>
      </c>
      <c r="C2618" s="2">
        <v>11.55</v>
      </c>
      <c r="D2618" s="2">
        <v>11.55</v>
      </c>
      <c r="E2618" s="2">
        <v>20</v>
      </c>
      <c r="F2618" s="2">
        <v>11.55</v>
      </c>
      <c r="G2618" s="2">
        <v>231</v>
      </c>
      <c r="H2618" s="17">
        <f t="shared" si="40"/>
        <v>0</v>
      </c>
    </row>
    <row r="2619" spans="2:8" ht="13.5" x14ac:dyDescent="0.25">
      <c r="B2619" s="11">
        <v>45817</v>
      </c>
      <c r="C2619" s="2">
        <v>11.55</v>
      </c>
      <c r="D2619" s="2">
        <v>11.55</v>
      </c>
      <c r="E2619" s="2">
        <v>3062</v>
      </c>
      <c r="F2619" s="2">
        <v>11.5</v>
      </c>
      <c r="G2619" s="2">
        <v>35213</v>
      </c>
      <c r="H2619" s="17">
        <f t="shared" si="40"/>
        <v>0</v>
      </c>
    </row>
    <row r="2620" spans="2:8" ht="13.5" x14ac:dyDescent="0.25">
      <c r="B2620" s="11">
        <v>45818</v>
      </c>
      <c r="C2620" s="2">
        <v>11.6</v>
      </c>
      <c r="D2620" s="2">
        <v>11.6</v>
      </c>
      <c r="E2620" s="2">
        <v>106</v>
      </c>
      <c r="F2620" s="2">
        <v>11.541</v>
      </c>
      <c r="G2620" s="2">
        <v>1223.346</v>
      </c>
      <c r="H2620" s="17">
        <f t="shared" si="40"/>
        <v>4.3290043290042362E-3</v>
      </c>
    </row>
    <row r="2621" spans="2:8" ht="13.5" x14ac:dyDescent="0.25">
      <c r="B2621" s="11">
        <v>45819</v>
      </c>
      <c r="C2621" s="2">
        <v>11.65</v>
      </c>
      <c r="D2621" s="2">
        <v>11.65</v>
      </c>
      <c r="E2621" s="2">
        <v>37</v>
      </c>
      <c r="F2621" s="2">
        <v>11.55</v>
      </c>
      <c r="G2621" s="2">
        <v>427.35</v>
      </c>
      <c r="H2621" s="17">
        <f t="shared" si="40"/>
        <v>4.3103448275862684E-3</v>
      </c>
    </row>
    <row r="2622" spans="2:8" ht="13.5" x14ac:dyDescent="0.25">
      <c r="B2622" s="11">
        <v>45820</v>
      </c>
      <c r="C2622" s="2">
        <v>11.6</v>
      </c>
      <c r="D2622" s="2">
        <v>11.6</v>
      </c>
      <c r="E2622" s="2">
        <v>649</v>
      </c>
      <c r="F2622" s="2">
        <v>11.5</v>
      </c>
      <c r="G2622" s="2">
        <v>7463.5</v>
      </c>
      <c r="H2622" s="17">
        <f t="shared" si="40"/>
        <v>-4.2918454935622925E-3</v>
      </c>
    </row>
    <row r="2623" spans="2:8" ht="13.5" x14ac:dyDescent="0.25">
      <c r="B2623" s="11">
        <v>45821</v>
      </c>
      <c r="C2623" s="2">
        <v>11.48</v>
      </c>
      <c r="D2623" s="2">
        <v>11.48</v>
      </c>
      <c r="E2623" s="2">
        <v>798</v>
      </c>
      <c r="F2623" s="2">
        <v>11.403</v>
      </c>
      <c r="G2623" s="2">
        <v>9099.5939999999991</v>
      </c>
      <c r="H2623" s="17">
        <f t="shared" si="40"/>
        <v>-1.0344827586206829E-2</v>
      </c>
    </row>
    <row r="2624" spans="2:8" ht="13.5" x14ac:dyDescent="0.25">
      <c r="B2624" s="11">
        <v>45824</v>
      </c>
      <c r="C2624" s="2">
        <v>11.48</v>
      </c>
      <c r="D2624" s="2">
        <v>11.48</v>
      </c>
      <c r="E2624" s="2">
        <v>0</v>
      </c>
      <c r="F2624" s="2">
        <v>0</v>
      </c>
      <c r="G2624" s="2">
        <v>0</v>
      </c>
      <c r="H2624" s="17">
        <f t="shared" si="40"/>
        <v>0</v>
      </c>
    </row>
    <row r="2625" spans="2:8" ht="13.5" x14ac:dyDescent="0.25">
      <c r="B2625" s="11">
        <v>45825</v>
      </c>
      <c r="C2625" s="2">
        <v>11.3</v>
      </c>
      <c r="D2625" s="2">
        <v>11.3</v>
      </c>
      <c r="E2625" s="2">
        <v>2181</v>
      </c>
      <c r="F2625" s="2">
        <v>11.3</v>
      </c>
      <c r="G2625" s="2">
        <v>24645.3</v>
      </c>
      <c r="H2625" s="17">
        <f t="shared" si="40"/>
        <v>-1.5679442508710777E-2</v>
      </c>
    </row>
    <row r="2626" spans="2:8" ht="13.5" x14ac:dyDescent="0.25">
      <c r="B2626" s="11">
        <v>45826</v>
      </c>
      <c r="C2626" s="2">
        <v>11.39</v>
      </c>
      <c r="D2626" s="2">
        <v>11.39</v>
      </c>
      <c r="E2626" s="2">
        <v>4305</v>
      </c>
      <c r="F2626" s="2">
        <v>11.3</v>
      </c>
      <c r="G2626" s="2">
        <v>48646.5</v>
      </c>
      <c r="H2626" s="17">
        <f t="shared" si="40"/>
        <v>7.9646017699114922E-3</v>
      </c>
    </row>
    <row r="2627" spans="2:8" ht="13.5" x14ac:dyDescent="0.25">
      <c r="B2627" s="11">
        <v>45827</v>
      </c>
      <c r="C2627" s="2">
        <v>11.39</v>
      </c>
      <c r="D2627" s="2">
        <v>11.39</v>
      </c>
      <c r="E2627" s="2">
        <v>0</v>
      </c>
      <c r="F2627" s="2">
        <v>0</v>
      </c>
      <c r="G2627" s="2">
        <v>0</v>
      </c>
      <c r="H2627" s="17">
        <f t="shared" si="40"/>
        <v>0</v>
      </c>
    </row>
    <row r="2628" spans="2:8" ht="13.5" x14ac:dyDescent="0.25">
      <c r="B2628" s="11">
        <v>45828</v>
      </c>
      <c r="C2628" s="2">
        <v>11.02</v>
      </c>
      <c r="D2628" s="2">
        <v>11.02</v>
      </c>
      <c r="E2628" s="2">
        <v>141</v>
      </c>
      <c r="F2628" s="2">
        <v>11.131</v>
      </c>
      <c r="G2628" s="2">
        <v>1569.471</v>
      </c>
      <c r="H2628" s="17">
        <f t="shared" si="40"/>
        <v>-3.2484635645302982E-2</v>
      </c>
    </row>
    <row r="2629" spans="2:8" ht="13.5" x14ac:dyDescent="0.25">
      <c r="B2629" s="11">
        <v>45831</v>
      </c>
      <c r="C2629" s="2">
        <v>11.01</v>
      </c>
      <c r="D2629" s="2">
        <v>11.01</v>
      </c>
      <c r="E2629" s="2">
        <v>273</v>
      </c>
      <c r="F2629" s="2">
        <v>11.007999999999999</v>
      </c>
      <c r="G2629" s="2">
        <v>3005.1840000000002</v>
      </c>
      <c r="H2629" s="17">
        <f t="shared" si="40"/>
        <v>-9.0744101633391896E-4</v>
      </c>
    </row>
    <row r="2630" spans="2:8" ht="13.5" x14ac:dyDescent="0.25">
      <c r="B2630" s="11">
        <v>45832</v>
      </c>
      <c r="C2630" s="2">
        <v>11.35</v>
      </c>
      <c r="D2630" s="2">
        <v>11.35</v>
      </c>
      <c r="E2630" s="2">
        <v>20</v>
      </c>
      <c r="F2630" s="2">
        <v>11.35</v>
      </c>
      <c r="G2630" s="2">
        <v>227</v>
      </c>
      <c r="H2630" s="17">
        <f t="shared" si="40"/>
        <v>3.0881017257039043E-2</v>
      </c>
    </row>
    <row r="2631" spans="2:8" ht="13.5" x14ac:dyDescent="0.25">
      <c r="B2631" s="11">
        <v>45833</v>
      </c>
      <c r="C2631" s="2">
        <v>11.3</v>
      </c>
      <c r="D2631" s="2">
        <v>11.3</v>
      </c>
      <c r="E2631" s="2">
        <v>571</v>
      </c>
      <c r="F2631" s="2">
        <v>11.035</v>
      </c>
      <c r="G2631" s="2">
        <v>6300.9849999999997</v>
      </c>
      <c r="H2631" s="17">
        <f t="shared" ref="H2631:H2694" si="41">(D2631-D2630)/D2630</f>
        <v>-4.4052863436122407E-3</v>
      </c>
    </row>
    <row r="2632" spans="2:8" ht="13.5" x14ac:dyDescent="0.25">
      <c r="B2632" s="11">
        <v>45835</v>
      </c>
      <c r="C2632" s="2">
        <v>11.25</v>
      </c>
      <c r="D2632" s="2">
        <v>11.25</v>
      </c>
      <c r="E2632" s="2">
        <v>778</v>
      </c>
      <c r="F2632" s="2">
        <v>11.266999999999999</v>
      </c>
      <c r="G2632" s="2">
        <v>8765.7260000000006</v>
      </c>
      <c r="H2632" s="17">
        <f t="shared" si="41"/>
        <v>-4.4247787610620093E-3</v>
      </c>
    </row>
    <row r="2633" spans="2:8" ht="13.5" x14ac:dyDescent="0.25">
      <c r="B2633" s="11">
        <v>45838</v>
      </c>
      <c r="C2633" s="2">
        <v>11.06</v>
      </c>
      <c r="D2633" s="2">
        <v>11.06</v>
      </c>
      <c r="E2633" s="2">
        <v>3162</v>
      </c>
      <c r="F2633" s="2">
        <v>11.058</v>
      </c>
      <c r="G2633" s="2">
        <v>34965.396000000001</v>
      </c>
      <c r="H2633" s="17">
        <f t="shared" si="41"/>
        <v>-1.6888888888888846E-2</v>
      </c>
    </row>
    <row r="2634" spans="2:8" ht="13.5" x14ac:dyDescent="0.25">
      <c r="B2634" s="11">
        <v>45839</v>
      </c>
      <c r="C2634" s="2">
        <v>11.28</v>
      </c>
      <c r="D2634" s="2">
        <v>11.28</v>
      </c>
      <c r="E2634" s="2">
        <v>81</v>
      </c>
      <c r="F2634" s="2">
        <v>11.063000000000001</v>
      </c>
      <c r="G2634" s="2">
        <v>896.10299999999995</v>
      </c>
      <c r="H2634" s="17">
        <f t="shared" si="41"/>
        <v>1.9891500904159028E-2</v>
      </c>
    </row>
    <row r="2635" spans="2:8" ht="13.5" x14ac:dyDescent="0.25">
      <c r="B2635" s="11">
        <v>45840</v>
      </c>
      <c r="C2635" s="2">
        <v>11.29</v>
      </c>
      <c r="D2635" s="2">
        <v>11.29</v>
      </c>
      <c r="E2635" s="2">
        <v>414</v>
      </c>
      <c r="F2635" s="2">
        <v>11.127000000000001</v>
      </c>
      <c r="G2635" s="2">
        <v>4606.5780000000004</v>
      </c>
      <c r="H2635" s="17">
        <f t="shared" si="41"/>
        <v>8.8652482269501657E-4</v>
      </c>
    </row>
    <row r="2636" spans="2:8" ht="13.5" x14ac:dyDescent="0.25">
      <c r="B2636" s="11">
        <v>45841</v>
      </c>
      <c r="C2636" s="2">
        <v>11.7</v>
      </c>
      <c r="D2636" s="2">
        <v>11.7</v>
      </c>
      <c r="E2636" s="2">
        <v>475</v>
      </c>
      <c r="F2636" s="2">
        <v>11.265000000000001</v>
      </c>
      <c r="G2636" s="2">
        <v>5350.875</v>
      </c>
      <c r="H2636" s="17">
        <f t="shared" si="41"/>
        <v>3.6315323294951303E-2</v>
      </c>
    </row>
    <row r="2637" spans="2:8" ht="13.5" x14ac:dyDescent="0.25">
      <c r="B2637" s="11">
        <v>45842</v>
      </c>
      <c r="C2637" s="2">
        <v>11.91</v>
      </c>
      <c r="D2637" s="2">
        <v>11.91</v>
      </c>
      <c r="E2637" s="2">
        <v>438</v>
      </c>
      <c r="F2637" s="2">
        <v>11.813000000000001</v>
      </c>
      <c r="G2637" s="2">
        <v>5174.0940000000001</v>
      </c>
      <c r="H2637" s="17">
        <f t="shared" si="41"/>
        <v>1.7948717948718024E-2</v>
      </c>
    </row>
    <row r="2638" spans="2:8" ht="13.5" x14ac:dyDescent="0.25">
      <c r="B2638" s="11">
        <v>45845</v>
      </c>
      <c r="C2638" s="2">
        <v>11.45</v>
      </c>
      <c r="D2638" s="2">
        <v>11.45</v>
      </c>
      <c r="E2638" s="2">
        <v>63</v>
      </c>
      <c r="F2638" s="2">
        <v>11.448</v>
      </c>
      <c r="G2638" s="2">
        <v>721.22400000000005</v>
      </c>
      <c r="H2638" s="17">
        <f t="shared" si="41"/>
        <v>-3.8623005877414011E-2</v>
      </c>
    </row>
    <row r="2639" spans="2:8" ht="13.5" x14ac:dyDescent="0.25">
      <c r="B2639" s="11">
        <v>45846</v>
      </c>
      <c r="C2639" s="2">
        <v>12</v>
      </c>
      <c r="D2639" s="2">
        <v>12</v>
      </c>
      <c r="E2639" s="2">
        <v>2018</v>
      </c>
      <c r="F2639" s="2">
        <v>11.897</v>
      </c>
      <c r="G2639" s="2">
        <v>24008.146000000001</v>
      </c>
      <c r="H2639" s="17">
        <f t="shared" si="41"/>
        <v>4.8034934497816657E-2</v>
      </c>
    </row>
    <row r="2640" spans="2:8" ht="13.5" x14ac:dyDescent="0.25">
      <c r="B2640" s="11">
        <v>45847</v>
      </c>
      <c r="C2640" s="2">
        <v>12</v>
      </c>
      <c r="D2640" s="2">
        <v>12</v>
      </c>
      <c r="E2640" s="2">
        <v>0</v>
      </c>
      <c r="F2640" s="2">
        <v>0</v>
      </c>
      <c r="G2640" s="2">
        <v>0</v>
      </c>
      <c r="H2640" s="17">
        <f t="shared" si="41"/>
        <v>0</v>
      </c>
    </row>
    <row r="2641" spans="2:8" ht="13.5" x14ac:dyDescent="0.25">
      <c r="B2641" s="11">
        <v>45848</v>
      </c>
      <c r="C2641" s="2">
        <v>12</v>
      </c>
      <c r="D2641" s="2">
        <v>12</v>
      </c>
      <c r="E2641" s="2">
        <v>0</v>
      </c>
      <c r="F2641" s="2">
        <v>0</v>
      </c>
      <c r="G2641" s="2">
        <v>0</v>
      </c>
      <c r="H2641" s="17">
        <f t="shared" si="41"/>
        <v>0</v>
      </c>
    </row>
    <row r="2642" spans="2:8" ht="13.5" x14ac:dyDescent="0.25">
      <c r="B2642" s="11">
        <v>45849</v>
      </c>
      <c r="C2642" s="2">
        <v>12.55</v>
      </c>
      <c r="D2642" s="2">
        <v>12.55</v>
      </c>
      <c r="E2642" s="2">
        <v>3114</v>
      </c>
      <c r="F2642" s="2">
        <v>12.598000000000001</v>
      </c>
      <c r="G2642" s="2">
        <v>39230.171999999999</v>
      </c>
      <c r="H2642" s="17">
        <f t="shared" si="41"/>
        <v>4.5833333333333393E-2</v>
      </c>
    </row>
    <row r="2643" spans="2:8" ht="13.5" x14ac:dyDescent="0.25">
      <c r="B2643" s="11">
        <v>45852</v>
      </c>
      <c r="C2643" s="2">
        <v>12.44</v>
      </c>
      <c r="D2643" s="2">
        <v>12.44</v>
      </c>
      <c r="E2643" s="2">
        <v>1881</v>
      </c>
      <c r="F2643" s="2">
        <v>12.446999999999999</v>
      </c>
      <c r="G2643" s="2">
        <v>23412.807000000001</v>
      </c>
      <c r="H2643" s="17">
        <f t="shared" si="41"/>
        <v>-8.7649402390439207E-3</v>
      </c>
    </row>
    <row r="2644" spans="2:8" ht="13.5" x14ac:dyDescent="0.25">
      <c r="B2644" s="11">
        <v>45853</v>
      </c>
      <c r="C2644" s="2">
        <v>12.55</v>
      </c>
      <c r="D2644" s="2">
        <v>12.55</v>
      </c>
      <c r="E2644" s="2">
        <v>832</v>
      </c>
      <c r="F2644" s="2">
        <v>12.515000000000001</v>
      </c>
      <c r="G2644" s="2">
        <v>10412.48</v>
      </c>
      <c r="H2644" s="17">
        <f t="shared" si="41"/>
        <v>8.8424437299036342E-3</v>
      </c>
    </row>
    <row r="2645" spans="2:8" ht="13.5" x14ac:dyDescent="0.25">
      <c r="B2645" s="11">
        <v>45854</v>
      </c>
      <c r="C2645" s="2">
        <v>12.8</v>
      </c>
      <c r="D2645" s="2">
        <v>12.8</v>
      </c>
      <c r="E2645" s="2">
        <v>8615</v>
      </c>
      <c r="F2645" s="2">
        <v>12.574</v>
      </c>
      <c r="G2645" s="2">
        <v>108325.01</v>
      </c>
      <c r="H2645" s="17">
        <f t="shared" si="41"/>
        <v>1.9920318725099601E-2</v>
      </c>
    </row>
    <row r="2646" spans="2:8" ht="13.5" x14ac:dyDescent="0.25">
      <c r="B2646" s="11">
        <v>45855</v>
      </c>
      <c r="C2646" s="2">
        <v>12.98</v>
      </c>
      <c r="D2646" s="2">
        <v>12.98</v>
      </c>
      <c r="E2646" s="2">
        <v>2463</v>
      </c>
      <c r="F2646" s="2">
        <v>12.805999999999999</v>
      </c>
      <c r="G2646" s="2">
        <v>31541.178</v>
      </c>
      <c r="H2646" s="17">
        <f t="shared" si="41"/>
        <v>1.4062499999999978E-2</v>
      </c>
    </row>
    <row r="2647" spans="2:8" ht="13.5" x14ac:dyDescent="0.25">
      <c r="B2647" s="11">
        <v>45856</v>
      </c>
      <c r="C2647" s="2">
        <v>12.97</v>
      </c>
      <c r="D2647" s="2">
        <v>12.97</v>
      </c>
      <c r="E2647" s="2">
        <v>9</v>
      </c>
      <c r="F2647" s="2">
        <v>12.97</v>
      </c>
      <c r="G2647" s="2">
        <v>116.73</v>
      </c>
      <c r="H2647" s="17">
        <f t="shared" si="41"/>
        <v>-7.7041602465329634E-4</v>
      </c>
    </row>
    <row r="2648" spans="2:8" ht="13.5" x14ac:dyDescent="0.25">
      <c r="B2648" s="11">
        <v>45859</v>
      </c>
      <c r="C2648" s="2">
        <v>13</v>
      </c>
      <c r="D2648" s="2">
        <v>13</v>
      </c>
      <c r="E2648" s="2">
        <v>1538</v>
      </c>
      <c r="F2648" s="2">
        <v>12.981</v>
      </c>
      <c r="G2648" s="2">
        <v>19964.777999999998</v>
      </c>
      <c r="H2648" s="17">
        <f t="shared" si="41"/>
        <v>2.3130300693908526E-3</v>
      </c>
    </row>
    <row r="2649" spans="2:8" ht="13.5" x14ac:dyDescent="0.25">
      <c r="B2649" s="11">
        <v>45860</v>
      </c>
      <c r="C2649" s="2">
        <v>13.78</v>
      </c>
      <c r="D2649" s="2">
        <v>13.78</v>
      </c>
      <c r="E2649" s="2">
        <v>2442</v>
      </c>
      <c r="F2649" s="2">
        <v>13.105</v>
      </c>
      <c r="G2649" s="2">
        <v>32002.41</v>
      </c>
      <c r="H2649" s="17">
        <f t="shared" si="41"/>
        <v>5.9999999999999949E-2</v>
      </c>
    </row>
    <row r="2650" spans="2:8" ht="13.5" x14ac:dyDescent="0.25">
      <c r="B2650" s="11">
        <v>45861</v>
      </c>
      <c r="C2650" s="2">
        <v>13.85</v>
      </c>
      <c r="D2650" s="2">
        <v>13.85</v>
      </c>
      <c r="E2650" s="2">
        <v>158</v>
      </c>
      <c r="F2650" s="2">
        <v>13.752000000000001</v>
      </c>
      <c r="G2650" s="2">
        <v>2172.8159999999998</v>
      </c>
      <c r="H2650" s="17">
        <f t="shared" si="41"/>
        <v>5.0798258345428364E-3</v>
      </c>
    </row>
    <row r="2651" spans="2:8" ht="13.5" x14ac:dyDescent="0.25">
      <c r="B2651" s="11">
        <v>45862</v>
      </c>
      <c r="C2651" s="2">
        <v>13.85</v>
      </c>
      <c r="D2651" s="2">
        <v>13.85</v>
      </c>
      <c r="E2651" s="2">
        <v>2737</v>
      </c>
      <c r="F2651" s="2">
        <v>13.244</v>
      </c>
      <c r="G2651" s="2">
        <v>36248.828000000001</v>
      </c>
      <c r="H2651" s="17">
        <f t="shared" si="41"/>
        <v>0</v>
      </c>
    </row>
    <row r="2652" spans="2:8" ht="13.5" x14ac:dyDescent="0.25">
      <c r="B2652" s="11">
        <v>45866</v>
      </c>
      <c r="C2652" s="2">
        <v>14</v>
      </c>
      <c r="D2652" s="2">
        <v>14</v>
      </c>
      <c r="E2652" s="2">
        <v>755</v>
      </c>
      <c r="F2652" s="2">
        <v>13.896000000000001</v>
      </c>
      <c r="G2652" s="2">
        <v>10491.48</v>
      </c>
      <c r="H2652" s="17">
        <f t="shared" si="41"/>
        <v>1.0830324909747318E-2</v>
      </c>
    </row>
    <row r="2653" spans="2:8" ht="13.5" x14ac:dyDescent="0.25">
      <c r="B2653" s="11">
        <v>45867</v>
      </c>
      <c r="C2653" s="2">
        <v>13.99</v>
      </c>
      <c r="D2653" s="2">
        <v>13.99</v>
      </c>
      <c r="E2653" s="2">
        <v>640</v>
      </c>
      <c r="F2653" s="2">
        <v>13.99</v>
      </c>
      <c r="G2653" s="2">
        <v>8953.6</v>
      </c>
      <c r="H2653" s="17">
        <f t="shared" si="41"/>
        <v>-7.1428571428569911E-4</v>
      </c>
    </row>
    <row r="2654" spans="2:8" ht="13.5" x14ac:dyDescent="0.25">
      <c r="B2654" s="11">
        <v>45868</v>
      </c>
      <c r="C2654" s="2">
        <v>13.9</v>
      </c>
      <c r="D2654" s="2">
        <v>13.9</v>
      </c>
      <c r="E2654" s="2">
        <v>2067</v>
      </c>
      <c r="F2654" s="2">
        <v>13.726000000000001</v>
      </c>
      <c r="G2654" s="2">
        <v>28371.642</v>
      </c>
      <c r="H2654" s="17">
        <f t="shared" si="41"/>
        <v>-6.4331665475339424E-3</v>
      </c>
    </row>
    <row r="2655" spans="2:8" ht="13.5" x14ac:dyDescent="0.25">
      <c r="B2655" s="11">
        <v>45869</v>
      </c>
      <c r="C2655" s="2">
        <v>13.85</v>
      </c>
      <c r="D2655" s="2">
        <v>13.85</v>
      </c>
      <c r="E2655" s="2">
        <v>25</v>
      </c>
      <c r="F2655" s="2">
        <v>13.85</v>
      </c>
      <c r="G2655" s="2">
        <v>346.25</v>
      </c>
      <c r="H2655" s="17">
        <f t="shared" si="41"/>
        <v>-3.5971223021583243E-3</v>
      </c>
    </row>
    <row r="2656" spans="2:8" ht="13.5" x14ac:dyDescent="0.25">
      <c r="B2656" s="11">
        <v>45870</v>
      </c>
      <c r="C2656" s="2">
        <v>13.85</v>
      </c>
      <c r="D2656" s="2">
        <v>13.85</v>
      </c>
      <c r="E2656" s="2">
        <v>82</v>
      </c>
      <c r="F2656" s="2">
        <v>13.85</v>
      </c>
      <c r="G2656" s="2">
        <v>1135.7</v>
      </c>
      <c r="H2656" s="17">
        <f t="shared" si="41"/>
        <v>0</v>
      </c>
    </row>
    <row r="2657" spans="2:8" ht="13.5" x14ac:dyDescent="0.25">
      <c r="B2657" s="11">
        <v>45873</v>
      </c>
      <c r="C2657" s="2">
        <v>13.85</v>
      </c>
      <c r="D2657" s="2">
        <v>13.85</v>
      </c>
      <c r="E2657" s="2">
        <v>0</v>
      </c>
      <c r="F2657" s="2">
        <v>0</v>
      </c>
      <c r="G2657" s="2">
        <v>0</v>
      </c>
      <c r="H2657" s="17">
        <f t="shared" si="41"/>
        <v>0</v>
      </c>
    </row>
    <row r="2658" spans="2:8" ht="13.5" x14ac:dyDescent="0.25">
      <c r="B2658" s="11">
        <v>45874</v>
      </c>
      <c r="C2658" s="2">
        <v>13.68</v>
      </c>
      <c r="D2658" s="2">
        <v>13.68</v>
      </c>
      <c r="E2658" s="2">
        <v>495</v>
      </c>
      <c r="F2658" s="2">
        <v>13.609</v>
      </c>
      <c r="G2658" s="2">
        <v>6736.4549999999999</v>
      </c>
      <c r="H2658" s="17">
        <f t="shared" si="41"/>
        <v>-1.2274368231046927E-2</v>
      </c>
    </row>
    <row r="2659" spans="2:8" ht="13.5" x14ac:dyDescent="0.25">
      <c r="B2659" s="11">
        <v>45875</v>
      </c>
      <c r="C2659" s="2">
        <v>13.5</v>
      </c>
      <c r="D2659" s="2">
        <v>13.5</v>
      </c>
      <c r="E2659" s="2">
        <v>1197</v>
      </c>
      <c r="F2659" s="2">
        <v>13.5</v>
      </c>
      <c r="G2659" s="2">
        <v>16159.5</v>
      </c>
      <c r="H2659" s="17">
        <f t="shared" si="41"/>
        <v>-1.3157894736842085E-2</v>
      </c>
    </row>
    <row r="2660" spans="2:8" ht="13.5" x14ac:dyDescent="0.25">
      <c r="B2660" s="11">
        <v>45876</v>
      </c>
      <c r="C2660" s="2">
        <v>13.6</v>
      </c>
      <c r="D2660" s="2">
        <v>13.6</v>
      </c>
      <c r="E2660" s="2">
        <v>189</v>
      </c>
      <c r="F2660" s="2">
        <v>13.500999999999999</v>
      </c>
      <c r="G2660" s="2">
        <v>2551.6889999999999</v>
      </c>
      <c r="H2660" s="17">
        <f t="shared" si="41"/>
        <v>7.4074074074073808E-3</v>
      </c>
    </row>
    <row r="2661" spans="2:8" ht="13.5" x14ac:dyDescent="0.25">
      <c r="B2661" s="11">
        <v>45877</v>
      </c>
      <c r="C2661" s="2">
        <v>13.6</v>
      </c>
      <c r="D2661" s="2">
        <v>13.6</v>
      </c>
      <c r="E2661" s="2">
        <v>174</v>
      </c>
      <c r="F2661" s="2">
        <v>13.502000000000001</v>
      </c>
      <c r="G2661" s="2">
        <v>2349.348</v>
      </c>
      <c r="H2661" s="17">
        <f t="shared" si="41"/>
        <v>0</v>
      </c>
    </row>
    <row r="2662" spans="2:8" ht="13.5" x14ac:dyDescent="0.25">
      <c r="B2662" s="11">
        <v>45880</v>
      </c>
      <c r="C2662" s="2">
        <v>13.58</v>
      </c>
      <c r="D2662" s="2">
        <v>13.58</v>
      </c>
      <c r="E2662" s="2">
        <v>132</v>
      </c>
      <c r="F2662" s="2">
        <v>13.487</v>
      </c>
      <c r="G2662" s="2">
        <v>1780.2840000000001</v>
      </c>
      <c r="H2662" s="17">
        <f t="shared" si="41"/>
        <v>-1.4705882352940864E-3</v>
      </c>
    </row>
    <row r="2663" spans="2:8" ht="13.5" x14ac:dyDescent="0.25">
      <c r="B2663" s="11">
        <v>45881</v>
      </c>
      <c r="C2663" s="2">
        <v>13.5</v>
      </c>
      <c r="D2663" s="2">
        <v>13.5</v>
      </c>
      <c r="E2663" s="2">
        <v>60</v>
      </c>
      <c r="F2663" s="2">
        <v>13.557</v>
      </c>
      <c r="G2663" s="2">
        <v>813.42</v>
      </c>
      <c r="H2663" s="17">
        <f t="shared" si="41"/>
        <v>-5.8910162002945559E-3</v>
      </c>
    </row>
    <row r="2664" spans="2:8" ht="13.5" x14ac:dyDescent="0.25">
      <c r="B2664" s="11">
        <v>45883</v>
      </c>
      <c r="C2664" s="2">
        <v>13.9</v>
      </c>
      <c r="D2664" s="2">
        <v>13.9</v>
      </c>
      <c r="E2664" s="2">
        <v>6092</v>
      </c>
      <c r="F2664" s="2">
        <v>13.845000000000001</v>
      </c>
      <c r="G2664" s="2">
        <v>84343.74</v>
      </c>
      <c r="H2664" s="17">
        <f t="shared" si="41"/>
        <v>2.9629629629629655E-2</v>
      </c>
    </row>
    <row r="2665" spans="2:8" ht="13.5" x14ac:dyDescent="0.25">
      <c r="B2665" s="11">
        <v>45884</v>
      </c>
      <c r="C2665" s="2">
        <v>13.9</v>
      </c>
      <c r="D2665" s="2">
        <v>13.9</v>
      </c>
      <c r="E2665" s="2">
        <v>18</v>
      </c>
      <c r="F2665" s="2">
        <v>13.9</v>
      </c>
      <c r="G2665" s="2">
        <v>250.2</v>
      </c>
      <c r="H2665" s="17">
        <f t="shared" si="41"/>
        <v>0</v>
      </c>
    </row>
    <row r="2666" spans="2:8" ht="13.5" x14ac:dyDescent="0.25">
      <c r="B2666" s="11">
        <v>45887</v>
      </c>
      <c r="C2666" s="2">
        <v>14</v>
      </c>
      <c r="D2666" s="2">
        <v>14</v>
      </c>
      <c r="E2666" s="2">
        <v>101</v>
      </c>
      <c r="F2666" s="2">
        <v>13.901</v>
      </c>
      <c r="G2666" s="2">
        <v>1404.001</v>
      </c>
      <c r="H2666" s="17">
        <f t="shared" si="41"/>
        <v>7.1942446043165211E-3</v>
      </c>
    </row>
    <row r="2667" spans="2:8" ht="13.5" x14ac:dyDescent="0.25">
      <c r="B2667" s="11">
        <v>45888</v>
      </c>
      <c r="C2667" s="2">
        <v>14.15</v>
      </c>
      <c r="D2667" s="2">
        <v>14.15</v>
      </c>
      <c r="E2667" s="2">
        <v>780</v>
      </c>
      <c r="F2667" s="2">
        <v>14.131</v>
      </c>
      <c r="G2667" s="2">
        <v>11022.18</v>
      </c>
      <c r="H2667" s="17">
        <f t="shared" si="41"/>
        <v>1.071428571428574E-2</v>
      </c>
    </row>
    <row r="2668" spans="2:8" ht="13.5" x14ac:dyDescent="0.25">
      <c r="B2668" s="11">
        <v>45889</v>
      </c>
      <c r="C2668" s="2">
        <v>14.1</v>
      </c>
      <c r="D2668" s="2">
        <v>14.1</v>
      </c>
      <c r="E2668" s="2">
        <v>7817</v>
      </c>
      <c r="F2668" s="2">
        <v>14</v>
      </c>
      <c r="G2668" s="2">
        <v>109438</v>
      </c>
      <c r="H2668" s="17">
        <f t="shared" si="41"/>
        <v>-3.5335689045936898E-3</v>
      </c>
    </row>
    <row r="2669" spans="2:8" ht="13.5" x14ac:dyDescent="0.25">
      <c r="B2669" s="11">
        <v>45890</v>
      </c>
      <c r="C2669" s="2">
        <v>14.5</v>
      </c>
      <c r="D2669" s="2">
        <v>14.5</v>
      </c>
      <c r="E2669" s="2">
        <v>24493</v>
      </c>
      <c r="F2669" s="2">
        <v>14.102</v>
      </c>
      <c r="G2669" s="2">
        <v>345400.28600000002</v>
      </c>
      <c r="H2669" s="17">
        <f t="shared" si="41"/>
        <v>2.8368794326241162E-2</v>
      </c>
    </row>
    <row r="2670" spans="2:8" ht="13.5" x14ac:dyDescent="0.25">
      <c r="B2670" s="11">
        <v>45891</v>
      </c>
      <c r="C2670" s="2">
        <v>14.7</v>
      </c>
      <c r="D2670" s="2">
        <v>14.7</v>
      </c>
      <c r="E2670" s="2">
        <v>3100</v>
      </c>
      <c r="F2670" s="2">
        <v>14.356</v>
      </c>
      <c r="G2670" s="2">
        <v>44503.6</v>
      </c>
      <c r="H2670" s="17">
        <f t="shared" si="41"/>
        <v>1.3793103448275813E-2</v>
      </c>
    </row>
    <row r="2671" spans="2:8" ht="13.5" x14ac:dyDescent="0.25">
      <c r="B2671" s="11">
        <v>45894</v>
      </c>
      <c r="C2671" s="2">
        <v>14.7</v>
      </c>
      <c r="D2671" s="2">
        <v>14.7</v>
      </c>
      <c r="E2671" s="2">
        <v>11</v>
      </c>
      <c r="F2671" s="2">
        <v>14.7</v>
      </c>
      <c r="G2671" s="2">
        <v>161.69999999999999</v>
      </c>
      <c r="H2671" s="17">
        <f t="shared" si="41"/>
        <v>0</v>
      </c>
    </row>
    <row r="2672" spans="2:8" ht="13.5" x14ac:dyDescent="0.25">
      <c r="B2672" s="11">
        <v>45895</v>
      </c>
      <c r="C2672" s="2">
        <v>14.75</v>
      </c>
      <c r="D2672" s="2">
        <v>14.75</v>
      </c>
      <c r="E2672" s="2">
        <v>3805</v>
      </c>
      <c r="F2672" s="2">
        <v>14.715999999999999</v>
      </c>
      <c r="G2672" s="2">
        <v>55994.38</v>
      </c>
      <c r="H2672" s="17">
        <f t="shared" si="41"/>
        <v>3.4013605442177355E-3</v>
      </c>
    </row>
    <row r="2673" spans="2:8" ht="13.5" x14ac:dyDescent="0.25">
      <c r="B2673" s="11">
        <v>45896</v>
      </c>
      <c r="C2673" s="2">
        <v>15.25</v>
      </c>
      <c r="D2673" s="2">
        <v>15.25</v>
      </c>
      <c r="E2673" s="2">
        <v>427</v>
      </c>
      <c r="F2673" s="2">
        <v>15.083</v>
      </c>
      <c r="G2673" s="2">
        <v>6440.4409999999998</v>
      </c>
      <c r="H2673" s="17">
        <f t="shared" si="41"/>
        <v>3.3898305084745763E-2</v>
      </c>
    </row>
    <row r="2674" spans="2:8" ht="13.5" x14ac:dyDescent="0.25">
      <c r="B2674" s="11">
        <v>45897</v>
      </c>
      <c r="C2674" s="2">
        <v>15.47</v>
      </c>
      <c r="D2674" s="2">
        <v>15.47</v>
      </c>
      <c r="E2674" s="2">
        <v>1252</v>
      </c>
      <c r="F2674" s="2">
        <v>15.396000000000001</v>
      </c>
      <c r="G2674" s="2">
        <v>19275.792000000001</v>
      </c>
      <c r="H2674" s="17">
        <f t="shared" si="41"/>
        <v>1.4426229508196763E-2</v>
      </c>
    </row>
    <row r="2675" spans="2:8" ht="13.5" x14ac:dyDescent="0.25">
      <c r="B2675" s="11">
        <v>45898</v>
      </c>
      <c r="C2675" s="2">
        <v>15.44</v>
      </c>
      <c r="D2675" s="2">
        <v>15.44</v>
      </c>
      <c r="E2675" s="2">
        <v>613</v>
      </c>
      <c r="F2675" s="2">
        <v>15.391</v>
      </c>
      <c r="G2675" s="2">
        <v>9434.6830000000009</v>
      </c>
      <c r="H2675" s="17">
        <f t="shared" si="41"/>
        <v>-1.9392372333549538E-3</v>
      </c>
    </row>
    <row r="2676" spans="2:8" ht="13.5" x14ac:dyDescent="0.25">
      <c r="B2676" s="11">
        <v>45901</v>
      </c>
      <c r="C2676" s="2">
        <v>15.7</v>
      </c>
      <c r="D2676" s="2">
        <v>15.7</v>
      </c>
      <c r="E2676" s="2">
        <v>2087</v>
      </c>
      <c r="F2676" s="2">
        <v>15.667999999999999</v>
      </c>
      <c r="G2676" s="2">
        <v>32699.116000000002</v>
      </c>
      <c r="H2676" s="17">
        <f t="shared" si="41"/>
        <v>1.6839378238341956E-2</v>
      </c>
    </row>
    <row r="2677" spans="2:8" ht="13.5" x14ac:dyDescent="0.25">
      <c r="B2677" s="11">
        <v>45902</v>
      </c>
      <c r="C2677" s="2">
        <v>15.5</v>
      </c>
      <c r="D2677" s="2">
        <v>15.5</v>
      </c>
      <c r="E2677" s="2">
        <v>162</v>
      </c>
      <c r="F2677" s="2">
        <v>15.455</v>
      </c>
      <c r="G2677" s="2">
        <v>2503.71</v>
      </c>
      <c r="H2677" s="17">
        <f t="shared" si="41"/>
        <v>-1.2738853503184669E-2</v>
      </c>
    </row>
    <row r="2678" spans="2:8" ht="13.5" x14ac:dyDescent="0.25">
      <c r="B2678" s="11">
        <v>45903</v>
      </c>
      <c r="C2678" s="2">
        <v>15.65</v>
      </c>
      <c r="D2678" s="2">
        <v>15.65</v>
      </c>
      <c r="E2678" s="2">
        <v>161</v>
      </c>
      <c r="F2678" s="2">
        <v>15.505000000000001</v>
      </c>
      <c r="G2678" s="2">
        <v>2496.3049999999998</v>
      </c>
      <c r="H2678" s="17">
        <f t="shared" si="41"/>
        <v>9.6774193548387327E-3</v>
      </c>
    </row>
    <row r="2679" spans="2:8" ht="13.5" x14ac:dyDescent="0.25">
      <c r="B2679" s="11">
        <v>45905</v>
      </c>
      <c r="C2679" s="2">
        <v>16.100000000000001</v>
      </c>
      <c r="D2679" s="2">
        <v>16.100000000000001</v>
      </c>
      <c r="E2679" s="2">
        <v>8541</v>
      </c>
      <c r="F2679" s="2">
        <v>15.906000000000001</v>
      </c>
      <c r="G2679" s="2">
        <v>135853.14600000001</v>
      </c>
      <c r="H2679" s="17">
        <f t="shared" si="41"/>
        <v>2.875399361022371E-2</v>
      </c>
    </row>
    <row r="2680" spans="2:8" ht="13.5" x14ac:dyDescent="0.25">
      <c r="B2680" s="11">
        <v>45908</v>
      </c>
      <c r="C2680" s="2">
        <v>16.850000000000001</v>
      </c>
      <c r="D2680" s="2">
        <v>16.850000000000001</v>
      </c>
      <c r="E2680" s="2">
        <v>1495</v>
      </c>
      <c r="F2680" s="2">
        <v>16.622</v>
      </c>
      <c r="G2680" s="2">
        <v>24849.89</v>
      </c>
      <c r="H2680" s="17">
        <f t="shared" si="41"/>
        <v>4.6583850931677016E-2</v>
      </c>
    </row>
    <row r="2681" spans="2:8" ht="13.5" x14ac:dyDescent="0.25">
      <c r="B2681" s="11">
        <v>45909</v>
      </c>
      <c r="C2681" s="2">
        <v>16.850000000000001</v>
      </c>
      <c r="D2681" s="2">
        <v>16.850000000000001</v>
      </c>
      <c r="E2681" s="2">
        <v>820</v>
      </c>
      <c r="F2681" s="2">
        <v>16.844999999999999</v>
      </c>
      <c r="G2681" s="2">
        <v>13812.9</v>
      </c>
      <c r="H2681" s="17">
        <f t="shared" si="41"/>
        <v>0</v>
      </c>
    </row>
    <row r="2682" spans="2:8" ht="13.5" x14ac:dyDescent="0.25">
      <c r="B2682" s="11">
        <v>45910</v>
      </c>
      <c r="C2682" s="2">
        <v>16.82</v>
      </c>
      <c r="D2682" s="2">
        <v>16.82</v>
      </c>
      <c r="E2682" s="2">
        <v>92</v>
      </c>
      <c r="F2682" s="2">
        <v>16.48</v>
      </c>
      <c r="G2682" s="2">
        <v>1516.16</v>
      </c>
      <c r="H2682" s="17">
        <f t="shared" si="41"/>
        <v>-1.7804154302671297E-3</v>
      </c>
    </row>
    <row r="2683" spans="2:8" ht="13.5" x14ac:dyDescent="0.25">
      <c r="B2683" s="11">
        <v>45911</v>
      </c>
      <c r="C2683" s="2">
        <v>16.579999999999998</v>
      </c>
      <c r="D2683" s="2">
        <v>16.579999999999998</v>
      </c>
      <c r="E2683" s="2">
        <v>58</v>
      </c>
      <c r="F2683" s="2">
        <v>16.268000000000001</v>
      </c>
      <c r="G2683" s="2">
        <v>943.54399999999998</v>
      </c>
      <c r="H2683" s="17">
        <f t="shared" si="41"/>
        <v>-1.4268727705113079E-2</v>
      </c>
    </row>
    <row r="2684" spans="2:8" ht="13.5" x14ac:dyDescent="0.25">
      <c r="B2684" s="11">
        <v>45912</v>
      </c>
      <c r="C2684" s="2">
        <v>16.8</v>
      </c>
      <c r="D2684" s="2">
        <v>16.8</v>
      </c>
      <c r="E2684" s="2">
        <v>7107</v>
      </c>
      <c r="F2684" s="2">
        <v>16.571000000000002</v>
      </c>
      <c r="G2684" s="2">
        <v>117770.09699999999</v>
      </c>
      <c r="H2684" s="17">
        <f t="shared" si="41"/>
        <v>1.3268998793727529E-2</v>
      </c>
    </row>
    <row r="2685" spans="2:8" ht="13.5" x14ac:dyDescent="0.25">
      <c r="B2685" s="11">
        <v>45915</v>
      </c>
      <c r="C2685" s="2">
        <v>16.89</v>
      </c>
      <c r="D2685" s="2">
        <v>16.89</v>
      </c>
      <c r="E2685" s="2">
        <v>4902</v>
      </c>
      <c r="F2685" s="2">
        <v>16.832999999999998</v>
      </c>
      <c r="G2685" s="2">
        <v>82515.365999999995</v>
      </c>
      <c r="H2685" s="17">
        <f t="shared" si="41"/>
        <v>5.3571428571428485E-3</v>
      </c>
    </row>
    <row r="2686" spans="2:8" ht="13.5" x14ac:dyDescent="0.25">
      <c r="B2686" s="11">
        <v>45916</v>
      </c>
      <c r="C2686" s="2">
        <v>17.05</v>
      </c>
      <c r="D2686" s="2">
        <v>17.05</v>
      </c>
      <c r="E2686" s="2">
        <v>3468</v>
      </c>
      <c r="F2686" s="2">
        <v>16.989000000000001</v>
      </c>
      <c r="G2686" s="2">
        <v>58917.851999999999</v>
      </c>
      <c r="H2686" s="17">
        <f t="shared" si="41"/>
        <v>9.4730609828300848E-3</v>
      </c>
    </row>
    <row r="2687" spans="2:8" ht="13.5" x14ac:dyDescent="0.25">
      <c r="B2687" s="11">
        <v>45917</v>
      </c>
      <c r="C2687" s="2">
        <v>16.899999999999999</v>
      </c>
      <c r="D2687" s="2">
        <v>16.899999999999999</v>
      </c>
      <c r="E2687" s="2">
        <v>1057</v>
      </c>
      <c r="F2687" s="2">
        <v>16.899000000000001</v>
      </c>
      <c r="G2687" s="2">
        <v>17862.242999999999</v>
      </c>
      <c r="H2687" s="17">
        <f t="shared" si="41"/>
        <v>-8.7976539589444056E-3</v>
      </c>
    </row>
    <row r="2688" spans="2:8" ht="13.5" x14ac:dyDescent="0.25">
      <c r="B2688" s="11">
        <v>45918</v>
      </c>
      <c r="C2688" s="2">
        <v>16.82</v>
      </c>
      <c r="D2688" s="2">
        <v>16.82</v>
      </c>
      <c r="E2688" s="2">
        <v>9601</v>
      </c>
      <c r="F2688" s="2">
        <v>16.832999999999998</v>
      </c>
      <c r="G2688" s="2">
        <v>161613.633</v>
      </c>
      <c r="H2688" s="17">
        <f t="shared" si="41"/>
        <v>-4.733727810650787E-3</v>
      </c>
    </row>
    <row r="2689" spans="2:8" ht="13.5" x14ac:dyDescent="0.25">
      <c r="B2689" s="11">
        <v>45919</v>
      </c>
      <c r="C2689" s="2">
        <v>16.5</v>
      </c>
      <c r="D2689" s="2">
        <v>16.5</v>
      </c>
      <c r="E2689" s="2">
        <v>1956</v>
      </c>
      <c r="F2689" s="2">
        <v>16.498999999999999</v>
      </c>
      <c r="G2689" s="2">
        <v>32272.044000000002</v>
      </c>
      <c r="H2689" s="17">
        <f t="shared" si="41"/>
        <v>-1.9024970273483963E-2</v>
      </c>
    </row>
    <row r="2690" spans="2:8" ht="13.5" x14ac:dyDescent="0.25">
      <c r="B2690" s="11">
        <v>45922</v>
      </c>
      <c r="C2690" s="2">
        <v>16.5</v>
      </c>
      <c r="D2690" s="2">
        <v>16.5</v>
      </c>
      <c r="E2690" s="2">
        <v>2981</v>
      </c>
      <c r="F2690" s="2">
        <v>16.483000000000001</v>
      </c>
      <c r="G2690" s="2">
        <v>49135.822999999997</v>
      </c>
      <c r="H2690" s="17">
        <f t="shared" si="41"/>
        <v>0</v>
      </c>
    </row>
    <row r="2691" spans="2:8" ht="13.5" x14ac:dyDescent="0.25">
      <c r="B2691" s="11">
        <v>45923</v>
      </c>
      <c r="C2691" s="2">
        <v>16.48</v>
      </c>
      <c r="D2691" s="2">
        <v>16.48</v>
      </c>
      <c r="E2691" s="2">
        <v>5243</v>
      </c>
      <c r="F2691" s="2">
        <v>16.5</v>
      </c>
      <c r="G2691" s="2">
        <v>86509.5</v>
      </c>
      <c r="H2691" s="17">
        <f t="shared" si="41"/>
        <v>-1.2121212121211863E-3</v>
      </c>
    </row>
    <row r="2692" spans="2:8" ht="13.5" x14ac:dyDescent="0.25">
      <c r="B2692" s="11">
        <v>45924</v>
      </c>
      <c r="C2692" s="2">
        <v>16.399999999999999</v>
      </c>
      <c r="D2692" s="2">
        <v>16.399999999999999</v>
      </c>
      <c r="E2692" s="2">
        <v>903</v>
      </c>
      <c r="F2692" s="2">
        <v>16.234000000000002</v>
      </c>
      <c r="G2692" s="2">
        <v>14659.302</v>
      </c>
      <c r="H2692" s="17">
        <f t="shared" si="41"/>
        <v>-4.8543689320389473E-3</v>
      </c>
    </row>
    <row r="2693" spans="2:8" ht="13.5" x14ac:dyDescent="0.25">
      <c r="B2693" s="11">
        <v>45925</v>
      </c>
      <c r="C2693" s="2">
        <v>16.14</v>
      </c>
      <c r="D2693" s="2">
        <v>16.14</v>
      </c>
      <c r="E2693" s="2">
        <v>1328</v>
      </c>
      <c r="F2693" s="2">
        <v>16.016999999999999</v>
      </c>
      <c r="G2693" s="2">
        <v>21270.576000000001</v>
      </c>
      <c r="H2693" s="17">
        <f t="shared" si="41"/>
        <v>-1.5853658536585245E-2</v>
      </c>
    </row>
    <row r="2694" spans="2:8" ht="13.5" x14ac:dyDescent="0.25">
      <c r="B2694" s="11">
        <v>45926</v>
      </c>
      <c r="C2694" s="2">
        <v>15.68</v>
      </c>
      <c r="D2694" s="2">
        <v>15.68</v>
      </c>
      <c r="E2694" s="2">
        <v>1190</v>
      </c>
      <c r="F2694" s="2">
        <v>15.709</v>
      </c>
      <c r="G2694" s="2">
        <v>18693.71</v>
      </c>
      <c r="H2694" s="17">
        <f t="shared" si="41"/>
        <v>-2.8500619578686544E-2</v>
      </c>
    </row>
    <row r="2695" spans="2:8" ht="13.5" x14ac:dyDescent="0.25">
      <c r="B2695" s="11">
        <v>45929</v>
      </c>
      <c r="C2695" s="2">
        <v>15.5</v>
      </c>
      <c r="D2695" s="2">
        <v>15.5</v>
      </c>
      <c r="E2695" s="2">
        <v>2624</v>
      </c>
      <c r="F2695" s="2">
        <v>15.519</v>
      </c>
      <c r="G2695" s="2">
        <v>40721.856</v>
      </c>
      <c r="H2695" s="17">
        <f t="shared" ref="H2695:H2709" si="42">(D2695-D2694)/D2694</f>
        <v>-1.1479591836734675E-2</v>
      </c>
    </row>
    <row r="2696" spans="2:8" ht="13.5" x14ac:dyDescent="0.25">
      <c r="B2696" s="11">
        <v>45930</v>
      </c>
      <c r="C2696" s="2">
        <v>15.2</v>
      </c>
      <c r="D2696" s="2">
        <v>15.2</v>
      </c>
      <c r="E2696" s="2">
        <v>308</v>
      </c>
      <c r="F2696" s="2">
        <v>15.355</v>
      </c>
      <c r="G2696" s="2">
        <v>4729.34</v>
      </c>
      <c r="H2696" s="17">
        <f t="shared" si="42"/>
        <v>-1.9354838709677465E-2</v>
      </c>
    </row>
    <row r="2697" spans="2:8" ht="13.5" x14ac:dyDescent="0.25">
      <c r="B2697" s="11">
        <v>45931</v>
      </c>
      <c r="C2697" s="2">
        <v>15.3</v>
      </c>
      <c r="D2697" s="2">
        <v>15.3</v>
      </c>
      <c r="E2697" s="2">
        <v>141</v>
      </c>
      <c r="F2697" s="2">
        <v>15.298999999999999</v>
      </c>
      <c r="G2697" s="2">
        <v>2157.1590000000001</v>
      </c>
      <c r="H2697" s="17">
        <f t="shared" si="42"/>
        <v>6.5789473684211468E-3</v>
      </c>
    </row>
    <row r="2698" spans="2:8" ht="13.5" x14ac:dyDescent="0.25">
      <c r="B2698" s="11">
        <v>45932</v>
      </c>
      <c r="C2698" s="2">
        <v>15.3</v>
      </c>
      <c r="D2698" s="2">
        <v>15.3</v>
      </c>
      <c r="E2698" s="2">
        <v>1947</v>
      </c>
      <c r="F2698" s="2">
        <v>15.3</v>
      </c>
      <c r="G2698" s="2">
        <v>29789.1</v>
      </c>
      <c r="H2698" s="17">
        <f t="shared" si="42"/>
        <v>0</v>
      </c>
    </row>
    <row r="2699" spans="2:8" ht="13.5" x14ac:dyDescent="0.25">
      <c r="B2699" s="11">
        <v>45933</v>
      </c>
      <c r="C2699" s="2">
        <v>15.38</v>
      </c>
      <c r="D2699" s="2">
        <v>15.38</v>
      </c>
      <c r="E2699" s="2">
        <v>67</v>
      </c>
      <c r="F2699" s="2">
        <v>15.38</v>
      </c>
      <c r="G2699" s="2">
        <v>1030.46</v>
      </c>
      <c r="H2699" s="17">
        <f t="shared" si="42"/>
        <v>5.2287581699346445E-3</v>
      </c>
    </row>
    <row r="2700" spans="2:8" ht="13.5" x14ac:dyDescent="0.25">
      <c r="B2700" s="11">
        <v>45936</v>
      </c>
      <c r="C2700" s="2">
        <v>15.39</v>
      </c>
      <c r="D2700" s="2">
        <v>15.39</v>
      </c>
      <c r="E2700" s="2">
        <v>609</v>
      </c>
      <c r="F2700" s="2">
        <v>15.314</v>
      </c>
      <c r="G2700" s="2">
        <v>9326.2260000000006</v>
      </c>
      <c r="H2700" s="17">
        <f t="shared" si="42"/>
        <v>6.501950585175414E-4</v>
      </c>
    </row>
    <row r="2701" spans="2:8" ht="13.5" x14ac:dyDescent="0.25">
      <c r="B2701" s="11">
        <v>45937</v>
      </c>
      <c r="C2701" s="2">
        <v>15.3</v>
      </c>
      <c r="D2701" s="2">
        <v>15.3</v>
      </c>
      <c r="E2701" s="2">
        <v>681</v>
      </c>
      <c r="F2701" s="2">
        <v>15.315</v>
      </c>
      <c r="G2701" s="2">
        <v>10429.514999999999</v>
      </c>
      <c r="H2701" s="17">
        <f t="shared" si="42"/>
        <v>-5.8479532163742591E-3</v>
      </c>
    </row>
    <row r="2702" spans="2:8" ht="13.5" x14ac:dyDescent="0.25">
      <c r="B2702" s="11">
        <v>45938</v>
      </c>
      <c r="C2702" s="2">
        <v>15.18</v>
      </c>
      <c r="D2702" s="2">
        <v>15.18</v>
      </c>
      <c r="E2702" s="2">
        <v>223</v>
      </c>
      <c r="F2702" s="2">
        <v>15.159000000000001</v>
      </c>
      <c r="G2702" s="2">
        <v>3380.4569999999999</v>
      </c>
      <c r="H2702" s="17">
        <f t="shared" si="42"/>
        <v>-7.8431372549020249E-3</v>
      </c>
    </row>
    <row r="2703" spans="2:8" ht="13.5" x14ac:dyDescent="0.25">
      <c r="B2703" s="11">
        <v>45939</v>
      </c>
      <c r="C2703" s="2">
        <v>14.9</v>
      </c>
      <c r="D2703" s="2">
        <v>14.9</v>
      </c>
      <c r="E2703" s="2">
        <v>949</v>
      </c>
      <c r="F2703" s="2">
        <v>15.000999999999999</v>
      </c>
      <c r="G2703" s="2">
        <v>14235.949000000001</v>
      </c>
      <c r="H2703" s="17">
        <f t="shared" si="42"/>
        <v>-1.8445322793148838E-2</v>
      </c>
    </row>
    <row r="2704" spans="2:8" ht="13.5" x14ac:dyDescent="0.25">
      <c r="B2704" s="11">
        <v>45940</v>
      </c>
      <c r="C2704" s="2">
        <v>14.91</v>
      </c>
      <c r="D2704" s="2">
        <v>14.91</v>
      </c>
      <c r="E2704" s="2">
        <v>1126</v>
      </c>
      <c r="F2704" s="2">
        <v>15.289</v>
      </c>
      <c r="G2704" s="2">
        <v>17215.414000000001</v>
      </c>
      <c r="H2704" s="17">
        <f t="shared" si="42"/>
        <v>6.7114093959730109E-4</v>
      </c>
    </row>
    <row r="2705" spans="2:11" ht="13.5" x14ac:dyDescent="0.25">
      <c r="B2705" s="11">
        <v>45943</v>
      </c>
      <c r="C2705" s="2">
        <v>14.83</v>
      </c>
      <c r="D2705" s="2">
        <v>14.83</v>
      </c>
      <c r="E2705" s="2">
        <v>129</v>
      </c>
      <c r="F2705" s="2">
        <v>14.891</v>
      </c>
      <c r="G2705" s="2">
        <v>1920.9390000000001</v>
      </c>
      <c r="H2705" s="17">
        <f t="shared" si="42"/>
        <v>-5.3655264922870607E-3</v>
      </c>
    </row>
    <row r="2706" spans="2:11" ht="13.5" x14ac:dyDescent="0.25">
      <c r="B2706" s="11">
        <v>45944</v>
      </c>
      <c r="C2706" s="2">
        <v>15.25</v>
      </c>
      <c r="D2706" s="2">
        <v>15.25</v>
      </c>
      <c r="E2706" s="2">
        <v>224</v>
      </c>
      <c r="F2706" s="2">
        <v>15.254</v>
      </c>
      <c r="G2706" s="2">
        <v>3416.8960000000002</v>
      </c>
      <c r="H2706" s="17">
        <f t="shared" si="42"/>
        <v>2.8320971004720159E-2</v>
      </c>
    </row>
    <row r="2707" spans="2:11" ht="13.5" x14ac:dyDescent="0.25">
      <c r="B2707" s="11">
        <v>45946</v>
      </c>
      <c r="C2707" s="2">
        <v>15.25</v>
      </c>
      <c r="D2707" s="2">
        <v>15.25</v>
      </c>
      <c r="E2707" s="2">
        <v>0</v>
      </c>
      <c r="F2707" s="2">
        <v>0</v>
      </c>
      <c r="G2707" s="2">
        <v>0</v>
      </c>
      <c r="H2707" s="17">
        <f t="shared" si="42"/>
        <v>0</v>
      </c>
    </row>
    <row r="2708" spans="2:11" ht="13.5" x14ac:dyDescent="0.25">
      <c r="B2708" s="11">
        <v>45947</v>
      </c>
      <c r="C2708" s="2">
        <v>15.19</v>
      </c>
      <c r="D2708" s="2">
        <v>15.19</v>
      </c>
      <c r="E2708" s="2">
        <v>160</v>
      </c>
      <c r="F2708" s="2">
        <v>15.055</v>
      </c>
      <c r="G2708" s="2">
        <v>2408.8000000000002</v>
      </c>
      <c r="H2708" s="17">
        <f t="shared" si="42"/>
        <v>-3.9344262295082297E-3</v>
      </c>
      <c r="I2708" s="13" t="s">
        <v>13</v>
      </c>
      <c r="J2708" s="13" t="s">
        <v>14</v>
      </c>
      <c r="K2708" s="13" t="s">
        <v>6</v>
      </c>
    </row>
    <row r="2709" spans="2:11" ht="13.5" x14ac:dyDescent="0.25">
      <c r="B2709" s="11">
        <v>45950</v>
      </c>
      <c r="C2709" s="2">
        <v>15.14</v>
      </c>
      <c r="D2709" s="2">
        <v>15.14</v>
      </c>
      <c r="E2709" s="2">
        <v>184</v>
      </c>
      <c r="F2709" s="2">
        <v>14.696999999999999</v>
      </c>
      <c r="G2709" s="2">
        <v>2704.248</v>
      </c>
      <c r="H2709" s="17">
        <f t="shared" si="42"/>
        <v>-3.291639236339627E-3</v>
      </c>
      <c r="I2709" s="14">
        <v>30000000</v>
      </c>
      <c r="J2709" s="15">
        <f>I2709*D2709</f>
        <v>454200000</v>
      </c>
      <c r="K2709" s="16">
        <f>SUM(E2513:E2709)/197</f>
        <v>1264.3654822335025</v>
      </c>
    </row>
    <row r="2710" spans="2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5.7119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5.6839000000000004</v>
      </c>
      <c r="C3" s="2">
        <f>B3-B2</f>
        <v>-2.7999999999999581E-2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5.5998999999999999</v>
      </c>
      <c r="C4" s="2">
        <f t="shared" ref="C4:C67" si="0">B4-B3</f>
        <v>-8.4000000000000519E-2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5.5998999999999999</v>
      </c>
      <c r="C5" s="2">
        <f t="shared" si="0"/>
        <v>0</v>
      </c>
      <c r="D5" s="2">
        <f>AVERAGE(B1:B5)</f>
        <v>5.6488999999999994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5.5998999999999999</v>
      </c>
      <c r="C6" s="2">
        <f t="shared" si="0"/>
        <v>0</v>
      </c>
      <c r="D6" s="2">
        <f t="shared" ref="D6:D69" si="1">AVERAGE(B2:B6)</f>
        <v>5.6390999999999991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5.5998999999999999</v>
      </c>
      <c r="C7" s="2">
        <f t="shared" si="0"/>
        <v>0</v>
      </c>
      <c r="D7" s="2">
        <f t="shared" si="1"/>
        <v>5.6166999999999989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5.5998999999999999</v>
      </c>
      <c r="C8" s="2">
        <f t="shared" si="0"/>
        <v>0</v>
      </c>
      <c r="D8" s="2">
        <f t="shared" si="1"/>
        <v>5.5998999999999999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5.5998999999999999</v>
      </c>
      <c r="C9" s="2">
        <f t="shared" si="0"/>
        <v>0</v>
      </c>
      <c r="D9" s="2">
        <f t="shared" si="1"/>
        <v>5.5998999999999999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5.7678000000000003</v>
      </c>
      <c r="C10" s="2">
        <f t="shared" si="0"/>
        <v>0.16790000000000038</v>
      </c>
      <c r="D10" s="2">
        <f t="shared" si="1"/>
        <v>5.6334800000000005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5.6839000000000004</v>
      </c>
      <c r="C11" s="2">
        <f t="shared" si="0"/>
        <v>-8.3899999999999864E-2</v>
      </c>
      <c r="D11" s="2">
        <f t="shared" si="1"/>
        <v>5.6502800000000004</v>
      </c>
      <c r="E11" s="2">
        <f>AVERAGE(B2:B11)</f>
        <v>5.6446899999999989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5.6783000000000001</v>
      </c>
      <c r="C12" s="2">
        <f t="shared" si="0"/>
        <v>-5.6000000000002714E-3</v>
      </c>
      <c r="D12" s="2">
        <f t="shared" si="1"/>
        <v>5.6659600000000001</v>
      </c>
      <c r="E12" s="2">
        <f t="shared" ref="E12:E75" si="2">AVERAGE(B3:B12)</f>
        <v>5.6413299999999991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5.6783000000000001</v>
      </c>
      <c r="C13" s="2">
        <f t="shared" si="0"/>
        <v>0</v>
      </c>
      <c r="D13" s="2">
        <f t="shared" si="1"/>
        <v>5.6816399999999998</v>
      </c>
      <c r="E13" s="2">
        <f t="shared" si="2"/>
        <v>5.6407699999999998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5.6726999999999999</v>
      </c>
      <c r="C14" s="2">
        <f t="shared" si="0"/>
        <v>-5.6000000000002714E-3</v>
      </c>
      <c r="D14" s="2">
        <f t="shared" si="1"/>
        <v>5.6962000000000002</v>
      </c>
      <c r="E14" s="2">
        <f t="shared" si="2"/>
        <v>5.6480499999999996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5.6726999999999999</v>
      </c>
      <c r="C15" s="2">
        <f t="shared" si="0"/>
        <v>0</v>
      </c>
      <c r="D15" s="2">
        <f t="shared" si="1"/>
        <v>5.6771799999999999</v>
      </c>
      <c r="E15" s="2">
        <f t="shared" si="2"/>
        <v>5.6553300000000002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5.6558999999999999</v>
      </c>
      <c r="C16" s="2">
        <f t="shared" si="0"/>
        <v>-1.6799999999999926E-2</v>
      </c>
      <c r="D16" s="2">
        <f t="shared" si="1"/>
        <v>5.6715799999999996</v>
      </c>
      <c r="E16" s="2">
        <f t="shared" si="2"/>
        <v>5.6609300000000005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5.6055000000000001</v>
      </c>
      <c r="C17" s="2">
        <f t="shared" si="0"/>
        <v>-5.0399999999999778E-2</v>
      </c>
      <c r="D17" s="2">
        <f t="shared" si="1"/>
        <v>5.6570199999999993</v>
      </c>
      <c r="E17" s="2">
        <f t="shared" si="2"/>
        <v>5.6614899999999997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5.6279000000000003</v>
      </c>
      <c r="C18" s="2">
        <f t="shared" si="0"/>
        <v>2.2400000000000198E-2</v>
      </c>
      <c r="D18" s="2">
        <f t="shared" si="1"/>
        <v>5.6469399999999998</v>
      </c>
      <c r="E18" s="2">
        <f t="shared" si="2"/>
        <v>5.6642899999999994</v>
      </c>
      <c r="F18" s="2"/>
      <c r="G18" s="2"/>
      <c r="H18" s="2"/>
      <c r="I18" s="2">
        <f t="array" ref="I18">SUMPRODUCT(B2:B21, (ROW(B2:B21)-ROW(B2)+1)) / (20*21/2)</f>
        <v>5.664909047619048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5.7062999999999997</v>
      </c>
      <c r="C19" s="2">
        <f t="shared" si="0"/>
        <v>7.8399999999999359E-2</v>
      </c>
      <c r="D19" s="2">
        <f t="shared" si="1"/>
        <v>5.6536600000000004</v>
      </c>
      <c r="E19" s="2">
        <f t="shared" si="2"/>
        <v>5.6749300000000007</v>
      </c>
      <c r="F19" s="2"/>
      <c r="G19" s="2"/>
      <c r="H19" s="2"/>
      <c r="I19" s="2">
        <f t="array" ref="I19">SUMPRODUCT(B3:B22, (ROW(B3:B22)-ROW(B3)+1)) / (20*21/2)</f>
        <v>5.6690428571428564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5.7007000000000003</v>
      </c>
      <c r="C20" s="2">
        <f t="shared" si="0"/>
        <v>-5.5999999999993832E-3</v>
      </c>
      <c r="D20" s="2">
        <f t="shared" si="1"/>
        <v>5.6592599999999997</v>
      </c>
      <c r="E20" s="2">
        <f t="shared" si="2"/>
        <v>5.6682199999999998</v>
      </c>
      <c r="F20" s="2">
        <f t="shared" ref="F20:F83" si="3">AVERAGE(B1:B20)</f>
        <v>5.655010526315789</v>
      </c>
      <c r="G20" s="2"/>
      <c r="H20" s="2"/>
      <c r="I20" s="2">
        <f t="array" ref="I20">SUMPRODUCT(B4:B23, (ROW(B4:B23)-ROW(B4)+1)) / (20*21/2)</f>
        <v>5.6780204761904756</v>
      </c>
      <c r="J20" s="2">
        <f>F20</f>
        <v>5.655010526315789</v>
      </c>
      <c r="K20" s="2"/>
    </row>
    <row r="21" spans="1:11" ht="13.5" x14ac:dyDescent="0.25">
      <c r="A21" s="3">
        <f>TITRES_STAT!B24</f>
        <v>42034</v>
      </c>
      <c r="B21" s="6">
        <f>TITRES_STAT!D24</f>
        <v>5.7007000000000003</v>
      </c>
      <c r="C21" s="2">
        <f t="shared" si="0"/>
        <v>0</v>
      </c>
      <c r="D21" s="2">
        <f t="shared" si="1"/>
        <v>5.6682199999999998</v>
      </c>
      <c r="E21" s="2">
        <f t="shared" si="2"/>
        <v>5.6699000000000002</v>
      </c>
      <c r="F21" s="2">
        <f t="shared" si="3"/>
        <v>5.6572949999999995</v>
      </c>
      <c r="G21" s="2"/>
      <c r="H21" s="2"/>
      <c r="I21" s="2">
        <f t="array" ref="I21">SUMPRODUCT(B5:B24, (ROW(B5:B24)-ROW(B5)+1)) / (20*21/2)</f>
        <v>5.682954761904762</v>
      </c>
      <c r="J21" s="2">
        <f t="shared" ref="J21:J84" si="4">$J$4*B21+J20*(1-$J$4)</f>
        <v>5.659361904761905</v>
      </c>
      <c r="K21" s="2"/>
    </row>
    <row r="22" spans="1:11" ht="13.5" x14ac:dyDescent="0.25">
      <c r="A22" s="3">
        <f>TITRES_STAT!B25</f>
        <v>42037</v>
      </c>
      <c r="B22" s="6">
        <f>TITRES_STAT!D25</f>
        <v>5.7007000000000003</v>
      </c>
      <c r="C22" s="2">
        <f t="shared" si="0"/>
        <v>0</v>
      </c>
      <c r="D22" s="2">
        <f t="shared" si="1"/>
        <v>5.6872600000000002</v>
      </c>
      <c r="E22" s="2">
        <f t="shared" si="2"/>
        <v>5.6721399999999988</v>
      </c>
      <c r="F22" s="2">
        <f t="shared" si="3"/>
        <v>5.6567349999999994</v>
      </c>
      <c r="G22" s="2"/>
      <c r="H22" s="2"/>
      <c r="I22" s="2">
        <f t="array" ref="I22">SUMPRODUCT(B6:B25, (ROW(B6:B25)-ROW(B6)+1)) / (20*21/2)</f>
        <v>5.6820223809523807</v>
      </c>
      <c r="J22" s="2">
        <f t="shared" si="4"/>
        <v>5.6632988662131529</v>
      </c>
      <c r="K22" s="2"/>
    </row>
    <row r="23" spans="1:11" ht="13.5" x14ac:dyDescent="0.25">
      <c r="A23" s="3">
        <f>TITRES_STAT!B26</f>
        <v>42038</v>
      </c>
      <c r="B23" s="6">
        <f>TITRES_STAT!D26</f>
        <v>5.7510000000000003</v>
      </c>
      <c r="C23" s="2">
        <f t="shared" si="0"/>
        <v>5.0300000000000011E-2</v>
      </c>
      <c r="D23" s="2">
        <f t="shared" si="1"/>
        <v>5.7118800000000007</v>
      </c>
      <c r="E23" s="2">
        <f t="shared" si="2"/>
        <v>5.679409999999999</v>
      </c>
      <c r="F23" s="2">
        <f t="shared" si="3"/>
        <v>5.6600900000000003</v>
      </c>
      <c r="G23" s="2"/>
      <c r="H23" s="2"/>
      <c r="I23" s="2">
        <f t="array" ref="I23">SUMPRODUCT(B7:B26, (ROW(B7:B26)-ROW(B7)+1)) / (20*21/2)</f>
        <v>5.6808233333333336</v>
      </c>
      <c r="J23" s="2">
        <f t="shared" si="4"/>
        <v>5.6716513551452339</v>
      </c>
      <c r="K23" s="2"/>
    </row>
    <row r="24" spans="1:11" ht="13.5" x14ac:dyDescent="0.25">
      <c r="A24" s="3">
        <f>TITRES_STAT!B27</f>
        <v>42039</v>
      </c>
      <c r="B24" s="6">
        <f>TITRES_STAT!D27</f>
        <v>5.7119</v>
      </c>
      <c r="C24" s="2">
        <f t="shared" si="0"/>
        <v>-3.9100000000000357E-2</v>
      </c>
      <c r="D24" s="2">
        <f t="shared" si="1"/>
        <v>5.7130000000000001</v>
      </c>
      <c r="E24" s="2">
        <f t="shared" si="2"/>
        <v>5.6833299999999998</v>
      </c>
      <c r="F24" s="2">
        <f t="shared" si="3"/>
        <v>5.6656899999999997</v>
      </c>
      <c r="G24" s="2"/>
      <c r="H24" s="2"/>
      <c r="I24" s="2">
        <f t="array" ref="I24">SUMPRODUCT(B8:B27, (ROW(B8:B27)-ROW(B8)+1)) / (20*21/2)</f>
        <v>5.6868147619047615</v>
      </c>
      <c r="J24" s="2">
        <f t="shared" si="4"/>
        <v>5.6754845594171162</v>
      </c>
      <c r="K24" s="2"/>
    </row>
    <row r="25" spans="1:11" ht="13.5" x14ac:dyDescent="0.25">
      <c r="A25" s="3">
        <f>TITRES_STAT!B28</f>
        <v>42040</v>
      </c>
      <c r="B25" s="6">
        <f>TITRES_STAT!D28</f>
        <v>5.6558999999999999</v>
      </c>
      <c r="C25" s="2">
        <f t="shared" si="0"/>
        <v>-5.600000000000005E-2</v>
      </c>
      <c r="D25" s="2">
        <f t="shared" si="1"/>
        <v>5.70404</v>
      </c>
      <c r="E25" s="2">
        <f t="shared" si="2"/>
        <v>5.6816499999999994</v>
      </c>
      <c r="F25" s="2">
        <f t="shared" si="3"/>
        <v>5.6684900000000003</v>
      </c>
      <c r="G25" s="2"/>
      <c r="H25" s="2"/>
      <c r="I25" s="2">
        <f t="array" ref="I25">SUMPRODUCT(B9:B28, (ROW(B9:B28)-ROW(B9)+1)) / (20*21/2)</f>
        <v>5.692166666666667</v>
      </c>
      <c r="J25" s="2">
        <f t="shared" si="4"/>
        <v>5.6736193632821523</v>
      </c>
      <c r="K25" s="2"/>
    </row>
    <row r="26" spans="1:11" ht="13.5" x14ac:dyDescent="0.25">
      <c r="A26" s="3">
        <f>TITRES_STAT!B29</f>
        <v>42041</v>
      </c>
      <c r="B26" s="6">
        <f>TITRES_STAT!D29</f>
        <v>5.6558999999999999</v>
      </c>
      <c r="C26" s="2">
        <f t="shared" si="0"/>
        <v>0</v>
      </c>
      <c r="D26" s="2">
        <f t="shared" si="1"/>
        <v>5.6950799999999999</v>
      </c>
      <c r="E26" s="2">
        <f t="shared" si="2"/>
        <v>5.6816500000000003</v>
      </c>
      <c r="F26" s="2">
        <f t="shared" si="3"/>
        <v>5.6712900000000008</v>
      </c>
      <c r="G26" s="2"/>
      <c r="H26" s="2"/>
      <c r="I26" s="2">
        <f t="array" ref="I26">SUMPRODUCT(B10:B29, (ROW(B10:B29)-ROW(B10)+1)) / (20*21/2)</f>
        <v>5.6947552380952393</v>
      </c>
      <c r="J26" s="2">
        <f t="shared" si="4"/>
        <v>5.6719318048743279</v>
      </c>
      <c r="K26" s="2"/>
    </row>
    <row r="27" spans="1:11" ht="13.5" x14ac:dyDescent="0.25">
      <c r="A27" s="3">
        <f>TITRES_STAT!B30</f>
        <v>42044</v>
      </c>
      <c r="B27" s="6">
        <f>TITRES_STAT!D30</f>
        <v>5.7342000000000004</v>
      </c>
      <c r="C27" s="2">
        <f t="shared" si="0"/>
        <v>7.830000000000048E-2</v>
      </c>
      <c r="D27" s="2">
        <f t="shared" si="1"/>
        <v>5.7017800000000003</v>
      </c>
      <c r="E27" s="2">
        <f t="shared" si="2"/>
        <v>5.6945200000000007</v>
      </c>
      <c r="F27" s="2">
        <f t="shared" si="3"/>
        <v>5.6780050000000006</v>
      </c>
      <c r="G27" s="2"/>
      <c r="H27" s="2"/>
      <c r="I27" s="2">
        <f t="array" ref="I27">SUMPRODUCT(B11:B30, (ROW(B11:B30)-ROW(B11)+1)) / (20*21/2)</f>
        <v>5.6941438095238102</v>
      </c>
      <c r="J27" s="2">
        <f t="shared" si="4"/>
        <v>5.6778621091720112</v>
      </c>
      <c r="K27" s="2"/>
    </row>
    <row r="28" spans="1:11" ht="13.5" x14ac:dyDescent="0.25">
      <c r="A28" s="3">
        <f>TITRES_STAT!B31</f>
        <v>42045</v>
      </c>
      <c r="B28" s="6">
        <f>TITRES_STAT!D31</f>
        <v>5.7342000000000004</v>
      </c>
      <c r="C28" s="2">
        <f t="shared" si="0"/>
        <v>0</v>
      </c>
      <c r="D28" s="2">
        <f t="shared" si="1"/>
        <v>5.6984200000000005</v>
      </c>
      <c r="E28" s="2">
        <f t="shared" si="2"/>
        <v>5.7051500000000015</v>
      </c>
      <c r="F28" s="2">
        <f t="shared" si="3"/>
        <v>5.6847200000000004</v>
      </c>
      <c r="G28" s="2"/>
      <c r="H28" s="2"/>
      <c r="I28" s="2">
        <f t="array" ref="I28">SUMPRODUCT(B12:B31, (ROW(B12:B31)-ROW(B12)+1)) / (20*21/2)</f>
        <v>5.6965985714285718</v>
      </c>
      <c r="J28" s="2">
        <f t="shared" si="4"/>
        <v>5.6832276225842016</v>
      </c>
      <c r="K28" s="2"/>
    </row>
    <row r="29" spans="1:11" ht="13.5" x14ac:dyDescent="0.25">
      <c r="A29" s="3">
        <f>TITRES_STAT!B32</f>
        <v>42046</v>
      </c>
      <c r="B29" s="6">
        <f>TITRES_STAT!D32</f>
        <v>5.7119</v>
      </c>
      <c r="C29" s="2">
        <f t="shared" si="0"/>
        <v>-2.2300000000000431E-2</v>
      </c>
      <c r="D29" s="2">
        <f t="shared" si="1"/>
        <v>5.6984200000000005</v>
      </c>
      <c r="E29" s="2">
        <f t="shared" si="2"/>
        <v>5.7057100000000007</v>
      </c>
      <c r="F29" s="2">
        <f t="shared" si="3"/>
        <v>5.6903200000000007</v>
      </c>
      <c r="G29" s="2"/>
      <c r="H29" s="2"/>
      <c r="I29" s="2">
        <f t="array" ref="I29">SUMPRODUCT(B13:B32, (ROW(B13:B32)-ROW(B13)+1)) / (20*21/2)</f>
        <v>5.6989200000000002</v>
      </c>
      <c r="J29" s="2">
        <f t="shared" si="4"/>
        <v>5.6859583251952301</v>
      </c>
      <c r="K29" s="2"/>
    </row>
    <row r="30" spans="1:11" ht="13.5" x14ac:dyDescent="0.25">
      <c r="A30" s="3">
        <f>TITRES_STAT!B33</f>
        <v>42047</v>
      </c>
      <c r="B30" s="6">
        <f>TITRES_STAT!D33</f>
        <v>5.6839000000000004</v>
      </c>
      <c r="C30" s="2">
        <f t="shared" si="0"/>
        <v>-2.7999999999999581E-2</v>
      </c>
      <c r="D30" s="2">
        <f t="shared" si="1"/>
        <v>5.7040200000000008</v>
      </c>
      <c r="E30" s="2">
        <f t="shared" si="2"/>
        <v>5.7040300000000004</v>
      </c>
      <c r="F30" s="2">
        <f t="shared" si="3"/>
        <v>5.6861249999999997</v>
      </c>
      <c r="G30" s="2"/>
      <c r="H30" s="2"/>
      <c r="I30" s="2">
        <f t="array" ref="I30">SUMPRODUCT(B14:B33, (ROW(B14:B33)-ROW(B14)+1)) / (20*21/2)</f>
        <v>5.7010814285714293</v>
      </c>
      <c r="J30" s="2">
        <f t="shared" si="4"/>
        <v>5.6857622942242561</v>
      </c>
      <c r="K30" s="2"/>
    </row>
    <row r="31" spans="1:11" ht="13.5" x14ac:dyDescent="0.25">
      <c r="A31" s="3">
        <f>TITRES_STAT!B34</f>
        <v>42048</v>
      </c>
      <c r="B31" s="6">
        <f>TITRES_STAT!D34</f>
        <v>5.7119</v>
      </c>
      <c r="C31" s="2">
        <f t="shared" si="0"/>
        <v>2.7999999999999581E-2</v>
      </c>
      <c r="D31" s="2">
        <f t="shared" si="1"/>
        <v>5.7152200000000004</v>
      </c>
      <c r="E31" s="2">
        <f t="shared" si="2"/>
        <v>5.7051500000000006</v>
      </c>
      <c r="F31" s="2">
        <f t="shared" si="3"/>
        <v>5.6875249999999999</v>
      </c>
      <c r="G31" s="2"/>
      <c r="H31" s="2"/>
      <c r="I31" s="2">
        <f t="array" ref="I31">SUMPRODUCT(B15:B34, (ROW(B15:B34)-ROW(B15)+1)) / (20*21/2)</f>
        <v>5.7030828571428573</v>
      </c>
      <c r="J31" s="2">
        <f t="shared" si="4"/>
        <v>5.6882515995362315</v>
      </c>
      <c r="K31" s="2"/>
    </row>
    <row r="32" spans="1:11" ht="13.5" x14ac:dyDescent="0.25">
      <c r="A32" s="3">
        <f>TITRES_STAT!B35</f>
        <v>42051</v>
      </c>
      <c r="B32" s="6">
        <f>TITRES_STAT!D35</f>
        <v>5.7119</v>
      </c>
      <c r="C32" s="2">
        <f t="shared" si="0"/>
        <v>0</v>
      </c>
      <c r="D32" s="2">
        <f t="shared" si="1"/>
        <v>5.7107600000000005</v>
      </c>
      <c r="E32" s="2">
        <f t="shared" si="2"/>
        <v>5.70627</v>
      </c>
      <c r="F32" s="2">
        <f t="shared" si="3"/>
        <v>5.6892049999999994</v>
      </c>
      <c r="G32" s="2"/>
      <c r="H32" s="2"/>
      <c r="I32" s="2">
        <f t="array" ref="I32">SUMPRODUCT(B16:B35, (ROW(B16:B35)-ROW(B16)+1)) / (20*21/2)</f>
        <v>5.7048976190476193</v>
      </c>
      <c r="J32" s="2">
        <f t="shared" si="4"/>
        <v>5.6905038281518285</v>
      </c>
      <c r="K32" s="2"/>
    </row>
    <row r="33" spans="1:11" ht="13.5" x14ac:dyDescent="0.25">
      <c r="A33" s="3">
        <f>TITRES_STAT!B36</f>
        <v>42052</v>
      </c>
      <c r="B33" s="6">
        <f>TITRES_STAT!D36</f>
        <v>5.7119</v>
      </c>
      <c r="C33" s="2">
        <f t="shared" si="0"/>
        <v>0</v>
      </c>
      <c r="D33" s="2">
        <f t="shared" si="1"/>
        <v>5.7063000000000006</v>
      </c>
      <c r="E33" s="2">
        <f t="shared" si="2"/>
        <v>5.7023600000000005</v>
      </c>
      <c r="F33" s="2">
        <f t="shared" si="3"/>
        <v>5.6908849999999997</v>
      </c>
      <c r="G33" s="2"/>
      <c r="H33" s="2"/>
      <c r="I33" s="2">
        <f t="array" ref="I33">SUMPRODUCT(B17:B36, (ROW(B17:B36)-ROW(B17)+1)) / (20*21/2)</f>
        <v>5.7065257142857142</v>
      </c>
      <c r="J33" s="2">
        <f t="shared" si="4"/>
        <v>5.6925415588040353</v>
      </c>
      <c r="K33" s="2"/>
    </row>
    <row r="34" spans="1:11" ht="13.5" x14ac:dyDescent="0.25">
      <c r="A34" s="3">
        <f>TITRES_STAT!B37</f>
        <v>42053</v>
      </c>
      <c r="B34" s="6">
        <f>TITRES_STAT!D37</f>
        <v>5.7119</v>
      </c>
      <c r="C34" s="2">
        <f t="shared" si="0"/>
        <v>0</v>
      </c>
      <c r="D34" s="2">
        <f t="shared" si="1"/>
        <v>5.7063000000000006</v>
      </c>
      <c r="E34" s="2">
        <f t="shared" si="2"/>
        <v>5.7023600000000005</v>
      </c>
      <c r="F34" s="2">
        <f t="shared" si="3"/>
        <v>5.6928450000000002</v>
      </c>
      <c r="G34" s="2"/>
      <c r="H34" s="2"/>
      <c r="I34" s="2">
        <f t="array" ref="I34">SUMPRODUCT(B18:B37, (ROW(B18:B37)-ROW(B18)+1)) / (20*21/2)</f>
        <v>5.7078871428571434</v>
      </c>
      <c r="J34" s="2">
        <f t="shared" si="4"/>
        <v>5.694385219870318</v>
      </c>
      <c r="K34" s="2"/>
    </row>
    <row r="35" spans="1:11" ht="13.5" x14ac:dyDescent="0.25">
      <c r="A35" s="3">
        <f>TITRES_STAT!B38</f>
        <v>42054</v>
      </c>
      <c r="B35" s="6">
        <f>TITRES_STAT!D38</f>
        <v>5.7119</v>
      </c>
      <c r="C35" s="2">
        <f t="shared" si="0"/>
        <v>0</v>
      </c>
      <c r="D35" s="2">
        <f t="shared" si="1"/>
        <v>5.7119</v>
      </c>
      <c r="E35" s="2">
        <f t="shared" si="2"/>
        <v>5.7079599999999999</v>
      </c>
      <c r="F35" s="2">
        <f t="shared" si="3"/>
        <v>5.6948049999999997</v>
      </c>
      <c r="G35" s="2"/>
      <c r="H35" s="2"/>
      <c r="I35" s="2">
        <f t="array" ref="I35">SUMPRODUCT(B19:B38, (ROW(B19:B38)-ROW(B19)+1)) / (20*21/2)</f>
        <v>5.7082085714285711</v>
      </c>
      <c r="J35" s="2">
        <f t="shared" si="4"/>
        <v>5.696053294168383</v>
      </c>
      <c r="K35" s="2"/>
    </row>
    <row r="36" spans="1:11" ht="13.5" x14ac:dyDescent="0.25">
      <c r="A36" s="3">
        <f>TITRES_STAT!B39</f>
        <v>42055</v>
      </c>
      <c r="B36" s="6">
        <f>TITRES_STAT!D39</f>
        <v>5.7119</v>
      </c>
      <c r="C36" s="2">
        <f t="shared" si="0"/>
        <v>0</v>
      </c>
      <c r="D36" s="2">
        <f t="shared" si="1"/>
        <v>5.7119</v>
      </c>
      <c r="E36" s="2">
        <f t="shared" si="2"/>
        <v>5.7135600000000002</v>
      </c>
      <c r="F36" s="2">
        <f t="shared" si="3"/>
        <v>5.6976050000000003</v>
      </c>
      <c r="G36" s="2"/>
      <c r="H36" s="2"/>
      <c r="I36" s="2">
        <f t="array" ref="I36">SUMPRODUCT(B20:B39, (ROW(B20:B39)-ROW(B20)+1)) / (20*21/2)</f>
        <v>5.7033566666666662</v>
      </c>
      <c r="J36" s="2">
        <f t="shared" si="4"/>
        <v>5.6975625042475846</v>
      </c>
      <c r="K36" s="2"/>
    </row>
    <row r="37" spans="1:11" ht="13.5" x14ac:dyDescent="0.25">
      <c r="A37" s="3">
        <f>TITRES_STAT!B40</f>
        <v>42058</v>
      </c>
      <c r="B37" s="6">
        <f>TITRES_STAT!D40</f>
        <v>5.7119</v>
      </c>
      <c r="C37" s="2">
        <f t="shared" si="0"/>
        <v>0</v>
      </c>
      <c r="D37" s="2">
        <f t="shared" si="1"/>
        <v>5.7119</v>
      </c>
      <c r="E37" s="2">
        <f t="shared" si="2"/>
        <v>5.7113300000000002</v>
      </c>
      <c r="F37" s="2">
        <f t="shared" si="3"/>
        <v>5.7029249999999996</v>
      </c>
      <c r="G37" s="2"/>
      <c r="H37" s="2"/>
      <c r="I37" s="2">
        <f t="array" ref="I37">SUMPRODUCT(B21:B40, (ROW(B21:B40)-ROW(B21)+1)) / (20*21/2)</f>
        <v>5.6934114285714292</v>
      </c>
      <c r="J37" s="2">
        <f t="shared" si="4"/>
        <v>5.6989279800335293</v>
      </c>
      <c r="K37" s="2"/>
    </row>
    <row r="38" spans="1:11" ht="13.5" x14ac:dyDescent="0.25">
      <c r="A38" s="3">
        <f>TITRES_STAT!B41</f>
        <v>42059</v>
      </c>
      <c r="B38" s="6">
        <f>TITRES_STAT!D41</f>
        <v>5.7062999999999997</v>
      </c>
      <c r="C38" s="2">
        <f t="shared" si="0"/>
        <v>-5.6000000000002714E-3</v>
      </c>
      <c r="D38" s="2">
        <f t="shared" si="1"/>
        <v>5.7107799999999997</v>
      </c>
      <c r="E38" s="2">
        <f t="shared" si="2"/>
        <v>5.7085400000000002</v>
      </c>
      <c r="F38" s="2">
        <f t="shared" si="3"/>
        <v>5.7068450000000004</v>
      </c>
      <c r="G38" s="2"/>
      <c r="H38" s="2"/>
      <c r="I38" s="2">
        <f t="array" ref="I38">SUMPRODUCT(B22:B41, (ROW(B22:B41)-ROW(B22)+1)) / (20*21/2)</f>
        <v>5.6839461904761901</v>
      </c>
      <c r="J38" s="2">
        <f t="shared" si="4"/>
        <v>5.6996300771731931</v>
      </c>
      <c r="K38" s="2"/>
    </row>
    <row r="39" spans="1:11" ht="13.5" x14ac:dyDescent="0.25">
      <c r="A39" s="3">
        <f>TITRES_STAT!B42</f>
        <v>42060</v>
      </c>
      <c r="B39" s="6">
        <f>TITRES_STAT!D42</f>
        <v>5.6558999999999999</v>
      </c>
      <c r="C39" s="2">
        <f t="shared" si="0"/>
        <v>-5.0399999999999778E-2</v>
      </c>
      <c r="D39" s="2">
        <f t="shared" si="1"/>
        <v>5.6995799999999992</v>
      </c>
      <c r="E39" s="2">
        <f t="shared" si="2"/>
        <v>5.7029399999999999</v>
      </c>
      <c r="F39" s="2">
        <f t="shared" si="3"/>
        <v>5.7043249999999999</v>
      </c>
      <c r="G39" s="2"/>
      <c r="H39" s="2"/>
      <c r="I39" s="2">
        <f t="array" ref="I39">SUMPRODUCT(B23:B42, (ROW(B23:B42)-ROW(B23)+1)) / (20*21/2)</f>
        <v>5.6749609523809514</v>
      </c>
      <c r="J39" s="2">
        <f t="shared" si="4"/>
        <v>5.6954653079186031</v>
      </c>
      <c r="K39" s="2"/>
    </row>
    <row r="40" spans="1:11" ht="13.5" x14ac:dyDescent="0.25">
      <c r="A40" s="3">
        <f>TITRES_STAT!B43</f>
        <v>42061</v>
      </c>
      <c r="B40" s="6">
        <f>TITRES_STAT!D43</f>
        <v>5.5998999999999999</v>
      </c>
      <c r="C40" s="2">
        <f t="shared" si="0"/>
        <v>-5.600000000000005E-2</v>
      </c>
      <c r="D40" s="2">
        <f t="shared" si="1"/>
        <v>5.6771799999999999</v>
      </c>
      <c r="E40" s="2">
        <f t="shared" si="2"/>
        <v>5.6945399999999999</v>
      </c>
      <c r="F40" s="2">
        <f t="shared" si="3"/>
        <v>5.6992850000000006</v>
      </c>
      <c r="G40" s="2"/>
      <c r="H40" s="2"/>
      <c r="I40" s="2">
        <f t="array" ref="I40">SUMPRODUCT(B24:B43, (ROW(B24:B43)-ROW(B24)+1)) / (20*21/2)</f>
        <v>5.6675223809523807</v>
      </c>
      <c r="J40" s="2">
        <f t="shared" si="4"/>
        <v>5.6863638500215927</v>
      </c>
      <c r="K40" s="2"/>
    </row>
    <row r="41" spans="1:11" ht="13.5" x14ac:dyDescent="0.25">
      <c r="A41" s="3">
        <f>TITRES_STAT!B44</f>
        <v>42062</v>
      </c>
      <c r="B41" s="6">
        <f>TITRES_STAT!D44</f>
        <v>5.5998999999999999</v>
      </c>
      <c r="C41" s="2">
        <f t="shared" si="0"/>
        <v>0</v>
      </c>
      <c r="D41" s="2">
        <f t="shared" si="1"/>
        <v>5.6547799999999997</v>
      </c>
      <c r="E41" s="2">
        <f t="shared" si="2"/>
        <v>5.6833399999999994</v>
      </c>
      <c r="F41" s="2">
        <f t="shared" si="3"/>
        <v>5.6942450000000004</v>
      </c>
      <c r="G41" s="2"/>
      <c r="H41" s="2"/>
      <c r="I41" s="2">
        <f t="array" ref="I41">SUMPRODUCT(B25:B44, (ROW(B25:B44)-ROW(B25)+1)) / (20*21/2)</f>
        <v>5.6607499999999993</v>
      </c>
      <c r="J41" s="2">
        <f t="shared" si="4"/>
        <v>5.6781291976385848</v>
      </c>
      <c r="K41" s="2"/>
    </row>
    <row r="42" spans="1:11" ht="13.5" x14ac:dyDescent="0.25">
      <c r="A42" s="3">
        <f>TITRES_STAT!B45</f>
        <v>42065</v>
      </c>
      <c r="B42" s="6">
        <f>TITRES_STAT!D45</f>
        <v>5.5998999999999999</v>
      </c>
      <c r="C42" s="2">
        <f t="shared" si="0"/>
        <v>0</v>
      </c>
      <c r="D42" s="2">
        <f t="shared" si="1"/>
        <v>5.6323799999999995</v>
      </c>
      <c r="E42" s="2">
        <f t="shared" si="2"/>
        <v>5.6721399999999997</v>
      </c>
      <c r="F42" s="2">
        <f t="shared" si="3"/>
        <v>5.6892050000000012</v>
      </c>
      <c r="G42" s="2"/>
      <c r="H42" s="2"/>
      <c r="I42" s="2">
        <f t="array" ref="I42">SUMPRODUCT(B26:B45, (ROW(B26:B45)-ROW(B26)+1)) / (20*21/2)</f>
        <v>5.6576576190476198</v>
      </c>
      <c r="J42" s="2">
        <f t="shared" si="4"/>
        <v>5.6706787978634807</v>
      </c>
      <c r="K42" s="2"/>
    </row>
    <row r="43" spans="1:11" ht="13.5" x14ac:dyDescent="0.25">
      <c r="A43" s="3">
        <f>TITRES_STAT!B46</f>
        <v>42066</v>
      </c>
      <c r="B43" s="6">
        <f>TITRES_STAT!D46</f>
        <v>5.6111000000000004</v>
      </c>
      <c r="C43" s="2">
        <f t="shared" si="0"/>
        <v>1.1200000000000543E-2</v>
      </c>
      <c r="D43" s="2">
        <f t="shared" si="1"/>
        <v>5.6133399999999991</v>
      </c>
      <c r="E43" s="2">
        <f t="shared" si="2"/>
        <v>5.6620599999999994</v>
      </c>
      <c r="F43" s="2">
        <f t="shared" si="3"/>
        <v>5.6822100000000004</v>
      </c>
      <c r="G43" s="2"/>
      <c r="H43" s="2"/>
      <c r="I43" s="2">
        <f t="array" ref="I43">SUMPRODUCT(B27:B46, (ROW(B27:B46)-ROW(B27)+1)) / (20*21/2)</f>
        <v>5.6503519047619051</v>
      </c>
      <c r="J43" s="2">
        <f t="shared" si="4"/>
        <v>5.665004626638388</v>
      </c>
      <c r="K43" s="2"/>
    </row>
    <row r="44" spans="1:11" ht="13.5" x14ac:dyDescent="0.25">
      <c r="A44" s="3">
        <f>TITRES_STAT!B47</f>
        <v>42067</v>
      </c>
      <c r="B44" s="6">
        <f>TITRES_STAT!D47</f>
        <v>5.6111000000000004</v>
      </c>
      <c r="C44" s="2">
        <f t="shared" si="0"/>
        <v>0</v>
      </c>
      <c r="D44" s="2">
        <f t="shared" si="1"/>
        <v>5.6043800000000008</v>
      </c>
      <c r="E44" s="2">
        <f t="shared" si="2"/>
        <v>5.65198</v>
      </c>
      <c r="F44" s="2">
        <f t="shared" si="3"/>
        <v>5.6771700000000012</v>
      </c>
      <c r="G44" s="2"/>
      <c r="H44" s="2"/>
      <c r="I44" s="2">
        <f t="array" ref="I44">SUMPRODUCT(B28:B47, (ROW(B28:B47)-ROW(B28)+1)) / (20*21/2)</f>
        <v>5.6443795238095236</v>
      </c>
      <c r="J44" s="2">
        <f t="shared" si="4"/>
        <v>5.6598708526728272</v>
      </c>
      <c r="K44" s="2"/>
    </row>
    <row r="45" spans="1:11" ht="13.5" x14ac:dyDescent="0.25">
      <c r="A45" s="3">
        <f>TITRES_STAT!B48</f>
        <v>42068</v>
      </c>
      <c r="B45" s="6">
        <f>TITRES_STAT!D48</f>
        <v>5.6447000000000003</v>
      </c>
      <c r="C45" s="2">
        <f t="shared" si="0"/>
        <v>3.3599999999999852E-2</v>
      </c>
      <c r="D45" s="2">
        <f t="shared" si="1"/>
        <v>5.61334</v>
      </c>
      <c r="E45" s="2">
        <f t="shared" si="2"/>
        <v>5.6452599999999995</v>
      </c>
      <c r="F45" s="2">
        <f t="shared" si="3"/>
        <v>5.676610000000001</v>
      </c>
      <c r="G45" s="2"/>
      <c r="H45" s="2"/>
      <c r="I45" s="2">
        <f t="array" ref="I45">SUMPRODUCT(B29:B48, (ROW(B29:B48)-ROW(B29)+1)) / (20*21/2)</f>
        <v>5.6379266666666679</v>
      </c>
      <c r="J45" s="2">
        <f t="shared" si="4"/>
        <v>5.6584260095611292</v>
      </c>
      <c r="K45" s="2"/>
    </row>
    <row r="46" spans="1:11" ht="13.5" x14ac:dyDescent="0.25">
      <c r="A46" s="3">
        <f>TITRES_STAT!B49</f>
        <v>42069</v>
      </c>
      <c r="B46" s="6">
        <f>TITRES_STAT!D49</f>
        <v>5.5998999999999999</v>
      </c>
      <c r="C46" s="2">
        <f t="shared" si="0"/>
        <v>-4.4800000000000395E-2</v>
      </c>
      <c r="D46" s="2">
        <f t="shared" si="1"/>
        <v>5.6133399999999991</v>
      </c>
      <c r="E46" s="2">
        <f t="shared" si="2"/>
        <v>5.6340599999999998</v>
      </c>
      <c r="F46" s="2">
        <f t="shared" si="3"/>
        <v>5.6738100000000014</v>
      </c>
      <c r="G46" s="2"/>
      <c r="H46" s="2"/>
      <c r="I46" s="2">
        <f t="array" ref="I46">SUMPRODUCT(B30:B49, (ROW(B30:B49)-ROW(B30)+1)) / (20*21/2)</f>
        <v>5.632646666666667</v>
      </c>
      <c r="J46" s="2">
        <f t="shared" si="4"/>
        <v>5.652852103888641</v>
      </c>
      <c r="K46" s="2"/>
    </row>
    <row r="47" spans="1:11" ht="13.5" x14ac:dyDescent="0.25">
      <c r="A47" s="3">
        <f>TITRES_STAT!B50</f>
        <v>42072</v>
      </c>
      <c r="B47" s="6">
        <f>TITRES_STAT!D50</f>
        <v>5.6111000000000004</v>
      </c>
      <c r="C47" s="2">
        <f t="shared" si="0"/>
        <v>1.1200000000000543E-2</v>
      </c>
      <c r="D47" s="2">
        <f t="shared" si="1"/>
        <v>5.6155799999999996</v>
      </c>
      <c r="E47" s="2">
        <f t="shared" si="2"/>
        <v>5.6239799999999995</v>
      </c>
      <c r="F47" s="2">
        <f t="shared" si="3"/>
        <v>5.6676550000000008</v>
      </c>
      <c r="G47" s="2"/>
      <c r="H47" s="2"/>
      <c r="I47" s="2">
        <f t="array" ref="I47">SUMPRODUCT(B31:B50, (ROW(B31:B50)-ROW(B31)+1)) / (20*21/2)</f>
        <v>5.6380066666666657</v>
      </c>
      <c r="J47" s="2">
        <f t="shared" si="4"/>
        <v>5.6488757130421039</v>
      </c>
      <c r="K47" s="2"/>
    </row>
    <row r="48" spans="1:11" ht="13.5" x14ac:dyDescent="0.25">
      <c r="A48" s="3">
        <f>TITRES_STAT!B51</f>
        <v>42073</v>
      </c>
      <c r="B48" s="6">
        <f>TITRES_STAT!D51</f>
        <v>5.5998999999999999</v>
      </c>
      <c r="C48" s="2">
        <f t="shared" si="0"/>
        <v>-1.1200000000000543E-2</v>
      </c>
      <c r="D48" s="2">
        <f t="shared" si="1"/>
        <v>5.6133399999999991</v>
      </c>
      <c r="E48" s="2">
        <f t="shared" si="2"/>
        <v>5.6133399999999991</v>
      </c>
      <c r="F48" s="2">
        <f t="shared" si="3"/>
        <v>5.6609400000000019</v>
      </c>
      <c r="G48" s="2"/>
      <c r="H48" s="2"/>
      <c r="I48" s="2">
        <f t="array" ref="I48">SUMPRODUCT(B32:B51, (ROW(B32:B51)-ROW(B32)+1)) / (20*21/2)</f>
        <v>5.6453571428571436</v>
      </c>
      <c r="J48" s="2">
        <f t="shared" si="4"/>
        <v>5.6442113594190459</v>
      </c>
      <c r="K48" s="2"/>
    </row>
    <row r="49" spans="1:11" ht="13.5" x14ac:dyDescent="0.25">
      <c r="A49" s="3">
        <f>TITRES_STAT!B52</f>
        <v>42074</v>
      </c>
      <c r="B49" s="6">
        <f>TITRES_STAT!D52</f>
        <v>5.6055000000000001</v>
      </c>
      <c r="C49" s="2">
        <f t="shared" si="0"/>
        <v>5.6000000000002714E-3</v>
      </c>
      <c r="D49" s="2">
        <f t="shared" si="1"/>
        <v>5.6122199999999989</v>
      </c>
      <c r="E49" s="2">
        <f t="shared" si="2"/>
        <v>5.6082999999999998</v>
      </c>
      <c r="F49" s="2">
        <f t="shared" si="3"/>
        <v>5.6556200000000008</v>
      </c>
      <c r="G49" s="2"/>
      <c r="H49" s="2"/>
      <c r="I49" s="2">
        <f t="array" ref="I49">SUMPRODUCT(B33:B52, (ROW(B33:B52)-ROW(B33)+1)) / (20*21/2)</f>
        <v>5.6515347619047622</v>
      </c>
      <c r="J49" s="2">
        <f t="shared" si="4"/>
        <v>5.6405245632838987</v>
      </c>
      <c r="K49" s="2"/>
    </row>
    <row r="50" spans="1:11" ht="13.5" x14ac:dyDescent="0.25">
      <c r="A50" s="3">
        <f>TITRES_STAT!B53</f>
        <v>42075</v>
      </c>
      <c r="B50" s="6">
        <f>TITRES_STAT!D53</f>
        <v>5.7119</v>
      </c>
      <c r="C50" s="2">
        <f t="shared" si="0"/>
        <v>0.10639999999999983</v>
      </c>
      <c r="D50" s="2">
        <f t="shared" si="1"/>
        <v>5.6256599999999999</v>
      </c>
      <c r="E50" s="2">
        <f t="shared" si="2"/>
        <v>5.6195000000000004</v>
      </c>
      <c r="F50" s="2">
        <f t="shared" si="3"/>
        <v>5.657020000000001</v>
      </c>
      <c r="G50" s="2">
        <f t="shared" ref="G50:G113" si="5">AVERAGE(B1:B50)</f>
        <v>5.6658346938775521</v>
      </c>
      <c r="H50" s="2"/>
      <c r="I50" s="2">
        <f t="array" ref="I50">SUMPRODUCT(B34:B53, (ROW(B34:B53)-ROW(B34)+1)) / (20*21/2)</f>
        <v>5.6566023809523811</v>
      </c>
      <c r="J50" s="2">
        <f t="shared" si="4"/>
        <v>5.6473222239235277</v>
      </c>
      <c r="K50" s="2">
        <f>G50</f>
        <v>5.6658346938775521</v>
      </c>
    </row>
    <row r="51" spans="1:11" ht="13.5" x14ac:dyDescent="0.25">
      <c r="A51" s="3">
        <f>TITRES_STAT!B54</f>
        <v>42076</v>
      </c>
      <c r="B51" s="6">
        <f>TITRES_STAT!D54</f>
        <v>5.7342000000000004</v>
      </c>
      <c r="C51" s="2">
        <f t="shared" si="0"/>
        <v>2.2300000000000431E-2</v>
      </c>
      <c r="D51" s="2">
        <f t="shared" si="1"/>
        <v>5.6525200000000009</v>
      </c>
      <c r="E51" s="2">
        <f t="shared" si="2"/>
        <v>5.63293</v>
      </c>
      <c r="F51" s="2">
        <f t="shared" si="3"/>
        <v>5.6581350000000006</v>
      </c>
      <c r="G51" s="2">
        <f t="shared" si="5"/>
        <v>5.6672020000000005</v>
      </c>
      <c r="H51" s="2"/>
      <c r="I51" s="2">
        <f t="array" ref="I51">SUMPRODUCT(B35:B54, (ROW(B35:B54)-ROW(B35)+1)) / (20*21/2)</f>
        <v>5.64567</v>
      </c>
      <c r="J51" s="2">
        <f t="shared" si="4"/>
        <v>5.6555962978355723</v>
      </c>
      <c r="K51" s="2">
        <f t="shared" ref="K51:K114" si="6">$K$4*B51+(1-$K$4)*K50</f>
        <v>5.6685156862745112</v>
      </c>
    </row>
    <row r="52" spans="1:11" ht="13.5" x14ac:dyDescent="0.25">
      <c r="A52" s="3">
        <f>TITRES_STAT!B55</f>
        <v>42079</v>
      </c>
      <c r="B52" s="6">
        <f>TITRES_STAT!D55</f>
        <v>5.7229999999999999</v>
      </c>
      <c r="C52" s="2">
        <f t="shared" si="0"/>
        <v>-1.1200000000000543E-2</v>
      </c>
      <c r="D52" s="2">
        <f t="shared" si="1"/>
        <v>5.6749000000000001</v>
      </c>
      <c r="E52" s="2">
        <f t="shared" si="2"/>
        <v>5.6452399999999994</v>
      </c>
      <c r="F52" s="2">
        <f t="shared" si="3"/>
        <v>5.6586900000000018</v>
      </c>
      <c r="G52" s="2">
        <f t="shared" si="5"/>
        <v>5.6674240000000005</v>
      </c>
      <c r="H52" s="2"/>
      <c r="I52" s="2">
        <f t="array" ref="I52">SUMPRODUCT(B36:B55, (ROW(B36:B55)-ROW(B36)+1)) / (20*21/2)</f>
        <v>5.6568614285714292</v>
      </c>
      <c r="J52" s="2">
        <f t="shared" si="4"/>
        <v>5.6620156980417082</v>
      </c>
      <c r="K52" s="2">
        <f t="shared" si="6"/>
        <v>5.6706523260284518</v>
      </c>
    </row>
    <row r="53" spans="1:11" ht="13.5" x14ac:dyDescent="0.25">
      <c r="A53" s="3">
        <f>TITRES_STAT!B56</f>
        <v>42080</v>
      </c>
      <c r="B53" s="6">
        <f>TITRES_STAT!D56</f>
        <v>5.7119</v>
      </c>
      <c r="C53" s="2">
        <f t="shared" si="0"/>
        <v>-1.1099999999999888E-2</v>
      </c>
      <c r="D53" s="2">
        <f t="shared" si="1"/>
        <v>5.6973000000000003</v>
      </c>
      <c r="E53" s="2">
        <f t="shared" si="2"/>
        <v>5.6553199999999997</v>
      </c>
      <c r="F53" s="2">
        <f t="shared" si="3"/>
        <v>5.6586900000000009</v>
      </c>
      <c r="G53" s="2">
        <f t="shared" si="5"/>
        <v>5.6679840000000015</v>
      </c>
      <c r="H53" s="2"/>
      <c r="I53" s="2">
        <f t="array" ref="I53">SUMPRODUCT(B37:B56, (ROW(B37:B56)-ROW(B37)+1)) / (20*21/2)</f>
        <v>5.6624628571428577</v>
      </c>
      <c r="J53" s="2">
        <f t="shared" si="4"/>
        <v>5.6667665839424979</v>
      </c>
      <c r="K53" s="2">
        <f t="shared" si="6"/>
        <v>5.6722698818704727</v>
      </c>
    </row>
    <row r="54" spans="1:11" ht="13.5" x14ac:dyDescent="0.25">
      <c r="A54" s="3">
        <f>TITRES_STAT!B57</f>
        <v>42081</v>
      </c>
      <c r="B54" s="6">
        <f>TITRES_STAT!D57</f>
        <v>5.5438999999999998</v>
      </c>
      <c r="C54" s="2">
        <f t="shared" si="0"/>
        <v>-0.16800000000000015</v>
      </c>
      <c r="D54" s="2">
        <f t="shared" si="1"/>
        <v>5.6849800000000004</v>
      </c>
      <c r="E54" s="2">
        <f t="shared" si="2"/>
        <v>5.6486000000000001</v>
      </c>
      <c r="F54" s="2">
        <f t="shared" si="3"/>
        <v>5.65029</v>
      </c>
      <c r="G54" s="2">
        <f t="shared" si="5"/>
        <v>5.6668640000000012</v>
      </c>
      <c r="H54" s="2"/>
      <c r="I54" s="2">
        <f t="array" ref="I54">SUMPRODUCT(B38:B57, (ROW(B38:B57)-ROW(B38)+1)) / (20*21/2)</f>
        <v>5.6653976190476207</v>
      </c>
      <c r="J54" s="2">
        <f t="shared" si="4"/>
        <v>5.6550650045194031</v>
      </c>
      <c r="K54" s="2">
        <f t="shared" si="6"/>
        <v>5.667235768855944</v>
      </c>
    </row>
    <row r="55" spans="1:11" ht="13.5" x14ac:dyDescent="0.25">
      <c r="A55" s="3">
        <f>TITRES_STAT!B58</f>
        <v>42082</v>
      </c>
      <c r="B55" s="6">
        <f>TITRES_STAT!D58</f>
        <v>5.7678000000000003</v>
      </c>
      <c r="C55" s="2">
        <f t="shared" si="0"/>
        <v>0.22390000000000043</v>
      </c>
      <c r="D55" s="2">
        <f t="shared" si="1"/>
        <v>5.6961600000000008</v>
      </c>
      <c r="E55" s="2">
        <f t="shared" si="2"/>
        <v>5.6609099999999994</v>
      </c>
      <c r="F55" s="2">
        <f t="shared" si="3"/>
        <v>5.6530849999999999</v>
      </c>
      <c r="G55" s="2">
        <f t="shared" si="5"/>
        <v>5.6702220000000025</v>
      </c>
      <c r="H55" s="2"/>
      <c r="I55" s="2">
        <f t="array" ref="I55">SUMPRODUCT(B39:B58, (ROW(B39:B58)-ROW(B39)+1)) / (20*21/2)</f>
        <v>5.6711323809523808</v>
      </c>
      <c r="J55" s="2">
        <f t="shared" si="4"/>
        <v>5.6658016707556502</v>
      </c>
      <c r="K55" s="2">
        <f t="shared" si="6"/>
        <v>5.6711794641949274</v>
      </c>
    </row>
    <row r="56" spans="1:11" ht="13.5" x14ac:dyDescent="0.25">
      <c r="A56" s="3">
        <f>TITRES_STAT!B59</f>
        <v>42086</v>
      </c>
      <c r="B56" s="6">
        <f>TITRES_STAT!D59</f>
        <v>5.7119</v>
      </c>
      <c r="C56" s="2">
        <f t="shared" si="0"/>
        <v>-5.5900000000000283E-2</v>
      </c>
      <c r="D56" s="2">
        <f t="shared" si="1"/>
        <v>5.6917</v>
      </c>
      <c r="E56" s="2">
        <f t="shared" si="2"/>
        <v>5.6721100000000009</v>
      </c>
      <c r="F56" s="2">
        <f t="shared" si="3"/>
        <v>5.653084999999999</v>
      </c>
      <c r="G56" s="2">
        <f t="shared" si="5"/>
        <v>5.672462000000003</v>
      </c>
      <c r="H56" s="2"/>
      <c r="I56" s="2">
        <f t="array" ref="I56">SUMPRODUCT(B40:B59, (ROW(B40:B59)-ROW(B40)+1)) / (20*21/2)</f>
        <v>5.6773642857142859</v>
      </c>
      <c r="J56" s="2">
        <f t="shared" si="4"/>
        <v>5.6701919878265405</v>
      </c>
      <c r="K56" s="2">
        <f t="shared" si="6"/>
        <v>5.6727763479519888</v>
      </c>
    </row>
    <row r="57" spans="1:11" ht="13.5" x14ac:dyDescent="0.25">
      <c r="A57" s="3">
        <f>TITRES_STAT!B60</f>
        <v>42087</v>
      </c>
      <c r="B57" s="6">
        <f>TITRES_STAT!D60</f>
        <v>5.6839000000000004</v>
      </c>
      <c r="C57" s="2">
        <f t="shared" si="0"/>
        <v>-2.7999999999999581E-2</v>
      </c>
      <c r="D57" s="2">
        <f t="shared" si="1"/>
        <v>5.6838800000000003</v>
      </c>
      <c r="E57" s="2">
        <f t="shared" si="2"/>
        <v>5.6793899999999997</v>
      </c>
      <c r="F57" s="2">
        <f t="shared" si="3"/>
        <v>5.6516849999999987</v>
      </c>
      <c r="G57" s="2">
        <f t="shared" si="5"/>
        <v>5.6741420000000016</v>
      </c>
      <c r="H57" s="2"/>
      <c r="I57" s="2">
        <f t="array" ref="I57">SUMPRODUCT(B41:B60, (ROW(B41:B60)-ROW(B41)+1)) / (20*21/2)</f>
        <v>5.6854366666666669</v>
      </c>
      <c r="J57" s="2">
        <f t="shared" si="4"/>
        <v>5.6714975127954421</v>
      </c>
      <c r="K57" s="2">
        <f t="shared" si="6"/>
        <v>5.6732125696009312</v>
      </c>
    </row>
    <row r="58" spans="1:11" ht="13.5" x14ac:dyDescent="0.25">
      <c r="A58" s="3">
        <f>TITRES_STAT!B61</f>
        <v>42088</v>
      </c>
      <c r="B58" s="6">
        <f>TITRES_STAT!D61</f>
        <v>5.7119</v>
      </c>
      <c r="C58" s="2">
        <f t="shared" si="0"/>
        <v>2.7999999999999581E-2</v>
      </c>
      <c r="D58" s="2">
        <f t="shared" si="1"/>
        <v>5.6838800000000003</v>
      </c>
      <c r="E58" s="2">
        <f t="shared" si="2"/>
        <v>5.6905900000000003</v>
      </c>
      <c r="F58" s="2">
        <f t="shared" si="3"/>
        <v>5.6519649999999988</v>
      </c>
      <c r="G58" s="2">
        <f t="shared" si="5"/>
        <v>5.676382000000002</v>
      </c>
      <c r="H58" s="2"/>
      <c r="I58" s="2">
        <f t="array" ref="I58">SUMPRODUCT(B42:B61, (ROW(B42:B61)-ROW(B42)+1)) / (20*21/2)</f>
        <v>5.7008428571428578</v>
      </c>
      <c r="J58" s="2">
        <f t="shared" si="4"/>
        <v>5.675345368719686</v>
      </c>
      <c r="K58" s="2">
        <f t="shared" si="6"/>
        <v>5.6747297237342282</v>
      </c>
    </row>
    <row r="59" spans="1:11" ht="13.5" x14ac:dyDescent="0.25">
      <c r="A59" s="3">
        <f>TITRES_STAT!B62</f>
        <v>42089</v>
      </c>
      <c r="B59" s="6">
        <f>TITRES_STAT!D62</f>
        <v>5.7173999999999996</v>
      </c>
      <c r="C59" s="2">
        <f t="shared" si="0"/>
        <v>5.4999999999996163E-3</v>
      </c>
      <c r="D59" s="2">
        <f t="shared" si="1"/>
        <v>5.7185800000000002</v>
      </c>
      <c r="E59" s="2">
        <f t="shared" si="2"/>
        <v>5.7017800000000003</v>
      </c>
      <c r="F59" s="2">
        <f t="shared" si="3"/>
        <v>5.6550399999999987</v>
      </c>
      <c r="G59" s="2">
        <f t="shared" si="5"/>
        <v>5.6787320000000019</v>
      </c>
      <c r="H59" s="2"/>
      <c r="I59" s="2">
        <f t="array" ref="I59">SUMPRODUCT(B43:B62, (ROW(B43:B62)-ROW(B43)+1)) / (20*21/2)</f>
        <v>5.7125161904761903</v>
      </c>
      <c r="J59" s="2">
        <f t="shared" si="4"/>
        <v>5.6793505716987633</v>
      </c>
      <c r="K59" s="2">
        <f t="shared" si="6"/>
        <v>5.6764030679015134</v>
      </c>
    </row>
    <row r="60" spans="1:11" ht="13.5" x14ac:dyDescent="0.25">
      <c r="A60" s="3">
        <f>TITRES_STAT!B63</f>
        <v>42090</v>
      </c>
      <c r="B60" s="6">
        <f>TITRES_STAT!D63</f>
        <v>5.7397999999999998</v>
      </c>
      <c r="C60" s="2">
        <f t="shared" si="0"/>
        <v>2.2400000000000198E-2</v>
      </c>
      <c r="D60" s="2">
        <f t="shared" si="1"/>
        <v>5.7129799999999999</v>
      </c>
      <c r="E60" s="2">
        <f t="shared" si="2"/>
        <v>5.7045700000000004</v>
      </c>
      <c r="F60" s="2">
        <f t="shared" si="3"/>
        <v>5.6620349999999995</v>
      </c>
      <c r="G60" s="2">
        <f t="shared" si="5"/>
        <v>5.6781720000000009</v>
      </c>
      <c r="H60" s="2"/>
      <c r="I60" s="2">
        <f t="array" ref="I60">SUMPRODUCT(B44:B63, (ROW(B44:B63)-ROW(B44)+1)) / (20*21/2)</f>
        <v>5.7259233333333324</v>
      </c>
      <c r="J60" s="2">
        <f t="shared" si="4"/>
        <v>5.6851076601084056</v>
      </c>
      <c r="K60" s="2">
        <f t="shared" si="6"/>
        <v>5.6788892221014544</v>
      </c>
    </row>
    <row r="61" spans="1:11" ht="13.5" x14ac:dyDescent="0.25">
      <c r="A61" s="3">
        <f>TITRES_STAT!B64</f>
        <v>42093</v>
      </c>
      <c r="B61" s="6">
        <f>TITRES_STAT!D64</f>
        <v>5.8238000000000003</v>
      </c>
      <c r="C61" s="2">
        <f t="shared" si="0"/>
        <v>8.4000000000000519E-2</v>
      </c>
      <c r="D61" s="2">
        <f t="shared" si="1"/>
        <v>5.73536</v>
      </c>
      <c r="E61" s="2">
        <f t="shared" si="2"/>
        <v>5.7135300000000004</v>
      </c>
      <c r="F61" s="2">
        <f t="shared" si="3"/>
        <v>5.6732299999999984</v>
      </c>
      <c r="G61" s="2">
        <f t="shared" si="5"/>
        <v>5.6809699999999994</v>
      </c>
      <c r="H61" s="2"/>
      <c r="I61" s="2">
        <f t="array" ref="I61">SUMPRODUCT(B45:B64, (ROW(B45:B64)-ROW(B45)+1)) / (20*21/2)</f>
        <v>5.7383176190476188</v>
      </c>
      <c r="J61" s="2">
        <f t="shared" si="4"/>
        <v>5.6983164543837947</v>
      </c>
      <c r="K61" s="2">
        <f t="shared" si="6"/>
        <v>5.6845719977053193</v>
      </c>
    </row>
    <row r="62" spans="1:11" ht="13.5" x14ac:dyDescent="0.25">
      <c r="A62" s="3">
        <f>TITRES_STAT!B65</f>
        <v>42094</v>
      </c>
      <c r="B62" s="6">
        <f>TITRES_STAT!D65</f>
        <v>5.7957999999999998</v>
      </c>
      <c r="C62" s="2">
        <f t="shared" si="0"/>
        <v>-2.8000000000000469E-2</v>
      </c>
      <c r="D62" s="2">
        <f t="shared" si="1"/>
        <v>5.7577400000000001</v>
      </c>
      <c r="E62" s="2">
        <f t="shared" si="2"/>
        <v>5.7208100000000002</v>
      </c>
      <c r="F62" s="2">
        <f t="shared" si="3"/>
        <v>5.6830249999999989</v>
      </c>
      <c r="G62" s="2">
        <f t="shared" si="5"/>
        <v>5.6833199999999984</v>
      </c>
      <c r="H62" s="2"/>
      <c r="I62" s="2">
        <f t="array" ref="I62">SUMPRODUCT(B46:B65, (ROW(B46:B65)-ROW(B46)+1)) / (20*21/2)</f>
        <v>5.7544990476190465</v>
      </c>
      <c r="J62" s="2">
        <f t="shared" si="4"/>
        <v>5.7076006015853382</v>
      </c>
      <c r="K62" s="2">
        <f t="shared" si="6"/>
        <v>5.6889338801482481</v>
      </c>
    </row>
    <row r="63" spans="1:11" ht="13.5" x14ac:dyDescent="0.25">
      <c r="A63" s="3">
        <f>TITRES_STAT!B66</f>
        <v>42095</v>
      </c>
      <c r="B63" s="6">
        <f>TITRES_STAT!D66</f>
        <v>5.8238000000000003</v>
      </c>
      <c r="C63" s="2">
        <f t="shared" si="0"/>
        <v>2.8000000000000469E-2</v>
      </c>
      <c r="D63" s="2">
        <f t="shared" si="1"/>
        <v>5.7801199999999993</v>
      </c>
      <c r="E63" s="2">
        <f t="shared" si="2"/>
        <v>5.7320000000000002</v>
      </c>
      <c r="F63" s="2">
        <f t="shared" si="3"/>
        <v>5.6936599999999995</v>
      </c>
      <c r="G63" s="2">
        <f t="shared" si="5"/>
        <v>5.6862299999999992</v>
      </c>
      <c r="H63" s="2"/>
      <c r="I63" s="2">
        <f t="array" ref="I63">SUMPRODUCT(B47:B66, (ROW(B47:B66)-ROW(B47)+1)) / (20*21/2)</f>
        <v>5.7674542857142859</v>
      </c>
      <c r="J63" s="2">
        <f t="shared" si="4"/>
        <v>5.7186672109581629</v>
      </c>
      <c r="K63" s="2">
        <f t="shared" si="6"/>
        <v>5.6942227475934146</v>
      </c>
    </row>
    <row r="64" spans="1:11" ht="13.5" x14ac:dyDescent="0.25">
      <c r="A64" s="3">
        <f>TITRES_STAT!B67</f>
        <v>42096</v>
      </c>
      <c r="B64" s="6">
        <f>TITRES_STAT!D67</f>
        <v>5.8238000000000003</v>
      </c>
      <c r="C64" s="2">
        <f t="shared" si="0"/>
        <v>0</v>
      </c>
      <c r="D64" s="2">
        <f t="shared" si="1"/>
        <v>5.8013999999999992</v>
      </c>
      <c r="E64" s="2">
        <f t="shared" si="2"/>
        <v>5.7599900000000002</v>
      </c>
      <c r="F64" s="2">
        <f t="shared" si="3"/>
        <v>5.7042950000000001</v>
      </c>
      <c r="G64" s="2">
        <f t="shared" si="5"/>
        <v>5.6892519999999989</v>
      </c>
      <c r="H64" s="2"/>
      <c r="I64" s="2">
        <f t="array" ref="I64">SUMPRODUCT(B48:B67, (ROW(B48:B67)-ROW(B48)+1)) / (20*21/2)</f>
        <v>5.7818766666666663</v>
      </c>
      <c r="J64" s="2">
        <f t="shared" si="4"/>
        <v>5.7286798575335762</v>
      </c>
      <c r="K64" s="2">
        <f t="shared" si="6"/>
        <v>5.6993042084721042</v>
      </c>
    </row>
    <row r="65" spans="1:11" ht="13.5" x14ac:dyDescent="0.25">
      <c r="A65" s="3">
        <f>TITRES_STAT!B68</f>
        <v>42097</v>
      </c>
      <c r="B65" s="6">
        <f>TITRES_STAT!D68</f>
        <v>5.8742000000000001</v>
      </c>
      <c r="C65" s="2">
        <f t="shared" si="0"/>
        <v>5.0399999999999778E-2</v>
      </c>
      <c r="D65" s="2">
        <f t="shared" si="1"/>
        <v>5.8282800000000012</v>
      </c>
      <c r="E65" s="2">
        <f t="shared" si="2"/>
        <v>5.7706299999999997</v>
      </c>
      <c r="F65" s="2">
        <f t="shared" si="3"/>
        <v>5.7157700000000009</v>
      </c>
      <c r="G65" s="2">
        <f t="shared" si="5"/>
        <v>5.6932819999999982</v>
      </c>
      <c r="H65" s="2"/>
      <c r="I65" s="2">
        <f t="array" ref="I65">SUMPRODUCT(B49:B68, (ROW(B49:B68)-ROW(B49)+1)) / (20*21/2)</f>
        <v>5.7896861904761909</v>
      </c>
      <c r="J65" s="2">
        <f t="shared" si="4"/>
        <v>5.7425389187208546</v>
      </c>
      <c r="K65" s="2">
        <f t="shared" si="6"/>
        <v>5.7061628669633944</v>
      </c>
    </row>
    <row r="66" spans="1:11" ht="13.5" x14ac:dyDescent="0.25">
      <c r="A66" s="3">
        <f>TITRES_STAT!B69</f>
        <v>42100</v>
      </c>
      <c r="B66" s="6">
        <f>TITRES_STAT!D69</f>
        <v>5.8517999999999999</v>
      </c>
      <c r="C66" s="2">
        <f t="shared" si="0"/>
        <v>-2.2400000000000198E-2</v>
      </c>
      <c r="D66" s="2">
        <f t="shared" si="1"/>
        <v>5.8338799999999997</v>
      </c>
      <c r="E66" s="2">
        <f t="shared" si="2"/>
        <v>5.7846199999999994</v>
      </c>
      <c r="F66" s="2">
        <f t="shared" si="3"/>
        <v>5.7283650000000019</v>
      </c>
      <c r="G66" s="2">
        <f t="shared" si="5"/>
        <v>5.6971999999999987</v>
      </c>
      <c r="H66" s="2"/>
      <c r="I66" s="2">
        <f t="array" ref="I66">SUMPRODUCT(B50:B69, (ROW(B50:B69)-ROW(B50)+1)) / (20*21/2)</f>
        <v>5.8044295238095236</v>
      </c>
      <c r="J66" s="2">
        <f t="shared" si="4"/>
        <v>5.752944735985535</v>
      </c>
      <c r="K66" s="2">
        <f t="shared" si="6"/>
        <v>5.7118741270824769</v>
      </c>
    </row>
    <row r="67" spans="1:11" ht="13.5" x14ac:dyDescent="0.25">
      <c r="A67" s="3">
        <f>TITRES_STAT!B70</f>
        <v>42101</v>
      </c>
      <c r="B67" s="6">
        <f>TITRES_STAT!D70</f>
        <v>5.8798000000000004</v>
      </c>
      <c r="C67" s="2">
        <f t="shared" si="0"/>
        <v>2.8000000000000469E-2</v>
      </c>
      <c r="D67" s="2">
        <f t="shared" si="1"/>
        <v>5.8506799999999997</v>
      </c>
      <c r="E67" s="2">
        <f t="shared" si="2"/>
        <v>5.8042099999999994</v>
      </c>
      <c r="F67" s="2">
        <f t="shared" si="3"/>
        <v>5.7418000000000013</v>
      </c>
      <c r="G67" s="2">
        <f t="shared" si="5"/>
        <v>5.702685999999999</v>
      </c>
      <c r="H67" s="2"/>
      <c r="I67" s="2">
        <f t="array" ref="I67">SUMPRODUCT(B51:B70, (ROW(B51:B70)-ROW(B51)+1)) / (20*21/2)</f>
        <v>5.8123999999999993</v>
      </c>
      <c r="J67" s="2">
        <f t="shared" si="4"/>
        <v>5.7650261897011985</v>
      </c>
      <c r="K67" s="2">
        <f t="shared" si="6"/>
        <v>5.7184594554321837</v>
      </c>
    </row>
    <row r="68" spans="1:11" ht="13.5" x14ac:dyDescent="0.25">
      <c r="A68" s="3">
        <f>TITRES_STAT!B71</f>
        <v>42102</v>
      </c>
      <c r="B68" s="6">
        <f>TITRES_STAT!D71</f>
        <v>5.8238000000000003</v>
      </c>
      <c r="C68" s="2">
        <f t="shared" ref="C68:C131" si="7">B68-B67</f>
        <v>-5.600000000000005E-2</v>
      </c>
      <c r="D68" s="2">
        <f t="shared" si="1"/>
        <v>5.8506799999999997</v>
      </c>
      <c r="E68" s="2">
        <f t="shared" si="2"/>
        <v>5.8153999999999995</v>
      </c>
      <c r="F68" s="2">
        <f t="shared" si="3"/>
        <v>5.7529950000000012</v>
      </c>
      <c r="G68" s="2">
        <f t="shared" si="5"/>
        <v>5.7066039999999996</v>
      </c>
      <c r="H68" s="2"/>
      <c r="I68" s="2">
        <f t="array" ref="I68">SUMPRODUCT(B52:B71, (ROW(B52:B71)-ROW(B52)+1)) / (20*21/2)</f>
        <v>5.8207709523809532</v>
      </c>
      <c r="J68" s="2">
        <f t="shared" si="4"/>
        <v>5.7706236954439412</v>
      </c>
      <c r="K68" s="2">
        <f t="shared" si="6"/>
        <v>5.7225904571799413</v>
      </c>
    </row>
    <row r="69" spans="1:11" ht="13.5" x14ac:dyDescent="0.25">
      <c r="A69" s="3">
        <f>TITRES_STAT!B72</f>
        <v>42104</v>
      </c>
      <c r="B69" s="6">
        <f>TITRES_STAT!D72</f>
        <v>5.9077999999999999</v>
      </c>
      <c r="C69" s="2">
        <f t="shared" si="7"/>
        <v>8.3999999999999631E-2</v>
      </c>
      <c r="D69" s="2">
        <f t="shared" si="1"/>
        <v>5.8674800000000005</v>
      </c>
      <c r="E69" s="2">
        <f t="shared" si="2"/>
        <v>5.8344399999999998</v>
      </c>
      <c r="F69" s="2">
        <f t="shared" si="3"/>
        <v>5.768110000000001</v>
      </c>
      <c r="G69" s="2">
        <f t="shared" si="5"/>
        <v>5.7106339999999998</v>
      </c>
      <c r="H69" s="2"/>
      <c r="I69" s="2">
        <f t="array" ref="I69">SUMPRODUCT(B53:B72, (ROW(B53:B72)-ROW(B53)+1)) / (20*21/2)</f>
        <v>5.8338619047619042</v>
      </c>
      <c r="J69" s="2">
        <f t="shared" si="4"/>
        <v>5.7836881054016605</v>
      </c>
      <c r="K69" s="2">
        <f t="shared" si="6"/>
        <v>5.7298535765062182</v>
      </c>
    </row>
    <row r="70" spans="1:11" ht="13.5" x14ac:dyDescent="0.25">
      <c r="A70" s="3">
        <f>TITRES_STAT!B73</f>
        <v>42107</v>
      </c>
      <c r="B70" s="6">
        <f>TITRES_STAT!D73</f>
        <v>5.8517999999999999</v>
      </c>
      <c r="C70" s="2">
        <f t="shared" si="7"/>
        <v>-5.600000000000005E-2</v>
      </c>
      <c r="D70" s="2">
        <f t="shared" ref="D70:D133" si="8">AVERAGE(B66:B70)</f>
        <v>5.8630000000000004</v>
      </c>
      <c r="E70" s="2">
        <f t="shared" si="2"/>
        <v>5.8456400000000004</v>
      </c>
      <c r="F70" s="2">
        <f t="shared" si="3"/>
        <v>5.7751050000000008</v>
      </c>
      <c r="G70" s="2">
        <f t="shared" si="5"/>
        <v>5.7136560000000012</v>
      </c>
      <c r="H70" s="2"/>
      <c r="I70" s="2">
        <f t="array" ref="I70">SUMPRODUCT(B54:B73, (ROW(B54:B73)-ROW(B54)+1)) / (20*21/2)</f>
        <v>5.8476195238095228</v>
      </c>
      <c r="J70" s="2">
        <f t="shared" si="4"/>
        <v>5.7901749525062645</v>
      </c>
      <c r="K70" s="2">
        <f t="shared" si="6"/>
        <v>5.7346357891922493</v>
      </c>
    </row>
    <row r="71" spans="1:11" ht="13.5" x14ac:dyDescent="0.25">
      <c r="A71" s="3">
        <f>TITRES_STAT!B74</f>
        <v>42108</v>
      </c>
      <c r="B71" s="6">
        <f>TITRES_STAT!D74</f>
        <v>5.8630000000000004</v>
      </c>
      <c r="C71" s="2">
        <f t="shared" si="7"/>
        <v>1.1200000000000543E-2</v>
      </c>
      <c r="D71" s="2">
        <f t="shared" si="8"/>
        <v>5.8652400000000009</v>
      </c>
      <c r="E71" s="2">
        <f t="shared" si="2"/>
        <v>5.8495599999999994</v>
      </c>
      <c r="F71" s="2">
        <f t="shared" si="3"/>
        <v>5.7815450000000004</v>
      </c>
      <c r="G71" s="2">
        <f t="shared" si="5"/>
        <v>5.716902000000001</v>
      </c>
      <c r="H71" s="2"/>
      <c r="I71" s="2">
        <f t="array" ref="I71">SUMPRODUCT(B55:B74, (ROW(B55:B74)-ROW(B55)+1)) / (20*21/2)</f>
        <v>5.8597776190476196</v>
      </c>
      <c r="J71" s="2">
        <f t="shared" si="4"/>
        <v>5.7971106713151919</v>
      </c>
      <c r="K71" s="2">
        <f t="shared" si="6"/>
        <v>5.7396696798121614</v>
      </c>
    </row>
    <row r="72" spans="1:11" ht="13.5" x14ac:dyDescent="0.25">
      <c r="A72" s="3">
        <f>TITRES_STAT!B75</f>
        <v>42109</v>
      </c>
      <c r="B72" s="6">
        <f>TITRES_STAT!D75</f>
        <v>5.9189999999999996</v>
      </c>
      <c r="C72" s="2">
        <f t="shared" si="7"/>
        <v>5.5999999999999162E-2</v>
      </c>
      <c r="D72" s="2">
        <f t="shared" si="8"/>
        <v>5.8730799999999999</v>
      </c>
      <c r="E72" s="2">
        <f t="shared" si="2"/>
        <v>5.8618799999999993</v>
      </c>
      <c r="F72" s="2">
        <f t="shared" si="3"/>
        <v>5.7913449999999997</v>
      </c>
      <c r="G72" s="2">
        <f t="shared" si="5"/>
        <v>5.7212680000000002</v>
      </c>
      <c r="H72" s="2"/>
      <c r="I72" s="2">
        <f t="array" ref="I72">SUMPRODUCT(B56:B75, (ROW(B56:B75)-ROW(B56)+1)) / (20*21/2)</f>
        <v>5.869029523809524</v>
      </c>
      <c r="J72" s="2">
        <f t="shared" si="4"/>
        <v>5.8087191788089836</v>
      </c>
      <c r="K72" s="2">
        <f t="shared" si="6"/>
        <v>5.7467022413881548</v>
      </c>
    </row>
    <row r="73" spans="1:11" ht="13.5" x14ac:dyDescent="0.25">
      <c r="A73" s="3">
        <f>TITRES_STAT!B76</f>
        <v>42110</v>
      </c>
      <c r="B73" s="6">
        <f>TITRES_STAT!D76</f>
        <v>5.9358000000000004</v>
      </c>
      <c r="C73" s="2">
        <f t="shared" si="7"/>
        <v>1.6800000000000814E-2</v>
      </c>
      <c r="D73" s="2">
        <f t="shared" si="8"/>
        <v>5.8954800000000001</v>
      </c>
      <c r="E73" s="2">
        <f t="shared" si="2"/>
        <v>5.8730799999999999</v>
      </c>
      <c r="F73" s="2">
        <f t="shared" si="3"/>
        <v>5.8025399999999996</v>
      </c>
      <c r="G73" s="2">
        <f t="shared" si="5"/>
        <v>5.7249639999999999</v>
      </c>
      <c r="H73" s="2"/>
      <c r="I73" s="2">
        <f t="array" ref="I73">SUMPRODUCT(B57:B76, (ROW(B57:B76)-ROW(B57)+1)) / (20*21/2)</f>
        <v>5.8786280952380947</v>
      </c>
      <c r="J73" s="2">
        <f t="shared" si="4"/>
        <v>5.8208221141605092</v>
      </c>
      <c r="K73" s="2">
        <f t="shared" si="6"/>
        <v>5.7541178397650903</v>
      </c>
    </row>
    <row r="74" spans="1:11" ht="13.5" x14ac:dyDescent="0.25">
      <c r="A74" s="3">
        <f>TITRES_STAT!B77</f>
        <v>42111</v>
      </c>
      <c r="B74" s="6">
        <f>TITRES_STAT!D77</f>
        <v>5.9302000000000001</v>
      </c>
      <c r="C74" s="2">
        <f t="shared" si="7"/>
        <v>-5.6000000000002714E-3</v>
      </c>
      <c r="D74" s="2">
        <f t="shared" si="8"/>
        <v>5.8999600000000001</v>
      </c>
      <c r="E74" s="2">
        <f t="shared" si="2"/>
        <v>5.8837199999999994</v>
      </c>
      <c r="F74" s="2">
        <f t="shared" si="3"/>
        <v>5.8218550000000002</v>
      </c>
      <c r="G74" s="2">
        <f t="shared" si="5"/>
        <v>5.7293300000000018</v>
      </c>
      <c r="H74" s="2"/>
      <c r="I74" s="2">
        <f t="array" ref="I74">SUMPRODUCT(B58:B77, (ROW(B58:B77)-ROW(B58)+1)) / (20*21/2)</f>
        <v>5.8877204761904762</v>
      </c>
      <c r="J74" s="2">
        <f t="shared" si="4"/>
        <v>5.8312390556690321</v>
      </c>
      <c r="K74" s="2">
        <f t="shared" si="6"/>
        <v>5.7610230225194012</v>
      </c>
    </row>
    <row r="75" spans="1:11" ht="13.5" x14ac:dyDescent="0.25">
      <c r="A75" s="3">
        <f>TITRES_STAT!B78</f>
        <v>42114</v>
      </c>
      <c r="B75" s="6">
        <f>TITRES_STAT!D78</f>
        <v>5.9189999999999996</v>
      </c>
      <c r="C75" s="2">
        <f t="shared" si="7"/>
        <v>-1.1200000000000543E-2</v>
      </c>
      <c r="D75" s="2">
        <f t="shared" si="8"/>
        <v>5.9134000000000002</v>
      </c>
      <c r="E75" s="2">
        <f t="shared" si="2"/>
        <v>5.8881999999999994</v>
      </c>
      <c r="F75" s="2">
        <f t="shared" si="3"/>
        <v>5.8294149999999991</v>
      </c>
      <c r="G75" s="2">
        <f t="shared" si="5"/>
        <v>5.7345920000000001</v>
      </c>
      <c r="H75" s="2"/>
      <c r="I75" s="2">
        <f t="array" ref="I75">SUMPRODUCT(B59:B78, (ROW(B59:B78)-ROW(B59)+1)) / (20*21/2)</f>
        <v>5.8902799999999997</v>
      </c>
      <c r="J75" s="2">
        <f t="shared" si="4"/>
        <v>5.8395972408434105</v>
      </c>
      <c r="K75" s="2">
        <f t="shared" si="6"/>
        <v>5.7672181981068755</v>
      </c>
    </row>
    <row r="76" spans="1:11" ht="13.5" x14ac:dyDescent="0.25">
      <c r="A76" s="3">
        <f>TITRES_STAT!B79</f>
        <v>42115</v>
      </c>
      <c r="B76" s="6">
        <f>TITRES_STAT!D79</f>
        <v>5.9302000000000001</v>
      </c>
      <c r="C76" s="2">
        <f t="shared" si="7"/>
        <v>1.1200000000000543E-2</v>
      </c>
      <c r="D76" s="2">
        <f t="shared" si="8"/>
        <v>5.9268400000000003</v>
      </c>
      <c r="E76" s="2">
        <f t="shared" ref="E76:E139" si="9">AVERAGE(B67:B76)</f>
        <v>5.8960400000000002</v>
      </c>
      <c r="F76" s="2">
        <f t="shared" si="3"/>
        <v>5.8403299999999998</v>
      </c>
      <c r="G76" s="2">
        <f t="shared" si="5"/>
        <v>5.7400780000000005</v>
      </c>
      <c r="H76" s="2"/>
      <c r="I76" s="2">
        <f t="array" ref="I76">SUMPRODUCT(B60:B79, (ROW(B60:B79)-ROW(B60)+1)) / (20*21/2)</f>
        <v>5.8947066666666661</v>
      </c>
      <c r="J76" s="2">
        <f t="shared" si="4"/>
        <v>5.8482260750488004</v>
      </c>
      <c r="K76" s="2">
        <f t="shared" si="6"/>
        <v>5.7736096413183713</v>
      </c>
    </row>
    <row r="77" spans="1:11" ht="13.5" x14ac:dyDescent="0.25">
      <c r="A77" s="3">
        <f>TITRES_STAT!B80</f>
        <v>42116</v>
      </c>
      <c r="B77" s="6">
        <f>TITRES_STAT!D80</f>
        <v>5.9358000000000004</v>
      </c>
      <c r="C77" s="2">
        <f t="shared" si="7"/>
        <v>5.6000000000002714E-3</v>
      </c>
      <c r="D77" s="2">
        <f t="shared" si="8"/>
        <v>5.9302000000000001</v>
      </c>
      <c r="E77" s="2">
        <f t="shared" si="9"/>
        <v>5.9016399999999996</v>
      </c>
      <c r="F77" s="2">
        <f t="shared" si="3"/>
        <v>5.852924999999999</v>
      </c>
      <c r="G77" s="2">
        <f t="shared" si="5"/>
        <v>5.7441100000000009</v>
      </c>
      <c r="H77" s="2"/>
      <c r="I77" s="2">
        <f t="array" ref="I77">SUMPRODUCT(B61:B80, (ROW(B61:B80)-ROW(B61)+1)) / (20*21/2)</f>
        <v>5.9008933333333324</v>
      </c>
      <c r="J77" s="2">
        <f t="shared" si="4"/>
        <v>5.8565664488536768</v>
      </c>
      <c r="K77" s="2">
        <f t="shared" si="6"/>
        <v>5.7799700475411804</v>
      </c>
    </row>
    <row r="78" spans="1:11" ht="13.5" x14ac:dyDescent="0.25">
      <c r="A78" s="3">
        <f>TITRES_STAT!B81</f>
        <v>42117</v>
      </c>
      <c r="B78" s="6">
        <f>TITRES_STAT!D81</f>
        <v>5.8798000000000004</v>
      </c>
      <c r="C78" s="2">
        <f t="shared" si="7"/>
        <v>-5.600000000000005E-2</v>
      </c>
      <c r="D78" s="2">
        <f t="shared" si="8"/>
        <v>5.9189999999999996</v>
      </c>
      <c r="E78" s="2">
        <f t="shared" si="9"/>
        <v>5.9072399999999998</v>
      </c>
      <c r="F78" s="2">
        <f t="shared" si="3"/>
        <v>5.8613199999999992</v>
      </c>
      <c r="G78" s="2">
        <f t="shared" si="5"/>
        <v>5.7470220000000003</v>
      </c>
      <c r="H78" s="2"/>
      <c r="I78" s="2">
        <f t="array" ref="I78">SUMPRODUCT(B62:B81, (ROW(B62:B81)-ROW(B62)+1)) / (20*21/2)</f>
        <v>5.9114799999999992</v>
      </c>
      <c r="J78" s="2">
        <f t="shared" si="4"/>
        <v>5.8587791680104697</v>
      </c>
      <c r="K78" s="2">
        <f t="shared" si="6"/>
        <v>5.7838849476376044</v>
      </c>
    </row>
    <row r="79" spans="1:11" ht="13.5" x14ac:dyDescent="0.25">
      <c r="A79" s="3">
        <f>TITRES_STAT!B82</f>
        <v>42118</v>
      </c>
      <c r="B79" s="6">
        <f>TITRES_STAT!D82</f>
        <v>5.9077999999999999</v>
      </c>
      <c r="C79" s="2">
        <f t="shared" si="7"/>
        <v>2.7999999999999581E-2</v>
      </c>
      <c r="D79" s="2">
        <f t="shared" si="8"/>
        <v>5.9145200000000004</v>
      </c>
      <c r="E79" s="2">
        <f t="shared" si="9"/>
        <v>5.9072399999999998</v>
      </c>
      <c r="F79" s="2">
        <f t="shared" si="3"/>
        <v>5.8708399999999994</v>
      </c>
      <c r="G79" s="2">
        <f t="shared" si="5"/>
        <v>5.7509400000000008</v>
      </c>
      <c r="H79" s="2"/>
      <c r="I79" s="2">
        <f t="array" ref="I79">SUMPRODUCT(B63:B82, (ROW(B63:B82)-ROW(B63)+1)) / (20*21/2)</f>
        <v>5.921266666666666</v>
      </c>
      <c r="J79" s="2">
        <f t="shared" si="4"/>
        <v>5.8634478186761392</v>
      </c>
      <c r="K79" s="2">
        <f t="shared" si="6"/>
        <v>5.7887443614557377</v>
      </c>
    </row>
    <row r="80" spans="1:11" ht="13.5" x14ac:dyDescent="0.25">
      <c r="A80" s="3">
        <f>TITRES_STAT!B83</f>
        <v>42121</v>
      </c>
      <c r="B80" s="6">
        <f>TITRES_STAT!D83</f>
        <v>5.9358000000000004</v>
      </c>
      <c r="C80" s="2">
        <f t="shared" si="7"/>
        <v>2.8000000000000469E-2</v>
      </c>
      <c r="D80" s="2">
        <f t="shared" si="8"/>
        <v>5.9178799999999994</v>
      </c>
      <c r="E80" s="2">
        <f t="shared" si="9"/>
        <v>5.9156400000000007</v>
      </c>
      <c r="F80" s="2">
        <f t="shared" si="3"/>
        <v>5.8806399999999996</v>
      </c>
      <c r="G80" s="2">
        <f t="shared" si="5"/>
        <v>5.7559779999999998</v>
      </c>
      <c r="H80" s="2"/>
      <c r="I80" s="2">
        <f t="array" ref="I80">SUMPRODUCT(B64:B83, (ROW(B64:B83)-ROW(B64)+1)) / (20*21/2)</f>
        <v>5.9354533333333324</v>
      </c>
      <c r="J80" s="2">
        <f t="shared" si="4"/>
        <v>5.8703385026117454</v>
      </c>
      <c r="K80" s="2">
        <f t="shared" si="6"/>
        <v>5.7945112492417872</v>
      </c>
    </row>
    <row r="81" spans="1:11" ht="13.5" x14ac:dyDescent="0.25">
      <c r="A81" s="3">
        <f>TITRES_STAT!B84</f>
        <v>42122</v>
      </c>
      <c r="B81" s="6">
        <f>TITRES_STAT!D84</f>
        <v>5.9917999999999996</v>
      </c>
      <c r="C81" s="2">
        <f t="shared" si="7"/>
        <v>5.5999999999999162E-2</v>
      </c>
      <c r="D81" s="2">
        <f t="shared" si="8"/>
        <v>5.9301999999999992</v>
      </c>
      <c r="E81" s="2">
        <f t="shared" si="9"/>
        <v>5.9285200000000007</v>
      </c>
      <c r="F81" s="2">
        <f t="shared" si="3"/>
        <v>5.8890399999999996</v>
      </c>
      <c r="G81" s="2">
        <f t="shared" si="5"/>
        <v>5.7615759999999998</v>
      </c>
      <c r="H81" s="2"/>
      <c r="I81" s="2">
        <f t="array" ref="I81">SUMPRODUCT(B65:B84, (ROW(B65:B84)-ROW(B65)+1)) / (20*21/2)</f>
        <v>5.952306666666666</v>
      </c>
      <c r="J81" s="2">
        <f t="shared" si="4"/>
        <v>5.8819062642677693</v>
      </c>
      <c r="K81" s="2">
        <f t="shared" si="6"/>
        <v>5.8022480629970108</v>
      </c>
    </row>
    <row r="82" spans="1:11" ht="13.5" x14ac:dyDescent="0.25">
      <c r="A82" s="3">
        <f>TITRES_STAT!B85</f>
        <v>42123</v>
      </c>
      <c r="B82" s="6">
        <f>TITRES_STAT!D85</f>
        <v>5.9917999999999996</v>
      </c>
      <c r="C82" s="2">
        <f t="shared" si="7"/>
        <v>0</v>
      </c>
      <c r="D82" s="2">
        <f t="shared" si="8"/>
        <v>5.9413999999999998</v>
      </c>
      <c r="E82" s="2">
        <f t="shared" si="9"/>
        <v>5.9357999999999995</v>
      </c>
      <c r="F82" s="2">
        <f t="shared" si="3"/>
        <v>5.898839999999999</v>
      </c>
      <c r="G82" s="2">
        <f t="shared" si="5"/>
        <v>5.7671740000000025</v>
      </c>
      <c r="H82" s="2"/>
      <c r="I82" s="2">
        <f t="array" ref="I82">SUMPRODUCT(B66:B85, (ROW(B66:B85)-ROW(B66)+1)) / (20*21/2)</f>
        <v>5.9695066666666676</v>
      </c>
      <c r="J82" s="2">
        <f t="shared" si="4"/>
        <v>5.8923723343375052</v>
      </c>
      <c r="K82" s="2">
        <f t="shared" si="6"/>
        <v>5.8096814722912455</v>
      </c>
    </row>
    <row r="83" spans="1:11" ht="13.5" x14ac:dyDescent="0.25">
      <c r="A83" s="3">
        <f>TITRES_STAT!B86</f>
        <v>42124</v>
      </c>
      <c r="B83" s="6">
        <f>TITRES_STAT!D86</f>
        <v>6.0477999999999996</v>
      </c>
      <c r="C83" s="2">
        <f t="shared" si="7"/>
        <v>5.600000000000005E-2</v>
      </c>
      <c r="D83" s="2">
        <f t="shared" si="8"/>
        <v>5.9749999999999996</v>
      </c>
      <c r="E83" s="2">
        <f t="shared" si="9"/>
        <v>5.9470000000000001</v>
      </c>
      <c r="F83" s="2">
        <f t="shared" si="3"/>
        <v>5.9100399999999995</v>
      </c>
      <c r="G83" s="2">
        <f t="shared" si="5"/>
        <v>5.7738920000000018</v>
      </c>
      <c r="H83" s="2"/>
      <c r="I83" s="2">
        <f t="array" ref="I83">SUMPRODUCT(B67:B86, (ROW(B67:B86)-ROW(B67)+1)) / (20*21/2)</f>
        <v>5.9866799999999989</v>
      </c>
      <c r="J83" s="2">
        <f t="shared" si="4"/>
        <v>5.9071749691625044</v>
      </c>
      <c r="K83" s="2">
        <f t="shared" si="6"/>
        <v>5.8190194537700206</v>
      </c>
    </row>
    <row r="84" spans="1:11" ht="13.5" x14ac:dyDescent="0.25">
      <c r="A84" s="3">
        <f>TITRES_STAT!B87</f>
        <v>42128</v>
      </c>
      <c r="B84" s="6">
        <f>TITRES_STAT!D87</f>
        <v>6.0869999999999997</v>
      </c>
      <c r="C84" s="2">
        <f t="shared" si="7"/>
        <v>3.9200000000000124E-2</v>
      </c>
      <c r="D84" s="2">
        <f t="shared" si="8"/>
        <v>6.01084</v>
      </c>
      <c r="E84" s="2">
        <f t="shared" si="9"/>
        <v>5.9626800000000006</v>
      </c>
      <c r="F84" s="2">
        <f t="shared" ref="F84:F147" si="10">AVERAGE(B65:B84)</f>
        <v>5.9231999999999996</v>
      </c>
      <c r="G84" s="2">
        <f t="shared" si="5"/>
        <v>5.7813940000000015</v>
      </c>
      <c r="H84" s="2"/>
      <c r="I84" s="2">
        <f t="array" ref="I84">SUMPRODUCT(B68:B87, (ROW(B68:B87)-ROW(B68)+1)) / (20*21/2)</f>
        <v>6.0015333333333327</v>
      </c>
      <c r="J84" s="2">
        <f t="shared" si="4"/>
        <v>5.924301162575599</v>
      </c>
      <c r="K84" s="2">
        <f t="shared" si="6"/>
        <v>5.8295284947986472</v>
      </c>
    </row>
    <row r="85" spans="1:11" ht="13.5" x14ac:dyDescent="0.25">
      <c r="A85" s="3">
        <f>TITRES_STAT!B88</f>
        <v>42129</v>
      </c>
      <c r="B85" s="6">
        <f>TITRES_STAT!D88</f>
        <v>6.1037999999999997</v>
      </c>
      <c r="C85" s="2">
        <f t="shared" si="7"/>
        <v>1.6799999999999926E-2</v>
      </c>
      <c r="D85" s="2">
        <f t="shared" si="8"/>
        <v>6.0444399999999998</v>
      </c>
      <c r="E85" s="2">
        <f t="shared" si="9"/>
        <v>5.9811599999999991</v>
      </c>
      <c r="F85" s="2">
        <f t="shared" si="10"/>
        <v>5.9346800000000002</v>
      </c>
      <c r="G85" s="2">
        <f t="shared" si="5"/>
        <v>5.789232000000001</v>
      </c>
      <c r="H85" s="2"/>
      <c r="I85" s="2">
        <f t="array" ref="I85">SUMPRODUCT(B69:B88, (ROW(B69:B88)-ROW(B69)+1)) / (20*21/2)</f>
        <v>6.0115866666666653</v>
      </c>
      <c r="J85" s="2">
        <f t="shared" ref="J85:J148" si="11">$J$4*B85+J84*(1-$J$4)</f>
        <v>5.9413962899493518</v>
      </c>
      <c r="K85" s="2">
        <f t="shared" si="6"/>
        <v>5.8402842401006607</v>
      </c>
    </row>
    <row r="86" spans="1:11" ht="13.5" x14ac:dyDescent="0.25">
      <c r="A86" s="3">
        <f>TITRES_STAT!B89</f>
        <v>42130</v>
      </c>
      <c r="B86" s="6">
        <f>TITRES_STAT!D89</f>
        <v>6.1150000000000002</v>
      </c>
      <c r="C86" s="2">
        <f t="shared" si="7"/>
        <v>1.1200000000000543E-2</v>
      </c>
      <c r="D86" s="2">
        <f t="shared" si="8"/>
        <v>6.0690799999999996</v>
      </c>
      <c r="E86" s="2">
        <f t="shared" si="9"/>
        <v>5.9996399999999994</v>
      </c>
      <c r="F86" s="2">
        <f t="shared" si="10"/>
        <v>5.9478399999999985</v>
      </c>
      <c r="G86" s="2">
        <f t="shared" si="5"/>
        <v>5.7972940000000008</v>
      </c>
      <c r="H86" s="2"/>
      <c r="I86" s="2">
        <f t="array" ref="I86">SUMPRODUCT(B70:B89, (ROW(B70:B89)-ROW(B70)+1)) / (20*21/2)</f>
        <v>6.0204933333333335</v>
      </c>
      <c r="J86" s="2">
        <f t="shared" si="11"/>
        <v>5.957929976620842</v>
      </c>
      <c r="K86" s="2">
        <f t="shared" si="6"/>
        <v>5.8510574071555377</v>
      </c>
    </row>
    <row r="87" spans="1:11" ht="13.5" x14ac:dyDescent="0.25">
      <c r="A87" s="3">
        <f>TITRES_STAT!B90</f>
        <v>42131</v>
      </c>
      <c r="B87" s="6">
        <f>TITRES_STAT!D90</f>
        <v>6.1037999999999997</v>
      </c>
      <c r="C87" s="2">
        <f t="shared" si="7"/>
        <v>-1.1200000000000543E-2</v>
      </c>
      <c r="D87" s="2">
        <f t="shared" si="8"/>
        <v>6.0914799999999998</v>
      </c>
      <c r="E87" s="2">
        <f t="shared" si="9"/>
        <v>6.0164400000000011</v>
      </c>
      <c r="F87" s="2">
        <f t="shared" si="10"/>
        <v>5.959039999999999</v>
      </c>
      <c r="G87" s="2">
        <f t="shared" si="5"/>
        <v>5.8051319999999995</v>
      </c>
      <c r="H87" s="2"/>
      <c r="I87" s="2">
        <f t="array" ref="I87">SUMPRODUCT(B71:B90, (ROW(B71:B90)-ROW(B71)+1)) / (20*21/2)</f>
        <v>6.0291866666666669</v>
      </c>
      <c r="J87" s="2">
        <f t="shared" si="11"/>
        <v>5.9718223597998099</v>
      </c>
      <c r="K87" s="2">
        <f t="shared" si="6"/>
        <v>5.860968881384732</v>
      </c>
    </row>
    <row r="88" spans="1:11" ht="13.5" x14ac:dyDescent="0.25">
      <c r="A88" s="3">
        <f>TITRES_STAT!B91</f>
        <v>42132</v>
      </c>
      <c r="B88" s="6">
        <f>TITRES_STAT!D91</f>
        <v>6.0646000000000004</v>
      </c>
      <c r="C88" s="2">
        <f t="shared" si="7"/>
        <v>-3.9199999999999235E-2</v>
      </c>
      <c r="D88" s="2">
        <f t="shared" si="8"/>
        <v>6.0948399999999996</v>
      </c>
      <c r="E88" s="2">
        <f t="shared" si="9"/>
        <v>6.0349199999999996</v>
      </c>
      <c r="F88" s="2">
        <f t="shared" si="10"/>
        <v>5.9710799999999988</v>
      </c>
      <c r="G88" s="2">
        <f t="shared" si="5"/>
        <v>5.8122979999999993</v>
      </c>
      <c r="H88" s="2"/>
      <c r="I88" s="2">
        <f t="array" ref="I88">SUMPRODUCT(B72:B91, (ROW(B72:B91)-ROW(B72)+1)) / (20*21/2)</f>
        <v>6.0448400000000015</v>
      </c>
      <c r="J88" s="2">
        <f t="shared" si="11"/>
        <v>5.9806583255331613</v>
      </c>
      <c r="K88" s="2">
        <f t="shared" si="6"/>
        <v>5.8689544154480755</v>
      </c>
    </row>
    <row r="89" spans="1:11" ht="13.5" x14ac:dyDescent="0.25">
      <c r="A89" s="3">
        <f>TITRES_STAT!B92</f>
        <v>42135</v>
      </c>
      <c r="B89" s="6">
        <f>TITRES_STAT!D92</f>
        <v>6.0646000000000004</v>
      </c>
      <c r="C89" s="2">
        <f t="shared" si="7"/>
        <v>0</v>
      </c>
      <c r="D89" s="2">
        <f t="shared" si="8"/>
        <v>6.0903599999999996</v>
      </c>
      <c r="E89" s="2">
        <f t="shared" si="9"/>
        <v>6.0506000000000002</v>
      </c>
      <c r="F89" s="2">
        <f t="shared" si="10"/>
        <v>5.9789199999999996</v>
      </c>
      <c r="G89" s="2">
        <f t="shared" si="5"/>
        <v>5.8204719999999996</v>
      </c>
      <c r="H89" s="2"/>
      <c r="I89" s="2">
        <f t="array" ref="I89">SUMPRODUCT(B73:B92, (ROW(B73:B92)-ROW(B73)+1)) / (20*21/2)</f>
        <v>6.0537733333333321</v>
      </c>
      <c r="J89" s="2">
        <f t="shared" si="11"/>
        <v>5.9886527707204786</v>
      </c>
      <c r="K89" s="2">
        <f t="shared" si="6"/>
        <v>5.8766267913128569</v>
      </c>
    </row>
    <row r="90" spans="1:11" ht="13.5" x14ac:dyDescent="0.25">
      <c r="A90" s="3">
        <f>TITRES_STAT!B93</f>
        <v>42136</v>
      </c>
      <c r="B90" s="6">
        <f>TITRES_STAT!D93</f>
        <v>6.0701999999999998</v>
      </c>
      <c r="C90" s="2">
        <f t="shared" si="7"/>
        <v>5.5999999999993832E-3</v>
      </c>
      <c r="D90" s="2">
        <f t="shared" si="8"/>
        <v>6.0836399999999999</v>
      </c>
      <c r="E90" s="2">
        <f t="shared" si="9"/>
        <v>6.0640399999999994</v>
      </c>
      <c r="F90" s="2">
        <f t="shared" si="10"/>
        <v>5.9898399999999992</v>
      </c>
      <c r="G90" s="2">
        <f t="shared" si="5"/>
        <v>5.8298779999999999</v>
      </c>
      <c r="H90" s="2"/>
      <c r="I90" s="2">
        <f t="array" ref="I90">SUMPRODUCT(B74:B93, (ROW(B74:B93)-ROW(B74)+1)) / (20*21/2)</f>
        <v>6.0581200000000006</v>
      </c>
      <c r="J90" s="2">
        <f t="shared" si="11"/>
        <v>5.996419173509004</v>
      </c>
      <c r="K90" s="2">
        <f t="shared" si="6"/>
        <v>5.8842178975358816</v>
      </c>
    </row>
    <row r="91" spans="1:11" ht="13.5" x14ac:dyDescent="0.25">
      <c r="A91" s="3">
        <f>TITRES_STAT!B94</f>
        <v>42137</v>
      </c>
      <c r="B91" s="6">
        <f>TITRES_STAT!D94</f>
        <v>6.1542000000000003</v>
      </c>
      <c r="C91" s="2">
        <f t="shared" si="7"/>
        <v>8.4000000000000519E-2</v>
      </c>
      <c r="D91" s="2">
        <f t="shared" si="8"/>
        <v>6.0914799999999998</v>
      </c>
      <c r="E91" s="2">
        <f t="shared" si="9"/>
        <v>6.0802800000000001</v>
      </c>
      <c r="F91" s="2">
        <f t="shared" si="10"/>
        <v>6.0043999999999995</v>
      </c>
      <c r="G91" s="2">
        <f t="shared" si="5"/>
        <v>5.8409640000000005</v>
      </c>
      <c r="H91" s="2"/>
      <c r="I91" s="2">
        <f t="array" ref="I91">SUMPRODUCT(B75:B94, (ROW(B75:B94)-ROW(B75)+1)) / (20*21/2)</f>
        <v>6.0618800000000004</v>
      </c>
      <c r="J91" s="2">
        <f t="shared" si="11"/>
        <v>6.0114459188890983</v>
      </c>
      <c r="K91" s="2">
        <f t="shared" si="6"/>
        <v>5.8948054309658477</v>
      </c>
    </row>
    <row r="92" spans="1:11" ht="13.5" x14ac:dyDescent="0.25">
      <c r="A92" s="3">
        <f>TITRES_STAT!B95</f>
        <v>42138</v>
      </c>
      <c r="B92" s="6">
        <f>TITRES_STAT!D95</f>
        <v>6.0982000000000003</v>
      </c>
      <c r="C92" s="2">
        <f t="shared" si="7"/>
        <v>-5.600000000000005E-2</v>
      </c>
      <c r="D92" s="2">
        <f t="shared" si="8"/>
        <v>6.0903599999999996</v>
      </c>
      <c r="E92" s="2">
        <f t="shared" si="9"/>
        <v>6.0909199999999997</v>
      </c>
      <c r="F92" s="2">
        <f t="shared" si="10"/>
        <v>6.0133599999999996</v>
      </c>
      <c r="G92" s="2">
        <f t="shared" si="5"/>
        <v>5.8509300000000009</v>
      </c>
      <c r="H92" s="2"/>
      <c r="I92" s="2">
        <f t="array" ref="I92">SUMPRODUCT(B76:B95, (ROW(B76:B95)-ROW(B76)+1)) / (20*21/2)</f>
        <v>6.0639599999999998</v>
      </c>
      <c r="J92" s="2">
        <f t="shared" si="11"/>
        <v>6.0197082123282319</v>
      </c>
      <c r="K92" s="2">
        <f t="shared" si="6"/>
        <v>5.9027816885750299</v>
      </c>
    </row>
    <row r="93" spans="1:11" ht="13.5" x14ac:dyDescent="0.25">
      <c r="A93" s="3">
        <f>TITRES_STAT!B96</f>
        <v>42139</v>
      </c>
      <c r="B93" s="6">
        <f>TITRES_STAT!D96</f>
        <v>6.0590000000000002</v>
      </c>
      <c r="C93" s="2">
        <f t="shared" si="7"/>
        <v>-3.9200000000000124E-2</v>
      </c>
      <c r="D93" s="2">
        <f t="shared" si="8"/>
        <v>6.0892400000000002</v>
      </c>
      <c r="E93" s="2">
        <f t="shared" si="9"/>
        <v>6.092039999999999</v>
      </c>
      <c r="F93" s="2">
        <f t="shared" si="10"/>
        <v>6.0195199999999991</v>
      </c>
      <c r="G93" s="2">
        <f t="shared" si="5"/>
        <v>5.8598880000000015</v>
      </c>
      <c r="H93" s="2"/>
      <c r="I93" s="2">
        <f t="array" ref="I93">SUMPRODUCT(B77:B96, (ROW(B77:B96)-ROW(B77)+1)) / (20*21/2)</f>
        <v>6.0627599999999999</v>
      </c>
      <c r="J93" s="2">
        <f t="shared" si="11"/>
        <v>6.0234502873445903</v>
      </c>
      <c r="K93" s="2">
        <f t="shared" si="6"/>
        <v>5.9089078968662054</v>
      </c>
    </row>
    <row r="94" spans="1:11" ht="13.5" x14ac:dyDescent="0.25">
      <c r="A94" s="3">
        <f>TITRES_STAT!B97</f>
        <v>42142</v>
      </c>
      <c r="B94" s="6">
        <f>TITRES_STAT!D97</f>
        <v>6.0590000000000002</v>
      </c>
      <c r="C94" s="2">
        <f t="shared" si="7"/>
        <v>0</v>
      </c>
      <c r="D94" s="2">
        <f t="shared" si="8"/>
        <v>6.0881200000000009</v>
      </c>
      <c r="E94" s="2">
        <f t="shared" si="9"/>
        <v>6.0892399999999993</v>
      </c>
      <c r="F94" s="2">
        <f t="shared" si="10"/>
        <v>6.0259599999999995</v>
      </c>
      <c r="G94" s="2">
        <f t="shared" si="5"/>
        <v>5.8688460000000031</v>
      </c>
      <c r="H94" s="2"/>
      <c r="I94" s="2">
        <f t="array" ref="I94">SUMPRODUCT(B78:B97, (ROW(B78:B97)-ROW(B78)+1)) / (20*21/2)</f>
        <v>6.0590000000000002</v>
      </c>
      <c r="J94" s="2">
        <f t="shared" si="11"/>
        <v>6.0268359742641531</v>
      </c>
      <c r="K94" s="2">
        <f t="shared" si="6"/>
        <v>5.9147938616949816</v>
      </c>
    </row>
    <row r="95" spans="1:11" ht="13.5" x14ac:dyDescent="0.25">
      <c r="A95" s="3">
        <f>TITRES_STAT!B98</f>
        <v>42143</v>
      </c>
      <c r="B95" s="6">
        <f>TITRES_STAT!D98</f>
        <v>6.0477999999999996</v>
      </c>
      <c r="C95" s="2">
        <f t="shared" si="7"/>
        <v>-1.1200000000000543E-2</v>
      </c>
      <c r="D95" s="2">
        <f t="shared" si="8"/>
        <v>6.0836400000000008</v>
      </c>
      <c r="E95" s="2">
        <f t="shared" si="9"/>
        <v>6.0836399999999999</v>
      </c>
      <c r="F95" s="2">
        <f t="shared" si="10"/>
        <v>6.0323999999999991</v>
      </c>
      <c r="G95" s="2">
        <f t="shared" si="5"/>
        <v>5.8769080000000029</v>
      </c>
      <c r="H95" s="2"/>
      <c r="I95" s="2">
        <f t="array" ref="I95">SUMPRODUCT(B79:B98, (ROW(B79:B98)-ROW(B79)+1)) / (20*21/2)</f>
        <v>6.0544133333333319</v>
      </c>
      <c r="J95" s="2">
        <f t="shared" si="11"/>
        <v>6.0288325481437575</v>
      </c>
      <c r="K95" s="2">
        <f t="shared" si="6"/>
        <v>5.9200097886873353</v>
      </c>
    </row>
    <row r="96" spans="1:11" ht="13.5" x14ac:dyDescent="0.25">
      <c r="A96" s="3">
        <f>TITRES_STAT!B99</f>
        <v>42144</v>
      </c>
      <c r="B96" s="6">
        <f>TITRES_STAT!D99</f>
        <v>6.0198</v>
      </c>
      <c r="C96" s="2">
        <f t="shared" si="7"/>
        <v>-2.7999999999999581E-2</v>
      </c>
      <c r="D96" s="2">
        <f t="shared" si="8"/>
        <v>6.0567599999999997</v>
      </c>
      <c r="E96" s="2">
        <f t="shared" si="9"/>
        <v>6.0741199999999989</v>
      </c>
      <c r="F96" s="2">
        <f t="shared" si="10"/>
        <v>6.03688</v>
      </c>
      <c r="G96" s="2">
        <f t="shared" si="5"/>
        <v>5.8853060000000035</v>
      </c>
      <c r="H96" s="2"/>
      <c r="I96" s="2">
        <f t="array" ref="I96">SUMPRODUCT(B80:B99, (ROW(B80:B99)-ROW(B80)+1)) / (20*21/2)</f>
        <v>6.049293333333333</v>
      </c>
      <c r="J96" s="2">
        <f t="shared" si="11"/>
        <v>6.0279723054633996</v>
      </c>
      <c r="K96" s="2">
        <f t="shared" si="6"/>
        <v>5.9239231303074398</v>
      </c>
    </row>
    <row r="97" spans="1:11" ht="13.5" x14ac:dyDescent="0.25">
      <c r="A97" s="3">
        <f>TITRES_STAT!B100</f>
        <v>42145</v>
      </c>
      <c r="B97" s="6">
        <f>TITRES_STAT!D100</f>
        <v>5.9973999999999998</v>
      </c>
      <c r="C97" s="2">
        <f t="shared" si="7"/>
        <v>-2.2400000000000198E-2</v>
      </c>
      <c r="D97" s="2">
        <f t="shared" si="8"/>
        <v>6.0366</v>
      </c>
      <c r="E97" s="2">
        <f t="shared" si="9"/>
        <v>6.0634800000000002</v>
      </c>
      <c r="F97" s="2">
        <f t="shared" si="10"/>
        <v>6.0399600000000007</v>
      </c>
      <c r="G97" s="2">
        <f t="shared" si="5"/>
        <v>5.8930320000000043</v>
      </c>
      <c r="H97" s="2"/>
      <c r="I97" s="2">
        <f t="array" ref="I97">SUMPRODUCT(B81:B100, (ROW(B81:B100)-ROW(B81)+1)) / (20*21/2)</f>
        <v>6.0437733333333332</v>
      </c>
      <c r="J97" s="2">
        <f t="shared" si="11"/>
        <v>6.025060657324028</v>
      </c>
      <c r="K97" s="2">
        <f t="shared" si="6"/>
        <v>5.9268045761777373</v>
      </c>
    </row>
    <row r="98" spans="1:11" ht="13.5" x14ac:dyDescent="0.25">
      <c r="A98" s="3">
        <f>TITRES_STAT!B101</f>
        <v>42146</v>
      </c>
      <c r="B98" s="6">
        <f>TITRES_STAT!D101</f>
        <v>5.9917999999999996</v>
      </c>
      <c r="C98" s="2">
        <f t="shared" si="7"/>
        <v>-5.6000000000002714E-3</v>
      </c>
      <c r="D98" s="2">
        <f t="shared" si="8"/>
        <v>6.0231599999999998</v>
      </c>
      <c r="E98" s="2">
        <f t="shared" si="9"/>
        <v>6.0561999999999996</v>
      </c>
      <c r="F98" s="2">
        <f t="shared" si="10"/>
        <v>6.04556</v>
      </c>
      <c r="G98" s="2">
        <f t="shared" si="5"/>
        <v>5.9008700000000047</v>
      </c>
      <c r="H98" s="2"/>
      <c r="I98" s="2">
        <f t="array" ref="I98">SUMPRODUCT(B82:B101, (ROW(B82:B101)-ROW(B82)+1)) / (20*21/2)</f>
        <v>6.0379866666666668</v>
      </c>
      <c r="J98" s="2">
        <f t="shared" si="11"/>
        <v>6.0218929756741204</v>
      </c>
      <c r="K98" s="2">
        <f t="shared" si="6"/>
        <v>5.92935341632763</v>
      </c>
    </row>
    <row r="99" spans="1:11" ht="13.5" x14ac:dyDescent="0.25">
      <c r="A99" s="3">
        <f>TITRES_STAT!B102</f>
        <v>42149</v>
      </c>
      <c r="B99" s="6">
        <f>TITRES_STAT!D102</f>
        <v>5.9917999999999996</v>
      </c>
      <c r="C99" s="2">
        <f t="shared" si="7"/>
        <v>0</v>
      </c>
      <c r="D99" s="2">
        <f t="shared" si="8"/>
        <v>6.0097199999999988</v>
      </c>
      <c r="E99" s="2">
        <f t="shared" si="9"/>
        <v>6.0489199999999999</v>
      </c>
      <c r="F99" s="2">
        <f t="shared" si="10"/>
        <v>6.04976</v>
      </c>
      <c r="G99" s="2">
        <f t="shared" si="5"/>
        <v>5.9085960000000037</v>
      </c>
      <c r="H99" s="2"/>
      <c r="I99" s="2">
        <f t="array" ref="I99">SUMPRODUCT(B83:B102, (ROW(B83:B102)-ROW(B83)+1)) / (20*21/2)</f>
        <v>6.0321999999999996</v>
      </c>
      <c r="J99" s="2">
        <f t="shared" si="11"/>
        <v>6.0190269779908707</v>
      </c>
      <c r="K99" s="2">
        <f t="shared" si="6"/>
        <v>5.9318023019618407</v>
      </c>
    </row>
    <row r="100" spans="1:11" ht="13.5" x14ac:dyDescent="0.25">
      <c r="A100" s="3">
        <f>TITRES_STAT!B103</f>
        <v>42150</v>
      </c>
      <c r="B100" s="6">
        <f>TITRES_STAT!D103</f>
        <v>5.9917999999999996</v>
      </c>
      <c r="C100" s="2">
        <f t="shared" si="7"/>
        <v>0</v>
      </c>
      <c r="D100" s="2">
        <f t="shared" si="8"/>
        <v>5.9985199999999992</v>
      </c>
      <c r="E100" s="2">
        <f t="shared" si="9"/>
        <v>6.0410799999999991</v>
      </c>
      <c r="F100" s="2">
        <f t="shared" si="10"/>
        <v>6.0525599999999988</v>
      </c>
      <c r="G100" s="2">
        <f t="shared" si="5"/>
        <v>5.9141940000000019</v>
      </c>
      <c r="H100" s="2"/>
      <c r="I100" s="2">
        <f t="array" ref="I100">SUMPRODUCT(B84:B103, (ROW(B84:B103)-ROW(B84)+1)) / (20*21/2)</f>
        <v>6.0237466666666659</v>
      </c>
      <c r="J100" s="2">
        <f t="shared" si="11"/>
        <v>6.0164339324679306</v>
      </c>
      <c r="K100" s="2">
        <f t="shared" si="6"/>
        <v>5.9341551528652978</v>
      </c>
    </row>
    <row r="101" spans="1:11" ht="13.5" x14ac:dyDescent="0.25">
      <c r="A101" s="3">
        <f>TITRES_STAT!B104</f>
        <v>42151</v>
      </c>
      <c r="B101" s="6">
        <f>TITRES_STAT!D104</f>
        <v>5.9917999999999996</v>
      </c>
      <c r="C101" s="2">
        <f t="shared" si="7"/>
        <v>0</v>
      </c>
      <c r="D101" s="2">
        <f t="shared" si="8"/>
        <v>5.9929199999999998</v>
      </c>
      <c r="E101" s="2">
        <f t="shared" si="9"/>
        <v>6.0248399999999993</v>
      </c>
      <c r="F101" s="2">
        <f t="shared" si="10"/>
        <v>6.0525599999999988</v>
      </c>
      <c r="G101" s="2">
        <f t="shared" si="5"/>
        <v>5.9193460000000027</v>
      </c>
      <c r="H101" s="2"/>
      <c r="I101" s="2">
        <f t="array" ref="I101">SUMPRODUCT(B85:B104, (ROW(B85:B104)-ROW(B85)+1)) / (20*21/2)</f>
        <v>6.015693333333334</v>
      </c>
      <c r="J101" s="2">
        <f t="shared" si="11"/>
        <v>6.0140878436614607</v>
      </c>
      <c r="K101" s="2">
        <f t="shared" si="6"/>
        <v>5.9364157351058742</v>
      </c>
    </row>
    <row r="102" spans="1:11" ht="13.5" x14ac:dyDescent="0.25">
      <c r="A102" s="3">
        <f>TITRES_STAT!B105</f>
        <v>42152</v>
      </c>
      <c r="B102" s="6">
        <f>TITRES_STAT!D105</f>
        <v>5.9917999999999996</v>
      </c>
      <c r="C102" s="2">
        <f t="shared" si="7"/>
        <v>0</v>
      </c>
      <c r="D102" s="2">
        <f t="shared" si="8"/>
        <v>5.9917999999999996</v>
      </c>
      <c r="E102" s="2">
        <f t="shared" si="9"/>
        <v>6.0141999999999989</v>
      </c>
      <c r="F102" s="2">
        <f t="shared" si="10"/>
        <v>6.0525599999999988</v>
      </c>
      <c r="G102" s="2">
        <f t="shared" si="5"/>
        <v>5.9247220000000027</v>
      </c>
      <c r="H102" s="2"/>
      <c r="I102" s="2">
        <f t="array" ref="I102">SUMPRODUCT(B86:B105, (ROW(B86:B105)-ROW(B86)+1)) / (20*21/2)</f>
        <v>6.0082266666666673</v>
      </c>
      <c r="J102" s="2">
        <f t="shared" si="11"/>
        <v>6.0119651918841779</v>
      </c>
      <c r="K102" s="2">
        <f t="shared" si="6"/>
        <v>5.9385876670625066</v>
      </c>
    </row>
    <row r="103" spans="1:11" ht="13.5" x14ac:dyDescent="0.25">
      <c r="A103" s="3">
        <f>TITRES_STAT!B106</f>
        <v>42153</v>
      </c>
      <c r="B103" s="6">
        <f>TITRES_STAT!D106</f>
        <v>5.9638</v>
      </c>
      <c r="C103" s="2">
        <f t="shared" si="7"/>
        <v>-2.7999999999999581E-2</v>
      </c>
      <c r="D103" s="2">
        <f t="shared" si="8"/>
        <v>5.9861999999999993</v>
      </c>
      <c r="E103" s="2">
        <f t="shared" si="9"/>
        <v>6.0046799999999987</v>
      </c>
      <c r="F103" s="2">
        <f t="shared" si="10"/>
        <v>6.0483599999999997</v>
      </c>
      <c r="G103" s="2">
        <f t="shared" si="5"/>
        <v>5.9297600000000026</v>
      </c>
      <c r="H103" s="2"/>
      <c r="I103" s="2">
        <f t="array" ref="I103">SUMPRODUCT(B87:B106, (ROW(B87:B106)-ROW(B87)+1)) / (20*21/2)</f>
        <v>6.0040933333333335</v>
      </c>
      <c r="J103" s="2">
        <f t="shared" si="11"/>
        <v>6.007378030752351</v>
      </c>
      <c r="K103" s="2">
        <f t="shared" si="6"/>
        <v>5.9395763860012325</v>
      </c>
    </row>
    <row r="104" spans="1:11" ht="13.5" x14ac:dyDescent="0.25">
      <c r="A104" s="3">
        <f>TITRES_STAT!B107</f>
        <v>42156</v>
      </c>
      <c r="B104" s="6">
        <f>TITRES_STAT!D107</f>
        <v>5.9638</v>
      </c>
      <c r="C104" s="2">
        <f t="shared" si="7"/>
        <v>0</v>
      </c>
      <c r="D104" s="2">
        <f t="shared" si="8"/>
        <v>5.9805999999999999</v>
      </c>
      <c r="E104" s="2">
        <f t="shared" si="9"/>
        <v>5.9951599999999985</v>
      </c>
      <c r="F104" s="2">
        <f t="shared" si="10"/>
        <v>6.0421999999999993</v>
      </c>
      <c r="G104" s="2">
        <f t="shared" si="5"/>
        <v>5.9381580000000023</v>
      </c>
      <c r="H104" s="2"/>
      <c r="I104" s="2">
        <f t="array" ref="I104">SUMPRODUCT(B88:B107, (ROW(B88:B107)-ROW(B88)+1)) / (20*21/2)</f>
        <v>5.9978800000000003</v>
      </c>
      <c r="J104" s="2">
        <f t="shared" si="11"/>
        <v>6.0032277421092699</v>
      </c>
      <c r="K104" s="2">
        <f t="shared" si="6"/>
        <v>5.9405263316482433</v>
      </c>
    </row>
    <row r="105" spans="1:11" ht="13.5" x14ac:dyDescent="0.25">
      <c r="A105" s="3">
        <f>TITRES_STAT!B108</f>
        <v>42157</v>
      </c>
      <c r="B105" s="6">
        <f>TITRES_STAT!D108</f>
        <v>5.9638</v>
      </c>
      <c r="C105" s="2">
        <f t="shared" si="7"/>
        <v>0</v>
      </c>
      <c r="D105" s="2">
        <f t="shared" si="8"/>
        <v>5.9749999999999996</v>
      </c>
      <c r="E105" s="2">
        <f t="shared" si="9"/>
        <v>5.9867599999999985</v>
      </c>
      <c r="F105" s="2">
        <f t="shared" si="10"/>
        <v>6.0352000000000006</v>
      </c>
      <c r="G105" s="2">
        <f t="shared" si="5"/>
        <v>5.9420780000000013</v>
      </c>
      <c r="H105" s="2"/>
      <c r="I105" s="2">
        <f t="array" ref="I105">SUMPRODUCT(B89:B108, (ROW(B89:B108)-ROW(B89)+1)) / (20*21/2)</f>
        <v>5.9923333333333346</v>
      </c>
      <c r="J105" s="2">
        <f t="shared" si="11"/>
        <v>5.9994727190512442</v>
      </c>
      <c r="K105" s="2">
        <f t="shared" si="6"/>
        <v>5.941439024524783</v>
      </c>
    </row>
    <row r="106" spans="1:11" ht="13.5" x14ac:dyDescent="0.25">
      <c r="A106" s="3">
        <f>TITRES_STAT!B109</f>
        <v>42158</v>
      </c>
      <c r="B106" s="6">
        <f>TITRES_STAT!D109</f>
        <v>5.9917999999999996</v>
      </c>
      <c r="C106" s="2">
        <f t="shared" si="7"/>
        <v>2.7999999999999581E-2</v>
      </c>
      <c r="D106" s="2">
        <f t="shared" si="8"/>
        <v>5.9749999999999996</v>
      </c>
      <c r="E106" s="2">
        <f t="shared" si="9"/>
        <v>5.9839599999999988</v>
      </c>
      <c r="F106" s="2">
        <f t="shared" si="10"/>
        <v>6.0290400000000002</v>
      </c>
      <c r="G106" s="2">
        <f t="shared" si="5"/>
        <v>5.9476760000000013</v>
      </c>
      <c r="H106" s="2"/>
      <c r="I106" s="2">
        <f t="array" ref="I106">SUMPRODUCT(B90:B109, (ROW(B90:B109)-ROW(B90)+1)) / (20*21/2)</f>
        <v>5.9872666666666676</v>
      </c>
      <c r="J106" s="2">
        <f t="shared" si="11"/>
        <v>5.9987419839035061</v>
      </c>
      <c r="K106" s="2">
        <f t="shared" si="6"/>
        <v>5.9434139647394977</v>
      </c>
    </row>
    <row r="107" spans="1:11" ht="13.5" x14ac:dyDescent="0.25">
      <c r="A107" s="3">
        <f>TITRES_STAT!B110</f>
        <v>42159</v>
      </c>
      <c r="B107" s="6">
        <f>TITRES_STAT!D110</f>
        <v>5.9638</v>
      </c>
      <c r="C107" s="2">
        <f t="shared" si="7"/>
        <v>-2.7999999999999581E-2</v>
      </c>
      <c r="D107" s="2">
        <f t="shared" si="8"/>
        <v>5.9694000000000003</v>
      </c>
      <c r="E107" s="2">
        <f t="shared" si="9"/>
        <v>5.980599999999999</v>
      </c>
      <c r="F107" s="2">
        <f t="shared" si="10"/>
        <v>6.0220400000000005</v>
      </c>
      <c r="G107" s="2">
        <f t="shared" si="5"/>
        <v>5.9532740000000013</v>
      </c>
      <c r="H107" s="2"/>
      <c r="I107" s="2">
        <f t="array" ref="I107">SUMPRODUCT(B91:B110, (ROW(B91:B110)-ROW(B91)+1)) / (20*21/2)</f>
        <v>5.9853466666666666</v>
      </c>
      <c r="J107" s="2">
        <f t="shared" si="11"/>
        <v>5.9954141759126962</v>
      </c>
      <c r="K107" s="2">
        <f t="shared" si="6"/>
        <v>5.9442134171026551</v>
      </c>
    </row>
    <row r="108" spans="1:11" ht="13.5" x14ac:dyDescent="0.25">
      <c r="A108" s="3">
        <f>TITRES_STAT!B111</f>
        <v>42160</v>
      </c>
      <c r="B108" s="6">
        <f>TITRES_STAT!D111</f>
        <v>5.9638</v>
      </c>
      <c r="C108" s="2">
        <f t="shared" si="7"/>
        <v>0</v>
      </c>
      <c r="D108" s="2">
        <f t="shared" si="8"/>
        <v>5.9693999999999994</v>
      </c>
      <c r="E108" s="2">
        <f t="shared" si="9"/>
        <v>5.9777999999999993</v>
      </c>
      <c r="F108" s="2">
        <f t="shared" si="10"/>
        <v>6.0170000000000012</v>
      </c>
      <c r="G108" s="2">
        <f t="shared" si="5"/>
        <v>5.9583120000000012</v>
      </c>
      <c r="H108" s="2"/>
      <c r="I108" s="2">
        <f t="array" ref="I108">SUMPRODUCT(B92:B111, (ROW(B92:B111)-ROW(B92)+1)) / (20*21/2)</f>
        <v>5.9811333333333332</v>
      </c>
      <c r="J108" s="2">
        <f t="shared" si="11"/>
        <v>5.9924033020162488</v>
      </c>
      <c r="K108" s="2">
        <f t="shared" si="6"/>
        <v>5.9449815183927477</v>
      </c>
    </row>
    <row r="109" spans="1:11" ht="13.5" x14ac:dyDescent="0.25">
      <c r="A109" s="3">
        <f>TITRES_STAT!B112</f>
        <v>42163</v>
      </c>
      <c r="B109" s="6">
        <f>TITRES_STAT!D112</f>
        <v>5.9638</v>
      </c>
      <c r="C109" s="2">
        <f t="shared" si="7"/>
        <v>0</v>
      </c>
      <c r="D109" s="2">
        <f t="shared" si="8"/>
        <v>5.9693999999999994</v>
      </c>
      <c r="E109" s="2">
        <f t="shared" si="9"/>
        <v>5.9749999999999996</v>
      </c>
      <c r="F109" s="2">
        <f t="shared" si="10"/>
        <v>6.0119600000000011</v>
      </c>
      <c r="G109" s="2">
        <f t="shared" si="5"/>
        <v>5.9632400000000008</v>
      </c>
      <c r="H109" s="2"/>
      <c r="I109" s="2">
        <f t="array" ref="I109">SUMPRODUCT(B93:B112, (ROW(B93:B112)-ROW(B93)+1)) / (20*21/2)</f>
        <v>5.9751599999999989</v>
      </c>
      <c r="J109" s="2">
        <f t="shared" si="11"/>
        <v>5.9896791780147014</v>
      </c>
      <c r="K109" s="2">
        <f t="shared" si="6"/>
        <v>5.945719498063621</v>
      </c>
    </row>
    <row r="110" spans="1:11" ht="13.5" x14ac:dyDescent="0.25">
      <c r="A110" s="3">
        <f>TITRES_STAT!B113</f>
        <v>42164</v>
      </c>
      <c r="B110" s="6">
        <f>TITRES_STAT!D113</f>
        <v>5.9917999999999996</v>
      </c>
      <c r="C110" s="2">
        <f t="shared" si="7"/>
        <v>2.7999999999999581E-2</v>
      </c>
      <c r="D110" s="2">
        <f t="shared" si="8"/>
        <v>5.9749999999999996</v>
      </c>
      <c r="E110" s="2">
        <f t="shared" si="9"/>
        <v>5.9749999999999996</v>
      </c>
      <c r="F110" s="2">
        <f t="shared" si="10"/>
        <v>6.0080400000000012</v>
      </c>
      <c r="G110" s="2">
        <f t="shared" si="5"/>
        <v>5.9682800000000009</v>
      </c>
      <c r="H110" s="2"/>
      <c r="I110" s="2">
        <f t="array" ref="I110">SUMPRODUCT(B94:B113, (ROW(B94:B113)-ROW(B94)+1)) / (20*21/2)</f>
        <v>5.9683599999999997</v>
      </c>
      <c r="J110" s="2">
        <f t="shared" si="11"/>
        <v>5.9898811610609197</v>
      </c>
      <c r="K110" s="2">
        <f t="shared" si="6"/>
        <v>5.9475265765709295</v>
      </c>
    </row>
    <row r="111" spans="1:11" ht="13.5" x14ac:dyDescent="0.25">
      <c r="A111" s="3">
        <f>TITRES_STAT!B114</f>
        <v>42165</v>
      </c>
      <c r="B111" s="6">
        <f>TITRES_STAT!D114</f>
        <v>5.9638</v>
      </c>
      <c r="C111" s="2">
        <f t="shared" si="7"/>
        <v>-2.7999999999999581E-2</v>
      </c>
      <c r="D111" s="2">
        <f t="shared" si="8"/>
        <v>5.9694000000000003</v>
      </c>
      <c r="E111" s="2">
        <f t="shared" si="9"/>
        <v>5.9721999999999991</v>
      </c>
      <c r="F111" s="2">
        <f t="shared" si="10"/>
        <v>5.998520000000001</v>
      </c>
      <c r="G111" s="2">
        <f t="shared" si="5"/>
        <v>5.9710800000000006</v>
      </c>
      <c r="H111" s="2"/>
      <c r="I111" s="2">
        <f t="array" ref="I111">SUMPRODUCT(B95:B114, (ROW(B95:B114)-ROW(B95)+1)) / (20*21/2)</f>
        <v>5.9638266666666668</v>
      </c>
      <c r="J111" s="2">
        <f t="shared" si="11"/>
        <v>5.9873972409598792</v>
      </c>
      <c r="K111" s="2">
        <f t="shared" si="6"/>
        <v>5.9481647500387371</v>
      </c>
    </row>
    <row r="112" spans="1:11" ht="13.5" x14ac:dyDescent="0.25">
      <c r="A112" s="3">
        <f>TITRES_STAT!B115</f>
        <v>42166</v>
      </c>
      <c r="B112" s="6">
        <f>TITRES_STAT!D115</f>
        <v>5.9358000000000004</v>
      </c>
      <c r="C112" s="2">
        <f t="shared" si="7"/>
        <v>-2.7999999999999581E-2</v>
      </c>
      <c r="D112" s="2">
        <f t="shared" si="8"/>
        <v>5.9638</v>
      </c>
      <c r="E112" s="2">
        <f t="shared" si="9"/>
        <v>5.9665999999999997</v>
      </c>
      <c r="F112" s="2">
        <f t="shared" si="10"/>
        <v>5.9904000000000011</v>
      </c>
      <c r="G112" s="2">
        <f t="shared" si="5"/>
        <v>5.9738800000000012</v>
      </c>
      <c r="H112" s="2"/>
      <c r="I112" s="2">
        <f t="array" ref="I112">SUMPRODUCT(B96:B115, (ROW(B96:B115)-ROW(B96)+1)) / (20*21/2)</f>
        <v>5.9646799999999995</v>
      </c>
      <c r="J112" s="2">
        <f t="shared" si="11"/>
        <v>5.9824832180113194</v>
      </c>
      <c r="K112" s="2">
        <f t="shared" si="6"/>
        <v>5.9476798578803551</v>
      </c>
    </row>
    <row r="113" spans="1:11" ht="13.5" x14ac:dyDescent="0.25">
      <c r="A113" s="3">
        <f>TITRES_STAT!B116</f>
        <v>42167</v>
      </c>
      <c r="B113" s="6">
        <f>TITRES_STAT!D116</f>
        <v>5.9189999999999996</v>
      </c>
      <c r="C113" s="2">
        <f t="shared" si="7"/>
        <v>-1.6800000000000814E-2</v>
      </c>
      <c r="D113" s="2">
        <f t="shared" si="8"/>
        <v>5.9548399999999999</v>
      </c>
      <c r="E113" s="2">
        <f t="shared" si="9"/>
        <v>5.9621199999999996</v>
      </c>
      <c r="F113" s="2">
        <f t="shared" si="10"/>
        <v>5.9834000000000014</v>
      </c>
      <c r="G113" s="2">
        <f t="shared" si="5"/>
        <v>5.9757840000000009</v>
      </c>
      <c r="H113" s="2"/>
      <c r="I113" s="2">
        <f t="array" ref="I113">SUMPRODUCT(B97:B116, (ROW(B97:B116)-ROW(B97)+1)) / (20*21/2)</f>
        <v>5.9658266666666666</v>
      </c>
      <c r="J113" s="2">
        <f t="shared" si="11"/>
        <v>5.9764371972483374</v>
      </c>
      <c r="K113" s="2">
        <f t="shared" si="6"/>
        <v>5.9465551575713214</v>
      </c>
    </row>
    <row r="114" spans="1:11" ht="13.5" x14ac:dyDescent="0.25">
      <c r="A114" s="3">
        <f>TITRES_STAT!B117</f>
        <v>42170</v>
      </c>
      <c r="B114" s="6">
        <f>TITRES_STAT!D117</f>
        <v>5.9358000000000004</v>
      </c>
      <c r="C114" s="2">
        <f t="shared" si="7"/>
        <v>1.6800000000000814E-2</v>
      </c>
      <c r="D114" s="2">
        <f t="shared" si="8"/>
        <v>5.9492400000000005</v>
      </c>
      <c r="E114" s="2">
        <f t="shared" si="9"/>
        <v>5.95932</v>
      </c>
      <c r="F114" s="2">
        <f t="shared" si="10"/>
        <v>5.9772400000000001</v>
      </c>
      <c r="G114" s="2">
        <f t="shared" ref="G114:G177" si="12">AVERAGE(B65:B114)</f>
        <v>5.9780240000000004</v>
      </c>
      <c r="H114" s="2"/>
      <c r="I114" s="2">
        <f t="array" ref="I114">SUMPRODUCT(B98:B117, (ROW(B98:B117)-ROW(B98)+1)) / (20*21/2)</f>
        <v>5.9783333333333335</v>
      </c>
      <c r="J114" s="2">
        <f t="shared" si="11"/>
        <v>5.9725669879865908</v>
      </c>
      <c r="K114" s="2">
        <f t="shared" si="6"/>
        <v>5.9461333866861716</v>
      </c>
    </row>
    <row r="115" spans="1:11" ht="13.5" x14ac:dyDescent="0.25">
      <c r="A115" s="3">
        <f>TITRES_STAT!B118</f>
        <v>42171</v>
      </c>
      <c r="B115" s="6">
        <f>TITRES_STAT!D118</f>
        <v>5.9862000000000002</v>
      </c>
      <c r="C115" s="2">
        <f t="shared" si="7"/>
        <v>5.0399999999999778E-2</v>
      </c>
      <c r="D115" s="2">
        <f t="shared" si="8"/>
        <v>5.9481200000000003</v>
      </c>
      <c r="E115" s="2">
        <f t="shared" si="9"/>
        <v>5.9615600000000004</v>
      </c>
      <c r="F115" s="2">
        <f t="shared" si="10"/>
        <v>5.9741600000000004</v>
      </c>
      <c r="G115" s="2">
        <f t="shared" si="12"/>
        <v>5.9802640000000009</v>
      </c>
      <c r="H115" s="2"/>
      <c r="I115" s="2">
        <f t="array" ref="I115">SUMPRODUCT(B99:B118, (ROW(B99:B118)-ROW(B99)+1)) / (20*21/2)</f>
        <v>6.0063333333333322</v>
      </c>
      <c r="J115" s="2">
        <f t="shared" si="11"/>
        <v>5.9738653700831055</v>
      </c>
      <c r="K115" s="2">
        <f t="shared" ref="K115:K178" si="13">$K$4*B115+(1-$K$4)*K114</f>
        <v>5.9477046264239686</v>
      </c>
    </row>
    <row r="116" spans="1:11" ht="13.5" x14ac:dyDescent="0.25">
      <c r="A116" s="3">
        <f>TITRES_STAT!B119</f>
        <v>42172</v>
      </c>
      <c r="B116" s="6">
        <f>TITRES_STAT!D119</f>
        <v>5.9862000000000002</v>
      </c>
      <c r="C116" s="2">
        <f t="shared" si="7"/>
        <v>0</v>
      </c>
      <c r="D116" s="2">
        <f t="shared" si="8"/>
        <v>5.9526000000000003</v>
      </c>
      <c r="E116" s="2">
        <f t="shared" si="9"/>
        <v>5.9610000000000003</v>
      </c>
      <c r="F116" s="2">
        <f t="shared" si="10"/>
        <v>5.97248</v>
      </c>
      <c r="G116" s="2">
        <f t="shared" si="12"/>
        <v>5.982952</v>
      </c>
      <c r="H116" s="2"/>
      <c r="I116" s="2">
        <f t="array" ref="I116">SUMPRODUCT(B100:B119, (ROW(B100:B119)-ROW(B100)+1)) / (20*21/2)</f>
        <v>6.0324666666666662</v>
      </c>
      <c r="J116" s="2">
        <f t="shared" si="11"/>
        <v>5.9750400967418571</v>
      </c>
      <c r="K116" s="2">
        <f t="shared" si="13"/>
        <v>5.949214248917146</v>
      </c>
    </row>
    <row r="117" spans="1:11" ht="13.5" x14ac:dyDescent="0.25">
      <c r="A117" s="3">
        <f>TITRES_STAT!B120</f>
        <v>42173</v>
      </c>
      <c r="B117" s="6">
        <f>TITRES_STAT!D120</f>
        <v>6.1037999999999997</v>
      </c>
      <c r="C117" s="2">
        <f t="shared" si="7"/>
        <v>0.11759999999999948</v>
      </c>
      <c r="D117" s="2">
        <f t="shared" si="8"/>
        <v>5.9862000000000002</v>
      </c>
      <c r="E117" s="2">
        <f t="shared" si="9"/>
        <v>5.9749999999999996</v>
      </c>
      <c r="F117" s="2">
        <f t="shared" si="10"/>
        <v>5.9777999999999993</v>
      </c>
      <c r="G117" s="2">
        <f t="shared" si="12"/>
        <v>5.9874319999999992</v>
      </c>
      <c r="H117" s="2"/>
      <c r="I117" s="2">
        <f t="array" ref="I117">SUMPRODUCT(B101:B120, (ROW(B101:B120)-ROW(B101)+1)) / (20*21/2)</f>
        <v>6.0578266666666662</v>
      </c>
      <c r="J117" s="2">
        <f t="shared" si="11"/>
        <v>5.9873029446712041</v>
      </c>
      <c r="K117" s="2">
        <f t="shared" si="13"/>
        <v>5.9552764352341203</v>
      </c>
    </row>
    <row r="118" spans="1:11" ht="13.5" x14ac:dyDescent="0.25">
      <c r="A118" s="3">
        <f>TITRES_STAT!B121</f>
        <v>42174</v>
      </c>
      <c r="B118" s="6">
        <f>TITRES_STAT!D121</f>
        <v>6.2717999999999998</v>
      </c>
      <c r="C118" s="2">
        <f t="shared" si="7"/>
        <v>0.16800000000000015</v>
      </c>
      <c r="D118" s="2">
        <f t="shared" si="8"/>
        <v>6.0567599999999997</v>
      </c>
      <c r="E118" s="2">
        <f t="shared" si="9"/>
        <v>6.0057999999999998</v>
      </c>
      <c r="F118" s="2">
        <f t="shared" si="10"/>
        <v>5.9917999999999996</v>
      </c>
      <c r="G118" s="2">
        <f t="shared" si="12"/>
        <v>5.9963919999999984</v>
      </c>
      <c r="H118" s="2"/>
      <c r="I118" s="2">
        <f t="array" ref="I118">SUMPRODUCT(B102:B121, (ROW(B102:B121)-ROW(B102)+1)) / (20*21/2)</f>
        <v>6.0839866666666662</v>
      </c>
      <c r="J118" s="2">
        <f t="shared" si="11"/>
        <v>6.0143979023215657</v>
      </c>
      <c r="K118" s="2">
        <f t="shared" si="13"/>
        <v>5.9676891240484693</v>
      </c>
    </row>
    <row r="119" spans="1:11" ht="13.5" x14ac:dyDescent="0.25">
      <c r="A119" s="3">
        <f>TITRES_STAT!B122</f>
        <v>42177</v>
      </c>
      <c r="B119" s="6">
        <f>TITRES_STAT!D122</f>
        <v>6.2662000000000004</v>
      </c>
      <c r="C119" s="2">
        <f t="shared" si="7"/>
        <v>-5.5999999999993832E-3</v>
      </c>
      <c r="D119" s="2">
        <f t="shared" si="8"/>
        <v>6.1228400000000001</v>
      </c>
      <c r="E119" s="2">
        <f t="shared" si="9"/>
        <v>6.036039999999999</v>
      </c>
      <c r="F119" s="2">
        <f t="shared" si="10"/>
        <v>6.0055199999999989</v>
      </c>
      <c r="G119" s="2">
        <f t="shared" si="12"/>
        <v>6.0035600000000002</v>
      </c>
      <c r="H119" s="2"/>
      <c r="I119" s="2">
        <f t="array" ref="I119">SUMPRODUCT(B103:B122, (ROW(B103:B122)-ROW(B103)+1)) / (20*21/2)</f>
        <v>6.1065733333333325</v>
      </c>
      <c r="J119" s="2">
        <f t="shared" si="11"/>
        <v>6.0383790544814167</v>
      </c>
      <c r="K119" s="2">
        <f t="shared" si="13"/>
        <v>5.979395432909314</v>
      </c>
    </row>
    <row r="120" spans="1:11" ht="13.5" x14ac:dyDescent="0.25">
      <c r="A120" s="3">
        <f>TITRES_STAT!B123</f>
        <v>42178</v>
      </c>
      <c r="B120" s="6">
        <f>TITRES_STAT!D123</f>
        <v>6.2717999999999998</v>
      </c>
      <c r="C120" s="2">
        <f t="shared" si="7"/>
        <v>5.5999999999993832E-3</v>
      </c>
      <c r="D120" s="2">
        <f t="shared" si="8"/>
        <v>6.1799599999999995</v>
      </c>
      <c r="E120" s="2">
        <f t="shared" si="9"/>
        <v>6.0640399999999994</v>
      </c>
      <c r="F120" s="2">
        <f t="shared" si="10"/>
        <v>6.0195199999999982</v>
      </c>
      <c r="G120" s="2">
        <f t="shared" si="12"/>
        <v>6.0119599999999993</v>
      </c>
      <c r="H120" s="2"/>
      <c r="I120" s="2">
        <f t="array" ref="I120">SUMPRODUCT(B104:B123, (ROW(B104:B123)-ROW(B104)+1)) / (20*21/2)</f>
        <v>6.1278266666666656</v>
      </c>
      <c r="J120" s="2">
        <f t="shared" si="11"/>
        <v>6.0606096207212818</v>
      </c>
      <c r="K120" s="2">
        <f t="shared" si="13"/>
        <v>5.9908622786775769</v>
      </c>
    </row>
    <row r="121" spans="1:11" ht="13.5" x14ac:dyDescent="0.25">
      <c r="A121" s="3">
        <f>TITRES_STAT!B124</f>
        <v>42179</v>
      </c>
      <c r="B121" s="6">
        <f>TITRES_STAT!D124</f>
        <v>6.2942</v>
      </c>
      <c r="C121" s="2">
        <f t="shared" si="7"/>
        <v>2.2400000000000198E-2</v>
      </c>
      <c r="D121" s="2">
        <f t="shared" si="8"/>
        <v>6.2415599999999998</v>
      </c>
      <c r="E121" s="2">
        <f t="shared" si="9"/>
        <v>6.0970800000000001</v>
      </c>
      <c r="F121" s="2">
        <f t="shared" si="10"/>
        <v>6.0346399999999996</v>
      </c>
      <c r="G121" s="2">
        <f t="shared" si="12"/>
        <v>6.0205840000000004</v>
      </c>
      <c r="H121" s="2"/>
      <c r="I121" s="2">
        <f t="array" ref="I121">SUMPRODUCT(B105:B124, (ROW(B105:B124)-ROW(B105)+1)) / (20*21/2)</f>
        <v>6.1476133333333323</v>
      </c>
      <c r="J121" s="2">
        <f t="shared" si="11"/>
        <v>6.0828563235097315</v>
      </c>
      <c r="K121" s="2">
        <f t="shared" si="13"/>
        <v>6.0027578755921818</v>
      </c>
    </row>
    <row r="122" spans="1:11" ht="13.5" x14ac:dyDescent="0.25">
      <c r="A122" s="3">
        <f>TITRES_STAT!B125</f>
        <v>42180</v>
      </c>
      <c r="B122" s="6">
        <f>TITRES_STAT!D125</f>
        <v>6.2717999999999998</v>
      </c>
      <c r="C122" s="2">
        <f t="shared" si="7"/>
        <v>-2.2400000000000198E-2</v>
      </c>
      <c r="D122" s="2">
        <f t="shared" si="8"/>
        <v>6.2751599999999996</v>
      </c>
      <c r="E122" s="2">
        <f t="shared" si="9"/>
        <v>6.1306799999999999</v>
      </c>
      <c r="F122" s="2">
        <f t="shared" si="10"/>
        <v>6.0486399999999989</v>
      </c>
      <c r="G122" s="2">
        <f t="shared" si="12"/>
        <v>6.0276399999999999</v>
      </c>
      <c r="H122" s="2"/>
      <c r="I122" s="2">
        <f t="array" ref="I122">SUMPRODUCT(B106:B125, (ROW(B106:B125)-ROW(B106)+1)) / (20*21/2)</f>
        <v>6.1819333333333342</v>
      </c>
      <c r="J122" s="2">
        <f t="shared" si="11"/>
        <v>6.1008509593659479</v>
      </c>
      <c r="K122" s="2">
        <f t="shared" si="13"/>
        <v>6.0133085471375871</v>
      </c>
    </row>
    <row r="123" spans="1:11" ht="13.5" x14ac:dyDescent="0.25">
      <c r="A123" s="3">
        <f>TITRES_STAT!B126</f>
        <v>42181</v>
      </c>
      <c r="B123" s="6">
        <f>TITRES_STAT!D126</f>
        <v>6.2717999999999998</v>
      </c>
      <c r="C123" s="2">
        <f t="shared" si="7"/>
        <v>0</v>
      </c>
      <c r="D123" s="2">
        <f t="shared" si="8"/>
        <v>6.2751599999999996</v>
      </c>
      <c r="E123" s="2">
        <f t="shared" si="9"/>
        <v>6.1659600000000001</v>
      </c>
      <c r="F123" s="2">
        <f t="shared" si="10"/>
        <v>6.0640399999999994</v>
      </c>
      <c r="G123" s="2">
        <f t="shared" si="12"/>
        <v>6.0343599999999995</v>
      </c>
      <c r="H123" s="2"/>
      <c r="I123" s="2">
        <f t="array" ref="I123">SUMPRODUCT(B107:B126, (ROW(B107:B126)-ROW(B107)+1)) / (20*21/2)</f>
        <v>6.2147771428571428</v>
      </c>
      <c r="J123" s="2">
        <f t="shared" si="11"/>
        <v>6.1171318203787148</v>
      </c>
      <c r="K123" s="2">
        <f t="shared" si="13"/>
        <v>6.023445466857682</v>
      </c>
    </row>
    <row r="124" spans="1:11" ht="13.5" x14ac:dyDescent="0.25">
      <c r="A124" s="3">
        <f>TITRES_STAT!B127</f>
        <v>42184</v>
      </c>
      <c r="B124" s="6">
        <f>TITRES_STAT!D127</f>
        <v>6.2717999999999998</v>
      </c>
      <c r="C124" s="2">
        <f t="shared" si="7"/>
        <v>0</v>
      </c>
      <c r="D124" s="2">
        <f t="shared" si="8"/>
        <v>6.276279999999999</v>
      </c>
      <c r="E124" s="2">
        <f t="shared" si="9"/>
        <v>6.19956</v>
      </c>
      <c r="F124" s="2">
        <f t="shared" si="10"/>
        <v>6.07944</v>
      </c>
      <c r="G124" s="2">
        <f t="shared" si="12"/>
        <v>6.0411919999999988</v>
      </c>
      <c r="H124" s="2"/>
      <c r="I124" s="2">
        <f t="array" ref="I124">SUMPRODUCT(B108:B127, (ROW(B108:B127)-ROW(B108)+1)) / (20*21/2)</f>
        <v>6.242657619047618</v>
      </c>
      <c r="J124" s="2">
        <f t="shared" si="11"/>
        <v>6.1318621231997898</v>
      </c>
      <c r="K124" s="2">
        <f t="shared" si="13"/>
        <v>6.0331848603142442</v>
      </c>
    </row>
    <row r="125" spans="1:11" ht="13.5" x14ac:dyDescent="0.25">
      <c r="A125" s="3">
        <f>TITRES_STAT!B128</f>
        <v>42185</v>
      </c>
      <c r="B125" s="6">
        <f>TITRES_STAT!D128</f>
        <v>6.4398</v>
      </c>
      <c r="C125" s="2">
        <f t="shared" si="7"/>
        <v>0.16800000000000015</v>
      </c>
      <c r="D125" s="2">
        <f t="shared" si="8"/>
        <v>6.3098799999999997</v>
      </c>
      <c r="E125" s="2">
        <f t="shared" si="9"/>
        <v>6.2449199999999996</v>
      </c>
      <c r="F125" s="2">
        <f t="shared" si="10"/>
        <v>6.1032400000000004</v>
      </c>
      <c r="G125" s="2">
        <f t="shared" si="12"/>
        <v>6.0516079999999999</v>
      </c>
      <c r="H125" s="2"/>
      <c r="I125" s="2">
        <f t="array" ref="I125">SUMPRODUCT(B109:B128, (ROW(B109:B128)-ROW(B109)+1)) / (20*21/2)</f>
        <v>6.2683714285714283</v>
      </c>
      <c r="J125" s="2">
        <f t="shared" si="11"/>
        <v>6.1611895400379053</v>
      </c>
      <c r="K125" s="2">
        <f t="shared" si="13"/>
        <v>6.049130552066627</v>
      </c>
    </row>
    <row r="126" spans="1:11" ht="13.5" x14ac:dyDescent="0.25">
      <c r="A126" s="3">
        <f>TITRES_STAT!B129</f>
        <v>42186</v>
      </c>
      <c r="B126" s="6">
        <f>TITRES_STAT!D129</f>
        <v>6.4481000000000002</v>
      </c>
      <c r="C126" s="2">
        <f t="shared" si="7"/>
        <v>8.3000000000001961E-3</v>
      </c>
      <c r="D126" s="2">
        <f t="shared" si="8"/>
        <v>6.3406600000000006</v>
      </c>
      <c r="E126" s="2">
        <f t="shared" si="9"/>
        <v>6.2911099999999989</v>
      </c>
      <c r="F126" s="2">
        <f t="shared" si="10"/>
        <v>6.1260549999999991</v>
      </c>
      <c r="G126" s="2">
        <f t="shared" si="12"/>
        <v>6.061966</v>
      </c>
      <c r="H126" s="2"/>
      <c r="I126" s="2">
        <f t="array" ref="I126">SUMPRODUCT(B110:B129, (ROW(B110:B129)-ROW(B110)+1)) / (20*21/2)</f>
        <v>6.2840995238095232</v>
      </c>
      <c r="J126" s="2">
        <f t="shared" si="11"/>
        <v>6.1885143457485805</v>
      </c>
      <c r="K126" s="2">
        <f t="shared" si="13"/>
        <v>6.0647764127698967</v>
      </c>
    </row>
    <row r="127" spans="1:11" ht="13.5" x14ac:dyDescent="0.25">
      <c r="A127" s="3">
        <f>TITRES_STAT!B130</f>
        <v>42187</v>
      </c>
      <c r="B127" s="6">
        <f>TITRES_STAT!D130</f>
        <v>6.4188000000000001</v>
      </c>
      <c r="C127" s="2">
        <f t="shared" si="7"/>
        <v>-2.9300000000000104E-2</v>
      </c>
      <c r="D127" s="2">
        <f t="shared" si="8"/>
        <v>6.3700600000000005</v>
      </c>
      <c r="E127" s="2">
        <f t="shared" si="9"/>
        <v>6.3226099999999992</v>
      </c>
      <c r="F127" s="2">
        <f t="shared" si="10"/>
        <v>6.1488050000000003</v>
      </c>
      <c r="G127" s="2">
        <f t="shared" si="12"/>
        <v>6.0716259999999984</v>
      </c>
      <c r="H127" s="2"/>
      <c r="I127" s="2">
        <f t="array" ref="I127">SUMPRODUCT(B111:B130, (ROW(B111:B130)-ROW(B111)+1)) / (20*21/2)</f>
        <v>6.2958138095238088</v>
      </c>
      <c r="J127" s="2">
        <f t="shared" si="11"/>
        <v>6.2104463128201441</v>
      </c>
      <c r="K127" s="2">
        <f t="shared" si="13"/>
        <v>6.0786596907004888</v>
      </c>
    </row>
    <row r="128" spans="1:11" ht="13.5" x14ac:dyDescent="0.25">
      <c r="A128" s="3">
        <f>TITRES_STAT!B131</f>
        <v>42188</v>
      </c>
      <c r="B128" s="6">
        <f>TITRES_STAT!D131</f>
        <v>6.4188000000000001</v>
      </c>
      <c r="C128" s="2">
        <f t="shared" si="7"/>
        <v>0</v>
      </c>
      <c r="D128" s="2">
        <f t="shared" si="8"/>
        <v>6.3994600000000004</v>
      </c>
      <c r="E128" s="2">
        <f t="shared" si="9"/>
        <v>6.3373099999999996</v>
      </c>
      <c r="F128" s="2">
        <f t="shared" si="10"/>
        <v>6.1715550000000006</v>
      </c>
      <c r="G128" s="2">
        <f t="shared" si="12"/>
        <v>6.0824059999999989</v>
      </c>
      <c r="H128" s="2"/>
      <c r="I128" s="2">
        <f t="array" ref="I128">SUMPRODUCT(B112:B131, (ROW(B112:B131)-ROW(B112)+1)) / (20*21/2)</f>
        <v>6.3076738095238092</v>
      </c>
      <c r="J128" s="2">
        <f t="shared" si="11"/>
        <v>6.2302895211229874</v>
      </c>
      <c r="K128" s="2">
        <f t="shared" si="13"/>
        <v>6.0919985263592933</v>
      </c>
    </row>
    <row r="129" spans="1:11" ht="13.5" x14ac:dyDescent="0.25">
      <c r="A129" s="3">
        <f>TITRES_STAT!B132</f>
        <v>42191</v>
      </c>
      <c r="B129" s="6">
        <f>TITRES_STAT!D132</f>
        <v>6.3367000000000004</v>
      </c>
      <c r="C129" s="2">
        <f t="shared" si="7"/>
        <v>-8.2099999999999618E-2</v>
      </c>
      <c r="D129" s="2">
        <f t="shared" si="8"/>
        <v>6.412440000000001</v>
      </c>
      <c r="E129" s="2">
        <f t="shared" si="9"/>
        <v>6.34436</v>
      </c>
      <c r="F129" s="2">
        <f t="shared" si="10"/>
        <v>6.1901999999999999</v>
      </c>
      <c r="G129" s="2">
        <f t="shared" si="12"/>
        <v>6.0909839999999988</v>
      </c>
      <c r="H129" s="2"/>
      <c r="I129" s="2">
        <f t="array" ref="I129">SUMPRODUCT(B113:B132, (ROW(B113:B132)-ROW(B113)+1)) / (20*21/2)</f>
        <v>6.325605238095239</v>
      </c>
      <c r="J129" s="2">
        <f t="shared" si="11"/>
        <v>6.2404238524446081</v>
      </c>
      <c r="K129" s="2">
        <f t="shared" si="13"/>
        <v>6.1015946625804975</v>
      </c>
    </row>
    <row r="130" spans="1:11" ht="13.5" x14ac:dyDescent="0.25">
      <c r="A130" s="3">
        <f>TITRES_STAT!B133</f>
        <v>42192</v>
      </c>
      <c r="B130" s="6">
        <f>TITRES_STAT!D133</f>
        <v>6.3132000000000001</v>
      </c>
      <c r="C130" s="2">
        <f t="shared" si="7"/>
        <v>-2.3500000000000298E-2</v>
      </c>
      <c r="D130" s="2">
        <f t="shared" si="8"/>
        <v>6.3871200000000004</v>
      </c>
      <c r="E130" s="2">
        <f t="shared" si="9"/>
        <v>6.3484999999999996</v>
      </c>
      <c r="F130" s="2">
        <f t="shared" si="10"/>
        <v>6.2062699999999991</v>
      </c>
      <c r="G130" s="2">
        <f t="shared" si="12"/>
        <v>6.0985319999999987</v>
      </c>
      <c r="H130" s="2"/>
      <c r="I130" s="2">
        <f t="array" ref="I130">SUMPRODUCT(B114:B133, (ROW(B114:B133)-ROW(B114)+1)) / (20*21/2)</f>
        <v>6.3434933333333339</v>
      </c>
      <c r="J130" s="2">
        <f t="shared" si="11"/>
        <v>6.2473549141165501</v>
      </c>
      <c r="K130" s="2">
        <f t="shared" si="13"/>
        <v>6.109892911106753</v>
      </c>
    </row>
    <row r="131" spans="1:11" ht="13.5" x14ac:dyDescent="0.25">
      <c r="A131" s="3">
        <f>TITRES_STAT!B134</f>
        <v>42193</v>
      </c>
      <c r="B131" s="6">
        <f>TITRES_STAT!D134</f>
        <v>6.3308</v>
      </c>
      <c r="C131" s="2">
        <f t="shared" si="7"/>
        <v>1.7599999999999838E-2</v>
      </c>
      <c r="D131" s="2">
        <f t="shared" si="8"/>
        <v>6.3636600000000012</v>
      </c>
      <c r="E131" s="2">
        <f t="shared" si="9"/>
        <v>6.3521600000000005</v>
      </c>
      <c r="F131" s="2">
        <f t="shared" si="10"/>
        <v>6.2246199999999998</v>
      </c>
      <c r="G131" s="2">
        <f t="shared" si="12"/>
        <v>6.1053119999999987</v>
      </c>
      <c r="H131" s="2"/>
      <c r="I131" s="2">
        <f t="array" ref="I131">SUMPRODUCT(B115:B134, (ROW(B115:B134)-ROW(B115)+1)) / (20*21/2)</f>
        <v>6.3544514285714282</v>
      </c>
      <c r="J131" s="2">
        <f t="shared" si="11"/>
        <v>6.2553020651530691</v>
      </c>
      <c r="K131" s="2">
        <f t="shared" si="13"/>
        <v>6.1185559342006064</v>
      </c>
    </row>
    <row r="132" spans="1:11" ht="13.5" x14ac:dyDescent="0.25">
      <c r="A132" s="3">
        <f>TITRES_STAT!B135</f>
        <v>42194</v>
      </c>
      <c r="B132" s="6">
        <f>TITRES_STAT!D135</f>
        <v>6.4128999999999996</v>
      </c>
      <c r="C132" s="2">
        <f t="shared" ref="C132:C195" si="14">B132-B131</f>
        <v>8.2099999999999618E-2</v>
      </c>
      <c r="D132" s="2">
        <f t="shared" si="8"/>
        <v>6.3624799999999997</v>
      </c>
      <c r="E132" s="2">
        <f t="shared" si="9"/>
        <v>6.366270000000001</v>
      </c>
      <c r="F132" s="2">
        <f t="shared" si="10"/>
        <v>6.2484749999999991</v>
      </c>
      <c r="G132" s="2">
        <f t="shared" si="12"/>
        <v>6.1137339999999991</v>
      </c>
      <c r="H132" s="2"/>
      <c r="I132" s="2">
        <f t="array" ref="I132">SUMPRODUCT(B116:B135, (ROW(B116:B135)-ROW(B116)+1)) / (20*21/2)</f>
        <v>6.3632495238095226</v>
      </c>
      <c r="J132" s="2">
        <f t="shared" si="11"/>
        <v>6.2703113922813483</v>
      </c>
      <c r="K132" s="2">
        <f t="shared" si="13"/>
        <v>6.1300988387417599</v>
      </c>
    </row>
    <row r="133" spans="1:11" ht="13.5" x14ac:dyDescent="0.25">
      <c r="A133" s="3">
        <f>TITRES_STAT!B136</f>
        <v>42195</v>
      </c>
      <c r="B133" s="6">
        <f>TITRES_STAT!D136</f>
        <v>6.4363000000000001</v>
      </c>
      <c r="C133" s="2">
        <f t="shared" si="14"/>
        <v>2.3400000000000531E-2</v>
      </c>
      <c r="D133" s="2">
        <f t="shared" si="8"/>
        <v>6.3659799999999995</v>
      </c>
      <c r="E133" s="2">
        <f t="shared" si="9"/>
        <v>6.3827200000000008</v>
      </c>
      <c r="F133" s="2">
        <f t="shared" si="10"/>
        <v>6.2743400000000005</v>
      </c>
      <c r="G133" s="2">
        <f t="shared" si="12"/>
        <v>6.1215039999999998</v>
      </c>
      <c r="H133" s="2"/>
      <c r="I133" s="2">
        <f t="array" ref="I133">SUMPRODUCT(B117:B136, (ROW(B117:B136)-ROW(B117)+1)) / (20*21/2)</f>
        <v>6.3645466666666675</v>
      </c>
      <c r="J133" s="2">
        <f t="shared" si="11"/>
        <v>6.2861198311116961</v>
      </c>
      <c r="K133" s="2">
        <f t="shared" si="13"/>
        <v>6.1421067274185539</v>
      </c>
    </row>
    <row r="134" spans="1:11" ht="13.5" x14ac:dyDescent="0.25">
      <c r="A134" s="3">
        <f>TITRES_STAT!B137</f>
        <v>42198</v>
      </c>
      <c r="B134" s="6">
        <f>TITRES_STAT!D137</f>
        <v>6.3894000000000002</v>
      </c>
      <c r="C134" s="2">
        <f t="shared" si="14"/>
        <v>-4.6899999999999942E-2</v>
      </c>
      <c r="D134" s="2">
        <f t="shared" ref="D134:D197" si="15">AVERAGE(B130:B134)</f>
        <v>6.3765199999999993</v>
      </c>
      <c r="E134" s="2">
        <f t="shared" si="9"/>
        <v>6.3944800000000015</v>
      </c>
      <c r="F134" s="2">
        <f t="shared" si="10"/>
        <v>6.2970199999999998</v>
      </c>
      <c r="G134" s="2">
        <f t="shared" si="12"/>
        <v>6.1275520000000006</v>
      </c>
      <c r="H134" s="2"/>
      <c r="I134" s="2">
        <f t="array" ref="I134">SUMPRODUCT(B118:B137, (ROW(B118:B137)-ROW(B118)+1)) / (20*21/2)</f>
        <v>6.3614123809523813</v>
      </c>
      <c r="J134" s="2">
        <f t="shared" si="11"/>
        <v>6.2959560376724868</v>
      </c>
      <c r="K134" s="2">
        <f t="shared" si="13"/>
        <v>6.1518045028139055</v>
      </c>
    </row>
    <row r="135" spans="1:11" ht="13.5" x14ac:dyDescent="0.25">
      <c r="A135" s="3">
        <f>TITRES_STAT!B138</f>
        <v>42199</v>
      </c>
      <c r="B135" s="6">
        <f>TITRES_STAT!D138</f>
        <v>6.3894000000000002</v>
      </c>
      <c r="C135" s="2">
        <f t="shared" si="14"/>
        <v>0</v>
      </c>
      <c r="D135" s="2">
        <f t="shared" si="15"/>
        <v>6.3917600000000006</v>
      </c>
      <c r="E135" s="2">
        <f t="shared" si="9"/>
        <v>6.3894400000000013</v>
      </c>
      <c r="F135" s="2">
        <f t="shared" si="10"/>
        <v>6.3171799999999996</v>
      </c>
      <c r="G135" s="2">
        <f t="shared" si="12"/>
        <v>6.1332640000000023</v>
      </c>
      <c r="H135" s="2"/>
      <c r="I135" s="2">
        <f t="array" ref="I135">SUMPRODUCT(B119:B138, (ROW(B119:B138)-ROW(B119)+1)) / (20*21/2)</f>
        <v>6.3612509523809528</v>
      </c>
      <c r="J135" s="2">
        <f t="shared" si="11"/>
        <v>6.3048554626560591</v>
      </c>
      <c r="K135" s="2">
        <f t="shared" si="13"/>
        <v>6.1611219732917917</v>
      </c>
    </row>
    <row r="136" spans="1:11" ht="13.5" x14ac:dyDescent="0.25">
      <c r="A136" s="3">
        <f>TITRES_STAT!B139</f>
        <v>42200</v>
      </c>
      <c r="B136" s="6">
        <f>TITRES_STAT!D139</f>
        <v>6.3308</v>
      </c>
      <c r="C136" s="2">
        <f t="shared" si="14"/>
        <v>-5.8600000000000207E-2</v>
      </c>
      <c r="D136" s="2">
        <f t="shared" si="15"/>
        <v>6.3917599999999997</v>
      </c>
      <c r="E136" s="2">
        <f t="shared" si="9"/>
        <v>6.3777100000000004</v>
      </c>
      <c r="F136" s="2">
        <f t="shared" si="10"/>
        <v>6.3344099999999983</v>
      </c>
      <c r="G136" s="2">
        <f t="shared" si="12"/>
        <v>6.1375800000000025</v>
      </c>
      <c r="H136" s="2"/>
      <c r="I136" s="2">
        <f t="array" ref="I136">SUMPRODUCT(B120:B139, (ROW(B120:B139)-ROW(B120)+1)) / (20*21/2)</f>
        <v>6.361304761904762</v>
      </c>
      <c r="J136" s="2">
        <f t="shared" si="11"/>
        <v>6.30732637097453</v>
      </c>
      <c r="K136" s="2">
        <f t="shared" si="13"/>
        <v>6.1677760135548594</v>
      </c>
    </row>
    <row r="137" spans="1:11" ht="13.5" x14ac:dyDescent="0.25">
      <c r="A137" s="3">
        <f>TITRES_STAT!B140</f>
        <v>42201</v>
      </c>
      <c r="B137" s="6">
        <f>TITRES_STAT!D140</f>
        <v>6.3014999999999999</v>
      </c>
      <c r="C137" s="2">
        <f t="shared" si="14"/>
        <v>-2.9300000000000104E-2</v>
      </c>
      <c r="D137" s="2">
        <f t="shared" si="15"/>
        <v>6.3694800000000003</v>
      </c>
      <c r="E137" s="2">
        <f t="shared" si="9"/>
        <v>6.3659799999999995</v>
      </c>
      <c r="F137" s="2">
        <f t="shared" si="10"/>
        <v>6.344294999999998</v>
      </c>
      <c r="G137" s="2">
        <f t="shared" si="12"/>
        <v>6.1415340000000027</v>
      </c>
      <c r="H137" s="2"/>
      <c r="I137" s="2">
        <f t="array" ref="I137">SUMPRODUCT(B121:B140, (ROW(B121:B140)-ROW(B121)+1)) / (20*21/2)</f>
        <v>6.3648719047619045</v>
      </c>
      <c r="J137" s="2">
        <f t="shared" si="11"/>
        <v>6.3067714785007656</v>
      </c>
      <c r="K137" s="2">
        <f t="shared" si="13"/>
        <v>6.1730200914546689</v>
      </c>
    </row>
    <row r="138" spans="1:11" ht="13.5" x14ac:dyDescent="0.25">
      <c r="A138" s="3">
        <f>TITRES_STAT!B141</f>
        <v>42205</v>
      </c>
      <c r="B138" s="6">
        <f>TITRES_STAT!D141</f>
        <v>6.3426</v>
      </c>
      <c r="C138" s="2">
        <f t="shared" si="14"/>
        <v>4.1100000000000136E-2</v>
      </c>
      <c r="D138" s="2">
        <f t="shared" si="15"/>
        <v>6.3507400000000001</v>
      </c>
      <c r="E138" s="2">
        <f t="shared" si="9"/>
        <v>6.3583599999999993</v>
      </c>
      <c r="F138" s="2">
        <f t="shared" si="10"/>
        <v>6.347834999999999</v>
      </c>
      <c r="G138" s="2">
        <f t="shared" si="12"/>
        <v>6.1470940000000027</v>
      </c>
      <c r="H138" s="2"/>
      <c r="I138" s="2">
        <f t="array" ref="I138">SUMPRODUCT(B122:B141, (ROW(B122:B141)-ROW(B122)+1)) / (20*21/2)</f>
        <v>6.3678790476190477</v>
      </c>
      <c r="J138" s="2">
        <f t="shared" si="11"/>
        <v>6.3101837186435503</v>
      </c>
      <c r="K138" s="2">
        <f t="shared" si="13"/>
        <v>6.1796702839466429</v>
      </c>
    </row>
    <row r="139" spans="1:11" ht="13.5" x14ac:dyDescent="0.25">
      <c r="A139" s="3">
        <f>TITRES_STAT!B142</f>
        <v>42206</v>
      </c>
      <c r="B139" s="6">
        <f>TITRES_STAT!D142</f>
        <v>6.3483999999999998</v>
      </c>
      <c r="C139" s="2">
        <f t="shared" si="14"/>
        <v>5.7999999999998053E-3</v>
      </c>
      <c r="D139" s="2">
        <f t="shared" si="15"/>
        <v>6.3425399999999996</v>
      </c>
      <c r="E139" s="2">
        <f t="shared" si="9"/>
        <v>6.3595299999999995</v>
      </c>
      <c r="F139" s="2">
        <f t="shared" si="10"/>
        <v>6.3519449999999988</v>
      </c>
      <c r="G139" s="2">
        <f t="shared" si="12"/>
        <v>6.152770000000003</v>
      </c>
      <c r="H139" s="2"/>
      <c r="I139" s="2">
        <f t="array" ref="I139">SUMPRODUCT(B123:B142, (ROW(B123:B142)-ROW(B123)+1)) / (20*21/2)</f>
        <v>6.3693185714285718</v>
      </c>
      <c r="J139" s="2">
        <f t="shared" si="11"/>
        <v>6.3138233644870221</v>
      </c>
      <c r="K139" s="2">
        <f t="shared" si="13"/>
        <v>6.1862871355565785</v>
      </c>
    </row>
    <row r="140" spans="1:11" ht="13.5" x14ac:dyDescent="0.25">
      <c r="A140" s="3">
        <f>TITRES_STAT!B143</f>
        <v>42207</v>
      </c>
      <c r="B140" s="6">
        <f>TITRES_STAT!D143</f>
        <v>6.3894000000000002</v>
      </c>
      <c r="C140" s="2">
        <f t="shared" si="14"/>
        <v>4.1000000000000369E-2</v>
      </c>
      <c r="D140" s="2">
        <f t="shared" si="15"/>
        <v>6.3425400000000014</v>
      </c>
      <c r="E140" s="2">
        <f t="shared" ref="E140:E203" si="16">AVERAGE(B131:B140)</f>
        <v>6.3671500000000005</v>
      </c>
      <c r="F140" s="2">
        <f t="shared" si="10"/>
        <v>6.3578249999999992</v>
      </c>
      <c r="G140" s="2">
        <f t="shared" si="12"/>
        <v>6.1591540000000045</v>
      </c>
      <c r="H140" s="2"/>
      <c r="I140" s="2">
        <f t="array" ref="I140">SUMPRODUCT(B124:B143, (ROW(B124:B143)-ROW(B124)+1)) / (20*21/2)</f>
        <v>6.3713680952380951</v>
      </c>
      <c r="J140" s="2">
        <f t="shared" si="11"/>
        <v>6.3210211392977822</v>
      </c>
      <c r="K140" s="2">
        <f t="shared" si="13"/>
        <v>6.194252345926909</v>
      </c>
    </row>
    <row r="141" spans="1:11" ht="13.5" x14ac:dyDescent="0.25">
      <c r="A141" s="3">
        <f>TITRES_STAT!B144</f>
        <v>42208</v>
      </c>
      <c r="B141" s="6">
        <f>TITRES_STAT!D144</f>
        <v>6.3894000000000002</v>
      </c>
      <c r="C141" s="2">
        <f t="shared" si="14"/>
        <v>0</v>
      </c>
      <c r="D141" s="2">
        <f t="shared" si="15"/>
        <v>6.3542600000000009</v>
      </c>
      <c r="E141" s="2">
        <f t="shared" si="16"/>
        <v>6.3730099999999998</v>
      </c>
      <c r="F141" s="2">
        <f t="shared" si="10"/>
        <v>6.3625849999999993</v>
      </c>
      <c r="G141" s="2">
        <f t="shared" si="12"/>
        <v>6.1638580000000047</v>
      </c>
      <c r="H141" s="2"/>
      <c r="I141" s="2">
        <f t="array" ref="I141">SUMPRODUCT(B125:B144, (ROW(B125:B144)-ROW(B125)+1)) / (20*21/2)</f>
        <v>6.3616957142857133</v>
      </c>
      <c r="J141" s="2">
        <f t="shared" si="11"/>
        <v>6.3275334117456126</v>
      </c>
      <c r="K141" s="2">
        <f t="shared" si="13"/>
        <v>6.2019051951062467</v>
      </c>
    </row>
    <row r="142" spans="1:11" ht="13.5" x14ac:dyDescent="0.25">
      <c r="A142" s="3">
        <f>TITRES_STAT!B145</f>
        <v>42209</v>
      </c>
      <c r="B142" s="6">
        <f>TITRES_STAT!D145</f>
        <v>6.3776999999999999</v>
      </c>
      <c r="C142" s="2">
        <f t="shared" si="14"/>
        <v>-1.1700000000000266E-2</v>
      </c>
      <c r="D142" s="2">
        <f t="shared" si="15"/>
        <v>6.3695000000000004</v>
      </c>
      <c r="E142" s="2">
        <f t="shared" si="16"/>
        <v>6.3694899999999999</v>
      </c>
      <c r="F142" s="2">
        <f t="shared" si="10"/>
        <v>6.3678799999999995</v>
      </c>
      <c r="G142" s="2">
        <f t="shared" si="12"/>
        <v>6.1694480000000036</v>
      </c>
      <c r="H142" s="2"/>
      <c r="I142" s="2">
        <f t="array" ref="I142">SUMPRODUCT(B126:B145, (ROW(B126:B145)-ROW(B126)+1)) / (20*21/2)</f>
        <v>6.3631833333333336</v>
      </c>
      <c r="J142" s="2">
        <f t="shared" si="11"/>
        <v>6.3323111820555544</v>
      </c>
      <c r="K142" s="2">
        <f t="shared" si="13"/>
        <v>6.2087991090236496</v>
      </c>
    </row>
    <row r="143" spans="1:11" ht="13.5" x14ac:dyDescent="0.25">
      <c r="A143" s="3">
        <f>TITRES_STAT!B146</f>
        <v>42212</v>
      </c>
      <c r="B143" s="6">
        <f>TITRES_STAT!D146</f>
        <v>6.3894000000000002</v>
      </c>
      <c r="C143" s="2">
        <f t="shared" si="14"/>
        <v>1.1700000000000266E-2</v>
      </c>
      <c r="D143" s="2">
        <f t="shared" si="15"/>
        <v>6.3788600000000004</v>
      </c>
      <c r="E143" s="2">
        <f t="shared" si="16"/>
        <v>6.3648000000000007</v>
      </c>
      <c r="F143" s="2">
        <f t="shared" si="10"/>
        <v>6.3737599999999999</v>
      </c>
      <c r="G143" s="2">
        <f t="shared" si="12"/>
        <v>6.1760560000000044</v>
      </c>
      <c r="H143" s="2"/>
      <c r="I143" s="2">
        <f t="array" ref="I143">SUMPRODUCT(B127:B146, (ROW(B127:B146)-ROW(B127)+1)) / (20*21/2)</f>
        <v>6.3593299999999999</v>
      </c>
      <c r="J143" s="2">
        <f t="shared" si="11"/>
        <v>6.3377482123359776</v>
      </c>
      <c r="K143" s="2">
        <f t="shared" si="13"/>
        <v>6.2158814969050757</v>
      </c>
    </row>
    <row r="144" spans="1:11" ht="13.5" x14ac:dyDescent="0.25">
      <c r="A144" s="3">
        <f>TITRES_STAT!B147</f>
        <v>42213</v>
      </c>
      <c r="B144" s="6">
        <f>TITRES_STAT!D147</f>
        <v>6.2721999999999998</v>
      </c>
      <c r="C144" s="2">
        <f t="shared" si="14"/>
        <v>-0.11720000000000041</v>
      </c>
      <c r="D144" s="2">
        <f t="shared" si="15"/>
        <v>6.3636200000000001</v>
      </c>
      <c r="E144" s="2">
        <f t="shared" si="16"/>
        <v>6.3530800000000003</v>
      </c>
      <c r="F144" s="2">
        <f t="shared" si="10"/>
        <v>6.37378</v>
      </c>
      <c r="G144" s="2">
        <f t="shared" si="12"/>
        <v>6.1803200000000027</v>
      </c>
      <c r="H144" s="2"/>
      <c r="I144" s="2">
        <f t="array" ref="I144">SUMPRODUCT(B128:B147, (ROW(B128:B147)-ROW(B128)+1)) / (20*21/2)</f>
        <v>6.3610638095238095</v>
      </c>
      <c r="J144" s="2">
        <f t="shared" si="11"/>
        <v>6.3315055254468362</v>
      </c>
      <c r="K144" s="2">
        <f t="shared" si="13"/>
        <v>6.2180900656538967</v>
      </c>
    </row>
    <row r="145" spans="1:11" ht="13.5" x14ac:dyDescent="0.25">
      <c r="A145" s="3">
        <f>TITRES_STAT!B148</f>
        <v>42214</v>
      </c>
      <c r="B145" s="6">
        <f>TITRES_STAT!D148</f>
        <v>6.3894000000000002</v>
      </c>
      <c r="C145" s="2">
        <f t="shared" si="14"/>
        <v>0.11720000000000041</v>
      </c>
      <c r="D145" s="2">
        <f t="shared" si="15"/>
        <v>6.3636200000000001</v>
      </c>
      <c r="E145" s="2">
        <f t="shared" si="16"/>
        <v>6.3530800000000003</v>
      </c>
      <c r="F145" s="2">
        <f t="shared" si="10"/>
        <v>6.3712600000000004</v>
      </c>
      <c r="G145" s="2">
        <f t="shared" si="12"/>
        <v>6.1871520000000046</v>
      </c>
      <c r="H145" s="2"/>
      <c r="I145" s="2">
        <f t="array" ref="I145">SUMPRODUCT(B129:B148, (ROW(B129:B148)-ROW(B129)+1)) / (20*21/2)</f>
        <v>6.3523557142857143</v>
      </c>
      <c r="J145" s="2">
        <f t="shared" si="11"/>
        <v>6.3370192849280897</v>
      </c>
      <c r="K145" s="2">
        <f t="shared" si="13"/>
        <v>6.2248081022949204</v>
      </c>
    </row>
    <row r="146" spans="1:11" ht="13.5" x14ac:dyDescent="0.25">
      <c r="A146" s="3">
        <f>TITRES_STAT!B149</f>
        <v>42215</v>
      </c>
      <c r="B146" s="6">
        <f>TITRES_STAT!D149</f>
        <v>6.3308</v>
      </c>
      <c r="C146" s="2">
        <f t="shared" si="14"/>
        <v>-5.8600000000000207E-2</v>
      </c>
      <c r="D146" s="2">
        <f t="shared" si="15"/>
        <v>6.3518999999999997</v>
      </c>
      <c r="E146" s="2">
        <f t="shared" si="16"/>
        <v>6.3530800000000003</v>
      </c>
      <c r="F146" s="2">
        <f t="shared" si="10"/>
        <v>6.3653949999999995</v>
      </c>
      <c r="G146" s="2">
        <f t="shared" si="12"/>
        <v>6.1933720000000037</v>
      </c>
      <c r="H146" s="2"/>
      <c r="I146" s="2">
        <f t="array" ref="I146">SUMPRODUCT(B130:B149, (ROW(B130:B149)-ROW(B130)+1)) / (20*21/2)</f>
        <v>6.3471361904761903</v>
      </c>
      <c r="J146" s="2">
        <f t="shared" si="11"/>
        <v>6.3364269720777955</v>
      </c>
      <c r="K146" s="2">
        <f t="shared" si="13"/>
        <v>6.2289646473029627</v>
      </c>
    </row>
    <row r="147" spans="1:11" ht="13.5" x14ac:dyDescent="0.25">
      <c r="A147" s="3">
        <f>TITRES_STAT!B150</f>
        <v>42216</v>
      </c>
      <c r="B147" s="6">
        <f>TITRES_STAT!D150</f>
        <v>6.3836000000000004</v>
      </c>
      <c r="C147" s="2">
        <f t="shared" si="14"/>
        <v>5.2800000000000402E-2</v>
      </c>
      <c r="D147" s="2">
        <f t="shared" si="15"/>
        <v>6.3530800000000003</v>
      </c>
      <c r="E147" s="2">
        <f t="shared" si="16"/>
        <v>6.3612899999999994</v>
      </c>
      <c r="F147" s="2">
        <f t="shared" si="10"/>
        <v>6.3636349999999986</v>
      </c>
      <c r="G147" s="2">
        <f t="shared" si="12"/>
        <v>6.2010960000000033</v>
      </c>
      <c r="H147" s="2"/>
      <c r="I147" s="2">
        <f t="array" ref="I147">SUMPRODUCT(B131:B150, (ROW(B131:B150)-ROW(B131)+1)) / (20*21/2)</f>
        <v>6.3448747619047623</v>
      </c>
      <c r="J147" s="2">
        <f t="shared" si="11"/>
        <v>6.3409196414037199</v>
      </c>
      <c r="K147" s="2">
        <f t="shared" si="13"/>
        <v>6.2350287787812784</v>
      </c>
    </row>
    <row r="148" spans="1:11" ht="13.5" x14ac:dyDescent="0.25">
      <c r="A148" s="3">
        <f>TITRES_STAT!B151</f>
        <v>42219</v>
      </c>
      <c r="B148" s="6">
        <f>TITRES_STAT!D151</f>
        <v>6.2721999999999998</v>
      </c>
      <c r="C148" s="2">
        <f t="shared" si="14"/>
        <v>-0.11140000000000061</v>
      </c>
      <c r="D148" s="2">
        <f t="shared" si="15"/>
        <v>6.3296400000000004</v>
      </c>
      <c r="E148" s="2">
        <f t="shared" si="16"/>
        <v>6.3542500000000004</v>
      </c>
      <c r="F148" s="2">
        <f t="shared" ref="F148:F211" si="17">AVERAGE(B129:B148)</f>
        <v>6.3563049999999981</v>
      </c>
      <c r="G148" s="2">
        <f t="shared" si="12"/>
        <v>6.2067040000000029</v>
      </c>
      <c r="H148" s="2"/>
      <c r="I148" s="2">
        <f t="array" ref="I148">SUMPRODUCT(B132:B151, (ROW(B132:B151)-ROW(B132)+1)) / (20*21/2)</f>
        <v>6.3458819047619048</v>
      </c>
      <c r="J148" s="2">
        <f t="shared" si="11"/>
        <v>6.3343749136509846</v>
      </c>
      <c r="K148" s="2">
        <f t="shared" si="13"/>
        <v>6.2364864737310324</v>
      </c>
    </row>
    <row r="149" spans="1:11" ht="13.5" x14ac:dyDescent="0.25">
      <c r="A149" s="3">
        <f>TITRES_STAT!B152</f>
        <v>42220</v>
      </c>
      <c r="B149" s="6">
        <f>TITRES_STAT!D152</f>
        <v>6.3014999999999999</v>
      </c>
      <c r="C149" s="2">
        <f t="shared" si="14"/>
        <v>2.9300000000000104E-2</v>
      </c>
      <c r="D149" s="2">
        <f t="shared" si="15"/>
        <v>6.3354999999999997</v>
      </c>
      <c r="E149" s="2">
        <f t="shared" si="16"/>
        <v>6.3495600000000003</v>
      </c>
      <c r="F149" s="2">
        <f t="shared" si="17"/>
        <v>6.354544999999999</v>
      </c>
      <c r="G149" s="2">
        <f t="shared" si="12"/>
        <v>6.2128980000000009</v>
      </c>
      <c r="H149" s="2"/>
      <c r="I149" s="2">
        <f t="array" ref="I149">SUMPRODUCT(B133:B152, (ROW(B133:B152)-ROW(B133)+1)) / (20*21/2)</f>
        <v>6.3467214285714277</v>
      </c>
      <c r="J149" s="2">
        <f t="shared" ref="J149:J212" si="18">$J$4*B149+J148*(1-$J$4)</f>
        <v>6.3312439694937481</v>
      </c>
      <c r="K149" s="2">
        <f t="shared" si="13"/>
        <v>6.2390360237807965</v>
      </c>
    </row>
    <row r="150" spans="1:11" ht="13.5" x14ac:dyDescent="0.25">
      <c r="A150" s="3">
        <f>TITRES_STAT!B153</f>
        <v>42221</v>
      </c>
      <c r="B150" s="6">
        <f>TITRES_STAT!D153</f>
        <v>6.3308</v>
      </c>
      <c r="C150" s="2">
        <f t="shared" si="14"/>
        <v>2.9300000000000104E-2</v>
      </c>
      <c r="D150" s="2">
        <f t="shared" si="15"/>
        <v>6.3237800000000011</v>
      </c>
      <c r="E150" s="2">
        <f t="shared" si="16"/>
        <v>6.3437000000000001</v>
      </c>
      <c r="F150" s="2">
        <f t="shared" si="17"/>
        <v>6.3554249999999994</v>
      </c>
      <c r="G150" s="2">
        <f t="shared" si="12"/>
        <v>6.2196780000000009</v>
      </c>
      <c r="H150" s="2"/>
      <c r="I150" s="2">
        <f t="array" ref="I150">SUMPRODUCT(B134:B153, (ROW(B134:B153)-ROW(B134)+1)) / (20*21/2)</f>
        <v>6.347784285714285</v>
      </c>
      <c r="J150" s="2">
        <f t="shared" si="18"/>
        <v>6.3312016866848202</v>
      </c>
      <c r="K150" s="2">
        <f t="shared" si="13"/>
        <v>6.2426346110835107</v>
      </c>
    </row>
    <row r="151" spans="1:11" ht="13.5" x14ac:dyDescent="0.25">
      <c r="A151" s="3">
        <f>TITRES_STAT!B154</f>
        <v>42222</v>
      </c>
      <c r="B151" s="6">
        <f>TITRES_STAT!D154</f>
        <v>6.3659999999999997</v>
      </c>
      <c r="C151" s="2">
        <f t="shared" si="14"/>
        <v>3.5199999999999676E-2</v>
      </c>
      <c r="D151" s="2">
        <f t="shared" si="15"/>
        <v>6.3308200000000001</v>
      </c>
      <c r="E151" s="2">
        <f t="shared" si="16"/>
        <v>6.341359999999999</v>
      </c>
      <c r="F151" s="2">
        <f t="shared" si="17"/>
        <v>6.3571849999999994</v>
      </c>
      <c r="G151" s="2">
        <f t="shared" si="12"/>
        <v>6.2271620000000008</v>
      </c>
      <c r="H151" s="2"/>
      <c r="I151" s="2">
        <f t="array" ref="I151">SUMPRODUCT(B135:B154, (ROW(B135:B154)-ROW(B135)+1)) / (20*21/2)</f>
        <v>6.3497438095238099</v>
      </c>
      <c r="J151" s="2">
        <f t="shared" si="18"/>
        <v>6.334515811762456</v>
      </c>
      <c r="K151" s="2">
        <f t="shared" si="13"/>
        <v>6.2474724694723927</v>
      </c>
    </row>
    <row r="152" spans="1:11" ht="13.5" x14ac:dyDescent="0.25">
      <c r="A152" s="3">
        <f>TITRES_STAT!B155</f>
        <v>42223</v>
      </c>
      <c r="B152" s="6">
        <f>TITRES_STAT!D155</f>
        <v>6.3659999999999997</v>
      </c>
      <c r="C152" s="2">
        <f t="shared" si="14"/>
        <v>0</v>
      </c>
      <c r="D152" s="2">
        <f t="shared" si="15"/>
        <v>6.3272999999999993</v>
      </c>
      <c r="E152" s="2">
        <f t="shared" si="16"/>
        <v>6.3401899999999998</v>
      </c>
      <c r="F152" s="2">
        <f t="shared" si="17"/>
        <v>6.3548399999999994</v>
      </c>
      <c r="G152" s="2">
        <f t="shared" si="12"/>
        <v>6.2346460000000006</v>
      </c>
      <c r="H152" s="2"/>
      <c r="I152" s="2">
        <f t="array" ref="I152">SUMPRODUCT(B136:B155, (ROW(B136:B155)-ROW(B136)+1)) / (20*21/2)</f>
        <v>6.3512247619047617</v>
      </c>
      <c r="J152" s="2">
        <f t="shared" si="18"/>
        <v>6.3375143058803172</v>
      </c>
      <c r="K152" s="2">
        <f t="shared" si="13"/>
        <v>6.2521206079244562</v>
      </c>
    </row>
    <row r="153" spans="1:11" ht="13.5" x14ac:dyDescent="0.25">
      <c r="A153" s="3">
        <f>TITRES_STAT!B156</f>
        <v>42226</v>
      </c>
      <c r="B153" s="6">
        <f>TITRES_STAT!D156</f>
        <v>6.3659999999999997</v>
      </c>
      <c r="C153" s="2">
        <f t="shared" si="14"/>
        <v>0</v>
      </c>
      <c r="D153" s="2">
        <f t="shared" si="15"/>
        <v>6.3460599999999996</v>
      </c>
      <c r="E153" s="2">
        <f t="shared" si="16"/>
        <v>6.3378500000000004</v>
      </c>
      <c r="F153" s="2">
        <f t="shared" si="17"/>
        <v>6.3513250000000001</v>
      </c>
      <c r="G153" s="2">
        <f t="shared" si="12"/>
        <v>6.2426899999999987</v>
      </c>
      <c r="H153" s="2"/>
      <c r="I153" s="2">
        <f t="array" ref="I153">SUMPRODUCT(B137:B156, (ROW(B137:B156)-ROW(B137)+1)) / (20*21/2)</f>
        <v>6.3522552380952373</v>
      </c>
      <c r="J153" s="2">
        <f t="shared" si="18"/>
        <v>6.3402272291298107</v>
      </c>
      <c r="K153" s="2">
        <f t="shared" si="13"/>
        <v>6.2565864664372226</v>
      </c>
    </row>
    <row r="154" spans="1:11" ht="13.5" x14ac:dyDescent="0.25">
      <c r="A154" s="3">
        <f>TITRES_STAT!B157</f>
        <v>42227</v>
      </c>
      <c r="B154" s="6">
        <f>TITRES_STAT!D157</f>
        <v>6.3719000000000001</v>
      </c>
      <c r="C154" s="2">
        <f t="shared" si="14"/>
        <v>5.9000000000004604E-3</v>
      </c>
      <c r="D154" s="2">
        <f t="shared" si="15"/>
        <v>6.3601399999999995</v>
      </c>
      <c r="E154" s="2">
        <f t="shared" si="16"/>
        <v>6.3478200000000005</v>
      </c>
      <c r="F154" s="2">
        <f t="shared" si="17"/>
        <v>6.3504499999999995</v>
      </c>
      <c r="G154" s="2">
        <f t="shared" si="12"/>
        <v>6.2508519999999983</v>
      </c>
      <c r="H154" s="2"/>
      <c r="I154" s="2">
        <f t="array" ref="I154">SUMPRODUCT(B138:B157, (ROW(B138:B157)-ROW(B138)+1)) / (20*21/2)</f>
        <v>6.3537080952380949</v>
      </c>
      <c r="J154" s="2">
        <f t="shared" si="18"/>
        <v>6.3432436834984003</v>
      </c>
      <c r="K154" s="2">
        <f t="shared" si="13"/>
        <v>6.2611085657926262</v>
      </c>
    </row>
    <row r="155" spans="1:11" ht="13.5" x14ac:dyDescent="0.25">
      <c r="A155" s="3">
        <f>TITRES_STAT!B158</f>
        <v>42228</v>
      </c>
      <c r="B155" s="6">
        <f>TITRES_STAT!D158</f>
        <v>6.3659999999999997</v>
      </c>
      <c r="C155" s="2">
        <f t="shared" si="14"/>
        <v>-5.9000000000004604E-3</v>
      </c>
      <c r="D155" s="2">
        <f t="shared" si="15"/>
        <v>6.3671799999999994</v>
      </c>
      <c r="E155" s="2">
        <f t="shared" si="16"/>
        <v>6.3454800000000002</v>
      </c>
      <c r="F155" s="2">
        <f t="shared" si="17"/>
        <v>6.3492800000000003</v>
      </c>
      <c r="G155" s="2">
        <f t="shared" si="12"/>
        <v>6.2588959999999982</v>
      </c>
      <c r="H155" s="2"/>
      <c r="I155" s="2">
        <f t="array" ref="I155">SUMPRODUCT(B139:B158, (ROW(B139:B158)-ROW(B139)+1)) / (20*21/2)</f>
        <v>6.3559680952380955</v>
      </c>
      <c r="J155" s="2">
        <f t="shared" si="18"/>
        <v>6.3454109517366479</v>
      </c>
      <c r="K155" s="2">
        <f t="shared" si="13"/>
        <v>6.2652219553693866</v>
      </c>
    </row>
    <row r="156" spans="1:11" ht="13.5" x14ac:dyDescent="0.25">
      <c r="A156" s="3">
        <f>TITRES_STAT!B159</f>
        <v>42230</v>
      </c>
      <c r="B156" s="6">
        <f>TITRES_STAT!D159</f>
        <v>6.3601000000000001</v>
      </c>
      <c r="C156" s="2">
        <f t="shared" si="14"/>
        <v>-5.8999999999995723E-3</v>
      </c>
      <c r="D156" s="2">
        <f t="shared" si="15"/>
        <v>6.3659999999999997</v>
      </c>
      <c r="E156" s="2">
        <f t="shared" si="16"/>
        <v>6.3484099999999994</v>
      </c>
      <c r="F156" s="2">
        <f t="shared" si="17"/>
        <v>6.3507449999999999</v>
      </c>
      <c r="G156" s="2">
        <f t="shared" si="12"/>
        <v>6.2662619999999984</v>
      </c>
      <c r="H156" s="2"/>
      <c r="I156" s="2">
        <f t="array" ref="I156">SUMPRODUCT(B140:B159, (ROW(B140:B159)-ROW(B140)+1)) / (20*21/2)</f>
        <v>6.3580609523809537</v>
      </c>
      <c r="J156" s="2">
        <f t="shared" si="18"/>
        <v>6.3468099087141105</v>
      </c>
      <c r="K156" s="2">
        <f t="shared" si="13"/>
        <v>6.26894266300196</v>
      </c>
    </row>
    <row r="157" spans="1:11" ht="13.5" x14ac:dyDescent="0.25">
      <c r="A157" s="3">
        <f>TITRES_STAT!B160</f>
        <v>42233</v>
      </c>
      <c r="B157" s="6">
        <f>TITRES_STAT!D160</f>
        <v>6.3659999999999997</v>
      </c>
      <c r="C157" s="2">
        <f t="shared" si="14"/>
        <v>5.8999999999995723E-3</v>
      </c>
      <c r="D157" s="2">
        <f t="shared" si="15"/>
        <v>6.3659999999999997</v>
      </c>
      <c r="E157" s="2">
        <f t="shared" si="16"/>
        <v>6.3466499999999995</v>
      </c>
      <c r="F157" s="2">
        <f t="shared" si="17"/>
        <v>6.3539699999999995</v>
      </c>
      <c r="G157" s="2">
        <f t="shared" si="12"/>
        <v>6.2743059999999984</v>
      </c>
      <c r="H157" s="2"/>
      <c r="I157" s="2">
        <f t="array" ref="I157">SUMPRODUCT(B141:B160, (ROW(B141:B160)-ROW(B141)+1)) / (20*21/2)</f>
        <v>6.3600142857142874</v>
      </c>
      <c r="J157" s="2">
        <f t="shared" si="18"/>
        <v>6.3486375364556231</v>
      </c>
      <c r="K157" s="2">
        <f t="shared" si="13"/>
        <v>6.2727488330803149</v>
      </c>
    </row>
    <row r="158" spans="1:11" ht="13.5" x14ac:dyDescent="0.25">
      <c r="A158" s="3">
        <f>TITRES_STAT!B161</f>
        <v>42234</v>
      </c>
      <c r="B158" s="6">
        <f>TITRES_STAT!D161</f>
        <v>6.3776999999999999</v>
      </c>
      <c r="C158" s="2">
        <f t="shared" si="14"/>
        <v>1.1700000000000266E-2</v>
      </c>
      <c r="D158" s="2">
        <f t="shared" si="15"/>
        <v>6.3683399999999999</v>
      </c>
      <c r="E158" s="2">
        <f t="shared" si="16"/>
        <v>6.3571999999999997</v>
      </c>
      <c r="F158" s="2">
        <f t="shared" si="17"/>
        <v>6.3557250000000005</v>
      </c>
      <c r="G158" s="2">
        <f t="shared" si="12"/>
        <v>6.2825839999999982</v>
      </c>
      <c r="H158" s="2"/>
      <c r="I158" s="2">
        <f t="array" ref="I158">SUMPRODUCT(B142:B161, (ROW(B142:B161)-ROW(B142)+1)) / (20*21/2)</f>
        <v>6.3614709523809534</v>
      </c>
      <c r="J158" s="2">
        <f t="shared" si="18"/>
        <v>6.3514053901265166</v>
      </c>
      <c r="K158" s="2">
        <f t="shared" si="13"/>
        <v>6.276864565116381</v>
      </c>
    </row>
    <row r="159" spans="1:11" ht="13.5" x14ac:dyDescent="0.25">
      <c r="A159" s="3">
        <f>TITRES_STAT!B162</f>
        <v>42235</v>
      </c>
      <c r="B159" s="6">
        <f>TITRES_STAT!D162</f>
        <v>6.3776999999999999</v>
      </c>
      <c r="C159" s="2">
        <f t="shared" si="14"/>
        <v>0</v>
      </c>
      <c r="D159" s="2">
        <f t="shared" si="15"/>
        <v>6.3695000000000004</v>
      </c>
      <c r="E159" s="2">
        <f t="shared" si="16"/>
        <v>6.3648199999999999</v>
      </c>
      <c r="F159" s="2">
        <f t="shared" si="17"/>
        <v>6.357190000000001</v>
      </c>
      <c r="G159" s="2">
        <f t="shared" si="12"/>
        <v>6.2908619999999988</v>
      </c>
      <c r="H159" s="2"/>
      <c r="I159" s="2">
        <f t="array" ref="I159">SUMPRODUCT(B143:B162, (ROW(B143:B162)-ROW(B143)+1)) / (20*21/2)</f>
        <v>6.3618871428571433</v>
      </c>
      <c r="J159" s="2">
        <f t="shared" si="18"/>
        <v>6.353909638685896</v>
      </c>
      <c r="K159" s="2">
        <f t="shared" si="13"/>
        <v>6.2808188958961315</v>
      </c>
    </row>
    <row r="160" spans="1:11" ht="13.5" x14ac:dyDescent="0.25">
      <c r="A160" s="3">
        <f>TITRES_STAT!B163</f>
        <v>42236</v>
      </c>
      <c r="B160" s="6">
        <f>TITRES_STAT!D163</f>
        <v>6.3776999999999999</v>
      </c>
      <c r="C160" s="2">
        <f t="shared" si="14"/>
        <v>0</v>
      </c>
      <c r="D160" s="2">
        <f t="shared" si="15"/>
        <v>6.3718400000000006</v>
      </c>
      <c r="E160" s="2">
        <f t="shared" si="16"/>
        <v>6.3695099999999991</v>
      </c>
      <c r="F160" s="2">
        <f t="shared" si="17"/>
        <v>6.3566050000000001</v>
      </c>
      <c r="G160" s="2">
        <f t="shared" si="12"/>
        <v>6.2985799999999985</v>
      </c>
      <c r="H160" s="2"/>
      <c r="I160" s="2">
        <f t="array" ref="I160">SUMPRODUCT(B144:B163, (ROW(B144:B163)-ROW(B144)+1)) / (20*21/2)</f>
        <v>6.3568061904761892</v>
      </c>
      <c r="J160" s="2">
        <f t="shared" si="18"/>
        <v>6.3561753873824776</v>
      </c>
      <c r="K160" s="2">
        <f t="shared" si="13"/>
        <v>6.2846181548805973</v>
      </c>
    </row>
    <row r="161" spans="1:11" ht="13.5" x14ac:dyDescent="0.25">
      <c r="A161" s="3">
        <f>TITRES_STAT!B164</f>
        <v>42237</v>
      </c>
      <c r="B161" s="6">
        <f>TITRES_STAT!D164</f>
        <v>6.3719000000000001</v>
      </c>
      <c r="C161" s="2">
        <f t="shared" si="14"/>
        <v>-5.7999999999998053E-3</v>
      </c>
      <c r="D161" s="2">
        <f t="shared" si="15"/>
        <v>6.3742000000000001</v>
      </c>
      <c r="E161" s="2">
        <f t="shared" si="16"/>
        <v>6.370099999999999</v>
      </c>
      <c r="F161" s="2">
        <f t="shared" si="17"/>
        <v>6.3557299999999994</v>
      </c>
      <c r="G161" s="2">
        <f t="shared" si="12"/>
        <v>6.3067419999999981</v>
      </c>
      <c r="H161" s="2"/>
      <c r="I161" s="2">
        <f t="array" ref="I161">SUMPRODUCT(B145:B164, (ROW(B145:B164)-ROW(B145)+1)) / (20*21/2)</f>
        <v>6.3549342857142861</v>
      </c>
      <c r="J161" s="2">
        <f t="shared" si="18"/>
        <v>6.3576729695365266</v>
      </c>
      <c r="K161" s="2">
        <f t="shared" si="13"/>
        <v>6.28804097233626</v>
      </c>
    </row>
    <row r="162" spans="1:11" ht="13.5" x14ac:dyDescent="0.25">
      <c r="A162" s="3">
        <f>TITRES_STAT!B165</f>
        <v>42240</v>
      </c>
      <c r="B162" s="6">
        <f>TITRES_STAT!D165</f>
        <v>6.3601000000000001</v>
      </c>
      <c r="C162" s="2">
        <f t="shared" si="14"/>
        <v>-1.1800000000000033E-2</v>
      </c>
      <c r="D162" s="2">
        <f t="shared" si="15"/>
        <v>6.3730199999999995</v>
      </c>
      <c r="E162" s="2">
        <f t="shared" si="16"/>
        <v>6.36951</v>
      </c>
      <c r="F162" s="2">
        <f t="shared" si="17"/>
        <v>6.3548500000000008</v>
      </c>
      <c r="G162" s="2">
        <f t="shared" si="12"/>
        <v>6.3152279999999976</v>
      </c>
      <c r="H162" s="2"/>
      <c r="I162" s="2">
        <f t="array" ref="I162">SUMPRODUCT(B146:B165, (ROW(B146:B165)-ROW(B146)+1)) / (20*21/2)</f>
        <v>6.3472023809523819</v>
      </c>
      <c r="J162" s="2">
        <f t="shared" si="18"/>
        <v>6.3579041152949536</v>
      </c>
      <c r="K162" s="2">
        <f t="shared" si="13"/>
        <v>6.2908668165583679</v>
      </c>
    </row>
    <row r="163" spans="1:11" ht="13.5" x14ac:dyDescent="0.25">
      <c r="A163" s="3">
        <f>TITRES_STAT!B166</f>
        <v>42241</v>
      </c>
      <c r="B163" s="6">
        <f>TITRES_STAT!D166</f>
        <v>6.3014999999999999</v>
      </c>
      <c r="C163" s="2">
        <f t="shared" si="14"/>
        <v>-5.8600000000000207E-2</v>
      </c>
      <c r="D163" s="2">
        <f t="shared" si="15"/>
        <v>6.35778</v>
      </c>
      <c r="E163" s="2">
        <f t="shared" si="16"/>
        <v>6.3630599999999991</v>
      </c>
      <c r="F163" s="2">
        <f t="shared" si="17"/>
        <v>6.3504550000000011</v>
      </c>
      <c r="G163" s="2">
        <f t="shared" si="12"/>
        <v>6.3228779999999984</v>
      </c>
      <c r="H163" s="2"/>
      <c r="I163" s="2">
        <f t="array" ref="I163">SUMPRODUCT(B147:B166, (ROW(B147:B166)-ROW(B147)+1)) / (20*21/2)</f>
        <v>6.3400285714285722</v>
      </c>
      <c r="J163" s="2">
        <f t="shared" si="18"/>
        <v>6.3525322947906719</v>
      </c>
      <c r="K163" s="2">
        <f t="shared" si="13"/>
        <v>6.2912838041443147</v>
      </c>
    </row>
    <row r="164" spans="1:11" ht="13.5" x14ac:dyDescent="0.25">
      <c r="A164" s="3">
        <f>TITRES_STAT!B167</f>
        <v>42242</v>
      </c>
      <c r="B164" s="6">
        <f>TITRES_STAT!D167</f>
        <v>6.3308</v>
      </c>
      <c r="C164" s="2">
        <f t="shared" si="14"/>
        <v>2.9300000000000104E-2</v>
      </c>
      <c r="D164" s="2">
        <f t="shared" si="15"/>
        <v>6.3483999999999998</v>
      </c>
      <c r="E164" s="2">
        <f t="shared" si="16"/>
        <v>6.3589500000000001</v>
      </c>
      <c r="F164" s="2">
        <f t="shared" si="17"/>
        <v>6.3533850000000012</v>
      </c>
      <c r="G164" s="2">
        <f t="shared" si="12"/>
        <v>6.3307779999999987</v>
      </c>
      <c r="H164" s="2"/>
      <c r="I164" s="2">
        <f t="array" ref="I164">SUMPRODUCT(B148:B167, (ROW(B148:B167)-ROW(B148)+1)) / (20*21/2)</f>
        <v>6.333133809523809</v>
      </c>
      <c r="J164" s="2">
        <f t="shared" si="18"/>
        <v>6.3504625524296561</v>
      </c>
      <c r="K164" s="2">
        <f t="shared" si="13"/>
        <v>6.292833458883754</v>
      </c>
    </row>
    <row r="165" spans="1:11" ht="13.5" x14ac:dyDescent="0.25">
      <c r="A165" s="3">
        <f>TITRES_STAT!B168</f>
        <v>42243</v>
      </c>
      <c r="B165" s="6">
        <f>TITRES_STAT!D168</f>
        <v>6.2721999999999998</v>
      </c>
      <c r="C165" s="2">
        <f t="shared" si="14"/>
        <v>-5.8600000000000207E-2</v>
      </c>
      <c r="D165" s="2">
        <f t="shared" si="15"/>
        <v>6.3272999999999993</v>
      </c>
      <c r="E165" s="2">
        <f t="shared" si="16"/>
        <v>6.3495699999999999</v>
      </c>
      <c r="F165" s="2">
        <f t="shared" si="17"/>
        <v>6.347525000000001</v>
      </c>
      <c r="G165" s="2">
        <f t="shared" si="12"/>
        <v>6.3364979999999989</v>
      </c>
      <c r="H165" s="2"/>
      <c r="I165" s="2">
        <f t="array" ref="I165">SUMPRODUCT(B149:B168, (ROW(B149:B168)-ROW(B149)+1)) / (20*21/2)</f>
        <v>6.3295600000000007</v>
      </c>
      <c r="J165" s="2">
        <f t="shared" si="18"/>
        <v>6.3430089760077841</v>
      </c>
      <c r="K165" s="2">
        <f t="shared" si="13"/>
        <v>6.2920243036334114</v>
      </c>
    </row>
    <row r="166" spans="1:11" ht="13.5" x14ac:dyDescent="0.25">
      <c r="A166" s="3">
        <f>TITRES_STAT!B169</f>
        <v>42244</v>
      </c>
      <c r="B166" s="6">
        <f>TITRES_STAT!D169</f>
        <v>6.2721999999999998</v>
      </c>
      <c r="C166" s="2">
        <f t="shared" si="14"/>
        <v>0</v>
      </c>
      <c r="D166" s="2">
        <f t="shared" si="15"/>
        <v>6.3073600000000001</v>
      </c>
      <c r="E166" s="2">
        <f t="shared" si="16"/>
        <v>6.3407799999999996</v>
      </c>
      <c r="F166" s="2">
        <f t="shared" si="17"/>
        <v>6.344595</v>
      </c>
      <c r="G166" s="2">
        <f t="shared" si="12"/>
        <v>6.3422179999999981</v>
      </c>
      <c r="H166" s="2"/>
      <c r="I166" s="2">
        <f t="array" ref="I166">SUMPRODUCT(B150:B169, (ROW(B150:B169)-ROW(B150)+1)) / (20*21/2)</f>
        <v>6.3230561904761897</v>
      </c>
      <c r="J166" s="2">
        <f t="shared" si="18"/>
        <v>6.3362652640070429</v>
      </c>
      <c r="K166" s="2">
        <f t="shared" si="13"/>
        <v>6.2912468799615135</v>
      </c>
    </row>
    <row r="167" spans="1:11" ht="13.5" x14ac:dyDescent="0.25">
      <c r="A167" s="3">
        <f>TITRES_STAT!B170</f>
        <v>42247</v>
      </c>
      <c r="B167" s="6">
        <f>TITRES_STAT!D170</f>
        <v>6.2721999999999998</v>
      </c>
      <c r="C167" s="2">
        <f t="shared" si="14"/>
        <v>0</v>
      </c>
      <c r="D167" s="2">
        <f t="shared" si="15"/>
        <v>6.2897799999999986</v>
      </c>
      <c r="E167" s="2">
        <f t="shared" si="16"/>
        <v>6.3313999999999995</v>
      </c>
      <c r="F167" s="2">
        <f t="shared" si="17"/>
        <v>6.3390250000000004</v>
      </c>
      <c r="G167" s="2">
        <f t="shared" si="12"/>
        <v>6.3455859999999982</v>
      </c>
      <c r="H167" s="2"/>
      <c r="I167" s="2">
        <f t="array" ref="I167">SUMPRODUCT(B151:B170, (ROW(B151:B170)-ROW(B151)+1)) / (20*21/2)</f>
        <v>6.3139014285714277</v>
      </c>
      <c r="J167" s="2">
        <f t="shared" si="18"/>
        <v>6.3301638102920865</v>
      </c>
      <c r="K167" s="2">
        <f t="shared" si="13"/>
        <v>6.2904999434924349</v>
      </c>
    </row>
    <row r="168" spans="1:11" ht="13.5" x14ac:dyDescent="0.25">
      <c r="A168" s="3">
        <f>TITRES_STAT!B171</f>
        <v>42248</v>
      </c>
      <c r="B168" s="6">
        <f>TITRES_STAT!D171</f>
        <v>6.3014999999999999</v>
      </c>
      <c r="C168" s="2">
        <f t="shared" si="14"/>
        <v>2.9300000000000104E-2</v>
      </c>
      <c r="D168" s="2">
        <f t="shared" si="15"/>
        <v>6.2897799999999995</v>
      </c>
      <c r="E168" s="2">
        <f t="shared" si="16"/>
        <v>6.3237799999999984</v>
      </c>
      <c r="F168" s="2">
        <f t="shared" si="17"/>
        <v>6.34049</v>
      </c>
      <c r="G168" s="2">
        <f t="shared" si="12"/>
        <v>6.3461799999999986</v>
      </c>
      <c r="H168" s="2"/>
      <c r="I168" s="2">
        <f t="array" ref="I168">SUMPRODUCT(B152:B171, (ROW(B152:B171)-ROW(B152)+1)) / (20*21/2)</f>
        <v>6.3051652380952374</v>
      </c>
      <c r="J168" s="2">
        <f t="shared" si="18"/>
        <v>6.327433923597602</v>
      </c>
      <c r="K168" s="2">
        <f t="shared" si="13"/>
        <v>6.2909313182574378</v>
      </c>
    </row>
    <row r="169" spans="1:11" ht="13.5" x14ac:dyDescent="0.25">
      <c r="A169" s="3">
        <f>TITRES_STAT!B172</f>
        <v>42249</v>
      </c>
      <c r="B169" s="6">
        <f>TITRES_STAT!D172</f>
        <v>6.2721999999999998</v>
      </c>
      <c r="C169" s="2">
        <f t="shared" si="14"/>
        <v>-2.9300000000000104E-2</v>
      </c>
      <c r="D169" s="2">
        <f t="shared" si="15"/>
        <v>6.2780600000000009</v>
      </c>
      <c r="E169" s="2">
        <f t="shared" si="16"/>
        <v>6.313229999999999</v>
      </c>
      <c r="F169" s="2">
        <f t="shared" si="17"/>
        <v>6.3390249999999995</v>
      </c>
      <c r="G169" s="2">
        <f t="shared" si="12"/>
        <v>6.3462999999999976</v>
      </c>
      <c r="H169" s="2"/>
      <c r="I169" s="2">
        <f t="array" ref="I169">SUMPRODUCT(B153:B172, (ROW(B153:B172)-ROW(B153)+1)) / (20*21/2)</f>
        <v>6.2886438095238084</v>
      </c>
      <c r="J169" s="2">
        <f t="shared" si="18"/>
        <v>6.32217354992164</v>
      </c>
      <c r="K169" s="2">
        <f t="shared" si="13"/>
        <v>6.2901967567571466</v>
      </c>
    </row>
    <row r="170" spans="1:11" ht="13.5" x14ac:dyDescent="0.25">
      <c r="A170" s="3">
        <f>TITRES_STAT!B173</f>
        <v>42250</v>
      </c>
      <c r="B170" s="6">
        <f>TITRES_STAT!D173</f>
        <v>6.2428999999999997</v>
      </c>
      <c r="C170" s="2">
        <f t="shared" si="14"/>
        <v>-2.9300000000000104E-2</v>
      </c>
      <c r="D170" s="2">
        <f t="shared" si="15"/>
        <v>6.2721999999999998</v>
      </c>
      <c r="E170" s="2">
        <f t="shared" si="16"/>
        <v>6.2997499999999986</v>
      </c>
      <c r="F170" s="2">
        <f t="shared" si="17"/>
        <v>6.3346299999999998</v>
      </c>
      <c r="G170" s="2">
        <f t="shared" si="12"/>
        <v>6.3457219999999985</v>
      </c>
      <c r="H170" s="2"/>
      <c r="I170" s="2">
        <f t="array" ref="I170">SUMPRODUCT(B154:B173, (ROW(B154:B173)-ROW(B154)+1)) / (20*21/2)</f>
        <v>6.2731271428571418</v>
      </c>
      <c r="J170" s="2">
        <f t="shared" si="18"/>
        <v>6.3146236880243416</v>
      </c>
      <c r="K170" s="2">
        <f t="shared" si="13"/>
        <v>6.2883419819823567</v>
      </c>
    </row>
    <row r="171" spans="1:11" ht="13.5" x14ac:dyDescent="0.25">
      <c r="A171" s="3">
        <f>TITRES_STAT!B174</f>
        <v>42251</v>
      </c>
      <c r="B171" s="6">
        <f>TITRES_STAT!D174</f>
        <v>6.2428999999999997</v>
      </c>
      <c r="C171" s="2">
        <f t="shared" si="14"/>
        <v>0</v>
      </c>
      <c r="D171" s="2">
        <f t="shared" si="15"/>
        <v>6.2663399999999996</v>
      </c>
      <c r="E171" s="2">
        <f t="shared" si="16"/>
        <v>6.2868499999999994</v>
      </c>
      <c r="F171" s="2">
        <f t="shared" si="17"/>
        <v>6.3284750000000001</v>
      </c>
      <c r="G171" s="2">
        <f t="shared" si="12"/>
        <v>6.3446959999999999</v>
      </c>
      <c r="H171" s="2"/>
      <c r="I171" s="2">
        <f t="array" ref="I171">SUMPRODUCT(B155:B174, (ROW(B155:B174)-ROW(B155)+1)) / (20*21/2)</f>
        <v>6.2547009523809516</v>
      </c>
      <c r="J171" s="2">
        <f t="shared" si="18"/>
        <v>6.3077928605934526</v>
      </c>
      <c r="K171" s="2">
        <f t="shared" si="13"/>
        <v>6.2865599434732449</v>
      </c>
    </row>
    <row r="172" spans="1:11" ht="13.5" x14ac:dyDescent="0.25">
      <c r="A172" s="3">
        <f>TITRES_STAT!B175</f>
        <v>42254</v>
      </c>
      <c r="B172" s="6">
        <f>TITRES_STAT!D175</f>
        <v>6.1550000000000002</v>
      </c>
      <c r="C172" s="2">
        <f t="shared" si="14"/>
        <v>-8.7899999999999423E-2</v>
      </c>
      <c r="D172" s="2">
        <f t="shared" si="15"/>
        <v>6.2428999999999997</v>
      </c>
      <c r="E172" s="2">
        <f t="shared" si="16"/>
        <v>6.2663399999999987</v>
      </c>
      <c r="F172" s="2">
        <f t="shared" si="17"/>
        <v>6.3179250000000007</v>
      </c>
      <c r="G172" s="2">
        <f t="shared" si="12"/>
        <v>6.3423600000000002</v>
      </c>
      <c r="H172" s="2"/>
      <c r="I172" s="2">
        <f t="array" ref="I172">SUMPRODUCT(B156:B175, (ROW(B156:B175)-ROW(B156)+1)) / (20*21/2)</f>
        <v>6.2402938095238092</v>
      </c>
      <c r="J172" s="2">
        <f t="shared" si="18"/>
        <v>6.2932411595845519</v>
      </c>
      <c r="K172" s="2">
        <f t="shared" si="13"/>
        <v>6.281400730003706</v>
      </c>
    </row>
    <row r="173" spans="1:11" ht="13.5" x14ac:dyDescent="0.25">
      <c r="A173" s="3">
        <f>TITRES_STAT!B176</f>
        <v>42255</v>
      </c>
      <c r="B173" s="6">
        <f>TITRES_STAT!D176</f>
        <v>6.1550000000000002</v>
      </c>
      <c r="C173" s="2">
        <f t="shared" si="14"/>
        <v>0</v>
      </c>
      <c r="D173" s="2">
        <f t="shared" si="15"/>
        <v>6.2136000000000005</v>
      </c>
      <c r="E173" s="2">
        <f t="shared" si="16"/>
        <v>6.25169</v>
      </c>
      <c r="F173" s="2">
        <f t="shared" si="17"/>
        <v>6.3073750000000004</v>
      </c>
      <c r="G173" s="2">
        <f t="shared" si="12"/>
        <v>6.3400239999999997</v>
      </c>
      <c r="H173" s="2"/>
      <c r="I173" s="2">
        <f t="array" ref="I173">SUMPRODUCT(B157:B176, (ROW(B157:B176)-ROW(B157)+1)) / (20*21/2)</f>
        <v>6.2291857142857152</v>
      </c>
      <c r="J173" s="2">
        <f t="shared" si="18"/>
        <v>6.2800753348622145</v>
      </c>
      <c r="K173" s="2">
        <f t="shared" si="13"/>
        <v>6.2764438386310113</v>
      </c>
    </row>
    <row r="174" spans="1:11" ht="13.5" x14ac:dyDescent="0.25">
      <c r="A174" s="3">
        <f>TITRES_STAT!B177</f>
        <v>42256</v>
      </c>
      <c r="B174" s="6">
        <f>TITRES_STAT!D177</f>
        <v>6.1139000000000001</v>
      </c>
      <c r="C174" s="2">
        <f t="shared" si="14"/>
        <v>-4.1100000000000136E-2</v>
      </c>
      <c r="D174" s="2">
        <f t="shared" si="15"/>
        <v>6.18194</v>
      </c>
      <c r="E174" s="2">
        <f t="shared" si="16"/>
        <v>6.23</v>
      </c>
      <c r="F174" s="2">
        <f t="shared" si="17"/>
        <v>6.2944750000000003</v>
      </c>
      <c r="G174" s="2">
        <f t="shared" si="12"/>
        <v>6.3368659999999997</v>
      </c>
      <c r="H174" s="2"/>
      <c r="I174" s="2">
        <f t="array" ref="I174">SUMPRODUCT(B158:B177, (ROW(B158:B177)-ROW(B158)+1)) / (20*21/2)</f>
        <v>6.2178842857142858</v>
      </c>
      <c r="J174" s="2">
        <f t="shared" si="18"/>
        <v>6.2642491124943849</v>
      </c>
      <c r="K174" s="2">
        <f t="shared" si="13"/>
        <v>6.2700695704494036</v>
      </c>
    </row>
    <row r="175" spans="1:11" ht="13.5" x14ac:dyDescent="0.25">
      <c r="A175" s="3">
        <f>TITRES_STAT!B178</f>
        <v>42257</v>
      </c>
      <c r="B175" s="6">
        <f>TITRES_STAT!D178</f>
        <v>6.1432000000000002</v>
      </c>
      <c r="C175" s="2">
        <f t="shared" si="14"/>
        <v>2.9300000000000104E-2</v>
      </c>
      <c r="D175" s="2">
        <f t="shared" si="15"/>
        <v>6.1620000000000008</v>
      </c>
      <c r="E175" s="2">
        <f t="shared" si="16"/>
        <v>6.2171000000000003</v>
      </c>
      <c r="F175" s="2">
        <f t="shared" si="17"/>
        <v>6.283335000000001</v>
      </c>
      <c r="G175" s="2">
        <f t="shared" si="12"/>
        <v>6.3309339999999983</v>
      </c>
      <c r="H175" s="2"/>
      <c r="I175" s="2">
        <f t="array" ref="I175">SUMPRODUCT(B159:B178, (ROW(B159:B178)-ROW(B159)+1)) / (20*21/2)</f>
        <v>6.2075876190476178</v>
      </c>
      <c r="J175" s="2">
        <f t="shared" si="18"/>
        <v>6.2527206255901575</v>
      </c>
      <c r="K175" s="2">
        <f t="shared" si="13"/>
        <v>6.2650942931768778</v>
      </c>
    </row>
    <row r="176" spans="1:11" ht="13.5" x14ac:dyDescent="0.25">
      <c r="A176" s="3">
        <f>TITRES_STAT!B179</f>
        <v>42258</v>
      </c>
      <c r="B176" s="6">
        <f>TITRES_STAT!D179</f>
        <v>6.1666999999999996</v>
      </c>
      <c r="C176" s="2">
        <f t="shared" si="14"/>
        <v>2.349999999999941E-2</v>
      </c>
      <c r="D176" s="2">
        <f t="shared" si="15"/>
        <v>6.1467599999999996</v>
      </c>
      <c r="E176" s="2">
        <f t="shared" si="16"/>
        <v>6.20655</v>
      </c>
      <c r="F176" s="2">
        <f t="shared" si="17"/>
        <v>6.2736650000000003</v>
      </c>
      <c r="G176" s="2">
        <f t="shared" si="12"/>
        <v>6.3253059999999985</v>
      </c>
      <c r="H176" s="2"/>
      <c r="I176" s="2">
        <f t="array" ref="I176">SUMPRODUCT(B160:B179, (ROW(B160:B179)-ROW(B160)+1)) / (20*21/2)</f>
        <v>6.1983514285714278</v>
      </c>
      <c r="J176" s="2">
        <f t="shared" si="18"/>
        <v>6.2445281850577619</v>
      </c>
      <c r="K176" s="2">
        <f t="shared" si="13"/>
        <v>6.2612356934444513</v>
      </c>
    </row>
    <row r="177" spans="1:11" ht="13.5" x14ac:dyDescent="0.25">
      <c r="A177" s="3">
        <f>TITRES_STAT!B180</f>
        <v>42261</v>
      </c>
      <c r="B177" s="6">
        <f>TITRES_STAT!D180</f>
        <v>6.1550000000000002</v>
      </c>
      <c r="C177" s="2">
        <f t="shared" si="14"/>
        <v>-1.1699999999999378E-2</v>
      </c>
      <c r="D177" s="2">
        <f t="shared" si="15"/>
        <v>6.1467600000000004</v>
      </c>
      <c r="E177" s="2">
        <f t="shared" si="16"/>
        <v>6.1948299999999996</v>
      </c>
      <c r="F177" s="2">
        <f t="shared" si="17"/>
        <v>6.2631150000000009</v>
      </c>
      <c r="G177" s="2">
        <f t="shared" si="12"/>
        <v>6.3200299999999983</v>
      </c>
      <c r="H177" s="2"/>
      <c r="I177" s="2">
        <f t="array" ref="I177">SUMPRODUCT(B161:B180, (ROW(B161:B180)-ROW(B161)+1)) / (20*21/2)</f>
        <v>6.1929661904761906</v>
      </c>
      <c r="J177" s="2">
        <f t="shared" si="18"/>
        <v>6.2360016912427376</v>
      </c>
      <c r="K177" s="2">
        <f t="shared" si="13"/>
        <v>6.2570695878191787</v>
      </c>
    </row>
    <row r="178" spans="1:11" ht="13.5" x14ac:dyDescent="0.25">
      <c r="A178" s="3">
        <f>TITRES_STAT!B181</f>
        <v>42262</v>
      </c>
      <c r="B178" s="6">
        <f>TITRES_STAT!D181</f>
        <v>6.1550000000000002</v>
      </c>
      <c r="C178" s="2">
        <f t="shared" si="14"/>
        <v>0</v>
      </c>
      <c r="D178" s="2">
        <f t="shared" si="15"/>
        <v>6.1467600000000004</v>
      </c>
      <c r="E178" s="2">
        <f t="shared" si="16"/>
        <v>6.18018</v>
      </c>
      <c r="F178" s="2">
        <f t="shared" si="17"/>
        <v>6.2519800000000014</v>
      </c>
      <c r="G178" s="2">
        <f t="shared" ref="G178:G241" si="19">AVERAGE(B129:B178)</f>
        <v>6.314753999999998</v>
      </c>
      <c r="H178" s="2"/>
      <c r="I178" s="2">
        <f t="array" ref="I178">SUMPRODUCT(B162:B181, (ROW(B162:B181)-ROW(B162)+1)) / (20*21/2)</f>
        <v>6.1857114285714285</v>
      </c>
      <c r="J178" s="2">
        <f t="shared" si="18"/>
        <v>6.2282872444577144</v>
      </c>
      <c r="K178" s="2">
        <f t="shared" si="13"/>
        <v>6.2530668588850933</v>
      </c>
    </row>
    <row r="179" spans="1:11" ht="13.5" x14ac:dyDescent="0.25">
      <c r="A179" s="3">
        <f>TITRES_STAT!B182</f>
        <v>42263</v>
      </c>
      <c r="B179" s="6">
        <f>TITRES_STAT!D182</f>
        <v>6.1550000000000002</v>
      </c>
      <c r="C179" s="2">
        <f t="shared" si="14"/>
        <v>0</v>
      </c>
      <c r="D179" s="2">
        <f t="shared" si="15"/>
        <v>6.1549800000000001</v>
      </c>
      <c r="E179" s="2">
        <f t="shared" si="16"/>
        <v>6.1684600000000005</v>
      </c>
      <c r="F179" s="2">
        <f t="shared" si="17"/>
        <v>6.2408450000000011</v>
      </c>
      <c r="G179" s="2">
        <f t="shared" si="19"/>
        <v>6.3111199999999963</v>
      </c>
      <c r="H179" s="2"/>
      <c r="I179" s="2">
        <f t="array" ref="I179">SUMPRODUCT(B163:B182, (ROW(B163:B182)-ROW(B163)+1)) / (20*21/2)</f>
        <v>6.1850704761904751</v>
      </c>
      <c r="J179" s="2">
        <f t="shared" si="18"/>
        <v>6.2213075068903123</v>
      </c>
      <c r="K179" s="2">
        <f t="shared" ref="K179:K242" si="20">$K$4*B179+(1-$K$4)*K178</f>
        <v>6.2492210997131288</v>
      </c>
    </row>
    <row r="180" spans="1:11" ht="13.5" x14ac:dyDescent="0.25">
      <c r="A180" s="3">
        <f>TITRES_STAT!B183</f>
        <v>42264</v>
      </c>
      <c r="B180" s="6">
        <f>TITRES_STAT!D183</f>
        <v>6.1843000000000004</v>
      </c>
      <c r="C180" s="2">
        <f t="shared" si="14"/>
        <v>2.9300000000000104E-2</v>
      </c>
      <c r="D180" s="2">
        <f t="shared" si="15"/>
        <v>6.1632000000000007</v>
      </c>
      <c r="E180" s="2">
        <f t="shared" si="16"/>
        <v>6.1626000000000003</v>
      </c>
      <c r="F180" s="2">
        <f t="shared" si="17"/>
        <v>6.2311750000000004</v>
      </c>
      <c r="G180" s="2">
        <f t="shared" si="19"/>
        <v>6.3085419999999965</v>
      </c>
      <c r="H180" s="2"/>
      <c r="I180" s="2">
        <f t="array" ref="I180">SUMPRODUCT(B164:B183, (ROW(B164:B183)-ROW(B164)+1)) / (20*21/2)</f>
        <v>6.1823366666666653</v>
      </c>
      <c r="J180" s="2">
        <f t="shared" si="18"/>
        <v>6.2177829824245681</v>
      </c>
      <c r="K180" s="2">
        <f t="shared" si="20"/>
        <v>6.2466751742341824</v>
      </c>
    </row>
    <row r="181" spans="1:11" ht="13.5" x14ac:dyDescent="0.25">
      <c r="A181" s="3">
        <f>TITRES_STAT!B184</f>
        <v>42265</v>
      </c>
      <c r="B181" s="6">
        <f>TITRES_STAT!D184</f>
        <v>6.1550000000000002</v>
      </c>
      <c r="C181" s="2">
        <f t="shared" si="14"/>
        <v>-2.9300000000000104E-2</v>
      </c>
      <c r="D181" s="2">
        <f t="shared" si="15"/>
        <v>6.1608600000000004</v>
      </c>
      <c r="E181" s="2">
        <f t="shared" si="16"/>
        <v>6.15381</v>
      </c>
      <c r="F181" s="2">
        <f t="shared" si="17"/>
        <v>6.2203299999999997</v>
      </c>
      <c r="G181" s="2">
        <f t="shared" si="19"/>
        <v>6.3050259999999971</v>
      </c>
      <c r="H181" s="2"/>
      <c r="I181" s="2">
        <f t="array" ref="I181">SUMPRODUCT(B165:B184, (ROW(B165:B184)-ROW(B165)+1)) / (20*21/2)</f>
        <v>6.1829514285714291</v>
      </c>
      <c r="J181" s="2">
        <f t="shared" si="18"/>
        <v>6.211803650765086</v>
      </c>
      <c r="K181" s="2">
        <f t="shared" si="20"/>
        <v>6.2430800693622537</v>
      </c>
    </row>
    <row r="182" spans="1:11" ht="13.5" x14ac:dyDescent="0.25">
      <c r="A182" s="3">
        <f>TITRES_STAT!B185</f>
        <v>42268</v>
      </c>
      <c r="B182" s="6">
        <f>TITRES_STAT!D185</f>
        <v>6.2135999999999996</v>
      </c>
      <c r="C182" s="2">
        <f t="shared" si="14"/>
        <v>5.8599999999999319E-2</v>
      </c>
      <c r="D182" s="2">
        <f t="shared" si="15"/>
        <v>6.1725800000000008</v>
      </c>
      <c r="E182" s="2">
        <f t="shared" si="16"/>
        <v>6.1596700000000002</v>
      </c>
      <c r="F182" s="2">
        <f t="shared" si="17"/>
        <v>6.213004999999999</v>
      </c>
      <c r="G182" s="2">
        <f t="shared" si="19"/>
        <v>6.301039999999996</v>
      </c>
      <c r="H182" s="2"/>
      <c r="I182" s="2">
        <f t="array" ref="I182">SUMPRODUCT(B166:B185, (ROW(B166:B185)-ROW(B166)+1)) / (20*21/2)</f>
        <v>6.1841242857142857</v>
      </c>
      <c r="J182" s="2">
        <f t="shared" si="18"/>
        <v>6.2119747316446015</v>
      </c>
      <c r="K182" s="2">
        <f t="shared" si="20"/>
        <v>6.2419239882107931</v>
      </c>
    </row>
    <row r="183" spans="1:11" ht="13.5" x14ac:dyDescent="0.25">
      <c r="A183" s="3">
        <f>TITRES_STAT!B186</f>
        <v>42269</v>
      </c>
      <c r="B183" s="6">
        <f>TITRES_STAT!D186</f>
        <v>6.1843000000000004</v>
      </c>
      <c r="C183" s="2">
        <f t="shared" si="14"/>
        <v>-2.9299999999999216E-2</v>
      </c>
      <c r="D183" s="2">
        <f t="shared" si="15"/>
        <v>6.1784400000000002</v>
      </c>
      <c r="E183" s="2">
        <f t="shared" si="16"/>
        <v>6.1626000000000003</v>
      </c>
      <c r="F183" s="2">
        <f t="shared" si="17"/>
        <v>6.2071449999999997</v>
      </c>
      <c r="G183" s="2">
        <f t="shared" si="19"/>
        <v>6.2959999999999967</v>
      </c>
      <c r="H183" s="2"/>
      <c r="I183" s="2">
        <f t="array" ref="I183">SUMPRODUCT(B167:B186, (ROW(B167:B186)-ROW(B167)+1)) / (20*21/2)</f>
        <v>6.1799952380952368</v>
      </c>
      <c r="J183" s="2">
        <f t="shared" si="18"/>
        <v>6.209339042916544</v>
      </c>
      <c r="K183" s="2">
        <f t="shared" si="20"/>
        <v>6.2396642239672326</v>
      </c>
    </row>
    <row r="184" spans="1:11" ht="13.5" x14ac:dyDescent="0.25">
      <c r="A184" s="3">
        <f>TITRES_STAT!B187</f>
        <v>42270</v>
      </c>
      <c r="B184" s="6">
        <f>TITRES_STAT!D187</f>
        <v>6.2135999999999996</v>
      </c>
      <c r="C184" s="2">
        <f t="shared" si="14"/>
        <v>2.9299999999999216E-2</v>
      </c>
      <c r="D184" s="2">
        <f t="shared" si="15"/>
        <v>6.1901600000000006</v>
      </c>
      <c r="E184" s="2">
        <f t="shared" si="16"/>
        <v>6.1725700000000003</v>
      </c>
      <c r="F184" s="2">
        <f t="shared" si="17"/>
        <v>6.2012850000000004</v>
      </c>
      <c r="G184" s="2">
        <f t="shared" si="19"/>
        <v>6.2924839999999973</v>
      </c>
      <c r="H184" s="2"/>
      <c r="I184" s="2">
        <f t="array" ref="I184">SUMPRODUCT(B168:B187, (ROW(B168:B187)-ROW(B168)+1)) / (20*21/2)</f>
        <v>6.1792147619047615</v>
      </c>
      <c r="J184" s="2">
        <f t="shared" si="18"/>
        <v>6.209744848353064</v>
      </c>
      <c r="K184" s="2">
        <f t="shared" si="20"/>
        <v>6.238642097537145</v>
      </c>
    </row>
    <row r="185" spans="1:11" ht="13.5" x14ac:dyDescent="0.25">
      <c r="A185" s="3">
        <f>TITRES_STAT!B188</f>
        <v>42275</v>
      </c>
      <c r="B185" s="6">
        <f>TITRES_STAT!D188</f>
        <v>6.2135999999999996</v>
      </c>
      <c r="C185" s="2">
        <f t="shared" si="14"/>
        <v>0</v>
      </c>
      <c r="D185" s="2">
        <f t="shared" si="15"/>
        <v>6.1960199999999999</v>
      </c>
      <c r="E185" s="2">
        <f t="shared" si="16"/>
        <v>6.1796100000000003</v>
      </c>
      <c r="F185" s="2">
        <f t="shared" si="17"/>
        <v>6.1983549999999994</v>
      </c>
      <c r="G185" s="2">
        <f t="shared" si="19"/>
        <v>6.2889679999999979</v>
      </c>
      <c r="H185" s="2"/>
      <c r="I185" s="2">
        <f t="array" ref="I185">SUMPRODUCT(B169:B188, (ROW(B169:B188)-ROW(B169)+1)) / (20*21/2)</f>
        <v>6.1760623809523807</v>
      </c>
      <c r="J185" s="2">
        <f t="shared" si="18"/>
        <v>6.2101120056527721</v>
      </c>
      <c r="K185" s="2">
        <f t="shared" si="20"/>
        <v>6.2376600544964731</v>
      </c>
    </row>
    <row r="186" spans="1:11" ht="13.5" x14ac:dyDescent="0.25">
      <c r="A186" s="3">
        <f>TITRES_STAT!B189</f>
        <v>42276</v>
      </c>
      <c r="B186" s="6">
        <f>TITRES_STAT!D189</f>
        <v>6.1550000000000002</v>
      </c>
      <c r="C186" s="2">
        <f t="shared" si="14"/>
        <v>-5.8599999999999319E-2</v>
      </c>
      <c r="D186" s="2">
        <f t="shared" si="15"/>
        <v>6.1960199999999999</v>
      </c>
      <c r="E186" s="2">
        <f t="shared" si="16"/>
        <v>6.1784400000000002</v>
      </c>
      <c r="F186" s="2">
        <f t="shared" si="17"/>
        <v>6.1924949999999992</v>
      </c>
      <c r="G186" s="2">
        <f t="shared" si="19"/>
        <v>6.2854519999999967</v>
      </c>
      <c r="H186" s="2"/>
      <c r="I186" s="2">
        <f t="array" ref="I186">SUMPRODUCT(B170:B189, (ROW(B170:B189)-ROW(B170)+1)) / (20*21/2)</f>
        <v>6.1736076190476181</v>
      </c>
      <c r="J186" s="2">
        <f t="shared" si="18"/>
        <v>6.2048632432096511</v>
      </c>
      <c r="K186" s="2">
        <f t="shared" si="20"/>
        <v>6.2344184837319059</v>
      </c>
    </row>
    <row r="187" spans="1:11" ht="13.5" x14ac:dyDescent="0.25">
      <c r="A187" s="3">
        <f>TITRES_STAT!B190</f>
        <v>42277</v>
      </c>
      <c r="B187" s="6">
        <f>TITRES_STAT!D190</f>
        <v>6.1843000000000004</v>
      </c>
      <c r="C187" s="2">
        <f t="shared" si="14"/>
        <v>2.9300000000000104E-2</v>
      </c>
      <c r="D187" s="2">
        <f t="shared" si="15"/>
        <v>6.1901600000000006</v>
      </c>
      <c r="E187" s="2">
        <f t="shared" si="16"/>
        <v>6.1813700000000003</v>
      </c>
      <c r="F187" s="2">
        <f t="shared" si="17"/>
        <v>6.1881000000000004</v>
      </c>
      <c r="G187" s="2">
        <f t="shared" si="19"/>
        <v>6.2831079999999977</v>
      </c>
      <c r="H187" s="2"/>
      <c r="I187" s="2">
        <f t="array" ref="I187">SUMPRODUCT(B171:B190, (ROW(B171:B190)-ROW(B171)+1)) / (20*21/2)</f>
        <v>6.1700347619047617</v>
      </c>
      <c r="J187" s="2">
        <f t="shared" si="18"/>
        <v>6.2029048390944457</v>
      </c>
      <c r="K187" s="2">
        <f t="shared" si="20"/>
        <v>6.2324530529973217</v>
      </c>
    </row>
    <row r="188" spans="1:11" ht="13.5" x14ac:dyDescent="0.25">
      <c r="A188" s="3">
        <f>TITRES_STAT!B191</f>
        <v>42278</v>
      </c>
      <c r="B188" s="6">
        <f>TITRES_STAT!D191</f>
        <v>6.1550000000000002</v>
      </c>
      <c r="C188" s="2">
        <f t="shared" si="14"/>
        <v>-2.9300000000000104E-2</v>
      </c>
      <c r="D188" s="2">
        <f t="shared" si="15"/>
        <v>6.1843000000000004</v>
      </c>
      <c r="E188" s="2">
        <f t="shared" si="16"/>
        <v>6.1813700000000003</v>
      </c>
      <c r="F188" s="2">
        <f t="shared" si="17"/>
        <v>6.1807749999999997</v>
      </c>
      <c r="G188" s="2">
        <f t="shared" si="19"/>
        <v>6.2793559999999982</v>
      </c>
      <c r="H188" s="2"/>
      <c r="I188" s="2">
        <f t="array" ref="I188">SUMPRODUCT(B172:B191, (ROW(B172:B191)-ROW(B172)+1)) / (20*21/2)</f>
        <v>6.1680785714285724</v>
      </c>
      <c r="J188" s="2">
        <f t="shared" si="18"/>
        <v>6.1983424734664041</v>
      </c>
      <c r="K188" s="2">
        <f t="shared" si="20"/>
        <v>6.2294156783699757</v>
      </c>
    </row>
    <row r="189" spans="1:11" ht="13.5" x14ac:dyDescent="0.25">
      <c r="A189" s="3">
        <f>TITRES_STAT!B192</f>
        <v>42279</v>
      </c>
      <c r="B189" s="6">
        <f>TITRES_STAT!D192</f>
        <v>6.1550000000000002</v>
      </c>
      <c r="C189" s="2">
        <f t="shared" si="14"/>
        <v>0</v>
      </c>
      <c r="D189" s="2">
        <f t="shared" si="15"/>
        <v>6.1725800000000008</v>
      </c>
      <c r="E189" s="2">
        <f t="shared" si="16"/>
        <v>6.1813700000000003</v>
      </c>
      <c r="F189" s="2">
        <f t="shared" si="17"/>
        <v>6.1749150000000004</v>
      </c>
      <c r="G189" s="2">
        <f t="shared" si="19"/>
        <v>6.2754879999999966</v>
      </c>
      <c r="H189" s="2"/>
      <c r="I189" s="2">
        <f t="array" ref="I189">SUMPRODUCT(B173:B192, (ROW(B173:B192)-ROW(B173)+1)) / (20*21/2)</f>
        <v>6.1660071428571426</v>
      </c>
      <c r="J189" s="2">
        <f t="shared" si="18"/>
        <v>6.1942146188505554</v>
      </c>
      <c r="K189" s="2">
        <f t="shared" si="20"/>
        <v>6.2264974164731139</v>
      </c>
    </row>
    <row r="190" spans="1:11" ht="13.5" x14ac:dyDescent="0.25">
      <c r="A190" s="3">
        <f>TITRES_STAT!B193</f>
        <v>42282</v>
      </c>
      <c r="B190" s="6">
        <f>TITRES_STAT!D193</f>
        <v>6.1374000000000004</v>
      </c>
      <c r="C190" s="2">
        <f t="shared" si="14"/>
        <v>-1.7599999999999838E-2</v>
      </c>
      <c r="D190" s="2">
        <f t="shared" si="15"/>
        <v>6.1573400000000005</v>
      </c>
      <c r="E190" s="2">
        <f t="shared" si="16"/>
        <v>6.1766800000000002</v>
      </c>
      <c r="F190" s="2">
        <f t="shared" si="17"/>
        <v>6.1696400000000002</v>
      </c>
      <c r="G190" s="2">
        <f t="shared" si="19"/>
        <v>6.2704479999999982</v>
      </c>
      <c r="H190" s="2"/>
      <c r="I190" s="2">
        <f t="array" ref="I190">SUMPRODUCT(B174:B193, (ROW(B174:B193)-ROW(B174)+1)) / (20*21/2)</f>
        <v>6.1623252380952396</v>
      </c>
      <c r="J190" s="2">
        <f t="shared" si="18"/>
        <v>6.1888037027695502</v>
      </c>
      <c r="K190" s="2">
        <f t="shared" si="20"/>
        <v>6.2230034001408354</v>
      </c>
    </row>
    <row r="191" spans="1:11" ht="13.5" x14ac:dyDescent="0.25">
      <c r="A191" s="3">
        <f>TITRES_STAT!B194</f>
        <v>42283</v>
      </c>
      <c r="B191" s="6">
        <f>TITRES_STAT!D194</f>
        <v>6.1490999999999998</v>
      </c>
      <c r="C191" s="2">
        <f t="shared" si="14"/>
        <v>1.1699999999999378E-2</v>
      </c>
      <c r="D191" s="2">
        <f t="shared" si="15"/>
        <v>6.1561600000000007</v>
      </c>
      <c r="E191" s="2">
        <f t="shared" si="16"/>
        <v>6.1760900000000003</v>
      </c>
      <c r="F191" s="2">
        <f t="shared" si="17"/>
        <v>6.164950000000001</v>
      </c>
      <c r="G191" s="2">
        <f t="shared" si="19"/>
        <v>6.2656419999999979</v>
      </c>
      <c r="H191" s="2"/>
      <c r="I191" s="2">
        <f t="array" ref="I191">SUMPRODUCT(B175:B194, (ROW(B175:B194)-ROW(B175)+1)) / (20*21/2)</f>
        <v>6.1587828571428567</v>
      </c>
      <c r="J191" s="2">
        <f t="shared" si="18"/>
        <v>6.1850223977438787</v>
      </c>
      <c r="K191" s="2">
        <f t="shared" si="20"/>
        <v>6.2201052275862931</v>
      </c>
    </row>
    <row r="192" spans="1:11" ht="13.5" x14ac:dyDescent="0.25">
      <c r="A192" s="3">
        <f>TITRES_STAT!B195</f>
        <v>42284</v>
      </c>
      <c r="B192" s="6">
        <f>TITRES_STAT!D195</f>
        <v>6.1432000000000002</v>
      </c>
      <c r="C192" s="2">
        <f t="shared" si="14"/>
        <v>-5.8999999999995723E-3</v>
      </c>
      <c r="D192" s="2">
        <f t="shared" si="15"/>
        <v>6.1479400000000002</v>
      </c>
      <c r="E192" s="2">
        <f t="shared" si="16"/>
        <v>6.1690500000000004</v>
      </c>
      <c r="F192" s="2">
        <f t="shared" si="17"/>
        <v>6.1643600000000003</v>
      </c>
      <c r="G192" s="2">
        <f t="shared" si="19"/>
        <v>6.2609519999999979</v>
      </c>
      <c r="H192" s="2"/>
      <c r="I192" s="2">
        <f t="array" ref="I192">SUMPRODUCT(B176:B195, (ROW(B176:B195)-ROW(B176)+1)) / (20*21/2)</f>
        <v>6.1551842857142844</v>
      </c>
      <c r="J192" s="2">
        <f t="shared" si="18"/>
        <v>6.1810393122444616</v>
      </c>
      <c r="K192" s="2">
        <f t="shared" si="20"/>
        <v>6.2170893363083994</v>
      </c>
    </row>
    <row r="193" spans="1:11" ht="13.5" x14ac:dyDescent="0.25">
      <c r="A193" s="3">
        <f>TITRES_STAT!B196</f>
        <v>42285</v>
      </c>
      <c r="B193" s="6">
        <f>TITRES_STAT!D196</f>
        <v>6.1257000000000001</v>
      </c>
      <c r="C193" s="2">
        <f t="shared" si="14"/>
        <v>-1.7500000000000071E-2</v>
      </c>
      <c r="D193" s="2">
        <f t="shared" si="15"/>
        <v>6.14208</v>
      </c>
      <c r="E193" s="2">
        <f t="shared" si="16"/>
        <v>6.1631900000000002</v>
      </c>
      <c r="F193" s="2">
        <f t="shared" si="17"/>
        <v>6.1628950000000007</v>
      </c>
      <c r="G193" s="2">
        <f t="shared" si="19"/>
        <v>6.2556779999999979</v>
      </c>
      <c r="H193" s="2"/>
      <c r="I193" s="2">
        <f t="array" ref="I193">SUMPRODUCT(B177:B196, (ROW(B177:B196)-ROW(B177)+1)) / (20*21/2)</f>
        <v>6.1527833333333328</v>
      </c>
      <c r="J193" s="2">
        <f t="shared" si="18"/>
        <v>6.1757689015545134</v>
      </c>
      <c r="K193" s="2">
        <f t="shared" si="20"/>
        <v>6.2135054407668937</v>
      </c>
    </row>
    <row r="194" spans="1:11" ht="13.5" x14ac:dyDescent="0.25">
      <c r="A194" s="3">
        <f>TITRES_STAT!B197</f>
        <v>42286</v>
      </c>
      <c r="B194" s="6">
        <f>TITRES_STAT!D197</f>
        <v>6.1257000000000001</v>
      </c>
      <c r="C194" s="2">
        <f t="shared" si="14"/>
        <v>0</v>
      </c>
      <c r="D194" s="2">
        <f t="shared" si="15"/>
        <v>6.1362199999999998</v>
      </c>
      <c r="E194" s="2">
        <f t="shared" si="16"/>
        <v>6.1544000000000008</v>
      </c>
      <c r="F194" s="2">
        <f t="shared" si="17"/>
        <v>6.1634849999999997</v>
      </c>
      <c r="G194" s="2">
        <f t="shared" si="19"/>
        <v>6.2527479999999978</v>
      </c>
      <c r="H194" s="2"/>
      <c r="I194" s="2">
        <f t="array" ref="I194">SUMPRODUCT(B178:B197, (ROW(B178:B197)-ROW(B178)+1)) / (20*21/2)</f>
        <v>6.1494076190476186</v>
      </c>
      <c r="J194" s="2">
        <f t="shared" si="18"/>
        <v>6.1710004347397982</v>
      </c>
      <c r="K194" s="2">
        <f t="shared" si="20"/>
        <v>6.2100620901485843</v>
      </c>
    </row>
    <row r="195" spans="1:11" ht="13.5" x14ac:dyDescent="0.25">
      <c r="A195" s="3">
        <f>TITRES_STAT!B198</f>
        <v>42289</v>
      </c>
      <c r="B195" s="6">
        <f>TITRES_STAT!D198</f>
        <v>6.1257000000000001</v>
      </c>
      <c r="C195" s="2">
        <f t="shared" si="14"/>
        <v>0</v>
      </c>
      <c r="D195" s="2">
        <f t="shared" si="15"/>
        <v>6.1338800000000004</v>
      </c>
      <c r="E195" s="2">
        <f t="shared" si="16"/>
        <v>6.1456100000000005</v>
      </c>
      <c r="F195" s="2">
        <f t="shared" si="17"/>
        <v>6.162609999999999</v>
      </c>
      <c r="G195" s="2">
        <f t="shared" si="19"/>
        <v>6.2474739999999978</v>
      </c>
      <c r="H195" s="2"/>
      <c r="I195" s="2">
        <f t="array" ref="I195">SUMPRODUCT(B179:B198, (ROW(B179:B198)-ROW(B179)+1)) / (20*21/2)</f>
        <v>6.1444952380952387</v>
      </c>
      <c r="J195" s="2">
        <f t="shared" si="18"/>
        <v>6.1666861076217225</v>
      </c>
      <c r="K195" s="2">
        <f t="shared" si="20"/>
        <v>6.2067537728878559</v>
      </c>
    </row>
    <row r="196" spans="1:11" ht="13.5" x14ac:dyDescent="0.25">
      <c r="A196" s="3">
        <f>TITRES_STAT!B199</f>
        <v>42290</v>
      </c>
      <c r="B196" s="6">
        <f>TITRES_STAT!D199</f>
        <v>6.1374000000000004</v>
      </c>
      <c r="C196" s="2">
        <f t="shared" ref="C196:C259" si="21">B196-B195</f>
        <v>1.1700000000000266E-2</v>
      </c>
      <c r="D196" s="2">
        <f t="shared" si="15"/>
        <v>6.1315399999999993</v>
      </c>
      <c r="E196" s="2">
        <f t="shared" si="16"/>
        <v>6.1438500000000014</v>
      </c>
      <c r="F196" s="2">
        <f t="shared" si="17"/>
        <v>6.1611449999999994</v>
      </c>
      <c r="G196" s="2">
        <f t="shared" si="19"/>
        <v>6.2436059999999971</v>
      </c>
      <c r="H196" s="2"/>
      <c r="I196" s="2">
        <f t="array" ref="I196">SUMPRODUCT(B180:B199, (ROW(B180:B199)-ROW(B180)+1)) / (20*21/2)</f>
        <v>6.1470633333333344</v>
      </c>
      <c r="J196" s="2">
        <f t="shared" si="18"/>
        <v>6.1638969545148914</v>
      </c>
      <c r="K196" s="2">
        <f t="shared" si="20"/>
        <v>6.2040340170883326</v>
      </c>
    </row>
    <row r="197" spans="1:11" ht="13.5" x14ac:dyDescent="0.25">
      <c r="A197" s="3">
        <f>TITRES_STAT!B200</f>
        <v>42293</v>
      </c>
      <c r="B197" s="6">
        <f>TITRES_STAT!D200</f>
        <v>6.1257000000000001</v>
      </c>
      <c r="C197" s="2">
        <f t="shared" si="21"/>
        <v>-1.1700000000000266E-2</v>
      </c>
      <c r="D197" s="2">
        <f t="shared" si="15"/>
        <v>6.1280400000000004</v>
      </c>
      <c r="E197" s="2">
        <f t="shared" si="16"/>
        <v>6.1379900000000003</v>
      </c>
      <c r="F197" s="2">
        <f t="shared" si="17"/>
        <v>6.1596799999999998</v>
      </c>
      <c r="G197" s="2">
        <f t="shared" si="19"/>
        <v>6.2384479999999982</v>
      </c>
      <c r="H197" s="2"/>
      <c r="I197" s="2">
        <f t="array" ref="I197">SUMPRODUCT(B181:B200, (ROW(B181:B200)-ROW(B181)+1)) / (20*21/2)</f>
        <v>6.1522823809523812</v>
      </c>
      <c r="J197" s="2">
        <f t="shared" si="18"/>
        <v>6.1602591493229975</v>
      </c>
      <c r="K197" s="2">
        <f t="shared" si="20"/>
        <v>6.2009620948495741</v>
      </c>
    </row>
    <row r="198" spans="1:11" ht="13.5" x14ac:dyDescent="0.25">
      <c r="A198" s="3">
        <f>TITRES_STAT!B201</f>
        <v>42296</v>
      </c>
      <c r="B198" s="6">
        <f>TITRES_STAT!D201</f>
        <v>6.1081000000000003</v>
      </c>
      <c r="C198" s="2">
        <f t="shared" si="21"/>
        <v>-1.7599999999999838E-2</v>
      </c>
      <c r="D198" s="2">
        <f t="shared" ref="D198:D261" si="22">AVERAGE(B194:B198)</f>
        <v>6.1245199999999995</v>
      </c>
      <c r="E198" s="2">
        <f t="shared" si="16"/>
        <v>6.1333000000000002</v>
      </c>
      <c r="F198" s="2">
        <f t="shared" si="17"/>
        <v>6.1573349999999989</v>
      </c>
      <c r="G198" s="2">
        <f t="shared" si="19"/>
        <v>6.2351659999999978</v>
      </c>
      <c r="H198" s="2"/>
      <c r="I198" s="2">
        <f t="array" ref="I198">SUMPRODUCT(B182:B201, (ROW(B182:B201)-ROW(B182)+1)) / (20*21/2)</f>
        <v>6.1568000000000005</v>
      </c>
      <c r="J198" s="2">
        <f t="shared" si="18"/>
        <v>6.1552916112922365</v>
      </c>
      <c r="K198" s="2">
        <f t="shared" si="20"/>
        <v>6.1973204440711598</v>
      </c>
    </row>
    <row r="199" spans="1:11" ht="13.5" x14ac:dyDescent="0.25">
      <c r="A199" s="3">
        <f>TITRES_STAT!B202</f>
        <v>42297</v>
      </c>
      <c r="B199" s="6">
        <f>TITRES_STAT!D202</f>
        <v>6.1843000000000004</v>
      </c>
      <c r="C199" s="2">
        <f t="shared" si="21"/>
        <v>7.6200000000000045E-2</v>
      </c>
      <c r="D199" s="2">
        <f t="shared" si="22"/>
        <v>6.1362400000000008</v>
      </c>
      <c r="E199" s="2">
        <f t="shared" si="16"/>
        <v>6.1362300000000003</v>
      </c>
      <c r="F199" s="2">
        <f t="shared" si="17"/>
        <v>6.1587999999999994</v>
      </c>
      <c r="G199" s="2">
        <f t="shared" si="19"/>
        <v>6.2328219999999979</v>
      </c>
      <c r="H199" s="2"/>
      <c r="I199" s="2">
        <f t="array" ref="I199">SUMPRODUCT(B183:B202, (ROW(B183:B202)-ROW(B183)+1)) / (20*21/2)</f>
        <v>6.1610666666666667</v>
      </c>
      <c r="J199" s="2">
        <f t="shared" si="18"/>
        <v>6.1580543149786902</v>
      </c>
      <c r="K199" s="2">
        <f t="shared" si="20"/>
        <v>6.1968098384213102</v>
      </c>
    </row>
    <row r="200" spans="1:11" ht="13.5" x14ac:dyDescent="0.25">
      <c r="A200" s="3">
        <f>TITRES_STAT!B203</f>
        <v>42298</v>
      </c>
      <c r="B200" s="6">
        <f>TITRES_STAT!D203</f>
        <v>6.2135999999999996</v>
      </c>
      <c r="C200" s="2">
        <f t="shared" si="21"/>
        <v>2.9299999999999216E-2</v>
      </c>
      <c r="D200" s="2">
        <f t="shared" si="22"/>
        <v>6.1538200000000005</v>
      </c>
      <c r="E200" s="2">
        <f t="shared" si="16"/>
        <v>6.1438500000000005</v>
      </c>
      <c r="F200" s="2">
        <f t="shared" si="17"/>
        <v>6.160264999999999</v>
      </c>
      <c r="G200" s="2">
        <f t="shared" si="19"/>
        <v>6.2304779999999997</v>
      </c>
      <c r="H200" s="2"/>
      <c r="I200" s="2">
        <f t="array" ref="I200">SUMPRODUCT(B184:B203, (ROW(B184:B203)-ROW(B184)+1)) / (20*21/2)</f>
        <v>6.1648090476190482</v>
      </c>
      <c r="J200" s="2">
        <f t="shared" si="18"/>
        <v>6.163344380218815</v>
      </c>
      <c r="K200" s="2">
        <f t="shared" si="20"/>
        <v>6.1974682761302784</v>
      </c>
    </row>
    <row r="201" spans="1:11" ht="13.5" x14ac:dyDescent="0.25">
      <c r="A201" s="3">
        <f>TITRES_STAT!B204</f>
        <v>42299</v>
      </c>
      <c r="B201" s="6">
        <f>TITRES_STAT!D204</f>
        <v>6.2077</v>
      </c>
      <c r="C201" s="2">
        <f t="shared" si="21"/>
        <v>-5.8999999999995723E-3</v>
      </c>
      <c r="D201" s="2">
        <f t="shared" si="22"/>
        <v>6.1678800000000003</v>
      </c>
      <c r="E201" s="2">
        <f t="shared" si="16"/>
        <v>6.1497100000000007</v>
      </c>
      <c r="F201" s="2">
        <f t="shared" si="17"/>
        <v>6.1628999999999987</v>
      </c>
      <c r="G201" s="2">
        <f t="shared" si="19"/>
        <v>6.2273119999999995</v>
      </c>
      <c r="H201" s="2">
        <f>AVERAGE(B2:B201)</f>
        <v>6.0102554999999986</v>
      </c>
      <c r="I201" s="2">
        <f t="array" ref="I201">SUMPRODUCT(B185:B204, (ROW(B185:B204)-ROW(B185)+1)) / (20*21/2)</f>
        <v>6.1612104761904769</v>
      </c>
      <c r="J201" s="2">
        <f t="shared" si="18"/>
        <v>6.1675687249598807</v>
      </c>
      <c r="K201" s="2">
        <f t="shared" si="20"/>
        <v>6.1978695202036009</v>
      </c>
    </row>
    <row r="202" spans="1:11" ht="13.5" x14ac:dyDescent="0.25">
      <c r="A202" s="3">
        <f>TITRES_STAT!B205</f>
        <v>42300</v>
      </c>
      <c r="B202" s="6">
        <f>TITRES_STAT!D205</f>
        <v>6.2077</v>
      </c>
      <c r="C202" s="2">
        <f t="shared" si="21"/>
        <v>0</v>
      </c>
      <c r="D202" s="2">
        <f t="shared" si="22"/>
        <v>6.1842799999999993</v>
      </c>
      <c r="E202" s="2">
        <f t="shared" si="16"/>
        <v>6.1561600000000007</v>
      </c>
      <c r="F202" s="2">
        <f t="shared" si="17"/>
        <v>6.1626050000000001</v>
      </c>
      <c r="G202" s="2">
        <f t="shared" si="19"/>
        <v>6.2241459999999993</v>
      </c>
      <c r="H202" s="2">
        <f t="shared" ref="H202:H265" si="23">AVERAGE(B3:B202)</f>
        <v>6.0127344999999979</v>
      </c>
      <c r="I202" s="2">
        <f t="array" ref="I202">SUMPRODUCT(B186:B205, (ROW(B186:B205)-ROW(B186)+1)) / (20*21/2)</f>
        <v>6.1691923809523814</v>
      </c>
      <c r="J202" s="2">
        <f t="shared" si="18"/>
        <v>6.1713907511541777</v>
      </c>
      <c r="K202" s="2">
        <f t="shared" si="20"/>
        <v>6.1982550292152245</v>
      </c>
    </row>
    <row r="203" spans="1:11" ht="13.5" x14ac:dyDescent="0.25">
      <c r="A203" s="3">
        <f>TITRES_STAT!B206</f>
        <v>42303</v>
      </c>
      <c r="B203" s="6">
        <f>TITRES_STAT!D206</f>
        <v>6.2019000000000002</v>
      </c>
      <c r="C203" s="2">
        <f t="shared" si="21"/>
        <v>-5.7999999999998053E-3</v>
      </c>
      <c r="D203" s="2">
        <f t="shared" si="22"/>
        <v>6.2030399999999997</v>
      </c>
      <c r="E203" s="2">
        <f t="shared" si="16"/>
        <v>6.1637800000000009</v>
      </c>
      <c r="F203" s="2">
        <f t="shared" si="17"/>
        <v>6.1634849999999997</v>
      </c>
      <c r="G203" s="2">
        <f t="shared" si="19"/>
        <v>6.2208640000000006</v>
      </c>
      <c r="H203" s="2">
        <f t="shared" si="23"/>
        <v>6.0153244999999984</v>
      </c>
      <c r="I203" s="2">
        <f t="array" ref="I203">SUMPRODUCT(B187:B206, (ROW(B187:B206)-ROW(B187)+1)) / (20*21/2)</f>
        <v>6.1770347619047623</v>
      </c>
      <c r="J203" s="2">
        <f t="shared" si="18"/>
        <v>6.1742963939013995</v>
      </c>
      <c r="K203" s="2">
        <f t="shared" si="20"/>
        <v>6.1983979692459998</v>
      </c>
    </row>
    <row r="204" spans="1:11" ht="13.5" x14ac:dyDescent="0.25">
      <c r="A204" s="3">
        <f>TITRES_STAT!B207</f>
        <v>42304</v>
      </c>
      <c r="B204" s="6">
        <f>TITRES_STAT!D207</f>
        <v>6.1257000000000001</v>
      </c>
      <c r="C204" s="2">
        <f t="shared" si="21"/>
        <v>-7.6200000000000045E-2</v>
      </c>
      <c r="D204" s="2">
        <f t="shared" si="22"/>
        <v>6.1913200000000002</v>
      </c>
      <c r="E204" s="2">
        <f t="shared" ref="E204:E267" si="24">AVERAGE(B195:B204)</f>
        <v>6.1637800000000009</v>
      </c>
      <c r="F204" s="2">
        <f t="shared" si="17"/>
        <v>6.15909</v>
      </c>
      <c r="G204" s="2">
        <f t="shared" si="19"/>
        <v>6.2159399999999998</v>
      </c>
      <c r="H204" s="2">
        <f t="shared" si="23"/>
        <v>6.0179534999999973</v>
      </c>
      <c r="I204" s="2">
        <f t="array" ref="I204">SUMPRODUCT(B188:B207, (ROW(B188:B207)-ROW(B188)+1)) / (20*21/2)</f>
        <v>6.1838966666666657</v>
      </c>
      <c r="J204" s="2">
        <f t="shared" si="18"/>
        <v>6.1696681659107906</v>
      </c>
      <c r="K204" s="2">
        <f t="shared" si="20"/>
        <v>6.1955470684912548</v>
      </c>
    </row>
    <row r="205" spans="1:11" ht="13.5" x14ac:dyDescent="0.25">
      <c r="A205" s="3">
        <f>TITRES_STAT!B208</f>
        <v>42305</v>
      </c>
      <c r="B205" s="6">
        <f>TITRES_STAT!D208</f>
        <v>6.2428999999999997</v>
      </c>
      <c r="C205" s="2">
        <f t="shared" si="21"/>
        <v>0.11719999999999953</v>
      </c>
      <c r="D205" s="2">
        <f t="shared" si="22"/>
        <v>6.1971800000000004</v>
      </c>
      <c r="E205" s="2">
        <f t="shared" si="24"/>
        <v>6.1755000000000013</v>
      </c>
      <c r="F205" s="2">
        <f t="shared" si="17"/>
        <v>6.1605550000000004</v>
      </c>
      <c r="G205" s="2">
        <f t="shared" si="19"/>
        <v>6.2134780000000012</v>
      </c>
      <c r="H205" s="2">
        <f t="shared" si="23"/>
        <v>6.021168499999999</v>
      </c>
      <c r="I205" s="2">
        <f t="array" ref="I205">SUMPRODUCT(B189:B208, (ROW(B189:B208)-ROW(B189)+1)) / (20*21/2)</f>
        <v>6.188279047619047</v>
      </c>
      <c r="J205" s="2">
        <f t="shared" si="18"/>
        <v>6.1766426263002394</v>
      </c>
      <c r="K205" s="2">
        <f t="shared" si="20"/>
        <v>6.1974040461974802</v>
      </c>
    </row>
    <row r="206" spans="1:11" ht="13.5" x14ac:dyDescent="0.25">
      <c r="A206" s="3">
        <f>TITRES_STAT!B209</f>
        <v>42306</v>
      </c>
      <c r="B206" s="6">
        <f>TITRES_STAT!D209</f>
        <v>6.2428999999999997</v>
      </c>
      <c r="C206" s="2">
        <f t="shared" si="21"/>
        <v>0</v>
      </c>
      <c r="D206" s="2">
        <f t="shared" si="22"/>
        <v>6.2042199999999994</v>
      </c>
      <c r="E206" s="2">
        <f t="shared" si="24"/>
        <v>6.1860499999999998</v>
      </c>
      <c r="F206" s="2">
        <f t="shared" si="17"/>
        <v>6.164950000000001</v>
      </c>
      <c r="G206" s="2">
        <f t="shared" si="19"/>
        <v>6.2111340000000004</v>
      </c>
      <c r="H206" s="2">
        <f t="shared" si="23"/>
        <v>6.0243834999999981</v>
      </c>
      <c r="I206" s="2">
        <f t="array" ref="I206">SUMPRODUCT(B190:B209, (ROW(B190:B209)-ROW(B190)+1)) / (20*21/2)</f>
        <v>6.1923823809523801</v>
      </c>
      <c r="J206" s="2">
        <f t="shared" si="18"/>
        <v>6.182952852366884</v>
      </c>
      <c r="K206" s="2">
        <f t="shared" si="20"/>
        <v>6.1991882012485595</v>
      </c>
    </row>
    <row r="207" spans="1:11" ht="13.5" x14ac:dyDescent="0.25">
      <c r="A207" s="3">
        <f>TITRES_STAT!B210</f>
        <v>42307</v>
      </c>
      <c r="B207" s="6">
        <f>TITRES_STAT!D210</f>
        <v>6.2370000000000001</v>
      </c>
      <c r="C207" s="2">
        <f t="shared" si="21"/>
        <v>-5.8999999999995723E-3</v>
      </c>
      <c r="D207" s="2">
        <f t="shared" si="22"/>
        <v>6.2100799999999996</v>
      </c>
      <c r="E207" s="2">
        <f t="shared" si="24"/>
        <v>6.1971800000000004</v>
      </c>
      <c r="F207" s="2">
        <f t="shared" si="17"/>
        <v>6.1675850000000008</v>
      </c>
      <c r="G207" s="2">
        <f t="shared" si="19"/>
        <v>6.2085540000000012</v>
      </c>
      <c r="H207" s="2">
        <f t="shared" si="23"/>
        <v>6.0275689999999971</v>
      </c>
      <c r="I207" s="2">
        <f t="array" ref="I207">SUMPRODUCT(B191:B210, (ROW(B191:B210)-ROW(B191)+1)) / (20*21/2)</f>
        <v>6.1956447619047612</v>
      </c>
      <c r="J207" s="2">
        <f t="shared" si="18"/>
        <v>6.1881001997605143</v>
      </c>
      <c r="K207" s="2">
        <f t="shared" si="20"/>
        <v>6.2006710168858712</v>
      </c>
    </row>
    <row r="208" spans="1:11" ht="13.5" x14ac:dyDescent="0.25">
      <c r="A208" s="3">
        <f>TITRES_STAT!B211</f>
        <v>42310</v>
      </c>
      <c r="B208" s="6">
        <f>TITRES_STAT!D211</f>
        <v>6.2135999999999996</v>
      </c>
      <c r="C208" s="2">
        <f t="shared" si="21"/>
        <v>-2.3400000000000531E-2</v>
      </c>
      <c r="D208" s="2">
        <f t="shared" si="22"/>
        <v>6.2124199999999998</v>
      </c>
      <c r="E208" s="2">
        <f t="shared" si="24"/>
        <v>6.2077299999999997</v>
      </c>
      <c r="F208" s="2">
        <f t="shared" si="17"/>
        <v>6.170515</v>
      </c>
      <c r="G208" s="2">
        <f t="shared" si="19"/>
        <v>6.2052720000000008</v>
      </c>
      <c r="H208" s="2">
        <f t="shared" si="23"/>
        <v>6.0306374999999983</v>
      </c>
      <c r="I208" s="2">
        <f t="array" ref="I208">SUMPRODUCT(B192:B211, (ROW(B192:B211)-ROW(B192)+1)) / (20*21/2)</f>
        <v>6.1991342857142868</v>
      </c>
      <c r="J208" s="2">
        <f t="shared" si="18"/>
        <v>6.1905287521642753</v>
      </c>
      <c r="K208" s="2">
        <f t="shared" si="20"/>
        <v>6.2011780358315232</v>
      </c>
    </row>
    <row r="209" spans="1:11" ht="13.5" x14ac:dyDescent="0.25">
      <c r="A209" s="3">
        <f>TITRES_STAT!B212</f>
        <v>42311</v>
      </c>
      <c r="B209" s="6">
        <f>TITRES_STAT!D212</f>
        <v>6.2135999999999996</v>
      </c>
      <c r="C209" s="2">
        <f t="shared" si="21"/>
        <v>0</v>
      </c>
      <c r="D209" s="2">
        <f t="shared" si="22"/>
        <v>6.2299999999999995</v>
      </c>
      <c r="E209" s="2">
        <f t="shared" si="24"/>
        <v>6.2106599999999998</v>
      </c>
      <c r="F209" s="2">
        <f t="shared" si="17"/>
        <v>6.1734450000000001</v>
      </c>
      <c r="G209" s="2">
        <f t="shared" si="19"/>
        <v>6.2019900000000003</v>
      </c>
      <c r="H209" s="2">
        <f t="shared" si="23"/>
        <v>6.0337059999999987</v>
      </c>
      <c r="I209" s="2">
        <f t="array" ref="I209">SUMPRODUCT(B193:B212, (ROW(B193:B212)-ROW(B193)+1)) / (20*21/2)</f>
        <v>6.2012023809523802</v>
      </c>
      <c r="J209" s="2">
        <f t="shared" si="18"/>
        <v>6.1927260138629157</v>
      </c>
      <c r="K209" s="2">
        <f t="shared" si="20"/>
        <v>6.2016651716812676</v>
      </c>
    </row>
    <row r="210" spans="1:11" ht="13.5" x14ac:dyDescent="0.25">
      <c r="A210" s="3">
        <f>TITRES_STAT!B213</f>
        <v>42312</v>
      </c>
      <c r="B210" s="6">
        <f>TITRES_STAT!D213</f>
        <v>6.2077</v>
      </c>
      <c r="C210" s="2">
        <f t="shared" si="21"/>
        <v>-5.8999999999995723E-3</v>
      </c>
      <c r="D210" s="2">
        <f t="shared" si="22"/>
        <v>6.2229599999999996</v>
      </c>
      <c r="E210" s="2">
        <f t="shared" si="24"/>
        <v>6.21007</v>
      </c>
      <c r="F210" s="2">
        <f t="shared" si="17"/>
        <v>6.1769600000000002</v>
      </c>
      <c r="G210" s="2">
        <f t="shared" si="19"/>
        <v>6.1985900000000003</v>
      </c>
      <c r="H210" s="2">
        <f t="shared" si="23"/>
        <v>6.0359054999999975</v>
      </c>
      <c r="I210" s="2">
        <f t="array" ref="I210">SUMPRODUCT(B194:B213, (ROW(B194:B213)-ROW(B194)+1)) / (20*21/2)</f>
        <v>6.198524285714285</v>
      </c>
      <c r="J210" s="2">
        <f t="shared" si="18"/>
        <v>6.1941521077807336</v>
      </c>
      <c r="K210" s="2">
        <f t="shared" si="20"/>
        <v>6.201901831615336</v>
      </c>
    </row>
    <row r="211" spans="1:11" ht="13.5" x14ac:dyDescent="0.25">
      <c r="A211" s="3">
        <f>TITRES_STAT!B214</f>
        <v>42313</v>
      </c>
      <c r="B211" s="6">
        <f>TITRES_STAT!D214</f>
        <v>6.2135999999999996</v>
      </c>
      <c r="C211" s="2">
        <f t="shared" si="21"/>
        <v>5.8999999999995723E-3</v>
      </c>
      <c r="D211" s="2">
        <f t="shared" si="22"/>
        <v>6.2171000000000003</v>
      </c>
      <c r="E211" s="2">
        <f t="shared" si="24"/>
        <v>6.2106599999999998</v>
      </c>
      <c r="F211" s="2">
        <f t="shared" si="17"/>
        <v>6.1801849999999998</v>
      </c>
      <c r="G211" s="2">
        <f t="shared" si="19"/>
        <v>6.195424</v>
      </c>
      <c r="H211" s="2">
        <f t="shared" si="23"/>
        <v>6.0385539999999978</v>
      </c>
      <c r="I211" s="2">
        <f t="array" ref="I211">SUMPRODUCT(B195:B214, (ROW(B195:B214)-ROW(B195)+1)) / (20*21/2)</f>
        <v>6.1951447619047615</v>
      </c>
      <c r="J211" s="2">
        <f t="shared" si="18"/>
        <v>6.1960042879920927</v>
      </c>
      <c r="K211" s="2">
        <f t="shared" si="20"/>
        <v>6.2023605833166959</v>
      </c>
    </row>
    <row r="212" spans="1:11" ht="13.5" x14ac:dyDescent="0.25">
      <c r="A212" s="3">
        <f>TITRES_STAT!B215</f>
        <v>42314</v>
      </c>
      <c r="B212" s="6">
        <f>TITRES_STAT!D215</f>
        <v>6.2019000000000002</v>
      </c>
      <c r="C212" s="2">
        <f t="shared" si="21"/>
        <v>-1.1699999999999378E-2</v>
      </c>
      <c r="D212" s="2">
        <f t="shared" si="22"/>
        <v>6.2100799999999996</v>
      </c>
      <c r="E212" s="2">
        <f t="shared" si="24"/>
        <v>6.2100799999999996</v>
      </c>
      <c r="F212" s="2">
        <f t="shared" ref="F212:F275" si="25">AVERAGE(B193:B212)</f>
        <v>6.1831200000000006</v>
      </c>
      <c r="G212" s="2">
        <f t="shared" si="19"/>
        <v>6.1922600000000001</v>
      </c>
      <c r="H212" s="2">
        <f t="shared" si="23"/>
        <v>6.0411719999999978</v>
      </c>
      <c r="I212" s="2">
        <f t="array" ref="I212">SUMPRODUCT(B196:B215, (ROW(B196:B215)-ROW(B196)+1)) / (20*21/2)</f>
        <v>6.1922157142857142</v>
      </c>
      <c r="J212" s="2">
        <f t="shared" si="18"/>
        <v>6.1965657843737985</v>
      </c>
      <c r="K212" s="2">
        <f t="shared" si="20"/>
        <v>6.2023425212258454</v>
      </c>
    </row>
    <row r="213" spans="1:11" ht="13.5" x14ac:dyDescent="0.25">
      <c r="A213" s="3">
        <f>TITRES_STAT!B216</f>
        <v>42317</v>
      </c>
      <c r="B213" s="6">
        <f>TITRES_STAT!D216</f>
        <v>6.1550000000000002</v>
      </c>
      <c r="C213" s="2">
        <f t="shared" si="21"/>
        <v>-4.6899999999999942E-2</v>
      </c>
      <c r="D213" s="2">
        <f t="shared" si="22"/>
        <v>6.1983599999999992</v>
      </c>
      <c r="E213" s="2">
        <f t="shared" si="24"/>
        <v>6.2053900000000004</v>
      </c>
      <c r="F213" s="2">
        <f t="shared" si="25"/>
        <v>6.1845850000000002</v>
      </c>
      <c r="G213" s="2">
        <f t="shared" si="19"/>
        <v>6.1893299999999991</v>
      </c>
      <c r="H213" s="2">
        <f t="shared" si="23"/>
        <v>6.0435554999999974</v>
      </c>
      <c r="I213" s="2">
        <f t="array" ref="I213">SUMPRODUCT(B197:B216, (ROW(B197:B216)-ROW(B197)+1)) / (20*21/2)</f>
        <v>6.1891471428571423</v>
      </c>
      <c r="J213" s="2">
        <f t="shared" ref="J213:J276" si="26">$J$4*B213+J212*(1-$J$4)</f>
        <v>6.1926071382429608</v>
      </c>
      <c r="K213" s="2">
        <f t="shared" si="20"/>
        <v>6.2004859517660087</v>
      </c>
    </row>
    <row r="214" spans="1:11" ht="13.5" x14ac:dyDescent="0.25">
      <c r="A214" s="3">
        <f>TITRES_STAT!B217</f>
        <v>42318</v>
      </c>
      <c r="B214" s="6">
        <f>TITRES_STAT!D217</f>
        <v>6.1490999999999998</v>
      </c>
      <c r="C214" s="2">
        <f t="shared" si="21"/>
        <v>-5.9000000000004604E-3</v>
      </c>
      <c r="D214" s="2">
        <f t="shared" si="22"/>
        <v>6.18546</v>
      </c>
      <c r="E214" s="2">
        <f t="shared" si="24"/>
        <v>6.2077299999999997</v>
      </c>
      <c r="F214" s="2">
        <f t="shared" si="25"/>
        <v>6.1857550000000012</v>
      </c>
      <c r="G214" s="2">
        <f t="shared" si="19"/>
        <v>6.1856959999999992</v>
      </c>
      <c r="H214" s="2">
        <f t="shared" si="23"/>
        <v>6.0459374999999991</v>
      </c>
      <c r="I214" s="2">
        <f t="array" ref="I214">SUMPRODUCT(B198:B217, (ROW(B198:B217)-ROW(B198)+1)) / (20*21/2)</f>
        <v>6.190461428571429</v>
      </c>
      <c r="J214" s="2">
        <f t="shared" si="26"/>
        <v>6.1884636012674399</v>
      </c>
      <c r="K214" s="2">
        <f t="shared" si="20"/>
        <v>6.1984708164026356</v>
      </c>
    </row>
    <row r="215" spans="1:11" ht="13.5" x14ac:dyDescent="0.25">
      <c r="A215" s="3">
        <f>TITRES_STAT!B218</f>
        <v>42319</v>
      </c>
      <c r="B215" s="6">
        <f>TITRES_STAT!D218</f>
        <v>6.1550000000000002</v>
      </c>
      <c r="C215" s="2">
        <f t="shared" si="21"/>
        <v>5.9000000000004604E-3</v>
      </c>
      <c r="D215" s="2">
        <f t="shared" si="22"/>
        <v>6.1749200000000002</v>
      </c>
      <c r="E215" s="2">
        <f t="shared" si="24"/>
        <v>6.1989400000000003</v>
      </c>
      <c r="F215" s="2">
        <f t="shared" si="25"/>
        <v>6.1872200000000008</v>
      </c>
      <c r="G215" s="2">
        <f t="shared" si="19"/>
        <v>6.1833519999999975</v>
      </c>
      <c r="H215" s="2">
        <f t="shared" si="23"/>
        <v>6.0483489999999982</v>
      </c>
      <c r="I215" s="2">
        <f t="array" ref="I215">SUMPRODUCT(B199:B218, (ROW(B199:B218)-ROW(B199)+1)) / (20*21/2)</f>
        <v>6.1953176190476187</v>
      </c>
      <c r="J215" s="2">
        <f t="shared" si="26"/>
        <v>6.1852765916229213</v>
      </c>
      <c r="K215" s="2">
        <f t="shared" si="20"/>
        <v>6.1967660785044929</v>
      </c>
    </row>
    <row r="216" spans="1:11" ht="13.5" x14ac:dyDescent="0.25">
      <c r="A216" s="3">
        <f>TITRES_STAT!B219</f>
        <v>42320</v>
      </c>
      <c r="B216" s="6">
        <f>TITRES_STAT!D219</f>
        <v>6.1550000000000002</v>
      </c>
      <c r="C216" s="2">
        <f t="shared" si="21"/>
        <v>0</v>
      </c>
      <c r="D216" s="2">
        <f t="shared" si="22"/>
        <v>6.1632000000000007</v>
      </c>
      <c r="E216" s="2">
        <f t="shared" si="24"/>
        <v>6.19015</v>
      </c>
      <c r="F216" s="2">
        <f t="shared" si="25"/>
        <v>6.1881000000000004</v>
      </c>
      <c r="G216" s="2">
        <f t="shared" si="19"/>
        <v>6.1810079999999967</v>
      </c>
      <c r="H216" s="2">
        <f t="shared" si="23"/>
        <v>6.0508444999999993</v>
      </c>
      <c r="I216" s="2">
        <f t="array" ref="I216">SUMPRODUCT(B200:B219, (ROW(B200:B219)-ROW(B200)+1)) / (20*21/2)</f>
        <v>6.2039985714285715</v>
      </c>
      <c r="J216" s="2">
        <f t="shared" si="26"/>
        <v>6.1823931067064528</v>
      </c>
      <c r="K216" s="2">
        <f t="shared" si="20"/>
        <v>6.1951281930729438</v>
      </c>
    </row>
    <row r="217" spans="1:11" ht="13.5" x14ac:dyDescent="0.25">
      <c r="A217" s="3">
        <f>TITRES_STAT!B220</f>
        <v>42321</v>
      </c>
      <c r="B217" s="6">
        <f>TITRES_STAT!D220</f>
        <v>6.2019000000000002</v>
      </c>
      <c r="C217" s="2">
        <f t="shared" si="21"/>
        <v>4.6899999999999942E-2</v>
      </c>
      <c r="D217" s="2">
        <f t="shared" si="22"/>
        <v>6.1632000000000007</v>
      </c>
      <c r="E217" s="2">
        <f t="shared" si="24"/>
        <v>6.1866399999999997</v>
      </c>
      <c r="F217" s="2">
        <f t="shared" si="25"/>
        <v>6.19191</v>
      </c>
      <c r="G217" s="2">
        <f t="shared" si="19"/>
        <v>6.1796019999999974</v>
      </c>
      <c r="H217" s="2">
        <f t="shared" si="23"/>
        <v>6.0538264999999987</v>
      </c>
      <c r="I217" s="2">
        <f t="array" ref="I217">SUMPRODUCT(B201:B220, (ROW(B201:B220)-ROW(B201)+1)) / (20*21/2)</f>
        <v>6.2294819047619061</v>
      </c>
      <c r="J217" s="2">
        <f t="shared" si="26"/>
        <v>6.1842509060677431</v>
      </c>
      <c r="K217" s="2">
        <f t="shared" si="20"/>
        <v>6.195393754128907</v>
      </c>
    </row>
    <row r="218" spans="1:11" ht="13.5" x14ac:dyDescent="0.25">
      <c r="A218" s="3">
        <f>TITRES_STAT!B221</f>
        <v>42324</v>
      </c>
      <c r="B218" s="6">
        <f>TITRES_STAT!D221</f>
        <v>6.2428999999999997</v>
      </c>
      <c r="C218" s="2">
        <f t="shared" si="21"/>
        <v>4.0999999999999481E-2</v>
      </c>
      <c r="D218" s="2">
        <f t="shared" si="22"/>
        <v>6.1807800000000004</v>
      </c>
      <c r="E218" s="2">
        <f t="shared" si="24"/>
        <v>6.1895699999999998</v>
      </c>
      <c r="F218" s="2">
        <f t="shared" si="25"/>
        <v>6.1986499999999998</v>
      </c>
      <c r="G218" s="2">
        <f t="shared" si="19"/>
        <v>6.178429999999997</v>
      </c>
      <c r="H218" s="2">
        <f t="shared" si="23"/>
        <v>6.0569014999999986</v>
      </c>
      <c r="I218" s="2">
        <f t="array" ref="I218">SUMPRODUCT(B202:B221, (ROW(B202:B221)-ROW(B202)+1)) / (20*21/2)</f>
        <v>6.2537371428571431</v>
      </c>
      <c r="J218" s="2">
        <f t="shared" si="26"/>
        <v>6.1898365340612918</v>
      </c>
      <c r="K218" s="2">
        <f t="shared" si="20"/>
        <v>6.1972567441630675</v>
      </c>
    </row>
    <row r="219" spans="1:11" ht="13.5" x14ac:dyDescent="0.25">
      <c r="A219" s="3">
        <f>TITRES_STAT!B222</f>
        <v>42325</v>
      </c>
      <c r="B219" s="6">
        <f>TITRES_STAT!D222</f>
        <v>6.2897999999999996</v>
      </c>
      <c r="C219" s="2">
        <f t="shared" si="21"/>
        <v>4.6899999999999942E-2</v>
      </c>
      <c r="D219" s="2">
        <f t="shared" si="22"/>
        <v>6.20892</v>
      </c>
      <c r="E219" s="2">
        <f t="shared" si="24"/>
        <v>6.19719</v>
      </c>
      <c r="F219" s="2">
        <f t="shared" si="25"/>
        <v>6.2039249999999999</v>
      </c>
      <c r="G219" s="2">
        <f t="shared" si="19"/>
        <v>6.1787819999999973</v>
      </c>
      <c r="H219" s="2">
        <f t="shared" si="23"/>
        <v>6.0598190000000001</v>
      </c>
      <c r="I219" s="2">
        <f t="array" ref="I219">SUMPRODUCT(B203:B222, (ROW(B203:B222)-ROW(B203)+1)) / (20*21/2)</f>
        <v>6.2772980952380957</v>
      </c>
      <c r="J219" s="2">
        <f t="shared" si="26"/>
        <v>6.1993568641506931</v>
      </c>
      <c r="K219" s="2">
        <f t="shared" si="20"/>
        <v>6.2008858914507909</v>
      </c>
    </row>
    <row r="220" spans="1:11" ht="13.5" x14ac:dyDescent="0.25">
      <c r="A220" s="3">
        <f>TITRES_STAT!B223</f>
        <v>42326</v>
      </c>
      <c r="B220" s="6">
        <f>TITRES_STAT!D223</f>
        <v>6.4714999999999998</v>
      </c>
      <c r="C220" s="2">
        <f t="shared" si="21"/>
        <v>0.18170000000000019</v>
      </c>
      <c r="D220" s="2">
        <f t="shared" si="22"/>
        <v>6.272219999999999</v>
      </c>
      <c r="E220" s="2">
        <f t="shared" si="24"/>
        <v>6.2235700000000005</v>
      </c>
      <c r="F220" s="2">
        <f t="shared" si="25"/>
        <v>6.2168200000000002</v>
      </c>
      <c r="G220" s="2">
        <f t="shared" si="19"/>
        <v>6.1833539999999969</v>
      </c>
      <c r="H220" s="2">
        <f t="shared" si="23"/>
        <v>6.0636729999999996</v>
      </c>
      <c r="I220" s="2">
        <f t="array" ref="I220">SUMPRODUCT(B204:B223, (ROW(B204:B223)-ROW(B204)+1)) / (20*21/2)</f>
        <v>6.2984604761904768</v>
      </c>
      <c r="J220" s="2">
        <f t="shared" si="26"/>
        <v>6.225275258041103</v>
      </c>
      <c r="K220" s="2">
        <f t="shared" si="20"/>
        <v>6.2114982094331133</v>
      </c>
    </row>
    <row r="221" spans="1:11" ht="13.5" x14ac:dyDescent="0.25">
      <c r="A221" s="3">
        <f>TITRES_STAT!B224</f>
        <v>42327</v>
      </c>
      <c r="B221" s="6">
        <f>TITRES_STAT!D224</f>
        <v>6.4714999999999998</v>
      </c>
      <c r="C221" s="2">
        <f t="shared" si="21"/>
        <v>0</v>
      </c>
      <c r="D221" s="2">
        <f t="shared" si="22"/>
        <v>6.3355199999999998</v>
      </c>
      <c r="E221" s="2">
        <f t="shared" si="24"/>
        <v>6.2493600000000002</v>
      </c>
      <c r="F221" s="2">
        <f t="shared" si="25"/>
        <v>6.2300100000000009</v>
      </c>
      <c r="G221" s="2">
        <f t="shared" si="19"/>
        <v>6.1879259999999974</v>
      </c>
      <c r="H221" s="2">
        <f t="shared" si="23"/>
        <v>6.0675270000000001</v>
      </c>
      <c r="I221" s="2">
        <f t="array" ref="I221">SUMPRODUCT(B205:B224, (ROW(B205:B224)-ROW(B205)+1)) / (20*21/2)</f>
        <v>6.3194809523809505</v>
      </c>
      <c r="J221" s="2">
        <f t="shared" si="26"/>
        <v>6.2487252334657599</v>
      </c>
      <c r="K221" s="2">
        <f t="shared" si="20"/>
        <v>6.2216943580827957</v>
      </c>
    </row>
    <row r="222" spans="1:11" ht="13.5" x14ac:dyDescent="0.25">
      <c r="A222" s="3">
        <f>TITRES_STAT!B225</f>
        <v>42328</v>
      </c>
      <c r="B222" s="6">
        <f>TITRES_STAT!D225</f>
        <v>6.4774000000000003</v>
      </c>
      <c r="C222" s="2">
        <f t="shared" si="21"/>
        <v>5.9000000000004604E-3</v>
      </c>
      <c r="D222" s="2">
        <f t="shared" si="22"/>
        <v>6.3906199999999993</v>
      </c>
      <c r="E222" s="2">
        <f t="shared" si="24"/>
        <v>6.27691</v>
      </c>
      <c r="F222" s="2">
        <f t="shared" si="25"/>
        <v>6.2434950000000011</v>
      </c>
      <c r="G222" s="2">
        <f t="shared" si="19"/>
        <v>6.1943739999999972</v>
      </c>
      <c r="H222" s="2">
        <f t="shared" si="23"/>
        <v>6.0714104999999998</v>
      </c>
      <c r="I222" s="2">
        <f t="array" ref="I222">SUMPRODUCT(B206:B225, (ROW(B206:B225)-ROW(B206)+1)) / (20*21/2)</f>
        <v>6.3388266666666659</v>
      </c>
      <c r="J222" s="2">
        <f t="shared" si="26"/>
        <v>6.2705037826594969</v>
      </c>
      <c r="K222" s="2">
        <f t="shared" si="20"/>
        <v>6.2317220303148435</v>
      </c>
    </row>
    <row r="223" spans="1:11" ht="13.5" x14ac:dyDescent="0.25">
      <c r="A223" s="3">
        <f>TITRES_STAT!B226</f>
        <v>42331</v>
      </c>
      <c r="B223" s="6">
        <f>TITRES_STAT!D226</f>
        <v>6.4657</v>
      </c>
      <c r="C223" s="2">
        <f t="shared" si="21"/>
        <v>-1.1700000000000266E-2</v>
      </c>
      <c r="D223" s="2">
        <f t="shared" si="22"/>
        <v>6.4351799999999999</v>
      </c>
      <c r="E223" s="2">
        <f t="shared" si="24"/>
        <v>6.3079799999999997</v>
      </c>
      <c r="F223" s="2">
        <f t="shared" si="25"/>
        <v>6.2566850000000009</v>
      </c>
      <c r="G223" s="2">
        <f t="shared" si="19"/>
        <v>6.2005879999999989</v>
      </c>
      <c r="H223" s="2">
        <f t="shared" si="23"/>
        <v>6.0749839999999997</v>
      </c>
      <c r="I223" s="2">
        <f t="array" ref="I223">SUMPRODUCT(B207:B226, (ROW(B207:B226)-ROW(B207)+1)) / (20*21/2)</f>
        <v>6.3626366666666669</v>
      </c>
      <c r="J223" s="2">
        <f t="shared" si="26"/>
        <v>6.289093898596688</v>
      </c>
      <c r="K223" s="2">
        <f t="shared" si="20"/>
        <v>6.240897636969164</v>
      </c>
    </row>
    <row r="224" spans="1:11" ht="13.5" x14ac:dyDescent="0.25">
      <c r="A224" s="3">
        <f>TITRES_STAT!B227</f>
        <v>42332</v>
      </c>
      <c r="B224" s="6">
        <f>TITRES_STAT!D227</f>
        <v>6.4774000000000003</v>
      </c>
      <c r="C224" s="2">
        <f t="shared" si="21"/>
        <v>1.1700000000000266E-2</v>
      </c>
      <c r="D224" s="2">
        <f t="shared" si="22"/>
        <v>6.4727000000000006</v>
      </c>
      <c r="E224" s="2">
        <f t="shared" si="24"/>
        <v>6.3408100000000003</v>
      </c>
      <c r="F224" s="2">
        <f t="shared" si="25"/>
        <v>6.2742700000000005</v>
      </c>
      <c r="G224" s="2">
        <f t="shared" si="19"/>
        <v>6.207857999999999</v>
      </c>
      <c r="H224" s="2">
        <f t="shared" si="23"/>
        <v>6.0788114999999996</v>
      </c>
      <c r="I224" s="2">
        <f t="array" ref="I224">SUMPRODUCT(B208:B227, (ROW(B208:B227)-ROW(B208)+1)) / (20*21/2)</f>
        <v>6.3923080952380946</v>
      </c>
      <c r="J224" s="2">
        <f t="shared" si="26"/>
        <v>6.3070278130160515</v>
      </c>
      <c r="K224" s="2">
        <f t="shared" si="20"/>
        <v>6.2501722394409622</v>
      </c>
    </row>
    <row r="225" spans="1:11" ht="13.5" x14ac:dyDescent="0.25">
      <c r="A225" s="3">
        <f>TITRES_STAT!B228</f>
        <v>42333</v>
      </c>
      <c r="B225" s="6">
        <f>TITRES_STAT!D228</f>
        <v>6.4774000000000003</v>
      </c>
      <c r="C225" s="2">
        <f t="shared" si="21"/>
        <v>0</v>
      </c>
      <c r="D225" s="2">
        <f t="shared" si="22"/>
        <v>6.4738799999999994</v>
      </c>
      <c r="E225" s="2">
        <f t="shared" si="24"/>
        <v>6.373050000000001</v>
      </c>
      <c r="F225" s="2">
        <f t="shared" si="25"/>
        <v>6.2859950000000016</v>
      </c>
      <c r="G225" s="2">
        <f t="shared" si="19"/>
        <v>6.214541999999998</v>
      </c>
      <c r="H225" s="2">
        <f t="shared" si="23"/>
        <v>6.0829189999999995</v>
      </c>
      <c r="I225" s="2">
        <f t="array" ref="I225">SUMPRODUCT(B209:B228, (ROW(B209:B228)-ROW(B209)+1)) / (20*21/2)</f>
        <v>6.4369452380952383</v>
      </c>
      <c r="J225" s="2">
        <f t="shared" si="26"/>
        <v>6.3232537355859515</v>
      </c>
      <c r="K225" s="2">
        <f t="shared" si="20"/>
        <v>6.2590831320119049</v>
      </c>
    </row>
    <row r="226" spans="1:11" ht="13.5" x14ac:dyDescent="0.25">
      <c r="A226" s="3">
        <f>TITRES_STAT!B229</f>
        <v>42334</v>
      </c>
      <c r="B226" s="6">
        <f>TITRES_STAT!D229</f>
        <v>6.5359999999999996</v>
      </c>
      <c r="C226" s="2">
        <f t="shared" si="21"/>
        <v>5.8599999999999319E-2</v>
      </c>
      <c r="D226" s="2">
        <f t="shared" si="22"/>
        <v>6.4867800000000004</v>
      </c>
      <c r="E226" s="2">
        <f t="shared" si="24"/>
        <v>6.411150000000001</v>
      </c>
      <c r="F226" s="2">
        <f t="shared" si="25"/>
        <v>6.300650000000001</v>
      </c>
      <c r="G226" s="2">
        <f t="shared" si="19"/>
        <v>6.2219279999999983</v>
      </c>
      <c r="H226" s="2">
        <f t="shared" si="23"/>
        <v>6.0873194999999996</v>
      </c>
      <c r="I226" s="2">
        <f t="array" ref="I226">SUMPRODUCT(B210:B229, (ROW(B210:B229)-ROW(B210)+1)) / (20*21/2)</f>
        <v>6.4793990476190482</v>
      </c>
      <c r="J226" s="2">
        <f t="shared" si="26"/>
        <v>6.3435152845777658</v>
      </c>
      <c r="K226" s="2">
        <f t="shared" si="20"/>
        <v>6.2699426170310462</v>
      </c>
    </row>
    <row r="227" spans="1:11" ht="13.5" x14ac:dyDescent="0.25">
      <c r="A227" s="3">
        <f>TITRES_STAT!B230</f>
        <v>42335</v>
      </c>
      <c r="B227" s="6">
        <f>TITRES_STAT!D230</f>
        <v>6.6121999999999996</v>
      </c>
      <c r="C227" s="2">
        <f t="shared" si="21"/>
        <v>7.6200000000000045E-2</v>
      </c>
      <c r="D227" s="2">
        <f t="shared" si="22"/>
        <v>6.5137400000000003</v>
      </c>
      <c r="E227" s="2">
        <f t="shared" si="24"/>
        <v>6.4521800000000002</v>
      </c>
      <c r="F227" s="2">
        <f t="shared" si="25"/>
        <v>6.3194100000000013</v>
      </c>
      <c r="G227" s="2">
        <f t="shared" si="19"/>
        <v>6.2310719999999957</v>
      </c>
      <c r="H227" s="2">
        <f t="shared" si="23"/>
        <v>6.0917094999999994</v>
      </c>
      <c r="I227" s="2">
        <f t="array" ref="I227">SUMPRODUCT(B211:B230, (ROW(B211:B230)-ROW(B211)+1)) / (20*21/2)</f>
        <v>6.5257942857142854</v>
      </c>
      <c r="J227" s="2">
        <f t="shared" si="26"/>
        <v>6.3691043050941687</v>
      </c>
      <c r="K227" s="2">
        <f t="shared" si="20"/>
        <v>6.2833644751866924</v>
      </c>
    </row>
    <row r="228" spans="1:11" ht="13.5" x14ac:dyDescent="0.25">
      <c r="A228" s="3">
        <f>TITRES_STAT!B231</f>
        <v>42338</v>
      </c>
      <c r="B228" s="6">
        <f>TITRES_STAT!D231</f>
        <v>6.7881</v>
      </c>
      <c r="C228" s="2">
        <f t="shared" si="21"/>
        <v>0.17590000000000039</v>
      </c>
      <c r="D228" s="2">
        <f t="shared" si="22"/>
        <v>6.57822</v>
      </c>
      <c r="E228" s="2">
        <f t="shared" si="24"/>
        <v>6.5067000000000004</v>
      </c>
      <c r="F228" s="2">
        <f t="shared" si="25"/>
        <v>6.348135000000001</v>
      </c>
      <c r="G228" s="2">
        <f t="shared" si="19"/>
        <v>6.2437339999999963</v>
      </c>
      <c r="H228" s="2">
        <f t="shared" si="23"/>
        <v>6.0969789999999993</v>
      </c>
      <c r="I228" s="2">
        <f t="array" ref="I228">SUMPRODUCT(B212:B231, (ROW(B212:B231)-ROW(B212)+1)) / (20*21/2)</f>
        <v>6.5768723809523806</v>
      </c>
      <c r="J228" s="2">
        <f t="shared" si="26"/>
        <v>6.409008656989962</v>
      </c>
      <c r="K228" s="2">
        <f t="shared" si="20"/>
        <v>6.3031580251793713</v>
      </c>
    </row>
    <row r="229" spans="1:11" ht="13.5" x14ac:dyDescent="0.25">
      <c r="A229" s="3">
        <f>TITRES_STAT!B232</f>
        <v>42339</v>
      </c>
      <c r="B229" s="6">
        <f>TITRES_STAT!D232</f>
        <v>6.7938999999999998</v>
      </c>
      <c r="C229" s="2">
        <f t="shared" si="21"/>
        <v>5.7999999999998053E-3</v>
      </c>
      <c r="D229" s="2">
        <f t="shared" si="22"/>
        <v>6.6415199999999999</v>
      </c>
      <c r="E229" s="2">
        <f t="shared" si="24"/>
        <v>6.5571099999999998</v>
      </c>
      <c r="F229" s="2">
        <f t="shared" si="25"/>
        <v>6.3771500000000003</v>
      </c>
      <c r="G229" s="2">
        <f t="shared" si="19"/>
        <v>6.2565119999999954</v>
      </c>
      <c r="H229" s="2">
        <f t="shared" si="23"/>
        <v>6.1023889999999987</v>
      </c>
      <c r="I229" s="2">
        <f t="array" ref="I229">SUMPRODUCT(B213:B232, (ROW(B213:B232)-ROW(B213)+1)) / (20*21/2)</f>
        <v>6.6244614285714283</v>
      </c>
      <c r="J229" s="2">
        <f t="shared" si="26"/>
        <v>6.4456649753718702</v>
      </c>
      <c r="K229" s="2">
        <f t="shared" si="20"/>
        <v>6.3224028085056707</v>
      </c>
    </row>
    <row r="230" spans="1:11" ht="13.5" x14ac:dyDescent="0.25">
      <c r="A230" s="3">
        <f>TITRES_STAT!B233</f>
        <v>42340</v>
      </c>
      <c r="B230" s="6">
        <f>TITRES_STAT!D233</f>
        <v>6.8643000000000001</v>
      </c>
      <c r="C230" s="2">
        <f t="shared" si="21"/>
        <v>7.040000000000024E-2</v>
      </c>
      <c r="D230" s="2">
        <f t="shared" si="22"/>
        <v>6.7188999999999997</v>
      </c>
      <c r="E230" s="2">
        <f t="shared" si="24"/>
        <v>6.5963899999999995</v>
      </c>
      <c r="F230" s="2">
        <f t="shared" si="25"/>
        <v>6.40998</v>
      </c>
      <c r="G230" s="2">
        <f t="shared" si="19"/>
        <v>6.2701119999999966</v>
      </c>
      <c r="H230" s="2">
        <f t="shared" si="23"/>
        <v>6.1082909999999995</v>
      </c>
      <c r="I230" s="2">
        <f t="array" ref="I230">SUMPRODUCT(B214:B233, (ROW(B214:B233)-ROW(B214)+1)) / (20*21/2)</f>
        <v>6.6657152380952374</v>
      </c>
      <c r="J230" s="2">
        <f t="shared" si="26"/>
        <v>6.4855349777174069</v>
      </c>
      <c r="K230" s="2">
        <f t="shared" si="20"/>
        <v>6.3436536787603499</v>
      </c>
    </row>
    <row r="231" spans="1:11" ht="13.5" x14ac:dyDescent="0.25">
      <c r="A231" s="3">
        <f>TITRES_STAT!B234</f>
        <v>42341</v>
      </c>
      <c r="B231" s="6">
        <f>TITRES_STAT!D234</f>
        <v>6.9462999999999999</v>
      </c>
      <c r="C231" s="2">
        <f t="shared" si="21"/>
        <v>8.1999999999999851E-2</v>
      </c>
      <c r="D231" s="2">
        <f t="shared" si="22"/>
        <v>6.800959999999999</v>
      </c>
      <c r="E231" s="2">
        <f t="shared" si="24"/>
        <v>6.6438699999999997</v>
      </c>
      <c r="F231" s="2">
        <f t="shared" si="25"/>
        <v>6.4466149999999995</v>
      </c>
      <c r="G231" s="2">
        <f t="shared" si="19"/>
        <v>6.2859379999999963</v>
      </c>
      <c r="H231" s="2">
        <f t="shared" si="23"/>
        <v>6.1144629999999998</v>
      </c>
      <c r="I231" s="2">
        <f t="array" ref="I231">SUMPRODUCT(B215:B234, (ROW(B215:B234)-ROW(B215)+1)) / (20*21/2)</f>
        <v>6.7033404761904753</v>
      </c>
      <c r="J231" s="2">
        <f t="shared" si="26"/>
        <v>6.5294173607919399</v>
      </c>
      <c r="K231" s="2">
        <f t="shared" si="20"/>
        <v>6.3672868678285717</v>
      </c>
    </row>
    <row r="232" spans="1:11" ht="13.5" x14ac:dyDescent="0.25">
      <c r="A232" s="3">
        <f>TITRES_STAT!B235</f>
        <v>42342</v>
      </c>
      <c r="B232" s="6">
        <f>TITRES_STAT!D235</f>
        <v>6.9462999999999999</v>
      </c>
      <c r="C232" s="2">
        <f t="shared" si="21"/>
        <v>0</v>
      </c>
      <c r="D232" s="2">
        <f t="shared" si="22"/>
        <v>6.8677800000000007</v>
      </c>
      <c r="E232" s="2">
        <f t="shared" si="24"/>
        <v>6.69076</v>
      </c>
      <c r="F232" s="2">
        <f t="shared" si="25"/>
        <v>6.4838350000000009</v>
      </c>
      <c r="G232" s="2">
        <f t="shared" si="19"/>
        <v>6.3005919999999982</v>
      </c>
      <c r="H232" s="2">
        <f t="shared" si="23"/>
        <v>6.1206350000000009</v>
      </c>
      <c r="I232" s="2">
        <f t="array" ref="I232">SUMPRODUCT(B216:B235, (ROW(B216:B235)-ROW(B216)+1)) / (20*21/2)</f>
        <v>6.7356328571428579</v>
      </c>
      <c r="J232" s="2">
        <f t="shared" si="26"/>
        <v>6.5691204692879461</v>
      </c>
      <c r="K232" s="2">
        <f t="shared" si="20"/>
        <v>6.389993265168628</v>
      </c>
    </row>
    <row r="233" spans="1:11" ht="13.5" x14ac:dyDescent="0.25">
      <c r="A233" s="3">
        <f>TITRES_STAT!B236</f>
        <v>42345</v>
      </c>
      <c r="B233" s="6">
        <f>TITRES_STAT!D236</f>
        <v>6.9169999999999998</v>
      </c>
      <c r="C233" s="2">
        <f t="shared" si="21"/>
        <v>-2.9300000000000104E-2</v>
      </c>
      <c r="D233" s="2">
        <f t="shared" si="22"/>
        <v>6.8935600000000008</v>
      </c>
      <c r="E233" s="2">
        <f t="shared" si="24"/>
        <v>6.7358900000000004</v>
      </c>
      <c r="F233" s="2">
        <f t="shared" si="25"/>
        <v>6.5219349999999991</v>
      </c>
      <c r="G233" s="2">
        <f t="shared" si="19"/>
        <v>6.3152459999999975</v>
      </c>
      <c r="H233" s="2">
        <f t="shared" si="23"/>
        <v>6.1266605000000007</v>
      </c>
      <c r="I233" s="2">
        <f t="array" ref="I233">SUMPRODUCT(B217:B236, (ROW(B217:B236)-ROW(B217)+1)) / (20*21/2)</f>
        <v>6.7604757142857146</v>
      </c>
      <c r="J233" s="2">
        <f t="shared" si="26"/>
        <v>6.602251853165285</v>
      </c>
      <c r="K233" s="2">
        <f t="shared" si="20"/>
        <v>6.4106601959463285</v>
      </c>
    </row>
    <row r="234" spans="1:11" ht="13.5" x14ac:dyDescent="0.25">
      <c r="A234" s="3">
        <f>TITRES_STAT!B237</f>
        <v>42346</v>
      </c>
      <c r="B234" s="6">
        <f>TITRES_STAT!D237</f>
        <v>6.9169999999999998</v>
      </c>
      <c r="C234" s="2">
        <f t="shared" si="21"/>
        <v>0</v>
      </c>
      <c r="D234" s="2">
        <f t="shared" si="22"/>
        <v>6.9181800000000013</v>
      </c>
      <c r="E234" s="2">
        <f t="shared" si="24"/>
        <v>6.7798500000000006</v>
      </c>
      <c r="F234" s="2">
        <f t="shared" si="25"/>
        <v>6.5603299999999987</v>
      </c>
      <c r="G234" s="2">
        <f t="shared" si="19"/>
        <v>6.3293139999999957</v>
      </c>
      <c r="H234" s="2">
        <f t="shared" si="23"/>
        <v>6.1326859999999996</v>
      </c>
      <c r="I234" s="2">
        <f t="array" ref="I234">SUMPRODUCT(B218:B237, (ROW(B218:B237)-ROW(B218)+1)) / (20*21/2)</f>
        <v>6.7819690476190493</v>
      </c>
      <c r="J234" s="2">
        <f t="shared" si="26"/>
        <v>6.6322278671495436</v>
      </c>
      <c r="K234" s="2">
        <f t="shared" si="20"/>
        <v>6.4305166588503937</v>
      </c>
    </row>
    <row r="235" spans="1:11" ht="13.5" x14ac:dyDescent="0.25">
      <c r="A235" s="3">
        <f>TITRES_STAT!B238</f>
        <v>42347</v>
      </c>
      <c r="B235" s="6">
        <f>TITRES_STAT!D238</f>
        <v>6.8994</v>
      </c>
      <c r="C235" s="2">
        <f t="shared" si="21"/>
        <v>-1.7599999999999838E-2</v>
      </c>
      <c r="D235" s="2">
        <f t="shared" si="22"/>
        <v>6.9251999999999994</v>
      </c>
      <c r="E235" s="2">
        <f t="shared" si="24"/>
        <v>6.8220499999999999</v>
      </c>
      <c r="F235" s="2">
        <f t="shared" si="25"/>
        <v>6.59755</v>
      </c>
      <c r="G235" s="2">
        <f t="shared" si="19"/>
        <v>6.3430299999999979</v>
      </c>
      <c r="H235" s="2">
        <f t="shared" si="23"/>
        <v>6.1386234999999996</v>
      </c>
      <c r="I235" s="2">
        <f t="array" ref="I235">SUMPRODUCT(B219:B238, (ROW(B219:B238)-ROW(B219)+1)) / (20*21/2)</f>
        <v>6.7997742857142862</v>
      </c>
      <c r="J235" s="2">
        <f t="shared" si="26"/>
        <v>6.6576728321829206</v>
      </c>
      <c r="K235" s="2">
        <f t="shared" si="20"/>
        <v>6.4489042408562609</v>
      </c>
    </row>
    <row r="236" spans="1:11" ht="13.5" x14ac:dyDescent="0.25">
      <c r="A236" s="3">
        <f>TITRES_STAT!B239</f>
        <v>42348</v>
      </c>
      <c r="B236" s="6">
        <f>TITRES_STAT!D239</f>
        <v>6.8583999999999996</v>
      </c>
      <c r="C236" s="2">
        <f t="shared" si="21"/>
        <v>-4.1000000000000369E-2</v>
      </c>
      <c r="D236" s="2">
        <f t="shared" si="22"/>
        <v>6.9076199999999996</v>
      </c>
      <c r="E236" s="2">
        <f t="shared" si="24"/>
        <v>6.8542900000000007</v>
      </c>
      <c r="F236" s="2">
        <f t="shared" si="25"/>
        <v>6.6327199999999991</v>
      </c>
      <c r="G236" s="2">
        <f t="shared" si="19"/>
        <v>6.3570979999999988</v>
      </c>
      <c r="H236" s="2">
        <f t="shared" si="23"/>
        <v>6.144356000000001</v>
      </c>
      <c r="I236" s="2">
        <f t="array" ref="I236">SUMPRODUCT(B220:B239, (ROW(B220:B239)-ROW(B220)+1)) / (20*21/2)</f>
        <v>6.8180290476190466</v>
      </c>
      <c r="J236" s="2">
        <f t="shared" si="26"/>
        <v>6.6767897053083569</v>
      </c>
      <c r="K236" s="2">
        <f t="shared" si="20"/>
        <v>6.4649628980775837</v>
      </c>
    </row>
    <row r="237" spans="1:11" ht="13.5" x14ac:dyDescent="0.25">
      <c r="A237" s="3">
        <f>TITRES_STAT!B240</f>
        <v>42349</v>
      </c>
      <c r="B237" s="6">
        <f>TITRES_STAT!D240</f>
        <v>6.8583999999999996</v>
      </c>
      <c r="C237" s="2">
        <f t="shared" si="21"/>
        <v>0</v>
      </c>
      <c r="D237" s="2">
        <f t="shared" si="22"/>
        <v>6.8900399999999991</v>
      </c>
      <c r="E237" s="2">
        <f t="shared" si="24"/>
        <v>6.8789100000000003</v>
      </c>
      <c r="F237" s="2">
        <f t="shared" si="25"/>
        <v>6.6655449999999989</v>
      </c>
      <c r="G237" s="2">
        <f t="shared" si="19"/>
        <v>6.3705799999999986</v>
      </c>
      <c r="H237" s="2">
        <f t="shared" si="23"/>
        <v>6.1500885000000016</v>
      </c>
      <c r="I237" s="2">
        <f t="array" ref="I237">SUMPRODUCT(B221:B240, (ROW(B221:B240)-ROW(B221)+1)) / (20*21/2)</f>
        <v>6.8334366666666657</v>
      </c>
      <c r="J237" s="2">
        <f t="shared" si="26"/>
        <v>6.6940859238504187</v>
      </c>
      <c r="K237" s="2">
        <f t="shared" si="20"/>
        <v>6.4803918040353254</v>
      </c>
    </row>
    <row r="238" spans="1:11" ht="13.5" x14ac:dyDescent="0.25">
      <c r="A238" s="3">
        <f>TITRES_STAT!B241</f>
        <v>42352</v>
      </c>
      <c r="B238" s="6">
        <f>TITRES_STAT!D241</f>
        <v>6.8525</v>
      </c>
      <c r="C238" s="2">
        <f t="shared" si="21"/>
        <v>-5.8999999999995723E-3</v>
      </c>
      <c r="D238" s="2">
        <f t="shared" si="22"/>
        <v>6.8771399999999998</v>
      </c>
      <c r="E238" s="2">
        <f t="shared" si="24"/>
        <v>6.8853500000000007</v>
      </c>
      <c r="F238" s="2">
        <f t="shared" si="25"/>
        <v>6.6960250000000006</v>
      </c>
      <c r="G238" s="2">
        <f t="shared" si="19"/>
        <v>6.3845299999999989</v>
      </c>
      <c r="H238" s="2">
        <f t="shared" si="23"/>
        <v>6.1558194999999998</v>
      </c>
      <c r="I238" s="2">
        <f t="array" ref="I238">SUMPRODUCT(B222:B241, (ROW(B222:B241)-ROW(B222)+1)) / (20*21/2)</f>
        <v>6.8468623809523805</v>
      </c>
      <c r="J238" s="2">
        <f t="shared" si="26"/>
        <v>6.7091729787218073</v>
      </c>
      <c r="K238" s="2">
        <f t="shared" si="20"/>
        <v>6.49498428230845</v>
      </c>
    </row>
    <row r="239" spans="1:11" ht="13.5" x14ac:dyDescent="0.25">
      <c r="A239" s="3">
        <f>TITRES_STAT!B242</f>
        <v>42353</v>
      </c>
      <c r="B239" s="6">
        <f>TITRES_STAT!D242</f>
        <v>6.8876999999999997</v>
      </c>
      <c r="C239" s="2">
        <f t="shared" si="21"/>
        <v>3.5199999999999676E-2</v>
      </c>
      <c r="D239" s="2">
        <f t="shared" si="22"/>
        <v>6.8712800000000005</v>
      </c>
      <c r="E239" s="2">
        <f t="shared" si="24"/>
        <v>6.8947300000000009</v>
      </c>
      <c r="F239" s="2">
        <f t="shared" si="25"/>
        <v>6.7259200000000003</v>
      </c>
      <c r="G239" s="2">
        <f t="shared" si="19"/>
        <v>6.3991839999999991</v>
      </c>
      <c r="H239" s="2">
        <f t="shared" si="23"/>
        <v>6.1619785</v>
      </c>
      <c r="I239" s="2">
        <f t="array" ref="I239">SUMPRODUCT(B223:B242, (ROW(B223:B242)-ROW(B223)+1)) / (20*21/2)</f>
        <v>6.8583061904761884</v>
      </c>
      <c r="J239" s="2">
        <f t="shared" si="26"/>
        <v>6.7261755521768727</v>
      </c>
      <c r="K239" s="2">
        <f t="shared" si="20"/>
        <v>6.5103848986885104</v>
      </c>
    </row>
    <row r="240" spans="1:11" ht="13.5" x14ac:dyDescent="0.25">
      <c r="A240" s="3">
        <f>TITRES_STAT!B243</f>
        <v>42354</v>
      </c>
      <c r="B240" s="6">
        <f>TITRES_STAT!D243</f>
        <v>6.8876999999999997</v>
      </c>
      <c r="C240" s="2">
        <f t="shared" si="21"/>
        <v>0</v>
      </c>
      <c r="D240" s="2">
        <f t="shared" si="22"/>
        <v>6.8689399999999994</v>
      </c>
      <c r="E240" s="2">
        <f t="shared" si="24"/>
        <v>6.8970699999999994</v>
      </c>
      <c r="F240" s="2">
        <f t="shared" si="25"/>
        <v>6.7467299999999994</v>
      </c>
      <c r="G240" s="2">
        <f t="shared" si="19"/>
        <v>6.4141899999999996</v>
      </c>
      <c r="H240" s="2">
        <f t="shared" si="23"/>
        <v>6.1684175000000003</v>
      </c>
      <c r="I240" s="2">
        <f t="array" ref="I240">SUMPRODUCT(B224:B243, (ROW(B224:B243)-ROW(B224)+1)) / (20*21/2)</f>
        <v>6.8666819047619043</v>
      </c>
      <c r="J240" s="2">
        <f t="shared" si="26"/>
        <v>6.7415588329219318</v>
      </c>
      <c r="K240" s="2">
        <f t="shared" si="20"/>
        <v>6.5251815693281765</v>
      </c>
    </row>
    <row r="241" spans="1:11" ht="13.5" x14ac:dyDescent="0.25">
      <c r="A241" s="3">
        <f>TITRES_STAT!B244</f>
        <v>42355</v>
      </c>
      <c r="B241" s="6">
        <f>TITRES_STAT!D244</f>
        <v>6.8876999999999997</v>
      </c>
      <c r="C241" s="2">
        <f t="shared" si="21"/>
        <v>0</v>
      </c>
      <c r="D241" s="2">
        <f t="shared" si="22"/>
        <v>6.8747999999999987</v>
      </c>
      <c r="E241" s="2">
        <f t="shared" si="24"/>
        <v>6.8912100000000009</v>
      </c>
      <c r="F241" s="2">
        <f t="shared" si="25"/>
        <v>6.7675399999999994</v>
      </c>
      <c r="G241" s="2">
        <f t="shared" si="19"/>
        <v>6.4289619999999994</v>
      </c>
      <c r="H241" s="2">
        <f t="shared" si="23"/>
        <v>6.1748564999999997</v>
      </c>
      <c r="I241" s="2">
        <f t="array" ref="I241">SUMPRODUCT(B225:B244, (ROW(B225:B244)-ROW(B225)+1)) / (20*21/2)</f>
        <v>6.8719895238095239</v>
      </c>
      <c r="J241" s="2">
        <f t="shared" si="26"/>
        <v>6.7554770393103185</v>
      </c>
      <c r="K241" s="2">
        <f t="shared" si="20"/>
        <v>6.5393979783741303</v>
      </c>
    </row>
    <row r="242" spans="1:11" ht="13.5" x14ac:dyDescent="0.25">
      <c r="A242" s="3">
        <f>TITRES_STAT!B245</f>
        <v>42356</v>
      </c>
      <c r="B242" s="6">
        <f>TITRES_STAT!D245</f>
        <v>6.8876999999999997</v>
      </c>
      <c r="C242" s="2">
        <f t="shared" si="21"/>
        <v>0</v>
      </c>
      <c r="D242" s="2">
        <f t="shared" si="22"/>
        <v>6.8806600000000007</v>
      </c>
      <c r="E242" s="2">
        <f t="shared" si="24"/>
        <v>6.8853499999999999</v>
      </c>
      <c r="F242" s="2">
        <f t="shared" si="25"/>
        <v>6.7880549999999999</v>
      </c>
      <c r="G242" s="2">
        <f t="shared" ref="G242:G305" si="27">AVERAGE(B193:B242)</f>
        <v>6.4438519999999997</v>
      </c>
      <c r="H242" s="2">
        <f t="shared" si="23"/>
        <v>6.1812955000000001</v>
      </c>
      <c r="I242" s="2">
        <f t="array" ref="I242">SUMPRODUCT(B226:B245, (ROW(B226:B245)-ROW(B226)+1)) / (20*21/2)</f>
        <v>6.8737785714285708</v>
      </c>
      <c r="J242" s="2">
        <f t="shared" si="26"/>
        <v>6.7680697022331451</v>
      </c>
      <c r="K242" s="2">
        <f t="shared" si="20"/>
        <v>6.5530568811829877</v>
      </c>
    </row>
    <row r="243" spans="1:11" ht="13.5" x14ac:dyDescent="0.25">
      <c r="A243" s="3">
        <f>TITRES_STAT!B246</f>
        <v>42359</v>
      </c>
      <c r="B243" s="6">
        <f>TITRES_STAT!D246</f>
        <v>6.8760000000000003</v>
      </c>
      <c r="C243" s="2">
        <f t="shared" si="21"/>
        <v>-1.1699999999999378E-2</v>
      </c>
      <c r="D243" s="2">
        <f t="shared" si="22"/>
        <v>6.8853600000000004</v>
      </c>
      <c r="E243" s="2">
        <f t="shared" si="24"/>
        <v>6.8812500000000014</v>
      </c>
      <c r="F243" s="2">
        <f t="shared" si="25"/>
        <v>6.8085700000000005</v>
      </c>
      <c r="G243" s="2">
        <f t="shared" si="27"/>
        <v>6.4588580000000002</v>
      </c>
      <c r="H243" s="2">
        <f t="shared" si="23"/>
        <v>6.1876200000000008</v>
      </c>
      <c r="I243" s="2">
        <f t="array" ref="I243">SUMPRODUCT(B227:B246, (ROW(B227:B246)-ROW(B227)+1)) / (20*21/2)</f>
        <v>6.8749233333333324</v>
      </c>
      <c r="J243" s="2">
        <f t="shared" si="26"/>
        <v>6.7783487782109404</v>
      </c>
      <c r="K243" s="2">
        <f t="shared" ref="K243:K306" si="28">$K$4*B243+(1-$K$4)*K242</f>
        <v>6.5657213172150275</v>
      </c>
    </row>
    <row r="244" spans="1:11" ht="13.5" x14ac:dyDescent="0.25">
      <c r="A244" s="3">
        <f>TITRES_STAT!B247</f>
        <v>42360</v>
      </c>
      <c r="B244" s="6">
        <f>TITRES_STAT!D247</f>
        <v>6.8643000000000001</v>
      </c>
      <c r="C244" s="2">
        <f t="shared" si="21"/>
        <v>-1.1700000000000266E-2</v>
      </c>
      <c r="D244" s="2">
        <f t="shared" si="22"/>
        <v>6.8806800000000008</v>
      </c>
      <c r="E244" s="2">
        <f t="shared" si="24"/>
        <v>6.8759800000000011</v>
      </c>
      <c r="F244" s="2">
        <f t="shared" si="25"/>
        <v>6.8279149999999991</v>
      </c>
      <c r="G244" s="2">
        <f t="shared" si="27"/>
        <v>6.4736300000000009</v>
      </c>
      <c r="H244" s="2">
        <f t="shared" si="23"/>
        <v>6.193886</v>
      </c>
      <c r="I244" s="2">
        <f t="array" ref="I244">SUMPRODUCT(B228:B247, (ROW(B228:B247)-ROW(B228)+1)) / (20*21/2)</f>
        <v>6.8795614285714279</v>
      </c>
      <c r="J244" s="2">
        <f t="shared" si="26"/>
        <v>6.7865346088575178</v>
      </c>
      <c r="K244" s="2">
        <f t="shared" si="28"/>
        <v>6.5774302851673792</v>
      </c>
    </row>
    <row r="245" spans="1:11" ht="13.5" x14ac:dyDescent="0.25">
      <c r="A245" s="3">
        <f>TITRES_STAT!B248</f>
        <v>42361</v>
      </c>
      <c r="B245" s="6">
        <f>TITRES_STAT!D248</f>
        <v>6.8467000000000002</v>
      </c>
      <c r="C245" s="2">
        <f t="shared" si="21"/>
        <v>-1.7599999999999838E-2</v>
      </c>
      <c r="D245" s="2">
        <f t="shared" si="22"/>
        <v>6.8724800000000004</v>
      </c>
      <c r="E245" s="2">
        <f t="shared" si="24"/>
        <v>6.8707099999999999</v>
      </c>
      <c r="F245" s="2">
        <f t="shared" si="25"/>
        <v>6.846379999999999</v>
      </c>
      <c r="G245" s="2">
        <f t="shared" si="27"/>
        <v>6.4880500000000003</v>
      </c>
      <c r="H245" s="2">
        <f t="shared" si="23"/>
        <v>6.1998960000000007</v>
      </c>
      <c r="I245" s="2">
        <f t="array" ref="I245">SUMPRODUCT(B229:B248, (ROW(B229:B248)-ROW(B229)+1)) / (20*21/2)</f>
        <v>6.8822138095238081</v>
      </c>
      <c r="J245" s="2">
        <f t="shared" si="26"/>
        <v>6.7922646461091825</v>
      </c>
      <c r="K245" s="2">
        <f t="shared" si="28"/>
        <v>6.5879898818274816</v>
      </c>
    </row>
    <row r="246" spans="1:11" ht="13.5" x14ac:dyDescent="0.25">
      <c r="A246" s="3">
        <f>TITRES_STAT!B249</f>
        <v>42363</v>
      </c>
      <c r="B246" s="6">
        <f>TITRES_STAT!D249</f>
        <v>6.8583999999999996</v>
      </c>
      <c r="C246" s="2">
        <f t="shared" si="21"/>
        <v>1.1699999999999378E-2</v>
      </c>
      <c r="D246" s="2">
        <f t="shared" si="22"/>
        <v>6.8666200000000002</v>
      </c>
      <c r="E246" s="2">
        <f t="shared" si="24"/>
        <v>6.8707099999999999</v>
      </c>
      <c r="F246" s="2">
        <f t="shared" si="25"/>
        <v>6.8624999999999998</v>
      </c>
      <c r="G246" s="2">
        <f t="shared" si="27"/>
        <v>6.5024700000000006</v>
      </c>
      <c r="H246" s="2">
        <f t="shared" si="23"/>
        <v>6.2061885000000006</v>
      </c>
      <c r="I246" s="2">
        <f t="array" ref="I246">SUMPRODUCT(B230:B249, (ROW(B230:B249)-ROW(B230)+1)) / (20*21/2)</f>
        <v>6.8820699999999997</v>
      </c>
      <c r="J246" s="2">
        <f t="shared" si="26"/>
        <v>6.7985632512416414</v>
      </c>
      <c r="K246" s="2">
        <f t="shared" si="28"/>
        <v>6.598594200187188</v>
      </c>
    </row>
    <row r="247" spans="1:11" ht="13.5" x14ac:dyDescent="0.25">
      <c r="A247" s="3">
        <f>TITRES_STAT!B250</f>
        <v>42366</v>
      </c>
      <c r="B247" s="6">
        <f>TITRES_STAT!D250</f>
        <v>6.9112</v>
      </c>
      <c r="C247" s="2">
        <f t="shared" si="21"/>
        <v>5.2800000000000402E-2</v>
      </c>
      <c r="D247" s="2">
        <f t="shared" si="22"/>
        <v>6.8713199999999999</v>
      </c>
      <c r="E247" s="2">
        <f t="shared" si="24"/>
        <v>6.8759899999999989</v>
      </c>
      <c r="F247" s="2">
        <f t="shared" si="25"/>
        <v>6.8774500000000005</v>
      </c>
      <c r="G247" s="2">
        <f t="shared" si="27"/>
        <v>6.5181800000000001</v>
      </c>
      <c r="H247" s="2">
        <f t="shared" si="23"/>
        <v>6.212689000000001</v>
      </c>
      <c r="I247" s="2">
        <f t="array" ref="I247">SUMPRODUCT(B231:B250, (ROW(B231:B250)-ROW(B231)+1)) / (20*21/2)</f>
        <v>6.8792790476190477</v>
      </c>
      <c r="J247" s="2">
        <f t="shared" si="26"/>
        <v>6.8092905606471996</v>
      </c>
      <c r="K247" s="2">
        <f t="shared" si="28"/>
        <v>6.6108532511602389</v>
      </c>
    </row>
    <row r="248" spans="1:11" ht="13.5" x14ac:dyDescent="0.25">
      <c r="A248" s="3">
        <f>TITRES_STAT!B251</f>
        <v>42367</v>
      </c>
      <c r="B248" s="6">
        <f>TITRES_STAT!D251</f>
        <v>6.9053000000000004</v>
      </c>
      <c r="C248" s="2">
        <f t="shared" si="21"/>
        <v>-5.8999999999995723E-3</v>
      </c>
      <c r="D248" s="2">
        <f t="shared" si="22"/>
        <v>6.877180000000001</v>
      </c>
      <c r="E248" s="2">
        <f t="shared" si="24"/>
        <v>6.8812700000000007</v>
      </c>
      <c r="F248" s="2">
        <f t="shared" si="25"/>
        <v>6.8833099999999998</v>
      </c>
      <c r="G248" s="2">
        <f t="shared" si="27"/>
        <v>6.5341240000000003</v>
      </c>
      <c r="H248" s="2">
        <f t="shared" si="23"/>
        <v>6.2192160000000003</v>
      </c>
      <c r="I248" s="2">
        <f t="array" ref="I248">SUMPRODUCT(B232:B251, (ROW(B232:B251)-ROW(B232)+1)) / (20*21/2)</f>
        <v>6.8793066666666665</v>
      </c>
      <c r="J248" s="2">
        <f t="shared" si="26"/>
        <v>6.8184343167760382</v>
      </c>
      <c r="K248" s="2">
        <f t="shared" si="28"/>
        <v>6.6224001824872882</v>
      </c>
    </row>
    <row r="249" spans="1:11" ht="13.5" x14ac:dyDescent="0.25">
      <c r="A249" s="3">
        <f>TITRES_STAT!B252</f>
        <v>42368</v>
      </c>
      <c r="B249" s="6">
        <f>TITRES_STAT!D252</f>
        <v>6.8818000000000001</v>
      </c>
      <c r="C249" s="2">
        <f t="shared" si="21"/>
        <v>-2.3500000000000298E-2</v>
      </c>
      <c r="D249" s="2">
        <f t="shared" si="22"/>
        <v>6.8806799999999999</v>
      </c>
      <c r="E249" s="2">
        <f t="shared" si="24"/>
        <v>6.8806800000000008</v>
      </c>
      <c r="F249" s="2">
        <f t="shared" si="25"/>
        <v>6.8877049999999995</v>
      </c>
      <c r="G249" s="2">
        <f t="shared" si="27"/>
        <v>6.5480740000000006</v>
      </c>
      <c r="H249" s="2">
        <f t="shared" si="23"/>
        <v>6.2255975000000001</v>
      </c>
      <c r="I249" s="2">
        <f t="array" ref="I249">SUMPRODUCT(B233:B252, (ROW(B233:B252)-ROW(B233)+1)) / (20*21/2)</f>
        <v>6.8796133333333325</v>
      </c>
      <c r="J249" s="2">
        <f t="shared" si="26"/>
        <v>6.8244691437497487</v>
      </c>
      <c r="K249" s="2">
        <f t="shared" si="28"/>
        <v>6.6325727243505321</v>
      </c>
    </row>
    <row r="250" spans="1:11" ht="13.5" x14ac:dyDescent="0.25">
      <c r="A250" s="3">
        <f>TITRES_STAT!B253</f>
        <v>42369</v>
      </c>
      <c r="B250" s="6">
        <f>TITRES_STAT!D253</f>
        <v>6.8583999999999996</v>
      </c>
      <c r="C250" s="2">
        <f t="shared" si="21"/>
        <v>-2.3400000000000531E-2</v>
      </c>
      <c r="D250" s="2">
        <f t="shared" si="22"/>
        <v>6.8830199999999992</v>
      </c>
      <c r="E250" s="2">
        <f t="shared" si="24"/>
        <v>6.8777500000000007</v>
      </c>
      <c r="F250" s="2">
        <f t="shared" si="25"/>
        <v>6.8874099999999983</v>
      </c>
      <c r="G250" s="2">
        <f t="shared" si="27"/>
        <v>6.5609700000000011</v>
      </c>
      <c r="H250" s="2">
        <f t="shared" si="23"/>
        <v>6.2313300000000016</v>
      </c>
      <c r="I250" s="2">
        <f t="array" ref="I250">SUMPRODUCT(B234:B253, (ROW(B234:B253)-ROW(B234)+1)) / (20*21/2)</f>
        <v>6.8796371428571419</v>
      </c>
      <c r="J250" s="2">
        <f t="shared" si="26"/>
        <v>6.8277006538688205</v>
      </c>
      <c r="K250" s="2">
        <f t="shared" si="28"/>
        <v>6.6414286959446285</v>
      </c>
    </row>
    <row r="251" spans="1:11" ht="13.5" x14ac:dyDescent="0.25">
      <c r="A251" s="3">
        <f>TITRES_STAT!B254</f>
        <v>42373</v>
      </c>
      <c r="B251" s="6">
        <f>TITRES_STAT!D254</f>
        <v>6.8876999999999997</v>
      </c>
      <c r="C251" s="2">
        <f t="shared" si="21"/>
        <v>2.9300000000000104E-2</v>
      </c>
      <c r="D251" s="2">
        <f t="shared" si="22"/>
        <v>6.8888800000000003</v>
      </c>
      <c r="E251" s="2">
        <f t="shared" si="24"/>
        <v>6.8777500000000007</v>
      </c>
      <c r="F251" s="2">
        <f t="shared" si="25"/>
        <v>6.884479999999999</v>
      </c>
      <c r="G251" s="2">
        <f t="shared" si="27"/>
        <v>6.5745700000000014</v>
      </c>
      <c r="H251" s="2">
        <f t="shared" si="23"/>
        <v>6.2370975000000008</v>
      </c>
      <c r="I251" s="2">
        <f t="array" ref="I251">SUMPRODUCT(B235:B254, (ROW(B235:B254)-ROW(B235)+1)) / (20*21/2)</f>
        <v>6.8803904761904757</v>
      </c>
      <c r="J251" s="2">
        <f t="shared" si="26"/>
        <v>6.8334148773098846</v>
      </c>
      <c r="K251" s="2">
        <f t="shared" si="28"/>
        <v>6.6510863941428786</v>
      </c>
    </row>
    <row r="252" spans="1:11" ht="13.5" x14ac:dyDescent="0.25">
      <c r="A252" s="3">
        <f>TITRES_STAT!B255</f>
        <v>42374</v>
      </c>
      <c r="B252" s="6">
        <f>TITRES_STAT!D255</f>
        <v>6.8876999999999997</v>
      </c>
      <c r="C252" s="2">
        <f t="shared" si="21"/>
        <v>0</v>
      </c>
      <c r="D252" s="2">
        <f t="shared" si="22"/>
        <v>6.8841799999999989</v>
      </c>
      <c r="E252" s="2">
        <f t="shared" si="24"/>
        <v>6.8777500000000007</v>
      </c>
      <c r="F252" s="2">
        <f t="shared" si="25"/>
        <v>6.8815499999999998</v>
      </c>
      <c r="G252" s="2">
        <f t="shared" si="27"/>
        <v>6.5881700000000016</v>
      </c>
      <c r="H252" s="2">
        <f t="shared" si="23"/>
        <v>6.2429210000000008</v>
      </c>
      <c r="I252" s="2">
        <f t="array" ref="I252">SUMPRODUCT(B236:B255, (ROW(B236:B255)-ROW(B236)+1)) / (20*21/2)</f>
        <v>6.8784928571428559</v>
      </c>
      <c r="J252" s="2">
        <f t="shared" si="26"/>
        <v>6.8385848889946574</v>
      </c>
      <c r="K252" s="2">
        <f t="shared" si="28"/>
        <v>6.660365359078452</v>
      </c>
    </row>
    <row r="253" spans="1:11" ht="13.5" x14ac:dyDescent="0.25">
      <c r="A253" s="3">
        <f>TITRES_STAT!B256</f>
        <v>42375</v>
      </c>
      <c r="B253" s="6">
        <f>TITRES_STAT!D256</f>
        <v>6.8818000000000001</v>
      </c>
      <c r="C253" s="2">
        <f t="shared" si="21"/>
        <v>-5.8999999999995723E-3</v>
      </c>
      <c r="D253" s="2">
        <f t="shared" si="22"/>
        <v>6.8794799999999992</v>
      </c>
      <c r="E253" s="2">
        <f t="shared" si="24"/>
        <v>6.8783300000000009</v>
      </c>
      <c r="F253" s="2">
        <f t="shared" si="25"/>
        <v>6.8797899999999998</v>
      </c>
      <c r="G253" s="2">
        <f t="shared" si="27"/>
        <v>6.6017680000000016</v>
      </c>
      <c r="H253" s="2">
        <f t="shared" si="23"/>
        <v>6.2487705000000018</v>
      </c>
      <c r="I253" s="2">
        <f t="array" ref="I253">SUMPRODUCT(B237:B256, (ROW(B237:B256)-ROW(B237)+1)) / (20*21/2)</f>
        <v>6.876790476190477</v>
      </c>
      <c r="J253" s="2">
        <f t="shared" si="26"/>
        <v>6.8427006138523092</v>
      </c>
      <c r="K253" s="2">
        <f t="shared" si="28"/>
        <v>6.6690490704871399</v>
      </c>
    </row>
    <row r="254" spans="1:11" ht="13.5" x14ac:dyDescent="0.25">
      <c r="A254" s="3">
        <f>TITRES_STAT!B257</f>
        <v>42376</v>
      </c>
      <c r="B254" s="6">
        <f>TITRES_STAT!D257</f>
        <v>6.8876999999999997</v>
      </c>
      <c r="C254" s="2">
        <f t="shared" si="21"/>
        <v>5.8999999999995723E-3</v>
      </c>
      <c r="D254" s="2">
        <f t="shared" si="22"/>
        <v>6.8806600000000007</v>
      </c>
      <c r="E254" s="2">
        <f t="shared" si="24"/>
        <v>6.8806699999999994</v>
      </c>
      <c r="F254" s="2">
        <f t="shared" si="25"/>
        <v>6.8783249999999994</v>
      </c>
      <c r="G254" s="2">
        <f t="shared" si="27"/>
        <v>6.617008000000002</v>
      </c>
      <c r="H254" s="2">
        <f t="shared" si="23"/>
        <v>6.2554895000000013</v>
      </c>
      <c r="I254" s="2">
        <f t="array" ref="I254">SUMPRODUCT(B238:B257, (ROW(B238:B257)-ROW(B238)+1)) / (20*21/2)</f>
        <v>6.8745261904761907</v>
      </c>
      <c r="J254" s="2">
        <f t="shared" si="26"/>
        <v>6.8469862696758987</v>
      </c>
      <c r="K254" s="2">
        <f t="shared" si="28"/>
        <v>6.6776236167425465</v>
      </c>
    </row>
    <row r="255" spans="1:11" ht="13.5" x14ac:dyDescent="0.25">
      <c r="A255" s="3">
        <f>TITRES_STAT!B258</f>
        <v>42377</v>
      </c>
      <c r="B255" s="6">
        <f>TITRES_STAT!D258</f>
        <v>6.8583999999999996</v>
      </c>
      <c r="C255" s="2">
        <f t="shared" si="21"/>
        <v>-2.9300000000000104E-2</v>
      </c>
      <c r="D255" s="2">
        <f t="shared" si="22"/>
        <v>6.8806600000000007</v>
      </c>
      <c r="E255" s="2">
        <f t="shared" si="24"/>
        <v>6.8818399999999995</v>
      </c>
      <c r="F255" s="2">
        <f t="shared" si="25"/>
        <v>6.8762749999999979</v>
      </c>
      <c r="G255" s="2">
        <f t="shared" si="27"/>
        <v>6.6293180000000014</v>
      </c>
      <c r="H255" s="2">
        <f t="shared" si="23"/>
        <v>6.2609425000000014</v>
      </c>
      <c r="I255" s="2">
        <f t="array" ref="I255">SUMPRODUCT(B239:B258, (ROW(B239:B258)-ROW(B239)+1)) / (20*21/2)</f>
        <v>6.8728519047619034</v>
      </c>
      <c r="J255" s="2">
        <f t="shared" si="26"/>
        <v>6.8480732916115281</v>
      </c>
      <c r="K255" s="2">
        <f t="shared" si="28"/>
        <v>6.6847128866742116</v>
      </c>
    </row>
    <row r="256" spans="1:11" ht="13.5" x14ac:dyDescent="0.25">
      <c r="A256" s="3">
        <f>TITRES_STAT!B259</f>
        <v>42380</v>
      </c>
      <c r="B256" s="6">
        <f>TITRES_STAT!D259</f>
        <v>6.8583999999999996</v>
      </c>
      <c r="C256" s="2">
        <f t="shared" si="21"/>
        <v>0</v>
      </c>
      <c r="D256" s="2">
        <f t="shared" si="22"/>
        <v>6.8747999999999987</v>
      </c>
      <c r="E256" s="2">
        <f t="shared" si="24"/>
        <v>6.8818400000000013</v>
      </c>
      <c r="F256" s="2">
        <f t="shared" si="25"/>
        <v>6.8762749999999979</v>
      </c>
      <c r="G256" s="2">
        <f t="shared" si="27"/>
        <v>6.6416280000000016</v>
      </c>
      <c r="H256" s="2">
        <f t="shared" si="23"/>
        <v>6.2666750000000011</v>
      </c>
      <c r="I256" s="2">
        <f t="array" ref="I256">SUMPRODUCT(B240:B259, (ROW(B240:B259)-ROW(B240)+1)) / (20*21/2)</f>
        <v>6.8705876190476181</v>
      </c>
      <c r="J256" s="2">
        <f t="shared" si="26"/>
        <v>6.849056787648526</v>
      </c>
      <c r="K256" s="2">
        <f t="shared" si="28"/>
        <v>6.6915241460203205</v>
      </c>
    </row>
    <row r="257" spans="1:11" ht="13.5" x14ac:dyDescent="0.25">
      <c r="A257" s="3">
        <f>TITRES_STAT!B260</f>
        <v>42381</v>
      </c>
      <c r="B257" s="6">
        <f>TITRES_STAT!D260</f>
        <v>6.8525</v>
      </c>
      <c r="C257" s="2">
        <f t="shared" si="21"/>
        <v>-5.8999999999995723E-3</v>
      </c>
      <c r="D257" s="2">
        <f t="shared" si="22"/>
        <v>6.8677599999999996</v>
      </c>
      <c r="E257" s="2">
        <f t="shared" si="24"/>
        <v>6.8759700000000006</v>
      </c>
      <c r="F257" s="2">
        <f t="shared" si="25"/>
        <v>6.8759799999999984</v>
      </c>
      <c r="G257" s="2">
        <f t="shared" si="27"/>
        <v>6.6539380000000028</v>
      </c>
      <c r="H257" s="2">
        <f t="shared" si="23"/>
        <v>6.2725180000000016</v>
      </c>
      <c r="I257" s="2">
        <f t="array" ref="I257">SUMPRODUCT(B241:B260, (ROW(B241:B260)-ROW(B241)+1)) / (20*21/2)</f>
        <v>6.8679385714285717</v>
      </c>
      <c r="J257" s="2">
        <f t="shared" si="26"/>
        <v>6.8493847126343805</v>
      </c>
      <c r="K257" s="2">
        <f t="shared" si="28"/>
        <v>6.6978369246077589</v>
      </c>
    </row>
    <row r="258" spans="1:11" ht="13.5" x14ac:dyDescent="0.25">
      <c r="A258" s="3">
        <f>TITRES_STAT!B261</f>
        <v>42382</v>
      </c>
      <c r="B258" s="6">
        <f>TITRES_STAT!D261</f>
        <v>6.8583999999999996</v>
      </c>
      <c r="C258" s="2">
        <f t="shared" si="21"/>
        <v>5.8999999999995723E-3</v>
      </c>
      <c r="D258" s="2">
        <f t="shared" si="22"/>
        <v>6.8630799999999992</v>
      </c>
      <c r="E258" s="2">
        <f t="shared" si="24"/>
        <v>6.8712800000000005</v>
      </c>
      <c r="F258" s="2">
        <f t="shared" si="25"/>
        <v>6.8762749999999997</v>
      </c>
      <c r="G258" s="2">
        <f t="shared" si="27"/>
        <v>6.6668340000000015</v>
      </c>
      <c r="H258" s="2">
        <f t="shared" si="23"/>
        <v>6.2782505000000013</v>
      </c>
      <c r="I258" s="2">
        <f t="array" ref="I258">SUMPRODUCT(B242:B261, (ROW(B242:B261)-ROW(B242)+1)) / (20*21/2)</f>
        <v>6.8665990476190473</v>
      </c>
      <c r="J258" s="2">
        <f t="shared" si="26"/>
        <v>6.8502433114311065</v>
      </c>
      <c r="K258" s="2">
        <f t="shared" si="28"/>
        <v>6.7041335157996116</v>
      </c>
    </row>
    <row r="259" spans="1:11" ht="13.5" x14ac:dyDescent="0.25">
      <c r="A259" s="3">
        <f>TITRES_STAT!B262</f>
        <v>42384</v>
      </c>
      <c r="B259" s="6">
        <f>TITRES_STAT!D262</f>
        <v>6.8525</v>
      </c>
      <c r="C259" s="2">
        <f t="shared" si="21"/>
        <v>-5.8999999999995723E-3</v>
      </c>
      <c r="D259" s="2">
        <f t="shared" si="22"/>
        <v>6.8560400000000001</v>
      </c>
      <c r="E259" s="2">
        <f t="shared" si="24"/>
        <v>6.8683500000000013</v>
      </c>
      <c r="F259" s="2">
        <f t="shared" si="25"/>
        <v>6.8745149999999997</v>
      </c>
      <c r="G259" s="2">
        <f t="shared" si="27"/>
        <v>6.6796120000000023</v>
      </c>
      <c r="H259" s="2">
        <f t="shared" si="23"/>
        <v>6.283926000000001</v>
      </c>
      <c r="I259" s="2">
        <f t="array" ref="I259">SUMPRODUCT(B243:B262, (ROW(B243:B262)-ROW(B243)+1)) / (20*21/2)</f>
        <v>6.8642847619047629</v>
      </c>
      <c r="J259" s="2">
        <f t="shared" si="26"/>
        <v>6.8504582341519535</v>
      </c>
      <c r="K259" s="2">
        <f t="shared" si="28"/>
        <v>6.7099518092976664</v>
      </c>
    </row>
    <row r="260" spans="1:11" ht="13.5" x14ac:dyDescent="0.25">
      <c r="A260" s="3">
        <f>TITRES_STAT!B263</f>
        <v>42387</v>
      </c>
      <c r="B260" s="6">
        <f>TITRES_STAT!D263</f>
        <v>6.8467000000000002</v>
      </c>
      <c r="C260" s="2">
        <f t="shared" ref="C260:C323" si="29">B260-B259</f>
        <v>-5.7999999999998053E-3</v>
      </c>
      <c r="D260" s="2">
        <f t="shared" si="22"/>
        <v>6.853699999999999</v>
      </c>
      <c r="E260" s="2">
        <f t="shared" si="24"/>
        <v>6.8671800000000003</v>
      </c>
      <c r="F260" s="2">
        <f t="shared" si="25"/>
        <v>6.872465</v>
      </c>
      <c r="G260" s="2">
        <f t="shared" si="27"/>
        <v>6.6923920000000017</v>
      </c>
      <c r="H260" s="2">
        <f t="shared" si="23"/>
        <v>6.2894605000000015</v>
      </c>
      <c r="I260" s="2">
        <f t="array" ref="I260">SUMPRODUCT(B244:B263, (ROW(B244:B263)-ROW(B244)+1)) / (20*21/2)</f>
        <v>6.8621657142857124</v>
      </c>
      <c r="J260" s="2">
        <f t="shared" si="26"/>
        <v>6.8501003070898623</v>
      </c>
      <c r="K260" s="2">
        <f t="shared" si="28"/>
        <v>6.7153144834428558</v>
      </c>
    </row>
    <row r="261" spans="1:11" ht="13.5" x14ac:dyDescent="0.25">
      <c r="A261" s="3">
        <f>TITRES_STAT!B264</f>
        <v>42388</v>
      </c>
      <c r="B261" s="6">
        <f>TITRES_STAT!D264</f>
        <v>6.8583999999999996</v>
      </c>
      <c r="C261" s="2">
        <f t="shared" si="29"/>
        <v>1.1699999999999378E-2</v>
      </c>
      <c r="D261" s="2">
        <f t="shared" si="22"/>
        <v>6.8537000000000008</v>
      </c>
      <c r="E261" s="2">
        <f t="shared" si="24"/>
        <v>6.8642499999999984</v>
      </c>
      <c r="F261" s="2">
        <f t="shared" si="25"/>
        <v>6.8710000000000004</v>
      </c>
      <c r="G261" s="2">
        <f t="shared" si="27"/>
        <v>6.7052880000000012</v>
      </c>
      <c r="H261" s="2">
        <f t="shared" si="23"/>
        <v>6.2946335000000007</v>
      </c>
      <c r="I261" s="2">
        <f t="array" ref="I261">SUMPRODUCT(B245:B264, (ROW(B245:B264)-ROW(B245)+1)) / (20*21/2)</f>
        <v>6.8585099999999999</v>
      </c>
      <c r="J261" s="2">
        <f t="shared" si="26"/>
        <v>6.850890754033685</v>
      </c>
      <c r="K261" s="2">
        <f t="shared" si="28"/>
        <v>6.7209256801705868</v>
      </c>
    </row>
    <row r="262" spans="1:11" ht="13.5" x14ac:dyDescent="0.25">
      <c r="A262" s="3">
        <f>TITRES_STAT!B265</f>
        <v>42389</v>
      </c>
      <c r="B262" s="6">
        <f>TITRES_STAT!D265</f>
        <v>6.8467000000000002</v>
      </c>
      <c r="C262" s="2">
        <f t="shared" si="29"/>
        <v>-1.1699999999999378E-2</v>
      </c>
      <c r="D262" s="2">
        <f t="shared" ref="D262:D325" si="30">AVERAGE(B258:B262)</f>
        <v>6.8525400000000003</v>
      </c>
      <c r="E262" s="2">
        <f t="shared" si="24"/>
        <v>6.8601499999999991</v>
      </c>
      <c r="F262" s="2">
        <f t="shared" si="25"/>
        <v>6.8689500000000008</v>
      </c>
      <c r="G262" s="2">
        <f t="shared" si="27"/>
        <v>6.7181840000000008</v>
      </c>
      <c r="H262" s="2">
        <f t="shared" si="23"/>
        <v>6.2998880000000019</v>
      </c>
      <c r="I262" s="2">
        <f t="array" ref="I262">SUMPRODUCT(B246:B265, (ROW(B246:B265)-ROW(B246)+1)) / (20*21/2)</f>
        <v>6.8544599999999996</v>
      </c>
      <c r="J262" s="2">
        <f t="shared" si="26"/>
        <v>6.8504916346019051</v>
      </c>
      <c r="K262" s="2">
        <f t="shared" si="28"/>
        <v>6.7258580064384068</v>
      </c>
    </row>
    <row r="263" spans="1:11" ht="13.5" x14ac:dyDescent="0.25">
      <c r="A263" s="3">
        <f>TITRES_STAT!B266</f>
        <v>42390</v>
      </c>
      <c r="B263" s="6">
        <f>TITRES_STAT!D266</f>
        <v>6.8467000000000002</v>
      </c>
      <c r="C263" s="2">
        <f t="shared" si="29"/>
        <v>0</v>
      </c>
      <c r="D263" s="2">
        <f t="shared" si="30"/>
        <v>6.8501999999999992</v>
      </c>
      <c r="E263" s="2">
        <f t="shared" si="24"/>
        <v>6.8566399999999987</v>
      </c>
      <c r="F263" s="2">
        <f t="shared" si="25"/>
        <v>6.8674850000000021</v>
      </c>
      <c r="G263" s="2">
        <f t="shared" si="27"/>
        <v>6.7320180000000001</v>
      </c>
      <c r="H263" s="2">
        <f t="shared" si="23"/>
        <v>6.3050025000000032</v>
      </c>
      <c r="I263" s="2">
        <f t="array" ref="I263">SUMPRODUCT(B247:B266, (ROW(B247:B266)-ROW(B247)+1)) / (20*21/2)</f>
        <v>6.851083809523808</v>
      </c>
      <c r="J263" s="2">
        <f t="shared" si="26"/>
        <v>6.8501305265445804</v>
      </c>
      <c r="K263" s="2">
        <f t="shared" si="28"/>
        <v>6.7305969081467047</v>
      </c>
    </row>
    <row r="264" spans="1:11" ht="13.5" x14ac:dyDescent="0.25">
      <c r="A264" s="3">
        <f>TITRES_STAT!B267</f>
        <v>42391</v>
      </c>
      <c r="B264" s="6">
        <f>TITRES_STAT!D267</f>
        <v>6.8291000000000004</v>
      </c>
      <c r="C264" s="2">
        <f t="shared" si="29"/>
        <v>-1.7599999999999838E-2</v>
      </c>
      <c r="D264" s="2">
        <f t="shared" si="30"/>
        <v>6.8455199999999987</v>
      </c>
      <c r="E264" s="2">
        <f t="shared" si="24"/>
        <v>6.8507799999999985</v>
      </c>
      <c r="F264" s="2">
        <f t="shared" si="25"/>
        <v>6.8657250000000021</v>
      </c>
      <c r="G264" s="2">
        <f t="shared" si="27"/>
        <v>6.7456180000000003</v>
      </c>
      <c r="H264" s="2">
        <f t="shared" si="23"/>
        <v>6.3100290000000028</v>
      </c>
      <c r="I264" s="2">
        <f t="array" ref="I264">SUMPRODUCT(B248:B267, (ROW(B248:B267)-ROW(B248)+1)) / (20*21/2)</f>
        <v>6.8495233333333339</v>
      </c>
      <c r="J264" s="2">
        <f t="shared" si="26"/>
        <v>6.8481276192546208</v>
      </c>
      <c r="K264" s="2">
        <f t="shared" si="28"/>
        <v>6.7344597744938923</v>
      </c>
    </row>
    <row r="265" spans="1:11" ht="13.5" x14ac:dyDescent="0.25">
      <c r="A265" s="3">
        <f>TITRES_STAT!B268</f>
        <v>42394</v>
      </c>
      <c r="B265" s="6">
        <f>TITRES_STAT!D268</f>
        <v>6.8231999999999999</v>
      </c>
      <c r="C265" s="2">
        <f t="shared" si="29"/>
        <v>-5.9000000000004604E-3</v>
      </c>
      <c r="D265" s="2">
        <f t="shared" si="30"/>
        <v>6.840819999999999</v>
      </c>
      <c r="E265" s="2">
        <f t="shared" si="24"/>
        <v>6.8472599999999986</v>
      </c>
      <c r="F265" s="2">
        <f t="shared" si="25"/>
        <v>6.8645499999999995</v>
      </c>
      <c r="G265" s="2">
        <f t="shared" si="27"/>
        <v>6.7589819999999996</v>
      </c>
      <c r="H265" s="2">
        <f t="shared" si="23"/>
        <v>6.3147740000000026</v>
      </c>
      <c r="I265" s="2">
        <f t="array" ref="I265">SUMPRODUCT(B249:B268, (ROW(B249:B268)-ROW(B249)+1)) / (20*21/2)</f>
        <v>6.8588795238095228</v>
      </c>
      <c r="J265" s="2">
        <f t="shared" si="26"/>
        <v>6.8457535602779904</v>
      </c>
      <c r="K265" s="2">
        <f t="shared" si="28"/>
        <v>6.7379397833372687</v>
      </c>
    </row>
    <row r="266" spans="1:11" ht="13.5" x14ac:dyDescent="0.25">
      <c r="A266" s="3">
        <f>TITRES_STAT!B269</f>
        <v>42395</v>
      </c>
      <c r="B266" s="6">
        <f>TITRES_STAT!D269</f>
        <v>6.8291000000000004</v>
      </c>
      <c r="C266" s="2">
        <f t="shared" si="29"/>
        <v>5.9000000000004604E-3</v>
      </c>
      <c r="D266" s="2">
        <f t="shared" si="30"/>
        <v>6.8349600000000006</v>
      </c>
      <c r="E266" s="2">
        <f t="shared" si="24"/>
        <v>6.8443299999999994</v>
      </c>
      <c r="F266" s="2">
        <f t="shared" si="25"/>
        <v>6.8630850000000025</v>
      </c>
      <c r="G266" s="2">
        <f t="shared" si="27"/>
        <v>6.7724640000000003</v>
      </c>
      <c r="H266" s="2">
        <f t="shared" ref="H266:H329" si="31">AVERAGE(B67:B266)</f>
        <v>6.3196605000000012</v>
      </c>
      <c r="I266" s="2">
        <f t="array" ref="I266">SUMPRODUCT(B250:B269, (ROW(B250:B269)-ROW(B250)+1)) / (20*21/2)</f>
        <v>6.8752414285714289</v>
      </c>
      <c r="J266" s="2">
        <f t="shared" si="26"/>
        <v>6.8441675069181818</v>
      </c>
      <c r="K266" s="2">
        <f t="shared" si="28"/>
        <v>6.7415146937946302</v>
      </c>
    </row>
    <row r="267" spans="1:11" ht="13.5" x14ac:dyDescent="0.25">
      <c r="A267" s="3">
        <f>TITRES_STAT!B270</f>
        <v>42396</v>
      </c>
      <c r="B267" s="6">
        <f>TITRES_STAT!D270</f>
        <v>6.8467000000000002</v>
      </c>
      <c r="C267" s="2">
        <f t="shared" si="29"/>
        <v>1.7599999999999838E-2</v>
      </c>
      <c r="D267" s="2">
        <f t="shared" si="30"/>
        <v>6.8349600000000006</v>
      </c>
      <c r="E267" s="2">
        <f t="shared" si="24"/>
        <v>6.84375</v>
      </c>
      <c r="F267" s="2">
        <f t="shared" si="25"/>
        <v>6.8598600000000003</v>
      </c>
      <c r="G267" s="2">
        <f t="shared" si="27"/>
        <v>6.7853599999999998</v>
      </c>
      <c r="H267" s="2">
        <f t="shared" si="31"/>
        <v>6.3244950000000015</v>
      </c>
      <c r="I267" s="2">
        <f t="array" ref="I267">SUMPRODUCT(B251:B270, (ROW(B251:B270)-ROW(B251)+1)) / (20*21/2)</f>
        <v>6.8908771428571427</v>
      </c>
      <c r="J267" s="2">
        <f t="shared" si="26"/>
        <v>6.8444086967354973</v>
      </c>
      <c r="K267" s="2">
        <f t="shared" si="28"/>
        <v>6.7456396077634677</v>
      </c>
    </row>
    <row r="268" spans="1:11" ht="13.5" x14ac:dyDescent="0.25">
      <c r="A268" s="3">
        <f>TITRES_STAT!B271</f>
        <v>42397</v>
      </c>
      <c r="B268" s="6">
        <f>TITRES_STAT!D271</f>
        <v>6.9581</v>
      </c>
      <c r="C268" s="2">
        <f t="shared" si="29"/>
        <v>0.11139999999999972</v>
      </c>
      <c r="D268" s="2">
        <f t="shared" si="30"/>
        <v>6.85724</v>
      </c>
      <c r="E268" s="2">
        <f t="shared" ref="E268:E331" si="32">AVERAGE(B259:B268)</f>
        <v>6.85372</v>
      </c>
      <c r="F268" s="2">
        <f t="shared" si="25"/>
        <v>6.8624999999999998</v>
      </c>
      <c r="G268" s="2">
        <f t="shared" si="27"/>
        <v>6.799663999999999</v>
      </c>
      <c r="H268" s="2">
        <f t="shared" si="31"/>
        <v>6.3301665000000016</v>
      </c>
      <c r="I268" s="2">
        <f t="array" ref="I268">SUMPRODUCT(B252:B271, (ROW(B252:B271)-ROW(B252)+1)) / (20*21/2)</f>
        <v>6.9056752380952373</v>
      </c>
      <c r="J268" s="2">
        <f t="shared" si="26"/>
        <v>6.8552364399035453</v>
      </c>
      <c r="K268" s="2">
        <f t="shared" si="28"/>
        <v>6.7539713878511751</v>
      </c>
    </row>
    <row r="269" spans="1:11" ht="13.5" x14ac:dyDescent="0.25">
      <c r="A269" s="3">
        <f>TITRES_STAT!B272</f>
        <v>42398</v>
      </c>
      <c r="B269" s="6">
        <f>TITRES_STAT!D272</f>
        <v>7.0343</v>
      </c>
      <c r="C269" s="2">
        <f t="shared" si="29"/>
        <v>7.6200000000000045E-2</v>
      </c>
      <c r="D269" s="2">
        <f t="shared" si="30"/>
        <v>6.8982800000000015</v>
      </c>
      <c r="E269" s="2">
        <f t="shared" si="32"/>
        <v>6.8718999999999992</v>
      </c>
      <c r="F269" s="2">
        <f t="shared" si="25"/>
        <v>6.8701249999999998</v>
      </c>
      <c r="G269" s="2">
        <f t="shared" si="27"/>
        <v>6.8145539999999993</v>
      </c>
      <c r="H269" s="2">
        <f t="shared" si="31"/>
        <v>6.3357990000000033</v>
      </c>
      <c r="I269" s="2">
        <f t="array" ref="I269">SUMPRODUCT(B253:B272, (ROW(B253:B272)-ROW(B253)+1)) / (20*21/2)</f>
        <v>6.9113942857142865</v>
      </c>
      <c r="J269" s="2">
        <f t="shared" si="26"/>
        <v>6.8722901122936833</v>
      </c>
      <c r="K269" s="2">
        <f t="shared" si="28"/>
        <v>6.7649646667589725</v>
      </c>
    </row>
    <row r="270" spans="1:11" ht="13.5" x14ac:dyDescent="0.25">
      <c r="A270" s="3">
        <f>TITRES_STAT!B273</f>
        <v>42401</v>
      </c>
      <c r="B270" s="6">
        <f>TITRES_STAT!D273</f>
        <v>7.0343</v>
      </c>
      <c r="C270" s="2">
        <f t="shared" si="29"/>
        <v>0</v>
      </c>
      <c r="D270" s="2">
        <f t="shared" si="30"/>
        <v>6.9405000000000001</v>
      </c>
      <c r="E270" s="2">
        <f t="shared" si="32"/>
        <v>6.8906599999999996</v>
      </c>
      <c r="F270" s="2">
        <f t="shared" si="25"/>
        <v>6.878919999999999</v>
      </c>
      <c r="G270" s="2">
        <f t="shared" si="27"/>
        <v>6.825809999999997</v>
      </c>
      <c r="H270" s="2">
        <f t="shared" si="31"/>
        <v>6.3417115000000024</v>
      </c>
      <c r="I270" s="2">
        <f t="array" ref="I270">SUMPRODUCT(B254:B273, (ROW(B254:B273)-ROW(B254)+1)) / (20*21/2)</f>
        <v>6.9168342857142857</v>
      </c>
      <c r="J270" s="2">
        <f t="shared" si="26"/>
        <v>6.88771962540857</v>
      </c>
      <c r="K270" s="2">
        <f t="shared" si="28"/>
        <v>6.775526836689993</v>
      </c>
    </row>
    <row r="271" spans="1:11" ht="13.5" x14ac:dyDescent="0.25">
      <c r="A271" s="3">
        <f>TITRES_STAT!B274</f>
        <v>42402</v>
      </c>
      <c r="B271" s="6">
        <f>TITRES_STAT!D274</f>
        <v>7.0343</v>
      </c>
      <c r="C271" s="2">
        <f t="shared" si="29"/>
        <v>0</v>
      </c>
      <c r="D271" s="2">
        <f t="shared" si="30"/>
        <v>6.9815400000000007</v>
      </c>
      <c r="E271" s="2">
        <f t="shared" si="32"/>
        <v>6.9082500000000007</v>
      </c>
      <c r="F271" s="2">
        <f t="shared" si="25"/>
        <v>6.8862499999999986</v>
      </c>
      <c r="G271" s="2">
        <f t="shared" si="27"/>
        <v>6.8370659999999965</v>
      </c>
      <c r="H271" s="2">
        <f t="shared" si="31"/>
        <v>6.3475680000000034</v>
      </c>
      <c r="I271" s="2">
        <f t="array" ref="I271">SUMPRODUCT(B255:B274, (ROW(B255:B274)-ROW(B255)+1)) / (20*21/2)</f>
        <v>6.9202909523809533</v>
      </c>
      <c r="J271" s="2">
        <f t="shared" si="26"/>
        <v>6.9016796610839446</v>
      </c>
      <c r="K271" s="2">
        <f t="shared" si="28"/>
        <v>6.7856748038786208</v>
      </c>
    </row>
    <row r="272" spans="1:11" ht="13.5" x14ac:dyDescent="0.25">
      <c r="A272" s="3">
        <f>TITRES_STAT!B275</f>
        <v>42403</v>
      </c>
      <c r="B272" s="6">
        <f>TITRES_STAT!D275</f>
        <v>6.9462999999999999</v>
      </c>
      <c r="C272" s="2">
        <f t="shared" si="29"/>
        <v>-8.8000000000000078E-2</v>
      </c>
      <c r="D272" s="2">
        <f t="shared" si="30"/>
        <v>7.0014599999999998</v>
      </c>
      <c r="E272" s="2">
        <f t="shared" si="32"/>
        <v>6.9182100000000002</v>
      </c>
      <c r="F272" s="2">
        <f t="shared" si="25"/>
        <v>6.8891799999999987</v>
      </c>
      <c r="G272" s="2">
        <f t="shared" si="27"/>
        <v>6.8464439999999964</v>
      </c>
      <c r="H272" s="2">
        <f t="shared" si="31"/>
        <v>6.3527045000000033</v>
      </c>
      <c r="I272" s="2">
        <f t="array" ref="I272">SUMPRODUCT(B256:B275, (ROW(B256:B275)-ROW(B256)+1)) / (20*21/2)</f>
        <v>6.9235523809523807</v>
      </c>
      <c r="J272" s="2">
        <f t="shared" si="26"/>
        <v>6.9059292171711881</v>
      </c>
      <c r="K272" s="2">
        <f t="shared" si="28"/>
        <v>6.7919738311774989</v>
      </c>
    </row>
    <row r="273" spans="1:11" ht="13.5" x14ac:dyDescent="0.25">
      <c r="A273" s="3">
        <f>TITRES_STAT!B276</f>
        <v>42404</v>
      </c>
      <c r="B273" s="6">
        <f>TITRES_STAT!D276</f>
        <v>6.9462999999999999</v>
      </c>
      <c r="C273" s="2">
        <f t="shared" si="29"/>
        <v>0</v>
      </c>
      <c r="D273" s="2">
        <f t="shared" si="30"/>
        <v>6.9991000000000003</v>
      </c>
      <c r="E273" s="2">
        <f t="shared" si="32"/>
        <v>6.9281699999999997</v>
      </c>
      <c r="F273" s="2">
        <f t="shared" si="25"/>
        <v>6.8924049999999992</v>
      </c>
      <c r="G273" s="2">
        <f t="shared" si="27"/>
        <v>6.8560559999999962</v>
      </c>
      <c r="H273" s="2">
        <f t="shared" si="31"/>
        <v>6.3577570000000039</v>
      </c>
      <c r="I273" s="2">
        <f t="array" ref="I273">SUMPRODUCT(B257:B276, (ROW(B257:B276)-ROW(B257)+1)) / (20*21/2)</f>
        <v>6.9264790476190479</v>
      </c>
      <c r="J273" s="2">
        <f t="shared" si="26"/>
        <v>6.9097740536310752</v>
      </c>
      <c r="K273" s="2">
        <f t="shared" si="28"/>
        <v>6.7980258377979892</v>
      </c>
    </row>
    <row r="274" spans="1:11" ht="13.5" x14ac:dyDescent="0.25">
      <c r="A274" s="3">
        <f>TITRES_STAT!B277</f>
        <v>42405</v>
      </c>
      <c r="B274" s="6">
        <f>TITRES_STAT!D277</f>
        <v>6.9287000000000001</v>
      </c>
      <c r="C274" s="2">
        <f t="shared" si="29"/>
        <v>-1.7599999999999838E-2</v>
      </c>
      <c r="D274" s="2">
        <f t="shared" si="30"/>
        <v>6.9779800000000005</v>
      </c>
      <c r="E274" s="2">
        <f t="shared" si="32"/>
        <v>6.938130000000001</v>
      </c>
      <c r="F274" s="2">
        <f t="shared" si="25"/>
        <v>6.8944549999999989</v>
      </c>
      <c r="G274" s="2">
        <f t="shared" si="27"/>
        <v>6.8650819999999957</v>
      </c>
      <c r="H274" s="2">
        <f t="shared" si="31"/>
        <v>6.3627495000000032</v>
      </c>
      <c r="I274" s="2">
        <f t="array" ref="I274">SUMPRODUCT(B258:B277, (ROW(B258:B277)-ROW(B258)+1)) / (20*21/2)</f>
        <v>6.927956666666665</v>
      </c>
      <c r="J274" s="2">
        <f t="shared" si="26"/>
        <v>6.9115765247138299</v>
      </c>
      <c r="K274" s="2">
        <f t="shared" si="28"/>
        <v>6.8031503147470875</v>
      </c>
    </row>
    <row r="275" spans="1:11" ht="13.5" x14ac:dyDescent="0.25">
      <c r="A275" s="3">
        <f>TITRES_STAT!B278</f>
        <v>42408</v>
      </c>
      <c r="B275" s="6">
        <f>TITRES_STAT!D278</f>
        <v>6.9287000000000001</v>
      </c>
      <c r="C275" s="2">
        <f t="shared" si="29"/>
        <v>0</v>
      </c>
      <c r="D275" s="2">
        <f t="shared" si="30"/>
        <v>6.9568600000000007</v>
      </c>
      <c r="E275" s="2">
        <f t="shared" si="32"/>
        <v>6.9486800000000004</v>
      </c>
      <c r="F275" s="2">
        <f t="shared" si="25"/>
        <v>6.8979699999999982</v>
      </c>
      <c r="G275" s="2">
        <f t="shared" si="27"/>
        <v>6.8741079999999952</v>
      </c>
      <c r="H275" s="2">
        <f t="shared" si="31"/>
        <v>6.3677980000000023</v>
      </c>
      <c r="I275" s="2">
        <f t="array" ref="I275">SUMPRODUCT(B259:B278, (ROW(B259:B278)-ROW(B259)+1)) / (20*21/2)</f>
        <v>6.9291271428571424</v>
      </c>
      <c r="J275" s="2">
        <f t="shared" si="26"/>
        <v>6.9132073318839407</v>
      </c>
      <c r="K275" s="2">
        <f t="shared" si="28"/>
        <v>6.8080738318158289</v>
      </c>
    </row>
    <row r="276" spans="1:11" ht="13.5" x14ac:dyDescent="0.25">
      <c r="A276" s="3">
        <f>TITRES_STAT!B279</f>
        <v>42409</v>
      </c>
      <c r="B276" s="6">
        <f>TITRES_STAT!D279</f>
        <v>6.9287000000000001</v>
      </c>
      <c r="C276" s="2">
        <f t="shared" si="29"/>
        <v>0</v>
      </c>
      <c r="D276" s="2">
        <f t="shared" si="30"/>
        <v>6.93574</v>
      </c>
      <c r="E276" s="2">
        <f t="shared" si="32"/>
        <v>6.9586400000000008</v>
      </c>
      <c r="F276" s="2">
        <f t="shared" ref="F276:F339" si="33">AVERAGE(B257:B276)</f>
        <v>6.9014849999999992</v>
      </c>
      <c r="G276" s="2">
        <f t="shared" si="27"/>
        <v>6.8819619999999961</v>
      </c>
      <c r="H276" s="2">
        <f t="shared" si="31"/>
        <v>6.3727905000000025</v>
      </c>
      <c r="I276" s="2">
        <f t="array" ref="I276">SUMPRODUCT(B260:B279, (ROW(B260:B279)-ROW(B260)+1)) / (20*21/2)</f>
        <v>6.9300185714285707</v>
      </c>
      <c r="J276" s="2">
        <f t="shared" si="26"/>
        <v>6.9146828240854701</v>
      </c>
      <c r="K276" s="2">
        <f t="shared" si="28"/>
        <v>6.812804269783836</v>
      </c>
    </row>
    <row r="277" spans="1:11" ht="13.5" x14ac:dyDescent="0.25">
      <c r="A277" s="3">
        <f>TITRES_STAT!B280</f>
        <v>42410</v>
      </c>
      <c r="B277" s="6">
        <f>TITRES_STAT!D280</f>
        <v>6.9169999999999998</v>
      </c>
      <c r="C277" s="2">
        <f t="shared" si="29"/>
        <v>-1.1700000000000266E-2</v>
      </c>
      <c r="D277" s="2">
        <f t="shared" si="30"/>
        <v>6.9298799999999998</v>
      </c>
      <c r="E277" s="2">
        <f t="shared" si="32"/>
        <v>6.9656700000000003</v>
      </c>
      <c r="F277" s="2">
        <f t="shared" si="33"/>
        <v>6.9047099999999997</v>
      </c>
      <c r="G277" s="2">
        <f t="shared" si="27"/>
        <v>6.8880579999999965</v>
      </c>
      <c r="H277" s="2">
        <f t="shared" si="31"/>
        <v>6.3776965000000017</v>
      </c>
      <c r="I277" s="2">
        <f t="array" ref="I277">SUMPRODUCT(B261:B280, (ROW(B261:B280)-ROW(B261)+1)) / (20*21/2)</f>
        <v>6.9417742857142857</v>
      </c>
      <c r="J277" s="2">
        <f t="shared" ref="J277:J340" si="34">$J$4*B277+J276*(1-$J$4)</f>
        <v>6.9149035075059011</v>
      </c>
      <c r="K277" s="2">
        <f t="shared" si="28"/>
        <v>6.8168903768511369</v>
      </c>
    </row>
    <row r="278" spans="1:11" ht="13.5" x14ac:dyDescent="0.25">
      <c r="A278" s="3">
        <f>TITRES_STAT!B281</f>
        <v>42411</v>
      </c>
      <c r="B278" s="6">
        <f>TITRES_STAT!D281</f>
        <v>6.9169999999999998</v>
      </c>
      <c r="C278" s="2">
        <f t="shared" si="29"/>
        <v>0</v>
      </c>
      <c r="D278" s="2">
        <f t="shared" si="30"/>
        <v>6.9240200000000005</v>
      </c>
      <c r="E278" s="2">
        <f t="shared" si="32"/>
        <v>6.9615600000000004</v>
      </c>
      <c r="F278" s="2">
        <f t="shared" si="33"/>
        <v>6.9076400000000007</v>
      </c>
      <c r="G278" s="2">
        <f t="shared" si="27"/>
        <v>6.8906359999999953</v>
      </c>
      <c r="H278" s="2">
        <f t="shared" si="31"/>
        <v>6.3828825000000018</v>
      </c>
      <c r="I278" s="2">
        <f t="array" ref="I278">SUMPRODUCT(B262:B281, (ROW(B262:B281)-ROW(B262)+1)) / (20*21/2)</f>
        <v>6.9414652380952386</v>
      </c>
      <c r="J278" s="2">
        <f t="shared" si="34"/>
        <v>6.9151031734577204</v>
      </c>
      <c r="K278" s="2">
        <f t="shared" si="28"/>
        <v>6.8208162444256022</v>
      </c>
    </row>
    <row r="279" spans="1:11" ht="13.5" x14ac:dyDescent="0.25">
      <c r="A279" s="3">
        <f>TITRES_STAT!B282</f>
        <v>42412</v>
      </c>
      <c r="B279" s="6">
        <f>TITRES_STAT!D282</f>
        <v>6.9169999999999998</v>
      </c>
      <c r="C279" s="2">
        <f t="shared" si="29"/>
        <v>0</v>
      </c>
      <c r="D279" s="2">
        <f t="shared" si="30"/>
        <v>6.9216800000000003</v>
      </c>
      <c r="E279" s="2">
        <f t="shared" si="32"/>
        <v>6.9498300000000004</v>
      </c>
      <c r="F279" s="2">
        <f t="shared" si="33"/>
        <v>6.9108649999999994</v>
      </c>
      <c r="G279" s="2">
        <f t="shared" si="27"/>
        <v>6.8930979999999957</v>
      </c>
      <c r="H279" s="2">
        <f t="shared" si="31"/>
        <v>6.3879285000000019</v>
      </c>
      <c r="I279" s="2">
        <f t="array" ref="I279">SUMPRODUCT(B263:B282, (ROW(B263:B282)-ROW(B263)+1)) / (20*21/2)</f>
        <v>6.9408771428571425</v>
      </c>
      <c r="J279" s="2">
        <f t="shared" si="34"/>
        <v>6.9152838236046037</v>
      </c>
      <c r="K279" s="2">
        <f t="shared" si="28"/>
        <v>6.8245881564089119</v>
      </c>
    </row>
    <row r="280" spans="1:11" ht="13.5" x14ac:dyDescent="0.25">
      <c r="A280" s="3">
        <f>TITRES_STAT!B283</f>
        <v>42415</v>
      </c>
      <c r="B280" s="6">
        <f>TITRES_STAT!D283</f>
        <v>7.0343</v>
      </c>
      <c r="C280" s="2">
        <f t="shared" si="29"/>
        <v>0.11730000000000018</v>
      </c>
      <c r="D280" s="2">
        <f t="shared" si="30"/>
        <v>6.942800000000001</v>
      </c>
      <c r="E280" s="2">
        <f t="shared" si="32"/>
        <v>6.9498300000000004</v>
      </c>
      <c r="F280" s="2">
        <f t="shared" si="33"/>
        <v>6.9202449999999995</v>
      </c>
      <c r="G280" s="2">
        <f t="shared" si="27"/>
        <v>6.8964979999999931</v>
      </c>
      <c r="H280" s="2">
        <f t="shared" si="31"/>
        <v>6.3934210000000009</v>
      </c>
      <c r="I280" s="2">
        <f t="array" ref="I280">SUMPRODUCT(B264:B283, (ROW(B264:B283)-ROW(B264)+1)) / (20*21/2)</f>
        <v>6.9410685714285725</v>
      </c>
      <c r="J280" s="2">
        <f t="shared" si="34"/>
        <v>6.9266186975470223</v>
      </c>
      <c r="K280" s="2">
        <f t="shared" si="28"/>
        <v>6.8328121502752293</v>
      </c>
    </row>
    <row r="281" spans="1:11" ht="13.5" x14ac:dyDescent="0.25">
      <c r="A281" s="3">
        <f>TITRES_STAT!B284</f>
        <v>42416</v>
      </c>
      <c r="B281" s="6">
        <f>TITRES_STAT!D284</f>
        <v>6.9169999999999998</v>
      </c>
      <c r="C281" s="2">
        <f t="shared" si="29"/>
        <v>-0.11730000000000018</v>
      </c>
      <c r="D281" s="2">
        <f t="shared" si="30"/>
        <v>6.9404599999999999</v>
      </c>
      <c r="E281" s="2">
        <f t="shared" si="32"/>
        <v>6.9381000000000004</v>
      </c>
      <c r="F281" s="2">
        <f t="shared" si="33"/>
        <v>6.9231750000000005</v>
      </c>
      <c r="G281" s="2">
        <f t="shared" si="27"/>
        <v>6.8959119999999947</v>
      </c>
      <c r="H281" s="2">
        <f t="shared" si="31"/>
        <v>6.398047</v>
      </c>
      <c r="I281" s="2">
        <f t="array" ref="I281">SUMPRODUCT(B265:B284, (ROW(B265:B284)-ROW(B265)+1)) / (20*21/2)</f>
        <v>6.9403171428571442</v>
      </c>
      <c r="J281" s="2">
        <f t="shared" si="34"/>
        <v>6.9257026311139729</v>
      </c>
      <c r="K281" s="2">
        <f t="shared" si="28"/>
        <v>6.8361136345781617</v>
      </c>
    </row>
    <row r="282" spans="1:11" ht="13.5" x14ac:dyDescent="0.25">
      <c r="A282" s="3">
        <f>TITRES_STAT!B285</f>
        <v>42417</v>
      </c>
      <c r="B282" s="6">
        <f>TITRES_STAT!D285</f>
        <v>6.9169999999999998</v>
      </c>
      <c r="C282" s="2">
        <f t="shared" si="29"/>
        <v>0</v>
      </c>
      <c r="D282" s="2">
        <f t="shared" si="30"/>
        <v>6.9404599999999999</v>
      </c>
      <c r="E282" s="2">
        <f t="shared" si="32"/>
        <v>6.9351700000000012</v>
      </c>
      <c r="F282" s="2">
        <f t="shared" si="33"/>
        <v>6.9266900000000007</v>
      </c>
      <c r="G282" s="2">
        <f t="shared" si="27"/>
        <v>6.8953259999999945</v>
      </c>
      <c r="H282" s="2">
        <f t="shared" si="31"/>
        <v>6.4026730000000001</v>
      </c>
      <c r="I282" s="2">
        <f t="array" ref="I282">SUMPRODUCT(B266:B285, (ROW(B266:B285)-ROW(B266)+1)) / (20*21/2)</f>
        <v>6.9441380952380944</v>
      </c>
      <c r="J282" s="2">
        <f t="shared" si="34"/>
        <v>6.9248738091031186</v>
      </c>
      <c r="K282" s="2">
        <f t="shared" si="28"/>
        <v>6.8392856489084295</v>
      </c>
    </row>
    <row r="283" spans="1:11" ht="13.5" x14ac:dyDescent="0.25">
      <c r="A283" s="3">
        <f>TITRES_STAT!B286</f>
        <v>42418</v>
      </c>
      <c r="B283" s="6">
        <f>TITRES_STAT!D286</f>
        <v>6.9287000000000001</v>
      </c>
      <c r="C283" s="2">
        <f t="shared" si="29"/>
        <v>1.1700000000000266E-2</v>
      </c>
      <c r="D283" s="2">
        <f t="shared" si="30"/>
        <v>6.9428000000000001</v>
      </c>
      <c r="E283" s="2">
        <f t="shared" si="32"/>
        <v>6.9334100000000003</v>
      </c>
      <c r="F283" s="2">
        <f t="shared" si="33"/>
        <v>6.93079</v>
      </c>
      <c r="G283" s="2">
        <f t="shared" si="27"/>
        <v>6.8955599999999961</v>
      </c>
      <c r="H283" s="2">
        <f t="shared" si="31"/>
        <v>6.4070775000000006</v>
      </c>
      <c r="I283" s="2">
        <f t="array" ref="I283">SUMPRODUCT(B267:B286, (ROW(B267:B286)-ROW(B267)+1)) / (20*21/2)</f>
        <v>6.9472333333333331</v>
      </c>
      <c r="J283" s="2">
        <f t="shared" si="34"/>
        <v>6.9252382082361548</v>
      </c>
      <c r="K283" s="2">
        <f t="shared" si="28"/>
        <v>6.8427920940492752</v>
      </c>
    </row>
    <row r="284" spans="1:11" ht="13.5" x14ac:dyDescent="0.25">
      <c r="A284" s="3">
        <f>TITRES_STAT!B287</f>
        <v>42419</v>
      </c>
      <c r="B284" s="6">
        <f>TITRES_STAT!D287</f>
        <v>6.9229000000000003</v>
      </c>
      <c r="C284" s="2">
        <f t="shared" si="29"/>
        <v>-5.7999999999998053E-3</v>
      </c>
      <c r="D284" s="2">
        <f t="shared" si="30"/>
        <v>6.9439799999999989</v>
      </c>
      <c r="E284" s="2">
        <f t="shared" si="32"/>
        <v>6.9328300000000009</v>
      </c>
      <c r="F284" s="2">
        <f t="shared" si="33"/>
        <v>6.935480000000001</v>
      </c>
      <c r="G284" s="2">
        <f t="shared" si="27"/>
        <v>6.8956779999999958</v>
      </c>
      <c r="H284" s="2">
        <f t="shared" si="31"/>
        <v>6.4112569999999991</v>
      </c>
      <c r="I284" s="2">
        <f t="array" ref="I284">SUMPRODUCT(B268:B287, (ROW(B268:B287)-ROW(B268)+1)) / (20*21/2)</f>
        <v>6.9518690476190477</v>
      </c>
      <c r="J284" s="2">
        <f t="shared" si="34"/>
        <v>6.9250155217374729</v>
      </c>
      <c r="K284" s="2">
        <f t="shared" si="28"/>
        <v>6.8459335805571468</v>
      </c>
    </row>
    <row r="285" spans="1:11" ht="13.5" x14ac:dyDescent="0.25">
      <c r="A285" s="3">
        <f>TITRES_STAT!B288</f>
        <v>42422</v>
      </c>
      <c r="B285" s="6">
        <f>TITRES_STAT!D288</f>
        <v>6.9756</v>
      </c>
      <c r="C285" s="2">
        <f t="shared" si="29"/>
        <v>5.2699999999999747E-2</v>
      </c>
      <c r="D285" s="2">
        <f t="shared" si="30"/>
        <v>6.9322400000000002</v>
      </c>
      <c r="E285" s="2">
        <f t="shared" si="32"/>
        <v>6.937520000000001</v>
      </c>
      <c r="F285" s="2">
        <f t="shared" si="33"/>
        <v>6.9431000000000012</v>
      </c>
      <c r="G285" s="2">
        <f t="shared" si="27"/>
        <v>6.8972019999999956</v>
      </c>
      <c r="H285" s="2">
        <f t="shared" si="31"/>
        <v>6.415616</v>
      </c>
      <c r="I285" s="2">
        <f t="array" ref="I285">SUMPRODUCT(B269:B288, (ROW(B269:B288)-ROW(B269)+1)) / (20*21/2)</f>
        <v>6.9490742857142855</v>
      </c>
      <c r="J285" s="2">
        <f t="shared" si="34"/>
        <v>6.9298330910958086</v>
      </c>
      <c r="K285" s="2">
        <f t="shared" si="28"/>
        <v>6.8510185381823572</v>
      </c>
    </row>
    <row r="286" spans="1:11" ht="13.5" x14ac:dyDescent="0.25">
      <c r="A286" s="3">
        <f>TITRES_STAT!B289</f>
        <v>42423</v>
      </c>
      <c r="B286" s="6">
        <f>TITRES_STAT!D289</f>
        <v>6.9756</v>
      </c>
      <c r="C286" s="2">
        <f t="shared" si="29"/>
        <v>0</v>
      </c>
      <c r="D286" s="2">
        <f t="shared" si="30"/>
        <v>6.9439599999999997</v>
      </c>
      <c r="E286" s="2">
        <f t="shared" si="32"/>
        <v>6.9422100000000002</v>
      </c>
      <c r="F286" s="2">
        <f t="shared" si="33"/>
        <v>6.950425000000001</v>
      </c>
      <c r="G286" s="2">
        <f t="shared" si="27"/>
        <v>6.8995459999999955</v>
      </c>
      <c r="H286" s="2">
        <f t="shared" si="31"/>
        <v>6.4199190000000002</v>
      </c>
      <c r="I286" s="2">
        <f t="array" ref="I286">SUMPRODUCT(B270:B289, (ROW(B270:B289)-ROW(B270)+1)) / (20*21/2)</f>
        <v>6.9480957142857127</v>
      </c>
      <c r="J286" s="2">
        <f t="shared" si="34"/>
        <v>6.9341918443247792</v>
      </c>
      <c r="K286" s="2">
        <f t="shared" si="28"/>
        <v>6.8559040857046174</v>
      </c>
    </row>
    <row r="287" spans="1:11" ht="13.5" x14ac:dyDescent="0.25">
      <c r="A287" s="3">
        <f>TITRES_STAT!B290</f>
        <v>42424</v>
      </c>
      <c r="B287" s="6">
        <f>TITRES_STAT!D290</f>
        <v>6.9991000000000003</v>
      </c>
      <c r="C287" s="2">
        <f t="shared" si="29"/>
        <v>2.3500000000000298E-2</v>
      </c>
      <c r="D287" s="2">
        <f t="shared" si="30"/>
        <v>6.9603800000000007</v>
      </c>
      <c r="E287" s="2">
        <f t="shared" si="32"/>
        <v>6.9504199999999994</v>
      </c>
      <c r="F287" s="2">
        <f t="shared" si="33"/>
        <v>6.9580450000000011</v>
      </c>
      <c r="G287" s="2">
        <f t="shared" si="27"/>
        <v>6.9023599999999954</v>
      </c>
      <c r="H287" s="2">
        <f t="shared" si="31"/>
        <v>6.4243954999999993</v>
      </c>
      <c r="I287" s="2">
        <f t="array" ref="I287">SUMPRODUCT(B271:B290, (ROW(B271:B290)-ROW(B271)+1)) / (20*21/2)</f>
        <v>6.9475361904761908</v>
      </c>
      <c r="J287" s="2">
        <f t="shared" si="34"/>
        <v>6.9403735734367054</v>
      </c>
      <c r="K287" s="2">
        <f t="shared" si="28"/>
        <v>6.8615196117554165</v>
      </c>
    </row>
    <row r="288" spans="1:11" ht="13.5" x14ac:dyDescent="0.25">
      <c r="A288" s="3">
        <f>TITRES_STAT!B291</f>
        <v>42425</v>
      </c>
      <c r="B288" s="6">
        <f>TITRES_STAT!D291</f>
        <v>6.9287000000000001</v>
      </c>
      <c r="C288" s="2">
        <f t="shared" si="29"/>
        <v>-7.040000000000024E-2</v>
      </c>
      <c r="D288" s="2">
        <f t="shared" si="30"/>
        <v>6.9603799999999989</v>
      </c>
      <c r="E288" s="2">
        <f t="shared" si="32"/>
        <v>6.9515900000000004</v>
      </c>
      <c r="F288" s="2">
        <f t="shared" si="33"/>
        <v>6.9565750000000008</v>
      </c>
      <c r="G288" s="2">
        <f t="shared" si="27"/>
        <v>6.9038839999999961</v>
      </c>
      <c r="H288" s="2">
        <f t="shared" si="31"/>
        <v>6.4287159999999997</v>
      </c>
      <c r="I288" s="2">
        <f t="array" ref="I288">SUMPRODUCT(B272:B291, (ROW(B272:B291)-ROW(B272)+1)) / (20*21/2)</f>
        <v>6.9496338095238093</v>
      </c>
      <c r="J288" s="2">
        <f t="shared" si="34"/>
        <v>6.9392618045379715</v>
      </c>
      <c r="K288" s="2">
        <f t="shared" si="28"/>
        <v>6.8641541367846157</v>
      </c>
    </row>
    <row r="289" spans="1:11" ht="13.5" x14ac:dyDescent="0.25">
      <c r="A289" s="3">
        <f>TITRES_STAT!B292</f>
        <v>42426</v>
      </c>
      <c r="B289" s="6">
        <f>TITRES_STAT!D292</f>
        <v>6.9462999999999999</v>
      </c>
      <c r="C289" s="2">
        <f t="shared" si="29"/>
        <v>1.7599999999999838E-2</v>
      </c>
      <c r="D289" s="2">
        <f t="shared" si="30"/>
        <v>6.9650599999999994</v>
      </c>
      <c r="E289" s="2">
        <f t="shared" si="32"/>
        <v>6.9545199999999996</v>
      </c>
      <c r="F289" s="2">
        <f t="shared" si="33"/>
        <v>6.9521750000000013</v>
      </c>
      <c r="G289" s="2">
        <f t="shared" si="27"/>
        <v>6.9050559999999965</v>
      </c>
      <c r="H289" s="2">
        <f t="shared" si="31"/>
        <v>6.4331244999999999</v>
      </c>
      <c r="I289" s="2">
        <f t="array" ref="I289">SUMPRODUCT(B273:B292, (ROW(B273:B292)-ROW(B273)+1)) / (20*21/2)</f>
        <v>6.9715719047619045</v>
      </c>
      <c r="J289" s="2">
        <f t="shared" si="34"/>
        <v>6.9399321088676889</v>
      </c>
      <c r="K289" s="2">
        <f t="shared" si="28"/>
        <v>6.8673755431852195</v>
      </c>
    </row>
    <row r="290" spans="1:11" ht="13.5" x14ac:dyDescent="0.25">
      <c r="A290" s="3">
        <f>TITRES_STAT!B293</f>
        <v>42429</v>
      </c>
      <c r="B290" s="6">
        <f>TITRES_STAT!D293</f>
        <v>6.9462999999999999</v>
      </c>
      <c r="C290" s="2">
        <f t="shared" si="29"/>
        <v>0</v>
      </c>
      <c r="D290" s="2">
        <f t="shared" si="30"/>
        <v>6.9592000000000001</v>
      </c>
      <c r="E290" s="2">
        <f t="shared" si="32"/>
        <v>6.9457199999999997</v>
      </c>
      <c r="F290" s="2">
        <f t="shared" si="33"/>
        <v>6.9477750000000018</v>
      </c>
      <c r="G290" s="2">
        <f t="shared" si="27"/>
        <v>6.9062279999999978</v>
      </c>
      <c r="H290" s="2">
        <f t="shared" si="31"/>
        <v>6.4375050000000007</v>
      </c>
      <c r="I290" s="2">
        <f t="array" ref="I290">SUMPRODUCT(B274:B293, (ROW(B274:B293)-ROW(B274)+1)) / (20*21/2)</f>
        <v>6.9795833333333341</v>
      </c>
      <c r="J290" s="2">
        <f t="shared" si="34"/>
        <v>6.9405385746898141</v>
      </c>
      <c r="K290" s="2">
        <f t="shared" si="28"/>
        <v>6.8704706199230543</v>
      </c>
    </row>
    <row r="291" spans="1:11" ht="13.5" x14ac:dyDescent="0.25">
      <c r="A291" s="3">
        <f>TITRES_STAT!B294</f>
        <v>42430</v>
      </c>
      <c r="B291" s="6">
        <f>TITRES_STAT!D294</f>
        <v>6.9698000000000002</v>
      </c>
      <c r="C291" s="2">
        <f t="shared" si="29"/>
        <v>2.3500000000000298E-2</v>
      </c>
      <c r="D291" s="2">
        <f t="shared" si="30"/>
        <v>6.9580400000000013</v>
      </c>
      <c r="E291" s="2">
        <f t="shared" si="32"/>
        <v>6.9510000000000005</v>
      </c>
      <c r="F291" s="2">
        <f t="shared" si="33"/>
        <v>6.9445499999999996</v>
      </c>
      <c r="G291" s="2">
        <f t="shared" si="27"/>
        <v>6.9078699999999991</v>
      </c>
      <c r="H291" s="2">
        <f t="shared" si="31"/>
        <v>6.4415830000000005</v>
      </c>
      <c r="I291" s="2">
        <f t="array" ref="I291">SUMPRODUCT(B275:B294, (ROW(B275:B294)-ROW(B275)+1)) / (20*21/2)</f>
        <v>6.9793385714285723</v>
      </c>
      <c r="J291" s="2">
        <f t="shared" si="34"/>
        <v>6.9433253771003081</v>
      </c>
      <c r="K291" s="2">
        <f t="shared" si="28"/>
        <v>6.8743658897299937</v>
      </c>
    </row>
    <row r="292" spans="1:11" ht="13.5" x14ac:dyDescent="0.25">
      <c r="A292" s="3">
        <f>TITRES_STAT!B295</f>
        <v>42431</v>
      </c>
      <c r="B292" s="6">
        <f>TITRES_STAT!D295</f>
        <v>7.1749000000000001</v>
      </c>
      <c r="C292" s="2">
        <f t="shared" si="29"/>
        <v>0.20509999999999984</v>
      </c>
      <c r="D292" s="2">
        <f t="shared" si="30"/>
        <v>6.9931999999999999</v>
      </c>
      <c r="E292" s="2">
        <f t="shared" si="32"/>
        <v>6.9767899999999994</v>
      </c>
      <c r="F292" s="2">
        <f t="shared" si="33"/>
        <v>6.9559800000000012</v>
      </c>
      <c r="G292" s="2">
        <f t="shared" si="27"/>
        <v>6.9136139999999999</v>
      </c>
      <c r="H292" s="2">
        <f t="shared" si="31"/>
        <v>6.4469664999999994</v>
      </c>
      <c r="I292" s="2">
        <f t="array" ref="I292">SUMPRODUCT(B276:B295, (ROW(B276:B295)-ROW(B276)+1)) / (20*21/2)</f>
        <v>6.9806204761904764</v>
      </c>
      <c r="J292" s="2">
        <f t="shared" si="34"/>
        <v>6.9653801030907552</v>
      </c>
      <c r="K292" s="2">
        <f t="shared" si="28"/>
        <v>6.886151541113132</v>
      </c>
    </row>
    <row r="293" spans="1:11" ht="13.5" x14ac:dyDescent="0.25">
      <c r="A293" s="3">
        <f>TITRES_STAT!B296</f>
        <v>42432</v>
      </c>
      <c r="B293" s="6">
        <f>TITRES_STAT!D296</f>
        <v>7.0400999999999998</v>
      </c>
      <c r="C293" s="2">
        <f t="shared" si="29"/>
        <v>-0.13480000000000025</v>
      </c>
      <c r="D293" s="2">
        <f t="shared" si="30"/>
        <v>7.015480000000001</v>
      </c>
      <c r="E293" s="2">
        <f t="shared" si="32"/>
        <v>6.9879300000000004</v>
      </c>
      <c r="F293" s="2">
        <f t="shared" si="33"/>
        <v>6.9606700000000004</v>
      </c>
      <c r="G293" s="2">
        <f t="shared" si="27"/>
        <v>6.9168960000000004</v>
      </c>
      <c r="H293" s="2">
        <f t="shared" si="31"/>
        <v>6.4518719999999998</v>
      </c>
      <c r="I293" s="2">
        <f t="array" ref="I293">SUMPRODUCT(B277:B296, (ROW(B277:B296)-ROW(B277)+1)) / (20*21/2)</f>
        <v>6.9956409523809517</v>
      </c>
      <c r="J293" s="2">
        <f t="shared" si="34"/>
        <v>6.9724962837487787</v>
      </c>
      <c r="K293" s="2">
        <f t="shared" si="28"/>
        <v>6.8921887355792837</v>
      </c>
    </row>
    <row r="294" spans="1:11" ht="13.5" x14ac:dyDescent="0.25">
      <c r="A294" s="3">
        <f>TITRES_STAT!B297</f>
        <v>42433</v>
      </c>
      <c r="B294" s="6">
        <f>TITRES_STAT!D297</f>
        <v>6.9581</v>
      </c>
      <c r="C294" s="2">
        <f t="shared" si="29"/>
        <v>-8.1999999999999851E-2</v>
      </c>
      <c r="D294" s="2">
        <f t="shared" si="30"/>
        <v>7.0178399999999996</v>
      </c>
      <c r="E294" s="2">
        <f t="shared" si="32"/>
        <v>6.9914500000000004</v>
      </c>
      <c r="F294" s="2">
        <f t="shared" si="33"/>
        <v>6.9621400000000007</v>
      </c>
      <c r="G294" s="2">
        <f t="shared" si="27"/>
        <v>6.9187720000000015</v>
      </c>
      <c r="H294" s="2">
        <f t="shared" si="31"/>
        <v>6.4563674999999989</v>
      </c>
      <c r="I294" s="2">
        <f t="array" ref="I294">SUMPRODUCT(B278:B297, (ROW(B278:B297)-ROW(B278)+1)) / (20*21/2)</f>
        <v>7.0097399999999999</v>
      </c>
      <c r="J294" s="2">
        <f t="shared" si="34"/>
        <v>6.9711252091060381</v>
      </c>
      <c r="K294" s="2">
        <f t="shared" si="28"/>
        <v>6.8947734910467631</v>
      </c>
    </row>
    <row r="295" spans="1:11" ht="13.5" x14ac:dyDescent="0.25">
      <c r="A295" s="3">
        <f>TITRES_STAT!B298</f>
        <v>42436</v>
      </c>
      <c r="B295" s="6">
        <f>TITRES_STAT!D298</f>
        <v>6.9756</v>
      </c>
      <c r="C295" s="2">
        <f t="shared" si="29"/>
        <v>1.7500000000000071E-2</v>
      </c>
      <c r="D295" s="2">
        <f t="shared" si="30"/>
        <v>7.0236999999999998</v>
      </c>
      <c r="E295" s="2">
        <f t="shared" si="32"/>
        <v>6.9914500000000004</v>
      </c>
      <c r="F295" s="2">
        <f t="shared" si="33"/>
        <v>6.9644849999999989</v>
      </c>
      <c r="G295" s="2">
        <f t="shared" si="27"/>
        <v>6.9213500000000003</v>
      </c>
      <c r="H295" s="2">
        <f t="shared" si="31"/>
        <v>6.461006499999999</v>
      </c>
      <c r="I295" s="2">
        <f t="array" ref="I295">SUMPRODUCT(B279:B298, (ROW(B279:B298)-ROW(B279)+1)) / (20*21/2)</f>
        <v>7.021747619047618</v>
      </c>
      <c r="J295" s="2">
        <f t="shared" si="34"/>
        <v>6.9715513796673676</v>
      </c>
      <c r="K295" s="2">
        <f t="shared" si="28"/>
        <v>6.8979431580645372</v>
      </c>
    </row>
    <row r="296" spans="1:11" ht="13.5" x14ac:dyDescent="0.25">
      <c r="A296" s="3">
        <f>TITRES_STAT!B299</f>
        <v>42437</v>
      </c>
      <c r="B296" s="6">
        <f>TITRES_STAT!D299</f>
        <v>7.1222000000000003</v>
      </c>
      <c r="C296" s="2">
        <f t="shared" si="29"/>
        <v>0.14660000000000029</v>
      </c>
      <c r="D296" s="2">
        <f t="shared" si="30"/>
        <v>7.0541799999999997</v>
      </c>
      <c r="E296" s="2">
        <f t="shared" si="32"/>
        <v>7.0061100000000014</v>
      </c>
      <c r="F296" s="2">
        <f t="shared" si="33"/>
        <v>6.9741599999999995</v>
      </c>
      <c r="G296" s="2">
        <f t="shared" si="27"/>
        <v>6.9266260000000015</v>
      </c>
      <c r="H296" s="2">
        <f t="shared" si="31"/>
        <v>6.4665184999999985</v>
      </c>
      <c r="I296" s="2">
        <f t="array" ref="I296">SUMPRODUCT(B280:B299, (ROW(B280:B299)-ROW(B280)+1)) / (20*21/2)</f>
        <v>7.0339480952380944</v>
      </c>
      <c r="J296" s="2">
        <f t="shared" si="34"/>
        <v>6.9858988673180944</v>
      </c>
      <c r="K296" s="2">
        <f t="shared" si="28"/>
        <v>6.9067375440227909</v>
      </c>
    </row>
    <row r="297" spans="1:11" ht="13.5" x14ac:dyDescent="0.25">
      <c r="A297" s="3">
        <f>TITRES_STAT!B300</f>
        <v>42438</v>
      </c>
      <c r="B297" s="6">
        <f>TITRES_STAT!D300</f>
        <v>7.1222000000000003</v>
      </c>
      <c r="C297" s="2">
        <f t="shared" si="29"/>
        <v>0</v>
      </c>
      <c r="D297" s="2">
        <f t="shared" si="30"/>
        <v>7.0436400000000008</v>
      </c>
      <c r="E297" s="2">
        <f t="shared" si="32"/>
        <v>7.0184200000000008</v>
      </c>
      <c r="F297" s="2">
        <f t="shared" si="33"/>
        <v>6.9844199999999983</v>
      </c>
      <c r="G297" s="2">
        <f t="shared" si="27"/>
        <v>6.9308459999999998</v>
      </c>
      <c r="H297" s="2">
        <f t="shared" si="31"/>
        <v>6.4721424999999977</v>
      </c>
      <c r="I297" s="2">
        <f t="array" ref="I297">SUMPRODUCT(B281:B300, (ROW(B281:B300)-ROW(B281)+1)) / (20*21/2)</f>
        <v>7.0457238095238104</v>
      </c>
      <c r="J297" s="2">
        <f t="shared" si="34"/>
        <v>6.9988799275735145</v>
      </c>
      <c r="K297" s="2">
        <f t="shared" si="28"/>
        <v>6.9151870521003289</v>
      </c>
    </row>
    <row r="298" spans="1:11" ht="13.5" x14ac:dyDescent="0.25">
      <c r="A298" s="3">
        <f>TITRES_STAT!B301</f>
        <v>42439</v>
      </c>
      <c r="B298" s="6">
        <f>TITRES_STAT!D301</f>
        <v>7.1105</v>
      </c>
      <c r="C298" s="2">
        <f t="shared" si="29"/>
        <v>-1.1700000000000266E-2</v>
      </c>
      <c r="D298" s="2">
        <f t="shared" si="30"/>
        <v>7.0577200000000007</v>
      </c>
      <c r="E298" s="2">
        <f t="shared" si="32"/>
        <v>7.0366</v>
      </c>
      <c r="F298" s="2">
        <f t="shared" si="33"/>
        <v>6.9940949999999997</v>
      </c>
      <c r="G298" s="2">
        <f t="shared" si="27"/>
        <v>6.9349499999999997</v>
      </c>
      <c r="H298" s="2">
        <f t="shared" si="31"/>
        <v>6.4777359999999984</v>
      </c>
      <c r="I298" s="2">
        <f t="array" ref="I298">SUMPRODUCT(B282:B301, (ROW(B282:B301)-ROW(B282)+1)) / (20*21/2)</f>
        <v>7.0592914285714272</v>
      </c>
      <c r="J298" s="2">
        <f t="shared" si="34"/>
        <v>7.0095104106617514</v>
      </c>
      <c r="K298" s="2">
        <f t="shared" si="28"/>
        <v>6.9228463833905121</v>
      </c>
    </row>
    <row r="299" spans="1:11" ht="13.5" x14ac:dyDescent="0.25">
      <c r="A299" s="3">
        <f>TITRES_STAT!B302</f>
        <v>42440</v>
      </c>
      <c r="B299" s="6">
        <f>TITRES_STAT!D302</f>
        <v>7.1222000000000003</v>
      </c>
      <c r="C299" s="2">
        <f t="shared" si="29"/>
        <v>1.1700000000000266E-2</v>
      </c>
      <c r="D299" s="2">
        <f t="shared" si="30"/>
        <v>7.0905399999999998</v>
      </c>
      <c r="E299" s="2">
        <f t="shared" si="32"/>
        <v>7.0541900000000002</v>
      </c>
      <c r="F299" s="2">
        <f t="shared" si="33"/>
        <v>7.0043549999999994</v>
      </c>
      <c r="G299" s="2">
        <f t="shared" si="27"/>
        <v>6.9397580000000003</v>
      </c>
      <c r="H299" s="2">
        <f t="shared" si="31"/>
        <v>6.4833879999999979</v>
      </c>
      <c r="I299" s="2">
        <f t="array" ref="I299">SUMPRODUCT(B283:B302, (ROW(B283:B302)-ROW(B283)+1)) / (20*21/2)</f>
        <v>7.0817900000000007</v>
      </c>
      <c r="J299" s="2">
        <f t="shared" si="34"/>
        <v>7.0202427525034894</v>
      </c>
      <c r="K299" s="2">
        <f t="shared" si="28"/>
        <v>6.9306641722771589</v>
      </c>
    </row>
    <row r="300" spans="1:11" ht="13.5" x14ac:dyDescent="0.25">
      <c r="A300" s="3">
        <f>TITRES_STAT!B303</f>
        <v>42443</v>
      </c>
      <c r="B300" s="6">
        <f>TITRES_STAT!D303</f>
        <v>7.1280000000000001</v>
      </c>
      <c r="C300" s="2">
        <f t="shared" si="29"/>
        <v>5.7999999999998053E-3</v>
      </c>
      <c r="D300" s="2">
        <f t="shared" si="30"/>
        <v>7.1210199999999997</v>
      </c>
      <c r="E300" s="2">
        <f t="shared" si="32"/>
        <v>7.0723600000000006</v>
      </c>
      <c r="F300" s="2">
        <f t="shared" si="33"/>
        <v>7.0090400000000015</v>
      </c>
      <c r="G300" s="2">
        <f t="shared" si="27"/>
        <v>6.9451499999999999</v>
      </c>
      <c r="H300" s="2">
        <f t="shared" si="31"/>
        <v>6.4890689999999962</v>
      </c>
      <c r="I300" s="2">
        <f t="array" ref="I300">SUMPRODUCT(B284:B303, (ROW(B284:B303)-ROW(B284)+1)) / (20*21/2)</f>
        <v>7.1316980952380966</v>
      </c>
      <c r="J300" s="2">
        <f t="shared" si="34"/>
        <v>7.0305053475031567</v>
      </c>
      <c r="K300" s="2">
        <f t="shared" si="28"/>
        <v>6.938402832187859</v>
      </c>
    </row>
    <row r="301" spans="1:11" ht="13.5" x14ac:dyDescent="0.25">
      <c r="A301" s="3">
        <f>TITRES_STAT!B304</f>
        <v>42444</v>
      </c>
      <c r="B301" s="6">
        <f>TITRES_STAT!D304</f>
        <v>7.1515000000000004</v>
      </c>
      <c r="C301" s="2">
        <f t="shared" si="29"/>
        <v>2.3500000000000298E-2</v>
      </c>
      <c r="D301" s="2">
        <f t="shared" si="30"/>
        <v>7.1268799999999999</v>
      </c>
      <c r="E301" s="2">
        <f t="shared" si="32"/>
        <v>7.0905299999999993</v>
      </c>
      <c r="F301" s="2">
        <f t="shared" si="33"/>
        <v>7.0207649999999999</v>
      </c>
      <c r="G301" s="2">
        <f t="shared" si="27"/>
        <v>6.9504260000000002</v>
      </c>
      <c r="H301" s="2">
        <f t="shared" si="31"/>
        <v>6.4948674999999954</v>
      </c>
      <c r="I301" s="2">
        <f t="array" ref="I301">SUMPRODUCT(B285:B304, (ROW(B285:B304)-ROW(B285)+1)) / (20*21/2)</f>
        <v>7.1841723809523801</v>
      </c>
      <c r="J301" s="2">
        <f t="shared" si="34"/>
        <v>7.0420286477409508</v>
      </c>
      <c r="K301" s="2">
        <f t="shared" si="28"/>
        <v>6.9467595838667666</v>
      </c>
    </row>
    <row r="302" spans="1:11" ht="13.5" x14ac:dyDescent="0.25">
      <c r="A302" s="3">
        <f>TITRES_STAT!B305</f>
        <v>42445</v>
      </c>
      <c r="B302" s="6">
        <f>TITRES_STAT!D305</f>
        <v>7.2569999999999997</v>
      </c>
      <c r="C302" s="2">
        <f t="shared" si="29"/>
        <v>0.10549999999999926</v>
      </c>
      <c r="D302" s="2">
        <f t="shared" si="30"/>
        <v>7.1538399999999998</v>
      </c>
      <c r="E302" s="2">
        <f t="shared" si="32"/>
        <v>7.0987400000000012</v>
      </c>
      <c r="F302" s="2">
        <f t="shared" si="33"/>
        <v>7.037765000000002</v>
      </c>
      <c r="G302" s="2">
        <f t="shared" si="27"/>
        <v>6.9578120000000006</v>
      </c>
      <c r="H302" s="2">
        <f t="shared" si="31"/>
        <v>6.5011934999999959</v>
      </c>
      <c r="I302" s="2">
        <f t="array" ref="I302">SUMPRODUCT(B286:B305, (ROW(B286:B305)-ROW(B286)+1)) / (20*21/2)</f>
        <v>7.232772857142856</v>
      </c>
      <c r="J302" s="2">
        <f t="shared" si="34"/>
        <v>7.0625021098608602</v>
      </c>
      <c r="K302" s="2">
        <f t="shared" si="28"/>
        <v>6.9589258746955212</v>
      </c>
    </row>
    <row r="303" spans="1:11" ht="13.5" x14ac:dyDescent="0.25">
      <c r="A303" s="3">
        <f>TITRES_STAT!B306</f>
        <v>42446</v>
      </c>
      <c r="B303" s="6">
        <f>TITRES_STAT!D306</f>
        <v>7.5617999999999999</v>
      </c>
      <c r="C303" s="2">
        <f t="shared" si="29"/>
        <v>0.30480000000000018</v>
      </c>
      <c r="D303" s="2">
        <f t="shared" si="30"/>
        <v>7.2440999999999987</v>
      </c>
      <c r="E303" s="2">
        <f t="shared" si="32"/>
        <v>7.1509100000000005</v>
      </c>
      <c r="F303" s="2">
        <f t="shared" si="33"/>
        <v>7.0694200000000009</v>
      </c>
      <c r="G303" s="2">
        <f t="shared" si="27"/>
        <v>6.9714119999999999</v>
      </c>
      <c r="H303" s="2">
        <f t="shared" si="31"/>
        <v>6.5091834999999953</v>
      </c>
      <c r="I303" s="2">
        <f t="array" ref="I303">SUMPRODUCT(B287:B306, (ROW(B287:B306)-ROW(B287)+1)) / (20*21/2)</f>
        <v>7.2788828571428592</v>
      </c>
      <c r="J303" s="2">
        <f t="shared" si="34"/>
        <v>7.1100542898741121</v>
      </c>
      <c r="K303" s="2">
        <f t="shared" si="28"/>
        <v>6.9825679972564814</v>
      </c>
    </row>
    <row r="304" spans="1:11" ht="13.5" x14ac:dyDescent="0.25">
      <c r="A304" s="3">
        <f>TITRES_STAT!B307</f>
        <v>42447</v>
      </c>
      <c r="B304" s="6">
        <f>TITRES_STAT!D307</f>
        <v>7.6204000000000001</v>
      </c>
      <c r="C304" s="2">
        <f t="shared" si="29"/>
        <v>5.8600000000000207E-2</v>
      </c>
      <c r="D304" s="2">
        <f t="shared" si="30"/>
        <v>7.3437399999999995</v>
      </c>
      <c r="E304" s="2">
        <f t="shared" si="32"/>
        <v>7.2171400000000006</v>
      </c>
      <c r="F304" s="2">
        <f t="shared" si="33"/>
        <v>7.1042950000000005</v>
      </c>
      <c r="G304" s="2">
        <f t="shared" si="27"/>
        <v>6.986066000000001</v>
      </c>
      <c r="H304" s="2">
        <f t="shared" si="31"/>
        <v>6.5174664999999958</v>
      </c>
      <c r="I304" s="2">
        <f t="array" ref="I304">SUMPRODUCT(B288:B307, (ROW(B288:B307)-ROW(B288)+1)) / (20*21/2)</f>
        <v>7.3219223809523797</v>
      </c>
      <c r="J304" s="2">
        <f t="shared" si="34"/>
        <v>7.158658643219435</v>
      </c>
      <c r="K304" s="2">
        <f t="shared" si="28"/>
        <v>7.0075810169719137</v>
      </c>
    </row>
    <row r="305" spans="1:11" ht="13.5" x14ac:dyDescent="0.25">
      <c r="A305" s="3">
        <f>TITRES_STAT!B308</f>
        <v>42450</v>
      </c>
      <c r="B305" s="6">
        <f>TITRES_STAT!D308</f>
        <v>7.6146000000000003</v>
      </c>
      <c r="C305" s="2">
        <f t="shared" si="29"/>
        <v>-5.7999999999998053E-3</v>
      </c>
      <c r="D305" s="2">
        <f t="shared" si="30"/>
        <v>7.4410600000000002</v>
      </c>
      <c r="E305" s="2">
        <f t="shared" si="32"/>
        <v>7.2810399999999991</v>
      </c>
      <c r="F305" s="2">
        <f t="shared" si="33"/>
        <v>7.1362450000000006</v>
      </c>
      <c r="G305" s="2">
        <f t="shared" si="27"/>
        <v>7.0011900000000002</v>
      </c>
      <c r="H305" s="2">
        <f t="shared" si="31"/>
        <v>6.5257204999999967</v>
      </c>
      <c r="I305" s="2">
        <f t="array" ref="I305">SUMPRODUCT(B289:B308, (ROW(B289:B308)-ROW(B289)+1)) / (20*21/2)</f>
        <v>7.3664700000000005</v>
      </c>
      <c r="J305" s="2">
        <f t="shared" si="34"/>
        <v>7.2020816295794887</v>
      </c>
      <c r="K305" s="2">
        <f t="shared" si="28"/>
        <v>7.0313856829730152</v>
      </c>
    </row>
    <row r="306" spans="1:11" ht="13.5" x14ac:dyDescent="0.25">
      <c r="A306" s="3">
        <f>TITRES_STAT!B309</f>
        <v>42451</v>
      </c>
      <c r="B306" s="6">
        <f>TITRES_STAT!D309</f>
        <v>7.6204000000000001</v>
      </c>
      <c r="C306" s="2">
        <f t="shared" si="29"/>
        <v>5.7999999999998053E-3</v>
      </c>
      <c r="D306" s="2">
        <f t="shared" si="30"/>
        <v>7.53484</v>
      </c>
      <c r="E306" s="2">
        <f t="shared" si="32"/>
        <v>7.3308599999999995</v>
      </c>
      <c r="F306" s="2">
        <f t="shared" si="33"/>
        <v>7.1684850000000013</v>
      </c>
      <c r="G306" s="2">
        <f t="shared" ref="G306:G369" si="35">AVERAGE(B257:B306)</f>
        <v>7.0164300000000015</v>
      </c>
      <c r="H306" s="2">
        <f t="shared" si="31"/>
        <v>6.5338634999999963</v>
      </c>
      <c r="I306" s="2">
        <f t="array" ref="I306">SUMPRODUCT(B290:B309, (ROW(B290:B309)-ROW(B290)+1)) / (20*21/2)</f>
        <v>7.4086242857142857</v>
      </c>
      <c r="J306" s="2">
        <f t="shared" si="34"/>
        <v>7.2419214743814422</v>
      </c>
      <c r="K306" s="2">
        <f t="shared" si="28"/>
        <v>7.0544842836407398</v>
      </c>
    </row>
    <row r="307" spans="1:11" ht="13.5" x14ac:dyDescent="0.25">
      <c r="A307" s="3">
        <f>TITRES_STAT!B310</f>
        <v>42452</v>
      </c>
      <c r="B307" s="6">
        <f>TITRES_STAT!D310</f>
        <v>7.6204000000000001</v>
      </c>
      <c r="C307" s="2">
        <f t="shared" si="29"/>
        <v>0</v>
      </c>
      <c r="D307" s="2">
        <f t="shared" si="30"/>
        <v>7.6075199999999992</v>
      </c>
      <c r="E307" s="2">
        <f t="shared" si="32"/>
        <v>7.3806799999999999</v>
      </c>
      <c r="F307" s="2">
        <f t="shared" si="33"/>
        <v>7.1995500000000003</v>
      </c>
      <c r="G307" s="2">
        <f t="shared" si="35"/>
        <v>7.0317880000000015</v>
      </c>
      <c r="H307" s="2">
        <f t="shared" si="31"/>
        <v>6.5421464999999968</v>
      </c>
      <c r="I307" s="2">
        <f t="array" ref="I307">SUMPRODUCT(B291:B310, (ROW(B291:B310)-ROW(B291)+1)) / (20*21/2)</f>
        <v>7.4472890476190496</v>
      </c>
      <c r="J307" s="2">
        <f t="shared" si="34"/>
        <v>7.2779670482498764</v>
      </c>
      <c r="K307" s="2">
        <f t="shared" ref="K307:K370" si="36">$K$4*B307+(1-$K$4)*K306</f>
        <v>7.0766770568312989</v>
      </c>
    </row>
    <row r="308" spans="1:11" ht="13.5" x14ac:dyDescent="0.25">
      <c r="A308" s="3">
        <f>TITRES_STAT!B311</f>
        <v>42453</v>
      </c>
      <c r="B308" s="6">
        <f>TITRES_STAT!D311</f>
        <v>7.6673</v>
      </c>
      <c r="C308" s="2">
        <f t="shared" si="29"/>
        <v>4.6899999999999942E-2</v>
      </c>
      <c r="D308" s="2">
        <f t="shared" si="30"/>
        <v>7.6286199999999997</v>
      </c>
      <c r="E308" s="2">
        <f t="shared" si="32"/>
        <v>7.4363599999999987</v>
      </c>
      <c r="F308" s="2">
        <f t="shared" si="33"/>
        <v>7.2364800000000002</v>
      </c>
      <c r="G308" s="2">
        <f t="shared" si="35"/>
        <v>7.0479660000000024</v>
      </c>
      <c r="H308" s="2">
        <f t="shared" si="31"/>
        <v>6.5506639999999967</v>
      </c>
      <c r="I308" s="2">
        <f t="array" ref="I308">SUMPRODUCT(B292:B311, (ROW(B292:B311)-ROW(B292)+1)) / (20*21/2)</f>
        <v>7.4768738095238101</v>
      </c>
      <c r="J308" s="2">
        <f t="shared" si="34"/>
        <v>7.3150463769879828</v>
      </c>
      <c r="K308" s="2">
        <f t="shared" si="36"/>
        <v>7.0998387408771304</v>
      </c>
    </row>
    <row r="309" spans="1:11" ht="13.5" x14ac:dyDescent="0.25">
      <c r="A309" s="3">
        <f>TITRES_STAT!B312</f>
        <v>42454</v>
      </c>
      <c r="B309" s="6">
        <f>TITRES_STAT!D312</f>
        <v>7.6791</v>
      </c>
      <c r="C309" s="2">
        <f t="shared" si="29"/>
        <v>1.1800000000000033E-2</v>
      </c>
      <c r="D309" s="2">
        <f t="shared" si="30"/>
        <v>7.6403599999999994</v>
      </c>
      <c r="E309" s="2">
        <f t="shared" si="32"/>
        <v>7.4920500000000008</v>
      </c>
      <c r="F309" s="2">
        <f t="shared" si="33"/>
        <v>7.2731200000000014</v>
      </c>
      <c r="G309" s="2">
        <f t="shared" si="35"/>
        <v>7.0644980000000022</v>
      </c>
      <c r="H309" s="2">
        <f t="shared" si="31"/>
        <v>6.5592404999999978</v>
      </c>
      <c r="I309" s="2">
        <f t="array" ref="I309">SUMPRODUCT(B293:B312, (ROW(B293:B312)-ROW(B293)+1)) / (20*21/2)</f>
        <v>7.5033604761904762</v>
      </c>
      <c r="J309" s="2">
        <f t="shared" si="34"/>
        <v>7.349718150608175</v>
      </c>
      <c r="K309" s="2">
        <f t="shared" si="36"/>
        <v>7.1225548686858708</v>
      </c>
    </row>
    <row r="310" spans="1:11" ht="13.5" x14ac:dyDescent="0.25">
      <c r="A310" s="3">
        <f>TITRES_STAT!B313</f>
        <v>42457</v>
      </c>
      <c r="B310" s="6">
        <f>TITRES_STAT!D313</f>
        <v>7.6791</v>
      </c>
      <c r="C310" s="2">
        <f t="shared" si="29"/>
        <v>0</v>
      </c>
      <c r="D310" s="2">
        <f t="shared" si="30"/>
        <v>7.6532600000000004</v>
      </c>
      <c r="E310" s="2">
        <f t="shared" si="32"/>
        <v>7.5471600000000008</v>
      </c>
      <c r="F310" s="2">
        <f t="shared" si="33"/>
        <v>7.3097600000000016</v>
      </c>
      <c r="G310" s="2">
        <f t="shared" si="35"/>
        <v>7.0811460000000013</v>
      </c>
      <c r="H310" s="2">
        <f t="shared" si="31"/>
        <v>6.567676999999998</v>
      </c>
      <c r="I310" s="2">
        <f t="array" ref="I310">SUMPRODUCT(B294:B313, (ROW(B294:B313)-ROW(B294)+1)) / (20*21/2)</f>
        <v>7.5277257142857144</v>
      </c>
      <c r="J310" s="2">
        <f t="shared" si="34"/>
        <v>7.3810878505502533</v>
      </c>
      <c r="K310" s="2">
        <f t="shared" si="36"/>
        <v>7.1443801679530914</v>
      </c>
    </row>
    <row r="311" spans="1:11" ht="13.5" x14ac:dyDescent="0.25">
      <c r="A311" s="3">
        <f>TITRES_STAT!B314</f>
        <v>42458</v>
      </c>
      <c r="B311" s="6">
        <f>TITRES_STAT!D314</f>
        <v>7.6204000000000001</v>
      </c>
      <c r="C311" s="2">
        <f t="shared" si="29"/>
        <v>-5.8699999999999974E-2</v>
      </c>
      <c r="D311" s="2">
        <f t="shared" si="30"/>
        <v>7.6532600000000004</v>
      </c>
      <c r="E311" s="2">
        <f t="shared" si="32"/>
        <v>7.5940500000000002</v>
      </c>
      <c r="F311" s="2">
        <f t="shared" si="33"/>
        <v>7.3422900000000002</v>
      </c>
      <c r="G311" s="2">
        <f t="shared" si="35"/>
        <v>7.0963860000000007</v>
      </c>
      <c r="H311" s="2">
        <f t="shared" si="31"/>
        <v>6.5759599999999976</v>
      </c>
      <c r="I311" s="2">
        <f t="array" ref="I311">SUMPRODUCT(B295:B314, (ROW(B295:B314)-ROW(B295)+1)) / (20*21/2)</f>
        <v>7.5493276190476193</v>
      </c>
      <c r="J311" s="2">
        <f t="shared" si="34"/>
        <v>7.4038794838311812</v>
      </c>
      <c r="K311" s="2">
        <f t="shared" si="36"/>
        <v>7.1630476123470874</v>
      </c>
    </row>
    <row r="312" spans="1:11" ht="13.5" x14ac:dyDescent="0.25">
      <c r="A312" s="3">
        <f>TITRES_STAT!B315</f>
        <v>42459</v>
      </c>
      <c r="B312" s="6">
        <f>TITRES_STAT!D315</f>
        <v>7.6204000000000001</v>
      </c>
      <c r="C312" s="2">
        <f t="shared" si="29"/>
        <v>0</v>
      </c>
      <c r="D312" s="2">
        <f t="shared" si="30"/>
        <v>7.6532600000000004</v>
      </c>
      <c r="E312" s="2">
        <f t="shared" si="32"/>
        <v>7.6303900000000002</v>
      </c>
      <c r="F312" s="2">
        <f t="shared" si="33"/>
        <v>7.3645650000000007</v>
      </c>
      <c r="G312" s="2">
        <f t="shared" si="35"/>
        <v>7.1118600000000018</v>
      </c>
      <c r="H312" s="2">
        <f t="shared" si="31"/>
        <v>6.5843829999999972</v>
      </c>
      <c r="I312" s="2">
        <f t="array" ref="I312">SUMPRODUCT(B296:B315, (ROW(B296:B315)-ROW(B296)+1)) / (20*21/2)</f>
        <v>7.5733661904761904</v>
      </c>
      <c r="J312" s="2">
        <f t="shared" si="34"/>
        <v>7.4245004853710688</v>
      </c>
      <c r="K312" s="2">
        <f t="shared" si="36"/>
        <v>7.1809830000981822</v>
      </c>
    </row>
    <row r="313" spans="1:11" ht="13.5" x14ac:dyDescent="0.25">
      <c r="A313" s="3">
        <f>TITRES_STAT!B316</f>
        <v>42460</v>
      </c>
      <c r="B313" s="6">
        <f>TITRES_STAT!D316</f>
        <v>7.6204000000000001</v>
      </c>
      <c r="C313" s="2">
        <f t="shared" si="29"/>
        <v>0</v>
      </c>
      <c r="D313" s="2">
        <f t="shared" si="30"/>
        <v>7.6438800000000002</v>
      </c>
      <c r="E313" s="2">
        <f t="shared" si="32"/>
        <v>7.6362499999999995</v>
      </c>
      <c r="F313" s="2">
        <f t="shared" si="33"/>
        <v>7.39358</v>
      </c>
      <c r="G313" s="2">
        <f t="shared" si="35"/>
        <v>7.1273340000000021</v>
      </c>
      <c r="H313" s="2">
        <f t="shared" si="31"/>
        <v>6.5928899999999979</v>
      </c>
      <c r="I313" s="2">
        <f t="array" ref="I313">SUMPRODUCT(B297:B316, (ROW(B297:B316)-ROW(B297)+1)) / (20*21/2)</f>
        <v>7.5895880952380965</v>
      </c>
      <c r="J313" s="2">
        <f t="shared" si="34"/>
        <v>7.443157582002395</v>
      </c>
      <c r="K313" s="2">
        <f t="shared" si="36"/>
        <v>7.1982150393100186</v>
      </c>
    </row>
    <row r="314" spans="1:11" ht="13.5" x14ac:dyDescent="0.25">
      <c r="A314" s="3">
        <f>TITRES_STAT!B317</f>
        <v>42461</v>
      </c>
      <c r="B314" s="6">
        <f>TITRES_STAT!D317</f>
        <v>7.6204000000000001</v>
      </c>
      <c r="C314" s="2">
        <f t="shared" si="29"/>
        <v>0</v>
      </c>
      <c r="D314" s="2">
        <f t="shared" si="30"/>
        <v>7.6321399999999997</v>
      </c>
      <c r="E314" s="2">
        <f t="shared" si="32"/>
        <v>7.6362500000000013</v>
      </c>
      <c r="F314" s="2">
        <f t="shared" si="33"/>
        <v>7.4266949999999996</v>
      </c>
      <c r="G314" s="2">
        <f t="shared" si="35"/>
        <v>7.1431600000000026</v>
      </c>
      <c r="H314" s="2">
        <f t="shared" si="31"/>
        <v>6.6013129999999967</v>
      </c>
      <c r="I314" s="2">
        <f t="array" ref="I314">SUMPRODUCT(B298:B317, (ROW(B298:B317)-ROW(B298)+1)) / (20*21/2)</f>
        <v>7.6078480952380971</v>
      </c>
      <c r="J314" s="2">
        <f t="shared" si="34"/>
        <v>7.4600378122878812</v>
      </c>
      <c r="K314" s="2">
        <f t="shared" si="36"/>
        <v>7.2147713122782529</v>
      </c>
    </row>
    <row r="315" spans="1:11" ht="13.5" x14ac:dyDescent="0.25">
      <c r="A315" s="3">
        <f>TITRES_STAT!B318</f>
        <v>42464</v>
      </c>
      <c r="B315" s="6">
        <f>TITRES_STAT!D318</f>
        <v>7.6791</v>
      </c>
      <c r="C315" s="2">
        <f t="shared" si="29"/>
        <v>5.8699999999999974E-2</v>
      </c>
      <c r="D315" s="2">
        <f t="shared" si="30"/>
        <v>7.6321399999999997</v>
      </c>
      <c r="E315" s="2">
        <f t="shared" si="32"/>
        <v>7.6427000000000023</v>
      </c>
      <c r="F315" s="2">
        <f t="shared" si="33"/>
        <v>7.4618700000000002</v>
      </c>
      <c r="G315" s="2">
        <f t="shared" si="35"/>
        <v>7.1602780000000026</v>
      </c>
      <c r="H315" s="2">
        <f t="shared" si="31"/>
        <v>6.6097774999999981</v>
      </c>
      <c r="I315" s="2">
        <f t="array" ref="I315">SUMPRODUCT(B299:B318, (ROW(B299:B318)-ROW(B299)+1)) / (20*21/2)</f>
        <v>7.6178657142857142</v>
      </c>
      <c r="J315" s="2">
        <f t="shared" si="34"/>
        <v>7.4809008777842729</v>
      </c>
      <c r="K315" s="2">
        <f t="shared" si="36"/>
        <v>7.2329802804242043</v>
      </c>
    </row>
    <row r="316" spans="1:11" ht="13.5" x14ac:dyDescent="0.25">
      <c r="A316" s="3">
        <f>TITRES_STAT!B319</f>
        <v>42465</v>
      </c>
      <c r="B316" s="6">
        <f>TITRES_STAT!D319</f>
        <v>7.6322000000000001</v>
      </c>
      <c r="C316" s="2">
        <f t="shared" si="29"/>
        <v>-4.6899999999999942E-2</v>
      </c>
      <c r="D316" s="2">
        <f t="shared" si="30"/>
        <v>7.6345000000000001</v>
      </c>
      <c r="E316" s="2">
        <f t="shared" si="32"/>
        <v>7.6438800000000011</v>
      </c>
      <c r="F316" s="2">
        <f t="shared" si="33"/>
        <v>7.4873700000000012</v>
      </c>
      <c r="G316" s="2">
        <f t="shared" si="35"/>
        <v>7.1763400000000033</v>
      </c>
      <c r="H316" s="2">
        <f t="shared" si="31"/>
        <v>6.6180074999999974</v>
      </c>
      <c r="I316" s="2">
        <f t="array" ref="I316">SUMPRODUCT(B300:B319, (ROW(B300:B319)-ROW(B300)+1)) / (20*21/2)</f>
        <v>7.6254552380952383</v>
      </c>
      <c r="J316" s="2">
        <f t="shared" si="34"/>
        <v>7.495310317995294</v>
      </c>
      <c r="K316" s="2">
        <f t="shared" si="36"/>
        <v>7.2486359557016868</v>
      </c>
    </row>
    <row r="317" spans="1:11" ht="13.5" x14ac:dyDescent="0.25">
      <c r="A317" s="3">
        <f>TITRES_STAT!B320</f>
        <v>42466</v>
      </c>
      <c r="B317" s="6">
        <f>TITRES_STAT!D320</f>
        <v>7.6791</v>
      </c>
      <c r="C317" s="2">
        <f t="shared" si="29"/>
        <v>4.6899999999999942E-2</v>
      </c>
      <c r="D317" s="2">
        <f t="shared" si="30"/>
        <v>7.6462400000000006</v>
      </c>
      <c r="E317" s="2">
        <f t="shared" si="32"/>
        <v>7.6497500000000018</v>
      </c>
      <c r="F317" s="2">
        <f t="shared" si="33"/>
        <v>7.5152150000000022</v>
      </c>
      <c r="G317" s="2">
        <f t="shared" si="35"/>
        <v>7.1929880000000033</v>
      </c>
      <c r="H317" s="2">
        <f t="shared" si="31"/>
        <v>6.6258839999999983</v>
      </c>
      <c r="I317" s="2">
        <f t="array" ref="I317">SUMPRODUCT(B301:B320, (ROW(B301:B320)-ROW(B301)+1)) / (20*21/2)</f>
        <v>7.6362628571428557</v>
      </c>
      <c r="J317" s="2">
        <f t="shared" si="34"/>
        <v>7.5128140972338375</v>
      </c>
      <c r="K317" s="2">
        <f t="shared" si="36"/>
        <v>7.2655168986153456</v>
      </c>
    </row>
    <row r="318" spans="1:11" ht="13.5" x14ac:dyDescent="0.25">
      <c r="A318" s="3">
        <f>TITRES_STAT!B321</f>
        <v>42467</v>
      </c>
      <c r="B318" s="6">
        <f>TITRES_STAT!D321</f>
        <v>7.6204000000000001</v>
      </c>
      <c r="C318" s="2">
        <f t="shared" si="29"/>
        <v>-5.8699999999999974E-2</v>
      </c>
      <c r="D318" s="2">
        <f t="shared" si="30"/>
        <v>7.6462400000000006</v>
      </c>
      <c r="E318" s="2">
        <f t="shared" si="32"/>
        <v>7.6450599999999991</v>
      </c>
      <c r="F318" s="2">
        <f t="shared" si="33"/>
        <v>7.5407100000000016</v>
      </c>
      <c r="G318" s="2">
        <f t="shared" si="35"/>
        <v>7.2062340000000038</v>
      </c>
      <c r="H318" s="2">
        <f t="shared" si="31"/>
        <v>6.6326269999999985</v>
      </c>
      <c r="I318" s="2">
        <f t="array" ref="I318">SUMPRODUCT(B302:B321, (ROW(B302:B321)-ROW(B302)+1)) / (20*21/2)</f>
        <v>7.6500271428571436</v>
      </c>
      <c r="J318" s="2">
        <f t="shared" si="34"/>
        <v>7.5230603736877573</v>
      </c>
      <c r="K318" s="2">
        <f t="shared" si="36"/>
        <v>7.2794338829833709</v>
      </c>
    </row>
    <row r="319" spans="1:11" ht="13.5" x14ac:dyDescent="0.25">
      <c r="A319" s="3">
        <f>TITRES_STAT!B322</f>
        <v>42468</v>
      </c>
      <c r="B319" s="6">
        <f>TITRES_STAT!D322</f>
        <v>7.6204000000000001</v>
      </c>
      <c r="C319" s="2">
        <f t="shared" si="29"/>
        <v>0</v>
      </c>
      <c r="D319" s="2">
        <f t="shared" si="30"/>
        <v>7.6462400000000006</v>
      </c>
      <c r="E319" s="2">
        <f t="shared" si="32"/>
        <v>7.6391899999999993</v>
      </c>
      <c r="F319" s="2">
        <f t="shared" si="33"/>
        <v>7.5656200000000009</v>
      </c>
      <c r="G319" s="2">
        <f t="shared" si="35"/>
        <v>7.2179560000000036</v>
      </c>
      <c r="H319" s="2">
        <f t="shared" si="31"/>
        <v>6.639397999999999</v>
      </c>
      <c r="I319" s="2">
        <f t="array" ref="I319">SUMPRODUCT(B303:B322, (ROW(B303:B322)-ROW(B303)+1)) / (20*21/2)</f>
        <v>7.6693714285714281</v>
      </c>
      <c r="J319" s="2">
        <f t="shared" si="34"/>
        <v>7.5323308142889234</v>
      </c>
      <c r="K319" s="2">
        <f t="shared" si="36"/>
        <v>7.2928051032585328</v>
      </c>
    </row>
    <row r="320" spans="1:11" ht="13.5" x14ac:dyDescent="0.25">
      <c r="A320" s="3">
        <f>TITRES_STAT!B323</f>
        <v>42471</v>
      </c>
      <c r="B320" s="6">
        <f>TITRES_STAT!D323</f>
        <v>7.6791</v>
      </c>
      <c r="C320" s="2">
        <f t="shared" si="29"/>
        <v>5.8699999999999974E-2</v>
      </c>
      <c r="D320" s="2">
        <f t="shared" si="30"/>
        <v>7.6462400000000006</v>
      </c>
      <c r="E320" s="2">
        <f t="shared" si="32"/>
        <v>7.639190000000001</v>
      </c>
      <c r="F320" s="2">
        <f t="shared" si="33"/>
        <v>7.5931750000000005</v>
      </c>
      <c r="G320" s="2">
        <f t="shared" si="35"/>
        <v>7.2308520000000032</v>
      </c>
      <c r="H320" s="2">
        <f t="shared" si="31"/>
        <v>6.6464345000000007</v>
      </c>
      <c r="I320" s="2">
        <f t="array" ref="I320">SUMPRODUCT(B304:B323, (ROW(B304:B323)-ROW(B304)+1)) / (20*21/2)</f>
        <v>7.6860080952380949</v>
      </c>
      <c r="J320" s="2">
        <f t="shared" si="34"/>
        <v>7.5463088319756926</v>
      </c>
      <c r="K320" s="2">
        <f t="shared" si="36"/>
        <v>7.3079539227385908</v>
      </c>
    </row>
    <row r="321" spans="1:11" ht="13.5" x14ac:dyDescent="0.25">
      <c r="A321" s="3">
        <f>TITRES_STAT!B324</f>
        <v>42472</v>
      </c>
      <c r="B321" s="6">
        <f>TITRES_STAT!D324</f>
        <v>7.7377000000000002</v>
      </c>
      <c r="C321" s="2">
        <f t="shared" si="29"/>
        <v>5.8600000000000207E-2</v>
      </c>
      <c r="D321" s="2">
        <f t="shared" si="30"/>
        <v>7.6673399999999985</v>
      </c>
      <c r="E321" s="2">
        <f t="shared" si="32"/>
        <v>7.6509200000000011</v>
      </c>
      <c r="F321" s="2">
        <f t="shared" si="33"/>
        <v>7.6224850000000002</v>
      </c>
      <c r="G321" s="2">
        <f t="shared" si="35"/>
        <v>7.2449200000000022</v>
      </c>
      <c r="H321" s="2">
        <f t="shared" si="31"/>
        <v>6.6536519999999992</v>
      </c>
      <c r="I321" s="2">
        <f t="array" ref="I321">SUMPRODUCT(B305:B324, (ROW(B305:B324)-ROW(B305)+1)) / (20*21/2)</f>
        <v>7.6985980952380952</v>
      </c>
      <c r="J321" s="2">
        <f t="shared" si="34"/>
        <v>7.5645365622637222</v>
      </c>
      <c r="K321" s="2">
        <f t="shared" si="36"/>
        <v>7.324806710082175</v>
      </c>
    </row>
    <row r="322" spans="1:11" ht="13.5" x14ac:dyDescent="0.25">
      <c r="A322" s="3">
        <f>TITRES_STAT!B325</f>
        <v>42473</v>
      </c>
      <c r="B322" s="6">
        <f>TITRES_STAT!D325</f>
        <v>7.8255999999999997</v>
      </c>
      <c r="C322" s="2">
        <f t="shared" si="29"/>
        <v>8.7899999999999423E-2</v>
      </c>
      <c r="D322" s="2">
        <f t="shared" si="30"/>
        <v>7.6966399999999995</v>
      </c>
      <c r="E322" s="2">
        <f t="shared" si="32"/>
        <v>7.6714399999999996</v>
      </c>
      <c r="F322" s="2">
        <f t="shared" si="33"/>
        <v>7.6509150000000004</v>
      </c>
      <c r="G322" s="2">
        <f t="shared" si="35"/>
        <v>7.2625060000000028</v>
      </c>
      <c r="H322" s="2">
        <f t="shared" si="31"/>
        <v>6.6614209999999989</v>
      </c>
      <c r="I322" s="2">
        <f t="array" ref="I322">SUMPRODUCT(B306:B325, (ROW(B306:B325)-ROW(B306)+1)) / (20*21/2)</f>
        <v>7.7103504761904755</v>
      </c>
      <c r="J322" s="2">
        <f t="shared" si="34"/>
        <v>7.5893997468100345</v>
      </c>
      <c r="K322" s="2">
        <f t="shared" si="36"/>
        <v>7.3444456626279724</v>
      </c>
    </row>
    <row r="323" spans="1:11" ht="13.5" x14ac:dyDescent="0.25">
      <c r="A323" s="3">
        <f>TITRES_STAT!B326</f>
        <v>42474</v>
      </c>
      <c r="B323" s="6">
        <f>TITRES_STAT!D326</f>
        <v>7.8255999999999997</v>
      </c>
      <c r="C323" s="2">
        <f t="shared" si="29"/>
        <v>0</v>
      </c>
      <c r="D323" s="2">
        <f t="shared" si="30"/>
        <v>7.7376800000000001</v>
      </c>
      <c r="E323" s="2">
        <f t="shared" si="32"/>
        <v>7.691959999999999</v>
      </c>
      <c r="F323" s="2">
        <f t="shared" si="33"/>
        <v>7.6641050000000011</v>
      </c>
      <c r="G323" s="2">
        <f t="shared" si="35"/>
        <v>7.2800920000000033</v>
      </c>
      <c r="H323" s="2">
        <f t="shared" si="31"/>
        <v>6.6691899999999986</v>
      </c>
      <c r="I323" s="2">
        <f t="array" ref="I323">SUMPRODUCT(B307:B326, (ROW(B307:B326)-ROW(B307)+1)) / (20*21/2)</f>
        <v>7.721237619047618</v>
      </c>
      <c r="J323" s="2">
        <f t="shared" si="34"/>
        <v>7.6118950090186024</v>
      </c>
      <c r="K323" s="2">
        <f t="shared" si="36"/>
        <v>7.3633144601719733</v>
      </c>
    </row>
    <row r="324" spans="1:11" ht="13.5" x14ac:dyDescent="0.25">
      <c r="A324" s="3">
        <f>TITRES_STAT!B327</f>
        <v>42475</v>
      </c>
      <c r="B324" s="6">
        <f>TITRES_STAT!D327</f>
        <v>7.7962999999999996</v>
      </c>
      <c r="C324" s="2">
        <f t="shared" ref="C324:C387" si="37">B324-B323</f>
        <v>-2.9300000000000104E-2</v>
      </c>
      <c r="D324" s="2">
        <f t="shared" si="30"/>
        <v>7.7728599999999997</v>
      </c>
      <c r="E324" s="2">
        <f t="shared" si="32"/>
        <v>7.7095500000000001</v>
      </c>
      <c r="F324" s="2">
        <f t="shared" si="33"/>
        <v>7.6729000000000029</v>
      </c>
      <c r="G324" s="2">
        <f t="shared" si="35"/>
        <v>7.2974440000000023</v>
      </c>
      <c r="H324" s="2">
        <f t="shared" si="31"/>
        <v>6.6768124999999996</v>
      </c>
      <c r="I324" s="2">
        <f t="array" ref="I324">SUMPRODUCT(B308:B327, (ROW(B308:B327)-ROW(B308)+1)) / (20*21/2)</f>
        <v>7.7312871428571421</v>
      </c>
      <c r="J324" s="2">
        <f t="shared" si="34"/>
        <v>7.6294573891120692</v>
      </c>
      <c r="K324" s="2">
        <f t="shared" si="36"/>
        <v>7.3802942852632683</v>
      </c>
    </row>
    <row r="325" spans="1:11" ht="13.5" x14ac:dyDescent="0.25">
      <c r="A325" s="3">
        <f>TITRES_STAT!B328</f>
        <v>42478</v>
      </c>
      <c r="B325" s="6">
        <f>TITRES_STAT!D328</f>
        <v>7.7962999999999996</v>
      </c>
      <c r="C325" s="2">
        <f t="shared" si="37"/>
        <v>0</v>
      </c>
      <c r="D325" s="2">
        <f t="shared" si="30"/>
        <v>7.7962999999999996</v>
      </c>
      <c r="E325" s="2">
        <f t="shared" si="32"/>
        <v>7.7212700000000014</v>
      </c>
      <c r="F325" s="2">
        <f t="shared" si="33"/>
        <v>7.6819850000000027</v>
      </c>
      <c r="G325" s="2">
        <f t="shared" si="35"/>
        <v>7.3147960000000012</v>
      </c>
      <c r="H325" s="2">
        <f t="shared" si="31"/>
        <v>6.6835950000000004</v>
      </c>
      <c r="I325" s="2">
        <f t="array" ref="I325">SUMPRODUCT(B309:B328, (ROW(B309:B328)-ROW(B309)+1)) / (20*21/2)</f>
        <v>7.7427276190476189</v>
      </c>
      <c r="J325" s="2">
        <f t="shared" si="34"/>
        <v>7.6453471615775861</v>
      </c>
      <c r="K325" s="2">
        <f t="shared" si="36"/>
        <v>7.3966082348607873</v>
      </c>
    </row>
    <row r="326" spans="1:11" ht="13.5" x14ac:dyDescent="0.25">
      <c r="A326" s="3">
        <f>TITRES_STAT!B329</f>
        <v>42479</v>
      </c>
      <c r="B326" s="6">
        <f>TITRES_STAT!D329</f>
        <v>7.7962999999999996</v>
      </c>
      <c r="C326" s="2">
        <f t="shared" si="37"/>
        <v>0</v>
      </c>
      <c r="D326" s="2">
        <f t="shared" ref="D326:D389" si="38">AVERAGE(B322:B326)</f>
        <v>7.8080199999999991</v>
      </c>
      <c r="E326" s="2">
        <f t="shared" si="32"/>
        <v>7.7376800000000001</v>
      </c>
      <c r="F326" s="2">
        <f t="shared" si="33"/>
        <v>7.6907800000000019</v>
      </c>
      <c r="G326" s="2">
        <f t="shared" si="35"/>
        <v>7.332148000000001</v>
      </c>
      <c r="H326" s="2">
        <f t="shared" si="31"/>
        <v>6.6903359999999994</v>
      </c>
      <c r="I326" s="2">
        <f t="array" ref="I326">SUMPRODUCT(B310:B329, (ROW(B310:B329)-ROW(B310)+1)) / (20*21/2)</f>
        <v>7.7512138095238088</v>
      </c>
      <c r="J326" s="2">
        <f t="shared" si="34"/>
        <v>7.6597236223797207</v>
      </c>
      <c r="K326" s="2">
        <f t="shared" si="36"/>
        <v>7.4122824217289915</v>
      </c>
    </row>
    <row r="327" spans="1:11" ht="13.5" x14ac:dyDescent="0.25">
      <c r="A327" s="3">
        <f>TITRES_STAT!B330</f>
        <v>42480</v>
      </c>
      <c r="B327" s="6">
        <f>TITRES_STAT!D330</f>
        <v>7.7962999999999996</v>
      </c>
      <c r="C327" s="2">
        <f t="shared" si="37"/>
        <v>0</v>
      </c>
      <c r="D327" s="2">
        <f t="shared" si="38"/>
        <v>7.8021599999999989</v>
      </c>
      <c r="E327" s="2">
        <f t="shared" si="32"/>
        <v>7.7493999999999996</v>
      </c>
      <c r="F327" s="2">
        <f t="shared" si="33"/>
        <v>7.6995750000000012</v>
      </c>
      <c r="G327" s="2">
        <f t="shared" si="35"/>
        <v>7.3497339999999989</v>
      </c>
      <c r="H327" s="2">
        <f t="shared" si="31"/>
        <v>6.6972234999999998</v>
      </c>
      <c r="I327" s="2">
        <f t="array" ref="I327">SUMPRODUCT(B311:B330, (ROW(B311:B330)-ROW(B311)+1)) / (20*21/2)</f>
        <v>7.7529990476190465</v>
      </c>
      <c r="J327" s="2">
        <f t="shared" si="34"/>
        <v>7.6727308964387948</v>
      </c>
      <c r="K327" s="2">
        <f t="shared" si="36"/>
        <v>7.4273419346023646</v>
      </c>
    </row>
    <row r="328" spans="1:11" ht="13.5" x14ac:dyDescent="0.25">
      <c r="A328" s="3">
        <f>TITRES_STAT!B331</f>
        <v>42481</v>
      </c>
      <c r="B328" s="6">
        <f>TITRES_STAT!D331</f>
        <v>7.8197000000000001</v>
      </c>
      <c r="C328" s="2">
        <f t="shared" si="37"/>
        <v>2.3400000000000531E-2</v>
      </c>
      <c r="D328" s="2">
        <f t="shared" si="38"/>
        <v>7.80098</v>
      </c>
      <c r="E328" s="2">
        <f t="shared" si="32"/>
        <v>7.769330000000001</v>
      </c>
      <c r="F328" s="2">
        <f t="shared" si="33"/>
        <v>7.7071950000000005</v>
      </c>
      <c r="G328" s="2">
        <f t="shared" si="35"/>
        <v>7.3677879999999991</v>
      </c>
      <c r="H328" s="2">
        <f t="shared" si="31"/>
        <v>6.7042280000000005</v>
      </c>
      <c r="I328" s="2">
        <f t="array" ref="I328">SUMPRODUCT(B312:B331, (ROW(B312:B331)-ROW(B312)+1)) / (20*21/2)</f>
        <v>7.7550952380952367</v>
      </c>
      <c r="J328" s="2">
        <f t="shared" si="34"/>
        <v>7.6867279539208146</v>
      </c>
      <c r="K328" s="2">
        <f t="shared" si="36"/>
        <v>7.4427285254022717</v>
      </c>
    </row>
    <row r="329" spans="1:11" ht="13.5" x14ac:dyDescent="0.25">
      <c r="A329" s="3">
        <f>TITRES_STAT!B332</f>
        <v>42482</v>
      </c>
      <c r="B329" s="6">
        <f>TITRES_STAT!D332</f>
        <v>7.7962999999999996</v>
      </c>
      <c r="C329" s="2">
        <f t="shared" si="37"/>
        <v>-2.3400000000000531E-2</v>
      </c>
      <c r="D329" s="2">
        <f t="shared" si="38"/>
        <v>7.80098</v>
      </c>
      <c r="E329" s="2">
        <f t="shared" si="32"/>
        <v>7.7869200000000003</v>
      </c>
      <c r="F329" s="2">
        <f t="shared" si="33"/>
        <v>7.7130549999999998</v>
      </c>
      <c r="G329" s="2">
        <f t="shared" si="35"/>
        <v>7.3853739999999979</v>
      </c>
      <c r="H329" s="2">
        <f t="shared" si="31"/>
        <v>6.7115260000000001</v>
      </c>
      <c r="I329" s="2">
        <f t="array" ref="I329">SUMPRODUCT(B313:B332, (ROW(B313:B332)-ROW(B313)+1)) / (20*21/2)</f>
        <v>7.7555185714285706</v>
      </c>
      <c r="J329" s="2">
        <f t="shared" si="34"/>
        <v>7.697163386880737</v>
      </c>
      <c r="K329" s="2">
        <f t="shared" si="36"/>
        <v>7.4565940734257117</v>
      </c>
    </row>
    <row r="330" spans="1:11" ht="13.5" x14ac:dyDescent="0.25">
      <c r="A330" s="3">
        <f>TITRES_STAT!B333</f>
        <v>42485</v>
      </c>
      <c r="B330" s="6">
        <f>TITRES_STAT!D333</f>
        <v>7.7317999999999998</v>
      </c>
      <c r="C330" s="2">
        <f t="shared" si="37"/>
        <v>-6.449999999999978E-2</v>
      </c>
      <c r="D330" s="2">
        <f t="shared" si="38"/>
        <v>7.788079999999999</v>
      </c>
      <c r="E330" s="2">
        <f t="shared" si="32"/>
        <v>7.7921899999999997</v>
      </c>
      <c r="F330" s="2">
        <f t="shared" si="33"/>
        <v>7.7156900000000004</v>
      </c>
      <c r="G330" s="2">
        <f t="shared" si="35"/>
        <v>7.3993239999999991</v>
      </c>
      <c r="H330" s="2">
        <f t="shared" ref="H330:H393" si="39">AVERAGE(B131:B330)</f>
        <v>6.7186190000000003</v>
      </c>
      <c r="I330" s="2">
        <f t="array" ref="I330">SUMPRODUCT(B314:B333, (ROW(B314:B333)-ROW(B314)+1)) / (20*21/2)</f>
        <v>7.7565533333333336</v>
      </c>
      <c r="J330" s="2">
        <f t="shared" si="34"/>
        <v>7.7004621119397143</v>
      </c>
      <c r="K330" s="2">
        <f t="shared" si="36"/>
        <v>7.4673864627031348</v>
      </c>
    </row>
    <row r="331" spans="1:11" ht="13.5" x14ac:dyDescent="0.25">
      <c r="A331" s="3">
        <f>TITRES_STAT!B334</f>
        <v>42486</v>
      </c>
      <c r="B331" s="6">
        <f>TITRES_STAT!D334</f>
        <v>7.7377000000000002</v>
      </c>
      <c r="C331" s="2">
        <f t="shared" si="37"/>
        <v>5.9000000000004604E-3</v>
      </c>
      <c r="D331" s="2">
        <f t="shared" si="38"/>
        <v>7.7763599999999995</v>
      </c>
      <c r="E331" s="2">
        <f t="shared" si="32"/>
        <v>7.7921900000000006</v>
      </c>
      <c r="F331" s="2">
        <f t="shared" si="33"/>
        <v>7.7215549999999995</v>
      </c>
      <c r="G331" s="2">
        <f t="shared" si="35"/>
        <v>7.4157379999999993</v>
      </c>
      <c r="H331" s="2">
        <f t="shared" si="39"/>
        <v>6.7256535</v>
      </c>
      <c r="I331" s="2">
        <f t="array" ref="I331">SUMPRODUCT(B315:B334, (ROW(B315:B334)-ROW(B315)+1)) / (20*21/2)</f>
        <v>7.7570295238095239</v>
      </c>
      <c r="J331" s="2">
        <f t="shared" si="34"/>
        <v>7.7040085774692653</v>
      </c>
      <c r="K331" s="2">
        <f t="shared" si="36"/>
        <v>7.4779869935775212</v>
      </c>
    </row>
    <row r="332" spans="1:11" ht="13.5" x14ac:dyDescent="0.25">
      <c r="A332" s="3">
        <f>TITRES_STAT!B335</f>
        <v>42487</v>
      </c>
      <c r="B332" s="6">
        <f>TITRES_STAT!D335</f>
        <v>7.726</v>
      </c>
      <c r="C332" s="2">
        <f t="shared" si="37"/>
        <v>-1.1700000000000266E-2</v>
      </c>
      <c r="D332" s="2">
        <f t="shared" si="38"/>
        <v>7.7623000000000006</v>
      </c>
      <c r="E332" s="2">
        <f t="shared" ref="E332:E395" si="40">AVERAGE(B323:B332)</f>
        <v>7.7822300000000002</v>
      </c>
      <c r="F332" s="2">
        <f t="shared" si="33"/>
        <v>7.7268349999999986</v>
      </c>
      <c r="G332" s="2">
        <f t="shared" si="35"/>
        <v>7.4319179999999996</v>
      </c>
      <c r="H332" s="2">
        <f t="shared" si="39"/>
        <v>6.7322189999999988</v>
      </c>
      <c r="I332" s="2">
        <f t="array" ref="I332">SUMPRODUCT(B316:B335, (ROW(B316:B335)-ROW(B316)+1)) / (20*21/2)</f>
        <v>7.7569471428571433</v>
      </c>
      <c r="J332" s="2">
        <f t="shared" si="34"/>
        <v>7.7061029986626686</v>
      </c>
      <c r="K332" s="2">
        <f t="shared" si="36"/>
        <v>7.4877129938293825</v>
      </c>
    </row>
    <row r="333" spans="1:11" ht="13.5" x14ac:dyDescent="0.25">
      <c r="A333" s="3">
        <f>TITRES_STAT!B336</f>
        <v>42488</v>
      </c>
      <c r="B333" s="6">
        <f>TITRES_STAT!D336</f>
        <v>7.7377000000000002</v>
      </c>
      <c r="C333" s="2">
        <f t="shared" si="37"/>
        <v>1.1700000000000266E-2</v>
      </c>
      <c r="D333" s="2">
        <f t="shared" si="38"/>
        <v>7.7459000000000007</v>
      </c>
      <c r="E333" s="2">
        <f t="shared" si="40"/>
        <v>7.7734400000000008</v>
      </c>
      <c r="F333" s="2">
        <f t="shared" si="33"/>
        <v>7.7326999999999986</v>
      </c>
      <c r="G333" s="2">
        <f t="shared" si="35"/>
        <v>7.448097999999999</v>
      </c>
      <c r="H333" s="2">
        <f t="shared" si="39"/>
        <v>6.7387259999999989</v>
      </c>
      <c r="I333" s="2">
        <f t="array" ref="I333">SUMPRODUCT(B317:B336, (ROW(B317:B336)-ROW(B317)+1)) / (20*21/2)</f>
        <v>7.753795238095238</v>
      </c>
      <c r="J333" s="2">
        <f t="shared" si="34"/>
        <v>7.7091122368852716</v>
      </c>
      <c r="K333" s="2">
        <f t="shared" si="36"/>
        <v>7.4975164058360733</v>
      </c>
    </row>
    <row r="334" spans="1:11" ht="13.5" x14ac:dyDescent="0.25">
      <c r="A334" s="3">
        <f>TITRES_STAT!B337</f>
        <v>42489</v>
      </c>
      <c r="B334" s="6">
        <f>TITRES_STAT!D337</f>
        <v>7.7377000000000002</v>
      </c>
      <c r="C334" s="2">
        <f t="shared" si="37"/>
        <v>0</v>
      </c>
      <c r="D334" s="2">
        <f t="shared" si="38"/>
        <v>7.7341800000000003</v>
      </c>
      <c r="E334" s="2">
        <f t="shared" si="40"/>
        <v>7.7675800000000006</v>
      </c>
      <c r="F334" s="2">
        <f t="shared" si="33"/>
        <v>7.7385649999999986</v>
      </c>
      <c r="G334" s="2">
        <f t="shared" si="35"/>
        <v>7.4643939999999995</v>
      </c>
      <c r="H334" s="2">
        <f t="shared" si="39"/>
        <v>6.7454674999999984</v>
      </c>
      <c r="I334" s="2">
        <f t="array" ref="I334">SUMPRODUCT(B318:B337, (ROW(B318:B337)-ROW(B318)+1)) / (20*21/2)</f>
        <v>7.7513947619047618</v>
      </c>
      <c r="J334" s="2">
        <f t="shared" si="34"/>
        <v>7.7118348809914368</v>
      </c>
      <c r="K334" s="2">
        <f t="shared" si="36"/>
        <v>7.5069353703130899</v>
      </c>
    </row>
    <row r="335" spans="1:11" ht="13.5" x14ac:dyDescent="0.25">
      <c r="A335" s="3">
        <f>TITRES_STAT!B338</f>
        <v>42492</v>
      </c>
      <c r="B335" s="6">
        <f>TITRES_STAT!D338</f>
        <v>7.7377000000000002</v>
      </c>
      <c r="C335" s="2">
        <f t="shared" si="37"/>
        <v>0</v>
      </c>
      <c r="D335" s="2">
        <f t="shared" si="38"/>
        <v>7.73536</v>
      </c>
      <c r="E335" s="2">
        <f t="shared" si="40"/>
        <v>7.7617200000000013</v>
      </c>
      <c r="F335" s="2">
        <f t="shared" si="33"/>
        <v>7.7414950000000005</v>
      </c>
      <c r="G335" s="2">
        <f t="shared" si="35"/>
        <v>7.4796359999999993</v>
      </c>
      <c r="H335" s="2">
        <f t="shared" si="39"/>
        <v>6.7522089999999979</v>
      </c>
      <c r="I335" s="2">
        <f t="array" ref="I335">SUMPRODUCT(B319:B338, (ROW(B319:B338)-ROW(B319)+1)) / (20*21/2)</f>
        <v>7.739865714285715</v>
      </c>
      <c r="J335" s="2">
        <f t="shared" si="34"/>
        <v>7.7142982256589194</v>
      </c>
      <c r="K335" s="2">
        <f t="shared" si="36"/>
        <v>7.5159849636341454</v>
      </c>
    </row>
    <row r="336" spans="1:11" ht="13.5" x14ac:dyDescent="0.25">
      <c r="A336" s="3">
        <f>TITRES_STAT!B339</f>
        <v>42493</v>
      </c>
      <c r="B336" s="6">
        <f>TITRES_STAT!D339</f>
        <v>7.7084000000000001</v>
      </c>
      <c r="C336" s="2">
        <f t="shared" si="37"/>
        <v>-2.9300000000000104E-2</v>
      </c>
      <c r="D336" s="2">
        <f t="shared" si="38"/>
        <v>7.7294999999999998</v>
      </c>
      <c r="E336" s="2">
        <f t="shared" si="40"/>
        <v>7.752930000000001</v>
      </c>
      <c r="F336" s="2">
        <f t="shared" si="33"/>
        <v>7.7453050000000001</v>
      </c>
      <c r="G336" s="2">
        <f t="shared" si="35"/>
        <v>7.4942919999999988</v>
      </c>
      <c r="H336" s="2">
        <f t="shared" si="39"/>
        <v>6.7590969999999979</v>
      </c>
      <c r="I336" s="2">
        <f t="array" ref="I336">SUMPRODUCT(B320:B339, (ROW(B320:B339)-ROW(B320)+1)) / (20*21/2)</f>
        <v>7.724956190476191</v>
      </c>
      <c r="J336" s="2">
        <f t="shared" si="34"/>
        <v>7.7137364898818799</v>
      </c>
      <c r="K336" s="2">
        <f t="shared" si="36"/>
        <v>7.5235306513347666</v>
      </c>
    </row>
    <row r="337" spans="1:11" ht="13.5" x14ac:dyDescent="0.25">
      <c r="A337" s="3">
        <f>TITRES_STAT!B340</f>
        <v>42494</v>
      </c>
      <c r="B337" s="6">
        <f>TITRES_STAT!D340</f>
        <v>7.7201000000000004</v>
      </c>
      <c r="C337" s="2">
        <f t="shared" si="37"/>
        <v>1.1700000000000266E-2</v>
      </c>
      <c r="D337" s="2">
        <f t="shared" si="38"/>
        <v>7.728320000000001</v>
      </c>
      <c r="E337" s="2">
        <f t="shared" si="40"/>
        <v>7.7453100000000008</v>
      </c>
      <c r="F337" s="2">
        <f t="shared" si="33"/>
        <v>7.7473550000000007</v>
      </c>
      <c r="G337" s="2">
        <f t="shared" si="35"/>
        <v>7.5087119999999992</v>
      </c>
      <c r="H337" s="2">
        <f t="shared" si="39"/>
        <v>6.7661899999999982</v>
      </c>
      <c r="I337" s="2">
        <f t="array" ref="I337">SUMPRODUCT(B321:B340, (ROW(B321:B340)-ROW(B321)+1)) / (20*21/2)</f>
        <v>7.712976666666667</v>
      </c>
      <c r="J337" s="2">
        <f t="shared" si="34"/>
        <v>7.7143425384645576</v>
      </c>
      <c r="K337" s="2">
        <f t="shared" si="36"/>
        <v>7.5312392532432071</v>
      </c>
    </row>
    <row r="338" spans="1:11" ht="13.5" x14ac:dyDescent="0.25">
      <c r="A338" s="3">
        <f>TITRES_STAT!B341</f>
        <v>42495</v>
      </c>
      <c r="B338" s="6">
        <f>TITRES_STAT!D341</f>
        <v>7.6262999999999996</v>
      </c>
      <c r="C338" s="2">
        <f t="shared" si="37"/>
        <v>-9.3800000000000772E-2</v>
      </c>
      <c r="D338" s="2">
        <f t="shared" si="38"/>
        <v>7.7060399999999998</v>
      </c>
      <c r="E338" s="2">
        <f t="shared" si="40"/>
        <v>7.7259700000000011</v>
      </c>
      <c r="F338" s="2">
        <f t="shared" si="33"/>
        <v>7.7476500000000019</v>
      </c>
      <c r="G338" s="2">
        <f t="shared" si="35"/>
        <v>7.5226639999999989</v>
      </c>
      <c r="H338" s="2">
        <f t="shared" si="39"/>
        <v>6.7726084999999978</v>
      </c>
      <c r="I338" s="2">
        <f t="array" ref="I338">SUMPRODUCT(B322:B341, (ROW(B322:B341)-ROW(B322)+1)) / (20*21/2)</f>
        <v>7.7007242857142844</v>
      </c>
      <c r="J338" s="2">
        <f t="shared" si="34"/>
        <v>7.7059575348012661</v>
      </c>
      <c r="K338" s="2">
        <f t="shared" si="36"/>
        <v>7.5349671256650419</v>
      </c>
    </row>
    <row r="339" spans="1:11" ht="13.5" x14ac:dyDescent="0.25">
      <c r="A339" s="3">
        <f>TITRES_STAT!B342</f>
        <v>42496</v>
      </c>
      <c r="B339" s="6">
        <f>TITRES_STAT!D342</f>
        <v>7.5911</v>
      </c>
      <c r="C339" s="2">
        <f t="shared" si="37"/>
        <v>-3.5199999999999676E-2</v>
      </c>
      <c r="D339" s="2">
        <f t="shared" si="38"/>
        <v>7.6767200000000004</v>
      </c>
      <c r="E339" s="2">
        <f t="shared" si="40"/>
        <v>7.7054500000000008</v>
      </c>
      <c r="F339" s="2">
        <f t="shared" si="33"/>
        <v>7.7461850000000014</v>
      </c>
      <c r="G339" s="2">
        <f t="shared" si="35"/>
        <v>7.5355599999999994</v>
      </c>
      <c r="H339" s="2">
        <f t="shared" si="39"/>
        <v>6.7788219999999981</v>
      </c>
      <c r="I339" s="2">
        <f t="array" ref="I339">SUMPRODUCT(B323:B342, (ROW(B323:B342)-ROW(B323)+1)) / (20*21/2)</f>
        <v>7.6896104761904773</v>
      </c>
      <c r="J339" s="2">
        <f t="shared" si="34"/>
        <v>7.6950187219630504</v>
      </c>
      <c r="K339" s="2">
        <f t="shared" si="36"/>
        <v>7.5371684148546478</v>
      </c>
    </row>
    <row r="340" spans="1:11" ht="13.5" x14ac:dyDescent="0.25">
      <c r="A340" s="3">
        <f>TITRES_STAT!B343</f>
        <v>42499</v>
      </c>
      <c r="B340" s="6">
        <f>TITRES_STAT!D343</f>
        <v>7.6204000000000001</v>
      </c>
      <c r="C340" s="2">
        <f t="shared" si="37"/>
        <v>2.9300000000000104E-2</v>
      </c>
      <c r="D340" s="2">
        <f t="shared" si="38"/>
        <v>7.6532600000000004</v>
      </c>
      <c r="E340" s="2">
        <f t="shared" si="40"/>
        <v>7.6943099999999998</v>
      </c>
      <c r="F340" s="2">
        <f t="shared" ref="F340:F403" si="41">AVERAGE(B321:B340)</f>
        <v>7.7432499999999989</v>
      </c>
      <c r="G340" s="2">
        <f t="shared" si="35"/>
        <v>7.5490420000000009</v>
      </c>
      <c r="H340" s="2">
        <f t="shared" si="39"/>
        <v>6.7849769999999978</v>
      </c>
      <c r="I340" s="2">
        <f t="array" ref="I340">SUMPRODUCT(B324:B343, (ROW(B324:B343)-ROW(B324)+1)) / (20*21/2)</f>
        <v>7.678921428571428</v>
      </c>
      <c r="J340" s="2">
        <f t="shared" si="34"/>
        <v>7.6879121770141881</v>
      </c>
      <c r="K340" s="2">
        <f t="shared" si="36"/>
        <v>7.5404323985858381</v>
      </c>
    </row>
    <row r="341" spans="1:11" ht="13.5" x14ac:dyDescent="0.25">
      <c r="A341" s="3">
        <f>TITRES_STAT!B344</f>
        <v>42500</v>
      </c>
      <c r="B341" s="6">
        <f>TITRES_STAT!D344</f>
        <v>7.6146000000000003</v>
      </c>
      <c r="C341" s="2">
        <f t="shared" si="37"/>
        <v>-5.7999999999998053E-3</v>
      </c>
      <c r="D341" s="2">
        <f t="shared" si="38"/>
        <v>7.6345000000000001</v>
      </c>
      <c r="E341" s="2">
        <f t="shared" si="40"/>
        <v>7.6819999999999995</v>
      </c>
      <c r="F341" s="2">
        <f t="shared" si="41"/>
        <v>7.7370950000000009</v>
      </c>
      <c r="G341" s="2">
        <f t="shared" si="35"/>
        <v>7.5619380000000005</v>
      </c>
      <c r="H341" s="2">
        <f t="shared" si="39"/>
        <v>6.7911029999999979</v>
      </c>
      <c r="I341" s="2">
        <f t="array" ref="I341">SUMPRODUCT(B325:B344, (ROW(B325:B344)-ROW(B325)+1)) / (20*21/2)</f>
        <v>7.6697895238095235</v>
      </c>
      <c r="J341" s="2">
        <f t="shared" ref="J341:J404" si="42">$J$4*B341+J340*(1-$J$4)</f>
        <v>7.6809300649175984</v>
      </c>
      <c r="K341" s="2">
        <f t="shared" si="36"/>
        <v>7.5433409319746296</v>
      </c>
    </row>
    <row r="342" spans="1:11" ht="13.5" x14ac:dyDescent="0.25">
      <c r="A342" s="3">
        <f>TITRES_STAT!B345</f>
        <v>42501</v>
      </c>
      <c r="B342" s="6">
        <f>TITRES_STAT!D345</f>
        <v>7.6204000000000001</v>
      </c>
      <c r="C342" s="2">
        <f t="shared" si="37"/>
        <v>5.7999999999998053E-3</v>
      </c>
      <c r="D342" s="2">
        <f t="shared" si="38"/>
        <v>7.61456</v>
      </c>
      <c r="E342" s="2">
        <f t="shared" si="40"/>
        <v>7.6714399999999996</v>
      </c>
      <c r="F342" s="2">
        <f t="shared" si="41"/>
        <v>7.7268349999999995</v>
      </c>
      <c r="G342" s="2">
        <f t="shared" si="35"/>
        <v>7.5708480000000016</v>
      </c>
      <c r="H342" s="2">
        <f t="shared" si="39"/>
        <v>6.7973164999999991</v>
      </c>
      <c r="I342" s="2">
        <f t="array" ref="I342">SUMPRODUCT(B326:B345, (ROW(B326:B345)-ROW(B326)+1)) / (20*21/2)</f>
        <v>7.6609428571428557</v>
      </c>
      <c r="J342" s="2">
        <f t="shared" si="42"/>
        <v>7.6751652968302082</v>
      </c>
      <c r="K342" s="2">
        <f t="shared" si="36"/>
        <v>7.5463628562109184</v>
      </c>
    </row>
    <row r="343" spans="1:11" ht="13.5" x14ac:dyDescent="0.25">
      <c r="A343" s="3">
        <f>TITRES_STAT!B346</f>
        <v>42502</v>
      </c>
      <c r="B343" s="6">
        <f>TITRES_STAT!D346</f>
        <v>7.6146000000000003</v>
      </c>
      <c r="C343" s="2">
        <f t="shared" si="37"/>
        <v>-5.7999999999998053E-3</v>
      </c>
      <c r="D343" s="2">
        <f t="shared" si="38"/>
        <v>7.6122200000000007</v>
      </c>
      <c r="E343" s="2">
        <f t="shared" si="40"/>
        <v>7.6591299999999993</v>
      </c>
      <c r="F343" s="2">
        <f t="shared" si="41"/>
        <v>7.7162849999999992</v>
      </c>
      <c r="G343" s="2">
        <f t="shared" si="35"/>
        <v>7.5823380000000018</v>
      </c>
      <c r="H343" s="2">
        <f t="shared" si="39"/>
        <v>6.8034425000000001</v>
      </c>
      <c r="I343" s="2">
        <f t="array" ref="I343">SUMPRODUCT(B327:B346, (ROW(B327:B346)-ROW(B327)+1)) / (20*21/2)</f>
        <v>7.65351380952381</v>
      </c>
      <c r="J343" s="2">
        <f t="shared" si="42"/>
        <v>7.6693971733225696</v>
      </c>
      <c r="K343" s="2">
        <f t="shared" si="36"/>
        <v>7.549038822634019</v>
      </c>
    </row>
    <row r="344" spans="1:11" ht="13.5" x14ac:dyDescent="0.25">
      <c r="A344" s="3">
        <f>TITRES_STAT!B347</f>
        <v>42503</v>
      </c>
      <c r="B344" s="6">
        <f>TITRES_STAT!D347</f>
        <v>7.6204000000000001</v>
      </c>
      <c r="C344" s="2">
        <f t="shared" si="37"/>
        <v>5.7999999999998053E-3</v>
      </c>
      <c r="D344" s="2">
        <f t="shared" si="38"/>
        <v>7.6180800000000009</v>
      </c>
      <c r="E344" s="2">
        <f t="shared" si="40"/>
        <v>7.6474000000000002</v>
      </c>
      <c r="F344" s="2">
        <f t="shared" si="41"/>
        <v>7.70749</v>
      </c>
      <c r="G344" s="2">
        <f t="shared" si="35"/>
        <v>7.5955840000000023</v>
      </c>
      <c r="H344" s="2">
        <f t="shared" si="39"/>
        <v>6.8101835000000008</v>
      </c>
      <c r="I344" s="2">
        <f t="array" ref="I344">SUMPRODUCT(B328:B347, (ROW(B328:B347)-ROW(B328)+1)) / (20*21/2)</f>
        <v>7.6469223809523816</v>
      </c>
      <c r="J344" s="2">
        <f t="shared" si="42"/>
        <v>7.6647307758632772</v>
      </c>
      <c r="K344" s="2">
        <f t="shared" si="36"/>
        <v>7.551837300177783</v>
      </c>
    </row>
    <row r="345" spans="1:11" ht="13.5" x14ac:dyDescent="0.25">
      <c r="A345" s="3">
        <f>TITRES_STAT!B348</f>
        <v>42506</v>
      </c>
      <c r="B345" s="6">
        <f>TITRES_STAT!D348</f>
        <v>7.6146000000000003</v>
      </c>
      <c r="C345" s="2">
        <f t="shared" si="37"/>
        <v>-5.7999999999998053E-3</v>
      </c>
      <c r="D345" s="2">
        <f t="shared" si="38"/>
        <v>7.6169200000000004</v>
      </c>
      <c r="E345" s="2">
        <f t="shared" si="40"/>
        <v>7.6350899999999999</v>
      </c>
      <c r="F345" s="2">
        <f t="shared" si="41"/>
        <v>7.6984049999999993</v>
      </c>
      <c r="G345" s="2">
        <f t="shared" si="35"/>
        <v>7.6083640000000026</v>
      </c>
      <c r="H345" s="2">
        <f t="shared" si="39"/>
        <v>6.8163095000000009</v>
      </c>
      <c r="I345" s="2">
        <f t="array" ref="I345">SUMPRODUCT(B329:B348, (ROW(B329:B348)-ROW(B329)+1)) / (20*21/2)</f>
        <v>7.6411685714285733</v>
      </c>
      <c r="J345" s="2">
        <f t="shared" si="42"/>
        <v>7.6599564162572511</v>
      </c>
      <c r="K345" s="2">
        <f t="shared" si="36"/>
        <v>7.554298582523753</v>
      </c>
    </row>
    <row r="346" spans="1:11" ht="13.5" x14ac:dyDescent="0.25">
      <c r="A346" s="3">
        <f>TITRES_STAT!B349</f>
        <v>42507</v>
      </c>
      <c r="B346" s="6">
        <f>TITRES_STAT!D349</f>
        <v>7.6204000000000001</v>
      </c>
      <c r="C346" s="2">
        <f t="shared" si="37"/>
        <v>5.7999999999998053E-3</v>
      </c>
      <c r="D346" s="2">
        <f t="shared" si="38"/>
        <v>7.6180800000000009</v>
      </c>
      <c r="E346" s="2">
        <f t="shared" si="40"/>
        <v>7.62629</v>
      </c>
      <c r="F346" s="2">
        <f t="shared" si="41"/>
        <v>7.6896099999999992</v>
      </c>
      <c r="G346" s="2">
        <f t="shared" si="35"/>
        <v>7.6183280000000035</v>
      </c>
      <c r="H346" s="2">
        <f t="shared" si="39"/>
        <v>6.8227575000000016</v>
      </c>
      <c r="I346" s="2">
        <f t="array" ref="I346">SUMPRODUCT(B330:B349, (ROW(B330:B349)-ROW(B330)+1)) / (20*21/2)</f>
        <v>7.6363638095238091</v>
      </c>
      <c r="J346" s="2">
        <f t="shared" si="42"/>
        <v>7.6561891385184655</v>
      </c>
      <c r="K346" s="2">
        <f t="shared" si="36"/>
        <v>7.5568907949738016</v>
      </c>
    </row>
    <row r="347" spans="1:11" ht="13.5" x14ac:dyDescent="0.25">
      <c r="A347" s="3">
        <f>TITRES_STAT!B350</f>
        <v>42508</v>
      </c>
      <c r="B347" s="6">
        <f>TITRES_STAT!D350</f>
        <v>7.6204000000000001</v>
      </c>
      <c r="C347" s="2">
        <f t="shared" si="37"/>
        <v>0</v>
      </c>
      <c r="D347" s="2">
        <f t="shared" si="38"/>
        <v>7.6180800000000009</v>
      </c>
      <c r="E347" s="2">
        <f t="shared" si="40"/>
        <v>7.61632</v>
      </c>
      <c r="F347" s="2">
        <f t="shared" si="41"/>
        <v>7.6808149999999982</v>
      </c>
      <c r="G347" s="2">
        <f t="shared" si="35"/>
        <v>7.6282920000000036</v>
      </c>
      <c r="H347" s="2">
        <f t="shared" si="39"/>
        <v>6.8289415000000018</v>
      </c>
      <c r="I347" s="2">
        <f t="array" ref="I347">SUMPRODUCT(B331:B350, (ROW(B331:B350)-ROW(B331)+1)) / (20*21/2)</f>
        <v>7.6323966666666694</v>
      </c>
      <c r="J347" s="2">
        <f t="shared" si="42"/>
        <v>7.652780649135754</v>
      </c>
      <c r="K347" s="2">
        <f t="shared" si="36"/>
        <v>7.5593813520336521</v>
      </c>
    </row>
    <row r="348" spans="1:11" ht="13.5" x14ac:dyDescent="0.25">
      <c r="A348" s="3">
        <f>TITRES_STAT!B351</f>
        <v>42509</v>
      </c>
      <c r="B348" s="6">
        <f>TITRES_STAT!D351</f>
        <v>7.6204000000000001</v>
      </c>
      <c r="C348" s="2">
        <f t="shared" si="37"/>
        <v>0</v>
      </c>
      <c r="D348" s="2">
        <f t="shared" si="38"/>
        <v>7.6192399999999996</v>
      </c>
      <c r="E348" s="2">
        <f t="shared" si="40"/>
        <v>7.615730000000001</v>
      </c>
      <c r="F348" s="2">
        <f t="shared" si="41"/>
        <v>7.6708499999999988</v>
      </c>
      <c r="G348" s="2">
        <f t="shared" si="35"/>
        <v>7.6384900000000036</v>
      </c>
      <c r="H348" s="2">
        <f t="shared" si="39"/>
        <v>6.8356825000000017</v>
      </c>
      <c r="I348" s="2">
        <f t="array" ref="I348">SUMPRODUCT(B332:B351, (ROW(B332:B351)-ROW(B332)+1)) / (20*21/2)</f>
        <v>7.6289600000000002</v>
      </c>
      <c r="J348" s="2">
        <f t="shared" si="42"/>
        <v>7.6496967777894911</v>
      </c>
      <c r="K348" s="2">
        <f t="shared" si="36"/>
        <v>7.5617742401891954</v>
      </c>
    </row>
    <row r="349" spans="1:11" ht="13.5" x14ac:dyDescent="0.25">
      <c r="A349" s="3">
        <f>TITRES_STAT!B352</f>
        <v>42510</v>
      </c>
      <c r="B349" s="6">
        <f>TITRES_STAT!D352</f>
        <v>7.6204000000000001</v>
      </c>
      <c r="C349" s="2">
        <f t="shared" si="37"/>
        <v>0</v>
      </c>
      <c r="D349" s="2">
        <f t="shared" si="38"/>
        <v>7.6192399999999996</v>
      </c>
      <c r="E349" s="2">
        <f t="shared" si="40"/>
        <v>7.6186600000000011</v>
      </c>
      <c r="F349" s="2">
        <f t="shared" si="41"/>
        <v>7.6620549999999978</v>
      </c>
      <c r="G349" s="2">
        <f t="shared" si="35"/>
        <v>7.6484540000000036</v>
      </c>
      <c r="H349" s="2">
        <f t="shared" si="39"/>
        <v>6.8422770000000011</v>
      </c>
      <c r="I349" s="2">
        <f t="array" ref="I349">SUMPRODUCT(B333:B352, (ROW(B333:B352)-ROW(B333)+1)) / (20*21/2)</f>
        <v>7.6316723809523825</v>
      </c>
      <c r="J349" s="2">
        <f t="shared" si="42"/>
        <v>7.6469066084762058</v>
      </c>
      <c r="K349" s="2">
        <f t="shared" si="36"/>
        <v>7.5640732895935407</v>
      </c>
    </row>
    <row r="350" spans="1:11" ht="13.5" x14ac:dyDescent="0.25">
      <c r="A350" s="3">
        <f>TITRES_STAT!B353</f>
        <v>42513</v>
      </c>
      <c r="B350" s="6">
        <f>TITRES_STAT!D353</f>
        <v>7.6204000000000001</v>
      </c>
      <c r="C350" s="2">
        <f t="shared" si="37"/>
        <v>0</v>
      </c>
      <c r="D350" s="2">
        <f t="shared" si="38"/>
        <v>7.620400000000001</v>
      </c>
      <c r="E350" s="2">
        <f t="shared" si="40"/>
        <v>7.6186600000000011</v>
      </c>
      <c r="F350" s="2">
        <f t="shared" si="41"/>
        <v>7.6564849999999982</v>
      </c>
      <c r="G350" s="2">
        <f t="shared" si="35"/>
        <v>7.6583020000000035</v>
      </c>
      <c r="H350" s="2">
        <f t="shared" si="39"/>
        <v>6.8487250000000026</v>
      </c>
      <c r="I350" s="2">
        <f t="array" ref="I350">SUMPRODUCT(B334:B353, (ROW(B334:B353)-ROW(B334)+1)) / (20*21/2)</f>
        <v>7.6346080952380966</v>
      </c>
      <c r="J350" s="2">
        <f t="shared" si="42"/>
        <v>7.64438216957371</v>
      </c>
      <c r="K350" s="2">
        <f t="shared" si="36"/>
        <v>7.5662821801977156</v>
      </c>
    </row>
    <row r="351" spans="1:11" ht="13.5" x14ac:dyDescent="0.25">
      <c r="A351" s="3">
        <f>TITRES_STAT!B354</f>
        <v>42514</v>
      </c>
      <c r="B351" s="6">
        <f>TITRES_STAT!D354</f>
        <v>7.6204000000000001</v>
      </c>
      <c r="C351" s="2">
        <f t="shared" si="37"/>
        <v>0</v>
      </c>
      <c r="D351" s="2">
        <f t="shared" si="38"/>
        <v>7.620400000000001</v>
      </c>
      <c r="E351" s="2">
        <f t="shared" si="40"/>
        <v>7.6192400000000022</v>
      </c>
      <c r="F351" s="2">
        <f t="shared" si="41"/>
        <v>7.6506199999999982</v>
      </c>
      <c r="G351" s="2">
        <f t="shared" si="35"/>
        <v>7.6676800000000025</v>
      </c>
      <c r="H351" s="2">
        <f t="shared" si="39"/>
        <v>6.8549970000000018</v>
      </c>
      <c r="I351" s="2">
        <f t="array" ref="I351">SUMPRODUCT(B335:B354, (ROW(B335:B354)-ROW(B335)+1)) / (20*21/2)</f>
        <v>7.648984761904762</v>
      </c>
      <c r="J351" s="2">
        <f t="shared" si="42"/>
        <v>7.6420981534238326</v>
      </c>
      <c r="K351" s="2">
        <f t="shared" si="36"/>
        <v>7.5684044476409422</v>
      </c>
    </row>
    <row r="352" spans="1:11" ht="13.5" x14ac:dyDescent="0.25">
      <c r="A352" s="3">
        <f>TITRES_STAT!B355</f>
        <v>42515</v>
      </c>
      <c r="B352" s="6">
        <f>TITRES_STAT!D355</f>
        <v>7.6791</v>
      </c>
      <c r="C352" s="2">
        <f t="shared" si="37"/>
        <v>5.8699999999999974E-2</v>
      </c>
      <c r="D352" s="2">
        <f t="shared" si="38"/>
        <v>7.6321399999999997</v>
      </c>
      <c r="E352" s="2">
        <f t="shared" si="40"/>
        <v>7.6251100000000021</v>
      </c>
      <c r="F352" s="2">
        <f t="shared" si="41"/>
        <v>7.6482749999999999</v>
      </c>
      <c r="G352" s="2">
        <f t="shared" si="35"/>
        <v>7.676122000000003</v>
      </c>
      <c r="H352" s="2">
        <f t="shared" si="39"/>
        <v>6.8615625000000025</v>
      </c>
      <c r="I352" s="2">
        <f t="array" ref="I352">SUMPRODUCT(B336:B355, (ROW(B336:B355)-ROW(B336)+1)) / (20*21/2)</f>
        <v>7.6625204761904762</v>
      </c>
      <c r="J352" s="2">
        <f t="shared" si="42"/>
        <v>7.6456221388120387</v>
      </c>
      <c r="K352" s="2">
        <f t="shared" si="36"/>
        <v>7.5727454496942386</v>
      </c>
    </row>
    <row r="353" spans="1:11" ht="13.5" x14ac:dyDescent="0.25">
      <c r="A353" s="3">
        <f>TITRES_STAT!B356</f>
        <v>42516</v>
      </c>
      <c r="B353" s="6">
        <f>TITRES_STAT!D356</f>
        <v>7.6791</v>
      </c>
      <c r="C353" s="2">
        <f t="shared" si="37"/>
        <v>0</v>
      </c>
      <c r="D353" s="2">
        <f t="shared" si="38"/>
        <v>7.6438800000000002</v>
      </c>
      <c r="E353" s="2">
        <f t="shared" si="40"/>
        <v>7.6315600000000021</v>
      </c>
      <c r="F353" s="2">
        <f t="shared" si="41"/>
        <v>7.6453450000000007</v>
      </c>
      <c r="G353" s="2">
        <f t="shared" si="35"/>
        <v>7.6784680000000023</v>
      </c>
      <c r="H353" s="2">
        <f t="shared" si="39"/>
        <v>6.8681280000000022</v>
      </c>
      <c r="I353" s="2">
        <f t="array" ref="I353">SUMPRODUCT(B337:B356, (ROW(B337:B356)-ROW(B337)+1)) / (20*21/2)</f>
        <v>7.6819480952380941</v>
      </c>
      <c r="J353" s="2">
        <f t="shared" si="42"/>
        <v>7.6488105065442253</v>
      </c>
      <c r="K353" s="2">
        <f t="shared" si="36"/>
        <v>7.5769162163728954</v>
      </c>
    </row>
    <row r="354" spans="1:11" ht="13.5" x14ac:dyDescent="0.25">
      <c r="A354" s="3">
        <f>TITRES_STAT!B357</f>
        <v>42517</v>
      </c>
      <c r="B354" s="6">
        <f>TITRES_STAT!D357</f>
        <v>7.7962999999999996</v>
      </c>
      <c r="C354" s="2">
        <f t="shared" si="37"/>
        <v>0.11719999999999953</v>
      </c>
      <c r="D354" s="2">
        <f t="shared" si="38"/>
        <v>7.6790599999999998</v>
      </c>
      <c r="E354" s="2">
        <f t="shared" si="40"/>
        <v>7.6491500000000006</v>
      </c>
      <c r="F354" s="2">
        <f t="shared" si="41"/>
        <v>7.6482750000000008</v>
      </c>
      <c r="G354" s="2">
        <f t="shared" si="35"/>
        <v>7.6819860000000029</v>
      </c>
      <c r="H354" s="2">
        <f t="shared" si="39"/>
        <v>6.8752500000000021</v>
      </c>
      <c r="I354" s="2">
        <f t="array" ref="I354">SUMPRODUCT(B338:B357, (ROW(B338:B357)-ROW(B338)+1)) / (20*21/2)</f>
        <v>7.7034685714285711</v>
      </c>
      <c r="J354" s="2">
        <f t="shared" si="42"/>
        <v>7.6628571249685846</v>
      </c>
      <c r="K354" s="2">
        <f t="shared" si="36"/>
        <v>7.5855195020053312</v>
      </c>
    </row>
    <row r="355" spans="1:11" ht="13.5" x14ac:dyDescent="0.25">
      <c r="A355" s="3">
        <f>TITRES_STAT!B358</f>
        <v>42520</v>
      </c>
      <c r="B355" s="6">
        <f>TITRES_STAT!D358</f>
        <v>7.7904</v>
      </c>
      <c r="C355" s="2">
        <f t="shared" si="37"/>
        <v>-5.8999999999995723E-3</v>
      </c>
      <c r="D355" s="2">
        <f t="shared" si="38"/>
        <v>7.7130600000000005</v>
      </c>
      <c r="E355" s="2">
        <f t="shared" si="40"/>
        <v>7.6667300000000012</v>
      </c>
      <c r="F355" s="2">
        <f t="shared" si="41"/>
        <v>7.6509100000000014</v>
      </c>
      <c r="G355" s="2">
        <f t="shared" si="35"/>
        <v>7.6855020000000023</v>
      </c>
      <c r="H355" s="2">
        <f t="shared" si="39"/>
        <v>6.8823720000000028</v>
      </c>
      <c r="I355" s="2">
        <f t="array" ref="I355">SUMPRODUCT(B339:B358, (ROW(B339:B358)-ROW(B339)+1)) / (20*21/2)</f>
        <v>7.7420742857142848</v>
      </c>
      <c r="J355" s="2">
        <f t="shared" si="42"/>
        <v>7.6750040654477667</v>
      </c>
      <c r="K355" s="2">
        <f t="shared" si="36"/>
        <v>7.5935540313384555</v>
      </c>
    </row>
    <row r="356" spans="1:11" ht="13.5" x14ac:dyDescent="0.25">
      <c r="A356" s="3">
        <f>TITRES_STAT!B359</f>
        <v>42521</v>
      </c>
      <c r="B356" s="6">
        <f>TITRES_STAT!D359</f>
        <v>7.8548999999999998</v>
      </c>
      <c r="C356" s="2">
        <f t="shared" si="37"/>
        <v>6.449999999999978E-2</v>
      </c>
      <c r="D356" s="2">
        <f t="shared" si="38"/>
        <v>7.7599599999999995</v>
      </c>
      <c r="E356" s="2">
        <f t="shared" si="40"/>
        <v>7.6901800000000007</v>
      </c>
      <c r="F356" s="2">
        <f t="shared" si="41"/>
        <v>7.6582350000000003</v>
      </c>
      <c r="G356" s="2">
        <f t="shared" si="35"/>
        <v>7.6901920000000015</v>
      </c>
      <c r="H356" s="2">
        <f t="shared" si="39"/>
        <v>6.8898460000000021</v>
      </c>
      <c r="I356" s="2">
        <f t="array" ref="I356">SUMPRODUCT(B340:B359, (ROW(B340:B359)-ROW(B340)+1)) / (20*21/2)</f>
        <v>7.7757680952380959</v>
      </c>
      <c r="J356" s="2">
        <f t="shared" si="42"/>
        <v>7.692137011595598</v>
      </c>
      <c r="K356" s="2">
        <f t="shared" si="36"/>
        <v>7.6038028928545947</v>
      </c>
    </row>
    <row r="357" spans="1:11" ht="13.5" x14ac:dyDescent="0.25">
      <c r="A357" s="3">
        <f>TITRES_STAT!B360</f>
        <v>42522</v>
      </c>
      <c r="B357" s="6">
        <f>TITRES_STAT!D360</f>
        <v>7.8841999999999999</v>
      </c>
      <c r="C357" s="2">
        <f t="shared" si="37"/>
        <v>2.9300000000000104E-2</v>
      </c>
      <c r="D357" s="2">
        <f t="shared" si="38"/>
        <v>7.80098</v>
      </c>
      <c r="E357" s="2">
        <f t="shared" si="40"/>
        <v>7.7165599999999985</v>
      </c>
      <c r="F357" s="2">
        <f t="shared" si="41"/>
        <v>7.6664399999999997</v>
      </c>
      <c r="G357" s="2">
        <f t="shared" si="35"/>
        <v>7.6954680000000018</v>
      </c>
      <c r="H357" s="2">
        <f t="shared" si="39"/>
        <v>6.8974370000000018</v>
      </c>
      <c r="I357" s="2">
        <f t="array" ref="I357">SUMPRODUCT(B341:B360, (ROW(B341:B360)-ROW(B341)+1)) / (20*21/2)</f>
        <v>7.8056361904761919</v>
      </c>
      <c r="J357" s="2">
        <f t="shared" si="42"/>
        <v>7.7104287247769694</v>
      </c>
      <c r="K357" s="2">
        <f t="shared" si="36"/>
        <v>7.6147988578406895</v>
      </c>
    </row>
    <row r="358" spans="1:11" ht="13.5" x14ac:dyDescent="0.25">
      <c r="A358" s="3">
        <f>TITRES_STAT!B361</f>
        <v>42523</v>
      </c>
      <c r="B358" s="6">
        <f>TITRES_STAT!D361</f>
        <v>8.0717999999999996</v>
      </c>
      <c r="C358" s="2">
        <f t="shared" si="37"/>
        <v>0.18759999999999977</v>
      </c>
      <c r="D358" s="2">
        <f t="shared" si="38"/>
        <v>7.8795199999999994</v>
      </c>
      <c r="E358" s="2">
        <f t="shared" si="40"/>
        <v>7.7616999999999994</v>
      </c>
      <c r="F358" s="2">
        <f t="shared" si="41"/>
        <v>7.6887150000000002</v>
      </c>
      <c r="G358" s="2">
        <f t="shared" si="35"/>
        <v>7.7035580000000001</v>
      </c>
      <c r="H358" s="2">
        <f t="shared" si="39"/>
        <v>6.9059075000000014</v>
      </c>
      <c r="I358" s="2">
        <f t="array" ref="I358">SUMPRODUCT(B342:B361, (ROW(B342:B361)-ROW(B342)+1)) / (20*21/2)</f>
        <v>7.8380447619047624</v>
      </c>
      <c r="J358" s="2">
        <f t="shared" si="42"/>
        <v>7.744845036702972</v>
      </c>
      <c r="K358" s="2">
        <f t="shared" si="36"/>
        <v>7.6327204712587022</v>
      </c>
    </row>
    <row r="359" spans="1:11" ht="13.5" x14ac:dyDescent="0.25">
      <c r="A359" s="3">
        <f>TITRES_STAT!B362</f>
        <v>42524</v>
      </c>
      <c r="B359" s="6">
        <f>TITRES_STAT!D362</f>
        <v>8.0425000000000004</v>
      </c>
      <c r="C359" s="2">
        <f t="shared" si="37"/>
        <v>-2.9299999999999216E-2</v>
      </c>
      <c r="D359" s="2">
        <f t="shared" si="38"/>
        <v>7.9287599999999996</v>
      </c>
      <c r="E359" s="2">
        <f t="shared" si="40"/>
        <v>7.8039100000000001</v>
      </c>
      <c r="F359" s="2">
        <f t="shared" si="41"/>
        <v>7.7112850000000011</v>
      </c>
      <c r="G359" s="2">
        <f t="shared" si="35"/>
        <v>7.7108260000000008</v>
      </c>
      <c r="H359" s="2">
        <f t="shared" si="39"/>
        <v>6.9142315000000023</v>
      </c>
      <c r="I359" s="2">
        <f t="array" ref="I359">SUMPRODUCT(B343:B362, (ROW(B343:B362)-ROW(B343)+1)) / (20*21/2)</f>
        <v>7.8682761904761911</v>
      </c>
      <c r="J359" s="2">
        <f t="shared" si="42"/>
        <v>7.7731931284455467</v>
      </c>
      <c r="K359" s="2">
        <f t="shared" si="36"/>
        <v>7.648790256699538</v>
      </c>
    </row>
    <row r="360" spans="1:11" ht="13.5" x14ac:dyDescent="0.25">
      <c r="A360" s="3">
        <f>TITRES_STAT!B363</f>
        <v>42527</v>
      </c>
      <c r="B360" s="6">
        <f>TITRES_STAT!D363</f>
        <v>8.0249000000000006</v>
      </c>
      <c r="C360" s="2">
        <f t="shared" si="37"/>
        <v>-1.7599999999999838E-2</v>
      </c>
      <c r="D360" s="2">
        <f t="shared" si="38"/>
        <v>7.9756600000000004</v>
      </c>
      <c r="E360" s="2">
        <f t="shared" si="40"/>
        <v>7.84436</v>
      </c>
      <c r="F360" s="2">
        <f t="shared" si="41"/>
        <v>7.7315100000000019</v>
      </c>
      <c r="G360" s="2">
        <f t="shared" si="35"/>
        <v>7.7177420000000003</v>
      </c>
      <c r="H360" s="2">
        <f t="shared" si="39"/>
        <v>6.9224675000000016</v>
      </c>
      <c r="I360" s="2">
        <f t="array" ref="I360">SUMPRODUCT(B344:B363, (ROW(B344:B363)-ROW(B344)+1)) / (20*21/2)</f>
        <v>7.8974723809523812</v>
      </c>
      <c r="J360" s="2">
        <f t="shared" si="42"/>
        <v>7.7971652114507322</v>
      </c>
      <c r="K360" s="2">
        <f t="shared" si="36"/>
        <v>7.6635396583975952</v>
      </c>
    </row>
    <row r="361" spans="1:11" ht="13.5" x14ac:dyDescent="0.25">
      <c r="A361" s="3">
        <f>TITRES_STAT!B364</f>
        <v>42528</v>
      </c>
      <c r="B361" s="6">
        <f>TITRES_STAT!D364</f>
        <v>8.0717999999999996</v>
      </c>
      <c r="C361" s="2">
        <f t="shared" si="37"/>
        <v>4.6899999999999054E-2</v>
      </c>
      <c r="D361" s="2">
        <f t="shared" si="38"/>
        <v>8.0190400000000004</v>
      </c>
      <c r="E361" s="2">
        <f t="shared" si="40"/>
        <v>7.8895</v>
      </c>
      <c r="F361" s="2">
        <f t="shared" si="41"/>
        <v>7.7543700000000015</v>
      </c>
      <c r="G361" s="2">
        <f t="shared" si="35"/>
        <v>7.7267700000000001</v>
      </c>
      <c r="H361" s="2">
        <f t="shared" si="39"/>
        <v>6.9309670000000008</v>
      </c>
      <c r="I361" s="2">
        <f t="array" ref="I361">SUMPRODUCT(B345:B364, (ROW(B345:B364)-ROW(B345)+1)) / (20*21/2)</f>
        <v>7.933369047619049</v>
      </c>
      <c r="J361" s="2">
        <f t="shared" si="42"/>
        <v>7.8233209055982815</v>
      </c>
      <c r="K361" s="2">
        <f t="shared" si="36"/>
        <v>7.6795498678721996</v>
      </c>
    </row>
    <row r="362" spans="1:11" ht="13.5" x14ac:dyDescent="0.25">
      <c r="A362" s="3">
        <f>TITRES_STAT!B365</f>
        <v>42529</v>
      </c>
      <c r="B362" s="6">
        <f>TITRES_STAT!D365</f>
        <v>8.0717999999999996</v>
      </c>
      <c r="C362" s="2">
        <f t="shared" si="37"/>
        <v>0</v>
      </c>
      <c r="D362" s="2">
        <f t="shared" si="38"/>
        <v>8.0565599999999993</v>
      </c>
      <c r="E362" s="2">
        <f t="shared" si="40"/>
        <v>7.9287700000000001</v>
      </c>
      <c r="F362" s="2">
        <f t="shared" si="41"/>
        <v>7.7769400000000006</v>
      </c>
      <c r="G362" s="2">
        <f t="shared" si="35"/>
        <v>7.735798</v>
      </c>
      <c r="H362" s="2">
        <f t="shared" si="39"/>
        <v>6.9395255000000011</v>
      </c>
      <c r="I362" s="2">
        <f t="array" ref="I362">SUMPRODUCT(B346:B365, (ROW(B346:B365)-ROW(B346)+1)) / (20*21/2)</f>
        <v>7.9749852380952371</v>
      </c>
      <c r="J362" s="2">
        <f t="shared" si="42"/>
        <v>7.8469855812555878</v>
      </c>
      <c r="K362" s="2">
        <f t="shared" si="36"/>
        <v>7.6949322259948589</v>
      </c>
    </row>
    <row r="363" spans="1:11" ht="13.5" x14ac:dyDescent="0.25">
      <c r="A363" s="3">
        <f>TITRES_STAT!B366</f>
        <v>42530</v>
      </c>
      <c r="B363" s="6">
        <f>TITRES_STAT!D366</f>
        <v>8.0835000000000008</v>
      </c>
      <c r="C363" s="2">
        <f t="shared" si="37"/>
        <v>1.1700000000001154E-2</v>
      </c>
      <c r="D363" s="2">
        <f t="shared" si="38"/>
        <v>8.0588999999999995</v>
      </c>
      <c r="E363" s="2">
        <f t="shared" si="40"/>
        <v>7.9692099999999995</v>
      </c>
      <c r="F363" s="2">
        <f t="shared" si="41"/>
        <v>7.8003850000000003</v>
      </c>
      <c r="G363" s="2">
        <f t="shared" si="35"/>
        <v>7.7450599999999996</v>
      </c>
      <c r="H363" s="2">
        <f t="shared" si="39"/>
        <v>6.9484354999999995</v>
      </c>
      <c r="I363" s="2">
        <f t="array" ref="I363">SUMPRODUCT(B347:B366, (ROW(B347:B366)-ROW(B347)+1)) / (20*21/2)</f>
        <v>8.0135033333333343</v>
      </c>
      <c r="J363" s="2">
        <f t="shared" si="42"/>
        <v>7.8695107639931514</v>
      </c>
      <c r="K363" s="2">
        <f t="shared" si="36"/>
        <v>7.7101701779166296</v>
      </c>
    </row>
    <row r="364" spans="1:11" ht="13.5" x14ac:dyDescent="0.25">
      <c r="A364" s="3">
        <f>TITRES_STAT!B367</f>
        <v>42531</v>
      </c>
      <c r="B364" s="6">
        <f>TITRES_STAT!D367</f>
        <v>8.1773000000000007</v>
      </c>
      <c r="C364" s="2">
        <f t="shared" si="37"/>
        <v>9.3799999999999883E-2</v>
      </c>
      <c r="D364" s="2">
        <f t="shared" si="38"/>
        <v>8.0858600000000003</v>
      </c>
      <c r="E364" s="2">
        <f t="shared" si="40"/>
        <v>8.0073100000000004</v>
      </c>
      <c r="F364" s="2">
        <f t="shared" si="41"/>
        <v>7.8282300000000022</v>
      </c>
      <c r="G364" s="2">
        <f t="shared" si="35"/>
        <v>7.7561979999999995</v>
      </c>
      <c r="H364" s="2">
        <f t="shared" si="39"/>
        <v>6.957668</v>
      </c>
      <c r="I364" s="2">
        <f t="array" ref="I364">SUMPRODUCT(B348:B367, (ROW(B348:B367)-ROW(B348)+1)) / (20*21/2)</f>
        <v>8.0489509523809541</v>
      </c>
      <c r="J364" s="2">
        <f t="shared" si="42"/>
        <v>7.8988240245652319</v>
      </c>
      <c r="K364" s="2">
        <f t="shared" si="36"/>
        <v>7.7284889944689192</v>
      </c>
    </row>
    <row r="365" spans="1:11" ht="13.5" x14ac:dyDescent="0.25">
      <c r="A365" s="3">
        <f>TITRES_STAT!B368</f>
        <v>42534</v>
      </c>
      <c r="B365" s="6">
        <f>TITRES_STAT!D368</f>
        <v>8.2652000000000001</v>
      </c>
      <c r="C365" s="2">
        <f t="shared" si="37"/>
        <v>8.7899999999999423E-2</v>
      </c>
      <c r="D365" s="2">
        <f t="shared" si="38"/>
        <v>8.1339199999999998</v>
      </c>
      <c r="E365" s="2">
        <f t="shared" si="40"/>
        <v>8.0547900000000006</v>
      </c>
      <c r="F365" s="2">
        <f t="shared" si="41"/>
        <v>7.8607600000000017</v>
      </c>
      <c r="G365" s="2">
        <f t="shared" si="35"/>
        <v>7.7679199999999993</v>
      </c>
      <c r="H365" s="2">
        <f t="shared" si="39"/>
        <v>6.9676329999999993</v>
      </c>
      <c r="I365" s="2">
        <f t="array" ref="I365">SUMPRODUCT(B349:B368, (ROW(B349:B368)-ROW(B349)+1)) / (20*21/2)</f>
        <v>8.073518571428572</v>
      </c>
      <c r="J365" s="2">
        <f t="shared" si="42"/>
        <v>7.9337169746066385</v>
      </c>
      <c r="K365" s="2">
        <f t="shared" si="36"/>
        <v>7.7495364848819035</v>
      </c>
    </row>
    <row r="366" spans="1:11" ht="13.5" x14ac:dyDescent="0.25">
      <c r="A366" s="3">
        <f>TITRES_STAT!B369</f>
        <v>42535</v>
      </c>
      <c r="B366" s="6">
        <f>TITRES_STAT!D369</f>
        <v>8.2652000000000001</v>
      </c>
      <c r="C366" s="2">
        <f t="shared" si="37"/>
        <v>0</v>
      </c>
      <c r="D366" s="2">
        <f t="shared" si="38"/>
        <v>8.1725999999999992</v>
      </c>
      <c r="E366" s="2">
        <f t="shared" si="40"/>
        <v>8.0958199999999998</v>
      </c>
      <c r="F366" s="2">
        <f t="shared" si="41"/>
        <v>7.8929999999999989</v>
      </c>
      <c r="G366" s="2">
        <f t="shared" si="35"/>
        <v>7.7805799999999987</v>
      </c>
      <c r="H366" s="2">
        <f t="shared" si="39"/>
        <v>6.9775979999999995</v>
      </c>
      <c r="I366" s="2">
        <f t="array" ref="I366">SUMPRODUCT(B350:B369, (ROW(B350:B369)-ROW(B350)+1)) / (20*21/2)</f>
        <v>8.0892633333333333</v>
      </c>
      <c r="J366" s="2">
        <f t="shared" si="42"/>
        <v>7.9652867865488632</v>
      </c>
      <c r="K366" s="2">
        <f t="shared" si="36"/>
        <v>7.769758583513986</v>
      </c>
    </row>
    <row r="367" spans="1:11" ht="13.5" x14ac:dyDescent="0.25">
      <c r="A367" s="3">
        <f>TITRES_STAT!B370</f>
        <v>42536</v>
      </c>
      <c r="B367" s="6">
        <f>TITRES_STAT!D370</f>
        <v>8.2652000000000001</v>
      </c>
      <c r="C367" s="2">
        <f t="shared" si="37"/>
        <v>0</v>
      </c>
      <c r="D367" s="2">
        <f t="shared" si="38"/>
        <v>8.2112800000000004</v>
      </c>
      <c r="E367" s="2">
        <f t="shared" si="40"/>
        <v>8.133919999999998</v>
      </c>
      <c r="F367" s="2">
        <f t="shared" si="41"/>
        <v>7.9252399999999978</v>
      </c>
      <c r="G367" s="2">
        <f t="shared" si="35"/>
        <v>7.7923019999999976</v>
      </c>
      <c r="H367" s="2">
        <f t="shared" si="39"/>
        <v>6.9875629999999997</v>
      </c>
      <c r="I367" s="2">
        <f t="array" ref="I367">SUMPRODUCT(B351:B370, (ROW(B351:B370)-ROW(B351)+1)) / (20*21/2)</f>
        <v>8.0998447619047624</v>
      </c>
      <c r="J367" s="2">
        <f t="shared" si="42"/>
        <v>7.9938499497346855</v>
      </c>
      <c r="K367" s="2">
        <f t="shared" si="36"/>
        <v>7.7891876586703006</v>
      </c>
    </row>
    <row r="368" spans="1:11" ht="13.5" x14ac:dyDescent="0.25">
      <c r="A368" s="3">
        <f>TITRES_STAT!B371</f>
        <v>42537</v>
      </c>
      <c r="B368" s="6">
        <f>TITRES_STAT!D371</f>
        <v>8.1831999999999994</v>
      </c>
      <c r="C368" s="2">
        <f t="shared" si="37"/>
        <v>-8.2000000000000739E-2</v>
      </c>
      <c r="D368" s="2">
        <f t="shared" si="38"/>
        <v>8.2312200000000004</v>
      </c>
      <c r="E368" s="2">
        <f t="shared" si="40"/>
        <v>8.1450600000000009</v>
      </c>
      <c r="F368" s="2">
        <f t="shared" si="41"/>
        <v>7.9533799999999983</v>
      </c>
      <c r="G368" s="2">
        <f t="shared" si="35"/>
        <v>7.803557999999998</v>
      </c>
      <c r="H368" s="2">
        <f t="shared" si="39"/>
        <v>6.9969714999999999</v>
      </c>
      <c r="I368" s="2">
        <f t="array" ref="I368">SUMPRODUCT(B352:B371, (ROW(B352:B371)-ROW(B352)+1)) / (20*21/2)</f>
        <v>8.1104214285714278</v>
      </c>
      <c r="J368" s="2">
        <f t="shared" si="42"/>
        <v>8.0118832878551913</v>
      </c>
      <c r="K368" s="2">
        <f t="shared" si="36"/>
        <v>7.8046391230361714</v>
      </c>
    </row>
    <row r="369" spans="1:11" ht="13.5" x14ac:dyDescent="0.25">
      <c r="A369" s="3">
        <f>TITRES_STAT!B372</f>
        <v>42538</v>
      </c>
      <c r="B369" s="6">
        <f>TITRES_STAT!D372</f>
        <v>8.1187000000000005</v>
      </c>
      <c r="C369" s="2">
        <f t="shared" si="37"/>
        <v>-6.4499999999998892E-2</v>
      </c>
      <c r="D369" s="2">
        <f t="shared" si="38"/>
        <v>8.2195</v>
      </c>
      <c r="E369" s="2">
        <f t="shared" si="40"/>
        <v>8.1526800000000001</v>
      </c>
      <c r="F369" s="2">
        <f t="shared" si="41"/>
        <v>7.9782949999999984</v>
      </c>
      <c r="G369" s="2">
        <f t="shared" si="35"/>
        <v>7.8135239999999975</v>
      </c>
      <c r="H369" s="2">
        <f t="shared" si="39"/>
        <v>7.0062040000000003</v>
      </c>
      <c r="I369" s="2">
        <f t="array" ref="I369">SUMPRODUCT(B353:B372, (ROW(B353:B372)-ROW(B353)+1)) / (20*21/2)</f>
        <v>8.1080533333333324</v>
      </c>
      <c r="J369" s="2">
        <f t="shared" si="42"/>
        <v>8.022056308059458</v>
      </c>
      <c r="K369" s="2">
        <f t="shared" si="36"/>
        <v>7.8169552358582823</v>
      </c>
    </row>
    <row r="370" spans="1:11" ht="13.5" x14ac:dyDescent="0.25">
      <c r="A370" s="3">
        <f>TITRES_STAT!B373</f>
        <v>42541</v>
      </c>
      <c r="B370" s="6">
        <f>TITRES_STAT!D373</f>
        <v>8.0893999999999995</v>
      </c>
      <c r="C370" s="2">
        <f t="shared" si="37"/>
        <v>-2.9300000000000992E-2</v>
      </c>
      <c r="D370" s="2">
        <f t="shared" si="38"/>
        <v>8.1843400000000006</v>
      </c>
      <c r="E370" s="2">
        <f t="shared" si="40"/>
        <v>8.1591300000000011</v>
      </c>
      <c r="F370" s="2">
        <f t="shared" si="41"/>
        <v>8.0017449999999997</v>
      </c>
      <c r="G370" s="2">
        <f t="shared" ref="G370:G433" si="43">AVERAGE(B321:B370)</f>
        <v>7.8217299999999979</v>
      </c>
      <c r="H370" s="2">
        <f t="shared" si="39"/>
        <v>7.0154365000000007</v>
      </c>
      <c r="I370" s="2">
        <f t="array" ref="I370">SUMPRODUCT(B354:B373, (ROW(B354:B373)-ROW(B354)+1)) / (20*21/2)</f>
        <v>8.103588095238095</v>
      </c>
      <c r="J370" s="2">
        <f t="shared" si="42"/>
        <v>8.0284699930061763</v>
      </c>
      <c r="K370" s="2">
        <f t="shared" si="36"/>
        <v>7.8276393442559966</v>
      </c>
    </row>
    <row r="371" spans="1:11" ht="13.5" x14ac:dyDescent="0.25">
      <c r="A371" s="3">
        <f>TITRES_STAT!B374</f>
        <v>42542</v>
      </c>
      <c r="B371" s="6">
        <f>TITRES_STAT!D374</f>
        <v>8.1128</v>
      </c>
      <c r="C371" s="2">
        <f t="shared" si="37"/>
        <v>2.3400000000000531E-2</v>
      </c>
      <c r="D371" s="2">
        <f t="shared" si="38"/>
        <v>8.1538599999999999</v>
      </c>
      <c r="E371" s="2">
        <f t="shared" si="40"/>
        <v>8.1632299999999987</v>
      </c>
      <c r="F371" s="2">
        <f t="shared" si="41"/>
        <v>8.0263649999999984</v>
      </c>
      <c r="G371" s="2">
        <f t="shared" si="43"/>
        <v>7.8292319999999984</v>
      </c>
      <c r="H371" s="2">
        <f t="shared" si="39"/>
        <v>7.0247860000000024</v>
      </c>
      <c r="I371" s="2">
        <f t="array" ref="I371">SUMPRODUCT(B355:B374, (ROW(B355:B374)-ROW(B355)+1)) / (20*21/2)</f>
        <v>8.1043109523809527</v>
      </c>
      <c r="J371" s="2">
        <f t="shared" si="42"/>
        <v>8.036501422243683</v>
      </c>
      <c r="K371" s="2">
        <f t="shared" ref="K371:K434" si="44">$K$4*B371+(1-$K$4)*K370</f>
        <v>7.8388221150694877</v>
      </c>
    </row>
    <row r="372" spans="1:11" ht="13.5" x14ac:dyDescent="0.25">
      <c r="A372" s="3">
        <f>TITRES_STAT!B375</f>
        <v>42543</v>
      </c>
      <c r="B372" s="6">
        <f>TITRES_STAT!D375</f>
        <v>8.0015000000000001</v>
      </c>
      <c r="C372" s="2">
        <f t="shared" si="37"/>
        <v>-0.11129999999999995</v>
      </c>
      <c r="D372" s="2">
        <f t="shared" si="38"/>
        <v>8.1011199999999999</v>
      </c>
      <c r="E372" s="2">
        <f t="shared" si="40"/>
        <v>8.1561999999999983</v>
      </c>
      <c r="F372" s="2">
        <f t="shared" si="41"/>
        <v>8.0424849999999992</v>
      </c>
      <c r="G372" s="2">
        <f t="shared" si="43"/>
        <v>7.8327499999999999</v>
      </c>
      <c r="H372" s="2">
        <f t="shared" si="39"/>
        <v>7.0340185000000028</v>
      </c>
      <c r="I372" s="2">
        <f t="array" ref="I372">SUMPRODUCT(B356:B375, (ROW(B356:B375)-ROW(B356)+1)) / (20*21/2)</f>
        <v>8.097092857142858</v>
      </c>
      <c r="J372" s="2">
        <f t="shared" si="42"/>
        <v>8.0331679534585696</v>
      </c>
      <c r="K372" s="2">
        <f t="shared" si="44"/>
        <v>7.8452016399687237</v>
      </c>
    </row>
    <row r="373" spans="1:11" ht="13.5" x14ac:dyDescent="0.25">
      <c r="A373" s="3">
        <f>TITRES_STAT!B376</f>
        <v>42544</v>
      </c>
      <c r="B373" s="6">
        <f>TITRES_STAT!D376</f>
        <v>7.9955999999999996</v>
      </c>
      <c r="C373" s="2">
        <f t="shared" si="37"/>
        <v>-5.9000000000004604E-3</v>
      </c>
      <c r="D373" s="2">
        <f t="shared" si="38"/>
        <v>8.0635999999999992</v>
      </c>
      <c r="E373" s="2">
        <f t="shared" si="40"/>
        <v>8.1474099999999989</v>
      </c>
      <c r="F373" s="2">
        <f t="shared" si="41"/>
        <v>8.0583099999999988</v>
      </c>
      <c r="G373" s="2">
        <f t="shared" si="43"/>
        <v>7.8361499999999991</v>
      </c>
      <c r="H373" s="2">
        <f t="shared" si="39"/>
        <v>7.0432215000000031</v>
      </c>
      <c r="I373" s="2">
        <f t="array" ref="I373">SUMPRODUCT(B357:B376, (ROW(B357:B376)-ROW(B357)+1)) / (20*21/2)</f>
        <v>8.0894766666666644</v>
      </c>
      <c r="J373" s="2">
        <f t="shared" si="42"/>
        <v>8.0295900531291817</v>
      </c>
      <c r="K373" s="2">
        <f t="shared" si="44"/>
        <v>7.8510996148719112</v>
      </c>
    </row>
    <row r="374" spans="1:11" ht="13.5" x14ac:dyDescent="0.25">
      <c r="A374" s="3">
        <f>TITRES_STAT!B377</f>
        <v>42545</v>
      </c>
      <c r="B374" s="6">
        <f>TITRES_STAT!D377</f>
        <v>8.0658999999999992</v>
      </c>
      <c r="C374" s="2">
        <f t="shared" si="37"/>
        <v>7.0299999999999585E-2</v>
      </c>
      <c r="D374" s="2">
        <f t="shared" si="38"/>
        <v>8.0530399999999993</v>
      </c>
      <c r="E374" s="2">
        <f t="shared" si="40"/>
        <v>8.1362699999999997</v>
      </c>
      <c r="F374" s="2">
        <f t="shared" si="41"/>
        <v>8.0717899999999982</v>
      </c>
      <c r="G374" s="2">
        <f t="shared" si="43"/>
        <v>7.8415419999999996</v>
      </c>
      <c r="H374" s="2">
        <f t="shared" si="39"/>
        <v>7.0529815000000031</v>
      </c>
      <c r="I374" s="2">
        <f t="array" ref="I374">SUMPRODUCT(B358:B377, (ROW(B358:B377)-ROW(B358)+1)) / (20*21/2)</f>
        <v>8.0811595238095233</v>
      </c>
      <c r="J374" s="2">
        <f t="shared" si="42"/>
        <v>8.0330481433073544</v>
      </c>
      <c r="K374" s="2">
        <f t="shared" si="44"/>
        <v>7.8595231593867387</v>
      </c>
    </row>
    <row r="375" spans="1:11" ht="13.5" x14ac:dyDescent="0.25">
      <c r="A375" s="3">
        <f>TITRES_STAT!B378</f>
        <v>42548</v>
      </c>
      <c r="B375" s="6">
        <f>TITRES_STAT!D378</f>
        <v>7.9960000000000004</v>
      </c>
      <c r="C375" s="2">
        <f t="shared" si="37"/>
        <v>-6.9899999999998741E-2</v>
      </c>
      <c r="D375" s="2">
        <f t="shared" si="38"/>
        <v>8.0343599999999995</v>
      </c>
      <c r="E375" s="2">
        <f t="shared" si="40"/>
        <v>8.1093499999999992</v>
      </c>
      <c r="F375" s="2">
        <f t="shared" si="41"/>
        <v>8.0820699999999981</v>
      </c>
      <c r="G375" s="2">
        <f t="shared" si="43"/>
        <v>7.8455359999999983</v>
      </c>
      <c r="H375" s="2">
        <f t="shared" si="39"/>
        <v>7.062245500000004</v>
      </c>
      <c r="I375" s="2">
        <f t="array" ref="I375">SUMPRODUCT(B359:B378, (ROW(B359:B378)-ROW(B359)+1)) / (20*21/2)</f>
        <v>8.072280952380952</v>
      </c>
      <c r="J375" s="2">
        <f t="shared" si="42"/>
        <v>8.0295197487066545</v>
      </c>
      <c r="K375" s="2">
        <f t="shared" si="44"/>
        <v>7.8648751923519642</v>
      </c>
    </row>
    <row r="376" spans="1:11" ht="13.5" x14ac:dyDescent="0.25">
      <c r="A376" s="3">
        <f>TITRES_STAT!B379</f>
        <v>42549</v>
      </c>
      <c r="B376" s="6">
        <f>TITRES_STAT!D379</f>
        <v>8.0021000000000004</v>
      </c>
      <c r="C376" s="2">
        <f t="shared" si="37"/>
        <v>6.0999999999999943E-3</v>
      </c>
      <c r="D376" s="2">
        <f t="shared" si="38"/>
        <v>8.0122199999999992</v>
      </c>
      <c r="E376" s="2">
        <f t="shared" si="40"/>
        <v>8.0830400000000004</v>
      </c>
      <c r="F376" s="2">
        <f t="shared" si="41"/>
        <v>8.0894300000000001</v>
      </c>
      <c r="G376" s="2">
        <f t="shared" si="43"/>
        <v>7.8496519999999972</v>
      </c>
      <c r="H376" s="2">
        <f t="shared" si="39"/>
        <v>7.0714225000000033</v>
      </c>
      <c r="I376" s="2">
        <f t="array" ref="I376">SUMPRODUCT(B360:B379, (ROW(B360:B379)-ROW(B360)+1)) / (20*21/2)</f>
        <v>8.0637342857142844</v>
      </c>
      <c r="J376" s="2">
        <f t="shared" si="42"/>
        <v>8.026908344067925</v>
      </c>
      <c r="K376" s="2">
        <f t="shared" si="44"/>
        <v>7.8702565573577701</v>
      </c>
    </row>
    <row r="377" spans="1:11" ht="13.5" x14ac:dyDescent="0.25">
      <c r="A377" s="3">
        <f>TITRES_STAT!B380</f>
        <v>42550</v>
      </c>
      <c r="B377" s="6">
        <f>TITRES_STAT!D380</f>
        <v>8.0021000000000004</v>
      </c>
      <c r="C377" s="2">
        <f t="shared" si="37"/>
        <v>0</v>
      </c>
      <c r="D377" s="2">
        <f t="shared" si="38"/>
        <v>8.0123399999999982</v>
      </c>
      <c r="E377" s="2">
        <f t="shared" si="40"/>
        <v>8.0567299999999982</v>
      </c>
      <c r="F377" s="2">
        <f t="shared" si="41"/>
        <v>8.095324999999999</v>
      </c>
      <c r="G377" s="2">
        <f t="shared" si="43"/>
        <v>7.8537679999999979</v>
      </c>
      <c r="H377" s="2">
        <f t="shared" si="39"/>
        <v>7.0806580000000032</v>
      </c>
      <c r="I377" s="2">
        <f t="array" ref="I377">SUMPRODUCT(B361:B380, (ROW(B361:B380)-ROW(B361)+1)) / (20*21/2)</f>
        <v>8.057732380952384</v>
      </c>
      <c r="J377" s="2">
        <f t="shared" si="42"/>
        <v>8.0245456446328838</v>
      </c>
      <c r="K377" s="2">
        <f t="shared" si="44"/>
        <v>7.8754268884417788</v>
      </c>
    </row>
    <row r="378" spans="1:11" ht="13.5" x14ac:dyDescent="0.25">
      <c r="A378" s="3">
        <f>TITRES_STAT!B381</f>
        <v>42551</v>
      </c>
      <c r="B378" s="6">
        <f>TITRES_STAT!D381</f>
        <v>8.0021000000000004</v>
      </c>
      <c r="C378" s="2">
        <f t="shared" si="37"/>
        <v>0</v>
      </c>
      <c r="D378" s="2">
        <f t="shared" si="38"/>
        <v>8.0136399999999988</v>
      </c>
      <c r="E378" s="2">
        <f t="shared" si="40"/>
        <v>8.0386199999999999</v>
      </c>
      <c r="F378" s="2">
        <f t="shared" si="41"/>
        <v>8.0918400000000013</v>
      </c>
      <c r="G378" s="2">
        <f t="shared" si="43"/>
        <v>7.857415999999998</v>
      </c>
      <c r="H378" s="2">
        <f t="shared" si="39"/>
        <v>7.0898935000000032</v>
      </c>
      <c r="I378" s="2">
        <f t="array" ref="I378">SUMPRODUCT(B362:B381, (ROW(B362:B381)-ROW(B362)+1)) / (20*21/2)</f>
        <v>8.0517214285714278</v>
      </c>
      <c r="J378" s="2">
        <f t="shared" si="42"/>
        <v>8.0224079641916575</v>
      </c>
      <c r="K378" s="2">
        <f t="shared" si="44"/>
        <v>7.8803944614440624</v>
      </c>
    </row>
    <row r="379" spans="1:11" ht="13.5" x14ac:dyDescent="0.25">
      <c r="A379" s="3">
        <f>TITRES_STAT!B382</f>
        <v>42552</v>
      </c>
      <c r="B379" s="6">
        <f>TITRES_STAT!D382</f>
        <v>8.0021000000000004</v>
      </c>
      <c r="C379" s="2">
        <f t="shared" si="37"/>
        <v>0</v>
      </c>
      <c r="D379" s="2">
        <f t="shared" si="38"/>
        <v>8.0008799999999987</v>
      </c>
      <c r="E379" s="2">
        <f t="shared" si="40"/>
        <v>8.026959999999999</v>
      </c>
      <c r="F379" s="2">
        <f t="shared" si="41"/>
        <v>8.0898200000000013</v>
      </c>
      <c r="G379" s="2">
        <f t="shared" si="43"/>
        <v>7.8615319999999977</v>
      </c>
      <c r="H379" s="2">
        <f t="shared" si="39"/>
        <v>7.0991290000000022</v>
      </c>
      <c r="I379" s="2">
        <f t="array" ref="I379">SUMPRODUCT(B363:B382, (ROW(B363:B382)-ROW(B363)+1)) / (20*21/2)</f>
        <v>8.0517819047619028</v>
      </c>
      <c r="J379" s="2">
        <f t="shared" si="42"/>
        <v>8.0204738723638798</v>
      </c>
      <c r="K379" s="2">
        <f t="shared" si="44"/>
        <v>7.8851672276619427</v>
      </c>
    </row>
    <row r="380" spans="1:11" ht="13.5" x14ac:dyDescent="0.25">
      <c r="A380" s="3">
        <f>TITRES_STAT!B383</f>
        <v>42555</v>
      </c>
      <c r="B380" s="6">
        <f>TITRES_STAT!D383</f>
        <v>8.0267999999999997</v>
      </c>
      <c r="C380" s="2">
        <f t="shared" si="37"/>
        <v>2.4699999999999278E-2</v>
      </c>
      <c r="D380" s="2">
        <f t="shared" si="38"/>
        <v>8.0070399999999999</v>
      </c>
      <c r="E380" s="2">
        <f t="shared" si="40"/>
        <v>8.0206999999999997</v>
      </c>
      <c r="F380" s="2">
        <f t="shared" si="41"/>
        <v>8.0899150000000013</v>
      </c>
      <c r="G380" s="2">
        <f t="shared" si="43"/>
        <v>7.8674319999999964</v>
      </c>
      <c r="H380" s="2">
        <f t="shared" si="39"/>
        <v>7.1083415000000034</v>
      </c>
      <c r="I380" s="2">
        <f t="array" ref="I380">SUMPRODUCT(B364:B383, (ROW(B364:B383)-ROW(B364)+1)) / (20*21/2)</f>
        <v>8.0552876190476184</v>
      </c>
      <c r="J380" s="2">
        <f t="shared" si="42"/>
        <v>8.0210763607101772</v>
      </c>
      <c r="K380" s="2">
        <f t="shared" si="44"/>
        <v>7.8907214540281414</v>
      </c>
    </row>
    <row r="381" spans="1:11" ht="13.5" x14ac:dyDescent="0.25">
      <c r="A381" s="3">
        <f>TITRES_STAT!B384</f>
        <v>42559</v>
      </c>
      <c r="B381" s="6">
        <f>TITRES_STAT!D384</f>
        <v>8.0267999999999997</v>
      </c>
      <c r="C381" s="2">
        <f t="shared" si="37"/>
        <v>0</v>
      </c>
      <c r="D381" s="2">
        <f t="shared" si="38"/>
        <v>8.0119800000000012</v>
      </c>
      <c r="E381" s="2">
        <f t="shared" si="40"/>
        <v>8.0120999999999984</v>
      </c>
      <c r="F381" s="2">
        <f t="shared" si="41"/>
        <v>8.0876650000000012</v>
      </c>
      <c r="G381" s="2">
        <f t="shared" si="43"/>
        <v>7.8732139999999973</v>
      </c>
      <c r="H381" s="2">
        <f t="shared" si="39"/>
        <v>7.1177005000000042</v>
      </c>
      <c r="I381" s="2">
        <f t="array" ref="I381">SUMPRODUCT(B365:B384, (ROW(B365:B384)-ROW(B365)+1)) / (20*21/2)</f>
        <v>8.0550704761904761</v>
      </c>
      <c r="J381" s="2">
        <f t="shared" si="42"/>
        <v>8.0216214692139705</v>
      </c>
      <c r="K381" s="2">
        <f t="shared" si="44"/>
        <v>7.8960578675956654</v>
      </c>
    </row>
    <row r="382" spans="1:11" ht="13.5" x14ac:dyDescent="0.25">
      <c r="A382" s="3">
        <f>TITRES_STAT!B385</f>
        <v>42562</v>
      </c>
      <c r="B382" s="6">
        <f>TITRES_STAT!D385</f>
        <v>8.0883000000000003</v>
      </c>
      <c r="C382" s="2">
        <f t="shared" si="37"/>
        <v>6.1500000000000554E-2</v>
      </c>
      <c r="D382" s="2">
        <f t="shared" si="38"/>
        <v>8.0292200000000005</v>
      </c>
      <c r="E382" s="2">
        <f t="shared" si="40"/>
        <v>8.0207799999999985</v>
      </c>
      <c r="F382" s="2">
        <f t="shared" si="41"/>
        <v>8.0884900000000002</v>
      </c>
      <c r="G382" s="2">
        <f t="shared" si="43"/>
        <v>7.8804599999999967</v>
      </c>
      <c r="H382" s="2">
        <f t="shared" si="39"/>
        <v>7.1270740000000039</v>
      </c>
      <c r="I382" s="2">
        <f t="array" ref="I382">SUMPRODUCT(B366:B385, (ROW(B366:B385)-ROW(B366)+1)) / (20*21/2)</f>
        <v>8.0552771428571432</v>
      </c>
      <c r="J382" s="2">
        <f t="shared" si="42"/>
        <v>8.0279718054793072</v>
      </c>
      <c r="K382" s="2">
        <f t="shared" si="44"/>
        <v>7.9035967747487765</v>
      </c>
    </row>
    <row r="383" spans="1:11" ht="13.5" x14ac:dyDescent="0.25">
      <c r="A383" s="3">
        <f>TITRES_STAT!B386</f>
        <v>42563</v>
      </c>
      <c r="B383" s="6">
        <f>TITRES_STAT!D386</f>
        <v>8.1252999999999993</v>
      </c>
      <c r="C383" s="2">
        <f t="shared" si="37"/>
        <v>3.6999999999999034E-2</v>
      </c>
      <c r="D383" s="2">
        <f t="shared" si="38"/>
        <v>8.0538600000000002</v>
      </c>
      <c r="E383" s="2">
        <f t="shared" si="40"/>
        <v>8.0337499999999995</v>
      </c>
      <c r="F383" s="2">
        <f t="shared" si="41"/>
        <v>8.090580000000001</v>
      </c>
      <c r="G383" s="2">
        <f t="shared" si="43"/>
        <v>7.8882119999999976</v>
      </c>
      <c r="H383" s="2">
        <f t="shared" si="39"/>
        <v>7.1367790000000033</v>
      </c>
      <c r="I383" s="2">
        <f t="array" ref="I383">SUMPRODUCT(B367:B386, (ROW(B367:B386)-ROW(B367)+1)) / (20*21/2)</f>
        <v>8.0563261904761916</v>
      </c>
      <c r="J383" s="2">
        <f t="shared" si="42"/>
        <v>8.0372411573384213</v>
      </c>
      <c r="K383" s="2">
        <f t="shared" si="44"/>
        <v>7.9122910188762754</v>
      </c>
    </row>
    <row r="384" spans="1:11" ht="13.5" x14ac:dyDescent="0.25">
      <c r="A384" s="3">
        <f>TITRES_STAT!B387</f>
        <v>42564</v>
      </c>
      <c r="B384" s="6">
        <f>TITRES_STAT!D387</f>
        <v>8.0883000000000003</v>
      </c>
      <c r="C384" s="2">
        <f t="shared" si="37"/>
        <v>-3.6999999999999034E-2</v>
      </c>
      <c r="D384" s="2">
        <f t="shared" si="38"/>
        <v>8.0711000000000013</v>
      </c>
      <c r="E384" s="2">
        <f t="shared" si="40"/>
        <v>8.03599</v>
      </c>
      <c r="F384" s="2">
        <f t="shared" si="41"/>
        <v>8.0861300000000007</v>
      </c>
      <c r="G384" s="2">
        <f t="shared" si="43"/>
        <v>7.8952239999999971</v>
      </c>
      <c r="H384" s="2">
        <f t="shared" si="39"/>
        <v>7.146152500000003</v>
      </c>
      <c r="I384" s="2">
        <f t="array" ref="I384">SUMPRODUCT(B368:B387, (ROW(B368:B387)-ROW(B368)+1)) / (20*21/2)</f>
        <v>8.0529414285714278</v>
      </c>
      <c r="J384" s="2">
        <f t="shared" si="42"/>
        <v>8.0421039042585711</v>
      </c>
      <c r="K384" s="2">
        <f t="shared" si="44"/>
        <v>7.9191933318615195</v>
      </c>
    </row>
    <row r="385" spans="1:11" ht="13.5" x14ac:dyDescent="0.25">
      <c r="A385" s="3">
        <f>TITRES_STAT!B388</f>
        <v>42565</v>
      </c>
      <c r="B385" s="6">
        <f>TITRES_STAT!D388</f>
        <v>8.0883000000000003</v>
      </c>
      <c r="C385" s="2">
        <f t="shared" si="37"/>
        <v>0</v>
      </c>
      <c r="D385" s="2">
        <f t="shared" si="38"/>
        <v>8.083400000000001</v>
      </c>
      <c r="E385" s="2">
        <f t="shared" si="40"/>
        <v>8.0452200000000005</v>
      </c>
      <c r="F385" s="2">
        <f t="shared" si="41"/>
        <v>8.0772849999999998</v>
      </c>
      <c r="G385" s="2">
        <f t="shared" si="43"/>
        <v>7.9022359999999985</v>
      </c>
      <c r="H385" s="2">
        <f t="shared" si="39"/>
        <v>7.1555260000000018</v>
      </c>
      <c r="I385" s="2">
        <f t="array" ref="I385">SUMPRODUCT(B369:B388, (ROW(B369:B388)-ROW(B369)+1)) / (20*21/2)</f>
        <v>8.0477295238095223</v>
      </c>
      <c r="J385" s="2">
        <f t="shared" si="42"/>
        <v>8.0465035324244205</v>
      </c>
      <c r="K385" s="2">
        <f t="shared" si="44"/>
        <v>7.9258249659061661</v>
      </c>
    </row>
    <row r="386" spans="1:11" ht="13.5" x14ac:dyDescent="0.25">
      <c r="A386" s="3">
        <f>TITRES_STAT!B389</f>
        <v>42566</v>
      </c>
      <c r="B386" s="6">
        <f>TITRES_STAT!D389</f>
        <v>8.0883000000000003</v>
      </c>
      <c r="C386" s="2">
        <f t="shared" si="37"/>
        <v>0</v>
      </c>
      <c r="D386" s="2">
        <f t="shared" si="38"/>
        <v>8.095699999999999</v>
      </c>
      <c r="E386" s="2">
        <f t="shared" si="40"/>
        <v>8.053840000000001</v>
      </c>
      <c r="F386" s="2">
        <f t="shared" si="41"/>
        <v>8.0684399999999989</v>
      </c>
      <c r="G386" s="2">
        <f t="shared" si="43"/>
        <v>7.9098339999999974</v>
      </c>
      <c r="H386" s="2">
        <f t="shared" si="39"/>
        <v>7.1651925000000025</v>
      </c>
      <c r="I386" s="2">
        <f t="array" ref="I386">SUMPRODUCT(B370:B389, (ROW(B370:B389)-ROW(B370)+1)) / (20*21/2)</f>
        <v>8.0474847619047623</v>
      </c>
      <c r="J386" s="2">
        <f t="shared" si="42"/>
        <v>8.0504841483839993</v>
      </c>
      <c r="K386" s="2">
        <f t="shared" si="44"/>
        <v>7.9321965358706299</v>
      </c>
    </row>
    <row r="387" spans="1:11" ht="13.5" x14ac:dyDescent="0.25">
      <c r="A387" s="3">
        <f>TITRES_STAT!B390</f>
        <v>42569</v>
      </c>
      <c r="B387" s="6">
        <f>TITRES_STAT!D390</f>
        <v>8.0328999999999997</v>
      </c>
      <c r="C387" s="2">
        <f t="shared" si="37"/>
        <v>-5.540000000000056E-2</v>
      </c>
      <c r="D387" s="2">
        <f t="shared" si="38"/>
        <v>8.0846199999999993</v>
      </c>
      <c r="E387" s="2">
        <f t="shared" si="40"/>
        <v>8.0569200000000016</v>
      </c>
      <c r="F387" s="2">
        <f t="shared" si="41"/>
        <v>8.0568249999999999</v>
      </c>
      <c r="G387" s="2">
        <f t="shared" si="43"/>
        <v>7.916089999999997</v>
      </c>
      <c r="H387" s="2">
        <f t="shared" si="39"/>
        <v>7.1744355000000022</v>
      </c>
      <c r="I387" s="2">
        <f t="array" ref="I387">SUMPRODUCT(B371:B390, (ROW(B371:B390)-ROW(B371)+1)) / (20*21/2)</f>
        <v>8.04348523809524</v>
      </c>
      <c r="J387" s="2">
        <f t="shared" si="42"/>
        <v>8.0488094675855226</v>
      </c>
      <c r="K387" s="2">
        <f t="shared" si="44"/>
        <v>7.9361456913266837</v>
      </c>
    </row>
    <row r="388" spans="1:11" ht="13.5" x14ac:dyDescent="0.25">
      <c r="A388" s="3">
        <f>TITRES_STAT!B391</f>
        <v>42570</v>
      </c>
      <c r="B388" s="6">
        <f>TITRES_STAT!D391</f>
        <v>8.0021000000000004</v>
      </c>
      <c r="C388" s="2">
        <f t="shared" ref="C388:C451" si="45">B388-B387</f>
        <v>-3.0799999999999272E-2</v>
      </c>
      <c r="D388" s="2">
        <f t="shared" si="38"/>
        <v>8.0599799999999995</v>
      </c>
      <c r="E388" s="2">
        <f t="shared" si="40"/>
        <v>8.0569200000000016</v>
      </c>
      <c r="F388" s="2">
        <f t="shared" si="41"/>
        <v>8.0477700000000016</v>
      </c>
      <c r="G388" s="2">
        <f t="shared" si="43"/>
        <v>7.9236059999999977</v>
      </c>
      <c r="H388" s="2">
        <f t="shared" si="39"/>
        <v>7.1836710000000012</v>
      </c>
      <c r="I388" s="2">
        <f t="array" ref="I388">SUMPRODUCT(B372:B391, (ROW(B372:B391)-ROW(B372)+1)) / (20*21/2)</f>
        <v>8.0451776190476174</v>
      </c>
      <c r="J388" s="2">
        <f t="shared" si="42"/>
        <v>8.0443609468630921</v>
      </c>
      <c r="K388" s="2">
        <f t="shared" si="44"/>
        <v>7.9387321348040691</v>
      </c>
    </row>
    <row r="389" spans="1:11" ht="13.5" x14ac:dyDescent="0.25">
      <c r="A389" s="3">
        <f>TITRES_STAT!B392</f>
        <v>42571</v>
      </c>
      <c r="B389" s="6">
        <f>TITRES_STAT!D392</f>
        <v>8.0451999999999995</v>
      </c>
      <c r="C389" s="2">
        <f t="shared" si="45"/>
        <v>4.3099999999999028E-2</v>
      </c>
      <c r="D389" s="2">
        <f t="shared" si="38"/>
        <v>8.051359999999999</v>
      </c>
      <c r="E389" s="2">
        <f t="shared" si="40"/>
        <v>8.0612300000000001</v>
      </c>
      <c r="F389" s="2">
        <f t="shared" si="41"/>
        <v>8.0440950000000004</v>
      </c>
      <c r="G389" s="2">
        <f t="shared" si="43"/>
        <v>7.932687999999998</v>
      </c>
      <c r="H389" s="2">
        <f t="shared" si="39"/>
        <v>7.1931220000000007</v>
      </c>
      <c r="I389" s="2">
        <f t="array" ref="I389">SUMPRODUCT(B373:B392, (ROW(B373:B392)-ROW(B373)+1)) / (20*21/2)</f>
        <v>8.0471333333333348</v>
      </c>
      <c r="J389" s="2">
        <f t="shared" si="42"/>
        <v>8.0444408566856538</v>
      </c>
      <c r="K389" s="2">
        <f t="shared" si="44"/>
        <v>7.9429073452039098</v>
      </c>
    </row>
    <row r="390" spans="1:11" ht="13.5" x14ac:dyDescent="0.25">
      <c r="A390" s="3">
        <f>TITRES_STAT!B393</f>
        <v>42572</v>
      </c>
      <c r="B390" s="6">
        <f>TITRES_STAT!D393</f>
        <v>8.0021000000000004</v>
      </c>
      <c r="C390" s="2">
        <f t="shared" si="45"/>
        <v>-4.3099999999999028E-2</v>
      </c>
      <c r="D390" s="2">
        <f t="shared" ref="D390:D453" si="46">AVERAGE(B386:B390)</f>
        <v>8.0341199999999997</v>
      </c>
      <c r="E390" s="2">
        <f t="shared" si="40"/>
        <v>8.0587599999999995</v>
      </c>
      <c r="F390" s="2">
        <f t="shared" si="41"/>
        <v>8.0397300000000023</v>
      </c>
      <c r="G390" s="2">
        <f t="shared" si="43"/>
        <v>7.9403219999999965</v>
      </c>
      <c r="H390" s="2">
        <f t="shared" si="39"/>
        <v>7.2024455000000014</v>
      </c>
      <c r="I390" s="2">
        <f t="array" ref="I390">SUMPRODUCT(B374:B393, (ROW(B374:B393)-ROW(B374)+1)) / (20*21/2)</f>
        <v>8.0382700000000025</v>
      </c>
      <c r="J390" s="2">
        <f t="shared" si="42"/>
        <v>8.0404083941441638</v>
      </c>
      <c r="K390" s="2">
        <f t="shared" si="44"/>
        <v>7.9452286257841491</v>
      </c>
    </row>
    <row r="391" spans="1:11" ht="13.5" x14ac:dyDescent="0.25">
      <c r="A391" s="3">
        <f>TITRES_STAT!B394</f>
        <v>42573</v>
      </c>
      <c r="B391" s="6">
        <f>TITRES_STAT!D394</f>
        <v>8.0574999999999992</v>
      </c>
      <c r="C391" s="2">
        <f t="shared" si="45"/>
        <v>5.5399999999998784E-2</v>
      </c>
      <c r="D391" s="2">
        <f t="shared" si="46"/>
        <v>8.0279599999999984</v>
      </c>
      <c r="E391" s="2">
        <f t="shared" si="40"/>
        <v>8.0618299999999987</v>
      </c>
      <c r="F391" s="2">
        <f t="shared" si="41"/>
        <v>8.0369650000000004</v>
      </c>
      <c r="G391" s="2">
        <f t="shared" si="43"/>
        <v>7.9491799999999966</v>
      </c>
      <c r="H391" s="2">
        <f t="shared" si="39"/>
        <v>7.2119875000000011</v>
      </c>
      <c r="I391" s="2">
        <f t="array" ref="I391">SUMPRODUCT(B375:B394, (ROW(B375:B394)-ROW(B375)+1)) / (20*21/2)</f>
        <v>8.0349157142857148</v>
      </c>
      <c r="J391" s="2">
        <f t="shared" si="42"/>
        <v>8.0420361661304334</v>
      </c>
      <c r="K391" s="2">
        <f t="shared" si="44"/>
        <v>7.9496314247730062</v>
      </c>
    </row>
    <row r="392" spans="1:11" ht="13.5" x14ac:dyDescent="0.25">
      <c r="A392" s="3">
        <f>TITRES_STAT!B395</f>
        <v>42577</v>
      </c>
      <c r="B392" s="6">
        <f>TITRES_STAT!D395</f>
        <v>8.0574999999999992</v>
      </c>
      <c r="C392" s="2">
        <f t="shared" si="45"/>
        <v>0</v>
      </c>
      <c r="D392" s="2">
        <f t="shared" si="46"/>
        <v>8.0328799999999987</v>
      </c>
      <c r="E392" s="2">
        <f t="shared" si="40"/>
        <v>8.0587499999999999</v>
      </c>
      <c r="F392" s="2">
        <f t="shared" si="41"/>
        <v>8.0397650000000009</v>
      </c>
      <c r="G392" s="2">
        <f t="shared" si="43"/>
        <v>7.9579219999999964</v>
      </c>
      <c r="H392" s="2">
        <f t="shared" si="39"/>
        <v>7.2215590000000001</v>
      </c>
      <c r="I392" s="2">
        <f t="array" ref="I392">SUMPRODUCT(B376:B395, (ROW(B376:B395)-ROW(B376)+1)) / (20*21/2)</f>
        <v>8.0377319047619054</v>
      </c>
      <c r="J392" s="2">
        <f t="shared" si="42"/>
        <v>8.0435089122132499</v>
      </c>
      <c r="K392" s="2">
        <f t="shared" si="44"/>
        <v>7.953861564977986</v>
      </c>
    </row>
    <row r="393" spans="1:11" ht="13.5" x14ac:dyDescent="0.25">
      <c r="A393" s="3">
        <f>TITRES_STAT!B396</f>
        <v>42578</v>
      </c>
      <c r="B393" s="6">
        <f>TITRES_STAT!D396</f>
        <v>7.9466999999999999</v>
      </c>
      <c r="C393" s="2">
        <f t="shared" si="45"/>
        <v>-0.11079999999999934</v>
      </c>
      <c r="D393" s="2">
        <f t="shared" si="46"/>
        <v>8.0217999999999989</v>
      </c>
      <c r="E393" s="2">
        <f t="shared" si="40"/>
        <v>8.040890000000001</v>
      </c>
      <c r="F393" s="2">
        <f t="shared" si="41"/>
        <v>8.0373200000000011</v>
      </c>
      <c r="G393" s="2">
        <f t="shared" si="43"/>
        <v>7.9645639999999984</v>
      </c>
      <c r="H393" s="2">
        <f t="shared" si="39"/>
        <v>7.2306639999999991</v>
      </c>
      <c r="I393" s="2">
        <f t="array" ref="I393">SUMPRODUCT(B377:B396, (ROW(B377:B396)-ROW(B377)+1)) / (20*21/2)</f>
        <v>8.0431590476190475</v>
      </c>
      <c r="J393" s="2">
        <f t="shared" si="42"/>
        <v>8.0342890158119875</v>
      </c>
      <c r="K393" s="2">
        <f t="shared" si="44"/>
        <v>7.9535807192925754</v>
      </c>
    </row>
    <row r="394" spans="1:11" ht="13.5" x14ac:dyDescent="0.25">
      <c r="A394" s="3">
        <f>TITRES_STAT!B397</f>
        <v>42579</v>
      </c>
      <c r="B394" s="6">
        <f>TITRES_STAT!D397</f>
        <v>8.0021000000000004</v>
      </c>
      <c r="C394" s="2">
        <f t="shared" si="45"/>
        <v>5.540000000000056E-2</v>
      </c>
      <c r="D394" s="2">
        <f t="shared" si="46"/>
        <v>8.0131800000000002</v>
      </c>
      <c r="E394" s="2">
        <f t="shared" si="40"/>
        <v>8.0322699999999987</v>
      </c>
      <c r="F394" s="2">
        <f t="shared" si="41"/>
        <v>8.0341300000000011</v>
      </c>
      <c r="G394" s="2">
        <f t="shared" si="43"/>
        <v>7.9721979999999988</v>
      </c>
      <c r="H394" s="2">
        <f t="shared" ref="H394:H457" si="47">AVERAGE(B195:B394)</f>
        <v>7.2400459999999986</v>
      </c>
      <c r="I394" s="2">
        <f t="array" ref="I394">SUMPRODUCT(B378:B397, (ROW(B378:B397)-ROW(B378)+1)) / (20*21/2)</f>
        <v>8.0446223809523811</v>
      </c>
      <c r="J394" s="2">
        <f t="shared" si="42"/>
        <v>8.0312233952584648</v>
      </c>
      <c r="K394" s="2">
        <f t="shared" si="44"/>
        <v>7.9554834361830631</v>
      </c>
    </row>
    <row r="395" spans="1:11" ht="13.5" x14ac:dyDescent="0.25">
      <c r="A395" s="3">
        <f>TITRES_STAT!B398</f>
        <v>42580</v>
      </c>
      <c r="B395" s="6">
        <f>TITRES_STAT!D398</f>
        <v>8.0637000000000008</v>
      </c>
      <c r="C395" s="2">
        <f t="shared" si="45"/>
        <v>6.1600000000000321E-2</v>
      </c>
      <c r="D395" s="2">
        <f t="shared" si="46"/>
        <v>8.0254999999999992</v>
      </c>
      <c r="E395" s="2">
        <f t="shared" si="40"/>
        <v>8.0298099999999994</v>
      </c>
      <c r="F395" s="2">
        <f t="shared" si="41"/>
        <v>8.0375150000000009</v>
      </c>
      <c r="G395" s="2">
        <f t="shared" si="43"/>
        <v>7.9811799999999993</v>
      </c>
      <c r="H395" s="2">
        <f t="shared" si="47"/>
        <v>7.2497359999999977</v>
      </c>
      <c r="I395" s="2">
        <f t="array" ref="I395">SUMPRODUCT(B379:B398, (ROW(B379:B398)-ROW(B379)+1)) / (20*21/2)</f>
        <v>8.0464123809523809</v>
      </c>
      <c r="J395" s="2">
        <f t="shared" si="42"/>
        <v>8.0343164052338487</v>
      </c>
      <c r="K395" s="2">
        <f t="shared" si="44"/>
        <v>7.9597272229994145</v>
      </c>
    </row>
    <row r="396" spans="1:11" ht="13.5" x14ac:dyDescent="0.25">
      <c r="A396" s="3">
        <f>TITRES_STAT!B399</f>
        <v>42583</v>
      </c>
      <c r="B396" s="6">
        <f>TITRES_STAT!D399</f>
        <v>8.0945</v>
      </c>
      <c r="C396" s="2">
        <f t="shared" si="45"/>
        <v>3.0799999999999272E-2</v>
      </c>
      <c r="D396" s="2">
        <f t="shared" si="46"/>
        <v>8.0328999999999979</v>
      </c>
      <c r="E396" s="2">
        <f t="shared" ref="E396:E459" si="48">AVERAGE(B387:B396)</f>
        <v>8.0304299999999991</v>
      </c>
      <c r="F396" s="2">
        <f t="shared" si="41"/>
        <v>8.0421350000000018</v>
      </c>
      <c r="G396" s="2">
        <f t="shared" si="43"/>
        <v>7.9906619999999986</v>
      </c>
      <c r="H396" s="2">
        <f t="shared" si="47"/>
        <v>7.2595214999999982</v>
      </c>
      <c r="I396" s="2">
        <f t="array" ref="I396">SUMPRODUCT(B380:B399, (ROW(B380:B399)-ROW(B380)+1)) / (20*21/2)</f>
        <v>8.0479090476190471</v>
      </c>
      <c r="J396" s="2">
        <f t="shared" si="42"/>
        <v>8.0400481761639586</v>
      </c>
      <c r="K396" s="2">
        <f t="shared" si="44"/>
        <v>7.9650124299406135</v>
      </c>
    </row>
    <row r="397" spans="1:11" ht="13.5" x14ac:dyDescent="0.25">
      <c r="A397" s="3">
        <f>TITRES_STAT!B400</f>
        <v>42584</v>
      </c>
      <c r="B397" s="6">
        <f>TITRES_STAT!D400</f>
        <v>8.0574999999999992</v>
      </c>
      <c r="C397" s="2">
        <f t="shared" si="45"/>
        <v>-3.700000000000081E-2</v>
      </c>
      <c r="D397" s="2">
        <f t="shared" si="46"/>
        <v>8.0328999999999997</v>
      </c>
      <c r="E397" s="2">
        <f t="shared" si="48"/>
        <v>8.0328899999999983</v>
      </c>
      <c r="F397" s="2">
        <f t="shared" si="41"/>
        <v>8.0449050000000035</v>
      </c>
      <c r="G397" s="2">
        <f t="shared" si="43"/>
        <v>7.9994039999999984</v>
      </c>
      <c r="H397" s="2">
        <f t="shared" si="47"/>
        <v>7.2691804999999965</v>
      </c>
      <c r="I397" s="2">
        <f t="array" ref="I397">SUMPRODUCT(B381:B400, (ROW(B381:B400)-ROW(B381)+1)) / (20*21/2)</f>
        <v>8.0520457142857147</v>
      </c>
      <c r="J397" s="2">
        <f t="shared" si="42"/>
        <v>8.0417102546245349</v>
      </c>
      <c r="K397" s="2">
        <f t="shared" si="44"/>
        <v>7.9686393934723547</v>
      </c>
    </row>
    <row r="398" spans="1:11" ht="13.5" x14ac:dyDescent="0.25">
      <c r="A398" s="3">
        <f>TITRES_STAT!B401</f>
        <v>42585</v>
      </c>
      <c r="B398" s="6">
        <f>TITRES_STAT!D401</f>
        <v>8.0637000000000008</v>
      </c>
      <c r="C398" s="2">
        <f t="shared" si="45"/>
        <v>6.2000000000015376E-3</v>
      </c>
      <c r="D398" s="2">
        <f t="shared" si="46"/>
        <v>8.056300000000002</v>
      </c>
      <c r="E398" s="2">
        <f t="shared" si="48"/>
        <v>8.0390499999999996</v>
      </c>
      <c r="F398" s="2">
        <f t="shared" si="41"/>
        <v>8.0479850000000024</v>
      </c>
      <c r="G398" s="2">
        <f t="shared" si="43"/>
        <v>8.0082699999999996</v>
      </c>
      <c r="H398" s="2">
        <f t="shared" si="47"/>
        <v>7.2789584999999963</v>
      </c>
      <c r="I398" s="2">
        <f t="array" ref="I398">SUMPRODUCT(B382:B401, (ROW(B382:B401)-ROW(B382)+1)) / (20*21/2)</f>
        <v>8.0529266666666661</v>
      </c>
      <c r="J398" s="2">
        <f t="shared" si="42"/>
        <v>8.0438045160888656</v>
      </c>
      <c r="K398" s="2">
        <f t="shared" si="44"/>
        <v>7.972367260395008</v>
      </c>
    </row>
    <row r="399" spans="1:11" ht="13.5" x14ac:dyDescent="0.25">
      <c r="A399" s="3">
        <f>TITRES_STAT!B402</f>
        <v>42586</v>
      </c>
      <c r="B399" s="6">
        <f>TITRES_STAT!D402</f>
        <v>8.0637000000000008</v>
      </c>
      <c r="C399" s="2">
        <f t="shared" si="45"/>
        <v>0</v>
      </c>
      <c r="D399" s="2">
        <f t="shared" si="46"/>
        <v>8.0686199999999992</v>
      </c>
      <c r="E399" s="2">
        <f t="shared" si="48"/>
        <v>8.0408999999999988</v>
      </c>
      <c r="F399" s="2">
        <f t="shared" si="41"/>
        <v>8.051065000000003</v>
      </c>
      <c r="G399" s="2">
        <f t="shared" si="43"/>
        <v>8.0171359999999989</v>
      </c>
      <c r="H399" s="2">
        <f t="shared" si="47"/>
        <v>7.2883554999999953</v>
      </c>
      <c r="I399" s="2">
        <f t="array" ref="I399">SUMPRODUCT(B383:B402, (ROW(B383:B402)-ROW(B383)+1)) / (20*21/2)</f>
        <v>8.0536319047619056</v>
      </c>
      <c r="J399" s="2">
        <f t="shared" si="42"/>
        <v>8.0456993240804024</v>
      </c>
      <c r="K399" s="2">
        <f t="shared" si="44"/>
        <v>7.9759489364579492</v>
      </c>
    </row>
    <row r="400" spans="1:11" ht="13.5" x14ac:dyDescent="0.25">
      <c r="A400" s="3">
        <f>TITRES_STAT!B403</f>
        <v>42587</v>
      </c>
      <c r="B400" s="6">
        <f>TITRES_STAT!D403</f>
        <v>8.0945</v>
      </c>
      <c r="C400" s="2">
        <f t="shared" si="45"/>
        <v>3.0799999999999272E-2</v>
      </c>
      <c r="D400" s="2">
        <f t="shared" si="46"/>
        <v>8.0747800000000005</v>
      </c>
      <c r="E400" s="2">
        <f t="shared" si="48"/>
        <v>8.050139999999999</v>
      </c>
      <c r="F400" s="2">
        <f t="shared" si="41"/>
        <v>8.0544500000000028</v>
      </c>
      <c r="G400" s="2">
        <f t="shared" si="43"/>
        <v>8.0266179999999991</v>
      </c>
      <c r="H400" s="2">
        <f t="shared" si="47"/>
        <v>7.297759999999994</v>
      </c>
      <c r="I400" s="2">
        <f t="array" ref="I400">SUMPRODUCT(B384:B403, (ROW(B384:B403)-ROW(B384)+1)) / (20*21/2)</f>
        <v>8.0567971428571443</v>
      </c>
      <c r="J400" s="2">
        <f t="shared" si="42"/>
        <v>8.0503470075013173</v>
      </c>
      <c r="K400" s="2">
        <f t="shared" si="44"/>
        <v>7.9805979977733239</v>
      </c>
    </row>
    <row r="401" spans="1:11" ht="13.5" x14ac:dyDescent="0.25">
      <c r="A401" s="3">
        <f>TITRES_STAT!B404</f>
        <v>42590</v>
      </c>
      <c r="B401" s="6">
        <f>TITRES_STAT!D404</f>
        <v>8.0637000000000008</v>
      </c>
      <c r="C401" s="2">
        <f t="shared" si="45"/>
        <v>-3.0799999999999272E-2</v>
      </c>
      <c r="D401" s="2">
        <f t="shared" si="46"/>
        <v>8.068620000000001</v>
      </c>
      <c r="E401" s="2">
        <f t="shared" si="48"/>
        <v>8.0507599999999986</v>
      </c>
      <c r="F401" s="2">
        <f t="shared" si="41"/>
        <v>8.0562950000000022</v>
      </c>
      <c r="G401" s="2">
        <f t="shared" si="43"/>
        <v>8.0354839999999985</v>
      </c>
      <c r="H401" s="2">
        <f t="shared" si="47"/>
        <v>7.3070399999999935</v>
      </c>
      <c r="I401" s="2">
        <f t="array" ref="I401">SUMPRODUCT(B385:B404, (ROW(B385:B404)-ROW(B385)+1)) / (20*21/2)</f>
        <v>8.0601385714285723</v>
      </c>
      <c r="J401" s="2">
        <f t="shared" si="42"/>
        <v>8.0516187210726198</v>
      </c>
      <c r="K401" s="2">
        <f t="shared" si="44"/>
        <v>7.9838568998214292</v>
      </c>
    </row>
    <row r="402" spans="1:11" ht="13.5" x14ac:dyDescent="0.25">
      <c r="A402" s="3">
        <f>TITRES_STAT!B405</f>
        <v>42591</v>
      </c>
      <c r="B402" s="6">
        <f>TITRES_STAT!D405</f>
        <v>8.0637000000000008</v>
      </c>
      <c r="C402" s="2">
        <f t="shared" si="45"/>
        <v>0</v>
      </c>
      <c r="D402" s="2">
        <f t="shared" si="46"/>
        <v>8.0698600000000003</v>
      </c>
      <c r="E402" s="2">
        <f t="shared" si="48"/>
        <v>8.0513799999999982</v>
      </c>
      <c r="F402" s="2">
        <f t="shared" si="41"/>
        <v>8.0550650000000026</v>
      </c>
      <c r="G402" s="2">
        <f t="shared" si="43"/>
        <v>8.043175999999999</v>
      </c>
      <c r="H402" s="2">
        <f t="shared" si="47"/>
        <v>7.3163199999999931</v>
      </c>
      <c r="I402" s="2">
        <f t="array" ref="I402">SUMPRODUCT(B386:B405, (ROW(B386:B405)-ROW(B386)+1)) / (20*21/2)</f>
        <v>8.0640704761904765</v>
      </c>
      <c r="J402" s="2">
        <f t="shared" si="42"/>
        <v>8.0527693190657033</v>
      </c>
      <c r="K402" s="2">
        <f t="shared" si="44"/>
        <v>7.986988001789217</v>
      </c>
    </row>
    <row r="403" spans="1:11" ht="13.5" x14ac:dyDescent="0.25">
      <c r="A403" s="3">
        <f>TITRES_STAT!B406</f>
        <v>42592</v>
      </c>
      <c r="B403" s="6">
        <f>TITRES_STAT!D406</f>
        <v>8.0883000000000003</v>
      </c>
      <c r="C403" s="2">
        <f t="shared" si="45"/>
        <v>2.4599999999999511E-2</v>
      </c>
      <c r="D403" s="2">
        <f t="shared" si="46"/>
        <v>8.0747800000000005</v>
      </c>
      <c r="E403" s="2">
        <f t="shared" si="48"/>
        <v>8.0655400000000004</v>
      </c>
      <c r="F403" s="2">
        <f t="shared" si="41"/>
        <v>8.0532150000000033</v>
      </c>
      <c r="G403" s="2">
        <f t="shared" si="43"/>
        <v>8.051359999999999</v>
      </c>
      <c r="H403" s="2">
        <f t="shared" si="47"/>
        <v>7.3257519999999916</v>
      </c>
      <c r="I403" s="2">
        <f t="array" ref="I403">SUMPRODUCT(B387:B406, (ROW(B387:B406)-ROW(B387)+1)) / (20*21/2)</f>
        <v>8.0709061904761903</v>
      </c>
      <c r="J403" s="2">
        <f t="shared" si="42"/>
        <v>8.056153193440398</v>
      </c>
      <c r="K403" s="2">
        <f t="shared" si="44"/>
        <v>7.9909610213268945</v>
      </c>
    </row>
    <row r="404" spans="1:11" ht="13.5" x14ac:dyDescent="0.25">
      <c r="A404" s="3">
        <f>TITRES_STAT!B407</f>
        <v>42593</v>
      </c>
      <c r="B404" s="6">
        <f>TITRES_STAT!D407</f>
        <v>8.0883000000000003</v>
      </c>
      <c r="C404" s="2">
        <f t="shared" si="45"/>
        <v>0</v>
      </c>
      <c r="D404" s="2">
        <f t="shared" si="46"/>
        <v>8.079699999999999</v>
      </c>
      <c r="E404" s="2">
        <f t="shared" si="48"/>
        <v>8.0741599999999991</v>
      </c>
      <c r="F404" s="2">
        <f t="shared" ref="F404:F467" si="49">AVERAGE(B385:B404)</f>
        <v>8.0532149999999998</v>
      </c>
      <c r="G404" s="2">
        <f t="shared" si="43"/>
        <v>8.0571999999999999</v>
      </c>
      <c r="H404" s="2">
        <f t="shared" si="47"/>
        <v>7.335564999999991</v>
      </c>
      <c r="I404" s="2">
        <f t="array" ref="I404">SUMPRODUCT(B388:B407, (ROW(B388:B407)-ROW(B388)+1)) / (20*21/2)</f>
        <v>8.0746323809523801</v>
      </c>
      <c r="J404" s="2">
        <f t="shared" si="42"/>
        <v>8.059214794065122</v>
      </c>
      <c r="K404" s="2">
        <f t="shared" si="44"/>
        <v>7.9947782361768205</v>
      </c>
    </row>
    <row r="405" spans="1:11" ht="13.5" x14ac:dyDescent="0.25">
      <c r="A405" s="3">
        <f>TITRES_STAT!B408</f>
        <v>42594</v>
      </c>
      <c r="B405" s="6">
        <f>TITRES_STAT!D408</f>
        <v>8.0945</v>
      </c>
      <c r="C405" s="2">
        <f t="shared" si="45"/>
        <v>6.1999999999997613E-3</v>
      </c>
      <c r="D405" s="2">
        <f t="shared" si="46"/>
        <v>8.079699999999999</v>
      </c>
      <c r="E405" s="2">
        <f t="shared" si="48"/>
        <v>8.0772399999999998</v>
      </c>
      <c r="F405" s="2">
        <f t="shared" si="49"/>
        <v>8.0535250000000005</v>
      </c>
      <c r="G405" s="2">
        <f t="shared" si="43"/>
        <v>8.0632819999999992</v>
      </c>
      <c r="H405" s="2">
        <f t="shared" si="47"/>
        <v>7.344822999999991</v>
      </c>
      <c r="I405" s="2">
        <f t="array" ref="I405">SUMPRODUCT(B389:B408, (ROW(B389:B408)-ROW(B389)+1)) / (20*21/2)</f>
        <v>8.0780652380952382</v>
      </c>
      <c r="J405" s="2">
        <f t="shared" ref="J405:J468" si="50">$J$4*B405+J404*(1-$J$4)</f>
        <v>8.0625752898684429</v>
      </c>
      <c r="K405" s="2">
        <f t="shared" si="44"/>
        <v>7.9986888935816509</v>
      </c>
    </row>
    <row r="406" spans="1:11" ht="13.5" x14ac:dyDescent="0.25">
      <c r="A406" s="3">
        <f>TITRES_STAT!B409</f>
        <v>42597</v>
      </c>
      <c r="B406" s="6">
        <f>TITRES_STAT!D409</f>
        <v>8.1252999999999993</v>
      </c>
      <c r="C406" s="2">
        <f t="shared" si="45"/>
        <v>3.0799999999999272E-2</v>
      </c>
      <c r="D406" s="2">
        <f t="shared" si="46"/>
        <v>8.0920199999999998</v>
      </c>
      <c r="E406" s="2">
        <f t="shared" si="48"/>
        <v>8.0803200000000004</v>
      </c>
      <c r="F406" s="2">
        <f t="shared" si="49"/>
        <v>8.0553750000000015</v>
      </c>
      <c r="G406" s="2">
        <f t="shared" si="43"/>
        <v>8.0686899999999984</v>
      </c>
      <c r="H406" s="2">
        <f t="shared" si="47"/>
        <v>7.3542349999999894</v>
      </c>
      <c r="I406" s="2">
        <f t="array" ref="I406">SUMPRODUCT(B390:B409, (ROW(B390:B409)-ROW(B390)+1)) / (20*21/2)</f>
        <v>8.083400952380952</v>
      </c>
      <c r="J406" s="2">
        <f t="shared" si="50"/>
        <v>8.0685490717857338</v>
      </c>
      <c r="K406" s="2">
        <f t="shared" si="44"/>
        <v>8.0036540350098218</v>
      </c>
    </row>
    <row r="407" spans="1:11" ht="13.5" x14ac:dyDescent="0.25">
      <c r="A407" s="3">
        <f>TITRES_STAT!B410</f>
        <v>42598</v>
      </c>
      <c r="B407" s="6">
        <f>TITRES_STAT!D410</f>
        <v>8.0945</v>
      </c>
      <c r="C407" s="2">
        <f t="shared" si="45"/>
        <v>-3.0799999999999272E-2</v>
      </c>
      <c r="D407" s="2">
        <f t="shared" si="46"/>
        <v>8.0981799999999993</v>
      </c>
      <c r="E407" s="2">
        <f t="shared" si="48"/>
        <v>8.0840199999999989</v>
      </c>
      <c r="F407" s="2">
        <f t="shared" si="49"/>
        <v>8.0584550000000004</v>
      </c>
      <c r="G407" s="2">
        <f t="shared" si="43"/>
        <v>8.0728959999999983</v>
      </c>
      <c r="H407" s="2">
        <f t="shared" si="47"/>
        <v>7.3635224999999904</v>
      </c>
      <c r="I407" s="2">
        <f t="array" ref="I407">SUMPRODUCT(B391:B410, (ROW(B391:B410)-ROW(B391)+1)) / (20*21/2)</f>
        <v>8.0889752380952373</v>
      </c>
      <c r="J407" s="2">
        <f t="shared" si="50"/>
        <v>8.0710205887585218</v>
      </c>
      <c r="K407" s="2">
        <f t="shared" si="44"/>
        <v>8.0072166218721819</v>
      </c>
    </row>
    <row r="408" spans="1:11" ht="13.5" x14ac:dyDescent="0.25">
      <c r="A408" s="3">
        <f>TITRES_STAT!B411</f>
        <v>42599</v>
      </c>
      <c r="B408" s="6">
        <f>TITRES_STAT!D411</f>
        <v>8.0945</v>
      </c>
      <c r="C408" s="2">
        <f t="shared" si="45"/>
        <v>0</v>
      </c>
      <c r="D408" s="2">
        <f t="shared" si="46"/>
        <v>8.0994200000000003</v>
      </c>
      <c r="E408" s="2">
        <f t="shared" si="48"/>
        <v>8.0870999999999995</v>
      </c>
      <c r="F408" s="2">
        <f t="shared" si="49"/>
        <v>8.0630750000000013</v>
      </c>
      <c r="G408" s="2">
        <f t="shared" si="43"/>
        <v>8.0733499999999996</v>
      </c>
      <c r="H408" s="2">
        <f t="shared" si="47"/>
        <v>7.3729269999999882</v>
      </c>
      <c r="I408" s="2">
        <f t="array" ref="I408">SUMPRODUCT(B392:B411, (ROW(B392:B411)-ROW(B392)+1)) / (20*21/2)</f>
        <v>8.0968866666666681</v>
      </c>
      <c r="J408" s="2">
        <f t="shared" si="50"/>
        <v>8.0732567231624728</v>
      </c>
      <c r="K408" s="2">
        <f t="shared" si="44"/>
        <v>8.0106394994458228</v>
      </c>
    </row>
    <row r="409" spans="1:11" ht="13.5" x14ac:dyDescent="0.25">
      <c r="A409" s="3">
        <f>TITRES_STAT!B412</f>
        <v>42600</v>
      </c>
      <c r="B409" s="6">
        <f>TITRES_STAT!D412</f>
        <v>8.1190999999999995</v>
      </c>
      <c r="C409" s="2">
        <f t="shared" si="45"/>
        <v>2.4599999999999511E-2</v>
      </c>
      <c r="D409" s="2">
        <f t="shared" si="46"/>
        <v>8.1055799999999998</v>
      </c>
      <c r="E409" s="2">
        <f t="shared" si="48"/>
        <v>8.0926399999999994</v>
      </c>
      <c r="F409" s="2">
        <f t="shared" si="49"/>
        <v>8.0667700000000018</v>
      </c>
      <c r="G409" s="2">
        <f t="shared" si="43"/>
        <v>8.0748819999999988</v>
      </c>
      <c r="H409" s="2">
        <f t="shared" si="47"/>
        <v>7.3824544999999873</v>
      </c>
      <c r="I409" s="2">
        <f t="array" ref="I409">SUMPRODUCT(B393:B412, (ROW(B393:B412)-ROW(B393)+1)) / (20*21/2)</f>
        <v>8.1131290476190472</v>
      </c>
      <c r="J409" s="2">
        <f t="shared" si="50"/>
        <v>8.0776227495279507</v>
      </c>
      <c r="K409" s="2">
        <f t="shared" si="44"/>
        <v>8.0148928524087317</v>
      </c>
    </row>
    <row r="410" spans="1:11" ht="13.5" x14ac:dyDescent="0.25">
      <c r="A410" s="3">
        <f>TITRES_STAT!B413</f>
        <v>42601</v>
      </c>
      <c r="B410" s="6">
        <f>TITRES_STAT!D413</f>
        <v>8.1252999999999993</v>
      </c>
      <c r="C410" s="2">
        <f t="shared" si="45"/>
        <v>6.1999999999997613E-3</v>
      </c>
      <c r="D410" s="2">
        <f t="shared" si="46"/>
        <v>8.1117400000000011</v>
      </c>
      <c r="E410" s="2">
        <f t="shared" si="48"/>
        <v>8.0957199999999983</v>
      </c>
      <c r="F410" s="2">
        <f t="shared" si="49"/>
        <v>8.0729300000000013</v>
      </c>
      <c r="G410" s="2">
        <f t="shared" si="43"/>
        <v>8.0768899999999988</v>
      </c>
      <c r="H410" s="2">
        <f t="shared" si="47"/>
        <v>7.3920424999999872</v>
      </c>
      <c r="I410" s="2">
        <f t="array" ref="I410">SUMPRODUCT(B394:B413, (ROW(B394:B413)-ROW(B394)+1)) / (20*21/2)</f>
        <v>8.1313861904761904</v>
      </c>
      <c r="J410" s="2">
        <f t="shared" si="50"/>
        <v>8.0821634400490971</v>
      </c>
      <c r="K410" s="2">
        <f t="shared" si="44"/>
        <v>8.019222544471134</v>
      </c>
    </row>
    <row r="411" spans="1:11" ht="13.5" x14ac:dyDescent="0.25">
      <c r="A411" s="3">
        <f>TITRES_STAT!B414</f>
        <v>42604</v>
      </c>
      <c r="B411" s="6">
        <f>TITRES_STAT!D414</f>
        <v>8.1560000000000006</v>
      </c>
      <c r="C411" s="2">
        <f t="shared" si="45"/>
        <v>3.0700000000001282E-2</v>
      </c>
      <c r="D411" s="2">
        <f t="shared" si="46"/>
        <v>8.1178799999999995</v>
      </c>
      <c r="E411" s="2">
        <f t="shared" si="48"/>
        <v>8.1049499999999988</v>
      </c>
      <c r="F411" s="2">
        <f t="shared" si="49"/>
        <v>8.0778550000000013</v>
      </c>
      <c r="G411" s="2">
        <f t="shared" si="43"/>
        <v>8.0785739999999979</v>
      </c>
      <c r="H411" s="2">
        <f t="shared" si="47"/>
        <v>7.4017544999999867</v>
      </c>
      <c r="I411" s="2">
        <f t="array" ref="I411">SUMPRODUCT(B395:B414, (ROW(B395:B414)-ROW(B395)+1)) / (20*21/2)</f>
        <v>8.1656509523809522</v>
      </c>
      <c r="J411" s="2">
        <f t="shared" si="50"/>
        <v>8.0891954933777548</v>
      </c>
      <c r="K411" s="2">
        <f t="shared" si="44"/>
        <v>8.02458636625658</v>
      </c>
    </row>
    <row r="412" spans="1:11" ht="13.5" x14ac:dyDescent="0.25">
      <c r="A412" s="3">
        <f>TITRES_STAT!B415</f>
        <v>42605</v>
      </c>
      <c r="B412" s="6">
        <f>TITRES_STAT!D415</f>
        <v>8.2484000000000002</v>
      </c>
      <c r="C412" s="2">
        <f t="shared" si="45"/>
        <v>9.2399999999999594E-2</v>
      </c>
      <c r="D412" s="2">
        <f t="shared" si="46"/>
        <v>8.1486600000000013</v>
      </c>
      <c r="E412" s="2">
        <f t="shared" si="48"/>
        <v>8.1234199999999994</v>
      </c>
      <c r="F412" s="2">
        <f t="shared" si="49"/>
        <v>8.0874000000000006</v>
      </c>
      <c r="G412" s="2">
        <f t="shared" si="43"/>
        <v>8.0821059999999978</v>
      </c>
      <c r="H412" s="2">
        <f t="shared" si="47"/>
        <v>7.4119869999999857</v>
      </c>
      <c r="I412" s="2">
        <f t="array" ref="I412">SUMPRODUCT(B396:B415, (ROW(B396:B415)-ROW(B396)+1)) / (20*21/2)</f>
        <v>8.2123742857142865</v>
      </c>
      <c r="J412" s="2">
        <f t="shared" si="50"/>
        <v>8.1043578273417776</v>
      </c>
      <c r="K412" s="2">
        <f t="shared" si="44"/>
        <v>8.0333633715014212</v>
      </c>
    </row>
    <row r="413" spans="1:11" ht="13.5" x14ac:dyDescent="0.25">
      <c r="A413" s="3">
        <f>TITRES_STAT!B416</f>
        <v>42606</v>
      </c>
      <c r="B413" s="6">
        <f>TITRES_STAT!D416</f>
        <v>8.2790999999999997</v>
      </c>
      <c r="C413" s="2">
        <f t="shared" si="45"/>
        <v>3.0699999999999505E-2</v>
      </c>
      <c r="D413" s="2">
        <f t="shared" si="46"/>
        <v>8.1855799999999981</v>
      </c>
      <c r="E413" s="2">
        <f t="shared" si="48"/>
        <v>8.1425000000000018</v>
      </c>
      <c r="F413" s="2">
        <f t="shared" si="49"/>
        <v>8.1040200000000002</v>
      </c>
      <c r="G413" s="2">
        <f t="shared" si="43"/>
        <v>8.0860179999999993</v>
      </c>
      <c r="H413" s="2">
        <f t="shared" si="47"/>
        <v>7.4226074999999856</v>
      </c>
      <c r="I413" s="2">
        <f t="array" ref="I413">SUMPRODUCT(B397:B416, (ROW(B397:B416)-ROW(B397)+1)) / (20*21/2)</f>
        <v>8.2593928571428581</v>
      </c>
      <c r="J413" s="2">
        <f t="shared" si="50"/>
        <v>8.1209999390235126</v>
      </c>
      <c r="K413" s="2">
        <f t="shared" si="44"/>
        <v>8.0430001020307778</v>
      </c>
    </row>
    <row r="414" spans="1:11" ht="13.5" x14ac:dyDescent="0.25">
      <c r="A414" s="3">
        <f>TITRES_STAT!B417</f>
        <v>42607</v>
      </c>
      <c r="B414" s="6">
        <f>TITRES_STAT!D417</f>
        <v>8.4638000000000009</v>
      </c>
      <c r="C414" s="2">
        <f t="shared" si="45"/>
        <v>0.1847000000000012</v>
      </c>
      <c r="D414" s="2">
        <f t="shared" si="46"/>
        <v>8.2545200000000012</v>
      </c>
      <c r="E414" s="2">
        <f t="shared" si="48"/>
        <v>8.1800499999999996</v>
      </c>
      <c r="F414" s="2">
        <f t="shared" si="49"/>
        <v>8.1271049999999985</v>
      </c>
      <c r="G414" s="2">
        <f t="shared" si="43"/>
        <v>8.0917479999999973</v>
      </c>
      <c r="H414" s="2">
        <f t="shared" si="47"/>
        <v>7.4341809999999864</v>
      </c>
      <c r="I414" s="2">
        <f t="array" ref="I414">SUMPRODUCT(B398:B417, (ROW(B398:B417)-ROW(B398)+1)) / (20*21/2)</f>
        <v>8.3066971428571428</v>
      </c>
      <c r="J414" s="2">
        <f t="shared" si="50"/>
        <v>8.1536475638784172</v>
      </c>
      <c r="K414" s="2">
        <f t="shared" si="44"/>
        <v>8.0595020588138855</v>
      </c>
    </row>
    <row r="415" spans="1:11" ht="13.5" x14ac:dyDescent="0.25">
      <c r="A415" s="3">
        <f>TITRES_STAT!B418</f>
        <v>42608</v>
      </c>
      <c r="B415" s="6">
        <f>TITRES_STAT!D418</f>
        <v>8.6176999999999992</v>
      </c>
      <c r="C415" s="2">
        <f t="shared" si="45"/>
        <v>0.15389999999999837</v>
      </c>
      <c r="D415" s="2">
        <f t="shared" si="46"/>
        <v>8.3529999999999998</v>
      </c>
      <c r="E415" s="2">
        <f t="shared" si="48"/>
        <v>8.2323699999999995</v>
      </c>
      <c r="F415" s="2">
        <f t="shared" si="49"/>
        <v>8.1548049999999996</v>
      </c>
      <c r="G415" s="2">
        <f t="shared" si="43"/>
        <v>8.0987979999999986</v>
      </c>
      <c r="H415" s="2">
        <f t="shared" si="47"/>
        <v>7.4464944999999867</v>
      </c>
      <c r="I415" s="2">
        <f t="array" ref="I415">SUMPRODUCT(B399:B418, (ROW(B399:B418)-ROW(B399)+1)) / (20*21/2)</f>
        <v>8.3621838095238097</v>
      </c>
      <c r="J415" s="2">
        <f t="shared" si="50"/>
        <v>8.1978430339852348</v>
      </c>
      <c r="K415" s="2">
        <f t="shared" si="44"/>
        <v>8.0813921741545176</v>
      </c>
    </row>
    <row r="416" spans="1:11" ht="13.5" x14ac:dyDescent="0.25">
      <c r="A416" s="3">
        <f>TITRES_STAT!B419</f>
        <v>42611</v>
      </c>
      <c r="B416" s="6">
        <f>TITRES_STAT!D419</f>
        <v>8.6485000000000003</v>
      </c>
      <c r="C416" s="2">
        <f t="shared" si="45"/>
        <v>3.0800000000001049E-2</v>
      </c>
      <c r="D416" s="2">
        <f t="shared" si="46"/>
        <v>8.4514999999999993</v>
      </c>
      <c r="E416" s="2">
        <f t="shared" si="48"/>
        <v>8.2846900000000012</v>
      </c>
      <c r="F416" s="2">
        <f t="shared" si="49"/>
        <v>8.1825050000000008</v>
      </c>
      <c r="G416" s="2">
        <f t="shared" si="43"/>
        <v>8.106463999999999</v>
      </c>
      <c r="H416" s="2">
        <f t="shared" si="47"/>
        <v>7.4589619999999863</v>
      </c>
      <c r="I416" s="2">
        <f t="array" ref="I416">SUMPRODUCT(B400:B419, (ROW(B400:B419)-ROW(B400)+1)) / (20*21/2)</f>
        <v>8.438801428571427</v>
      </c>
      <c r="J416" s="2">
        <f t="shared" si="50"/>
        <v>8.2407627450342602</v>
      </c>
      <c r="K416" s="2">
        <f t="shared" si="44"/>
        <v>8.1036316967366933</v>
      </c>
    </row>
    <row r="417" spans="1:11" ht="13.5" x14ac:dyDescent="0.25">
      <c r="A417" s="3">
        <f>TITRES_STAT!B420</f>
        <v>42612</v>
      </c>
      <c r="B417" s="6">
        <f>TITRES_STAT!D420</f>
        <v>8.6791999999999998</v>
      </c>
      <c r="C417" s="2">
        <f t="shared" si="45"/>
        <v>3.0699999999999505E-2</v>
      </c>
      <c r="D417" s="2">
        <f t="shared" si="46"/>
        <v>8.5376599999999989</v>
      </c>
      <c r="E417" s="2">
        <f t="shared" si="48"/>
        <v>8.343160000000001</v>
      </c>
      <c r="F417" s="2">
        <f t="shared" si="49"/>
        <v>8.2135899999999999</v>
      </c>
      <c r="G417" s="2">
        <f t="shared" si="43"/>
        <v>8.114744</v>
      </c>
      <c r="H417" s="2">
        <f t="shared" si="47"/>
        <v>7.471348499999988</v>
      </c>
      <c r="I417" s="2">
        <f t="array" ref="I417">SUMPRODUCT(B401:B420, (ROW(B401:B420)-ROW(B401)+1)) / (20*21/2)</f>
        <v>8.5095285714285698</v>
      </c>
      <c r="J417" s="2">
        <f t="shared" si="50"/>
        <v>8.2825186740786165</v>
      </c>
      <c r="K417" s="2">
        <f t="shared" si="44"/>
        <v>8.1262030027470189</v>
      </c>
    </row>
    <row r="418" spans="1:11" ht="13.5" x14ac:dyDescent="0.25">
      <c r="A418" s="3">
        <f>TITRES_STAT!B421</f>
        <v>42613</v>
      </c>
      <c r="B418" s="6">
        <f>TITRES_STAT!D421</f>
        <v>8.7962000000000007</v>
      </c>
      <c r="C418" s="2">
        <f t="shared" si="45"/>
        <v>0.11700000000000088</v>
      </c>
      <c r="D418" s="2">
        <f t="shared" si="46"/>
        <v>8.6410799999999988</v>
      </c>
      <c r="E418" s="2">
        <f t="shared" si="48"/>
        <v>8.4133299999999984</v>
      </c>
      <c r="F418" s="2">
        <f t="shared" si="49"/>
        <v>8.2502150000000007</v>
      </c>
      <c r="G418" s="2">
        <f t="shared" si="43"/>
        <v>8.1270040000000012</v>
      </c>
      <c r="H418" s="2">
        <f t="shared" si="47"/>
        <v>7.4841149999999868</v>
      </c>
      <c r="I418" s="2">
        <f t="array" ref="I418">SUMPRODUCT(B402:B421, (ROW(B402:B421)-ROW(B402)+1)) / (20*21/2)</f>
        <v>8.5704657142857137</v>
      </c>
      <c r="J418" s="2">
        <f t="shared" si="50"/>
        <v>8.331440705118748</v>
      </c>
      <c r="K418" s="2">
        <f t="shared" si="44"/>
        <v>8.152477394796156</v>
      </c>
    </row>
    <row r="419" spans="1:11" ht="13.5" x14ac:dyDescent="0.25">
      <c r="A419" s="3">
        <f>TITRES_STAT!B422</f>
        <v>42614</v>
      </c>
      <c r="B419" s="6">
        <f>TITRES_STAT!D422</f>
        <v>9.0547000000000004</v>
      </c>
      <c r="C419" s="2">
        <f t="shared" si="45"/>
        <v>0.25849999999999973</v>
      </c>
      <c r="D419" s="2">
        <f t="shared" si="46"/>
        <v>8.7592600000000012</v>
      </c>
      <c r="E419" s="2">
        <f t="shared" si="48"/>
        <v>8.5068900000000003</v>
      </c>
      <c r="F419" s="2">
        <f t="shared" si="49"/>
        <v>8.2997650000000007</v>
      </c>
      <c r="G419" s="2">
        <f t="shared" si="43"/>
        <v>8.1457240000000013</v>
      </c>
      <c r="H419" s="2">
        <f t="shared" si="47"/>
        <v>7.4979394999999878</v>
      </c>
      <c r="I419" s="2">
        <f t="array" ref="I419">SUMPRODUCT(B403:B422, (ROW(B403:B422)-ROW(B403)+1)) / (20*21/2)</f>
        <v>8.627006190476191</v>
      </c>
      <c r="J419" s="2">
        <f t="shared" si="50"/>
        <v>8.4003225427264869</v>
      </c>
      <c r="K419" s="2">
        <f t="shared" si="44"/>
        <v>8.1878586734316006</v>
      </c>
    </row>
    <row r="420" spans="1:11" ht="13.5" x14ac:dyDescent="0.25">
      <c r="A420" s="3">
        <f>TITRES_STAT!B423</f>
        <v>42615</v>
      </c>
      <c r="B420" s="6">
        <f>TITRES_STAT!D423</f>
        <v>9.0424000000000007</v>
      </c>
      <c r="C420" s="2">
        <f t="shared" si="45"/>
        <v>-1.2299999999999756E-2</v>
      </c>
      <c r="D420" s="2">
        <f t="shared" si="46"/>
        <v>8.8442000000000007</v>
      </c>
      <c r="E420" s="2">
        <f t="shared" si="48"/>
        <v>8.5986000000000011</v>
      </c>
      <c r="F420" s="2">
        <f t="shared" si="49"/>
        <v>8.3471599999999988</v>
      </c>
      <c r="G420" s="2">
        <f t="shared" si="43"/>
        <v>8.1647840000000027</v>
      </c>
      <c r="H420" s="2">
        <f t="shared" si="47"/>
        <v>7.5107939999999882</v>
      </c>
      <c r="I420" s="2">
        <f t="array" ref="I420">SUMPRODUCT(B404:B423, (ROW(B404:B423)-ROW(B404)+1)) / (20*21/2)</f>
        <v>8.6791499999999999</v>
      </c>
      <c r="J420" s="2">
        <f t="shared" si="50"/>
        <v>8.4614727767525366</v>
      </c>
      <c r="K420" s="2">
        <f t="shared" si="44"/>
        <v>8.221370098002911</v>
      </c>
    </row>
    <row r="421" spans="1:11" ht="13.5" x14ac:dyDescent="0.25">
      <c r="A421" s="3">
        <f>TITRES_STAT!B424</f>
        <v>42618</v>
      </c>
      <c r="B421" s="6">
        <f>TITRES_STAT!D424</f>
        <v>8.9870000000000001</v>
      </c>
      <c r="C421" s="2">
        <f t="shared" si="45"/>
        <v>-5.540000000000056E-2</v>
      </c>
      <c r="D421" s="2">
        <f t="shared" si="46"/>
        <v>8.911900000000001</v>
      </c>
      <c r="E421" s="2">
        <f t="shared" si="48"/>
        <v>8.6816999999999993</v>
      </c>
      <c r="F421" s="2">
        <f t="shared" si="49"/>
        <v>8.3933250000000008</v>
      </c>
      <c r="G421" s="2">
        <f t="shared" si="43"/>
        <v>8.1822680000000005</v>
      </c>
      <c r="H421" s="2">
        <f t="shared" si="47"/>
        <v>7.5233714999999881</v>
      </c>
      <c r="I421" s="2">
        <f t="array" ref="I421">SUMPRODUCT(B405:B424, (ROW(B405:B424)-ROW(B405)+1)) / (20*21/2)</f>
        <v>8.7305380952380958</v>
      </c>
      <c r="J421" s="2">
        <f t="shared" si="50"/>
        <v>8.5115229884903894</v>
      </c>
      <c r="K421" s="2">
        <f t="shared" si="44"/>
        <v>8.2513948000420125</v>
      </c>
    </row>
    <row r="422" spans="1:11" ht="13.5" x14ac:dyDescent="0.25">
      <c r="A422" s="3">
        <f>TITRES_STAT!B425</f>
        <v>42619</v>
      </c>
      <c r="B422" s="6">
        <f>TITRES_STAT!D425</f>
        <v>8.9870000000000001</v>
      </c>
      <c r="C422" s="2">
        <f t="shared" si="45"/>
        <v>0</v>
      </c>
      <c r="D422" s="2">
        <f t="shared" si="46"/>
        <v>8.9734600000000011</v>
      </c>
      <c r="E422" s="2">
        <f t="shared" si="48"/>
        <v>8.7555599999999991</v>
      </c>
      <c r="F422" s="2">
        <f t="shared" si="49"/>
        <v>8.439490000000001</v>
      </c>
      <c r="G422" s="2">
        <f t="shared" si="43"/>
        <v>8.2019780000000022</v>
      </c>
      <c r="H422" s="2">
        <f t="shared" si="47"/>
        <v>7.5359194999999888</v>
      </c>
      <c r="I422" s="2">
        <f t="array" ref="I422">SUMPRODUCT(B406:B425, (ROW(B406:B425)-ROW(B406)+1)) / (20*21/2)</f>
        <v>8.7768800000000002</v>
      </c>
      <c r="J422" s="2">
        <f t="shared" si="50"/>
        <v>8.5568065133960669</v>
      </c>
      <c r="K422" s="2">
        <f t="shared" si="44"/>
        <v>8.2802420627854634</v>
      </c>
    </row>
    <row r="423" spans="1:11" ht="13.5" x14ac:dyDescent="0.25">
      <c r="A423" s="3">
        <f>TITRES_STAT!B426</f>
        <v>42620</v>
      </c>
      <c r="B423" s="6">
        <f>TITRES_STAT!D426</f>
        <v>8.9870000000000001</v>
      </c>
      <c r="C423" s="2">
        <f t="shared" si="45"/>
        <v>0</v>
      </c>
      <c r="D423" s="2">
        <f t="shared" si="46"/>
        <v>9.0116200000000006</v>
      </c>
      <c r="E423" s="2">
        <f t="shared" si="48"/>
        <v>8.8263499999999979</v>
      </c>
      <c r="F423" s="2">
        <f t="shared" si="49"/>
        <v>8.4844249999999999</v>
      </c>
      <c r="G423" s="2">
        <f t="shared" si="43"/>
        <v>8.2218060000000026</v>
      </c>
      <c r="H423" s="2">
        <f t="shared" si="47"/>
        <v>7.5485259999999892</v>
      </c>
      <c r="I423" s="2">
        <f t="array" ref="I423">SUMPRODUCT(B407:B426, (ROW(B407:B426)-ROW(B407)+1)) / (20*21/2)</f>
        <v>8.827615714285713</v>
      </c>
      <c r="J423" s="2">
        <f t="shared" si="50"/>
        <v>8.5977773216440596</v>
      </c>
      <c r="K423" s="2">
        <f t="shared" si="44"/>
        <v>8.3079580603232888</v>
      </c>
    </row>
    <row r="424" spans="1:11" ht="13.5" x14ac:dyDescent="0.25">
      <c r="A424" s="3">
        <f>TITRES_STAT!B427</f>
        <v>42621</v>
      </c>
      <c r="B424" s="6">
        <f>TITRES_STAT!D427</f>
        <v>9.0239999999999991</v>
      </c>
      <c r="C424" s="2">
        <f t="shared" si="45"/>
        <v>3.6999999999999034E-2</v>
      </c>
      <c r="D424" s="2">
        <f t="shared" si="46"/>
        <v>9.0054800000000021</v>
      </c>
      <c r="E424" s="2">
        <f t="shared" si="48"/>
        <v>8.8823699999999999</v>
      </c>
      <c r="F424" s="2">
        <f t="shared" si="49"/>
        <v>8.531209999999998</v>
      </c>
      <c r="G424" s="2">
        <f t="shared" si="43"/>
        <v>8.2409680000000041</v>
      </c>
      <c r="H424" s="2">
        <f t="shared" si="47"/>
        <v>7.5612589999999873</v>
      </c>
      <c r="I424" s="2">
        <f t="array" ref="I424">SUMPRODUCT(B408:B427, (ROW(B408:B427)-ROW(B408)+1)) / (20*21/2)</f>
        <v>8.8443571428571417</v>
      </c>
      <c r="J424" s="2">
        <f t="shared" si="50"/>
        <v>8.6383699576779591</v>
      </c>
      <c r="K424" s="2">
        <f t="shared" si="44"/>
        <v>8.3360381363890426</v>
      </c>
    </row>
    <row r="425" spans="1:11" ht="13.5" x14ac:dyDescent="0.25">
      <c r="A425" s="3">
        <f>TITRES_STAT!B428</f>
        <v>42622</v>
      </c>
      <c r="B425" s="6">
        <f>TITRES_STAT!D428</f>
        <v>9.0177999999999994</v>
      </c>
      <c r="C425" s="2">
        <f t="shared" si="45"/>
        <v>-6.1999999999997613E-3</v>
      </c>
      <c r="D425" s="2">
        <f t="shared" si="46"/>
        <v>9.0005600000000001</v>
      </c>
      <c r="E425" s="2">
        <f t="shared" si="48"/>
        <v>8.9223800000000004</v>
      </c>
      <c r="F425" s="2">
        <f t="shared" si="49"/>
        <v>8.577375</v>
      </c>
      <c r="G425" s="2">
        <f t="shared" si="43"/>
        <v>8.2614040000000042</v>
      </c>
      <c r="H425" s="2">
        <f t="shared" si="47"/>
        <v>7.5739609999999882</v>
      </c>
      <c r="I425" s="2">
        <f t="array" ref="I425">SUMPRODUCT(B409:B428, (ROW(B409:B428)-ROW(B409)+1)) / (20*21/2)</f>
        <v>8.863584761904761</v>
      </c>
      <c r="J425" s="2">
        <f t="shared" si="50"/>
        <v>8.6745061521848204</v>
      </c>
      <c r="K425" s="2">
        <f t="shared" si="44"/>
        <v>8.3627738957463364</v>
      </c>
    </row>
    <row r="426" spans="1:11" ht="13.5" x14ac:dyDescent="0.25">
      <c r="A426" s="3">
        <f>TITRES_STAT!B429</f>
        <v>42627</v>
      </c>
      <c r="B426" s="6">
        <f>TITRES_STAT!D429</f>
        <v>9.1100999999999992</v>
      </c>
      <c r="C426" s="2">
        <f t="shared" si="45"/>
        <v>9.2299999999999827E-2</v>
      </c>
      <c r="D426" s="2">
        <f t="shared" si="46"/>
        <v>9.0251800000000006</v>
      </c>
      <c r="E426" s="2">
        <f t="shared" si="48"/>
        <v>8.9685400000000008</v>
      </c>
      <c r="F426" s="2">
        <f t="shared" si="49"/>
        <v>8.6266149999999975</v>
      </c>
      <c r="G426" s="2">
        <f t="shared" si="43"/>
        <v>8.2835640000000037</v>
      </c>
      <c r="H426" s="2">
        <f t="shared" si="47"/>
        <v>7.5868314999999882</v>
      </c>
      <c r="I426" s="2">
        <f t="array" ref="I426">SUMPRODUCT(B410:B429, (ROW(B410:B429)-ROW(B410)+1)) / (20*21/2)</f>
        <v>8.8773866666666645</v>
      </c>
      <c r="J426" s="2">
        <f t="shared" si="50"/>
        <v>8.7159912805481703</v>
      </c>
      <c r="K426" s="2">
        <f t="shared" si="44"/>
        <v>8.3920808017954993</v>
      </c>
    </row>
    <row r="427" spans="1:11" ht="13.5" x14ac:dyDescent="0.25">
      <c r="A427" s="3">
        <f>TITRES_STAT!B430</f>
        <v>42628</v>
      </c>
      <c r="B427" s="6">
        <f>TITRES_STAT!D430</f>
        <v>8.8024000000000004</v>
      </c>
      <c r="C427" s="2">
        <f t="shared" si="45"/>
        <v>-0.30769999999999875</v>
      </c>
      <c r="D427" s="2">
        <f t="shared" si="46"/>
        <v>8.9882599999999986</v>
      </c>
      <c r="E427" s="2">
        <f t="shared" si="48"/>
        <v>8.9808600000000016</v>
      </c>
      <c r="F427" s="2">
        <f t="shared" si="49"/>
        <v>8.6620099999999987</v>
      </c>
      <c r="G427" s="2">
        <f t="shared" si="43"/>
        <v>8.2995700000000046</v>
      </c>
      <c r="H427" s="2">
        <f t="shared" si="47"/>
        <v>7.5977824999999886</v>
      </c>
      <c r="I427" s="2">
        <f t="array" ref="I427">SUMPRODUCT(B411:B430, (ROW(B411:B430)-ROW(B411)+1)) / (20*21/2)</f>
        <v>8.8836347619047622</v>
      </c>
      <c r="J427" s="2">
        <f t="shared" si="50"/>
        <v>8.7242206824007251</v>
      </c>
      <c r="K427" s="2">
        <f t="shared" si="44"/>
        <v>8.408171750744696</v>
      </c>
    </row>
    <row r="428" spans="1:11" ht="13.5" x14ac:dyDescent="0.25">
      <c r="A428" s="3">
        <f>TITRES_STAT!B431</f>
        <v>42629</v>
      </c>
      <c r="B428" s="6">
        <f>TITRES_STAT!D431</f>
        <v>8.8638999999999992</v>
      </c>
      <c r="C428" s="2">
        <f t="shared" si="45"/>
        <v>6.1499999999998778E-2</v>
      </c>
      <c r="D428" s="2">
        <f t="shared" si="46"/>
        <v>8.9636399999999998</v>
      </c>
      <c r="E428" s="2">
        <f t="shared" si="48"/>
        <v>8.9876300000000011</v>
      </c>
      <c r="F428" s="2">
        <f t="shared" si="49"/>
        <v>8.7004799999999989</v>
      </c>
      <c r="G428" s="2">
        <f t="shared" si="43"/>
        <v>8.3168060000000033</v>
      </c>
      <c r="H428" s="2">
        <f t="shared" si="47"/>
        <v>7.6081614999999898</v>
      </c>
      <c r="I428" s="2">
        <f t="array" ref="I428">SUMPRODUCT(B412:B431, (ROW(B412:B431)-ROW(B412)+1)) / (20*21/2)</f>
        <v>8.8755157142857151</v>
      </c>
      <c r="J428" s="2">
        <f t="shared" si="50"/>
        <v>8.7375234745530364</v>
      </c>
      <c r="K428" s="2">
        <f t="shared" si="44"/>
        <v>8.4260434467939227</v>
      </c>
    </row>
    <row r="429" spans="1:11" ht="13.5" x14ac:dyDescent="0.25">
      <c r="A429" s="3">
        <f>TITRES_STAT!B432</f>
        <v>42632</v>
      </c>
      <c r="B429" s="6">
        <f>TITRES_STAT!D432</f>
        <v>8.8453999999999997</v>
      </c>
      <c r="C429" s="2">
        <f t="shared" si="45"/>
        <v>-1.8499999999999517E-2</v>
      </c>
      <c r="D429" s="2">
        <f t="shared" si="46"/>
        <v>8.9279199999999985</v>
      </c>
      <c r="E429" s="2">
        <f t="shared" si="48"/>
        <v>8.9667000000000012</v>
      </c>
      <c r="F429" s="2">
        <f t="shared" si="49"/>
        <v>8.736794999999999</v>
      </c>
      <c r="G429" s="2">
        <f t="shared" si="43"/>
        <v>8.3336720000000053</v>
      </c>
      <c r="H429" s="2">
        <f t="shared" si="47"/>
        <v>7.6184189999999896</v>
      </c>
      <c r="I429" s="2">
        <f t="array" ref="I429">SUMPRODUCT(B413:B432, (ROW(B413:B432)-ROW(B413)+1)) / (20*21/2)</f>
        <v>8.8701519047619044</v>
      </c>
      <c r="J429" s="2">
        <f t="shared" si="50"/>
        <v>8.747797429357508</v>
      </c>
      <c r="K429" s="2">
        <f t="shared" si="44"/>
        <v>8.4424888018216127</v>
      </c>
    </row>
    <row r="430" spans="1:11" ht="13.5" x14ac:dyDescent="0.25">
      <c r="A430" s="3">
        <f>TITRES_STAT!B433</f>
        <v>42633</v>
      </c>
      <c r="B430" s="6">
        <f>TITRES_STAT!D433</f>
        <v>8.8024000000000004</v>
      </c>
      <c r="C430" s="2">
        <f t="shared" si="45"/>
        <v>-4.2999999999999261E-2</v>
      </c>
      <c r="D430" s="2">
        <f t="shared" si="46"/>
        <v>8.8848400000000005</v>
      </c>
      <c r="E430" s="2">
        <f t="shared" si="48"/>
        <v>8.9426999999999985</v>
      </c>
      <c r="F430" s="2">
        <f t="shared" si="49"/>
        <v>8.7706499999999998</v>
      </c>
      <c r="G430" s="2">
        <f t="shared" si="43"/>
        <v>8.3491840000000028</v>
      </c>
      <c r="H430" s="2">
        <f t="shared" si="47"/>
        <v>7.6281094999999892</v>
      </c>
      <c r="I430" s="2">
        <f t="array" ref="I430">SUMPRODUCT(B414:B433, (ROW(B414:B433)-ROW(B414)+1)) / (20*21/2)</f>
        <v>8.8688909523809532</v>
      </c>
      <c r="J430" s="2">
        <f t="shared" si="50"/>
        <v>8.7529976741806017</v>
      </c>
      <c r="K430" s="2">
        <f t="shared" si="44"/>
        <v>8.4566029664560602</v>
      </c>
    </row>
    <row r="431" spans="1:11" ht="13.5" x14ac:dyDescent="0.25">
      <c r="A431" s="3">
        <f>TITRES_STAT!B434</f>
        <v>42634</v>
      </c>
      <c r="B431" s="6">
        <f>TITRES_STAT!D434</f>
        <v>8.6853999999999996</v>
      </c>
      <c r="C431" s="2">
        <f t="shared" si="45"/>
        <v>-0.11700000000000088</v>
      </c>
      <c r="D431" s="2">
        <f t="shared" si="46"/>
        <v>8.7998999999999992</v>
      </c>
      <c r="E431" s="2">
        <f t="shared" si="48"/>
        <v>8.9125400000000017</v>
      </c>
      <c r="F431" s="2">
        <f t="shared" si="49"/>
        <v>8.7971199999999996</v>
      </c>
      <c r="G431" s="2">
        <f t="shared" si="43"/>
        <v>8.3623560000000037</v>
      </c>
      <c r="H431" s="2">
        <f t="shared" si="47"/>
        <v>7.6368049999999892</v>
      </c>
      <c r="I431" s="2">
        <f t="array" ref="I431">SUMPRODUCT(B415:B434, (ROW(B415:B434)-ROW(B415)+1)) / (20*21/2)</f>
        <v>8.8674519047619036</v>
      </c>
      <c r="J431" s="2">
        <f t="shared" si="50"/>
        <v>8.7465598004491163</v>
      </c>
      <c r="K431" s="2">
        <f t="shared" si="44"/>
        <v>8.4655753991440577</v>
      </c>
    </row>
    <row r="432" spans="1:11" ht="13.5" x14ac:dyDescent="0.25">
      <c r="A432" s="3">
        <f>TITRES_STAT!B435</f>
        <v>42635</v>
      </c>
      <c r="B432" s="6">
        <f>TITRES_STAT!D435</f>
        <v>8.7408000000000001</v>
      </c>
      <c r="C432" s="2">
        <f t="shared" si="45"/>
        <v>5.540000000000056E-2</v>
      </c>
      <c r="D432" s="2">
        <f t="shared" si="46"/>
        <v>8.7875800000000002</v>
      </c>
      <c r="E432" s="2">
        <f t="shared" si="48"/>
        <v>8.8879199999999994</v>
      </c>
      <c r="F432" s="2">
        <f t="shared" si="49"/>
        <v>8.8217400000000001</v>
      </c>
      <c r="G432" s="2">
        <f t="shared" si="43"/>
        <v>8.3754060000000035</v>
      </c>
      <c r="H432" s="2">
        <f t="shared" si="47"/>
        <v>7.6457774999999888</v>
      </c>
      <c r="I432" s="2">
        <f t="array" ref="I432">SUMPRODUCT(B416:B435, (ROW(B416:B435)-ROW(B416)+1)) / (20*21/2)</f>
        <v>8.8642542857142868</v>
      </c>
      <c r="J432" s="2">
        <f t="shared" si="50"/>
        <v>8.7460112480253898</v>
      </c>
      <c r="K432" s="2">
        <f t="shared" si="44"/>
        <v>8.4763685207462522</v>
      </c>
    </row>
    <row r="433" spans="1:11" ht="13.5" x14ac:dyDescent="0.25">
      <c r="A433" s="3">
        <f>TITRES_STAT!B436</f>
        <v>42636</v>
      </c>
      <c r="B433" s="6">
        <f>TITRES_STAT!D436</f>
        <v>8.8085000000000004</v>
      </c>
      <c r="C433" s="2">
        <f t="shared" si="45"/>
        <v>6.7700000000000315E-2</v>
      </c>
      <c r="D433" s="2">
        <f t="shared" si="46"/>
        <v>8.7765000000000004</v>
      </c>
      <c r="E433" s="2">
        <f t="shared" si="48"/>
        <v>8.8700700000000001</v>
      </c>
      <c r="F433" s="2">
        <f t="shared" si="49"/>
        <v>8.8482099999999999</v>
      </c>
      <c r="G433" s="2">
        <f t="shared" si="43"/>
        <v>8.389070000000002</v>
      </c>
      <c r="H433" s="2">
        <f t="shared" si="47"/>
        <v>7.6552349999999896</v>
      </c>
      <c r="I433" s="2">
        <f t="array" ref="I433">SUMPRODUCT(B417:B436, (ROW(B417:B436)-ROW(B417)+1)) / (20*21/2)</f>
        <v>8.8600309523809528</v>
      </c>
      <c r="J433" s="2">
        <f t="shared" si="50"/>
        <v>8.751962557737258</v>
      </c>
      <c r="K433" s="2">
        <f t="shared" si="44"/>
        <v>8.489393284638556</v>
      </c>
    </row>
    <row r="434" spans="1:11" ht="13.5" x14ac:dyDescent="0.25">
      <c r="A434" s="3">
        <f>TITRES_STAT!B437</f>
        <v>42639</v>
      </c>
      <c r="B434" s="6">
        <f>TITRES_STAT!D437</f>
        <v>8.8331</v>
      </c>
      <c r="C434" s="2">
        <f t="shared" si="45"/>
        <v>2.4599999999999511E-2</v>
      </c>
      <c r="D434" s="2">
        <f t="shared" si="46"/>
        <v>8.7740400000000012</v>
      </c>
      <c r="E434" s="2">
        <f t="shared" si="48"/>
        <v>8.8509799999999998</v>
      </c>
      <c r="F434" s="2">
        <f t="shared" si="49"/>
        <v>8.8666750000000008</v>
      </c>
      <c r="G434" s="2">
        <f t="shared" ref="G434:G497" si="51">AVERAGE(B385:B434)</f>
        <v>8.4039660000000023</v>
      </c>
      <c r="H434" s="2">
        <f t="shared" si="47"/>
        <v>7.6648154999999907</v>
      </c>
      <c r="I434" s="2">
        <f t="array" ref="I434">SUMPRODUCT(B418:B437, (ROW(B418:B437)-ROW(B418)+1)) / (20*21/2)</f>
        <v>8.8543476190476174</v>
      </c>
      <c r="J434" s="2">
        <f t="shared" si="50"/>
        <v>8.7596899331908524</v>
      </c>
      <c r="K434" s="2">
        <f t="shared" si="44"/>
        <v>8.5028719793586127</v>
      </c>
    </row>
    <row r="435" spans="1:11" ht="13.5" x14ac:dyDescent="0.25">
      <c r="A435" s="3">
        <f>TITRES_STAT!B438</f>
        <v>42640</v>
      </c>
      <c r="B435" s="6">
        <f>TITRES_STAT!D438</f>
        <v>8.8331</v>
      </c>
      <c r="C435" s="2">
        <f t="shared" si="45"/>
        <v>0</v>
      </c>
      <c r="D435" s="2">
        <f t="shared" si="46"/>
        <v>8.7801800000000014</v>
      </c>
      <c r="E435" s="2">
        <f t="shared" si="48"/>
        <v>8.832510000000001</v>
      </c>
      <c r="F435" s="2">
        <f t="shared" si="49"/>
        <v>8.8774449999999998</v>
      </c>
      <c r="G435" s="2">
        <f t="shared" si="51"/>
        <v>8.4188620000000007</v>
      </c>
      <c r="H435" s="2">
        <f t="shared" si="47"/>
        <v>7.6744839999999899</v>
      </c>
      <c r="I435" s="2">
        <f t="array" ref="I435">SUMPRODUCT(B419:B438, (ROW(B419:B438)-ROW(B419)+1)) / (20*21/2)</f>
        <v>8.8473699999999997</v>
      </c>
      <c r="J435" s="2">
        <f t="shared" si="50"/>
        <v>8.7666813681250577</v>
      </c>
      <c r="K435" s="2">
        <f t="shared" ref="K435:K498" si="52">$K$4*B435+(1-$K$4)*K434</f>
        <v>8.5158220978151373</v>
      </c>
    </row>
    <row r="436" spans="1:11" ht="13.5" x14ac:dyDescent="0.25">
      <c r="A436" s="3">
        <f>TITRES_STAT!B439</f>
        <v>42641</v>
      </c>
      <c r="B436" s="6">
        <f>TITRES_STAT!D439</f>
        <v>8.8331</v>
      </c>
      <c r="C436" s="2">
        <f t="shared" si="45"/>
        <v>0</v>
      </c>
      <c r="D436" s="2">
        <f t="shared" si="46"/>
        <v>8.8097200000000022</v>
      </c>
      <c r="E436" s="2">
        <f t="shared" si="48"/>
        <v>8.8048099999999998</v>
      </c>
      <c r="F436" s="2">
        <f t="shared" si="49"/>
        <v>8.8866750000000003</v>
      </c>
      <c r="G436" s="2">
        <f t="shared" si="51"/>
        <v>8.4337580000000028</v>
      </c>
      <c r="H436" s="2">
        <f t="shared" si="47"/>
        <v>7.6843574999999911</v>
      </c>
      <c r="I436" s="2">
        <f t="array" ref="I436">SUMPRODUCT(B420:B439, (ROW(B420:B439)-ROW(B420)+1)) / (20*21/2)</f>
        <v>8.8402752380952379</v>
      </c>
      <c r="J436" s="2">
        <f t="shared" si="50"/>
        <v>8.773006952113148</v>
      </c>
      <c r="K436" s="2">
        <f t="shared" si="52"/>
        <v>8.5282643684890527</v>
      </c>
    </row>
    <row r="437" spans="1:11" ht="13.5" x14ac:dyDescent="0.25">
      <c r="A437" s="3">
        <f>TITRES_STAT!B440</f>
        <v>42642</v>
      </c>
      <c r="B437" s="6">
        <f>TITRES_STAT!D440</f>
        <v>8.827</v>
      </c>
      <c r="C437" s="2">
        <f t="shared" si="45"/>
        <v>-6.0999999999999943E-3</v>
      </c>
      <c r="D437" s="2">
        <f t="shared" si="46"/>
        <v>8.8269599999999997</v>
      </c>
      <c r="E437" s="2">
        <f t="shared" si="48"/>
        <v>8.807269999999999</v>
      </c>
      <c r="F437" s="2">
        <f t="shared" si="49"/>
        <v>8.8940650000000012</v>
      </c>
      <c r="G437" s="2">
        <f t="shared" si="51"/>
        <v>8.4496400000000005</v>
      </c>
      <c r="H437" s="2">
        <f t="shared" si="47"/>
        <v>7.6942004999999902</v>
      </c>
      <c r="I437" s="2">
        <f t="array" ref="I437">SUMPRODUCT(B421:B440, (ROW(B421:B440)-ROW(B421)+1)) / (20*21/2)</f>
        <v>8.8442657142857133</v>
      </c>
      <c r="J437" s="2">
        <f t="shared" si="50"/>
        <v>8.7781491471499908</v>
      </c>
      <c r="K437" s="2">
        <f t="shared" si="52"/>
        <v>8.5399794912934031</v>
      </c>
    </row>
    <row r="438" spans="1:11" ht="13.5" x14ac:dyDescent="0.25">
      <c r="A438" s="3">
        <f>TITRES_STAT!B441</f>
        <v>42643</v>
      </c>
      <c r="B438" s="6">
        <f>TITRES_STAT!D441</f>
        <v>8.8208000000000002</v>
      </c>
      <c r="C438" s="2">
        <f t="shared" si="45"/>
        <v>-6.1999999999997613E-3</v>
      </c>
      <c r="D438" s="2">
        <f t="shared" si="46"/>
        <v>8.8294199999999989</v>
      </c>
      <c r="E438" s="2">
        <f t="shared" si="48"/>
        <v>8.8029600000000006</v>
      </c>
      <c r="F438" s="2">
        <f t="shared" si="49"/>
        <v>8.8952950000000008</v>
      </c>
      <c r="G438" s="2">
        <f t="shared" si="51"/>
        <v>8.4660140000000013</v>
      </c>
      <c r="H438" s="2">
        <f t="shared" si="47"/>
        <v>7.7040419999999905</v>
      </c>
      <c r="I438" s="2">
        <f t="array" ref="I438">SUMPRODUCT(B422:B441, (ROW(B422:B441)-ROW(B422)+1)) / (20*21/2)</f>
        <v>8.8493938095238089</v>
      </c>
      <c r="J438" s="2">
        <f t="shared" si="50"/>
        <v>8.7822111331357053</v>
      </c>
      <c r="K438" s="2">
        <f t="shared" si="52"/>
        <v>8.5509920602622884</v>
      </c>
    </row>
    <row r="439" spans="1:11" ht="13.5" x14ac:dyDescent="0.25">
      <c r="A439" s="3">
        <f>TITRES_STAT!B442</f>
        <v>42647</v>
      </c>
      <c r="B439" s="6">
        <f>TITRES_STAT!D442</f>
        <v>8.8208000000000002</v>
      </c>
      <c r="C439" s="2">
        <f t="shared" si="45"/>
        <v>0</v>
      </c>
      <c r="D439" s="2">
        <f t="shared" si="46"/>
        <v>8.8269599999999997</v>
      </c>
      <c r="E439" s="2">
        <f t="shared" si="48"/>
        <v>8.8005000000000031</v>
      </c>
      <c r="F439" s="2">
        <f t="shared" si="49"/>
        <v>8.8835999999999995</v>
      </c>
      <c r="G439" s="2">
        <f t="shared" si="51"/>
        <v>8.4815260000000006</v>
      </c>
      <c r="H439" s="2">
        <f t="shared" si="47"/>
        <v>7.7137074999999911</v>
      </c>
      <c r="I439" s="2">
        <f t="array" ref="I439">SUMPRODUCT(B423:B442, (ROW(B423:B442)-ROW(B423)+1)) / (20*21/2)</f>
        <v>8.8600619047619062</v>
      </c>
      <c r="J439" s="2">
        <f t="shared" si="50"/>
        <v>8.7858862633132571</v>
      </c>
      <c r="K439" s="2">
        <f t="shared" si="52"/>
        <v>8.5615727637814132</v>
      </c>
    </row>
    <row r="440" spans="1:11" ht="13.5" x14ac:dyDescent="0.25">
      <c r="A440" s="3">
        <f>TITRES_STAT!B443</f>
        <v>42648</v>
      </c>
      <c r="B440" s="6">
        <f>TITRES_STAT!D443</f>
        <v>8.9254999999999995</v>
      </c>
      <c r="C440" s="2">
        <f t="shared" si="45"/>
        <v>0.10469999999999935</v>
      </c>
      <c r="D440" s="2">
        <f t="shared" si="46"/>
        <v>8.84544</v>
      </c>
      <c r="E440" s="2">
        <f t="shared" si="48"/>
        <v>8.8128100000000025</v>
      </c>
      <c r="F440" s="2">
        <f t="shared" si="49"/>
        <v>8.877754999999997</v>
      </c>
      <c r="G440" s="2">
        <f t="shared" si="51"/>
        <v>8.4999940000000009</v>
      </c>
      <c r="H440" s="2">
        <f t="shared" si="47"/>
        <v>7.7238964999999915</v>
      </c>
      <c r="I440" s="2">
        <f t="array" ref="I440">SUMPRODUCT(B424:B443, (ROW(B424:B443)-ROW(B424)+1)) / (20*21/2)</f>
        <v>8.8648728571428563</v>
      </c>
      <c r="J440" s="2">
        <f t="shared" si="50"/>
        <v>8.7991828096643747</v>
      </c>
      <c r="K440" s="2">
        <f t="shared" si="52"/>
        <v>8.5758444201037101</v>
      </c>
    </row>
    <row r="441" spans="1:11" ht="13.5" x14ac:dyDescent="0.25">
      <c r="A441" s="3">
        <f>TITRES_STAT!B444</f>
        <v>42649</v>
      </c>
      <c r="B441" s="6">
        <f>TITRES_STAT!D444</f>
        <v>8.9315999999999995</v>
      </c>
      <c r="C441" s="2">
        <f t="shared" si="45"/>
        <v>6.0999999999999943E-3</v>
      </c>
      <c r="D441" s="2">
        <f t="shared" si="46"/>
        <v>8.8651400000000002</v>
      </c>
      <c r="E441" s="2">
        <f t="shared" si="48"/>
        <v>8.8374300000000012</v>
      </c>
      <c r="F441" s="2">
        <f t="shared" si="49"/>
        <v>8.8749849999999988</v>
      </c>
      <c r="G441" s="2">
        <f t="shared" si="51"/>
        <v>8.5174760000000003</v>
      </c>
      <c r="H441" s="2">
        <f t="shared" si="47"/>
        <v>7.7341159999999922</v>
      </c>
      <c r="I441" s="2">
        <f t="array" ref="I441">SUMPRODUCT(B425:B444, (ROW(B425:B444)-ROW(B425)+1)) / (20*21/2)</f>
        <v>8.869976666666668</v>
      </c>
      <c r="J441" s="2">
        <f t="shared" si="50"/>
        <v>8.8117939706487203</v>
      </c>
      <c r="K441" s="2">
        <f t="shared" si="52"/>
        <v>8.5897956193153302</v>
      </c>
    </row>
    <row r="442" spans="1:11" ht="13.5" x14ac:dyDescent="0.25">
      <c r="A442" s="3">
        <f>TITRES_STAT!B445</f>
        <v>42650</v>
      </c>
      <c r="B442" s="6">
        <f>TITRES_STAT!D445</f>
        <v>8.9870000000000001</v>
      </c>
      <c r="C442" s="2">
        <f t="shared" si="45"/>
        <v>5.540000000000056E-2</v>
      </c>
      <c r="D442" s="2">
        <f t="shared" si="46"/>
        <v>8.8971400000000003</v>
      </c>
      <c r="E442" s="2">
        <f t="shared" si="48"/>
        <v>8.86205</v>
      </c>
      <c r="F442" s="2">
        <f t="shared" si="49"/>
        <v>8.8749849999999988</v>
      </c>
      <c r="G442" s="2">
        <f t="shared" si="51"/>
        <v>8.5360659999999999</v>
      </c>
      <c r="H442" s="2">
        <f t="shared" si="47"/>
        <v>7.7446124999999926</v>
      </c>
      <c r="I442" s="2">
        <f t="array" ref="I442">SUMPRODUCT(B426:B445, (ROW(B426:B445)-ROW(B426)+1)) / (20*21/2)</f>
        <v>8.8755495238095232</v>
      </c>
      <c r="J442" s="2">
        <f t="shared" si="50"/>
        <v>8.8284802591583666</v>
      </c>
      <c r="K442" s="2">
        <f t="shared" si="52"/>
        <v>8.6053722616951216</v>
      </c>
    </row>
    <row r="443" spans="1:11" ht="13.5" x14ac:dyDescent="0.25">
      <c r="A443" s="3">
        <f>TITRES_STAT!B446</f>
        <v>42653</v>
      </c>
      <c r="B443" s="6">
        <f>TITRES_STAT!D446</f>
        <v>8.9254999999999995</v>
      </c>
      <c r="C443" s="2">
        <f t="shared" si="45"/>
        <v>-6.1500000000000554E-2</v>
      </c>
      <c r="D443" s="2">
        <f t="shared" si="46"/>
        <v>8.9180799999999998</v>
      </c>
      <c r="E443" s="2">
        <f t="shared" si="48"/>
        <v>8.8737499999999976</v>
      </c>
      <c r="F443" s="2">
        <f t="shared" si="49"/>
        <v>8.8719099999999997</v>
      </c>
      <c r="G443" s="2">
        <f t="shared" si="51"/>
        <v>8.5556419999999989</v>
      </c>
      <c r="H443" s="2">
        <f t="shared" si="47"/>
        <v>7.7548599999999928</v>
      </c>
      <c r="I443" s="2">
        <f t="array" ref="I443">SUMPRODUCT(B427:B446, (ROW(B427:B446)-ROW(B427)+1)) / (20*21/2)</f>
        <v>8.8797999999999995</v>
      </c>
      <c r="J443" s="2">
        <f t="shared" si="50"/>
        <v>8.8377202344766168</v>
      </c>
      <c r="K443" s="2">
        <f t="shared" si="52"/>
        <v>8.6179262906482546</v>
      </c>
    </row>
    <row r="444" spans="1:11" ht="13.5" x14ac:dyDescent="0.25">
      <c r="A444" s="3">
        <f>TITRES_STAT!B447</f>
        <v>42654</v>
      </c>
      <c r="B444" s="6">
        <f>TITRES_STAT!D447</f>
        <v>8.9254999999999995</v>
      </c>
      <c r="C444" s="2">
        <f t="shared" si="45"/>
        <v>0</v>
      </c>
      <c r="D444" s="2">
        <f t="shared" si="46"/>
        <v>8.9390199999999993</v>
      </c>
      <c r="E444" s="2">
        <f t="shared" si="48"/>
        <v>8.8829899999999995</v>
      </c>
      <c r="F444" s="2">
        <f t="shared" si="49"/>
        <v>8.8669849999999997</v>
      </c>
      <c r="G444" s="2">
        <f t="shared" si="51"/>
        <v>8.5741099999999975</v>
      </c>
      <c r="H444" s="2">
        <f t="shared" si="47"/>
        <v>7.7651659999999936</v>
      </c>
      <c r="I444" s="2">
        <f t="array" ref="I444">SUMPRODUCT(B428:B447, (ROW(B428:B447)-ROW(B428)+1)) / (20*21/2)</f>
        <v>8.8856080952380943</v>
      </c>
      <c r="J444" s="2">
        <f t="shared" si="50"/>
        <v>8.8460802121455107</v>
      </c>
      <c r="K444" s="2">
        <f t="shared" si="52"/>
        <v>8.6299880047404809</v>
      </c>
    </row>
    <row r="445" spans="1:11" ht="13.5" x14ac:dyDescent="0.25">
      <c r="A445" s="3">
        <f>TITRES_STAT!B448</f>
        <v>42655</v>
      </c>
      <c r="B445" s="6">
        <f>TITRES_STAT!D448</f>
        <v>8.9254999999999995</v>
      </c>
      <c r="C445" s="2">
        <f t="shared" si="45"/>
        <v>0</v>
      </c>
      <c r="D445" s="2">
        <f t="shared" si="46"/>
        <v>8.9390199999999993</v>
      </c>
      <c r="E445" s="2">
        <f t="shared" si="48"/>
        <v>8.8922300000000014</v>
      </c>
      <c r="F445" s="2">
        <f t="shared" si="49"/>
        <v>8.8623700000000003</v>
      </c>
      <c r="G445" s="2">
        <f t="shared" si="51"/>
        <v>8.5913459999999979</v>
      </c>
      <c r="H445" s="2">
        <f t="shared" si="47"/>
        <v>7.7755599999999934</v>
      </c>
      <c r="I445" s="2">
        <f t="array" ref="I445">SUMPRODUCT(B429:B448, (ROW(B429:B448)-ROW(B429)+1)) / (20*21/2)</f>
        <v>8.8861933333333329</v>
      </c>
      <c r="J445" s="2">
        <f t="shared" si="50"/>
        <v>8.8536440014649855</v>
      </c>
      <c r="K445" s="2">
        <f t="shared" si="52"/>
        <v>8.641576710436933</v>
      </c>
    </row>
    <row r="446" spans="1:11" ht="13.5" x14ac:dyDescent="0.25">
      <c r="A446" s="3">
        <f>TITRES_STAT!B449</f>
        <v>42656</v>
      </c>
      <c r="B446" s="6">
        <f>TITRES_STAT!D449</f>
        <v>8.907</v>
      </c>
      <c r="C446" s="2">
        <f t="shared" si="45"/>
        <v>-1.8499999999999517E-2</v>
      </c>
      <c r="D446" s="2">
        <f t="shared" si="46"/>
        <v>8.9341000000000008</v>
      </c>
      <c r="E446" s="2">
        <f t="shared" si="48"/>
        <v>8.8996200000000005</v>
      </c>
      <c r="F446" s="2">
        <f t="shared" si="49"/>
        <v>8.8522150000000011</v>
      </c>
      <c r="G446" s="2">
        <f t="shared" si="51"/>
        <v>8.6075959999999991</v>
      </c>
      <c r="H446" s="2">
        <f t="shared" si="47"/>
        <v>7.7858029999999951</v>
      </c>
      <c r="I446" s="2">
        <f t="array" ref="I446">SUMPRODUCT(B430:B449, (ROW(B430:B449)-ROW(B430)+1)) / (20*21/2)</f>
        <v>8.8867785714285716</v>
      </c>
      <c r="J446" s="2">
        <f t="shared" si="50"/>
        <v>8.8587255251349859</v>
      </c>
      <c r="K446" s="2">
        <f t="shared" si="52"/>
        <v>8.6519854668903875</v>
      </c>
    </row>
    <row r="447" spans="1:11" ht="13.5" x14ac:dyDescent="0.25">
      <c r="A447" s="3">
        <f>TITRES_STAT!B450</f>
        <v>42657</v>
      </c>
      <c r="B447" s="6">
        <f>TITRES_STAT!D450</f>
        <v>8.9131999999999998</v>
      </c>
      <c r="C447" s="2">
        <f t="shared" si="45"/>
        <v>6.1999999999997613E-3</v>
      </c>
      <c r="D447" s="2">
        <f t="shared" si="46"/>
        <v>8.91934</v>
      </c>
      <c r="E447" s="2">
        <f t="shared" si="48"/>
        <v>8.908240000000001</v>
      </c>
      <c r="F447" s="2">
        <f t="shared" si="49"/>
        <v>8.8577550000000009</v>
      </c>
      <c r="G447" s="2">
        <f t="shared" si="51"/>
        <v>8.6247099999999985</v>
      </c>
      <c r="H447" s="2">
        <f t="shared" si="47"/>
        <v>7.7958129999999946</v>
      </c>
      <c r="I447" s="2">
        <f t="array" ref="I447">SUMPRODUCT(B431:B450, (ROW(B431:B450)-ROW(B431)+1)) / (20*21/2)</f>
        <v>8.8872757142857139</v>
      </c>
      <c r="J447" s="2">
        <f t="shared" si="50"/>
        <v>8.863913570360225</v>
      </c>
      <c r="K447" s="2">
        <f t="shared" si="52"/>
        <v>8.6622291740711574</v>
      </c>
    </row>
    <row r="448" spans="1:11" ht="13.5" x14ac:dyDescent="0.25">
      <c r="A448" s="3">
        <f>TITRES_STAT!B451</f>
        <v>42660</v>
      </c>
      <c r="B448" s="6">
        <f>TITRES_STAT!D451</f>
        <v>8.8638999999999992</v>
      </c>
      <c r="C448" s="2">
        <f t="shared" si="45"/>
        <v>-4.9300000000000566E-2</v>
      </c>
      <c r="D448" s="2">
        <f t="shared" si="46"/>
        <v>8.9070199999999993</v>
      </c>
      <c r="E448" s="2">
        <f t="shared" si="48"/>
        <v>8.9125499999999995</v>
      </c>
      <c r="F448" s="2">
        <f t="shared" si="49"/>
        <v>8.8577550000000009</v>
      </c>
      <c r="G448" s="2">
        <f t="shared" si="51"/>
        <v>8.6407140000000009</v>
      </c>
      <c r="H448" s="2">
        <f t="shared" si="47"/>
        <v>7.8056059999999947</v>
      </c>
      <c r="I448" s="2">
        <f t="array" ref="I448">SUMPRODUCT(B432:B451, (ROW(B432:B451)-ROW(B432)+1)) / (20*21/2)</f>
        <v>8.8868990476190461</v>
      </c>
      <c r="J448" s="2">
        <f t="shared" si="50"/>
        <v>8.8639122779449657</v>
      </c>
      <c r="K448" s="2">
        <f t="shared" si="52"/>
        <v>8.6701378339115038</v>
      </c>
    </row>
    <row r="449" spans="1:11" ht="13.5" x14ac:dyDescent="0.25">
      <c r="A449" s="3">
        <f>TITRES_STAT!B452</f>
        <v>42661</v>
      </c>
      <c r="B449" s="6">
        <f>TITRES_STAT!D452</f>
        <v>8.8638999999999992</v>
      </c>
      <c r="C449" s="2">
        <f t="shared" si="45"/>
        <v>0</v>
      </c>
      <c r="D449" s="2">
        <f t="shared" si="46"/>
        <v>8.8947000000000003</v>
      </c>
      <c r="E449" s="2">
        <f t="shared" si="48"/>
        <v>8.9168599999999998</v>
      </c>
      <c r="F449" s="2">
        <f t="shared" si="49"/>
        <v>8.8586800000000014</v>
      </c>
      <c r="G449" s="2">
        <f t="shared" si="51"/>
        <v>8.6567180000000015</v>
      </c>
      <c r="H449" s="2">
        <f t="shared" si="47"/>
        <v>7.8155164999999966</v>
      </c>
      <c r="I449" s="2">
        <f t="array" ref="I449">SUMPRODUCT(B433:B452, (ROW(B433:B452)-ROW(B433)+1)) / (20*21/2)</f>
        <v>8.8862823809523821</v>
      </c>
      <c r="J449" s="2">
        <f t="shared" si="50"/>
        <v>8.8639111086168736</v>
      </c>
      <c r="K449" s="2">
        <f t="shared" si="52"/>
        <v>8.6777363502286988</v>
      </c>
    </row>
    <row r="450" spans="1:11" ht="13.5" x14ac:dyDescent="0.25">
      <c r="A450" s="3">
        <f>TITRES_STAT!B453</f>
        <v>42662</v>
      </c>
      <c r="B450" s="6">
        <f>TITRES_STAT!D453</f>
        <v>8.8638999999999992</v>
      </c>
      <c r="C450" s="2">
        <f t="shared" si="45"/>
        <v>0</v>
      </c>
      <c r="D450" s="2">
        <f t="shared" si="46"/>
        <v>8.8823800000000013</v>
      </c>
      <c r="E450" s="2">
        <f t="shared" si="48"/>
        <v>8.9107000000000003</v>
      </c>
      <c r="F450" s="2">
        <f t="shared" si="49"/>
        <v>8.8617550000000005</v>
      </c>
      <c r="G450" s="2">
        <f t="shared" si="51"/>
        <v>8.6721059999999994</v>
      </c>
      <c r="H450" s="2">
        <f t="shared" si="47"/>
        <v>7.8255439999999963</v>
      </c>
      <c r="I450" s="2">
        <f t="array" ref="I450">SUMPRODUCT(B434:B453, (ROW(B434:B453)-ROW(B434)+1)) / (20*21/2)</f>
        <v>8.8850795238095248</v>
      </c>
      <c r="J450" s="2">
        <f t="shared" si="50"/>
        <v>8.8639100506533612</v>
      </c>
      <c r="K450" s="2">
        <f t="shared" si="52"/>
        <v>8.6850368855138473</v>
      </c>
    </row>
    <row r="451" spans="1:11" ht="13.5" x14ac:dyDescent="0.25">
      <c r="A451" s="3">
        <f>TITRES_STAT!B454</f>
        <v>42663</v>
      </c>
      <c r="B451" s="6">
        <f>TITRES_STAT!D454</f>
        <v>8.8577999999999992</v>
      </c>
      <c r="C451" s="2">
        <f t="shared" si="45"/>
        <v>-6.0999999999999943E-3</v>
      </c>
      <c r="D451" s="2">
        <f t="shared" si="46"/>
        <v>8.872539999999999</v>
      </c>
      <c r="E451" s="2">
        <f t="shared" si="48"/>
        <v>8.9033200000000008</v>
      </c>
      <c r="F451" s="2">
        <f t="shared" si="49"/>
        <v>8.8703749999999992</v>
      </c>
      <c r="G451" s="2">
        <f t="shared" si="51"/>
        <v>8.6879880000000007</v>
      </c>
      <c r="H451" s="2">
        <f t="shared" si="47"/>
        <v>7.8353944999999978</v>
      </c>
      <c r="I451" s="2">
        <f t="array" ref="I451">SUMPRODUCT(B435:B454, (ROW(B435:B454)-ROW(B435)+1)) / (20*21/2)</f>
        <v>8.8842033333333319</v>
      </c>
      <c r="J451" s="2">
        <f t="shared" si="50"/>
        <v>8.8633281410673277</v>
      </c>
      <c r="K451" s="2">
        <f t="shared" si="52"/>
        <v>8.691811909611344</v>
      </c>
    </row>
    <row r="452" spans="1:11" ht="13.5" x14ac:dyDescent="0.25">
      <c r="A452" s="3">
        <f>TITRES_STAT!B455</f>
        <v>42664</v>
      </c>
      <c r="B452" s="6">
        <f>TITRES_STAT!D455</f>
        <v>8.8638999999999992</v>
      </c>
      <c r="C452" s="2">
        <f t="shared" ref="C452:C515" si="53">B452-B451</f>
        <v>6.0999999999999943E-3</v>
      </c>
      <c r="D452" s="2">
        <f t="shared" si="46"/>
        <v>8.8626799999999992</v>
      </c>
      <c r="E452" s="2">
        <f t="shared" si="48"/>
        <v>8.8910099999999996</v>
      </c>
      <c r="F452" s="2">
        <f t="shared" si="49"/>
        <v>8.8765299999999989</v>
      </c>
      <c r="G452" s="2">
        <f t="shared" si="51"/>
        <v>8.7039920000000013</v>
      </c>
      <c r="H452" s="2">
        <f t="shared" si="47"/>
        <v>7.8452754999999978</v>
      </c>
      <c r="I452" s="2">
        <f t="array" ref="I452">SUMPRODUCT(B436:B455, (ROW(B436:B455)-ROW(B436)+1)) / (20*21/2)</f>
        <v>8.8884271428571413</v>
      </c>
      <c r="J452" s="2">
        <f t="shared" si="50"/>
        <v>8.8633826038228207</v>
      </c>
      <c r="K452" s="2">
        <f t="shared" si="52"/>
        <v>8.698560462175605</v>
      </c>
    </row>
    <row r="453" spans="1:11" ht="13.5" x14ac:dyDescent="0.25">
      <c r="A453" s="3">
        <f>TITRES_STAT!B456</f>
        <v>42667</v>
      </c>
      <c r="B453" s="6">
        <f>TITRES_STAT!D456</f>
        <v>8.8638999999999992</v>
      </c>
      <c r="C453" s="2">
        <f t="shared" si="53"/>
        <v>0</v>
      </c>
      <c r="D453" s="2">
        <f t="shared" si="46"/>
        <v>8.862680000000001</v>
      </c>
      <c r="E453" s="2">
        <f t="shared" si="48"/>
        <v>8.8848500000000001</v>
      </c>
      <c r="F453" s="2">
        <f t="shared" si="49"/>
        <v>8.8792999999999989</v>
      </c>
      <c r="G453" s="2">
        <f t="shared" si="51"/>
        <v>8.7195040000000024</v>
      </c>
      <c r="H453" s="2">
        <f t="shared" si="47"/>
        <v>7.8551859999999989</v>
      </c>
      <c r="I453" s="2">
        <f t="array" ref="I453">SUMPRODUCT(B437:B456, (ROW(B437:B456)-ROW(B437)+1)) / (20*21/2)</f>
        <v>8.8892776190476201</v>
      </c>
      <c r="J453" s="2">
        <f t="shared" si="50"/>
        <v>8.8634318796492195</v>
      </c>
      <c r="K453" s="2">
        <f t="shared" si="52"/>
        <v>8.705044365619699</v>
      </c>
    </row>
    <row r="454" spans="1:11" ht="13.5" x14ac:dyDescent="0.25">
      <c r="A454" s="3">
        <f>TITRES_STAT!B457</f>
        <v>42668</v>
      </c>
      <c r="B454" s="6">
        <f>TITRES_STAT!D457</f>
        <v>8.8701000000000008</v>
      </c>
      <c r="C454" s="2">
        <f t="shared" si="53"/>
        <v>6.2000000000015376E-3</v>
      </c>
      <c r="D454" s="2">
        <f t="shared" ref="D454:D517" si="54">AVERAGE(B450:B454)</f>
        <v>8.8639200000000002</v>
      </c>
      <c r="E454" s="2">
        <f t="shared" si="48"/>
        <v>8.8793100000000003</v>
      </c>
      <c r="F454" s="2">
        <f t="shared" si="49"/>
        <v>8.8811499999999999</v>
      </c>
      <c r="G454" s="2">
        <f t="shared" si="51"/>
        <v>8.7351399999999995</v>
      </c>
      <c r="H454" s="2">
        <f t="shared" si="47"/>
        <v>7.8650980000000006</v>
      </c>
      <c r="I454" s="2">
        <f t="array" ref="I454">SUMPRODUCT(B438:B457, (ROW(B438:B457)-ROW(B438)+1)) / (20*21/2)</f>
        <v>8.8986252380952369</v>
      </c>
      <c r="J454" s="2">
        <f t="shared" si="50"/>
        <v>8.8640669387302466</v>
      </c>
      <c r="K454" s="2">
        <f t="shared" si="52"/>
        <v>8.7115171355953969</v>
      </c>
    </row>
    <row r="455" spans="1:11" ht="13.5" x14ac:dyDescent="0.25">
      <c r="A455" s="3">
        <f>TITRES_STAT!B458</f>
        <v>42669</v>
      </c>
      <c r="B455" s="6">
        <f>TITRES_STAT!D458</f>
        <v>8.9254999999999995</v>
      </c>
      <c r="C455" s="2">
        <f t="shared" si="53"/>
        <v>5.5399999999998784E-2</v>
      </c>
      <c r="D455" s="2">
        <f t="shared" si="54"/>
        <v>8.8762399999999992</v>
      </c>
      <c r="E455" s="2">
        <f t="shared" si="48"/>
        <v>8.8793100000000003</v>
      </c>
      <c r="F455" s="2">
        <f t="shared" si="49"/>
        <v>8.8857700000000008</v>
      </c>
      <c r="G455" s="2">
        <f t="shared" si="51"/>
        <v>8.7517600000000009</v>
      </c>
      <c r="H455" s="2">
        <f t="shared" si="47"/>
        <v>7.8754335000000006</v>
      </c>
      <c r="I455" s="2">
        <f t="array" ref="I455">SUMPRODUCT(B439:B458, (ROW(B439:B458)-ROW(B439)+1)) / (20*21/2)</f>
        <v>8.906629999999998</v>
      </c>
      <c r="J455" s="2">
        <f t="shared" si="50"/>
        <v>8.8699177064702219</v>
      </c>
      <c r="K455" s="2">
        <f t="shared" si="52"/>
        <v>8.7199086204740084</v>
      </c>
    </row>
    <row r="456" spans="1:11" ht="13.5" x14ac:dyDescent="0.25">
      <c r="A456" s="3">
        <f>TITRES_STAT!B459</f>
        <v>42670</v>
      </c>
      <c r="B456" s="6">
        <f>TITRES_STAT!D459</f>
        <v>8.8947000000000003</v>
      </c>
      <c r="C456" s="2">
        <f t="shared" si="53"/>
        <v>-3.0799999999999272E-2</v>
      </c>
      <c r="D456" s="2">
        <f t="shared" si="54"/>
        <v>8.8836199999999987</v>
      </c>
      <c r="E456" s="2">
        <f t="shared" si="48"/>
        <v>8.8780800000000006</v>
      </c>
      <c r="F456" s="2">
        <f t="shared" si="49"/>
        <v>8.8888500000000015</v>
      </c>
      <c r="G456" s="2">
        <f t="shared" si="51"/>
        <v>8.7671480000000006</v>
      </c>
      <c r="H456" s="2">
        <f t="shared" si="47"/>
        <v>7.8856150000000014</v>
      </c>
      <c r="I456" s="2">
        <f t="array" ref="I456">SUMPRODUCT(B440:B459, (ROW(B440:B459)-ROW(B440)+1)) / (20*21/2)</f>
        <v>8.9056628571428575</v>
      </c>
      <c r="J456" s="2">
        <f t="shared" si="50"/>
        <v>8.8722779249016295</v>
      </c>
      <c r="K456" s="2">
        <f t="shared" si="52"/>
        <v>8.7267631843769884</v>
      </c>
    </row>
    <row r="457" spans="1:11" ht="13.5" x14ac:dyDescent="0.25">
      <c r="A457" s="3">
        <f>TITRES_STAT!B460</f>
        <v>42671</v>
      </c>
      <c r="B457" s="6">
        <f>TITRES_STAT!D460</f>
        <v>8.9870000000000001</v>
      </c>
      <c r="C457" s="2">
        <f t="shared" si="53"/>
        <v>9.2299999999999827E-2</v>
      </c>
      <c r="D457" s="2">
        <f t="shared" si="54"/>
        <v>8.908240000000001</v>
      </c>
      <c r="E457" s="2">
        <f t="shared" si="48"/>
        <v>8.8854599999999984</v>
      </c>
      <c r="F457" s="2">
        <f t="shared" si="49"/>
        <v>8.8968500000000006</v>
      </c>
      <c r="G457" s="2">
        <f t="shared" si="51"/>
        <v>8.7849980000000016</v>
      </c>
      <c r="H457" s="2">
        <f t="shared" si="47"/>
        <v>7.8962875000000023</v>
      </c>
      <c r="I457" s="2">
        <f t="array" ref="I457">SUMPRODUCT(B441:B460, (ROW(B441:B460)-ROW(B441)+1)) / (20*21/2)</f>
        <v>8.9043438095238088</v>
      </c>
      <c r="J457" s="2">
        <f t="shared" si="50"/>
        <v>8.8832038368157598</v>
      </c>
      <c r="K457" s="2">
        <f t="shared" si="52"/>
        <v>8.736968549695538</v>
      </c>
    </row>
    <row r="458" spans="1:11" ht="13.5" x14ac:dyDescent="0.25">
      <c r="A458" s="3">
        <f>TITRES_STAT!B461</f>
        <v>42674</v>
      </c>
      <c r="B458" s="6">
        <f>TITRES_STAT!D461</f>
        <v>8.9809000000000001</v>
      </c>
      <c r="C458" s="2">
        <f t="shared" si="53"/>
        <v>-6.0999999999999943E-3</v>
      </c>
      <c r="D458" s="2">
        <f t="shared" si="54"/>
        <v>8.9316399999999998</v>
      </c>
      <c r="E458" s="2">
        <f t="shared" si="48"/>
        <v>8.8971600000000013</v>
      </c>
      <c r="F458" s="2">
        <f t="shared" si="49"/>
        <v>8.9048549999999995</v>
      </c>
      <c r="G458" s="2">
        <f t="shared" si="51"/>
        <v>8.8027260000000016</v>
      </c>
      <c r="H458" s="2">
        <f t="shared" ref="H458:H521" si="55">AVERAGE(B259:B458)</f>
        <v>7.9069000000000029</v>
      </c>
      <c r="I458" s="2">
        <f t="array" ref="I458">SUMPRODUCT(B442:B461, (ROW(B442:B461)-ROW(B442)+1)) / (20*21/2)</f>
        <v>8.9031714285714276</v>
      </c>
      <c r="J458" s="2">
        <f t="shared" si="50"/>
        <v>8.8925082333094974</v>
      </c>
      <c r="K458" s="2">
        <f t="shared" si="52"/>
        <v>8.7465344889231655</v>
      </c>
    </row>
    <row r="459" spans="1:11" ht="13.5" x14ac:dyDescent="0.25">
      <c r="A459" s="3">
        <f>TITRES_STAT!B462</f>
        <v>42675</v>
      </c>
      <c r="B459" s="6">
        <f>TITRES_STAT!D462</f>
        <v>8.8947000000000003</v>
      </c>
      <c r="C459" s="2">
        <f t="shared" si="53"/>
        <v>-8.6199999999999832E-2</v>
      </c>
      <c r="D459" s="2">
        <f t="shared" si="54"/>
        <v>8.9365600000000001</v>
      </c>
      <c r="E459" s="2">
        <f t="shared" si="48"/>
        <v>8.9002400000000002</v>
      </c>
      <c r="F459" s="2">
        <f t="shared" si="49"/>
        <v>8.90855</v>
      </c>
      <c r="G459" s="2">
        <f t="shared" si="51"/>
        <v>8.8182380000000009</v>
      </c>
      <c r="H459" s="2">
        <f t="shared" si="55"/>
        <v>7.917111000000002</v>
      </c>
      <c r="I459" s="2">
        <f t="array" ref="I459">SUMPRODUCT(B443:B462, (ROW(B443:B462)-ROW(B443)+1)) / (20*21/2)</f>
        <v>8.902174761904762</v>
      </c>
      <c r="J459" s="2">
        <f t="shared" si="50"/>
        <v>8.8927169729943074</v>
      </c>
      <c r="K459" s="2">
        <f t="shared" si="52"/>
        <v>8.7523449011222567</v>
      </c>
    </row>
    <row r="460" spans="1:11" ht="13.5" x14ac:dyDescent="0.25">
      <c r="A460" s="3">
        <f>TITRES_STAT!B463</f>
        <v>42676</v>
      </c>
      <c r="B460" s="6">
        <f>TITRES_STAT!D463</f>
        <v>8.8947000000000003</v>
      </c>
      <c r="C460" s="2">
        <f t="shared" si="53"/>
        <v>0</v>
      </c>
      <c r="D460" s="2">
        <f t="shared" si="54"/>
        <v>8.9304000000000006</v>
      </c>
      <c r="E460" s="2">
        <f t="shared" ref="E460:E523" si="56">AVERAGE(B451:B460)</f>
        <v>8.9033200000000008</v>
      </c>
      <c r="F460" s="2">
        <f t="shared" si="49"/>
        <v>8.9070099999999996</v>
      </c>
      <c r="G460" s="2">
        <f t="shared" si="51"/>
        <v>8.8336260000000024</v>
      </c>
      <c r="H460" s="2">
        <f t="shared" si="55"/>
        <v>7.9273510000000034</v>
      </c>
      <c r="I460" s="2">
        <f t="array" ref="I460">SUMPRODUCT(B444:B463, (ROW(B444:B463)-ROW(B444)+1)) / (20*21/2)</f>
        <v>8.9104080952380968</v>
      </c>
      <c r="J460" s="2">
        <f t="shared" si="50"/>
        <v>8.8929058327091344</v>
      </c>
      <c r="K460" s="2">
        <f t="shared" si="52"/>
        <v>8.7579274540194234</v>
      </c>
    </row>
    <row r="461" spans="1:11" ht="13.5" x14ac:dyDescent="0.25">
      <c r="A461" s="3">
        <f>TITRES_STAT!B464</f>
        <v>42677</v>
      </c>
      <c r="B461" s="6">
        <f>TITRES_STAT!D464</f>
        <v>8.8947000000000003</v>
      </c>
      <c r="C461" s="2">
        <f t="shared" si="53"/>
        <v>0</v>
      </c>
      <c r="D461" s="2">
        <f t="shared" si="54"/>
        <v>8.9304000000000006</v>
      </c>
      <c r="E461" s="2">
        <f t="shared" si="56"/>
        <v>8.9070099999999996</v>
      </c>
      <c r="F461" s="2">
        <f t="shared" si="49"/>
        <v>8.9051650000000002</v>
      </c>
      <c r="G461" s="2">
        <f t="shared" si="51"/>
        <v>8.8483999999999998</v>
      </c>
      <c r="H461" s="2">
        <f t="shared" si="55"/>
        <v>7.9375325000000041</v>
      </c>
      <c r="I461" s="2">
        <f t="array" ref="I461">SUMPRODUCT(B445:B464, (ROW(B445:B464)-ROW(B445)+1)) / (20*21/2)</f>
        <v>8.9177676190476181</v>
      </c>
      <c r="J461" s="2">
        <f t="shared" si="50"/>
        <v>8.8930767057844555</v>
      </c>
      <c r="K461" s="2">
        <f t="shared" si="52"/>
        <v>8.7632910832735629</v>
      </c>
    </row>
    <row r="462" spans="1:11" ht="13.5" x14ac:dyDescent="0.25">
      <c r="A462" s="3">
        <f>TITRES_STAT!B465</f>
        <v>42678</v>
      </c>
      <c r="B462" s="6">
        <f>TITRES_STAT!D465</f>
        <v>8.8947000000000003</v>
      </c>
      <c r="C462" s="2">
        <f t="shared" si="53"/>
        <v>0</v>
      </c>
      <c r="D462" s="2">
        <f t="shared" si="54"/>
        <v>8.9119399999999995</v>
      </c>
      <c r="E462" s="2">
        <f t="shared" si="56"/>
        <v>8.9100900000000003</v>
      </c>
      <c r="F462" s="2">
        <f t="shared" si="49"/>
        <v>8.9005499999999991</v>
      </c>
      <c r="G462" s="2">
        <f t="shared" si="51"/>
        <v>8.861326</v>
      </c>
      <c r="H462" s="2">
        <f t="shared" si="55"/>
        <v>7.9477725000000046</v>
      </c>
      <c r="I462" s="2">
        <f t="array" ref="I462">SUMPRODUCT(B446:B465, (ROW(B446:B465)-ROW(B446)+1)) / (20*21/2)</f>
        <v>8.9207585714285713</v>
      </c>
      <c r="J462" s="2">
        <f t="shared" si="50"/>
        <v>8.8932313052335541</v>
      </c>
      <c r="K462" s="2">
        <f t="shared" si="52"/>
        <v>8.7684443741255809</v>
      </c>
    </row>
    <row r="463" spans="1:11" ht="13.5" x14ac:dyDescent="0.25">
      <c r="A463" s="3">
        <f>TITRES_STAT!B466</f>
        <v>42681</v>
      </c>
      <c r="B463" s="6">
        <f>TITRES_STAT!D466</f>
        <v>8.9870000000000001</v>
      </c>
      <c r="C463" s="2">
        <f t="shared" si="53"/>
        <v>9.2299999999999827E-2</v>
      </c>
      <c r="D463" s="2">
        <f t="shared" si="54"/>
        <v>8.9131600000000013</v>
      </c>
      <c r="E463" s="2">
        <f t="shared" si="56"/>
        <v>8.9223999999999997</v>
      </c>
      <c r="F463" s="2">
        <f t="shared" si="49"/>
        <v>8.9036249999999999</v>
      </c>
      <c r="G463" s="2">
        <f t="shared" si="51"/>
        <v>8.8754840000000019</v>
      </c>
      <c r="H463" s="2">
        <f t="shared" si="55"/>
        <v>7.958474000000006</v>
      </c>
      <c r="I463" s="2">
        <f t="array" ref="I463">SUMPRODUCT(B447:B466, (ROW(B447:B466)-ROW(B447)+1)) / (20*21/2)</f>
        <v>8.9195861904761902</v>
      </c>
      <c r="J463" s="2">
        <f t="shared" si="50"/>
        <v>8.9021616571160731</v>
      </c>
      <c r="K463" s="2">
        <f t="shared" si="52"/>
        <v>8.7770151829834013</v>
      </c>
    </row>
    <row r="464" spans="1:11" ht="13.5" x14ac:dyDescent="0.25">
      <c r="A464" s="3">
        <f>TITRES_STAT!B467</f>
        <v>42682</v>
      </c>
      <c r="B464" s="6">
        <f>TITRES_STAT!D467</f>
        <v>8.9809000000000001</v>
      </c>
      <c r="C464" s="2">
        <f t="shared" si="53"/>
        <v>-6.0999999999999943E-3</v>
      </c>
      <c r="D464" s="2">
        <f t="shared" si="54"/>
        <v>8.9304000000000006</v>
      </c>
      <c r="E464" s="2">
        <f t="shared" si="56"/>
        <v>8.9334799999999994</v>
      </c>
      <c r="F464" s="2">
        <f t="shared" si="49"/>
        <v>8.9063949999999998</v>
      </c>
      <c r="G464" s="2">
        <f t="shared" si="51"/>
        <v>8.8858260000000016</v>
      </c>
      <c r="H464" s="2">
        <f t="shared" si="55"/>
        <v>7.9692330000000062</v>
      </c>
      <c r="I464" s="2">
        <f t="array" ref="I464">SUMPRODUCT(B448:B467, (ROW(B448:B467)-ROW(B448)+1)) / (20*21/2)</f>
        <v>8.9155390476190473</v>
      </c>
      <c r="J464" s="2">
        <f t="shared" si="50"/>
        <v>8.9096605469145427</v>
      </c>
      <c r="K464" s="2">
        <f t="shared" si="52"/>
        <v>8.7850106660036609</v>
      </c>
    </row>
    <row r="465" spans="1:11" ht="13.5" x14ac:dyDescent="0.25">
      <c r="A465" s="3">
        <f>TITRES_STAT!B468</f>
        <v>42683</v>
      </c>
      <c r="B465" s="6">
        <f>TITRES_STAT!D468</f>
        <v>8.9377999999999993</v>
      </c>
      <c r="C465" s="2">
        <f t="shared" si="53"/>
        <v>-4.3100000000000804E-2</v>
      </c>
      <c r="D465" s="2">
        <f t="shared" si="54"/>
        <v>8.9390199999999993</v>
      </c>
      <c r="E465" s="2">
        <f t="shared" si="56"/>
        <v>8.934709999999999</v>
      </c>
      <c r="F465" s="2">
        <f t="shared" si="49"/>
        <v>8.9070100000000014</v>
      </c>
      <c r="G465" s="2">
        <f t="shared" si="51"/>
        <v>8.8922280000000011</v>
      </c>
      <c r="H465" s="2">
        <f t="shared" si="55"/>
        <v>7.9798060000000071</v>
      </c>
      <c r="I465" s="2">
        <f t="array" ref="I465">SUMPRODUCT(B449:B468, (ROW(B449:B468)-ROW(B449)+1)) / (20*21/2)</f>
        <v>8.9117266666666666</v>
      </c>
      <c r="J465" s="2">
        <f t="shared" si="50"/>
        <v>8.9123404948274434</v>
      </c>
      <c r="K465" s="2">
        <f t="shared" si="52"/>
        <v>8.7910024045917528</v>
      </c>
    </row>
    <row r="466" spans="1:11" ht="13.5" x14ac:dyDescent="0.25">
      <c r="A466" s="3">
        <f>TITRES_STAT!B469</f>
        <v>42684</v>
      </c>
      <c r="B466" s="6">
        <f>TITRES_STAT!D469</f>
        <v>8.8947000000000003</v>
      </c>
      <c r="C466" s="2">
        <f t="shared" si="53"/>
        <v>-4.3099999999999028E-2</v>
      </c>
      <c r="D466" s="2">
        <f t="shared" si="54"/>
        <v>8.9390199999999993</v>
      </c>
      <c r="E466" s="2">
        <f t="shared" si="56"/>
        <v>8.934709999999999</v>
      </c>
      <c r="F466" s="2">
        <f t="shared" si="49"/>
        <v>8.9063949999999998</v>
      </c>
      <c r="G466" s="2">
        <f t="shared" si="51"/>
        <v>8.8971520000000002</v>
      </c>
      <c r="H466" s="2">
        <f t="shared" si="55"/>
        <v>7.9901340000000074</v>
      </c>
      <c r="I466" s="2">
        <f t="array" ref="I466">SUMPRODUCT(B450:B469, (ROW(B450:B469)-ROW(B450)+1)) / (20*21/2)</f>
        <v>8.9108476190476189</v>
      </c>
      <c r="J466" s="2">
        <f t="shared" si="50"/>
        <v>8.9106604477010194</v>
      </c>
      <c r="K466" s="2">
        <f t="shared" si="52"/>
        <v>8.7950689769607031</v>
      </c>
    </row>
    <row r="467" spans="1:11" ht="13.5" x14ac:dyDescent="0.25">
      <c r="A467" s="3">
        <f>TITRES_STAT!B470</f>
        <v>42685</v>
      </c>
      <c r="B467" s="6">
        <f>TITRES_STAT!D470</f>
        <v>8.8638999999999992</v>
      </c>
      <c r="C467" s="2">
        <f t="shared" si="53"/>
        <v>-3.0800000000001049E-2</v>
      </c>
      <c r="D467" s="2">
        <f t="shared" si="54"/>
        <v>8.9328599999999998</v>
      </c>
      <c r="E467" s="2">
        <f t="shared" si="56"/>
        <v>8.9223999999999997</v>
      </c>
      <c r="F467" s="2">
        <f t="shared" si="49"/>
        <v>8.903929999999999</v>
      </c>
      <c r="G467" s="2">
        <f t="shared" si="51"/>
        <v>8.9008460000000014</v>
      </c>
      <c r="H467" s="2">
        <f t="shared" si="55"/>
        <v>8.0002200000000077</v>
      </c>
      <c r="I467" s="2">
        <f t="array" ref="I467">SUMPRODUCT(B451:B470, (ROW(B451:B470)-ROW(B451)+1)) / (20*21/2)</f>
        <v>8.9098219047619054</v>
      </c>
      <c r="J467" s="2">
        <f t="shared" si="50"/>
        <v>8.9062070717294937</v>
      </c>
      <c r="K467" s="2">
        <f t="shared" si="52"/>
        <v>8.797768232766165</v>
      </c>
    </row>
    <row r="468" spans="1:11" ht="13.5" x14ac:dyDescent="0.25">
      <c r="A468" s="3">
        <f>TITRES_STAT!B471</f>
        <v>42688</v>
      </c>
      <c r="B468" s="6">
        <f>TITRES_STAT!D471</f>
        <v>8.8638999999999992</v>
      </c>
      <c r="C468" s="2">
        <f t="shared" si="53"/>
        <v>0</v>
      </c>
      <c r="D468" s="2">
        <f t="shared" si="54"/>
        <v>8.908240000000001</v>
      </c>
      <c r="E468" s="2">
        <f t="shared" si="56"/>
        <v>8.9107000000000003</v>
      </c>
      <c r="F468" s="2">
        <f t="shared" ref="F468:F531" si="57">AVERAGE(B449:B468)</f>
        <v>8.9039300000000008</v>
      </c>
      <c r="G468" s="2">
        <f t="shared" si="51"/>
        <v>8.9022000000000006</v>
      </c>
      <c r="H468" s="2">
        <f t="shared" si="55"/>
        <v>8.0097490000000082</v>
      </c>
      <c r="I468" s="2">
        <f t="array" ref="I468">SUMPRODUCT(B452:B471, (ROW(B452:B471)-ROW(B452)+1)) / (20*21/2)</f>
        <v>8.9086495238095242</v>
      </c>
      <c r="J468" s="2">
        <f t="shared" si="50"/>
        <v>8.9021778268028751</v>
      </c>
      <c r="K468" s="2">
        <f t="shared" si="52"/>
        <v>8.8003616354027852</v>
      </c>
    </row>
    <row r="469" spans="1:11" ht="13.5" x14ac:dyDescent="0.25">
      <c r="A469" s="3">
        <f>TITRES_STAT!B472</f>
        <v>42689</v>
      </c>
      <c r="B469" s="6">
        <f>TITRES_STAT!D472</f>
        <v>8.8947000000000003</v>
      </c>
      <c r="C469" s="2">
        <f t="shared" si="53"/>
        <v>3.0800000000001049E-2</v>
      </c>
      <c r="D469" s="2">
        <f t="shared" si="54"/>
        <v>8.891</v>
      </c>
      <c r="E469" s="2">
        <f t="shared" si="56"/>
        <v>8.9107000000000003</v>
      </c>
      <c r="F469" s="2">
        <f t="shared" si="57"/>
        <v>8.9054700000000011</v>
      </c>
      <c r="G469" s="2">
        <f t="shared" si="51"/>
        <v>8.8990000000000009</v>
      </c>
      <c r="H469" s="2">
        <f t="shared" si="55"/>
        <v>8.0190510000000099</v>
      </c>
      <c r="I469" s="2">
        <f t="array" ref="I469">SUMPRODUCT(B453:B472, (ROW(B453:B472)-ROW(B453)+1)) / (20*21/2)</f>
        <v>8.9073014285714294</v>
      </c>
      <c r="J469" s="2">
        <f t="shared" ref="J469:J532" si="58">$J$4*B469+J468*(1-$J$4)</f>
        <v>8.9014656528216491</v>
      </c>
      <c r="K469" s="2">
        <f t="shared" si="52"/>
        <v>8.8040611791124803</v>
      </c>
    </row>
    <row r="470" spans="1:11" ht="13.5" x14ac:dyDescent="0.25">
      <c r="A470" s="3">
        <f>TITRES_STAT!B473</f>
        <v>42690</v>
      </c>
      <c r="B470" s="6">
        <f>TITRES_STAT!D473</f>
        <v>8.8947000000000003</v>
      </c>
      <c r="C470" s="2">
        <f t="shared" si="53"/>
        <v>0</v>
      </c>
      <c r="D470" s="2">
        <f t="shared" si="54"/>
        <v>8.8823800000000013</v>
      </c>
      <c r="E470" s="2">
        <f t="shared" si="56"/>
        <v>8.9107000000000003</v>
      </c>
      <c r="F470" s="2">
        <f t="shared" si="57"/>
        <v>8.9070100000000014</v>
      </c>
      <c r="G470" s="2">
        <f t="shared" si="51"/>
        <v>8.8960460000000001</v>
      </c>
      <c r="H470" s="2">
        <f t="shared" si="55"/>
        <v>8.0283530000000098</v>
      </c>
      <c r="I470" s="2">
        <f t="array" ref="I470">SUMPRODUCT(B454:B473, (ROW(B454:B473)-ROW(B454)+1)) / (20*21/2)</f>
        <v>8.9058066666666669</v>
      </c>
      <c r="J470" s="2">
        <f t="shared" si="58"/>
        <v>8.9008213049338725</v>
      </c>
      <c r="K470" s="2">
        <f t="shared" si="52"/>
        <v>8.8076156426766961</v>
      </c>
    </row>
    <row r="471" spans="1:11" ht="13.5" x14ac:dyDescent="0.25">
      <c r="A471" s="3">
        <f>TITRES_STAT!B474</f>
        <v>42691</v>
      </c>
      <c r="B471" s="6">
        <f>TITRES_STAT!D474</f>
        <v>8.8947000000000003</v>
      </c>
      <c r="C471" s="2">
        <f t="shared" si="53"/>
        <v>0</v>
      </c>
      <c r="D471" s="2">
        <f t="shared" si="54"/>
        <v>8.8823800000000013</v>
      </c>
      <c r="E471" s="2">
        <f t="shared" si="56"/>
        <v>8.9107000000000003</v>
      </c>
      <c r="F471" s="2">
        <f t="shared" si="57"/>
        <v>8.9088549999999991</v>
      </c>
      <c r="G471" s="2">
        <f t="shared" si="51"/>
        <v>8.8942000000000014</v>
      </c>
      <c r="H471" s="2">
        <f t="shared" si="55"/>
        <v>8.0376550000000098</v>
      </c>
      <c r="I471" s="2">
        <f t="array" ref="I471">SUMPRODUCT(B455:B474, (ROW(B455:B474)-ROW(B455)+1)) / (20*21/2)</f>
        <v>8.9059271428571432</v>
      </c>
      <c r="J471" s="2">
        <f t="shared" si="58"/>
        <v>8.9002383235115996</v>
      </c>
      <c r="K471" s="2">
        <f t="shared" si="52"/>
        <v>8.8110307155129046</v>
      </c>
    </row>
    <row r="472" spans="1:11" ht="13.5" x14ac:dyDescent="0.25">
      <c r="A472" s="3">
        <f>TITRES_STAT!B475</f>
        <v>42692</v>
      </c>
      <c r="B472" s="6">
        <f>TITRES_STAT!D475</f>
        <v>8.8947000000000003</v>
      </c>
      <c r="C472" s="2">
        <f t="shared" si="53"/>
        <v>0</v>
      </c>
      <c r="D472" s="2">
        <f t="shared" si="54"/>
        <v>8.8885400000000008</v>
      </c>
      <c r="E472" s="2">
        <f t="shared" si="56"/>
        <v>8.9107000000000003</v>
      </c>
      <c r="F472" s="2">
        <f t="shared" si="57"/>
        <v>8.9103949999999994</v>
      </c>
      <c r="G472" s="2">
        <f t="shared" si="51"/>
        <v>8.892354000000001</v>
      </c>
      <c r="H472" s="2">
        <f t="shared" si="55"/>
        <v>8.0473970000000126</v>
      </c>
      <c r="I472" s="2">
        <f t="array" ref="I472">SUMPRODUCT(B456:B475, (ROW(B456:B475)-ROW(B456)+1)) / (20*21/2)</f>
        <v>8.9058423809523788</v>
      </c>
      <c r="J472" s="2">
        <f t="shared" si="58"/>
        <v>8.8997108641295419</v>
      </c>
      <c r="K472" s="2">
        <f t="shared" si="52"/>
        <v>8.8143118639241624</v>
      </c>
    </row>
    <row r="473" spans="1:11" ht="13.5" x14ac:dyDescent="0.25">
      <c r="A473" s="3">
        <f>TITRES_STAT!B476</f>
        <v>42695</v>
      </c>
      <c r="B473" s="6">
        <f>TITRES_STAT!D476</f>
        <v>8.8947000000000003</v>
      </c>
      <c r="C473" s="2">
        <f t="shared" si="53"/>
        <v>0</v>
      </c>
      <c r="D473" s="2">
        <f t="shared" si="54"/>
        <v>8.8947000000000003</v>
      </c>
      <c r="E473" s="2">
        <f t="shared" si="56"/>
        <v>8.9014699999999998</v>
      </c>
      <c r="F473" s="2">
        <f t="shared" si="57"/>
        <v>8.9119349999999997</v>
      </c>
      <c r="G473" s="2">
        <f t="shared" si="51"/>
        <v>8.8905080000000005</v>
      </c>
      <c r="H473" s="2">
        <f t="shared" si="55"/>
        <v>8.0571390000000118</v>
      </c>
      <c r="I473" s="2">
        <f t="array" ref="I473">SUMPRODUCT(B457:B476, (ROW(B457:B476)-ROW(B457)+1)) / (20*21/2)</f>
        <v>8.9011209523809534</v>
      </c>
      <c r="J473" s="2">
        <f t="shared" si="58"/>
        <v>8.8992336389743478</v>
      </c>
      <c r="K473" s="2">
        <f t="shared" si="52"/>
        <v>8.8174643398487049</v>
      </c>
    </row>
    <row r="474" spans="1:11" ht="13.5" x14ac:dyDescent="0.25">
      <c r="A474" s="3">
        <f>TITRES_STAT!B477</f>
        <v>42696</v>
      </c>
      <c r="B474" s="6">
        <f>TITRES_STAT!D477</f>
        <v>8.9131999999999998</v>
      </c>
      <c r="C474" s="2">
        <f t="shared" si="53"/>
        <v>1.8499999999999517E-2</v>
      </c>
      <c r="D474" s="2">
        <f t="shared" si="54"/>
        <v>8.8984000000000005</v>
      </c>
      <c r="E474" s="2">
        <f t="shared" si="56"/>
        <v>8.8947000000000003</v>
      </c>
      <c r="F474" s="2">
        <f t="shared" si="57"/>
        <v>8.9140899999999998</v>
      </c>
      <c r="G474" s="2">
        <f t="shared" si="51"/>
        <v>8.8882920000000016</v>
      </c>
      <c r="H474" s="2">
        <f t="shared" si="55"/>
        <v>8.0670615000000137</v>
      </c>
      <c r="I474" s="2">
        <f t="array" ref="I474">SUMPRODUCT(B458:B477, (ROW(B458:B477)-ROW(B458)+1)) / (20*21/2)</f>
        <v>8.8965461904761902</v>
      </c>
      <c r="J474" s="2">
        <f t="shared" si="58"/>
        <v>8.9005637685958376</v>
      </c>
      <c r="K474" s="2">
        <f t="shared" si="52"/>
        <v>8.8212186794624809</v>
      </c>
    </row>
    <row r="475" spans="1:11" ht="13.5" x14ac:dyDescent="0.25">
      <c r="A475" s="3">
        <f>TITRES_STAT!B478</f>
        <v>42697</v>
      </c>
      <c r="B475" s="6">
        <f>TITRES_STAT!D478</f>
        <v>8.9131999999999998</v>
      </c>
      <c r="C475" s="2">
        <f t="shared" si="53"/>
        <v>0</v>
      </c>
      <c r="D475" s="2">
        <f t="shared" si="54"/>
        <v>8.9021000000000008</v>
      </c>
      <c r="E475" s="2">
        <f t="shared" si="56"/>
        <v>8.892240000000001</v>
      </c>
      <c r="F475" s="2">
        <f t="shared" si="57"/>
        <v>8.913475</v>
      </c>
      <c r="G475" s="2">
        <f t="shared" si="51"/>
        <v>8.8862000000000023</v>
      </c>
      <c r="H475" s="2">
        <f t="shared" si="55"/>
        <v>8.0769840000000119</v>
      </c>
      <c r="I475" s="2">
        <f t="array" ref="I475">SUMPRODUCT(B459:B478, (ROW(B459:B478)-ROW(B459)+1)) / (20*21/2)</f>
        <v>8.8925576190476203</v>
      </c>
      <c r="J475" s="2">
        <f t="shared" si="58"/>
        <v>8.9017672192057571</v>
      </c>
      <c r="K475" s="2">
        <f t="shared" si="52"/>
        <v>8.8248257900717952</v>
      </c>
    </row>
    <row r="476" spans="1:11" ht="13.5" x14ac:dyDescent="0.25">
      <c r="A476" s="3">
        <f>TITRES_STAT!B479</f>
        <v>42698</v>
      </c>
      <c r="B476" s="6">
        <f>TITRES_STAT!D479</f>
        <v>8.8638999999999992</v>
      </c>
      <c r="C476" s="2">
        <f t="shared" si="53"/>
        <v>-4.9300000000000566E-2</v>
      </c>
      <c r="D476" s="2">
        <f t="shared" si="54"/>
        <v>8.8959399999999995</v>
      </c>
      <c r="E476" s="2">
        <f t="shared" si="56"/>
        <v>8.8891600000000004</v>
      </c>
      <c r="F476" s="2">
        <f t="shared" si="57"/>
        <v>8.9119349999999997</v>
      </c>
      <c r="G476" s="2">
        <f t="shared" si="51"/>
        <v>8.8812760000000033</v>
      </c>
      <c r="H476" s="2">
        <f t="shared" si="55"/>
        <v>8.0866600000000126</v>
      </c>
      <c r="I476" s="2">
        <f t="array" ref="I476">SUMPRODUCT(B460:B479, (ROW(B460:B479)-ROW(B460)+1)) / (20*21/2)</f>
        <v>8.8949928571428565</v>
      </c>
      <c r="J476" s="2">
        <f t="shared" si="58"/>
        <v>8.8981608173766382</v>
      </c>
      <c r="K476" s="2">
        <f t="shared" si="52"/>
        <v>8.8263581120297641</v>
      </c>
    </row>
    <row r="477" spans="1:11" ht="13.5" x14ac:dyDescent="0.25">
      <c r="A477" s="3">
        <f>TITRES_STAT!B480</f>
        <v>42699</v>
      </c>
      <c r="B477" s="6">
        <f>TITRES_STAT!D480</f>
        <v>8.8638999999999992</v>
      </c>
      <c r="C477" s="2">
        <f t="shared" si="53"/>
        <v>0</v>
      </c>
      <c r="D477" s="2">
        <f t="shared" si="54"/>
        <v>8.88978</v>
      </c>
      <c r="E477" s="2">
        <f t="shared" si="56"/>
        <v>8.8891600000000004</v>
      </c>
      <c r="F477" s="2">
        <f t="shared" si="57"/>
        <v>8.9057799999999983</v>
      </c>
      <c r="G477" s="2">
        <f t="shared" si="51"/>
        <v>8.8825060000000011</v>
      </c>
      <c r="H477" s="2">
        <f t="shared" si="55"/>
        <v>8.096394500000013</v>
      </c>
      <c r="I477" s="2">
        <f t="array" ref="I477">SUMPRODUCT(B461:B480, (ROW(B461:B480)-ROW(B461)+1)) / (20*21/2)</f>
        <v>8.8972814285714286</v>
      </c>
      <c r="J477" s="2">
        <f t="shared" si="58"/>
        <v>8.8948978823883866</v>
      </c>
      <c r="K477" s="2">
        <f t="shared" si="52"/>
        <v>8.8278303429305574</v>
      </c>
    </row>
    <row r="478" spans="1:11" ht="13.5" x14ac:dyDescent="0.25">
      <c r="A478" s="3">
        <f>TITRES_STAT!B481</f>
        <v>42702</v>
      </c>
      <c r="B478" s="6">
        <f>TITRES_STAT!D481</f>
        <v>8.8638999999999992</v>
      </c>
      <c r="C478" s="2">
        <f t="shared" si="53"/>
        <v>0</v>
      </c>
      <c r="D478" s="2">
        <f t="shared" si="54"/>
        <v>8.8836200000000005</v>
      </c>
      <c r="E478" s="2">
        <f t="shared" si="56"/>
        <v>8.8891600000000004</v>
      </c>
      <c r="F478" s="2">
        <f t="shared" si="57"/>
        <v>8.8999299999999995</v>
      </c>
      <c r="G478" s="2">
        <f t="shared" si="51"/>
        <v>8.8825060000000011</v>
      </c>
      <c r="H478" s="2">
        <f t="shared" si="55"/>
        <v>8.1061290000000152</v>
      </c>
      <c r="I478" s="2">
        <f t="array" ref="I478">SUMPRODUCT(B462:B481, (ROW(B462:B481)-ROW(B462)+1)) / (20*21/2)</f>
        <v>8.899423333333333</v>
      </c>
      <c r="J478" s="2">
        <f t="shared" si="58"/>
        <v>8.8919457031133025</v>
      </c>
      <c r="K478" s="2">
        <f t="shared" si="52"/>
        <v>8.8292448392862219</v>
      </c>
    </row>
    <row r="479" spans="1:11" ht="13.5" x14ac:dyDescent="0.25">
      <c r="A479" s="3">
        <f>TITRES_STAT!B482</f>
        <v>42703</v>
      </c>
      <c r="B479" s="6">
        <f>TITRES_STAT!D482</f>
        <v>8.9254999999999995</v>
      </c>
      <c r="C479" s="2">
        <f t="shared" si="53"/>
        <v>6.1600000000000321E-2</v>
      </c>
      <c r="D479" s="2">
        <f t="shared" si="54"/>
        <v>8.8860799999999998</v>
      </c>
      <c r="E479" s="2">
        <f t="shared" si="56"/>
        <v>8.892240000000001</v>
      </c>
      <c r="F479" s="2">
        <f t="shared" si="57"/>
        <v>8.9014699999999998</v>
      </c>
      <c r="G479" s="2">
        <f t="shared" si="51"/>
        <v>8.884108000000003</v>
      </c>
      <c r="H479" s="2">
        <f t="shared" si="55"/>
        <v>8.1161715000000143</v>
      </c>
      <c r="I479" s="2">
        <f t="array" ref="I479">SUMPRODUCT(B463:B482, (ROW(B463:B482)-ROW(B463)+1)) / (20*21/2)</f>
        <v>8.8984852380952368</v>
      </c>
      <c r="J479" s="2">
        <f t="shared" si="58"/>
        <v>8.8951413504358445</v>
      </c>
      <c r="K479" s="2">
        <f t="shared" si="52"/>
        <v>8.833019551471077</v>
      </c>
    </row>
    <row r="480" spans="1:11" ht="13.5" x14ac:dyDescent="0.25">
      <c r="A480" s="3">
        <f>TITRES_STAT!B483</f>
        <v>42704</v>
      </c>
      <c r="B480" s="6">
        <f>TITRES_STAT!D483</f>
        <v>8.9254999999999995</v>
      </c>
      <c r="C480" s="2">
        <f t="shared" si="53"/>
        <v>0</v>
      </c>
      <c r="D480" s="2">
        <f t="shared" si="54"/>
        <v>8.888539999999999</v>
      </c>
      <c r="E480" s="2">
        <f t="shared" si="56"/>
        <v>8.8953200000000017</v>
      </c>
      <c r="F480" s="2">
        <f t="shared" si="57"/>
        <v>8.9030100000000001</v>
      </c>
      <c r="G480" s="2">
        <f t="shared" si="51"/>
        <v>8.8865700000000007</v>
      </c>
      <c r="H480" s="2">
        <f t="shared" si="55"/>
        <v>8.1256275000000144</v>
      </c>
      <c r="I480" s="2">
        <f t="array" ref="I480">SUMPRODUCT(B464:B483, (ROW(B464:B483)-ROW(B464)+1)) / (20*21/2)</f>
        <v>8.8946138095238112</v>
      </c>
      <c r="J480" s="2">
        <f t="shared" si="58"/>
        <v>8.8980326503943346</v>
      </c>
      <c r="K480" s="2">
        <f t="shared" si="52"/>
        <v>8.8366462357271143</v>
      </c>
    </row>
    <row r="481" spans="1:11" ht="13.5" x14ac:dyDescent="0.25">
      <c r="A481" s="3">
        <f>TITRES_STAT!B484</f>
        <v>42705</v>
      </c>
      <c r="B481" s="6">
        <f>TITRES_STAT!D484</f>
        <v>8.9254999999999995</v>
      </c>
      <c r="C481" s="2">
        <f t="shared" si="53"/>
        <v>0</v>
      </c>
      <c r="D481" s="2">
        <f t="shared" si="54"/>
        <v>8.9008599999999998</v>
      </c>
      <c r="E481" s="2">
        <f t="shared" si="56"/>
        <v>8.8984000000000005</v>
      </c>
      <c r="F481" s="2">
        <f t="shared" si="57"/>
        <v>8.9045500000000004</v>
      </c>
      <c r="G481" s="2">
        <f t="shared" si="51"/>
        <v>8.8913720000000005</v>
      </c>
      <c r="H481" s="2">
        <f t="shared" si="55"/>
        <v>8.1356700000000153</v>
      </c>
      <c r="I481" s="2">
        <f t="array" ref="I481">SUMPRODUCT(B465:B484, (ROW(B465:B484)-ROW(B465)+1)) / (20*21/2)</f>
        <v>8.8942619047619047</v>
      </c>
      <c r="J481" s="2">
        <f t="shared" si="58"/>
        <v>8.9006485884520163</v>
      </c>
      <c r="K481" s="2">
        <f t="shared" si="52"/>
        <v>8.8401306970711495</v>
      </c>
    </row>
    <row r="482" spans="1:11" ht="13.5" x14ac:dyDescent="0.25">
      <c r="A482" s="3">
        <f>TITRES_STAT!B485</f>
        <v>42706</v>
      </c>
      <c r="B482" s="6">
        <f>TITRES_STAT!D485</f>
        <v>8.8947000000000003</v>
      </c>
      <c r="C482" s="2">
        <f t="shared" si="53"/>
        <v>-3.0799999999999272E-2</v>
      </c>
      <c r="D482" s="2">
        <f t="shared" si="54"/>
        <v>8.9070199999999993</v>
      </c>
      <c r="E482" s="2">
        <f t="shared" si="56"/>
        <v>8.8984000000000005</v>
      </c>
      <c r="F482" s="2">
        <f t="shared" si="57"/>
        <v>8.9045500000000004</v>
      </c>
      <c r="G482" s="2">
        <f t="shared" si="51"/>
        <v>8.8944500000000009</v>
      </c>
      <c r="H482" s="2">
        <f t="shared" si="55"/>
        <v>8.1455585000000159</v>
      </c>
      <c r="I482" s="2">
        <f t="array" ref="I482">SUMPRODUCT(B466:B485, (ROW(B466:B485)-ROW(B466)+1)) / (20*21/2)</f>
        <v>8.8943204761904759</v>
      </c>
      <c r="J482" s="2">
        <f t="shared" si="58"/>
        <v>8.9000820562184906</v>
      </c>
      <c r="K482" s="2">
        <f t="shared" si="52"/>
        <v>8.8422706697350257</v>
      </c>
    </row>
    <row r="483" spans="1:11" ht="13.5" x14ac:dyDescent="0.25">
      <c r="A483" s="3">
        <f>TITRES_STAT!B486</f>
        <v>42709</v>
      </c>
      <c r="B483" s="6">
        <f>TITRES_STAT!D486</f>
        <v>8.8638999999999992</v>
      </c>
      <c r="C483" s="2">
        <f t="shared" si="53"/>
        <v>-3.0800000000001049E-2</v>
      </c>
      <c r="D483" s="2">
        <f t="shared" si="54"/>
        <v>8.9070199999999993</v>
      </c>
      <c r="E483" s="2">
        <f t="shared" si="56"/>
        <v>8.8953200000000017</v>
      </c>
      <c r="F483" s="2">
        <f t="shared" si="57"/>
        <v>8.8983950000000007</v>
      </c>
      <c r="G483" s="2">
        <f t="shared" si="51"/>
        <v>8.8955580000000012</v>
      </c>
      <c r="H483" s="2">
        <f t="shared" si="55"/>
        <v>8.1552345000000166</v>
      </c>
      <c r="I483" s="2">
        <f t="array" ref="I483">SUMPRODUCT(B467:B486, (ROW(B467:B486)-ROW(B467)+1)) / (20*21/2)</f>
        <v>8.8945842857142861</v>
      </c>
      <c r="J483" s="2">
        <f t="shared" si="58"/>
        <v>8.8966361461024448</v>
      </c>
      <c r="K483" s="2">
        <f t="shared" si="52"/>
        <v>8.8431188787650239</v>
      </c>
    </row>
    <row r="484" spans="1:11" ht="13.5" x14ac:dyDescent="0.25">
      <c r="A484" s="3">
        <f>TITRES_STAT!B487</f>
        <v>42710</v>
      </c>
      <c r="B484" s="6">
        <f>TITRES_STAT!D487</f>
        <v>8.8947000000000003</v>
      </c>
      <c r="C484" s="2">
        <f t="shared" si="53"/>
        <v>3.0800000000001049E-2</v>
      </c>
      <c r="D484" s="2">
        <f t="shared" si="54"/>
        <v>8.9008599999999998</v>
      </c>
      <c r="E484" s="2">
        <f t="shared" si="56"/>
        <v>8.8934699999999989</v>
      </c>
      <c r="F484" s="2">
        <f t="shared" si="57"/>
        <v>8.8940850000000005</v>
      </c>
      <c r="G484" s="2">
        <f t="shared" si="51"/>
        <v>8.8967900000000011</v>
      </c>
      <c r="H484" s="2">
        <f t="shared" si="55"/>
        <v>8.1650935000000171</v>
      </c>
      <c r="I484" s="2">
        <f t="array" ref="I484">SUMPRODUCT(B468:B487, (ROW(B468:B487)-ROW(B468)+1)) / (20*21/2)</f>
        <v>8.8948480952380962</v>
      </c>
      <c r="J484" s="2">
        <f t="shared" si="58"/>
        <v>8.8964517512355457</v>
      </c>
      <c r="K484" s="2">
        <f t="shared" si="52"/>
        <v>8.8451416678330617</v>
      </c>
    </row>
    <row r="485" spans="1:11" ht="13.5" x14ac:dyDescent="0.25">
      <c r="A485" s="3">
        <f>TITRES_STAT!B488</f>
        <v>42711</v>
      </c>
      <c r="B485" s="6">
        <f>TITRES_STAT!D488</f>
        <v>8.8947000000000003</v>
      </c>
      <c r="C485" s="2">
        <f t="shared" si="53"/>
        <v>0</v>
      </c>
      <c r="D485" s="2">
        <f t="shared" si="54"/>
        <v>8.8947000000000003</v>
      </c>
      <c r="E485" s="2">
        <f t="shared" si="56"/>
        <v>8.8916199999999996</v>
      </c>
      <c r="F485" s="2">
        <f t="shared" si="57"/>
        <v>8.8919300000000003</v>
      </c>
      <c r="G485" s="2">
        <f t="shared" si="51"/>
        <v>8.898022000000001</v>
      </c>
      <c r="H485" s="2">
        <f t="shared" si="55"/>
        <v>8.1746890000000167</v>
      </c>
      <c r="I485" s="2">
        <f t="array" ref="I485">SUMPRODUCT(B469:B488, (ROW(B469:B488)-ROW(B469)+1)) / (20*21/2)</f>
        <v>8.8920319047619056</v>
      </c>
      <c r="J485" s="2">
        <f t="shared" si="58"/>
        <v>8.8962849177845413</v>
      </c>
      <c r="K485" s="2">
        <f t="shared" si="52"/>
        <v>8.8470851318396075</v>
      </c>
    </row>
    <row r="486" spans="1:11" ht="13.5" x14ac:dyDescent="0.25">
      <c r="A486" s="3">
        <f>TITRES_STAT!B489</f>
        <v>42712</v>
      </c>
      <c r="B486" s="6">
        <f>TITRES_STAT!D489</f>
        <v>8.8947000000000003</v>
      </c>
      <c r="C486" s="2">
        <f t="shared" si="53"/>
        <v>0</v>
      </c>
      <c r="D486" s="2">
        <f t="shared" si="54"/>
        <v>8.8885400000000008</v>
      </c>
      <c r="E486" s="2">
        <f t="shared" si="56"/>
        <v>8.8947000000000003</v>
      </c>
      <c r="F486" s="2">
        <f t="shared" si="57"/>
        <v>8.8919300000000003</v>
      </c>
      <c r="G486" s="2">
        <f t="shared" si="51"/>
        <v>8.8992540000000009</v>
      </c>
      <c r="H486" s="2">
        <f t="shared" si="55"/>
        <v>8.1842845000000164</v>
      </c>
      <c r="I486" s="2">
        <f t="array" ref="I486">SUMPRODUCT(B470:B489, (ROW(B470:B489)-ROW(B470)+1)) / (20*21/2)</f>
        <v>8.8892157142857151</v>
      </c>
      <c r="J486" s="2">
        <f t="shared" si="58"/>
        <v>8.8961339732336331</v>
      </c>
      <c r="K486" s="2">
        <f t="shared" si="52"/>
        <v>8.8489523815713884</v>
      </c>
    </row>
    <row r="487" spans="1:11" ht="13.5" x14ac:dyDescent="0.25">
      <c r="A487" s="3">
        <f>TITRES_STAT!B490</f>
        <v>42713</v>
      </c>
      <c r="B487" s="6">
        <f>TITRES_STAT!D490</f>
        <v>8.8947000000000003</v>
      </c>
      <c r="C487" s="2">
        <f t="shared" si="53"/>
        <v>0</v>
      </c>
      <c r="D487" s="2">
        <f t="shared" si="54"/>
        <v>8.8885400000000008</v>
      </c>
      <c r="E487" s="2">
        <f t="shared" si="56"/>
        <v>8.8977800000000009</v>
      </c>
      <c r="F487" s="2">
        <f t="shared" si="57"/>
        <v>8.8934700000000007</v>
      </c>
      <c r="G487" s="2">
        <f t="shared" si="51"/>
        <v>8.9006080000000001</v>
      </c>
      <c r="H487" s="2">
        <f t="shared" si="55"/>
        <v>8.1937625000000178</v>
      </c>
      <c r="I487" s="2">
        <f t="array" ref="I487">SUMPRODUCT(B471:B490, (ROW(B471:B490)-ROW(B471)+1)) / (20*21/2)</f>
        <v>8.8865461904761887</v>
      </c>
      <c r="J487" s="2">
        <f t="shared" si="58"/>
        <v>8.8959974043542385</v>
      </c>
      <c r="K487" s="2">
        <f t="shared" si="52"/>
        <v>8.8507464058234913</v>
      </c>
    </row>
    <row r="488" spans="1:11" ht="13.5" x14ac:dyDescent="0.25">
      <c r="A488" s="3">
        <f>TITRES_STAT!B491</f>
        <v>42717</v>
      </c>
      <c r="B488" s="6">
        <f>TITRES_STAT!D491</f>
        <v>8.8638999999999992</v>
      </c>
      <c r="C488" s="2">
        <f t="shared" si="53"/>
        <v>-3.0800000000001049E-2</v>
      </c>
      <c r="D488" s="2">
        <f t="shared" si="54"/>
        <v>8.8885400000000008</v>
      </c>
      <c r="E488" s="2">
        <f t="shared" si="56"/>
        <v>8.8977800000000009</v>
      </c>
      <c r="F488" s="2">
        <f t="shared" si="57"/>
        <v>8.8934700000000007</v>
      </c>
      <c r="G488" s="2">
        <f t="shared" si="51"/>
        <v>8.9014699999999998</v>
      </c>
      <c r="H488" s="2">
        <f t="shared" si="55"/>
        <v>8.2034385000000167</v>
      </c>
      <c r="I488" s="2">
        <f t="array" ref="I488">SUMPRODUCT(B472:B491, (ROW(B472:B491)-ROW(B472)+1)) / (20*21/2)</f>
        <v>8.8840233333333334</v>
      </c>
      <c r="J488" s="2">
        <f t="shared" si="58"/>
        <v>8.8929405087014537</v>
      </c>
      <c r="K488" s="2">
        <f t="shared" si="52"/>
        <v>8.8512622330460999</v>
      </c>
    </row>
    <row r="489" spans="1:11" ht="13.5" x14ac:dyDescent="0.25">
      <c r="A489" s="3">
        <f>TITRES_STAT!B492</f>
        <v>42718</v>
      </c>
      <c r="B489" s="6">
        <f>TITRES_STAT!D492</f>
        <v>8.8638999999999992</v>
      </c>
      <c r="C489" s="2">
        <f t="shared" si="53"/>
        <v>0</v>
      </c>
      <c r="D489" s="2">
        <f t="shared" si="54"/>
        <v>8.8823800000000013</v>
      </c>
      <c r="E489" s="2">
        <f t="shared" si="56"/>
        <v>8.8916199999999996</v>
      </c>
      <c r="F489" s="2">
        <f t="shared" si="57"/>
        <v>8.8919300000000003</v>
      </c>
      <c r="G489" s="2">
        <f t="shared" si="51"/>
        <v>8.9023319999999995</v>
      </c>
      <c r="H489" s="2">
        <f t="shared" si="55"/>
        <v>8.2130265000000175</v>
      </c>
      <c r="I489" s="2">
        <f t="array" ref="I489">SUMPRODUCT(B473:B492, (ROW(B473:B492)-ROW(B473)+1)) / (20*21/2)</f>
        <v>8.8787138095238092</v>
      </c>
      <c r="J489" s="2">
        <f t="shared" si="58"/>
        <v>8.8901747459679825</v>
      </c>
      <c r="K489" s="2">
        <f t="shared" si="52"/>
        <v>8.8517578317501737</v>
      </c>
    </row>
    <row r="490" spans="1:11" ht="13.5" x14ac:dyDescent="0.25">
      <c r="A490" s="3">
        <f>TITRES_STAT!B493</f>
        <v>42719</v>
      </c>
      <c r="B490" s="6">
        <f>TITRES_STAT!D493</f>
        <v>8.8638999999999992</v>
      </c>
      <c r="C490" s="2">
        <f t="shared" si="53"/>
        <v>0</v>
      </c>
      <c r="D490" s="2">
        <f t="shared" si="54"/>
        <v>8.87622</v>
      </c>
      <c r="E490" s="2">
        <f t="shared" si="56"/>
        <v>8.8854600000000001</v>
      </c>
      <c r="F490" s="2">
        <f t="shared" si="57"/>
        <v>8.89039</v>
      </c>
      <c r="G490" s="2">
        <f t="shared" si="51"/>
        <v>8.9010999999999996</v>
      </c>
      <c r="H490" s="2">
        <f t="shared" si="55"/>
        <v>8.2226145000000184</v>
      </c>
      <c r="I490" s="2">
        <f t="array" ref="I490">SUMPRODUCT(B474:B493, (ROW(B474:B493)-ROW(B474)+1)) / (20*21/2)</f>
        <v>8.8766309523809532</v>
      </c>
      <c r="J490" s="2">
        <f t="shared" si="58"/>
        <v>8.8876723892091274</v>
      </c>
      <c r="K490" s="2">
        <f t="shared" si="52"/>
        <v>8.8522339952109519</v>
      </c>
    </row>
    <row r="491" spans="1:11" ht="13.5" x14ac:dyDescent="0.25">
      <c r="A491" s="3">
        <f>TITRES_STAT!B494</f>
        <v>42720</v>
      </c>
      <c r="B491" s="6">
        <f>TITRES_STAT!D494</f>
        <v>8.8638999999999992</v>
      </c>
      <c r="C491" s="2">
        <f t="shared" si="53"/>
        <v>0</v>
      </c>
      <c r="D491" s="2">
        <f t="shared" si="54"/>
        <v>8.8700600000000005</v>
      </c>
      <c r="E491" s="2">
        <f t="shared" si="56"/>
        <v>8.8793000000000006</v>
      </c>
      <c r="F491" s="2">
        <f t="shared" si="57"/>
        <v>8.8888500000000015</v>
      </c>
      <c r="G491" s="2">
        <f t="shared" si="51"/>
        <v>8.8997460000000004</v>
      </c>
      <c r="H491" s="2">
        <f t="shared" si="55"/>
        <v>8.2320850000000174</v>
      </c>
      <c r="I491" s="2">
        <f t="array" ref="I491">SUMPRODUCT(B475:B494, (ROW(B475:B494)-ROW(B475)+1)) / (20*21/2)</f>
        <v>8.8741138095238092</v>
      </c>
      <c r="J491" s="2">
        <f t="shared" si="58"/>
        <v>8.8854083521415923</v>
      </c>
      <c r="K491" s="2">
        <f t="shared" si="52"/>
        <v>8.8526914855948355</v>
      </c>
    </row>
    <row r="492" spans="1:11" ht="13.5" x14ac:dyDescent="0.25">
      <c r="A492" s="3">
        <f>TITRES_STAT!B495</f>
        <v>42723</v>
      </c>
      <c r="B492" s="6">
        <f>TITRES_STAT!D495</f>
        <v>8.8331</v>
      </c>
      <c r="C492" s="2">
        <f t="shared" si="53"/>
        <v>-3.0799999999999272E-2</v>
      </c>
      <c r="D492" s="2">
        <f t="shared" si="54"/>
        <v>8.8577399999999997</v>
      </c>
      <c r="E492" s="2">
        <f t="shared" si="56"/>
        <v>8.8731400000000011</v>
      </c>
      <c r="F492" s="2">
        <f t="shared" si="57"/>
        <v>8.8857700000000008</v>
      </c>
      <c r="G492" s="2">
        <f t="shared" si="51"/>
        <v>8.896668</v>
      </c>
      <c r="H492" s="2">
        <f t="shared" si="55"/>
        <v>8.240376000000019</v>
      </c>
      <c r="I492" s="2">
        <f t="array" ref="I492">SUMPRODUCT(B476:B495, (ROW(B476:B495)-ROW(B476)+1)) / (20*21/2)</f>
        <v>8.8724414285714293</v>
      </c>
      <c r="J492" s="2">
        <f t="shared" si="58"/>
        <v>8.8804266043185844</v>
      </c>
      <c r="K492" s="2">
        <f t="shared" si="52"/>
        <v>8.8519231920420971</v>
      </c>
    </row>
    <row r="493" spans="1:11" ht="13.5" x14ac:dyDescent="0.25">
      <c r="A493" s="3">
        <f>TITRES_STAT!B496</f>
        <v>42724</v>
      </c>
      <c r="B493" s="6">
        <f>TITRES_STAT!D496</f>
        <v>8.8638999999999992</v>
      </c>
      <c r="C493" s="2">
        <f t="shared" si="53"/>
        <v>3.0799999999999272E-2</v>
      </c>
      <c r="D493" s="2">
        <f t="shared" si="54"/>
        <v>8.8577399999999997</v>
      </c>
      <c r="E493" s="2">
        <f t="shared" si="56"/>
        <v>8.8731400000000011</v>
      </c>
      <c r="F493" s="2">
        <f t="shared" si="57"/>
        <v>8.8842300000000005</v>
      </c>
      <c r="G493" s="2">
        <f t="shared" si="51"/>
        <v>8.8954360000000001</v>
      </c>
      <c r="H493" s="2">
        <f t="shared" si="55"/>
        <v>8.2494950000000173</v>
      </c>
      <c r="I493" s="2">
        <f t="array" ref="I493">SUMPRODUCT(B477:B496, (ROW(B477:B496)-ROW(B477)+1)) / (20*21/2)</f>
        <v>8.8710038095238097</v>
      </c>
      <c r="J493" s="2">
        <f t="shared" si="58"/>
        <v>8.8788526420025295</v>
      </c>
      <c r="K493" s="2">
        <f t="shared" si="52"/>
        <v>8.8523928707855433</v>
      </c>
    </row>
    <row r="494" spans="1:11" ht="13.5" x14ac:dyDescent="0.25">
      <c r="A494" s="3">
        <f>TITRES_STAT!B497</f>
        <v>42725</v>
      </c>
      <c r="B494" s="6">
        <f>TITRES_STAT!D497</f>
        <v>8.8577999999999992</v>
      </c>
      <c r="C494" s="2">
        <f t="shared" si="53"/>
        <v>-6.0999999999999943E-3</v>
      </c>
      <c r="D494" s="2">
        <f t="shared" si="54"/>
        <v>8.8565199999999997</v>
      </c>
      <c r="E494" s="2">
        <f t="shared" si="56"/>
        <v>8.8694500000000005</v>
      </c>
      <c r="F494" s="2">
        <f t="shared" si="57"/>
        <v>8.8814600000000006</v>
      </c>
      <c r="G494" s="2">
        <f t="shared" si="51"/>
        <v>8.8940820000000009</v>
      </c>
      <c r="H494" s="2">
        <f t="shared" si="55"/>
        <v>8.2589935000000185</v>
      </c>
      <c r="I494" s="2">
        <f t="array" ref="I494">SUMPRODUCT(B478:B497, (ROW(B478:B497)-ROW(B478)+1)) / (20*21/2)</f>
        <v>8.8637090476190465</v>
      </c>
      <c r="J494" s="2">
        <f t="shared" si="58"/>
        <v>8.8768476284784796</v>
      </c>
      <c r="K494" s="2">
        <f t="shared" si="52"/>
        <v>8.8526049150684631</v>
      </c>
    </row>
    <row r="495" spans="1:11" ht="13.5" x14ac:dyDescent="0.25">
      <c r="A495" s="3">
        <f>TITRES_STAT!B498</f>
        <v>42726</v>
      </c>
      <c r="B495" s="6">
        <f>TITRES_STAT!D498</f>
        <v>8.8638999999999992</v>
      </c>
      <c r="C495" s="2">
        <f t="shared" si="53"/>
        <v>6.0999999999999943E-3</v>
      </c>
      <c r="D495" s="2">
        <f t="shared" si="54"/>
        <v>8.8565199999999997</v>
      </c>
      <c r="E495" s="2">
        <f t="shared" si="56"/>
        <v>8.8663699999999999</v>
      </c>
      <c r="F495" s="2">
        <f t="shared" si="57"/>
        <v>8.8789949999999997</v>
      </c>
      <c r="G495" s="2">
        <f t="shared" si="51"/>
        <v>8.892850000000001</v>
      </c>
      <c r="H495" s="2">
        <f t="shared" si="55"/>
        <v>8.268435000000018</v>
      </c>
      <c r="I495" s="2">
        <f t="array" ref="I495">SUMPRODUCT(B479:B498, (ROW(B479:B498)-ROW(B479)+1)) / (20*21/2)</f>
        <v>8.8619833333333329</v>
      </c>
      <c r="J495" s="2">
        <f t="shared" si="58"/>
        <v>8.8756145210043389</v>
      </c>
      <c r="K495" s="2">
        <f t="shared" si="52"/>
        <v>8.8530478595755824</v>
      </c>
    </row>
    <row r="496" spans="1:11" ht="13.5" x14ac:dyDescent="0.25">
      <c r="A496" s="3">
        <f>TITRES_STAT!B499</f>
        <v>42727</v>
      </c>
      <c r="B496" s="6">
        <f>TITRES_STAT!D499</f>
        <v>8.8638999999999992</v>
      </c>
      <c r="C496" s="2">
        <f t="shared" si="53"/>
        <v>0</v>
      </c>
      <c r="D496" s="2">
        <f t="shared" si="54"/>
        <v>8.8565199999999997</v>
      </c>
      <c r="E496" s="2">
        <f t="shared" si="56"/>
        <v>8.863290000000001</v>
      </c>
      <c r="F496" s="2">
        <f t="shared" si="57"/>
        <v>8.8789949999999997</v>
      </c>
      <c r="G496" s="2">
        <f t="shared" si="51"/>
        <v>8.8919879999999996</v>
      </c>
      <c r="H496" s="2">
        <f t="shared" si="55"/>
        <v>8.2771435000000189</v>
      </c>
      <c r="I496" s="2">
        <f t="array" ref="I496">SUMPRODUCT(B480:B499, (ROW(B480:B499)-ROW(B480)+1)) / (20*21/2)</f>
        <v>8.8608676190476192</v>
      </c>
      <c r="J496" s="2">
        <f t="shared" si="58"/>
        <v>8.8744988523372594</v>
      </c>
      <c r="K496" s="2">
        <f t="shared" si="52"/>
        <v>8.8534734337098726</v>
      </c>
    </row>
    <row r="497" spans="1:11" ht="13.5" x14ac:dyDescent="0.25">
      <c r="A497" s="3">
        <f>TITRES_STAT!B500</f>
        <v>42730</v>
      </c>
      <c r="B497" s="6">
        <f>TITRES_STAT!D500</f>
        <v>8.8024000000000004</v>
      </c>
      <c r="C497" s="2">
        <f t="shared" si="53"/>
        <v>-6.1499999999998778E-2</v>
      </c>
      <c r="D497" s="2">
        <f t="shared" si="54"/>
        <v>8.8503799999999995</v>
      </c>
      <c r="E497" s="2">
        <f t="shared" si="56"/>
        <v>8.8540600000000005</v>
      </c>
      <c r="F497" s="2">
        <f t="shared" si="57"/>
        <v>8.8759200000000007</v>
      </c>
      <c r="G497" s="2">
        <f t="shared" si="51"/>
        <v>8.8897719999999989</v>
      </c>
      <c r="H497" s="2">
        <f t="shared" si="55"/>
        <v>8.2855445000000199</v>
      </c>
      <c r="I497" s="2">
        <f t="array" ref="I497">SUMPRODUCT(B481:B500, (ROW(B481:B500)-ROW(B481)+1)) / (20*21/2)</f>
        <v>8.8600452380952373</v>
      </c>
      <c r="J497" s="2">
        <f t="shared" si="58"/>
        <v>8.8676322949718056</v>
      </c>
      <c r="K497" s="2">
        <f t="shared" si="52"/>
        <v>8.8514705539565455</v>
      </c>
    </row>
    <row r="498" spans="1:11" ht="13.5" x14ac:dyDescent="0.25">
      <c r="A498" s="3">
        <f>TITRES_STAT!B501</f>
        <v>42731</v>
      </c>
      <c r="B498" s="6">
        <f>TITRES_STAT!D501</f>
        <v>8.8577999999999992</v>
      </c>
      <c r="C498" s="2">
        <f t="shared" si="53"/>
        <v>5.5399999999998784E-2</v>
      </c>
      <c r="D498" s="2">
        <f t="shared" si="54"/>
        <v>8.8491599999999995</v>
      </c>
      <c r="E498" s="2">
        <f t="shared" si="56"/>
        <v>8.8534499999999987</v>
      </c>
      <c r="F498" s="2">
        <f t="shared" si="57"/>
        <v>8.8756149999999998</v>
      </c>
      <c r="G498" s="2">
        <f t="shared" ref="G498:G561" si="59">AVERAGE(B449:B498)</f>
        <v>8.8896499999999996</v>
      </c>
      <c r="H498" s="2">
        <f t="shared" si="55"/>
        <v>8.2942810000000176</v>
      </c>
      <c r="I498" s="2">
        <f t="array" ref="I498">SUMPRODUCT(B482:B501, (ROW(B482:B501)-ROW(B482)+1)) / (20*21/2)</f>
        <v>8.8595161904761905</v>
      </c>
      <c r="J498" s="2">
        <f t="shared" si="58"/>
        <v>8.8666958859268714</v>
      </c>
      <c r="K498" s="2">
        <f t="shared" si="52"/>
        <v>8.8517187675268758</v>
      </c>
    </row>
    <row r="499" spans="1:11" ht="13.5" x14ac:dyDescent="0.25">
      <c r="A499" s="3">
        <f>TITRES_STAT!B502</f>
        <v>42732</v>
      </c>
      <c r="B499" s="6">
        <f>TITRES_STAT!D502</f>
        <v>8.8638999999999992</v>
      </c>
      <c r="C499" s="2">
        <f t="shared" si="53"/>
        <v>6.0999999999999943E-3</v>
      </c>
      <c r="D499" s="2">
        <f t="shared" si="54"/>
        <v>8.8503799999999995</v>
      </c>
      <c r="E499" s="2">
        <f t="shared" si="56"/>
        <v>8.8534499999999987</v>
      </c>
      <c r="F499" s="2">
        <f t="shared" si="57"/>
        <v>8.8725350000000009</v>
      </c>
      <c r="G499" s="2">
        <f t="shared" si="59"/>
        <v>8.8896499999999996</v>
      </c>
      <c r="H499" s="2">
        <f t="shared" si="55"/>
        <v>8.3029895000000185</v>
      </c>
      <c r="I499" s="2">
        <f t="array" ref="I499">SUMPRODUCT(B483:B502, (ROW(B483:B502)-ROW(B483)+1)) / (20*21/2)</f>
        <v>8.8639757142857132</v>
      </c>
      <c r="J499" s="2">
        <f t="shared" si="58"/>
        <v>8.8664296110766934</v>
      </c>
      <c r="K499" s="2">
        <f t="shared" ref="K499:K562" si="60">$K$4*B499+(1-$K$4)*K498</f>
        <v>8.8521964629179788</v>
      </c>
    </row>
    <row r="500" spans="1:11" ht="13.5" x14ac:dyDescent="0.25">
      <c r="A500" s="3">
        <f>TITRES_STAT!B503</f>
        <v>42733</v>
      </c>
      <c r="B500" s="6">
        <f>TITRES_STAT!D503</f>
        <v>8.8638999999999992</v>
      </c>
      <c r="C500" s="2">
        <f t="shared" si="53"/>
        <v>0</v>
      </c>
      <c r="D500" s="2">
        <f t="shared" si="54"/>
        <v>8.8503799999999995</v>
      </c>
      <c r="E500" s="2">
        <f t="shared" si="56"/>
        <v>8.8534499999999987</v>
      </c>
      <c r="F500" s="2">
        <f t="shared" si="57"/>
        <v>8.8694550000000003</v>
      </c>
      <c r="G500" s="2">
        <f t="shared" si="59"/>
        <v>8.8896499999999996</v>
      </c>
      <c r="H500" s="2">
        <f t="shared" si="55"/>
        <v>8.311669000000018</v>
      </c>
      <c r="I500" s="2">
        <f t="array" ref="I500">SUMPRODUCT(B484:B503, (ROW(B484:B503)-ROW(B484)+1)) / (20*21/2)</f>
        <v>8.8636519047619053</v>
      </c>
      <c r="J500" s="2">
        <f t="shared" si="58"/>
        <v>8.8661886957360565</v>
      </c>
      <c r="K500" s="2">
        <f t="shared" si="60"/>
        <v>8.85265542515649</v>
      </c>
    </row>
    <row r="501" spans="1:11" ht="13.5" x14ac:dyDescent="0.25">
      <c r="A501" s="3">
        <f>TITRES_STAT!B504</f>
        <v>42734</v>
      </c>
      <c r="B501" s="6">
        <f>TITRES_STAT!D504</f>
        <v>8.8638999999999992</v>
      </c>
      <c r="C501" s="2">
        <f t="shared" si="53"/>
        <v>0</v>
      </c>
      <c r="D501" s="2">
        <f t="shared" si="54"/>
        <v>8.8503799999999995</v>
      </c>
      <c r="E501" s="2">
        <f t="shared" si="56"/>
        <v>8.8534499999999987</v>
      </c>
      <c r="F501" s="2">
        <f t="shared" si="57"/>
        <v>8.8663750000000014</v>
      </c>
      <c r="G501" s="2">
        <f t="shared" si="59"/>
        <v>8.8897719999999989</v>
      </c>
      <c r="H501" s="2">
        <f t="shared" si="55"/>
        <v>8.3202310000000175</v>
      </c>
      <c r="I501" s="2">
        <f t="array" ref="I501">SUMPRODUCT(B485:B504, (ROW(B485:B504)-ROW(B485)+1)) / (20*21/2)</f>
        <v>8.8574709523809521</v>
      </c>
      <c r="J501" s="2">
        <f t="shared" si="58"/>
        <v>8.8659707247135753</v>
      </c>
      <c r="K501" s="2">
        <f t="shared" si="60"/>
        <v>8.8530963888758425</v>
      </c>
    </row>
    <row r="502" spans="1:11" ht="13.5" x14ac:dyDescent="0.25">
      <c r="A502" s="3">
        <f>TITRES_STAT!B505</f>
        <v>42737</v>
      </c>
      <c r="B502" s="6">
        <f>TITRES_STAT!D505</f>
        <v>8.9131999999999998</v>
      </c>
      <c r="C502" s="2">
        <f t="shared" si="53"/>
        <v>4.9300000000000566E-2</v>
      </c>
      <c r="D502" s="2">
        <f t="shared" si="54"/>
        <v>8.8725400000000008</v>
      </c>
      <c r="E502" s="2">
        <f t="shared" si="56"/>
        <v>8.8614599999999992</v>
      </c>
      <c r="F502" s="2">
        <f t="shared" si="57"/>
        <v>8.8673000000000002</v>
      </c>
      <c r="G502" s="2">
        <f t="shared" si="59"/>
        <v>8.8907579999999999</v>
      </c>
      <c r="H502" s="2">
        <f t="shared" si="55"/>
        <v>8.3285120000000177</v>
      </c>
      <c r="I502" s="2">
        <f t="array" ref="I502">SUMPRODUCT(B486:B505, (ROW(B486:B505)-ROW(B486)+1)) / (20*21/2)</f>
        <v>8.849967619047618</v>
      </c>
      <c r="J502" s="2">
        <f t="shared" si="58"/>
        <v>8.8704687509313302</v>
      </c>
      <c r="K502" s="2">
        <f t="shared" si="60"/>
        <v>8.8554533932336525</v>
      </c>
    </row>
    <row r="503" spans="1:11" ht="13.5" x14ac:dyDescent="0.25">
      <c r="A503" s="3">
        <f>TITRES_STAT!B506</f>
        <v>42738</v>
      </c>
      <c r="B503" s="6">
        <f>TITRES_STAT!D506</f>
        <v>8.8638999999999992</v>
      </c>
      <c r="C503" s="2">
        <f t="shared" si="53"/>
        <v>-4.9300000000000566E-2</v>
      </c>
      <c r="D503" s="2">
        <f t="shared" si="54"/>
        <v>8.873759999999999</v>
      </c>
      <c r="E503" s="2">
        <f t="shared" si="56"/>
        <v>8.8614599999999992</v>
      </c>
      <c r="F503" s="2">
        <f t="shared" si="57"/>
        <v>8.8673000000000002</v>
      </c>
      <c r="G503" s="2">
        <f t="shared" si="59"/>
        <v>8.8907579999999999</v>
      </c>
      <c r="H503" s="2">
        <f t="shared" si="55"/>
        <v>8.3350225000000187</v>
      </c>
      <c r="I503" s="2">
        <f t="array" ref="I503">SUMPRODUCT(B487:B506, (ROW(B487:B506)-ROW(B487)+1)) / (20*21/2)</f>
        <v>8.8429919047619041</v>
      </c>
      <c r="J503" s="2">
        <f t="shared" si="58"/>
        <v>8.8698431556045367</v>
      </c>
      <c r="K503" s="2">
        <f t="shared" si="60"/>
        <v>8.8557846327146859</v>
      </c>
    </row>
    <row r="504" spans="1:11" ht="13.5" x14ac:dyDescent="0.25">
      <c r="A504" s="3">
        <f>TITRES_STAT!B507</f>
        <v>42739</v>
      </c>
      <c r="B504" s="6">
        <f>TITRES_STAT!D507</f>
        <v>8.8024000000000004</v>
      </c>
      <c r="C504" s="2">
        <f t="shared" si="53"/>
        <v>-6.1499999999998778E-2</v>
      </c>
      <c r="D504" s="2">
        <f t="shared" si="54"/>
        <v>8.8614599999999992</v>
      </c>
      <c r="E504" s="2">
        <f t="shared" si="56"/>
        <v>8.8559200000000011</v>
      </c>
      <c r="F504" s="2">
        <f t="shared" si="57"/>
        <v>8.8626850000000008</v>
      </c>
      <c r="G504" s="2">
        <f t="shared" si="59"/>
        <v>8.889403999999999</v>
      </c>
      <c r="H504" s="2">
        <f t="shared" si="55"/>
        <v>8.3409325000000187</v>
      </c>
      <c r="I504" s="2">
        <f t="array" ref="I504">SUMPRODUCT(B488:B507, (ROW(B488:B507)-ROW(B488)+1)) / (20*21/2)</f>
        <v>8.841229523809524</v>
      </c>
      <c r="J504" s="2">
        <f t="shared" si="58"/>
        <v>8.8634199979279131</v>
      </c>
      <c r="K504" s="2">
        <f t="shared" si="60"/>
        <v>8.8536911177062674</v>
      </c>
    </row>
    <row r="505" spans="1:11" ht="13.5" x14ac:dyDescent="0.25">
      <c r="A505" s="3">
        <f>TITRES_STAT!B508</f>
        <v>42740</v>
      </c>
      <c r="B505" s="6">
        <f>TITRES_STAT!D508</f>
        <v>8.7838999999999992</v>
      </c>
      <c r="C505" s="2">
        <f t="shared" si="53"/>
        <v>-1.8500000000001293E-2</v>
      </c>
      <c r="D505" s="2">
        <f t="shared" si="54"/>
        <v>8.8454599999999992</v>
      </c>
      <c r="E505" s="2">
        <f t="shared" si="56"/>
        <v>8.8479200000000002</v>
      </c>
      <c r="F505" s="2">
        <f t="shared" si="57"/>
        <v>8.8571449999999992</v>
      </c>
      <c r="G505" s="2">
        <f t="shared" si="59"/>
        <v>8.8865719999999992</v>
      </c>
      <c r="H505" s="2">
        <f t="shared" si="55"/>
        <v>8.3467790000000193</v>
      </c>
      <c r="I505" s="2">
        <f t="array" ref="I505">SUMPRODUCT(B489:B508, (ROW(B489:B508)-ROW(B489)+1)) / (20*21/2)</f>
        <v>8.8397604761904773</v>
      </c>
      <c r="J505" s="2">
        <f t="shared" si="58"/>
        <v>8.8558466647919207</v>
      </c>
      <c r="K505" s="2">
        <f t="shared" si="60"/>
        <v>8.8509542111295527</v>
      </c>
    </row>
    <row r="506" spans="1:11" ht="13.5" x14ac:dyDescent="0.25">
      <c r="A506" s="3">
        <f>TITRES_STAT!B509</f>
        <v>42741</v>
      </c>
      <c r="B506" s="6">
        <f>TITRES_STAT!D509</f>
        <v>8.7838999999999992</v>
      </c>
      <c r="C506" s="2">
        <f t="shared" si="53"/>
        <v>0</v>
      </c>
      <c r="D506" s="2">
        <f t="shared" si="54"/>
        <v>8.829460000000001</v>
      </c>
      <c r="E506" s="2">
        <f t="shared" si="56"/>
        <v>8.8399200000000011</v>
      </c>
      <c r="F506" s="2">
        <f t="shared" si="57"/>
        <v>8.8516049999999993</v>
      </c>
      <c r="G506" s="2">
        <f t="shared" si="59"/>
        <v>8.8843560000000004</v>
      </c>
      <c r="H506" s="2">
        <f t="shared" si="55"/>
        <v>8.3525965000000166</v>
      </c>
      <c r="I506" s="2">
        <f t="array" ref="I506">SUMPRODUCT(B490:B509, (ROW(B490:B509)-ROW(B490)+1)) / (20*21/2)</f>
        <v>8.8372666666666664</v>
      </c>
      <c r="J506" s="2">
        <f t="shared" si="58"/>
        <v>8.8489946014784042</v>
      </c>
      <c r="K506" s="2">
        <f t="shared" si="60"/>
        <v>8.8483246342225126</v>
      </c>
    </row>
    <row r="507" spans="1:11" ht="13.5" x14ac:dyDescent="0.25">
      <c r="A507" s="3">
        <f>TITRES_STAT!B510</f>
        <v>42744</v>
      </c>
      <c r="B507" s="6">
        <f>TITRES_STAT!D510</f>
        <v>8.8331</v>
      </c>
      <c r="C507" s="2">
        <f t="shared" si="53"/>
        <v>4.9200000000000799E-2</v>
      </c>
      <c r="D507" s="2">
        <f t="shared" si="54"/>
        <v>8.8134399999999999</v>
      </c>
      <c r="E507" s="2">
        <f t="shared" si="56"/>
        <v>8.8429900000000004</v>
      </c>
      <c r="F507" s="2">
        <f t="shared" si="57"/>
        <v>8.8485249999999986</v>
      </c>
      <c r="G507" s="2">
        <f t="shared" si="59"/>
        <v>8.881278</v>
      </c>
      <c r="H507" s="2">
        <f t="shared" si="55"/>
        <v>8.3586600000000164</v>
      </c>
      <c r="I507" s="2">
        <f t="array" ref="I507">SUMPRODUCT(B491:B510, (ROW(B491:B510)-ROW(B491)+1)) / (20*21/2)</f>
        <v>8.8385019047619053</v>
      </c>
      <c r="J507" s="2">
        <f t="shared" si="58"/>
        <v>8.8474808299090331</v>
      </c>
      <c r="K507" s="2">
        <f t="shared" si="60"/>
        <v>8.8477275897431973</v>
      </c>
    </row>
    <row r="508" spans="1:11" ht="13.5" x14ac:dyDescent="0.25">
      <c r="A508" s="3">
        <f>TITRES_STAT!B511</f>
        <v>42745</v>
      </c>
      <c r="B508" s="6">
        <f>TITRES_STAT!D511</f>
        <v>8.8331</v>
      </c>
      <c r="C508" s="2">
        <f t="shared" si="53"/>
        <v>0</v>
      </c>
      <c r="D508" s="2">
        <f t="shared" si="54"/>
        <v>8.8072800000000004</v>
      </c>
      <c r="E508" s="2">
        <f t="shared" si="56"/>
        <v>8.8405199999999997</v>
      </c>
      <c r="F508" s="2">
        <f t="shared" si="57"/>
        <v>8.8469850000000001</v>
      </c>
      <c r="G508" s="2">
        <f t="shared" si="59"/>
        <v>8.8783219999999989</v>
      </c>
      <c r="H508" s="2">
        <f t="shared" si="55"/>
        <v>8.3644890000000167</v>
      </c>
      <c r="I508" s="2">
        <f t="array" ref="I508">SUMPRODUCT(B492:B511, (ROW(B492:B511)-ROW(B492)+1)) / (20*21/2)</f>
        <v>8.8397661904761904</v>
      </c>
      <c r="J508" s="2">
        <f t="shared" si="58"/>
        <v>8.846111227060554</v>
      </c>
      <c r="K508" s="2">
        <f t="shared" si="60"/>
        <v>8.8471539587728749</v>
      </c>
    </row>
    <row r="509" spans="1:11" ht="13.5" x14ac:dyDescent="0.25">
      <c r="A509" s="3">
        <f>TITRES_STAT!B512</f>
        <v>42746</v>
      </c>
      <c r="B509" s="6">
        <f>TITRES_STAT!D512</f>
        <v>8.8208000000000002</v>
      </c>
      <c r="C509" s="2">
        <f t="shared" si="53"/>
        <v>-1.2299999999999756E-2</v>
      </c>
      <c r="D509" s="2">
        <f t="shared" si="54"/>
        <v>8.8109599999999997</v>
      </c>
      <c r="E509" s="2">
        <f t="shared" si="56"/>
        <v>8.8362100000000012</v>
      </c>
      <c r="F509" s="2">
        <f t="shared" si="57"/>
        <v>8.8448299999999982</v>
      </c>
      <c r="G509" s="2">
        <f t="shared" si="59"/>
        <v>8.8768440000000002</v>
      </c>
      <c r="H509" s="2">
        <f t="shared" si="55"/>
        <v>8.3701975000000157</v>
      </c>
      <c r="I509" s="2">
        <f t="array" ref="I509">SUMPRODUCT(B493:B512, (ROW(B493:B512)-ROW(B493)+1)) / (20*21/2)</f>
        <v>8.8445738095238102</v>
      </c>
      <c r="J509" s="2">
        <f t="shared" si="58"/>
        <v>8.8437006340071687</v>
      </c>
      <c r="K509" s="2">
        <f t="shared" si="60"/>
        <v>8.8461204701935454</v>
      </c>
    </row>
    <row r="510" spans="1:11" ht="13.5" x14ac:dyDescent="0.25">
      <c r="A510" s="3">
        <f>TITRES_STAT!B513</f>
        <v>42747</v>
      </c>
      <c r="B510" s="6">
        <f>TITRES_STAT!D513</f>
        <v>8.8577999999999992</v>
      </c>
      <c r="C510" s="2">
        <f t="shared" si="53"/>
        <v>3.6999999999999034E-2</v>
      </c>
      <c r="D510" s="2">
        <f t="shared" si="54"/>
        <v>8.8257399999999997</v>
      </c>
      <c r="E510" s="2">
        <f t="shared" si="56"/>
        <v>8.8356000000000012</v>
      </c>
      <c r="F510" s="2">
        <f t="shared" si="57"/>
        <v>8.8445249999999991</v>
      </c>
      <c r="G510" s="2">
        <f t="shared" si="59"/>
        <v>8.8761060000000001</v>
      </c>
      <c r="H510" s="2">
        <f t="shared" si="55"/>
        <v>8.3760910000000166</v>
      </c>
      <c r="I510" s="2">
        <f t="array" ref="I510">SUMPRODUCT(B494:B513, (ROW(B494:B513)-ROW(B494)+1)) / (20*21/2)</f>
        <v>8.8490880952380948</v>
      </c>
      <c r="J510" s="2">
        <f t="shared" si="58"/>
        <v>8.8450434307683903</v>
      </c>
      <c r="K510" s="2">
        <f t="shared" si="60"/>
        <v>8.846578490970268</v>
      </c>
    </row>
    <row r="511" spans="1:11" ht="13.5" x14ac:dyDescent="0.25">
      <c r="A511" s="3">
        <f>TITRES_STAT!B514</f>
        <v>42748</v>
      </c>
      <c r="B511" s="6">
        <f>TITRES_STAT!D514</f>
        <v>8.8577999999999992</v>
      </c>
      <c r="C511" s="2">
        <f t="shared" si="53"/>
        <v>0</v>
      </c>
      <c r="D511" s="2">
        <f t="shared" si="54"/>
        <v>8.8405199999999997</v>
      </c>
      <c r="E511" s="2">
        <f t="shared" si="56"/>
        <v>8.8349900000000012</v>
      </c>
      <c r="F511" s="2">
        <f t="shared" si="57"/>
        <v>8.84422</v>
      </c>
      <c r="G511" s="2">
        <f t="shared" si="59"/>
        <v>8.8753680000000017</v>
      </c>
      <c r="H511" s="2">
        <f t="shared" si="55"/>
        <v>8.3822780000000154</v>
      </c>
      <c r="I511" s="2">
        <f t="array" ref="I511">SUMPRODUCT(B495:B514, (ROW(B495:B514)-ROW(B495)+1)) / (20*21/2)</f>
        <v>8.8534557142857135</v>
      </c>
      <c r="J511" s="2">
        <f t="shared" si="58"/>
        <v>8.8462583421237824</v>
      </c>
      <c r="K511" s="2">
        <f t="shared" si="60"/>
        <v>8.8470185501479044</v>
      </c>
    </row>
    <row r="512" spans="1:11" ht="13.5" x14ac:dyDescent="0.25">
      <c r="A512" s="3">
        <f>TITRES_STAT!B515</f>
        <v>42751</v>
      </c>
      <c r="B512" s="6">
        <f>TITRES_STAT!D515</f>
        <v>8.8947000000000003</v>
      </c>
      <c r="C512" s="2">
        <f t="shared" si="53"/>
        <v>3.6900000000001043E-2</v>
      </c>
      <c r="D512" s="2">
        <f t="shared" si="54"/>
        <v>8.8528399999999987</v>
      </c>
      <c r="E512" s="2">
        <f t="shared" si="56"/>
        <v>8.8331400000000002</v>
      </c>
      <c r="F512" s="2">
        <f t="shared" si="57"/>
        <v>8.8473000000000006</v>
      </c>
      <c r="G512" s="2">
        <f t="shared" si="59"/>
        <v>8.8753680000000017</v>
      </c>
      <c r="H512" s="2">
        <f t="shared" si="55"/>
        <v>8.3886495000000156</v>
      </c>
      <c r="I512" s="2">
        <f t="array" ref="I512">SUMPRODUCT(B496:B515, (ROW(B496:B515)-ROW(B496)+1)) / (20*21/2)</f>
        <v>8.8605809523809516</v>
      </c>
      <c r="J512" s="2">
        <f t="shared" si="58"/>
        <v>8.8508718333500891</v>
      </c>
      <c r="K512" s="2">
        <f t="shared" si="60"/>
        <v>8.8488884109264188</v>
      </c>
    </row>
    <row r="513" spans="1:11" ht="13.5" x14ac:dyDescent="0.25">
      <c r="A513" s="3">
        <f>TITRES_STAT!B516</f>
        <v>42752</v>
      </c>
      <c r="B513" s="6">
        <f>TITRES_STAT!D516</f>
        <v>8.8947000000000003</v>
      </c>
      <c r="C513" s="2">
        <f t="shared" si="53"/>
        <v>0</v>
      </c>
      <c r="D513" s="2">
        <f t="shared" si="54"/>
        <v>8.8651599999999995</v>
      </c>
      <c r="E513" s="2">
        <f t="shared" si="56"/>
        <v>8.8362200000000009</v>
      </c>
      <c r="F513" s="2">
        <f t="shared" si="57"/>
        <v>8.8488399999999992</v>
      </c>
      <c r="G513" s="2">
        <f t="shared" si="59"/>
        <v>8.8735220000000012</v>
      </c>
      <c r="H513" s="2">
        <f t="shared" si="55"/>
        <v>8.3950210000000141</v>
      </c>
      <c r="I513" s="2">
        <f t="array" ref="I513">SUMPRODUCT(B497:B516, (ROW(B497:B516)-ROW(B497)+1)) / (20*21/2)</f>
        <v>8.8849938095238077</v>
      </c>
      <c r="J513" s="2">
        <f t="shared" si="58"/>
        <v>8.8550459444596044</v>
      </c>
      <c r="K513" s="2">
        <f t="shared" si="60"/>
        <v>8.8506849438312649</v>
      </c>
    </row>
    <row r="514" spans="1:11" ht="13.5" x14ac:dyDescent="0.25">
      <c r="A514" s="3">
        <f>TITRES_STAT!B517</f>
        <v>42753</v>
      </c>
      <c r="B514" s="6">
        <f>TITRES_STAT!D517</f>
        <v>8.8947000000000003</v>
      </c>
      <c r="C514" s="2">
        <f t="shared" si="53"/>
        <v>0</v>
      </c>
      <c r="D514" s="2">
        <f t="shared" si="54"/>
        <v>8.8799399999999995</v>
      </c>
      <c r="E514" s="2">
        <f t="shared" si="56"/>
        <v>8.8454499999999996</v>
      </c>
      <c r="F514" s="2">
        <f t="shared" si="57"/>
        <v>8.8506850000000004</v>
      </c>
      <c r="G514" s="2">
        <f t="shared" si="59"/>
        <v>8.8717980000000018</v>
      </c>
      <c r="H514" s="2">
        <f t="shared" si="55"/>
        <v>8.4013925000000143</v>
      </c>
      <c r="I514" s="2">
        <f t="array" ref="I514">SUMPRODUCT(B498:B517, (ROW(B498:B517)-ROW(B498)+1)) / (20*21/2)</f>
        <v>8.8935771428571435</v>
      </c>
      <c r="J514" s="2">
        <f t="shared" si="58"/>
        <v>8.8588225211777374</v>
      </c>
      <c r="K514" s="2">
        <f t="shared" si="60"/>
        <v>8.8524110244653329</v>
      </c>
    </row>
    <row r="515" spans="1:11" ht="13.5" x14ac:dyDescent="0.25">
      <c r="A515" s="3">
        <f>TITRES_STAT!B518</f>
        <v>42754</v>
      </c>
      <c r="B515" s="6">
        <f>TITRES_STAT!D518</f>
        <v>8.9254999999999995</v>
      </c>
      <c r="C515" s="2">
        <f t="shared" si="53"/>
        <v>3.0799999999999272E-2</v>
      </c>
      <c r="D515" s="2">
        <f t="shared" si="54"/>
        <v>8.8934800000000003</v>
      </c>
      <c r="E515" s="2">
        <f t="shared" si="56"/>
        <v>8.85961</v>
      </c>
      <c r="F515" s="2">
        <f t="shared" si="57"/>
        <v>8.853765000000001</v>
      </c>
      <c r="G515" s="2">
        <f t="shared" si="59"/>
        <v>8.8715520000000012</v>
      </c>
      <c r="H515" s="2">
        <f t="shared" si="55"/>
        <v>8.4076245000000149</v>
      </c>
      <c r="I515" s="2">
        <f t="array" ref="I515">SUMPRODUCT(B499:B518, (ROW(B499:B518)-ROW(B499)+1)) / (20*21/2)</f>
        <v>8.9131614285714278</v>
      </c>
      <c r="J515" s="2">
        <f t="shared" si="58"/>
        <v>8.8651727572560475</v>
      </c>
      <c r="K515" s="2">
        <f t="shared" si="60"/>
        <v>8.8552772588000259</v>
      </c>
    </row>
    <row r="516" spans="1:11" ht="13.5" x14ac:dyDescent="0.25">
      <c r="A516" s="3">
        <f>TITRES_STAT!B519</f>
        <v>42755</v>
      </c>
      <c r="B516" s="6">
        <f>TITRES_STAT!D519</f>
        <v>9.1100999999999992</v>
      </c>
      <c r="C516" s="2">
        <f t="shared" ref="C516:C579" si="61">B516-B515</f>
        <v>0.18459999999999965</v>
      </c>
      <c r="D516" s="2">
        <f t="shared" si="54"/>
        <v>8.9439400000000013</v>
      </c>
      <c r="E516" s="2">
        <f t="shared" si="56"/>
        <v>8.8922299999999996</v>
      </c>
      <c r="F516" s="2">
        <f t="shared" si="57"/>
        <v>8.8660750000000004</v>
      </c>
      <c r="G516" s="2">
        <f t="shared" si="59"/>
        <v>8.8758599999999994</v>
      </c>
      <c r="H516" s="2">
        <f t="shared" si="55"/>
        <v>8.4150140000000153</v>
      </c>
      <c r="I516" s="2">
        <f t="array" ref="I516">SUMPRODUCT(B500:B519, (ROW(B500:B519)-ROW(B500)+1)) / (20*21/2)</f>
        <v>8.9316904761904752</v>
      </c>
      <c r="J516" s="2">
        <f t="shared" si="58"/>
        <v>8.8884991613268998</v>
      </c>
      <c r="K516" s="2">
        <f t="shared" si="60"/>
        <v>8.8652703074745354</v>
      </c>
    </row>
    <row r="517" spans="1:11" ht="13.5" x14ac:dyDescent="0.25">
      <c r="A517" s="3">
        <f>TITRES_STAT!B520</f>
        <v>42758</v>
      </c>
      <c r="B517" s="6">
        <f>TITRES_STAT!D520</f>
        <v>8.9562000000000008</v>
      </c>
      <c r="C517" s="2">
        <f t="shared" si="61"/>
        <v>-0.15389999999999837</v>
      </c>
      <c r="D517" s="2">
        <f t="shared" si="54"/>
        <v>8.9562400000000011</v>
      </c>
      <c r="E517" s="2">
        <f t="shared" si="56"/>
        <v>8.904539999999999</v>
      </c>
      <c r="F517" s="2">
        <f t="shared" si="57"/>
        <v>8.8737649999999988</v>
      </c>
      <c r="G517" s="2">
        <f t="shared" si="59"/>
        <v>8.8777059999999999</v>
      </c>
      <c r="H517" s="2">
        <f t="shared" si="55"/>
        <v>8.4213995000000139</v>
      </c>
      <c r="I517" s="2">
        <f t="array" ref="I517">SUMPRODUCT(B501:B520, (ROW(B501:B520)-ROW(B501)+1)) / (20*21/2)</f>
        <v>8.9474314285714289</v>
      </c>
      <c r="J517" s="2">
        <f t="shared" si="58"/>
        <v>8.8949468602481474</v>
      </c>
      <c r="K517" s="2">
        <f t="shared" si="60"/>
        <v>8.8688361777696532</v>
      </c>
    </row>
    <row r="518" spans="1:11" ht="13.5" x14ac:dyDescent="0.25">
      <c r="A518" s="3">
        <f>TITRES_STAT!B521</f>
        <v>42759</v>
      </c>
      <c r="B518" s="6">
        <f>TITRES_STAT!D521</f>
        <v>9.0793999999999997</v>
      </c>
      <c r="C518" s="2">
        <f t="shared" si="61"/>
        <v>0.12319999999999887</v>
      </c>
      <c r="D518" s="2">
        <f t="shared" ref="D518:D581" si="62">AVERAGE(B514:B518)</f>
        <v>8.9931799999999988</v>
      </c>
      <c r="E518" s="2">
        <f t="shared" si="56"/>
        <v>8.9291699999999992</v>
      </c>
      <c r="F518" s="2">
        <f t="shared" si="57"/>
        <v>8.8848449999999985</v>
      </c>
      <c r="G518" s="2">
        <f t="shared" si="59"/>
        <v>8.8820160000000019</v>
      </c>
      <c r="H518" s="2">
        <f t="shared" si="55"/>
        <v>8.4286945000000149</v>
      </c>
      <c r="I518" s="2">
        <f t="array" ref="I518">SUMPRODUCT(B502:B521, (ROW(B502:B521)-ROW(B502)+1)) / (20*21/2)</f>
        <v>8.9604723809523819</v>
      </c>
      <c r="J518" s="2">
        <f t="shared" si="58"/>
        <v>8.9125138259387988</v>
      </c>
      <c r="K518" s="2">
        <f t="shared" si="60"/>
        <v>8.8770935825629991</v>
      </c>
    </row>
    <row r="519" spans="1:11" ht="13.5" x14ac:dyDescent="0.25">
      <c r="A519" s="3">
        <f>TITRES_STAT!B522</f>
        <v>42760</v>
      </c>
      <c r="B519" s="6">
        <f>TITRES_STAT!D522</f>
        <v>9.0793999999999997</v>
      </c>
      <c r="C519" s="2">
        <f t="shared" si="61"/>
        <v>0</v>
      </c>
      <c r="D519" s="2">
        <f t="shared" si="62"/>
        <v>9.0301200000000001</v>
      </c>
      <c r="E519" s="2">
        <f t="shared" si="56"/>
        <v>8.9550299999999989</v>
      </c>
      <c r="F519" s="2">
        <f t="shared" si="57"/>
        <v>8.8956199999999974</v>
      </c>
      <c r="G519" s="2">
        <f t="shared" si="59"/>
        <v>8.8857100000000031</v>
      </c>
      <c r="H519" s="2">
        <f t="shared" si="55"/>
        <v>8.4359895000000158</v>
      </c>
      <c r="I519" s="2">
        <f t="array" ref="I519">SUMPRODUCT(B503:B522, (ROW(B503:B522)-ROW(B503)+1)) / (20*21/2)</f>
        <v>8.9732538095238077</v>
      </c>
      <c r="J519" s="2">
        <f t="shared" si="58"/>
        <v>8.9284077472779604</v>
      </c>
      <c r="K519" s="2">
        <f t="shared" si="60"/>
        <v>8.8850271675605281</v>
      </c>
    </row>
    <row r="520" spans="1:11" ht="13.5" x14ac:dyDescent="0.25">
      <c r="A520" s="3">
        <f>TITRES_STAT!B523</f>
        <v>42761</v>
      </c>
      <c r="B520" s="6">
        <f>TITRES_STAT!D523</f>
        <v>9.0609000000000002</v>
      </c>
      <c r="C520" s="2">
        <f t="shared" si="61"/>
        <v>-1.8499999999999517E-2</v>
      </c>
      <c r="D520" s="2">
        <f t="shared" si="62"/>
        <v>9.0571999999999999</v>
      </c>
      <c r="E520" s="2">
        <f t="shared" si="56"/>
        <v>8.9753399999999992</v>
      </c>
      <c r="F520" s="2">
        <f t="shared" si="57"/>
        <v>8.9054699999999976</v>
      </c>
      <c r="G520" s="2">
        <f t="shared" si="59"/>
        <v>8.8890340000000023</v>
      </c>
      <c r="H520" s="2">
        <f t="shared" si="55"/>
        <v>8.4428985000000161</v>
      </c>
      <c r="I520" s="2">
        <f t="array" ref="I520">SUMPRODUCT(B504:B523, (ROW(B504:B523)-ROW(B504)+1)) / (20*21/2)</f>
        <v>8.9853904761904762</v>
      </c>
      <c r="J520" s="2">
        <f t="shared" si="58"/>
        <v>8.9410260570610109</v>
      </c>
      <c r="K520" s="2">
        <f t="shared" si="60"/>
        <v>8.8919241413816827</v>
      </c>
    </row>
    <row r="521" spans="1:11" ht="13.5" x14ac:dyDescent="0.25">
      <c r="A521" s="3">
        <f>TITRES_STAT!B524</f>
        <v>42762</v>
      </c>
      <c r="B521" s="6">
        <f>TITRES_STAT!D524</f>
        <v>9.0424000000000007</v>
      </c>
      <c r="C521" s="2">
        <f t="shared" si="61"/>
        <v>-1.8499999999999517E-2</v>
      </c>
      <c r="D521" s="2">
        <f t="shared" si="62"/>
        <v>9.0436599999999991</v>
      </c>
      <c r="E521" s="2">
        <f t="shared" si="56"/>
        <v>8.9938000000000002</v>
      </c>
      <c r="F521" s="2">
        <f t="shared" si="57"/>
        <v>8.914394999999999</v>
      </c>
      <c r="G521" s="2">
        <f t="shared" si="59"/>
        <v>8.8919880000000031</v>
      </c>
      <c r="H521" s="2">
        <f t="shared" si="55"/>
        <v>8.4494220000000162</v>
      </c>
      <c r="I521" s="2">
        <f t="array" ref="I521">SUMPRODUCT(B505:B524, (ROW(B505:B524)-ROW(B505)+1)) / (20*21/2)</f>
        <v>8.9966476190476197</v>
      </c>
      <c r="J521" s="2">
        <f t="shared" si="58"/>
        <v>8.9506807182932953</v>
      </c>
      <c r="K521" s="2">
        <f t="shared" si="60"/>
        <v>8.8978251554451457</v>
      </c>
    </row>
    <row r="522" spans="1:11" ht="13.5" x14ac:dyDescent="0.25">
      <c r="A522" s="3">
        <f>TITRES_STAT!B525</f>
        <v>42765</v>
      </c>
      <c r="B522" s="6">
        <f>TITRES_STAT!D525</f>
        <v>9.0486000000000004</v>
      </c>
      <c r="C522" s="2">
        <f t="shared" si="61"/>
        <v>6.1999999999997613E-3</v>
      </c>
      <c r="D522" s="2">
        <f t="shared" si="62"/>
        <v>9.0621400000000012</v>
      </c>
      <c r="E522" s="2">
        <f t="shared" si="56"/>
        <v>9.0091900000000003</v>
      </c>
      <c r="F522" s="2">
        <f t="shared" si="57"/>
        <v>8.9211650000000002</v>
      </c>
      <c r="G522" s="2">
        <f t="shared" si="59"/>
        <v>8.8950660000000035</v>
      </c>
      <c r="H522" s="2">
        <f t="shared" ref="H522:H585" si="63">AVERAGE(B323:B522)</f>
        <v>8.4555370000000156</v>
      </c>
      <c r="I522" s="2">
        <f t="array" ref="I522">SUMPRODUCT(B506:B525, (ROW(B506:B525)-ROW(B506)+1)) / (20*21/2)</f>
        <v>9.0067323809523803</v>
      </c>
      <c r="J522" s="2">
        <f t="shared" si="58"/>
        <v>8.9600063641701233</v>
      </c>
      <c r="K522" s="2">
        <f t="shared" si="60"/>
        <v>8.9037378944472962</v>
      </c>
    </row>
    <row r="523" spans="1:11" ht="13.5" x14ac:dyDescent="0.25">
      <c r="A523" s="3">
        <f>TITRES_STAT!B526</f>
        <v>42766</v>
      </c>
      <c r="B523" s="6">
        <f>TITRES_STAT!D526</f>
        <v>9.0486000000000004</v>
      </c>
      <c r="C523" s="2">
        <f t="shared" si="61"/>
        <v>0</v>
      </c>
      <c r="D523" s="2">
        <f t="shared" si="62"/>
        <v>9.0559800000000017</v>
      </c>
      <c r="E523" s="2">
        <f t="shared" si="56"/>
        <v>9.0245800000000003</v>
      </c>
      <c r="F523" s="2">
        <f t="shared" si="57"/>
        <v>8.9304000000000006</v>
      </c>
      <c r="G523" s="2">
        <f t="shared" si="59"/>
        <v>8.8981440000000038</v>
      </c>
      <c r="H523" s="2">
        <f t="shared" si="63"/>
        <v>8.4616520000000168</v>
      </c>
      <c r="I523" s="2">
        <f t="array" ref="I523">SUMPRODUCT(B507:B526, (ROW(B507:B526)-ROW(B507)+1)) / (20*21/2)</f>
        <v>9.0155566666666687</v>
      </c>
      <c r="J523" s="2">
        <f t="shared" si="58"/>
        <v>8.9684438532967778</v>
      </c>
      <c r="K523" s="2">
        <f t="shared" si="60"/>
        <v>8.9094187613317146</v>
      </c>
    </row>
    <row r="524" spans="1:11" ht="13.5" x14ac:dyDescent="0.25">
      <c r="A524" s="3">
        <f>TITRES_STAT!B527</f>
        <v>42767</v>
      </c>
      <c r="B524" s="6">
        <f>TITRES_STAT!D527</f>
        <v>9.0486000000000004</v>
      </c>
      <c r="C524" s="2">
        <f t="shared" si="61"/>
        <v>0</v>
      </c>
      <c r="D524" s="2">
        <f t="shared" si="62"/>
        <v>9.0498200000000004</v>
      </c>
      <c r="E524" s="2">
        <f t="shared" ref="E524:E587" si="64">AVERAGE(B515:B524)</f>
        <v>9.0399700000000003</v>
      </c>
      <c r="F524" s="2">
        <f t="shared" si="57"/>
        <v>8.9427099999999982</v>
      </c>
      <c r="G524" s="2">
        <f t="shared" si="59"/>
        <v>8.9008520000000022</v>
      </c>
      <c r="H524" s="2">
        <f t="shared" si="63"/>
        <v>8.4679135000000159</v>
      </c>
      <c r="I524" s="2">
        <f t="array" ref="I524">SUMPRODUCT(B508:B527, (ROW(B508:B527)-ROW(B508)+1)) / (20*21/2)</f>
        <v>9.0319109523809527</v>
      </c>
      <c r="J524" s="2">
        <f t="shared" si="58"/>
        <v>8.9760777720304183</v>
      </c>
      <c r="K524" s="2">
        <f t="shared" si="60"/>
        <v>8.9148768491226278</v>
      </c>
    </row>
    <row r="525" spans="1:11" ht="13.5" x14ac:dyDescent="0.25">
      <c r="A525" s="3">
        <f>TITRES_STAT!B528</f>
        <v>42768</v>
      </c>
      <c r="B525" s="6">
        <f>TITRES_STAT!D528</f>
        <v>9.0486000000000004</v>
      </c>
      <c r="C525" s="2">
        <f t="shared" si="61"/>
        <v>0</v>
      </c>
      <c r="D525" s="2">
        <f t="shared" si="62"/>
        <v>9.0473600000000012</v>
      </c>
      <c r="E525" s="2">
        <f t="shared" si="64"/>
        <v>9.0522799999999997</v>
      </c>
      <c r="F525" s="2">
        <f t="shared" si="57"/>
        <v>8.9559449999999963</v>
      </c>
      <c r="G525" s="2">
        <f t="shared" si="59"/>
        <v>8.9035600000000041</v>
      </c>
      <c r="H525" s="2">
        <f t="shared" si="63"/>
        <v>8.4741750000000167</v>
      </c>
      <c r="I525" s="2">
        <f t="array" ref="I525">SUMPRODUCT(B509:B528, (ROW(B509:B528)-ROW(B509)+1)) / (20*21/2)</f>
        <v>9.0555900000000005</v>
      </c>
      <c r="J525" s="2">
        <f t="shared" si="58"/>
        <v>8.9829846508846636</v>
      </c>
      <c r="K525" s="2">
        <f t="shared" si="60"/>
        <v>8.9201208942550725</v>
      </c>
    </row>
    <row r="526" spans="1:11" ht="13.5" x14ac:dyDescent="0.25">
      <c r="A526" s="3">
        <f>TITRES_STAT!B529</f>
        <v>42769</v>
      </c>
      <c r="B526" s="6">
        <f>TITRES_STAT!D529</f>
        <v>9.0486000000000004</v>
      </c>
      <c r="C526" s="2">
        <f t="shared" si="61"/>
        <v>0</v>
      </c>
      <c r="D526" s="2">
        <f t="shared" si="62"/>
        <v>9.0486000000000004</v>
      </c>
      <c r="E526" s="2">
        <f t="shared" si="64"/>
        <v>9.0461299999999998</v>
      </c>
      <c r="F526" s="2">
        <f t="shared" si="57"/>
        <v>8.9691799999999979</v>
      </c>
      <c r="G526" s="2">
        <f t="shared" si="59"/>
        <v>8.9072540000000036</v>
      </c>
      <c r="H526" s="2">
        <f t="shared" si="63"/>
        <v>8.4804365000000157</v>
      </c>
      <c r="I526" s="2">
        <f t="array" ref="I526">SUMPRODUCT(B510:B529, (ROW(B510:B529)-ROW(B510)+1)) / (20*21/2)</f>
        <v>9.0550876190476171</v>
      </c>
      <c r="J526" s="2">
        <f t="shared" si="58"/>
        <v>8.9892337317527904</v>
      </c>
      <c r="K526" s="2">
        <f t="shared" si="60"/>
        <v>8.9251592905587938</v>
      </c>
    </row>
    <row r="527" spans="1:11" ht="13.5" x14ac:dyDescent="0.25">
      <c r="A527" s="3">
        <f>TITRES_STAT!B530</f>
        <v>42772</v>
      </c>
      <c r="B527" s="6">
        <f>TITRES_STAT!D530</f>
        <v>9.1409000000000002</v>
      </c>
      <c r="C527" s="2">
        <f t="shared" si="61"/>
        <v>9.2299999999999827E-2</v>
      </c>
      <c r="D527" s="2">
        <f t="shared" si="62"/>
        <v>9.0670600000000015</v>
      </c>
      <c r="E527" s="2">
        <f t="shared" si="64"/>
        <v>9.0646000000000004</v>
      </c>
      <c r="F527" s="2">
        <f t="shared" si="57"/>
        <v>8.9845699999999979</v>
      </c>
      <c r="G527" s="2">
        <f t="shared" si="59"/>
        <v>8.9127940000000034</v>
      </c>
      <c r="H527" s="2">
        <f t="shared" si="63"/>
        <v>8.4871595000000166</v>
      </c>
      <c r="I527" s="2">
        <f t="array" ref="I527">SUMPRODUCT(B511:B530, (ROW(B511:B530)-ROW(B511)+1)) / (20*21/2)</f>
        <v>9.0748399999999982</v>
      </c>
      <c r="J527" s="2">
        <f t="shared" si="58"/>
        <v>9.0036781382525248</v>
      </c>
      <c r="K527" s="2">
        <f t="shared" si="60"/>
        <v>8.9336197105368811</v>
      </c>
    </row>
    <row r="528" spans="1:11" ht="13.5" x14ac:dyDescent="0.25">
      <c r="A528" s="3">
        <f>TITRES_STAT!B531</f>
        <v>42773</v>
      </c>
      <c r="B528" s="6">
        <f>TITRES_STAT!D531</f>
        <v>9.2332000000000001</v>
      </c>
      <c r="C528" s="2">
        <f t="shared" si="61"/>
        <v>9.2299999999999827E-2</v>
      </c>
      <c r="D528" s="2">
        <f t="shared" si="62"/>
        <v>9.1039800000000017</v>
      </c>
      <c r="E528" s="2">
        <f t="shared" si="64"/>
        <v>9.0799800000000008</v>
      </c>
      <c r="F528" s="2">
        <f t="shared" si="57"/>
        <v>9.0045749999999991</v>
      </c>
      <c r="G528" s="2">
        <f t="shared" si="59"/>
        <v>8.920180000000002</v>
      </c>
      <c r="H528" s="2">
        <f t="shared" si="63"/>
        <v>8.4942270000000164</v>
      </c>
      <c r="I528" s="2">
        <f t="array" ref="I528">SUMPRODUCT(B512:B531, (ROW(B512:B531)-ROW(B512)+1)) / (20*21/2)</f>
        <v>9.0911109523809515</v>
      </c>
      <c r="J528" s="2">
        <f t="shared" si="58"/>
        <v>9.025537363180856</v>
      </c>
      <c r="K528" s="2">
        <f t="shared" si="60"/>
        <v>8.9453679571824942</v>
      </c>
    </row>
    <row r="529" spans="1:11" ht="13.5" x14ac:dyDescent="0.25">
      <c r="A529" s="3">
        <f>TITRES_STAT!B532</f>
        <v>42774</v>
      </c>
      <c r="B529" s="6">
        <f>TITRES_STAT!D532</f>
        <v>8.9992999999999999</v>
      </c>
      <c r="C529" s="2">
        <f t="shared" si="61"/>
        <v>-0.23390000000000022</v>
      </c>
      <c r="D529" s="2">
        <f t="shared" si="62"/>
        <v>9.0941200000000002</v>
      </c>
      <c r="E529" s="2">
        <f t="shared" si="64"/>
        <v>9.0719700000000003</v>
      </c>
      <c r="F529" s="2">
        <f t="shared" si="57"/>
        <v>9.0134999999999987</v>
      </c>
      <c r="G529" s="2">
        <f t="shared" si="59"/>
        <v>8.9216560000000023</v>
      </c>
      <c r="H529" s="2">
        <f t="shared" si="63"/>
        <v>8.5002420000000143</v>
      </c>
      <c r="I529" s="2">
        <f t="array" ref="I529">SUMPRODUCT(B513:B532, (ROW(B513:B532)-ROW(B513)+1)) / (20*21/2)</f>
        <v>9.1051500000000001</v>
      </c>
      <c r="J529" s="2">
        <f t="shared" si="58"/>
        <v>9.0230385666874415</v>
      </c>
      <c r="K529" s="2">
        <f t="shared" si="60"/>
        <v>8.9474829392537707</v>
      </c>
    </row>
    <row r="530" spans="1:11" ht="13.5" x14ac:dyDescent="0.25">
      <c r="A530" s="3">
        <f>TITRES_STAT!B533</f>
        <v>42775</v>
      </c>
      <c r="B530" s="6">
        <f>TITRES_STAT!D533</f>
        <v>9.2209000000000003</v>
      </c>
      <c r="C530" s="2">
        <f t="shared" si="61"/>
        <v>0.22160000000000046</v>
      </c>
      <c r="D530" s="2">
        <f t="shared" si="62"/>
        <v>9.1285800000000012</v>
      </c>
      <c r="E530" s="2">
        <f t="shared" si="64"/>
        <v>9.0879700000000021</v>
      </c>
      <c r="F530" s="2">
        <f t="shared" si="57"/>
        <v>9.0316549999999989</v>
      </c>
      <c r="G530" s="2">
        <f t="shared" si="59"/>
        <v>8.9275640000000021</v>
      </c>
      <c r="H530" s="2">
        <f t="shared" si="63"/>
        <v>8.5076875000000136</v>
      </c>
      <c r="I530" s="2">
        <f t="array" ref="I530">SUMPRODUCT(B514:B533, (ROW(B514:B533)-ROW(B514)+1)) / (20*21/2)</f>
        <v>9.1154100000000007</v>
      </c>
      <c r="J530" s="2">
        <f t="shared" si="58"/>
        <v>9.0418825127172102</v>
      </c>
      <c r="K530" s="2">
        <f t="shared" si="60"/>
        <v>8.958205176930095</v>
      </c>
    </row>
    <row r="531" spans="1:11" ht="13.5" x14ac:dyDescent="0.25">
      <c r="A531" s="3">
        <f>TITRES_STAT!B534</f>
        <v>42776</v>
      </c>
      <c r="B531" s="6">
        <f>TITRES_STAT!D534</f>
        <v>9.2025000000000006</v>
      </c>
      <c r="C531" s="2">
        <f t="shared" si="61"/>
        <v>-1.839999999999975E-2</v>
      </c>
      <c r="D531" s="2">
        <f t="shared" si="62"/>
        <v>9.1593599999999995</v>
      </c>
      <c r="E531" s="2">
        <f t="shared" si="64"/>
        <v>9.1039800000000017</v>
      </c>
      <c r="F531" s="2">
        <f t="shared" si="57"/>
        <v>9.0488900000000001</v>
      </c>
      <c r="G531" s="2">
        <f t="shared" si="59"/>
        <v>8.9331040000000037</v>
      </c>
      <c r="H531" s="2">
        <f t="shared" si="63"/>
        <v>8.5150115000000142</v>
      </c>
      <c r="I531" s="2">
        <f t="array" ref="I531">SUMPRODUCT(B515:B534, (ROW(B515:B534)-ROW(B515)+1)) / (20*21/2)</f>
        <v>9.1237604761904763</v>
      </c>
      <c r="J531" s="2">
        <f t="shared" si="58"/>
        <v>9.0571794162679513</v>
      </c>
      <c r="K531" s="2">
        <f t="shared" si="60"/>
        <v>8.9677853660700926</v>
      </c>
    </row>
    <row r="532" spans="1:11" ht="13.5" x14ac:dyDescent="0.25">
      <c r="A532" s="3">
        <f>TITRES_STAT!B535</f>
        <v>42779</v>
      </c>
      <c r="B532" s="6">
        <f>TITRES_STAT!D535</f>
        <v>9.1963000000000008</v>
      </c>
      <c r="C532" s="2">
        <f t="shared" si="61"/>
        <v>-6.1999999999997613E-3</v>
      </c>
      <c r="D532" s="2">
        <f t="shared" si="62"/>
        <v>9.170440000000001</v>
      </c>
      <c r="E532" s="2">
        <f t="shared" si="64"/>
        <v>9.1187500000000004</v>
      </c>
      <c r="F532" s="2">
        <f t="shared" ref="F532:F595" si="65">AVERAGE(B513:B532)</f>
        <v>9.0639700000000012</v>
      </c>
      <c r="G532" s="2">
        <f t="shared" si="59"/>
        <v>8.9391360000000013</v>
      </c>
      <c r="H532" s="2">
        <f t="shared" si="63"/>
        <v>8.5223630000000146</v>
      </c>
      <c r="I532" s="2">
        <f t="array" ref="I532">SUMPRODUCT(B516:B535, (ROW(B516:B535)-ROW(B516)+1)) / (20*21/2)</f>
        <v>9.1226214285714278</v>
      </c>
      <c r="J532" s="2">
        <f t="shared" si="58"/>
        <v>9.0704289956710031</v>
      </c>
      <c r="K532" s="2">
        <f t="shared" si="60"/>
        <v>8.9767467242634229</v>
      </c>
    </row>
    <row r="533" spans="1:11" ht="13.5" x14ac:dyDescent="0.25">
      <c r="A533" s="3">
        <f>TITRES_STAT!B536</f>
        <v>42780</v>
      </c>
      <c r="B533" s="6">
        <f>TITRES_STAT!D536</f>
        <v>9.1716999999999995</v>
      </c>
      <c r="C533" s="2">
        <f t="shared" si="61"/>
        <v>-2.4600000000001288E-2</v>
      </c>
      <c r="D533" s="2">
        <f t="shared" si="62"/>
        <v>9.1581399999999995</v>
      </c>
      <c r="E533" s="2">
        <f t="shared" si="64"/>
        <v>9.1310600000000015</v>
      </c>
      <c r="F533" s="2">
        <f t="shared" si="65"/>
        <v>9.0778199999999991</v>
      </c>
      <c r="G533" s="2">
        <f t="shared" si="59"/>
        <v>8.945292000000002</v>
      </c>
      <c r="H533" s="2">
        <f t="shared" si="63"/>
        <v>8.5295330000000149</v>
      </c>
      <c r="I533" s="2">
        <f t="array" ref="I533">SUMPRODUCT(B517:B536, (ROW(B517:B536)-ROW(B517)+1)) / (20*21/2)</f>
        <v>9.1283685714285721</v>
      </c>
      <c r="J533" s="2">
        <f t="shared" ref="J533:J596" si="66">$J$4*B533+J532*(1-$J$4)</f>
        <v>9.0800738532261462</v>
      </c>
      <c r="K533" s="2">
        <f t="shared" si="60"/>
        <v>8.9843919507628964</v>
      </c>
    </row>
    <row r="534" spans="1:11" ht="13.5" x14ac:dyDescent="0.25">
      <c r="A534" s="3">
        <f>TITRES_STAT!B537</f>
        <v>42781</v>
      </c>
      <c r="B534" s="6">
        <f>TITRES_STAT!D537</f>
        <v>9.1654999999999998</v>
      </c>
      <c r="C534" s="2">
        <f t="shared" si="61"/>
        <v>-6.1999999999997613E-3</v>
      </c>
      <c r="D534" s="2">
        <f t="shared" si="62"/>
        <v>9.1913800000000005</v>
      </c>
      <c r="E534" s="2">
        <f t="shared" si="64"/>
        <v>9.1427499999999995</v>
      </c>
      <c r="F534" s="2">
        <f t="shared" si="65"/>
        <v>9.0913599999999999</v>
      </c>
      <c r="G534" s="2">
        <f t="shared" si="59"/>
        <v>8.9507080000000023</v>
      </c>
      <c r="H534" s="2">
        <f t="shared" si="63"/>
        <v>8.5366720000000136</v>
      </c>
      <c r="I534" s="2">
        <f t="array" ref="I534">SUMPRODUCT(B518:B537, (ROW(B518:B537)-ROW(B518)+1)) / (20*21/2)</f>
        <v>9.1262619047619058</v>
      </c>
      <c r="J534" s="2">
        <f t="shared" si="66"/>
        <v>9.0882096767284182</v>
      </c>
      <c r="K534" s="2">
        <f t="shared" si="60"/>
        <v>8.9914942272035674</v>
      </c>
    </row>
    <row r="535" spans="1:11" ht="13.5" x14ac:dyDescent="0.25">
      <c r="A535" s="3">
        <f>TITRES_STAT!B538</f>
        <v>42782</v>
      </c>
      <c r="B535" s="6">
        <f>TITRES_STAT!D538</f>
        <v>9.0793999999999997</v>
      </c>
      <c r="C535" s="2">
        <f t="shared" si="61"/>
        <v>-8.6100000000000065E-2</v>
      </c>
      <c r="D535" s="2">
        <f t="shared" si="62"/>
        <v>9.1630800000000008</v>
      </c>
      <c r="E535" s="2">
        <f t="shared" si="64"/>
        <v>9.1458300000000001</v>
      </c>
      <c r="F535" s="2">
        <f t="shared" si="65"/>
        <v>9.0990549999999999</v>
      </c>
      <c r="G535" s="2">
        <f t="shared" si="59"/>
        <v>8.9544020000000035</v>
      </c>
      <c r="H535" s="2">
        <f t="shared" si="63"/>
        <v>8.5433805000000138</v>
      </c>
      <c r="I535" s="2">
        <f t="array" ref="I535">SUMPRODUCT(B519:B538, (ROW(B519:B538)-ROW(B519)+1)) / (20*21/2)</f>
        <v>9.1259114285714293</v>
      </c>
      <c r="J535" s="2">
        <f t="shared" si="66"/>
        <v>9.0873706598971395</v>
      </c>
      <c r="K535" s="2">
        <f t="shared" si="60"/>
        <v>8.9949415124112697</v>
      </c>
    </row>
    <row r="536" spans="1:11" ht="13.5" x14ac:dyDescent="0.25">
      <c r="A536" s="3">
        <f>TITRES_STAT!B539</f>
        <v>42783</v>
      </c>
      <c r="B536" s="6">
        <f>TITRES_STAT!D539</f>
        <v>9.1593999999999998</v>
      </c>
      <c r="C536" s="2">
        <f t="shared" si="61"/>
        <v>8.0000000000000071E-2</v>
      </c>
      <c r="D536" s="2">
        <f t="shared" si="62"/>
        <v>9.1544600000000003</v>
      </c>
      <c r="E536" s="2">
        <f t="shared" si="64"/>
        <v>9.1569099999999999</v>
      </c>
      <c r="F536" s="2">
        <f t="shared" si="65"/>
        <v>9.1015200000000007</v>
      </c>
      <c r="G536" s="2">
        <f t="shared" si="59"/>
        <v>8.9596960000000028</v>
      </c>
      <c r="H536" s="2">
        <f t="shared" si="63"/>
        <v>8.5506355000000127</v>
      </c>
      <c r="I536" s="2">
        <f t="array" ref="I536">SUMPRODUCT(B520:B539, (ROW(B520:B539)-ROW(B520)+1)) / (20*21/2)</f>
        <v>9.1143009523809546</v>
      </c>
      <c r="J536" s="2">
        <f t="shared" si="66"/>
        <v>9.0942305970497923</v>
      </c>
      <c r="K536" s="2">
        <f t="shared" si="60"/>
        <v>9.0013908648657299</v>
      </c>
    </row>
    <row r="537" spans="1:11" ht="13.5" x14ac:dyDescent="0.25">
      <c r="A537" s="3">
        <f>TITRES_STAT!B540</f>
        <v>42786</v>
      </c>
      <c r="B537" s="6">
        <f>TITRES_STAT!D540</f>
        <v>9.0793999999999997</v>
      </c>
      <c r="C537" s="2">
        <f t="shared" si="61"/>
        <v>-8.0000000000000071E-2</v>
      </c>
      <c r="D537" s="2">
        <f t="shared" si="62"/>
        <v>9.1310800000000008</v>
      </c>
      <c r="E537" s="2">
        <f t="shared" si="64"/>
        <v>9.15076</v>
      </c>
      <c r="F537" s="2">
        <f t="shared" si="65"/>
        <v>9.1076799999999984</v>
      </c>
      <c r="G537" s="2">
        <f t="shared" si="59"/>
        <v>8.963390000000004</v>
      </c>
      <c r="H537" s="2">
        <f t="shared" si="63"/>
        <v>8.5574320000000128</v>
      </c>
      <c r="I537" s="2">
        <f t="array" ref="I537">SUMPRODUCT(B521:B540, (ROW(B521:B540)-ROW(B521)+1)) / (20*21/2)</f>
        <v>9.1089971428571435</v>
      </c>
      <c r="J537" s="2">
        <f t="shared" si="66"/>
        <v>9.0928181592355255</v>
      </c>
      <c r="K537" s="2">
        <f t="shared" si="60"/>
        <v>9.0044500466357018</v>
      </c>
    </row>
    <row r="538" spans="1:11" ht="13.5" x14ac:dyDescent="0.25">
      <c r="A538" s="3">
        <f>TITRES_STAT!B541</f>
        <v>42787</v>
      </c>
      <c r="B538" s="6">
        <f>TITRES_STAT!D541</f>
        <v>9.1039999999999992</v>
      </c>
      <c r="C538" s="2">
        <f t="shared" si="61"/>
        <v>2.4599999999999511E-2</v>
      </c>
      <c r="D538" s="2">
        <f t="shared" si="62"/>
        <v>9.11754</v>
      </c>
      <c r="E538" s="2">
        <f t="shared" si="64"/>
        <v>9.1378400000000006</v>
      </c>
      <c r="F538" s="2">
        <f t="shared" si="65"/>
        <v>9.1089099999999998</v>
      </c>
      <c r="G538" s="2">
        <f t="shared" si="59"/>
        <v>8.9681920000000019</v>
      </c>
      <c r="H538" s="2">
        <f t="shared" si="63"/>
        <v>8.5648205000000139</v>
      </c>
      <c r="I538" s="2">
        <f t="array" ref="I538">SUMPRODUCT(B522:B541, (ROW(B522:B541)-ROW(B522)+1)) / (20*21/2)</f>
        <v>9.0978852380952375</v>
      </c>
      <c r="J538" s="2">
        <f t="shared" si="66"/>
        <v>9.0938830964511901</v>
      </c>
      <c r="K538" s="2">
        <f t="shared" si="60"/>
        <v>9.0083539663754788</v>
      </c>
    </row>
    <row r="539" spans="1:11" ht="13.5" x14ac:dyDescent="0.25">
      <c r="A539" s="3">
        <f>TITRES_STAT!B542</f>
        <v>42788</v>
      </c>
      <c r="B539" s="6">
        <f>TITRES_STAT!D542</f>
        <v>8.9870000000000001</v>
      </c>
      <c r="C539" s="2">
        <f t="shared" si="61"/>
        <v>-0.1169999999999991</v>
      </c>
      <c r="D539" s="2">
        <f t="shared" si="62"/>
        <v>9.0818399999999997</v>
      </c>
      <c r="E539" s="2">
        <f t="shared" si="64"/>
        <v>9.136610000000001</v>
      </c>
      <c r="F539" s="2">
        <f t="shared" si="65"/>
        <v>9.1042899999999989</v>
      </c>
      <c r="G539" s="2">
        <f t="shared" si="59"/>
        <v>8.9706540000000015</v>
      </c>
      <c r="H539" s="2">
        <f t="shared" si="63"/>
        <v>8.5718000000000139</v>
      </c>
      <c r="I539" s="2">
        <f t="array" ref="I539">SUMPRODUCT(B523:B542, (ROW(B523:B542)-ROW(B523)+1)) / (20*21/2)</f>
        <v>9.0870371428571417</v>
      </c>
      <c r="J539" s="2">
        <f t="shared" si="66"/>
        <v>9.0837037539320296</v>
      </c>
      <c r="K539" s="2">
        <f t="shared" si="60"/>
        <v>9.0075165559293833</v>
      </c>
    </row>
    <row r="540" spans="1:11" ht="13.5" x14ac:dyDescent="0.25">
      <c r="A540" s="3">
        <f>TITRES_STAT!B543</f>
        <v>42789</v>
      </c>
      <c r="B540" s="6">
        <f>TITRES_STAT!D543</f>
        <v>9.0486000000000004</v>
      </c>
      <c r="C540" s="2">
        <f t="shared" si="61"/>
        <v>6.1600000000000321E-2</v>
      </c>
      <c r="D540" s="2">
        <f t="shared" si="62"/>
        <v>9.0756800000000002</v>
      </c>
      <c r="E540" s="2">
        <f t="shared" si="64"/>
        <v>9.1193800000000014</v>
      </c>
      <c r="F540" s="2">
        <f t="shared" si="65"/>
        <v>9.1036749999999991</v>
      </c>
      <c r="G540" s="2">
        <f t="shared" si="59"/>
        <v>8.9743480000000027</v>
      </c>
      <c r="H540" s="2">
        <f t="shared" si="63"/>
        <v>8.5789410000000128</v>
      </c>
      <c r="I540" s="2">
        <f t="array" ref="I540">SUMPRODUCT(B524:B543, (ROW(B524:B543)-ROW(B524)+1)) / (20*21/2)</f>
        <v>9.0676919047619045</v>
      </c>
      <c r="J540" s="2">
        <f t="shared" si="66"/>
        <v>9.0803605392718367</v>
      </c>
      <c r="K540" s="2">
        <f t="shared" si="60"/>
        <v>9.0091276713831316</v>
      </c>
    </row>
    <row r="541" spans="1:11" ht="13.5" x14ac:dyDescent="0.25">
      <c r="A541" s="3">
        <f>TITRES_STAT!B544</f>
        <v>42790</v>
      </c>
      <c r="B541" s="6">
        <f>TITRES_STAT!D544</f>
        <v>8.9870000000000001</v>
      </c>
      <c r="C541" s="2">
        <f t="shared" si="61"/>
        <v>-6.1600000000000321E-2</v>
      </c>
      <c r="D541" s="2">
        <f t="shared" si="62"/>
        <v>9.0411999999999999</v>
      </c>
      <c r="E541" s="2">
        <f t="shared" si="64"/>
        <v>9.0978299999999983</v>
      </c>
      <c r="F541" s="2">
        <f t="shared" si="65"/>
        <v>9.1009049999999991</v>
      </c>
      <c r="G541" s="2">
        <f t="shared" si="59"/>
        <v>8.9768100000000022</v>
      </c>
      <c r="H541" s="2">
        <f t="shared" si="63"/>
        <v>8.5858030000000127</v>
      </c>
      <c r="I541" s="2">
        <f t="array" ref="I541">SUMPRODUCT(B525:B544, (ROW(B525:B544)-ROW(B525)+1)) / (20*21/2)</f>
        <v>9.0578700000000012</v>
      </c>
      <c r="J541" s="2">
        <f t="shared" si="66"/>
        <v>9.0714690593411866</v>
      </c>
      <c r="K541" s="2">
        <f t="shared" si="60"/>
        <v>9.0082599195641855</v>
      </c>
    </row>
    <row r="542" spans="1:11" ht="13.5" x14ac:dyDescent="0.25">
      <c r="A542" s="3">
        <f>TITRES_STAT!B545</f>
        <v>42793</v>
      </c>
      <c r="B542" s="6">
        <f>TITRES_STAT!D545</f>
        <v>8.9870000000000001</v>
      </c>
      <c r="C542" s="2">
        <f t="shared" si="61"/>
        <v>0</v>
      </c>
      <c r="D542" s="2">
        <f t="shared" si="62"/>
        <v>9.0227200000000014</v>
      </c>
      <c r="E542" s="2">
        <f t="shared" si="64"/>
        <v>9.0768999999999984</v>
      </c>
      <c r="F542" s="2">
        <f t="shared" si="65"/>
        <v>9.0978249999999967</v>
      </c>
      <c r="G542" s="2">
        <f t="shared" si="59"/>
        <v>8.9798880000000043</v>
      </c>
      <c r="H542" s="2">
        <f t="shared" si="63"/>
        <v>8.592636000000013</v>
      </c>
      <c r="I542" s="2">
        <f t="array" ref="I542">SUMPRODUCT(B526:B545, (ROW(B526:B545)-ROW(B526)+1)) / (20*21/2)</f>
        <v>9.0395509523809512</v>
      </c>
      <c r="J542" s="2">
        <f t="shared" si="66"/>
        <v>9.0634243870229785</v>
      </c>
      <c r="K542" s="2">
        <f t="shared" si="60"/>
        <v>9.0074261972283356</v>
      </c>
    </row>
    <row r="543" spans="1:11" ht="13.5" x14ac:dyDescent="0.25">
      <c r="A543" s="3">
        <f>TITRES_STAT!B546</f>
        <v>42794</v>
      </c>
      <c r="B543" s="6">
        <f>TITRES_STAT!D546</f>
        <v>8.8947000000000003</v>
      </c>
      <c r="C543" s="2">
        <f t="shared" si="61"/>
        <v>-9.2299999999999827E-2</v>
      </c>
      <c r="D543" s="2">
        <f t="shared" si="62"/>
        <v>8.9808600000000016</v>
      </c>
      <c r="E543" s="2">
        <f t="shared" si="64"/>
        <v>9.049199999999999</v>
      </c>
      <c r="F543" s="2">
        <f t="shared" si="65"/>
        <v>9.0901299999999985</v>
      </c>
      <c r="G543" s="2">
        <f t="shared" si="59"/>
        <v>8.9805040000000034</v>
      </c>
      <c r="H543" s="2">
        <f t="shared" si="63"/>
        <v>8.5990365000000146</v>
      </c>
      <c r="I543" s="2">
        <f t="array" ref="I543">SUMPRODUCT(B527:B546, (ROW(B527:B546)-ROW(B527)+1)) / (20*21/2)</f>
        <v>9.0225457142857142</v>
      </c>
      <c r="J543" s="2">
        <f t="shared" si="66"/>
        <v>9.0473553977826953</v>
      </c>
      <c r="K543" s="2">
        <f t="shared" si="60"/>
        <v>9.0030055620429099</v>
      </c>
    </row>
    <row r="544" spans="1:11" ht="13.5" x14ac:dyDescent="0.25">
      <c r="A544" s="3">
        <f>TITRES_STAT!B547</f>
        <v>42795</v>
      </c>
      <c r="B544" s="6">
        <f>TITRES_STAT!D547</f>
        <v>8.9870000000000001</v>
      </c>
      <c r="C544" s="2">
        <f t="shared" si="61"/>
        <v>9.2299999999999827E-2</v>
      </c>
      <c r="D544" s="2">
        <f t="shared" si="62"/>
        <v>8.9808600000000016</v>
      </c>
      <c r="E544" s="2">
        <f t="shared" si="64"/>
        <v>9.0313499999999998</v>
      </c>
      <c r="F544" s="2">
        <f t="shared" si="65"/>
        <v>9.0870499999999996</v>
      </c>
      <c r="G544" s="2">
        <f t="shared" si="59"/>
        <v>8.983088000000004</v>
      </c>
      <c r="H544" s="2">
        <f t="shared" si="63"/>
        <v>8.6058695000000149</v>
      </c>
      <c r="I544" s="2">
        <f t="array" ref="I544">SUMPRODUCT(B528:B547, (ROW(B528:B547)-ROW(B528)+1)) / (20*21/2)</f>
        <v>9.0027299999999997</v>
      </c>
      <c r="J544" s="2">
        <f t="shared" si="66"/>
        <v>9.0416072646605343</v>
      </c>
      <c r="K544" s="2">
        <f t="shared" si="60"/>
        <v>9.0023778929431888</v>
      </c>
    </row>
    <row r="545" spans="1:11" ht="13.5" x14ac:dyDescent="0.25">
      <c r="A545" s="3">
        <f>TITRES_STAT!B548</f>
        <v>42796</v>
      </c>
      <c r="B545" s="6">
        <f>TITRES_STAT!D548</f>
        <v>8.8947000000000003</v>
      </c>
      <c r="C545" s="2">
        <f t="shared" si="61"/>
        <v>-9.2299999999999827E-2</v>
      </c>
      <c r="D545" s="2">
        <f t="shared" si="62"/>
        <v>8.9500799999999998</v>
      </c>
      <c r="E545" s="2">
        <f t="shared" si="64"/>
        <v>9.0128799999999991</v>
      </c>
      <c r="F545" s="2">
        <f t="shared" si="65"/>
        <v>9.0793549999999996</v>
      </c>
      <c r="G545" s="2">
        <f t="shared" si="59"/>
        <v>8.9837040000000048</v>
      </c>
      <c r="H545" s="2">
        <f t="shared" si="63"/>
        <v>8.6122700000000165</v>
      </c>
      <c r="I545" s="2">
        <f t="array" ref="I545">SUMPRODUCT(B529:B548, (ROW(B529:B548)-ROW(B529)+1)) / (20*21/2)</f>
        <v>8.9901</v>
      </c>
      <c r="J545" s="2">
        <f t="shared" si="66"/>
        <v>9.027616096597626</v>
      </c>
      <c r="K545" s="2">
        <f t="shared" si="60"/>
        <v>8.9981552304748291</v>
      </c>
    </row>
    <row r="546" spans="1:11" ht="13.5" x14ac:dyDescent="0.25">
      <c r="A546" s="3">
        <f>TITRES_STAT!B549</f>
        <v>42797</v>
      </c>
      <c r="B546" s="6">
        <f>TITRES_STAT!D549</f>
        <v>8.9008000000000003</v>
      </c>
      <c r="C546" s="2">
        <f t="shared" si="61"/>
        <v>6.0999999999999943E-3</v>
      </c>
      <c r="D546" s="2">
        <f t="shared" si="62"/>
        <v>8.9328400000000023</v>
      </c>
      <c r="E546" s="2">
        <f t="shared" si="64"/>
        <v>8.9870200000000011</v>
      </c>
      <c r="F546" s="2">
        <f t="shared" si="65"/>
        <v>9.0719649999999987</v>
      </c>
      <c r="G546" s="2">
        <f t="shared" si="59"/>
        <v>8.9844420000000031</v>
      </c>
      <c r="H546" s="2">
        <f t="shared" si="63"/>
        <v>8.6186720000000143</v>
      </c>
      <c r="I546" s="2">
        <f t="array" ref="I546">SUMPRODUCT(B530:B549, (ROW(B530:B549)-ROW(B530)+1)) / (20*21/2)</f>
        <v>8.9777638095238093</v>
      </c>
      <c r="J546" s="2">
        <f t="shared" si="66"/>
        <v>9.0155383731121379</v>
      </c>
      <c r="K546" s="2">
        <f t="shared" si="60"/>
        <v>8.9943373782993454</v>
      </c>
    </row>
    <row r="547" spans="1:11" ht="13.5" x14ac:dyDescent="0.25">
      <c r="A547" s="3">
        <f>TITRES_STAT!B550</f>
        <v>42800</v>
      </c>
      <c r="B547" s="6">
        <f>TITRES_STAT!D550</f>
        <v>8.8638999999999992</v>
      </c>
      <c r="C547" s="2">
        <f t="shared" si="61"/>
        <v>-3.6900000000001043E-2</v>
      </c>
      <c r="D547" s="2">
        <f t="shared" si="62"/>
        <v>8.90822</v>
      </c>
      <c r="E547" s="2">
        <f t="shared" si="64"/>
        <v>8.9654700000000016</v>
      </c>
      <c r="F547" s="2">
        <f t="shared" si="65"/>
        <v>9.058114999999999</v>
      </c>
      <c r="G547" s="2">
        <f t="shared" si="59"/>
        <v>8.9856720000000028</v>
      </c>
      <c r="H547" s="2">
        <f t="shared" si="63"/>
        <v>8.6248895000000143</v>
      </c>
      <c r="I547" s="2">
        <f t="array" ref="I547">SUMPRODUCT(B531:B550, (ROW(B531:B550)-ROW(B531)+1)) / (20*21/2)</f>
        <v>8.9670090476190474</v>
      </c>
      <c r="J547" s="2">
        <f t="shared" si="66"/>
        <v>9.0010966232919341</v>
      </c>
      <c r="K547" s="2">
        <f t="shared" si="60"/>
        <v>8.989222186993489</v>
      </c>
    </row>
    <row r="548" spans="1:11" ht="13.5" x14ac:dyDescent="0.25">
      <c r="A548" s="3">
        <f>TITRES_STAT!B551</f>
        <v>42801</v>
      </c>
      <c r="B548" s="6">
        <f>TITRES_STAT!D551</f>
        <v>8.9254999999999995</v>
      </c>
      <c r="C548" s="2">
        <f t="shared" si="61"/>
        <v>6.1600000000000321E-2</v>
      </c>
      <c r="D548" s="2">
        <f t="shared" si="62"/>
        <v>8.9143799999999995</v>
      </c>
      <c r="E548" s="2">
        <f t="shared" si="64"/>
        <v>8.9476200000000006</v>
      </c>
      <c r="F548" s="2">
        <f t="shared" si="65"/>
        <v>9.0427300000000006</v>
      </c>
      <c r="G548" s="2">
        <f t="shared" si="59"/>
        <v>8.9870260000000037</v>
      </c>
      <c r="H548" s="2">
        <f t="shared" si="63"/>
        <v>8.6314150000000147</v>
      </c>
      <c r="I548" s="2">
        <f t="array" ref="I548">SUMPRODUCT(B532:B551, (ROW(B532:B551)-ROW(B532)+1)) / (20*21/2)</f>
        <v>8.9517942857142856</v>
      </c>
      <c r="J548" s="2">
        <f t="shared" si="66"/>
        <v>8.9938969448831774</v>
      </c>
      <c r="K548" s="2">
        <f t="shared" si="60"/>
        <v>8.9867232776996264</v>
      </c>
    </row>
    <row r="549" spans="1:11" ht="13.5" x14ac:dyDescent="0.25">
      <c r="A549" s="3">
        <f>TITRES_STAT!B552</f>
        <v>42802</v>
      </c>
      <c r="B549" s="6">
        <f>TITRES_STAT!D552</f>
        <v>8.9131999999999998</v>
      </c>
      <c r="C549" s="2">
        <f t="shared" si="61"/>
        <v>-1.2299999999999756E-2</v>
      </c>
      <c r="D549" s="2">
        <f t="shared" si="62"/>
        <v>8.8996199999999988</v>
      </c>
      <c r="E549" s="2">
        <f t="shared" si="64"/>
        <v>8.9402400000000011</v>
      </c>
      <c r="F549" s="2">
        <f t="shared" si="65"/>
        <v>9.0384250000000002</v>
      </c>
      <c r="G549" s="2">
        <f t="shared" si="59"/>
        <v>8.988012000000003</v>
      </c>
      <c r="H549" s="2">
        <f t="shared" si="63"/>
        <v>8.6378790000000158</v>
      </c>
      <c r="I549" s="2">
        <f t="array" ref="I549">SUMPRODUCT(B533:B552, (ROW(B533:B552)-ROW(B533)+1)) / (20*21/2)</f>
        <v>8.9440585714285703</v>
      </c>
      <c r="J549" s="2">
        <f t="shared" si="66"/>
        <v>8.9862115215609695</v>
      </c>
      <c r="K549" s="2">
        <f t="shared" si="60"/>
        <v>8.9838400119074837</v>
      </c>
    </row>
    <row r="550" spans="1:11" ht="13.5" x14ac:dyDescent="0.25">
      <c r="A550" s="3">
        <f>TITRES_STAT!B553</f>
        <v>42803</v>
      </c>
      <c r="B550" s="6">
        <f>TITRES_STAT!D553</f>
        <v>8.9254999999999995</v>
      </c>
      <c r="C550" s="2">
        <f t="shared" si="61"/>
        <v>1.2299999999999756E-2</v>
      </c>
      <c r="D550" s="2">
        <f t="shared" si="62"/>
        <v>8.9057799999999983</v>
      </c>
      <c r="E550" s="2">
        <f t="shared" si="64"/>
        <v>8.9279299999999999</v>
      </c>
      <c r="F550" s="2">
        <f t="shared" si="65"/>
        <v>9.0236549999999998</v>
      </c>
      <c r="G550" s="2">
        <f t="shared" si="59"/>
        <v>8.9892440000000011</v>
      </c>
      <c r="H550" s="2">
        <f t="shared" si="63"/>
        <v>8.6444045000000145</v>
      </c>
      <c r="I550" s="2">
        <f t="array" ref="I550">SUMPRODUCT(B534:B553, (ROW(B534:B553)-ROW(B534)+1)) / (20*21/2)</f>
        <v>8.9376123809523804</v>
      </c>
      <c r="J550" s="2">
        <f t="shared" si="66"/>
        <v>8.9804294718884954</v>
      </c>
      <c r="K550" s="2">
        <f t="shared" si="60"/>
        <v>8.9815521683032689</v>
      </c>
    </row>
    <row r="551" spans="1:11" ht="13.5" x14ac:dyDescent="0.25">
      <c r="A551" s="3">
        <f>TITRES_STAT!B554</f>
        <v>42804</v>
      </c>
      <c r="B551" s="6">
        <f>TITRES_STAT!D554</f>
        <v>8.8638999999999992</v>
      </c>
      <c r="C551" s="2">
        <f t="shared" si="61"/>
        <v>-6.1600000000000321E-2</v>
      </c>
      <c r="D551" s="2">
        <f t="shared" si="62"/>
        <v>8.8984000000000005</v>
      </c>
      <c r="E551" s="2">
        <f t="shared" si="64"/>
        <v>8.9156200000000005</v>
      </c>
      <c r="F551" s="2">
        <f t="shared" si="65"/>
        <v>9.0067249999999994</v>
      </c>
      <c r="G551" s="2">
        <f t="shared" si="59"/>
        <v>8.9892440000000029</v>
      </c>
      <c r="H551" s="2">
        <f t="shared" si="63"/>
        <v>8.6506220000000162</v>
      </c>
      <c r="I551" s="2">
        <f t="array" ref="I551">SUMPRODUCT(B535:B554, (ROW(B535:B554)-ROW(B535)+1)) / (20*21/2)</f>
        <v>8.9323385714285717</v>
      </c>
      <c r="J551" s="2">
        <f t="shared" si="66"/>
        <v>8.9693314269467344</v>
      </c>
      <c r="K551" s="2">
        <f t="shared" si="60"/>
        <v>8.976938357781572</v>
      </c>
    </row>
    <row r="552" spans="1:11" ht="13.5" x14ac:dyDescent="0.25">
      <c r="A552" s="3">
        <f>TITRES_STAT!B555</f>
        <v>42807</v>
      </c>
      <c r="B552" s="6">
        <f>TITRES_STAT!D555</f>
        <v>8.9254999999999995</v>
      </c>
      <c r="C552" s="2">
        <f t="shared" si="61"/>
        <v>6.1600000000000321E-2</v>
      </c>
      <c r="D552" s="2">
        <f t="shared" si="62"/>
        <v>8.9107199999999995</v>
      </c>
      <c r="E552" s="2">
        <f t="shared" si="64"/>
        <v>8.9094700000000007</v>
      </c>
      <c r="F552" s="2">
        <f t="shared" si="65"/>
        <v>8.9931849999999987</v>
      </c>
      <c r="G552" s="2">
        <f t="shared" si="59"/>
        <v>8.9894900000000035</v>
      </c>
      <c r="H552" s="2">
        <f t="shared" si="63"/>
        <v>8.6568540000000151</v>
      </c>
      <c r="I552" s="2">
        <f t="array" ref="I552">SUMPRODUCT(B536:B555, (ROW(B536:B555)-ROW(B536)+1)) / (20*21/2)</f>
        <v>8.9252742857142859</v>
      </c>
      <c r="J552" s="2">
        <f t="shared" si="66"/>
        <v>8.9651570053327596</v>
      </c>
      <c r="K552" s="2">
        <f t="shared" si="60"/>
        <v>8.9749211672803337</v>
      </c>
    </row>
    <row r="553" spans="1:11" ht="13.5" x14ac:dyDescent="0.25">
      <c r="A553" s="3">
        <f>TITRES_STAT!B556</f>
        <v>42808</v>
      </c>
      <c r="B553" s="6">
        <f>TITRES_STAT!D556</f>
        <v>8.9254999999999995</v>
      </c>
      <c r="C553" s="2">
        <f t="shared" si="61"/>
        <v>0</v>
      </c>
      <c r="D553" s="2">
        <f t="shared" si="62"/>
        <v>8.9107199999999995</v>
      </c>
      <c r="E553" s="2">
        <f t="shared" si="64"/>
        <v>8.9125499999999995</v>
      </c>
      <c r="F553" s="2">
        <f t="shared" si="65"/>
        <v>8.9808749999999993</v>
      </c>
      <c r="G553" s="2">
        <f t="shared" si="59"/>
        <v>8.9907220000000034</v>
      </c>
      <c r="H553" s="2">
        <f t="shared" si="63"/>
        <v>8.6630860000000158</v>
      </c>
      <c r="I553" s="2">
        <f t="array" ref="I553">SUMPRODUCT(B537:B556, (ROW(B537:B556)-ROW(B537)+1)) / (20*21/2)</f>
        <v>8.9190895238095234</v>
      </c>
      <c r="J553" s="2">
        <f t="shared" si="66"/>
        <v>8.9613801476820196</v>
      </c>
      <c r="K553" s="2">
        <f t="shared" si="60"/>
        <v>8.9729830822889483</v>
      </c>
    </row>
    <row r="554" spans="1:11" ht="13.5" x14ac:dyDescent="0.25">
      <c r="A554" s="3">
        <f>TITRES_STAT!B557</f>
        <v>42809</v>
      </c>
      <c r="B554" s="6">
        <f>TITRES_STAT!D557</f>
        <v>8.9254999999999995</v>
      </c>
      <c r="C554" s="2">
        <f t="shared" si="61"/>
        <v>0</v>
      </c>
      <c r="D554" s="2">
        <f t="shared" si="62"/>
        <v>8.9131800000000005</v>
      </c>
      <c r="E554" s="2">
        <f t="shared" si="64"/>
        <v>8.9063999999999997</v>
      </c>
      <c r="F554" s="2">
        <f t="shared" si="65"/>
        <v>8.9688750000000006</v>
      </c>
      <c r="G554" s="2">
        <f t="shared" si="59"/>
        <v>8.993184000000003</v>
      </c>
      <c r="H554" s="2">
        <f t="shared" si="63"/>
        <v>8.6687320000000163</v>
      </c>
      <c r="I554" s="2">
        <f t="array" ref="I554">SUMPRODUCT(B538:B557, (ROW(B538:B557)-ROW(B538)+1)) / (20*21/2)</f>
        <v>8.9112319047619053</v>
      </c>
      <c r="J554" s="2">
        <f t="shared" si="66"/>
        <v>8.9579629907599223</v>
      </c>
      <c r="K554" s="2">
        <f t="shared" si="60"/>
        <v>8.9711210006305588</v>
      </c>
    </row>
    <row r="555" spans="1:11" ht="13.5" x14ac:dyDescent="0.25">
      <c r="A555" s="3">
        <f>TITRES_STAT!B558</f>
        <v>42810</v>
      </c>
      <c r="B555" s="6">
        <f>TITRES_STAT!D558</f>
        <v>8.8947000000000003</v>
      </c>
      <c r="C555" s="2">
        <f t="shared" si="61"/>
        <v>-3.0799999999999272E-2</v>
      </c>
      <c r="D555" s="2">
        <f t="shared" si="62"/>
        <v>8.9070199999999993</v>
      </c>
      <c r="E555" s="2">
        <f t="shared" si="64"/>
        <v>8.9063999999999997</v>
      </c>
      <c r="F555" s="2">
        <f t="shared" si="65"/>
        <v>8.9596400000000003</v>
      </c>
      <c r="G555" s="2">
        <f t="shared" si="59"/>
        <v>8.9954000000000018</v>
      </c>
      <c r="H555" s="2">
        <f t="shared" si="63"/>
        <v>8.6742535000000149</v>
      </c>
      <c r="I555" s="2">
        <f t="array" ref="I555">SUMPRODUCT(B539:B558, (ROW(B539:B558)-ROW(B539)+1)) / (20*21/2)</f>
        <v>8.9044004761904763</v>
      </c>
      <c r="J555" s="2">
        <f t="shared" si="66"/>
        <v>8.9519379440208819</v>
      </c>
      <c r="K555" s="2">
        <f t="shared" si="60"/>
        <v>8.9681240986450472</v>
      </c>
    </row>
    <row r="556" spans="1:11" ht="13.5" x14ac:dyDescent="0.25">
      <c r="A556" s="3">
        <f>TITRES_STAT!B559</f>
        <v>42811</v>
      </c>
      <c r="B556" s="6">
        <f>TITRES_STAT!D559</f>
        <v>8.8947000000000003</v>
      </c>
      <c r="C556" s="2">
        <f t="shared" si="61"/>
        <v>0</v>
      </c>
      <c r="D556" s="2">
        <f t="shared" si="62"/>
        <v>8.9131800000000005</v>
      </c>
      <c r="E556" s="2">
        <f t="shared" si="64"/>
        <v>8.9057899999999997</v>
      </c>
      <c r="F556" s="2">
        <f t="shared" si="65"/>
        <v>8.9464050000000004</v>
      </c>
      <c r="G556" s="2">
        <f t="shared" si="59"/>
        <v>8.9976160000000025</v>
      </c>
      <c r="H556" s="2">
        <f t="shared" si="63"/>
        <v>8.679452500000016</v>
      </c>
      <c r="I556" s="2">
        <f t="array" ref="I556">SUMPRODUCT(B540:B559, (ROW(B540:B559)-ROW(B540)+1)) / (20*21/2)</f>
        <v>8.8957790476190475</v>
      </c>
      <c r="J556" s="2">
        <f t="shared" si="66"/>
        <v>8.9464867112569877</v>
      </c>
      <c r="K556" s="2">
        <f t="shared" si="60"/>
        <v>8.9652447222275953</v>
      </c>
    </row>
    <row r="557" spans="1:11" ht="13.5" x14ac:dyDescent="0.25">
      <c r="A557" s="3">
        <f>TITRES_STAT!B560</f>
        <v>42815</v>
      </c>
      <c r="B557" s="6">
        <f>TITRES_STAT!D560</f>
        <v>8.8638999999999992</v>
      </c>
      <c r="C557" s="2">
        <f t="shared" si="61"/>
        <v>-3.0800000000001049E-2</v>
      </c>
      <c r="D557" s="2">
        <f t="shared" si="62"/>
        <v>8.9008599999999998</v>
      </c>
      <c r="E557" s="2">
        <f t="shared" si="64"/>
        <v>8.9057899999999997</v>
      </c>
      <c r="F557" s="2">
        <f t="shared" si="65"/>
        <v>8.9356299999999997</v>
      </c>
      <c r="G557" s="2">
        <f t="shared" si="59"/>
        <v>8.9982320000000016</v>
      </c>
      <c r="H557" s="2">
        <f t="shared" si="63"/>
        <v>8.6843510000000155</v>
      </c>
      <c r="I557" s="2">
        <f t="array" ref="I557">SUMPRODUCT(B541:B560, (ROW(B541:B560)-ROW(B541)+1)) / (20*21/2)</f>
        <v>8.890823809523809</v>
      </c>
      <c r="J557" s="2">
        <f t="shared" si="66"/>
        <v>8.9386213101848941</v>
      </c>
      <c r="K557" s="2">
        <f t="shared" si="60"/>
        <v>8.9612704193951398</v>
      </c>
    </row>
    <row r="558" spans="1:11" ht="13.5" x14ac:dyDescent="0.25">
      <c r="A558" s="3">
        <f>TITRES_STAT!B561</f>
        <v>42816</v>
      </c>
      <c r="B558" s="6">
        <f>TITRES_STAT!D561</f>
        <v>8.8638999999999992</v>
      </c>
      <c r="C558" s="2">
        <f t="shared" si="61"/>
        <v>0</v>
      </c>
      <c r="D558" s="2">
        <f t="shared" si="62"/>
        <v>8.8885400000000008</v>
      </c>
      <c r="E558" s="2">
        <f t="shared" si="64"/>
        <v>8.8996299999999984</v>
      </c>
      <c r="F558" s="2">
        <f t="shared" si="65"/>
        <v>8.9236250000000013</v>
      </c>
      <c r="G558" s="2">
        <f t="shared" si="59"/>
        <v>8.9988480000000024</v>
      </c>
      <c r="H558" s="2">
        <f t="shared" si="63"/>
        <v>8.6883115000000153</v>
      </c>
      <c r="I558" s="2">
        <f t="array" ref="I558">SUMPRODUCT(B542:B561, (ROW(B542:B561)-ROW(B542)+1)) / (20*21/2)</f>
        <v>8.8867480952380955</v>
      </c>
      <c r="J558" s="2">
        <f t="shared" si="66"/>
        <v>8.93150499492919</v>
      </c>
      <c r="K558" s="2">
        <f t="shared" si="60"/>
        <v>8.9574519715757219</v>
      </c>
    </row>
    <row r="559" spans="1:11" ht="13.5" x14ac:dyDescent="0.25">
      <c r="A559" s="3">
        <f>TITRES_STAT!B562</f>
        <v>42817</v>
      </c>
      <c r="B559" s="6">
        <f>TITRES_STAT!D562</f>
        <v>8.8331</v>
      </c>
      <c r="C559" s="2">
        <f t="shared" si="61"/>
        <v>-3.0799999999999272E-2</v>
      </c>
      <c r="D559" s="2">
        <f t="shared" si="62"/>
        <v>8.8700600000000005</v>
      </c>
      <c r="E559" s="2">
        <f t="shared" si="64"/>
        <v>8.8916199999999996</v>
      </c>
      <c r="F559" s="2">
        <f t="shared" si="65"/>
        <v>8.9159299999999995</v>
      </c>
      <c r="G559" s="2">
        <f t="shared" si="59"/>
        <v>8.999094000000003</v>
      </c>
      <c r="H559" s="2">
        <f t="shared" si="63"/>
        <v>8.6922645000000163</v>
      </c>
      <c r="I559" s="2">
        <f t="array" ref="I559">SUMPRODUCT(B543:B562, (ROW(B543:B562)-ROW(B543)+1)) / (20*21/2)</f>
        <v>8.8832585714285717</v>
      </c>
      <c r="J559" s="2">
        <f t="shared" si="66"/>
        <v>8.9221330906502203</v>
      </c>
      <c r="K559" s="2">
        <f t="shared" si="60"/>
        <v>8.9525754236707922</v>
      </c>
    </row>
    <row r="560" spans="1:11" ht="13.5" x14ac:dyDescent="0.25">
      <c r="A560" s="3">
        <f>TITRES_STAT!B563</f>
        <v>42818</v>
      </c>
      <c r="B560" s="6">
        <f>TITRES_STAT!D563</f>
        <v>8.8638999999999992</v>
      </c>
      <c r="C560" s="2">
        <f t="shared" si="61"/>
        <v>3.0799999999999272E-2</v>
      </c>
      <c r="D560" s="2">
        <f t="shared" si="62"/>
        <v>8.863900000000001</v>
      </c>
      <c r="E560" s="2">
        <f t="shared" si="64"/>
        <v>8.8854600000000001</v>
      </c>
      <c r="F560" s="2">
        <f t="shared" si="65"/>
        <v>8.9066950000000009</v>
      </c>
      <c r="G560" s="2">
        <f t="shared" si="59"/>
        <v>8.9992160000000023</v>
      </c>
      <c r="H560" s="2">
        <f t="shared" si="63"/>
        <v>8.6964595000000156</v>
      </c>
      <c r="I560" s="2">
        <f t="array" ref="I560">SUMPRODUCT(B544:B563, (ROW(B544:B563)-ROW(B544)+1)) / (20*21/2)</f>
        <v>8.8803552380952393</v>
      </c>
      <c r="J560" s="2">
        <f t="shared" si="66"/>
        <v>8.916587082016866</v>
      </c>
      <c r="K560" s="2">
        <f t="shared" si="60"/>
        <v>8.9490979560758586</v>
      </c>
    </row>
    <row r="561" spans="1:11" ht="13.5" x14ac:dyDescent="0.25">
      <c r="A561" s="3">
        <f>TITRES_STAT!B564</f>
        <v>42821</v>
      </c>
      <c r="B561" s="6">
        <f>TITRES_STAT!D564</f>
        <v>8.8638999999999992</v>
      </c>
      <c r="C561" s="2">
        <f t="shared" si="61"/>
        <v>0</v>
      </c>
      <c r="D561" s="2">
        <f t="shared" si="62"/>
        <v>8.8577399999999997</v>
      </c>
      <c r="E561" s="2">
        <f t="shared" si="64"/>
        <v>8.8854600000000001</v>
      </c>
      <c r="F561" s="2">
        <f t="shared" si="65"/>
        <v>8.9005400000000012</v>
      </c>
      <c r="G561" s="2">
        <f t="shared" si="59"/>
        <v>8.9993380000000016</v>
      </c>
      <c r="H561" s="2">
        <f t="shared" si="63"/>
        <v>8.7004200000000154</v>
      </c>
      <c r="I561" s="2">
        <f t="array" ref="I561">SUMPRODUCT(B545:B564, (ROW(B545:B564)-ROW(B545)+1)) / (20*21/2)</f>
        <v>8.8717414285714273</v>
      </c>
      <c r="J561" s="2">
        <f t="shared" si="66"/>
        <v>8.9115692646819262</v>
      </c>
      <c r="K561" s="2">
        <f t="shared" si="60"/>
        <v>8.9457568597591575</v>
      </c>
    </row>
    <row r="562" spans="1:11" ht="13.5" x14ac:dyDescent="0.25">
      <c r="A562" s="3">
        <f>TITRES_STAT!B565</f>
        <v>42822</v>
      </c>
      <c r="B562" s="6">
        <f>TITRES_STAT!D565</f>
        <v>8.8638999999999992</v>
      </c>
      <c r="C562" s="2">
        <f t="shared" si="61"/>
        <v>0</v>
      </c>
      <c r="D562" s="2">
        <f t="shared" si="62"/>
        <v>8.8577399999999997</v>
      </c>
      <c r="E562" s="2">
        <f t="shared" si="64"/>
        <v>8.8793000000000006</v>
      </c>
      <c r="F562" s="2">
        <f t="shared" si="65"/>
        <v>8.8943849999999998</v>
      </c>
      <c r="G562" s="2">
        <f t="shared" ref="G562:G625" si="67">AVERAGE(B513:B562)</f>
        <v>8.9987220000000008</v>
      </c>
      <c r="H562" s="2">
        <f t="shared" si="63"/>
        <v>8.704380500000017</v>
      </c>
      <c r="I562" s="2">
        <f t="array" ref="I562">SUMPRODUCT(B546:B565, (ROW(B546:B565)-ROW(B546)+1)) / (20*21/2)</f>
        <v>8.8640066666666666</v>
      </c>
      <c r="J562" s="2">
        <f t="shared" si="66"/>
        <v>8.9070293347122185</v>
      </c>
      <c r="K562" s="2">
        <f t="shared" si="60"/>
        <v>8.9425467868274264</v>
      </c>
    </row>
    <row r="563" spans="1:11" ht="13.5" x14ac:dyDescent="0.25">
      <c r="A563" s="3">
        <f>TITRES_STAT!B566</f>
        <v>42823</v>
      </c>
      <c r="B563" s="6">
        <f>TITRES_STAT!D566</f>
        <v>8.8638999999999992</v>
      </c>
      <c r="C563" s="2">
        <f t="shared" si="61"/>
        <v>0</v>
      </c>
      <c r="D563" s="2">
        <f t="shared" si="62"/>
        <v>8.8577399999999997</v>
      </c>
      <c r="E563" s="2">
        <f t="shared" si="64"/>
        <v>8.8731400000000011</v>
      </c>
      <c r="F563" s="2">
        <f t="shared" si="65"/>
        <v>8.8928449999999994</v>
      </c>
      <c r="G563" s="2">
        <f t="shared" si="67"/>
        <v>8.9981059999999999</v>
      </c>
      <c r="H563" s="2">
        <f t="shared" si="63"/>
        <v>8.708282500000017</v>
      </c>
      <c r="I563" s="2">
        <f t="array" ref="I563">SUMPRODUCT(B547:B566, (ROW(B547:B566)-ROW(B547)+1)) / (20*21/2)</f>
        <v>8.8567114285714279</v>
      </c>
      <c r="J563" s="2">
        <f t="shared" si="66"/>
        <v>8.9029217790253412</v>
      </c>
      <c r="K563" s="2">
        <f t="shared" ref="K563:K626" si="68">$K$4*B563+(1-$K$4)*K562</f>
        <v>8.9394625991087029</v>
      </c>
    </row>
    <row r="564" spans="1:11" ht="13.5" x14ac:dyDescent="0.25">
      <c r="A564" s="3">
        <f>TITRES_STAT!B567</f>
        <v>42824</v>
      </c>
      <c r="B564" s="6">
        <f>TITRES_STAT!D567</f>
        <v>8.8024000000000004</v>
      </c>
      <c r="C564" s="2">
        <f t="shared" si="61"/>
        <v>-6.1499999999998778E-2</v>
      </c>
      <c r="D564" s="2">
        <f t="shared" si="62"/>
        <v>8.8515999999999995</v>
      </c>
      <c r="E564" s="2">
        <f t="shared" si="64"/>
        <v>8.8608300000000018</v>
      </c>
      <c r="F564" s="2">
        <f t="shared" si="65"/>
        <v>8.8836150000000007</v>
      </c>
      <c r="G564" s="2">
        <f t="shared" si="67"/>
        <v>8.9962599999999995</v>
      </c>
      <c r="H564" s="2">
        <f t="shared" si="63"/>
        <v>8.7114080000000165</v>
      </c>
      <c r="I564" s="2">
        <f t="array" ref="I564">SUMPRODUCT(B548:B567, (ROW(B548:B567)-ROW(B548)+1)) / (20*21/2)</f>
        <v>8.8440180952380949</v>
      </c>
      <c r="J564" s="2">
        <f t="shared" si="66"/>
        <v>8.8933482762610225</v>
      </c>
      <c r="K564" s="2">
        <f t="shared" si="68"/>
        <v>8.9340875952220884</v>
      </c>
    </row>
    <row r="565" spans="1:11" ht="13.5" x14ac:dyDescent="0.25">
      <c r="A565" s="3">
        <f>TITRES_STAT!B568</f>
        <v>42825</v>
      </c>
      <c r="B565" s="6">
        <f>TITRES_STAT!D568</f>
        <v>8.8024000000000004</v>
      </c>
      <c r="C565" s="2">
        <f t="shared" si="61"/>
        <v>0</v>
      </c>
      <c r="D565" s="2">
        <f t="shared" si="62"/>
        <v>8.8392999999999979</v>
      </c>
      <c r="E565" s="2">
        <f t="shared" si="64"/>
        <v>8.8516000000000012</v>
      </c>
      <c r="F565" s="2">
        <f t="shared" si="65"/>
        <v>8.8790000000000013</v>
      </c>
      <c r="G565" s="2">
        <f t="shared" si="67"/>
        <v>8.993798</v>
      </c>
      <c r="H565" s="2">
        <f t="shared" si="63"/>
        <v>8.7140940000000171</v>
      </c>
      <c r="I565" s="2">
        <f t="array" ref="I565">SUMPRODUCT(B549:B568, (ROW(B549:B568)-ROW(B549)+1)) / (20*21/2)</f>
        <v>8.8289776190476186</v>
      </c>
      <c r="J565" s="2">
        <f t="shared" si="66"/>
        <v>8.8846865356647342</v>
      </c>
      <c r="K565" s="2">
        <f t="shared" si="68"/>
        <v>8.9289233758016149</v>
      </c>
    </row>
    <row r="566" spans="1:11" ht="13.5" x14ac:dyDescent="0.25">
      <c r="A566" s="3">
        <f>TITRES_STAT!B569</f>
        <v>42828</v>
      </c>
      <c r="B566" s="6">
        <f>TITRES_STAT!D569</f>
        <v>8.8024000000000004</v>
      </c>
      <c r="C566" s="2">
        <f t="shared" si="61"/>
        <v>0</v>
      </c>
      <c r="D566" s="2">
        <f t="shared" si="62"/>
        <v>8.827</v>
      </c>
      <c r="E566" s="2">
        <f t="shared" si="64"/>
        <v>8.8423700000000007</v>
      </c>
      <c r="F566" s="2">
        <f t="shared" si="65"/>
        <v>8.8740800000000011</v>
      </c>
      <c r="G566" s="2">
        <f t="shared" si="67"/>
        <v>8.9876439999999977</v>
      </c>
      <c r="H566" s="2">
        <f t="shared" si="63"/>
        <v>8.7167800000000177</v>
      </c>
      <c r="I566" s="2">
        <f t="array" ref="I566">SUMPRODUCT(B550:B569, (ROW(B550:B569)-ROW(B550)+1)) / (20*21/2)</f>
        <v>8.8178966666666678</v>
      </c>
      <c r="J566" s="2">
        <f t="shared" si="66"/>
        <v>8.8768497227442822</v>
      </c>
      <c r="K566" s="2">
        <f t="shared" si="68"/>
        <v>8.923961674789787</v>
      </c>
    </row>
    <row r="567" spans="1:11" ht="13.5" x14ac:dyDescent="0.25">
      <c r="A567" s="3">
        <f>TITRES_STAT!B570</f>
        <v>42829</v>
      </c>
      <c r="B567" s="6">
        <f>TITRES_STAT!D570</f>
        <v>8.7408000000000001</v>
      </c>
      <c r="C567" s="2">
        <f t="shared" si="61"/>
        <v>-6.1600000000000321E-2</v>
      </c>
      <c r="D567" s="2">
        <f t="shared" si="62"/>
        <v>8.8023799999999994</v>
      </c>
      <c r="E567" s="2">
        <f t="shared" si="64"/>
        <v>8.8300599999999996</v>
      </c>
      <c r="F567" s="2">
        <f t="shared" si="65"/>
        <v>8.8679250000000014</v>
      </c>
      <c r="G567" s="2">
        <f t="shared" si="67"/>
        <v>8.9833359999999978</v>
      </c>
      <c r="H567" s="2">
        <f t="shared" si="63"/>
        <v>8.7191580000000162</v>
      </c>
      <c r="I567" s="2">
        <f t="array" ref="I567">SUMPRODUCT(B551:B570, (ROW(B551:B570)-ROW(B551)+1)) / (20*21/2)</f>
        <v>8.812912857142857</v>
      </c>
      <c r="J567" s="2">
        <f t="shared" si="66"/>
        <v>8.8638926062924455</v>
      </c>
      <c r="K567" s="2">
        <f t="shared" si="68"/>
        <v>8.9167788640137182</v>
      </c>
    </row>
    <row r="568" spans="1:11" ht="13.5" x14ac:dyDescent="0.25">
      <c r="A568" s="3">
        <f>TITRES_STAT!B571</f>
        <v>42830</v>
      </c>
      <c r="B568" s="6">
        <f>TITRES_STAT!D571</f>
        <v>8.7100000000000009</v>
      </c>
      <c r="C568" s="2">
        <f t="shared" si="61"/>
        <v>-3.0799999999999272E-2</v>
      </c>
      <c r="D568" s="2">
        <f t="shared" si="62"/>
        <v>8.7716000000000012</v>
      </c>
      <c r="E568" s="2">
        <f t="shared" si="64"/>
        <v>8.8146700000000013</v>
      </c>
      <c r="F568" s="2">
        <f t="shared" si="65"/>
        <v>8.8571500000000007</v>
      </c>
      <c r="G568" s="2">
        <f t="shared" si="67"/>
        <v>8.9759479999999972</v>
      </c>
      <c r="H568" s="2">
        <f t="shared" si="63"/>
        <v>8.7217920000000166</v>
      </c>
      <c r="I568" s="2">
        <f t="array" ref="I568">SUMPRODUCT(B552:B571, (ROW(B552:B571)-ROW(B552)+1)) / (20*21/2)</f>
        <v>8.8032685714285712</v>
      </c>
      <c r="J568" s="2">
        <f t="shared" si="66"/>
        <v>8.8492361675979279</v>
      </c>
      <c r="K568" s="2">
        <f t="shared" si="68"/>
        <v>8.908669888954357</v>
      </c>
    </row>
    <row r="569" spans="1:11" ht="13.5" x14ac:dyDescent="0.25">
      <c r="A569" s="3">
        <f>TITRES_STAT!B572</f>
        <v>42831</v>
      </c>
      <c r="B569" s="6">
        <f>TITRES_STAT!D572</f>
        <v>8.7408000000000001</v>
      </c>
      <c r="C569" s="2">
        <f t="shared" si="61"/>
        <v>3.0799999999999272E-2</v>
      </c>
      <c r="D569" s="2">
        <f t="shared" si="62"/>
        <v>8.7592800000000004</v>
      </c>
      <c r="E569" s="2">
        <f t="shared" si="64"/>
        <v>8.8054400000000008</v>
      </c>
      <c r="F569" s="2">
        <f t="shared" si="65"/>
        <v>8.848530000000002</v>
      </c>
      <c r="G569" s="2">
        <f t="shared" si="67"/>
        <v>8.9691759999999974</v>
      </c>
      <c r="H569" s="2">
        <f t="shared" si="63"/>
        <v>8.7249025000000167</v>
      </c>
      <c r="I569" s="2">
        <f t="array" ref="I569">SUMPRODUCT(B553:B572, (ROW(B553:B572)-ROW(B553)+1)) / (20*21/2)</f>
        <v>8.7883438095238109</v>
      </c>
      <c r="J569" s="2">
        <f t="shared" si="66"/>
        <v>8.8389089135409815</v>
      </c>
      <c r="K569" s="2">
        <f t="shared" si="68"/>
        <v>8.902086756054187</v>
      </c>
    </row>
    <row r="570" spans="1:11" ht="13.5" x14ac:dyDescent="0.25">
      <c r="A570" s="3">
        <f>TITRES_STAT!B573</f>
        <v>42832</v>
      </c>
      <c r="B570" s="6">
        <f>TITRES_STAT!D573</f>
        <v>8.7962000000000007</v>
      </c>
      <c r="C570" s="2">
        <f t="shared" si="61"/>
        <v>5.540000000000056E-2</v>
      </c>
      <c r="D570" s="2">
        <f t="shared" si="62"/>
        <v>8.7580399999999994</v>
      </c>
      <c r="E570" s="2">
        <f t="shared" si="64"/>
        <v>8.7986699999999978</v>
      </c>
      <c r="F570" s="2">
        <f t="shared" si="65"/>
        <v>8.8420650000000016</v>
      </c>
      <c r="G570" s="2">
        <f t="shared" si="67"/>
        <v>8.9638819999999964</v>
      </c>
      <c r="H570" s="2">
        <f t="shared" si="63"/>
        <v>8.7284365000000168</v>
      </c>
      <c r="I570" s="2">
        <f t="array" ref="I570">SUMPRODUCT(B554:B573, (ROW(B554:B573)-ROW(B554)+1)) / (20*21/2)</f>
        <v>8.7693252380952398</v>
      </c>
      <c r="J570" s="2">
        <f t="shared" si="66"/>
        <v>8.8348413979656488</v>
      </c>
      <c r="K570" s="2">
        <f t="shared" si="68"/>
        <v>8.8979343342481414</v>
      </c>
    </row>
    <row r="571" spans="1:11" ht="13.5" x14ac:dyDescent="0.25">
      <c r="A571" s="3">
        <f>TITRES_STAT!B574</f>
        <v>42835</v>
      </c>
      <c r="B571" s="6">
        <f>TITRES_STAT!D574</f>
        <v>8.7408000000000001</v>
      </c>
      <c r="C571" s="2">
        <f t="shared" si="61"/>
        <v>-5.540000000000056E-2</v>
      </c>
      <c r="D571" s="2">
        <f t="shared" si="62"/>
        <v>8.7457200000000004</v>
      </c>
      <c r="E571" s="2">
        <f t="shared" si="64"/>
        <v>8.7863599999999984</v>
      </c>
      <c r="F571" s="2">
        <f t="shared" si="65"/>
        <v>8.8359100000000019</v>
      </c>
      <c r="G571" s="2">
        <f t="shared" si="67"/>
        <v>8.957849999999997</v>
      </c>
      <c r="H571" s="2">
        <f t="shared" si="63"/>
        <v>8.7315765000000152</v>
      </c>
      <c r="I571" s="2">
        <f t="array" ref="I571">SUMPRODUCT(B555:B574, (ROW(B555:B574)-ROW(B555)+1)) / (20*21/2)</f>
        <v>8.7511523809523819</v>
      </c>
      <c r="J571" s="2">
        <f t="shared" si="66"/>
        <v>8.8258850743498733</v>
      </c>
      <c r="K571" s="2">
        <f t="shared" si="68"/>
        <v>8.8917722034933124</v>
      </c>
    </row>
    <row r="572" spans="1:11" ht="13.5" x14ac:dyDescent="0.25">
      <c r="A572" s="3">
        <f>TITRES_STAT!B575</f>
        <v>42836</v>
      </c>
      <c r="B572" s="6">
        <f>TITRES_STAT!D575</f>
        <v>8.6791999999999998</v>
      </c>
      <c r="C572" s="2">
        <f t="shared" si="61"/>
        <v>-6.1600000000000321E-2</v>
      </c>
      <c r="D572" s="2">
        <f t="shared" si="62"/>
        <v>8.7333999999999996</v>
      </c>
      <c r="E572" s="2">
        <f t="shared" si="64"/>
        <v>8.7678899999999977</v>
      </c>
      <c r="F572" s="2">
        <f t="shared" si="65"/>
        <v>8.8235950000000027</v>
      </c>
      <c r="G572" s="2">
        <f t="shared" si="67"/>
        <v>8.9504619999999946</v>
      </c>
      <c r="H572" s="2">
        <f t="shared" si="63"/>
        <v>8.734965000000015</v>
      </c>
      <c r="I572" s="2">
        <f t="array" ref="I572">SUMPRODUCT(B556:B575, (ROW(B556:B575)-ROW(B556)+1)) / (20*21/2)</f>
        <v>8.7403023809523823</v>
      </c>
      <c r="J572" s="2">
        <f t="shared" si="66"/>
        <v>8.8119150672689326</v>
      </c>
      <c r="K572" s="2">
        <f t="shared" si="68"/>
        <v>8.8834360386504372</v>
      </c>
    </row>
    <row r="573" spans="1:11" ht="13.5" x14ac:dyDescent="0.25">
      <c r="A573" s="3">
        <f>TITRES_STAT!B576</f>
        <v>42837</v>
      </c>
      <c r="B573" s="6">
        <f>TITRES_STAT!D576</f>
        <v>8.6239000000000008</v>
      </c>
      <c r="C573" s="2">
        <f t="shared" si="61"/>
        <v>-5.5299999999999017E-2</v>
      </c>
      <c r="D573" s="2">
        <f t="shared" si="62"/>
        <v>8.7161799999999996</v>
      </c>
      <c r="E573" s="2">
        <f t="shared" si="64"/>
        <v>8.7438900000000004</v>
      </c>
      <c r="F573" s="2">
        <f t="shared" si="65"/>
        <v>8.8085150000000034</v>
      </c>
      <c r="G573" s="2">
        <f t="shared" si="67"/>
        <v>8.9419679999999957</v>
      </c>
      <c r="H573" s="2">
        <f t="shared" si="63"/>
        <v>8.7381065000000167</v>
      </c>
      <c r="I573" s="2">
        <f t="array" ref="I573">SUMPRODUCT(B557:B576, (ROW(B557:B576)-ROW(B557)+1)) / (20*21/2)</f>
        <v>8.7304785714285718</v>
      </c>
      <c r="J573" s="2">
        <f t="shared" si="66"/>
        <v>8.7940088703861772</v>
      </c>
      <c r="K573" s="2">
        <f t="shared" si="68"/>
        <v>8.8732581547817926</v>
      </c>
    </row>
    <row r="574" spans="1:11" ht="13.5" x14ac:dyDescent="0.25">
      <c r="A574" s="3">
        <f>TITRES_STAT!B577</f>
        <v>42838</v>
      </c>
      <c r="B574" s="6">
        <f>TITRES_STAT!D577</f>
        <v>8.6176999999999992</v>
      </c>
      <c r="C574" s="2">
        <f t="shared" si="61"/>
        <v>-6.2000000000015376E-3</v>
      </c>
      <c r="D574" s="2">
        <f t="shared" si="62"/>
        <v>8.6915599999999991</v>
      </c>
      <c r="E574" s="2">
        <f t="shared" si="64"/>
        <v>8.7254199999999997</v>
      </c>
      <c r="F574" s="2">
        <f t="shared" si="65"/>
        <v>8.7931250000000034</v>
      </c>
      <c r="G574" s="2">
        <f t="shared" si="67"/>
        <v>8.9333499999999972</v>
      </c>
      <c r="H574" s="2">
        <f t="shared" si="63"/>
        <v>8.7408655000000159</v>
      </c>
      <c r="I574" s="2">
        <f t="array" ref="I574">SUMPRODUCT(B558:B577, (ROW(B558:B577)-ROW(B558)+1)) / (20*21/2)</f>
        <v>8.7216809523809538</v>
      </c>
      <c r="J574" s="2">
        <f t="shared" si="66"/>
        <v>8.777217549397017</v>
      </c>
      <c r="K574" s="2">
        <f t="shared" si="68"/>
        <v>8.8632362663589763</v>
      </c>
    </row>
    <row r="575" spans="1:11" ht="13.5" x14ac:dyDescent="0.25">
      <c r="A575" s="3">
        <f>TITRES_STAT!B578</f>
        <v>42839</v>
      </c>
      <c r="B575" s="6">
        <f>TITRES_STAT!D578</f>
        <v>8.6791999999999998</v>
      </c>
      <c r="C575" s="2">
        <f t="shared" si="61"/>
        <v>6.1500000000000554E-2</v>
      </c>
      <c r="D575" s="2">
        <f t="shared" si="62"/>
        <v>8.6681600000000003</v>
      </c>
      <c r="E575" s="2">
        <f t="shared" si="64"/>
        <v>8.7131000000000007</v>
      </c>
      <c r="F575" s="2">
        <f t="shared" si="65"/>
        <v>8.7823500000000045</v>
      </c>
      <c r="G575" s="2">
        <f t="shared" si="67"/>
        <v>8.9259619999999966</v>
      </c>
      <c r="H575" s="2">
        <f t="shared" si="63"/>
        <v>8.7442815000000174</v>
      </c>
      <c r="I575" s="2">
        <f t="array" ref="I575">SUMPRODUCT(B559:B578, (ROW(B559:B578)-ROW(B559)+1)) / (20*21/2)</f>
        <v>8.7137628571428571</v>
      </c>
      <c r="J575" s="2">
        <f t="shared" si="66"/>
        <v>8.7678825446925401</v>
      </c>
      <c r="K575" s="2">
        <f t="shared" si="68"/>
        <v>8.8560191578743108</v>
      </c>
    </row>
    <row r="576" spans="1:11" ht="13.5" x14ac:dyDescent="0.25">
      <c r="A576" s="3">
        <f>TITRES_STAT!B579</f>
        <v>42842</v>
      </c>
      <c r="B576" s="6">
        <f>TITRES_STAT!D579</f>
        <v>8.6791999999999998</v>
      </c>
      <c r="C576" s="2">
        <f t="shared" si="61"/>
        <v>0</v>
      </c>
      <c r="D576" s="2">
        <f t="shared" si="62"/>
        <v>8.6558400000000013</v>
      </c>
      <c r="E576" s="2">
        <f t="shared" si="64"/>
        <v>8.7007799999999982</v>
      </c>
      <c r="F576" s="2">
        <f t="shared" si="65"/>
        <v>8.7715750000000021</v>
      </c>
      <c r="G576" s="2">
        <f t="shared" si="67"/>
        <v>8.918573999999996</v>
      </c>
      <c r="H576" s="2">
        <f t="shared" si="63"/>
        <v>8.7476670000000158</v>
      </c>
      <c r="I576" s="2">
        <f t="array" ref="I576">SUMPRODUCT(B560:B579, (ROW(B560:B579)-ROW(B560)+1)) / (20*21/2)</f>
        <v>8.7008671428571418</v>
      </c>
      <c r="J576" s="2">
        <f t="shared" si="66"/>
        <v>8.7594365880551557</v>
      </c>
      <c r="K576" s="2">
        <f t="shared" si="68"/>
        <v>8.8490850732517892</v>
      </c>
    </row>
    <row r="577" spans="1:11" ht="13.5" x14ac:dyDescent="0.25">
      <c r="A577" s="3">
        <f>TITRES_STAT!B580</f>
        <v>42843</v>
      </c>
      <c r="B577" s="6">
        <f>TITRES_STAT!D580</f>
        <v>8.6791999999999998</v>
      </c>
      <c r="C577" s="2">
        <f t="shared" si="61"/>
        <v>0</v>
      </c>
      <c r="D577" s="2">
        <f t="shared" si="62"/>
        <v>8.6558400000000013</v>
      </c>
      <c r="E577" s="2">
        <f t="shared" si="64"/>
        <v>8.6946199999999987</v>
      </c>
      <c r="F577" s="2">
        <f t="shared" si="65"/>
        <v>8.7623400000000018</v>
      </c>
      <c r="G577" s="2">
        <f t="shared" si="67"/>
        <v>8.9093399999999949</v>
      </c>
      <c r="H577" s="2">
        <f t="shared" si="63"/>
        <v>8.7510525000000161</v>
      </c>
      <c r="I577" s="2">
        <f t="array" ref="I577">SUMPRODUCT(B561:B580, (ROW(B561:B580)-ROW(B561)+1)) / (20*21/2)</f>
        <v>8.6860638095238087</v>
      </c>
      <c r="J577" s="2">
        <f t="shared" si="66"/>
        <v>8.7517950082403786</v>
      </c>
      <c r="K577" s="2">
        <f t="shared" si="68"/>
        <v>8.8424229135164243</v>
      </c>
    </row>
    <row r="578" spans="1:11" ht="13.5" x14ac:dyDescent="0.25">
      <c r="A578" s="3">
        <f>TITRES_STAT!B581</f>
        <v>42844</v>
      </c>
      <c r="B578" s="6">
        <f>TITRES_STAT!D581</f>
        <v>8.6791999999999998</v>
      </c>
      <c r="C578" s="2">
        <f t="shared" si="61"/>
        <v>0</v>
      </c>
      <c r="D578" s="2">
        <f t="shared" si="62"/>
        <v>8.6669000000000018</v>
      </c>
      <c r="E578" s="2">
        <f t="shared" si="64"/>
        <v>8.6915399999999998</v>
      </c>
      <c r="F578" s="2">
        <f t="shared" si="65"/>
        <v>8.7531050000000015</v>
      </c>
      <c r="G578" s="2">
        <f t="shared" si="67"/>
        <v>8.8982599999999952</v>
      </c>
      <c r="H578" s="2">
        <f t="shared" si="63"/>
        <v>8.7544380000000164</v>
      </c>
      <c r="I578" s="2">
        <f t="array" ref="I578">SUMPRODUCT(B562:B581, (ROW(B562:B581)-ROW(B562)+1)) / (20*21/2)</f>
        <v>8.6725795238095227</v>
      </c>
      <c r="J578" s="2">
        <f t="shared" si="66"/>
        <v>8.7448811979317718</v>
      </c>
      <c r="K578" s="2">
        <f t="shared" si="68"/>
        <v>8.8360220149471527</v>
      </c>
    </row>
    <row r="579" spans="1:11" ht="13.5" x14ac:dyDescent="0.25">
      <c r="A579" s="3">
        <f>TITRES_STAT!B582</f>
        <v>42845</v>
      </c>
      <c r="B579" s="6">
        <f>TITRES_STAT!D582</f>
        <v>8.6176999999999992</v>
      </c>
      <c r="C579" s="2">
        <f t="shared" si="61"/>
        <v>-6.1500000000000554E-2</v>
      </c>
      <c r="D579" s="2">
        <f t="shared" si="62"/>
        <v>8.6669</v>
      </c>
      <c r="E579" s="2">
        <f t="shared" si="64"/>
        <v>8.6792300000000004</v>
      </c>
      <c r="F579" s="2">
        <f t="shared" si="65"/>
        <v>8.7423350000000024</v>
      </c>
      <c r="G579" s="2">
        <f t="shared" si="67"/>
        <v>8.8906279999999942</v>
      </c>
      <c r="H579" s="2">
        <f t="shared" si="63"/>
        <v>8.7575160000000167</v>
      </c>
      <c r="I579" s="2">
        <f t="array" ref="I579">SUMPRODUCT(B563:B582, (ROW(B563:B582)-ROW(B563)+1)) / (20*21/2)</f>
        <v>8.6633476190476202</v>
      </c>
      <c r="J579" s="2">
        <f t="shared" si="66"/>
        <v>8.7327687028906507</v>
      </c>
      <c r="K579" s="2">
        <f t="shared" si="68"/>
        <v>8.8274603673021659</v>
      </c>
    </row>
    <row r="580" spans="1:11" ht="13.5" x14ac:dyDescent="0.25">
      <c r="A580" s="3">
        <f>TITRES_STAT!B583</f>
        <v>42846</v>
      </c>
      <c r="B580" s="6">
        <f>TITRES_STAT!D583</f>
        <v>8.5869</v>
      </c>
      <c r="C580" s="2">
        <f t="shared" ref="C580:C643" si="69">B580-B579</f>
        <v>-3.0799999999999272E-2</v>
      </c>
      <c r="D580" s="2">
        <f t="shared" si="62"/>
        <v>8.648439999999999</v>
      </c>
      <c r="E580" s="2">
        <f t="shared" si="64"/>
        <v>8.6583000000000006</v>
      </c>
      <c r="F580" s="2">
        <f t="shared" si="65"/>
        <v>8.7284850000000009</v>
      </c>
      <c r="G580" s="2">
        <f t="shared" si="67"/>
        <v>8.8779479999999964</v>
      </c>
      <c r="H580" s="2">
        <f t="shared" si="63"/>
        <v>8.760316500000016</v>
      </c>
      <c r="I580" s="2">
        <f t="array" ref="I580">SUMPRODUCT(B564:B583, (ROW(B564:B583)-ROW(B564)+1)) / (20*21/2)</f>
        <v>8.661145238095239</v>
      </c>
      <c r="J580" s="2">
        <f t="shared" si="66"/>
        <v>8.7188764454724925</v>
      </c>
      <c r="K580" s="2">
        <f t="shared" si="68"/>
        <v>8.8180266274079635</v>
      </c>
    </row>
    <row r="581" spans="1:11" ht="13.5" x14ac:dyDescent="0.25">
      <c r="A581" s="3">
        <f>TITRES_STAT!B584</f>
        <v>42849</v>
      </c>
      <c r="B581" s="6">
        <f>TITRES_STAT!D584</f>
        <v>8.5869</v>
      </c>
      <c r="C581" s="2">
        <f t="shared" si="69"/>
        <v>0</v>
      </c>
      <c r="D581" s="2">
        <f t="shared" si="62"/>
        <v>8.6299799999999998</v>
      </c>
      <c r="E581" s="2">
        <f t="shared" si="64"/>
        <v>8.6429100000000005</v>
      </c>
      <c r="F581" s="2">
        <f t="shared" si="65"/>
        <v>8.7146350000000012</v>
      </c>
      <c r="G581" s="2">
        <f t="shared" si="67"/>
        <v>8.865635999999995</v>
      </c>
      <c r="H581" s="2">
        <f t="shared" si="63"/>
        <v>8.7631170000000154</v>
      </c>
      <c r="I581" s="2">
        <f t="array" ref="I581">SUMPRODUCT(B565:B584, (ROW(B565:B584)-ROW(B565)+1)) / (20*21/2)</f>
        <v>8.6709652380952367</v>
      </c>
      <c r="J581" s="2">
        <f t="shared" si="66"/>
        <v>8.7063072601893978</v>
      </c>
      <c r="K581" s="2">
        <f t="shared" si="68"/>
        <v>8.8089628380978464</v>
      </c>
    </row>
    <row r="582" spans="1:11" ht="13.5" x14ac:dyDescent="0.25">
      <c r="A582" s="3">
        <f>TITRES_STAT!B585</f>
        <v>42850</v>
      </c>
      <c r="B582" s="6">
        <f>TITRES_STAT!D585</f>
        <v>8.6176999999999992</v>
      </c>
      <c r="C582" s="2">
        <f t="shared" si="69"/>
        <v>3.0799999999999272E-2</v>
      </c>
      <c r="D582" s="2">
        <f t="shared" ref="D582:D645" si="70">AVERAGE(B578:B582)</f>
        <v>8.61768</v>
      </c>
      <c r="E582" s="2">
        <f t="shared" si="64"/>
        <v>8.6367600000000007</v>
      </c>
      <c r="F582" s="2">
        <f t="shared" si="65"/>
        <v>8.7023250000000019</v>
      </c>
      <c r="G582" s="2">
        <f t="shared" si="67"/>
        <v>8.8540639999999957</v>
      </c>
      <c r="H582" s="2">
        <f t="shared" si="63"/>
        <v>8.765764000000015</v>
      </c>
      <c r="I582" s="2">
        <f t="array" ref="I582">SUMPRODUCT(B566:B585, (ROW(B566:B585)-ROW(B566)+1)) / (20*21/2)</f>
        <v>8.6814052380952376</v>
      </c>
      <c r="J582" s="2">
        <f t="shared" si="66"/>
        <v>8.6978684735046929</v>
      </c>
      <c r="K582" s="2">
        <f t="shared" si="68"/>
        <v>8.8014623346430287</v>
      </c>
    </row>
    <row r="583" spans="1:11" ht="13.5" x14ac:dyDescent="0.25">
      <c r="A583" s="3">
        <f>TITRES_STAT!B586</f>
        <v>42851</v>
      </c>
      <c r="B583" s="6">
        <f>TITRES_STAT!D586</f>
        <v>8.6791999999999998</v>
      </c>
      <c r="C583" s="2">
        <f t="shared" si="69"/>
        <v>6.1500000000000554E-2</v>
      </c>
      <c r="D583" s="2">
        <f t="shared" si="70"/>
        <v>8.61768</v>
      </c>
      <c r="E583" s="2">
        <f t="shared" si="64"/>
        <v>8.6422899999999991</v>
      </c>
      <c r="F583" s="2">
        <f t="shared" si="65"/>
        <v>8.6930900000000015</v>
      </c>
      <c r="G583" s="2">
        <f t="shared" si="67"/>
        <v>8.8442139999999956</v>
      </c>
      <c r="H583" s="2">
        <f t="shared" si="63"/>
        <v>8.7685335000000144</v>
      </c>
      <c r="I583" s="2">
        <f t="array" ref="I583">SUMPRODUCT(B567:B586, (ROW(B567:B586)-ROW(B567)+1)) / (20*21/2)</f>
        <v>8.7006357142857134</v>
      </c>
      <c r="J583" s="2">
        <f t="shared" si="66"/>
        <v>8.6960905236471024</v>
      </c>
      <c r="K583" s="2">
        <f t="shared" si="68"/>
        <v>8.7966677332844796</v>
      </c>
    </row>
    <row r="584" spans="1:11" ht="13.5" x14ac:dyDescent="0.25">
      <c r="A584" s="3">
        <f>TITRES_STAT!B587</f>
        <v>42852</v>
      </c>
      <c r="B584" s="6">
        <f>TITRES_STAT!D587</f>
        <v>8.7962000000000007</v>
      </c>
      <c r="C584" s="2">
        <f t="shared" si="69"/>
        <v>0.11700000000000088</v>
      </c>
      <c r="D584" s="2">
        <f t="shared" si="70"/>
        <v>8.6533800000000003</v>
      </c>
      <c r="E584" s="2">
        <f t="shared" si="64"/>
        <v>8.6601400000000002</v>
      </c>
      <c r="F584" s="2">
        <f t="shared" si="65"/>
        <v>8.6927800000000008</v>
      </c>
      <c r="G584" s="2">
        <f t="shared" si="67"/>
        <v>8.8368279999999952</v>
      </c>
      <c r="H584" s="2">
        <f t="shared" si="63"/>
        <v>8.7720730000000149</v>
      </c>
      <c r="I584" s="2">
        <f t="array" ref="I584">SUMPRODUCT(B568:B587, (ROW(B568:B587)-ROW(B568)+1)) / (20*21/2)</f>
        <v>8.7164933333333305</v>
      </c>
      <c r="J584" s="2">
        <f t="shared" si="66"/>
        <v>8.7056247594902345</v>
      </c>
      <c r="K584" s="2">
        <f t="shared" si="68"/>
        <v>8.7966493908027363</v>
      </c>
    </row>
    <row r="585" spans="1:11" ht="13.5" x14ac:dyDescent="0.25">
      <c r="A585" s="3">
        <f>TITRES_STAT!B588</f>
        <v>42853</v>
      </c>
      <c r="B585" s="6">
        <f>TITRES_STAT!D588</f>
        <v>8.8024000000000004</v>
      </c>
      <c r="C585" s="2">
        <f t="shared" si="69"/>
        <v>6.1999999999997613E-3</v>
      </c>
      <c r="D585" s="2">
        <f t="shared" si="70"/>
        <v>8.6964799999999993</v>
      </c>
      <c r="E585" s="2">
        <f t="shared" si="64"/>
        <v>8.6724599999999992</v>
      </c>
      <c r="F585" s="2">
        <f t="shared" si="65"/>
        <v>8.6927800000000026</v>
      </c>
      <c r="G585" s="2">
        <f t="shared" si="67"/>
        <v>8.8312879999999954</v>
      </c>
      <c r="H585" s="2">
        <f t="shared" si="63"/>
        <v>8.7756435000000135</v>
      </c>
      <c r="I585" s="2">
        <f t="array" ref="I585">SUMPRODUCT(B569:B588, (ROW(B569:B588)-ROW(B569)+1)) / (20*21/2)</f>
        <v>8.7317647619047634</v>
      </c>
      <c r="J585" s="2">
        <f t="shared" si="66"/>
        <v>8.7148414490625932</v>
      </c>
      <c r="K585" s="2">
        <f t="shared" si="68"/>
        <v>8.7968749048889041</v>
      </c>
    </row>
    <row r="586" spans="1:11" ht="13.5" x14ac:dyDescent="0.25">
      <c r="A586" s="3">
        <f>TITRES_STAT!B589</f>
        <v>42857</v>
      </c>
      <c r="B586" s="6">
        <f>TITRES_STAT!D589</f>
        <v>8.8947000000000003</v>
      </c>
      <c r="C586" s="2">
        <f t="shared" si="69"/>
        <v>9.2299999999999827E-2</v>
      </c>
      <c r="D586" s="2">
        <f t="shared" si="70"/>
        <v>8.7580399999999994</v>
      </c>
      <c r="E586" s="2">
        <f t="shared" si="64"/>
        <v>8.6940100000000022</v>
      </c>
      <c r="F586" s="2">
        <f t="shared" si="65"/>
        <v>8.6973950000000002</v>
      </c>
      <c r="G586" s="2">
        <f t="shared" si="67"/>
        <v>8.8259939999999961</v>
      </c>
      <c r="H586" s="2">
        <f t="shared" ref="H586:H649" si="71">AVERAGE(B387:B586)</f>
        <v>8.779675500000014</v>
      </c>
      <c r="I586" s="2">
        <f t="array" ref="I586">SUMPRODUCT(B570:B589, (ROW(B570:B589)-ROW(B570)+1)) / (20*21/2)</f>
        <v>8.7509985714285712</v>
      </c>
      <c r="J586" s="2">
        <f t="shared" si="66"/>
        <v>8.7319708348661553</v>
      </c>
      <c r="K586" s="2">
        <f t="shared" si="68"/>
        <v>8.8007111831285556</v>
      </c>
    </row>
    <row r="587" spans="1:11" ht="13.5" x14ac:dyDescent="0.25">
      <c r="A587" s="3">
        <f>TITRES_STAT!B590</f>
        <v>42858</v>
      </c>
      <c r="B587" s="6">
        <f>TITRES_STAT!D590</f>
        <v>8.8638999999999992</v>
      </c>
      <c r="C587" s="2">
        <f t="shared" si="69"/>
        <v>-3.0800000000001049E-2</v>
      </c>
      <c r="D587" s="2">
        <f t="shared" si="70"/>
        <v>8.8072800000000004</v>
      </c>
      <c r="E587" s="2">
        <f t="shared" si="64"/>
        <v>8.7124800000000011</v>
      </c>
      <c r="F587" s="2">
        <f t="shared" si="65"/>
        <v>8.7035499999999999</v>
      </c>
      <c r="G587" s="2">
        <f t="shared" si="67"/>
        <v>8.8216839999999976</v>
      </c>
      <c r="H587" s="2">
        <f t="shared" si="71"/>
        <v>8.7838305000000148</v>
      </c>
      <c r="I587" s="2">
        <f t="array" ref="I587">SUMPRODUCT(B571:B590, (ROW(B571:B590)-ROW(B571)+1)) / (20*21/2)</f>
        <v>8.7647161904761912</v>
      </c>
      <c r="J587" s="2">
        <f t="shared" si="66"/>
        <v>8.7445355172598553</v>
      </c>
      <c r="K587" s="2">
        <f t="shared" si="68"/>
        <v>8.8031891759470433</v>
      </c>
    </row>
    <row r="588" spans="1:11" ht="13.5" x14ac:dyDescent="0.25">
      <c r="A588" s="3">
        <f>TITRES_STAT!B591</f>
        <v>42859</v>
      </c>
      <c r="B588" s="6">
        <f>TITRES_STAT!D591</f>
        <v>8.8638999999999992</v>
      </c>
      <c r="C588" s="2">
        <f t="shared" si="69"/>
        <v>0</v>
      </c>
      <c r="D588" s="2">
        <f t="shared" si="70"/>
        <v>8.84422</v>
      </c>
      <c r="E588" s="2">
        <f t="shared" ref="E588:E651" si="72">AVERAGE(B579:B588)</f>
        <v>8.73095</v>
      </c>
      <c r="F588" s="2">
        <f t="shared" si="65"/>
        <v>8.7112449999999999</v>
      </c>
      <c r="G588" s="2">
        <f t="shared" si="67"/>
        <v>8.8168819999999979</v>
      </c>
      <c r="H588" s="2">
        <f t="shared" si="71"/>
        <v>8.7881395000000158</v>
      </c>
      <c r="I588" s="2">
        <f t="array" ref="I588">SUMPRODUCT(B572:B591, (ROW(B572:B591)-ROW(B572)+1)) / (20*21/2)</f>
        <v>8.7781114285714299</v>
      </c>
      <c r="J588" s="2">
        <f t="shared" si="66"/>
        <v>8.7559035632351065</v>
      </c>
      <c r="K588" s="2">
        <f t="shared" si="68"/>
        <v>8.8055699925765705</v>
      </c>
    </row>
    <row r="589" spans="1:11" ht="13.5" x14ac:dyDescent="0.25">
      <c r="A589" s="3">
        <f>TITRES_STAT!B592</f>
        <v>42860</v>
      </c>
      <c r="B589" s="6">
        <f>TITRES_STAT!D592</f>
        <v>8.9131999999999998</v>
      </c>
      <c r="C589" s="2">
        <f t="shared" si="69"/>
        <v>4.9300000000000566E-2</v>
      </c>
      <c r="D589" s="2">
        <f t="shared" si="70"/>
        <v>8.8676199999999987</v>
      </c>
      <c r="E589" s="2">
        <f t="shared" si="72"/>
        <v>8.7605000000000004</v>
      </c>
      <c r="F589" s="2">
        <f t="shared" si="65"/>
        <v>8.7198650000000004</v>
      </c>
      <c r="G589" s="2">
        <f t="shared" si="67"/>
        <v>8.8154059999999976</v>
      </c>
      <c r="H589" s="2">
        <f t="shared" si="71"/>
        <v>8.7924795000000149</v>
      </c>
      <c r="I589" s="2">
        <f t="array" ref="I589">SUMPRODUCT(B573:B592, (ROW(B573:B592)-ROW(B573)+1)) / (20*21/2)</f>
        <v>8.7909204761904753</v>
      </c>
      <c r="J589" s="2">
        <f t="shared" si="66"/>
        <v>8.7708841762603349</v>
      </c>
      <c r="K589" s="2">
        <f t="shared" si="68"/>
        <v>8.8097907771814103</v>
      </c>
    </row>
    <row r="590" spans="1:11" ht="13.5" x14ac:dyDescent="0.25">
      <c r="A590" s="3">
        <f>TITRES_STAT!B593</f>
        <v>42863</v>
      </c>
      <c r="B590" s="6">
        <f>TITRES_STAT!D593</f>
        <v>8.8638999999999992</v>
      </c>
      <c r="C590" s="2">
        <f t="shared" si="69"/>
        <v>-4.9300000000000566E-2</v>
      </c>
      <c r="D590" s="2">
        <f t="shared" si="70"/>
        <v>8.879920000000002</v>
      </c>
      <c r="E590" s="2">
        <f t="shared" si="72"/>
        <v>8.7881999999999998</v>
      </c>
      <c r="F590" s="2">
        <f t="shared" si="65"/>
        <v>8.7232499999999984</v>
      </c>
      <c r="G590" s="2">
        <f t="shared" si="67"/>
        <v>8.8117119999999982</v>
      </c>
      <c r="H590" s="2">
        <f t="shared" si="71"/>
        <v>8.7967885000000141</v>
      </c>
      <c r="I590" s="2">
        <f t="array" ref="I590">SUMPRODUCT(B574:B593, (ROW(B574:B593)-ROW(B574)+1)) / (20*21/2)</f>
        <v>8.7999166666666682</v>
      </c>
      <c r="J590" s="2">
        <f t="shared" si="66"/>
        <v>8.7797428261403034</v>
      </c>
      <c r="K590" s="2">
        <f t="shared" si="68"/>
        <v>8.8119127074880215</v>
      </c>
    </row>
    <row r="591" spans="1:11" ht="13.5" x14ac:dyDescent="0.25">
      <c r="A591" s="3">
        <f>TITRES_STAT!B594</f>
        <v>42864</v>
      </c>
      <c r="B591" s="6">
        <f>TITRES_STAT!D594</f>
        <v>8.8638999999999992</v>
      </c>
      <c r="C591" s="2">
        <f t="shared" si="69"/>
        <v>0</v>
      </c>
      <c r="D591" s="2">
        <f t="shared" si="70"/>
        <v>8.8737600000000008</v>
      </c>
      <c r="E591" s="2">
        <f t="shared" si="72"/>
        <v>8.815900000000001</v>
      </c>
      <c r="F591" s="2">
        <f t="shared" si="65"/>
        <v>8.7294049999999999</v>
      </c>
      <c r="G591" s="2">
        <f t="shared" si="67"/>
        <v>8.8092499999999987</v>
      </c>
      <c r="H591" s="2">
        <f t="shared" si="71"/>
        <v>8.8008205000000164</v>
      </c>
      <c r="I591" s="2">
        <f t="array" ref="I591">SUMPRODUCT(B575:B594, (ROW(B575:B594)-ROW(B575)+1)) / (20*21/2)</f>
        <v>8.8108500000000003</v>
      </c>
      <c r="J591" s="2">
        <f t="shared" si="66"/>
        <v>8.7877577950793224</v>
      </c>
      <c r="K591" s="2">
        <f t="shared" si="68"/>
        <v>8.8139514248414326</v>
      </c>
    </row>
    <row r="592" spans="1:11" ht="13.5" x14ac:dyDescent="0.25">
      <c r="A592" s="3">
        <f>TITRES_STAT!B595</f>
        <v>42865</v>
      </c>
      <c r="B592" s="6">
        <f>TITRES_STAT!D595</f>
        <v>8.8638999999999992</v>
      </c>
      <c r="C592" s="2">
        <f t="shared" si="69"/>
        <v>0</v>
      </c>
      <c r="D592" s="2">
        <f t="shared" si="70"/>
        <v>8.8737600000000008</v>
      </c>
      <c r="E592" s="2">
        <f t="shared" si="72"/>
        <v>8.8405200000000015</v>
      </c>
      <c r="F592" s="2">
        <f t="shared" si="65"/>
        <v>8.7386400000000002</v>
      </c>
      <c r="G592" s="2">
        <f t="shared" si="67"/>
        <v>8.8067879999999992</v>
      </c>
      <c r="H592" s="2">
        <f t="shared" si="71"/>
        <v>8.8048525000000151</v>
      </c>
      <c r="I592" s="2">
        <f t="array" ref="I592">SUMPRODUCT(B576:B595, (ROW(B576:B595)-ROW(B576)+1)) / (20*21/2)</f>
        <v>8.8206109523809513</v>
      </c>
      <c r="J592" s="2">
        <f t="shared" si="66"/>
        <v>8.7950094336431963</v>
      </c>
      <c r="K592" s="2">
        <f t="shared" si="68"/>
        <v>8.8159101924947088</v>
      </c>
    </row>
    <row r="593" spans="1:11" ht="13.5" x14ac:dyDescent="0.25">
      <c r="A593" s="3">
        <f>TITRES_STAT!B596</f>
        <v>42866</v>
      </c>
      <c r="B593" s="6">
        <f>TITRES_STAT!D596</f>
        <v>8.8331</v>
      </c>
      <c r="C593" s="2">
        <f t="shared" si="69"/>
        <v>-3.0799999999999272E-2</v>
      </c>
      <c r="D593" s="2">
        <f t="shared" si="70"/>
        <v>8.8675999999999995</v>
      </c>
      <c r="E593" s="2">
        <f t="shared" si="72"/>
        <v>8.8559099999999997</v>
      </c>
      <c r="F593" s="2">
        <f t="shared" si="65"/>
        <v>8.7491000000000003</v>
      </c>
      <c r="G593" s="2">
        <f t="shared" si="67"/>
        <v>8.805556000000001</v>
      </c>
      <c r="H593" s="2">
        <f t="shared" si="71"/>
        <v>8.8092845000000164</v>
      </c>
      <c r="I593" s="2">
        <f t="array" ref="I593">SUMPRODUCT(B577:B596, (ROW(B577:B596)-ROW(B577)+1)) / (20*21/2)</f>
        <v>8.8289114285714287</v>
      </c>
      <c r="J593" s="2">
        <f t="shared" si="66"/>
        <v>8.7986371066295579</v>
      </c>
      <c r="K593" s="2">
        <f t="shared" si="68"/>
        <v>8.8165843025929558</v>
      </c>
    </row>
    <row r="594" spans="1:11" ht="13.5" x14ac:dyDescent="0.25">
      <c r="A594" s="3">
        <f>TITRES_STAT!B597</f>
        <v>42867</v>
      </c>
      <c r="B594" s="6">
        <f>TITRES_STAT!D597</f>
        <v>8.8638999999999992</v>
      </c>
      <c r="C594" s="2">
        <f t="shared" si="69"/>
        <v>3.0799999999999272E-2</v>
      </c>
      <c r="D594" s="2">
        <f t="shared" si="70"/>
        <v>8.8577399999999997</v>
      </c>
      <c r="E594" s="2">
        <f t="shared" si="72"/>
        <v>8.862680000000001</v>
      </c>
      <c r="F594" s="2">
        <f t="shared" si="65"/>
        <v>8.7614100000000015</v>
      </c>
      <c r="G594" s="2">
        <f t="shared" si="67"/>
        <v>8.8030940000000015</v>
      </c>
      <c r="H594" s="2">
        <f t="shared" si="71"/>
        <v>8.8135935000000174</v>
      </c>
      <c r="I594" s="2">
        <f t="array" ref="I594">SUMPRODUCT(B578:B597, (ROW(B578:B597)-ROW(B578)+1)) / (20*21/2)</f>
        <v>8.8369423809523795</v>
      </c>
      <c r="J594" s="2">
        <f t="shared" si="66"/>
        <v>8.804852620283885</v>
      </c>
      <c r="K594" s="2">
        <f t="shared" si="68"/>
        <v>8.8184398201383303</v>
      </c>
    </row>
    <row r="595" spans="1:11" ht="13.5" x14ac:dyDescent="0.25">
      <c r="A595" s="3">
        <f>TITRES_STAT!B598</f>
        <v>42870</v>
      </c>
      <c r="B595" s="6">
        <f>TITRES_STAT!D598</f>
        <v>8.8638999999999992</v>
      </c>
      <c r="C595" s="2">
        <f t="shared" si="69"/>
        <v>0</v>
      </c>
      <c r="D595" s="2">
        <f t="shared" si="70"/>
        <v>8.8577399999999997</v>
      </c>
      <c r="E595" s="2">
        <f t="shared" si="72"/>
        <v>8.8688300000000009</v>
      </c>
      <c r="F595" s="2">
        <f t="shared" si="65"/>
        <v>8.770645</v>
      </c>
      <c r="G595" s="2">
        <f t="shared" si="67"/>
        <v>8.8024780000000007</v>
      </c>
      <c r="H595" s="2">
        <f t="shared" si="71"/>
        <v>8.8175945000000162</v>
      </c>
      <c r="I595" s="2">
        <f t="array" ref="I595">SUMPRODUCT(B579:B598, (ROW(B579:B598)-ROW(B579)+1)) / (20*21/2)</f>
        <v>8.8440938095238106</v>
      </c>
      <c r="J595" s="2">
        <f t="shared" si="66"/>
        <v>8.8104761802568472</v>
      </c>
      <c r="K595" s="2">
        <f t="shared" si="68"/>
        <v>8.8202225722897687</v>
      </c>
    </row>
    <row r="596" spans="1:11" ht="13.5" x14ac:dyDescent="0.25">
      <c r="A596" s="3">
        <f>TITRES_STAT!B599</f>
        <v>42871</v>
      </c>
      <c r="B596" s="6">
        <f>TITRES_STAT!D599</f>
        <v>8.8577999999999992</v>
      </c>
      <c r="C596" s="2">
        <f t="shared" si="69"/>
        <v>-6.0999999999999943E-3</v>
      </c>
      <c r="D596" s="2">
        <f t="shared" si="70"/>
        <v>8.8565199999999997</v>
      </c>
      <c r="E596" s="2">
        <f t="shared" si="72"/>
        <v>8.8651400000000002</v>
      </c>
      <c r="F596" s="2">
        <f t="shared" ref="F596:F659" si="73">AVERAGE(B577:B596)</f>
        <v>8.7795750000000012</v>
      </c>
      <c r="G596" s="2">
        <f t="shared" si="67"/>
        <v>8.8016180000000013</v>
      </c>
      <c r="H596" s="2">
        <f t="shared" si="71"/>
        <v>8.8214110000000172</v>
      </c>
      <c r="I596" s="2">
        <f t="array" ref="I596">SUMPRODUCT(B580:B599, (ROW(B580:B599)-ROW(B580)+1)) / (20*21/2)</f>
        <v>8.8503657142857133</v>
      </c>
      <c r="J596" s="2">
        <f t="shared" si="66"/>
        <v>8.8149832107085757</v>
      </c>
      <c r="K596" s="2">
        <f t="shared" si="68"/>
        <v>8.8216961969058563</v>
      </c>
    </row>
    <row r="597" spans="1:11" ht="13.5" x14ac:dyDescent="0.25">
      <c r="A597" s="3">
        <f>TITRES_STAT!B600</f>
        <v>42872</v>
      </c>
      <c r="B597" s="6">
        <f>TITRES_STAT!D600</f>
        <v>8.8638999999999992</v>
      </c>
      <c r="C597" s="2">
        <f t="shared" si="69"/>
        <v>6.0999999999999943E-3</v>
      </c>
      <c r="D597" s="2">
        <f t="shared" si="70"/>
        <v>8.8565199999999997</v>
      </c>
      <c r="E597" s="2">
        <f t="shared" si="72"/>
        <v>8.8651400000000002</v>
      </c>
      <c r="F597" s="2">
        <f t="shared" si="73"/>
        <v>8.7888100000000016</v>
      </c>
      <c r="G597" s="2">
        <f t="shared" si="67"/>
        <v>8.8016180000000013</v>
      </c>
      <c r="H597" s="2">
        <f t="shared" si="71"/>
        <v>8.8254430000000177</v>
      </c>
      <c r="I597" s="2">
        <f t="array" ref="I597">SUMPRODUCT(B581:B600, (ROW(B581:B600)-ROW(B581)+1)) / (20*21/2)</f>
        <v>8.8554652380952383</v>
      </c>
      <c r="J597" s="2">
        <f t="shared" ref="J597:J660" si="74">$J$4*B597+J596*(1-$J$4)</f>
        <v>8.8196419525458545</v>
      </c>
      <c r="K597" s="2">
        <f t="shared" si="68"/>
        <v>8.8233512480075866</v>
      </c>
    </row>
    <row r="598" spans="1:11" ht="13.5" x14ac:dyDescent="0.25">
      <c r="A598" s="3">
        <f>TITRES_STAT!B601</f>
        <v>42873</v>
      </c>
      <c r="B598" s="6">
        <f>TITRES_STAT!D601</f>
        <v>8.8638999999999992</v>
      </c>
      <c r="C598" s="2">
        <f t="shared" si="69"/>
        <v>0</v>
      </c>
      <c r="D598" s="2">
        <f t="shared" si="70"/>
        <v>8.862680000000001</v>
      </c>
      <c r="E598" s="2">
        <f t="shared" si="72"/>
        <v>8.8651400000000002</v>
      </c>
      <c r="F598" s="2">
        <f t="shared" si="73"/>
        <v>8.7980450000000001</v>
      </c>
      <c r="G598" s="2">
        <f t="shared" si="67"/>
        <v>8.8003860000000014</v>
      </c>
      <c r="H598" s="2">
        <f t="shared" si="71"/>
        <v>8.8294440000000183</v>
      </c>
      <c r="I598" s="2">
        <f t="array" ref="I598">SUMPRODUCT(B582:B601, (ROW(B582:B601)-ROW(B582)+1)) / (20*21/2)</f>
        <v>8.8592457142857146</v>
      </c>
      <c r="J598" s="2">
        <f t="shared" si="74"/>
        <v>8.8238570046843439</v>
      </c>
      <c r="K598" s="2">
        <f t="shared" si="68"/>
        <v>8.8249413951445437</v>
      </c>
    </row>
    <row r="599" spans="1:11" ht="13.5" x14ac:dyDescent="0.25">
      <c r="A599" s="3">
        <f>TITRES_STAT!B602</f>
        <v>42874</v>
      </c>
      <c r="B599" s="6">
        <f>TITRES_STAT!D602</f>
        <v>8.8638999999999992</v>
      </c>
      <c r="C599" s="2">
        <f t="shared" si="69"/>
        <v>0</v>
      </c>
      <c r="D599" s="2">
        <f t="shared" si="70"/>
        <v>8.862680000000001</v>
      </c>
      <c r="E599" s="2">
        <f t="shared" si="72"/>
        <v>8.8602099999999986</v>
      </c>
      <c r="F599" s="2">
        <f t="shared" si="73"/>
        <v>8.8103549999999995</v>
      </c>
      <c r="G599" s="2">
        <f t="shared" si="67"/>
        <v>8.7994000000000021</v>
      </c>
      <c r="H599" s="2">
        <f t="shared" si="71"/>
        <v>8.8334450000000189</v>
      </c>
      <c r="I599" s="2">
        <f t="array" ref="I599">SUMPRODUCT(B583:B602, (ROW(B583:B602)-ROW(B583)+1)) / (20*21/2)</f>
        <v>8.8558500000000002</v>
      </c>
      <c r="J599" s="2">
        <f t="shared" si="74"/>
        <v>8.8276706232858348</v>
      </c>
      <c r="K599" s="2">
        <f t="shared" si="68"/>
        <v>8.8264691835702482</v>
      </c>
    </row>
    <row r="600" spans="1:11" ht="13.5" x14ac:dyDescent="0.25">
      <c r="A600" s="3">
        <f>TITRES_STAT!B603</f>
        <v>42877</v>
      </c>
      <c r="B600" s="6">
        <f>TITRES_STAT!D603</f>
        <v>8.8638999999999992</v>
      </c>
      <c r="C600" s="2">
        <f t="shared" si="69"/>
        <v>0</v>
      </c>
      <c r="D600" s="2">
        <f t="shared" si="70"/>
        <v>8.862680000000001</v>
      </c>
      <c r="E600" s="2">
        <f t="shared" si="72"/>
        <v>8.8602099999999986</v>
      </c>
      <c r="F600" s="2">
        <f t="shared" si="73"/>
        <v>8.824205000000001</v>
      </c>
      <c r="G600" s="2">
        <f t="shared" si="67"/>
        <v>8.7981680000000022</v>
      </c>
      <c r="H600" s="2">
        <f t="shared" si="71"/>
        <v>8.8372920000000175</v>
      </c>
      <c r="I600" s="2">
        <f t="array" ref="I600">SUMPRODUCT(B584:B603, (ROW(B584:B603)-ROW(B584)+1)) / (20*21/2)</f>
        <v>8.8515747619047627</v>
      </c>
      <c r="J600" s="2">
        <f t="shared" si="74"/>
        <v>8.8311210401157556</v>
      </c>
      <c r="K600" s="2">
        <f t="shared" si="68"/>
        <v>8.8279370587243555</v>
      </c>
    </row>
    <row r="601" spans="1:11" ht="13.5" x14ac:dyDescent="0.25">
      <c r="A601" s="3">
        <f>TITRES_STAT!B604</f>
        <v>42878</v>
      </c>
      <c r="B601" s="6">
        <f>TITRES_STAT!D604</f>
        <v>8.8638999999999992</v>
      </c>
      <c r="C601" s="2">
        <f t="shared" si="69"/>
        <v>0</v>
      </c>
      <c r="D601" s="2">
        <f t="shared" si="70"/>
        <v>8.8638999999999992</v>
      </c>
      <c r="E601" s="2">
        <f t="shared" si="72"/>
        <v>8.8602099999999986</v>
      </c>
      <c r="F601" s="2">
        <f t="shared" si="73"/>
        <v>8.8380550000000007</v>
      </c>
      <c r="G601" s="2">
        <f t="shared" si="67"/>
        <v>8.7981680000000022</v>
      </c>
      <c r="H601" s="2">
        <f t="shared" si="71"/>
        <v>8.8412930000000181</v>
      </c>
      <c r="I601" s="2">
        <f t="array" ref="I601">SUMPRODUCT(B585:B604, (ROW(B585:B604)-ROW(B585)+1)) / (20*21/2)</f>
        <v>8.8467128571428564</v>
      </c>
      <c r="J601" s="2">
        <f t="shared" si="74"/>
        <v>8.8342428458190163</v>
      </c>
      <c r="K601" s="2">
        <f t="shared" si="68"/>
        <v>8.8293473701469303</v>
      </c>
    </row>
    <row r="602" spans="1:11" ht="13.5" x14ac:dyDescent="0.25">
      <c r="A602" s="3">
        <f>TITRES_STAT!B605</f>
        <v>42879</v>
      </c>
      <c r="B602" s="6">
        <f>TITRES_STAT!D605</f>
        <v>8.8024000000000004</v>
      </c>
      <c r="C602" s="2">
        <f t="shared" si="69"/>
        <v>-6.1499999999998778E-2</v>
      </c>
      <c r="D602" s="2">
        <f t="shared" si="70"/>
        <v>8.8515999999999995</v>
      </c>
      <c r="E602" s="2">
        <f t="shared" si="72"/>
        <v>8.8540600000000005</v>
      </c>
      <c r="F602" s="2">
        <f t="shared" si="73"/>
        <v>8.847290000000001</v>
      </c>
      <c r="G602" s="2">
        <f t="shared" si="67"/>
        <v>8.7957060000000027</v>
      </c>
      <c r="H602" s="2">
        <f t="shared" si="71"/>
        <v>8.8449865000000152</v>
      </c>
      <c r="I602" s="2">
        <f t="array" ref="I602">SUMPRODUCT(B586:B605, (ROW(B586:B605)-ROW(B586)+1)) / (20*21/2)</f>
        <v>8.8418214285714285</v>
      </c>
      <c r="J602" s="2">
        <f t="shared" si="74"/>
        <v>8.8312101938362524</v>
      </c>
      <c r="K602" s="2">
        <f t="shared" si="68"/>
        <v>8.8282906105333261</v>
      </c>
    </row>
    <row r="603" spans="1:11" ht="13.5" x14ac:dyDescent="0.25">
      <c r="A603" s="3">
        <f>TITRES_STAT!B606</f>
        <v>42880</v>
      </c>
      <c r="B603" s="6">
        <f>TITRES_STAT!D606</f>
        <v>8.8024000000000004</v>
      </c>
      <c r="C603" s="2">
        <f t="shared" si="69"/>
        <v>0</v>
      </c>
      <c r="D603" s="2">
        <f t="shared" si="70"/>
        <v>8.8392999999999979</v>
      </c>
      <c r="E603" s="2">
        <f t="shared" si="72"/>
        <v>8.8509900000000012</v>
      </c>
      <c r="F603" s="2">
        <f t="shared" si="73"/>
        <v>8.8534500000000005</v>
      </c>
      <c r="G603" s="2">
        <f t="shared" si="67"/>
        <v>8.7932440000000014</v>
      </c>
      <c r="H603" s="2">
        <f t="shared" si="71"/>
        <v>8.8485570000000173</v>
      </c>
      <c r="I603" s="2">
        <f t="array" ref="I603">SUMPRODUCT(B587:B606, (ROW(B587:B606)-ROW(B587)+1)) / (20*21/2)</f>
        <v>8.8398538095238095</v>
      </c>
      <c r="J603" s="2">
        <f t="shared" si="74"/>
        <v>8.8284663658518472</v>
      </c>
      <c r="K603" s="2">
        <f t="shared" si="68"/>
        <v>8.8272752924731961</v>
      </c>
    </row>
    <row r="604" spans="1:11" ht="13.5" x14ac:dyDescent="0.25">
      <c r="A604" s="3">
        <f>TITRES_STAT!B607</f>
        <v>42881</v>
      </c>
      <c r="B604" s="6">
        <f>TITRES_STAT!D607</f>
        <v>8.8024000000000004</v>
      </c>
      <c r="C604" s="2">
        <f t="shared" si="69"/>
        <v>0</v>
      </c>
      <c r="D604" s="2">
        <f t="shared" si="70"/>
        <v>8.827</v>
      </c>
      <c r="E604" s="2">
        <f t="shared" si="72"/>
        <v>8.8448400000000014</v>
      </c>
      <c r="F604" s="2">
        <f t="shared" si="73"/>
        <v>8.8537600000000012</v>
      </c>
      <c r="G604" s="2">
        <f t="shared" si="67"/>
        <v>8.7907820000000019</v>
      </c>
      <c r="H604" s="2">
        <f t="shared" si="71"/>
        <v>8.8521275000000159</v>
      </c>
      <c r="I604" s="2">
        <f t="array" ref="I604">SUMPRODUCT(B588:B607, (ROW(B588:B607)-ROW(B588)+1)) / (20*21/2)</f>
        <v>8.8352557142857133</v>
      </c>
      <c r="J604" s="2">
        <f t="shared" si="74"/>
        <v>8.8259838548183378</v>
      </c>
      <c r="K604" s="2">
        <f t="shared" si="68"/>
        <v>8.8262997908075818</v>
      </c>
    </row>
    <row r="605" spans="1:11" ht="13.5" x14ac:dyDescent="0.25">
      <c r="A605" s="3">
        <f>TITRES_STAT!B608</f>
        <v>42884</v>
      </c>
      <c r="B605" s="6">
        <f>TITRES_STAT!D608</f>
        <v>8.8024000000000004</v>
      </c>
      <c r="C605" s="2">
        <f t="shared" si="69"/>
        <v>0</v>
      </c>
      <c r="D605" s="2">
        <f t="shared" si="70"/>
        <v>8.8146999999999984</v>
      </c>
      <c r="E605" s="2">
        <f t="shared" si="72"/>
        <v>8.8386900000000015</v>
      </c>
      <c r="F605" s="2">
        <f t="shared" si="73"/>
        <v>8.8537600000000012</v>
      </c>
      <c r="G605" s="2">
        <f t="shared" si="67"/>
        <v>8.7889360000000014</v>
      </c>
      <c r="H605" s="2">
        <f t="shared" si="71"/>
        <v>8.8556670000000164</v>
      </c>
      <c r="I605" s="2">
        <f t="array" ref="I605">SUMPRODUCT(B589:B608, (ROW(B589:B608)-ROW(B589)+1)) / (20*21/2)</f>
        <v>8.8309504761904751</v>
      </c>
      <c r="J605" s="2">
        <f t="shared" si="74"/>
        <v>8.8237377734070677</v>
      </c>
      <c r="K605" s="2">
        <f t="shared" si="68"/>
        <v>8.8253625441092467</v>
      </c>
    </row>
    <row r="606" spans="1:11" ht="13.5" x14ac:dyDescent="0.25">
      <c r="A606" s="3">
        <f>TITRES_STAT!B609</f>
        <v>42885</v>
      </c>
      <c r="B606" s="6">
        <f>TITRES_STAT!D609</f>
        <v>8.8331</v>
      </c>
      <c r="C606" s="2">
        <f t="shared" si="69"/>
        <v>3.0699999999999505E-2</v>
      </c>
      <c r="D606" s="2">
        <f t="shared" si="70"/>
        <v>8.8085400000000007</v>
      </c>
      <c r="E606" s="2">
        <f t="shared" si="72"/>
        <v>8.8362200000000009</v>
      </c>
      <c r="F606" s="2">
        <f t="shared" si="73"/>
        <v>8.8506800000000005</v>
      </c>
      <c r="G606" s="2">
        <f t="shared" si="67"/>
        <v>8.7877040000000015</v>
      </c>
      <c r="H606" s="2">
        <f t="shared" si="71"/>
        <v>8.8592060000000163</v>
      </c>
      <c r="I606" s="2">
        <f t="array" ref="I606">SUMPRODUCT(B590:B609, (ROW(B590:B609)-ROW(B590)+1)) / (20*21/2)</f>
        <v>8.8327952380952386</v>
      </c>
      <c r="J606" s="2">
        <f t="shared" si="74"/>
        <v>8.8246294140349661</v>
      </c>
      <c r="K606" s="2">
        <f t="shared" si="68"/>
        <v>8.8256659737520202</v>
      </c>
    </row>
    <row r="607" spans="1:11" ht="13.5" x14ac:dyDescent="0.25">
      <c r="A607" s="3">
        <f>TITRES_STAT!B610</f>
        <v>42886</v>
      </c>
      <c r="B607" s="6">
        <f>TITRES_STAT!D610</f>
        <v>8.8024000000000004</v>
      </c>
      <c r="C607" s="2">
        <f t="shared" si="69"/>
        <v>-3.0699999999999505E-2</v>
      </c>
      <c r="D607" s="2">
        <f t="shared" si="70"/>
        <v>8.8085400000000007</v>
      </c>
      <c r="E607" s="2">
        <f t="shared" si="72"/>
        <v>8.830070000000001</v>
      </c>
      <c r="F607" s="2">
        <f t="shared" si="73"/>
        <v>8.8476050000000015</v>
      </c>
      <c r="G607" s="2">
        <f t="shared" si="67"/>
        <v>8.7864740000000001</v>
      </c>
      <c r="H607" s="2">
        <f t="shared" si="71"/>
        <v>8.862745500000015</v>
      </c>
      <c r="I607" s="2">
        <f t="array" ref="I607">SUMPRODUCT(B591:B610, (ROW(B591:B610)-ROW(B591)+1)) / (20*21/2)</f>
        <v>8.8407414285714285</v>
      </c>
      <c r="J607" s="2">
        <f t="shared" si="74"/>
        <v>8.8225123269840164</v>
      </c>
      <c r="K607" s="2">
        <f t="shared" si="68"/>
        <v>8.8247535826244903</v>
      </c>
    </row>
    <row r="608" spans="1:11" ht="13.5" x14ac:dyDescent="0.25">
      <c r="A608" s="3">
        <f>TITRES_STAT!B611</f>
        <v>42887</v>
      </c>
      <c r="B608" s="6">
        <f>TITRES_STAT!D611</f>
        <v>8.8024000000000004</v>
      </c>
      <c r="C608" s="2">
        <f t="shared" si="69"/>
        <v>0</v>
      </c>
      <c r="D608" s="2">
        <f t="shared" si="70"/>
        <v>8.8085399999999989</v>
      </c>
      <c r="E608" s="2">
        <f t="shared" si="72"/>
        <v>8.8239199999999993</v>
      </c>
      <c r="F608" s="2">
        <f t="shared" si="73"/>
        <v>8.8445300000000024</v>
      </c>
      <c r="G608" s="2">
        <f t="shared" si="67"/>
        <v>8.7852440000000005</v>
      </c>
      <c r="H608" s="2">
        <f t="shared" si="71"/>
        <v>8.8662850000000155</v>
      </c>
      <c r="I608" s="2">
        <f t="array" ref="I608">SUMPRODUCT(B592:B611, (ROW(B592:B611)-ROW(B592)+1)) / (20*21/2)</f>
        <v>8.8571847619047617</v>
      </c>
      <c r="J608" s="2">
        <f t="shared" si="74"/>
        <v>8.8205968672712523</v>
      </c>
      <c r="K608" s="2">
        <f t="shared" si="68"/>
        <v>8.8238769715411784</v>
      </c>
    </row>
    <row r="609" spans="1:11" ht="13.5" x14ac:dyDescent="0.25">
      <c r="A609" s="3">
        <f>TITRES_STAT!B612</f>
        <v>42888</v>
      </c>
      <c r="B609" s="6">
        <f>TITRES_STAT!D612</f>
        <v>8.8638999999999992</v>
      </c>
      <c r="C609" s="2">
        <f t="shared" si="69"/>
        <v>6.1499999999998778E-2</v>
      </c>
      <c r="D609" s="2">
        <f t="shared" si="70"/>
        <v>8.8208400000000005</v>
      </c>
      <c r="E609" s="2">
        <f t="shared" si="72"/>
        <v>8.8239200000000011</v>
      </c>
      <c r="F609" s="2">
        <f t="shared" si="73"/>
        <v>8.8420650000000016</v>
      </c>
      <c r="G609" s="2">
        <f t="shared" si="67"/>
        <v>8.7858599999999996</v>
      </c>
      <c r="H609" s="2">
        <f t="shared" si="71"/>
        <v>8.8700090000000156</v>
      </c>
      <c r="I609" s="2">
        <f t="array" ref="I609">SUMPRODUCT(B593:B612, (ROW(B593:B612)-ROW(B593)+1)) / (20*21/2)</f>
        <v>8.8582380952380948</v>
      </c>
      <c r="J609" s="2">
        <f t="shared" si="74"/>
        <v>8.8247209751501803</v>
      </c>
      <c r="K609" s="2">
        <f t="shared" si="68"/>
        <v>8.8254465020689761</v>
      </c>
    </row>
    <row r="610" spans="1:11" ht="13.5" x14ac:dyDescent="0.25">
      <c r="A610" s="3">
        <f>TITRES_STAT!B613</f>
        <v>42891</v>
      </c>
      <c r="B610" s="6">
        <f>TITRES_STAT!D613</f>
        <v>8.9254999999999995</v>
      </c>
      <c r="C610" s="2">
        <f t="shared" si="69"/>
        <v>6.1600000000000321E-2</v>
      </c>
      <c r="D610" s="2">
        <f t="shared" si="70"/>
        <v>8.8454599999999992</v>
      </c>
      <c r="E610" s="2">
        <f t="shared" si="72"/>
        <v>8.8300799999999988</v>
      </c>
      <c r="F610" s="2">
        <f t="shared" si="73"/>
        <v>8.8451450000000005</v>
      </c>
      <c r="G610" s="2">
        <f t="shared" si="67"/>
        <v>8.7870919999999977</v>
      </c>
      <c r="H610" s="2">
        <f t="shared" si="71"/>
        <v>8.8740100000000162</v>
      </c>
      <c r="I610" s="2">
        <f t="array" ref="I610">SUMPRODUCT(B594:B613, (ROW(B594:B613)-ROW(B594)+1)) / (20*21/2)</f>
        <v>8.8592914285714297</v>
      </c>
      <c r="J610" s="2">
        <f t="shared" si="74"/>
        <v>8.8343189775168298</v>
      </c>
      <c r="K610" s="2">
        <f t="shared" si="68"/>
        <v>8.8293701686545063</v>
      </c>
    </row>
    <row r="611" spans="1:11" ht="13.5" x14ac:dyDescent="0.25">
      <c r="A611" s="3">
        <f>TITRES_STAT!B614</f>
        <v>42892</v>
      </c>
      <c r="B611" s="6">
        <f>TITRES_STAT!D614</f>
        <v>9.0177999999999994</v>
      </c>
      <c r="C611" s="2">
        <f t="shared" si="69"/>
        <v>9.2299999999999827E-2</v>
      </c>
      <c r="D611" s="2">
        <f t="shared" si="70"/>
        <v>8.8824000000000005</v>
      </c>
      <c r="E611" s="2">
        <f t="shared" si="72"/>
        <v>8.8454699999999988</v>
      </c>
      <c r="F611" s="2">
        <f t="shared" si="73"/>
        <v>8.8528400000000005</v>
      </c>
      <c r="G611" s="2">
        <f t="shared" si="67"/>
        <v>8.790169999999998</v>
      </c>
      <c r="H611" s="2">
        <f t="shared" si="71"/>
        <v>8.8783190000000136</v>
      </c>
      <c r="I611" s="2">
        <f t="array" ref="I611">SUMPRODUCT(B595:B614, (ROW(B595:B614)-ROW(B595)+1)) / (20*21/2)</f>
        <v>8.8601980952380952</v>
      </c>
      <c r="J611" s="2">
        <f t="shared" si="74"/>
        <v>8.8517933606104648</v>
      </c>
      <c r="K611" s="2">
        <f t="shared" si="68"/>
        <v>8.8367595738053115</v>
      </c>
    </row>
    <row r="612" spans="1:11" ht="13.5" x14ac:dyDescent="0.25">
      <c r="A612" s="3">
        <f>TITRES_STAT!B615</f>
        <v>42893</v>
      </c>
      <c r="B612" s="6">
        <f>TITRES_STAT!D615</f>
        <v>8.8638999999999992</v>
      </c>
      <c r="C612" s="2">
        <f t="shared" si="69"/>
        <v>-0.15390000000000015</v>
      </c>
      <c r="D612" s="2">
        <f t="shared" si="70"/>
        <v>8.8947000000000003</v>
      </c>
      <c r="E612" s="2">
        <f t="shared" si="72"/>
        <v>8.8516200000000005</v>
      </c>
      <c r="F612" s="2">
        <f t="shared" si="73"/>
        <v>8.8528400000000005</v>
      </c>
      <c r="G612" s="2">
        <f t="shared" si="67"/>
        <v>8.790169999999998</v>
      </c>
      <c r="H612" s="2">
        <f t="shared" si="71"/>
        <v>8.8813965000000152</v>
      </c>
      <c r="I612" s="2">
        <f t="array" ref="I612">SUMPRODUCT(B596:B615, (ROW(B596:B615)-ROW(B596)+1)) / (20*21/2)</f>
        <v>8.8611047619047607</v>
      </c>
      <c r="J612" s="2">
        <f t="shared" si="74"/>
        <v>8.8529463738856595</v>
      </c>
      <c r="K612" s="2">
        <f t="shared" si="68"/>
        <v>8.8378239042443187</v>
      </c>
    </row>
    <row r="613" spans="1:11" ht="13.5" x14ac:dyDescent="0.25">
      <c r="A613" s="3">
        <f>TITRES_STAT!B616</f>
        <v>42894</v>
      </c>
      <c r="B613" s="6">
        <f>TITRES_STAT!D616</f>
        <v>8.8638999999999992</v>
      </c>
      <c r="C613" s="2">
        <f t="shared" si="69"/>
        <v>0</v>
      </c>
      <c r="D613" s="2">
        <f t="shared" si="70"/>
        <v>8.907</v>
      </c>
      <c r="E613" s="2">
        <f t="shared" si="72"/>
        <v>8.8577699999999986</v>
      </c>
      <c r="F613" s="2">
        <f t="shared" si="73"/>
        <v>8.8543800000000026</v>
      </c>
      <c r="G613" s="2">
        <f t="shared" si="67"/>
        <v>8.790169999999998</v>
      </c>
      <c r="H613" s="2">
        <f t="shared" si="71"/>
        <v>8.8843205000000154</v>
      </c>
      <c r="I613" s="2">
        <f t="array" ref="I613">SUMPRODUCT(B597:B616, (ROW(B597:B616)-ROW(B597)+1)) / (20*21/2)</f>
        <v>8.862011428571428</v>
      </c>
      <c r="J613" s="2">
        <f t="shared" si="74"/>
        <v>8.8539895763727401</v>
      </c>
      <c r="K613" s="2">
        <f t="shared" si="68"/>
        <v>8.8388464962347371</v>
      </c>
    </row>
    <row r="614" spans="1:11" ht="13.5" x14ac:dyDescent="0.25">
      <c r="A614" s="3">
        <f>TITRES_STAT!B617</f>
        <v>42895</v>
      </c>
      <c r="B614" s="6">
        <f>TITRES_STAT!D617</f>
        <v>8.8638999999999992</v>
      </c>
      <c r="C614" s="2">
        <f t="shared" si="69"/>
        <v>0</v>
      </c>
      <c r="D614" s="2">
        <f t="shared" si="70"/>
        <v>8.907</v>
      </c>
      <c r="E614" s="2">
        <f t="shared" si="72"/>
        <v>8.8639200000000002</v>
      </c>
      <c r="F614" s="2">
        <f t="shared" si="73"/>
        <v>8.8543800000000026</v>
      </c>
      <c r="G614" s="2">
        <f t="shared" si="67"/>
        <v>8.7913999999999977</v>
      </c>
      <c r="H614" s="2">
        <f t="shared" si="71"/>
        <v>8.8863210000000148</v>
      </c>
      <c r="I614" s="2">
        <f t="array" ref="I614">SUMPRODUCT(B598:B617, (ROW(B598:B617)-ROW(B598)+1)) / (20*21/2)</f>
        <v>8.8628890476190474</v>
      </c>
      <c r="J614" s="2">
        <f t="shared" si="74"/>
        <v>8.8549334262420025</v>
      </c>
      <c r="K614" s="2">
        <f t="shared" si="68"/>
        <v>8.8398289865784729</v>
      </c>
    </row>
    <row r="615" spans="1:11" ht="13.5" x14ac:dyDescent="0.25">
      <c r="A615" s="3">
        <f>TITRES_STAT!B618</f>
        <v>42898</v>
      </c>
      <c r="B615" s="6">
        <f>TITRES_STAT!D618</f>
        <v>8.8638999999999992</v>
      </c>
      <c r="C615" s="2">
        <f t="shared" si="69"/>
        <v>0</v>
      </c>
      <c r="D615" s="2">
        <f t="shared" si="70"/>
        <v>8.8946799999999993</v>
      </c>
      <c r="E615" s="2">
        <f t="shared" si="72"/>
        <v>8.8700700000000001</v>
      </c>
      <c r="F615" s="2">
        <f t="shared" si="73"/>
        <v>8.8543800000000026</v>
      </c>
      <c r="G615" s="2">
        <f t="shared" si="67"/>
        <v>8.7926299999999973</v>
      </c>
      <c r="H615" s="2">
        <f t="shared" si="71"/>
        <v>8.8875520000000137</v>
      </c>
      <c r="I615" s="2">
        <f t="array" ref="I615">SUMPRODUCT(B599:B618, (ROW(B599:B618)-ROW(B599)+1)) / (20*21/2)</f>
        <v>8.8526333333333334</v>
      </c>
      <c r="J615" s="2">
        <f t="shared" si="74"/>
        <v>8.8557873856475258</v>
      </c>
      <c r="K615" s="2">
        <f t="shared" si="68"/>
        <v>8.8407729478891213</v>
      </c>
    </row>
    <row r="616" spans="1:11" ht="13.5" x14ac:dyDescent="0.25">
      <c r="A616" s="3">
        <f>TITRES_STAT!B619</f>
        <v>42899</v>
      </c>
      <c r="B616" s="6">
        <f>TITRES_STAT!D619</f>
        <v>8.8638999999999992</v>
      </c>
      <c r="C616" s="2">
        <f t="shared" si="69"/>
        <v>0</v>
      </c>
      <c r="D616" s="2">
        <f t="shared" si="70"/>
        <v>8.8638999999999992</v>
      </c>
      <c r="E616" s="2">
        <f t="shared" si="72"/>
        <v>8.873149999999999</v>
      </c>
      <c r="F616" s="2">
        <f t="shared" si="73"/>
        <v>8.8546849999999999</v>
      </c>
      <c r="G616" s="2">
        <f t="shared" si="67"/>
        <v>8.7938599999999987</v>
      </c>
      <c r="H616" s="2">
        <f t="shared" si="71"/>
        <v>8.8886290000000159</v>
      </c>
      <c r="I616" s="2">
        <f t="array" ref="I616">SUMPRODUCT(B600:B619, (ROW(B600:B619)-ROW(B600)+1)) / (20*21/2)</f>
        <v>8.8482104761904754</v>
      </c>
      <c r="J616" s="2">
        <f t="shared" si="74"/>
        <v>8.8565600155858561</v>
      </c>
      <c r="K616" s="2">
        <f t="shared" si="68"/>
        <v>8.8416798911091554</v>
      </c>
    </row>
    <row r="617" spans="1:11" ht="13.5" x14ac:dyDescent="0.25">
      <c r="A617" s="3">
        <f>TITRES_STAT!B620</f>
        <v>42900</v>
      </c>
      <c r="B617" s="6">
        <f>TITRES_STAT!D620</f>
        <v>8.8638999999999992</v>
      </c>
      <c r="C617" s="2">
        <f t="shared" si="69"/>
        <v>0</v>
      </c>
      <c r="D617" s="2">
        <f t="shared" si="70"/>
        <v>8.8638999999999992</v>
      </c>
      <c r="E617" s="2">
        <f t="shared" si="72"/>
        <v>8.8793000000000006</v>
      </c>
      <c r="F617" s="2">
        <f t="shared" si="73"/>
        <v>8.8546849999999999</v>
      </c>
      <c r="G617" s="2">
        <f t="shared" si="67"/>
        <v>8.7963219999999982</v>
      </c>
      <c r="H617" s="2">
        <f t="shared" si="71"/>
        <v>8.8895525000000148</v>
      </c>
      <c r="I617" s="2">
        <f t="array" ref="I617">SUMPRODUCT(B601:B620, (ROW(B601:B620)-ROW(B601)+1)) / (20*21/2)</f>
        <v>8.8499376190476191</v>
      </c>
      <c r="J617" s="2">
        <f t="shared" si="74"/>
        <v>8.8572590617205371</v>
      </c>
      <c r="K617" s="2">
        <f t="shared" si="68"/>
        <v>8.8425512679284033</v>
      </c>
    </row>
    <row r="618" spans="1:11" ht="13.5" x14ac:dyDescent="0.25">
      <c r="A618" s="3">
        <f>TITRES_STAT!B621</f>
        <v>42901</v>
      </c>
      <c r="B618" s="6">
        <f>TITRES_STAT!D621</f>
        <v>8.7469999999999999</v>
      </c>
      <c r="C618" s="2">
        <f t="shared" si="69"/>
        <v>-0.11689999999999934</v>
      </c>
      <c r="D618" s="2">
        <f t="shared" si="70"/>
        <v>8.8405199999999997</v>
      </c>
      <c r="E618" s="2">
        <f t="shared" si="72"/>
        <v>8.8737600000000008</v>
      </c>
      <c r="F618" s="2">
        <f t="shared" si="73"/>
        <v>8.8488399999999992</v>
      </c>
      <c r="G618" s="2">
        <f t="shared" si="67"/>
        <v>8.7970619999999968</v>
      </c>
      <c r="H618" s="2">
        <f t="shared" si="71"/>
        <v>8.8893065000000142</v>
      </c>
      <c r="I618" s="2">
        <f t="array" ref="I618">SUMPRODUCT(B602:B621, (ROW(B602:B621)-ROW(B602)+1)) / (20*21/2)</f>
        <v>8.8516647619047628</v>
      </c>
      <c r="J618" s="2">
        <f t="shared" si="74"/>
        <v>8.8467581986995345</v>
      </c>
      <c r="K618" s="2">
        <f t="shared" si="68"/>
        <v>8.8388041593821924</v>
      </c>
    </row>
    <row r="619" spans="1:11" ht="13.5" x14ac:dyDescent="0.25">
      <c r="A619" s="3">
        <f>TITRES_STAT!B622</f>
        <v>42902</v>
      </c>
      <c r="B619" s="6">
        <f>TITRES_STAT!D622</f>
        <v>8.8024000000000004</v>
      </c>
      <c r="C619" s="2">
        <f t="shared" si="69"/>
        <v>5.540000000000056E-2</v>
      </c>
      <c r="D619" s="2">
        <f t="shared" si="70"/>
        <v>8.8282199999999982</v>
      </c>
      <c r="E619" s="2">
        <f t="shared" si="72"/>
        <v>8.8676100000000009</v>
      </c>
      <c r="F619" s="2">
        <f t="shared" si="73"/>
        <v>8.8457650000000019</v>
      </c>
      <c r="G619" s="2">
        <f t="shared" si="67"/>
        <v>8.7982939999999967</v>
      </c>
      <c r="H619" s="2">
        <f t="shared" si="71"/>
        <v>8.888045000000016</v>
      </c>
      <c r="I619" s="2">
        <f t="array" ref="I619">SUMPRODUCT(B603:B622, (ROW(B603:B622)-ROW(B603)+1)) / (20*21/2)</f>
        <v>8.853391904761903</v>
      </c>
      <c r="J619" s="2">
        <f t="shared" si="74"/>
        <v>8.8425336083471979</v>
      </c>
      <c r="K619" s="2">
        <f t="shared" si="68"/>
        <v>8.8373765452887749</v>
      </c>
    </row>
    <row r="620" spans="1:11" ht="13.5" x14ac:dyDescent="0.25">
      <c r="A620" s="3">
        <f>TITRES_STAT!B623</f>
        <v>42905</v>
      </c>
      <c r="B620" s="6">
        <f>TITRES_STAT!D623</f>
        <v>8.8638999999999992</v>
      </c>
      <c r="C620" s="2">
        <f t="shared" si="69"/>
        <v>6.1499999999998778E-2</v>
      </c>
      <c r="D620" s="2">
        <f t="shared" si="70"/>
        <v>8.82822</v>
      </c>
      <c r="E620" s="2">
        <f t="shared" si="72"/>
        <v>8.8614500000000014</v>
      </c>
      <c r="F620" s="2">
        <f t="shared" si="73"/>
        <v>8.8457649999999983</v>
      </c>
      <c r="G620" s="2">
        <f t="shared" si="67"/>
        <v>8.7996479999999977</v>
      </c>
      <c r="H620" s="2">
        <f t="shared" si="71"/>
        <v>8.8871525000000151</v>
      </c>
      <c r="I620" s="2">
        <f t="array" ref="I620">SUMPRODUCT(B604:B623, (ROW(B604:B623)-ROW(B604)+1)) / (20*21/2)</f>
        <v>8.8606928571428565</v>
      </c>
      <c r="J620" s="2">
        <f t="shared" si="74"/>
        <v>8.844568502790322</v>
      </c>
      <c r="K620" s="2">
        <f t="shared" si="68"/>
        <v>8.8384166807676472</v>
      </c>
    </row>
    <row r="621" spans="1:11" ht="13.5" x14ac:dyDescent="0.25">
      <c r="A621" s="3">
        <f>TITRES_STAT!B624</f>
        <v>42906</v>
      </c>
      <c r="B621" s="6">
        <f>TITRES_STAT!D624</f>
        <v>8.8638999999999992</v>
      </c>
      <c r="C621" s="2">
        <f t="shared" si="69"/>
        <v>0</v>
      </c>
      <c r="D621" s="2">
        <f t="shared" si="70"/>
        <v>8.82822</v>
      </c>
      <c r="E621" s="2">
        <f t="shared" si="72"/>
        <v>8.8460599999999996</v>
      </c>
      <c r="F621" s="2">
        <f t="shared" si="73"/>
        <v>8.8457649999999983</v>
      </c>
      <c r="G621" s="2">
        <f t="shared" si="67"/>
        <v>8.8021099999999972</v>
      </c>
      <c r="H621" s="2">
        <f t="shared" si="71"/>
        <v>8.8865370000000148</v>
      </c>
      <c r="I621" s="2">
        <f t="array" ref="I621">SUMPRODUCT(B605:B624, (ROW(B605:B624)-ROW(B605)+1)) / (20*21/2)</f>
        <v>8.8674076190476185</v>
      </c>
      <c r="J621" s="2">
        <f t="shared" si="74"/>
        <v>8.8464095977626727</v>
      </c>
      <c r="K621" s="2">
        <f t="shared" si="68"/>
        <v>8.8394160266198956</v>
      </c>
    </row>
    <row r="622" spans="1:11" ht="13.5" x14ac:dyDescent="0.25">
      <c r="A622" s="3">
        <f>TITRES_STAT!B625</f>
        <v>42907</v>
      </c>
      <c r="B622" s="6">
        <f>TITRES_STAT!D625</f>
        <v>8.8638999999999992</v>
      </c>
      <c r="C622" s="2">
        <f t="shared" si="69"/>
        <v>0</v>
      </c>
      <c r="D622" s="2">
        <f t="shared" si="70"/>
        <v>8.82822</v>
      </c>
      <c r="E622" s="2">
        <f t="shared" si="72"/>
        <v>8.8460599999999996</v>
      </c>
      <c r="F622" s="2">
        <f t="shared" si="73"/>
        <v>8.8488399999999992</v>
      </c>
      <c r="G622" s="2">
        <f t="shared" si="67"/>
        <v>8.8058039999999984</v>
      </c>
      <c r="H622" s="2">
        <f t="shared" si="71"/>
        <v>8.8859215000000162</v>
      </c>
      <c r="I622" s="2">
        <f t="array" ref="I622">SUMPRODUCT(B606:B625, (ROW(B606:B625)-ROW(B606)+1)) / (20*21/2)</f>
        <v>8.8735361904761909</v>
      </c>
      <c r="J622" s="2">
        <f t="shared" si="74"/>
        <v>8.8480753503567033</v>
      </c>
      <c r="K622" s="2">
        <f t="shared" si="68"/>
        <v>8.8403761824387228</v>
      </c>
    </row>
    <row r="623" spans="1:11" ht="13.5" x14ac:dyDescent="0.25">
      <c r="A623" s="3">
        <f>TITRES_STAT!B626</f>
        <v>42908</v>
      </c>
      <c r="B623" s="6">
        <f>TITRES_STAT!D626</f>
        <v>8.9254999999999995</v>
      </c>
      <c r="C623" s="2">
        <f t="shared" si="69"/>
        <v>6.1600000000000321E-2</v>
      </c>
      <c r="D623" s="2">
        <f t="shared" si="70"/>
        <v>8.8639200000000002</v>
      </c>
      <c r="E623" s="2">
        <f t="shared" si="72"/>
        <v>8.8522199999999991</v>
      </c>
      <c r="F623" s="2">
        <f t="shared" si="73"/>
        <v>8.8549950000000006</v>
      </c>
      <c r="G623" s="2">
        <f t="shared" si="67"/>
        <v>8.8118359999999978</v>
      </c>
      <c r="H623" s="2">
        <f t="shared" si="71"/>
        <v>8.8856140000000146</v>
      </c>
      <c r="I623" s="2">
        <f t="array" ref="I623">SUMPRODUCT(B607:B626, (ROW(B607:B626)-ROW(B607)+1)) / (20*21/2)</f>
        <v>8.8843547619047616</v>
      </c>
      <c r="J623" s="2">
        <f t="shared" si="74"/>
        <v>8.8554491265132071</v>
      </c>
      <c r="K623" s="2">
        <f t="shared" si="68"/>
        <v>8.8437143713626956</v>
      </c>
    </row>
    <row r="624" spans="1:11" ht="13.5" x14ac:dyDescent="0.25">
      <c r="A624" s="3">
        <f>TITRES_STAT!B627</f>
        <v>42909</v>
      </c>
      <c r="B624" s="6">
        <f>TITRES_STAT!D627</f>
        <v>8.9254999999999995</v>
      </c>
      <c r="C624" s="2">
        <f t="shared" si="69"/>
        <v>0</v>
      </c>
      <c r="D624" s="2">
        <f t="shared" si="70"/>
        <v>8.888539999999999</v>
      </c>
      <c r="E624" s="2">
        <f t="shared" si="72"/>
        <v>8.8583800000000004</v>
      </c>
      <c r="F624" s="2">
        <f t="shared" si="73"/>
        <v>8.8611500000000003</v>
      </c>
      <c r="G624" s="2">
        <f t="shared" si="67"/>
        <v>8.8179919999999985</v>
      </c>
      <c r="H624" s="2">
        <f t="shared" si="71"/>
        <v>8.8851215000000145</v>
      </c>
      <c r="I624" s="2">
        <f t="array" ref="I624">SUMPRODUCT(B608:B627, (ROW(B608:B627)-ROW(B608)+1)) / (20*21/2)</f>
        <v>8.8950504761904767</v>
      </c>
      <c r="J624" s="2">
        <f t="shared" si="74"/>
        <v>8.8621206382738542</v>
      </c>
      <c r="K624" s="2">
        <f t="shared" si="68"/>
        <v>8.8469216509170998</v>
      </c>
    </row>
    <row r="625" spans="1:11" ht="13.5" x14ac:dyDescent="0.25">
      <c r="A625" s="3">
        <f>TITRES_STAT!B628</f>
        <v>42914</v>
      </c>
      <c r="B625" s="6">
        <f>TITRES_STAT!D628</f>
        <v>8.9254999999999995</v>
      </c>
      <c r="C625" s="2">
        <f t="shared" si="69"/>
        <v>0</v>
      </c>
      <c r="D625" s="2">
        <f t="shared" si="70"/>
        <v>8.9008599999999998</v>
      </c>
      <c r="E625" s="2">
        <f t="shared" si="72"/>
        <v>8.8645399999999999</v>
      </c>
      <c r="F625" s="2">
        <f t="shared" si="73"/>
        <v>8.867305</v>
      </c>
      <c r="G625" s="2">
        <f t="shared" si="67"/>
        <v>8.8229179999999996</v>
      </c>
      <c r="H625" s="2">
        <f t="shared" si="71"/>
        <v>8.8846600000000144</v>
      </c>
      <c r="I625" s="2">
        <f t="array" ref="I625">SUMPRODUCT(B609:B628, (ROW(B609:B628)-ROW(B609)+1)) / (20*21/2)</f>
        <v>8.9048671428571442</v>
      </c>
      <c r="J625" s="2">
        <f t="shared" si="74"/>
        <v>8.8681567679620574</v>
      </c>
      <c r="K625" s="2">
        <f t="shared" si="68"/>
        <v>8.8500031548027032</v>
      </c>
    </row>
    <row r="626" spans="1:11" ht="13.5" x14ac:dyDescent="0.25">
      <c r="A626" s="3">
        <f>TITRES_STAT!B629</f>
        <v>42915</v>
      </c>
      <c r="B626" s="6">
        <f>TITRES_STAT!D629</f>
        <v>8.9809000000000001</v>
      </c>
      <c r="C626" s="2">
        <f t="shared" si="69"/>
        <v>5.540000000000056E-2</v>
      </c>
      <c r="D626" s="2">
        <f t="shared" si="70"/>
        <v>8.9242600000000003</v>
      </c>
      <c r="E626" s="2">
        <f t="shared" si="72"/>
        <v>8.8762399999999992</v>
      </c>
      <c r="F626" s="2">
        <f t="shared" si="73"/>
        <v>8.8746949999999991</v>
      </c>
      <c r="G626" s="2">
        <f t="shared" ref="G626:G689" si="75">AVERAGE(B577:B626)</f>
        <v>8.828952000000001</v>
      </c>
      <c r="H626" s="2">
        <f t="shared" si="71"/>
        <v>8.8840140000000147</v>
      </c>
      <c r="I626" s="2">
        <f t="array" ref="I626">SUMPRODUCT(B610:B629, (ROW(B610:B629)-ROW(B610)+1)) / (20*21/2)</f>
        <v>8.9149761904761906</v>
      </c>
      <c r="J626" s="2">
        <f t="shared" si="74"/>
        <v>8.8788942186323379</v>
      </c>
      <c r="K626" s="2">
        <f t="shared" si="68"/>
        <v>8.8551363644182839</v>
      </c>
    </row>
    <row r="627" spans="1:11" ht="13.5" x14ac:dyDescent="0.25">
      <c r="A627" s="3">
        <f>TITRES_STAT!B630</f>
        <v>42916</v>
      </c>
      <c r="B627" s="6">
        <f>TITRES_STAT!D630</f>
        <v>8.9870000000000001</v>
      </c>
      <c r="C627" s="2">
        <f t="shared" si="69"/>
        <v>6.0999999999999943E-3</v>
      </c>
      <c r="D627" s="2">
        <f t="shared" si="70"/>
        <v>8.9488799999999991</v>
      </c>
      <c r="E627" s="2">
        <f t="shared" si="72"/>
        <v>8.8885499999999986</v>
      </c>
      <c r="F627" s="2">
        <f t="shared" si="73"/>
        <v>8.8839249999999996</v>
      </c>
      <c r="G627" s="2">
        <f t="shared" si="75"/>
        <v>8.8351080000000017</v>
      </c>
      <c r="H627" s="2">
        <f t="shared" si="71"/>
        <v>8.884937000000015</v>
      </c>
      <c r="I627" s="2">
        <f t="array" ref="I627">SUMPRODUCT(B611:B630, (ROW(B611:B630)-ROW(B611)+1)) / (20*21/2)</f>
        <v>8.9232690476190477</v>
      </c>
      <c r="J627" s="2">
        <f t="shared" si="74"/>
        <v>8.8891900073340206</v>
      </c>
      <c r="K627" s="2">
        <f t="shared" ref="K627:K690" si="76">$K$4*B627+(1-$K$4)*K626</f>
        <v>8.8603074873822738</v>
      </c>
    </row>
    <row r="628" spans="1:11" ht="13.5" x14ac:dyDescent="0.25">
      <c r="A628" s="3">
        <f>TITRES_STAT!B631</f>
        <v>42919</v>
      </c>
      <c r="B628" s="6">
        <f>TITRES_STAT!D631</f>
        <v>8.9870000000000001</v>
      </c>
      <c r="C628" s="2">
        <f t="shared" si="69"/>
        <v>0</v>
      </c>
      <c r="D628" s="2">
        <f t="shared" si="70"/>
        <v>8.9611800000000006</v>
      </c>
      <c r="E628" s="2">
        <f t="shared" si="72"/>
        <v>8.9125499999999995</v>
      </c>
      <c r="F628" s="2">
        <f t="shared" si="73"/>
        <v>8.8931550000000001</v>
      </c>
      <c r="G628" s="2">
        <f t="shared" si="75"/>
        <v>8.8412640000000025</v>
      </c>
      <c r="H628" s="2">
        <f t="shared" si="71"/>
        <v>8.8855525000000135</v>
      </c>
      <c r="I628" s="2">
        <f t="array" ref="I628">SUMPRODUCT(B612:B631, (ROW(B612:B631)-ROW(B612)+1)) / (20*21/2)</f>
        <v>8.9312690476190468</v>
      </c>
      <c r="J628" s="2">
        <f t="shared" si="74"/>
        <v>8.8985052447307815</v>
      </c>
      <c r="K628" s="2">
        <f t="shared" si="76"/>
        <v>8.865275821210421</v>
      </c>
    </row>
    <row r="629" spans="1:11" ht="13.5" x14ac:dyDescent="0.25">
      <c r="A629" s="3">
        <f>TITRES_STAT!B632</f>
        <v>42920</v>
      </c>
      <c r="B629" s="6">
        <f>TITRES_STAT!D632</f>
        <v>8.9992999999999999</v>
      </c>
      <c r="C629" s="2">
        <f t="shared" si="69"/>
        <v>1.2299999999999756E-2</v>
      </c>
      <c r="D629" s="2">
        <f t="shared" si="70"/>
        <v>8.9759399999999996</v>
      </c>
      <c r="E629" s="2">
        <f t="shared" si="72"/>
        <v>8.9322399999999984</v>
      </c>
      <c r="F629" s="2">
        <f t="shared" si="73"/>
        <v>8.8999249999999996</v>
      </c>
      <c r="G629" s="2">
        <f t="shared" si="75"/>
        <v>8.8488960000000016</v>
      </c>
      <c r="H629" s="2">
        <f t="shared" si="71"/>
        <v>8.8863220000000123</v>
      </c>
      <c r="I629" s="2">
        <f t="array" ref="I629">SUMPRODUCT(B613:B632, (ROW(B613:B632)-ROW(B613)+1)) / (20*21/2)</f>
        <v>8.9394157142857154</v>
      </c>
      <c r="J629" s="2">
        <f t="shared" si="74"/>
        <v>8.9081047452326114</v>
      </c>
      <c r="K629" s="2">
        <f t="shared" si="76"/>
        <v>8.8705316713590321</v>
      </c>
    </row>
    <row r="630" spans="1:11" ht="13.5" x14ac:dyDescent="0.25">
      <c r="A630" s="3">
        <f>TITRES_STAT!B633</f>
        <v>42921</v>
      </c>
      <c r="B630" s="6">
        <f>TITRES_STAT!D633</f>
        <v>8.9870000000000001</v>
      </c>
      <c r="C630" s="2">
        <f t="shared" si="69"/>
        <v>-1.2299999999999756E-2</v>
      </c>
      <c r="D630" s="2">
        <f t="shared" si="70"/>
        <v>8.9882400000000011</v>
      </c>
      <c r="E630" s="2">
        <f t="shared" si="72"/>
        <v>8.9445499999999996</v>
      </c>
      <c r="F630" s="2">
        <f t="shared" si="73"/>
        <v>8.9030000000000005</v>
      </c>
      <c r="G630" s="2">
        <f t="shared" si="75"/>
        <v>8.8568980000000028</v>
      </c>
      <c r="H630" s="2">
        <f t="shared" si="71"/>
        <v>8.8872450000000125</v>
      </c>
      <c r="I630" s="2">
        <f t="array" ref="I630">SUMPRODUCT(B614:B633, (ROW(B614:B633)-ROW(B614)+1)) / (20*21/2)</f>
        <v>8.948147619047619</v>
      </c>
      <c r="J630" s="2">
        <f t="shared" si="74"/>
        <v>8.9156185790199824</v>
      </c>
      <c r="K630" s="2">
        <f t="shared" si="76"/>
        <v>8.8750990567959338</v>
      </c>
    </row>
    <row r="631" spans="1:11" ht="13.5" x14ac:dyDescent="0.25">
      <c r="A631" s="3">
        <f>TITRES_STAT!B634</f>
        <v>42922</v>
      </c>
      <c r="B631" s="6">
        <f>TITRES_STAT!D634</f>
        <v>8.9870000000000001</v>
      </c>
      <c r="C631" s="2">
        <f t="shared" si="69"/>
        <v>0</v>
      </c>
      <c r="D631" s="2">
        <f t="shared" si="70"/>
        <v>8.9894600000000011</v>
      </c>
      <c r="E631" s="2">
        <f t="shared" si="72"/>
        <v>8.9568599999999989</v>
      </c>
      <c r="F631" s="2">
        <f t="shared" si="73"/>
        <v>8.9014599999999984</v>
      </c>
      <c r="G631" s="2">
        <f t="shared" si="75"/>
        <v>8.864900000000004</v>
      </c>
      <c r="H631" s="2">
        <f t="shared" si="71"/>
        <v>8.8887530000000137</v>
      </c>
      <c r="I631" s="2">
        <f t="array" ref="I631">SUMPRODUCT(B615:B634, (ROW(B615:B634)-ROW(B615)+1)) / (20*21/2)</f>
        <v>8.9562347619047618</v>
      </c>
      <c r="J631" s="2">
        <f t="shared" si="74"/>
        <v>8.9224168095895084</v>
      </c>
      <c r="K631" s="2">
        <f t="shared" si="76"/>
        <v>8.8794873290784473</v>
      </c>
    </row>
    <row r="632" spans="1:11" ht="13.5" x14ac:dyDescent="0.25">
      <c r="A632" s="3">
        <f>TITRES_STAT!B635</f>
        <v>42923</v>
      </c>
      <c r="B632" s="6">
        <f>TITRES_STAT!D635</f>
        <v>8.9870000000000001</v>
      </c>
      <c r="C632" s="2">
        <f t="shared" si="69"/>
        <v>0</v>
      </c>
      <c r="D632" s="2">
        <f t="shared" si="70"/>
        <v>8.9894600000000011</v>
      </c>
      <c r="E632" s="2">
        <f t="shared" si="72"/>
        <v>8.9691699999999983</v>
      </c>
      <c r="F632" s="2">
        <f t="shared" si="73"/>
        <v>8.9076149999999998</v>
      </c>
      <c r="G632" s="2">
        <f t="shared" si="75"/>
        <v>8.8722860000000043</v>
      </c>
      <c r="H632" s="2">
        <f t="shared" si="71"/>
        <v>8.8899840000000125</v>
      </c>
      <c r="I632" s="2">
        <f t="array" ref="I632">SUMPRODUCT(B616:B635, (ROW(B616:B635)-ROW(B616)+1)) / (20*21/2)</f>
        <v>8.9625057142857134</v>
      </c>
      <c r="J632" s="2">
        <f t="shared" si="74"/>
        <v>8.928567589628603</v>
      </c>
      <c r="K632" s="2">
        <f t="shared" si="76"/>
        <v>8.8837035122518415</v>
      </c>
    </row>
    <row r="633" spans="1:11" ht="13.5" x14ac:dyDescent="0.25">
      <c r="A633" s="3">
        <f>TITRES_STAT!B636</f>
        <v>42926</v>
      </c>
      <c r="B633" s="6">
        <f>TITRES_STAT!D636</f>
        <v>8.9992999999999999</v>
      </c>
      <c r="C633" s="2">
        <f t="shared" si="69"/>
        <v>1.2299999999999756E-2</v>
      </c>
      <c r="D633" s="2">
        <f t="shared" si="70"/>
        <v>8.9919200000000004</v>
      </c>
      <c r="E633" s="2">
        <f t="shared" si="72"/>
        <v>8.9765499999999996</v>
      </c>
      <c r="F633" s="2">
        <f t="shared" si="73"/>
        <v>8.9143849999999993</v>
      </c>
      <c r="G633" s="2">
        <f t="shared" si="75"/>
        <v>8.8786880000000039</v>
      </c>
      <c r="H633" s="2">
        <f t="shared" si="71"/>
        <v>8.8909380000000127</v>
      </c>
      <c r="I633" s="2">
        <f t="array" ref="I633">SUMPRODUCT(B617:B636, (ROW(B617:B636)-ROW(B617)+1)) / (20*21/2)</f>
        <v>8.9681904761904754</v>
      </c>
      <c r="J633" s="2">
        <f t="shared" si="74"/>
        <v>8.9353040096639749</v>
      </c>
      <c r="K633" s="2">
        <f t="shared" si="76"/>
        <v>8.8882367078498099</v>
      </c>
    </row>
    <row r="634" spans="1:11" ht="13.5" x14ac:dyDescent="0.25">
      <c r="A634" s="3">
        <f>TITRES_STAT!B637</f>
        <v>42927</v>
      </c>
      <c r="B634" s="6">
        <f>TITRES_STAT!D637</f>
        <v>8.9992999999999999</v>
      </c>
      <c r="C634" s="2">
        <f t="shared" si="69"/>
        <v>0</v>
      </c>
      <c r="D634" s="2">
        <f t="shared" si="70"/>
        <v>8.9919199999999986</v>
      </c>
      <c r="E634" s="2">
        <f t="shared" si="72"/>
        <v>8.9839300000000009</v>
      </c>
      <c r="F634" s="2">
        <f t="shared" si="73"/>
        <v>8.9211549999999988</v>
      </c>
      <c r="G634" s="2">
        <f t="shared" si="75"/>
        <v>8.8827500000000033</v>
      </c>
      <c r="H634" s="2">
        <f t="shared" si="71"/>
        <v>8.8917690000000125</v>
      </c>
      <c r="I634" s="2">
        <f t="array" ref="I634">SUMPRODUCT(B618:B637, (ROW(B618:B637)-ROW(B618)+1)) / (20*21/2)</f>
        <v>8.9791557142857155</v>
      </c>
      <c r="J634" s="2">
        <f t="shared" si="74"/>
        <v>8.9413988658864536</v>
      </c>
      <c r="K634" s="2">
        <f t="shared" si="76"/>
        <v>8.8925921310713871</v>
      </c>
    </row>
    <row r="635" spans="1:11" ht="13.5" x14ac:dyDescent="0.25">
      <c r="A635" s="3">
        <f>TITRES_STAT!B638</f>
        <v>42928</v>
      </c>
      <c r="B635" s="6">
        <f>TITRES_STAT!D638</f>
        <v>8.9870000000000001</v>
      </c>
      <c r="C635" s="2">
        <f t="shared" si="69"/>
        <v>-1.2299999999999756E-2</v>
      </c>
      <c r="D635" s="2">
        <f t="shared" si="70"/>
        <v>8.9919200000000004</v>
      </c>
      <c r="E635" s="2">
        <f t="shared" si="72"/>
        <v>8.9900800000000007</v>
      </c>
      <c r="F635" s="2">
        <f t="shared" si="73"/>
        <v>8.9273100000000003</v>
      </c>
      <c r="G635" s="2">
        <f t="shared" si="75"/>
        <v>8.8864420000000042</v>
      </c>
      <c r="H635" s="2">
        <f t="shared" si="71"/>
        <v>8.8925385000000148</v>
      </c>
      <c r="I635" s="2">
        <f t="array" ref="I635">SUMPRODUCT(B619:B638, (ROW(B619:B638)-ROW(B619)+1)) / (20*21/2)</f>
        <v>9.0079938095238106</v>
      </c>
      <c r="J635" s="2">
        <f t="shared" si="74"/>
        <v>8.9457418310401255</v>
      </c>
      <c r="K635" s="2">
        <f t="shared" si="76"/>
        <v>8.8962944004411373</v>
      </c>
    </row>
    <row r="636" spans="1:11" ht="13.5" x14ac:dyDescent="0.25">
      <c r="A636" s="3">
        <f>TITRES_STAT!B639</f>
        <v>42929</v>
      </c>
      <c r="B636" s="6">
        <f>TITRES_STAT!D639</f>
        <v>8.9870000000000001</v>
      </c>
      <c r="C636" s="2">
        <f t="shared" si="69"/>
        <v>0</v>
      </c>
      <c r="D636" s="2">
        <f t="shared" si="70"/>
        <v>8.9919200000000004</v>
      </c>
      <c r="E636" s="2">
        <f t="shared" si="72"/>
        <v>8.990689999999999</v>
      </c>
      <c r="F636" s="2">
        <f t="shared" si="73"/>
        <v>8.933465</v>
      </c>
      <c r="G636" s="2">
        <f t="shared" si="75"/>
        <v>8.8882880000000046</v>
      </c>
      <c r="H636" s="2">
        <f t="shared" si="71"/>
        <v>8.8933080000000135</v>
      </c>
      <c r="I636" s="2">
        <f t="array" ref="I636">SUMPRODUCT(B620:B639, (ROW(B620:B639)-ROW(B620)+1)) / (20*21/2)</f>
        <v>9.0344580952380955</v>
      </c>
      <c r="J636" s="2">
        <f t="shared" si="74"/>
        <v>8.9496711804648754</v>
      </c>
      <c r="K636" s="2">
        <f t="shared" si="76"/>
        <v>8.8998514827767803</v>
      </c>
    </row>
    <row r="637" spans="1:11" ht="13.5" x14ac:dyDescent="0.25">
      <c r="A637" s="3">
        <f>TITRES_STAT!B640</f>
        <v>42930</v>
      </c>
      <c r="B637" s="6">
        <f>TITRES_STAT!D640</f>
        <v>9.0486000000000004</v>
      </c>
      <c r="C637" s="2">
        <f t="shared" si="69"/>
        <v>6.1600000000000321E-2</v>
      </c>
      <c r="D637" s="2">
        <f t="shared" si="70"/>
        <v>9.0042399999999994</v>
      </c>
      <c r="E637" s="2">
        <f t="shared" si="72"/>
        <v>8.9968500000000002</v>
      </c>
      <c r="F637" s="2">
        <f t="shared" si="73"/>
        <v>8.9426999999999985</v>
      </c>
      <c r="G637" s="2">
        <f t="shared" si="75"/>
        <v>8.8919820000000058</v>
      </c>
      <c r="H637" s="2">
        <f t="shared" si="71"/>
        <v>8.8944160000000139</v>
      </c>
      <c r="I637" s="2">
        <f t="array" ref="I637">SUMPRODUCT(B621:B640, (ROW(B621:B640)-ROW(B621)+1)) / (20*21/2)</f>
        <v>9.0588123809523822</v>
      </c>
      <c r="J637" s="2">
        <f t="shared" si="74"/>
        <v>8.9590929728015531</v>
      </c>
      <c r="K637" s="2">
        <f t="shared" si="76"/>
        <v>8.9056847579620033</v>
      </c>
    </row>
    <row r="638" spans="1:11" ht="13.5" x14ac:dyDescent="0.25">
      <c r="A638" s="3">
        <f>TITRES_STAT!B641</f>
        <v>42933</v>
      </c>
      <c r="B638" s="6">
        <f>TITRES_STAT!D641</f>
        <v>9.2454999999999998</v>
      </c>
      <c r="C638" s="2">
        <f t="shared" si="69"/>
        <v>0.19689999999999941</v>
      </c>
      <c r="D638" s="2">
        <f t="shared" si="70"/>
        <v>9.0534800000000004</v>
      </c>
      <c r="E638" s="2">
        <f t="shared" si="72"/>
        <v>9.0227000000000004</v>
      </c>
      <c r="F638" s="2">
        <f t="shared" si="73"/>
        <v>8.9676249999999982</v>
      </c>
      <c r="G638" s="2">
        <f t="shared" si="75"/>
        <v>8.899614000000005</v>
      </c>
      <c r="H638" s="2">
        <f t="shared" si="71"/>
        <v>8.8965395000000136</v>
      </c>
      <c r="I638" s="2">
        <f t="array" ref="I638">SUMPRODUCT(B622:B641, (ROW(B622:B641)-ROW(B622)+1)) / (20*21/2)</f>
        <v>9.0905495238095231</v>
      </c>
      <c r="J638" s="2">
        <f t="shared" si="74"/>
        <v>8.9863698325347396</v>
      </c>
      <c r="K638" s="2">
        <f t="shared" si="76"/>
        <v>8.9190108458850617</v>
      </c>
    </row>
    <row r="639" spans="1:11" ht="13.5" x14ac:dyDescent="0.25">
      <c r="A639" s="3">
        <f>TITRES_STAT!B642</f>
        <v>42934</v>
      </c>
      <c r="B639" s="6">
        <f>TITRES_STAT!D642</f>
        <v>9.2454999999999998</v>
      </c>
      <c r="C639" s="2">
        <f t="shared" si="69"/>
        <v>0</v>
      </c>
      <c r="D639" s="2">
        <f t="shared" si="70"/>
        <v>9.1027200000000015</v>
      </c>
      <c r="E639" s="2">
        <f t="shared" si="72"/>
        <v>9.0473199999999991</v>
      </c>
      <c r="F639" s="2">
        <f t="shared" si="73"/>
        <v>8.9897799999999979</v>
      </c>
      <c r="G639" s="2">
        <f t="shared" si="75"/>
        <v>8.906260000000005</v>
      </c>
      <c r="H639" s="2">
        <f t="shared" si="71"/>
        <v>8.8986630000000133</v>
      </c>
      <c r="I639" s="2">
        <f t="array" ref="I639">SUMPRODUCT(B623:B642, (ROW(B623:B642)-ROW(B623)+1)) / (20*21/2)</f>
        <v>9.1015999999999995</v>
      </c>
      <c r="J639" s="2">
        <f t="shared" si="74"/>
        <v>9.0110488961028601</v>
      </c>
      <c r="K639" s="2">
        <f t="shared" si="76"/>
        <v>8.9318143421248628</v>
      </c>
    </row>
    <row r="640" spans="1:11" ht="13.5" x14ac:dyDescent="0.25">
      <c r="A640" s="3">
        <f>TITRES_STAT!B643</f>
        <v>42935</v>
      </c>
      <c r="B640" s="6">
        <f>TITRES_STAT!D643</f>
        <v>9.2454999999999998</v>
      </c>
      <c r="C640" s="2">
        <f t="shared" si="69"/>
        <v>0</v>
      </c>
      <c r="D640" s="2">
        <f t="shared" si="70"/>
        <v>9.15442</v>
      </c>
      <c r="E640" s="2">
        <f t="shared" si="72"/>
        <v>9.0731699999999993</v>
      </c>
      <c r="F640" s="2">
        <f t="shared" si="73"/>
        <v>9.0088599999999985</v>
      </c>
      <c r="G640" s="2">
        <f t="shared" si="75"/>
        <v>8.9138920000000041</v>
      </c>
      <c r="H640" s="2">
        <f t="shared" si="71"/>
        <v>8.9002630000000131</v>
      </c>
      <c r="I640" s="2">
        <f t="array" ref="I640">SUMPRODUCT(B624:B643, (ROW(B624:B643)-ROW(B624)+1)) / (20*21/2)</f>
        <v>9.1051604761904752</v>
      </c>
      <c r="J640" s="2">
        <f t="shared" si="74"/>
        <v>9.0333775726644934</v>
      </c>
      <c r="K640" s="2">
        <f t="shared" si="76"/>
        <v>8.9441157404729061</v>
      </c>
    </row>
    <row r="641" spans="1:11" ht="13.5" x14ac:dyDescent="0.25">
      <c r="A641" s="3">
        <f>TITRES_STAT!B644</f>
        <v>42936</v>
      </c>
      <c r="B641" s="6">
        <f>TITRES_STAT!D644</f>
        <v>9.3421000000000003</v>
      </c>
      <c r="C641" s="2">
        <f t="shared" si="69"/>
        <v>9.6600000000000463E-2</v>
      </c>
      <c r="D641" s="2">
        <f t="shared" si="70"/>
        <v>9.2254400000000008</v>
      </c>
      <c r="E641" s="2">
        <f t="shared" si="72"/>
        <v>9.1086799999999997</v>
      </c>
      <c r="F641" s="2">
        <f t="shared" si="73"/>
        <v>9.0327699999999975</v>
      </c>
      <c r="G641" s="2">
        <f t="shared" si="75"/>
        <v>8.9234560000000052</v>
      </c>
      <c r="H641" s="2">
        <f t="shared" si="71"/>
        <v>8.9023155000000145</v>
      </c>
      <c r="I641" s="2">
        <f t="array" ref="I641">SUMPRODUCT(B625:B644, (ROW(B625:B644)-ROW(B625)+1)) / (20*21/2)</f>
        <v>9.1140976190476177</v>
      </c>
      <c r="J641" s="2">
        <f t="shared" si="74"/>
        <v>9.0627797086012087</v>
      </c>
      <c r="K641" s="2">
        <f t="shared" si="76"/>
        <v>8.9597229663367148</v>
      </c>
    </row>
    <row r="642" spans="1:11" ht="13.5" x14ac:dyDescent="0.25">
      <c r="A642" s="3">
        <f>TITRES_STAT!B645</f>
        <v>42937</v>
      </c>
      <c r="B642" s="6">
        <f>TITRES_STAT!D645</f>
        <v>9.1487999999999996</v>
      </c>
      <c r="C642" s="2">
        <f t="shared" si="69"/>
        <v>-0.19330000000000069</v>
      </c>
      <c r="D642" s="2">
        <f t="shared" si="70"/>
        <v>9.2454800000000006</v>
      </c>
      <c r="E642" s="2">
        <f t="shared" si="72"/>
        <v>9.12486</v>
      </c>
      <c r="F642" s="2">
        <f t="shared" si="73"/>
        <v>9.0470149999999983</v>
      </c>
      <c r="G642" s="2">
        <f t="shared" si="75"/>
        <v>8.929154000000004</v>
      </c>
      <c r="H642" s="2">
        <f t="shared" si="71"/>
        <v>8.903124500000013</v>
      </c>
      <c r="I642" s="2">
        <f t="array" ref="I642">SUMPRODUCT(B626:B645, (ROW(B626:B645)-ROW(B626)+1)) / (20*21/2)</f>
        <v>9.1158380952380949</v>
      </c>
      <c r="J642" s="2">
        <f t="shared" si="74"/>
        <v>9.0709721173058551</v>
      </c>
      <c r="K642" s="2">
        <f t="shared" si="76"/>
        <v>8.9671377519705704</v>
      </c>
    </row>
    <row r="643" spans="1:11" ht="13.5" x14ac:dyDescent="0.25">
      <c r="A643" s="3">
        <f>TITRES_STAT!B646</f>
        <v>42940</v>
      </c>
      <c r="B643" s="6">
        <f>TITRES_STAT!D646</f>
        <v>9.0844000000000005</v>
      </c>
      <c r="C643" s="2">
        <f t="shared" si="69"/>
        <v>-6.4399999999999125E-2</v>
      </c>
      <c r="D643" s="2">
        <f t="shared" si="70"/>
        <v>9.2132600000000018</v>
      </c>
      <c r="E643" s="2">
        <f t="shared" si="72"/>
        <v>9.1333699999999993</v>
      </c>
      <c r="F643" s="2">
        <f t="shared" si="73"/>
        <v>9.0549599999999977</v>
      </c>
      <c r="G643" s="2">
        <f t="shared" si="75"/>
        <v>8.9341800000000049</v>
      </c>
      <c r="H643" s="2">
        <f t="shared" si="71"/>
        <v>8.9039190000000126</v>
      </c>
      <c r="I643" s="2">
        <f t="array" ref="I643">SUMPRODUCT(B627:B646, (ROW(B627:B646)-ROW(B627)+1)) / (20*21/2)</f>
        <v>9.1229552380952388</v>
      </c>
      <c r="J643" s="2">
        <f t="shared" si="74"/>
        <v>9.0722509632767263</v>
      </c>
      <c r="K643" s="2">
        <f t="shared" si="76"/>
        <v>8.9717362715011362</v>
      </c>
    </row>
    <row r="644" spans="1:11" ht="13.5" x14ac:dyDescent="0.25">
      <c r="A644" s="3">
        <f>TITRES_STAT!B647</f>
        <v>42942</v>
      </c>
      <c r="B644" s="6">
        <f>TITRES_STAT!D647</f>
        <v>9.1487999999999996</v>
      </c>
      <c r="C644" s="2">
        <f t="shared" ref="C644:C707" si="77">B644-B643</f>
        <v>6.4399999999999125E-2</v>
      </c>
      <c r="D644" s="2">
        <f t="shared" si="70"/>
        <v>9.1939200000000021</v>
      </c>
      <c r="E644" s="2">
        <f t="shared" si="72"/>
        <v>9.14832</v>
      </c>
      <c r="F644" s="2">
        <f t="shared" si="73"/>
        <v>9.066124999999996</v>
      </c>
      <c r="G644" s="2">
        <f t="shared" si="75"/>
        <v>8.9398780000000038</v>
      </c>
      <c r="H644" s="2">
        <f t="shared" si="71"/>
        <v>8.9050355000000128</v>
      </c>
      <c r="I644" s="2">
        <f t="array" ref="I644">SUMPRODUCT(B628:B647, (ROW(B628:B647)-ROW(B628)+1)) / (20*21/2)</f>
        <v>9.1292728571428583</v>
      </c>
      <c r="J644" s="2">
        <f t="shared" si="74"/>
        <v>9.079541347726563</v>
      </c>
      <c r="K644" s="2">
        <f t="shared" si="76"/>
        <v>8.9786799471285441</v>
      </c>
    </row>
    <row r="645" spans="1:11" ht="13.5" x14ac:dyDescent="0.25">
      <c r="A645" s="3">
        <f>TITRES_STAT!B648</f>
        <v>42943</v>
      </c>
      <c r="B645" s="6">
        <f>TITRES_STAT!D648</f>
        <v>9.0844000000000005</v>
      </c>
      <c r="C645" s="2">
        <f t="shared" si="77"/>
        <v>-6.4399999999999125E-2</v>
      </c>
      <c r="D645" s="2">
        <f t="shared" si="70"/>
        <v>9.1616999999999997</v>
      </c>
      <c r="E645" s="2">
        <f t="shared" si="72"/>
        <v>9.1580600000000008</v>
      </c>
      <c r="F645" s="2">
        <f t="shared" si="73"/>
        <v>9.0740699999999954</v>
      </c>
      <c r="G645" s="2">
        <f t="shared" si="75"/>
        <v>8.9442880000000056</v>
      </c>
      <c r="H645" s="2">
        <f t="shared" si="71"/>
        <v>8.9058300000000123</v>
      </c>
      <c r="I645" s="2">
        <f t="array" ref="I645">SUMPRODUCT(B629:B648, (ROW(B629:B648)-ROW(B629)+1)) / (20*21/2)</f>
        <v>9.1397342857142849</v>
      </c>
      <c r="J645" s="2">
        <f t="shared" si="74"/>
        <v>9.0800040765145091</v>
      </c>
      <c r="K645" s="2">
        <f t="shared" si="76"/>
        <v>8.9828258315548748</v>
      </c>
    </row>
    <row r="646" spans="1:11" ht="13.5" x14ac:dyDescent="0.25">
      <c r="A646" s="3">
        <f>TITRES_STAT!B649</f>
        <v>42944</v>
      </c>
      <c r="B646" s="6">
        <f>TITRES_STAT!D649</f>
        <v>9.1487999999999996</v>
      </c>
      <c r="C646" s="2">
        <f t="shared" si="77"/>
        <v>6.4399999999999125E-2</v>
      </c>
      <c r="D646" s="2">
        <f t="shared" ref="D646:D709" si="78">AVERAGE(B642:B646)</f>
        <v>9.1230399999999996</v>
      </c>
      <c r="E646" s="2">
        <f t="shared" si="72"/>
        <v>9.1742399999999993</v>
      </c>
      <c r="F646" s="2">
        <f t="shared" si="73"/>
        <v>9.0824649999999956</v>
      </c>
      <c r="G646" s="2">
        <f t="shared" si="75"/>
        <v>8.9501080000000055</v>
      </c>
      <c r="H646" s="2">
        <f t="shared" si="71"/>
        <v>8.9070390000000117</v>
      </c>
      <c r="I646" s="2">
        <f t="array" ref="I646">SUMPRODUCT(B630:B649, (ROW(B630:B649)-ROW(B630)+1)) / (20*21/2)</f>
        <v>9.1491795238095257</v>
      </c>
      <c r="J646" s="2">
        <f t="shared" si="74"/>
        <v>9.086556069227413</v>
      </c>
      <c r="K646" s="2">
        <f t="shared" si="76"/>
        <v>8.989334622474292</v>
      </c>
    </row>
    <row r="647" spans="1:11" ht="13.5" x14ac:dyDescent="0.25">
      <c r="A647" s="3">
        <f>TITRES_STAT!B650</f>
        <v>42947</v>
      </c>
      <c r="B647" s="6">
        <f>TITRES_STAT!D650</f>
        <v>9.1487999999999996</v>
      </c>
      <c r="C647" s="2">
        <f t="shared" si="77"/>
        <v>0</v>
      </c>
      <c r="D647" s="2">
        <f t="shared" si="78"/>
        <v>9.1230399999999996</v>
      </c>
      <c r="E647" s="2">
        <f t="shared" si="72"/>
        <v>9.1842599999999983</v>
      </c>
      <c r="F647" s="2">
        <f t="shared" si="73"/>
        <v>9.0905549999999984</v>
      </c>
      <c r="G647" s="2">
        <f t="shared" si="75"/>
        <v>8.9558060000000044</v>
      </c>
      <c r="H647" s="2">
        <f t="shared" si="71"/>
        <v>8.9082170000000094</v>
      </c>
      <c r="I647" s="2">
        <f t="array" ref="I647">SUMPRODUCT(B631:B650, (ROW(B631:B650)-ROW(B631)+1)) / (20*21/2)</f>
        <v>9.1588957142857144</v>
      </c>
      <c r="J647" s="2">
        <f t="shared" si="74"/>
        <v>9.0924840626343268</v>
      </c>
      <c r="K647" s="2">
        <f t="shared" si="76"/>
        <v>8.9955881666909878</v>
      </c>
    </row>
    <row r="648" spans="1:11" ht="13.5" x14ac:dyDescent="0.25">
      <c r="A648" s="3">
        <f>TITRES_STAT!B651</f>
        <v>42948</v>
      </c>
      <c r="B648" s="6">
        <f>TITRES_STAT!D651</f>
        <v>9.2004000000000001</v>
      </c>
      <c r="C648" s="2">
        <f t="shared" si="77"/>
        <v>5.1600000000000534E-2</v>
      </c>
      <c r="D648" s="2">
        <f t="shared" si="78"/>
        <v>9.1462400000000006</v>
      </c>
      <c r="E648" s="2">
        <f t="shared" si="72"/>
        <v>9.1797500000000003</v>
      </c>
      <c r="F648" s="2">
        <f t="shared" si="73"/>
        <v>9.1012249999999977</v>
      </c>
      <c r="G648" s="2">
        <f t="shared" si="75"/>
        <v>8.9625360000000036</v>
      </c>
      <c r="H648" s="2">
        <f t="shared" si="71"/>
        <v>8.9098995000000087</v>
      </c>
      <c r="I648" s="2">
        <f t="array" ref="I648">SUMPRODUCT(B632:B651, (ROW(B632:B651)-ROW(B632)+1)) / (20*21/2)</f>
        <v>9.1663057142857127</v>
      </c>
      <c r="J648" s="2">
        <f t="shared" si="74"/>
        <v>9.1027617709548672</v>
      </c>
      <c r="K648" s="2">
        <f t="shared" si="76"/>
        <v>9.0036200032913403</v>
      </c>
    </row>
    <row r="649" spans="1:11" ht="13.5" x14ac:dyDescent="0.25">
      <c r="A649" s="3">
        <f>TITRES_STAT!B652</f>
        <v>42949</v>
      </c>
      <c r="B649" s="6">
        <f>TITRES_STAT!D652</f>
        <v>9.2004000000000001</v>
      </c>
      <c r="C649" s="2">
        <f t="shared" si="77"/>
        <v>0</v>
      </c>
      <c r="D649" s="2">
        <f t="shared" si="78"/>
        <v>9.1565600000000007</v>
      </c>
      <c r="E649" s="2">
        <f t="shared" si="72"/>
        <v>9.1752400000000005</v>
      </c>
      <c r="F649" s="2">
        <f t="shared" si="73"/>
        <v>9.1112799999999972</v>
      </c>
      <c r="G649" s="2">
        <f t="shared" si="75"/>
        <v>8.9692660000000028</v>
      </c>
      <c r="H649" s="2">
        <f t="shared" si="71"/>
        <v>8.9115820000000081</v>
      </c>
      <c r="I649" s="2">
        <f t="array" ref="I649">SUMPRODUCT(B633:B652, (ROW(B633:B652)-ROW(B633)+1)) / (20*21/2)</f>
        <v>9.1739280952380966</v>
      </c>
      <c r="J649" s="2">
        <f t="shared" si="74"/>
        <v>9.1120606499115464</v>
      </c>
      <c r="K649" s="2">
        <f t="shared" si="76"/>
        <v>9.0113368659073654</v>
      </c>
    </row>
    <row r="650" spans="1:11" ht="13.5" x14ac:dyDescent="0.25">
      <c r="A650" s="3">
        <f>TITRES_STAT!B653</f>
        <v>42950</v>
      </c>
      <c r="B650" s="6">
        <f>TITRES_STAT!D653</f>
        <v>9.2133000000000003</v>
      </c>
      <c r="C650" s="2">
        <f t="shared" si="77"/>
        <v>1.2900000000000134E-2</v>
      </c>
      <c r="D650" s="2">
        <f t="shared" si="78"/>
        <v>9.1823399999999999</v>
      </c>
      <c r="E650" s="2">
        <f t="shared" si="72"/>
        <v>9.1720199999999998</v>
      </c>
      <c r="F650" s="2">
        <f t="shared" si="73"/>
        <v>9.1225949999999987</v>
      </c>
      <c r="G650" s="2">
        <f t="shared" si="75"/>
        <v>8.9762540000000026</v>
      </c>
      <c r="H650" s="2">
        <f t="shared" ref="H650:H713" si="79">AVERAGE(B451:B650)</f>
        <v>8.9133290000000081</v>
      </c>
      <c r="I650" s="2">
        <f t="array" ref="I650">SUMPRODUCT(B634:B653, (ROW(B634:B653)-ROW(B634)+1)) / (20*21/2)</f>
        <v>9.1798538095238094</v>
      </c>
      <c r="J650" s="2">
        <f t="shared" si="74"/>
        <v>9.1217024927771142</v>
      </c>
      <c r="K650" s="2">
        <f t="shared" si="76"/>
        <v>9.019256988812959</v>
      </c>
    </row>
    <row r="651" spans="1:11" ht="13.5" x14ac:dyDescent="0.25">
      <c r="A651" s="3">
        <f>TITRES_STAT!B654</f>
        <v>42951</v>
      </c>
      <c r="B651" s="6">
        <f>TITRES_STAT!D654</f>
        <v>9.2004000000000001</v>
      </c>
      <c r="C651" s="2">
        <f t="shared" si="77"/>
        <v>-1.2900000000000134E-2</v>
      </c>
      <c r="D651" s="2">
        <f t="shared" si="78"/>
        <v>9.1926600000000001</v>
      </c>
      <c r="E651" s="2">
        <f t="shared" si="72"/>
        <v>9.1578499999999998</v>
      </c>
      <c r="F651" s="2">
        <f t="shared" si="73"/>
        <v>9.1332649999999997</v>
      </c>
      <c r="G651" s="2">
        <f t="shared" si="75"/>
        <v>8.9829840000000019</v>
      </c>
      <c r="H651" s="2">
        <f t="shared" si="79"/>
        <v>8.9150420000000068</v>
      </c>
      <c r="I651" s="2">
        <f t="array" ref="I651">SUMPRODUCT(B635:B654, (ROW(B635:B654)-ROW(B635)+1)) / (20*21/2)</f>
        <v>9.1854104761904782</v>
      </c>
      <c r="J651" s="2">
        <f t="shared" si="74"/>
        <v>9.1291974934650089</v>
      </c>
      <c r="K651" s="2">
        <f t="shared" si="76"/>
        <v>9.0263606363104891</v>
      </c>
    </row>
    <row r="652" spans="1:11" ht="13.5" x14ac:dyDescent="0.25">
      <c r="A652" s="3">
        <f>TITRES_STAT!B655</f>
        <v>42954</v>
      </c>
      <c r="B652" s="6">
        <f>TITRES_STAT!D655</f>
        <v>9.2133000000000003</v>
      </c>
      <c r="C652" s="2">
        <f t="shared" si="77"/>
        <v>1.2900000000000134E-2</v>
      </c>
      <c r="D652" s="2">
        <f t="shared" si="78"/>
        <v>9.2055600000000002</v>
      </c>
      <c r="E652" s="2">
        <f t="shared" ref="E652:E715" si="80">AVERAGE(B643:B652)</f>
        <v>9.1643000000000008</v>
      </c>
      <c r="F652" s="2">
        <f t="shared" si="73"/>
        <v>9.1445800000000013</v>
      </c>
      <c r="G652" s="2">
        <f t="shared" si="75"/>
        <v>8.9912020000000012</v>
      </c>
      <c r="H652" s="2">
        <f t="shared" si="79"/>
        <v>8.9167890000000085</v>
      </c>
      <c r="I652" s="2">
        <f t="array" ref="I652">SUMPRODUCT(B636:B655, (ROW(B636:B655)-ROW(B636)+1)) / (20*21/2)</f>
        <v>9.1960814285714285</v>
      </c>
      <c r="J652" s="2">
        <f t="shared" si="74"/>
        <v>9.1372072559921502</v>
      </c>
      <c r="K652" s="2">
        <f t="shared" si="76"/>
        <v>9.0336915917492924</v>
      </c>
    </row>
    <row r="653" spans="1:11" ht="13.5" x14ac:dyDescent="0.25">
      <c r="A653" s="3">
        <f>TITRES_STAT!B656</f>
        <v>42955</v>
      </c>
      <c r="B653" s="6">
        <f>TITRES_STAT!D656</f>
        <v>9.2067999999999994</v>
      </c>
      <c r="C653" s="2">
        <f t="shared" si="77"/>
        <v>-6.5000000000008384E-3</v>
      </c>
      <c r="D653" s="2">
        <f t="shared" si="78"/>
        <v>9.2068399999999997</v>
      </c>
      <c r="E653" s="2">
        <f t="shared" si="80"/>
        <v>9.176540000000001</v>
      </c>
      <c r="F653" s="2">
        <f t="shared" si="73"/>
        <v>9.1549549999999975</v>
      </c>
      <c r="G653" s="2">
        <f t="shared" si="75"/>
        <v>8.999290000000002</v>
      </c>
      <c r="H653" s="2">
        <f t="shared" si="79"/>
        <v>8.918503500000007</v>
      </c>
      <c r="I653" s="2">
        <f t="array" ref="I653">SUMPRODUCT(B637:B656, (ROW(B637:B656)-ROW(B637)+1)) / (20*21/2)</f>
        <v>9.2108919047619064</v>
      </c>
      <c r="J653" s="2">
        <f t="shared" si="74"/>
        <v>9.1438351363738501</v>
      </c>
      <c r="K653" s="2">
        <f t="shared" si="76"/>
        <v>9.0404801567787327</v>
      </c>
    </row>
    <row r="654" spans="1:11" ht="13.5" x14ac:dyDescent="0.25">
      <c r="A654" s="3">
        <f>TITRES_STAT!B657</f>
        <v>42956</v>
      </c>
      <c r="B654" s="6">
        <f>TITRES_STAT!D657</f>
        <v>9.2133000000000003</v>
      </c>
      <c r="C654" s="2">
        <f t="shared" si="77"/>
        <v>6.5000000000008384E-3</v>
      </c>
      <c r="D654" s="2">
        <f t="shared" si="78"/>
        <v>9.2094199999999997</v>
      </c>
      <c r="E654" s="2">
        <f t="shared" si="80"/>
        <v>9.1829900000000002</v>
      </c>
      <c r="F654" s="2">
        <f t="shared" si="73"/>
        <v>9.1656549999999992</v>
      </c>
      <c r="G654" s="2">
        <f t="shared" si="75"/>
        <v>9.0075080000000014</v>
      </c>
      <c r="H654" s="2">
        <f t="shared" si="79"/>
        <v>8.9202195000000071</v>
      </c>
      <c r="I654" s="2">
        <f t="array" ref="I654">SUMPRODUCT(B638:B657, (ROW(B638:B657)-ROW(B638)+1)) / (20*21/2)</f>
        <v>9.2240419047619042</v>
      </c>
      <c r="J654" s="2">
        <f t="shared" si="74"/>
        <v>9.1504508376715794</v>
      </c>
      <c r="K654" s="2">
        <f t="shared" si="76"/>
        <v>9.0472574055325072</v>
      </c>
    </row>
    <row r="655" spans="1:11" ht="13.5" x14ac:dyDescent="0.25">
      <c r="A655" s="3">
        <f>TITRES_STAT!B658</f>
        <v>42957</v>
      </c>
      <c r="B655" s="6">
        <f>TITRES_STAT!D658</f>
        <v>9.2776999999999994</v>
      </c>
      <c r="C655" s="2">
        <f t="shared" si="77"/>
        <v>6.4399999999999125E-2</v>
      </c>
      <c r="D655" s="2">
        <f t="shared" si="78"/>
        <v>9.2222999999999988</v>
      </c>
      <c r="E655" s="2">
        <f t="shared" si="80"/>
        <v>9.2023200000000003</v>
      </c>
      <c r="F655" s="2">
        <f t="shared" si="73"/>
        <v>9.1801899999999996</v>
      </c>
      <c r="G655" s="2">
        <f t="shared" si="75"/>
        <v>9.0170139999999996</v>
      </c>
      <c r="H655" s="2">
        <f t="shared" si="79"/>
        <v>8.9219805000000072</v>
      </c>
      <c r="I655" s="2">
        <f t="array" ref="I655">SUMPRODUCT(B639:B658, (ROW(B639:B658)-ROW(B639)+1)) / (20*21/2)</f>
        <v>9.2352057142857156</v>
      </c>
      <c r="J655" s="2">
        <f t="shared" si="74"/>
        <v>9.1625698055123799</v>
      </c>
      <c r="K655" s="2">
        <f t="shared" si="76"/>
        <v>9.0562943700214298</v>
      </c>
    </row>
    <row r="656" spans="1:11" ht="13.5" x14ac:dyDescent="0.25">
      <c r="A656" s="3">
        <f>TITRES_STAT!B659</f>
        <v>42958</v>
      </c>
      <c r="B656" s="6">
        <f>TITRES_STAT!D659</f>
        <v>9.3356999999999992</v>
      </c>
      <c r="C656" s="2">
        <f t="shared" si="77"/>
        <v>5.7999999999999829E-2</v>
      </c>
      <c r="D656" s="2">
        <f t="shared" si="78"/>
        <v>9.2493599999999994</v>
      </c>
      <c r="E656" s="2">
        <f t="shared" si="80"/>
        <v>9.2210100000000015</v>
      </c>
      <c r="F656" s="2">
        <f t="shared" si="73"/>
        <v>9.1976249999999986</v>
      </c>
      <c r="G656" s="2">
        <f t="shared" si="75"/>
        <v>9.0270659999999996</v>
      </c>
      <c r="H656" s="2">
        <f t="shared" si="79"/>
        <v>8.9241855000000072</v>
      </c>
      <c r="I656" s="2">
        <f t="array" ref="I656">SUMPRODUCT(B640:B659, (ROW(B640:B659)-ROW(B640)+1)) / (20*21/2)</f>
        <v>9.2459709523809508</v>
      </c>
      <c r="J656" s="2">
        <f t="shared" si="74"/>
        <v>9.1790583954635814</v>
      </c>
      <c r="K656" s="2">
        <f t="shared" si="76"/>
        <v>9.0672514535500017</v>
      </c>
    </row>
    <row r="657" spans="1:11" ht="13.5" x14ac:dyDescent="0.25">
      <c r="A657" s="3">
        <f>TITRES_STAT!B660</f>
        <v>42961</v>
      </c>
      <c r="B657" s="6">
        <f>TITRES_STAT!D660</f>
        <v>9.3356999999999992</v>
      </c>
      <c r="C657" s="2">
        <f t="shared" si="77"/>
        <v>0</v>
      </c>
      <c r="D657" s="2">
        <f t="shared" si="78"/>
        <v>9.2738399999999981</v>
      </c>
      <c r="E657" s="2">
        <f t="shared" si="80"/>
        <v>9.2397000000000009</v>
      </c>
      <c r="F657" s="2">
        <f t="shared" si="73"/>
        <v>9.2119800000000005</v>
      </c>
      <c r="G657" s="2">
        <f t="shared" si="75"/>
        <v>9.0377319999999983</v>
      </c>
      <c r="H657" s="2">
        <f t="shared" si="79"/>
        <v>8.9259290000000071</v>
      </c>
      <c r="I657" s="2">
        <f t="array" ref="I657">SUMPRODUCT(B641:B660, (ROW(B641:B660)-ROW(B641)+1)) / (20*21/2)</f>
        <v>9.2563376190476205</v>
      </c>
      <c r="J657" s="2">
        <f t="shared" si="74"/>
        <v>9.1939766435146684</v>
      </c>
      <c r="K657" s="2">
        <f t="shared" si="76"/>
        <v>9.0777788475284336</v>
      </c>
    </row>
    <row r="658" spans="1:11" ht="13.5" x14ac:dyDescent="0.25">
      <c r="A658" s="3">
        <f>TITRES_STAT!B661</f>
        <v>42962</v>
      </c>
      <c r="B658" s="6">
        <f>TITRES_STAT!D661</f>
        <v>9.3292000000000002</v>
      </c>
      <c r="C658" s="2">
        <f t="shared" si="77"/>
        <v>-6.4999999999990621E-3</v>
      </c>
      <c r="D658" s="2">
        <f t="shared" si="78"/>
        <v>9.2983200000000004</v>
      </c>
      <c r="E658" s="2">
        <f t="shared" si="80"/>
        <v>9.25258</v>
      </c>
      <c r="F658" s="2">
        <f t="shared" si="73"/>
        <v>9.2161650000000002</v>
      </c>
      <c r="G658" s="2">
        <f t="shared" si="75"/>
        <v>9.0482680000000002</v>
      </c>
      <c r="H658" s="2">
        <f t="shared" si="79"/>
        <v>8.9276705000000067</v>
      </c>
      <c r="I658" s="2">
        <f t="array" ref="I658">SUMPRODUCT(B642:B661, (ROW(B642:B661)-ROW(B642)+1)) / (20*21/2)</f>
        <v>9.2656961904761896</v>
      </c>
      <c r="J658" s="2">
        <f t="shared" si="74"/>
        <v>9.206855058418034</v>
      </c>
      <c r="K658" s="2">
        <f t="shared" si="76"/>
        <v>9.0876385005665341</v>
      </c>
    </row>
    <row r="659" spans="1:11" ht="13.5" x14ac:dyDescent="0.25">
      <c r="A659" s="3">
        <f>TITRES_STAT!B662</f>
        <v>42963</v>
      </c>
      <c r="B659" s="6">
        <f>TITRES_STAT!D662</f>
        <v>9.3292000000000002</v>
      </c>
      <c r="C659" s="2">
        <f t="shared" si="77"/>
        <v>0</v>
      </c>
      <c r="D659" s="2">
        <f t="shared" si="78"/>
        <v>9.3215000000000003</v>
      </c>
      <c r="E659" s="2">
        <f t="shared" si="80"/>
        <v>9.2654600000000009</v>
      </c>
      <c r="F659" s="2">
        <f t="shared" si="73"/>
        <v>9.2203500000000016</v>
      </c>
      <c r="G659" s="2">
        <f t="shared" si="75"/>
        <v>9.0575739999999989</v>
      </c>
      <c r="H659" s="2">
        <f t="shared" si="79"/>
        <v>8.9298430000000071</v>
      </c>
      <c r="I659" s="2">
        <f t="array" ref="I659">SUMPRODUCT(B643:B662, (ROW(B643:B662)-ROW(B643)+1)) / (20*21/2)</f>
        <v>9.2751466666666662</v>
      </c>
      <c r="J659" s="2">
        <f t="shared" si="74"/>
        <v>9.2185069576163166</v>
      </c>
      <c r="K659" s="2">
        <f t="shared" si="76"/>
        <v>9.0971115005443171</v>
      </c>
    </row>
    <row r="660" spans="1:11" ht="13.5" x14ac:dyDescent="0.25">
      <c r="A660" s="3">
        <f>TITRES_STAT!B663</f>
        <v>42964</v>
      </c>
      <c r="B660" s="6">
        <f>TITRES_STAT!D663</f>
        <v>9.3292000000000002</v>
      </c>
      <c r="C660" s="2">
        <f t="shared" si="77"/>
        <v>0</v>
      </c>
      <c r="D660" s="2">
        <f t="shared" si="78"/>
        <v>9.3317999999999994</v>
      </c>
      <c r="E660" s="2">
        <f t="shared" si="80"/>
        <v>9.2770499999999991</v>
      </c>
      <c r="F660" s="2">
        <f t="shared" ref="F660:F723" si="81">AVERAGE(B641:B660)</f>
        <v>9.224535000000003</v>
      </c>
      <c r="G660" s="2">
        <f t="shared" si="75"/>
        <v>9.0656479999999995</v>
      </c>
      <c r="H660" s="2">
        <f t="shared" si="79"/>
        <v>8.9320155000000074</v>
      </c>
      <c r="I660" s="2">
        <f t="array" ref="I660">SUMPRODUCT(B644:B663, (ROW(B644:B663)-ROW(B644)+1)) / (20*21/2)</f>
        <v>9.2831590476190478</v>
      </c>
      <c r="J660" s="2">
        <f t="shared" si="74"/>
        <v>9.2290491521290487</v>
      </c>
      <c r="K660" s="2">
        <f t="shared" si="76"/>
        <v>9.1062130103268935</v>
      </c>
    </row>
    <row r="661" spans="1:11" ht="13.5" x14ac:dyDescent="0.25">
      <c r="A661" s="3">
        <f>TITRES_STAT!B664</f>
        <v>42965</v>
      </c>
      <c r="B661" s="6">
        <f>TITRES_STAT!D664</f>
        <v>9.3228000000000009</v>
      </c>
      <c r="C661" s="2">
        <f t="shared" si="77"/>
        <v>-6.3999999999992951E-3</v>
      </c>
      <c r="D661" s="2">
        <f t="shared" si="78"/>
        <v>9.3292200000000012</v>
      </c>
      <c r="E661" s="2">
        <f t="shared" si="80"/>
        <v>9.2892899999999994</v>
      </c>
      <c r="F661" s="2">
        <f t="shared" si="81"/>
        <v>9.2235700000000023</v>
      </c>
      <c r="G661" s="2">
        <f t="shared" si="75"/>
        <v>9.0717479999999995</v>
      </c>
      <c r="H661" s="2">
        <f t="shared" si="79"/>
        <v>8.9341560000000069</v>
      </c>
      <c r="I661" s="2">
        <f t="array" ref="I661">SUMPRODUCT(B645:B664, (ROW(B645:B664)-ROW(B645)+1)) / (20*21/2)</f>
        <v>9.2912857142857153</v>
      </c>
      <c r="J661" s="2">
        <f t="shared" ref="J661:J724" si="82">$J$4*B661+J660*(1-$J$4)</f>
        <v>9.2379778043072349</v>
      </c>
      <c r="K661" s="2">
        <f t="shared" si="76"/>
        <v>9.1147066177650551</v>
      </c>
    </row>
    <row r="662" spans="1:11" ht="13.5" x14ac:dyDescent="0.25">
      <c r="A662" s="3">
        <f>TITRES_STAT!B665</f>
        <v>42968</v>
      </c>
      <c r="B662" s="6">
        <f>TITRES_STAT!D665</f>
        <v>9.3228000000000009</v>
      </c>
      <c r="C662" s="2">
        <f t="shared" si="77"/>
        <v>0</v>
      </c>
      <c r="D662" s="2">
        <f t="shared" si="78"/>
        <v>9.3266400000000012</v>
      </c>
      <c r="E662" s="2">
        <f t="shared" si="80"/>
        <v>9.3002399999999987</v>
      </c>
      <c r="F662" s="2">
        <f t="shared" si="81"/>
        <v>9.2322700000000033</v>
      </c>
      <c r="G662" s="2">
        <f t="shared" si="75"/>
        <v>9.0809259999999998</v>
      </c>
      <c r="H662" s="2">
        <f t="shared" si="79"/>
        <v>8.9362965000000063</v>
      </c>
      <c r="I662" s="2">
        <f t="array" ref="I662">SUMPRODUCT(B646:B665, (ROW(B646:B665)-ROW(B646)+1)) / (20*21/2)</f>
        <v>9.2985533333333326</v>
      </c>
      <c r="J662" s="2">
        <f t="shared" si="82"/>
        <v>9.2460561086589266</v>
      </c>
      <c r="K662" s="2">
        <f t="shared" si="76"/>
        <v>9.122867142558583</v>
      </c>
    </row>
    <row r="663" spans="1:11" ht="13.5" x14ac:dyDescent="0.25">
      <c r="A663" s="3">
        <f>TITRES_STAT!B666</f>
        <v>42969</v>
      </c>
      <c r="B663" s="6">
        <f>TITRES_STAT!D666</f>
        <v>9.3163999999999998</v>
      </c>
      <c r="C663" s="2">
        <f t="shared" si="77"/>
        <v>-6.4000000000010715E-3</v>
      </c>
      <c r="D663" s="2">
        <f t="shared" si="78"/>
        <v>9.3240800000000004</v>
      </c>
      <c r="E663" s="2">
        <f t="shared" si="80"/>
        <v>9.3112000000000013</v>
      </c>
      <c r="F663" s="2">
        <f t="shared" si="81"/>
        <v>9.2438700000000011</v>
      </c>
      <c r="G663" s="2">
        <f t="shared" si="75"/>
        <v>9.0899760000000001</v>
      </c>
      <c r="H663" s="2">
        <f t="shared" si="79"/>
        <v>8.9379435000000065</v>
      </c>
      <c r="I663" s="2">
        <f t="array" ref="I663">SUMPRODUCT(B647:B666, (ROW(B647:B666)-ROW(B647)+1)) / (20*21/2)</f>
        <v>9.3046552380952381</v>
      </c>
      <c r="J663" s="2">
        <f t="shared" si="82"/>
        <v>9.2527555268818862</v>
      </c>
      <c r="K663" s="2">
        <f t="shared" si="76"/>
        <v>9.1304566663798141</v>
      </c>
    </row>
    <row r="664" spans="1:11" ht="13.5" x14ac:dyDescent="0.25">
      <c r="A664" s="3">
        <f>TITRES_STAT!B667</f>
        <v>42970</v>
      </c>
      <c r="B664" s="6">
        <f>TITRES_STAT!D667</f>
        <v>9.3292000000000002</v>
      </c>
      <c r="C664" s="2">
        <f t="shared" si="77"/>
        <v>1.2800000000000367E-2</v>
      </c>
      <c r="D664" s="2">
        <f t="shared" si="78"/>
        <v>9.3240800000000004</v>
      </c>
      <c r="E664" s="2">
        <f t="shared" si="80"/>
        <v>9.3227900000000012</v>
      </c>
      <c r="F664" s="2">
        <f t="shared" si="81"/>
        <v>9.2528900000000025</v>
      </c>
      <c r="G664" s="2">
        <f t="shared" si="75"/>
        <v>9.0992819999999988</v>
      </c>
      <c r="H664" s="2">
        <f t="shared" si="79"/>
        <v>8.9396850000000043</v>
      </c>
      <c r="I664" s="2">
        <f t="array" ref="I664">SUMPRODUCT(B648:B667, (ROW(B648:B667)-ROW(B648)+1)) / (20*21/2)</f>
        <v>9.3049933333333339</v>
      </c>
      <c r="J664" s="2">
        <f t="shared" si="82"/>
        <v>9.2600359528931353</v>
      </c>
      <c r="K664" s="2">
        <f t="shared" si="76"/>
        <v>9.1382505226002131</v>
      </c>
    </row>
    <row r="665" spans="1:11" ht="13.5" x14ac:dyDescent="0.25">
      <c r="A665" s="3">
        <f>TITRES_STAT!B668</f>
        <v>42971</v>
      </c>
      <c r="B665" s="6">
        <f>TITRES_STAT!D668</f>
        <v>9.3292000000000002</v>
      </c>
      <c r="C665" s="2">
        <f t="shared" si="77"/>
        <v>0</v>
      </c>
      <c r="D665" s="2">
        <f t="shared" si="78"/>
        <v>9.3240800000000004</v>
      </c>
      <c r="E665" s="2">
        <f t="shared" si="80"/>
        <v>9.3279399999999999</v>
      </c>
      <c r="F665" s="2">
        <f t="shared" si="81"/>
        <v>9.2651300000000028</v>
      </c>
      <c r="G665" s="2">
        <f t="shared" si="75"/>
        <v>9.1085879999999992</v>
      </c>
      <c r="H665" s="2">
        <f t="shared" si="79"/>
        <v>8.9416420000000052</v>
      </c>
      <c r="I665" s="2">
        <f t="array" ref="I665">SUMPRODUCT(B649:B668, (ROW(B649:B668)-ROW(B649)+1)) / (20*21/2)</f>
        <v>9.3047176190476204</v>
      </c>
      <c r="J665" s="2">
        <f t="shared" si="82"/>
        <v>9.2666230049985518</v>
      </c>
      <c r="K665" s="2">
        <f t="shared" si="76"/>
        <v>9.1457387374002046</v>
      </c>
    </row>
    <row r="666" spans="1:11" ht="13.5" x14ac:dyDescent="0.25">
      <c r="A666" s="3">
        <f>TITRES_STAT!B669</f>
        <v>42972</v>
      </c>
      <c r="B666" s="6">
        <f>TITRES_STAT!D669</f>
        <v>9.3292000000000002</v>
      </c>
      <c r="C666" s="2">
        <f t="shared" si="77"/>
        <v>0</v>
      </c>
      <c r="D666" s="2">
        <f t="shared" si="78"/>
        <v>9.3253599999999999</v>
      </c>
      <c r="E666" s="2">
        <f t="shared" si="80"/>
        <v>9.3272900000000014</v>
      </c>
      <c r="F666" s="2">
        <f t="shared" si="81"/>
        <v>9.2741500000000023</v>
      </c>
      <c r="G666" s="2">
        <f t="shared" si="75"/>
        <v>9.1178939999999997</v>
      </c>
      <c r="H666" s="2">
        <f t="shared" si="79"/>
        <v>8.9438145000000056</v>
      </c>
      <c r="I666" s="2">
        <f t="array" ref="I666">SUMPRODUCT(B650:B669, (ROW(B650:B669)-ROW(B650)+1)) / (20*21/2)</f>
        <v>9.3040738095238105</v>
      </c>
      <c r="J666" s="2">
        <f t="shared" si="82"/>
        <v>9.2725827188082146</v>
      </c>
      <c r="K666" s="2">
        <f t="shared" si="76"/>
        <v>9.1529332967178441</v>
      </c>
    </row>
    <row r="667" spans="1:11" ht="13.5" x14ac:dyDescent="0.25">
      <c r="A667" s="3">
        <f>TITRES_STAT!B670</f>
        <v>42975</v>
      </c>
      <c r="B667" s="6">
        <f>TITRES_STAT!D670</f>
        <v>9.2776999999999994</v>
      </c>
      <c r="C667" s="2">
        <f t="shared" si="77"/>
        <v>-5.1500000000000767E-2</v>
      </c>
      <c r="D667" s="2">
        <f t="shared" si="78"/>
        <v>9.3163400000000003</v>
      </c>
      <c r="E667" s="2">
        <f t="shared" si="80"/>
        <v>9.3214900000000007</v>
      </c>
      <c r="F667" s="2">
        <f t="shared" si="81"/>
        <v>9.2805950000000017</v>
      </c>
      <c r="G667" s="2">
        <f t="shared" si="75"/>
        <v>9.1261699999999983</v>
      </c>
      <c r="H667" s="2">
        <f t="shared" si="79"/>
        <v>8.9458835000000061</v>
      </c>
      <c r="I667" s="2">
        <f t="array" ref="I667">SUMPRODUCT(B651:B670, (ROW(B651:B670)-ROW(B651)+1)) / (20*21/2)</f>
        <v>9.3024523809523796</v>
      </c>
      <c r="J667" s="2">
        <f t="shared" si="82"/>
        <v>9.2730700789217178</v>
      </c>
      <c r="K667" s="2">
        <f t="shared" si="76"/>
        <v>9.1578261086112622</v>
      </c>
    </row>
    <row r="668" spans="1:11" ht="13.5" x14ac:dyDescent="0.25">
      <c r="A668" s="3">
        <f>TITRES_STAT!B671</f>
        <v>42976</v>
      </c>
      <c r="B668" s="6">
        <f>TITRES_STAT!D671</f>
        <v>9.2776999999999994</v>
      </c>
      <c r="C668" s="2">
        <f t="shared" si="77"/>
        <v>0</v>
      </c>
      <c r="D668" s="2">
        <f t="shared" si="78"/>
        <v>9.3085999999999984</v>
      </c>
      <c r="E668" s="2">
        <f t="shared" si="80"/>
        <v>9.3163400000000003</v>
      </c>
      <c r="F668" s="2">
        <f t="shared" si="81"/>
        <v>9.284460000000001</v>
      </c>
      <c r="G668" s="2">
        <f t="shared" si="75"/>
        <v>9.1367839999999987</v>
      </c>
      <c r="H668" s="2">
        <f t="shared" si="79"/>
        <v>8.9479525000000084</v>
      </c>
      <c r="I668" s="2">
        <f t="array" ref="I668">SUMPRODUCT(B652:B671, (ROW(B652:B671)-ROW(B652)+1)) / (20*21/2)</f>
        <v>9.3042309523809514</v>
      </c>
      <c r="J668" s="2">
        <f t="shared" si="82"/>
        <v>9.2735110237863161</v>
      </c>
      <c r="K668" s="2">
        <f t="shared" si="76"/>
        <v>9.1625270455284689</v>
      </c>
    </row>
    <row r="669" spans="1:11" ht="13.5" x14ac:dyDescent="0.25">
      <c r="A669" s="3">
        <f>TITRES_STAT!B672</f>
        <v>42977</v>
      </c>
      <c r="B669" s="6">
        <f>TITRES_STAT!D672</f>
        <v>9.2776999999999994</v>
      </c>
      <c r="C669" s="2">
        <f t="shared" si="77"/>
        <v>0</v>
      </c>
      <c r="D669" s="2">
        <f t="shared" si="78"/>
        <v>9.2983000000000011</v>
      </c>
      <c r="E669" s="2">
        <f t="shared" si="80"/>
        <v>9.3111899999999999</v>
      </c>
      <c r="F669" s="2">
        <f t="shared" si="81"/>
        <v>9.2883250000000022</v>
      </c>
      <c r="G669" s="2">
        <f t="shared" si="75"/>
        <v>9.1462899999999987</v>
      </c>
      <c r="H669" s="2">
        <f t="shared" si="79"/>
        <v>8.949867500000007</v>
      </c>
      <c r="I669" s="2">
        <f t="array" ref="I669">SUMPRODUCT(B653:B672, (ROW(B653:B672)-ROW(B653)+1)) / (20*21/2)</f>
        <v>9.2962880952380953</v>
      </c>
      <c r="J669" s="2">
        <f t="shared" si="82"/>
        <v>9.2739099739019046</v>
      </c>
      <c r="K669" s="2">
        <f t="shared" si="76"/>
        <v>9.1670436319783342</v>
      </c>
    </row>
    <row r="670" spans="1:11" ht="13.5" x14ac:dyDescent="0.25">
      <c r="A670" s="3">
        <f>TITRES_STAT!B673</f>
        <v>42978</v>
      </c>
      <c r="B670" s="6">
        <f>TITRES_STAT!D673</f>
        <v>9.2713000000000001</v>
      </c>
      <c r="C670" s="2">
        <f t="shared" si="77"/>
        <v>-6.3999999999992951E-3</v>
      </c>
      <c r="D670" s="2">
        <f t="shared" si="78"/>
        <v>9.286719999999999</v>
      </c>
      <c r="E670" s="2">
        <f t="shared" si="80"/>
        <v>9.3053999999999988</v>
      </c>
      <c r="F670" s="2">
        <f t="shared" si="81"/>
        <v>9.2912250000000007</v>
      </c>
      <c r="G670" s="2">
        <f t="shared" si="75"/>
        <v>9.1544379999999972</v>
      </c>
      <c r="H670" s="2">
        <f t="shared" si="79"/>
        <v>8.9517505000000082</v>
      </c>
      <c r="I670" s="2">
        <f t="array" ref="I670">SUMPRODUCT(B654:B673, (ROW(B654:B673)-ROW(B654)+1)) / (20*21/2)</f>
        <v>9.2822023809523806</v>
      </c>
      <c r="J670" s="2">
        <f t="shared" si="82"/>
        <v>9.273661404958867</v>
      </c>
      <c r="K670" s="2">
        <f t="shared" si="76"/>
        <v>9.1711321169987912</v>
      </c>
    </row>
    <row r="671" spans="1:11" ht="13.5" x14ac:dyDescent="0.25">
      <c r="A671" s="3">
        <f>TITRES_STAT!B674</f>
        <v>42982</v>
      </c>
      <c r="B671" s="6">
        <f>TITRES_STAT!D674</f>
        <v>9.3099000000000007</v>
      </c>
      <c r="C671" s="2">
        <f t="shared" si="77"/>
        <v>3.8600000000000634E-2</v>
      </c>
      <c r="D671" s="2">
        <f t="shared" si="78"/>
        <v>9.2828599999999994</v>
      </c>
      <c r="E671" s="2">
        <f t="shared" si="80"/>
        <v>9.3041099999999979</v>
      </c>
      <c r="F671" s="2">
        <f t="shared" si="81"/>
        <v>9.2967000000000013</v>
      </c>
      <c r="G671" s="2">
        <f t="shared" si="75"/>
        <v>9.1633579999999988</v>
      </c>
      <c r="H671" s="2">
        <f t="shared" si="79"/>
        <v>8.9538265000000088</v>
      </c>
      <c r="I671" s="2">
        <f t="array" ref="I671">SUMPRODUCT(B655:B674, (ROW(B655:B674)-ROW(B655)+1)) / (20*21/2)</f>
        <v>9.2683928571428567</v>
      </c>
      <c r="J671" s="2">
        <f t="shared" si="82"/>
        <v>9.2771126997246895</v>
      </c>
      <c r="K671" s="2">
        <f t="shared" si="76"/>
        <v>9.1765739947635456</v>
      </c>
    </row>
    <row r="672" spans="1:11" ht="13.5" x14ac:dyDescent="0.25">
      <c r="A672" s="3">
        <f>TITRES_STAT!B675</f>
        <v>42983</v>
      </c>
      <c r="B672" s="6">
        <f>TITRES_STAT!D675</f>
        <v>9.2133000000000003</v>
      </c>
      <c r="C672" s="2">
        <f t="shared" si="77"/>
        <v>-9.6600000000000463E-2</v>
      </c>
      <c r="D672" s="2">
        <f t="shared" si="78"/>
        <v>9.2699800000000003</v>
      </c>
      <c r="E672" s="2">
        <f t="shared" si="80"/>
        <v>9.2931599999999985</v>
      </c>
      <c r="F672" s="2">
        <f t="shared" si="81"/>
        <v>9.2967000000000013</v>
      </c>
      <c r="G672" s="2">
        <f t="shared" si="75"/>
        <v>9.1703459999999968</v>
      </c>
      <c r="H672" s="2">
        <f t="shared" si="79"/>
        <v>8.9554195000000067</v>
      </c>
      <c r="I672" s="2">
        <f t="array" ref="I672">SUMPRODUCT(B656:B675, (ROW(B656:B675)-ROW(B656)+1)) / (20*21/2)</f>
        <v>9.2548904761904769</v>
      </c>
      <c r="J672" s="2">
        <f t="shared" si="82"/>
        <v>9.2710352997509098</v>
      </c>
      <c r="K672" s="2">
        <f t="shared" si="76"/>
        <v>9.178014230263015</v>
      </c>
    </row>
    <row r="673" spans="1:11" ht="13.5" x14ac:dyDescent="0.25">
      <c r="A673" s="3">
        <f>TITRES_STAT!B676</f>
        <v>42984</v>
      </c>
      <c r="B673" s="6">
        <f>TITRES_STAT!D676</f>
        <v>9.1487999999999996</v>
      </c>
      <c r="C673" s="2">
        <f t="shared" si="77"/>
        <v>-6.4500000000000668E-2</v>
      </c>
      <c r="D673" s="2">
        <f t="shared" si="78"/>
        <v>9.2441999999999993</v>
      </c>
      <c r="E673" s="2">
        <f t="shared" si="80"/>
        <v>9.2763999999999989</v>
      </c>
      <c r="F673" s="2">
        <f t="shared" si="81"/>
        <v>9.2938000000000009</v>
      </c>
      <c r="G673" s="2">
        <f t="shared" si="75"/>
        <v>9.1748119999999975</v>
      </c>
      <c r="H673" s="2">
        <f t="shared" si="79"/>
        <v>8.9566900000000054</v>
      </c>
      <c r="I673" s="2">
        <f t="array" ref="I673">SUMPRODUCT(B657:B676, (ROW(B657:B676)-ROW(B657)+1)) / (20*21/2)</f>
        <v>9.2420019047619046</v>
      </c>
      <c r="J673" s="2">
        <f t="shared" si="82"/>
        <v>9.2593938426317752</v>
      </c>
      <c r="K673" s="2">
        <f t="shared" si="76"/>
        <v>9.1768685741742697</v>
      </c>
    </row>
    <row r="674" spans="1:11" ht="13.5" x14ac:dyDescent="0.25">
      <c r="A674" s="3">
        <f>TITRES_STAT!B677</f>
        <v>42985</v>
      </c>
      <c r="B674" s="6">
        <f>TITRES_STAT!D677</f>
        <v>9.1487999999999996</v>
      </c>
      <c r="C674" s="2">
        <f t="shared" si="77"/>
        <v>0</v>
      </c>
      <c r="D674" s="2">
        <f t="shared" si="78"/>
        <v>9.2184200000000001</v>
      </c>
      <c r="E674" s="2">
        <f t="shared" si="80"/>
        <v>9.2583599999999997</v>
      </c>
      <c r="F674" s="2">
        <f t="shared" si="81"/>
        <v>9.2905750000000005</v>
      </c>
      <c r="G674" s="2">
        <f t="shared" si="75"/>
        <v>9.179278</v>
      </c>
      <c r="H674" s="2">
        <f t="shared" si="79"/>
        <v>8.9578680000000048</v>
      </c>
      <c r="I674" s="2">
        <f t="array" ref="I674">SUMPRODUCT(B658:B677, (ROW(B658:B677)-ROW(B658)+1)) / (20*21/2)</f>
        <v>9.2293938095238079</v>
      </c>
      <c r="J674" s="2">
        <f t="shared" si="82"/>
        <v>9.2488610957144637</v>
      </c>
      <c r="K674" s="2">
        <f t="shared" si="76"/>
        <v>9.1757678457752796</v>
      </c>
    </row>
    <row r="675" spans="1:11" ht="13.5" x14ac:dyDescent="0.25">
      <c r="A675" s="3">
        <f>TITRES_STAT!B678</f>
        <v>42986</v>
      </c>
      <c r="B675" s="6">
        <f>TITRES_STAT!D678</f>
        <v>9.1487999999999996</v>
      </c>
      <c r="C675" s="2">
        <f t="shared" si="77"/>
        <v>0</v>
      </c>
      <c r="D675" s="2">
        <f t="shared" si="78"/>
        <v>9.1939200000000021</v>
      </c>
      <c r="E675" s="2">
        <f t="shared" si="80"/>
        <v>9.2403199999999988</v>
      </c>
      <c r="F675" s="2">
        <f t="shared" si="81"/>
        <v>9.2841299999999993</v>
      </c>
      <c r="G675" s="2">
        <f t="shared" si="75"/>
        <v>9.1837439999999972</v>
      </c>
      <c r="H675" s="2">
        <f t="shared" si="79"/>
        <v>8.9590460000000043</v>
      </c>
      <c r="I675" s="2">
        <f t="array" ref="I675">SUMPRODUCT(B659:B678, (ROW(B659:B678)-ROW(B659)+1)) / (20*21/2)</f>
        <v>9.2183157142857155</v>
      </c>
      <c r="J675" s="2">
        <f t="shared" si="82"/>
        <v>9.2393314675511817</v>
      </c>
      <c r="K675" s="2">
        <f t="shared" si="76"/>
        <v>9.1747102831958571</v>
      </c>
    </row>
    <row r="676" spans="1:11" ht="13.5" x14ac:dyDescent="0.25">
      <c r="A676" s="3">
        <f>TITRES_STAT!B679</f>
        <v>42989</v>
      </c>
      <c r="B676" s="6">
        <f>TITRES_STAT!D679</f>
        <v>9.1487999999999996</v>
      </c>
      <c r="C676" s="2">
        <f t="shared" si="77"/>
        <v>0</v>
      </c>
      <c r="D676" s="2">
        <f t="shared" si="78"/>
        <v>9.1616999999999997</v>
      </c>
      <c r="E676" s="2">
        <f t="shared" si="80"/>
        <v>9.2222799999999978</v>
      </c>
      <c r="F676" s="2">
        <f t="shared" si="81"/>
        <v>9.2747849999999978</v>
      </c>
      <c r="G676" s="2">
        <f t="shared" si="75"/>
        <v>9.1871019999999977</v>
      </c>
      <c r="H676" s="2">
        <f t="shared" si="79"/>
        <v>8.9604705000000049</v>
      </c>
      <c r="I676" s="2">
        <f t="array" ref="I676">SUMPRODUCT(B660:B679, (ROW(B660:B679)-ROW(B660)+1)) / (20*21/2)</f>
        <v>9.2080966666666662</v>
      </c>
      <c r="J676" s="2">
        <f t="shared" si="82"/>
        <v>9.230709423022498</v>
      </c>
      <c r="K676" s="2">
        <f t="shared" si="76"/>
        <v>9.1736941936587648</v>
      </c>
    </row>
    <row r="677" spans="1:11" ht="13.5" x14ac:dyDescent="0.25">
      <c r="A677" s="3">
        <f>TITRES_STAT!B680</f>
        <v>42990</v>
      </c>
      <c r="B677" s="6">
        <f>TITRES_STAT!D680</f>
        <v>9.1424000000000003</v>
      </c>
      <c r="C677" s="2">
        <f t="shared" si="77"/>
        <v>-6.3999999999992951E-3</v>
      </c>
      <c r="D677" s="2">
        <f t="shared" si="78"/>
        <v>9.1475200000000001</v>
      </c>
      <c r="E677" s="2">
        <f t="shared" si="80"/>
        <v>9.2087499999999984</v>
      </c>
      <c r="F677" s="2">
        <f t="shared" si="81"/>
        <v>9.2651199999999996</v>
      </c>
      <c r="G677" s="2">
        <f t="shared" si="75"/>
        <v>9.1902100000000004</v>
      </c>
      <c r="H677" s="2">
        <f t="shared" si="79"/>
        <v>8.9618630000000028</v>
      </c>
      <c r="I677" s="2">
        <f t="array" ref="I677">SUMPRODUCT(B661:B680, (ROW(B661:B680)-ROW(B661)+1)) / (20*21/2)</f>
        <v>9.1926033333333343</v>
      </c>
      <c r="J677" s="2">
        <f t="shared" si="82"/>
        <v>9.2222990017822593</v>
      </c>
      <c r="K677" s="2">
        <f t="shared" si="76"/>
        <v>9.1724669703780286</v>
      </c>
    </row>
    <row r="678" spans="1:11" ht="13.5" x14ac:dyDescent="0.25">
      <c r="A678" s="3">
        <f>TITRES_STAT!B681</f>
        <v>42991</v>
      </c>
      <c r="B678" s="6">
        <f>TITRES_STAT!D681</f>
        <v>9.1487999999999996</v>
      </c>
      <c r="C678" s="2">
        <f t="shared" si="77"/>
        <v>6.3999999999992951E-3</v>
      </c>
      <c r="D678" s="2">
        <f t="shared" si="78"/>
        <v>9.1475200000000001</v>
      </c>
      <c r="E678" s="2">
        <f t="shared" si="80"/>
        <v>9.1958599999999979</v>
      </c>
      <c r="F678" s="2">
        <f t="shared" si="81"/>
        <v>9.2560999999999982</v>
      </c>
      <c r="G678" s="2">
        <f t="shared" si="75"/>
        <v>9.1934460000000016</v>
      </c>
      <c r="H678" s="2">
        <f t="shared" si="79"/>
        <v>8.9632875000000016</v>
      </c>
      <c r="I678" s="2">
        <f t="array" ref="I678">SUMPRODUCT(B662:B681, (ROW(B662:B681)-ROW(B662)+1)) / (20*21/2)</f>
        <v>9.1837995238095242</v>
      </c>
      <c r="J678" s="2">
        <f t="shared" si="82"/>
        <v>9.2152990968506163</v>
      </c>
      <c r="K678" s="2">
        <f t="shared" si="76"/>
        <v>9.171538853892617</v>
      </c>
    </row>
    <row r="679" spans="1:11" ht="13.5" x14ac:dyDescent="0.25">
      <c r="A679" s="3">
        <f>TITRES_STAT!B682</f>
        <v>42992</v>
      </c>
      <c r="B679" s="6">
        <f>TITRES_STAT!D682</f>
        <v>9.1487999999999996</v>
      </c>
      <c r="C679" s="2">
        <f t="shared" si="77"/>
        <v>0</v>
      </c>
      <c r="D679" s="2">
        <f t="shared" si="78"/>
        <v>9.1475200000000001</v>
      </c>
      <c r="E679" s="2">
        <f t="shared" si="80"/>
        <v>9.1829699999999992</v>
      </c>
      <c r="F679" s="2">
        <f t="shared" si="81"/>
        <v>9.2470799999999986</v>
      </c>
      <c r="G679" s="2">
        <f t="shared" si="75"/>
        <v>9.1964360000000003</v>
      </c>
      <c r="H679" s="2">
        <f t="shared" si="79"/>
        <v>8.9644040000000018</v>
      </c>
      <c r="I679" s="2">
        <f t="array" ref="I679">SUMPRODUCT(B663:B682, (ROW(B663:B682)-ROW(B663)+1)) / (20*21/2)</f>
        <v>9.1641976190476182</v>
      </c>
      <c r="J679" s="2">
        <f t="shared" si="82"/>
        <v>9.208965849531511</v>
      </c>
      <c r="K679" s="2">
        <f t="shared" si="76"/>
        <v>9.170647134132123</v>
      </c>
    </row>
    <row r="680" spans="1:11" ht="13.5" x14ac:dyDescent="0.25">
      <c r="A680" s="3">
        <f>TITRES_STAT!B683</f>
        <v>42993</v>
      </c>
      <c r="B680" s="6">
        <f>TITRES_STAT!D683</f>
        <v>9.0844000000000005</v>
      </c>
      <c r="C680" s="2">
        <f t="shared" si="77"/>
        <v>-6.4399999999999125E-2</v>
      </c>
      <c r="D680" s="2">
        <f t="shared" si="78"/>
        <v>9.134640000000001</v>
      </c>
      <c r="E680" s="2">
        <f t="shared" si="80"/>
        <v>9.1642799999999998</v>
      </c>
      <c r="F680" s="2">
        <f t="shared" si="81"/>
        <v>9.2348399999999984</v>
      </c>
      <c r="G680" s="2">
        <f t="shared" si="75"/>
        <v>9.1983840000000008</v>
      </c>
      <c r="H680" s="2">
        <f t="shared" si="79"/>
        <v>8.9651985000000014</v>
      </c>
      <c r="I680" s="2">
        <f t="array" ref="I680">SUMPRODUCT(B664:B683, (ROW(B664:B683)-ROW(B664)+1)) / (20*21/2)</f>
        <v>9.1460376190476183</v>
      </c>
      <c r="J680" s="2">
        <f t="shared" si="82"/>
        <v>9.1971024352904145</v>
      </c>
      <c r="K680" s="2">
        <f t="shared" si="76"/>
        <v>9.1672648935779222</v>
      </c>
    </row>
    <row r="681" spans="1:11" ht="13.5" x14ac:dyDescent="0.25">
      <c r="A681" s="3">
        <f>TITRES_STAT!B684</f>
        <v>42996</v>
      </c>
      <c r="B681" s="6">
        <f>TITRES_STAT!D684</f>
        <v>9.1424000000000003</v>
      </c>
      <c r="C681" s="2">
        <f t="shared" si="77"/>
        <v>5.7999999999999829E-2</v>
      </c>
      <c r="D681" s="2">
        <f t="shared" si="78"/>
        <v>9.1333599999999997</v>
      </c>
      <c r="E681" s="2">
        <f t="shared" si="80"/>
        <v>9.1475299999999997</v>
      </c>
      <c r="F681" s="2">
        <f t="shared" si="81"/>
        <v>9.2258199999999988</v>
      </c>
      <c r="G681" s="2">
        <f t="shared" si="75"/>
        <v>9.2014920000000018</v>
      </c>
      <c r="H681" s="2">
        <f t="shared" si="79"/>
        <v>8.9662830000000007</v>
      </c>
      <c r="I681" s="2">
        <f t="array" ref="I681">SUMPRODUCT(B665:B684, (ROW(B665:B684)-ROW(B665)+1)) / (20*21/2)</f>
        <v>9.1292890476190482</v>
      </c>
      <c r="J681" s="2">
        <f t="shared" si="82"/>
        <v>9.1918926795484701</v>
      </c>
      <c r="K681" s="2">
        <f t="shared" si="76"/>
        <v>9.1662897997121213</v>
      </c>
    </row>
    <row r="682" spans="1:11" ht="13.5" x14ac:dyDescent="0.25">
      <c r="A682" s="3">
        <f>TITRES_STAT!B685</f>
        <v>42997</v>
      </c>
      <c r="B682" s="6">
        <f>TITRES_STAT!D685</f>
        <v>9.02</v>
      </c>
      <c r="C682" s="2">
        <f t="shared" si="77"/>
        <v>-0.12240000000000073</v>
      </c>
      <c r="D682" s="2">
        <f t="shared" si="78"/>
        <v>9.1088799999999992</v>
      </c>
      <c r="E682" s="2">
        <f t="shared" si="80"/>
        <v>9.1281999999999996</v>
      </c>
      <c r="F682" s="2">
        <f t="shared" si="81"/>
        <v>9.21068</v>
      </c>
      <c r="G682" s="2">
        <f t="shared" si="75"/>
        <v>9.2021520000000017</v>
      </c>
      <c r="H682" s="2">
        <f t="shared" si="79"/>
        <v>8.9669094999999999</v>
      </c>
      <c r="I682" s="2">
        <f t="array" ref="I682">SUMPRODUCT(B666:B685, (ROW(B666:B685)-ROW(B666)+1)) / (20*21/2)</f>
        <v>9.1140128571428569</v>
      </c>
      <c r="J682" s="2">
        <f t="shared" si="82"/>
        <v>9.1755219481629009</v>
      </c>
      <c r="K682" s="2">
        <f t="shared" si="76"/>
        <v>9.1605529448214504</v>
      </c>
    </row>
    <row r="683" spans="1:11" ht="13.5" x14ac:dyDescent="0.25">
      <c r="A683" s="3">
        <f>TITRES_STAT!B686</f>
        <v>42998</v>
      </c>
      <c r="B683" s="6">
        <f>TITRES_STAT!D686</f>
        <v>9.02</v>
      </c>
      <c r="C683" s="2">
        <f t="shared" si="77"/>
        <v>0</v>
      </c>
      <c r="D683" s="2">
        <f t="shared" si="78"/>
        <v>9.0831199999999992</v>
      </c>
      <c r="E683" s="2">
        <f t="shared" si="80"/>
        <v>9.1153200000000005</v>
      </c>
      <c r="F683" s="2">
        <f t="shared" si="81"/>
        <v>9.1958599999999997</v>
      </c>
      <c r="G683" s="2">
        <f t="shared" si="75"/>
        <v>9.2025660000000009</v>
      </c>
      <c r="H683" s="2">
        <f t="shared" si="79"/>
        <v>8.9676899999999993</v>
      </c>
      <c r="I683" s="2">
        <f t="array" ref="I683">SUMPRODUCT(B667:B686, (ROW(B667:B686)-ROW(B667)+1)) / (20*21/2)</f>
        <v>9.100209047619046</v>
      </c>
      <c r="J683" s="2">
        <f t="shared" si="82"/>
        <v>9.1607103340521476</v>
      </c>
      <c r="K683" s="2">
        <f t="shared" si="76"/>
        <v>9.1550410646323748</v>
      </c>
    </row>
    <row r="684" spans="1:11" ht="13.5" x14ac:dyDescent="0.25">
      <c r="A684" s="3">
        <f>TITRES_STAT!B687</f>
        <v>43000</v>
      </c>
      <c r="B684" s="6">
        <f>TITRES_STAT!D687</f>
        <v>9.02</v>
      </c>
      <c r="C684" s="2">
        <f t="shared" si="77"/>
        <v>0</v>
      </c>
      <c r="D684" s="2">
        <f t="shared" si="78"/>
        <v>9.0573599999999992</v>
      </c>
      <c r="E684" s="2">
        <f t="shared" si="80"/>
        <v>9.1024399999999996</v>
      </c>
      <c r="F684" s="2">
        <f t="shared" si="81"/>
        <v>9.1804000000000006</v>
      </c>
      <c r="G684" s="2">
        <f t="shared" si="75"/>
        <v>9.2029800000000002</v>
      </c>
      <c r="H684" s="2">
        <f t="shared" si="79"/>
        <v>8.9683164999999985</v>
      </c>
      <c r="I684" s="2">
        <f t="array" ref="I684">SUMPRODUCT(B668:B687, (ROW(B668:B687)-ROW(B668)+1)) / (20*21/2)</f>
        <v>9.0878776190476191</v>
      </c>
      <c r="J684" s="2">
        <f t="shared" si="82"/>
        <v>9.1473093498567053</v>
      </c>
      <c r="K684" s="2">
        <f t="shared" si="76"/>
        <v>9.1497453366075749</v>
      </c>
    </row>
    <row r="685" spans="1:11" ht="13.5" x14ac:dyDescent="0.25">
      <c r="A685" s="3">
        <f>TITRES_STAT!B688</f>
        <v>43003</v>
      </c>
      <c r="B685" s="6">
        <f>TITRES_STAT!D688</f>
        <v>9.02</v>
      </c>
      <c r="C685" s="2">
        <f t="shared" si="77"/>
        <v>0</v>
      </c>
      <c r="D685" s="2">
        <f t="shared" si="78"/>
        <v>9.0444799999999983</v>
      </c>
      <c r="E685" s="2">
        <f t="shared" si="80"/>
        <v>9.0895599999999988</v>
      </c>
      <c r="F685" s="2">
        <f t="shared" si="81"/>
        <v>9.1649399999999996</v>
      </c>
      <c r="G685" s="2">
        <f t="shared" si="75"/>
        <v>9.20364</v>
      </c>
      <c r="H685" s="2">
        <f t="shared" si="79"/>
        <v>8.9689429999999994</v>
      </c>
      <c r="I685" s="2">
        <f t="array" ref="I685">SUMPRODUCT(B669:B688, (ROW(B669:B688)-ROW(B669)+1)) / (20*21/2)</f>
        <v>9.0644971428571424</v>
      </c>
      <c r="J685" s="2">
        <f t="shared" si="82"/>
        <v>9.1351846498703519</v>
      </c>
      <c r="K685" s="2">
        <f t="shared" si="76"/>
        <v>9.1446572841915916</v>
      </c>
    </row>
    <row r="686" spans="1:11" ht="13.5" x14ac:dyDescent="0.25">
      <c r="A686" s="3">
        <f>TITRES_STAT!B689</f>
        <v>43004</v>
      </c>
      <c r="B686" s="6">
        <f>TITRES_STAT!D689</f>
        <v>9.02</v>
      </c>
      <c r="C686" s="2">
        <f t="shared" si="77"/>
        <v>0</v>
      </c>
      <c r="D686" s="2">
        <f t="shared" si="78"/>
        <v>9.02</v>
      </c>
      <c r="E686" s="2">
        <f t="shared" si="80"/>
        <v>9.0766799999999996</v>
      </c>
      <c r="F686" s="2">
        <f t="shared" si="81"/>
        <v>9.1494800000000005</v>
      </c>
      <c r="G686" s="2">
        <f t="shared" si="75"/>
        <v>9.2042999999999981</v>
      </c>
      <c r="H686" s="2">
        <f t="shared" si="79"/>
        <v>8.9695694999999986</v>
      </c>
      <c r="I686" s="2">
        <f t="array" ref="I686">SUMPRODUCT(B670:B689, (ROW(B670:B689)-ROW(B670)+1)) / (20*21/2)</f>
        <v>9.0644338095238073</v>
      </c>
      <c r="J686" s="2">
        <f t="shared" si="82"/>
        <v>9.1242146832160334</v>
      </c>
      <c r="K686" s="2">
        <f t="shared" si="76"/>
        <v>9.1397687632429019</v>
      </c>
    </row>
    <row r="687" spans="1:11" ht="13.5" x14ac:dyDescent="0.25">
      <c r="A687" s="3">
        <f>TITRES_STAT!B690</f>
        <v>43005</v>
      </c>
      <c r="B687" s="6">
        <f>TITRES_STAT!D690</f>
        <v>9.02</v>
      </c>
      <c r="C687" s="2">
        <f t="shared" si="77"/>
        <v>0</v>
      </c>
      <c r="D687" s="2">
        <f t="shared" si="78"/>
        <v>9.02</v>
      </c>
      <c r="E687" s="2">
        <f t="shared" si="80"/>
        <v>9.0644399999999976</v>
      </c>
      <c r="F687" s="2">
        <f t="shared" si="81"/>
        <v>9.1365950000000034</v>
      </c>
      <c r="G687" s="2">
        <f t="shared" si="75"/>
        <v>9.2037279999999981</v>
      </c>
      <c r="H687" s="2">
        <f t="shared" si="79"/>
        <v>8.9701959999999978</v>
      </c>
      <c r="I687" s="2">
        <f t="array" ref="I687">SUMPRODUCT(B671:B690, (ROW(B671:B690)-ROW(B671)+1)) / (20*21/2)</f>
        <v>9.0559376190476186</v>
      </c>
      <c r="J687" s="2">
        <f t="shared" si="82"/>
        <v>9.1142894752906969</v>
      </c>
      <c r="K687" s="2">
        <f t="shared" si="76"/>
        <v>9.1350719489980818</v>
      </c>
    </row>
    <row r="688" spans="1:11" ht="13.5" x14ac:dyDescent="0.25">
      <c r="A688" s="3">
        <f>TITRES_STAT!B691</f>
        <v>43006</v>
      </c>
      <c r="B688" s="6">
        <f>TITRES_STAT!D691</f>
        <v>8.8910999999999998</v>
      </c>
      <c r="C688" s="2">
        <f t="shared" si="77"/>
        <v>-0.12889999999999979</v>
      </c>
      <c r="D688" s="2">
        <f t="shared" si="78"/>
        <v>8.9942200000000003</v>
      </c>
      <c r="E688" s="2">
        <f t="shared" si="80"/>
        <v>9.038669999999998</v>
      </c>
      <c r="F688" s="2">
        <f t="shared" si="81"/>
        <v>9.1172649999999997</v>
      </c>
      <c r="G688" s="2">
        <f t="shared" si="75"/>
        <v>9.1966399999999986</v>
      </c>
      <c r="H688" s="2">
        <f t="shared" si="79"/>
        <v>8.9703319999999991</v>
      </c>
      <c r="I688" s="2">
        <f t="array" ref="I688">SUMPRODUCT(B672:B691, (ROW(B672:B691)-ROW(B672)+1)) / (20*21/2)</f>
        <v>9.0486380952380951</v>
      </c>
      <c r="J688" s="2">
        <f t="shared" si="82"/>
        <v>9.0930333347868206</v>
      </c>
      <c r="K688" s="2">
        <f t="shared" si="76"/>
        <v>9.1255044215863919</v>
      </c>
    </row>
    <row r="689" spans="1:11" ht="13.5" x14ac:dyDescent="0.25">
      <c r="A689" s="3">
        <f>TITRES_STAT!B692</f>
        <v>43007</v>
      </c>
      <c r="B689" s="6">
        <f>TITRES_STAT!D692</f>
        <v>9.1166</v>
      </c>
      <c r="C689" s="2">
        <f t="shared" si="77"/>
        <v>0.22550000000000026</v>
      </c>
      <c r="D689" s="2">
        <f t="shared" si="78"/>
        <v>9.013539999999999</v>
      </c>
      <c r="E689" s="2">
        <f t="shared" si="80"/>
        <v>9.0354499999999991</v>
      </c>
      <c r="F689" s="2">
        <f t="shared" si="81"/>
        <v>9.1092100000000009</v>
      </c>
      <c r="G689" s="2">
        <f t="shared" si="75"/>
        <v>9.1940619999999988</v>
      </c>
      <c r="H689" s="2">
        <f t="shared" si="79"/>
        <v>8.9715954999999994</v>
      </c>
      <c r="I689" s="2">
        <f t="array" ref="I689">SUMPRODUCT(B673:B692, (ROW(B673:B692)-ROW(B673)+1)) / (20*21/2)</f>
        <v>9.0427190476190447</v>
      </c>
      <c r="J689" s="2">
        <f t="shared" si="82"/>
        <v>9.0952777790928376</v>
      </c>
      <c r="K689" s="2">
        <f t="shared" si="76"/>
        <v>9.1251552285830044</v>
      </c>
    </row>
    <row r="690" spans="1:11" ht="13.5" x14ac:dyDescent="0.25">
      <c r="A690" s="3">
        <f>TITRES_STAT!B693</f>
        <v>43010</v>
      </c>
      <c r="B690" s="6">
        <f>TITRES_STAT!D693</f>
        <v>9.02</v>
      </c>
      <c r="C690" s="2">
        <f t="shared" si="77"/>
        <v>-9.6600000000000463E-2</v>
      </c>
      <c r="D690" s="2">
        <f t="shared" si="78"/>
        <v>9.0135400000000008</v>
      </c>
      <c r="E690" s="2">
        <f t="shared" si="80"/>
        <v>9.0290099999999978</v>
      </c>
      <c r="F690" s="2">
        <f t="shared" si="81"/>
        <v>9.0966450000000005</v>
      </c>
      <c r="G690" s="2">
        <f t="shared" ref="G690:G753" si="83">AVERAGE(B641:B690)</f>
        <v>9.1895519999999991</v>
      </c>
      <c r="H690" s="2">
        <f t="shared" si="79"/>
        <v>8.9723759999999988</v>
      </c>
      <c r="I690" s="2">
        <f t="array" ref="I690">SUMPRODUCT(B674:B693, (ROW(B674:B693)-ROW(B674)+1)) / (20*21/2)</f>
        <v>9.0377204761904757</v>
      </c>
      <c r="J690" s="2">
        <f t="shared" si="82"/>
        <v>9.0881084667982819</v>
      </c>
      <c r="K690" s="2">
        <f t="shared" si="76"/>
        <v>9.1210314941287685</v>
      </c>
    </row>
    <row r="691" spans="1:11" ht="13.5" x14ac:dyDescent="0.25">
      <c r="A691" s="3">
        <f>TITRES_STAT!B694</f>
        <v>43011</v>
      </c>
      <c r="B691" s="6">
        <f>TITRES_STAT!D694</f>
        <v>9.02</v>
      </c>
      <c r="C691" s="2">
        <f t="shared" si="77"/>
        <v>0</v>
      </c>
      <c r="D691" s="2">
        <f t="shared" si="78"/>
        <v>9.0135399999999972</v>
      </c>
      <c r="E691" s="2">
        <f t="shared" si="80"/>
        <v>9.0167699999999975</v>
      </c>
      <c r="F691" s="2">
        <f t="shared" si="81"/>
        <v>9.0821500000000004</v>
      </c>
      <c r="G691" s="2">
        <f t="shared" si="83"/>
        <v>9.1831099999999992</v>
      </c>
      <c r="H691" s="2">
        <f t="shared" si="79"/>
        <v>8.9731564999999982</v>
      </c>
      <c r="I691" s="2">
        <f t="array" ref="I691">SUMPRODUCT(B675:B694, (ROW(B675:B694)-ROW(B675)+1)) / (20*21/2)</f>
        <v>9.0394685714285714</v>
      </c>
      <c r="J691" s="2">
        <f t="shared" si="82"/>
        <v>9.0816219461508272</v>
      </c>
      <c r="K691" s="2">
        <f t="shared" ref="K691:K754" si="84">$K$4*B691+(1-$K$4)*K690</f>
        <v>9.1170694747511689</v>
      </c>
    </row>
    <row r="692" spans="1:11" ht="13.5" x14ac:dyDescent="0.25">
      <c r="A692" s="3">
        <f>TITRES_STAT!B695</f>
        <v>43012</v>
      </c>
      <c r="B692" s="6">
        <f>TITRES_STAT!D695</f>
        <v>9.02</v>
      </c>
      <c r="C692" s="2">
        <f t="shared" si="77"/>
        <v>0</v>
      </c>
      <c r="D692" s="2">
        <f t="shared" si="78"/>
        <v>9.0135400000000008</v>
      </c>
      <c r="E692" s="2">
        <f t="shared" si="80"/>
        <v>9.0167699999999975</v>
      </c>
      <c r="F692" s="2">
        <f t="shared" si="81"/>
        <v>9.0724850000000004</v>
      </c>
      <c r="G692" s="2">
        <f t="shared" si="83"/>
        <v>9.1805339999999998</v>
      </c>
      <c r="H692" s="2">
        <f t="shared" si="79"/>
        <v>8.9740909999999978</v>
      </c>
      <c r="I692" s="2">
        <f t="array" ref="I692">SUMPRODUCT(B676:B695, (ROW(B676:B695)-ROW(B676)+1)) / (20*21/2)</f>
        <v>9.0415233333333322</v>
      </c>
      <c r="J692" s="2">
        <f t="shared" si="82"/>
        <v>9.0757531893745576</v>
      </c>
      <c r="K692" s="2">
        <f t="shared" si="84"/>
        <v>9.1132628286824957</v>
      </c>
    </row>
    <row r="693" spans="1:11" ht="13.5" x14ac:dyDescent="0.25">
      <c r="A693" s="3">
        <f>TITRES_STAT!B696</f>
        <v>43013</v>
      </c>
      <c r="B693" s="6">
        <f>TITRES_STAT!D696</f>
        <v>9.02</v>
      </c>
      <c r="C693" s="2">
        <f t="shared" si="77"/>
        <v>0</v>
      </c>
      <c r="D693" s="2">
        <f t="shared" si="78"/>
        <v>9.03932</v>
      </c>
      <c r="E693" s="2">
        <f t="shared" si="80"/>
        <v>9.0167699999999975</v>
      </c>
      <c r="F693" s="2">
        <f t="shared" si="81"/>
        <v>9.0660450000000008</v>
      </c>
      <c r="G693" s="2">
        <f t="shared" si="83"/>
        <v>9.1792459999999991</v>
      </c>
      <c r="H693" s="2">
        <f t="shared" si="79"/>
        <v>8.974871499999999</v>
      </c>
      <c r="I693" s="2">
        <f t="array" ref="I693">SUMPRODUCT(B677:B696, (ROW(B677:B696)-ROW(B677)+1)) / (20*21/2)</f>
        <v>9.0438847619047618</v>
      </c>
      <c r="J693" s="2">
        <f t="shared" si="82"/>
        <v>9.0704433618150766</v>
      </c>
      <c r="K693" s="2">
        <f t="shared" si="84"/>
        <v>9.1096054628518104</v>
      </c>
    </row>
    <row r="694" spans="1:11" ht="13.5" x14ac:dyDescent="0.25">
      <c r="A694" s="3">
        <f>TITRES_STAT!B697</f>
        <v>43014</v>
      </c>
      <c r="B694" s="6">
        <f>TITRES_STAT!D697</f>
        <v>9.0844000000000005</v>
      </c>
      <c r="C694" s="2">
        <f t="shared" si="77"/>
        <v>6.4400000000000901E-2</v>
      </c>
      <c r="D694" s="2">
        <f t="shared" si="78"/>
        <v>9.0328800000000005</v>
      </c>
      <c r="E694" s="2">
        <f t="shared" si="80"/>
        <v>9.0232099999999988</v>
      </c>
      <c r="F694" s="2">
        <f t="shared" si="81"/>
        <v>9.0628250000000001</v>
      </c>
      <c r="G694" s="2">
        <f t="shared" si="83"/>
        <v>9.1779579999999985</v>
      </c>
      <c r="H694" s="2">
        <f t="shared" si="79"/>
        <v>8.9760044999999966</v>
      </c>
      <c r="I694" s="2">
        <f t="array" ref="I694">SUMPRODUCT(B678:B697, (ROW(B678:B697)-ROW(B678)+1)) / (20*21/2)</f>
        <v>9.0465528571428564</v>
      </c>
      <c r="J694" s="2">
        <f t="shared" si="82"/>
        <v>9.0717725654517345</v>
      </c>
      <c r="K694" s="2">
        <f t="shared" si="84"/>
        <v>9.1086170133282103</v>
      </c>
    </row>
    <row r="695" spans="1:11" ht="13.5" x14ac:dyDescent="0.25">
      <c r="A695" s="3">
        <f>TITRES_STAT!B698</f>
        <v>43017</v>
      </c>
      <c r="B695" s="6">
        <f>TITRES_STAT!D698</f>
        <v>9.0844000000000005</v>
      </c>
      <c r="C695" s="2">
        <f t="shared" si="77"/>
        <v>0</v>
      </c>
      <c r="D695" s="2">
        <f t="shared" si="78"/>
        <v>9.0457599999999996</v>
      </c>
      <c r="E695" s="2">
        <f t="shared" si="80"/>
        <v>9.0296500000000002</v>
      </c>
      <c r="F695" s="2">
        <f t="shared" si="81"/>
        <v>9.0596049999999995</v>
      </c>
      <c r="G695" s="2">
        <f t="shared" si="83"/>
        <v>9.1779579999999985</v>
      </c>
      <c r="H695" s="2">
        <f t="shared" si="79"/>
        <v>8.9771069999999966</v>
      </c>
      <c r="I695" s="2">
        <f t="array" ref="I695">SUMPRODUCT(B679:B698, (ROW(B679:B698)-ROW(B679)+1)) / (20*21/2)</f>
        <v>9.0433638095238074</v>
      </c>
      <c r="J695" s="2">
        <f t="shared" si="82"/>
        <v>9.0729751782658568</v>
      </c>
      <c r="K695" s="2">
        <f t="shared" si="84"/>
        <v>9.1076673265310255</v>
      </c>
    </row>
    <row r="696" spans="1:11" ht="13.5" x14ac:dyDescent="0.25">
      <c r="A696" s="3">
        <f>TITRES_STAT!B699</f>
        <v>43018</v>
      </c>
      <c r="B696" s="6">
        <f>TITRES_STAT!D699</f>
        <v>9.0844000000000005</v>
      </c>
      <c r="C696" s="2">
        <f t="shared" si="77"/>
        <v>0</v>
      </c>
      <c r="D696" s="2">
        <f t="shared" si="78"/>
        <v>9.0586400000000005</v>
      </c>
      <c r="E696" s="2">
        <f t="shared" si="80"/>
        <v>9.036089999999998</v>
      </c>
      <c r="F696" s="2">
        <f t="shared" si="81"/>
        <v>9.0563849999999988</v>
      </c>
      <c r="G696" s="2">
        <f t="shared" si="83"/>
        <v>9.1766699999999997</v>
      </c>
      <c r="H696" s="2">
        <f t="shared" si="79"/>
        <v>8.9782094999999948</v>
      </c>
      <c r="I696" s="2">
        <f t="array" ref="I696">SUMPRODUCT(B680:B699, (ROW(B680:B699)-ROW(B680)+1)) / (20*21/2)</f>
        <v>9.0407880952380957</v>
      </c>
      <c r="J696" s="2">
        <f t="shared" si="82"/>
        <v>9.0740632565262516</v>
      </c>
      <c r="K696" s="2">
        <f t="shared" si="84"/>
        <v>9.1067548823533375</v>
      </c>
    </row>
    <row r="697" spans="1:11" ht="13.5" x14ac:dyDescent="0.25">
      <c r="A697" s="3">
        <f>TITRES_STAT!B700</f>
        <v>43019</v>
      </c>
      <c r="B697" s="6">
        <f>TITRES_STAT!D700</f>
        <v>9.0844000000000005</v>
      </c>
      <c r="C697" s="2">
        <f t="shared" si="77"/>
        <v>0</v>
      </c>
      <c r="D697" s="2">
        <f t="shared" si="78"/>
        <v>9.0715200000000014</v>
      </c>
      <c r="E697" s="2">
        <f t="shared" si="80"/>
        <v>9.0425300000000011</v>
      </c>
      <c r="F697" s="2">
        <f t="shared" si="81"/>
        <v>9.0534849999999967</v>
      </c>
      <c r="G697" s="2">
        <f t="shared" si="83"/>
        <v>9.175381999999999</v>
      </c>
      <c r="H697" s="2">
        <f t="shared" si="79"/>
        <v>8.9796194999999948</v>
      </c>
      <c r="I697" s="2">
        <f t="array" ref="I697">SUMPRODUCT(B681:B700, (ROW(B681:B700)-ROW(B681)+1)) / (20*21/2)</f>
        <v>9.0388257142857142</v>
      </c>
      <c r="J697" s="2">
        <f t="shared" si="82"/>
        <v>9.0750477082856555</v>
      </c>
      <c r="K697" s="2">
        <f t="shared" si="84"/>
        <v>9.1058782203002657</v>
      </c>
    </row>
    <row r="698" spans="1:11" ht="13.5" x14ac:dyDescent="0.25">
      <c r="A698" s="3">
        <f>TITRES_STAT!B701</f>
        <v>43020</v>
      </c>
      <c r="B698" s="6">
        <f>TITRES_STAT!D701</f>
        <v>9.02</v>
      </c>
      <c r="C698" s="2">
        <f t="shared" si="77"/>
        <v>-6.4400000000000901E-2</v>
      </c>
      <c r="D698" s="2">
        <f t="shared" si="78"/>
        <v>9.0715200000000014</v>
      </c>
      <c r="E698" s="2">
        <f t="shared" si="80"/>
        <v>9.0554200000000016</v>
      </c>
      <c r="F698" s="2">
        <f t="shared" si="81"/>
        <v>9.0470449999999971</v>
      </c>
      <c r="G698" s="2">
        <f t="shared" si="83"/>
        <v>9.1717739999999974</v>
      </c>
      <c r="H698" s="2">
        <f t="shared" si="79"/>
        <v>8.9804304999999935</v>
      </c>
      <c r="I698" s="2">
        <f t="array" ref="I698">SUMPRODUCT(B682:B701, (ROW(B682:B701)-ROW(B682)+1)) / (20*21/2)</f>
        <v>9.0371699999999997</v>
      </c>
      <c r="J698" s="2">
        <f t="shared" si="82"/>
        <v>9.0698050694013066</v>
      </c>
      <c r="K698" s="2">
        <f t="shared" si="84"/>
        <v>9.1025104469551579</v>
      </c>
    </row>
    <row r="699" spans="1:11" ht="13.5" x14ac:dyDescent="0.25">
      <c r="A699" s="3">
        <f>TITRES_STAT!B702</f>
        <v>43021</v>
      </c>
      <c r="B699" s="6">
        <f>TITRES_STAT!D702</f>
        <v>9.02</v>
      </c>
      <c r="C699" s="2">
        <f t="shared" si="77"/>
        <v>0</v>
      </c>
      <c r="D699" s="2">
        <f t="shared" si="78"/>
        <v>9.0586400000000005</v>
      </c>
      <c r="E699" s="2">
        <f t="shared" si="80"/>
        <v>9.0457599999999996</v>
      </c>
      <c r="F699" s="2">
        <f t="shared" si="81"/>
        <v>9.0406049999999976</v>
      </c>
      <c r="G699" s="2">
        <f t="shared" si="83"/>
        <v>9.1681659999999976</v>
      </c>
      <c r="H699" s="2">
        <f t="shared" si="79"/>
        <v>8.9812109999999929</v>
      </c>
      <c r="I699" s="2">
        <f t="array" ref="I699">SUMPRODUCT(B683:B702, (ROW(B683:B702)-ROW(B683)+1)) / (20*21/2)</f>
        <v>9.0360971428571428</v>
      </c>
      <c r="J699" s="2">
        <f t="shared" si="82"/>
        <v>9.0650617294583249</v>
      </c>
      <c r="K699" s="2">
        <f t="shared" si="84"/>
        <v>9.0992747431529946</v>
      </c>
    </row>
    <row r="700" spans="1:11" ht="13.5" x14ac:dyDescent="0.25">
      <c r="A700" s="3">
        <f>TITRES_STAT!B703</f>
        <v>43024</v>
      </c>
      <c r="B700" s="6">
        <f>TITRES_STAT!D703</f>
        <v>9.02</v>
      </c>
      <c r="C700" s="2">
        <f t="shared" si="77"/>
        <v>0</v>
      </c>
      <c r="D700" s="2">
        <f t="shared" si="78"/>
        <v>9.0457599999999978</v>
      </c>
      <c r="E700" s="2">
        <f t="shared" si="80"/>
        <v>9.0457599999999996</v>
      </c>
      <c r="F700" s="2">
        <f t="shared" si="81"/>
        <v>9.0373849999999987</v>
      </c>
      <c r="G700" s="2">
        <f t="shared" si="83"/>
        <v>9.1642999999999972</v>
      </c>
      <c r="H700" s="2">
        <f t="shared" si="79"/>
        <v>8.9819914999999924</v>
      </c>
      <c r="I700" s="2">
        <f t="array" ref="I700">SUMPRODUCT(B684:B703, (ROW(B684:B703)-ROW(B684)+1)) / (20*21/2)</f>
        <v>9.0350242857142842</v>
      </c>
      <c r="J700" s="2">
        <f t="shared" si="82"/>
        <v>9.0607701361765791</v>
      </c>
      <c r="K700" s="2">
        <f t="shared" si="84"/>
        <v>9.0961659296960136</v>
      </c>
    </row>
    <row r="701" spans="1:11" ht="13.5" x14ac:dyDescent="0.25">
      <c r="A701" s="3">
        <f>TITRES_STAT!B704</f>
        <v>43025</v>
      </c>
      <c r="B701" s="6">
        <f>TITRES_STAT!D704</f>
        <v>9.02</v>
      </c>
      <c r="C701" s="2">
        <f t="shared" si="77"/>
        <v>0</v>
      </c>
      <c r="D701" s="2">
        <f t="shared" si="78"/>
        <v>9.0328800000000005</v>
      </c>
      <c r="E701" s="2">
        <f t="shared" si="80"/>
        <v>9.0457599999999996</v>
      </c>
      <c r="F701" s="2">
        <f t="shared" si="81"/>
        <v>9.0312650000000012</v>
      </c>
      <c r="G701" s="2">
        <f t="shared" si="83"/>
        <v>9.1606919999999974</v>
      </c>
      <c r="H701" s="2">
        <f t="shared" si="79"/>
        <v>8.9827719999999918</v>
      </c>
      <c r="I701" s="2">
        <f t="array" ref="I701">SUMPRODUCT(B685:B704, (ROW(B685:B704)-ROW(B685)+1)) / (20*21/2)</f>
        <v>9.0339514285714273</v>
      </c>
      <c r="J701" s="2">
        <f t="shared" si="82"/>
        <v>9.056887266064523</v>
      </c>
      <c r="K701" s="2">
        <f t="shared" si="84"/>
        <v>9.093179030492248</v>
      </c>
    </row>
    <row r="702" spans="1:11" ht="13.5" x14ac:dyDescent="0.25">
      <c r="A702" s="3">
        <f>TITRES_STAT!B705</f>
        <v>43026</v>
      </c>
      <c r="B702" s="6">
        <f>TITRES_STAT!D705</f>
        <v>9.02</v>
      </c>
      <c r="C702" s="2">
        <f t="shared" si="77"/>
        <v>0</v>
      </c>
      <c r="D702" s="2">
        <f t="shared" si="78"/>
        <v>9.02</v>
      </c>
      <c r="E702" s="2">
        <f t="shared" si="80"/>
        <v>9.0457599999999978</v>
      </c>
      <c r="F702" s="2">
        <f t="shared" si="81"/>
        <v>9.0312650000000012</v>
      </c>
      <c r="G702" s="2">
        <f t="shared" si="83"/>
        <v>9.156825999999997</v>
      </c>
      <c r="H702" s="2">
        <f t="shared" si="79"/>
        <v>8.9833059999999918</v>
      </c>
      <c r="I702" s="2">
        <f t="array" ref="I702">SUMPRODUCT(B686:B705, (ROW(B686:B705)-ROW(B686)+1)) / (20*21/2)</f>
        <v>9.0322595238095218</v>
      </c>
      <c r="J702" s="2">
        <f t="shared" si="82"/>
        <v>9.0533741931059968</v>
      </c>
      <c r="K702" s="2">
        <f t="shared" si="84"/>
        <v>9.0903092645905907</v>
      </c>
    </row>
    <row r="703" spans="1:11" ht="13.5" x14ac:dyDescent="0.25">
      <c r="A703" s="3">
        <f>TITRES_STAT!B706</f>
        <v>43027</v>
      </c>
      <c r="B703" s="6">
        <f>TITRES_STAT!D706</f>
        <v>9.02</v>
      </c>
      <c r="C703" s="2">
        <f t="shared" si="77"/>
        <v>0</v>
      </c>
      <c r="D703" s="2">
        <f t="shared" si="78"/>
        <v>9.02</v>
      </c>
      <c r="E703" s="2">
        <f t="shared" si="80"/>
        <v>9.0457599999999978</v>
      </c>
      <c r="F703" s="2">
        <f t="shared" si="81"/>
        <v>9.0312650000000012</v>
      </c>
      <c r="G703" s="2">
        <f t="shared" si="83"/>
        <v>9.1530899999999953</v>
      </c>
      <c r="H703" s="2">
        <f t="shared" si="79"/>
        <v>8.9840864999999912</v>
      </c>
      <c r="I703" s="2">
        <f t="array" ref="I703">SUMPRODUCT(B687:B706, (ROW(B687:B706)-ROW(B687)+1)) / (20*21/2)</f>
        <v>9.037350952380951</v>
      </c>
      <c r="J703" s="2">
        <f t="shared" si="82"/>
        <v>9.0501956985244725</v>
      </c>
      <c r="K703" s="2">
        <f t="shared" si="84"/>
        <v>9.087552038528214</v>
      </c>
    </row>
    <row r="704" spans="1:11" ht="13.5" x14ac:dyDescent="0.25">
      <c r="A704" s="3">
        <f>TITRES_STAT!B707</f>
        <v>43028</v>
      </c>
      <c r="B704" s="6">
        <f>TITRES_STAT!D707</f>
        <v>9.02</v>
      </c>
      <c r="C704" s="2">
        <f t="shared" si="77"/>
        <v>0</v>
      </c>
      <c r="D704" s="2">
        <f t="shared" si="78"/>
        <v>9.02</v>
      </c>
      <c r="E704" s="2">
        <f t="shared" si="80"/>
        <v>9.0393199999999982</v>
      </c>
      <c r="F704" s="2">
        <f t="shared" si="81"/>
        <v>9.0312650000000012</v>
      </c>
      <c r="G704" s="2">
        <f t="shared" si="83"/>
        <v>9.1492239999999949</v>
      </c>
      <c r="H704" s="2">
        <f t="shared" si="79"/>
        <v>8.9851744999999923</v>
      </c>
      <c r="I704" s="2">
        <f t="array" ref="I704">SUMPRODUCT(B688:B707, (ROW(B688:B707)-ROW(B688)+1)) / (20*21/2)</f>
        <v>9.0415261904761888</v>
      </c>
      <c r="J704" s="2">
        <f t="shared" si="82"/>
        <v>9.0473199177126187</v>
      </c>
      <c r="K704" s="2">
        <f t="shared" si="84"/>
        <v>9.0849029389780878</v>
      </c>
    </row>
    <row r="705" spans="1:11" ht="13.5" x14ac:dyDescent="0.25">
      <c r="A705" s="3">
        <f>TITRES_STAT!B708</f>
        <v>43031</v>
      </c>
      <c r="B705" s="6">
        <f>TITRES_STAT!D708</f>
        <v>9.0135000000000005</v>
      </c>
      <c r="C705" s="2">
        <f t="shared" si="77"/>
        <v>-6.4999999999990621E-3</v>
      </c>
      <c r="D705" s="2">
        <f t="shared" si="78"/>
        <v>9.0186999999999991</v>
      </c>
      <c r="E705" s="2">
        <f t="shared" si="80"/>
        <v>9.0322299999999984</v>
      </c>
      <c r="F705" s="2">
        <f t="shared" si="81"/>
        <v>9.0309400000000011</v>
      </c>
      <c r="G705" s="2">
        <f t="shared" si="83"/>
        <v>9.1439399999999953</v>
      </c>
      <c r="H705" s="2">
        <f t="shared" si="79"/>
        <v>8.9863224999999911</v>
      </c>
      <c r="I705" s="2">
        <f t="array" ref="I705">SUMPRODUCT(B689:B708, (ROW(B689:B708)-ROW(B689)+1)) / (20*21/2)</f>
        <v>9.0454252380952358</v>
      </c>
      <c r="J705" s="2">
        <f t="shared" si="82"/>
        <v>9.0440989731685608</v>
      </c>
      <c r="K705" s="2">
        <f t="shared" si="84"/>
        <v>9.0821028237240462</v>
      </c>
    </row>
    <row r="706" spans="1:11" ht="13.5" x14ac:dyDescent="0.25">
      <c r="A706" s="3">
        <f>TITRES_STAT!B709</f>
        <v>43032</v>
      </c>
      <c r="B706" s="6">
        <f>TITRES_STAT!D709</f>
        <v>9.0844000000000005</v>
      </c>
      <c r="C706" s="2">
        <f t="shared" si="77"/>
        <v>7.0899999999999963E-2</v>
      </c>
      <c r="D706" s="2">
        <f t="shared" si="78"/>
        <v>9.0315799999999999</v>
      </c>
      <c r="E706" s="2">
        <f t="shared" si="80"/>
        <v>9.0322300000000002</v>
      </c>
      <c r="F706" s="2">
        <f t="shared" si="81"/>
        <v>9.03416</v>
      </c>
      <c r="G706" s="2">
        <f t="shared" si="83"/>
        <v>9.1389139999999962</v>
      </c>
      <c r="H706" s="2">
        <f t="shared" si="79"/>
        <v>8.987824999999992</v>
      </c>
      <c r="I706" s="2">
        <f t="array" ref="I706">SUMPRODUCT(B690:B709, (ROW(B690:B709)-ROW(B690)+1)) / (20*21/2)</f>
        <v>9.0484342857142845</v>
      </c>
      <c r="J706" s="2">
        <f t="shared" si="82"/>
        <v>9.0479371662001249</v>
      </c>
      <c r="K706" s="2">
        <f t="shared" si="84"/>
        <v>9.0821929090682012</v>
      </c>
    </row>
    <row r="707" spans="1:11" ht="13.5" x14ac:dyDescent="0.25">
      <c r="A707" s="3">
        <f>TITRES_STAT!B710</f>
        <v>43033</v>
      </c>
      <c r="B707" s="6">
        <f>TITRES_STAT!D710</f>
        <v>9.0779999999999994</v>
      </c>
      <c r="C707" s="2">
        <f t="shared" si="77"/>
        <v>-6.4000000000010715E-3</v>
      </c>
      <c r="D707" s="2">
        <f t="shared" si="78"/>
        <v>9.0431800000000013</v>
      </c>
      <c r="E707" s="2">
        <f t="shared" si="80"/>
        <v>9.0315899999999978</v>
      </c>
      <c r="F707" s="2">
        <f t="shared" si="81"/>
        <v>9.0370600000000003</v>
      </c>
      <c r="G707" s="2">
        <f t="shared" si="83"/>
        <v>9.133759999999997</v>
      </c>
      <c r="H707" s="2">
        <f t="shared" si="79"/>
        <v>8.9890494999999895</v>
      </c>
      <c r="I707" s="2">
        <f t="array" ref="I707">SUMPRODUCT(B691:B710, (ROW(B691:B710)-ROW(B691)+1)) / (20*21/2)</f>
        <v>9.0461033333333329</v>
      </c>
      <c r="J707" s="2">
        <f t="shared" si="82"/>
        <v>9.0508002932286846</v>
      </c>
      <c r="K707" s="2">
        <f t="shared" si="84"/>
        <v>9.0820284812616059</v>
      </c>
    </row>
    <row r="708" spans="1:11" ht="13.5" x14ac:dyDescent="0.25">
      <c r="A708" s="3">
        <f>TITRES_STAT!B711</f>
        <v>43034</v>
      </c>
      <c r="B708" s="6">
        <f>TITRES_STAT!D711</f>
        <v>9.0779999999999994</v>
      </c>
      <c r="C708" s="2">
        <f t="shared" ref="C708:C771" si="85">B708-B707</f>
        <v>0</v>
      </c>
      <c r="D708" s="2">
        <f t="shared" si="78"/>
        <v>9.0547799999999992</v>
      </c>
      <c r="E708" s="2">
        <f t="shared" si="80"/>
        <v>9.0373899999999985</v>
      </c>
      <c r="F708" s="2">
        <f t="shared" si="81"/>
        <v>9.046405</v>
      </c>
      <c r="G708" s="2">
        <f t="shared" si="83"/>
        <v>9.1287359999999964</v>
      </c>
      <c r="H708" s="2">
        <f t="shared" si="79"/>
        <v>8.9902739999999888</v>
      </c>
      <c r="I708" s="2">
        <f t="array" ref="I708">SUMPRODUCT(B692:B711, (ROW(B692:B711)-ROW(B692)+1)) / (20*21/2)</f>
        <v>9.0437723809523813</v>
      </c>
      <c r="J708" s="2">
        <f t="shared" si="82"/>
        <v>9.0533907414926205</v>
      </c>
      <c r="K708" s="2">
        <f t="shared" si="84"/>
        <v>9.0818705016042873</v>
      </c>
    </row>
    <row r="709" spans="1:11" ht="13.5" x14ac:dyDescent="0.25">
      <c r="A709" s="3">
        <f>TITRES_STAT!B712</f>
        <v>43035</v>
      </c>
      <c r="B709" s="6">
        <f>TITRES_STAT!D712</f>
        <v>9.0779999999999994</v>
      </c>
      <c r="C709" s="2">
        <f t="shared" si="85"/>
        <v>0</v>
      </c>
      <c r="D709" s="2">
        <f t="shared" si="78"/>
        <v>9.0663800000000005</v>
      </c>
      <c r="E709" s="2">
        <f t="shared" si="80"/>
        <v>9.0431899999999992</v>
      </c>
      <c r="F709" s="2">
        <f t="shared" si="81"/>
        <v>9.0444749999999985</v>
      </c>
      <c r="G709" s="2">
        <f t="shared" si="83"/>
        <v>9.1237119999999976</v>
      </c>
      <c r="H709" s="2">
        <f t="shared" si="79"/>
        <v>8.9915599999999873</v>
      </c>
      <c r="I709" s="2">
        <f t="array" ref="I709">SUMPRODUCT(B693:B712, (ROW(B693:B712)-ROW(B693)+1)) / (20*21/2)</f>
        <v>9.0469652380952379</v>
      </c>
      <c r="J709" s="2">
        <f t="shared" si="82"/>
        <v>9.055734480398085</v>
      </c>
      <c r="K709" s="2">
        <f t="shared" si="84"/>
        <v>9.0817187172276483</v>
      </c>
    </row>
    <row r="710" spans="1:11" ht="13.5" x14ac:dyDescent="0.25">
      <c r="A710" s="3">
        <f>TITRES_STAT!B713</f>
        <v>43038</v>
      </c>
      <c r="B710" s="6">
        <f>TITRES_STAT!D713</f>
        <v>9.02</v>
      </c>
      <c r="C710" s="2">
        <f t="shared" si="85"/>
        <v>-5.7999999999999829E-2</v>
      </c>
      <c r="D710" s="2">
        <f t="shared" ref="D710:D773" si="86">AVERAGE(B706:B710)</f>
        <v>9.0676799999999993</v>
      </c>
      <c r="E710" s="2">
        <f t="shared" si="80"/>
        <v>9.0431899999999992</v>
      </c>
      <c r="F710" s="2">
        <f t="shared" si="81"/>
        <v>9.0444750000000003</v>
      </c>
      <c r="G710" s="2">
        <f t="shared" si="83"/>
        <v>9.1175279999999983</v>
      </c>
      <c r="H710" s="2">
        <f t="shared" si="79"/>
        <v>8.9923709999999879</v>
      </c>
      <c r="I710" s="2">
        <f t="array" ref="I710">SUMPRODUCT(B694:B713, (ROW(B694:B713)-ROW(B694)+1)) / (20*21/2)</f>
        <v>9.0492628571428568</v>
      </c>
      <c r="J710" s="2">
        <f t="shared" si="82"/>
        <v>9.0523311965506483</v>
      </c>
      <c r="K710" s="2">
        <f t="shared" si="84"/>
        <v>9.0792983753755845</v>
      </c>
    </row>
    <row r="711" spans="1:11" ht="13.5" x14ac:dyDescent="0.25">
      <c r="A711" s="3">
        <f>TITRES_STAT!B714</f>
        <v>43039</v>
      </c>
      <c r="B711" s="6">
        <f>TITRES_STAT!D714</f>
        <v>9.02</v>
      </c>
      <c r="C711" s="2">
        <f t="shared" si="85"/>
        <v>0</v>
      </c>
      <c r="D711" s="2">
        <f t="shared" si="86"/>
        <v>9.0548000000000002</v>
      </c>
      <c r="E711" s="2">
        <f t="shared" si="80"/>
        <v>9.0431899999999992</v>
      </c>
      <c r="F711" s="2">
        <f t="shared" si="81"/>
        <v>9.0444750000000003</v>
      </c>
      <c r="G711" s="2">
        <f t="shared" si="83"/>
        <v>9.1114719999999974</v>
      </c>
      <c r="H711" s="2">
        <f t="shared" si="79"/>
        <v>8.9931819999999885</v>
      </c>
      <c r="I711" s="2">
        <f t="array" ref="I711">SUMPRODUCT(B695:B714, (ROW(B695:B714)-ROW(B695)+1)) / (20*21/2)</f>
        <v>9.0464104761904771</v>
      </c>
      <c r="J711" s="2">
        <f t="shared" si="82"/>
        <v>9.0492520349743959</v>
      </c>
      <c r="K711" s="2">
        <f t="shared" si="84"/>
        <v>9.0769729488902673</v>
      </c>
    </row>
    <row r="712" spans="1:11" ht="13.5" x14ac:dyDescent="0.25">
      <c r="A712" s="3">
        <f>TITRES_STAT!B715</f>
        <v>43040</v>
      </c>
      <c r="B712" s="6">
        <f>TITRES_STAT!D715</f>
        <v>9.0779999999999994</v>
      </c>
      <c r="C712" s="2">
        <f t="shared" si="85"/>
        <v>5.7999999999999829E-2</v>
      </c>
      <c r="D712" s="2">
        <f t="shared" si="86"/>
        <v>9.0548000000000002</v>
      </c>
      <c r="E712" s="2">
        <f t="shared" si="80"/>
        <v>9.0489899999999999</v>
      </c>
      <c r="F712" s="2">
        <f t="shared" si="81"/>
        <v>9.0473749999999988</v>
      </c>
      <c r="G712" s="2">
        <f t="shared" si="83"/>
        <v>9.1065759999999969</v>
      </c>
      <c r="H712" s="2">
        <f t="shared" si="79"/>
        <v>8.9940984999999856</v>
      </c>
      <c r="I712" s="2">
        <f t="array" ref="I712">SUMPRODUCT(B696:B715, (ROW(B696:B715)-ROW(B696)+1)) / (20*21/2)</f>
        <v>9.0438647619047625</v>
      </c>
      <c r="J712" s="2">
        <f t="shared" si="82"/>
        <v>9.0519899364054055</v>
      </c>
      <c r="K712" s="2">
        <f t="shared" si="84"/>
        <v>9.0770132254043752</v>
      </c>
    </row>
    <row r="713" spans="1:11" ht="13.5" x14ac:dyDescent="0.25">
      <c r="A713" s="3">
        <f>TITRES_STAT!B716</f>
        <v>43041</v>
      </c>
      <c r="B713" s="6">
        <f>TITRES_STAT!D716</f>
        <v>9.0715000000000003</v>
      </c>
      <c r="C713" s="2">
        <f t="shared" si="85"/>
        <v>-6.4999999999990621E-3</v>
      </c>
      <c r="D713" s="2">
        <f t="shared" si="86"/>
        <v>9.0534999999999997</v>
      </c>
      <c r="E713" s="2">
        <f t="shared" si="80"/>
        <v>9.0541400000000003</v>
      </c>
      <c r="F713" s="2">
        <f t="shared" si="81"/>
        <v>9.0499500000000008</v>
      </c>
      <c r="G713" s="2">
        <f t="shared" si="83"/>
        <v>9.1016779999999979</v>
      </c>
      <c r="H713" s="2">
        <f t="shared" si="79"/>
        <v>8.9949824999999866</v>
      </c>
      <c r="I713" s="2">
        <f t="array" ref="I713">SUMPRODUCT(B697:B716, (ROW(B697:B716)-ROW(B697)+1)) / (20*21/2)</f>
        <v>9.041625714285713</v>
      </c>
      <c r="J713" s="2">
        <f t="shared" si="82"/>
        <v>9.0538480377001278</v>
      </c>
      <c r="K713" s="2">
        <f t="shared" si="84"/>
        <v>9.0767970204865573</v>
      </c>
    </row>
    <row r="714" spans="1:11" ht="13.5" x14ac:dyDescent="0.25">
      <c r="A714" s="3">
        <f>TITRES_STAT!B717</f>
        <v>43042</v>
      </c>
      <c r="B714" s="6">
        <f>TITRES_STAT!D717</f>
        <v>9.02</v>
      </c>
      <c r="C714" s="2">
        <f t="shared" si="85"/>
        <v>-5.1500000000000767E-2</v>
      </c>
      <c r="D714" s="2">
        <f t="shared" si="86"/>
        <v>9.0418999999999983</v>
      </c>
      <c r="E714" s="2">
        <f t="shared" si="80"/>
        <v>9.0541400000000003</v>
      </c>
      <c r="F714" s="2">
        <f t="shared" si="81"/>
        <v>9.0467300000000002</v>
      </c>
      <c r="G714" s="2">
        <f t="shared" si="83"/>
        <v>9.0954939999999969</v>
      </c>
      <c r="H714" s="2">
        <f t="shared" ref="H714:H777" si="87">AVERAGE(B515:B714)</f>
        <v>8.9956089999999858</v>
      </c>
      <c r="I714" s="2">
        <f t="array" ref="I714">SUMPRODUCT(B698:B717, (ROW(B698:B717)-ROW(B698)+1)) / (20*21/2)</f>
        <v>9.0396933333333322</v>
      </c>
      <c r="J714" s="2">
        <f t="shared" si="82"/>
        <v>9.0506244150620194</v>
      </c>
      <c r="K714" s="2">
        <f t="shared" si="84"/>
        <v>9.0745696863498289</v>
      </c>
    </row>
    <row r="715" spans="1:11" ht="13.5" x14ac:dyDescent="0.25">
      <c r="A715" s="3">
        <f>TITRES_STAT!B718</f>
        <v>43045</v>
      </c>
      <c r="B715" s="6">
        <f>TITRES_STAT!D718</f>
        <v>9.02</v>
      </c>
      <c r="C715" s="2">
        <f t="shared" si="85"/>
        <v>0</v>
      </c>
      <c r="D715" s="2">
        <f t="shared" si="86"/>
        <v>9.0418999999999983</v>
      </c>
      <c r="E715" s="2">
        <f t="shared" si="80"/>
        <v>9.0547899999999988</v>
      </c>
      <c r="F715" s="2">
        <f t="shared" si="81"/>
        <v>9.0435100000000013</v>
      </c>
      <c r="G715" s="2">
        <f t="shared" si="83"/>
        <v>9.0893099999999976</v>
      </c>
      <c r="H715" s="2">
        <f t="shared" si="87"/>
        <v>8.9960814999999847</v>
      </c>
      <c r="I715" s="2">
        <f t="array" ref="I715">SUMPRODUCT(B699:B718, (ROW(B699:B718)-ROW(B699)+1)) / (20*21/2)</f>
        <v>9.0380676190476166</v>
      </c>
      <c r="J715" s="2">
        <f t="shared" si="82"/>
        <v>9.047707804103732</v>
      </c>
      <c r="K715" s="2">
        <f t="shared" si="84"/>
        <v>9.0724296986498363</v>
      </c>
    </row>
    <row r="716" spans="1:11" ht="13.5" x14ac:dyDescent="0.25">
      <c r="A716" s="3">
        <f>TITRES_STAT!B719</f>
        <v>43046</v>
      </c>
      <c r="B716" s="6">
        <f>TITRES_STAT!D719</f>
        <v>9.02</v>
      </c>
      <c r="C716" s="2">
        <f t="shared" si="85"/>
        <v>0</v>
      </c>
      <c r="D716" s="2">
        <f t="shared" si="86"/>
        <v>9.0418999999999983</v>
      </c>
      <c r="E716" s="2">
        <f t="shared" ref="E716:E779" si="88">AVERAGE(B707:B716)</f>
        <v>9.0483499999999992</v>
      </c>
      <c r="F716" s="2">
        <f t="shared" si="81"/>
        <v>9.0402900000000024</v>
      </c>
      <c r="G716" s="2">
        <f t="shared" si="83"/>
        <v>9.0831259999999965</v>
      </c>
      <c r="H716" s="2">
        <f t="shared" si="87"/>
        <v>8.9956309999999835</v>
      </c>
      <c r="I716" s="2">
        <f t="array" ref="I716">SUMPRODUCT(B700:B719, (ROW(B700:B719)-ROW(B700)+1)) / (20*21/2)</f>
        <v>9.0364419047619045</v>
      </c>
      <c r="J716" s="2">
        <f t="shared" si="82"/>
        <v>9.0450689656176628</v>
      </c>
      <c r="K716" s="2">
        <f t="shared" si="84"/>
        <v>9.0703736320361177</v>
      </c>
    </row>
    <row r="717" spans="1:11" ht="13.5" x14ac:dyDescent="0.25">
      <c r="A717" s="3">
        <f>TITRES_STAT!B720</f>
        <v>43047</v>
      </c>
      <c r="B717" s="6">
        <f>TITRES_STAT!D720</f>
        <v>9.02</v>
      </c>
      <c r="C717" s="2">
        <f t="shared" si="85"/>
        <v>0</v>
      </c>
      <c r="D717" s="2">
        <f t="shared" si="86"/>
        <v>9.0303000000000004</v>
      </c>
      <c r="E717" s="2">
        <f t="shared" si="88"/>
        <v>9.0425499999999985</v>
      </c>
      <c r="F717" s="2">
        <f t="shared" si="81"/>
        <v>9.0370699999999999</v>
      </c>
      <c r="G717" s="2">
        <f t="shared" si="83"/>
        <v>9.0779719999999955</v>
      </c>
      <c r="H717" s="2">
        <f t="shared" si="87"/>
        <v>8.9959499999999828</v>
      </c>
      <c r="I717" s="2">
        <f t="array" ref="I717">SUMPRODUCT(B701:B720, (ROW(B701:B720)-ROW(B701)+1)) / (20*21/2)</f>
        <v>9.0348161904761888</v>
      </c>
      <c r="J717" s="2">
        <f t="shared" si="82"/>
        <v>9.042681445082648</v>
      </c>
      <c r="K717" s="2">
        <f t="shared" si="84"/>
        <v>9.0683981954856812</v>
      </c>
    </row>
    <row r="718" spans="1:11" ht="13.5" x14ac:dyDescent="0.25">
      <c r="A718" s="3">
        <f>TITRES_STAT!B721</f>
        <v>43048</v>
      </c>
      <c r="B718" s="6">
        <f>TITRES_STAT!D721</f>
        <v>9.02</v>
      </c>
      <c r="C718" s="2">
        <f t="shared" si="85"/>
        <v>0</v>
      </c>
      <c r="D718" s="2">
        <f t="shared" si="86"/>
        <v>9.02</v>
      </c>
      <c r="E718" s="2">
        <f t="shared" si="88"/>
        <v>9.0367499999999978</v>
      </c>
      <c r="F718" s="2">
        <f t="shared" si="81"/>
        <v>9.0370700000000017</v>
      </c>
      <c r="G718" s="2">
        <f t="shared" si="83"/>
        <v>9.0728179999999945</v>
      </c>
      <c r="H718" s="2">
        <f t="shared" si="87"/>
        <v>8.995652999999983</v>
      </c>
      <c r="I718" s="2">
        <f t="array" ref="I718">SUMPRODUCT(B702:B721, (ROW(B702:B721)-ROW(B702)+1)) / (20*21/2)</f>
        <v>9.0331904761904749</v>
      </c>
      <c r="J718" s="2">
        <f t="shared" si="82"/>
        <v>9.0405213074557285</v>
      </c>
      <c r="K718" s="2">
        <f t="shared" si="84"/>
        <v>9.066500227035263</v>
      </c>
    </row>
    <row r="719" spans="1:11" ht="13.5" x14ac:dyDescent="0.25">
      <c r="A719" s="3">
        <f>TITRES_STAT!B722</f>
        <v>43049</v>
      </c>
      <c r="B719" s="6">
        <f>TITRES_STAT!D722</f>
        <v>9.02</v>
      </c>
      <c r="C719" s="2">
        <f t="shared" si="85"/>
        <v>0</v>
      </c>
      <c r="D719" s="2">
        <f t="shared" si="86"/>
        <v>9.02</v>
      </c>
      <c r="E719" s="2">
        <f t="shared" si="88"/>
        <v>9.0309499999999971</v>
      </c>
      <c r="F719" s="2">
        <f t="shared" si="81"/>
        <v>9.0370700000000035</v>
      </c>
      <c r="G719" s="2">
        <f t="shared" si="83"/>
        <v>9.0676639999999935</v>
      </c>
      <c r="H719" s="2">
        <f t="shared" si="87"/>
        <v>8.9953559999999815</v>
      </c>
      <c r="I719" s="2">
        <f t="array" ref="I719">SUMPRODUCT(B703:B722, (ROW(B703:B722)-ROW(B703)+1)) / (20*21/2)</f>
        <v>9.0315647619047628</v>
      </c>
      <c r="J719" s="2">
        <f t="shared" si="82"/>
        <v>9.03856689722185</v>
      </c>
      <c r="K719" s="2">
        <f t="shared" si="84"/>
        <v>9.0646766887201551</v>
      </c>
    </row>
    <row r="720" spans="1:11" ht="13.5" x14ac:dyDescent="0.25">
      <c r="A720" s="3">
        <f>TITRES_STAT!B723</f>
        <v>43052</v>
      </c>
      <c r="B720" s="6">
        <f>TITRES_STAT!D723</f>
        <v>9.02</v>
      </c>
      <c r="C720" s="2">
        <f t="shared" si="85"/>
        <v>0</v>
      </c>
      <c r="D720" s="2">
        <f t="shared" si="86"/>
        <v>9.02</v>
      </c>
      <c r="E720" s="2">
        <f t="shared" si="88"/>
        <v>9.0309499999999971</v>
      </c>
      <c r="F720" s="2">
        <f t="shared" si="81"/>
        <v>9.0370700000000035</v>
      </c>
      <c r="G720" s="2">
        <f t="shared" si="83"/>
        <v>9.0626379999999944</v>
      </c>
      <c r="H720" s="2">
        <f t="shared" si="87"/>
        <v>8.9951514999999809</v>
      </c>
      <c r="I720" s="2">
        <f t="array" ref="I720">SUMPRODUCT(B704:B723, (ROW(B704:B723)-ROW(B704)+1)) / (20*21/2)</f>
        <v>9.0299390476190471</v>
      </c>
      <c r="J720" s="2">
        <f t="shared" si="82"/>
        <v>9.0367986212959597</v>
      </c>
      <c r="K720" s="2">
        <f t="shared" si="84"/>
        <v>9.0629246617115218</v>
      </c>
    </row>
    <row r="721" spans="1:11" ht="13.5" x14ac:dyDescent="0.25">
      <c r="A721" s="3">
        <f>TITRES_STAT!B724</f>
        <v>43053</v>
      </c>
      <c r="B721" s="6">
        <f>TITRES_STAT!D724</f>
        <v>9.02</v>
      </c>
      <c r="C721" s="2">
        <f t="shared" si="85"/>
        <v>0</v>
      </c>
      <c r="D721" s="2">
        <f t="shared" si="86"/>
        <v>9.02</v>
      </c>
      <c r="E721" s="2">
        <f t="shared" si="88"/>
        <v>9.0309499999999971</v>
      </c>
      <c r="F721" s="2">
        <f t="shared" si="81"/>
        <v>9.0370700000000035</v>
      </c>
      <c r="G721" s="2">
        <f t="shared" si="83"/>
        <v>9.056839999999994</v>
      </c>
      <c r="H721" s="2">
        <f t="shared" si="87"/>
        <v>8.9950394999999794</v>
      </c>
      <c r="I721" s="2">
        <f t="array" ref="I721">SUMPRODUCT(B705:B724, (ROW(B705:B724)-ROW(B705)+1)) / (20*21/2)</f>
        <v>9.0221800000000005</v>
      </c>
      <c r="J721" s="2">
        <f t="shared" si="82"/>
        <v>9.0351987526011062</v>
      </c>
      <c r="K721" s="2">
        <f t="shared" si="84"/>
        <v>9.0612413416444042</v>
      </c>
    </row>
    <row r="722" spans="1:11" ht="13.5" x14ac:dyDescent="0.25">
      <c r="A722" s="3">
        <f>TITRES_STAT!B725</f>
        <v>43054</v>
      </c>
      <c r="B722" s="6">
        <f>TITRES_STAT!D725</f>
        <v>9.02</v>
      </c>
      <c r="C722" s="2">
        <f t="shared" si="85"/>
        <v>0</v>
      </c>
      <c r="D722" s="2">
        <f t="shared" si="86"/>
        <v>9.02</v>
      </c>
      <c r="E722" s="2">
        <f t="shared" si="88"/>
        <v>9.0251499999999982</v>
      </c>
      <c r="F722" s="2">
        <f t="shared" si="81"/>
        <v>9.0370700000000035</v>
      </c>
      <c r="G722" s="2">
        <f t="shared" si="83"/>
        <v>9.0529739999999936</v>
      </c>
      <c r="H722" s="2">
        <f t="shared" si="87"/>
        <v>8.9948964999999799</v>
      </c>
      <c r="I722" s="2">
        <f t="array" ref="I722">SUMPRODUCT(B706:B725, (ROW(B706:B725)-ROW(B706)+1)) / (20*21/2)</f>
        <v>9.0177942857142845</v>
      </c>
      <c r="J722" s="2">
        <f t="shared" si="82"/>
        <v>9.0337512523533814</v>
      </c>
      <c r="K722" s="2">
        <f t="shared" si="84"/>
        <v>9.0596240341289374</v>
      </c>
    </row>
    <row r="723" spans="1:11" ht="13.5" x14ac:dyDescent="0.25">
      <c r="A723" s="3">
        <f>TITRES_STAT!B726</f>
        <v>43055</v>
      </c>
      <c r="B723" s="6">
        <f>TITRES_STAT!D726</f>
        <v>9.02</v>
      </c>
      <c r="C723" s="2">
        <f t="shared" si="85"/>
        <v>0</v>
      </c>
      <c r="D723" s="2">
        <f t="shared" si="86"/>
        <v>9.02</v>
      </c>
      <c r="E723" s="2">
        <f t="shared" si="88"/>
        <v>9.0199999999999978</v>
      </c>
      <c r="F723" s="2">
        <f t="shared" si="81"/>
        <v>9.0370700000000017</v>
      </c>
      <c r="G723" s="2">
        <f t="shared" si="83"/>
        <v>9.0503979999999942</v>
      </c>
      <c r="H723" s="2">
        <f t="shared" si="87"/>
        <v>8.9947534999999785</v>
      </c>
      <c r="I723" s="2">
        <f t="array" ref="I723">SUMPRODUCT(B707:B726, (ROW(B707:B726)-ROW(B707)+1)) / (20*21/2)</f>
        <v>9.0135309523809521</v>
      </c>
      <c r="J723" s="2">
        <f t="shared" si="82"/>
        <v>9.0324416092721069</v>
      </c>
      <c r="K723" s="2">
        <f t="shared" si="84"/>
        <v>9.0580701504376062</v>
      </c>
    </row>
    <row r="724" spans="1:11" ht="13.5" x14ac:dyDescent="0.25">
      <c r="A724" s="3">
        <f>TITRES_STAT!B727</f>
        <v>43056</v>
      </c>
      <c r="B724" s="6">
        <f>TITRES_STAT!D727</f>
        <v>8.9556000000000004</v>
      </c>
      <c r="C724" s="2">
        <f t="shared" si="85"/>
        <v>-6.4399999999999125E-2</v>
      </c>
      <c r="D724" s="2">
        <f t="shared" si="86"/>
        <v>9.0071200000000005</v>
      </c>
      <c r="E724" s="2">
        <f t="shared" si="88"/>
        <v>9.0135599999999982</v>
      </c>
      <c r="F724" s="2">
        <f t="shared" ref="F724:F787" si="89">AVERAGE(B705:B724)</f>
        <v>9.033850000000001</v>
      </c>
      <c r="G724" s="2">
        <f t="shared" si="83"/>
        <v>9.0465339999999941</v>
      </c>
      <c r="H724" s="2">
        <f t="shared" si="87"/>
        <v>8.9942884999999801</v>
      </c>
      <c r="I724" s="2">
        <f t="array" ref="I724">SUMPRODUCT(B708:B727, (ROW(B708:B727)-ROW(B708)+1)) / (20*21/2)</f>
        <v>9.0097276190476183</v>
      </c>
      <c r="J724" s="2">
        <f t="shared" si="82"/>
        <v>9.0251233607700012</v>
      </c>
      <c r="K724" s="2">
        <f t="shared" si="84"/>
        <v>9.0540517131655438</v>
      </c>
    </row>
    <row r="725" spans="1:11" ht="13.5" x14ac:dyDescent="0.25">
      <c r="A725" s="3">
        <f>TITRES_STAT!B728</f>
        <v>43059</v>
      </c>
      <c r="B725" s="6">
        <f>TITRES_STAT!D728</f>
        <v>8.9878</v>
      </c>
      <c r="C725" s="2">
        <f t="shared" si="85"/>
        <v>3.2199999999999562E-2</v>
      </c>
      <c r="D725" s="2">
        <f t="shared" si="86"/>
        <v>9.0006799999999991</v>
      </c>
      <c r="E725" s="2">
        <f t="shared" si="88"/>
        <v>9.0103399999999993</v>
      </c>
      <c r="F725" s="2">
        <f t="shared" si="89"/>
        <v>9.032565</v>
      </c>
      <c r="G725" s="2">
        <f t="shared" si="83"/>
        <v>9.0433139999999952</v>
      </c>
      <c r="H725" s="2">
        <f t="shared" si="87"/>
        <v>8.9939844999999803</v>
      </c>
      <c r="I725" s="2">
        <f t="array" ref="I725">SUMPRODUCT(B709:B728, (ROW(B709:B728)-ROW(B709)+1)) / (20*21/2)</f>
        <v>9.0063538095238105</v>
      </c>
      <c r="J725" s="2">
        <f t="shared" ref="J725:J788" si="90">$J$4*B725+J724*(1-$J$4)</f>
        <v>9.0215687549823809</v>
      </c>
      <c r="K725" s="2">
        <f t="shared" si="84"/>
        <v>9.0514536067668949</v>
      </c>
    </row>
    <row r="726" spans="1:11" ht="13.5" x14ac:dyDescent="0.25">
      <c r="A726" s="3">
        <f>TITRES_STAT!B729</f>
        <v>43060</v>
      </c>
      <c r="B726" s="6">
        <f>TITRES_STAT!D729</f>
        <v>8.9878</v>
      </c>
      <c r="C726" s="2">
        <f t="shared" si="85"/>
        <v>0</v>
      </c>
      <c r="D726" s="2">
        <f t="shared" si="86"/>
        <v>8.9942400000000013</v>
      </c>
      <c r="E726" s="2">
        <f t="shared" si="88"/>
        <v>9.0071199999999969</v>
      </c>
      <c r="F726" s="2">
        <f t="shared" si="89"/>
        <v>9.0277349999999998</v>
      </c>
      <c r="G726" s="2">
        <f t="shared" si="83"/>
        <v>9.0400939999999945</v>
      </c>
      <c r="H726" s="2">
        <f t="shared" si="87"/>
        <v>8.9936804999999804</v>
      </c>
      <c r="I726" s="2">
        <f t="array" ref="I726">SUMPRODUCT(B710:B729, (ROW(B710:B729)-ROW(B710)+1)) / (20*21/2)</f>
        <v>9.0034095238095251</v>
      </c>
      <c r="J726" s="2">
        <f t="shared" si="90"/>
        <v>9.0183526830792964</v>
      </c>
      <c r="K726" s="2">
        <f t="shared" si="84"/>
        <v>9.048957386893683</v>
      </c>
    </row>
    <row r="727" spans="1:11" ht="13.5" x14ac:dyDescent="0.25">
      <c r="A727" s="3">
        <f>TITRES_STAT!B730</f>
        <v>43061</v>
      </c>
      <c r="B727" s="6">
        <f>TITRES_STAT!D730</f>
        <v>8.9878</v>
      </c>
      <c r="C727" s="2">
        <f t="shared" si="85"/>
        <v>0</v>
      </c>
      <c r="D727" s="2">
        <f t="shared" si="86"/>
        <v>8.9878</v>
      </c>
      <c r="E727" s="2">
        <f t="shared" si="88"/>
        <v>9.003899999999998</v>
      </c>
      <c r="F727" s="2">
        <f t="shared" si="89"/>
        <v>9.0232249999999983</v>
      </c>
      <c r="G727" s="2">
        <f t="shared" si="83"/>
        <v>9.037001999999994</v>
      </c>
      <c r="H727" s="2">
        <f t="shared" si="87"/>
        <v>8.9929149999999805</v>
      </c>
      <c r="I727" s="2">
        <f t="array" ref="I727">SUMPRODUCT(B711:B730, (ROW(B711:B730)-ROW(B711)+1)) / (20*21/2)</f>
        <v>8.9990471428571421</v>
      </c>
      <c r="J727" s="2">
        <f t="shared" si="90"/>
        <v>9.0154429037384105</v>
      </c>
      <c r="K727" s="2">
        <f t="shared" si="84"/>
        <v>9.046559057995891</v>
      </c>
    </row>
    <row r="728" spans="1:11" ht="13.5" x14ac:dyDescent="0.25">
      <c r="A728" s="3">
        <f>TITRES_STAT!B731</f>
        <v>43062</v>
      </c>
      <c r="B728" s="6">
        <f>TITRES_STAT!D731</f>
        <v>8.9878</v>
      </c>
      <c r="C728" s="2">
        <f t="shared" si="85"/>
        <v>0</v>
      </c>
      <c r="D728" s="2">
        <f t="shared" si="86"/>
        <v>8.9813599999999987</v>
      </c>
      <c r="E728" s="2">
        <f t="shared" si="88"/>
        <v>9.0006799999999991</v>
      </c>
      <c r="F728" s="2">
        <f t="shared" si="89"/>
        <v>9.0187149999999967</v>
      </c>
      <c r="G728" s="2">
        <f t="shared" si="83"/>
        <v>9.0337819999999933</v>
      </c>
      <c r="H728" s="2">
        <f t="shared" si="87"/>
        <v>8.9916879999999804</v>
      </c>
      <c r="I728" s="2">
        <f t="array" ref="I728">SUMPRODUCT(B712:B731, (ROW(B712:B731)-ROW(B712)+1)) / (20*21/2)</f>
        <v>8.9949304761904738</v>
      </c>
      <c r="J728" s="2">
        <f t="shared" si="90"/>
        <v>9.0128102462395141</v>
      </c>
      <c r="K728" s="2">
        <f t="shared" si="84"/>
        <v>9.0442547812117393</v>
      </c>
    </row>
    <row r="729" spans="1:11" ht="13.5" x14ac:dyDescent="0.25">
      <c r="A729" s="3">
        <f>TITRES_STAT!B732</f>
        <v>43063</v>
      </c>
      <c r="B729" s="6">
        <f>TITRES_STAT!D732</f>
        <v>8.9878</v>
      </c>
      <c r="C729" s="2">
        <f t="shared" si="85"/>
        <v>0</v>
      </c>
      <c r="D729" s="2">
        <f t="shared" si="86"/>
        <v>8.9878</v>
      </c>
      <c r="E729" s="2">
        <f t="shared" si="88"/>
        <v>8.9974599999999985</v>
      </c>
      <c r="F729" s="2">
        <f t="shared" si="89"/>
        <v>9.0142049999999951</v>
      </c>
      <c r="G729" s="2">
        <f t="shared" si="83"/>
        <v>9.0305619999999944</v>
      </c>
      <c r="H729" s="2">
        <f t="shared" si="87"/>
        <v>8.9916304999999834</v>
      </c>
      <c r="I729" s="2">
        <f t="array" ref="I729">SUMPRODUCT(B713:B732, (ROW(B713:B732)-ROW(B713)+1)) / (20*21/2)</f>
        <v>8.9898404761904764</v>
      </c>
      <c r="J729" s="2">
        <f t="shared" si="90"/>
        <v>9.0104283180262268</v>
      </c>
      <c r="K729" s="2">
        <f t="shared" si="84"/>
        <v>9.0420408682230438</v>
      </c>
    </row>
    <row r="730" spans="1:11" ht="13.5" x14ac:dyDescent="0.25">
      <c r="A730" s="3">
        <f>TITRES_STAT!B733</f>
        <v>43066</v>
      </c>
      <c r="B730" s="6">
        <f>TITRES_STAT!D733</f>
        <v>8.9684000000000008</v>
      </c>
      <c r="C730" s="2">
        <f t="shared" si="85"/>
        <v>-1.9399999999999196E-2</v>
      </c>
      <c r="D730" s="2">
        <f t="shared" si="86"/>
        <v>8.9839200000000012</v>
      </c>
      <c r="E730" s="2">
        <f t="shared" si="88"/>
        <v>8.9923000000000002</v>
      </c>
      <c r="F730" s="2">
        <f t="shared" si="89"/>
        <v>9.0116249999999969</v>
      </c>
      <c r="G730" s="2">
        <f t="shared" si="83"/>
        <v>9.0282419999999952</v>
      </c>
      <c r="H730" s="2">
        <f t="shared" si="87"/>
        <v>8.9903679999999841</v>
      </c>
      <c r="I730" s="2">
        <f t="array" ref="I730">SUMPRODUCT(B714:B733, (ROW(B714:B733)-ROW(B714)+1)) / (20*21/2)</f>
        <v>8.9853333333333332</v>
      </c>
      <c r="J730" s="2">
        <f t="shared" si="90"/>
        <v>9.0064256210713474</v>
      </c>
      <c r="K730" s="2">
        <f t="shared" si="84"/>
        <v>9.0391529910378274</v>
      </c>
    </row>
    <row r="731" spans="1:11" ht="13.5" x14ac:dyDescent="0.25">
      <c r="A731" s="3">
        <f>TITRES_STAT!B734</f>
        <v>43067</v>
      </c>
      <c r="B731" s="6">
        <f>TITRES_STAT!D734</f>
        <v>8.9684000000000008</v>
      </c>
      <c r="C731" s="2">
        <f t="shared" si="85"/>
        <v>0</v>
      </c>
      <c r="D731" s="2">
        <f t="shared" si="86"/>
        <v>8.9800400000000007</v>
      </c>
      <c r="E731" s="2">
        <f t="shared" si="88"/>
        <v>8.9871400000000001</v>
      </c>
      <c r="F731" s="2">
        <f t="shared" si="89"/>
        <v>9.0090449999999969</v>
      </c>
      <c r="G731" s="2">
        <f t="shared" si="83"/>
        <v>9.0247619999999955</v>
      </c>
      <c r="H731" s="2">
        <f t="shared" si="87"/>
        <v>8.9891974999999835</v>
      </c>
      <c r="I731" s="2">
        <f t="array" ref="I731">SUMPRODUCT(B715:B734, (ROW(B715:B734)-ROW(B715)+1)) / (20*21/2)</f>
        <v>8.9813780952380959</v>
      </c>
      <c r="J731" s="2">
        <f t="shared" si="90"/>
        <v>9.0028041333502671</v>
      </c>
      <c r="K731" s="2">
        <f t="shared" si="84"/>
        <v>9.0363783639383062</v>
      </c>
    </row>
    <row r="732" spans="1:11" ht="13.5" x14ac:dyDescent="0.25">
      <c r="A732" s="3">
        <f>TITRES_STAT!B735</f>
        <v>43068</v>
      </c>
      <c r="B732" s="6">
        <f>TITRES_STAT!D735</f>
        <v>8.9556000000000004</v>
      </c>
      <c r="C732" s="2">
        <f t="shared" si="85"/>
        <v>-1.2800000000000367E-2</v>
      </c>
      <c r="D732" s="2">
        <f t="shared" si="86"/>
        <v>8.9736000000000011</v>
      </c>
      <c r="E732" s="2">
        <f t="shared" si="88"/>
        <v>8.9807000000000006</v>
      </c>
      <c r="F732" s="2">
        <f t="shared" si="89"/>
        <v>9.0029249999999976</v>
      </c>
      <c r="G732" s="2">
        <f t="shared" si="83"/>
        <v>9.0234739999999949</v>
      </c>
      <c r="H732" s="2">
        <f t="shared" si="87"/>
        <v>8.9879939999999845</v>
      </c>
      <c r="I732" s="2">
        <f t="array" ref="I732">SUMPRODUCT(B716:B735, (ROW(B716:B735)-ROW(B716)+1)) / (20*21/2)</f>
        <v>8.9777295238095256</v>
      </c>
      <c r="J732" s="2">
        <f t="shared" si="90"/>
        <v>8.9983085016026223</v>
      </c>
      <c r="K732" s="2">
        <f t="shared" si="84"/>
        <v>9.0332105849603348</v>
      </c>
    </row>
    <row r="733" spans="1:11" ht="13.5" x14ac:dyDescent="0.25">
      <c r="A733" s="3">
        <f>TITRES_STAT!B736</f>
        <v>43069</v>
      </c>
      <c r="B733" s="6">
        <f>TITRES_STAT!D736</f>
        <v>8.9556000000000004</v>
      </c>
      <c r="C733" s="2">
        <f t="shared" si="85"/>
        <v>0</v>
      </c>
      <c r="D733" s="2">
        <f t="shared" si="86"/>
        <v>8.9671600000000016</v>
      </c>
      <c r="E733" s="2">
        <f t="shared" si="88"/>
        <v>8.974260000000001</v>
      </c>
      <c r="F733" s="2">
        <f t="shared" si="89"/>
        <v>8.9971299999999985</v>
      </c>
      <c r="G733" s="2">
        <f t="shared" si="83"/>
        <v>9.022185999999996</v>
      </c>
      <c r="H733" s="2">
        <f t="shared" si="87"/>
        <v>8.986913499999984</v>
      </c>
      <c r="I733" s="2">
        <f t="array" ref="I733">SUMPRODUCT(B717:B736, (ROW(B717:B736)-ROW(B717)+1)) / (20*21/2)</f>
        <v>8.9743876190476204</v>
      </c>
      <c r="J733" s="2">
        <f t="shared" si="90"/>
        <v>8.994241025259516</v>
      </c>
      <c r="K733" s="2">
        <f t="shared" si="84"/>
        <v>9.0301670326089489</v>
      </c>
    </row>
    <row r="734" spans="1:11" ht="13.5" x14ac:dyDescent="0.25">
      <c r="A734" s="3">
        <f>TITRES_STAT!B737</f>
        <v>43073</v>
      </c>
      <c r="B734" s="6">
        <f>TITRES_STAT!D737</f>
        <v>8.9556000000000004</v>
      </c>
      <c r="C734" s="2">
        <f t="shared" si="85"/>
        <v>0</v>
      </c>
      <c r="D734" s="2">
        <f t="shared" si="86"/>
        <v>8.9607200000000002</v>
      </c>
      <c r="E734" s="2">
        <f t="shared" si="88"/>
        <v>8.974260000000001</v>
      </c>
      <c r="F734" s="2">
        <f t="shared" si="89"/>
        <v>8.9939099999999979</v>
      </c>
      <c r="G734" s="2">
        <f t="shared" si="83"/>
        <v>9.0208979999999954</v>
      </c>
      <c r="H734" s="2">
        <f t="shared" si="87"/>
        <v>8.9858639999999852</v>
      </c>
      <c r="I734" s="2">
        <f t="array" ref="I734">SUMPRODUCT(B718:B737, (ROW(B718:B737)-ROW(B718)+1)) / (20*21/2)</f>
        <v>8.9652095238095253</v>
      </c>
      <c r="J734" s="2">
        <f t="shared" si="90"/>
        <v>8.9905609276157534</v>
      </c>
      <c r="K734" s="2">
        <f t="shared" si="84"/>
        <v>9.0272428352517355</v>
      </c>
    </row>
    <row r="735" spans="1:11" ht="13.5" x14ac:dyDescent="0.25">
      <c r="A735" s="3">
        <f>TITRES_STAT!B738</f>
        <v>43074</v>
      </c>
      <c r="B735" s="6">
        <f>TITRES_STAT!D738</f>
        <v>8.9556000000000004</v>
      </c>
      <c r="C735" s="2">
        <f t="shared" si="85"/>
        <v>0</v>
      </c>
      <c r="D735" s="2">
        <f t="shared" si="86"/>
        <v>8.9581600000000012</v>
      </c>
      <c r="E735" s="2">
        <f t="shared" si="88"/>
        <v>8.9710400000000021</v>
      </c>
      <c r="F735" s="2">
        <f t="shared" si="89"/>
        <v>8.990689999999999</v>
      </c>
      <c r="G735" s="2">
        <f t="shared" si="83"/>
        <v>9.0196099999999948</v>
      </c>
      <c r="H735" s="2">
        <f t="shared" si="87"/>
        <v>8.9852449999999866</v>
      </c>
      <c r="I735" s="2">
        <f t="array" ref="I735">SUMPRODUCT(B719:B738, (ROW(B719:B738)-ROW(B719)+1)) / (20*21/2)</f>
        <v>8.9566452380952413</v>
      </c>
      <c r="J735" s="2">
        <f t="shared" si="90"/>
        <v>8.987231315461873</v>
      </c>
      <c r="K735" s="2">
        <f t="shared" si="84"/>
        <v>9.0244333123006886</v>
      </c>
    </row>
    <row r="736" spans="1:11" ht="13.5" x14ac:dyDescent="0.25">
      <c r="A736" s="3">
        <f>TITRES_STAT!B739</f>
        <v>43075</v>
      </c>
      <c r="B736" s="6">
        <f>TITRES_STAT!D739</f>
        <v>8.9556000000000004</v>
      </c>
      <c r="C736" s="2">
        <f t="shared" si="85"/>
        <v>0</v>
      </c>
      <c r="D736" s="2">
        <f t="shared" si="86"/>
        <v>8.9556000000000004</v>
      </c>
      <c r="E736" s="2">
        <f t="shared" si="88"/>
        <v>8.9678200000000015</v>
      </c>
      <c r="F736" s="2">
        <f t="shared" si="89"/>
        <v>8.9874699999999983</v>
      </c>
      <c r="G736" s="2">
        <f t="shared" si="83"/>
        <v>9.0183219999999977</v>
      </c>
      <c r="H736" s="2">
        <f t="shared" si="87"/>
        <v>8.9842259999999854</v>
      </c>
      <c r="I736" s="2">
        <f t="array" ref="I736">SUMPRODUCT(B720:B739, (ROW(B720:B739)-ROW(B720)+1)) / (20*21/2)</f>
        <v>8.9302852380952391</v>
      </c>
      <c r="J736" s="2">
        <f t="shared" si="90"/>
        <v>8.9842188092274089</v>
      </c>
      <c r="K736" s="2">
        <f t="shared" si="84"/>
        <v>9.0217339667202694</v>
      </c>
    </row>
    <row r="737" spans="1:11" ht="13.5" x14ac:dyDescent="0.25">
      <c r="A737" s="3">
        <f>TITRES_STAT!B740</f>
        <v>43076</v>
      </c>
      <c r="B737" s="6">
        <f>TITRES_STAT!D740</f>
        <v>8.8910999999999998</v>
      </c>
      <c r="C737" s="2">
        <f t="shared" si="85"/>
        <v>-6.4500000000000668E-2</v>
      </c>
      <c r="D737" s="2">
        <f t="shared" si="86"/>
        <v>8.9427000000000003</v>
      </c>
      <c r="E737" s="2">
        <f t="shared" si="88"/>
        <v>8.9581500000000016</v>
      </c>
      <c r="F737" s="2">
        <f t="shared" si="89"/>
        <v>8.9810249999999989</v>
      </c>
      <c r="G737" s="2">
        <f t="shared" si="83"/>
        <v>9.0157439999999962</v>
      </c>
      <c r="H737" s="2">
        <f t="shared" si="87"/>
        <v>8.9832844999999892</v>
      </c>
      <c r="I737" s="2">
        <f t="array" ref="I737">SUMPRODUCT(B721:B740, (ROW(B721:B740)-ROW(B721)+1)) / (20*21/2)</f>
        <v>8.9005547619047629</v>
      </c>
      <c r="J737" s="2">
        <f t="shared" si="90"/>
        <v>8.9753503512057513</v>
      </c>
      <c r="K737" s="2">
        <f t="shared" si="84"/>
        <v>9.0166110660645717</v>
      </c>
    </row>
    <row r="738" spans="1:11" ht="13.5" x14ac:dyDescent="0.25">
      <c r="A738" s="3">
        <f>TITRES_STAT!B741</f>
        <v>43077</v>
      </c>
      <c r="B738" s="6">
        <f>TITRES_STAT!D741</f>
        <v>8.8910999999999998</v>
      </c>
      <c r="C738" s="2">
        <f t="shared" si="85"/>
        <v>0</v>
      </c>
      <c r="D738" s="2">
        <f t="shared" si="86"/>
        <v>8.9298000000000002</v>
      </c>
      <c r="E738" s="2">
        <f t="shared" si="88"/>
        <v>8.94848</v>
      </c>
      <c r="F738" s="2">
        <f t="shared" si="89"/>
        <v>8.9745799999999996</v>
      </c>
      <c r="G738" s="2">
        <f t="shared" si="83"/>
        <v>9.015743999999998</v>
      </c>
      <c r="H738" s="2">
        <f t="shared" si="87"/>
        <v>8.9822199999999892</v>
      </c>
      <c r="I738" s="2">
        <f t="array" ref="I738">SUMPRODUCT(B722:B741, (ROW(B722:B741)-ROW(B722)+1)) / (20*21/2)</f>
        <v>8.8652419047619055</v>
      </c>
      <c r="J738" s="2">
        <f t="shared" si="90"/>
        <v>8.967326508233775</v>
      </c>
      <c r="K738" s="2">
        <f t="shared" si="84"/>
        <v>9.0116890634738045</v>
      </c>
    </row>
    <row r="739" spans="1:11" ht="13.5" x14ac:dyDescent="0.25">
      <c r="A739" s="3">
        <f>TITRES_STAT!B742</f>
        <v>43080</v>
      </c>
      <c r="B739" s="6">
        <f>TITRES_STAT!D742</f>
        <v>8.6978000000000009</v>
      </c>
      <c r="C739" s="2">
        <f t="shared" si="85"/>
        <v>-0.19329999999999892</v>
      </c>
      <c r="D739" s="2">
        <f t="shared" si="86"/>
        <v>8.8782400000000017</v>
      </c>
      <c r="E739" s="2">
        <f t="shared" si="88"/>
        <v>8.9194800000000001</v>
      </c>
      <c r="F739" s="2">
        <f t="shared" si="89"/>
        <v>8.9584700000000002</v>
      </c>
      <c r="G739" s="2">
        <f t="shared" si="83"/>
        <v>9.007367999999996</v>
      </c>
      <c r="H739" s="2">
        <f t="shared" si="87"/>
        <v>8.9807739999999896</v>
      </c>
      <c r="I739" s="2">
        <f t="array" ref="I739">SUMPRODUCT(B723:B742, (ROW(B723:B742)-ROW(B723)+1)) / (20*21/2)</f>
        <v>8.825943333333333</v>
      </c>
      <c r="J739" s="2">
        <f t="shared" si="90"/>
        <v>8.9416573169734157</v>
      </c>
      <c r="K739" s="2">
        <f t="shared" si="84"/>
        <v>8.9993796884356154</v>
      </c>
    </row>
    <row r="740" spans="1:11" ht="13.5" x14ac:dyDescent="0.25">
      <c r="A740" s="3">
        <f>TITRES_STAT!B743</f>
        <v>43081</v>
      </c>
      <c r="B740" s="6">
        <f>TITRES_STAT!D743</f>
        <v>8.6463000000000001</v>
      </c>
      <c r="C740" s="2">
        <f t="shared" si="85"/>
        <v>-5.1500000000000767E-2</v>
      </c>
      <c r="D740" s="2">
        <f t="shared" si="86"/>
        <v>8.8163800000000005</v>
      </c>
      <c r="E740" s="2">
        <f t="shared" si="88"/>
        <v>8.8872700000000009</v>
      </c>
      <c r="F740" s="2">
        <f t="shared" si="89"/>
        <v>8.9397850000000005</v>
      </c>
      <c r="G740" s="2">
        <f t="shared" si="83"/>
        <v>8.9998939999999994</v>
      </c>
      <c r="H740" s="2">
        <f t="shared" si="87"/>
        <v>8.9787624999999895</v>
      </c>
      <c r="I740" s="2">
        <f t="array" ref="I740">SUMPRODUCT(B724:B743, (ROW(B724:B743)-ROW(B724)+1)) / (20*21/2)</f>
        <v>8.776822857142859</v>
      </c>
      <c r="J740" s="2">
        <f t="shared" si="90"/>
        <v>8.9135280486902335</v>
      </c>
      <c r="K740" s="2">
        <f t="shared" si="84"/>
        <v>8.9855334261440234</v>
      </c>
    </row>
    <row r="741" spans="1:11" ht="13.5" x14ac:dyDescent="0.25">
      <c r="A741" s="3">
        <f>TITRES_STAT!B744</f>
        <v>43082</v>
      </c>
      <c r="B741" s="6">
        <f>TITRES_STAT!D744</f>
        <v>8.5690000000000008</v>
      </c>
      <c r="C741" s="2">
        <f t="shared" si="85"/>
        <v>-7.7299999999999258E-2</v>
      </c>
      <c r="D741" s="2">
        <f t="shared" si="86"/>
        <v>8.7390600000000003</v>
      </c>
      <c r="E741" s="2">
        <f t="shared" si="88"/>
        <v>8.8473300000000012</v>
      </c>
      <c r="F741" s="2">
        <f t="shared" si="89"/>
        <v>8.9172349999999998</v>
      </c>
      <c r="G741" s="2">
        <f t="shared" si="83"/>
        <v>8.990873999999998</v>
      </c>
      <c r="H741" s="2">
        <f t="shared" si="87"/>
        <v>8.9766724999999905</v>
      </c>
      <c r="I741" s="2">
        <f t="array" ref="I741">SUMPRODUCT(B725:B744, (ROW(B725:B744)-ROW(B725)+1)) / (20*21/2)</f>
        <v>8.730770476190477</v>
      </c>
      <c r="J741" s="2">
        <f t="shared" si="90"/>
        <v>8.8807158535768789</v>
      </c>
      <c r="K741" s="2">
        <f t="shared" si="84"/>
        <v>8.9691987819815129</v>
      </c>
    </row>
    <row r="742" spans="1:11" ht="13.5" x14ac:dyDescent="0.25">
      <c r="A742" s="3">
        <f>TITRES_STAT!B745</f>
        <v>43083</v>
      </c>
      <c r="B742" s="6">
        <f>TITRES_STAT!D745</f>
        <v>8.5045999999999999</v>
      </c>
      <c r="C742" s="2">
        <f t="shared" si="85"/>
        <v>-6.4400000000000901E-2</v>
      </c>
      <c r="D742" s="2">
        <f t="shared" si="86"/>
        <v>8.661760000000001</v>
      </c>
      <c r="E742" s="2">
        <f t="shared" si="88"/>
        <v>8.8022299999999998</v>
      </c>
      <c r="F742" s="2">
        <f t="shared" si="89"/>
        <v>8.8914650000000002</v>
      </c>
      <c r="G742" s="2">
        <f t="shared" si="83"/>
        <v>8.9805659999999996</v>
      </c>
      <c r="H742" s="2">
        <f t="shared" si="87"/>
        <v>8.9742604999999891</v>
      </c>
      <c r="I742" s="2">
        <f t="array" ref="I742">SUMPRODUCT(B726:B745, (ROW(B726:B745)-ROW(B726)+1)) / (20*21/2)</f>
        <v>8.6690699999999996</v>
      </c>
      <c r="J742" s="2">
        <f t="shared" si="90"/>
        <v>8.844895296093366</v>
      </c>
      <c r="K742" s="2">
        <f t="shared" si="84"/>
        <v>8.9509792219038058</v>
      </c>
    </row>
    <row r="743" spans="1:11" ht="13.5" x14ac:dyDescent="0.25">
      <c r="A743" s="3">
        <f>TITRES_STAT!B746</f>
        <v>43084</v>
      </c>
      <c r="B743" s="6">
        <f>TITRES_STAT!D746</f>
        <v>8.3757000000000001</v>
      </c>
      <c r="C743" s="2">
        <f t="shared" si="85"/>
        <v>-0.12889999999999979</v>
      </c>
      <c r="D743" s="2">
        <f t="shared" si="86"/>
        <v>8.558679999999999</v>
      </c>
      <c r="E743" s="2">
        <f t="shared" si="88"/>
        <v>8.7442399999999996</v>
      </c>
      <c r="F743" s="2">
        <f t="shared" si="89"/>
        <v>8.8592499999999994</v>
      </c>
      <c r="G743" s="2">
        <f t="shared" si="83"/>
        <v>8.9676799999999997</v>
      </c>
      <c r="H743" s="2">
        <f t="shared" si="87"/>
        <v>8.9716654999999896</v>
      </c>
      <c r="I743" s="2">
        <f t="array" ref="I743">SUMPRODUCT(B727:B746, (ROW(B727:B746)-ROW(B727)+1)) / (20*21/2)</f>
        <v>8.6112047619047623</v>
      </c>
      <c r="J743" s="2">
        <f t="shared" si="90"/>
        <v>8.8002100297987607</v>
      </c>
      <c r="K743" s="2">
        <f t="shared" si="84"/>
        <v>8.9284192524173811</v>
      </c>
    </row>
    <row r="744" spans="1:11" ht="13.5" x14ac:dyDescent="0.25">
      <c r="A744" s="3">
        <f>TITRES_STAT!B747</f>
        <v>43087</v>
      </c>
      <c r="B744" s="6">
        <f>TITRES_STAT!D747</f>
        <v>8.3757000000000001</v>
      </c>
      <c r="C744" s="2">
        <f t="shared" si="85"/>
        <v>0</v>
      </c>
      <c r="D744" s="2">
        <f t="shared" si="86"/>
        <v>8.4942600000000006</v>
      </c>
      <c r="E744" s="2">
        <f t="shared" si="88"/>
        <v>8.6862499999999994</v>
      </c>
      <c r="F744" s="2">
        <f t="shared" si="89"/>
        <v>8.8302549999999993</v>
      </c>
      <c r="G744" s="2">
        <f t="shared" si="83"/>
        <v>8.9535060000000009</v>
      </c>
      <c r="H744" s="2">
        <f t="shared" si="87"/>
        <v>8.9686089999999918</v>
      </c>
      <c r="I744" s="2">
        <f t="array" ref="I744">SUMPRODUCT(B728:B747, (ROW(B728:B747)-ROW(B728)+1)) / (20*21/2)</f>
        <v>8.5571747619047613</v>
      </c>
      <c r="J744" s="2">
        <f t="shared" si="90"/>
        <v>8.7597805031512603</v>
      </c>
      <c r="K744" s="2">
        <f t="shared" si="84"/>
        <v>8.9067439876167001</v>
      </c>
    </row>
    <row r="745" spans="1:11" ht="13.5" x14ac:dyDescent="0.25">
      <c r="A745" s="3">
        <f>TITRES_STAT!B748</f>
        <v>43088</v>
      </c>
      <c r="B745" s="6">
        <f>TITRES_STAT!D748</f>
        <v>8.1823999999999995</v>
      </c>
      <c r="C745" s="2">
        <f t="shared" si="85"/>
        <v>-0.19330000000000069</v>
      </c>
      <c r="D745" s="2">
        <f t="shared" si="86"/>
        <v>8.4014800000000012</v>
      </c>
      <c r="E745" s="2">
        <f t="shared" si="88"/>
        <v>8.6089299999999991</v>
      </c>
      <c r="F745" s="2">
        <f t="shared" si="89"/>
        <v>8.7899849999999997</v>
      </c>
      <c r="G745" s="2">
        <f t="shared" si="83"/>
        <v>8.9354659999999981</v>
      </c>
      <c r="H745" s="2">
        <f t="shared" si="87"/>
        <v>8.9650474999999901</v>
      </c>
      <c r="I745" s="2">
        <f t="array" ref="I745">SUMPRODUCT(B729:B748, (ROW(B729:B748)-ROW(B729)+1)) / (20*21/2)</f>
        <v>8.5063704761904759</v>
      </c>
      <c r="J745" s="2">
        <f t="shared" si="90"/>
        <v>8.7047918838035212</v>
      </c>
      <c r="K745" s="2">
        <f t="shared" si="84"/>
        <v>8.8783383410434968</v>
      </c>
    </row>
    <row r="746" spans="1:11" ht="13.5" x14ac:dyDescent="0.25">
      <c r="A746" s="3">
        <f>TITRES_STAT!B749</f>
        <v>43089</v>
      </c>
      <c r="B746" s="6">
        <f>TITRES_STAT!D749</f>
        <v>8.1823999999999995</v>
      </c>
      <c r="C746" s="2">
        <f t="shared" si="85"/>
        <v>0</v>
      </c>
      <c r="D746" s="2">
        <f t="shared" si="86"/>
        <v>8.3241600000000009</v>
      </c>
      <c r="E746" s="2">
        <f t="shared" si="88"/>
        <v>8.5316100000000006</v>
      </c>
      <c r="F746" s="2">
        <f t="shared" si="89"/>
        <v>8.7497150000000001</v>
      </c>
      <c r="G746" s="2">
        <f t="shared" si="83"/>
        <v>8.917425999999999</v>
      </c>
      <c r="H746" s="2">
        <f t="shared" si="87"/>
        <v>8.9614554999999907</v>
      </c>
      <c r="I746" s="2">
        <f t="array" ref="I746">SUMPRODUCT(B730:B749, (ROW(B730:B749)-ROW(B730)+1)) / (20*21/2)</f>
        <v>8.4588128571428562</v>
      </c>
      <c r="J746" s="2">
        <f t="shared" si="90"/>
        <v>8.655040275822234</v>
      </c>
      <c r="K746" s="2">
        <f t="shared" si="84"/>
        <v>8.8510466413947331</v>
      </c>
    </row>
    <row r="747" spans="1:11" ht="13.5" x14ac:dyDescent="0.25">
      <c r="A747" s="3">
        <f>TITRES_STAT!B750</f>
        <v>43090</v>
      </c>
      <c r="B747" s="6">
        <f>TITRES_STAT!D750</f>
        <v>8.1823999999999995</v>
      </c>
      <c r="C747" s="2">
        <f t="shared" si="85"/>
        <v>0</v>
      </c>
      <c r="D747" s="2">
        <f t="shared" si="86"/>
        <v>8.2597199999999997</v>
      </c>
      <c r="E747" s="2">
        <f t="shared" si="88"/>
        <v>8.4607400000000013</v>
      </c>
      <c r="F747" s="2">
        <f t="shared" si="89"/>
        <v>8.7094450000000005</v>
      </c>
      <c r="G747" s="2">
        <f t="shared" si="83"/>
        <v>8.899385999999998</v>
      </c>
      <c r="H747" s="2">
        <f t="shared" si="87"/>
        <v>8.9580479999999891</v>
      </c>
      <c r="I747" s="2">
        <f t="array" ref="I747">SUMPRODUCT(B731:B750, (ROW(B731:B750)-ROW(B731)+1)) / (20*21/2)</f>
        <v>8.4145423809523798</v>
      </c>
      <c r="J747" s="2">
        <f t="shared" si="90"/>
        <v>8.6100269162201162</v>
      </c>
      <c r="K747" s="2">
        <f t="shared" si="84"/>
        <v>8.8248252044772926</v>
      </c>
    </row>
    <row r="748" spans="1:11" ht="13.5" x14ac:dyDescent="0.25">
      <c r="A748" s="3">
        <f>TITRES_STAT!B751</f>
        <v>43091</v>
      </c>
      <c r="B748" s="6">
        <f>TITRES_STAT!D751</f>
        <v>8.1760000000000002</v>
      </c>
      <c r="C748" s="2">
        <f t="shared" si="85"/>
        <v>-6.3999999999992951E-3</v>
      </c>
      <c r="D748" s="2">
        <f t="shared" si="86"/>
        <v>8.2197800000000001</v>
      </c>
      <c r="E748" s="2">
        <f t="shared" si="88"/>
        <v>8.3892300000000013</v>
      </c>
      <c r="F748" s="2">
        <f t="shared" si="89"/>
        <v>8.6688549999999989</v>
      </c>
      <c r="G748" s="2">
        <f t="shared" si="83"/>
        <v>8.8825059999999976</v>
      </c>
      <c r="H748" s="2">
        <f t="shared" si="87"/>
        <v>8.9543004999999916</v>
      </c>
      <c r="I748" s="2">
        <f t="array" ref="I748">SUMPRODUCT(B732:B751, (ROW(B732:B751)-ROW(B732)+1)) / (20*21/2)</f>
        <v>8.3741066666666644</v>
      </c>
      <c r="J748" s="2">
        <f t="shared" si="90"/>
        <v>8.5686910194372476</v>
      </c>
      <c r="K748" s="2">
        <f t="shared" si="84"/>
        <v>8.7993810788115177</v>
      </c>
    </row>
    <row r="749" spans="1:11" ht="13.5" x14ac:dyDescent="0.25">
      <c r="A749" s="3">
        <f>TITRES_STAT!B752</f>
        <v>43094</v>
      </c>
      <c r="B749" s="6">
        <f>TITRES_STAT!D752</f>
        <v>8.1694999999999993</v>
      </c>
      <c r="C749" s="2">
        <f t="shared" si="85"/>
        <v>-6.5000000000008384E-3</v>
      </c>
      <c r="D749" s="2">
        <f t="shared" si="86"/>
        <v>8.1785399999999999</v>
      </c>
      <c r="E749" s="2">
        <f t="shared" si="88"/>
        <v>8.3364000000000011</v>
      </c>
      <c r="F749" s="2">
        <f t="shared" si="89"/>
        <v>8.6279399999999988</v>
      </c>
      <c r="G749" s="2">
        <f t="shared" si="83"/>
        <v>8.8654959999999985</v>
      </c>
      <c r="H749" s="2">
        <f t="shared" si="87"/>
        <v>8.9505819999999918</v>
      </c>
      <c r="I749" s="2">
        <f t="array" ref="I749">SUMPRODUCT(B733:B752, (ROW(B733:B752)-ROW(B733)+1)) / (20*21/2)</f>
        <v>8.3393438095238075</v>
      </c>
      <c r="J749" s="2">
        <f t="shared" si="90"/>
        <v>8.5306728271098908</v>
      </c>
      <c r="K749" s="2">
        <f t="shared" si="84"/>
        <v>8.7746798600345954</v>
      </c>
    </row>
    <row r="750" spans="1:11" ht="13.5" x14ac:dyDescent="0.25">
      <c r="A750" s="3">
        <f>TITRES_STAT!B753</f>
        <v>43095</v>
      </c>
      <c r="B750" s="6">
        <f>TITRES_STAT!D753</f>
        <v>8.1631</v>
      </c>
      <c r="C750" s="2">
        <f t="shared" si="85"/>
        <v>-6.3999999999992951E-3</v>
      </c>
      <c r="D750" s="2">
        <f t="shared" si="86"/>
        <v>8.1746799999999986</v>
      </c>
      <c r="E750" s="2">
        <f t="shared" si="88"/>
        <v>8.2880800000000008</v>
      </c>
      <c r="F750" s="2">
        <f t="shared" si="89"/>
        <v>8.5876749999999991</v>
      </c>
      <c r="G750" s="2">
        <f t="shared" si="83"/>
        <v>8.8483579999999975</v>
      </c>
      <c r="H750" s="2">
        <f t="shared" si="87"/>
        <v>8.9467699999999919</v>
      </c>
      <c r="I750" s="2">
        <f t="array" ref="I750">SUMPRODUCT(B734:B753, (ROW(B734:B753)-ROW(B734)+1)) / (20*21/2)</f>
        <v>8.2929199999999987</v>
      </c>
      <c r="J750" s="2">
        <f t="shared" si="90"/>
        <v>8.4956658911946636</v>
      </c>
      <c r="K750" s="2">
        <f t="shared" si="84"/>
        <v>8.7506963361116714</v>
      </c>
    </row>
    <row r="751" spans="1:11" ht="13.5" x14ac:dyDescent="0.25">
      <c r="A751" s="3">
        <f>TITRES_STAT!B754</f>
        <v>43096</v>
      </c>
      <c r="B751" s="6">
        <f>TITRES_STAT!D754</f>
        <v>8.1631</v>
      </c>
      <c r="C751" s="2">
        <f t="shared" si="85"/>
        <v>0</v>
      </c>
      <c r="D751" s="2">
        <f t="shared" si="86"/>
        <v>8.1708200000000009</v>
      </c>
      <c r="E751" s="2">
        <f t="shared" si="88"/>
        <v>8.2474900000000009</v>
      </c>
      <c r="F751" s="2">
        <f t="shared" si="89"/>
        <v>8.5474099999999993</v>
      </c>
      <c r="G751" s="2">
        <f t="shared" si="83"/>
        <v>8.8312199999999983</v>
      </c>
      <c r="H751" s="2">
        <f t="shared" si="87"/>
        <v>8.9432659999999924</v>
      </c>
      <c r="I751" s="2">
        <f t="array" ref="I751">SUMPRODUCT(B735:B754, (ROW(B735:B754)-ROW(B735)+1)) / (20*21/2)</f>
        <v>8.2478785714285721</v>
      </c>
      <c r="J751" s="2">
        <f t="shared" si="90"/>
        <v>8.4639929491761237</v>
      </c>
      <c r="K751" s="2">
        <f t="shared" si="84"/>
        <v>8.727653342538666</v>
      </c>
    </row>
    <row r="752" spans="1:11" ht="13.5" x14ac:dyDescent="0.25">
      <c r="A752" s="3">
        <f>TITRES_STAT!B755</f>
        <v>43097</v>
      </c>
      <c r="B752" s="6">
        <f>TITRES_STAT!D755</f>
        <v>8.1823999999999995</v>
      </c>
      <c r="C752" s="2">
        <f t="shared" si="85"/>
        <v>1.9299999999999429E-2</v>
      </c>
      <c r="D752" s="2">
        <f t="shared" si="86"/>
        <v>8.1708200000000009</v>
      </c>
      <c r="E752" s="2">
        <f t="shared" si="88"/>
        <v>8.2152700000000003</v>
      </c>
      <c r="F752" s="2">
        <f t="shared" si="89"/>
        <v>8.5087499999999991</v>
      </c>
      <c r="G752" s="2">
        <f t="shared" si="83"/>
        <v>8.814467999999998</v>
      </c>
      <c r="H752" s="2">
        <f t="shared" si="87"/>
        <v>8.9395504999999922</v>
      </c>
      <c r="I752" s="2">
        <f t="array" ref="I752">SUMPRODUCT(B736:B755, (ROW(B736:B755)-ROW(B736)+1)) / (20*21/2)</f>
        <v>8.219715714285714</v>
      </c>
      <c r="J752" s="2">
        <f t="shared" si="90"/>
        <v>8.4371745730641123</v>
      </c>
      <c r="K752" s="2">
        <f t="shared" si="84"/>
        <v>8.7062708585175415</v>
      </c>
    </row>
    <row r="753" spans="1:11" ht="13.5" x14ac:dyDescent="0.25">
      <c r="A753" s="3">
        <f>TITRES_STAT!B756</f>
        <v>43098</v>
      </c>
      <c r="B753" s="6">
        <f>TITRES_STAT!D756</f>
        <v>8.0213000000000001</v>
      </c>
      <c r="C753" s="2">
        <f t="shared" si="85"/>
        <v>-0.16109999999999935</v>
      </c>
      <c r="D753" s="2">
        <f t="shared" si="86"/>
        <v>8.1398799999999998</v>
      </c>
      <c r="E753" s="2">
        <f t="shared" si="88"/>
        <v>8.179829999999999</v>
      </c>
      <c r="F753" s="2">
        <f t="shared" si="89"/>
        <v>8.4620349999999984</v>
      </c>
      <c r="G753" s="2">
        <f t="shared" si="83"/>
        <v>8.7944939999999967</v>
      </c>
      <c r="H753" s="2">
        <f t="shared" si="87"/>
        <v>8.9350294999999917</v>
      </c>
      <c r="I753" s="2">
        <f t="array" ref="I753">SUMPRODUCT(B737:B756, (ROW(B737:B756)-ROW(B737)+1)) / (20*21/2)</f>
        <v>8.1894080952380932</v>
      </c>
      <c r="J753" s="2">
        <f t="shared" si="90"/>
        <v>8.3975674708675303</v>
      </c>
      <c r="K753" s="2">
        <f t="shared" si="84"/>
        <v>8.6794092562227352</v>
      </c>
    </row>
    <row r="754" spans="1:11" ht="13.5" x14ac:dyDescent="0.25">
      <c r="A754" s="3">
        <f>TITRES_STAT!B757</f>
        <v>43102</v>
      </c>
      <c r="B754" s="6">
        <f>TITRES_STAT!D757</f>
        <v>7.9890999999999996</v>
      </c>
      <c r="C754" s="2">
        <f t="shared" si="85"/>
        <v>-3.220000000000045E-2</v>
      </c>
      <c r="D754" s="2">
        <f t="shared" si="86"/>
        <v>8.1037999999999997</v>
      </c>
      <c r="E754" s="2">
        <f t="shared" si="88"/>
        <v>8.1411699999999989</v>
      </c>
      <c r="F754" s="2">
        <f t="shared" si="89"/>
        <v>8.4137099999999982</v>
      </c>
      <c r="G754" s="2">
        <f t="shared" ref="G754:G817" si="91">AVERAGE(B705:B754)</f>
        <v>8.773875999999996</v>
      </c>
      <c r="H754" s="2">
        <f t="shared" si="87"/>
        <v>8.9303474999999928</v>
      </c>
      <c r="I754" s="2">
        <f t="array" ref="I754">SUMPRODUCT(B738:B757, (ROW(B738:B757)-ROW(B738)+1)) / (20*21/2)</f>
        <v>8.1695290476190472</v>
      </c>
      <c r="J754" s="2">
        <f t="shared" si="90"/>
        <v>8.3586658069753845</v>
      </c>
      <c r="K754" s="2">
        <f t="shared" si="84"/>
        <v>8.6523383049983149</v>
      </c>
    </row>
    <row r="755" spans="1:11" ht="13.5" x14ac:dyDescent="0.25">
      <c r="A755" s="3">
        <f>TITRES_STAT!B758</f>
        <v>43103</v>
      </c>
      <c r="B755" s="6">
        <f>TITRES_STAT!D758</f>
        <v>8.1180000000000003</v>
      </c>
      <c r="C755" s="2">
        <f t="shared" si="85"/>
        <v>0.12890000000000068</v>
      </c>
      <c r="D755" s="2">
        <f t="shared" si="86"/>
        <v>8.0947800000000001</v>
      </c>
      <c r="E755" s="2">
        <f t="shared" si="88"/>
        <v>8.1347299999999994</v>
      </c>
      <c r="F755" s="2">
        <f t="shared" si="89"/>
        <v>8.3718299999999992</v>
      </c>
      <c r="G755" s="2">
        <f t="shared" si="91"/>
        <v>8.7559659999999955</v>
      </c>
      <c r="H755" s="2">
        <f t="shared" si="87"/>
        <v>8.9264639999999922</v>
      </c>
      <c r="I755" s="2">
        <f t="array" ref="I755">SUMPRODUCT(B739:B758, (ROW(B739:B758)-ROW(B739)+1)) / (20*21/2)</f>
        <v>8.1471980952380942</v>
      </c>
      <c r="J755" s="2">
        <f t="shared" si="90"/>
        <v>8.33574525393011</v>
      </c>
      <c r="K755" s="2">
        <f t="shared" ref="K755:K818" si="92">$K$4*B755+(1-$K$4)*K754</f>
        <v>8.6313838616650482</v>
      </c>
    </row>
    <row r="756" spans="1:11" ht="13.5" x14ac:dyDescent="0.25">
      <c r="A756" s="3">
        <f>TITRES_STAT!B759</f>
        <v>43104</v>
      </c>
      <c r="B756" s="6">
        <f>TITRES_STAT!D759</f>
        <v>8.0535999999999994</v>
      </c>
      <c r="C756" s="2">
        <f t="shared" si="85"/>
        <v>-6.4400000000000901E-2</v>
      </c>
      <c r="D756" s="2">
        <f t="shared" si="86"/>
        <v>8.0728800000000014</v>
      </c>
      <c r="E756" s="2">
        <f t="shared" si="88"/>
        <v>8.1218499999999985</v>
      </c>
      <c r="F756" s="2">
        <f t="shared" si="89"/>
        <v>8.3267299999999995</v>
      </c>
      <c r="G756" s="2">
        <f t="shared" si="91"/>
        <v>8.7353499999999968</v>
      </c>
      <c r="H756" s="2">
        <f t="shared" si="87"/>
        <v>8.9222584999999928</v>
      </c>
      <c r="I756" s="2">
        <f t="array" ref="I756">SUMPRODUCT(B740:B759, (ROW(B740:B759)-ROW(B740)+1)) / (20*21/2)</f>
        <v>8.1257790476190461</v>
      </c>
      <c r="J756" s="2">
        <f t="shared" si="90"/>
        <v>8.3088742773653372</v>
      </c>
      <c r="K756" s="2">
        <f t="shared" si="92"/>
        <v>8.6087256710115163</v>
      </c>
    </row>
    <row r="757" spans="1:11" ht="13.5" x14ac:dyDescent="0.25">
      <c r="A757" s="3">
        <f>TITRES_STAT!B760</f>
        <v>43105</v>
      </c>
      <c r="B757" s="6">
        <f>TITRES_STAT!D760</f>
        <v>8.1180000000000003</v>
      </c>
      <c r="C757" s="2">
        <f t="shared" si="85"/>
        <v>6.4400000000000901E-2</v>
      </c>
      <c r="D757" s="2">
        <f t="shared" si="86"/>
        <v>8.06</v>
      </c>
      <c r="E757" s="2">
        <f t="shared" si="88"/>
        <v>8.1154100000000007</v>
      </c>
      <c r="F757" s="2">
        <f t="shared" si="89"/>
        <v>8.288075000000001</v>
      </c>
      <c r="G757" s="2">
        <f t="shared" si="91"/>
        <v>8.7161499999999954</v>
      </c>
      <c r="H757" s="2">
        <f t="shared" si="87"/>
        <v>8.9185289999999924</v>
      </c>
      <c r="I757" s="2">
        <f t="array" ref="I757">SUMPRODUCT(B741:B760, (ROW(B741:B760)-ROW(B741)+1)) / (20*21/2)</f>
        <v>8.1045147619047615</v>
      </c>
      <c r="J757" s="2">
        <f t="shared" si="90"/>
        <v>8.290695774759115</v>
      </c>
      <c r="K757" s="2">
        <f t="shared" si="92"/>
        <v>8.5894815270502818</v>
      </c>
    </row>
    <row r="758" spans="1:11" ht="13.5" x14ac:dyDescent="0.25">
      <c r="A758" s="3">
        <f>TITRES_STAT!B761</f>
        <v>43108</v>
      </c>
      <c r="B758" s="6">
        <f>TITRES_STAT!D761</f>
        <v>8.0535999999999994</v>
      </c>
      <c r="C758" s="2">
        <f t="shared" si="85"/>
        <v>-6.4400000000000901E-2</v>
      </c>
      <c r="D758" s="2">
        <f t="shared" si="86"/>
        <v>8.0664600000000011</v>
      </c>
      <c r="E758" s="2">
        <f t="shared" si="88"/>
        <v>8.1031700000000004</v>
      </c>
      <c r="F758" s="2">
        <f t="shared" si="89"/>
        <v>8.2461999999999982</v>
      </c>
      <c r="G758" s="2">
        <f t="shared" si="91"/>
        <v>8.6956619999999969</v>
      </c>
      <c r="H758" s="2">
        <f t="shared" si="87"/>
        <v>8.9144774999999932</v>
      </c>
      <c r="I758" s="2">
        <f t="array" ref="I758">SUMPRODUCT(B742:B761, (ROW(B742:B761)-ROW(B742)+1)) / (20*21/2)</f>
        <v>8.0863799999999983</v>
      </c>
      <c r="J758" s="2">
        <f t="shared" si="90"/>
        <v>8.268115224782056</v>
      </c>
      <c r="K758" s="2">
        <f t="shared" si="92"/>
        <v>8.5684665652051724</v>
      </c>
    </row>
    <row r="759" spans="1:11" ht="13.5" x14ac:dyDescent="0.25">
      <c r="A759" s="3">
        <f>TITRES_STAT!B762</f>
        <v>43109</v>
      </c>
      <c r="B759" s="6">
        <f>TITRES_STAT!D762</f>
        <v>8.0213000000000001</v>
      </c>
      <c r="C759" s="2">
        <f t="shared" si="85"/>
        <v>-3.2299999999999329E-2</v>
      </c>
      <c r="D759" s="2">
        <f t="shared" si="86"/>
        <v>8.0728999999999989</v>
      </c>
      <c r="E759" s="2">
        <f t="shared" si="88"/>
        <v>8.0883500000000002</v>
      </c>
      <c r="F759" s="2">
        <f t="shared" si="89"/>
        <v>8.212374999999998</v>
      </c>
      <c r="G759" s="2">
        <f t="shared" si="91"/>
        <v>8.6745279999999969</v>
      </c>
      <c r="H759" s="2">
        <f t="shared" si="87"/>
        <v>8.9104184999999934</v>
      </c>
      <c r="I759" s="2">
        <f t="array" ref="I759">SUMPRODUCT(B743:B762, (ROW(B743:B762)-ROW(B743)+1)) / (20*21/2)</f>
        <v>8.0679399999999983</v>
      </c>
      <c r="J759" s="2">
        <f t="shared" si="90"/>
        <v>8.2446090128980511</v>
      </c>
      <c r="K759" s="2">
        <f t="shared" si="92"/>
        <v>8.5470090528441851</v>
      </c>
    </row>
    <row r="760" spans="1:11" ht="13.5" x14ac:dyDescent="0.25">
      <c r="A760" s="3">
        <f>TITRES_STAT!B763</f>
        <v>43110</v>
      </c>
      <c r="B760" s="6">
        <f>TITRES_STAT!D763</f>
        <v>7.9890999999999996</v>
      </c>
      <c r="C760" s="2">
        <f t="shared" si="85"/>
        <v>-3.220000000000045E-2</v>
      </c>
      <c r="D760" s="2">
        <f t="shared" si="86"/>
        <v>8.0471199999999996</v>
      </c>
      <c r="E760" s="2">
        <f t="shared" si="88"/>
        <v>8.0709499999999998</v>
      </c>
      <c r="F760" s="2">
        <f t="shared" si="89"/>
        <v>8.1795149999999985</v>
      </c>
      <c r="G760" s="2">
        <f t="shared" si="91"/>
        <v>8.653909999999998</v>
      </c>
      <c r="H760" s="2">
        <f t="shared" si="87"/>
        <v>8.906044499999993</v>
      </c>
      <c r="I760" s="2">
        <f t="array" ref="I760">SUMPRODUCT(B744:B763, (ROW(B744:B763)-ROW(B744)+1)) / (20*21/2)</f>
        <v>8.0398414285714264</v>
      </c>
      <c r="J760" s="2">
        <f t="shared" si="90"/>
        <v>8.220274821193474</v>
      </c>
      <c r="K760" s="2">
        <f t="shared" si="92"/>
        <v>8.5251302664581381</v>
      </c>
    </row>
    <row r="761" spans="1:11" ht="13.5" x14ac:dyDescent="0.25">
      <c r="A761" s="3">
        <f>TITRES_STAT!B764</f>
        <v>43111</v>
      </c>
      <c r="B761" s="6">
        <f>TITRES_STAT!D764</f>
        <v>7.9890999999999996</v>
      </c>
      <c r="C761" s="2">
        <f t="shared" si="85"/>
        <v>0</v>
      </c>
      <c r="D761" s="2">
        <f t="shared" si="86"/>
        <v>8.0342199999999995</v>
      </c>
      <c r="E761" s="2">
        <f t="shared" si="88"/>
        <v>8.0535499999999978</v>
      </c>
      <c r="F761" s="2">
        <f t="shared" si="89"/>
        <v>8.1505200000000002</v>
      </c>
      <c r="G761" s="2">
        <f t="shared" si="91"/>
        <v>8.6332919999999973</v>
      </c>
      <c r="H761" s="2">
        <f t="shared" si="87"/>
        <v>8.9016704999999945</v>
      </c>
      <c r="I761" s="2">
        <f t="array" ref="I761">SUMPRODUCT(B745:B764, (ROW(B745:B764)-ROW(B745)+1)) / (20*21/2)</f>
        <v>8.0112742857142845</v>
      </c>
      <c r="J761" s="2">
        <f t="shared" si="90"/>
        <v>8.1982581715560006</v>
      </c>
      <c r="K761" s="2">
        <f t="shared" si="92"/>
        <v>8.5041094716950738</v>
      </c>
    </row>
    <row r="762" spans="1:11" ht="13.5" x14ac:dyDescent="0.25">
      <c r="A762" s="3">
        <f>TITRES_STAT!B765</f>
        <v>43112</v>
      </c>
      <c r="B762" s="6">
        <f>TITRES_STAT!D765</f>
        <v>7.9569000000000001</v>
      </c>
      <c r="C762" s="2">
        <f t="shared" si="85"/>
        <v>-3.2199999999999562E-2</v>
      </c>
      <c r="D762" s="2">
        <f t="shared" si="86"/>
        <v>8.0019999999999989</v>
      </c>
      <c r="E762" s="2">
        <f t="shared" si="88"/>
        <v>8.0309999999999988</v>
      </c>
      <c r="F762" s="2">
        <f t="shared" si="89"/>
        <v>8.1231349999999996</v>
      </c>
      <c r="G762" s="2">
        <f t="shared" si="91"/>
        <v>8.6108699999999967</v>
      </c>
      <c r="H762" s="2">
        <f t="shared" si="87"/>
        <v>8.8971354999999956</v>
      </c>
      <c r="I762" s="2">
        <f t="array" ref="I762">SUMPRODUCT(B746:B765, (ROW(B746:B765)-ROW(B746)+1)) / (20*21/2)</f>
        <v>7.9793352380952376</v>
      </c>
      <c r="J762" s="2">
        <f t="shared" si="90"/>
        <v>8.1752716790268583</v>
      </c>
      <c r="K762" s="2">
        <f t="shared" si="92"/>
        <v>8.4826502767266394</v>
      </c>
    </row>
    <row r="763" spans="1:11" ht="13.5" x14ac:dyDescent="0.25">
      <c r="A763" s="3">
        <f>TITRES_STAT!B766</f>
        <v>43115</v>
      </c>
      <c r="B763" s="6">
        <f>TITRES_STAT!D766</f>
        <v>7.8281000000000001</v>
      </c>
      <c r="C763" s="2">
        <f t="shared" si="85"/>
        <v>-0.12880000000000003</v>
      </c>
      <c r="D763" s="2">
        <f t="shared" si="86"/>
        <v>7.9569000000000001</v>
      </c>
      <c r="E763" s="2">
        <f t="shared" si="88"/>
        <v>8.0116800000000019</v>
      </c>
      <c r="F763" s="2">
        <f t="shared" si="89"/>
        <v>8.0957550000000005</v>
      </c>
      <c r="G763" s="2">
        <f t="shared" si="91"/>
        <v>8.586001999999997</v>
      </c>
      <c r="H763" s="2">
        <f t="shared" si="87"/>
        <v>8.8919564999999938</v>
      </c>
      <c r="I763" s="2">
        <f t="array" ref="I763">SUMPRODUCT(B747:B766, (ROW(B747:B766)-ROW(B747)+1)) / (20*21/2)</f>
        <v>7.9434104761904756</v>
      </c>
      <c r="J763" s="2">
        <f t="shared" si="90"/>
        <v>8.1422077095957288</v>
      </c>
      <c r="K763" s="2">
        <f t="shared" si="92"/>
        <v>8.4569816384236347</v>
      </c>
    </row>
    <row r="764" spans="1:11" ht="13.5" x14ac:dyDescent="0.25">
      <c r="A764" s="3">
        <f>TITRES_STAT!B767</f>
        <v>43116</v>
      </c>
      <c r="B764" s="6">
        <f>TITRES_STAT!D767</f>
        <v>7.7957999999999998</v>
      </c>
      <c r="C764" s="2">
        <f t="shared" si="85"/>
        <v>-3.2300000000000217E-2</v>
      </c>
      <c r="D764" s="2">
        <f t="shared" si="86"/>
        <v>7.9117999999999995</v>
      </c>
      <c r="E764" s="2">
        <f t="shared" si="88"/>
        <v>7.9923500000000001</v>
      </c>
      <c r="F764" s="2">
        <f t="shared" si="89"/>
        <v>8.0667599999999986</v>
      </c>
      <c r="G764" s="2">
        <f t="shared" si="91"/>
        <v>8.561517999999996</v>
      </c>
      <c r="H764" s="2">
        <f t="shared" si="87"/>
        <v>8.8869234999999964</v>
      </c>
      <c r="I764" s="2">
        <f t="array" ref="I764">SUMPRODUCT(B748:B767, (ROW(B748:B767)-ROW(B748)+1)) / (20*21/2)</f>
        <v>7.8939876190476186</v>
      </c>
      <c r="J764" s="2">
        <f t="shared" si="90"/>
        <v>8.1092164991580393</v>
      </c>
      <c r="K764" s="2">
        <f t="shared" si="92"/>
        <v>8.4310529467207473</v>
      </c>
    </row>
    <row r="765" spans="1:11" ht="13.5" x14ac:dyDescent="0.25">
      <c r="A765" s="3">
        <f>TITRES_STAT!B768</f>
        <v>43117</v>
      </c>
      <c r="B765" s="6">
        <f>TITRES_STAT!D768</f>
        <v>7.7313999999999998</v>
      </c>
      <c r="C765" s="2">
        <f t="shared" si="85"/>
        <v>-6.4400000000000013E-2</v>
      </c>
      <c r="D765" s="2">
        <f t="shared" si="86"/>
        <v>7.8602599999999994</v>
      </c>
      <c r="E765" s="2">
        <f t="shared" si="88"/>
        <v>7.953689999999999</v>
      </c>
      <c r="F765" s="2">
        <f t="shared" si="89"/>
        <v>8.0442099999999979</v>
      </c>
      <c r="G765" s="2">
        <f t="shared" si="91"/>
        <v>8.5357459999999961</v>
      </c>
      <c r="H765" s="2">
        <f t="shared" si="87"/>
        <v>8.8815684999999949</v>
      </c>
      <c r="I765" s="2">
        <f t="array" ref="I765">SUMPRODUCT(B749:B768, (ROW(B749:B768)-ROW(B749)+1)) / (20*21/2)</f>
        <v>7.8269500000000001</v>
      </c>
      <c r="J765" s="2">
        <f t="shared" si="90"/>
        <v>8.0732339754287032</v>
      </c>
      <c r="K765" s="2">
        <f t="shared" si="92"/>
        <v>8.4036155762611102</v>
      </c>
    </row>
    <row r="766" spans="1:11" ht="13.5" x14ac:dyDescent="0.25">
      <c r="A766" s="3">
        <f>TITRES_STAT!B769</f>
        <v>43118</v>
      </c>
      <c r="B766" s="6">
        <f>TITRES_STAT!D769</f>
        <v>7.6669999999999998</v>
      </c>
      <c r="C766" s="2">
        <f t="shared" si="85"/>
        <v>-6.4400000000000013E-2</v>
      </c>
      <c r="D766" s="2">
        <f t="shared" si="86"/>
        <v>7.7958400000000001</v>
      </c>
      <c r="E766" s="2">
        <f t="shared" si="88"/>
        <v>7.9150299999999989</v>
      </c>
      <c r="F766" s="2">
        <f t="shared" si="89"/>
        <v>8.01844</v>
      </c>
      <c r="G766" s="2">
        <f t="shared" si="91"/>
        <v>8.5086859999999973</v>
      </c>
      <c r="H766" s="2">
        <f t="shared" si="87"/>
        <v>8.8758914999999963</v>
      </c>
      <c r="I766" s="2">
        <f t="array" ref="I766">SUMPRODUCT(B750:B769, (ROW(B750:B769)-ROW(B750)+1)) / (20*21/2)</f>
        <v>7.7580438095238087</v>
      </c>
      <c r="J766" s="2">
        <f t="shared" si="90"/>
        <v>8.0345450253878745</v>
      </c>
      <c r="K766" s="2">
        <f t="shared" si="92"/>
        <v>8.3747286909175376</v>
      </c>
    </row>
    <row r="767" spans="1:11" ht="13.5" x14ac:dyDescent="0.25">
      <c r="A767" s="3">
        <f>TITRES_STAT!B770</f>
        <v>43119</v>
      </c>
      <c r="B767" s="6">
        <f>TITRES_STAT!D770</f>
        <v>7.4995000000000003</v>
      </c>
      <c r="C767" s="2">
        <f t="shared" si="85"/>
        <v>-0.16749999999999954</v>
      </c>
      <c r="D767" s="2">
        <f t="shared" si="86"/>
        <v>7.7043599999999994</v>
      </c>
      <c r="E767" s="2">
        <f t="shared" si="88"/>
        <v>7.8531799999999992</v>
      </c>
      <c r="F767" s="2">
        <f t="shared" si="89"/>
        <v>7.9842950000000013</v>
      </c>
      <c r="G767" s="2">
        <f t="shared" si="91"/>
        <v>8.4782759999999975</v>
      </c>
      <c r="H767" s="2">
        <f t="shared" si="87"/>
        <v>8.8696849999999952</v>
      </c>
      <c r="I767" s="2">
        <f t="array" ref="I767">SUMPRODUCT(B751:B770, (ROW(B751:B770)-ROW(B751)+1)) / (20*21/2)</f>
        <v>7.693678095238095</v>
      </c>
      <c r="J767" s="2">
        <f t="shared" si="90"/>
        <v>7.983588356303315</v>
      </c>
      <c r="K767" s="2">
        <f t="shared" si="92"/>
        <v>8.3404059971560667</v>
      </c>
    </row>
    <row r="768" spans="1:11" ht="13.5" x14ac:dyDescent="0.25">
      <c r="A768" s="3">
        <f>TITRES_STAT!B771</f>
        <v>43122</v>
      </c>
      <c r="B768" s="6">
        <f>TITRES_STAT!D771</f>
        <v>7.2804000000000002</v>
      </c>
      <c r="C768" s="2">
        <f t="shared" si="85"/>
        <v>-0.21910000000000007</v>
      </c>
      <c r="D768" s="2">
        <f t="shared" si="86"/>
        <v>7.5948200000000012</v>
      </c>
      <c r="E768" s="2">
        <f t="shared" si="88"/>
        <v>7.7758599999999998</v>
      </c>
      <c r="F768" s="2">
        <f t="shared" si="89"/>
        <v>7.9395150000000001</v>
      </c>
      <c r="G768" s="2">
        <f t="shared" si="91"/>
        <v>8.4434839999999998</v>
      </c>
      <c r="H768" s="2">
        <f t="shared" si="87"/>
        <v>8.8625369999999961</v>
      </c>
      <c r="I768" s="2">
        <f t="array" ref="I768">SUMPRODUCT(B752:B771, (ROW(B752:B771)-ROW(B752)+1)) / (20*21/2)</f>
        <v>7.6399557142857137</v>
      </c>
      <c r="J768" s="2">
        <f t="shared" si="90"/>
        <v>7.9166180366553807</v>
      </c>
      <c r="K768" s="2">
        <f t="shared" si="92"/>
        <v>8.2988371345224952</v>
      </c>
    </row>
    <row r="769" spans="1:11" ht="13.5" x14ac:dyDescent="0.25">
      <c r="A769" s="3">
        <f>TITRES_STAT!B772</f>
        <v>43123</v>
      </c>
      <c r="B769" s="6">
        <f>TITRES_STAT!D772</f>
        <v>7.2160000000000002</v>
      </c>
      <c r="C769" s="2">
        <f t="shared" si="85"/>
        <v>-6.4400000000000013E-2</v>
      </c>
      <c r="D769" s="2">
        <f t="shared" si="86"/>
        <v>7.4788600000000001</v>
      </c>
      <c r="E769" s="2">
        <f t="shared" si="88"/>
        <v>7.6953300000000002</v>
      </c>
      <c r="F769" s="2">
        <f t="shared" si="89"/>
        <v>7.891840000000002</v>
      </c>
      <c r="G769" s="2">
        <f t="shared" si="91"/>
        <v>8.4074039999999997</v>
      </c>
      <c r="H769" s="2">
        <f t="shared" si="87"/>
        <v>8.8549129999999945</v>
      </c>
      <c r="I769" s="2">
        <f t="array" ref="I769">SUMPRODUCT(B753:B772, (ROW(B753:B772)-ROW(B753)+1)) / (20*21/2)</f>
        <v>7.5959604761904771</v>
      </c>
      <c r="J769" s="2">
        <f t="shared" si="90"/>
        <v>7.8498925093548682</v>
      </c>
      <c r="K769" s="2">
        <f t="shared" si="92"/>
        <v>8.2563729331686719</v>
      </c>
    </row>
    <row r="770" spans="1:11" ht="13.5" x14ac:dyDescent="0.25">
      <c r="A770" s="3">
        <f>TITRES_STAT!B773</f>
        <v>43124</v>
      </c>
      <c r="B770" s="6">
        <f>TITRES_STAT!D773</f>
        <v>7.2160000000000002</v>
      </c>
      <c r="C770" s="2">
        <f t="shared" si="85"/>
        <v>0</v>
      </c>
      <c r="D770" s="2">
        <f t="shared" si="86"/>
        <v>7.3757800000000007</v>
      </c>
      <c r="E770" s="2">
        <f t="shared" si="88"/>
        <v>7.6180199999999987</v>
      </c>
      <c r="F770" s="2">
        <f t="shared" si="89"/>
        <v>7.8444850000000006</v>
      </c>
      <c r="G770" s="2">
        <f t="shared" si="91"/>
        <v>8.3713239999999995</v>
      </c>
      <c r="H770" s="2">
        <f t="shared" si="87"/>
        <v>8.8470119999999959</v>
      </c>
      <c r="I770" s="2">
        <f t="array" ref="I770">SUMPRODUCT(B754:B773, (ROW(B754:B773)-ROW(B754)+1)) / (20*21/2)</f>
        <v>7.5351176190476181</v>
      </c>
      <c r="J770" s="2">
        <f t="shared" si="90"/>
        <v>7.7895217941782144</v>
      </c>
      <c r="K770" s="2">
        <f t="shared" si="92"/>
        <v>8.2155739946130382</v>
      </c>
    </row>
    <row r="771" spans="1:11" ht="13.5" x14ac:dyDescent="0.25">
      <c r="A771" s="3">
        <f>TITRES_STAT!B774</f>
        <v>43125</v>
      </c>
      <c r="B771" s="6">
        <f>TITRES_STAT!D774</f>
        <v>7.2804000000000002</v>
      </c>
      <c r="C771" s="2">
        <f t="shared" si="85"/>
        <v>6.4400000000000013E-2</v>
      </c>
      <c r="D771" s="2">
        <f t="shared" si="86"/>
        <v>7.2984600000000004</v>
      </c>
      <c r="E771" s="2">
        <f t="shared" si="88"/>
        <v>7.5471499999999994</v>
      </c>
      <c r="F771" s="2">
        <f t="shared" si="89"/>
        <v>7.8003499999999999</v>
      </c>
      <c r="G771" s="2">
        <f t="shared" si="91"/>
        <v>8.3365320000000001</v>
      </c>
      <c r="H771" s="2">
        <f t="shared" si="87"/>
        <v>8.8397099999999948</v>
      </c>
      <c r="I771" s="2">
        <f t="array" ref="I771">SUMPRODUCT(B755:B774, (ROW(B755:B774)-ROW(B755)+1)) / (20*21/2)</f>
        <v>7.4693700000000005</v>
      </c>
      <c r="J771" s="2">
        <f t="shared" si="90"/>
        <v>7.7410340042564805</v>
      </c>
      <c r="K771" s="2">
        <f t="shared" si="92"/>
        <v>8.1789005046282135</v>
      </c>
    </row>
    <row r="772" spans="1:11" ht="13.5" x14ac:dyDescent="0.25">
      <c r="A772" s="3">
        <f>TITRES_STAT!B775</f>
        <v>43126</v>
      </c>
      <c r="B772" s="6">
        <f>TITRES_STAT!D775</f>
        <v>7.3384</v>
      </c>
      <c r="C772" s="2">
        <f t="shared" ref="C772:C835" si="93">B772-B771</f>
        <v>5.7999999999999829E-2</v>
      </c>
      <c r="D772" s="2">
        <f t="shared" si="86"/>
        <v>7.2662400000000007</v>
      </c>
      <c r="E772" s="2">
        <f t="shared" si="88"/>
        <v>7.4853000000000005</v>
      </c>
      <c r="F772" s="2">
        <f t="shared" si="89"/>
        <v>7.7581499999999988</v>
      </c>
      <c r="G772" s="2">
        <f t="shared" si="91"/>
        <v>8.3028999999999993</v>
      </c>
      <c r="H772" s="2">
        <f t="shared" si="87"/>
        <v>8.8330059999999957</v>
      </c>
      <c r="I772" s="2">
        <f t="array" ref="I772">SUMPRODUCT(B756:B775, (ROW(B756:B775)-ROW(B756)+1)) / (20*21/2)</f>
        <v>7.3977957142857145</v>
      </c>
      <c r="J772" s="2">
        <f t="shared" si="90"/>
        <v>7.7026879086130062</v>
      </c>
      <c r="K772" s="2">
        <f t="shared" si="92"/>
        <v>8.1459397005251457</v>
      </c>
    </row>
    <row r="773" spans="1:11" ht="13.5" x14ac:dyDescent="0.25">
      <c r="A773" s="3">
        <f>TITRES_STAT!B776</f>
        <v>43129</v>
      </c>
      <c r="B773" s="6">
        <f>TITRES_STAT!D776</f>
        <v>7.1193</v>
      </c>
      <c r="C773" s="2">
        <f t="shared" si="93"/>
        <v>-0.21910000000000007</v>
      </c>
      <c r="D773" s="2">
        <f t="shared" si="86"/>
        <v>7.234020000000001</v>
      </c>
      <c r="E773" s="2">
        <f t="shared" si="88"/>
        <v>7.4144199999999998</v>
      </c>
      <c r="F773" s="2">
        <f t="shared" si="89"/>
        <v>7.71305</v>
      </c>
      <c r="G773" s="2">
        <f t="shared" si="91"/>
        <v>8.2648860000000006</v>
      </c>
      <c r="H773" s="2">
        <f t="shared" si="87"/>
        <v>8.8254829999999966</v>
      </c>
      <c r="I773" s="2">
        <f t="array" ref="I773">SUMPRODUCT(B757:B776, (ROW(B757:B776)-ROW(B757)+1)) / (20*21/2)</f>
        <v>7.3301109523809513</v>
      </c>
      <c r="J773" s="2">
        <f t="shared" si="90"/>
        <v>7.6471271554117672</v>
      </c>
      <c r="K773" s="2">
        <f t="shared" si="92"/>
        <v>8.1056793201123956</v>
      </c>
    </row>
    <row r="774" spans="1:11" ht="13.5" x14ac:dyDescent="0.25">
      <c r="A774" s="3">
        <f>TITRES_STAT!B777</f>
        <v>43130</v>
      </c>
      <c r="B774" s="6">
        <f>TITRES_STAT!D777</f>
        <v>7.0227000000000004</v>
      </c>
      <c r="C774" s="2">
        <f t="shared" si="93"/>
        <v>-9.6599999999999575E-2</v>
      </c>
      <c r="D774" s="2">
        <f t="shared" ref="D774:D837" si="94">AVERAGE(B770:B774)</f>
        <v>7.1953599999999991</v>
      </c>
      <c r="E774" s="2">
        <f t="shared" si="88"/>
        <v>7.33711</v>
      </c>
      <c r="F774" s="2">
        <f t="shared" si="89"/>
        <v>7.6647300000000005</v>
      </c>
      <c r="G774" s="2">
        <f t="shared" si="91"/>
        <v>8.226227999999999</v>
      </c>
      <c r="H774" s="2">
        <f t="shared" si="87"/>
        <v>8.8175079999999966</v>
      </c>
      <c r="I774" s="2">
        <f t="array" ref="I774">SUMPRODUCT(B758:B777, (ROW(B758:B777)-ROW(B758)+1)) / (20*21/2)</f>
        <v>7.2673395238095235</v>
      </c>
      <c r="J774" s="2">
        <f t="shared" si="90"/>
        <v>7.5876579025154083</v>
      </c>
      <c r="K774" s="2">
        <f t="shared" si="92"/>
        <v>8.0632095428530857</v>
      </c>
    </row>
    <row r="775" spans="1:11" ht="13.5" x14ac:dyDescent="0.25">
      <c r="A775" s="3">
        <f>TITRES_STAT!B778</f>
        <v>43131</v>
      </c>
      <c r="B775" s="6">
        <f>TITRES_STAT!D778</f>
        <v>6.9131999999999998</v>
      </c>
      <c r="C775" s="2">
        <f t="shared" si="93"/>
        <v>-0.1095000000000006</v>
      </c>
      <c r="D775" s="2">
        <f t="shared" si="94"/>
        <v>7.1348000000000003</v>
      </c>
      <c r="E775" s="2">
        <f t="shared" si="88"/>
        <v>7.2552900000000005</v>
      </c>
      <c r="F775" s="2">
        <f t="shared" si="89"/>
        <v>7.6044900000000002</v>
      </c>
      <c r="G775" s="2">
        <f t="shared" si="91"/>
        <v>8.1847360000000009</v>
      </c>
      <c r="H775" s="2">
        <f t="shared" si="87"/>
        <v>8.8086779999999969</v>
      </c>
      <c r="I775" s="2">
        <f t="array" ref="I775">SUMPRODUCT(B759:B778, (ROW(B759:B778)-ROW(B759)+1)) / (20*21/2)</f>
        <v>7.204904285714286</v>
      </c>
      <c r="J775" s="2">
        <f t="shared" si="90"/>
        <v>7.5234238165615599</v>
      </c>
      <c r="K775" s="2">
        <f t="shared" si="92"/>
        <v>8.0181111294078669</v>
      </c>
    </row>
    <row r="776" spans="1:11" ht="13.5" x14ac:dyDescent="0.25">
      <c r="A776" s="3">
        <f>TITRES_STAT!B779</f>
        <v>43132</v>
      </c>
      <c r="B776" s="6">
        <f>TITRES_STAT!D779</f>
        <v>6.8937999999999997</v>
      </c>
      <c r="C776" s="2">
        <f t="shared" si="93"/>
        <v>-1.9400000000000084E-2</v>
      </c>
      <c r="D776" s="2">
        <f t="shared" si="94"/>
        <v>7.05748</v>
      </c>
      <c r="E776" s="2">
        <f t="shared" si="88"/>
        <v>7.1779700000000002</v>
      </c>
      <c r="F776" s="2">
        <f t="shared" si="89"/>
        <v>7.5464999999999991</v>
      </c>
      <c r="G776" s="2">
        <f t="shared" si="91"/>
        <v>8.1428560000000001</v>
      </c>
      <c r="H776" s="2">
        <f t="shared" si="87"/>
        <v>8.799750999999997</v>
      </c>
      <c r="I776" s="2">
        <f t="array" ref="I776">SUMPRODUCT(B760:B779, (ROW(B760:B779)-ROW(B760)+1)) / (20*21/2)</f>
        <v>7.1722319047619054</v>
      </c>
      <c r="J776" s="2">
        <f t="shared" si="90"/>
        <v>7.463459643555697</v>
      </c>
      <c r="K776" s="2">
        <f t="shared" si="92"/>
        <v>7.9740204968820683</v>
      </c>
    </row>
    <row r="777" spans="1:11" ht="13.5" x14ac:dyDescent="0.25">
      <c r="A777" s="3">
        <f>TITRES_STAT!B780</f>
        <v>43133</v>
      </c>
      <c r="B777" s="6">
        <f>TITRES_STAT!D780</f>
        <v>6.8874000000000004</v>
      </c>
      <c r="C777" s="2">
        <f t="shared" si="93"/>
        <v>-6.3999999999992951E-3</v>
      </c>
      <c r="D777" s="2">
        <f t="shared" si="94"/>
        <v>6.9672799999999997</v>
      </c>
      <c r="E777" s="2">
        <f t="shared" si="88"/>
        <v>7.1167600000000011</v>
      </c>
      <c r="F777" s="2">
        <f t="shared" si="89"/>
        <v>7.4849699999999988</v>
      </c>
      <c r="G777" s="2">
        <f t="shared" si="91"/>
        <v>8.1008479999999992</v>
      </c>
      <c r="H777" s="2">
        <f t="shared" si="87"/>
        <v>8.7907919999999979</v>
      </c>
      <c r="I777" s="2">
        <f t="array" ref="I777">SUMPRODUCT(B761:B780, (ROW(B761:B780)-ROW(B761)+1)) / (20*21/2)</f>
        <v>7.1385147619047631</v>
      </c>
      <c r="J777" s="2">
        <f t="shared" si="90"/>
        <v>7.4085968203599162</v>
      </c>
      <c r="K777" s="2">
        <f t="shared" si="92"/>
        <v>7.9314079283768892</v>
      </c>
    </row>
    <row r="778" spans="1:11" ht="13.5" x14ac:dyDescent="0.25">
      <c r="A778" s="3">
        <f>TITRES_STAT!B781</f>
        <v>43136</v>
      </c>
      <c r="B778" s="6">
        <f>TITRES_STAT!D781</f>
        <v>6.8293999999999997</v>
      </c>
      <c r="C778" s="2">
        <f t="shared" si="93"/>
        <v>-5.8000000000000718E-2</v>
      </c>
      <c r="D778" s="2">
        <f t="shared" si="94"/>
        <v>6.9092999999999991</v>
      </c>
      <c r="E778" s="2">
        <f t="shared" si="88"/>
        <v>7.0716599999999996</v>
      </c>
      <c r="F778" s="2">
        <f t="shared" si="89"/>
        <v>7.4237599999999997</v>
      </c>
      <c r="G778" s="2">
        <f t="shared" si="91"/>
        <v>8.0576799999999995</v>
      </c>
      <c r="H778" s="2">
        <f t="shared" ref="H778:H841" si="95">AVERAGE(B579:B778)</f>
        <v>8.7815429999999992</v>
      </c>
      <c r="I778" s="2">
        <f t="array" ref="I778">SUMPRODUCT(B762:B781, (ROW(B762:B781)-ROW(B762)+1)) / (20*21/2)</f>
        <v>7.0971233333333341</v>
      </c>
      <c r="J778" s="2">
        <f t="shared" si="90"/>
        <v>7.3534352184208762</v>
      </c>
      <c r="K778" s="2">
        <f t="shared" si="92"/>
        <v>7.8881919311856388</v>
      </c>
    </row>
    <row r="779" spans="1:11" ht="13.5" x14ac:dyDescent="0.25">
      <c r="A779" s="3">
        <f>TITRES_STAT!B782</f>
        <v>43137</v>
      </c>
      <c r="B779" s="6">
        <f>TITRES_STAT!D782</f>
        <v>7.0807000000000002</v>
      </c>
      <c r="C779" s="2">
        <f t="shared" si="93"/>
        <v>0.25130000000000052</v>
      </c>
      <c r="D779" s="2">
        <f t="shared" si="94"/>
        <v>6.9209000000000005</v>
      </c>
      <c r="E779" s="2">
        <f t="shared" si="88"/>
        <v>7.0581300000000002</v>
      </c>
      <c r="F779" s="2">
        <f t="shared" si="89"/>
        <v>7.3767299999999993</v>
      </c>
      <c r="G779" s="2">
        <f t="shared" si="91"/>
        <v>8.0195379999999989</v>
      </c>
      <c r="H779" s="2">
        <f t="shared" si="95"/>
        <v>8.7738579999999988</v>
      </c>
      <c r="I779" s="2">
        <f t="array" ref="I779">SUMPRODUCT(B763:B782, (ROW(B763:B782)-ROW(B763)+1)) / (20*21/2)</f>
        <v>7.0609476190476181</v>
      </c>
      <c r="J779" s="2">
        <f t="shared" si="90"/>
        <v>7.3274604357141255</v>
      </c>
      <c r="K779" s="2">
        <f t="shared" si="92"/>
        <v>7.8565255809430656</v>
      </c>
    </row>
    <row r="780" spans="1:11" ht="13.5" x14ac:dyDescent="0.25">
      <c r="A780" s="3">
        <f>TITRES_STAT!B783</f>
        <v>43138</v>
      </c>
      <c r="B780" s="6">
        <f>TITRES_STAT!D783</f>
        <v>7.0227000000000004</v>
      </c>
      <c r="C780" s="2">
        <f t="shared" si="93"/>
        <v>-5.7999999999999829E-2</v>
      </c>
      <c r="D780" s="2">
        <f t="shared" si="94"/>
        <v>6.9428000000000001</v>
      </c>
      <c r="E780" s="2">
        <f t="shared" ref="E780:E843" si="96">AVERAGE(B771:B780)</f>
        <v>7.0388000000000002</v>
      </c>
      <c r="F780" s="2">
        <f t="shared" si="89"/>
        <v>7.3284099999999999</v>
      </c>
      <c r="G780" s="2">
        <f t="shared" si="91"/>
        <v>7.9806239999999979</v>
      </c>
      <c r="H780" s="2">
        <f t="shared" si="95"/>
        <v>8.7660370000000007</v>
      </c>
      <c r="I780" s="2">
        <f t="array" ref="I780">SUMPRODUCT(B764:B783, (ROW(B764:B783)-ROW(B764)+1)) / (20*21/2)</f>
        <v>7.0237009523809526</v>
      </c>
      <c r="J780" s="2">
        <f t="shared" si="90"/>
        <v>7.2984356323127804</v>
      </c>
      <c r="K780" s="2">
        <f t="shared" si="92"/>
        <v>7.823826538553142</v>
      </c>
    </row>
    <row r="781" spans="1:11" ht="13.5" x14ac:dyDescent="0.25">
      <c r="A781" s="3">
        <f>TITRES_STAT!B784</f>
        <v>43139</v>
      </c>
      <c r="B781" s="6">
        <f>TITRES_STAT!D784</f>
        <v>6.8937999999999997</v>
      </c>
      <c r="C781" s="2">
        <f t="shared" si="93"/>
        <v>-0.12890000000000068</v>
      </c>
      <c r="D781" s="2">
        <f t="shared" si="94"/>
        <v>6.9428000000000001</v>
      </c>
      <c r="E781" s="2">
        <f t="shared" si="96"/>
        <v>7.00014</v>
      </c>
      <c r="F781" s="2">
        <f t="shared" si="89"/>
        <v>7.2736449999999992</v>
      </c>
      <c r="G781" s="2">
        <f t="shared" si="91"/>
        <v>7.9391319999999981</v>
      </c>
      <c r="H781" s="2">
        <f t="shared" si="95"/>
        <v>8.757571500000001</v>
      </c>
      <c r="I781" s="2">
        <f t="array" ref="I781">SUMPRODUCT(B765:B784, (ROW(B765:B784)-ROW(B765)+1)) / (20*21/2)</f>
        <v>7.0096195238095236</v>
      </c>
      <c r="J781" s="2">
        <f t="shared" si="90"/>
        <v>7.2598989054258496</v>
      </c>
      <c r="K781" s="2">
        <f t="shared" si="92"/>
        <v>7.7873549095902739</v>
      </c>
    </row>
    <row r="782" spans="1:11" ht="13.5" x14ac:dyDescent="0.25">
      <c r="A782" s="3">
        <f>TITRES_STAT!B785</f>
        <v>43140</v>
      </c>
      <c r="B782" s="6">
        <f>TITRES_STAT!D785</f>
        <v>6.8937999999999997</v>
      </c>
      <c r="C782" s="2">
        <f t="shared" si="93"/>
        <v>0</v>
      </c>
      <c r="D782" s="2">
        <f t="shared" si="94"/>
        <v>6.9440799999999996</v>
      </c>
      <c r="E782" s="2">
        <f t="shared" si="96"/>
        <v>6.9556799999999992</v>
      </c>
      <c r="F782" s="2">
        <f t="shared" si="89"/>
        <v>7.2204900000000007</v>
      </c>
      <c r="G782" s="2">
        <f t="shared" si="91"/>
        <v>7.8978959999999985</v>
      </c>
      <c r="H782" s="2">
        <f t="shared" si="95"/>
        <v>8.748952000000001</v>
      </c>
      <c r="I782" s="2">
        <f t="array" ref="I782">SUMPRODUCT(B766:B785, (ROW(B766:B785)-ROW(B766)+1)) / (20*21/2)</f>
        <v>6.9992195238095238</v>
      </c>
      <c r="J782" s="2">
        <f t="shared" si="90"/>
        <v>7.2250323430043402</v>
      </c>
      <c r="K782" s="2">
        <f t="shared" si="92"/>
        <v>7.7523135405867336</v>
      </c>
    </row>
    <row r="783" spans="1:11" ht="13.5" x14ac:dyDescent="0.25">
      <c r="A783" s="3">
        <f>TITRES_STAT!B786</f>
        <v>43143</v>
      </c>
      <c r="B783" s="6">
        <f>TITRES_STAT!D786</f>
        <v>6.8293999999999997</v>
      </c>
      <c r="C783" s="2">
        <f t="shared" si="93"/>
        <v>-6.4400000000000013E-2</v>
      </c>
      <c r="D783" s="2">
        <f t="shared" si="94"/>
        <v>6.9440799999999996</v>
      </c>
      <c r="E783" s="2">
        <f t="shared" si="96"/>
        <v>6.9266899999999989</v>
      </c>
      <c r="F783" s="2">
        <f t="shared" si="89"/>
        <v>7.1705550000000002</v>
      </c>
      <c r="G783" s="2">
        <f t="shared" si="91"/>
        <v>7.8553719999999991</v>
      </c>
      <c r="H783" s="2">
        <f t="shared" si="95"/>
        <v>8.7397030000000004</v>
      </c>
      <c r="I783" s="2">
        <f t="array" ref="I783">SUMPRODUCT(B767:B786, (ROW(B767:B786)-ROW(B767)+1)) / (20*21/2)</f>
        <v>6.9946514285714301</v>
      </c>
      <c r="J783" s="2">
        <f t="shared" si="90"/>
        <v>7.187353072242022</v>
      </c>
      <c r="K783" s="2">
        <f t="shared" si="92"/>
        <v>7.7161208527205876</v>
      </c>
    </row>
    <row r="784" spans="1:11" ht="13.5" x14ac:dyDescent="0.25">
      <c r="A784" s="3">
        <f>TITRES_STAT!B787</f>
        <v>43144</v>
      </c>
      <c r="B784" s="6">
        <f>TITRES_STAT!D787</f>
        <v>7.0227000000000004</v>
      </c>
      <c r="C784" s="2">
        <f t="shared" si="93"/>
        <v>0.19330000000000069</v>
      </c>
      <c r="D784" s="2">
        <f t="shared" si="94"/>
        <v>6.93248</v>
      </c>
      <c r="E784" s="2">
        <f t="shared" si="96"/>
        <v>6.9266899999999989</v>
      </c>
      <c r="F784" s="2">
        <f t="shared" si="89"/>
        <v>7.1319000000000017</v>
      </c>
      <c r="G784" s="2">
        <f t="shared" si="91"/>
        <v>7.8167139999999984</v>
      </c>
      <c r="H784" s="2">
        <f t="shared" si="95"/>
        <v>8.7308355000000013</v>
      </c>
      <c r="I784" s="2">
        <f t="array" ref="I784">SUMPRODUCT(B768:B787, (ROW(B768:B787)-ROW(B768)+1)) / (20*21/2)</f>
        <v>6.9967047619047618</v>
      </c>
      <c r="J784" s="2">
        <f t="shared" si="90"/>
        <v>7.1716718272665911</v>
      </c>
      <c r="K784" s="2">
        <f t="shared" si="92"/>
        <v>7.6889278781040948</v>
      </c>
    </row>
    <row r="785" spans="1:11" ht="13.5" x14ac:dyDescent="0.25">
      <c r="A785" s="3">
        <f>TITRES_STAT!B788</f>
        <v>43145</v>
      </c>
      <c r="B785" s="6">
        <f>TITRES_STAT!D788</f>
        <v>7.0227000000000004</v>
      </c>
      <c r="C785" s="2">
        <f t="shared" si="93"/>
        <v>0</v>
      </c>
      <c r="D785" s="2">
        <f t="shared" si="94"/>
        <v>6.93248</v>
      </c>
      <c r="E785" s="2">
        <f t="shared" si="96"/>
        <v>6.9376399999999991</v>
      </c>
      <c r="F785" s="2">
        <f t="shared" si="89"/>
        <v>7.0964650000000002</v>
      </c>
      <c r="G785" s="2">
        <f t="shared" si="91"/>
        <v>7.7780559999999994</v>
      </c>
      <c r="H785" s="2">
        <f t="shared" si="95"/>
        <v>8.7219370000000005</v>
      </c>
      <c r="I785" s="2">
        <f t="array" ref="I785">SUMPRODUCT(B769:B788, (ROW(B769:B788)-ROW(B769)+1)) / (20*21/2)</f>
        <v>7.0007219047619058</v>
      </c>
      <c r="J785" s="2">
        <f t="shared" si="90"/>
        <v>7.1574840341935824</v>
      </c>
      <c r="K785" s="2">
        <f t="shared" si="92"/>
        <v>7.6628012946490331</v>
      </c>
    </row>
    <row r="786" spans="1:11" ht="13.5" x14ac:dyDescent="0.25">
      <c r="A786" s="3">
        <f>TITRES_STAT!B789</f>
        <v>43146</v>
      </c>
      <c r="B786" s="6">
        <f>TITRES_STAT!D789</f>
        <v>7.0484999999999998</v>
      </c>
      <c r="C786" s="2">
        <f t="shared" si="93"/>
        <v>2.5799999999999379E-2</v>
      </c>
      <c r="D786" s="2">
        <f t="shared" si="94"/>
        <v>6.9634199999999993</v>
      </c>
      <c r="E786" s="2">
        <f t="shared" si="96"/>
        <v>6.9531099999999997</v>
      </c>
      <c r="F786" s="2">
        <f t="shared" si="89"/>
        <v>7.0655400000000004</v>
      </c>
      <c r="G786" s="2">
        <f t="shared" si="91"/>
        <v>7.7399139999999997</v>
      </c>
      <c r="H786" s="2">
        <f t="shared" si="95"/>
        <v>8.7127060000000007</v>
      </c>
      <c r="I786" s="2">
        <f t="array" ref="I786">SUMPRODUCT(B770:B789, (ROW(B770:B789)-ROW(B770)+1)) / (20*21/2)</f>
        <v>7.0038214285714284</v>
      </c>
      <c r="J786" s="2">
        <f t="shared" si="90"/>
        <v>7.147104602365622</v>
      </c>
      <c r="K786" s="2">
        <f t="shared" si="92"/>
        <v>7.6387110478000517</v>
      </c>
    </row>
    <row r="787" spans="1:11" ht="13.5" x14ac:dyDescent="0.25">
      <c r="A787" s="3">
        <f>TITRES_STAT!B790</f>
        <v>43147</v>
      </c>
      <c r="B787" s="6">
        <f>TITRES_STAT!D790</f>
        <v>7.0871000000000004</v>
      </c>
      <c r="C787" s="2">
        <f t="shared" si="93"/>
        <v>3.8600000000000634E-2</v>
      </c>
      <c r="D787" s="2">
        <f t="shared" si="94"/>
        <v>7.0020800000000012</v>
      </c>
      <c r="E787" s="2">
        <f t="shared" si="96"/>
        <v>6.9730800000000004</v>
      </c>
      <c r="F787" s="2">
        <f t="shared" si="89"/>
        <v>7.0449200000000003</v>
      </c>
      <c r="G787" s="2">
        <f t="shared" si="91"/>
        <v>7.7038340000000005</v>
      </c>
      <c r="H787" s="2">
        <f t="shared" si="95"/>
        <v>8.7038220000000006</v>
      </c>
      <c r="I787" s="2">
        <f t="array" ref="I787">SUMPRODUCT(B771:B790, (ROW(B771:B790)-ROW(B771)+1)) / (20*21/2)</f>
        <v>7.0094647619047619</v>
      </c>
      <c r="J787" s="2">
        <f t="shared" si="90"/>
        <v>7.1413898783308012</v>
      </c>
      <c r="K787" s="2">
        <f t="shared" si="92"/>
        <v>7.617079242003971</v>
      </c>
    </row>
    <row r="788" spans="1:11" ht="13.5" x14ac:dyDescent="0.25">
      <c r="A788" s="3">
        <f>TITRES_STAT!B791</f>
        <v>43150</v>
      </c>
      <c r="B788" s="6">
        <f>TITRES_STAT!D791</f>
        <v>7.0871000000000004</v>
      </c>
      <c r="C788" s="2">
        <f t="shared" si="93"/>
        <v>0</v>
      </c>
      <c r="D788" s="2">
        <f t="shared" si="94"/>
        <v>7.0536200000000004</v>
      </c>
      <c r="E788" s="2">
        <f t="shared" si="96"/>
        <v>6.99885</v>
      </c>
      <c r="F788" s="2">
        <f t="shared" ref="F788:F851" si="97">AVERAGE(B769:B788)</f>
        <v>7.0352550000000011</v>
      </c>
      <c r="G788" s="2">
        <f t="shared" si="91"/>
        <v>7.6677540000000013</v>
      </c>
      <c r="H788" s="2">
        <f t="shared" si="95"/>
        <v>8.6949380000000005</v>
      </c>
      <c r="I788" s="2">
        <f t="array" ref="I788">SUMPRODUCT(B772:B791, (ROW(B772:B791)-ROW(B772)+1)) / (20*21/2)</f>
        <v>7.0157219047619046</v>
      </c>
      <c r="J788" s="2">
        <f t="shared" si="90"/>
        <v>7.1362194137278685</v>
      </c>
      <c r="K788" s="2">
        <f t="shared" si="92"/>
        <v>7.5962957423175403</v>
      </c>
    </row>
    <row r="789" spans="1:11" ht="13.5" x14ac:dyDescent="0.25">
      <c r="A789" s="3">
        <f>TITRES_STAT!B792</f>
        <v>43151</v>
      </c>
      <c r="B789" s="6">
        <f>TITRES_STAT!D792</f>
        <v>7.0678000000000001</v>
      </c>
      <c r="C789" s="2">
        <f t="shared" si="93"/>
        <v>-1.9300000000000317E-2</v>
      </c>
      <c r="D789" s="2">
        <f t="shared" si="94"/>
        <v>7.06264</v>
      </c>
      <c r="E789" s="2">
        <f t="shared" si="96"/>
        <v>6.99756</v>
      </c>
      <c r="F789" s="2">
        <f t="shared" si="97"/>
        <v>7.027845000000001</v>
      </c>
      <c r="G789" s="2">
        <f t="shared" si="91"/>
        <v>7.635154</v>
      </c>
      <c r="H789" s="2">
        <f t="shared" si="95"/>
        <v>8.6857109999999995</v>
      </c>
      <c r="I789" s="2">
        <f t="array" ref="I789">SUMPRODUCT(B773:B792, (ROW(B773:B792)-ROW(B773)+1)) / (20*21/2)</f>
        <v>7.0228995238095235</v>
      </c>
      <c r="J789" s="2">
        <f t="shared" ref="J789:J852" si="98">$J$4*B789+J788*(1-$J$4)</f>
        <v>7.1297032790871189</v>
      </c>
      <c r="K789" s="2">
        <f t="shared" si="92"/>
        <v>7.5755704190894022</v>
      </c>
    </row>
    <row r="790" spans="1:11" ht="13.5" x14ac:dyDescent="0.25">
      <c r="A790" s="3">
        <f>TITRES_STAT!B793</f>
        <v>43152</v>
      </c>
      <c r="B790" s="6">
        <f>TITRES_STAT!D793</f>
        <v>7.0871000000000004</v>
      </c>
      <c r="C790" s="2">
        <f t="shared" si="93"/>
        <v>1.9300000000000317E-2</v>
      </c>
      <c r="D790" s="2">
        <f t="shared" si="94"/>
        <v>7.07552</v>
      </c>
      <c r="E790" s="2">
        <f t="shared" si="96"/>
        <v>7.0039999999999996</v>
      </c>
      <c r="F790" s="2">
        <f t="shared" si="97"/>
        <v>7.0213999999999999</v>
      </c>
      <c r="G790" s="2">
        <f t="shared" si="91"/>
        <v>7.6039700000000003</v>
      </c>
      <c r="H790" s="2">
        <f t="shared" si="95"/>
        <v>8.6768269999999994</v>
      </c>
      <c r="I790" s="2">
        <f t="array" ref="I790">SUMPRODUCT(B774:B793, (ROW(B774:B793)-ROW(B774)+1)) / (20*21/2)</f>
        <v>7.0208452380952382</v>
      </c>
      <c r="J790" s="2">
        <f t="shared" si="98"/>
        <v>7.1256458239359652</v>
      </c>
      <c r="K790" s="2">
        <f t="shared" si="92"/>
        <v>7.5564147163800142</v>
      </c>
    </row>
    <row r="791" spans="1:11" ht="13.5" x14ac:dyDescent="0.25">
      <c r="A791" s="3">
        <f>TITRES_STAT!B794</f>
        <v>43153</v>
      </c>
      <c r="B791" s="6">
        <f>TITRES_STAT!D794</f>
        <v>7.0871000000000004</v>
      </c>
      <c r="C791" s="2">
        <f t="shared" si="93"/>
        <v>0</v>
      </c>
      <c r="D791" s="2">
        <f t="shared" si="94"/>
        <v>7.0832400000000009</v>
      </c>
      <c r="E791" s="2">
        <f t="shared" si="96"/>
        <v>7.0233299999999996</v>
      </c>
      <c r="F791" s="2">
        <f t="shared" si="97"/>
        <v>7.0117350000000016</v>
      </c>
      <c r="G791" s="2">
        <f t="shared" si="91"/>
        <v>7.5743320000000027</v>
      </c>
      <c r="H791" s="2">
        <f t="shared" si="95"/>
        <v>8.6679429999999993</v>
      </c>
      <c r="I791" s="2">
        <f t="array" ref="I791">SUMPRODUCT(B775:B794, (ROW(B775:B794)-ROW(B775)+1)) / (20*21/2)</f>
        <v>7.0194657142857135</v>
      </c>
      <c r="J791" s="2">
        <f t="shared" si="98"/>
        <v>7.1219747930849211</v>
      </c>
      <c r="K791" s="2">
        <f t="shared" si="92"/>
        <v>7.5380102176984449</v>
      </c>
    </row>
    <row r="792" spans="1:11" ht="13.5" x14ac:dyDescent="0.25">
      <c r="A792" s="3">
        <f>TITRES_STAT!B795</f>
        <v>43154</v>
      </c>
      <c r="B792" s="6">
        <f>TITRES_STAT!D795</f>
        <v>7.0871000000000004</v>
      </c>
      <c r="C792" s="2">
        <f t="shared" si="93"/>
        <v>0</v>
      </c>
      <c r="D792" s="2">
        <f t="shared" si="94"/>
        <v>7.0832400000000009</v>
      </c>
      <c r="E792" s="2">
        <f t="shared" si="96"/>
        <v>7.0426600000000006</v>
      </c>
      <c r="F792" s="2">
        <f t="shared" si="97"/>
        <v>6.9991700000000012</v>
      </c>
      <c r="G792" s="2">
        <f t="shared" si="91"/>
        <v>7.5459820000000022</v>
      </c>
      <c r="H792" s="2">
        <f t="shared" si="95"/>
        <v>8.6590589999999992</v>
      </c>
      <c r="I792" s="2">
        <f t="array" ref="I792">SUMPRODUCT(B776:B795, (ROW(B776:B795)-ROW(B776)+1)) / (20*21/2)</f>
        <v>7.0103200000000001</v>
      </c>
      <c r="J792" s="2">
        <f t="shared" si="98"/>
        <v>7.1186533842196908</v>
      </c>
      <c r="K792" s="2">
        <f t="shared" si="92"/>
        <v>7.5203274640632118</v>
      </c>
    </row>
    <row r="793" spans="1:11" ht="13.5" x14ac:dyDescent="0.25">
      <c r="A793" s="3">
        <f>TITRES_STAT!B796</f>
        <v>43157</v>
      </c>
      <c r="B793" s="6">
        <f>TITRES_STAT!D796</f>
        <v>6.9775999999999998</v>
      </c>
      <c r="C793" s="2">
        <f t="shared" si="93"/>
        <v>-0.1095000000000006</v>
      </c>
      <c r="D793" s="2">
        <f t="shared" si="94"/>
        <v>7.0613399999999995</v>
      </c>
      <c r="E793" s="2">
        <f t="shared" si="96"/>
        <v>7.05748</v>
      </c>
      <c r="F793" s="2">
        <f t="shared" si="97"/>
        <v>6.9920850000000012</v>
      </c>
      <c r="G793" s="2">
        <f t="shared" si="91"/>
        <v>7.5180200000000026</v>
      </c>
      <c r="H793" s="2">
        <f t="shared" si="95"/>
        <v>8.6497814999999996</v>
      </c>
      <c r="I793" s="2">
        <f t="array" ref="I793">SUMPRODUCT(B777:B796, (ROW(B777:B796)-ROW(B777)+1)) / (20*21/2)</f>
        <v>7.001266666666667</v>
      </c>
      <c r="J793" s="2">
        <f t="shared" si="98"/>
        <v>7.1052197285797201</v>
      </c>
      <c r="K793" s="2">
        <f t="shared" si="92"/>
        <v>7.4990440340999491</v>
      </c>
    </row>
    <row r="794" spans="1:11" ht="13.5" x14ac:dyDescent="0.25">
      <c r="A794" s="3">
        <f>TITRES_STAT!B797</f>
        <v>43158</v>
      </c>
      <c r="B794" s="6">
        <f>TITRES_STAT!D797</f>
        <v>6.9775999999999998</v>
      </c>
      <c r="C794" s="2">
        <f t="shared" si="93"/>
        <v>0</v>
      </c>
      <c r="D794" s="2">
        <f t="shared" si="94"/>
        <v>7.0433000000000003</v>
      </c>
      <c r="E794" s="2">
        <f t="shared" si="96"/>
        <v>7.0529700000000002</v>
      </c>
      <c r="F794" s="2">
        <f t="shared" si="97"/>
        <v>6.9898300000000022</v>
      </c>
      <c r="G794" s="2">
        <f t="shared" si="91"/>
        <v>7.4900580000000012</v>
      </c>
      <c r="H794" s="2">
        <f t="shared" si="95"/>
        <v>8.6403499999999998</v>
      </c>
      <c r="I794" s="2">
        <f t="array" ref="I794">SUMPRODUCT(B778:B797, (ROW(B778:B797)-ROW(B778)+1)) / (20*21/2)</f>
        <v>6.9922133333333338</v>
      </c>
      <c r="J794" s="2">
        <f t="shared" si="98"/>
        <v>7.0930654687149843</v>
      </c>
      <c r="K794" s="2">
        <f t="shared" si="92"/>
        <v>7.4785952484489702</v>
      </c>
    </row>
    <row r="795" spans="1:11" ht="13.5" x14ac:dyDescent="0.25">
      <c r="A795" s="3">
        <f>TITRES_STAT!B798</f>
        <v>43159</v>
      </c>
      <c r="B795" s="6">
        <f>TITRES_STAT!D798</f>
        <v>6.8937999999999997</v>
      </c>
      <c r="C795" s="2">
        <f t="shared" si="93"/>
        <v>-8.3800000000000097E-2</v>
      </c>
      <c r="D795" s="2">
        <f t="shared" si="94"/>
        <v>7.0046400000000002</v>
      </c>
      <c r="E795" s="2">
        <f t="shared" si="96"/>
        <v>7.0400800000000006</v>
      </c>
      <c r="F795" s="2">
        <f t="shared" si="97"/>
        <v>6.9888600000000007</v>
      </c>
      <c r="G795" s="2">
        <f t="shared" si="91"/>
        <v>7.4642860000000004</v>
      </c>
      <c r="H795" s="2">
        <f t="shared" si="95"/>
        <v>8.6304994999999991</v>
      </c>
      <c r="I795" s="2">
        <f t="array" ref="I795">SUMPRODUCT(B779:B798, (ROW(B779:B798)-ROW(B779)+1)) / (20*21/2)</f>
        <v>6.9831295238095237</v>
      </c>
      <c r="J795" s="2">
        <f t="shared" si="98"/>
        <v>7.0740878050278431</v>
      </c>
      <c r="K795" s="2">
        <f t="shared" si="92"/>
        <v>7.4556621014509714</v>
      </c>
    </row>
    <row r="796" spans="1:11" ht="13.5" x14ac:dyDescent="0.25">
      <c r="A796" s="3">
        <f>TITRES_STAT!B799</f>
        <v>43160</v>
      </c>
      <c r="B796" s="6">
        <f>TITRES_STAT!D799</f>
        <v>6.8937999999999997</v>
      </c>
      <c r="C796" s="2">
        <f t="shared" si="93"/>
        <v>0</v>
      </c>
      <c r="D796" s="2">
        <f t="shared" si="94"/>
        <v>6.9659800000000001</v>
      </c>
      <c r="E796" s="2">
        <f t="shared" si="96"/>
        <v>7.0246100000000009</v>
      </c>
      <c r="F796" s="2">
        <f t="shared" si="97"/>
        <v>6.9888600000000007</v>
      </c>
      <c r="G796" s="2">
        <f t="shared" si="91"/>
        <v>7.4385140000000023</v>
      </c>
      <c r="H796" s="2">
        <f t="shared" si="95"/>
        <v>8.6206794999999996</v>
      </c>
      <c r="I796" s="2">
        <f t="array" ref="I796">SUMPRODUCT(B780:B799, (ROW(B780:B799)-ROW(B780)+1)) / (20*21/2)</f>
        <v>6.9719009523809525</v>
      </c>
      <c r="J796" s="2">
        <f t="shared" si="98"/>
        <v>7.0569175378823346</v>
      </c>
      <c r="K796" s="2">
        <f t="shared" si="92"/>
        <v>7.4336282935509335</v>
      </c>
    </row>
    <row r="797" spans="1:11" ht="13.5" x14ac:dyDescent="0.25">
      <c r="A797" s="3">
        <f>TITRES_STAT!B800</f>
        <v>43161</v>
      </c>
      <c r="B797" s="6">
        <f>TITRES_STAT!D800</f>
        <v>6.8937999999999997</v>
      </c>
      <c r="C797" s="2">
        <f t="shared" si="93"/>
        <v>0</v>
      </c>
      <c r="D797" s="2">
        <f t="shared" si="94"/>
        <v>6.9273199999999999</v>
      </c>
      <c r="E797" s="2">
        <f t="shared" si="96"/>
        <v>7.0052800000000008</v>
      </c>
      <c r="F797" s="2">
        <f t="shared" si="97"/>
        <v>6.9891800000000019</v>
      </c>
      <c r="G797" s="2">
        <f t="shared" si="91"/>
        <v>7.4127420000000033</v>
      </c>
      <c r="H797" s="2">
        <f t="shared" si="95"/>
        <v>8.6108290000000007</v>
      </c>
      <c r="I797" s="2">
        <f t="array" ref="I797">SUMPRODUCT(B781:B800, (ROW(B781:B800)-ROW(B781)+1)) / (20*21/2)</f>
        <v>6.9512257142857132</v>
      </c>
      <c r="J797" s="2">
        <f t="shared" si="98"/>
        <v>7.0413825342744936</v>
      </c>
      <c r="K797" s="2">
        <f t="shared" si="92"/>
        <v>7.4124585565489367</v>
      </c>
    </row>
    <row r="798" spans="1:11" ht="13.5" x14ac:dyDescent="0.25">
      <c r="A798" s="3">
        <f>TITRES_STAT!B801</f>
        <v>43164</v>
      </c>
      <c r="B798" s="6">
        <f>TITRES_STAT!D801</f>
        <v>6.8937999999999997</v>
      </c>
      <c r="C798" s="2">
        <f t="shared" si="93"/>
        <v>0</v>
      </c>
      <c r="D798" s="2">
        <f t="shared" si="94"/>
        <v>6.9105599999999994</v>
      </c>
      <c r="E798" s="2">
        <f t="shared" si="96"/>
        <v>6.9859499999999999</v>
      </c>
      <c r="F798" s="2">
        <f t="shared" si="97"/>
        <v>6.9924000000000008</v>
      </c>
      <c r="G798" s="2">
        <f t="shared" si="91"/>
        <v>7.3870980000000017</v>
      </c>
      <c r="H798" s="2">
        <f t="shared" si="95"/>
        <v>8.6009785000000001</v>
      </c>
      <c r="I798" s="2">
        <f t="array" ref="I798">SUMPRODUCT(B782:B801, (ROW(B782:B801)-ROW(B782)+1)) / (20*21/2)</f>
        <v>6.9287109523809534</v>
      </c>
      <c r="J798" s="2">
        <f t="shared" si="98"/>
        <v>7.0273270548197804</v>
      </c>
      <c r="K798" s="2">
        <f t="shared" si="92"/>
        <v>7.3921190053117236</v>
      </c>
    </row>
    <row r="799" spans="1:11" ht="13.5" x14ac:dyDescent="0.25">
      <c r="A799" s="3">
        <f>TITRES_STAT!B802</f>
        <v>43165</v>
      </c>
      <c r="B799" s="6">
        <f>TITRES_STAT!D802</f>
        <v>6.8745000000000003</v>
      </c>
      <c r="C799" s="2">
        <f t="shared" si="93"/>
        <v>-1.9299999999999429E-2</v>
      </c>
      <c r="D799" s="2">
        <f t="shared" si="94"/>
        <v>6.8899400000000002</v>
      </c>
      <c r="E799" s="2">
        <f t="shared" si="96"/>
        <v>6.9666200000000007</v>
      </c>
      <c r="F799" s="2">
        <f t="shared" si="97"/>
        <v>6.9820900000000012</v>
      </c>
      <c r="G799" s="2">
        <f t="shared" si="91"/>
        <v>7.3611980000000026</v>
      </c>
      <c r="H799" s="2">
        <f t="shared" si="95"/>
        <v>8.5910314999999997</v>
      </c>
      <c r="I799" s="2">
        <f t="array" ref="I799">SUMPRODUCT(B783:B802, (ROW(B783:B802)-ROW(B783)+1)) / (20*21/2)</f>
        <v>6.9069628571428572</v>
      </c>
      <c r="J799" s="2">
        <f t="shared" si="98"/>
        <v>7.012772097217896</v>
      </c>
      <c r="K799" s="2">
        <f t="shared" si="92"/>
        <v>7.3718202207896955</v>
      </c>
    </row>
    <row r="800" spans="1:11" ht="13.5" x14ac:dyDescent="0.25">
      <c r="A800" s="3">
        <f>TITRES_STAT!B803</f>
        <v>43166</v>
      </c>
      <c r="B800" s="6">
        <f>TITRES_STAT!D803</f>
        <v>6.7649999999999997</v>
      </c>
      <c r="C800" s="2">
        <f t="shared" si="93"/>
        <v>-0.1095000000000006</v>
      </c>
      <c r="D800" s="2">
        <f t="shared" si="94"/>
        <v>6.8641800000000002</v>
      </c>
      <c r="E800" s="2">
        <f t="shared" si="96"/>
        <v>6.9344099999999997</v>
      </c>
      <c r="F800" s="2">
        <f t="shared" si="97"/>
        <v>6.9692049999999997</v>
      </c>
      <c r="G800" s="2">
        <f t="shared" si="91"/>
        <v>7.3332360000000021</v>
      </c>
      <c r="H800" s="2">
        <f t="shared" si="95"/>
        <v>8.5805369999999996</v>
      </c>
      <c r="I800" s="2">
        <f t="array" ref="I800">SUMPRODUCT(B784:B803, (ROW(B784:B803)-ROW(B784)+1)) / (20*21/2)</f>
        <v>6.8792290476190479</v>
      </c>
      <c r="J800" s="2">
        <f t="shared" si="98"/>
        <v>6.989174754625715</v>
      </c>
      <c r="K800" s="2">
        <f t="shared" si="92"/>
        <v>7.3480233493861782</v>
      </c>
    </row>
    <row r="801" spans="1:11" ht="13.5" x14ac:dyDescent="0.25">
      <c r="A801" s="3">
        <f>TITRES_STAT!B804</f>
        <v>43167</v>
      </c>
      <c r="B801" s="6">
        <f>TITRES_STAT!D804</f>
        <v>6.7328000000000001</v>
      </c>
      <c r="C801" s="2">
        <f t="shared" si="93"/>
        <v>-3.2199999999999562E-2</v>
      </c>
      <c r="D801" s="2">
        <f t="shared" si="94"/>
        <v>6.8319799999999997</v>
      </c>
      <c r="E801" s="2">
        <f t="shared" si="96"/>
        <v>6.8989799999999999</v>
      </c>
      <c r="F801" s="2">
        <f t="shared" si="97"/>
        <v>6.9611549999999998</v>
      </c>
      <c r="G801" s="2">
        <f t="shared" si="91"/>
        <v>7.3046300000000022</v>
      </c>
      <c r="H801" s="2">
        <f t="shared" si="95"/>
        <v>8.569881500000001</v>
      </c>
      <c r="I801" s="2">
        <f t="array" ref="I801">SUMPRODUCT(B785:B804, (ROW(B785:B804)-ROW(B785)+1)) / (20*21/2)</f>
        <v>6.8578166666666664</v>
      </c>
      <c r="J801" s="2">
        <f t="shared" si="98"/>
        <v>6.9647581113280284</v>
      </c>
      <c r="K801" s="2">
        <f t="shared" si="92"/>
        <v>7.3238969435278962</v>
      </c>
    </row>
    <row r="802" spans="1:11" ht="13.5" x14ac:dyDescent="0.25">
      <c r="A802" s="3">
        <f>TITRES_STAT!B805</f>
        <v>43168</v>
      </c>
      <c r="B802" s="6">
        <f>TITRES_STAT!D805</f>
        <v>6.7328000000000001</v>
      </c>
      <c r="C802" s="2">
        <f t="shared" si="93"/>
        <v>0</v>
      </c>
      <c r="D802" s="2">
        <f t="shared" si="94"/>
        <v>6.7997800000000002</v>
      </c>
      <c r="E802" s="2">
        <f t="shared" si="96"/>
        <v>6.8635499999999992</v>
      </c>
      <c r="F802" s="2">
        <f t="shared" si="97"/>
        <v>6.953104999999999</v>
      </c>
      <c r="G802" s="2">
        <f t="shared" si="91"/>
        <v>7.2756380000000016</v>
      </c>
      <c r="H802" s="2">
        <f t="shared" si="95"/>
        <v>8.5595335000000006</v>
      </c>
      <c r="I802" s="2">
        <f t="array" ref="I802">SUMPRODUCT(B786:B805, (ROW(B786:B805)-ROW(B786)+1)) / (20*21/2)</f>
        <v>6.8329319047619048</v>
      </c>
      <c r="J802" s="2">
        <f t="shared" si="98"/>
        <v>6.9426668626301211</v>
      </c>
      <c r="K802" s="2">
        <f t="shared" si="92"/>
        <v>7.3007166712326841</v>
      </c>
    </row>
    <row r="803" spans="1:11" ht="13.5" x14ac:dyDescent="0.25">
      <c r="A803" s="3">
        <f>TITRES_STAT!B806</f>
        <v>43171</v>
      </c>
      <c r="B803" s="6">
        <f>TITRES_STAT!D806</f>
        <v>6.6619000000000002</v>
      </c>
      <c r="C803" s="2">
        <f t="shared" si="93"/>
        <v>-7.0899999999999963E-2</v>
      </c>
      <c r="D803" s="2">
        <f t="shared" si="94"/>
        <v>6.753400000000001</v>
      </c>
      <c r="E803" s="2">
        <f t="shared" si="96"/>
        <v>6.8319799999999988</v>
      </c>
      <c r="F803" s="2">
        <f t="shared" si="97"/>
        <v>6.9447299999999998</v>
      </c>
      <c r="G803" s="2">
        <f t="shared" si="91"/>
        <v>7.2484500000000001</v>
      </c>
      <c r="H803" s="2">
        <f t="shared" si="95"/>
        <v>8.5488309999999998</v>
      </c>
      <c r="I803" s="2">
        <f t="array" ref="I803">SUMPRODUCT(B787:B806, (ROW(B787:B806)-ROW(B787)+1)) / (20*21/2)</f>
        <v>6.8066680952380949</v>
      </c>
      <c r="J803" s="2">
        <f t="shared" si="98"/>
        <v>6.9159271614272519</v>
      </c>
      <c r="K803" s="2">
        <f t="shared" si="92"/>
        <v>7.2756650370666973</v>
      </c>
    </row>
    <row r="804" spans="1:11" ht="13.5" x14ac:dyDescent="0.25">
      <c r="A804" s="3">
        <f>TITRES_STAT!B807</f>
        <v>43172</v>
      </c>
      <c r="B804" s="6">
        <f>TITRES_STAT!D807</f>
        <v>6.7199</v>
      </c>
      <c r="C804" s="2">
        <f t="shared" si="93"/>
        <v>5.7999999999999829E-2</v>
      </c>
      <c r="D804" s="2">
        <f t="shared" si="94"/>
        <v>6.72248</v>
      </c>
      <c r="E804" s="2">
        <f t="shared" si="96"/>
        <v>6.8062100000000001</v>
      </c>
      <c r="F804" s="2">
        <f t="shared" si="97"/>
        <v>6.9295899999999993</v>
      </c>
      <c r="G804" s="2">
        <f t="shared" si="91"/>
        <v>7.2230660000000002</v>
      </c>
      <c r="H804" s="2">
        <f t="shared" si="95"/>
        <v>8.5384185000000006</v>
      </c>
      <c r="I804" s="2">
        <f t="array" ref="I804">SUMPRODUCT(B788:B807, (ROW(B788:B807)-ROW(B788)+1)) / (20*21/2)</f>
        <v>6.7805299999999997</v>
      </c>
      <c r="J804" s="2">
        <f t="shared" si="98"/>
        <v>6.8972579079579903</v>
      </c>
      <c r="K804" s="2">
        <f t="shared" si="92"/>
        <v>7.2538703297307485</v>
      </c>
    </row>
    <row r="805" spans="1:11" ht="13.5" x14ac:dyDescent="0.25">
      <c r="A805" s="3">
        <f>TITRES_STAT!B808</f>
        <v>43173</v>
      </c>
      <c r="B805" s="6">
        <f>TITRES_STAT!D808</f>
        <v>6.6683000000000003</v>
      </c>
      <c r="C805" s="2">
        <f t="shared" si="93"/>
        <v>-5.1599999999999646E-2</v>
      </c>
      <c r="D805" s="2">
        <f t="shared" si="94"/>
        <v>6.7031400000000003</v>
      </c>
      <c r="E805" s="2">
        <f t="shared" si="96"/>
        <v>6.7836600000000002</v>
      </c>
      <c r="F805" s="2">
        <f t="shared" si="97"/>
        <v>6.9118699999999986</v>
      </c>
      <c r="G805" s="2">
        <f t="shared" si="91"/>
        <v>7.1940720000000002</v>
      </c>
      <c r="H805" s="2">
        <f t="shared" si="95"/>
        <v>8.5277480000000008</v>
      </c>
      <c r="I805" s="2">
        <f t="array" ref="I805">SUMPRODUCT(B789:B808, (ROW(B789:B808)-ROW(B789)+1)) / (20*21/2)</f>
        <v>6.7584695238095245</v>
      </c>
      <c r="J805" s="2">
        <f t="shared" si="98"/>
        <v>6.8754523929143723</v>
      </c>
      <c r="K805" s="2">
        <f t="shared" si="92"/>
        <v>7.2309067873883661</v>
      </c>
    </row>
    <row r="806" spans="1:11" ht="13.5" x14ac:dyDescent="0.25">
      <c r="A806" s="3">
        <f>TITRES_STAT!B809</f>
        <v>43174</v>
      </c>
      <c r="B806" s="6">
        <f>TITRES_STAT!D809</f>
        <v>6.6360999999999999</v>
      </c>
      <c r="C806" s="2">
        <f t="shared" si="93"/>
        <v>-3.220000000000045E-2</v>
      </c>
      <c r="D806" s="2">
        <f t="shared" si="94"/>
        <v>6.6837999999999997</v>
      </c>
      <c r="E806" s="2">
        <f t="shared" si="96"/>
        <v>6.7578900000000006</v>
      </c>
      <c r="F806" s="2">
        <f t="shared" si="97"/>
        <v>6.8912499999999994</v>
      </c>
      <c r="G806" s="2">
        <f t="shared" si="91"/>
        <v>7.1657219999999988</v>
      </c>
      <c r="H806" s="2">
        <f t="shared" si="95"/>
        <v>8.5167629999999992</v>
      </c>
      <c r="I806" s="2">
        <f t="array" ref="I806">SUMPRODUCT(B790:B809, (ROW(B790:B809)-ROW(B790)+1)) / (20*21/2)</f>
        <v>6.7508328571428571</v>
      </c>
      <c r="J806" s="2">
        <f t="shared" si="98"/>
        <v>6.8526569269225277</v>
      </c>
      <c r="K806" s="2">
        <f t="shared" si="92"/>
        <v>7.2075810310201955</v>
      </c>
    </row>
    <row r="807" spans="1:11" ht="13.5" x14ac:dyDescent="0.25">
      <c r="A807" s="3">
        <f>TITRES_STAT!B810</f>
        <v>43175</v>
      </c>
      <c r="B807" s="6">
        <f>TITRES_STAT!D810</f>
        <v>6.6167999999999996</v>
      </c>
      <c r="C807" s="2">
        <f t="shared" si="93"/>
        <v>-1.9300000000000317E-2</v>
      </c>
      <c r="D807" s="2">
        <f t="shared" si="94"/>
        <v>6.6605999999999996</v>
      </c>
      <c r="E807" s="2">
        <f t="shared" si="96"/>
        <v>6.7301900000000003</v>
      </c>
      <c r="F807" s="2">
        <f t="shared" si="97"/>
        <v>6.8677350000000006</v>
      </c>
      <c r="G807" s="2">
        <f t="shared" si="91"/>
        <v>7.1356979999999979</v>
      </c>
      <c r="H807" s="2">
        <f t="shared" si="95"/>
        <v>8.5058349999999994</v>
      </c>
      <c r="I807" s="2">
        <f t="array" ref="I807">SUMPRODUCT(B791:B810, (ROW(B791:B810)-ROW(B791)+1)) / (20*21/2)</f>
        <v>6.7446380952380958</v>
      </c>
      <c r="J807" s="2">
        <f t="shared" si="98"/>
        <v>6.8301943624537156</v>
      </c>
      <c r="K807" s="2">
        <f t="shared" si="92"/>
        <v>7.1844131474507762</v>
      </c>
    </row>
    <row r="808" spans="1:11" ht="13.5" x14ac:dyDescent="0.25">
      <c r="A808" s="3">
        <f>TITRES_STAT!B811</f>
        <v>43178</v>
      </c>
      <c r="B808" s="6">
        <f>TITRES_STAT!D811</f>
        <v>6.6360999999999999</v>
      </c>
      <c r="C808" s="2">
        <f t="shared" si="93"/>
        <v>1.9300000000000317E-2</v>
      </c>
      <c r="D808" s="2">
        <f t="shared" si="94"/>
        <v>6.6554400000000005</v>
      </c>
      <c r="E808" s="2">
        <f t="shared" si="96"/>
        <v>6.7044200000000007</v>
      </c>
      <c r="F808" s="2">
        <f t="shared" si="97"/>
        <v>6.845184999999999</v>
      </c>
      <c r="G808" s="2">
        <f t="shared" si="91"/>
        <v>7.1073479999999982</v>
      </c>
      <c r="H808" s="2">
        <f t="shared" si="95"/>
        <v>8.4950034999999993</v>
      </c>
      <c r="I808" s="2">
        <f t="array" ref="I808">SUMPRODUCT(B792:B811, (ROW(B792:B811)-ROW(B792)+1)) / (20*21/2)</f>
        <v>6.7399771428571427</v>
      </c>
      <c r="J808" s="2">
        <f t="shared" si="98"/>
        <v>6.8117091850771709</v>
      </c>
      <c r="K808" s="2">
        <f t="shared" si="92"/>
        <v>7.1629106710801578</v>
      </c>
    </row>
    <row r="809" spans="1:11" ht="13.5" x14ac:dyDescent="0.25">
      <c r="A809" s="3">
        <f>TITRES_STAT!B812</f>
        <v>43180</v>
      </c>
      <c r="B809" s="6">
        <f>TITRES_STAT!D812</f>
        <v>6.7649999999999997</v>
      </c>
      <c r="C809" s="2">
        <f t="shared" si="93"/>
        <v>0.12889999999999979</v>
      </c>
      <c r="D809" s="2">
        <f t="shared" si="94"/>
        <v>6.6644600000000001</v>
      </c>
      <c r="E809" s="2">
        <f t="shared" si="96"/>
        <v>6.6934699999999996</v>
      </c>
      <c r="F809" s="2">
        <f t="shared" si="97"/>
        <v>6.8300450000000001</v>
      </c>
      <c r="G809" s="2">
        <f t="shared" si="91"/>
        <v>7.082221999999998</v>
      </c>
      <c r="H809" s="2">
        <f t="shared" si="95"/>
        <v>8.4845089999999992</v>
      </c>
      <c r="I809" s="2">
        <f t="array" ref="I809">SUMPRODUCT(B793:B812, (ROW(B793:B812)-ROW(B793)+1)) / (20*21/2)</f>
        <v>6.7368499999999996</v>
      </c>
      <c r="J809" s="2">
        <f t="shared" si="98"/>
        <v>6.8072606912602973</v>
      </c>
      <c r="K809" s="2">
        <f t="shared" si="92"/>
        <v>7.1473063310377993</v>
      </c>
    </row>
    <row r="810" spans="1:11" ht="13.5" x14ac:dyDescent="0.25">
      <c r="A810" s="3">
        <f>TITRES_STAT!B813</f>
        <v>43181</v>
      </c>
      <c r="B810" s="6">
        <f>TITRES_STAT!D813</f>
        <v>6.7649999999999997</v>
      </c>
      <c r="C810" s="2">
        <f t="shared" si="93"/>
        <v>0</v>
      </c>
      <c r="D810" s="2">
        <f t="shared" si="94"/>
        <v>6.6837999999999997</v>
      </c>
      <c r="E810" s="2">
        <f t="shared" si="96"/>
        <v>6.6934699999999996</v>
      </c>
      <c r="F810" s="2">
        <f t="shared" si="97"/>
        <v>6.8139399999999979</v>
      </c>
      <c r="G810" s="2">
        <f t="shared" si="91"/>
        <v>7.0577399999999981</v>
      </c>
      <c r="H810" s="2">
        <f t="shared" si="95"/>
        <v>8.4737065000000005</v>
      </c>
      <c r="I810" s="2">
        <f t="array" ref="I810">SUMPRODUCT(B794:B813, (ROW(B794:B813)-ROW(B794)+1)) / (20*21/2)</f>
        <v>6.7352566666666682</v>
      </c>
      <c r="J810" s="2">
        <f t="shared" si="98"/>
        <v>6.8032358635212216</v>
      </c>
      <c r="K810" s="2">
        <f t="shared" si="92"/>
        <v>7.1323139258990622</v>
      </c>
    </row>
    <row r="811" spans="1:11" ht="13.5" x14ac:dyDescent="0.25">
      <c r="A811" s="3">
        <f>TITRES_STAT!B814</f>
        <v>43182</v>
      </c>
      <c r="B811" s="6">
        <f>TITRES_STAT!D814</f>
        <v>6.7649999999999997</v>
      </c>
      <c r="C811" s="2">
        <f t="shared" si="93"/>
        <v>0</v>
      </c>
      <c r="D811" s="2">
        <f t="shared" si="94"/>
        <v>6.7095799999999999</v>
      </c>
      <c r="E811" s="2">
        <f t="shared" si="96"/>
        <v>6.6966899999999994</v>
      </c>
      <c r="F811" s="2">
        <f t="shared" si="97"/>
        <v>6.7978349999999992</v>
      </c>
      <c r="G811" s="2">
        <f t="shared" si="91"/>
        <v>7.0332579999999973</v>
      </c>
      <c r="H811" s="2">
        <f t="shared" si="95"/>
        <v>8.4624425000000016</v>
      </c>
      <c r="I811" s="2">
        <f t="array" ref="I811">SUMPRODUCT(B795:B814, (ROW(B795:B814)-ROW(B795)+1)) / (20*21/2)</f>
        <v>6.7279233333333339</v>
      </c>
      <c r="J811" s="2">
        <f t="shared" si="98"/>
        <v>6.7995943527096765</v>
      </c>
      <c r="K811" s="2">
        <f t="shared" si="92"/>
        <v>7.1179094582167464</v>
      </c>
    </row>
    <row r="812" spans="1:11" ht="13.5" x14ac:dyDescent="0.25">
      <c r="A812" s="3">
        <f>TITRES_STAT!B815</f>
        <v>43185</v>
      </c>
      <c r="B812" s="6">
        <f>TITRES_STAT!D815</f>
        <v>6.7649999999999997</v>
      </c>
      <c r="C812" s="2">
        <f t="shared" si="93"/>
        <v>0</v>
      </c>
      <c r="D812" s="2">
        <f t="shared" si="94"/>
        <v>6.7392200000000004</v>
      </c>
      <c r="E812" s="2">
        <f t="shared" si="96"/>
        <v>6.69991</v>
      </c>
      <c r="F812" s="2">
        <f t="shared" si="97"/>
        <v>6.7817299999999987</v>
      </c>
      <c r="G812" s="2">
        <f t="shared" si="91"/>
        <v>7.0094199999999978</v>
      </c>
      <c r="H812" s="2">
        <f t="shared" si="95"/>
        <v>8.4519480000000016</v>
      </c>
      <c r="I812" s="2">
        <f t="array" ref="I812">SUMPRODUCT(B796:B815, (ROW(B796:B815)-ROW(B796)+1)) / (20*21/2)</f>
        <v>6.7133495238095238</v>
      </c>
      <c r="J812" s="2">
        <f t="shared" si="98"/>
        <v>6.7962996524516122</v>
      </c>
      <c r="K812" s="2">
        <f t="shared" si="92"/>
        <v>7.1040698716200117</v>
      </c>
    </row>
    <row r="813" spans="1:11" ht="13.5" x14ac:dyDescent="0.25">
      <c r="A813" s="3">
        <f>TITRES_STAT!B816</f>
        <v>43186</v>
      </c>
      <c r="B813" s="6">
        <f>TITRES_STAT!D816</f>
        <v>6.7649999999999997</v>
      </c>
      <c r="C813" s="2">
        <f t="shared" si="93"/>
        <v>0</v>
      </c>
      <c r="D813" s="2">
        <f t="shared" si="94"/>
        <v>6.7649999999999988</v>
      </c>
      <c r="E813" s="2">
        <f t="shared" si="96"/>
        <v>6.7102199999999996</v>
      </c>
      <c r="F813" s="2">
        <f t="shared" si="97"/>
        <v>6.7710999999999988</v>
      </c>
      <c r="G813" s="2">
        <f t="shared" si="91"/>
        <v>6.9881579999999976</v>
      </c>
      <c r="H813" s="2">
        <f t="shared" si="95"/>
        <v>8.4414535000000015</v>
      </c>
      <c r="I813" s="2">
        <f t="array" ref="I813">SUMPRODUCT(B797:B816, (ROW(B797:B816)-ROW(B797)+1)) / (20*21/2)</f>
        <v>6.7032228571428574</v>
      </c>
      <c r="J813" s="2">
        <f t="shared" si="98"/>
        <v>6.7933187331705058</v>
      </c>
      <c r="K813" s="2">
        <f t="shared" si="92"/>
        <v>7.0907730139094234</v>
      </c>
    </row>
    <row r="814" spans="1:11" ht="13.5" x14ac:dyDescent="0.25">
      <c r="A814" s="3">
        <f>TITRES_STAT!B817</f>
        <v>43187</v>
      </c>
      <c r="B814" s="6">
        <f>TITRES_STAT!D817</f>
        <v>6.6940999999999997</v>
      </c>
      <c r="C814" s="2">
        <f t="shared" si="93"/>
        <v>-7.0899999999999963E-2</v>
      </c>
      <c r="D814" s="2">
        <f t="shared" si="94"/>
        <v>6.75082</v>
      </c>
      <c r="E814" s="2">
        <f t="shared" si="96"/>
        <v>6.7076400000000005</v>
      </c>
      <c r="F814" s="2">
        <f t="shared" si="97"/>
        <v>6.7569249999999998</v>
      </c>
      <c r="G814" s="2">
        <f t="shared" si="91"/>
        <v>6.9661239999999971</v>
      </c>
      <c r="H814" s="2">
        <f t="shared" si="95"/>
        <v>8.4306044999999994</v>
      </c>
      <c r="I814" s="2">
        <f t="array" ref="I814">SUMPRODUCT(B798:B817, (ROW(B798:B817)-ROW(B798)+1)) / (20*21/2)</f>
        <v>6.6943233333333332</v>
      </c>
      <c r="J814" s="2">
        <f t="shared" si="98"/>
        <v>6.7838693300114095</v>
      </c>
      <c r="K814" s="2">
        <f t="shared" si="92"/>
        <v>7.0752172094423873</v>
      </c>
    </row>
    <row r="815" spans="1:11" ht="13.5" x14ac:dyDescent="0.25">
      <c r="A815" s="3">
        <f>TITRES_STAT!B818</f>
        <v>43188</v>
      </c>
      <c r="B815" s="6">
        <f>TITRES_STAT!D818</f>
        <v>6.6039000000000003</v>
      </c>
      <c r="C815" s="2">
        <f t="shared" si="93"/>
        <v>-9.0199999999999392E-2</v>
      </c>
      <c r="D815" s="2">
        <f t="shared" si="94"/>
        <v>6.7185999999999995</v>
      </c>
      <c r="E815" s="2">
        <f t="shared" si="96"/>
        <v>6.7012</v>
      </c>
      <c r="F815" s="2">
        <f t="shared" si="97"/>
        <v>6.7424300000000006</v>
      </c>
      <c r="G815" s="2">
        <f t="shared" si="91"/>
        <v>6.9435739999999972</v>
      </c>
      <c r="H815" s="2">
        <f t="shared" si="95"/>
        <v>8.4193044999999991</v>
      </c>
      <c r="I815" s="2">
        <f t="array" ref="I815">SUMPRODUCT(B799:B818, (ROW(B799:B818)-ROW(B799)+1)) / (20*21/2)</f>
        <v>6.6866509523809521</v>
      </c>
      <c r="J815" s="2">
        <f t="shared" si="98"/>
        <v>6.7667293938198467</v>
      </c>
      <c r="K815" s="2">
        <f t="shared" si="92"/>
        <v>7.0567341816211178</v>
      </c>
    </row>
    <row r="816" spans="1:11" ht="13.5" x14ac:dyDescent="0.25">
      <c r="A816" s="3">
        <f>TITRES_STAT!B819</f>
        <v>43189</v>
      </c>
      <c r="B816" s="6">
        <f>TITRES_STAT!D819</f>
        <v>6.6360999999999999</v>
      </c>
      <c r="C816" s="2">
        <f t="shared" si="93"/>
        <v>3.2199999999999562E-2</v>
      </c>
      <c r="D816" s="2">
        <f t="shared" si="94"/>
        <v>6.6928200000000002</v>
      </c>
      <c r="E816" s="2">
        <f t="shared" si="96"/>
        <v>6.7012</v>
      </c>
      <c r="F816" s="2">
        <f t="shared" si="97"/>
        <v>6.7295449999999999</v>
      </c>
      <c r="G816" s="2">
        <f t="shared" si="91"/>
        <v>6.9229559999999966</v>
      </c>
      <c r="H816" s="2">
        <f t="shared" si="95"/>
        <v>8.4081654999999991</v>
      </c>
      <c r="I816" s="2">
        <f t="array" ref="I816">SUMPRODUCT(B800:B819, (ROW(B800:B819)-ROW(B800)+1)) / (20*21/2)</f>
        <v>6.6802057142857141</v>
      </c>
      <c r="J816" s="2">
        <f t="shared" si="98"/>
        <v>6.7542884991703378</v>
      </c>
      <c r="K816" s="2">
        <f t="shared" si="92"/>
        <v>7.0402387235183292</v>
      </c>
    </row>
    <row r="817" spans="1:11" ht="13.5" x14ac:dyDescent="0.25">
      <c r="A817" s="3">
        <f>TITRES_STAT!B820</f>
        <v>43192</v>
      </c>
      <c r="B817" s="6">
        <f>TITRES_STAT!D820</f>
        <v>6.6360999999999999</v>
      </c>
      <c r="C817" s="2">
        <f t="shared" si="93"/>
        <v>0</v>
      </c>
      <c r="D817" s="2">
        <f t="shared" si="94"/>
        <v>6.6670400000000001</v>
      </c>
      <c r="E817" s="2">
        <f t="shared" si="96"/>
        <v>6.7031299999999998</v>
      </c>
      <c r="F817" s="2">
        <f t="shared" si="97"/>
        <v>6.7166600000000001</v>
      </c>
      <c r="G817" s="2">
        <f t="shared" si="91"/>
        <v>6.9056879999999978</v>
      </c>
      <c r="H817" s="2">
        <f t="shared" si="95"/>
        <v>8.3970264999999973</v>
      </c>
      <c r="I817" s="2">
        <f t="array" ref="I817">SUMPRODUCT(B801:B820, (ROW(B801:B820)-ROW(B801)+1)) / (20*21/2)</f>
        <v>6.673667142857143</v>
      </c>
      <c r="J817" s="2">
        <f t="shared" si="98"/>
        <v>6.743032451630306</v>
      </c>
      <c r="K817" s="2">
        <f t="shared" si="92"/>
        <v>7.0243901461254534</v>
      </c>
    </row>
    <row r="818" spans="1:11" ht="13.5" x14ac:dyDescent="0.25">
      <c r="A818" s="3">
        <f>TITRES_STAT!B821</f>
        <v>43193</v>
      </c>
      <c r="B818" s="6">
        <f>TITRES_STAT!D821</f>
        <v>6.6360999999999999</v>
      </c>
      <c r="C818" s="2">
        <f t="shared" si="93"/>
        <v>0</v>
      </c>
      <c r="D818" s="2">
        <f t="shared" si="94"/>
        <v>6.6412599999999999</v>
      </c>
      <c r="E818" s="2">
        <f t="shared" si="96"/>
        <v>6.7031299999999998</v>
      </c>
      <c r="F818" s="2">
        <f t="shared" si="97"/>
        <v>6.7037750000000003</v>
      </c>
      <c r="G818" s="2">
        <f t="shared" ref="G818:G881" si="99">AVERAGE(B769:B818)</f>
        <v>6.8928019999999979</v>
      </c>
      <c r="H818" s="2">
        <f t="shared" si="95"/>
        <v>8.3864719999999977</v>
      </c>
      <c r="I818" s="2">
        <f t="array" ref="I818">SUMPRODUCT(B802:B821, (ROW(B802:B821)-ROW(B802)+1)) / (20*21/2)</f>
        <v>6.665965714285714</v>
      </c>
      <c r="J818" s="2">
        <f t="shared" si="98"/>
        <v>6.7328484086178957</v>
      </c>
      <c r="K818" s="2">
        <f t="shared" si="92"/>
        <v>7.009163081571514</v>
      </c>
    </row>
    <row r="819" spans="1:11" ht="13.5" x14ac:dyDescent="0.25">
      <c r="A819" s="3">
        <f>TITRES_STAT!B822</f>
        <v>43194</v>
      </c>
      <c r="B819" s="6">
        <f>TITRES_STAT!D822</f>
        <v>6.6360999999999999</v>
      </c>
      <c r="C819" s="2">
        <f t="shared" si="93"/>
        <v>0</v>
      </c>
      <c r="D819" s="2">
        <f t="shared" si="94"/>
        <v>6.6296599999999994</v>
      </c>
      <c r="E819" s="2">
        <f t="shared" si="96"/>
        <v>6.6902400000000002</v>
      </c>
      <c r="F819" s="2">
        <f t="shared" si="97"/>
        <v>6.6918549999999994</v>
      </c>
      <c r="G819" s="2">
        <f t="shared" si="99"/>
        <v>6.8812039999999977</v>
      </c>
      <c r="H819" s="2">
        <f t="shared" si="95"/>
        <v>8.3756404999999958</v>
      </c>
      <c r="I819" s="2">
        <f t="array" ref="I819">SUMPRODUCT(B803:B822, (ROW(B803:B822)-ROW(B803)+1)) / (20*21/2)</f>
        <v>6.6588780952380953</v>
      </c>
      <c r="J819" s="2">
        <f t="shared" si="98"/>
        <v>6.7236342744638105</v>
      </c>
      <c r="K819" s="2">
        <f t="shared" ref="K819:K882" si="100">$K$4*B819+(1-$K$4)*K818</f>
        <v>6.9945331568040041</v>
      </c>
    </row>
    <row r="820" spans="1:11" ht="13.5" x14ac:dyDescent="0.25">
      <c r="A820" s="3">
        <f>TITRES_STAT!B823</f>
        <v>43195</v>
      </c>
      <c r="B820" s="6">
        <f>TITRES_STAT!D823</f>
        <v>6.6231999999999998</v>
      </c>
      <c r="C820" s="2">
        <f t="shared" si="93"/>
        <v>-1.2900000000000134E-2</v>
      </c>
      <c r="D820" s="2">
        <f t="shared" si="94"/>
        <v>6.6335199999999999</v>
      </c>
      <c r="E820" s="2">
        <f t="shared" si="96"/>
        <v>6.6760599999999997</v>
      </c>
      <c r="F820" s="2">
        <f t="shared" si="97"/>
        <v>6.6847650000000005</v>
      </c>
      <c r="G820" s="2">
        <f t="shared" si="99"/>
        <v>6.8693479999999978</v>
      </c>
      <c r="H820" s="2">
        <f t="shared" si="95"/>
        <v>8.3644369999999952</v>
      </c>
      <c r="I820" s="2">
        <f t="array" ref="I820">SUMPRODUCT(B804:B823, (ROW(B804:B823)-ROW(B804)+1)) / (20*21/2)</f>
        <v>6.6524042857142849</v>
      </c>
      <c r="J820" s="2">
        <f t="shared" si="98"/>
        <v>6.7140691054672574</v>
      </c>
      <c r="K820" s="2">
        <f t="shared" si="100"/>
        <v>6.9799710722234547</v>
      </c>
    </row>
    <row r="821" spans="1:11" ht="13.5" x14ac:dyDescent="0.25">
      <c r="A821" s="3">
        <f>TITRES_STAT!B824</f>
        <v>43196</v>
      </c>
      <c r="B821" s="6">
        <f>TITRES_STAT!D824</f>
        <v>6.6039000000000003</v>
      </c>
      <c r="C821" s="2">
        <f t="shared" si="93"/>
        <v>-1.9299999999999429E-2</v>
      </c>
      <c r="D821" s="2">
        <f t="shared" si="94"/>
        <v>6.6270800000000012</v>
      </c>
      <c r="E821" s="2">
        <f t="shared" si="96"/>
        <v>6.6599499999999994</v>
      </c>
      <c r="F821" s="2">
        <f t="shared" si="97"/>
        <v>6.6783199999999994</v>
      </c>
      <c r="G821" s="2">
        <f t="shared" si="99"/>
        <v>6.8558179999999993</v>
      </c>
      <c r="H821" s="2">
        <f t="shared" si="95"/>
        <v>8.3531369999999967</v>
      </c>
      <c r="I821" s="2">
        <f t="array" ref="I821">SUMPRODUCT(B805:B824, (ROW(B805:B824)-ROW(B805)+1)) / (20*21/2)</f>
        <v>6.6431399999999989</v>
      </c>
      <c r="J821" s="2">
        <f t="shared" si="98"/>
        <v>6.7035768097084718</v>
      </c>
      <c r="K821" s="2">
        <f t="shared" si="100"/>
        <v>6.9652231870382213</v>
      </c>
    </row>
    <row r="822" spans="1:11" ht="13.5" x14ac:dyDescent="0.25">
      <c r="A822" s="3">
        <f>TITRES_STAT!B825</f>
        <v>43200</v>
      </c>
      <c r="B822" s="6">
        <f>TITRES_STAT!D825</f>
        <v>6.6039000000000003</v>
      </c>
      <c r="C822" s="2">
        <f t="shared" si="93"/>
        <v>0</v>
      </c>
      <c r="D822" s="2">
        <f t="shared" si="94"/>
        <v>6.6206399999999999</v>
      </c>
      <c r="E822" s="2">
        <f t="shared" si="96"/>
        <v>6.64384</v>
      </c>
      <c r="F822" s="2">
        <f t="shared" si="97"/>
        <v>6.671875</v>
      </c>
      <c r="G822" s="2">
        <f t="shared" si="99"/>
        <v>6.8411279999999985</v>
      </c>
      <c r="H822" s="2">
        <f t="shared" si="95"/>
        <v>8.3418369999999964</v>
      </c>
      <c r="I822" s="2">
        <f t="array" ref="I822">SUMPRODUCT(B806:B825, (ROW(B806:B825)-ROW(B806)+1)) / (20*21/2)</f>
        <v>6.6223052380952376</v>
      </c>
      <c r="J822" s="2">
        <f t="shared" si="98"/>
        <v>6.6940837802124271</v>
      </c>
      <c r="K822" s="2">
        <f t="shared" si="100"/>
        <v>6.9510536502916249</v>
      </c>
    </row>
    <row r="823" spans="1:11" ht="13.5" x14ac:dyDescent="0.25">
      <c r="A823" s="3">
        <f>TITRES_STAT!B826</f>
        <v>43201</v>
      </c>
      <c r="B823" s="6">
        <f>TITRES_STAT!D826</f>
        <v>6.6039000000000003</v>
      </c>
      <c r="C823" s="2">
        <f t="shared" si="93"/>
        <v>0</v>
      </c>
      <c r="D823" s="2">
        <f t="shared" si="94"/>
        <v>6.6141999999999994</v>
      </c>
      <c r="E823" s="2">
        <f t="shared" si="96"/>
        <v>6.6277299999999997</v>
      </c>
      <c r="F823" s="2">
        <f t="shared" si="97"/>
        <v>6.6689749999999988</v>
      </c>
      <c r="G823" s="2">
        <f t="shared" si="99"/>
        <v>6.8308200000000001</v>
      </c>
      <c r="H823" s="2">
        <f t="shared" si="95"/>
        <v>8.3302289999999974</v>
      </c>
      <c r="I823" s="2">
        <f t="array" ref="I823">SUMPRODUCT(B807:B826, (ROW(B807:B826)-ROW(B807)+1)) / (20*21/2)</f>
        <v>6.6086871428571428</v>
      </c>
      <c r="J823" s="2">
        <f t="shared" si="98"/>
        <v>6.685494848763625</v>
      </c>
      <c r="K823" s="2">
        <f t="shared" si="100"/>
        <v>6.9374397816527384</v>
      </c>
    </row>
    <row r="824" spans="1:11" ht="13.5" x14ac:dyDescent="0.25">
      <c r="A824" s="3">
        <f>TITRES_STAT!B827</f>
        <v>43202</v>
      </c>
      <c r="B824" s="6">
        <f>TITRES_STAT!D827</f>
        <v>6.5716999999999999</v>
      </c>
      <c r="C824" s="2">
        <f t="shared" si="93"/>
        <v>-3.220000000000045E-2</v>
      </c>
      <c r="D824" s="2">
        <f t="shared" si="94"/>
        <v>6.6013199999999994</v>
      </c>
      <c r="E824" s="2">
        <f t="shared" si="96"/>
        <v>6.6154899999999994</v>
      </c>
      <c r="F824" s="2">
        <f t="shared" si="97"/>
        <v>6.6615649999999986</v>
      </c>
      <c r="G824" s="2">
        <f t="shared" si="99"/>
        <v>6.8218000000000005</v>
      </c>
      <c r="H824" s="2">
        <f t="shared" si="95"/>
        <v>8.3184599999999964</v>
      </c>
      <c r="I824" s="2">
        <f t="array" ref="I824">SUMPRODUCT(B808:B827, (ROW(B808:B827)-ROW(B808)+1)) / (20*21/2)</f>
        <v>6.5956823809523808</v>
      </c>
      <c r="J824" s="2">
        <f t="shared" si="98"/>
        <v>6.6746572441194703</v>
      </c>
      <c r="K824" s="2">
        <f t="shared" si="100"/>
        <v>6.9230970451173368</v>
      </c>
    </row>
    <row r="825" spans="1:11" ht="13.5" x14ac:dyDescent="0.25">
      <c r="A825" s="3">
        <f>TITRES_STAT!B828</f>
        <v>43203</v>
      </c>
      <c r="B825" s="6">
        <f>TITRES_STAT!D828</f>
        <v>6.4428000000000001</v>
      </c>
      <c r="C825" s="2">
        <f t="shared" si="93"/>
        <v>-0.12889999999999979</v>
      </c>
      <c r="D825" s="2">
        <f t="shared" si="94"/>
        <v>6.5652400000000002</v>
      </c>
      <c r="E825" s="2">
        <f t="shared" si="96"/>
        <v>6.5993800000000009</v>
      </c>
      <c r="F825" s="2">
        <f t="shared" si="97"/>
        <v>6.65029</v>
      </c>
      <c r="G825" s="2">
        <f t="shared" si="99"/>
        <v>6.812392</v>
      </c>
      <c r="H825" s="2">
        <f t="shared" si="95"/>
        <v>8.3060464999999972</v>
      </c>
      <c r="I825" s="2">
        <f t="array" ref="I825">SUMPRODUCT(B809:B828, (ROW(B809:B828)-ROW(B809)+1)) / (20*21/2)</f>
        <v>6.5770561904761893</v>
      </c>
      <c r="J825" s="2">
        <f t="shared" si="98"/>
        <v>6.6525756018223774</v>
      </c>
      <c r="K825" s="2">
        <f t="shared" si="100"/>
        <v>6.9042618668774418</v>
      </c>
    </row>
    <row r="826" spans="1:11" ht="13.5" x14ac:dyDescent="0.25">
      <c r="A826" s="3">
        <f>TITRES_STAT!B829</f>
        <v>43206</v>
      </c>
      <c r="B826" s="6">
        <f>TITRES_STAT!D829</f>
        <v>6.5072999999999999</v>
      </c>
      <c r="C826" s="2">
        <f t="shared" si="93"/>
        <v>6.449999999999978E-2</v>
      </c>
      <c r="D826" s="2">
        <f t="shared" si="94"/>
        <v>6.5459199999999997</v>
      </c>
      <c r="E826" s="2">
        <f t="shared" si="96"/>
        <v>6.5865000000000009</v>
      </c>
      <c r="F826" s="2">
        <f t="shared" si="97"/>
        <v>6.6438499999999987</v>
      </c>
      <c r="G826" s="2">
        <f t="shared" si="99"/>
        <v>6.8046619999999995</v>
      </c>
      <c r="H826" s="2">
        <f t="shared" si="95"/>
        <v>8.2936784999999968</v>
      </c>
      <c r="I826" s="2">
        <f t="array" ref="I826">SUMPRODUCT(B810:B829, (ROW(B810:B829)-ROW(B810)+1)) / (20*21/2)</f>
        <v>6.5593504761904766</v>
      </c>
      <c r="J826" s="2">
        <f t="shared" si="98"/>
        <v>6.6387398302202456</v>
      </c>
      <c r="K826" s="2">
        <f t="shared" si="100"/>
        <v>6.8886947348430327</v>
      </c>
    </row>
    <row r="827" spans="1:11" ht="13.5" x14ac:dyDescent="0.25">
      <c r="A827" s="3">
        <f>TITRES_STAT!B830</f>
        <v>43207</v>
      </c>
      <c r="B827" s="6">
        <f>TITRES_STAT!D830</f>
        <v>6.5072999999999999</v>
      </c>
      <c r="C827" s="2">
        <f t="shared" si="93"/>
        <v>0</v>
      </c>
      <c r="D827" s="2">
        <f t="shared" si="94"/>
        <v>6.5266000000000002</v>
      </c>
      <c r="E827" s="2">
        <f t="shared" si="96"/>
        <v>6.57362</v>
      </c>
      <c r="F827" s="2">
        <f t="shared" si="97"/>
        <v>6.638374999999999</v>
      </c>
      <c r="G827" s="2">
        <f t="shared" si="99"/>
        <v>6.7970599999999992</v>
      </c>
      <c r="H827" s="2">
        <f t="shared" si="95"/>
        <v>8.2812799999999989</v>
      </c>
      <c r="I827" s="2">
        <f t="array" ref="I827">SUMPRODUCT(B811:B830, (ROW(B811:B830)-ROW(B811)+1)) / (20*21/2)</f>
        <v>6.5309123809523806</v>
      </c>
      <c r="J827" s="2">
        <f t="shared" si="98"/>
        <v>6.6262217511516504</v>
      </c>
      <c r="K827" s="2">
        <f t="shared" si="100"/>
        <v>6.8737380785746787</v>
      </c>
    </row>
    <row r="828" spans="1:11" ht="13.5" x14ac:dyDescent="0.25">
      <c r="A828" s="3">
        <f>TITRES_STAT!B831</f>
        <v>43208</v>
      </c>
      <c r="B828" s="6">
        <f>TITRES_STAT!D831</f>
        <v>6.4428000000000001</v>
      </c>
      <c r="C828" s="2">
        <f t="shared" si="93"/>
        <v>-6.449999999999978E-2</v>
      </c>
      <c r="D828" s="2">
        <f t="shared" si="94"/>
        <v>6.4943799999999996</v>
      </c>
      <c r="E828" s="2">
        <f t="shared" si="96"/>
        <v>6.5542899999999999</v>
      </c>
      <c r="F828" s="2">
        <f t="shared" si="97"/>
        <v>6.6287099999999999</v>
      </c>
      <c r="G828" s="2">
        <f t="shared" si="99"/>
        <v>6.7893279999999985</v>
      </c>
      <c r="H828" s="2">
        <f t="shared" si="95"/>
        <v>8.2685589999999998</v>
      </c>
      <c r="I828" s="2">
        <f t="array" ref="I828">SUMPRODUCT(B812:B831, (ROW(B812:B831)-ROW(B812)+1)) / (20*21/2)</f>
        <v>6.5009361904761906</v>
      </c>
      <c r="J828" s="2">
        <f t="shared" si="98"/>
        <v>6.6087530129467309</v>
      </c>
      <c r="K828" s="2">
        <f t="shared" si="100"/>
        <v>6.8568385460815549</v>
      </c>
    </row>
    <row r="829" spans="1:11" ht="13.5" x14ac:dyDescent="0.25">
      <c r="A829" s="3">
        <f>TITRES_STAT!B832</f>
        <v>43209</v>
      </c>
      <c r="B829" s="6">
        <f>TITRES_STAT!D832</f>
        <v>6.4428000000000001</v>
      </c>
      <c r="C829" s="2">
        <f t="shared" si="93"/>
        <v>0</v>
      </c>
      <c r="D829" s="2">
        <f t="shared" si="94"/>
        <v>6.4685999999999995</v>
      </c>
      <c r="E829" s="2">
        <f t="shared" si="96"/>
        <v>6.5349599999999999</v>
      </c>
      <c r="F829" s="2">
        <f t="shared" si="97"/>
        <v>6.6126000000000005</v>
      </c>
      <c r="G829" s="2">
        <f t="shared" si="99"/>
        <v>6.7765699999999978</v>
      </c>
      <c r="H829" s="2">
        <f t="shared" si="95"/>
        <v>8.2557764999999979</v>
      </c>
      <c r="I829" s="2">
        <f t="array" ref="I829">SUMPRODUCT(B813:B832, (ROW(B813:B832)-ROW(B813)+1)) / (20*21/2)</f>
        <v>6.4855680952380963</v>
      </c>
      <c r="J829" s="2">
        <f t="shared" si="98"/>
        <v>6.5929479640946616</v>
      </c>
      <c r="K829" s="2">
        <f t="shared" si="100"/>
        <v>6.8406017403528665</v>
      </c>
    </row>
    <row r="830" spans="1:11" ht="13.5" x14ac:dyDescent="0.25">
      <c r="A830" s="3">
        <f>TITRES_STAT!B833</f>
        <v>43210</v>
      </c>
      <c r="B830" s="6">
        <f>TITRES_STAT!D833</f>
        <v>6.3140000000000001</v>
      </c>
      <c r="C830" s="2">
        <f t="shared" si="93"/>
        <v>-0.12880000000000003</v>
      </c>
      <c r="D830" s="2">
        <f t="shared" si="94"/>
        <v>6.4428399999999995</v>
      </c>
      <c r="E830" s="2">
        <f t="shared" si="96"/>
        <v>6.5040400000000007</v>
      </c>
      <c r="F830" s="2">
        <f t="shared" si="97"/>
        <v>6.5900499999999997</v>
      </c>
      <c r="G830" s="2">
        <f t="shared" si="99"/>
        <v>6.7623959999999981</v>
      </c>
      <c r="H830" s="2">
        <f t="shared" si="95"/>
        <v>8.2424114999999976</v>
      </c>
      <c r="I830" s="2">
        <f t="array" ref="I830">SUMPRODUCT(B814:B833, (ROW(B814:B833)-ROW(B814)+1)) / (20*21/2)</f>
        <v>6.4694609523809516</v>
      </c>
      <c r="J830" s="2">
        <f t="shared" si="98"/>
        <v>6.5663814913237406</v>
      </c>
      <c r="K830" s="2">
        <f t="shared" si="100"/>
        <v>6.8199506917115773</v>
      </c>
    </row>
    <row r="831" spans="1:11" ht="13.5" x14ac:dyDescent="0.25">
      <c r="A831" s="3">
        <f>TITRES_STAT!B834</f>
        <v>43213</v>
      </c>
      <c r="B831" s="6">
        <f>TITRES_STAT!D834</f>
        <v>6.2752999999999997</v>
      </c>
      <c r="C831" s="2">
        <f t="shared" si="93"/>
        <v>-3.8700000000000401E-2</v>
      </c>
      <c r="D831" s="2">
        <f t="shared" si="94"/>
        <v>6.3964400000000001</v>
      </c>
      <c r="E831" s="2">
        <f t="shared" si="96"/>
        <v>6.4711799999999995</v>
      </c>
      <c r="F831" s="2">
        <f t="shared" si="97"/>
        <v>6.5655649999999994</v>
      </c>
      <c r="G831" s="2">
        <f t="shared" si="99"/>
        <v>6.7500259999999983</v>
      </c>
      <c r="H831" s="2">
        <f t="shared" si="95"/>
        <v>8.2288529999999991</v>
      </c>
      <c r="I831" s="2">
        <f t="array" ref="I831">SUMPRODUCT(B815:B834, (ROW(B815:B834)-ROW(B815)+1)) / (20*21/2)</f>
        <v>6.4607185714285711</v>
      </c>
      <c r="J831" s="2">
        <f t="shared" si="98"/>
        <v>6.5386594445310031</v>
      </c>
      <c r="K831" s="2">
        <f t="shared" si="100"/>
        <v>6.7985918410562212</v>
      </c>
    </row>
    <row r="832" spans="1:11" ht="13.5" x14ac:dyDescent="0.25">
      <c r="A832" s="3">
        <f>TITRES_STAT!B835</f>
        <v>43214</v>
      </c>
      <c r="B832" s="6">
        <f>TITRES_STAT!D835</f>
        <v>6.4042000000000003</v>
      </c>
      <c r="C832" s="2">
        <f t="shared" si="93"/>
        <v>0.12890000000000068</v>
      </c>
      <c r="D832" s="2">
        <f t="shared" si="94"/>
        <v>6.3758199999999992</v>
      </c>
      <c r="E832" s="2">
        <f t="shared" si="96"/>
        <v>6.4512100000000006</v>
      </c>
      <c r="F832" s="2">
        <f t="shared" si="97"/>
        <v>6.5475250000000003</v>
      </c>
      <c r="G832" s="2">
        <f t="shared" si="99"/>
        <v>6.7402339999999983</v>
      </c>
      <c r="H832" s="2">
        <f t="shared" si="95"/>
        <v>8.2159389999999988</v>
      </c>
      <c r="I832" s="2">
        <f t="array" ref="I832">SUMPRODUCT(B816:B835, (ROW(B816:B835)-ROW(B816)+1)) / (20*21/2)</f>
        <v>6.4642509523809535</v>
      </c>
      <c r="J832" s="2">
        <f t="shared" si="98"/>
        <v>6.5258537831470989</v>
      </c>
      <c r="K832" s="2">
        <f t="shared" si="100"/>
        <v>6.7831254943481349</v>
      </c>
    </row>
    <row r="833" spans="1:11" ht="13.5" x14ac:dyDescent="0.25">
      <c r="A833" s="3">
        <f>TITRES_STAT!B836</f>
        <v>43215</v>
      </c>
      <c r="B833" s="6">
        <f>TITRES_STAT!D836</f>
        <v>6.3784000000000001</v>
      </c>
      <c r="C833" s="2">
        <f t="shared" si="93"/>
        <v>-2.5800000000000267E-2</v>
      </c>
      <c r="D833" s="2">
        <f t="shared" si="94"/>
        <v>6.36294</v>
      </c>
      <c r="E833" s="2">
        <f t="shared" si="96"/>
        <v>6.4286600000000007</v>
      </c>
      <c r="F833" s="2">
        <f t="shared" si="97"/>
        <v>6.5281950000000011</v>
      </c>
      <c r="G833" s="2">
        <f t="shared" si="99"/>
        <v>6.7312139999999978</v>
      </c>
      <c r="H833" s="2">
        <f t="shared" si="95"/>
        <v>8.2028344999999998</v>
      </c>
      <c r="I833" s="2">
        <f t="array" ref="I833">SUMPRODUCT(B817:B836, (ROW(B817:B836)-ROW(B817)+1)) / (20*21/2)</f>
        <v>6.476</v>
      </c>
      <c r="J833" s="2">
        <f t="shared" si="98"/>
        <v>6.5118105657045176</v>
      </c>
      <c r="K833" s="2">
        <f t="shared" si="100"/>
        <v>6.7672539063344832</v>
      </c>
    </row>
    <row r="834" spans="1:11" ht="13.5" x14ac:dyDescent="0.25">
      <c r="A834" s="3">
        <f>TITRES_STAT!B837</f>
        <v>43216</v>
      </c>
      <c r="B834" s="6">
        <f>TITRES_STAT!D837</f>
        <v>6.4363999999999999</v>
      </c>
      <c r="C834" s="2">
        <f t="shared" si="93"/>
        <v>5.7999999999999829E-2</v>
      </c>
      <c r="D834" s="2">
        <f t="shared" si="94"/>
        <v>6.3616599999999996</v>
      </c>
      <c r="E834" s="2">
        <f t="shared" si="96"/>
        <v>6.4151300000000004</v>
      </c>
      <c r="F834" s="2">
        <f t="shared" si="97"/>
        <v>6.5153100000000013</v>
      </c>
      <c r="G834" s="2">
        <f t="shared" si="99"/>
        <v>6.7194879999999975</v>
      </c>
      <c r="H834" s="2">
        <f t="shared" si="95"/>
        <v>8.1900200000000005</v>
      </c>
      <c r="I834" s="2">
        <f t="array" ref="I834">SUMPRODUCT(B818:B837, (ROW(B818:B837)-ROW(B818)+1)) / (20*21/2)</f>
        <v>6.5116823809523803</v>
      </c>
      <c r="J834" s="2">
        <f t="shared" si="98"/>
        <v>6.5046286070659924</v>
      </c>
      <c r="K834" s="2">
        <f t="shared" si="100"/>
        <v>6.7542792433409744</v>
      </c>
    </row>
    <row r="835" spans="1:11" ht="13.5" x14ac:dyDescent="0.25">
      <c r="A835" s="3">
        <f>TITRES_STAT!B838</f>
        <v>43217</v>
      </c>
      <c r="B835" s="6">
        <f>TITRES_STAT!D838</f>
        <v>6.5523999999999996</v>
      </c>
      <c r="C835" s="2">
        <f t="shared" si="93"/>
        <v>0.11599999999999966</v>
      </c>
      <c r="D835" s="2">
        <f t="shared" si="94"/>
        <v>6.4093400000000003</v>
      </c>
      <c r="E835" s="2">
        <f t="shared" si="96"/>
        <v>6.4260900000000003</v>
      </c>
      <c r="F835" s="2">
        <f t="shared" si="97"/>
        <v>6.5127350000000019</v>
      </c>
      <c r="G835" s="2">
        <f t="shared" si="99"/>
        <v>6.7100819999999972</v>
      </c>
      <c r="H835" s="2">
        <f t="shared" si="95"/>
        <v>8.1778470000000016</v>
      </c>
      <c r="I835" s="2">
        <f t="array" ref="I835">SUMPRODUCT(B819:B838, (ROW(B819:B838)-ROW(B819)+1)) / (20*21/2)</f>
        <v>6.5406442857142855</v>
      </c>
      <c r="J835" s="2">
        <f t="shared" si="98"/>
        <v>6.5091782635358983</v>
      </c>
      <c r="K835" s="2">
        <f t="shared" si="100"/>
        <v>6.7463624102687794</v>
      </c>
    </row>
    <row r="836" spans="1:11" ht="13.5" x14ac:dyDescent="0.25">
      <c r="A836" s="3">
        <f>TITRES_STAT!B839</f>
        <v>43220</v>
      </c>
      <c r="B836" s="6">
        <f>TITRES_STAT!D839</f>
        <v>6.6360999999999999</v>
      </c>
      <c r="C836" s="2">
        <f t="shared" ref="C836:C899" si="101">B836-B835</f>
        <v>8.370000000000033E-2</v>
      </c>
      <c r="D836" s="2">
        <f t="shared" si="94"/>
        <v>6.4814999999999996</v>
      </c>
      <c r="E836" s="2">
        <f t="shared" si="96"/>
        <v>6.4389700000000003</v>
      </c>
      <c r="F836" s="2">
        <f t="shared" si="97"/>
        <v>6.5127350000000019</v>
      </c>
      <c r="G836" s="2">
        <f t="shared" si="99"/>
        <v>6.7018339999999981</v>
      </c>
      <c r="H836" s="2">
        <f t="shared" si="95"/>
        <v>8.1660925000000013</v>
      </c>
      <c r="I836" s="2">
        <f t="array" ref="I836">SUMPRODUCT(B820:B839, (ROW(B820:B839)-ROW(B820)+1)) / (20*21/2)</f>
        <v>6.5791142857142848</v>
      </c>
      <c r="J836" s="2">
        <f t="shared" si="98"/>
        <v>6.5212660479610509</v>
      </c>
      <c r="K836" s="2">
        <f t="shared" si="100"/>
        <v>6.7420383941798079</v>
      </c>
    </row>
    <row r="837" spans="1:11" ht="13.5" x14ac:dyDescent="0.25">
      <c r="A837" s="3">
        <f>TITRES_STAT!B840</f>
        <v>43222</v>
      </c>
      <c r="B837" s="6">
        <f>TITRES_STAT!D840</f>
        <v>6.8874000000000004</v>
      </c>
      <c r="C837" s="2">
        <f t="shared" si="101"/>
        <v>0.25130000000000052</v>
      </c>
      <c r="D837" s="2">
        <f t="shared" si="94"/>
        <v>6.5781400000000003</v>
      </c>
      <c r="E837" s="2">
        <f t="shared" si="96"/>
        <v>6.4769800000000002</v>
      </c>
      <c r="F837" s="2">
        <f t="shared" si="97"/>
        <v>6.5253000000000014</v>
      </c>
      <c r="G837" s="2">
        <f t="shared" si="99"/>
        <v>6.6978399999999976</v>
      </c>
      <c r="H837" s="2">
        <f t="shared" si="95"/>
        <v>8.1552865000000025</v>
      </c>
      <c r="I837" s="2">
        <f t="array" ref="I837">SUMPRODUCT(B821:B840, (ROW(B821:B840)-ROW(B821)+1)) / (20*21/2)</f>
        <v>6.6241233333333325</v>
      </c>
      <c r="J837" s="2">
        <f t="shared" si="98"/>
        <v>6.5561359481552373</v>
      </c>
      <c r="K837" s="2">
        <f t="shared" si="100"/>
        <v>6.7477388493100117</v>
      </c>
    </row>
    <row r="838" spans="1:11" ht="13.5" x14ac:dyDescent="0.25">
      <c r="A838" s="3">
        <f>TITRES_STAT!B841</f>
        <v>43223</v>
      </c>
      <c r="B838" s="6">
        <f>TITRES_STAT!D841</f>
        <v>6.8293999999999997</v>
      </c>
      <c r="C838" s="2">
        <f t="shared" si="101"/>
        <v>-5.8000000000000718E-2</v>
      </c>
      <c r="D838" s="2">
        <f t="shared" ref="D838:D901" si="102">AVERAGE(B834:B838)</f>
        <v>6.6683400000000006</v>
      </c>
      <c r="E838" s="2">
        <f t="shared" si="96"/>
        <v>6.5156399999999994</v>
      </c>
      <c r="F838" s="2">
        <f t="shared" si="97"/>
        <v>6.5349650000000015</v>
      </c>
      <c r="G838" s="2">
        <f t="shared" si="99"/>
        <v>6.6926859999999984</v>
      </c>
      <c r="H838" s="2">
        <f t="shared" si="95"/>
        <v>8.1432060000000028</v>
      </c>
      <c r="I838" s="2">
        <f t="array" ref="I838">SUMPRODUCT(B822:B841, (ROW(B822:B841)-ROW(B822)+1)) / (20*21/2)</f>
        <v>6.6733633333333326</v>
      </c>
      <c r="J838" s="2">
        <f t="shared" si="98"/>
        <v>6.582161095949977</v>
      </c>
      <c r="K838" s="2">
        <f t="shared" si="100"/>
        <v>6.7509412473762858</v>
      </c>
    </row>
    <row r="839" spans="1:11" ht="13.5" x14ac:dyDescent="0.25">
      <c r="A839" s="3">
        <f>TITRES_STAT!B842</f>
        <v>43224</v>
      </c>
      <c r="B839" s="6">
        <f>TITRES_STAT!D842</f>
        <v>6.9389000000000003</v>
      </c>
      <c r="C839" s="2">
        <f t="shared" si="101"/>
        <v>0.1095000000000006</v>
      </c>
      <c r="D839" s="2">
        <f t="shared" si="102"/>
        <v>6.76884</v>
      </c>
      <c r="E839" s="2">
        <f t="shared" si="96"/>
        <v>6.5652500000000007</v>
      </c>
      <c r="F839" s="2">
        <f t="shared" si="97"/>
        <v>6.5501050000000003</v>
      </c>
      <c r="G839" s="2">
        <f t="shared" si="99"/>
        <v>6.6901079999999986</v>
      </c>
      <c r="H839" s="2">
        <f t="shared" si="95"/>
        <v>8.1316730000000028</v>
      </c>
      <c r="I839" s="2">
        <f t="array" ref="I839">SUMPRODUCT(B823:B842, (ROW(B823:B842)-ROW(B823)+1)) / (20*21/2)</f>
        <v>6.7387119047619048</v>
      </c>
      <c r="J839" s="2">
        <f t="shared" si="98"/>
        <v>6.6161362296690269</v>
      </c>
      <c r="K839" s="2">
        <f t="shared" si="100"/>
        <v>6.7583121788517255</v>
      </c>
    </row>
    <row r="840" spans="1:11" ht="13.5" x14ac:dyDescent="0.25">
      <c r="A840" s="3">
        <f>TITRES_STAT!B843</f>
        <v>43227</v>
      </c>
      <c r="B840" s="6">
        <f>TITRES_STAT!D843</f>
        <v>7.0227000000000004</v>
      </c>
      <c r="C840" s="2">
        <f t="shared" si="101"/>
        <v>8.3800000000000097E-2</v>
      </c>
      <c r="D840" s="2">
        <f t="shared" si="102"/>
        <v>6.8628999999999989</v>
      </c>
      <c r="E840" s="2">
        <f t="shared" si="96"/>
        <v>6.63612</v>
      </c>
      <c r="F840" s="2">
        <f t="shared" si="97"/>
        <v>6.5700800000000017</v>
      </c>
      <c r="G840" s="2">
        <f t="shared" si="99"/>
        <v>6.688819999999998</v>
      </c>
      <c r="H840" s="2">
        <f t="shared" si="95"/>
        <v>8.1205590000000036</v>
      </c>
      <c r="I840" s="2">
        <f t="array" ref="I840">SUMPRODUCT(B824:B843, (ROW(B824:B843)-ROW(B824)+1)) / (20*21/2)</f>
        <v>6.8186390476190484</v>
      </c>
      <c r="J840" s="2">
        <f t="shared" si="98"/>
        <v>6.6548565887481672</v>
      </c>
      <c r="K840" s="2">
        <f t="shared" si="100"/>
        <v>6.768680328700678</v>
      </c>
    </row>
    <row r="841" spans="1:11" ht="13.5" x14ac:dyDescent="0.25">
      <c r="A841" s="3">
        <f>TITRES_STAT!B844</f>
        <v>43228</v>
      </c>
      <c r="B841" s="6">
        <f>TITRES_STAT!D844</f>
        <v>7.0871000000000004</v>
      </c>
      <c r="C841" s="2">
        <f t="shared" si="101"/>
        <v>6.4400000000000013E-2</v>
      </c>
      <c r="D841" s="2">
        <f t="shared" si="102"/>
        <v>6.9531000000000009</v>
      </c>
      <c r="E841" s="2">
        <f t="shared" si="96"/>
        <v>6.7172999999999998</v>
      </c>
      <c r="F841" s="2">
        <f t="shared" si="97"/>
        <v>6.594240000000001</v>
      </c>
      <c r="G841" s="2">
        <f t="shared" si="99"/>
        <v>6.6888199999999998</v>
      </c>
      <c r="H841" s="2">
        <f t="shared" si="95"/>
        <v>8.1092840000000042</v>
      </c>
      <c r="I841" s="2">
        <f t="array" ref="I841">SUMPRODUCT(B825:B844, (ROW(B825:B844)-ROW(B825)+1)) / (20*21/2)</f>
        <v>6.8919976190476184</v>
      </c>
      <c r="J841" s="2">
        <f t="shared" si="98"/>
        <v>6.696022627915009</v>
      </c>
      <c r="K841" s="2">
        <f t="shared" si="100"/>
        <v>6.7811673746339851</v>
      </c>
    </row>
    <row r="842" spans="1:11" ht="13.5" x14ac:dyDescent="0.25">
      <c r="A842" s="3">
        <f>TITRES_STAT!B845</f>
        <v>43229</v>
      </c>
      <c r="B842" s="6">
        <f>TITRES_STAT!D845</f>
        <v>7.2804000000000002</v>
      </c>
      <c r="C842" s="2">
        <f t="shared" si="101"/>
        <v>0.19329999999999981</v>
      </c>
      <c r="D842" s="2">
        <f t="shared" si="102"/>
        <v>7.0317000000000007</v>
      </c>
      <c r="E842" s="2">
        <f t="shared" si="96"/>
        <v>6.804920000000001</v>
      </c>
      <c r="F842" s="2">
        <f t="shared" si="97"/>
        <v>6.6280650000000012</v>
      </c>
      <c r="G842" s="2">
        <f t="shared" si="99"/>
        <v>6.6926859999999984</v>
      </c>
      <c r="H842" s="2">
        <f t="shared" ref="H842:H905" si="103">AVERAGE(B643:B842)</f>
        <v>8.0999420000000057</v>
      </c>
      <c r="I842" s="2">
        <f t="array" ref="I842">SUMPRODUCT(B826:B845, (ROW(B826:B845)-ROW(B826)+1)) / (20*21/2)</f>
        <v>6.961214285714286</v>
      </c>
      <c r="J842" s="2">
        <f t="shared" si="98"/>
        <v>6.7516776157326266</v>
      </c>
      <c r="K842" s="2">
        <f t="shared" si="100"/>
        <v>6.8007451246483388</v>
      </c>
    </row>
    <row r="843" spans="1:11" ht="13.5" x14ac:dyDescent="0.25">
      <c r="A843" s="3">
        <f>TITRES_STAT!B846</f>
        <v>43230</v>
      </c>
      <c r="B843" s="6">
        <f>TITRES_STAT!D846</f>
        <v>7.4672999999999998</v>
      </c>
      <c r="C843" s="2">
        <f t="shared" si="101"/>
        <v>0.18689999999999962</v>
      </c>
      <c r="D843" s="2">
        <f t="shared" si="102"/>
        <v>7.1592799999999999</v>
      </c>
      <c r="E843" s="2">
        <f t="shared" si="96"/>
        <v>6.9138100000000007</v>
      </c>
      <c r="F843" s="2">
        <f t="shared" si="97"/>
        <v>6.6712350000000011</v>
      </c>
      <c r="G843" s="2">
        <f t="shared" si="99"/>
        <v>6.7024799999999995</v>
      </c>
      <c r="H843" s="2">
        <f t="shared" si="103"/>
        <v>8.0918565000000058</v>
      </c>
      <c r="I843" s="2">
        <f t="array" ref="I843">SUMPRODUCT(B827:B846, (ROW(B827:B846)-ROW(B827)+1)) / (20*21/2)</f>
        <v>7.0367228571428573</v>
      </c>
      <c r="J843" s="2">
        <f t="shared" si="98"/>
        <v>6.8198321285199954</v>
      </c>
      <c r="K843" s="2">
        <f t="shared" si="100"/>
        <v>6.8268845315248745</v>
      </c>
    </row>
    <row r="844" spans="1:11" ht="13.5" x14ac:dyDescent="0.25">
      <c r="A844" s="3">
        <f>TITRES_STAT!B847</f>
        <v>43231</v>
      </c>
      <c r="B844" s="6">
        <f>TITRES_STAT!D847</f>
        <v>7.4414999999999996</v>
      </c>
      <c r="C844" s="2">
        <f t="shared" si="101"/>
        <v>-2.5800000000000267E-2</v>
      </c>
      <c r="D844" s="2">
        <f t="shared" si="102"/>
        <v>7.2598000000000003</v>
      </c>
      <c r="E844" s="2">
        <f t="shared" ref="E844:E907" si="104">AVERAGE(B835:B844)</f>
        <v>7.0143200000000006</v>
      </c>
      <c r="F844" s="2">
        <f t="shared" si="97"/>
        <v>6.7147249999999996</v>
      </c>
      <c r="G844" s="2">
        <f t="shared" si="99"/>
        <v>6.7117580000000006</v>
      </c>
      <c r="H844" s="2">
        <f t="shared" si="103"/>
        <v>8.0833200000000041</v>
      </c>
      <c r="I844" s="2">
        <f t="array" ref="I844">SUMPRODUCT(B828:B847, (ROW(B828:B847)-ROW(B828)+1)) / (20*21/2)</f>
        <v>7.1053828571428568</v>
      </c>
      <c r="J844" s="2">
        <f t="shared" si="98"/>
        <v>6.8790385924704722</v>
      </c>
      <c r="K844" s="2">
        <f t="shared" si="100"/>
        <v>6.8509870989160566</v>
      </c>
    </row>
    <row r="845" spans="1:11" ht="13.5" x14ac:dyDescent="0.25">
      <c r="A845" s="3">
        <f>TITRES_STAT!B848</f>
        <v>43234</v>
      </c>
      <c r="B845" s="6">
        <f>TITRES_STAT!D848</f>
        <v>7.4414999999999996</v>
      </c>
      <c r="C845" s="2">
        <f t="shared" si="101"/>
        <v>0</v>
      </c>
      <c r="D845" s="2">
        <f t="shared" si="102"/>
        <v>7.3435599999999992</v>
      </c>
      <c r="E845" s="2">
        <f t="shared" si="104"/>
        <v>7.103229999999999</v>
      </c>
      <c r="F845" s="2">
        <f t="shared" si="97"/>
        <v>6.764660000000001</v>
      </c>
      <c r="G845" s="2">
        <f t="shared" si="99"/>
        <v>6.7227120000000014</v>
      </c>
      <c r="H845" s="2">
        <f t="shared" si="103"/>
        <v>8.0751055000000029</v>
      </c>
      <c r="I845" s="2">
        <f t="array" ref="I845">SUMPRODUCT(B829:B848, (ROW(B829:B848)-ROW(B829)+1)) / (20*21/2)</f>
        <v>7.1709819047619057</v>
      </c>
      <c r="J845" s="2">
        <f t="shared" si="98"/>
        <v>6.9326063455685221</v>
      </c>
      <c r="K845" s="2">
        <f t="shared" si="100"/>
        <v>6.8741444675860155</v>
      </c>
    </row>
    <row r="846" spans="1:11" ht="13.5" x14ac:dyDescent="0.25">
      <c r="A846" s="3">
        <f>TITRES_STAT!B849</f>
        <v>43235</v>
      </c>
      <c r="B846" s="6">
        <f>TITRES_STAT!D849</f>
        <v>7.5575000000000001</v>
      </c>
      <c r="C846" s="2">
        <f t="shared" si="101"/>
        <v>0.11600000000000055</v>
      </c>
      <c r="D846" s="2">
        <f t="shared" si="102"/>
        <v>7.4376399999999991</v>
      </c>
      <c r="E846" s="2">
        <f t="shared" si="104"/>
        <v>7.1953700000000014</v>
      </c>
      <c r="F846" s="2">
        <f t="shared" si="97"/>
        <v>6.8171700000000017</v>
      </c>
      <c r="G846" s="2">
        <f t="shared" si="99"/>
        <v>6.7359860000000014</v>
      </c>
      <c r="H846" s="2">
        <f t="shared" si="103"/>
        <v>8.0671490000000023</v>
      </c>
      <c r="I846" s="2">
        <f t="array" ref="I846">SUMPRODUCT(B830:B849, (ROW(B830:B849)-ROW(B830)+1)) / (20*21/2)</f>
        <v>7.2312728571428568</v>
      </c>
      <c r="J846" s="2">
        <f t="shared" si="98"/>
        <v>6.9921200269429482</v>
      </c>
      <c r="K846" s="2">
        <f t="shared" si="100"/>
        <v>6.9009427237591137</v>
      </c>
    </row>
    <row r="847" spans="1:11" ht="13.5" x14ac:dyDescent="0.25">
      <c r="A847" s="3">
        <f>TITRES_STAT!B850</f>
        <v>43236</v>
      </c>
      <c r="B847" s="6">
        <f>TITRES_STAT!D850</f>
        <v>7.5381</v>
      </c>
      <c r="C847" s="2">
        <f t="shared" si="101"/>
        <v>-1.9400000000000084E-2</v>
      </c>
      <c r="D847" s="2">
        <f t="shared" si="102"/>
        <v>7.4891799999999993</v>
      </c>
      <c r="E847" s="2">
        <f t="shared" si="104"/>
        <v>7.26044</v>
      </c>
      <c r="F847" s="2">
        <f t="shared" si="97"/>
        <v>6.8687100000000019</v>
      </c>
      <c r="G847" s="2">
        <f t="shared" si="99"/>
        <v>6.7488720000000013</v>
      </c>
      <c r="H847" s="2">
        <f t="shared" si="103"/>
        <v>8.0590955000000033</v>
      </c>
      <c r="I847" s="2">
        <f t="array" ref="I847">SUMPRODUCT(B831:B850, (ROW(B831:B850)-ROW(B831)+1)) / (20*21/2)</f>
        <v>7.283798571428572</v>
      </c>
      <c r="J847" s="2">
        <f t="shared" si="98"/>
        <v>7.0441181196150486</v>
      </c>
      <c r="K847" s="2">
        <f t="shared" si="100"/>
        <v>6.9259292836116977</v>
      </c>
    </row>
    <row r="848" spans="1:11" ht="13.5" x14ac:dyDescent="0.25">
      <c r="A848" s="3">
        <f>TITRES_STAT!B851</f>
        <v>43237</v>
      </c>
      <c r="B848" s="6">
        <f>TITRES_STAT!D851</f>
        <v>7.5575000000000001</v>
      </c>
      <c r="C848" s="2">
        <f t="shared" si="101"/>
        <v>1.9400000000000084E-2</v>
      </c>
      <c r="D848" s="2">
        <f t="shared" si="102"/>
        <v>7.5072199999999993</v>
      </c>
      <c r="E848" s="2">
        <f t="shared" si="104"/>
        <v>7.3332499999999996</v>
      </c>
      <c r="F848" s="2">
        <f t="shared" si="97"/>
        <v>6.9244450000000004</v>
      </c>
      <c r="G848" s="2">
        <f t="shared" si="99"/>
        <v>6.7621460000000013</v>
      </c>
      <c r="H848" s="2">
        <f t="shared" si="103"/>
        <v>8.0508810000000022</v>
      </c>
      <c r="I848" s="2">
        <f t="array" ref="I848">SUMPRODUCT(B832:B851, (ROW(B832:B851)-ROW(B832)+1)) / (20*21/2)</f>
        <v>7.3305257142857156</v>
      </c>
      <c r="J848" s="2">
        <f t="shared" si="98"/>
        <v>7.0930116320326633</v>
      </c>
      <c r="K848" s="2">
        <f t="shared" si="100"/>
        <v>6.9506967626857481</v>
      </c>
    </row>
    <row r="849" spans="1:11" ht="13.5" x14ac:dyDescent="0.25">
      <c r="A849" s="3">
        <f>TITRES_STAT!B852</f>
        <v>43238</v>
      </c>
      <c r="B849" s="6">
        <f>TITRES_STAT!D852</f>
        <v>7.5575000000000001</v>
      </c>
      <c r="C849" s="2">
        <f t="shared" si="101"/>
        <v>0</v>
      </c>
      <c r="D849" s="2">
        <f t="shared" si="102"/>
        <v>7.5304199999999994</v>
      </c>
      <c r="E849" s="2">
        <f t="shared" si="104"/>
        <v>7.3951099999999999</v>
      </c>
      <c r="F849" s="2">
        <f t="shared" si="97"/>
        <v>6.9801800000000016</v>
      </c>
      <c r="G849" s="2">
        <f t="shared" si="99"/>
        <v>6.7758060000000011</v>
      </c>
      <c r="H849" s="2">
        <f t="shared" si="103"/>
        <v>8.0426665000000011</v>
      </c>
      <c r="I849" s="2">
        <f t="array" ref="I849">SUMPRODUCT(B833:B852, (ROW(B833:B852)-ROW(B833)+1)) / (20*21/2)</f>
        <v>7.3712700000000009</v>
      </c>
      <c r="J849" s="2">
        <f t="shared" si="98"/>
        <v>7.1372486194581235</v>
      </c>
      <c r="K849" s="2">
        <f t="shared" si="100"/>
        <v>6.9744929680706207</v>
      </c>
    </row>
    <row r="850" spans="1:11" ht="13.5" x14ac:dyDescent="0.25">
      <c r="A850" s="3">
        <f>TITRES_STAT!B853</f>
        <v>43241</v>
      </c>
      <c r="B850" s="6">
        <f>TITRES_STAT!D853</f>
        <v>7.5316999999999998</v>
      </c>
      <c r="C850" s="2">
        <f t="shared" si="101"/>
        <v>-2.5800000000000267E-2</v>
      </c>
      <c r="D850" s="2">
        <f t="shared" si="102"/>
        <v>7.5484600000000004</v>
      </c>
      <c r="E850" s="2">
        <f t="shared" si="104"/>
        <v>7.4460099999999994</v>
      </c>
      <c r="F850" s="2">
        <f t="shared" si="97"/>
        <v>7.0410650000000006</v>
      </c>
      <c r="G850" s="2">
        <f t="shared" si="99"/>
        <v>6.7911400000000013</v>
      </c>
      <c r="H850" s="2">
        <f t="shared" si="103"/>
        <v>8.0342585000000035</v>
      </c>
      <c r="I850" s="2">
        <f t="array" ref="I850">SUMPRODUCT(B834:B853, (ROW(B834:B853)-ROW(B834)+1)) / (20*21/2)</f>
        <v>7.4133976190476183</v>
      </c>
      <c r="J850" s="2">
        <f t="shared" si="98"/>
        <v>7.174815417604969</v>
      </c>
      <c r="K850" s="2">
        <f t="shared" si="100"/>
        <v>6.996344224224714</v>
      </c>
    </row>
    <row r="851" spans="1:11" ht="13.5" x14ac:dyDescent="0.25">
      <c r="A851" s="3">
        <f>TITRES_STAT!B854</f>
        <v>43242</v>
      </c>
      <c r="B851" s="6">
        <f>TITRES_STAT!D854</f>
        <v>7.5316999999999998</v>
      </c>
      <c r="C851" s="2">
        <f t="shared" si="101"/>
        <v>0</v>
      </c>
      <c r="D851" s="2">
        <f t="shared" si="102"/>
        <v>7.5433000000000003</v>
      </c>
      <c r="E851" s="2">
        <f t="shared" si="104"/>
        <v>7.4904699999999993</v>
      </c>
      <c r="F851" s="2">
        <f t="shared" si="97"/>
        <v>7.1038850000000009</v>
      </c>
      <c r="G851" s="2">
        <f t="shared" si="99"/>
        <v>6.807118</v>
      </c>
      <c r="H851" s="2">
        <f t="shared" si="103"/>
        <v>8.025915000000003</v>
      </c>
      <c r="I851" s="2">
        <f t="array" ref="I851">SUMPRODUCT(B835:B854, (ROW(B835:B854)-ROW(B835)+1)) / (20*21/2)</f>
        <v>7.4527623809523806</v>
      </c>
      <c r="J851" s="2">
        <f t="shared" si="98"/>
        <v>7.2088044254521151</v>
      </c>
      <c r="K851" s="2">
        <f t="shared" si="100"/>
        <v>7.0173385683727645</v>
      </c>
    </row>
    <row r="852" spans="1:11" ht="13.5" x14ac:dyDescent="0.25">
      <c r="A852" s="3">
        <f>TITRES_STAT!B855</f>
        <v>43243</v>
      </c>
      <c r="B852" s="6">
        <f>TITRES_STAT!D855</f>
        <v>7.5316999999999998</v>
      </c>
      <c r="C852" s="2">
        <f t="shared" si="101"/>
        <v>0</v>
      </c>
      <c r="D852" s="2">
        <f t="shared" si="102"/>
        <v>7.5420199999999991</v>
      </c>
      <c r="E852" s="2">
        <f t="shared" si="104"/>
        <v>7.5155999999999992</v>
      </c>
      <c r="F852" s="2">
        <f t="shared" ref="F852:F915" si="105">AVERAGE(B833:B852)</f>
        <v>7.160260000000001</v>
      </c>
      <c r="G852" s="2">
        <f t="shared" si="99"/>
        <v>6.8230960000000005</v>
      </c>
      <c r="H852" s="2">
        <f t="shared" si="103"/>
        <v>8.0175070000000037</v>
      </c>
      <c r="I852" s="2">
        <f t="array" ref="I852">SUMPRODUCT(B836:B855, (ROW(B836:B855)-ROW(B836)+1)) / (20*21/2)</f>
        <v>7.4894871428571435</v>
      </c>
      <c r="J852" s="2">
        <f t="shared" si="98"/>
        <v>7.2395563849328664</v>
      </c>
      <c r="K852" s="2">
        <f t="shared" si="100"/>
        <v>7.0375096049071661</v>
      </c>
    </row>
    <row r="853" spans="1:11" ht="13.5" x14ac:dyDescent="0.25">
      <c r="A853" s="3">
        <f>TITRES_STAT!B856</f>
        <v>43244</v>
      </c>
      <c r="B853" s="6">
        <f>TITRES_STAT!D856</f>
        <v>7.6025999999999998</v>
      </c>
      <c r="C853" s="2">
        <f t="shared" si="101"/>
        <v>7.0899999999999963E-2</v>
      </c>
      <c r="D853" s="2">
        <f t="shared" si="102"/>
        <v>7.5510400000000004</v>
      </c>
      <c r="E853" s="2">
        <f t="shared" si="104"/>
        <v>7.5291299999999994</v>
      </c>
      <c r="F853" s="2">
        <f t="shared" si="105"/>
        <v>7.2214700000000009</v>
      </c>
      <c r="G853" s="2">
        <f t="shared" si="99"/>
        <v>6.8419100000000004</v>
      </c>
      <c r="H853" s="2">
        <f t="shared" si="103"/>
        <v>8.0094860000000043</v>
      </c>
      <c r="I853" s="2">
        <f t="array" ref="I853">SUMPRODUCT(B837:B856, (ROW(B837:B856)-ROW(B837)+1)) / (20*21/2)</f>
        <v>7.5209042857142867</v>
      </c>
      <c r="J853" s="2">
        <f t="shared" ref="J853:J916" si="106">$J$4*B853+J852*(1-$J$4)</f>
        <v>7.2741319673202129</v>
      </c>
      <c r="K853" s="2">
        <f t="shared" si="100"/>
        <v>7.0596700125578664</v>
      </c>
    </row>
    <row r="854" spans="1:11" ht="13.5" x14ac:dyDescent="0.25">
      <c r="A854" s="3">
        <f>TITRES_STAT!B857</f>
        <v>43245</v>
      </c>
      <c r="B854" s="6">
        <f>TITRES_STAT!D857</f>
        <v>7.6348000000000003</v>
      </c>
      <c r="C854" s="2">
        <f t="shared" si="101"/>
        <v>3.220000000000045E-2</v>
      </c>
      <c r="D854" s="2">
        <f t="shared" si="102"/>
        <v>7.5664999999999996</v>
      </c>
      <c r="E854" s="2">
        <f t="shared" si="104"/>
        <v>7.5484600000000004</v>
      </c>
      <c r="F854" s="2">
        <f t="shared" si="105"/>
        <v>7.2813900000000018</v>
      </c>
      <c r="G854" s="2">
        <f t="shared" si="99"/>
        <v>6.8602080000000001</v>
      </c>
      <c r="H854" s="2">
        <f t="shared" si="103"/>
        <v>8.0015935000000038</v>
      </c>
      <c r="I854" s="2">
        <f t="array" ref="I854">SUMPRODUCT(B838:B857, (ROW(B838:B857)-ROW(B838)+1)) / (20*21/2)</f>
        <v>7.5474123809523821</v>
      </c>
      <c r="J854" s="2">
        <f t="shared" si="106"/>
        <v>7.3084813037659071</v>
      </c>
      <c r="K854" s="2">
        <f t="shared" si="100"/>
        <v>7.0822241297124604</v>
      </c>
    </row>
    <row r="855" spans="1:11" ht="13.5" x14ac:dyDescent="0.25">
      <c r="A855" s="3">
        <f>TITRES_STAT!B858</f>
        <v>43248</v>
      </c>
      <c r="B855" s="6">
        <f>TITRES_STAT!D858</f>
        <v>7.6669999999999998</v>
      </c>
      <c r="C855" s="2">
        <f t="shared" si="101"/>
        <v>3.2199999999999562E-2</v>
      </c>
      <c r="D855" s="2">
        <f t="shared" si="102"/>
        <v>7.593560000000001</v>
      </c>
      <c r="E855" s="2">
        <f t="shared" si="104"/>
        <v>7.5710100000000011</v>
      </c>
      <c r="F855" s="2">
        <f t="shared" si="105"/>
        <v>7.3371200000000014</v>
      </c>
      <c r="G855" s="2">
        <f t="shared" si="99"/>
        <v>6.8801819999999987</v>
      </c>
      <c r="H855" s="2">
        <f t="shared" si="103"/>
        <v>7.993540000000003</v>
      </c>
      <c r="I855" s="2">
        <f t="array" ref="I855">SUMPRODUCT(B839:B858, (ROW(B839:B858)-ROW(B839)+1)) / (20*21/2)</f>
        <v>7.573274761904762</v>
      </c>
      <c r="J855" s="2">
        <f t="shared" si="106"/>
        <v>7.3426259415024875</v>
      </c>
      <c r="K855" s="2">
        <f t="shared" si="100"/>
        <v>7.1051565167825599</v>
      </c>
    </row>
    <row r="856" spans="1:11" ht="13.5" x14ac:dyDescent="0.25">
      <c r="A856" s="3">
        <f>TITRES_STAT!B859</f>
        <v>43249</v>
      </c>
      <c r="B856" s="6">
        <f>TITRES_STAT!D859</f>
        <v>7.6669999999999998</v>
      </c>
      <c r="C856" s="2">
        <f t="shared" si="101"/>
        <v>0</v>
      </c>
      <c r="D856" s="2">
        <f t="shared" si="102"/>
        <v>7.6206200000000006</v>
      </c>
      <c r="E856" s="2">
        <f t="shared" si="104"/>
        <v>7.5819600000000005</v>
      </c>
      <c r="F856" s="2">
        <f t="shared" si="105"/>
        <v>7.3886650000000014</v>
      </c>
      <c r="G856" s="2">
        <f t="shared" si="99"/>
        <v>6.9007999999999985</v>
      </c>
      <c r="H856" s="2">
        <f t="shared" si="103"/>
        <v>7.9851965000000016</v>
      </c>
      <c r="I856" s="2">
        <f t="array" ref="I856">SUMPRODUCT(B840:B859, (ROW(B840:B859)-ROW(B840)+1)) / (20*21/2)</f>
        <v>7.5980619047619049</v>
      </c>
      <c r="J856" s="2">
        <f t="shared" si="106"/>
        <v>7.3735187089784411</v>
      </c>
      <c r="K856" s="2">
        <f t="shared" si="100"/>
        <v>7.1271895945557926</v>
      </c>
    </row>
    <row r="857" spans="1:11" ht="13.5" x14ac:dyDescent="0.25">
      <c r="A857" s="3">
        <f>TITRES_STAT!B860</f>
        <v>43250</v>
      </c>
      <c r="B857" s="6">
        <f>TITRES_STAT!D860</f>
        <v>7.6669999999999998</v>
      </c>
      <c r="C857" s="2">
        <f t="shared" si="101"/>
        <v>0</v>
      </c>
      <c r="D857" s="2">
        <f t="shared" si="102"/>
        <v>7.6476800000000011</v>
      </c>
      <c r="E857" s="2">
        <f t="shared" si="104"/>
        <v>7.5948499999999992</v>
      </c>
      <c r="F857" s="2">
        <f t="shared" si="105"/>
        <v>7.4276450000000001</v>
      </c>
      <c r="G857" s="2">
        <f t="shared" si="99"/>
        <v>6.9218039999999963</v>
      </c>
      <c r="H857" s="2">
        <f t="shared" si="103"/>
        <v>7.976853000000002</v>
      </c>
      <c r="I857" s="2">
        <f t="array" ref="I857">SUMPRODUCT(B841:B860, (ROW(B841:B860)-ROW(B841)+1)) / (20*21/2)</f>
        <v>7.6190752380952365</v>
      </c>
      <c r="J857" s="2">
        <f t="shared" si="106"/>
        <v>7.4014693081233514</v>
      </c>
      <c r="K857" s="2">
        <f t="shared" si="100"/>
        <v>7.1483586300634085</v>
      </c>
    </row>
    <row r="858" spans="1:11" ht="13.5" x14ac:dyDescent="0.25">
      <c r="A858" s="3">
        <f>TITRES_STAT!B861</f>
        <v>43251</v>
      </c>
      <c r="B858" s="6">
        <f>TITRES_STAT!D861</f>
        <v>7.6992000000000003</v>
      </c>
      <c r="C858" s="2">
        <f t="shared" si="101"/>
        <v>3.220000000000045E-2</v>
      </c>
      <c r="D858" s="2">
        <f t="shared" si="102"/>
        <v>7.6669999999999998</v>
      </c>
      <c r="E858" s="2">
        <f t="shared" si="104"/>
        <v>7.609020000000001</v>
      </c>
      <c r="F858" s="2">
        <f t="shared" si="105"/>
        <v>7.4711349999999994</v>
      </c>
      <c r="G858" s="2">
        <f t="shared" si="99"/>
        <v>6.9430659999999982</v>
      </c>
      <c r="H858" s="2">
        <f t="shared" si="103"/>
        <v>7.9687030000000014</v>
      </c>
      <c r="I858" s="2">
        <f t="array" ref="I858">SUMPRODUCT(B842:B861, (ROW(B842:B861)-ROW(B842)+1)) / (20*21/2)</f>
        <v>7.6489899999999995</v>
      </c>
      <c r="J858" s="2">
        <f t="shared" si="106"/>
        <v>7.4298246121116041</v>
      </c>
      <c r="K858" s="2">
        <f t="shared" si="100"/>
        <v>7.1699602524138637</v>
      </c>
    </row>
    <row r="859" spans="1:11" ht="13.5" x14ac:dyDescent="0.25">
      <c r="A859" s="3">
        <f>TITRES_STAT!B862</f>
        <v>43252</v>
      </c>
      <c r="B859" s="6">
        <f>TITRES_STAT!D862</f>
        <v>7.7313999999999998</v>
      </c>
      <c r="C859" s="2">
        <f t="shared" si="101"/>
        <v>3.2199999999999562E-2</v>
      </c>
      <c r="D859" s="2">
        <f t="shared" si="102"/>
        <v>7.6863199999999994</v>
      </c>
      <c r="E859" s="2">
        <f t="shared" si="104"/>
        <v>7.6264099999999999</v>
      </c>
      <c r="F859" s="2">
        <f t="shared" si="105"/>
        <v>7.5107599999999994</v>
      </c>
      <c r="G859" s="2">
        <f t="shared" si="99"/>
        <v>6.962393999999998</v>
      </c>
      <c r="H859" s="2">
        <f t="shared" si="103"/>
        <v>7.9607140000000003</v>
      </c>
      <c r="I859" s="2">
        <f t="array" ref="I859">SUMPRODUCT(B843:B862, (ROW(B843:B862)-ROW(B843)+1)) / (20*21/2)</f>
        <v>7.6746038095238092</v>
      </c>
      <c r="J859" s="2">
        <f t="shared" si="106"/>
        <v>7.4585460776247849</v>
      </c>
      <c r="K859" s="2">
        <f t="shared" si="100"/>
        <v>7.1919774974172421</v>
      </c>
    </row>
    <row r="860" spans="1:11" ht="13.5" x14ac:dyDescent="0.25">
      <c r="A860" s="3">
        <f>TITRES_STAT!B863</f>
        <v>43255</v>
      </c>
      <c r="B860" s="6">
        <f>TITRES_STAT!D863</f>
        <v>7.7313999999999998</v>
      </c>
      <c r="C860" s="2">
        <f t="shared" si="101"/>
        <v>0</v>
      </c>
      <c r="D860" s="2">
        <f t="shared" si="102"/>
        <v>7.6992000000000003</v>
      </c>
      <c r="E860" s="2">
        <f t="shared" si="104"/>
        <v>7.6463799999999988</v>
      </c>
      <c r="F860" s="2">
        <f t="shared" si="105"/>
        <v>7.546195</v>
      </c>
      <c r="G860" s="2">
        <f t="shared" si="99"/>
        <v>6.9817219999999987</v>
      </c>
      <c r="H860" s="2">
        <f t="shared" si="103"/>
        <v>7.952725</v>
      </c>
      <c r="I860" s="2">
        <f t="array" ref="I860">SUMPRODUCT(B844:B863, (ROW(B844:B863)-ROW(B844)+1)) / (20*21/2)</f>
        <v>7.6919633333333328</v>
      </c>
      <c r="J860" s="2">
        <f t="shared" si="106"/>
        <v>7.4845321654700436</v>
      </c>
      <c r="K860" s="2">
        <f t="shared" si="100"/>
        <v>7.2131313210479391</v>
      </c>
    </row>
    <row r="861" spans="1:11" ht="13.5" x14ac:dyDescent="0.25">
      <c r="A861" s="3">
        <f>TITRES_STAT!B864</f>
        <v>43256</v>
      </c>
      <c r="B861" s="6">
        <f>TITRES_STAT!D864</f>
        <v>7.8602999999999996</v>
      </c>
      <c r="C861" s="2">
        <f t="shared" si="101"/>
        <v>0.12889999999999979</v>
      </c>
      <c r="D861" s="2">
        <f t="shared" si="102"/>
        <v>7.7378600000000004</v>
      </c>
      <c r="E861" s="2">
        <f t="shared" si="104"/>
        <v>7.6792400000000001</v>
      </c>
      <c r="F861" s="2">
        <f t="shared" si="105"/>
        <v>7.5848550000000001</v>
      </c>
      <c r="G861" s="2">
        <f t="shared" si="99"/>
        <v>7.0036279999999991</v>
      </c>
      <c r="H861" s="2">
        <f t="shared" si="103"/>
        <v>7.9454124999999998</v>
      </c>
      <c r="I861" s="2">
        <f t="array" ref="I861">SUMPRODUCT(B845:B864, (ROW(B845:B864)-ROW(B845)+1)) / (20*21/2)</f>
        <v>7.7077585714285721</v>
      </c>
      <c r="J861" s="2">
        <f t="shared" si="106"/>
        <v>7.5203195782824199</v>
      </c>
      <c r="K861" s="2">
        <f t="shared" si="100"/>
        <v>7.2385104849284128</v>
      </c>
    </row>
    <row r="862" spans="1:11" ht="13.5" x14ac:dyDescent="0.25">
      <c r="A862" s="3">
        <f>TITRES_STAT!B865</f>
        <v>43257</v>
      </c>
      <c r="B862" s="6">
        <f>TITRES_STAT!D865</f>
        <v>7.8537999999999997</v>
      </c>
      <c r="C862" s="2">
        <f t="shared" si="101"/>
        <v>-6.4999999999999503E-3</v>
      </c>
      <c r="D862" s="2">
        <f t="shared" si="102"/>
        <v>7.7752199999999991</v>
      </c>
      <c r="E862" s="2">
        <f t="shared" si="104"/>
        <v>7.7114499999999992</v>
      </c>
      <c r="F862" s="2">
        <f t="shared" si="105"/>
        <v>7.6135250000000001</v>
      </c>
      <c r="G862" s="2">
        <f t="shared" si="99"/>
        <v>7.0254039999999982</v>
      </c>
      <c r="H862" s="2">
        <f t="shared" si="103"/>
        <v>7.9380675000000007</v>
      </c>
      <c r="I862" s="2">
        <f t="array" ref="I862">SUMPRODUCT(B846:B865, (ROW(B846:B865)-ROW(B846)+1)) / (20*21/2)</f>
        <v>7.7218666666666662</v>
      </c>
      <c r="J862" s="2">
        <f t="shared" si="106"/>
        <v>7.5520796184459984</v>
      </c>
      <c r="K862" s="2">
        <f t="shared" si="100"/>
        <v>7.2626394855194558</v>
      </c>
    </row>
    <row r="863" spans="1:11" ht="13.5" x14ac:dyDescent="0.25">
      <c r="A863" s="3">
        <f>TITRES_STAT!B866</f>
        <v>43258</v>
      </c>
      <c r="B863" s="6">
        <f>TITRES_STAT!D866</f>
        <v>7.7957999999999998</v>
      </c>
      <c r="C863" s="2">
        <f t="shared" si="101"/>
        <v>-5.7999999999999829E-2</v>
      </c>
      <c r="D863" s="2">
        <f t="shared" si="102"/>
        <v>7.7945400000000005</v>
      </c>
      <c r="E863" s="2">
        <f t="shared" si="104"/>
        <v>7.7307699999999997</v>
      </c>
      <c r="F863" s="2">
        <f t="shared" si="105"/>
        <v>7.6299499999999991</v>
      </c>
      <c r="G863" s="2">
        <f t="shared" si="99"/>
        <v>7.0460199999999986</v>
      </c>
      <c r="H863" s="2">
        <f t="shared" si="103"/>
        <v>7.9304645000000002</v>
      </c>
      <c r="I863" s="2">
        <f t="array" ref="I863">SUMPRODUCT(B847:B866, (ROW(B847:B866)-ROW(B847)+1)) / (20*21/2)</f>
        <v>7.7404304761904772</v>
      </c>
      <c r="J863" s="2">
        <f t="shared" si="106"/>
        <v>7.5752910833559035</v>
      </c>
      <c r="K863" s="2">
        <f t="shared" si="100"/>
        <v>7.2835477409892819</v>
      </c>
    </row>
    <row r="864" spans="1:11" ht="13.5" x14ac:dyDescent="0.25">
      <c r="A864" s="3">
        <f>TITRES_STAT!B867</f>
        <v>43259</v>
      </c>
      <c r="B864" s="6">
        <f>TITRES_STAT!D867</f>
        <v>7.7957999999999998</v>
      </c>
      <c r="C864" s="2">
        <f t="shared" si="101"/>
        <v>0</v>
      </c>
      <c r="D864" s="2">
        <f t="shared" si="102"/>
        <v>7.8074199999999987</v>
      </c>
      <c r="E864" s="2">
        <f t="shared" si="104"/>
        <v>7.7468699999999995</v>
      </c>
      <c r="F864" s="2">
        <f t="shared" si="105"/>
        <v>7.6476650000000008</v>
      </c>
      <c r="G864" s="2">
        <f t="shared" si="99"/>
        <v>7.0680539999999983</v>
      </c>
      <c r="H864" s="2">
        <f t="shared" si="103"/>
        <v>7.9227975000000015</v>
      </c>
      <c r="I864" s="2">
        <f t="array" ref="I864">SUMPRODUCT(B848:B867, (ROW(B848:B867)-ROW(B848)+1)) / (20*21/2)</f>
        <v>7.7649142857142852</v>
      </c>
      <c r="J864" s="2">
        <f t="shared" si="106"/>
        <v>7.5962919325601037</v>
      </c>
      <c r="K864" s="2">
        <f t="shared" si="100"/>
        <v>7.3036360648720553</v>
      </c>
    </row>
    <row r="865" spans="1:11" ht="13.5" x14ac:dyDescent="0.25">
      <c r="A865" s="3">
        <f>TITRES_STAT!B868</f>
        <v>43262</v>
      </c>
      <c r="B865" s="6">
        <f>TITRES_STAT!D868</f>
        <v>7.7957999999999998</v>
      </c>
      <c r="C865" s="2">
        <f t="shared" si="101"/>
        <v>0</v>
      </c>
      <c r="D865" s="2">
        <f t="shared" si="102"/>
        <v>7.8203000000000005</v>
      </c>
      <c r="E865" s="2">
        <f t="shared" si="104"/>
        <v>7.7597500000000013</v>
      </c>
      <c r="F865" s="2">
        <f t="shared" si="105"/>
        <v>7.665379999999999</v>
      </c>
      <c r="G865" s="2">
        <f t="shared" si="99"/>
        <v>7.0918919999999979</v>
      </c>
      <c r="H865" s="2">
        <f t="shared" si="103"/>
        <v>7.915130500000001</v>
      </c>
      <c r="I865" s="2">
        <f t="array" ref="I865">SUMPRODUCT(B849:B868, (ROW(B849:B868)-ROW(B849)+1)) / (20*21/2)</f>
        <v>7.7893338095238107</v>
      </c>
      <c r="J865" s="2">
        <f t="shared" si="106"/>
        <v>7.6152927008877134</v>
      </c>
      <c r="K865" s="2">
        <f t="shared" si="100"/>
        <v>7.3229366113476617</v>
      </c>
    </row>
    <row r="866" spans="1:11" ht="13.5" x14ac:dyDescent="0.25">
      <c r="A866" s="3">
        <f>TITRES_STAT!B869</f>
        <v>43263</v>
      </c>
      <c r="B866" s="6">
        <f>TITRES_STAT!D869</f>
        <v>7.8602999999999996</v>
      </c>
      <c r="C866" s="2">
        <f t="shared" si="101"/>
        <v>6.449999999999978E-2</v>
      </c>
      <c r="D866" s="2">
        <f t="shared" si="102"/>
        <v>7.8203000000000005</v>
      </c>
      <c r="E866" s="2">
        <f t="shared" si="104"/>
        <v>7.7790799999999987</v>
      </c>
      <c r="F866" s="2">
        <f t="shared" si="105"/>
        <v>7.6805199999999987</v>
      </c>
      <c r="G866" s="2">
        <f t="shared" si="99"/>
        <v>7.116375999999998</v>
      </c>
      <c r="H866" s="2">
        <f t="shared" si="103"/>
        <v>7.9077860000000024</v>
      </c>
      <c r="I866" s="2">
        <f t="array" ref="I866">SUMPRODUCT(B850:B869, (ROW(B850:B869)-ROW(B850)+1)) / (20*21/2)</f>
        <v>7.8210609523809538</v>
      </c>
      <c r="J866" s="2">
        <f t="shared" si="106"/>
        <v>7.6386267293745975</v>
      </c>
      <c r="K866" s="2">
        <f t="shared" si="100"/>
        <v>7.3440096854124599</v>
      </c>
    </row>
    <row r="867" spans="1:11" ht="13.5" x14ac:dyDescent="0.25">
      <c r="A867" s="3">
        <f>TITRES_STAT!B870</f>
        <v>43264</v>
      </c>
      <c r="B867" s="6">
        <f>TITRES_STAT!D870</f>
        <v>7.9375999999999998</v>
      </c>
      <c r="C867" s="2">
        <f t="shared" si="101"/>
        <v>7.7300000000000146E-2</v>
      </c>
      <c r="D867" s="2">
        <f t="shared" si="102"/>
        <v>7.8370599999999992</v>
      </c>
      <c r="E867" s="2">
        <f t="shared" si="104"/>
        <v>7.8061399999999992</v>
      </c>
      <c r="F867" s="2">
        <f t="shared" si="105"/>
        <v>7.7004949999999992</v>
      </c>
      <c r="G867" s="2">
        <f t="shared" si="99"/>
        <v>7.1424059999999976</v>
      </c>
      <c r="H867" s="2">
        <f t="shared" si="103"/>
        <v>7.9010855000000015</v>
      </c>
      <c r="I867" s="2">
        <f t="array" ref="I867">SUMPRODUCT(B851:B870, (ROW(B851:B870)-ROW(B851)+1)) / (20*21/2)</f>
        <v>7.8418352380952392</v>
      </c>
      <c r="J867" s="2">
        <f t="shared" si="106"/>
        <v>7.6671003741960639</v>
      </c>
      <c r="K867" s="2">
        <f t="shared" si="100"/>
        <v>7.3672877369649123</v>
      </c>
    </row>
    <row r="868" spans="1:11" ht="13.5" x14ac:dyDescent="0.25">
      <c r="A868" s="3">
        <f>TITRES_STAT!B871</f>
        <v>43265</v>
      </c>
      <c r="B868" s="6">
        <f>TITRES_STAT!D871</f>
        <v>7.9569000000000001</v>
      </c>
      <c r="C868" s="2">
        <f t="shared" si="101"/>
        <v>1.9300000000000317E-2</v>
      </c>
      <c r="D868" s="2">
        <f t="shared" si="102"/>
        <v>7.8692799999999989</v>
      </c>
      <c r="E868" s="2">
        <f t="shared" si="104"/>
        <v>7.8319100000000006</v>
      </c>
      <c r="F868" s="2">
        <f t="shared" si="105"/>
        <v>7.720464999999999</v>
      </c>
      <c r="G868" s="2">
        <f t="shared" si="99"/>
        <v>7.1688219999999987</v>
      </c>
      <c r="H868" s="2">
        <f t="shared" si="103"/>
        <v>7.8944815000000004</v>
      </c>
      <c r="I868" s="2">
        <f t="array" ref="I868">SUMPRODUCT(B852:B871, (ROW(B852:B871)-ROW(B852)+1)) / (20*21/2)</f>
        <v>7.8568680952380952</v>
      </c>
      <c r="J868" s="2">
        <f t="shared" si="106"/>
        <v>7.6947003385583432</v>
      </c>
      <c r="K868" s="2">
        <f t="shared" si="100"/>
        <v>7.3904097864957006</v>
      </c>
    </row>
    <row r="869" spans="1:11" ht="13.5" x14ac:dyDescent="0.25">
      <c r="A869" s="3">
        <f>TITRES_STAT!B872</f>
        <v>43269</v>
      </c>
      <c r="B869" s="6">
        <f>TITRES_STAT!D872</f>
        <v>8.0535999999999994</v>
      </c>
      <c r="C869" s="2">
        <f t="shared" si="101"/>
        <v>9.6699999999999342E-2</v>
      </c>
      <c r="D869" s="2">
        <f t="shared" si="102"/>
        <v>7.9208400000000001</v>
      </c>
      <c r="E869" s="2">
        <f t="shared" si="104"/>
        <v>7.8641300000000003</v>
      </c>
      <c r="F869" s="2">
        <f t="shared" si="105"/>
        <v>7.7452699999999997</v>
      </c>
      <c r="G869" s="2">
        <f t="shared" si="99"/>
        <v>7.1971719999999992</v>
      </c>
      <c r="H869" s="2">
        <f t="shared" si="103"/>
        <v>7.8883610000000006</v>
      </c>
      <c r="I869" s="2">
        <f t="array" ref="I869">SUMPRODUCT(B853:B872, (ROW(B853:B872)-ROW(B853)+1)) / (20*21/2)</f>
        <v>7.8516199999999996</v>
      </c>
      <c r="J869" s="2">
        <f t="shared" si="106"/>
        <v>7.7288812586956439</v>
      </c>
      <c r="K869" s="2">
        <f t="shared" si="100"/>
        <v>7.4164172458488107</v>
      </c>
    </row>
    <row r="870" spans="1:11" ht="13.5" x14ac:dyDescent="0.25">
      <c r="A870" s="3">
        <f>TITRES_STAT!B873</f>
        <v>43270</v>
      </c>
      <c r="B870" s="6">
        <f>TITRES_STAT!D873</f>
        <v>7.9634</v>
      </c>
      <c r="C870" s="2">
        <f t="shared" si="101"/>
        <v>-9.0199999999999392E-2</v>
      </c>
      <c r="D870" s="2">
        <f t="shared" si="102"/>
        <v>7.9543599999999994</v>
      </c>
      <c r="E870" s="2">
        <f t="shared" si="104"/>
        <v>7.8873300000000004</v>
      </c>
      <c r="F870" s="2">
        <f t="shared" si="105"/>
        <v>7.7668549999999978</v>
      </c>
      <c r="G870" s="2">
        <f t="shared" si="99"/>
        <v>7.2239760000000004</v>
      </c>
      <c r="H870" s="2">
        <f t="shared" si="103"/>
        <v>7.8818215000000009</v>
      </c>
      <c r="I870" s="2">
        <f t="array" ref="I870">SUMPRODUCT(B854:B873, (ROW(B854:B873)-ROW(B854)+1)) / (20*21/2)</f>
        <v>7.8392876190476199</v>
      </c>
      <c r="J870" s="2">
        <f t="shared" si="106"/>
        <v>7.7512163769151066</v>
      </c>
      <c r="K870" s="2">
        <f t="shared" si="100"/>
        <v>7.4378675499331717</v>
      </c>
    </row>
    <row r="871" spans="1:11" ht="13.5" x14ac:dyDescent="0.25">
      <c r="A871" s="3">
        <f>TITRES_STAT!B874</f>
        <v>43271</v>
      </c>
      <c r="B871" s="6">
        <f>TITRES_STAT!D874</f>
        <v>7.9246999999999996</v>
      </c>
      <c r="C871" s="2">
        <f t="shared" si="101"/>
        <v>-3.8700000000000401E-2</v>
      </c>
      <c r="D871" s="2">
        <f t="shared" si="102"/>
        <v>7.9672399999999994</v>
      </c>
      <c r="E871" s="2">
        <f t="shared" si="104"/>
        <v>7.8937700000000008</v>
      </c>
      <c r="F871" s="2">
        <f t="shared" si="105"/>
        <v>7.786505</v>
      </c>
      <c r="G871" s="2">
        <f t="shared" si="99"/>
        <v>7.2503919999999997</v>
      </c>
      <c r="H871" s="2">
        <f t="shared" si="103"/>
        <v>7.8748955000000027</v>
      </c>
      <c r="I871" s="2">
        <f t="array" ref="I871">SUMPRODUCT(B855:B874, (ROW(B855:B874)-ROW(B855)+1)) / (20*21/2)</f>
        <v>7.8266485714285716</v>
      </c>
      <c r="J871" s="2">
        <f t="shared" si="106"/>
        <v>7.7677386267327151</v>
      </c>
      <c r="K871" s="2">
        <f t="shared" si="100"/>
        <v>7.4569590185632437</v>
      </c>
    </row>
    <row r="872" spans="1:11" ht="13.5" x14ac:dyDescent="0.25">
      <c r="A872" s="3">
        <f>TITRES_STAT!B875</f>
        <v>43272</v>
      </c>
      <c r="B872" s="6">
        <f>TITRES_STAT!D875</f>
        <v>7.7313999999999998</v>
      </c>
      <c r="C872" s="2">
        <f t="shared" si="101"/>
        <v>-0.19329999999999981</v>
      </c>
      <c r="D872" s="2">
        <f t="shared" si="102"/>
        <v>7.9260000000000002</v>
      </c>
      <c r="E872" s="2">
        <f t="shared" si="104"/>
        <v>7.8815299999999979</v>
      </c>
      <c r="F872" s="2">
        <f t="shared" si="105"/>
        <v>7.7964900000000004</v>
      </c>
      <c r="G872" s="2">
        <f t="shared" si="99"/>
        <v>7.2729419999999978</v>
      </c>
      <c r="H872" s="2">
        <f t="shared" si="103"/>
        <v>7.8674860000000013</v>
      </c>
      <c r="I872" s="2">
        <f t="array" ref="I872">SUMPRODUCT(B856:B875, (ROW(B856:B875)-ROW(B856)+1)) / (20*21/2)</f>
        <v>7.8169228571428579</v>
      </c>
      <c r="J872" s="2">
        <f t="shared" si="106"/>
        <v>7.7642778051391232</v>
      </c>
      <c r="K872" s="2">
        <f t="shared" si="100"/>
        <v>7.4677214099921363</v>
      </c>
    </row>
    <row r="873" spans="1:11" ht="13.5" x14ac:dyDescent="0.25">
      <c r="A873" s="3">
        <f>TITRES_STAT!B876</f>
        <v>43273</v>
      </c>
      <c r="B873" s="6">
        <f>TITRES_STAT!D876</f>
        <v>7.6669999999999998</v>
      </c>
      <c r="C873" s="2">
        <f t="shared" si="101"/>
        <v>-6.4400000000000013E-2</v>
      </c>
      <c r="D873" s="2">
        <f t="shared" si="102"/>
        <v>7.8680199999999996</v>
      </c>
      <c r="E873" s="2">
        <f t="shared" si="104"/>
        <v>7.8686499999999997</v>
      </c>
      <c r="F873" s="2">
        <f t="shared" si="105"/>
        <v>7.7997100000000001</v>
      </c>
      <c r="G873" s="2">
        <f t="shared" si="99"/>
        <v>7.294203999999997</v>
      </c>
      <c r="H873" s="2">
        <f t="shared" si="103"/>
        <v>7.8600770000000013</v>
      </c>
      <c r="I873" s="2">
        <f t="array" ref="I873">SUMPRODUCT(B857:B876, (ROW(B857:B876)-ROW(B857)+1)) / (20*21/2)</f>
        <v>7.8070438095238082</v>
      </c>
      <c r="J873" s="2">
        <f t="shared" si="106"/>
        <v>7.7550132522687303</v>
      </c>
      <c r="K873" s="2">
        <f t="shared" si="100"/>
        <v>7.4755362566591117</v>
      </c>
    </row>
    <row r="874" spans="1:11" ht="13.5" x14ac:dyDescent="0.25">
      <c r="A874" s="3">
        <f>TITRES_STAT!B877</f>
        <v>43276</v>
      </c>
      <c r="B874" s="6">
        <f>TITRES_STAT!D877</f>
        <v>7.6669999999999998</v>
      </c>
      <c r="C874" s="2">
        <f t="shared" si="101"/>
        <v>0</v>
      </c>
      <c r="D874" s="2">
        <f t="shared" si="102"/>
        <v>7.7906999999999993</v>
      </c>
      <c r="E874" s="2">
        <f t="shared" si="104"/>
        <v>7.8557699999999997</v>
      </c>
      <c r="F874" s="2">
        <f t="shared" si="105"/>
        <v>7.8013200000000014</v>
      </c>
      <c r="G874" s="2">
        <f t="shared" si="99"/>
        <v>7.3161099999999974</v>
      </c>
      <c r="H874" s="2">
        <f t="shared" si="103"/>
        <v>7.8526680000000013</v>
      </c>
      <c r="I874" s="2">
        <f t="array" ref="I874">SUMPRODUCT(B858:B877, (ROW(B858:B877)-ROW(B858)+1)) / (20*21/2)</f>
        <v>7.8000780952380939</v>
      </c>
      <c r="J874" s="2">
        <f t="shared" si="106"/>
        <v>7.7466310377669458</v>
      </c>
      <c r="K874" s="2">
        <f t="shared" si="100"/>
        <v>7.4830446387509113</v>
      </c>
    </row>
    <row r="875" spans="1:11" ht="13.5" x14ac:dyDescent="0.25">
      <c r="A875" s="3">
        <f>TITRES_STAT!B878</f>
        <v>43277</v>
      </c>
      <c r="B875" s="6">
        <f>TITRES_STAT!D878</f>
        <v>7.6992000000000003</v>
      </c>
      <c r="C875" s="2">
        <f t="shared" si="101"/>
        <v>3.220000000000045E-2</v>
      </c>
      <c r="D875" s="2">
        <f t="shared" si="102"/>
        <v>7.7378599999999995</v>
      </c>
      <c r="E875" s="2">
        <f t="shared" si="104"/>
        <v>7.8461100000000004</v>
      </c>
      <c r="F875" s="2">
        <f t="shared" si="105"/>
        <v>7.8029300000000008</v>
      </c>
      <c r="G875" s="2">
        <f t="shared" si="99"/>
        <v>7.3412379999999988</v>
      </c>
      <c r="H875" s="2">
        <f t="shared" si="103"/>
        <v>7.8454200000000016</v>
      </c>
      <c r="I875" s="2">
        <f t="array" ref="I875">SUMPRODUCT(B859:B878, (ROW(B859:B878)-ROW(B859)+1)) / (20*21/2)</f>
        <v>7.8142819047619057</v>
      </c>
      <c r="J875" s="2">
        <f t="shared" si="106"/>
        <v>7.7421137960748556</v>
      </c>
      <c r="K875" s="2">
        <f t="shared" si="100"/>
        <v>7.4915213195842094</v>
      </c>
    </row>
    <row r="876" spans="1:11" ht="13.5" x14ac:dyDescent="0.25">
      <c r="A876" s="3">
        <f>TITRES_STAT!B879</f>
        <v>43278</v>
      </c>
      <c r="B876" s="6">
        <f>TITRES_STAT!D879</f>
        <v>7.6992000000000003</v>
      </c>
      <c r="C876" s="2">
        <f t="shared" si="101"/>
        <v>0</v>
      </c>
      <c r="D876" s="2">
        <f t="shared" si="102"/>
        <v>7.6927599999999998</v>
      </c>
      <c r="E876" s="2">
        <f t="shared" si="104"/>
        <v>7.830000000000001</v>
      </c>
      <c r="F876" s="2">
        <f t="shared" si="105"/>
        <v>7.8045399999999985</v>
      </c>
      <c r="G876" s="2">
        <f t="shared" si="99"/>
        <v>7.3650759999999993</v>
      </c>
      <c r="H876" s="2">
        <f t="shared" si="103"/>
        <v>7.8381720000000019</v>
      </c>
      <c r="I876" s="2">
        <f t="array" ref="I876">SUMPRODUCT(B860:B879, (ROW(B860:B879)-ROW(B860)+1)) / (20*21/2)</f>
        <v>7.8272585714285707</v>
      </c>
      <c r="J876" s="2">
        <f t="shared" si="106"/>
        <v>7.7380267678772503</v>
      </c>
      <c r="K876" s="2">
        <f t="shared" si="100"/>
        <v>7.4996655815612998</v>
      </c>
    </row>
    <row r="877" spans="1:11" ht="13.5" x14ac:dyDescent="0.25">
      <c r="A877" s="3">
        <f>TITRES_STAT!B880</f>
        <v>43279</v>
      </c>
      <c r="B877" s="6">
        <f>TITRES_STAT!D880</f>
        <v>7.7313999999999998</v>
      </c>
      <c r="C877" s="2">
        <f t="shared" si="101"/>
        <v>3.2199999999999562E-2</v>
      </c>
      <c r="D877" s="2">
        <f t="shared" si="102"/>
        <v>7.6927599999999998</v>
      </c>
      <c r="E877" s="2">
        <f t="shared" si="104"/>
        <v>7.80938</v>
      </c>
      <c r="F877" s="2">
        <f t="shared" si="105"/>
        <v>7.8077599999999991</v>
      </c>
      <c r="G877" s="2">
        <f t="shared" si="99"/>
        <v>7.3895579999999992</v>
      </c>
      <c r="H877" s="2">
        <f t="shared" si="103"/>
        <v>7.8311170000000008</v>
      </c>
      <c r="I877" s="2">
        <f t="array" ref="I877">SUMPRODUCT(B861:B880, (ROW(B861:B880)-ROW(B861)+1)) / (20*21/2)</f>
        <v>7.8391614285714297</v>
      </c>
      <c r="J877" s="2">
        <f t="shared" si="106"/>
        <v>7.7373956471270358</v>
      </c>
      <c r="K877" s="2">
        <f t="shared" si="100"/>
        <v>7.5087532058137985</v>
      </c>
    </row>
    <row r="878" spans="1:11" ht="13.5" x14ac:dyDescent="0.25">
      <c r="A878" s="3">
        <f>TITRES_STAT!B881</f>
        <v>43280</v>
      </c>
      <c r="B878" s="6">
        <f>TITRES_STAT!D881</f>
        <v>7.9569000000000001</v>
      </c>
      <c r="C878" s="2">
        <f t="shared" si="101"/>
        <v>0.22550000000000026</v>
      </c>
      <c r="D878" s="2">
        <f t="shared" si="102"/>
        <v>7.7507400000000004</v>
      </c>
      <c r="E878" s="2">
        <f t="shared" si="104"/>
        <v>7.80938</v>
      </c>
      <c r="F878" s="2">
        <f t="shared" si="105"/>
        <v>7.8206450000000007</v>
      </c>
      <c r="G878" s="2">
        <f t="shared" si="99"/>
        <v>7.4198399999999989</v>
      </c>
      <c r="H878" s="2">
        <f t="shared" si="103"/>
        <v>7.8251574999999995</v>
      </c>
      <c r="I878" s="2">
        <f t="array" ref="I878">SUMPRODUCT(B862:B881, (ROW(B862:B881)-ROW(B862)+1)) / (20*21/2)</f>
        <v>7.8487619047619042</v>
      </c>
      <c r="J878" s="2">
        <f t="shared" si="106"/>
        <v>7.758300823591127</v>
      </c>
      <c r="K878" s="2">
        <f t="shared" si="100"/>
        <v>7.5263275898995321</v>
      </c>
    </row>
    <row r="879" spans="1:11" ht="13.5" x14ac:dyDescent="0.25">
      <c r="A879" s="3">
        <f>TITRES_STAT!B882</f>
        <v>43283</v>
      </c>
      <c r="B879" s="6">
        <f>TITRES_STAT!D882</f>
        <v>7.9569000000000001</v>
      </c>
      <c r="C879" s="2">
        <f t="shared" si="101"/>
        <v>0</v>
      </c>
      <c r="D879" s="2">
        <f t="shared" si="102"/>
        <v>7.8087199999999992</v>
      </c>
      <c r="E879" s="2">
        <f t="shared" si="104"/>
        <v>7.7997100000000001</v>
      </c>
      <c r="F879" s="2">
        <f t="shared" si="105"/>
        <v>7.8319199999999993</v>
      </c>
      <c r="G879" s="2">
        <f t="shared" si="99"/>
        <v>7.4501220000000004</v>
      </c>
      <c r="H879" s="2">
        <f t="shared" si="103"/>
        <v>7.8191979999999992</v>
      </c>
      <c r="I879" s="2">
        <f t="array" ref="I879">SUMPRODUCT(B863:B882, (ROW(B863:B882)-ROW(B863)+1)) / (20*21/2)</f>
        <v>7.8561257142857137</v>
      </c>
      <c r="J879" s="2">
        <f t="shared" si="106"/>
        <v>7.7772150308681622</v>
      </c>
      <c r="K879" s="2">
        <f t="shared" si="100"/>
        <v>7.5432127824524926</v>
      </c>
    </row>
    <row r="880" spans="1:11" ht="13.5" x14ac:dyDescent="0.25">
      <c r="A880" s="3">
        <f>TITRES_STAT!B883</f>
        <v>43284</v>
      </c>
      <c r="B880" s="6">
        <f>TITRES_STAT!D883</f>
        <v>7.9569000000000001</v>
      </c>
      <c r="C880" s="2">
        <f t="shared" si="101"/>
        <v>0</v>
      </c>
      <c r="D880" s="2">
        <f t="shared" si="102"/>
        <v>7.8602599999999994</v>
      </c>
      <c r="E880" s="2">
        <f t="shared" si="104"/>
        <v>7.7990599999999999</v>
      </c>
      <c r="F880" s="2">
        <f t="shared" si="105"/>
        <v>7.8431949999999988</v>
      </c>
      <c r="G880" s="2">
        <f t="shared" si="99"/>
        <v>7.4829800000000004</v>
      </c>
      <c r="H880" s="2">
        <f t="shared" si="103"/>
        <v>7.8135604999999986</v>
      </c>
      <c r="I880" s="2">
        <f t="array" ref="I880">SUMPRODUCT(B864:B883, (ROW(B864:B883)-ROW(B864)+1)) / (20*21/2)</f>
        <v>7.8570185714285703</v>
      </c>
      <c r="J880" s="2">
        <f t="shared" si="106"/>
        <v>7.7943278850711941</v>
      </c>
      <c r="K880" s="2">
        <f t="shared" si="100"/>
        <v>7.5594358105916113</v>
      </c>
    </row>
    <row r="881" spans="1:11" ht="13.5" x14ac:dyDescent="0.25">
      <c r="A881" s="3">
        <f>TITRES_STAT!B884</f>
        <v>43285</v>
      </c>
      <c r="B881" s="6">
        <f>TITRES_STAT!D884</f>
        <v>7.944</v>
      </c>
      <c r="C881" s="2">
        <f t="shared" si="101"/>
        <v>-1.2900000000000134E-2</v>
      </c>
      <c r="D881" s="2">
        <f t="shared" si="102"/>
        <v>7.9092200000000004</v>
      </c>
      <c r="E881" s="2">
        <f t="shared" si="104"/>
        <v>7.8009900000000005</v>
      </c>
      <c r="F881" s="2">
        <f t="shared" si="105"/>
        <v>7.8473799999999985</v>
      </c>
      <c r="G881" s="2">
        <f t="shared" si="99"/>
        <v>7.5163540000000015</v>
      </c>
      <c r="H881" s="2">
        <f t="shared" si="103"/>
        <v>7.8075684999999986</v>
      </c>
      <c r="I881" s="2">
        <f t="array" ref="I881">SUMPRODUCT(B865:B884, (ROW(B865:B884)-ROW(B865)+1)) / (20*21/2)</f>
        <v>7.8453280952380968</v>
      </c>
      <c r="J881" s="2">
        <f t="shared" si="106"/>
        <v>7.8085823722072707</v>
      </c>
      <c r="K881" s="2">
        <f t="shared" si="100"/>
        <v>7.5745167591958626</v>
      </c>
    </row>
    <row r="882" spans="1:11" ht="13.5" x14ac:dyDescent="0.25">
      <c r="A882" s="3">
        <f>TITRES_STAT!B885</f>
        <v>43286</v>
      </c>
      <c r="B882" s="6">
        <f>TITRES_STAT!D885</f>
        <v>7.9246999999999996</v>
      </c>
      <c r="C882" s="2">
        <f t="shared" si="101"/>
        <v>-1.9300000000000317E-2</v>
      </c>
      <c r="D882" s="2">
        <f t="shared" si="102"/>
        <v>7.9478799999999996</v>
      </c>
      <c r="E882" s="2">
        <f t="shared" si="104"/>
        <v>7.8203199999999997</v>
      </c>
      <c r="F882" s="2">
        <f t="shared" si="105"/>
        <v>7.8509249999999984</v>
      </c>
      <c r="G882" s="2">
        <f t="shared" ref="G882:G945" si="107">AVERAGE(B833:B882)</f>
        <v>7.5467640000000005</v>
      </c>
      <c r="H882" s="2">
        <f t="shared" si="103"/>
        <v>7.8020919999999991</v>
      </c>
      <c r="I882" s="2">
        <f t="array" ref="I882">SUMPRODUCT(B866:B885, (ROW(B866:B885)-ROW(B866)+1)) / (20*21/2)</f>
        <v>7.8339442857142858</v>
      </c>
      <c r="J882" s="2">
        <f t="shared" si="106"/>
        <v>7.8196411939018162</v>
      </c>
      <c r="K882" s="2">
        <f t="shared" si="100"/>
        <v>7.588249435305829</v>
      </c>
    </row>
    <row r="883" spans="1:11" ht="13.5" x14ac:dyDescent="0.25">
      <c r="A883" s="3">
        <f>TITRES_STAT!B886</f>
        <v>43287</v>
      </c>
      <c r="B883" s="6">
        <f>TITRES_STAT!D886</f>
        <v>7.8602999999999996</v>
      </c>
      <c r="C883" s="2">
        <f t="shared" si="101"/>
        <v>-6.4400000000000013E-2</v>
      </c>
      <c r="D883" s="2">
        <f t="shared" si="102"/>
        <v>7.9285600000000001</v>
      </c>
      <c r="E883" s="2">
        <f t="shared" si="104"/>
        <v>7.8396499999999989</v>
      </c>
      <c r="F883" s="2">
        <f t="shared" si="105"/>
        <v>7.8541499999999997</v>
      </c>
      <c r="G883" s="2">
        <f t="shared" si="107"/>
        <v>7.5764020000000007</v>
      </c>
      <c r="H883" s="2">
        <f t="shared" si="103"/>
        <v>7.7962934999999991</v>
      </c>
      <c r="I883" s="2">
        <f t="array" ref="I883">SUMPRODUCT(B867:B886, (ROW(B867:B886)-ROW(B867)+1)) / (20*21/2)</f>
        <v>7.8345242857142852</v>
      </c>
      <c r="J883" s="2">
        <f t="shared" si="106"/>
        <v>7.823513461149262</v>
      </c>
      <c r="K883" s="2">
        <f t="shared" ref="K883:K946" si="108">$K$4*B883+(1-$K$4)*K882</f>
        <v>7.5989180849016797</v>
      </c>
    </row>
    <row r="884" spans="1:11" ht="13.5" x14ac:dyDescent="0.25">
      <c r="A884" s="3">
        <f>TITRES_STAT!B887</f>
        <v>43290</v>
      </c>
      <c r="B884" s="6">
        <f>TITRES_STAT!D887</f>
        <v>7.7313999999999998</v>
      </c>
      <c r="C884" s="2">
        <f t="shared" si="101"/>
        <v>-0.12889999999999979</v>
      </c>
      <c r="D884" s="2">
        <f t="shared" si="102"/>
        <v>7.8834599999999995</v>
      </c>
      <c r="E884" s="2">
        <f t="shared" si="104"/>
        <v>7.8460899999999993</v>
      </c>
      <c r="F884" s="2">
        <f t="shared" si="105"/>
        <v>7.8509300000000009</v>
      </c>
      <c r="G884" s="2">
        <f t="shared" si="107"/>
        <v>7.6023020000000008</v>
      </c>
      <c r="H884" s="2">
        <f t="shared" si="103"/>
        <v>7.7898504999999973</v>
      </c>
      <c r="I884" s="2">
        <f t="array" ref="I884">SUMPRODUCT(B868:B887, (ROW(B868:B887)-ROW(B868)+1)) / (20*21/2)</f>
        <v>7.8418876190476174</v>
      </c>
      <c r="J884" s="2">
        <f t="shared" si="106"/>
        <v>7.8147407505636179</v>
      </c>
      <c r="K884" s="2">
        <f t="shared" si="108"/>
        <v>7.6041134541212223</v>
      </c>
    </row>
    <row r="885" spans="1:11" ht="13.5" x14ac:dyDescent="0.25">
      <c r="A885" s="3">
        <f>TITRES_STAT!B888</f>
        <v>43291</v>
      </c>
      <c r="B885" s="6">
        <f>TITRES_STAT!D888</f>
        <v>7.7313999999999998</v>
      </c>
      <c r="C885" s="2">
        <f t="shared" si="101"/>
        <v>0</v>
      </c>
      <c r="D885" s="2">
        <f t="shared" si="102"/>
        <v>7.8383599999999998</v>
      </c>
      <c r="E885" s="2">
        <f t="shared" si="104"/>
        <v>7.84931</v>
      </c>
      <c r="F885" s="2">
        <f t="shared" si="105"/>
        <v>7.8477100000000011</v>
      </c>
      <c r="G885" s="2">
        <f t="shared" si="107"/>
        <v>7.6258820000000007</v>
      </c>
      <c r="H885" s="2">
        <f t="shared" si="103"/>
        <v>7.7834074999999974</v>
      </c>
      <c r="I885" s="2">
        <f t="array" ref="I885">SUMPRODUCT(B869:B888, (ROW(B869:B888)-ROW(B869)+1)) / (20*21/2)</f>
        <v>7.849312380952381</v>
      </c>
      <c r="J885" s="2">
        <f t="shared" si="106"/>
        <v>7.8068035362242254</v>
      </c>
      <c r="K885" s="2">
        <f t="shared" si="108"/>
        <v>7.6091050833713707</v>
      </c>
    </row>
    <row r="886" spans="1:11" ht="13.5" x14ac:dyDescent="0.25">
      <c r="A886" s="3">
        <f>TITRES_STAT!B889</f>
        <v>43292</v>
      </c>
      <c r="B886" s="6">
        <f>TITRES_STAT!D889</f>
        <v>7.8537999999999997</v>
      </c>
      <c r="C886" s="2">
        <f t="shared" si="101"/>
        <v>0.12239999999999984</v>
      </c>
      <c r="D886" s="2">
        <f t="shared" si="102"/>
        <v>7.8203200000000006</v>
      </c>
      <c r="E886" s="2">
        <f t="shared" si="104"/>
        <v>7.8647700000000018</v>
      </c>
      <c r="F886" s="2">
        <f t="shared" si="105"/>
        <v>7.8473850000000027</v>
      </c>
      <c r="G886" s="2">
        <f t="shared" si="107"/>
        <v>7.6502359999999996</v>
      </c>
      <c r="H886" s="2">
        <f t="shared" si="103"/>
        <v>7.7775764999999968</v>
      </c>
      <c r="I886" s="2">
        <f t="array" ref="I886">SUMPRODUCT(B870:B889, (ROW(B870:B889)-ROW(B870)+1)) / (20*21/2)</f>
        <v>7.859347619047619</v>
      </c>
      <c r="J886" s="2">
        <f t="shared" si="106"/>
        <v>7.8112793899171562</v>
      </c>
      <c r="K886" s="2">
        <f t="shared" si="108"/>
        <v>7.618700962454847</v>
      </c>
    </row>
    <row r="887" spans="1:11" ht="13.5" x14ac:dyDescent="0.25">
      <c r="A887" s="3">
        <f>TITRES_STAT!B890</f>
        <v>43293</v>
      </c>
      <c r="B887" s="6">
        <f>TITRES_STAT!D890</f>
        <v>7.9246999999999996</v>
      </c>
      <c r="C887" s="2">
        <f t="shared" si="101"/>
        <v>7.0899999999999963E-2</v>
      </c>
      <c r="D887" s="2">
        <f t="shared" si="102"/>
        <v>7.8203199999999997</v>
      </c>
      <c r="E887" s="2">
        <f t="shared" si="104"/>
        <v>7.884100000000001</v>
      </c>
      <c r="F887" s="2">
        <f t="shared" si="105"/>
        <v>7.8467400000000014</v>
      </c>
      <c r="G887" s="2">
        <f t="shared" si="107"/>
        <v>7.6709819999999986</v>
      </c>
      <c r="H887" s="2">
        <f t="shared" si="103"/>
        <v>7.7720999999999973</v>
      </c>
      <c r="I887" s="2">
        <f t="array" ref="I887">SUMPRODUCT(B871:B890, (ROW(B871:B890)-ROW(B871)+1)) / (20*21/2)</f>
        <v>7.8643500000000008</v>
      </c>
      <c r="J887" s="2">
        <f t="shared" si="106"/>
        <v>7.8220813527821891</v>
      </c>
      <c r="K887" s="2">
        <f t="shared" si="108"/>
        <v>7.6307009247115198</v>
      </c>
    </row>
    <row r="888" spans="1:11" ht="13.5" x14ac:dyDescent="0.25">
      <c r="A888" s="3">
        <f>TITRES_STAT!B891</f>
        <v>43294</v>
      </c>
      <c r="B888" s="6">
        <f>TITRES_STAT!D891</f>
        <v>7.9246999999999996</v>
      </c>
      <c r="C888" s="2">
        <f t="shared" si="101"/>
        <v>0</v>
      </c>
      <c r="D888" s="2">
        <f t="shared" si="102"/>
        <v>7.8332000000000006</v>
      </c>
      <c r="E888" s="2">
        <f t="shared" si="104"/>
        <v>7.8808800000000003</v>
      </c>
      <c r="F888" s="2">
        <f t="shared" si="105"/>
        <v>7.8451300000000002</v>
      </c>
      <c r="G888" s="2">
        <f t="shared" si="107"/>
        <v>7.6928879999999982</v>
      </c>
      <c r="H888" s="2">
        <f t="shared" si="103"/>
        <v>7.767267999999997</v>
      </c>
      <c r="I888" s="2">
        <f t="array" ref="I888">SUMPRODUCT(B872:B891, (ROW(B872:B891)-ROW(B872)+1)) / (20*21/2)</f>
        <v>7.8758233333333321</v>
      </c>
      <c r="J888" s="2">
        <f t="shared" si="106"/>
        <v>7.8318545572791232</v>
      </c>
      <c r="K888" s="2">
        <f t="shared" si="108"/>
        <v>7.6422303002130292</v>
      </c>
    </row>
    <row r="889" spans="1:11" ht="13.5" x14ac:dyDescent="0.25">
      <c r="A889" s="3">
        <f>TITRES_STAT!B892</f>
        <v>43297</v>
      </c>
      <c r="B889" s="6">
        <f>TITRES_STAT!D892</f>
        <v>7.9504999999999999</v>
      </c>
      <c r="C889" s="2">
        <f t="shared" si="101"/>
        <v>2.5800000000000267E-2</v>
      </c>
      <c r="D889" s="2">
        <f t="shared" si="102"/>
        <v>7.8770199999999999</v>
      </c>
      <c r="E889" s="2">
        <f t="shared" si="104"/>
        <v>7.8802400000000006</v>
      </c>
      <c r="F889" s="2">
        <f t="shared" si="105"/>
        <v>7.8399749999999999</v>
      </c>
      <c r="G889" s="2">
        <f t="shared" si="107"/>
        <v>7.7131199999999991</v>
      </c>
      <c r="H889" s="2">
        <f t="shared" si="103"/>
        <v>7.7614374999999969</v>
      </c>
      <c r="I889" s="2">
        <f t="array" ref="I889">SUMPRODUCT(B873:B892, (ROW(B873:B892)-ROW(B873)+1)) / (20*21/2)</f>
        <v>7.8865338095238098</v>
      </c>
      <c r="J889" s="2">
        <f t="shared" si="106"/>
        <v>7.8431541232525399</v>
      </c>
      <c r="K889" s="2">
        <f t="shared" si="108"/>
        <v>7.6543193080478122</v>
      </c>
    </row>
    <row r="890" spans="1:11" ht="13.5" x14ac:dyDescent="0.25">
      <c r="A890" s="3">
        <f>TITRES_STAT!B893</f>
        <v>43298</v>
      </c>
      <c r="B890" s="6">
        <f>TITRES_STAT!D893</f>
        <v>7.8925000000000001</v>
      </c>
      <c r="C890" s="2">
        <f t="shared" si="101"/>
        <v>-5.7999999999999829E-2</v>
      </c>
      <c r="D890" s="2">
        <f t="shared" si="102"/>
        <v>7.9092399999999996</v>
      </c>
      <c r="E890" s="2">
        <f t="shared" si="104"/>
        <v>7.8738000000000001</v>
      </c>
      <c r="F890" s="2">
        <f t="shared" si="105"/>
        <v>7.83643</v>
      </c>
      <c r="G890" s="2">
        <f t="shared" si="107"/>
        <v>7.7305159999999988</v>
      </c>
      <c r="H890" s="2">
        <f t="shared" si="103"/>
        <v>7.755799999999998</v>
      </c>
      <c r="I890" s="2">
        <f t="array" ref="I890">SUMPRODUCT(B874:B893, (ROW(B874:B893)-ROW(B874)+1)) / (20*21/2)</f>
        <v>7.8962009523809531</v>
      </c>
      <c r="J890" s="2">
        <f t="shared" si="106"/>
        <v>7.8478537305618223</v>
      </c>
      <c r="K890" s="2">
        <f t="shared" si="108"/>
        <v>7.6636597273400549</v>
      </c>
    </row>
    <row r="891" spans="1:11" ht="13.5" x14ac:dyDescent="0.25">
      <c r="A891" s="3">
        <f>TITRES_STAT!B894</f>
        <v>43299</v>
      </c>
      <c r="B891" s="6">
        <f>TITRES_STAT!D894</f>
        <v>7.9569000000000001</v>
      </c>
      <c r="C891" s="2">
        <f t="shared" si="101"/>
        <v>6.4400000000000013E-2</v>
      </c>
      <c r="D891" s="2">
        <f t="shared" si="102"/>
        <v>7.9298599999999997</v>
      </c>
      <c r="E891" s="2">
        <f t="shared" si="104"/>
        <v>7.8750900000000019</v>
      </c>
      <c r="F891" s="2">
        <f t="shared" si="105"/>
        <v>7.8380399999999995</v>
      </c>
      <c r="G891" s="2">
        <f t="shared" si="107"/>
        <v>7.7479119999999986</v>
      </c>
      <c r="H891" s="2">
        <f t="shared" si="103"/>
        <v>7.750484499999998</v>
      </c>
      <c r="I891" s="2">
        <f t="array" ref="I891">SUMPRODUCT(B875:B894, (ROW(B875:B894)-ROW(B875)+1)) / (20*21/2)</f>
        <v>7.9020609523809506</v>
      </c>
      <c r="J891" s="2">
        <f t="shared" si="106"/>
        <v>7.8582390895559344</v>
      </c>
      <c r="K891" s="2">
        <f t="shared" si="108"/>
        <v>7.6751593458757394</v>
      </c>
    </row>
    <row r="892" spans="1:11" ht="13.5" x14ac:dyDescent="0.25">
      <c r="A892" s="3">
        <f>TITRES_STAT!B895</f>
        <v>43300</v>
      </c>
      <c r="B892" s="6">
        <f>TITRES_STAT!D895</f>
        <v>7.9504999999999999</v>
      </c>
      <c r="C892" s="2">
        <f t="shared" si="101"/>
        <v>-6.4000000000001833E-3</v>
      </c>
      <c r="D892" s="2">
        <f t="shared" si="102"/>
        <v>7.9350199999999997</v>
      </c>
      <c r="E892" s="2">
        <f t="shared" si="104"/>
        <v>7.8776700000000002</v>
      </c>
      <c r="F892" s="2">
        <f t="shared" si="105"/>
        <v>7.8489949999999995</v>
      </c>
      <c r="G892" s="2">
        <f t="shared" si="107"/>
        <v>7.7613139999999987</v>
      </c>
      <c r="H892" s="2">
        <f t="shared" si="103"/>
        <v>7.7451369999999962</v>
      </c>
      <c r="I892" s="2">
        <f t="array" ref="I892">SUMPRODUCT(B876:B895, (ROW(B876:B895)-ROW(B876)+1)) / (20*21/2)</f>
        <v>7.9292461904761913</v>
      </c>
      <c r="J892" s="2">
        <f t="shared" si="106"/>
        <v>7.8670258429315592</v>
      </c>
      <c r="K892" s="2">
        <f t="shared" si="108"/>
        <v>7.6859570185864952</v>
      </c>
    </row>
    <row r="893" spans="1:11" ht="13.5" x14ac:dyDescent="0.25">
      <c r="A893" s="3">
        <f>TITRES_STAT!B896</f>
        <v>43301</v>
      </c>
      <c r="B893" s="6">
        <f>TITRES_STAT!D896</f>
        <v>7.9504999999999999</v>
      </c>
      <c r="C893" s="2">
        <f t="shared" si="101"/>
        <v>0</v>
      </c>
      <c r="D893" s="2">
        <f t="shared" si="102"/>
        <v>7.9401799999999998</v>
      </c>
      <c r="E893" s="2">
        <f t="shared" si="104"/>
        <v>7.8866899999999998</v>
      </c>
      <c r="F893" s="2">
        <f t="shared" si="105"/>
        <v>7.8631699999999993</v>
      </c>
      <c r="G893" s="2">
        <f t="shared" si="107"/>
        <v>7.7709779999999968</v>
      </c>
      <c r="H893" s="2">
        <f t="shared" si="103"/>
        <v>7.7397894999999961</v>
      </c>
      <c r="I893" s="2">
        <f t="array" ref="I893">SUMPRODUCT(B877:B896, (ROW(B877:B896)-ROW(B877)+1)) / (20*21/2)</f>
        <v>7.9542300000000017</v>
      </c>
      <c r="J893" s="2">
        <f t="shared" si="106"/>
        <v>7.8749757626523627</v>
      </c>
      <c r="K893" s="2">
        <f t="shared" si="108"/>
        <v>7.6963312531517314</v>
      </c>
    </row>
    <row r="894" spans="1:11" ht="13.5" x14ac:dyDescent="0.25">
      <c r="A894" s="3">
        <f>TITRES_STAT!B897</f>
        <v>43304</v>
      </c>
      <c r="B894" s="6">
        <f>TITRES_STAT!D897</f>
        <v>7.9246999999999996</v>
      </c>
      <c r="C894" s="2">
        <f t="shared" si="101"/>
        <v>-2.5800000000000267E-2</v>
      </c>
      <c r="D894" s="2">
        <f t="shared" si="102"/>
        <v>7.9350199999999997</v>
      </c>
      <c r="E894" s="2">
        <f t="shared" si="104"/>
        <v>7.9060199999999998</v>
      </c>
      <c r="F894" s="2">
        <f t="shared" si="105"/>
        <v>7.8760550000000009</v>
      </c>
      <c r="G894" s="2">
        <f t="shared" si="107"/>
        <v>7.7806419999999967</v>
      </c>
      <c r="H894" s="2">
        <f t="shared" si="103"/>
        <v>7.7339909999999952</v>
      </c>
      <c r="I894" s="2">
        <f t="array" ref="I894">SUMPRODUCT(B878:B897, (ROW(B878:B897)-ROW(B878)+1)) / (20*21/2)</f>
        <v>7.9724790476190481</v>
      </c>
      <c r="J894" s="2">
        <f t="shared" si="106"/>
        <v>7.8797114043045182</v>
      </c>
      <c r="K894" s="2">
        <f t="shared" si="108"/>
        <v>7.7052868902830358</v>
      </c>
    </row>
    <row r="895" spans="1:11" ht="13.5" x14ac:dyDescent="0.25">
      <c r="A895" s="3">
        <f>TITRES_STAT!B898</f>
        <v>43305</v>
      </c>
      <c r="B895" s="6">
        <f>TITRES_STAT!D898</f>
        <v>8.1615000000000002</v>
      </c>
      <c r="C895" s="2">
        <f t="shared" si="101"/>
        <v>0.23680000000000057</v>
      </c>
      <c r="D895" s="2">
        <f t="shared" si="102"/>
        <v>7.9888200000000014</v>
      </c>
      <c r="E895" s="2">
        <f t="shared" si="104"/>
        <v>7.9490299999999987</v>
      </c>
      <c r="F895" s="2">
        <f t="shared" si="105"/>
        <v>7.8991700000000007</v>
      </c>
      <c r="G895" s="2">
        <f t="shared" si="107"/>
        <v>7.795041999999996</v>
      </c>
      <c r="H895" s="2">
        <f t="shared" si="103"/>
        <v>7.7293764999999954</v>
      </c>
      <c r="I895" s="2">
        <f t="array" ref="I895">SUMPRODUCT(B879:B898, (ROW(B879:B898)-ROW(B879)+1)) / (20*21/2)</f>
        <v>7.9740114285714281</v>
      </c>
      <c r="J895" s="2">
        <f t="shared" si="106"/>
        <v>7.9065484134183732</v>
      </c>
      <c r="K895" s="2">
        <f t="shared" si="108"/>
        <v>7.7231776004680155</v>
      </c>
    </row>
    <row r="896" spans="1:11" ht="13.5" x14ac:dyDescent="0.25">
      <c r="A896" s="3">
        <f>TITRES_STAT!B899</f>
        <v>43307</v>
      </c>
      <c r="B896" s="6">
        <f>TITRES_STAT!D899</f>
        <v>8.1615000000000002</v>
      </c>
      <c r="C896" s="2">
        <f t="shared" si="101"/>
        <v>0</v>
      </c>
      <c r="D896" s="2">
        <f t="shared" si="102"/>
        <v>8.0297400000000003</v>
      </c>
      <c r="E896" s="2">
        <f t="shared" si="104"/>
        <v>7.9798</v>
      </c>
      <c r="F896" s="2">
        <f t="shared" si="105"/>
        <v>7.9222850000000005</v>
      </c>
      <c r="G896" s="2">
        <f t="shared" si="107"/>
        <v>7.8071219999999952</v>
      </c>
      <c r="H896" s="2">
        <f t="shared" si="103"/>
        <v>7.7247619999999948</v>
      </c>
      <c r="I896" s="2">
        <f t="array" ref="I896">SUMPRODUCT(B880:B899, (ROW(B880:B899)-ROW(B880)+1)) / (20*21/2)</f>
        <v>7.9871980952380932</v>
      </c>
      <c r="J896" s="2">
        <f t="shared" si="106"/>
        <v>7.930829516902338</v>
      </c>
      <c r="K896" s="2">
        <f t="shared" si="108"/>
        <v>7.7403667141751527</v>
      </c>
    </row>
    <row r="897" spans="1:11" ht="13.5" x14ac:dyDescent="0.25">
      <c r="A897" s="3">
        <f>TITRES_STAT!B900</f>
        <v>43308</v>
      </c>
      <c r="B897" s="6">
        <f>TITRES_STAT!D900</f>
        <v>8.1138999999999992</v>
      </c>
      <c r="C897" s="2">
        <f t="shared" si="101"/>
        <v>-4.7600000000000975E-2</v>
      </c>
      <c r="D897" s="2">
        <f t="shared" si="102"/>
        <v>8.0624199999999995</v>
      </c>
      <c r="E897" s="2">
        <f t="shared" si="104"/>
        <v>7.9987200000000005</v>
      </c>
      <c r="F897" s="2">
        <f t="shared" si="105"/>
        <v>7.9414100000000003</v>
      </c>
      <c r="G897" s="2">
        <f t="shared" si="107"/>
        <v>7.8186379999999955</v>
      </c>
      <c r="H897" s="2">
        <f t="shared" si="103"/>
        <v>7.7199094999999947</v>
      </c>
      <c r="I897" s="2">
        <f t="array" ref="I897">SUMPRODUCT(B881:B900, (ROW(B881:B900)-ROW(B881)+1)) / (20*21/2)</f>
        <v>7.9946180952380947</v>
      </c>
      <c r="J897" s="2">
        <f t="shared" si="106"/>
        <v>7.9482648010068768</v>
      </c>
      <c r="K897" s="2">
        <f t="shared" si="108"/>
        <v>7.7550150783251466</v>
      </c>
    </row>
    <row r="898" spans="1:11" ht="13.5" x14ac:dyDescent="0.25">
      <c r="A898" s="3">
        <f>TITRES_STAT!B901</f>
        <v>43311</v>
      </c>
      <c r="B898" s="6">
        <f>TITRES_STAT!D901</f>
        <v>7.9574999999999996</v>
      </c>
      <c r="C898" s="2">
        <f t="shared" si="101"/>
        <v>-0.15639999999999965</v>
      </c>
      <c r="D898" s="2">
        <f t="shared" si="102"/>
        <v>8.063819999999998</v>
      </c>
      <c r="E898" s="2">
        <f t="shared" si="104"/>
        <v>8.0019999999999989</v>
      </c>
      <c r="F898" s="2">
        <f t="shared" si="105"/>
        <v>7.9414400000000018</v>
      </c>
      <c r="G898" s="2">
        <f t="shared" si="107"/>
        <v>7.8266379999999947</v>
      </c>
      <c r="H898" s="2">
        <f t="shared" si="103"/>
        <v>7.7145969999999942</v>
      </c>
      <c r="I898" s="2">
        <f t="array" ref="I898">SUMPRODUCT(B882:B901, (ROW(B882:B901)-ROW(B882)+1)) / (20*21/2)</f>
        <v>8.0075399999999988</v>
      </c>
      <c r="J898" s="2">
        <f t="shared" si="106"/>
        <v>7.9491443437681264</v>
      </c>
      <c r="K898" s="2">
        <f t="shared" si="108"/>
        <v>7.7629556634888672</v>
      </c>
    </row>
    <row r="899" spans="1:11" ht="13.5" x14ac:dyDescent="0.25">
      <c r="A899" s="3">
        <f>TITRES_STAT!B902</f>
        <v>43312</v>
      </c>
      <c r="B899" s="6">
        <f>TITRES_STAT!D902</f>
        <v>8.0799000000000003</v>
      </c>
      <c r="C899" s="2">
        <f t="shared" si="101"/>
        <v>0.12240000000000073</v>
      </c>
      <c r="D899" s="2">
        <f t="shared" si="102"/>
        <v>8.0948600000000006</v>
      </c>
      <c r="E899" s="2">
        <f t="shared" si="104"/>
        <v>8.0149399999999993</v>
      </c>
      <c r="F899" s="2">
        <f t="shared" si="105"/>
        <v>7.9475900000000026</v>
      </c>
      <c r="G899" s="2">
        <f t="shared" si="107"/>
        <v>7.8370859999999949</v>
      </c>
      <c r="H899" s="2">
        <f t="shared" si="103"/>
        <v>7.7098964999999939</v>
      </c>
      <c r="I899" s="2">
        <f t="array" ref="I899">SUMPRODUCT(B883:B902, (ROW(B883:B902)-ROW(B883)+1)) / (20*21/2)</f>
        <v>8.0204300000000011</v>
      </c>
      <c r="J899" s="2">
        <f t="shared" si="106"/>
        <v>7.9615972634092573</v>
      </c>
      <c r="K899" s="2">
        <f t="shared" si="108"/>
        <v>7.7753848531559706</v>
      </c>
    </row>
    <row r="900" spans="1:11" ht="13.5" x14ac:dyDescent="0.25">
      <c r="A900" s="3">
        <f>TITRES_STAT!B903</f>
        <v>43313</v>
      </c>
      <c r="B900" s="6">
        <f>TITRES_STAT!D903</f>
        <v>8.0254999999999992</v>
      </c>
      <c r="C900" s="2">
        <f t="shared" ref="C900:C963" si="109">B900-B899</f>
        <v>-5.4400000000001114E-2</v>
      </c>
      <c r="D900" s="2">
        <f t="shared" si="102"/>
        <v>8.0676600000000001</v>
      </c>
      <c r="E900" s="2">
        <f t="shared" si="104"/>
        <v>8.0282400000000003</v>
      </c>
      <c r="F900" s="2">
        <f t="shared" si="105"/>
        <v>7.9510200000000015</v>
      </c>
      <c r="G900" s="2">
        <f t="shared" si="107"/>
        <v>7.8469619999999951</v>
      </c>
      <c r="H900" s="2">
        <f t="shared" si="103"/>
        <v>7.7049239999999939</v>
      </c>
      <c r="I900" s="2">
        <f t="array" ref="I900">SUMPRODUCT(B884:B903, (ROW(B884:B903)-ROW(B884)+1)) / (20*21/2)</f>
        <v>8.0305733333333329</v>
      </c>
      <c r="J900" s="2">
        <f t="shared" si="106"/>
        <v>7.9676832383226612</v>
      </c>
      <c r="K900" s="2">
        <f t="shared" si="108"/>
        <v>7.7851932902871095</v>
      </c>
    </row>
    <row r="901" spans="1:11" ht="13.5" x14ac:dyDescent="0.25">
      <c r="A901" s="3">
        <f>TITRES_STAT!B904</f>
        <v>43314</v>
      </c>
      <c r="B901" s="6">
        <f>TITRES_STAT!D904</f>
        <v>8.0867000000000004</v>
      </c>
      <c r="C901" s="2">
        <f t="shared" si="109"/>
        <v>6.1200000000001253E-2</v>
      </c>
      <c r="D901" s="2">
        <f t="shared" si="102"/>
        <v>8.0526999999999997</v>
      </c>
      <c r="E901" s="2">
        <f t="shared" si="104"/>
        <v>8.0412199999999991</v>
      </c>
      <c r="F901" s="2">
        <f t="shared" si="105"/>
        <v>7.9581550000000023</v>
      </c>
      <c r="G901" s="2">
        <f t="shared" si="107"/>
        <v>7.858061999999995</v>
      </c>
      <c r="H901" s="2">
        <f t="shared" si="103"/>
        <v>7.7002574999999931</v>
      </c>
      <c r="I901" s="2">
        <f t="array" ref="I901">SUMPRODUCT(B885:B904, (ROW(B885:B904)-ROW(B885)+1)) / (20*21/2)</f>
        <v>8.0345223809523798</v>
      </c>
      <c r="J901" s="2">
        <f t="shared" si="106"/>
        <v>7.9790181680062169</v>
      </c>
      <c r="K901" s="2">
        <f t="shared" si="108"/>
        <v>7.7970170828248699</v>
      </c>
    </row>
    <row r="902" spans="1:11" ht="13.5" x14ac:dyDescent="0.25">
      <c r="A902" s="3">
        <f>TITRES_STAT!B905</f>
        <v>43315</v>
      </c>
      <c r="B902" s="6">
        <f>TITRES_STAT!D905</f>
        <v>8.0935000000000006</v>
      </c>
      <c r="C902" s="2">
        <f t="shared" si="109"/>
        <v>6.8000000000001393E-3</v>
      </c>
      <c r="D902" s="2">
        <f t="shared" ref="D902:D965" si="110">AVERAGE(B898:B902)</f>
        <v>8.0486199999999997</v>
      </c>
      <c r="E902" s="2">
        <f t="shared" si="104"/>
        <v>8.0555200000000013</v>
      </c>
      <c r="F902" s="2">
        <f t="shared" si="105"/>
        <v>7.9665950000000008</v>
      </c>
      <c r="G902" s="2">
        <f t="shared" si="107"/>
        <v>7.8692979999999952</v>
      </c>
      <c r="H902" s="2">
        <f t="shared" si="103"/>
        <v>7.6956249999999944</v>
      </c>
      <c r="I902" s="2">
        <f t="array" ref="I902">SUMPRODUCT(B886:B905, (ROW(B886:B905)-ROW(B886)+1)) / (20*21/2)</f>
        <v>8.0364557142857151</v>
      </c>
      <c r="J902" s="2">
        <f t="shared" si="106"/>
        <v>7.9899211996246722</v>
      </c>
      <c r="K902" s="2">
        <f t="shared" si="108"/>
        <v>7.8086438638905618</v>
      </c>
    </row>
    <row r="903" spans="1:11" ht="13.5" x14ac:dyDescent="0.25">
      <c r="A903" s="3">
        <f>TITRES_STAT!B906</f>
        <v>43318</v>
      </c>
      <c r="B903" s="6">
        <f>TITRES_STAT!D906</f>
        <v>8.0731000000000002</v>
      </c>
      <c r="C903" s="2">
        <f t="shared" si="109"/>
        <v>-2.0400000000000418E-2</v>
      </c>
      <c r="D903" s="2">
        <f t="shared" si="110"/>
        <v>8.0717400000000001</v>
      </c>
      <c r="E903" s="2">
        <f t="shared" si="104"/>
        <v>8.0677800000000008</v>
      </c>
      <c r="F903" s="2">
        <f t="shared" si="105"/>
        <v>7.9772350000000021</v>
      </c>
      <c r="G903" s="2">
        <f t="shared" si="107"/>
        <v>7.8787079999999969</v>
      </c>
      <c r="H903" s="2">
        <f t="shared" si="103"/>
        <v>7.6908904999999939</v>
      </c>
      <c r="I903" s="2">
        <f t="array" ref="I903">SUMPRODUCT(B887:B906, (ROW(B887:B906)-ROW(B887)+1)) / (20*21/2)</f>
        <v>8.0318723809523824</v>
      </c>
      <c r="J903" s="2">
        <f t="shared" si="106"/>
        <v>7.9978429901366086</v>
      </c>
      <c r="K903" s="2">
        <f t="shared" si="108"/>
        <v>7.819014692757599</v>
      </c>
    </row>
    <row r="904" spans="1:11" ht="13.5" x14ac:dyDescent="0.25">
      <c r="A904" s="3">
        <f>TITRES_STAT!B907</f>
        <v>43319</v>
      </c>
      <c r="B904" s="6">
        <f>TITRES_STAT!D907</f>
        <v>8.0187000000000008</v>
      </c>
      <c r="C904" s="2">
        <f t="shared" si="109"/>
        <v>-5.4399999999999338E-2</v>
      </c>
      <c r="D904" s="2">
        <f t="shared" si="110"/>
        <v>8.0595000000000017</v>
      </c>
      <c r="E904" s="2">
        <f t="shared" si="104"/>
        <v>8.0771800000000002</v>
      </c>
      <c r="F904" s="2">
        <f t="shared" si="105"/>
        <v>7.9916</v>
      </c>
      <c r="G904" s="2">
        <f t="shared" si="107"/>
        <v>7.8863859999999981</v>
      </c>
      <c r="H904" s="2">
        <f t="shared" si="103"/>
        <v>7.6858839999999944</v>
      </c>
      <c r="I904" s="2">
        <f t="array" ref="I904">SUMPRODUCT(B888:B907, (ROW(B888:B907)-ROW(B888)+1)) / (20*21/2)</f>
        <v>8.0267952380952394</v>
      </c>
      <c r="J904" s="2">
        <f t="shared" si="106"/>
        <v>7.9998293720283602</v>
      </c>
      <c r="K904" s="2">
        <f t="shared" si="108"/>
        <v>7.8268454891200463</v>
      </c>
    </row>
    <row r="905" spans="1:11" ht="13.5" x14ac:dyDescent="0.25">
      <c r="A905" s="3">
        <f>TITRES_STAT!B908</f>
        <v>43320</v>
      </c>
      <c r="B905" s="6">
        <f>TITRES_STAT!D908</f>
        <v>8.0119000000000007</v>
      </c>
      <c r="C905" s="2">
        <f t="shared" si="109"/>
        <v>-6.8000000000001393E-3</v>
      </c>
      <c r="D905" s="2">
        <f t="shared" si="110"/>
        <v>8.0567799999999998</v>
      </c>
      <c r="E905" s="2">
        <f t="shared" si="104"/>
        <v>8.0622199999999999</v>
      </c>
      <c r="F905" s="2">
        <f t="shared" si="105"/>
        <v>8.0056249999999984</v>
      </c>
      <c r="G905" s="2">
        <f t="shared" si="107"/>
        <v>7.8932839999999986</v>
      </c>
      <c r="H905" s="2">
        <f t="shared" si="103"/>
        <v>7.6808759999999943</v>
      </c>
      <c r="I905" s="2">
        <f t="array" ref="I905">SUMPRODUCT(B889:B908, (ROW(B889:B908)-ROW(B889)+1)) / (20*21/2)</f>
        <v>8.0215619047619029</v>
      </c>
      <c r="J905" s="2">
        <f t="shared" si="106"/>
        <v>8.0009789556447064</v>
      </c>
      <c r="K905" s="2">
        <f t="shared" si="108"/>
        <v>7.834102528762398</v>
      </c>
    </row>
    <row r="906" spans="1:11" ht="13.5" x14ac:dyDescent="0.25">
      <c r="A906" s="3">
        <f>TITRES_STAT!B909</f>
        <v>43321</v>
      </c>
      <c r="B906" s="6">
        <f>TITRES_STAT!D909</f>
        <v>7.9574999999999996</v>
      </c>
      <c r="C906" s="2">
        <f t="shared" si="109"/>
        <v>-5.4400000000001114E-2</v>
      </c>
      <c r="D906" s="2">
        <f t="shared" si="110"/>
        <v>8.0309400000000011</v>
      </c>
      <c r="E906" s="2">
        <f t="shared" si="104"/>
        <v>8.0418199999999977</v>
      </c>
      <c r="F906" s="2">
        <f t="shared" si="105"/>
        <v>8.0108100000000011</v>
      </c>
      <c r="G906" s="2">
        <f t="shared" si="107"/>
        <v>7.8990939999999989</v>
      </c>
      <c r="H906" s="2">
        <f t="shared" ref="H906:H969" si="111">AVERAGE(B707:B906)</f>
        <v>7.6752414999999941</v>
      </c>
      <c r="I906" s="2">
        <f t="array" ref="I906">SUMPRODUCT(B890:B909, (ROW(B890:B909)-ROW(B890)+1)) / (20*21/2)</f>
        <v>8.0194104761904743</v>
      </c>
      <c r="J906" s="2">
        <f t="shared" si="106"/>
        <v>7.996838102726163</v>
      </c>
      <c r="K906" s="2">
        <f t="shared" si="108"/>
        <v>7.838941645281519</v>
      </c>
    </row>
    <row r="907" spans="1:11" ht="13.5" x14ac:dyDescent="0.25">
      <c r="A907" s="3">
        <f>TITRES_STAT!B910</f>
        <v>43322</v>
      </c>
      <c r="B907" s="6">
        <f>TITRES_STAT!D910</f>
        <v>7.9574999999999996</v>
      </c>
      <c r="C907" s="2">
        <f t="shared" si="109"/>
        <v>0</v>
      </c>
      <c r="D907" s="2">
        <f t="shared" si="110"/>
        <v>8.0037399999999987</v>
      </c>
      <c r="E907" s="2">
        <f t="shared" si="104"/>
        <v>8.0261800000000001</v>
      </c>
      <c r="F907" s="2">
        <f t="shared" si="105"/>
        <v>8.0124500000000012</v>
      </c>
      <c r="G907" s="2">
        <f t="shared" si="107"/>
        <v>7.9049039999999993</v>
      </c>
      <c r="H907" s="2">
        <f t="shared" si="111"/>
        <v>7.6696389999999921</v>
      </c>
      <c r="I907" s="2">
        <f t="array" ref="I907">SUMPRODUCT(B891:B910, (ROW(B891:B910)-ROW(B891)+1)) / (20*21/2)</f>
        <v>8.019006666666666</v>
      </c>
      <c r="J907" s="2">
        <f t="shared" si="106"/>
        <v>7.9930916167522428</v>
      </c>
      <c r="K907" s="2">
        <f t="shared" si="108"/>
        <v>7.8435909925253817</v>
      </c>
    </row>
    <row r="908" spans="1:11" ht="13.5" x14ac:dyDescent="0.25">
      <c r="A908" s="3">
        <f>TITRES_STAT!B911</f>
        <v>43326</v>
      </c>
      <c r="B908" s="6">
        <f>TITRES_STAT!D911</f>
        <v>7.9574999999999996</v>
      </c>
      <c r="C908" s="2">
        <f t="shared" si="109"/>
        <v>0</v>
      </c>
      <c r="D908" s="2">
        <f t="shared" si="110"/>
        <v>7.9806199999999992</v>
      </c>
      <c r="E908" s="2">
        <f t="shared" ref="E908:E971" si="112">AVERAGE(B899:B908)</f>
        <v>8.0261800000000001</v>
      </c>
      <c r="F908" s="2">
        <f t="shared" si="105"/>
        <v>8.0140900000000013</v>
      </c>
      <c r="G908" s="2">
        <f t="shared" si="107"/>
        <v>7.9100699999999993</v>
      </c>
      <c r="H908" s="2">
        <f t="shared" si="111"/>
        <v>7.6640364999999928</v>
      </c>
      <c r="I908" s="2">
        <f t="array" ref="I908">SUMPRODUCT(B892:B911, (ROW(B892:B911)-ROW(B892)+1)) / (20*21/2)</f>
        <v>8.0180342857142861</v>
      </c>
      <c r="J908" s="2">
        <f t="shared" si="106"/>
        <v>7.9897019389663146</v>
      </c>
      <c r="K908" s="2">
        <f t="shared" si="108"/>
        <v>7.8480580124263479</v>
      </c>
    </row>
    <row r="909" spans="1:11" ht="13.5" x14ac:dyDescent="0.25">
      <c r="A909" s="3">
        <f>TITRES_STAT!B912</f>
        <v>43327</v>
      </c>
      <c r="B909" s="6">
        <f>TITRES_STAT!D912</f>
        <v>7.9915000000000003</v>
      </c>
      <c r="C909" s="2">
        <f t="shared" si="109"/>
        <v>3.4000000000000696E-2</v>
      </c>
      <c r="D909" s="2">
        <f t="shared" si="110"/>
        <v>7.9751799999999999</v>
      </c>
      <c r="E909" s="2">
        <f t="shared" si="112"/>
        <v>8.0173400000000008</v>
      </c>
      <c r="F909" s="2">
        <f t="shared" si="105"/>
        <v>8.0161400000000018</v>
      </c>
      <c r="G909" s="2">
        <f t="shared" si="107"/>
        <v>7.915271999999999</v>
      </c>
      <c r="H909" s="2">
        <f t="shared" si="111"/>
        <v>7.6586039999999933</v>
      </c>
      <c r="I909" s="2">
        <f t="array" ref="I909">SUMPRODUCT(B893:B912, (ROW(B893:B912)-ROW(B893)+1)) / (20*21/2)</f>
        <v>8.0167999999999981</v>
      </c>
      <c r="J909" s="2">
        <f t="shared" si="106"/>
        <v>7.9898731828742848</v>
      </c>
      <c r="K909" s="2">
        <f t="shared" si="108"/>
        <v>7.8536831884096285</v>
      </c>
    </row>
    <row r="910" spans="1:11" ht="13.5" x14ac:dyDescent="0.25">
      <c r="A910" s="3">
        <f>TITRES_STAT!B913</f>
        <v>43328</v>
      </c>
      <c r="B910" s="6">
        <f>TITRES_STAT!D913</f>
        <v>8.0119000000000007</v>
      </c>
      <c r="C910" s="2">
        <f t="shared" si="109"/>
        <v>2.0400000000000418E-2</v>
      </c>
      <c r="D910" s="2">
        <f t="shared" si="110"/>
        <v>7.9751799999999999</v>
      </c>
      <c r="E910" s="2">
        <f t="shared" si="112"/>
        <v>8.015979999999999</v>
      </c>
      <c r="F910" s="2">
        <f t="shared" si="105"/>
        <v>8.0221100000000014</v>
      </c>
      <c r="G910" s="2">
        <f t="shared" si="107"/>
        <v>7.9208819999999989</v>
      </c>
      <c r="H910" s="2">
        <f t="shared" si="111"/>
        <v>7.6535634999999944</v>
      </c>
      <c r="I910" s="2">
        <f t="array" ref="I910">SUMPRODUCT(B894:B913, (ROW(B894:B913)-ROW(B894)+1)) / (20*21/2)</f>
        <v>8.0113876190476176</v>
      </c>
      <c r="J910" s="2">
        <f t="shared" si="106"/>
        <v>7.9919709749814958</v>
      </c>
      <c r="K910" s="2">
        <f t="shared" si="108"/>
        <v>7.8598877692563098</v>
      </c>
    </row>
    <row r="911" spans="1:11" ht="13.5" x14ac:dyDescent="0.25">
      <c r="A911" s="3">
        <f>TITRES_STAT!B914</f>
        <v>43329</v>
      </c>
      <c r="B911" s="6">
        <f>TITRES_STAT!D914</f>
        <v>8.0119000000000007</v>
      </c>
      <c r="C911" s="2">
        <f t="shared" si="109"/>
        <v>0</v>
      </c>
      <c r="D911" s="2">
        <f t="shared" si="110"/>
        <v>7.9860600000000002</v>
      </c>
      <c r="E911" s="2">
        <f t="shared" si="112"/>
        <v>8.0084999999999997</v>
      </c>
      <c r="F911" s="2">
        <f t="shared" si="105"/>
        <v>8.0248600000000003</v>
      </c>
      <c r="G911" s="2">
        <f t="shared" si="107"/>
        <v>7.9239140000000008</v>
      </c>
      <c r="H911" s="2">
        <f t="shared" si="111"/>
        <v>7.6485229999999946</v>
      </c>
      <c r="I911" s="2">
        <f t="array" ref="I911">SUMPRODUCT(B895:B914, (ROW(B895:B914)-ROW(B895)+1)) / (20*21/2)</f>
        <v>8.0058771428571429</v>
      </c>
      <c r="J911" s="2">
        <f t="shared" si="106"/>
        <v>7.9938689773642109</v>
      </c>
      <c r="K911" s="2">
        <f t="shared" si="108"/>
        <v>7.8658490332070432</v>
      </c>
    </row>
    <row r="912" spans="1:11" ht="13.5" x14ac:dyDescent="0.25">
      <c r="A912" s="3">
        <f>TITRES_STAT!B915</f>
        <v>43332</v>
      </c>
      <c r="B912" s="6">
        <f>TITRES_STAT!D915</f>
        <v>8.0119000000000007</v>
      </c>
      <c r="C912" s="2">
        <f t="shared" si="109"/>
        <v>0</v>
      </c>
      <c r="D912" s="2">
        <f t="shared" si="110"/>
        <v>7.9969400000000004</v>
      </c>
      <c r="E912" s="2">
        <f t="shared" si="112"/>
        <v>8.0003399999999978</v>
      </c>
      <c r="F912" s="2">
        <f t="shared" si="105"/>
        <v>8.0279299999999996</v>
      </c>
      <c r="G912" s="2">
        <f t="shared" si="107"/>
        <v>7.9270760000000022</v>
      </c>
      <c r="H912" s="2">
        <f t="shared" si="111"/>
        <v>7.6431924999999943</v>
      </c>
      <c r="I912" s="2">
        <f t="array" ref="I912">SUMPRODUCT(B896:B915, (ROW(B896:B915)-ROW(B896)+1)) / (20*21/2)</f>
        <v>7.9988504761904764</v>
      </c>
      <c r="J912" s="2">
        <f t="shared" si="106"/>
        <v>7.995586217615239</v>
      </c>
      <c r="K912" s="2">
        <f t="shared" si="108"/>
        <v>7.8715765221008853</v>
      </c>
    </row>
    <row r="913" spans="1:11" ht="13.5" x14ac:dyDescent="0.25">
      <c r="A913" s="3">
        <f>TITRES_STAT!B916</f>
        <v>43335</v>
      </c>
      <c r="B913" s="6">
        <f>TITRES_STAT!D916</f>
        <v>7.9710999999999999</v>
      </c>
      <c r="C913" s="2">
        <f t="shared" si="109"/>
        <v>-4.0800000000000836E-2</v>
      </c>
      <c r="D913" s="2">
        <f t="shared" si="110"/>
        <v>7.9996600000000004</v>
      </c>
      <c r="E913" s="2">
        <f t="shared" si="112"/>
        <v>7.9901399999999994</v>
      </c>
      <c r="F913" s="2">
        <f t="shared" si="105"/>
        <v>8.0289599999999997</v>
      </c>
      <c r="G913" s="2">
        <f t="shared" si="107"/>
        <v>7.930582000000002</v>
      </c>
      <c r="H913" s="2">
        <f t="shared" si="111"/>
        <v>7.6376904999999944</v>
      </c>
      <c r="I913" s="2">
        <f t="array" ref="I913">SUMPRODUCT(B897:B916, (ROW(B897:B916)-ROW(B897)+1)) / (20*21/2)</f>
        <v>7.9927952380952387</v>
      </c>
      <c r="J913" s="2">
        <f t="shared" si="106"/>
        <v>7.9932541968899784</v>
      </c>
      <c r="K913" s="2">
        <f t="shared" si="108"/>
        <v>7.8754794035871258</v>
      </c>
    </row>
    <row r="914" spans="1:11" ht="13.5" x14ac:dyDescent="0.25">
      <c r="A914" s="3">
        <f>TITRES_STAT!B917</f>
        <v>43336</v>
      </c>
      <c r="B914" s="6">
        <f>TITRES_STAT!D917</f>
        <v>7.9710999999999999</v>
      </c>
      <c r="C914" s="2">
        <f t="shared" si="109"/>
        <v>0</v>
      </c>
      <c r="D914" s="2">
        <f t="shared" si="110"/>
        <v>7.9955799999999995</v>
      </c>
      <c r="E914" s="2">
        <f t="shared" si="112"/>
        <v>7.985380000000001</v>
      </c>
      <c r="F914" s="2">
        <f t="shared" si="105"/>
        <v>8.0312799999999989</v>
      </c>
      <c r="G914" s="2">
        <f t="shared" si="107"/>
        <v>7.9340880000000018</v>
      </c>
      <c r="H914" s="2">
        <f t="shared" si="111"/>
        <v>7.6324459999999945</v>
      </c>
      <c r="I914" s="2">
        <f t="array" ref="I914">SUMPRODUCT(B898:B917, (ROW(B898:B917)-ROW(B898)+1)) / (20*21/2)</f>
        <v>7.9747590476190489</v>
      </c>
      <c r="J914" s="2">
        <f t="shared" si="106"/>
        <v>7.9911442733766469</v>
      </c>
      <c r="K914" s="2">
        <f t="shared" si="108"/>
        <v>7.879229230897435</v>
      </c>
    </row>
    <row r="915" spans="1:11" ht="13.5" x14ac:dyDescent="0.25">
      <c r="A915" s="3">
        <f>TITRES_STAT!B918</f>
        <v>43339</v>
      </c>
      <c r="B915" s="6">
        <f>TITRES_STAT!D918</f>
        <v>7.9574999999999996</v>
      </c>
      <c r="C915" s="2">
        <f t="shared" si="109"/>
        <v>-1.3600000000000279E-2</v>
      </c>
      <c r="D915" s="2">
        <f t="shared" si="110"/>
        <v>7.984700000000001</v>
      </c>
      <c r="E915" s="2">
        <f t="shared" si="112"/>
        <v>7.9799399999999991</v>
      </c>
      <c r="F915" s="2">
        <f t="shared" si="105"/>
        <v>8.0210800000000013</v>
      </c>
      <c r="G915" s="2">
        <f t="shared" si="107"/>
        <v>7.9373220000000018</v>
      </c>
      <c r="H915" s="2">
        <f t="shared" si="111"/>
        <v>7.627133499999994</v>
      </c>
      <c r="I915" s="2">
        <f t="array" ref="I915">SUMPRODUCT(B899:B918, (ROW(B899:B918)-ROW(B899)+1)) / (20*21/2)</f>
        <v>7.9723628571428575</v>
      </c>
      <c r="J915" s="2">
        <f t="shared" si="106"/>
        <v>7.9879400568645851</v>
      </c>
      <c r="K915" s="2">
        <f t="shared" si="108"/>
        <v>7.8822986728230262</v>
      </c>
    </row>
    <row r="916" spans="1:11" ht="13.5" x14ac:dyDescent="0.25">
      <c r="A916" s="3">
        <f>TITRES_STAT!B919</f>
        <v>43340</v>
      </c>
      <c r="B916" s="6">
        <f>TITRES_STAT!D919</f>
        <v>7.9574999999999996</v>
      </c>
      <c r="C916" s="2">
        <f t="shared" si="109"/>
        <v>0</v>
      </c>
      <c r="D916" s="2">
        <f t="shared" si="110"/>
        <v>7.9738200000000008</v>
      </c>
      <c r="E916" s="2">
        <f t="shared" si="112"/>
        <v>7.9799399999999991</v>
      </c>
      <c r="F916" s="2">
        <f t="shared" ref="F916:F979" si="113">AVERAGE(B897:B916)</f>
        <v>8.0108800000000002</v>
      </c>
      <c r="G916" s="2">
        <f t="shared" si="107"/>
        <v>7.9392660000000008</v>
      </c>
      <c r="H916" s="2">
        <f t="shared" si="111"/>
        <v>7.6218209999999953</v>
      </c>
      <c r="I916" s="2">
        <f t="array" ref="I916">SUMPRODUCT(B900:B919, (ROW(B900:B919)-ROW(B900)+1)) / (20*21/2)</f>
        <v>7.9686066666666671</v>
      </c>
      <c r="J916" s="2">
        <f t="shared" si="106"/>
        <v>7.9850410038298625</v>
      </c>
      <c r="K916" s="2">
        <f t="shared" si="108"/>
        <v>7.8852477444770255</v>
      </c>
    </row>
    <row r="917" spans="1:11" ht="13.5" x14ac:dyDescent="0.25">
      <c r="A917" s="3">
        <f>TITRES_STAT!B920</f>
        <v>43341</v>
      </c>
      <c r="B917" s="6">
        <f>TITRES_STAT!D920</f>
        <v>7.8215000000000003</v>
      </c>
      <c r="C917" s="2">
        <f t="shared" si="109"/>
        <v>-0.13599999999999923</v>
      </c>
      <c r="D917" s="2">
        <f t="shared" si="110"/>
        <v>7.93574</v>
      </c>
      <c r="E917" s="2">
        <f t="shared" si="112"/>
        <v>7.9663399999999998</v>
      </c>
      <c r="F917" s="2">
        <f t="shared" si="113"/>
        <v>7.9962600000000013</v>
      </c>
      <c r="G917" s="2">
        <f t="shared" si="107"/>
        <v>7.9369440000000004</v>
      </c>
      <c r="H917" s="2">
        <f t="shared" si="111"/>
        <v>7.6158284999999957</v>
      </c>
      <c r="I917" s="2">
        <f t="array" ref="I917">SUMPRODUCT(B901:B920, (ROW(B901:B920)-ROW(B901)+1)) / (20*21/2)</f>
        <v>7.964138095238094</v>
      </c>
      <c r="J917" s="2">
        <f t="shared" ref="J917:J980" si="114">$J$4*B917+J916*(1-$J$4)</f>
        <v>7.9694656701317799</v>
      </c>
      <c r="K917" s="2">
        <f t="shared" si="108"/>
        <v>7.8827478329289073</v>
      </c>
    </row>
    <row r="918" spans="1:11" ht="13.5" x14ac:dyDescent="0.25">
      <c r="A918" s="3">
        <f>TITRES_STAT!B921</f>
        <v>43342</v>
      </c>
      <c r="B918" s="6">
        <f>TITRES_STAT!D921</f>
        <v>7.9710999999999999</v>
      </c>
      <c r="C918" s="2">
        <f t="shared" si="109"/>
        <v>0.14959999999999951</v>
      </c>
      <c r="D918" s="2">
        <f t="shared" si="110"/>
        <v>7.93574</v>
      </c>
      <c r="E918" s="2">
        <f t="shared" si="112"/>
        <v>7.9676999999999989</v>
      </c>
      <c r="F918" s="2">
        <f t="shared" si="113"/>
        <v>7.9969400000000022</v>
      </c>
      <c r="G918" s="2">
        <f t="shared" si="107"/>
        <v>7.9372280000000002</v>
      </c>
      <c r="H918" s="2">
        <f t="shared" si="111"/>
        <v>7.6105839999999976</v>
      </c>
      <c r="I918" s="2">
        <f t="array" ref="I918">SUMPRODUCT(B902:B921, (ROW(B902:B921)-ROW(B902)+1)) / (20*21/2)</f>
        <v>7.9600580952380939</v>
      </c>
      <c r="J918" s="2">
        <f t="shared" si="114"/>
        <v>7.9696213205954196</v>
      </c>
      <c r="K918" s="2">
        <f t="shared" si="108"/>
        <v>7.8862126237944405</v>
      </c>
    </row>
    <row r="919" spans="1:11" ht="13.5" x14ac:dyDescent="0.25">
      <c r="A919" s="3">
        <f>TITRES_STAT!B922</f>
        <v>43343</v>
      </c>
      <c r="B919" s="6">
        <f>TITRES_STAT!D922</f>
        <v>7.9574999999999996</v>
      </c>
      <c r="C919" s="2">
        <f t="shared" si="109"/>
        <v>-1.3600000000000279E-2</v>
      </c>
      <c r="D919" s="2">
        <f t="shared" si="110"/>
        <v>7.9330199999999991</v>
      </c>
      <c r="E919" s="2">
        <f t="shared" si="112"/>
        <v>7.9642999999999988</v>
      </c>
      <c r="F919" s="2">
        <f t="shared" si="113"/>
        <v>7.990820000000002</v>
      </c>
      <c r="G919" s="2">
        <f t="shared" si="107"/>
        <v>7.9353059999999997</v>
      </c>
      <c r="H919" s="2">
        <f t="shared" si="111"/>
        <v>7.605271499999998</v>
      </c>
      <c r="I919" s="2">
        <f t="array" ref="I919">SUMPRODUCT(B903:B922, (ROW(B903:B922)-ROW(B903)+1)) / (20*21/2)</f>
        <v>7.9450009523809513</v>
      </c>
      <c r="J919" s="2">
        <f t="shared" si="114"/>
        <v>7.9684669091101412</v>
      </c>
      <c r="K919" s="2">
        <f t="shared" si="108"/>
        <v>7.8890082071750509</v>
      </c>
    </row>
    <row r="920" spans="1:11" ht="13.5" x14ac:dyDescent="0.25">
      <c r="A920" s="3">
        <f>TITRES_STAT!B923</f>
        <v>43346</v>
      </c>
      <c r="B920" s="6">
        <f>TITRES_STAT!D923</f>
        <v>7.9439000000000002</v>
      </c>
      <c r="C920" s="2">
        <f t="shared" si="109"/>
        <v>-1.359999999999939E-2</v>
      </c>
      <c r="D920" s="2">
        <f t="shared" si="110"/>
        <v>7.9302999999999999</v>
      </c>
      <c r="E920" s="2">
        <f t="shared" si="112"/>
        <v>7.9575000000000005</v>
      </c>
      <c r="F920" s="2">
        <f t="shared" si="113"/>
        <v>7.9867400000000019</v>
      </c>
      <c r="G920" s="2">
        <f t="shared" si="107"/>
        <v>7.9349159999999985</v>
      </c>
      <c r="H920" s="2">
        <f t="shared" si="111"/>
        <v>7.5998909999999977</v>
      </c>
      <c r="I920" s="2">
        <f t="array" ref="I920">SUMPRODUCT(B904:B923, (ROW(B904:B923)-ROW(B904)+1)) / (20*21/2)</f>
        <v>7.9247628571428574</v>
      </c>
      <c r="J920" s="2">
        <f t="shared" si="114"/>
        <v>7.9661272034806041</v>
      </c>
      <c r="K920" s="2">
        <f t="shared" si="108"/>
        <v>7.891160826501519</v>
      </c>
    </row>
    <row r="921" spans="1:11" ht="13.5" x14ac:dyDescent="0.25">
      <c r="A921" s="3">
        <f>TITRES_STAT!B924</f>
        <v>43347</v>
      </c>
      <c r="B921" s="6">
        <f>TITRES_STAT!D924</f>
        <v>7.9439000000000002</v>
      </c>
      <c r="C921" s="2">
        <f t="shared" si="109"/>
        <v>0</v>
      </c>
      <c r="D921" s="2">
        <f t="shared" si="110"/>
        <v>7.9275800000000007</v>
      </c>
      <c r="E921" s="2">
        <f t="shared" si="112"/>
        <v>7.9507000000000003</v>
      </c>
      <c r="F921" s="2">
        <f t="shared" si="113"/>
        <v>7.9796000000000005</v>
      </c>
      <c r="G921" s="2">
        <f t="shared" si="107"/>
        <v>7.9352999999999989</v>
      </c>
      <c r="H921" s="2">
        <f t="shared" si="111"/>
        <v>7.5945104999999975</v>
      </c>
      <c r="I921" s="2">
        <f t="array" ref="I921">SUMPRODUCT(B905:B924, (ROW(B905:B924)-ROW(B905)+1)) / (20*21/2)</f>
        <v>7.9125228571428581</v>
      </c>
      <c r="J921" s="2">
        <f t="shared" si="114"/>
        <v>7.9640103269586424</v>
      </c>
      <c r="K921" s="2">
        <f t="shared" si="108"/>
        <v>7.8932290293838125</v>
      </c>
    </row>
    <row r="922" spans="1:11" ht="13.5" x14ac:dyDescent="0.25">
      <c r="A922" s="3">
        <f>TITRES_STAT!B925</f>
        <v>43348</v>
      </c>
      <c r="B922" s="6">
        <f>TITRES_STAT!D925</f>
        <v>7.8215000000000003</v>
      </c>
      <c r="C922" s="2">
        <f t="shared" si="109"/>
        <v>-0.12239999999999984</v>
      </c>
      <c r="D922" s="2">
        <f t="shared" si="110"/>
        <v>7.9275800000000007</v>
      </c>
      <c r="E922" s="2">
        <f t="shared" si="112"/>
        <v>7.931659999999999</v>
      </c>
      <c r="F922" s="2">
        <f t="shared" si="113"/>
        <v>7.9659999999999993</v>
      </c>
      <c r="G922" s="2">
        <f t="shared" si="107"/>
        <v>7.9371019999999977</v>
      </c>
      <c r="H922" s="2">
        <f t="shared" si="111"/>
        <v>7.5885179999999988</v>
      </c>
      <c r="I922" s="2">
        <f t="array" ref="I922">SUMPRODUCT(B906:B925, (ROW(B906:B925)-ROW(B906)+1)) / (20*21/2)</f>
        <v>7.9135266666666668</v>
      </c>
      <c r="J922" s="2">
        <f t="shared" si="114"/>
        <v>7.9504379148673427</v>
      </c>
      <c r="K922" s="2">
        <f t="shared" si="108"/>
        <v>7.890416126270722</v>
      </c>
    </row>
    <row r="923" spans="1:11" ht="13.5" x14ac:dyDescent="0.25">
      <c r="A923" s="3">
        <f>TITRES_STAT!B926</f>
        <v>43349</v>
      </c>
      <c r="B923" s="6">
        <f>TITRES_STAT!D926</f>
        <v>7.7534999999999998</v>
      </c>
      <c r="C923" s="2">
        <f t="shared" si="109"/>
        <v>-6.8000000000000504E-2</v>
      </c>
      <c r="D923" s="2">
        <f t="shared" si="110"/>
        <v>7.8840599999999998</v>
      </c>
      <c r="E923" s="2">
        <f t="shared" si="112"/>
        <v>7.9099000000000004</v>
      </c>
      <c r="F923" s="2">
        <f t="shared" si="113"/>
        <v>7.9500199999999994</v>
      </c>
      <c r="G923" s="2">
        <f t="shared" si="107"/>
        <v>7.9388319999999979</v>
      </c>
      <c r="H923" s="2">
        <f t="shared" si="111"/>
        <v>7.5821854999999996</v>
      </c>
      <c r="I923" s="2">
        <f t="array" ref="I923">SUMPRODUCT(B907:B926, (ROW(B907:B926)-ROW(B907)+1)) / (20*21/2)</f>
        <v>7.9089933333333331</v>
      </c>
      <c r="J923" s="2">
        <f t="shared" si="114"/>
        <v>7.9316819229752147</v>
      </c>
      <c r="K923" s="2">
        <f t="shared" si="108"/>
        <v>7.8850468664169684</v>
      </c>
    </row>
    <row r="924" spans="1:11" ht="13.5" x14ac:dyDescent="0.25">
      <c r="A924" s="3">
        <f>TITRES_STAT!B927</f>
        <v>43350</v>
      </c>
      <c r="B924" s="6">
        <f>TITRES_STAT!D927</f>
        <v>7.8215000000000003</v>
      </c>
      <c r="C924" s="2">
        <f t="shared" si="109"/>
        <v>6.8000000000000504E-2</v>
      </c>
      <c r="D924" s="2">
        <f t="shared" si="110"/>
        <v>7.8568600000000002</v>
      </c>
      <c r="E924" s="2">
        <f t="shared" si="112"/>
        <v>7.8949400000000001</v>
      </c>
      <c r="F924" s="2">
        <f t="shared" si="113"/>
        <v>7.9401600000000006</v>
      </c>
      <c r="G924" s="2">
        <f t="shared" si="107"/>
        <v>7.9419219999999981</v>
      </c>
      <c r="H924" s="2">
        <f t="shared" si="111"/>
        <v>7.5765149999999997</v>
      </c>
      <c r="I924" s="2">
        <f t="array" ref="I924">SUMPRODUCT(B908:B927, (ROW(B908:B927)-ROW(B908)+1)) / (20*21/2)</f>
        <v>7.9041361904761906</v>
      </c>
      <c r="J924" s="2">
        <f t="shared" si="114"/>
        <v>7.9211884065013844</v>
      </c>
      <c r="K924" s="2">
        <f t="shared" si="108"/>
        <v>7.8825548324398325</v>
      </c>
    </row>
    <row r="925" spans="1:11" ht="13.5" x14ac:dyDescent="0.25">
      <c r="A925" s="3">
        <f>TITRES_STAT!B928</f>
        <v>43353</v>
      </c>
      <c r="B925" s="6">
        <f>TITRES_STAT!D928</f>
        <v>7.9507000000000003</v>
      </c>
      <c r="C925" s="2">
        <f t="shared" si="109"/>
        <v>0.12919999999999998</v>
      </c>
      <c r="D925" s="2">
        <f t="shared" si="110"/>
        <v>7.8582200000000002</v>
      </c>
      <c r="E925" s="2">
        <f t="shared" si="112"/>
        <v>7.8942600000000001</v>
      </c>
      <c r="F925" s="2">
        <f t="shared" si="113"/>
        <v>7.9370999999999992</v>
      </c>
      <c r="G925" s="2">
        <f t="shared" si="107"/>
        <v>7.9469519999999987</v>
      </c>
      <c r="H925" s="2">
        <f t="shared" si="111"/>
        <v>7.5713294999999992</v>
      </c>
      <c r="I925" s="2">
        <f t="array" ref="I925">SUMPRODUCT(B909:B928, (ROW(B909:B928)-ROW(B909)+1)) / (20*21/2)</f>
        <v>7.8970447619047635</v>
      </c>
      <c r="J925" s="2">
        <f t="shared" si="114"/>
        <v>7.9239990344536331</v>
      </c>
      <c r="K925" s="2">
        <f t="shared" si="108"/>
        <v>7.8852271919519961</v>
      </c>
    </row>
    <row r="926" spans="1:11" ht="13.5" x14ac:dyDescent="0.25">
      <c r="A926" s="3">
        <f>TITRES_STAT!B929</f>
        <v>43355</v>
      </c>
      <c r="B926" s="6">
        <f>TITRES_STAT!D929</f>
        <v>7.8895</v>
      </c>
      <c r="C926" s="2">
        <f t="shared" si="109"/>
        <v>-6.1200000000000365E-2</v>
      </c>
      <c r="D926" s="2">
        <f t="shared" si="110"/>
        <v>7.84734</v>
      </c>
      <c r="E926" s="2">
        <f t="shared" si="112"/>
        <v>7.8874599999999999</v>
      </c>
      <c r="F926" s="2">
        <f t="shared" si="113"/>
        <v>7.9337</v>
      </c>
      <c r="G926" s="2">
        <f t="shared" si="107"/>
        <v>7.9507579999999995</v>
      </c>
      <c r="H926" s="2">
        <f t="shared" si="111"/>
        <v>7.5658379999999985</v>
      </c>
      <c r="I926" s="2">
        <f t="array" ref="I926">SUMPRODUCT(B910:B929, (ROW(B910:B929)-ROW(B910)+1)) / (20*21/2)</f>
        <v>7.890439047619048</v>
      </c>
      <c r="J926" s="2">
        <f t="shared" si="114"/>
        <v>7.9207134121247149</v>
      </c>
      <c r="K926" s="2">
        <f t="shared" si="108"/>
        <v>7.8853947530519175</v>
      </c>
    </row>
    <row r="927" spans="1:11" ht="13.5" x14ac:dyDescent="0.25">
      <c r="A927" s="3">
        <f>TITRES_STAT!B930</f>
        <v>43356</v>
      </c>
      <c r="B927" s="6">
        <f>TITRES_STAT!D930</f>
        <v>7.8826999999999998</v>
      </c>
      <c r="C927" s="2">
        <f t="shared" si="109"/>
        <v>-6.8000000000001393E-3</v>
      </c>
      <c r="D927" s="2">
        <f t="shared" si="110"/>
        <v>7.8595799999999993</v>
      </c>
      <c r="E927" s="2">
        <f t="shared" si="112"/>
        <v>7.89358</v>
      </c>
      <c r="F927" s="2">
        <f t="shared" si="113"/>
        <v>7.9299600000000012</v>
      </c>
      <c r="G927" s="2">
        <f t="shared" si="107"/>
        <v>7.9537839999999997</v>
      </c>
      <c r="H927" s="2">
        <f t="shared" si="111"/>
        <v>7.5603124999999975</v>
      </c>
      <c r="I927" s="2">
        <f t="array" ref="I927">SUMPRODUCT(B911:B930, (ROW(B911:B930)-ROW(B911)+1)) / (20*21/2)</f>
        <v>7.8844809523809527</v>
      </c>
      <c r="J927" s="2">
        <f t="shared" si="114"/>
        <v>7.9170930871604561</v>
      </c>
      <c r="K927" s="2">
        <f t="shared" si="108"/>
        <v>7.8852890764616461</v>
      </c>
    </row>
    <row r="928" spans="1:11" ht="13.5" x14ac:dyDescent="0.25">
      <c r="A928" s="3">
        <f>TITRES_STAT!B931</f>
        <v>43357</v>
      </c>
      <c r="B928" s="6">
        <f>TITRES_STAT!D931</f>
        <v>7.8555000000000001</v>
      </c>
      <c r="C928" s="2">
        <f t="shared" si="109"/>
        <v>-2.7199999999999669E-2</v>
      </c>
      <c r="D928" s="2">
        <f t="shared" si="110"/>
        <v>7.8799800000000007</v>
      </c>
      <c r="E928" s="2">
        <f t="shared" si="112"/>
        <v>7.8820199999999998</v>
      </c>
      <c r="F928" s="2">
        <f t="shared" si="113"/>
        <v>7.9248599999999998</v>
      </c>
      <c r="G928" s="2">
        <f t="shared" si="107"/>
        <v>7.9517559999999996</v>
      </c>
      <c r="H928" s="2">
        <f t="shared" si="111"/>
        <v>7.554650999999998</v>
      </c>
      <c r="I928" s="2">
        <f t="array" ref="I928">SUMPRODUCT(B912:B931, (ROW(B912:B931)-ROW(B912)+1)) / (20*21/2)</f>
        <v>7.8773247619047622</v>
      </c>
      <c r="J928" s="2">
        <f t="shared" si="114"/>
        <v>7.9112270788594596</v>
      </c>
      <c r="K928" s="2">
        <f t="shared" si="108"/>
        <v>7.8841208773847189</v>
      </c>
    </row>
    <row r="929" spans="1:11" ht="13.5" x14ac:dyDescent="0.25">
      <c r="A929" s="3">
        <f>TITRES_STAT!B932</f>
        <v>43360</v>
      </c>
      <c r="B929" s="6">
        <f>TITRES_STAT!D932</f>
        <v>7.8555000000000001</v>
      </c>
      <c r="C929" s="2">
        <f t="shared" si="109"/>
        <v>0</v>
      </c>
      <c r="D929" s="2">
        <f t="shared" si="110"/>
        <v>7.8867799999999999</v>
      </c>
      <c r="E929" s="2">
        <f t="shared" si="112"/>
        <v>7.8718200000000014</v>
      </c>
      <c r="F929" s="2">
        <f t="shared" si="113"/>
        <v>7.9180599999999997</v>
      </c>
      <c r="G929" s="2">
        <f t="shared" si="107"/>
        <v>7.9497279999999986</v>
      </c>
      <c r="H929" s="2">
        <f t="shared" si="111"/>
        <v>7.5489894999999976</v>
      </c>
      <c r="I929" s="2">
        <f t="array" ref="I929">SUMPRODUCT(B913:B932, (ROW(B913:B932)-ROW(B913)+1)) / (20*21/2)</f>
        <v>7.8710104761904764</v>
      </c>
      <c r="J929" s="2">
        <f t="shared" si="114"/>
        <v>7.9059197380157009</v>
      </c>
      <c r="K929" s="2">
        <f t="shared" si="108"/>
        <v>7.8829984900362984</v>
      </c>
    </row>
    <row r="930" spans="1:11" ht="13.5" x14ac:dyDescent="0.25">
      <c r="A930" s="3">
        <f>TITRES_STAT!B933</f>
        <v>43361</v>
      </c>
      <c r="B930" s="6">
        <f>TITRES_STAT!D933</f>
        <v>7.8555000000000001</v>
      </c>
      <c r="C930" s="2">
        <f t="shared" si="109"/>
        <v>0</v>
      </c>
      <c r="D930" s="2">
        <f t="shared" si="110"/>
        <v>7.8677400000000004</v>
      </c>
      <c r="E930" s="2">
        <f t="shared" si="112"/>
        <v>7.8629800000000003</v>
      </c>
      <c r="F930" s="2">
        <f t="shared" si="113"/>
        <v>7.9102400000000017</v>
      </c>
      <c r="G930" s="2">
        <f t="shared" si="107"/>
        <v>7.9476999999999984</v>
      </c>
      <c r="H930" s="2">
        <f t="shared" si="111"/>
        <v>7.5434249999999965</v>
      </c>
      <c r="I930" s="2">
        <f t="array" ref="I930">SUMPRODUCT(B914:B933, (ROW(B914:B933)-ROW(B914)+1)) / (20*21/2)</f>
        <v>7.864242857142858</v>
      </c>
      <c r="J930" s="2">
        <f t="shared" si="114"/>
        <v>7.9011178582046817</v>
      </c>
      <c r="K930" s="2">
        <f t="shared" si="108"/>
        <v>7.8819201178780123</v>
      </c>
    </row>
    <row r="931" spans="1:11" ht="13.5" x14ac:dyDescent="0.25">
      <c r="A931" s="3">
        <f>TITRES_STAT!B934</f>
        <v>43362</v>
      </c>
      <c r="B931" s="6">
        <f>TITRES_STAT!D934</f>
        <v>7.8350999999999997</v>
      </c>
      <c r="C931" s="2">
        <f t="shared" si="109"/>
        <v>-2.0400000000000418E-2</v>
      </c>
      <c r="D931" s="2">
        <f t="shared" si="110"/>
        <v>7.8568599999999993</v>
      </c>
      <c r="E931" s="2">
        <f t="shared" si="112"/>
        <v>7.8521000000000001</v>
      </c>
      <c r="F931" s="2">
        <f t="shared" si="113"/>
        <v>7.9014000000000006</v>
      </c>
      <c r="G931" s="2">
        <f t="shared" si="107"/>
        <v>7.9455219999999995</v>
      </c>
      <c r="H931" s="2">
        <f t="shared" si="111"/>
        <v>7.5377584999999954</v>
      </c>
      <c r="I931" s="2">
        <f t="array" ref="I931">SUMPRODUCT(B915:B934, (ROW(B915:B934)-ROW(B915)+1)) / (20*21/2)</f>
        <v>7.8581876190476203</v>
      </c>
      <c r="J931" s="2">
        <f t="shared" si="114"/>
        <v>7.8948304431375691</v>
      </c>
      <c r="K931" s="2">
        <f t="shared" si="108"/>
        <v>7.8800840348239731</v>
      </c>
    </row>
    <row r="932" spans="1:11" ht="13.5" x14ac:dyDescent="0.25">
      <c r="A932" s="3">
        <f>TITRES_STAT!B935</f>
        <v>43363</v>
      </c>
      <c r="B932" s="6">
        <f>TITRES_STAT!D935</f>
        <v>7.8350999999999997</v>
      </c>
      <c r="C932" s="2">
        <f t="shared" si="109"/>
        <v>0</v>
      </c>
      <c r="D932" s="2">
        <f t="shared" si="110"/>
        <v>7.84734</v>
      </c>
      <c r="E932" s="2">
        <f t="shared" si="112"/>
        <v>7.8534600000000001</v>
      </c>
      <c r="F932" s="2">
        <f t="shared" si="113"/>
        <v>7.8925600000000014</v>
      </c>
      <c r="G932" s="2">
        <f t="shared" si="107"/>
        <v>7.9437300000000004</v>
      </c>
      <c r="H932" s="2">
        <f t="shared" si="111"/>
        <v>7.5321559999999943</v>
      </c>
      <c r="I932" s="2">
        <f t="array" ref="I932">SUMPRODUCT(B916:B935, (ROW(B916:B935)-ROW(B916)+1)) / (20*21/2)</f>
        <v>7.8496066666666673</v>
      </c>
      <c r="J932" s="2">
        <f t="shared" si="114"/>
        <v>7.8891418295054194</v>
      </c>
      <c r="K932" s="2">
        <f t="shared" si="108"/>
        <v>7.8783199550269547</v>
      </c>
    </row>
    <row r="933" spans="1:11" ht="13.5" x14ac:dyDescent="0.25">
      <c r="A933" s="3">
        <f>TITRES_STAT!B936</f>
        <v>43364</v>
      </c>
      <c r="B933" s="6">
        <f>TITRES_STAT!D936</f>
        <v>7.8215000000000003</v>
      </c>
      <c r="C933" s="2">
        <f t="shared" si="109"/>
        <v>-1.359999999999939E-2</v>
      </c>
      <c r="D933" s="2">
        <f t="shared" si="110"/>
        <v>7.8405399999999998</v>
      </c>
      <c r="E933" s="2">
        <f t="shared" si="112"/>
        <v>7.8602599999999994</v>
      </c>
      <c r="F933" s="2">
        <f t="shared" si="113"/>
        <v>7.8850800000000021</v>
      </c>
      <c r="G933" s="2">
        <f t="shared" si="107"/>
        <v>7.9429540000000012</v>
      </c>
      <c r="H933" s="2">
        <f t="shared" si="111"/>
        <v>7.5264854999999953</v>
      </c>
      <c r="I933" s="2">
        <f t="array" ref="I933">SUMPRODUCT(B917:B936, (ROW(B917:B936)-ROW(B917)+1)) / (20*21/2)</f>
        <v>7.8398923809523815</v>
      </c>
      <c r="J933" s="2">
        <f t="shared" si="114"/>
        <v>7.8826997505049032</v>
      </c>
      <c r="K933" s="2">
        <f t="shared" si="108"/>
        <v>7.8760917214964863</v>
      </c>
    </row>
    <row r="934" spans="1:11" ht="13.5" x14ac:dyDescent="0.25">
      <c r="A934" s="3">
        <f>TITRES_STAT!B937</f>
        <v>43367</v>
      </c>
      <c r="B934" s="6">
        <f>TITRES_STAT!D937</f>
        <v>7.8215000000000003</v>
      </c>
      <c r="C934" s="2">
        <f t="shared" si="109"/>
        <v>0</v>
      </c>
      <c r="D934" s="2">
        <f t="shared" si="110"/>
        <v>7.8337400000000006</v>
      </c>
      <c r="E934" s="2">
        <f t="shared" si="112"/>
        <v>7.8602599999999994</v>
      </c>
      <c r="F934" s="2">
        <f t="shared" si="113"/>
        <v>7.877600000000001</v>
      </c>
      <c r="G934" s="2">
        <f t="shared" si="107"/>
        <v>7.9447560000000008</v>
      </c>
      <c r="H934" s="2">
        <f t="shared" si="111"/>
        <v>7.5208149999999963</v>
      </c>
      <c r="I934" s="2">
        <f t="array" ref="I934">SUMPRODUCT(B918:B937, (ROW(B918:B937)-ROW(B918)+1)) / (20*21/2)</f>
        <v>7.8265419047619043</v>
      </c>
      <c r="J934" s="2">
        <f t="shared" si="114"/>
        <v>7.8768712028377692</v>
      </c>
      <c r="K934" s="2">
        <f t="shared" si="108"/>
        <v>7.8739508696730951</v>
      </c>
    </row>
    <row r="935" spans="1:11" ht="13.5" x14ac:dyDescent="0.25">
      <c r="A935" s="3">
        <f>TITRES_STAT!B938</f>
        <v>43368</v>
      </c>
      <c r="B935" s="6">
        <f>TITRES_STAT!D938</f>
        <v>7.7874999999999996</v>
      </c>
      <c r="C935" s="2">
        <f t="shared" si="109"/>
        <v>-3.4000000000000696E-2</v>
      </c>
      <c r="D935" s="2">
        <f t="shared" si="110"/>
        <v>7.8201400000000003</v>
      </c>
      <c r="E935" s="2">
        <f t="shared" si="112"/>
        <v>7.843939999999999</v>
      </c>
      <c r="F935" s="2">
        <f t="shared" si="113"/>
        <v>7.8691000000000013</v>
      </c>
      <c r="G935" s="2">
        <f t="shared" si="107"/>
        <v>7.9458780000000013</v>
      </c>
      <c r="H935" s="2">
        <f t="shared" si="111"/>
        <v>7.5149744999999974</v>
      </c>
      <c r="I935" s="2">
        <f t="array" ref="I935">SUMPRODUCT(B919:B938, (ROW(B919:B938)-ROW(B919)+1)) / (20*21/2)</f>
        <v>7.8169252380952381</v>
      </c>
      <c r="J935" s="2">
        <f t="shared" si="114"/>
        <v>7.8683596597103627</v>
      </c>
      <c r="K935" s="2">
        <f t="shared" si="108"/>
        <v>7.8705606394898373</v>
      </c>
    </row>
    <row r="936" spans="1:11" ht="13.5" x14ac:dyDescent="0.25">
      <c r="A936" s="3">
        <f>TITRES_STAT!B939</f>
        <v>43369</v>
      </c>
      <c r="B936" s="6">
        <f>TITRES_STAT!D939</f>
        <v>7.7671000000000001</v>
      </c>
      <c r="C936" s="2">
        <f t="shared" si="109"/>
        <v>-2.039999999999953E-2</v>
      </c>
      <c r="D936" s="2">
        <f t="shared" si="110"/>
        <v>7.80654</v>
      </c>
      <c r="E936" s="2">
        <f t="shared" si="112"/>
        <v>7.8316999999999997</v>
      </c>
      <c r="F936" s="2">
        <f t="shared" si="113"/>
        <v>7.8595799999999993</v>
      </c>
      <c r="G936" s="2">
        <f t="shared" si="107"/>
        <v>7.9441440000000032</v>
      </c>
      <c r="H936" s="2">
        <f t="shared" si="111"/>
        <v>7.5090319999999959</v>
      </c>
      <c r="I936" s="2">
        <f t="array" ref="I936">SUMPRODUCT(B920:B939, (ROW(B920:B939)-ROW(B920)+1)) / (20*21/2)</f>
        <v>7.8083447619047615</v>
      </c>
      <c r="J936" s="2">
        <f t="shared" si="114"/>
        <v>7.8587158825950896</v>
      </c>
      <c r="K936" s="2">
        <f t="shared" si="108"/>
        <v>7.8665033595098439</v>
      </c>
    </row>
    <row r="937" spans="1:11" ht="13.5" x14ac:dyDescent="0.25">
      <c r="A937" s="3">
        <f>TITRES_STAT!B940</f>
        <v>43370</v>
      </c>
      <c r="B937" s="6">
        <f>TITRES_STAT!D940</f>
        <v>7.7194000000000003</v>
      </c>
      <c r="C937" s="2">
        <f t="shared" si="109"/>
        <v>-4.7699999999999854E-2</v>
      </c>
      <c r="D937" s="2">
        <f t="shared" si="110"/>
        <v>7.7834000000000003</v>
      </c>
      <c r="E937" s="2">
        <f t="shared" si="112"/>
        <v>7.8153700000000015</v>
      </c>
      <c r="F937" s="2">
        <f t="shared" si="113"/>
        <v>7.8544750000000008</v>
      </c>
      <c r="G937" s="2">
        <f t="shared" si="107"/>
        <v>7.940038000000003</v>
      </c>
      <c r="H937" s="2">
        <f t="shared" si="111"/>
        <v>7.5031734999999973</v>
      </c>
      <c r="I937" s="2">
        <f t="array" ref="I937">SUMPRODUCT(B921:B940, (ROW(B921:B940)-ROW(B921)+1)) / (20*21/2)</f>
        <v>7.8007357142857137</v>
      </c>
      <c r="J937" s="2">
        <f t="shared" si="114"/>
        <v>7.8454477033003194</v>
      </c>
      <c r="K937" s="2">
        <f t="shared" si="108"/>
        <v>7.8607346003133793</v>
      </c>
    </row>
    <row r="938" spans="1:11" ht="13.5" x14ac:dyDescent="0.25">
      <c r="A938" s="3">
        <f>TITRES_STAT!B941</f>
        <v>43371</v>
      </c>
      <c r="B938" s="6">
        <f>TITRES_STAT!D941</f>
        <v>7.7534999999999998</v>
      </c>
      <c r="C938" s="2">
        <f t="shared" si="109"/>
        <v>3.4099999999999575E-2</v>
      </c>
      <c r="D938" s="2">
        <f t="shared" si="110"/>
        <v>7.7698000000000009</v>
      </c>
      <c r="E938" s="2">
        <f t="shared" si="112"/>
        <v>7.8051700000000013</v>
      </c>
      <c r="F938" s="2">
        <f t="shared" si="113"/>
        <v>7.8435950000000005</v>
      </c>
      <c r="G938" s="2">
        <f t="shared" si="107"/>
        <v>7.9366140000000041</v>
      </c>
      <c r="H938" s="2">
        <f t="shared" si="111"/>
        <v>7.497485499999998</v>
      </c>
      <c r="I938" s="2">
        <f t="array" ref="I938">SUMPRODUCT(B922:B941, (ROW(B922:B941)-ROW(B922)+1)) / (20*21/2)</f>
        <v>7.7940333333333314</v>
      </c>
      <c r="J938" s="2">
        <f t="shared" si="114"/>
        <v>7.8366907791764788</v>
      </c>
      <c r="K938" s="2">
        <f t="shared" si="108"/>
        <v>7.8565293218697176</v>
      </c>
    </row>
    <row r="939" spans="1:11" ht="13.5" x14ac:dyDescent="0.25">
      <c r="A939" s="3">
        <f>TITRES_STAT!B942</f>
        <v>43374</v>
      </c>
      <c r="B939" s="6">
        <f>TITRES_STAT!D942</f>
        <v>7.7534999999999998</v>
      </c>
      <c r="C939" s="2">
        <f t="shared" si="109"/>
        <v>0</v>
      </c>
      <c r="D939" s="2">
        <f t="shared" si="110"/>
        <v>7.7561999999999998</v>
      </c>
      <c r="E939" s="2">
        <f t="shared" si="112"/>
        <v>7.7949700000000011</v>
      </c>
      <c r="F939" s="2">
        <f t="shared" si="113"/>
        <v>7.8333950000000012</v>
      </c>
      <c r="G939" s="2">
        <f t="shared" si="107"/>
        <v>7.9326740000000031</v>
      </c>
      <c r="H939" s="2">
        <f t="shared" si="111"/>
        <v>7.4927639999999984</v>
      </c>
      <c r="I939" s="2">
        <f t="array" ref="I939">SUMPRODUCT(B923:B942, (ROW(B923:B942)-ROW(B923)+1)) / (20*21/2)</f>
        <v>7.7914757142857161</v>
      </c>
      <c r="J939" s="2">
        <f t="shared" si="114"/>
        <v>7.8287678478263372</v>
      </c>
      <c r="K939" s="2">
        <f t="shared" si="108"/>
        <v>7.8524889563061997</v>
      </c>
    </row>
    <row r="940" spans="1:11" ht="13.5" x14ac:dyDescent="0.25">
      <c r="A940" s="3">
        <f>TITRES_STAT!B943</f>
        <v>43375</v>
      </c>
      <c r="B940" s="6">
        <f>TITRES_STAT!D943</f>
        <v>7.7534999999999998</v>
      </c>
      <c r="C940" s="2">
        <f t="shared" si="109"/>
        <v>0</v>
      </c>
      <c r="D940" s="2">
        <f t="shared" si="110"/>
        <v>7.7493999999999996</v>
      </c>
      <c r="E940" s="2">
        <f t="shared" si="112"/>
        <v>7.78477</v>
      </c>
      <c r="F940" s="2">
        <f t="shared" si="113"/>
        <v>7.8238749999999992</v>
      </c>
      <c r="G940" s="2">
        <f t="shared" si="107"/>
        <v>7.9298940000000027</v>
      </c>
      <c r="H940" s="2">
        <f t="shared" si="111"/>
        <v>7.4882999999999988</v>
      </c>
      <c r="I940" s="2">
        <f t="array" ref="I940">SUMPRODUCT(B924:B943, (ROW(B924:B943)-ROW(B924)+1)) / (20*21/2)</f>
        <v>7.7890799999999993</v>
      </c>
      <c r="J940" s="2">
        <f t="shared" si="114"/>
        <v>7.821599481366686</v>
      </c>
      <c r="K940" s="2">
        <f t="shared" si="108"/>
        <v>7.848607036451055</v>
      </c>
    </row>
    <row r="941" spans="1:11" ht="13.5" x14ac:dyDescent="0.25">
      <c r="A941" s="3">
        <f>TITRES_STAT!B944</f>
        <v>43376</v>
      </c>
      <c r="B941" s="6">
        <f>TITRES_STAT!D944</f>
        <v>7.7534999999999998</v>
      </c>
      <c r="C941" s="2">
        <f t="shared" si="109"/>
        <v>0</v>
      </c>
      <c r="D941" s="2">
        <f t="shared" si="110"/>
        <v>7.7466799999999996</v>
      </c>
      <c r="E941" s="2">
        <f t="shared" si="112"/>
        <v>7.7766100000000007</v>
      </c>
      <c r="F941" s="2">
        <f t="shared" si="113"/>
        <v>7.8143550000000008</v>
      </c>
      <c r="G941" s="2">
        <f t="shared" si="107"/>
        <v>7.9258260000000016</v>
      </c>
      <c r="H941" s="2">
        <f t="shared" si="111"/>
        <v>7.4842224999999996</v>
      </c>
      <c r="I941" s="2">
        <f t="array" ref="I941">SUMPRODUCT(B925:B944, (ROW(B925:B944)-ROW(B925)+1)) / (20*21/2)</f>
        <v>7.7832842857142861</v>
      </c>
      <c r="J941" s="2">
        <f t="shared" si="114"/>
        <v>7.8151138164746206</v>
      </c>
      <c r="K941" s="2">
        <f t="shared" si="108"/>
        <v>7.8448773487470929</v>
      </c>
    </row>
    <row r="942" spans="1:11" ht="13.5" x14ac:dyDescent="0.25">
      <c r="A942" s="3">
        <f>TITRES_STAT!B945</f>
        <v>43377</v>
      </c>
      <c r="B942" s="6">
        <f>TITRES_STAT!D945</f>
        <v>7.7874999999999996</v>
      </c>
      <c r="C942" s="2">
        <f t="shared" si="109"/>
        <v>3.3999999999999808E-2</v>
      </c>
      <c r="D942" s="2">
        <f t="shared" si="110"/>
        <v>7.7602999999999991</v>
      </c>
      <c r="E942" s="2">
        <f t="shared" si="112"/>
        <v>7.7718500000000006</v>
      </c>
      <c r="F942" s="2">
        <f t="shared" si="113"/>
        <v>7.8126549999999995</v>
      </c>
      <c r="G942" s="2">
        <f t="shared" si="107"/>
        <v>7.9225660000000016</v>
      </c>
      <c r="H942" s="2">
        <f t="shared" si="111"/>
        <v>7.480636999999998</v>
      </c>
      <c r="I942" s="2">
        <f t="array" ref="I942">SUMPRODUCT(B926:B945, (ROW(B926:B945)-ROW(B926)+1)) / (20*21/2)</f>
        <v>7.7778123809523798</v>
      </c>
      <c r="J942" s="2">
        <f t="shared" si="114"/>
        <v>7.8124839291913233</v>
      </c>
      <c r="K942" s="2">
        <f t="shared" si="108"/>
        <v>7.8426272566393642</v>
      </c>
    </row>
    <row r="943" spans="1:11" ht="13.5" x14ac:dyDescent="0.25">
      <c r="A943" s="3">
        <f>TITRES_STAT!B946</f>
        <v>43378</v>
      </c>
      <c r="B943" s="6">
        <f>TITRES_STAT!D946</f>
        <v>7.7874999999999996</v>
      </c>
      <c r="C943" s="2">
        <f t="shared" si="109"/>
        <v>0</v>
      </c>
      <c r="D943" s="2">
        <f t="shared" si="110"/>
        <v>7.767100000000001</v>
      </c>
      <c r="E943" s="2">
        <f t="shared" si="112"/>
        <v>7.7684499999999996</v>
      </c>
      <c r="F943" s="2">
        <f t="shared" si="113"/>
        <v>7.8143549999999991</v>
      </c>
      <c r="G943" s="2">
        <f t="shared" si="107"/>
        <v>7.9193060000000033</v>
      </c>
      <c r="H943" s="2">
        <f t="shared" si="111"/>
        <v>7.4776959999999972</v>
      </c>
      <c r="I943" s="2">
        <f t="array" ref="I943">SUMPRODUCT(B927:B946, (ROW(B927:B946)-ROW(B927)+1)) / (20*21/2)</f>
        <v>7.7758699999999994</v>
      </c>
      <c r="J943" s="2">
        <f t="shared" si="114"/>
        <v>7.8101045073635778</v>
      </c>
      <c r="K943" s="2">
        <f t="shared" si="108"/>
        <v>7.8404654034378209</v>
      </c>
    </row>
    <row r="944" spans="1:11" ht="13.5" x14ac:dyDescent="0.25">
      <c r="A944" s="3">
        <f>TITRES_STAT!B947</f>
        <v>43381</v>
      </c>
      <c r="B944" s="6">
        <f>TITRES_STAT!D947</f>
        <v>7.7534999999999998</v>
      </c>
      <c r="C944" s="2">
        <f t="shared" si="109"/>
        <v>-3.3999999999999808E-2</v>
      </c>
      <c r="D944" s="2">
        <f t="shared" si="110"/>
        <v>7.767100000000001</v>
      </c>
      <c r="E944" s="2">
        <f t="shared" si="112"/>
        <v>7.7616500000000004</v>
      </c>
      <c r="F944" s="2">
        <f t="shared" si="113"/>
        <v>7.8109549999999999</v>
      </c>
      <c r="G944" s="2">
        <f t="shared" si="107"/>
        <v>7.9158820000000016</v>
      </c>
      <c r="H944" s="2">
        <f t="shared" si="111"/>
        <v>7.4745849999999994</v>
      </c>
      <c r="I944" s="2">
        <f t="array" ref="I944">SUMPRODUCT(B928:B947, (ROW(B928:B947)-ROW(B928)+1)) / (20*21/2)</f>
        <v>7.7744457142857142</v>
      </c>
      <c r="J944" s="2">
        <f t="shared" si="114"/>
        <v>7.8047136019003798</v>
      </c>
      <c r="K944" s="2">
        <f t="shared" si="108"/>
        <v>7.8370549954598676</v>
      </c>
    </row>
    <row r="945" spans="1:11" ht="13.5" x14ac:dyDescent="0.25">
      <c r="A945" s="3">
        <f>TITRES_STAT!B948</f>
        <v>43382</v>
      </c>
      <c r="B945" s="6">
        <f>TITRES_STAT!D948</f>
        <v>7.7534999999999998</v>
      </c>
      <c r="C945" s="2">
        <f t="shared" si="109"/>
        <v>0</v>
      </c>
      <c r="D945" s="2">
        <f t="shared" si="110"/>
        <v>7.7670999999999992</v>
      </c>
      <c r="E945" s="2">
        <f t="shared" si="112"/>
        <v>7.7582500000000012</v>
      </c>
      <c r="F945" s="2">
        <f t="shared" si="113"/>
        <v>7.8010949999999992</v>
      </c>
      <c r="G945" s="2">
        <f t="shared" si="107"/>
        <v>7.9077220000000015</v>
      </c>
      <c r="H945" s="2">
        <f t="shared" si="111"/>
        <v>7.4724404999999994</v>
      </c>
      <c r="I945" s="2">
        <f t="array" ref="I945">SUMPRODUCT(B929:B948, (ROW(B929:B948)-ROW(B929)+1)) / (20*21/2)</f>
        <v>7.7741547619047617</v>
      </c>
      <c r="J945" s="2">
        <f t="shared" si="114"/>
        <v>7.7998361160051051</v>
      </c>
      <c r="K945" s="2">
        <f t="shared" si="108"/>
        <v>7.8337783289712464</v>
      </c>
    </row>
    <row r="946" spans="1:11" ht="13.5" x14ac:dyDescent="0.25">
      <c r="A946" s="3">
        <f>TITRES_STAT!B949</f>
        <v>43383</v>
      </c>
      <c r="B946" s="6">
        <f>TITRES_STAT!D949</f>
        <v>7.7807000000000004</v>
      </c>
      <c r="C946" s="2">
        <f t="shared" si="109"/>
        <v>2.7200000000000557E-2</v>
      </c>
      <c r="D946" s="2">
        <f t="shared" si="110"/>
        <v>7.7725399999999993</v>
      </c>
      <c r="E946" s="2">
        <f t="shared" si="112"/>
        <v>7.7596099999999995</v>
      </c>
      <c r="F946" s="2">
        <f t="shared" si="113"/>
        <v>7.7956549999999991</v>
      </c>
      <c r="G946" s="2">
        <f t="shared" ref="G946:G1009" si="115">AVERAGE(B897:B946)</f>
        <v>7.9001060000000018</v>
      </c>
      <c r="H946" s="2">
        <f t="shared" si="111"/>
        <v>7.4704319999999989</v>
      </c>
      <c r="I946" s="2">
        <f t="array" ref="I946">SUMPRODUCT(B930:B949, (ROW(B930:B949)-ROW(B930)+1)) / (20*21/2)</f>
        <v>7.7774257142857151</v>
      </c>
      <c r="J946" s="2">
        <f t="shared" si="114"/>
        <v>7.7980136287665243</v>
      </c>
      <c r="K946" s="2">
        <f t="shared" si="108"/>
        <v>7.8316968258743351</v>
      </c>
    </row>
    <row r="947" spans="1:11" ht="13.5" x14ac:dyDescent="0.25">
      <c r="A947" s="3">
        <f>TITRES_STAT!B950</f>
        <v>43384</v>
      </c>
      <c r="B947" s="6">
        <f>TITRES_STAT!D950</f>
        <v>7.7807000000000004</v>
      </c>
      <c r="C947" s="2">
        <f t="shared" si="109"/>
        <v>0</v>
      </c>
      <c r="D947" s="2">
        <f t="shared" si="110"/>
        <v>7.7711799999999993</v>
      </c>
      <c r="E947" s="2">
        <f t="shared" si="112"/>
        <v>7.7657399999999992</v>
      </c>
      <c r="F947" s="2">
        <f t="shared" si="113"/>
        <v>7.7905550000000003</v>
      </c>
      <c r="G947" s="2">
        <f t="shared" si="115"/>
        <v>7.8934420000000021</v>
      </c>
      <c r="H947" s="2">
        <f t="shared" si="111"/>
        <v>7.4684234999999974</v>
      </c>
      <c r="I947" s="2">
        <f t="array" ref="I947">SUMPRODUCT(B931:B950, (ROW(B931:B950)-ROW(B931)+1)) / (20*21/2)</f>
        <v>7.7808585714285714</v>
      </c>
      <c r="J947" s="2">
        <f t="shared" si="114"/>
        <v>7.7963647117411412</v>
      </c>
      <c r="K947" s="2">
        <f t="shared" ref="K947:K1010" si="116">$K$4*B947+(1-$K$4)*K946</f>
        <v>7.8296969503498515</v>
      </c>
    </row>
    <row r="948" spans="1:11" ht="13.5" x14ac:dyDescent="0.25">
      <c r="A948" s="3">
        <f>TITRES_STAT!B951</f>
        <v>43385</v>
      </c>
      <c r="B948" s="6">
        <f>TITRES_STAT!D951</f>
        <v>7.7874999999999996</v>
      </c>
      <c r="C948" s="2">
        <f t="shared" si="109"/>
        <v>6.7999999999992511E-3</v>
      </c>
      <c r="D948" s="2">
        <f t="shared" si="110"/>
        <v>7.7711799999999993</v>
      </c>
      <c r="E948" s="2">
        <f t="shared" si="112"/>
        <v>7.7691400000000002</v>
      </c>
      <c r="F948" s="2">
        <f t="shared" si="113"/>
        <v>7.7871550000000003</v>
      </c>
      <c r="G948" s="2">
        <f t="shared" si="115"/>
        <v>7.8900420000000029</v>
      </c>
      <c r="H948" s="2">
        <f t="shared" si="111"/>
        <v>7.4664809999999981</v>
      </c>
      <c r="I948" s="2">
        <f t="array" ref="I948">SUMPRODUCT(B932:B951, (ROW(B932:B951)-ROW(B932)+1)) / (20*21/2)</f>
        <v>7.7844533333333352</v>
      </c>
      <c r="J948" s="2">
        <f t="shared" si="114"/>
        <v>7.7955204534800799</v>
      </c>
      <c r="K948" s="2">
        <f t="shared" si="116"/>
        <v>7.8280421679831909</v>
      </c>
    </row>
    <row r="949" spans="1:11" ht="13.5" x14ac:dyDescent="0.25">
      <c r="A949" s="3">
        <f>TITRES_STAT!B952</f>
        <v>43389</v>
      </c>
      <c r="B949" s="6">
        <f>TITRES_STAT!D952</f>
        <v>7.8215000000000003</v>
      </c>
      <c r="C949" s="2">
        <f t="shared" si="109"/>
        <v>3.4000000000000696E-2</v>
      </c>
      <c r="D949" s="2">
        <f t="shared" si="110"/>
        <v>7.7847800000000005</v>
      </c>
      <c r="E949" s="2">
        <f t="shared" si="112"/>
        <v>7.7759400000000012</v>
      </c>
      <c r="F949" s="2">
        <f t="shared" si="113"/>
        <v>7.7854549999999989</v>
      </c>
      <c r="G949" s="2">
        <f t="shared" si="115"/>
        <v>7.8848740000000035</v>
      </c>
      <c r="H949" s="2">
        <f t="shared" si="111"/>
        <v>7.4647409999999983</v>
      </c>
      <c r="I949" s="2">
        <f t="array" ref="I949">SUMPRODUCT(B933:B952, (ROW(B933:B952)-ROW(B933)+1)) / (20*21/2)</f>
        <v>7.7881128571428579</v>
      </c>
      <c r="J949" s="2">
        <f t="shared" si="114"/>
        <v>7.7979946960057864</v>
      </c>
      <c r="K949" s="2">
        <f t="shared" si="116"/>
        <v>7.8277856123760072</v>
      </c>
    </row>
    <row r="950" spans="1:11" ht="13.5" x14ac:dyDescent="0.25">
      <c r="A950" s="3">
        <f>TITRES_STAT!B953</f>
        <v>43390</v>
      </c>
      <c r="B950" s="6">
        <f>TITRES_STAT!D953</f>
        <v>7.8215000000000003</v>
      </c>
      <c r="C950" s="2">
        <f t="shared" si="109"/>
        <v>0</v>
      </c>
      <c r="D950" s="2">
        <f t="shared" si="110"/>
        <v>7.7983799999999999</v>
      </c>
      <c r="E950" s="2">
        <f t="shared" si="112"/>
        <v>7.7827399999999995</v>
      </c>
      <c r="F950" s="2">
        <f t="shared" si="113"/>
        <v>7.7837549999999993</v>
      </c>
      <c r="G950" s="2">
        <f t="shared" si="115"/>
        <v>7.8807940000000034</v>
      </c>
      <c r="H950" s="2">
        <f t="shared" si="111"/>
        <v>7.4630329999999994</v>
      </c>
      <c r="I950" s="2">
        <f t="array" ref="I950">SUMPRODUCT(B934:B953, (ROW(B934:B953)-ROW(B934)+1)) / (20*21/2)</f>
        <v>7.7918371428571431</v>
      </c>
      <c r="J950" s="2">
        <f t="shared" si="114"/>
        <v>7.8002332963861871</v>
      </c>
      <c r="K950" s="2">
        <f t="shared" si="116"/>
        <v>7.8275391177730267</v>
      </c>
    </row>
    <row r="951" spans="1:11" ht="13.5" x14ac:dyDescent="0.25">
      <c r="A951" s="3">
        <f>TITRES_STAT!B954</f>
        <v>43391</v>
      </c>
      <c r="B951" s="6">
        <f>TITRES_STAT!D954</f>
        <v>7.8215000000000003</v>
      </c>
      <c r="C951" s="2">
        <f t="shared" si="109"/>
        <v>0</v>
      </c>
      <c r="D951" s="2">
        <f t="shared" si="110"/>
        <v>7.8065400000000009</v>
      </c>
      <c r="E951" s="2">
        <f t="shared" si="112"/>
        <v>7.7895400000000006</v>
      </c>
      <c r="F951" s="2">
        <f t="shared" si="113"/>
        <v>7.783075000000002</v>
      </c>
      <c r="G951" s="2">
        <f t="shared" si="115"/>
        <v>7.8754900000000019</v>
      </c>
      <c r="H951" s="2">
        <f t="shared" si="111"/>
        <v>7.4613250000000004</v>
      </c>
      <c r="I951" s="2">
        <f t="array" ref="I951">SUMPRODUCT(B935:B954, (ROW(B935:B954)-ROW(B935)+1)) / (20*21/2)</f>
        <v>7.7955614285714283</v>
      </c>
      <c r="J951" s="2">
        <f t="shared" si="114"/>
        <v>7.8022586967303598</v>
      </c>
      <c r="K951" s="2">
        <f t="shared" si="116"/>
        <v>7.8273022896250648</v>
      </c>
    </row>
    <row r="952" spans="1:11" ht="13.5" x14ac:dyDescent="0.25">
      <c r="A952" s="3">
        <f>TITRES_STAT!B955</f>
        <v>43392</v>
      </c>
      <c r="B952" s="6">
        <f>TITRES_STAT!D955</f>
        <v>7.8215000000000003</v>
      </c>
      <c r="C952" s="2">
        <f t="shared" si="109"/>
        <v>0</v>
      </c>
      <c r="D952" s="2">
        <f t="shared" si="110"/>
        <v>7.8147000000000002</v>
      </c>
      <c r="E952" s="2">
        <f t="shared" si="112"/>
        <v>7.7929399999999998</v>
      </c>
      <c r="F952" s="2">
        <f t="shared" si="113"/>
        <v>7.7823950000000028</v>
      </c>
      <c r="G952" s="2">
        <f t="shared" si="115"/>
        <v>7.8700500000000027</v>
      </c>
      <c r="H952" s="2">
        <f t="shared" si="111"/>
        <v>7.4595205000000018</v>
      </c>
      <c r="I952" s="2">
        <f t="array" ref="I952">SUMPRODUCT(B936:B955, (ROW(B936:B955)-ROW(B936)+1)) / (20*21/2)</f>
        <v>7.7992857142857153</v>
      </c>
      <c r="J952" s="2">
        <f t="shared" si="114"/>
        <v>7.8040912018036588</v>
      </c>
      <c r="K952" s="2">
        <f t="shared" si="116"/>
        <v>7.8270747488554546</v>
      </c>
    </row>
    <row r="953" spans="1:11" ht="13.5" x14ac:dyDescent="0.25">
      <c r="A953" s="3">
        <f>TITRES_STAT!B956</f>
        <v>43395</v>
      </c>
      <c r="B953" s="6">
        <f>TITRES_STAT!D956</f>
        <v>7.8215000000000003</v>
      </c>
      <c r="C953" s="2">
        <f t="shared" si="109"/>
        <v>0</v>
      </c>
      <c r="D953" s="2">
        <f t="shared" si="110"/>
        <v>7.8215000000000003</v>
      </c>
      <c r="E953" s="2">
        <f t="shared" si="112"/>
        <v>7.7963399999999989</v>
      </c>
      <c r="F953" s="2">
        <f t="shared" si="113"/>
        <v>7.7823950000000028</v>
      </c>
      <c r="G953" s="2">
        <f t="shared" si="115"/>
        <v>7.865018000000001</v>
      </c>
      <c r="H953" s="2">
        <f t="shared" si="111"/>
        <v>7.4585215000000007</v>
      </c>
      <c r="I953" s="2">
        <f t="array" ref="I953">SUMPRODUCT(B937:B956, (ROW(B937:B956)-ROW(B937)+1)) / (20*21/2)</f>
        <v>7.8028480952380956</v>
      </c>
      <c r="J953" s="2">
        <f t="shared" si="114"/>
        <v>7.805749182584262</v>
      </c>
      <c r="K953" s="2">
        <f t="shared" si="116"/>
        <v>7.8268561312532805</v>
      </c>
    </row>
    <row r="954" spans="1:11" ht="13.5" x14ac:dyDescent="0.25">
      <c r="A954" s="3">
        <f>TITRES_STAT!B957</f>
        <v>43396</v>
      </c>
      <c r="B954" s="6">
        <f>TITRES_STAT!D957</f>
        <v>7.8215000000000003</v>
      </c>
      <c r="C954" s="2">
        <f t="shared" si="109"/>
        <v>0</v>
      </c>
      <c r="D954" s="2">
        <f t="shared" si="110"/>
        <v>7.8215000000000003</v>
      </c>
      <c r="E954" s="2">
        <f t="shared" si="112"/>
        <v>7.8031400000000009</v>
      </c>
      <c r="F954" s="2">
        <f t="shared" si="113"/>
        <v>7.7823950000000028</v>
      </c>
      <c r="G954" s="2">
        <f t="shared" si="115"/>
        <v>7.8610740000000021</v>
      </c>
      <c r="H954" s="2">
        <f t="shared" si="111"/>
        <v>7.4576835000000017</v>
      </c>
      <c r="I954" s="2">
        <f t="array" ref="I954">SUMPRODUCT(B938:B957, (ROW(B938:B957)-ROW(B938)+1)) / (20*21/2)</f>
        <v>7.8061514285714297</v>
      </c>
      <c r="J954" s="2">
        <f t="shared" si="114"/>
        <v>7.8072492604333794</v>
      </c>
      <c r="K954" s="2">
        <f t="shared" si="116"/>
        <v>7.8266460868904071</v>
      </c>
    </row>
    <row r="955" spans="1:11" ht="13.5" x14ac:dyDescent="0.25">
      <c r="A955" s="3">
        <f>TITRES_STAT!B958</f>
        <v>43397</v>
      </c>
      <c r="B955" s="6">
        <f>TITRES_STAT!D958</f>
        <v>7.8215000000000003</v>
      </c>
      <c r="C955" s="2">
        <f t="shared" si="109"/>
        <v>0</v>
      </c>
      <c r="D955" s="2">
        <f t="shared" si="110"/>
        <v>7.8215000000000003</v>
      </c>
      <c r="E955" s="2">
        <f t="shared" si="112"/>
        <v>7.8099400000000001</v>
      </c>
      <c r="F955" s="2">
        <f t="shared" si="113"/>
        <v>7.7840950000000024</v>
      </c>
      <c r="G955" s="2">
        <f t="shared" si="115"/>
        <v>7.8572660000000019</v>
      </c>
      <c r="H955" s="2">
        <f t="shared" si="111"/>
        <v>7.4562010000000019</v>
      </c>
      <c r="I955" s="2">
        <f t="array" ref="I955">SUMPRODUCT(B939:B958, (ROW(B939:B958)-ROW(B939)+1)) / (20*21/2)</f>
        <v>7.8283971428571437</v>
      </c>
      <c r="J955" s="2">
        <f t="shared" si="114"/>
        <v>7.8086064737254386</v>
      </c>
      <c r="K955" s="2">
        <f t="shared" si="116"/>
        <v>7.8264442795613718</v>
      </c>
    </row>
    <row r="956" spans="1:11" ht="13.5" x14ac:dyDescent="0.25">
      <c r="A956" s="3">
        <f>TITRES_STAT!B959</f>
        <v>43398</v>
      </c>
      <c r="B956" s="6">
        <f>TITRES_STAT!D959</f>
        <v>7.8215000000000003</v>
      </c>
      <c r="C956" s="2">
        <f t="shared" si="109"/>
        <v>0</v>
      </c>
      <c r="D956" s="2">
        <f t="shared" si="110"/>
        <v>7.8215000000000003</v>
      </c>
      <c r="E956" s="2">
        <f t="shared" si="112"/>
        <v>7.8140200000000011</v>
      </c>
      <c r="F956" s="2">
        <f t="shared" si="113"/>
        <v>7.7868150000000016</v>
      </c>
      <c r="G956" s="2">
        <f t="shared" si="115"/>
        <v>7.8545460000000036</v>
      </c>
      <c r="H956" s="2">
        <f t="shared" si="111"/>
        <v>7.4550405000000008</v>
      </c>
      <c r="I956" s="2">
        <f t="array" ref="I956">SUMPRODUCT(B940:B959, (ROW(B940:B959)-ROW(B940)+1)) / (20*21/2)</f>
        <v>7.8623000000000003</v>
      </c>
      <c r="J956" s="2">
        <f t="shared" si="114"/>
        <v>7.8098344286087302</v>
      </c>
      <c r="K956" s="2">
        <f t="shared" si="116"/>
        <v>7.8262503862452402</v>
      </c>
    </row>
    <row r="957" spans="1:11" ht="13.5" x14ac:dyDescent="0.25">
      <c r="A957" s="3">
        <f>TITRES_STAT!B960</f>
        <v>43399</v>
      </c>
      <c r="B957" s="6">
        <f>TITRES_STAT!D960</f>
        <v>7.8215000000000003</v>
      </c>
      <c r="C957" s="2">
        <f t="shared" si="109"/>
        <v>0</v>
      </c>
      <c r="D957" s="2">
        <f t="shared" si="110"/>
        <v>7.8215000000000003</v>
      </c>
      <c r="E957" s="2">
        <f t="shared" si="112"/>
        <v>7.8180999999999994</v>
      </c>
      <c r="F957" s="2">
        <f t="shared" si="113"/>
        <v>7.791920000000002</v>
      </c>
      <c r="G957" s="2">
        <f t="shared" si="115"/>
        <v>7.8518260000000044</v>
      </c>
      <c r="H957" s="2">
        <f t="shared" si="111"/>
        <v>7.4535580000000019</v>
      </c>
      <c r="I957" s="2">
        <f t="array" ref="I957">SUMPRODUCT(B941:B960, (ROW(B941:B960)-ROW(B941)+1)) / (20*21/2)</f>
        <v>7.8715933333333341</v>
      </c>
      <c r="J957" s="2">
        <f t="shared" si="114"/>
        <v>7.8109454354078984</v>
      </c>
      <c r="K957" s="2">
        <f t="shared" si="116"/>
        <v>7.8260640965885644</v>
      </c>
    </row>
    <row r="958" spans="1:11" ht="13.5" x14ac:dyDescent="0.25">
      <c r="A958" s="3">
        <f>TITRES_STAT!B961</f>
        <v>43402</v>
      </c>
      <c r="B958" s="6">
        <f>TITRES_STAT!D961</f>
        <v>8.0254999999999992</v>
      </c>
      <c r="C958" s="2">
        <f t="shared" si="109"/>
        <v>0.20399999999999885</v>
      </c>
      <c r="D958" s="2">
        <f t="shared" si="110"/>
        <v>7.8623000000000003</v>
      </c>
      <c r="E958" s="2">
        <f t="shared" si="112"/>
        <v>7.8418999999999999</v>
      </c>
      <c r="F958" s="2">
        <f t="shared" si="113"/>
        <v>7.8055199999999996</v>
      </c>
      <c r="G958" s="2">
        <f t="shared" si="115"/>
        <v>7.8531860000000053</v>
      </c>
      <c r="H958" s="2">
        <f t="shared" si="111"/>
        <v>7.4534175000000031</v>
      </c>
      <c r="I958" s="2">
        <f t="array" ref="I958">SUMPRODUCT(B942:B961, (ROW(B942:B961)-ROW(B942)+1)) / (20*21/2)</f>
        <v>7.876839047619046</v>
      </c>
      <c r="J958" s="2">
        <f t="shared" si="114"/>
        <v>7.8313792034642891</v>
      </c>
      <c r="K958" s="2">
        <f t="shared" si="116"/>
        <v>7.8338851124086206</v>
      </c>
    </row>
    <row r="959" spans="1:11" ht="13.5" x14ac:dyDescent="0.25">
      <c r="A959" s="3">
        <f>TITRES_STAT!B962</f>
        <v>43403</v>
      </c>
      <c r="B959" s="6">
        <f>TITRES_STAT!D962</f>
        <v>8.1615000000000002</v>
      </c>
      <c r="C959" s="2">
        <f t="shared" si="109"/>
        <v>0.13600000000000101</v>
      </c>
      <c r="D959" s="2">
        <f t="shared" si="110"/>
        <v>7.9302999999999999</v>
      </c>
      <c r="E959" s="2">
        <f t="shared" si="112"/>
        <v>7.8758999999999997</v>
      </c>
      <c r="F959" s="2">
        <f t="shared" si="113"/>
        <v>7.8259200000000009</v>
      </c>
      <c r="G959" s="2">
        <f t="shared" si="115"/>
        <v>7.8565860000000054</v>
      </c>
      <c r="H959" s="2">
        <f t="shared" si="111"/>
        <v>7.4541185000000008</v>
      </c>
      <c r="I959" s="2">
        <f t="array" ref="I959">SUMPRODUCT(B943:B962, (ROW(B943:B962)-ROW(B943)+1)) / (20*21/2)</f>
        <v>7.8814371428571421</v>
      </c>
      <c r="J959" s="2">
        <f t="shared" si="114"/>
        <v>7.8628192793248326</v>
      </c>
      <c r="K959" s="2">
        <f t="shared" si="116"/>
        <v>7.8467327550592634</v>
      </c>
    </row>
    <row r="960" spans="1:11" ht="13.5" x14ac:dyDescent="0.25">
      <c r="A960" s="3">
        <f>TITRES_STAT!B963</f>
        <v>43404</v>
      </c>
      <c r="B960" s="6">
        <f>TITRES_STAT!D963</f>
        <v>7.9234999999999998</v>
      </c>
      <c r="C960" s="2">
        <f t="shared" si="109"/>
        <v>-0.23800000000000043</v>
      </c>
      <c r="D960" s="2">
        <f t="shared" si="110"/>
        <v>7.9507000000000003</v>
      </c>
      <c r="E960" s="2">
        <f t="shared" si="112"/>
        <v>7.8861000000000008</v>
      </c>
      <c r="F960" s="2">
        <f t="shared" si="113"/>
        <v>7.8344199999999988</v>
      </c>
      <c r="G960" s="2">
        <f t="shared" si="115"/>
        <v>7.8548180000000052</v>
      </c>
      <c r="H960" s="2">
        <f t="shared" si="111"/>
        <v>7.4537905000000002</v>
      </c>
      <c r="I960" s="2">
        <f t="array" ref="I960">SUMPRODUCT(B944:B963, (ROW(B944:B963)-ROW(B944)+1)) / (20*21/2)</f>
        <v>7.885549523809523</v>
      </c>
      <c r="J960" s="2">
        <f t="shared" si="114"/>
        <v>7.8685983955796104</v>
      </c>
      <c r="K960" s="2">
        <f t="shared" si="116"/>
        <v>7.8497432352530172</v>
      </c>
    </row>
    <row r="961" spans="1:11" ht="13.5" x14ac:dyDescent="0.25">
      <c r="A961" s="3">
        <f>TITRES_STAT!B964</f>
        <v>43405</v>
      </c>
      <c r="B961" s="6">
        <f>TITRES_STAT!D964</f>
        <v>7.8895</v>
      </c>
      <c r="C961" s="2">
        <f t="shared" si="109"/>
        <v>-3.3999999999999808E-2</v>
      </c>
      <c r="D961" s="2">
        <f t="shared" si="110"/>
        <v>7.9642999999999997</v>
      </c>
      <c r="E961" s="2">
        <f t="shared" si="112"/>
        <v>7.8929</v>
      </c>
      <c r="F961" s="2">
        <f t="shared" si="113"/>
        <v>7.8412199999999999</v>
      </c>
      <c r="G961" s="2">
        <f t="shared" si="115"/>
        <v>7.8523700000000041</v>
      </c>
      <c r="H961" s="2">
        <f t="shared" si="111"/>
        <v>7.4532925000000008</v>
      </c>
      <c r="I961" s="2">
        <f t="array" ref="I961">SUMPRODUCT(B945:B964, (ROW(B945:B964)-ROW(B945)+1)) / (20*21/2)</f>
        <v>7.8924142857142856</v>
      </c>
      <c r="J961" s="2">
        <f t="shared" si="114"/>
        <v>7.8705890245720278</v>
      </c>
      <c r="K961" s="2">
        <f t="shared" si="116"/>
        <v>7.8513023240666246</v>
      </c>
    </row>
    <row r="962" spans="1:11" ht="13.5" x14ac:dyDescent="0.25">
      <c r="A962" s="3">
        <f>TITRES_STAT!B965</f>
        <v>43406</v>
      </c>
      <c r="B962" s="6">
        <f>TITRES_STAT!D965</f>
        <v>7.8895</v>
      </c>
      <c r="C962" s="2">
        <f t="shared" si="109"/>
        <v>0</v>
      </c>
      <c r="D962" s="2">
        <f t="shared" si="110"/>
        <v>7.9779</v>
      </c>
      <c r="E962" s="2">
        <f t="shared" si="112"/>
        <v>7.8997000000000002</v>
      </c>
      <c r="F962" s="2">
        <f t="shared" si="113"/>
        <v>7.8463199999999986</v>
      </c>
      <c r="G962" s="2">
        <f t="shared" si="115"/>
        <v>7.8499220000000047</v>
      </c>
      <c r="H962" s="2">
        <f t="shared" si="111"/>
        <v>7.4529555000000007</v>
      </c>
      <c r="I962" s="2">
        <f t="array" ref="I962">SUMPRODUCT(B946:B965, (ROW(B946:B965)-ROW(B946)+1)) / (20*21/2)</f>
        <v>7.8887552380952384</v>
      </c>
      <c r="J962" s="2">
        <f t="shared" si="114"/>
        <v>7.8723900698508817</v>
      </c>
      <c r="K962" s="2">
        <f t="shared" si="116"/>
        <v>7.852800272142443</v>
      </c>
    </row>
    <row r="963" spans="1:11" ht="13.5" x14ac:dyDescent="0.25">
      <c r="A963" s="3">
        <f>TITRES_STAT!B966</f>
        <v>43409</v>
      </c>
      <c r="B963" s="6">
        <f>TITRES_STAT!D966</f>
        <v>7.8895</v>
      </c>
      <c r="C963" s="2">
        <f t="shared" si="109"/>
        <v>0</v>
      </c>
      <c r="D963" s="2">
        <f t="shared" si="110"/>
        <v>7.9506999999999994</v>
      </c>
      <c r="E963" s="2">
        <f t="shared" si="112"/>
        <v>7.9064999999999994</v>
      </c>
      <c r="F963" s="2">
        <f t="shared" si="113"/>
        <v>7.8514199999999992</v>
      </c>
      <c r="G963" s="2">
        <f t="shared" si="115"/>
        <v>7.8482900000000049</v>
      </c>
      <c r="H963" s="2">
        <f t="shared" si="111"/>
        <v>7.4532624999999992</v>
      </c>
      <c r="I963" s="2">
        <f t="array" ref="I963">SUMPRODUCT(B947:B966, (ROW(B947:B966)-ROW(B947)+1)) / (20*21/2)</f>
        <v>7.8847723809523824</v>
      </c>
      <c r="J963" s="2">
        <f t="shared" si="114"/>
        <v>7.8740195870079406</v>
      </c>
      <c r="K963" s="2">
        <f t="shared" si="116"/>
        <v>7.8542394771564652</v>
      </c>
    </row>
    <row r="964" spans="1:11" ht="13.5" x14ac:dyDescent="0.25">
      <c r="A964" s="3">
        <f>TITRES_STAT!B967</f>
        <v>43410</v>
      </c>
      <c r="B964" s="6">
        <f>TITRES_STAT!D967</f>
        <v>7.9234999999999998</v>
      </c>
      <c r="C964" s="2">
        <f t="shared" ref="C964:C1027" si="117">B964-B963</f>
        <v>3.3999999999999808E-2</v>
      </c>
      <c r="D964" s="2">
        <f t="shared" si="110"/>
        <v>7.9030999999999993</v>
      </c>
      <c r="E964" s="2">
        <f t="shared" si="112"/>
        <v>7.9167000000000005</v>
      </c>
      <c r="F964" s="2">
        <f t="shared" si="113"/>
        <v>7.8599199999999998</v>
      </c>
      <c r="G964" s="2">
        <f t="shared" si="115"/>
        <v>7.8473380000000033</v>
      </c>
      <c r="H964" s="2">
        <f t="shared" si="111"/>
        <v>7.453901000000001</v>
      </c>
      <c r="I964" s="2">
        <f t="array" ref="I964">SUMPRODUCT(B948:B967, (ROW(B948:B967)-ROW(B948)+1)) / (20*21/2)</f>
        <v>7.8805952380952382</v>
      </c>
      <c r="J964" s="2">
        <f t="shared" si="114"/>
        <v>7.8787320072928981</v>
      </c>
      <c r="K964" s="2">
        <f t="shared" si="116"/>
        <v>7.8569555760915053</v>
      </c>
    </row>
    <row r="965" spans="1:11" ht="13.5" x14ac:dyDescent="0.25">
      <c r="A965" s="3">
        <f>TITRES_STAT!B968</f>
        <v>43411</v>
      </c>
      <c r="B965" s="6">
        <f>TITRES_STAT!D968</f>
        <v>7.8215000000000003</v>
      </c>
      <c r="C965" s="2">
        <f t="shared" si="117"/>
        <v>-0.10199999999999942</v>
      </c>
      <c r="D965" s="2">
        <f t="shared" si="110"/>
        <v>7.8826999999999998</v>
      </c>
      <c r="E965" s="2">
        <f t="shared" si="112"/>
        <v>7.9167000000000005</v>
      </c>
      <c r="F965" s="2">
        <f t="shared" si="113"/>
        <v>7.863319999999999</v>
      </c>
      <c r="G965" s="2">
        <f t="shared" si="115"/>
        <v>7.8446180000000041</v>
      </c>
      <c r="H965" s="2">
        <f t="shared" si="111"/>
        <v>7.4543515000000005</v>
      </c>
      <c r="I965" s="2">
        <f t="array" ref="I965">SUMPRODUCT(B949:B968, (ROW(B949:B968)-ROW(B949)+1)) / (20*21/2)</f>
        <v>7.8762238095238102</v>
      </c>
      <c r="J965" s="2">
        <f t="shared" si="114"/>
        <v>7.873281339931669</v>
      </c>
      <c r="K965" s="2">
        <f t="shared" si="116"/>
        <v>7.8555651613428195</v>
      </c>
    </row>
    <row r="966" spans="1:11" ht="13.5" x14ac:dyDescent="0.25">
      <c r="A966" s="3">
        <f>TITRES_STAT!B969</f>
        <v>43412</v>
      </c>
      <c r="B966" s="6">
        <f>TITRES_STAT!D969</f>
        <v>7.8215000000000003</v>
      </c>
      <c r="C966" s="2">
        <f t="shared" si="117"/>
        <v>0</v>
      </c>
      <c r="D966" s="2">
        <f t="shared" ref="D966:D1029" si="118">AVERAGE(B962:B966)</f>
        <v>7.8691000000000004</v>
      </c>
      <c r="E966" s="2">
        <f t="shared" si="112"/>
        <v>7.9166999999999987</v>
      </c>
      <c r="F966" s="2">
        <f t="shared" si="113"/>
        <v>7.8653600000000008</v>
      </c>
      <c r="G966" s="2">
        <f t="shared" si="115"/>
        <v>7.8418980000000023</v>
      </c>
      <c r="H966" s="2">
        <f t="shared" si="111"/>
        <v>7.4551240000000005</v>
      </c>
      <c r="I966" s="2">
        <f t="array" ref="I966">SUMPRODUCT(B950:B969, (ROW(B950:B969)-ROW(B950)+1)) / (20*21/2)</f>
        <v>7.8716904761904765</v>
      </c>
      <c r="J966" s="2">
        <f t="shared" si="114"/>
        <v>7.8683497837476999</v>
      </c>
      <c r="K966" s="2">
        <f t="shared" si="116"/>
        <v>7.8542292726627094</v>
      </c>
    </row>
    <row r="967" spans="1:11" ht="13.5" x14ac:dyDescent="0.25">
      <c r="A967" s="3">
        <f>TITRES_STAT!B970</f>
        <v>43413</v>
      </c>
      <c r="B967" s="6">
        <f>TITRES_STAT!D970</f>
        <v>7.8215000000000003</v>
      </c>
      <c r="C967" s="2">
        <f t="shared" si="117"/>
        <v>0</v>
      </c>
      <c r="D967" s="2">
        <f t="shared" si="118"/>
        <v>7.855500000000001</v>
      </c>
      <c r="E967" s="2">
        <f t="shared" si="112"/>
        <v>7.9166999999999987</v>
      </c>
      <c r="F967" s="2">
        <f t="shared" si="113"/>
        <v>7.8674000000000008</v>
      </c>
      <c r="G967" s="2">
        <f t="shared" si="115"/>
        <v>7.8418980000000031</v>
      </c>
      <c r="H967" s="2">
        <f t="shared" si="111"/>
        <v>7.4567340000000009</v>
      </c>
      <c r="I967" s="2">
        <f t="array" ref="I967">SUMPRODUCT(B951:B970, (ROW(B951:B970)-ROW(B951)+1)) / (20*21/2)</f>
        <v>7.8671571428571427</v>
      </c>
      <c r="J967" s="2">
        <f t="shared" si="114"/>
        <v>7.8638878995812522</v>
      </c>
      <c r="K967" s="2">
        <f t="shared" si="116"/>
        <v>7.8529457717739763</v>
      </c>
    </row>
    <row r="968" spans="1:11" ht="13.5" x14ac:dyDescent="0.25">
      <c r="A968" s="3">
        <f>TITRES_STAT!B971</f>
        <v>43416</v>
      </c>
      <c r="B968" s="6">
        <f>TITRES_STAT!D971</f>
        <v>7.8215000000000003</v>
      </c>
      <c r="C968" s="2">
        <f t="shared" si="117"/>
        <v>0</v>
      </c>
      <c r="D968" s="2">
        <f t="shared" si="118"/>
        <v>7.8419000000000008</v>
      </c>
      <c r="E968" s="2">
        <f t="shared" si="112"/>
        <v>7.8962999999999992</v>
      </c>
      <c r="F968" s="2">
        <f t="shared" si="113"/>
        <v>7.8691000000000031</v>
      </c>
      <c r="G968" s="2">
        <f t="shared" si="115"/>
        <v>7.8389060000000033</v>
      </c>
      <c r="H968" s="2">
        <f t="shared" si="111"/>
        <v>7.4594395000000011</v>
      </c>
      <c r="I968" s="2">
        <f t="array" ref="I968">SUMPRODUCT(B952:B971, (ROW(B952:B971)-ROW(B952)+1)) / (20*21/2)</f>
        <v>7.8626238095238099</v>
      </c>
      <c r="J968" s="2">
        <f t="shared" si="114"/>
        <v>7.8598509567639896</v>
      </c>
      <c r="K968" s="2">
        <f t="shared" si="116"/>
        <v>7.8517126042534287</v>
      </c>
    </row>
    <row r="969" spans="1:11" ht="13.5" x14ac:dyDescent="0.25">
      <c r="A969" s="3">
        <f>TITRES_STAT!B972</f>
        <v>43417</v>
      </c>
      <c r="B969" s="6">
        <f>TITRES_STAT!D972</f>
        <v>7.8215000000000003</v>
      </c>
      <c r="C969" s="2">
        <f t="shared" si="117"/>
        <v>0</v>
      </c>
      <c r="D969" s="2">
        <f t="shared" si="118"/>
        <v>7.8215000000000003</v>
      </c>
      <c r="E969" s="2">
        <f t="shared" si="112"/>
        <v>7.8623000000000003</v>
      </c>
      <c r="F969" s="2">
        <f t="shared" si="113"/>
        <v>7.8691000000000031</v>
      </c>
      <c r="G969" s="2">
        <f t="shared" si="115"/>
        <v>7.8361860000000032</v>
      </c>
      <c r="H969" s="2">
        <f t="shared" si="111"/>
        <v>7.4624670000000011</v>
      </c>
      <c r="I969" s="2">
        <f t="array" ref="I969">SUMPRODUCT(B953:B972, (ROW(B953:B972)-ROW(B953)+1)) / (20*21/2)</f>
        <v>7.8580904761904762</v>
      </c>
      <c r="J969" s="2">
        <f t="shared" si="114"/>
        <v>7.8561984846912285</v>
      </c>
      <c r="K969" s="2">
        <f t="shared" si="116"/>
        <v>7.8505277962434903</v>
      </c>
    </row>
    <row r="970" spans="1:11" ht="13.5" x14ac:dyDescent="0.25">
      <c r="A970" s="3">
        <f>TITRES_STAT!B973</f>
        <v>43418</v>
      </c>
      <c r="B970" s="6">
        <f>TITRES_STAT!D973</f>
        <v>7.8215000000000003</v>
      </c>
      <c r="C970" s="2">
        <f t="shared" si="117"/>
        <v>0</v>
      </c>
      <c r="D970" s="2">
        <f t="shared" si="118"/>
        <v>7.8215000000000003</v>
      </c>
      <c r="E970" s="2">
        <f t="shared" si="112"/>
        <v>7.8521000000000001</v>
      </c>
      <c r="F970" s="2">
        <f t="shared" si="113"/>
        <v>7.8691000000000031</v>
      </c>
      <c r="G970" s="2">
        <f t="shared" si="115"/>
        <v>7.833738000000003</v>
      </c>
      <c r="H970" s="2">
        <f t="shared" ref="H970:H1033" si="119">AVERAGE(B771:B970)</f>
        <v>7.4654945000000001</v>
      </c>
      <c r="I970" s="2">
        <f t="array" ref="I970">SUMPRODUCT(B954:B973, (ROW(B954:B973)-ROW(B954)+1)) / (20*21/2)</f>
        <v>7.8535571428571433</v>
      </c>
      <c r="J970" s="2">
        <f t="shared" si="114"/>
        <v>7.8528938671015878</v>
      </c>
      <c r="K970" s="2">
        <f t="shared" si="116"/>
        <v>7.8493894512927653</v>
      </c>
    </row>
    <row r="971" spans="1:11" ht="13.5" x14ac:dyDescent="0.25">
      <c r="A971" s="3">
        <f>TITRES_STAT!B974</f>
        <v>43419</v>
      </c>
      <c r="B971" s="6">
        <f>TITRES_STAT!D974</f>
        <v>7.8215000000000003</v>
      </c>
      <c r="C971" s="2">
        <f t="shared" si="117"/>
        <v>0</v>
      </c>
      <c r="D971" s="2">
        <f t="shared" si="118"/>
        <v>7.8215000000000003</v>
      </c>
      <c r="E971" s="2">
        <f t="shared" si="112"/>
        <v>7.8452999999999999</v>
      </c>
      <c r="F971" s="2">
        <f t="shared" si="113"/>
        <v>7.8691000000000031</v>
      </c>
      <c r="G971" s="2">
        <f t="shared" si="115"/>
        <v>7.8312900000000036</v>
      </c>
      <c r="H971" s="2">
        <f t="shared" si="119"/>
        <v>7.4682000000000013</v>
      </c>
      <c r="I971" s="2">
        <f t="array" ref="I971">SUMPRODUCT(B955:B974, (ROW(B955:B974)-ROW(B955)+1)) / (20*21/2)</f>
        <v>7.8490238095238096</v>
      </c>
      <c r="J971" s="2">
        <f t="shared" si="114"/>
        <v>7.8499039749966739</v>
      </c>
      <c r="K971" s="2">
        <f t="shared" si="116"/>
        <v>7.8482957473204999</v>
      </c>
    </row>
    <row r="972" spans="1:11" ht="13.5" x14ac:dyDescent="0.25">
      <c r="A972" s="3">
        <f>TITRES_STAT!B975</f>
        <v>43420</v>
      </c>
      <c r="B972" s="6">
        <f>TITRES_STAT!D975</f>
        <v>7.8215000000000003</v>
      </c>
      <c r="C972" s="2">
        <f t="shared" si="117"/>
        <v>0</v>
      </c>
      <c r="D972" s="2">
        <f t="shared" si="118"/>
        <v>7.8215000000000003</v>
      </c>
      <c r="E972" s="2">
        <f t="shared" ref="E972:E1035" si="120">AVERAGE(B963:B972)</f>
        <v>7.8385000000000007</v>
      </c>
      <c r="F972" s="2">
        <f t="shared" si="113"/>
        <v>7.8691000000000031</v>
      </c>
      <c r="G972" s="2">
        <f t="shared" si="115"/>
        <v>7.8312900000000036</v>
      </c>
      <c r="H972" s="2">
        <f t="shared" si="119"/>
        <v>7.470615500000001</v>
      </c>
      <c r="I972" s="2">
        <f t="array" ref="I972">SUMPRODUCT(B956:B975, (ROW(B956:B975)-ROW(B956)+1)) / (20*21/2)</f>
        <v>7.8380142857142854</v>
      </c>
      <c r="J972" s="2">
        <f t="shared" si="114"/>
        <v>7.8471988345207997</v>
      </c>
      <c r="K972" s="2">
        <f t="shared" si="116"/>
        <v>7.8472449337000887</v>
      </c>
    </row>
    <row r="973" spans="1:11" ht="13.5" x14ac:dyDescent="0.25">
      <c r="A973" s="3">
        <f>TITRES_STAT!B976</f>
        <v>43423</v>
      </c>
      <c r="B973" s="6">
        <f>TITRES_STAT!D976</f>
        <v>7.8215000000000003</v>
      </c>
      <c r="C973" s="2">
        <f t="shared" si="117"/>
        <v>0</v>
      </c>
      <c r="D973" s="2">
        <f t="shared" si="118"/>
        <v>7.8215000000000003</v>
      </c>
      <c r="E973" s="2">
        <f t="shared" si="120"/>
        <v>7.8317000000000005</v>
      </c>
      <c r="F973" s="2">
        <f t="shared" si="113"/>
        <v>7.8691000000000031</v>
      </c>
      <c r="G973" s="2">
        <f t="shared" si="115"/>
        <v>7.8326500000000046</v>
      </c>
      <c r="H973" s="2">
        <f t="shared" si="119"/>
        <v>7.4741265000000023</v>
      </c>
      <c r="I973" s="2">
        <f t="array" ref="I973">SUMPRODUCT(B957:B976, (ROW(B957:B976)-ROW(B957)+1)) / (20*21/2)</f>
        <v>7.8273285714285707</v>
      </c>
      <c r="J973" s="2">
        <f t="shared" si="114"/>
        <v>7.844751326471199</v>
      </c>
      <c r="K973" s="2">
        <f t="shared" si="116"/>
        <v>7.8462353284569479</v>
      </c>
    </row>
    <row r="974" spans="1:11" ht="13.5" x14ac:dyDescent="0.25">
      <c r="A974" s="3">
        <f>TITRES_STAT!B977</f>
        <v>43425</v>
      </c>
      <c r="B974" s="6">
        <f>TITRES_STAT!D977</f>
        <v>7.8215000000000003</v>
      </c>
      <c r="C974" s="2">
        <f t="shared" si="117"/>
        <v>0</v>
      </c>
      <c r="D974" s="2">
        <f t="shared" si="118"/>
        <v>7.8215000000000003</v>
      </c>
      <c r="E974" s="2">
        <f t="shared" si="120"/>
        <v>7.8215000000000003</v>
      </c>
      <c r="F974" s="2">
        <f t="shared" si="113"/>
        <v>7.8691000000000031</v>
      </c>
      <c r="G974" s="2">
        <f t="shared" si="115"/>
        <v>7.8326500000000046</v>
      </c>
      <c r="H974" s="2">
        <f t="shared" si="119"/>
        <v>7.4781205000000019</v>
      </c>
      <c r="I974" s="2">
        <f t="array" ref="I974">SUMPRODUCT(B958:B977, (ROW(B958:B977)-ROW(B958)+1)) / (20*21/2)</f>
        <v>7.8234428571428571</v>
      </c>
      <c r="J974" s="2">
        <f t="shared" si="114"/>
        <v>7.8425369144263222</v>
      </c>
      <c r="K974" s="2">
        <f t="shared" si="116"/>
        <v>7.8452653155762837</v>
      </c>
    </row>
    <row r="975" spans="1:11" ht="13.5" x14ac:dyDescent="0.25">
      <c r="A975" s="3">
        <f>TITRES_STAT!B978</f>
        <v>43426</v>
      </c>
      <c r="B975" s="6">
        <f>TITRES_STAT!D978</f>
        <v>7.7534999999999998</v>
      </c>
      <c r="C975" s="2">
        <f t="shared" si="117"/>
        <v>-6.8000000000000504E-2</v>
      </c>
      <c r="D975" s="2">
        <f t="shared" si="118"/>
        <v>7.807900000000001</v>
      </c>
      <c r="E975" s="2">
        <f t="shared" si="120"/>
        <v>7.8147000000000002</v>
      </c>
      <c r="F975" s="2">
        <f t="shared" si="113"/>
        <v>7.8657000000000021</v>
      </c>
      <c r="G975" s="2">
        <f t="shared" si="115"/>
        <v>7.8287060000000039</v>
      </c>
      <c r="H975" s="2">
        <f t="shared" si="119"/>
        <v>7.4823219999999999</v>
      </c>
      <c r="I975" s="2">
        <f t="array" ref="I975">SUMPRODUCT(B959:B978, (ROW(B959:B978)-ROW(B959)+1)) / (20*21/2)</f>
        <v>7.8195571428571427</v>
      </c>
      <c r="J975" s="2">
        <f t="shared" si="114"/>
        <v>7.8340572082904814</v>
      </c>
      <c r="K975" s="2">
        <f t="shared" si="116"/>
        <v>7.8416666757497637</v>
      </c>
    </row>
    <row r="976" spans="1:11" ht="13.5" x14ac:dyDescent="0.25">
      <c r="A976" s="3">
        <f>TITRES_STAT!B979</f>
        <v>43427</v>
      </c>
      <c r="B976" s="6">
        <f>TITRES_STAT!D979</f>
        <v>7.7534999999999998</v>
      </c>
      <c r="C976" s="2">
        <f t="shared" si="117"/>
        <v>0</v>
      </c>
      <c r="D976" s="2">
        <f t="shared" si="118"/>
        <v>7.7942999999999998</v>
      </c>
      <c r="E976" s="2">
        <f t="shared" si="120"/>
        <v>7.807900000000001</v>
      </c>
      <c r="F976" s="2">
        <f t="shared" si="113"/>
        <v>7.8622999999999994</v>
      </c>
      <c r="G976" s="2">
        <f t="shared" si="115"/>
        <v>7.8259860000000039</v>
      </c>
      <c r="H976" s="2">
        <f t="shared" si="119"/>
        <v>7.4866205000000017</v>
      </c>
      <c r="I976" s="2">
        <f t="array" ref="I976">SUMPRODUCT(B960:B979, (ROW(B960:B979)-ROW(B960)+1)) / (20*21/2)</f>
        <v>7.8159952380952396</v>
      </c>
      <c r="J976" s="2">
        <f t="shared" si="114"/>
        <v>7.8263850932151966</v>
      </c>
      <c r="K976" s="2">
        <f t="shared" si="116"/>
        <v>7.8382091590536955</v>
      </c>
    </row>
    <row r="977" spans="1:11" ht="13.5" x14ac:dyDescent="0.25">
      <c r="A977" s="3">
        <f>TITRES_STAT!B980</f>
        <v>43430</v>
      </c>
      <c r="B977" s="6">
        <f>TITRES_STAT!D980</f>
        <v>7.8215000000000003</v>
      </c>
      <c r="C977" s="2">
        <f t="shared" si="117"/>
        <v>6.8000000000000504E-2</v>
      </c>
      <c r="D977" s="2">
        <f t="shared" si="118"/>
        <v>7.7942999999999998</v>
      </c>
      <c r="E977" s="2">
        <f t="shared" si="120"/>
        <v>7.807900000000001</v>
      </c>
      <c r="F977" s="2">
        <f t="shared" si="113"/>
        <v>7.8622999999999994</v>
      </c>
      <c r="G977" s="2">
        <f t="shared" si="115"/>
        <v>7.8247620000000042</v>
      </c>
      <c r="H977" s="2">
        <f t="shared" si="119"/>
        <v>7.4912910000000013</v>
      </c>
      <c r="I977" s="2">
        <f t="array" ref="I977">SUMPRODUCT(B961:B980, (ROW(B961:B980)-ROW(B961)+1)) / (20*21/2)</f>
        <v>7.8147323809523819</v>
      </c>
      <c r="J977" s="2">
        <f t="shared" si="114"/>
        <v>7.8259198462423205</v>
      </c>
      <c r="K977" s="2">
        <f t="shared" si="116"/>
        <v>7.8375538979143355</v>
      </c>
    </row>
    <row r="978" spans="1:11" ht="13.5" x14ac:dyDescent="0.25">
      <c r="A978" s="3">
        <f>TITRES_STAT!B981</f>
        <v>43431</v>
      </c>
      <c r="B978" s="6">
        <f>TITRES_STAT!D981</f>
        <v>7.8215000000000003</v>
      </c>
      <c r="C978" s="2">
        <f t="shared" si="117"/>
        <v>0</v>
      </c>
      <c r="D978" s="2">
        <f t="shared" si="118"/>
        <v>7.7942999999999998</v>
      </c>
      <c r="E978" s="2">
        <f t="shared" si="120"/>
        <v>7.807900000000001</v>
      </c>
      <c r="F978" s="2">
        <f t="shared" si="113"/>
        <v>7.8521000000000019</v>
      </c>
      <c r="G978" s="2">
        <f t="shared" si="115"/>
        <v>7.8240820000000042</v>
      </c>
      <c r="H978" s="2">
        <f t="shared" si="119"/>
        <v>7.4962515000000005</v>
      </c>
      <c r="I978" s="2">
        <f t="array" ref="I978">SUMPRODUCT(B962:B981, (ROW(B962:B981)-ROW(B962)+1)) / (20*21/2)</f>
        <v>7.830145714285714</v>
      </c>
      <c r="J978" s="2">
        <f t="shared" si="114"/>
        <v>7.8254989085049562</v>
      </c>
      <c r="K978" s="2">
        <f t="shared" si="116"/>
        <v>7.8369243332902441</v>
      </c>
    </row>
    <row r="979" spans="1:11" ht="13.5" x14ac:dyDescent="0.25">
      <c r="A979" s="3">
        <f>TITRES_STAT!B982</f>
        <v>43432</v>
      </c>
      <c r="B979" s="6">
        <f>TITRES_STAT!D982</f>
        <v>7.8147000000000002</v>
      </c>
      <c r="C979" s="2">
        <f t="shared" si="117"/>
        <v>-6.8000000000001393E-3</v>
      </c>
      <c r="D979" s="2">
        <f t="shared" si="118"/>
        <v>7.7929399999999998</v>
      </c>
      <c r="E979" s="2">
        <f t="shared" si="120"/>
        <v>7.8072200000000009</v>
      </c>
      <c r="F979" s="2">
        <f t="shared" si="113"/>
        <v>7.8347600000000011</v>
      </c>
      <c r="G979" s="2">
        <f t="shared" si="115"/>
        <v>7.8232660000000047</v>
      </c>
      <c r="H979" s="2">
        <f t="shared" si="119"/>
        <v>7.4999215000000001</v>
      </c>
      <c r="I979" s="2">
        <f t="array" ref="I979">SUMPRODUCT(B963:B982, (ROW(B963:B982)-ROW(B963)+1)) / (20*21/2)</f>
        <v>7.8476638095238105</v>
      </c>
      <c r="J979" s="2">
        <f t="shared" si="114"/>
        <v>7.8244704410282937</v>
      </c>
      <c r="K979" s="2">
        <f t="shared" si="116"/>
        <v>7.8360527908082744</v>
      </c>
    </row>
    <row r="980" spans="1:11" ht="13.5" x14ac:dyDescent="0.25">
      <c r="A980" s="3">
        <f>TITRES_STAT!B983</f>
        <v>43433</v>
      </c>
      <c r="B980" s="6">
        <f>TITRES_STAT!D983</f>
        <v>7.8215000000000003</v>
      </c>
      <c r="C980" s="2">
        <f t="shared" si="117"/>
        <v>6.8000000000001393E-3</v>
      </c>
      <c r="D980" s="2">
        <f t="shared" si="118"/>
        <v>7.80654</v>
      </c>
      <c r="E980" s="2">
        <f t="shared" si="120"/>
        <v>7.8072200000000009</v>
      </c>
      <c r="F980" s="2">
        <f t="shared" ref="F980:F1043" si="121">AVERAGE(B961:B980)</f>
        <v>7.8296599999999987</v>
      </c>
      <c r="G980" s="2">
        <f t="shared" si="115"/>
        <v>7.8225860000000047</v>
      </c>
      <c r="H980" s="2">
        <f t="shared" si="119"/>
        <v>7.5039155000000006</v>
      </c>
      <c r="I980" s="2">
        <f t="array" ref="I980">SUMPRODUCT(B964:B983, (ROW(B964:B983)-ROW(B964)+1)) / (20*21/2)</f>
        <v>7.8639190476190475</v>
      </c>
      <c r="J980" s="2">
        <f t="shared" si="114"/>
        <v>7.8241875418827416</v>
      </c>
      <c r="K980" s="2">
        <f t="shared" si="116"/>
        <v>7.835482093129519</v>
      </c>
    </row>
    <row r="981" spans="1:11" ht="13.5" x14ac:dyDescent="0.25">
      <c r="A981" s="3">
        <f>TITRES_STAT!B984</f>
        <v>43434</v>
      </c>
      <c r="B981" s="6">
        <f>TITRES_STAT!D984</f>
        <v>7.9915000000000003</v>
      </c>
      <c r="C981" s="2">
        <f t="shared" si="117"/>
        <v>0.16999999999999993</v>
      </c>
      <c r="D981" s="2">
        <f t="shared" si="118"/>
        <v>7.854140000000001</v>
      </c>
      <c r="E981" s="2">
        <f t="shared" si="120"/>
        <v>7.8242199999999995</v>
      </c>
      <c r="F981" s="2">
        <f t="shared" si="121"/>
        <v>7.8347599999999984</v>
      </c>
      <c r="G981" s="2">
        <f t="shared" si="115"/>
        <v>7.8257140000000049</v>
      </c>
      <c r="H981" s="2">
        <f t="shared" si="119"/>
        <v>7.509404</v>
      </c>
      <c r="I981" s="2">
        <f t="array" ref="I981">SUMPRODUCT(B965:B984, (ROW(B965:B984)-ROW(B965)+1)) / (20*21/2)</f>
        <v>7.8782961904761928</v>
      </c>
      <c r="J981" s="2">
        <f t="shared" ref="J981:J1044" si="122">$J$4*B981+J980*(1-$J$4)</f>
        <v>7.8401220617034326</v>
      </c>
      <c r="K981" s="2">
        <f t="shared" si="116"/>
        <v>7.8416004424185584</v>
      </c>
    </row>
    <row r="982" spans="1:11" ht="13.5" x14ac:dyDescent="0.25">
      <c r="A982" s="3">
        <f>TITRES_STAT!B985</f>
        <v>43437</v>
      </c>
      <c r="B982" s="6">
        <f>TITRES_STAT!D985</f>
        <v>8.0187000000000008</v>
      </c>
      <c r="C982" s="2">
        <f t="shared" si="117"/>
        <v>2.7200000000000557E-2</v>
      </c>
      <c r="D982" s="2">
        <f t="shared" si="118"/>
        <v>7.8935800000000018</v>
      </c>
      <c r="E982" s="2">
        <f t="shared" si="120"/>
        <v>7.843939999999999</v>
      </c>
      <c r="F982" s="2">
        <f t="shared" si="121"/>
        <v>7.8412200000000016</v>
      </c>
      <c r="G982" s="2">
        <f t="shared" si="115"/>
        <v>7.829386000000004</v>
      </c>
      <c r="H982" s="2">
        <f t="shared" si="119"/>
        <v>7.5150285000000006</v>
      </c>
      <c r="I982" s="2">
        <f t="array" ref="I982">SUMPRODUCT(B966:B985, (ROW(B966:B985)-ROW(B966)+1)) / (20*21/2)</f>
        <v>7.8929647619047634</v>
      </c>
      <c r="J982" s="2">
        <f t="shared" si="122"/>
        <v>7.8571294843983441</v>
      </c>
      <c r="K982" s="2">
        <f t="shared" si="116"/>
        <v>7.8485455231080268</v>
      </c>
    </row>
    <row r="983" spans="1:11" ht="13.5" x14ac:dyDescent="0.25">
      <c r="A983" s="3">
        <f>TITRES_STAT!B986</f>
        <v>43438</v>
      </c>
      <c r="B983" s="6">
        <f>TITRES_STAT!D986</f>
        <v>8.0119000000000007</v>
      </c>
      <c r="C983" s="2">
        <f t="shared" si="117"/>
        <v>-6.8000000000001393E-3</v>
      </c>
      <c r="D983" s="2">
        <f t="shared" si="118"/>
        <v>7.931659999999999</v>
      </c>
      <c r="E983" s="2">
        <f t="shared" si="120"/>
        <v>7.8629800000000003</v>
      </c>
      <c r="F983" s="2">
        <f t="shared" si="121"/>
        <v>7.8473400000000009</v>
      </c>
      <c r="G983" s="2">
        <f t="shared" si="115"/>
        <v>7.8331940000000042</v>
      </c>
      <c r="H983" s="2">
        <f t="shared" si="119"/>
        <v>7.5209410000000005</v>
      </c>
      <c r="I983" s="2">
        <f t="array" ref="I983">SUMPRODUCT(B967:B986, (ROW(B967:B986)-ROW(B967)+1)) / (20*21/2)</f>
        <v>7.9216542857142853</v>
      </c>
      <c r="J983" s="2">
        <f t="shared" si="122"/>
        <v>7.871869533503264</v>
      </c>
      <c r="K983" s="2">
        <f t="shared" si="116"/>
        <v>7.8549515810253592</v>
      </c>
    </row>
    <row r="984" spans="1:11" ht="13.5" x14ac:dyDescent="0.25">
      <c r="A984" s="3">
        <f>TITRES_STAT!B987</f>
        <v>43439</v>
      </c>
      <c r="B984" s="6">
        <f>TITRES_STAT!D987</f>
        <v>7.9983000000000004</v>
      </c>
      <c r="C984" s="2">
        <f t="shared" si="117"/>
        <v>-1.3600000000000279E-2</v>
      </c>
      <c r="D984" s="2">
        <f t="shared" si="118"/>
        <v>7.9683800000000007</v>
      </c>
      <c r="E984" s="2">
        <f t="shared" si="120"/>
        <v>7.8806600000000007</v>
      </c>
      <c r="F984" s="2">
        <f t="shared" si="121"/>
        <v>7.8510800000000005</v>
      </c>
      <c r="G984" s="2">
        <f t="shared" si="115"/>
        <v>7.8367300000000046</v>
      </c>
      <c r="H984" s="2">
        <f t="shared" si="119"/>
        <v>7.5258190000000003</v>
      </c>
      <c r="I984" s="2">
        <f t="array" ref="I984">SUMPRODUCT(B968:B987, (ROW(B968:B987)-ROW(B968)+1)) / (20*21/2)</f>
        <v>7.9357723809523808</v>
      </c>
      <c r="J984" s="2">
        <f t="shared" si="122"/>
        <v>7.8839105303124768</v>
      </c>
      <c r="K984" s="2">
        <f t="shared" si="116"/>
        <v>7.8605730876518161</v>
      </c>
    </row>
    <row r="985" spans="1:11" ht="13.5" x14ac:dyDescent="0.25">
      <c r="A985" s="3">
        <f>TITRES_STAT!B988</f>
        <v>43440</v>
      </c>
      <c r="B985" s="6">
        <f>TITRES_STAT!D988</f>
        <v>8.0051000000000005</v>
      </c>
      <c r="C985" s="2">
        <f t="shared" si="117"/>
        <v>6.8000000000001393E-3</v>
      </c>
      <c r="D985" s="2">
        <f t="shared" si="118"/>
        <v>8.0051000000000005</v>
      </c>
      <c r="E985" s="2">
        <f t="shared" si="120"/>
        <v>7.9058200000000003</v>
      </c>
      <c r="F985" s="2">
        <f t="shared" si="121"/>
        <v>7.8602600000000011</v>
      </c>
      <c r="G985" s="2">
        <f t="shared" si="115"/>
        <v>7.8410820000000045</v>
      </c>
      <c r="H985" s="2">
        <f t="shared" si="119"/>
        <v>7.5307310000000003</v>
      </c>
      <c r="I985" s="2">
        <f t="array" ref="I985">SUMPRODUCT(B969:B988, (ROW(B969:B988)-ROW(B969)+1)) / (20*21/2)</f>
        <v>7.9553952380952371</v>
      </c>
      <c r="J985" s="2">
        <f t="shared" si="122"/>
        <v>7.8954523845684319</v>
      </c>
      <c r="K985" s="2">
        <f t="shared" si="116"/>
        <v>7.8662408097046868</v>
      </c>
    </row>
    <row r="986" spans="1:11" ht="13.5" x14ac:dyDescent="0.25">
      <c r="A986" s="3">
        <f>TITRES_STAT!B989</f>
        <v>43441</v>
      </c>
      <c r="B986" s="6">
        <f>TITRES_STAT!D989</f>
        <v>8.1615000000000002</v>
      </c>
      <c r="C986" s="2">
        <f t="shared" si="117"/>
        <v>0.15639999999999965</v>
      </c>
      <c r="D986" s="2">
        <f t="shared" si="118"/>
        <v>8.0390999999999995</v>
      </c>
      <c r="E986" s="2">
        <f t="shared" si="120"/>
        <v>7.9466200000000011</v>
      </c>
      <c r="F986" s="2">
        <f t="shared" si="121"/>
        <v>7.8772599999999997</v>
      </c>
      <c r="G986" s="2">
        <f t="shared" si="115"/>
        <v>7.848970000000004</v>
      </c>
      <c r="H986" s="2">
        <f t="shared" si="119"/>
        <v>7.5362959999999983</v>
      </c>
      <c r="I986" s="2">
        <f t="array" ref="I986">SUMPRODUCT(B970:B989, (ROW(B970:B989)-ROW(B970)+1)) / (20*21/2)</f>
        <v>7.9931609523809533</v>
      </c>
      <c r="J986" s="2">
        <f t="shared" si="122"/>
        <v>7.920790252704772</v>
      </c>
      <c r="K986" s="2">
        <f t="shared" si="116"/>
        <v>7.877819601480974</v>
      </c>
    </row>
    <row r="987" spans="1:11" ht="13.5" x14ac:dyDescent="0.25">
      <c r="A987" s="3">
        <f>TITRES_STAT!B990</f>
        <v>43444</v>
      </c>
      <c r="B987" s="6">
        <f>TITRES_STAT!D990</f>
        <v>8.0254999999999992</v>
      </c>
      <c r="C987" s="2">
        <f t="shared" si="117"/>
        <v>-0.13600000000000101</v>
      </c>
      <c r="D987" s="2">
        <f t="shared" si="118"/>
        <v>8.0404599999999995</v>
      </c>
      <c r="E987" s="2">
        <f t="shared" si="120"/>
        <v>7.9670200000000007</v>
      </c>
      <c r="F987" s="2">
        <f t="shared" si="121"/>
        <v>7.887459999999999</v>
      </c>
      <c r="G987" s="2">
        <f t="shared" si="115"/>
        <v>7.8550920000000026</v>
      </c>
      <c r="H987" s="2">
        <f t="shared" si="119"/>
        <v>7.5409879999999996</v>
      </c>
      <c r="I987" s="2">
        <f t="array" ref="I987">SUMPRODUCT(B971:B990, (ROW(B971:B990)-ROW(B971)+1)) / (20*21/2)</f>
        <v>8.0247642857142854</v>
      </c>
      <c r="J987" s="2">
        <f t="shared" si="122"/>
        <v>7.9307626095900314</v>
      </c>
      <c r="K987" s="2">
        <f t="shared" si="116"/>
        <v>7.883610989658191</v>
      </c>
    </row>
    <row r="988" spans="1:11" ht="13.5" x14ac:dyDescent="0.25">
      <c r="A988" s="3">
        <f>TITRES_STAT!B991</f>
        <v>43445</v>
      </c>
      <c r="B988" s="6">
        <f>TITRES_STAT!D991</f>
        <v>8.0935000000000006</v>
      </c>
      <c r="C988" s="2">
        <f t="shared" si="117"/>
        <v>6.8000000000001393E-2</v>
      </c>
      <c r="D988" s="2">
        <f t="shared" si="118"/>
        <v>8.0567799999999998</v>
      </c>
      <c r="E988" s="2">
        <f t="shared" si="120"/>
        <v>7.9942200000000003</v>
      </c>
      <c r="F988" s="2">
        <f t="shared" si="121"/>
        <v>7.9010599999999993</v>
      </c>
      <c r="G988" s="2">
        <f t="shared" si="115"/>
        <v>7.8618920000000028</v>
      </c>
      <c r="H988" s="2">
        <f t="shared" si="119"/>
        <v>7.5460199999999986</v>
      </c>
      <c r="I988" s="2">
        <f t="array" ref="I988">SUMPRODUCT(B972:B991, (ROW(B972:B991)-ROW(B972)+1)) / (20*21/2)</f>
        <v>8.0517047619047624</v>
      </c>
      <c r="J988" s="2">
        <f t="shared" si="122"/>
        <v>7.9462614086766949</v>
      </c>
      <c r="K988" s="2">
        <f t="shared" si="116"/>
        <v>7.891841931240223</v>
      </c>
    </row>
    <row r="989" spans="1:11" ht="13.5" x14ac:dyDescent="0.25">
      <c r="A989" s="3">
        <f>TITRES_STAT!B992</f>
        <v>43446</v>
      </c>
      <c r="B989" s="6">
        <f>TITRES_STAT!D992</f>
        <v>8.2975999999999992</v>
      </c>
      <c r="C989" s="2">
        <f t="shared" si="117"/>
        <v>0.20409999999999862</v>
      </c>
      <c r="D989" s="2">
        <f t="shared" si="118"/>
        <v>8.1166400000000003</v>
      </c>
      <c r="E989" s="2">
        <f t="shared" si="120"/>
        <v>8.04251</v>
      </c>
      <c r="F989" s="2">
        <f t="shared" si="121"/>
        <v>7.9248649999999996</v>
      </c>
      <c r="G989" s="2">
        <f t="shared" si="115"/>
        <v>7.8727740000000042</v>
      </c>
      <c r="H989" s="2">
        <f t="shared" si="119"/>
        <v>7.5521690000000001</v>
      </c>
      <c r="I989" s="2">
        <f t="array" ref="I989">SUMPRODUCT(B973:B992, (ROW(B973:B992)-ROW(B973)+1)) / (20*21/2)</f>
        <v>8.0754071428571432</v>
      </c>
      <c r="J989" s="2">
        <f t="shared" si="122"/>
        <v>7.9797222268979624</v>
      </c>
      <c r="K989" s="2">
        <f t="shared" si="116"/>
        <v>7.9077540123680574</v>
      </c>
    </row>
    <row r="990" spans="1:11" ht="13.5" x14ac:dyDescent="0.25">
      <c r="A990" s="3">
        <f>TITRES_STAT!B993</f>
        <v>43447</v>
      </c>
      <c r="B990" s="6">
        <f>TITRES_STAT!D993</f>
        <v>8.2567000000000004</v>
      </c>
      <c r="C990" s="2">
        <f t="shared" si="117"/>
        <v>-4.0899999999998826E-2</v>
      </c>
      <c r="D990" s="2">
        <f t="shared" si="118"/>
        <v>8.1669599999999996</v>
      </c>
      <c r="E990" s="2">
        <f t="shared" si="120"/>
        <v>8.0860299999999992</v>
      </c>
      <c r="F990" s="2">
        <f t="shared" si="121"/>
        <v>7.946625</v>
      </c>
      <c r="G990" s="2">
        <f t="shared" si="115"/>
        <v>7.882838000000004</v>
      </c>
      <c r="H990" s="2">
        <f t="shared" si="119"/>
        <v>7.5580169999999995</v>
      </c>
      <c r="I990" s="2">
        <f t="array" ref="I990">SUMPRODUCT(B974:B993, (ROW(B974:B993)-ROW(B974)+1)) / (20*21/2)</f>
        <v>8.0920504761904777</v>
      </c>
      <c r="J990" s="2">
        <f t="shared" si="122"/>
        <v>8.0061010624314903</v>
      </c>
      <c r="K990" s="2">
        <f t="shared" si="116"/>
        <v>7.9214381687457811</v>
      </c>
    </row>
    <row r="991" spans="1:11" ht="13.5" x14ac:dyDescent="0.25">
      <c r="A991" s="3">
        <f>TITRES_STAT!B994</f>
        <v>43448</v>
      </c>
      <c r="B991" s="6">
        <f>TITRES_STAT!D994</f>
        <v>8.2294999999999998</v>
      </c>
      <c r="C991" s="2">
        <f t="shared" si="117"/>
        <v>-2.7200000000000557E-2</v>
      </c>
      <c r="D991" s="2">
        <f t="shared" si="118"/>
        <v>8.1805599999999998</v>
      </c>
      <c r="E991" s="2">
        <f t="shared" si="120"/>
        <v>8.1098299999999988</v>
      </c>
      <c r="F991" s="2">
        <f t="shared" si="121"/>
        <v>7.9670249999999978</v>
      </c>
      <c r="G991" s="2">
        <f t="shared" si="115"/>
        <v>7.8923580000000024</v>
      </c>
      <c r="H991" s="2">
        <f t="shared" si="119"/>
        <v>7.5637289999999995</v>
      </c>
      <c r="I991" s="2">
        <f t="array" ref="I991">SUMPRODUCT(B975:B994, (ROW(B975:B994)-ROW(B975)+1)) / (20*21/2)</f>
        <v>8.1070747619047623</v>
      </c>
      <c r="J991" s="2">
        <f t="shared" si="122"/>
        <v>8.02737715172373</v>
      </c>
      <c r="K991" s="2">
        <f t="shared" si="116"/>
        <v>7.933519024873398</v>
      </c>
    </row>
    <row r="992" spans="1:11" ht="13.5" x14ac:dyDescent="0.25">
      <c r="A992" s="3">
        <f>TITRES_STAT!B995</f>
        <v>43451</v>
      </c>
      <c r="B992" s="6">
        <f>TITRES_STAT!D995</f>
        <v>8.2158999999999995</v>
      </c>
      <c r="C992" s="2">
        <f t="shared" si="117"/>
        <v>-1.3600000000000279E-2</v>
      </c>
      <c r="D992" s="2">
        <f t="shared" si="118"/>
        <v>8.2186400000000006</v>
      </c>
      <c r="E992" s="2">
        <f t="shared" si="120"/>
        <v>8.1295500000000001</v>
      </c>
      <c r="F992" s="2">
        <f t="shared" si="121"/>
        <v>7.9867449999999991</v>
      </c>
      <c r="G992" s="2">
        <f t="shared" si="115"/>
        <v>7.9009260000000019</v>
      </c>
      <c r="H992" s="2">
        <f t="shared" si="119"/>
        <v>7.5693729999999997</v>
      </c>
      <c r="I992" s="2">
        <f t="array" ref="I992">SUMPRODUCT(B976:B995, (ROW(B976:B995)-ROW(B976)+1)) / (20*21/2)</f>
        <v>8.1204800000000006</v>
      </c>
      <c r="J992" s="2">
        <f t="shared" si="122"/>
        <v>8.0453317087024221</v>
      </c>
      <c r="K992" s="2">
        <f t="shared" si="116"/>
        <v>7.9445927886038534</v>
      </c>
    </row>
    <row r="993" spans="1:11" ht="13.5" x14ac:dyDescent="0.25">
      <c r="A993" s="3">
        <f>TITRES_STAT!B996</f>
        <v>43452</v>
      </c>
      <c r="B993" s="6">
        <f>TITRES_STAT!D996</f>
        <v>8.1615000000000002</v>
      </c>
      <c r="C993" s="2">
        <f t="shared" si="117"/>
        <v>-5.4399999999999338E-2</v>
      </c>
      <c r="D993" s="2">
        <f t="shared" si="118"/>
        <v>8.2322399999999991</v>
      </c>
      <c r="E993" s="2">
        <f t="shared" si="120"/>
        <v>8.1445100000000004</v>
      </c>
      <c r="F993" s="2">
        <f t="shared" si="121"/>
        <v>8.0037450000000003</v>
      </c>
      <c r="G993" s="2">
        <f t="shared" si="115"/>
        <v>7.9084060000000029</v>
      </c>
      <c r="H993" s="2">
        <f t="shared" si="119"/>
        <v>7.5752924999999998</v>
      </c>
      <c r="I993" s="2">
        <f t="array" ref="I993">SUMPRODUCT(B977:B996, (ROW(B977:B996)-ROW(B977)+1)) / (20*21/2)</f>
        <v>8.1319423809523812</v>
      </c>
      <c r="J993" s="2">
        <f t="shared" si="122"/>
        <v>8.0563953554926684</v>
      </c>
      <c r="K993" s="2">
        <f t="shared" si="116"/>
        <v>7.9530989537566441</v>
      </c>
    </row>
    <row r="994" spans="1:11" ht="13.5" x14ac:dyDescent="0.25">
      <c r="A994" s="3">
        <f>TITRES_STAT!B997</f>
        <v>43453</v>
      </c>
      <c r="B994" s="6">
        <f>TITRES_STAT!D997</f>
        <v>8.1615000000000002</v>
      </c>
      <c r="C994" s="2">
        <f t="shared" si="117"/>
        <v>0</v>
      </c>
      <c r="D994" s="2">
        <f t="shared" si="118"/>
        <v>8.2050200000000011</v>
      </c>
      <c r="E994" s="2">
        <f t="shared" si="120"/>
        <v>8.1608300000000007</v>
      </c>
      <c r="F994" s="2">
        <f t="shared" si="121"/>
        <v>8.0207449999999998</v>
      </c>
      <c r="G994" s="2">
        <f t="shared" si="115"/>
        <v>7.9165660000000049</v>
      </c>
      <c r="H994" s="2">
        <f t="shared" si="119"/>
        <v>7.581211999999999</v>
      </c>
      <c r="I994" s="2">
        <f t="array" ref="I994">SUMPRODUCT(B978:B997, (ROW(B978:B997)-ROW(B978)+1)) / (20*21/2)</f>
        <v>8.1414619047619059</v>
      </c>
      <c r="J994" s="2">
        <f t="shared" si="122"/>
        <v>8.0664053216362248</v>
      </c>
      <c r="K994" s="2">
        <f t="shared" si="116"/>
        <v>7.9612715438054034</v>
      </c>
    </row>
    <row r="995" spans="1:11" ht="13.5" x14ac:dyDescent="0.25">
      <c r="A995" s="3">
        <f>TITRES_STAT!B998</f>
        <v>43454</v>
      </c>
      <c r="B995" s="6">
        <f>TITRES_STAT!D998</f>
        <v>8.1615000000000002</v>
      </c>
      <c r="C995" s="2">
        <f t="shared" si="117"/>
        <v>0</v>
      </c>
      <c r="D995" s="2">
        <f t="shared" si="118"/>
        <v>8.1859800000000007</v>
      </c>
      <c r="E995" s="2">
        <f t="shared" si="120"/>
        <v>8.1764700000000001</v>
      </c>
      <c r="F995" s="2">
        <f t="shared" si="121"/>
        <v>8.0411449999999984</v>
      </c>
      <c r="G995" s="2">
        <f t="shared" si="115"/>
        <v>7.9247260000000042</v>
      </c>
      <c r="H995" s="2">
        <f t="shared" si="119"/>
        <v>7.587550499999999</v>
      </c>
      <c r="I995" s="2">
        <f t="array" ref="I995">SUMPRODUCT(B979:B998, (ROW(B979:B998)-ROW(B979)+1)) / (20*21/2)</f>
        <v>8.1655623809523803</v>
      </c>
      <c r="J995" s="2">
        <f t="shared" si="122"/>
        <v>8.0754619576708713</v>
      </c>
      <c r="K995" s="2">
        <f t="shared" si="116"/>
        <v>7.9691236401267611</v>
      </c>
    </row>
    <row r="996" spans="1:11" ht="13.5" x14ac:dyDescent="0.25">
      <c r="A996" s="3">
        <f>TITRES_STAT!B999</f>
        <v>43455</v>
      </c>
      <c r="B996" s="6">
        <f>TITRES_STAT!D999</f>
        <v>8.1615000000000002</v>
      </c>
      <c r="C996" s="2">
        <f t="shared" si="117"/>
        <v>0</v>
      </c>
      <c r="D996" s="2">
        <f t="shared" si="118"/>
        <v>8.1723800000000004</v>
      </c>
      <c r="E996" s="2">
        <f t="shared" si="120"/>
        <v>8.1764700000000001</v>
      </c>
      <c r="F996" s="2">
        <f t="shared" si="121"/>
        <v>8.0615449999999989</v>
      </c>
      <c r="G996" s="2">
        <f t="shared" si="115"/>
        <v>7.9323420000000029</v>
      </c>
      <c r="H996" s="2">
        <f t="shared" si="119"/>
        <v>7.5938889999999981</v>
      </c>
      <c r="I996" s="2">
        <f t="array" ref="I996">SUMPRODUCT(B980:B999, (ROW(B980:B999)-ROW(B980)+1)) / (20*21/2)</f>
        <v>8.190471904761905</v>
      </c>
      <c r="J996" s="2">
        <f t="shared" si="122"/>
        <v>8.0836560569403133</v>
      </c>
      <c r="K996" s="2">
        <f t="shared" si="116"/>
        <v>7.9766678111021827</v>
      </c>
    </row>
    <row r="997" spans="1:11" ht="13.5" x14ac:dyDescent="0.25">
      <c r="A997" s="3">
        <f>TITRES_STAT!B1000</f>
        <v>43458</v>
      </c>
      <c r="B997" s="6">
        <f>TITRES_STAT!D1000</f>
        <v>8.1615000000000002</v>
      </c>
      <c r="C997" s="2">
        <f t="shared" si="117"/>
        <v>0</v>
      </c>
      <c r="D997" s="2">
        <f t="shared" si="118"/>
        <v>8.1615000000000002</v>
      </c>
      <c r="E997" s="2">
        <f t="shared" si="120"/>
        <v>8.1900700000000022</v>
      </c>
      <c r="F997" s="2">
        <f t="shared" si="121"/>
        <v>8.0785449999999983</v>
      </c>
      <c r="G997" s="2">
        <f t="shared" si="115"/>
        <v>7.9399580000000025</v>
      </c>
      <c r="H997" s="2">
        <f t="shared" si="119"/>
        <v>7.600227499999999</v>
      </c>
      <c r="I997" s="2">
        <f t="array" ref="I997">SUMPRODUCT(B981:B1000, (ROW(B981:B1000)-ROW(B981)+1)) / (20*21/2)</f>
        <v>8.2062819047619051</v>
      </c>
      <c r="J997" s="2">
        <f t="shared" si="122"/>
        <v>8.091069765803141</v>
      </c>
      <c r="K997" s="2">
        <f t="shared" si="116"/>
        <v>7.9839161322354313</v>
      </c>
    </row>
    <row r="998" spans="1:11" ht="13.5" x14ac:dyDescent="0.25">
      <c r="A998" s="3">
        <f>TITRES_STAT!B1001</f>
        <v>43459</v>
      </c>
      <c r="B998" s="6">
        <f>TITRES_STAT!D1001</f>
        <v>8.3315999999999999</v>
      </c>
      <c r="C998" s="2">
        <f t="shared" si="117"/>
        <v>0.1700999999999997</v>
      </c>
      <c r="D998" s="2">
        <f t="shared" si="118"/>
        <v>8.1955200000000001</v>
      </c>
      <c r="E998" s="2">
        <f t="shared" si="120"/>
        <v>8.2138799999999996</v>
      </c>
      <c r="F998" s="2">
        <f t="shared" si="121"/>
        <v>8.1040499999999991</v>
      </c>
      <c r="G998" s="2">
        <f t="shared" si="115"/>
        <v>7.9508400000000021</v>
      </c>
      <c r="H998" s="2">
        <f t="shared" si="119"/>
        <v>7.6074164999999985</v>
      </c>
      <c r="I998" s="2">
        <f t="array" ref="I998">SUMPRODUCT(B982:B1001, (ROW(B982:B1001)-ROW(B982)+1)) / (20*21/2)</f>
        <v>8.2198247619047624</v>
      </c>
      <c r="J998" s="2">
        <f t="shared" si="122"/>
        <v>8.1139774071552235</v>
      </c>
      <c r="K998" s="2">
        <f t="shared" si="116"/>
        <v>7.9975507937163952</v>
      </c>
    </row>
    <row r="999" spans="1:11" ht="13.5" x14ac:dyDescent="0.25">
      <c r="A999" s="3">
        <f>TITRES_STAT!B1002</f>
        <v>43460</v>
      </c>
      <c r="B999" s="6">
        <f>TITRES_STAT!D1002</f>
        <v>8.3656000000000006</v>
      </c>
      <c r="C999" s="2">
        <f t="shared" si="117"/>
        <v>3.4000000000000696E-2</v>
      </c>
      <c r="D999" s="2">
        <f t="shared" si="118"/>
        <v>8.2363400000000002</v>
      </c>
      <c r="E999" s="2">
        <f t="shared" si="120"/>
        <v>8.2206800000000015</v>
      </c>
      <c r="F999" s="2">
        <f t="shared" si="121"/>
        <v>8.1315950000000008</v>
      </c>
      <c r="G999" s="2">
        <f t="shared" si="115"/>
        <v>7.9617220000000017</v>
      </c>
      <c r="H999" s="2">
        <f t="shared" si="119"/>
        <v>7.6148719999999992</v>
      </c>
      <c r="I999" s="2">
        <f t="array" ref="I999">SUMPRODUCT(B983:B1002, (ROW(B983:B1002)-ROW(B983)+1)) / (20*21/2)</f>
        <v>8.2286623809523807</v>
      </c>
      <c r="J999" s="2">
        <f t="shared" si="122"/>
        <v>8.137941463616631</v>
      </c>
      <c r="K999" s="2">
        <f t="shared" si="116"/>
        <v>8.0119840959235962</v>
      </c>
    </row>
    <row r="1000" spans="1:11" ht="13.5" x14ac:dyDescent="0.25">
      <c r="A1000" s="3">
        <f>TITRES_STAT!B1003</f>
        <v>43461</v>
      </c>
      <c r="B1000" s="6">
        <f>TITRES_STAT!D1003</f>
        <v>8.2975999999999992</v>
      </c>
      <c r="C1000" s="2">
        <f t="shared" si="117"/>
        <v>-6.8000000000001393E-2</v>
      </c>
      <c r="D1000" s="2">
        <f t="shared" si="118"/>
        <v>8.2635600000000018</v>
      </c>
      <c r="E1000" s="2">
        <f t="shared" si="120"/>
        <v>8.2247700000000012</v>
      </c>
      <c r="F1000" s="2">
        <f t="shared" si="121"/>
        <v>8.1554000000000002</v>
      </c>
      <c r="G1000" s="2">
        <f t="shared" si="115"/>
        <v>7.9712440000000013</v>
      </c>
      <c r="H1000" s="2">
        <f t="shared" si="119"/>
        <v>7.6225350000000001</v>
      </c>
      <c r="I1000" s="2">
        <f t="array" ref="I1000">SUMPRODUCT(B984:B1003, (ROW(B984:B1003)-ROW(B984)+1)) / (20*21/2)</f>
        <v>8.2356866666666662</v>
      </c>
      <c r="J1000" s="2">
        <f t="shared" si="122"/>
        <v>8.1531470385102853</v>
      </c>
      <c r="K1000" s="2">
        <f t="shared" si="116"/>
        <v>8.0231847196128676</v>
      </c>
    </row>
    <row r="1001" spans="1:11" ht="13.5" x14ac:dyDescent="0.25">
      <c r="A1001" s="3">
        <f>TITRES_STAT!B1004</f>
        <v>43462</v>
      </c>
      <c r="B1001" s="6">
        <f>TITRES_STAT!D1004</f>
        <v>8.2975999999999992</v>
      </c>
      <c r="C1001" s="2">
        <f t="shared" si="117"/>
        <v>0</v>
      </c>
      <c r="D1001" s="2">
        <f t="shared" si="118"/>
        <v>8.2907800000000016</v>
      </c>
      <c r="E1001" s="2">
        <f t="shared" si="120"/>
        <v>8.2315800000000028</v>
      </c>
      <c r="F1001" s="2">
        <f t="shared" si="121"/>
        <v>8.1707049999999999</v>
      </c>
      <c r="G1001" s="2">
        <f t="shared" si="115"/>
        <v>7.9807660000000009</v>
      </c>
      <c r="H1001" s="2">
        <f t="shared" si="119"/>
        <v>7.6303589999999994</v>
      </c>
      <c r="I1001" s="2">
        <f t="array" ref="I1001">SUMPRODUCT(B985:B1004, (ROW(B985:B1004)-ROW(B985)+1)) / (20*21/2)</f>
        <v>8.2402499999999996</v>
      </c>
      <c r="J1001" s="2">
        <f t="shared" si="122"/>
        <v>8.1669044634140668</v>
      </c>
      <c r="K1001" s="2">
        <f t="shared" si="116"/>
        <v>8.0339461031574615</v>
      </c>
    </row>
    <row r="1002" spans="1:11" ht="13.5" x14ac:dyDescent="0.25">
      <c r="A1002" s="3">
        <f>TITRES_STAT!B1005</f>
        <v>43465</v>
      </c>
      <c r="B1002" s="6">
        <f>TITRES_STAT!D1005</f>
        <v>8.2635000000000005</v>
      </c>
      <c r="C1002" s="2">
        <f t="shared" si="117"/>
        <v>-3.4099999999998687E-2</v>
      </c>
      <c r="D1002" s="2">
        <f t="shared" si="118"/>
        <v>8.3111800000000002</v>
      </c>
      <c r="E1002" s="2">
        <f t="shared" si="120"/>
        <v>8.236340000000002</v>
      </c>
      <c r="F1002" s="2">
        <f t="shared" si="121"/>
        <v>8.1829450000000001</v>
      </c>
      <c r="G1002" s="2">
        <f t="shared" si="115"/>
        <v>7.9896060000000011</v>
      </c>
      <c r="H1002" s="2">
        <f t="shared" si="119"/>
        <v>7.6380124999999994</v>
      </c>
      <c r="I1002" s="2">
        <f t="array" ref="I1002">SUMPRODUCT(B986:B1005, (ROW(B986:B1005)-ROW(B986)+1)) / (20*21/2)</f>
        <v>8.2423523809523793</v>
      </c>
      <c r="J1002" s="2">
        <f t="shared" si="122"/>
        <v>8.1761040383270132</v>
      </c>
      <c r="K1002" s="2">
        <f t="shared" si="116"/>
        <v>8.0429482167591306</v>
      </c>
    </row>
    <row r="1003" spans="1:11" ht="13.5" x14ac:dyDescent="0.25">
      <c r="A1003" s="3">
        <f>TITRES_STAT!B1006</f>
        <v>43467</v>
      </c>
      <c r="B1003" s="6">
        <f>TITRES_STAT!D1006</f>
        <v>8.2567000000000004</v>
      </c>
      <c r="C1003" s="2">
        <f t="shared" si="117"/>
        <v>-6.8000000000001393E-3</v>
      </c>
      <c r="D1003" s="2">
        <f t="shared" si="118"/>
        <v>8.2962000000000007</v>
      </c>
      <c r="E1003" s="2">
        <f t="shared" si="120"/>
        <v>8.2458599999999986</v>
      </c>
      <c r="F1003" s="2">
        <f t="shared" si="121"/>
        <v>8.1951849999999986</v>
      </c>
      <c r="G1003" s="2">
        <f t="shared" si="115"/>
        <v>7.9983100000000009</v>
      </c>
      <c r="H1003" s="2">
        <f t="shared" si="119"/>
        <v>7.6459864999999994</v>
      </c>
      <c r="I1003" s="2">
        <f t="array" ref="I1003">SUMPRODUCT(B987:B1006, (ROW(B987:B1006)-ROW(B987)+1)) / (20*21/2)</f>
        <v>8.2369100000000017</v>
      </c>
      <c r="J1003" s="2">
        <f t="shared" si="122"/>
        <v>8.1837798442006306</v>
      </c>
      <c r="K1003" s="2">
        <f t="shared" si="116"/>
        <v>8.0513306396313222</v>
      </c>
    </row>
    <row r="1004" spans="1:11" ht="13.5" x14ac:dyDescent="0.25">
      <c r="A1004" s="3">
        <f>TITRES_STAT!B1007</f>
        <v>43468</v>
      </c>
      <c r="B1004" s="6">
        <f>TITRES_STAT!D1007</f>
        <v>8.2431000000000001</v>
      </c>
      <c r="C1004" s="2">
        <f t="shared" si="117"/>
        <v>-1.3600000000000279E-2</v>
      </c>
      <c r="D1004" s="2">
        <f t="shared" si="118"/>
        <v>8.2716999999999992</v>
      </c>
      <c r="E1004" s="2">
        <f t="shared" si="120"/>
        <v>8.2540200000000006</v>
      </c>
      <c r="F1004" s="2">
        <f t="shared" si="121"/>
        <v>8.2074249999999989</v>
      </c>
      <c r="G1004" s="2">
        <f t="shared" si="115"/>
        <v>8.0067419999999991</v>
      </c>
      <c r="H1004" s="2">
        <f t="shared" si="119"/>
        <v>7.6536024999999981</v>
      </c>
      <c r="I1004" s="2">
        <f t="array" ref="I1004">SUMPRODUCT(B988:B1007, (ROW(B988:B1007)-ROW(B988)+1)) / (20*21/2)</f>
        <v>8.2314676190476188</v>
      </c>
      <c r="J1004" s="2">
        <f t="shared" si="122"/>
        <v>8.1894293828481892</v>
      </c>
      <c r="K1004" s="2">
        <f t="shared" si="116"/>
        <v>8.0588510067046037</v>
      </c>
    </row>
    <row r="1005" spans="1:11" ht="13.5" x14ac:dyDescent="0.25">
      <c r="A1005" s="3">
        <f>TITRES_STAT!B1008</f>
        <v>43469</v>
      </c>
      <c r="B1005" s="6">
        <f>TITRES_STAT!D1008</f>
        <v>8.2294999999999998</v>
      </c>
      <c r="C1005" s="2">
        <f t="shared" si="117"/>
        <v>-1.3600000000000279E-2</v>
      </c>
      <c r="D1005" s="2">
        <f t="shared" si="118"/>
        <v>8.2580799999999996</v>
      </c>
      <c r="E1005" s="2">
        <f t="shared" si="120"/>
        <v>8.2608200000000007</v>
      </c>
      <c r="F1005" s="2">
        <f t="shared" si="121"/>
        <v>8.2186449999999986</v>
      </c>
      <c r="G1005" s="2">
        <f t="shared" si="115"/>
        <v>8.0149019999999993</v>
      </c>
      <c r="H1005" s="2">
        <f t="shared" si="119"/>
        <v>7.6614084999999976</v>
      </c>
      <c r="I1005" s="2">
        <f t="array" ref="I1005">SUMPRODUCT(B989:B1008, (ROW(B989:B1008)-ROW(B989)+1)) / (20*21/2)</f>
        <v>8.22408238095238</v>
      </c>
      <c r="J1005" s="2">
        <f t="shared" si="122"/>
        <v>8.1932456321007425</v>
      </c>
      <c r="K1005" s="2">
        <f t="shared" si="116"/>
        <v>8.0655431240887374</v>
      </c>
    </row>
    <row r="1006" spans="1:11" ht="13.5" x14ac:dyDescent="0.25">
      <c r="A1006" s="3">
        <f>TITRES_STAT!B1009</f>
        <v>43472</v>
      </c>
      <c r="B1006" s="6">
        <f>TITRES_STAT!D1009</f>
        <v>8.1615000000000002</v>
      </c>
      <c r="C1006" s="2">
        <f t="shared" si="117"/>
        <v>-6.7999999999999616E-2</v>
      </c>
      <c r="D1006" s="2">
        <f t="shared" si="118"/>
        <v>8.2308600000000016</v>
      </c>
      <c r="E1006" s="2">
        <f t="shared" si="120"/>
        <v>8.2608200000000007</v>
      </c>
      <c r="F1006" s="2">
        <f t="shared" si="121"/>
        <v>8.2186449999999986</v>
      </c>
      <c r="G1006" s="2">
        <f t="shared" si="115"/>
        <v>8.0217019999999977</v>
      </c>
      <c r="H1006" s="2">
        <f t="shared" si="119"/>
        <v>7.6690354999999988</v>
      </c>
      <c r="I1006" s="2">
        <f t="array" ref="I1006">SUMPRODUCT(B990:B1009, (ROW(B990:B1009)-ROW(B990)+1)) / (20*21/2)</f>
        <v>8.2151428571428546</v>
      </c>
      <c r="J1006" s="2">
        <f t="shared" si="122"/>
        <v>8.1902222385673387</v>
      </c>
      <c r="K1006" s="2">
        <f t="shared" si="116"/>
        <v>8.0693061388303562</v>
      </c>
    </row>
    <row r="1007" spans="1:11" ht="13.5" x14ac:dyDescent="0.25">
      <c r="A1007" s="3">
        <f>TITRES_STAT!B1010</f>
        <v>43473</v>
      </c>
      <c r="B1007" s="6">
        <f>TITRES_STAT!D1010</f>
        <v>8.1615000000000002</v>
      </c>
      <c r="C1007" s="2">
        <f t="shared" si="117"/>
        <v>0</v>
      </c>
      <c r="D1007" s="2">
        <f t="shared" si="118"/>
        <v>8.2104600000000012</v>
      </c>
      <c r="E1007" s="2">
        <f t="shared" si="120"/>
        <v>8.2608200000000007</v>
      </c>
      <c r="F1007" s="2">
        <f t="shared" si="121"/>
        <v>8.2254449999999988</v>
      </c>
      <c r="G1007" s="2">
        <f t="shared" si="115"/>
        <v>8.0285019999999978</v>
      </c>
      <c r="H1007" s="2">
        <f t="shared" si="119"/>
        <v>7.676758999999997</v>
      </c>
      <c r="I1007" s="2">
        <f t="array" ref="I1007">SUMPRODUCT(B991:B1010, (ROW(B991:B1010)-ROW(B991)+1)) / (20*21/2)</f>
        <v>8.2076285714285699</v>
      </c>
      <c r="J1007" s="2">
        <f t="shared" si="122"/>
        <v>8.187486787275212</v>
      </c>
      <c r="K1007" s="2">
        <f t="shared" si="116"/>
        <v>8.072921584366421</v>
      </c>
    </row>
    <row r="1008" spans="1:11" ht="13.5" x14ac:dyDescent="0.25">
      <c r="A1008" s="3">
        <f>TITRES_STAT!B1011</f>
        <v>43474</v>
      </c>
      <c r="B1008" s="6">
        <f>TITRES_STAT!D1011</f>
        <v>8.1478999999999999</v>
      </c>
      <c r="C1008" s="2">
        <f t="shared" si="117"/>
        <v>-1.3600000000000279E-2</v>
      </c>
      <c r="D1008" s="2">
        <f t="shared" si="118"/>
        <v>8.1887000000000008</v>
      </c>
      <c r="E1008" s="2">
        <f t="shared" si="120"/>
        <v>8.2424499999999998</v>
      </c>
      <c r="F1008" s="2">
        <f t="shared" si="121"/>
        <v>8.2281649999999988</v>
      </c>
      <c r="G1008" s="2">
        <f t="shared" si="115"/>
        <v>8.0309499999999971</v>
      </c>
      <c r="H1008" s="2">
        <f t="shared" si="119"/>
        <v>7.6843179999999975</v>
      </c>
      <c r="I1008" s="2">
        <f t="array" ref="I1008">SUMPRODUCT(B992:B1011, (ROW(B992:B1011)-ROW(B992)+1)) / (20*21/2)</f>
        <v>8.2006647619047612</v>
      </c>
      <c r="J1008" s="2">
        <f t="shared" si="122"/>
        <v>8.1837166170585256</v>
      </c>
      <c r="K1008" s="2">
        <f t="shared" si="116"/>
        <v>8.0758619143912682</v>
      </c>
    </row>
    <row r="1009" spans="1:11" ht="13.5" x14ac:dyDescent="0.25">
      <c r="A1009" s="3">
        <f>TITRES_STAT!B1012</f>
        <v>43475</v>
      </c>
      <c r="B1009" s="6">
        <f>TITRES_STAT!D1012</f>
        <v>8.1342999999999996</v>
      </c>
      <c r="C1009" s="2">
        <f t="shared" si="117"/>
        <v>-1.3600000000000279E-2</v>
      </c>
      <c r="D1009" s="2">
        <f t="shared" si="118"/>
        <v>8.1669400000000003</v>
      </c>
      <c r="E1009" s="2">
        <f t="shared" si="120"/>
        <v>8.2193199999999997</v>
      </c>
      <c r="F1009" s="2">
        <f t="shared" si="121"/>
        <v>8.2199999999999989</v>
      </c>
      <c r="G1009" s="2">
        <f t="shared" si="115"/>
        <v>8.0304059999999975</v>
      </c>
      <c r="H1009" s="2">
        <f t="shared" si="119"/>
        <v>7.6911644999999975</v>
      </c>
      <c r="I1009" s="2">
        <f t="array" ref="I1009">SUMPRODUCT(B993:B1012, (ROW(B993:B1012)-ROW(B993)+1)) / (20*21/2)</f>
        <v>8.1941219047619036</v>
      </c>
      <c r="J1009" s="2">
        <f t="shared" si="122"/>
        <v>8.1790102725767611</v>
      </c>
      <c r="K1009" s="2">
        <f t="shared" si="116"/>
        <v>8.0781536040229831</v>
      </c>
    </row>
    <row r="1010" spans="1:11" ht="13.5" x14ac:dyDescent="0.25">
      <c r="A1010" s="3">
        <f>TITRES_STAT!B1013</f>
        <v>43476</v>
      </c>
      <c r="B1010" s="6">
        <f>TITRES_STAT!D1013</f>
        <v>8.1410999999999998</v>
      </c>
      <c r="C1010" s="2">
        <f t="shared" si="117"/>
        <v>6.8000000000001393E-3</v>
      </c>
      <c r="D1010" s="2">
        <f t="shared" si="118"/>
        <v>8.1492599999999999</v>
      </c>
      <c r="E1010" s="2">
        <f t="shared" si="120"/>
        <v>8.2036699999999989</v>
      </c>
      <c r="F1010" s="2">
        <f t="shared" si="121"/>
        <v>8.2142199999999992</v>
      </c>
      <c r="G1010" s="2">
        <f t="shared" ref="G1010:G1073" si="123">AVERAGE(B961:B1010)</f>
        <v>8.0347579999999965</v>
      </c>
      <c r="H1010" s="2">
        <f t="shared" si="119"/>
        <v>7.6980449999999987</v>
      </c>
      <c r="I1010" s="2">
        <f t="array" ref="I1010">SUMPRODUCT(B994:B1013, (ROW(B994:B1013)-ROW(B994)+1)) / (20*21/2)</f>
        <v>8.1892304761904757</v>
      </c>
      <c r="J1010" s="2">
        <f t="shared" si="122"/>
        <v>8.1753997704265924</v>
      </c>
      <c r="K1010" s="2">
        <f t="shared" si="116"/>
        <v>8.0806220901397285</v>
      </c>
    </row>
    <row r="1011" spans="1:11" ht="13.5" x14ac:dyDescent="0.25">
      <c r="A1011" s="3">
        <f>TITRES_STAT!B1014</f>
        <v>43480</v>
      </c>
      <c r="B1011" s="6">
        <f>TITRES_STAT!D1014</f>
        <v>8.1410999999999998</v>
      </c>
      <c r="C1011" s="2">
        <f t="shared" si="117"/>
        <v>0</v>
      </c>
      <c r="D1011" s="2">
        <f t="shared" si="118"/>
        <v>8.1451799999999999</v>
      </c>
      <c r="E1011" s="2">
        <f t="shared" si="120"/>
        <v>8.1880199999999999</v>
      </c>
      <c r="F1011" s="2">
        <f t="shared" si="121"/>
        <v>8.2097999999999995</v>
      </c>
      <c r="G1011" s="2">
        <f t="shared" si="123"/>
        <v>8.0397899999999964</v>
      </c>
      <c r="H1011" s="2">
        <f t="shared" si="119"/>
        <v>7.7049254999999981</v>
      </c>
      <c r="I1011" s="2">
        <f t="array" ref="I1011">SUMPRODUCT(B995:B1014, (ROW(B995:B1014)-ROW(B995)+1)) / (20*21/2)</f>
        <v>8.1843714285714295</v>
      </c>
      <c r="J1011" s="2">
        <f t="shared" si="122"/>
        <v>8.1721331256240592</v>
      </c>
      <c r="K1011" s="2">
        <f t="shared" ref="K1011:K1074" si="124">$K$4*B1011+(1-$K$4)*K1010</f>
        <v>8.0829937728793482</v>
      </c>
    </row>
    <row r="1012" spans="1:11" ht="13.5" x14ac:dyDescent="0.25">
      <c r="A1012" s="3">
        <f>TITRES_STAT!B1015</f>
        <v>43481</v>
      </c>
      <c r="B1012" s="6">
        <f>TITRES_STAT!D1015</f>
        <v>8.1410999999999998</v>
      </c>
      <c r="C1012" s="2">
        <f t="shared" si="117"/>
        <v>0</v>
      </c>
      <c r="D1012" s="2">
        <f t="shared" si="118"/>
        <v>8.1410999999999998</v>
      </c>
      <c r="E1012" s="2">
        <f t="shared" si="120"/>
        <v>8.1757799999999996</v>
      </c>
      <c r="F1012" s="2">
        <f t="shared" si="121"/>
        <v>8.206059999999999</v>
      </c>
      <c r="G1012" s="2">
        <f t="shared" si="123"/>
        <v>8.0448219999999999</v>
      </c>
      <c r="H1012" s="2">
        <f t="shared" si="119"/>
        <v>7.7118059999999993</v>
      </c>
      <c r="I1012" s="2">
        <f t="array" ref="I1012">SUMPRODUCT(B996:B1015, (ROW(B996:B1015)-ROW(B996)+1)) / (20*21/2)</f>
        <v>8.178897142857144</v>
      </c>
      <c r="J1012" s="2">
        <f t="shared" si="122"/>
        <v>8.1691775898503387</v>
      </c>
      <c r="K1012" s="2">
        <f t="shared" si="124"/>
        <v>8.0852724484527076</v>
      </c>
    </row>
    <row r="1013" spans="1:11" ht="13.5" x14ac:dyDescent="0.25">
      <c r="A1013" s="3">
        <f>TITRES_STAT!B1016</f>
        <v>43482</v>
      </c>
      <c r="B1013" s="6">
        <f>TITRES_STAT!D1016</f>
        <v>8.1547000000000001</v>
      </c>
      <c r="C1013" s="2">
        <f t="shared" si="117"/>
        <v>1.3600000000000279E-2</v>
      </c>
      <c r="D1013" s="2">
        <f t="shared" si="118"/>
        <v>8.1424599999999998</v>
      </c>
      <c r="E1013" s="2">
        <f t="shared" si="120"/>
        <v>8.1655800000000003</v>
      </c>
      <c r="F1013" s="2">
        <f t="shared" si="121"/>
        <v>8.2057199999999977</v>
      </c>
      <c r="G1013" s="2">
        <f t="shared" si="123"/>
        <v>8.0501259999999988</v>
      </c>
      <c r="H1013" s="2">
        <f t="shared" si="119"/>
        <v>7.7187544999999993</v>
      </c>
      <c r="I1013" s="2">
        <f t="array" ref="I1013">SUMPRODUCT(B997:B1016, (ROW(B997:B1016)-ROW(B997)+1)) / (20*21/2)</f>
        <v>8.1734876190476182</v>
      </c>
      <c r="J1013" s="2">
        <f t="shared" si="122"/>
        <v>8.1677987717693536</v>
      </c>
      <c r="K1013" s="2">
        <f t="shared" si="124"/>
        <v>8.0879950975329944</v>
      </c>
    </row>
    <row r="1014" spans="1:11" ht="13.5" x14ac:dyDescent="0.25">
      <c r="A1014" s="3">
        <f>TITRES_STAT!B1017</f>
        <v>43483</v>
      </c>
      <c r="B1014" s="6">
        <f>TITRES_STAT!D1017</f>
        <v>8.1547000000000001</v>
      </c>
      <c r="C1014" s="2">
        <f t="shared" si="117"/>
        <v>0</v>
      </c>
      <c r="D1014" s="2">
        <f t="shared" si="118"/>
        <v>8.1465399999999981</v>
      </c>
      <c r="E1014" s="2">
        <f t="shared" si="120"/>
        <v>8.156740000000001</v>
      </c>
      <c r="F1014" s="2">
        <f t="shared" si="121"/>
        <v>8.2053799999999981</v>
      </c>
      <c r="G1014" s="2">
        <f t="shared" si="123"/>
        <v>8.0547499999999967</v>
      </c>
      <c r="H1014" s="2">
        <f t="shared" si="119"/>
        <v>7.7260574999999996</v>
      </c>
      <c r="I1014" s="2">
        <f t="array" ref="I1014">SUMPRODUCT(B998:B1017, (ROW(B998:B1017)-ROW(B998)+1)) / (20*21/2)</f>
        <v>8.1681428571428576</v>
      </c>
      <c r="J1014" s="2">
        <f t="shared" si="122"/>
        <v>8.1665512696960825</v>
      </c>
      <c r="K1014" s="2">
        <f t="shared" si="124"/>
        <v>8.0906109760611127</v>
      </c>
    </row>
    <row r="1015" spans="1:11" ht="13.5" x14ac:dyDescent="0.25">
      <c r="A1015" s="3">
        <f>TITRES_STAT!B1018</f>
        <v>43486</v>
      </c>
      <c r="B1015" s="6">
        <f>TITRES_STAT!D1018</f>
        <v>8.1478999999999999</v>
      </c>
      <c r="C1015" s="2">
        <f t="shared" si="117"/>
        <v>-6.8000000000001393E-3</v>
      </c>
      <c r="D1015" s="2">
        <f t="shared" si="118"/>
        <v>8.1478999999999999</v>
      </c>
      <c r="E1015" s="2">
        <f t="shared" si="120"/>
        <v>8.1485800000000008</v>
      </c>
      <c r="F1015" s="2">
        <f t="shared" si="121"/>
        <v>8.204699999999999</v>
      </c>
      <c r="G1015" s="2">
        <f t="shared" si="123"/>
        <v>8.0612779999999979</v>
      </c>
      <c r="H1015" s="2">
        <f t="shared" si="119"/>
        <v>7.7337774999999986</v>
      </c>
      <c r="I1015" s="2">
        <f t="array" ref="I1015">SUMPRODUCT(B999:B1018, (ROW(B999:B1018)-ROW(B999)+1)) / (20*21/2)</f>
        <v>8.1576819047619065</v>
      </c>
      <c r="J1015" s="2">
        <f t="shared" si="122"/>
        <v>8.1647749582964551</v>
      </c>
      <c r="K1015" s="2">
        <f t="shared" si="124"/>
        <v>8.0928576044508738</v>
      </c>
    </row>
    <row r="1016" spans="1:11" ht="13.5" x14ac:dyDescent="0.25">
      <c r="A1016" s="3">
        <f>TITRES_STAT!B1019</f>
        <v>43487</v>
      </c>
      <c r="B1016" s="6">
        <f>TITRES_STAT!D1019</f>
        <v>8.1478999999999999</v>
      </c>
      <c r="C1016" s="2">
        <f t="shared" si="117"/>
        <v>0</v>
      </c>
      <c r="D1016" s="2">
        <f t="shared" si="118"/>
        <v>8.1492599999999999</v>
      </c>
      <c r="E1016" s="2">
        <f t="shared" si="120"/>
        <v>8.147219999999999</v>
      </c>
      <c r="F1016" s="2">
        <f t="shared" si="121"/>
        <v>8.2040199999999981</v>
      </c>
      <c r="G1016" s="2">
        <f t="shared" si="123"/>
        <v>8.0678059999999974</v>
      </c>
      <c r="H1016" s="2">
        <f t="shared" si="119"/>
        <v>7.7413364999999992</v>
      </c>
      <c r="I1016" s="2">
        <f t="array" ref="I1016">SUMPRODUCT(B1000:B1019, (ROW(B1000:B1019)-ROW(B1000)+1)) / (20*21/2)</f>
        <v>8.1528880952380938</v>
      </c>
      <c r="J1016" s="2">
        <f t="shared" si="122"/>
        <v>8.1631678194110791</v>
      </c>
      <c r="K1016" s="2">
        <f t="shared" si="124"/>
        <v>8.0950161297665257</v>
      </c>
    </row>
    <row r="1017" spans="1:11" ht="13.5" x14ac:dyDescent="0.25">
      <c r="A1017" s="3">
        <f>TITRES_STAT!B1020</f>
        <v>43488</v>
      </c>
      <c r="B1017" s="6">
        <f>TITRES_STAT!D1020</f>
        <v>8.1478999999999999</v>
      </c>
      <c r="C1017" s="2">
        <f t="shared" si="117"/>
        <v>0</v>
      </c>
      <c r="D1017" s="2">
        <f t="shared" si="118"/>
        <v>8.15062</v>
      </c>
      <c r="E1017" s="2">
        <f t="shared" si="120"/>
        <v>8.145859999999999</v>
      </c>
      <c r="F1017" s="2">
        <f t="shared" si="121"/>
        <v>8.2033399999999972</v>
      </c>
      <c r="G1017" s="2">
        <f t="shared" si="123"/>
        <v>8.0743339999999986</v>
      </c>
      <c r="H1017" s="2">
        <f t="shared" si="119"/>
        <v>7.7488954999999988</v>
      </c>
      <c r="I1017" s="2">
        <f t="array" ref="I1017">SUMPRODUCT(B1001:B1020, (ROW(B1001:B1020)-ROW(B1001)+1)) / (20*21/2)</f>
        <v>8.1498109523809532</v>
      </c>
      <c r="J1017" s="2">
        <f t="shared" si="122"/>
        <v>8.1617137413719281</v>
      </c>
      <c r="K1017" s="2">
        <f t="shared" si="124"/>
        <v>8.0970900070305838</v>
      </c>
    </row>
    <row r="1018" spans="1:11" ht="13.5" x14ac:dyDescent="0.25">
      <c r="A1018" s="3">
        <f>TITRES_STAT!B1021</f>
        <v>43489</v>
      </c>
      <c r="B1018" s="6">
        <f>TITRES_STAT!D1021</f>
        <v>8.0935000000000006</v>
      </c>
      <c r="C1018" s="2">
        <f t="shared" si="117"/>
        <v>-5.4399999999999338E-2</v>
      </c>
      <c r="D1018" s="2">
        <f t="shared" si="118"/>
        <v>8.1383799999999997</v>
      </c>
      <c r="E1018" s="2">
        <f t="shared" si="120"/>
        <v>8.1404200000000007</v>
      </c>
      <c r="F1018" s="2">
        <f t="shared" si="121"/>
        <v>8.1914349999999985</v>
      </c>
      <c r="G1018" s="2">
        <f t="shared" si="123"/>
        <v>8.0797739999999969</v>
      </c>
      <c r="H1018" s="2">
        <f t="shared" si="119"/>
        <v>7.7561824999999978</v>
      </c>
      <c r="I1018" s="2">
        <f t="array" ref="I1018">SUMPRODUCT(B1002:B1021, (ROW(B1002:B1021)-ROW(B1002)+1)) / (20*21/2)</f>
        <v>8.1474466666666672</v>
      </c>
      <c r="J1018" s="2">
        <f t="shared" si="122"/>
        <v>8.1552171945746021</v>
      </c>
      <c r="K1018" s="2">
        <f t="shared" si="124"/>
        <v>8.0969492224411503</v>
      </c>
    </row>
    <row r="1019" spans="1:11" ht="13.5" x14ac:dyDescent="0.25">
      <c r="A1019" s="3">
        <f>TITRES_STAT!B1022</f>
        <v>43490</v>
      </c>
      <c r="B1019" s="6">
        <f>TITRES_STAT!D1022</f>
        <v>8.1410999999999998</v>
      </c>
      <c r="C1019" s="2">
        <f t="shared" si="117"/>
        <v>4.7599999999999199E-2</v>
      </c>
      <c r="D1019" s="2">
        <f t="shared" si="118"/>
        <v>8.1356599999999997</v>
      </c>
      <c r="E1019" s="2">
        <f t="shared" si="120"/>
        <v>8.1410999999999998</v>
      </c>
      <c r="F1019" s="2">
        <f t="shared" si="121"/>
        <v>8.1802099999999989</v>
      </c>
      <c r="G1019" s="2">
        <f t="shared" si="123"/>
        <v>8.0861659999999986</v>
      </c>
      <c r="H1019" s="2">
        <f t="shared" si="119"/>
        <v>7.763707499999998</v>
      </c>
      <c r="I1019" s="2">
        <f t="array" ref="I1019">SUMPRODUCT(B1003:B1022, (ROW(B1003:B1022)-ROW(B1003)+1)) / (20*21/2)</f>
        <v>8.1464428571428567</v>
      </c>
      <c r="J1019" s="2">
        <f t="shared" si="122"/>
        <v>8.1538726998532116</v>
      </c>
      <c r="K1019" s="2">
        <f t="shared" si="124"/>
        <v>8.0986806254826735</v>
      </c>
    </row>
    <row r="1020" spans="1:11" ht="13.5" x14ac:dyDescent="0.25">
      <c r="A1020" s="3">
        <f>TITRES_STAT!B1023</f>
        <v>43493</v>
      </c>
      <c r="B1020" s="6">
        <f>TITRES_STAT!D1023</f>
        <v>8.1478999999999999</v>
      </c>
      <c r="C1020" s="2">
        <f t="shared" si="117"/>
        <v>6.8000000000001393E-3</v>
      </c>
      <c r="D1020" s="2">
        <f t="shared" si="118"/>
        <v>8.1356599999999997</v>
      </c>
      <c r="E1020" s="2">
        <f t="shared" si="120"/>
        <v>8.1417800000000007</v>
      </c>
      <c r="F1020" s="2">
        <f t="shared" si="121"/>
        <v>8.172724999999998</v>
      </c>
      <c r="G1020" s="2">
        <f t="shared" si="123"/>
        <v>8.0926939999999981</v>
      </c>
      <c r="H1020" s="2">
        <f t="shared" si="119"/>
        <v>7.7713309999999982</v>
      </c>
      <c r="I1020" s="2">
        <f t="array" ref="I1020">SUMPRODUCT(B1004:B1023, (ROW(B1004:B1023)-ROW(B1004)+1)) / (20*21/2)</f>
        <v>8.145957142857144</v>
      </c>
      <c r="J1020" s="2">
        <f t="shared" si="122"/>
        <v>8.1533038712957637</v>
      </c>
      <c r="K1020" s="2">
        <f t="shared" si="124"/>
        <v>8.1006107970323722</v>
      </c>
    </row>
    <row r="1021" spans="1:11" ht="13.5" x14ac:dyDescent="0.25">
      <c r="A1021" s="3">
        <f>TITRES_STAT!B1024</f>
        <v>43494</v>
      </c>
      <c r="B1021" s="6">
        <f>TITRES_STAT!D1024</f>
        <v>8.1478999999999999</v>
      </c>
      <c r="C1021" s="2">
        <f t="shared" si="117"/>
        <v>0</v>
      </c>
      <c r="D1021" s="2">
        <f t="shared" si="118"/>
        <v>8.1356599999999997</v>
      </c>
      <c r="E1021" s="2">
        <f t="shared" si="120"/>
        <v>8.1424599999999998</v>
      </c>
      <c r="F1021" s="2">
        <f t="shared" si="121"/>
        <v>8.1652399999999989</v>
      </c>
      <c r="G1021" s="2">
        <f t="shared" si="123"/>
        <v>8.0992219999999957</v>
      </c>
      <c r="H1021" s="2">
        <f t="shared" si="119"/>
        <v>7.7790509999999973</v>
      </c>
      <c r="I1021" s="2">
        <f t="array" ref="I1021">SUMPRODUCT(B1005:B1024, (ROW(B1005:B1024)-ROW(B1005)+1)) / (20*21/2)</f>
        <v>8.145957142857144</v>
      </c>
      <c r="J1021" s="2">
        <f t="shared" si="122"/>
        <v>8.152789216886644</v>
      </c>
      <c r="K1021" s="2">
        <f t="shared" si="124"/>
        <v>8.1024652755801227</v>
      </c>
    </row>
    <row r="1022" spans="1:11" ht="13.5" x14ac:dyDescent="0.25">
      <c r="A1022" s="3">
        <f>TITRES_STAT!B1025</f>
        <v>43495</v>
      </c>
      <c r="B1022" s="6">
        <f>TITRES_STAT!D1025</f>
        <v>8.1547000000000001</v>
      </c>
      <c r="C1022" s="2">
        <f t="shared" si="117"/>
        <v>6.8000000000001393E-3</v>
      </c>
      <c r="D1022" s="2">
        <f t="shared" si="118"/>
        <v>8.1370199999999997</v>
      </c>
      <c r="E1022" s="2">
        <f t="shared" si="120"/>
        <v>8.1438200000000016</v>
      </c>
      <c r="F1022" s="2">
        <f t="shared" si="121"/>
        <v>8.1597999999999988</v>
      </c>
      <c r="G1022" s="2">
        <f t="shared" si="123"/>
        <v>8.1058859999999964</v>
      </c>
      <c r="H1022" s="2">
        <f t="shared" si="119"/>
        <v>7.7868049999999975</v>
      </c>
      <c r="I1022" s="2">
        <f t="array" ref="I1022">SUMPRODUCT(B1006:B1025, (ROW(B1006:B1025)-ROW(B1006)+1)) / (20*21/2)</f>
        <v>8.1463780952380951</v>
      </c>
      <c r="J1022" s="2">
        <f t="shared" si="122"/>
        <v>8.1529711962307729</v>
      </c>
      <c r="K1022" s="2">
        <f t="shared" si="124"/>
        <v>8.1045136961456077</v>
      </c>
    </row>
    <row r="1023" spans="1:11" ht="13.5" x14ac:dyDescent="0.25">
      <c r="A1023" s="3">
        <f>TITRES_STAT!B1026</f>
        <v>43496</v>
      </c>
      <c r="B1023" s="6">
        <f>TITRES_STAT!D1026</f>
        <v>8.1547000000000001</v>
      </c>
      <c r="C1023" s="2">
        <f t="shared" si="117"/>
        <v>0</v>
      </c>
      <c r="D1023" s="2">
        <f t="shared" si="118"/>
        <v>8.1492599999999999</v>
      </c>
      <c r="E1023" s="2">
        <f t="shared" si="120"/>
        <v>8.1438200000000016</v>
      </c>
      <c r="F1023" s="2">
        <f t="shared" si="121"/>
        <v>8.1546999999999983</v>
      </c>
      <c r="G1023" s="2">
        <f t="shared" si="123"/>
        <v>8.112549999999997</v>
      </c>
      <c r="H1023" s="2">
        <f t="shared" si="119"/>
        <v>7.7945589999999969</v>
      </c>
      <c r="I1023" s="2">
        <f t="array" ref="I1023">SUMPRODUCT(B1007:B1026, (ROW(B1007:B1026)-ROW(B1007)+1)) / (20*21/2)</f>
        <v>8.1471552380952375</v>
      </c>
      <c r="J1023" s="2">
        <f t="shared" si="122"/>
        <v>8.1531358442087942</v>
      </c>
      <c r="K1023" s="2">
        <f t="shared" si="124"/>
        <v>8.1064817864928393</v>
      </c>
    </row>
    <row r="1024" spans="1:11" ht="13.5" x14ac:dyDescent="0.25">
      <c r="A1024" s="3">
        <f>TITRES_STAT!B1027</f>
        <v>43497</v>
      </c>
      <c r="B1024" s="6">
        <f>TITRES_STAT!D1027</f>
        <v>8.1547000000000001</v>
      </c>
      <c r="C1024" s="2">
        <f t="shared" si="117"/>
        <v>0</v>
      </c>
      <c r="D1024" s="2">
        <f t="shared" si="118"/>
        <v>8.1519799999999982</v>
      </c>
      <c r="E1024" s="2">
        <f t="shared" si="120"/>
        <v>8.1438200000000016</v>
      </c>
      <c r="F1024" s="2">
        <f t="shared" si="121"/>
        <v>8.1502799999999986</v>
      </c>
      <c r="G1024" s="2">
        <f t="shared" si="123"/>
        <v>8.1192139999999959</v>
      </c>
      <c r="H1024" s="2">
        <f t="shared" si="119"/>
        <v>7.8024739999999975</v>
      </c>
      <c r="I1024" s="2">
        <f t="array" ref="I1024">SUMPRODUCT(B1008:B1027, (ROW(B1008:B1027)-ROW(B1008)+1)) / (20*21/2)</f>
        <v>8.1479647619047615</v>
      </c>
      <c r="J1024" s="2">
        <f t="shared" si="122"/>
        <v>8.1532848114270049</v>
      </c>
      <c r="K1024" s="2">
        <f t="shared" si="124"/>
        <v>8.1083726968264536</v>
      </c>
    </row>
    <row r="1025" spans="1:11" ht="13.5" x14ac:dyDescent="0.25">
      <c r="A1025" s="3">
        <f>TITRES_STAT!B1028</f>
        <v>43500</v>
      </c>
      <c r="B1025" s="6">
        <f>TITRES_STAT!D1028</f>
        <v>8.1547000000000001</v>
      </c>
      <c r="C1025" s="2">
        <f t="shared" si="117"/>
        <v>0</v>
      </c>
      <c r="D1025" s="2">
        <f t="shared" si="118"/>
        <v>8.1533399999999983</v>
      </c>
      <c r="E1025" s="2">
        <f t="shared" si="120"/>
        <v>8.1445000000000007</v>
      </c>
      <c r="F1025" s="2">
        <f t="shared" si="121"/>
        <v>8.1465399999999981</v>
      </c>
      <c r="G1025" s="2">
        <f t="shared" si="123"/>
        <v>8.1272379999999966</v>
      </c>
      <c r="H1025" s="2">
        <f t="shared" si="119"/>
        <v>7.8110334999999971</v>
      </c>
      <c r="I1025" s="2">
        <f t="array" ref="I1025">SUMPRODUCT(B1009:B1028, (ROW(B1009:B1028)-ROW(B1009)+1)) / (20*21/2)</f>
        <v>8.1488066666666654</v>
      </c>
      <c r="J1025" s="2">
        <f t="shared" si="122"/>
        <v>8.1534195912910992</v>
      </c>
      <c r="K1025" s="2">
        <f t="shared" si="124"/>
        <v>8.1101894538136516</v>
      </c>
    </row>
    <row r="1026" spans="1:11" ht="13.5" x14ac:dyDescent="0.25">
      <c r="A1026" s="3">
        <f>TITRES_STAT!B1029</f>
        <v>43501</v>
      </c>
      <c r="B1026" s="6">
        <f>TITRES_STAT!D1029</f>
        <v>8.1547000000000001</v>
      </c>
      <c r="C1026" s="2">
        <f t="shared" si="117"/>
        <v>0</v>
      </c>
      <c r="D1026" s="2">
        <f t="shared" si="118"/>
        <v>8.1547000000000001</v>
      </c>
      <c r="E1026" s="2">
        <f t="shared" si="120"/>
        <v>8.1451799999999999</v>
      </c>
      <c r="F1026" s="2">
        <f t="shared" si="121"/>
        <v>8.1461999999999968</v>
      </c>
      <c r="G1026" s="2">
        <f t="shared" si="123"/>
        <v>8.1352619999999956</v>
      </c>
      <c r="H1026" s="2">
        <f t="shared" si="119"/>
        <v>7.8192704999999982</v>
      </c>
      <c r="I1026" s="2">
        <f t="array" ref="I1026">SUMPRODUCT(B1010:B1029, (ROW(B1010:B1029)-ROW(B1010)+1)) / (20*21/2)</f>
        <v>8.1496161904761912</v>
      </c>
      <c r="J1026" s="2">
        <f t="shared" si="122"/>
        <v>8.153541534977661</v>
      </c>
      <c r="K1026" s="2">
        <f t="shared" si="124"/>
        <v>8.1119349654288033</v>
      </c>
    </row>
    <row r="1027" spans="1:11" ht="13.5" x14ac:dyDescent="0.25">
      <c r="A1027" s="3">
        <f>TITRES_STAT!B1030</f>
        <v>43502</v>
      </c>
      <c r="B1027" s="6">
        <f>TITRES_STAT!D1030</f>
        <v>8.1547000000000001</v>
      </c>
      <c r="C1027" s="2">
        <f t="shared" si="117"/>
        <v>0</v>
      </c>
      <c r="D1027" s="2">
        <f t="shared" si="118"/>
        <v>8.1547000000000001</v>
      </c>
      <c r="E1027" s="2">
        <f t="shared" si="120"/>
        <v>8.1458600000000008</v>
      </c>
      <c r="F1027" s="2">
        <f t="shared" si="121"/>
        <v>8.1458599999999972</v>
      </c>
      <c r="G1027" s="2">
        <f t="shared" si="123"/>
        <v>8.1419259999999962</v>
      </c>
      <c r="H1027" s="2">
        <f t="shared" si="119"/>
        <v>7.8275074999999985</v>
      </c>
      <c r="I1027" s="2">
        <f t="array" ref="I1027">SUMPRODUCT(B1011:B1030, (ROW(B1011:B1030)-ROW(B1011)+1)) / (20*21/2)</f>
        <v>8.150328571428572</v>
      </c>
      <c r="J1027" s="2">
        <f t="shared" si="122"/>
        <v>8.1536518649797891</v>
      </c>
      <c r="K1027" s="2">
        <f t="shared" si="124"/>
        <v>8.1136120256080666</v>
      </c>
    </row>
    <row r="1028" spans="1:11" ht="13.5" x14ac:dyDescent="0.25">
      <c r="A1028" s="3">
        <f>TITRES_STAT!B1031</f>
        <v>43503</v>
      </c>
      <c r="B1028" s="6">
        <f>TITRES_STAT!D1031</f>
        <v>8.1547000000000001</v>
      </c>
      <c r="C1028" s="2">
        <f t="shared" ref="C1028:C1091" si="125">B1028-B1027</f>
        <v>0</v>
      </c>
      <c r="D1028" s="2">
        <f t="shared" si="118"/>
        <v>8.1547000000000001</v>
      </c>
      <c r="E1028" s="2">
        <f t="shared" si="120"/>
        <v>8.15198</v>
      </c>
      <c r="F1028" s="2">
        <f t="shared" si="121"/>
        <v>8.1461999999999968</v>
      </c>
      <c r="G1028" s="2">
        <f t="shared" si="123"/>
        <v>8.1485899999999951</v>
      </c>
      <c r="H1028" s="2">
        <f t="shared" si="119"/>
        <v>7.8360669999999981</v>
      </c>
      <c r="I1028" s="2">
        <f t="array" ref="I1028">SUMPRODUCT(B1012:B1031, (ROW(B1012:B1031)-ROW(B1012)+1)) / (20*21/2)</f>
        <v>8.1509761904761895</v>
      </c>
      <c r="J1028" s="2">
        <f t="shared" si="122"/>
        <v>8.1537516873626661</v>
      </c>
      <c r="K1028" s="2">
        <f t="shared" si="124"/>
        <v>8.1152233187214762</v>
      </c>
    </row>
    <row r="1029" spans="1:11" ht="13.5" x14ac:dyDescent="0.25">
      <c r="A1029" s="3">
        <f>TITRES_STAT!B1032</f>
        <v>43504</v>
      </c>
      <c r="B1029" s="6">
        <f>TITRES_STAT!D1032</f>
        <v>8.1547000000000001</v>
      </c>
      <c r="C1029" s="2">
        <f t="shared" si="125"/>
        <v>0</v>
      </c>
      <c r="D1029" s="2">
        <f t="shared" si="118"/>
        <v>8.1547000000000001</v>
      </c>
      <c r="E1029" s="2">
        <f t="shared" si="120"/>
        <v>8.15334</v>
      </c>
      <c r="F1029" s="2">
        <f t="shared" si="121"/>
        <v>8.147219999999999</v>
      </c>
      <c r="G1029" s="2">
        <f t="shared" si="123"/>
        <v>8.155389999999997</v>
      </c>
      <c r="H1029" s="2">
        <f t="shared" si="119"/>
        <v>7.8446264999999986</v>
      </c>
      <c r="I1029" s="2">
        <f t="array" ref="I1029">SUMPRODUCT(B1013:B1032, (ROW(B1013:B1032)-ROW(B1013)+1)) / (20*21/2)</f>
        <v>8.1509114285714279</v>
      </c>
      <c r="J1029" s="2">
        <f t="shared" si="122"/>
        <v>8.1538420028519365</v>
      </c>
      <c r="K1029" s="2">
        <f t="shared" si="124"/>
        <v>8.116771423869654</v>
      </c>
    </row>
    <row r="1030" spans="1:11" ht="13.5" x14ac:dyDescent="0.25">
      <c r="A1030" s="3">
        <f>TITRES_STAT!B1033</f>
        <v>43507</v>
      </c>
      <c r="B1030" s="6">
        <f>TITRES_STAT!D1033</f>
        <v>8.1547000000000001</v>
      </c>
      <c r="C1030" s="2">
        <f t="shared" si="125"/>
        <v>0</v>
      </c>
      <c r="D1030" s="2">
        <f t="shared" ref="D1030:D1093" si="126">AVERAGE(B1026:B1030)</f>
        <v>8.1547000000000001</v>
      </c>
      <c r="E1030" s="2">
        <f t="shared" si="120"/>
        <v>8.1540199999999992</v>
      </c>
      <c r="F1030" s="2">
        <f t="shared" si="121"/>
        <v>8.1478999999999981</v>
      </c>
      <c r="G1030" s="2">
        <f t="shared" si="123"/>
        <v>8.1620539999999959</v>
      </c>
      <c r="H1030" s="2">
        <f t="shared" si="119"/>
        <v>7.8538299999999994</v>
      </c>
      <c r="I1030" s="2">
        <f t="array" ref="I1030">SUMPRODUCT(B1014:B1033, (ROW(B1014:B1033)-ROW(B1014)+1)) / (20*21/2)</f>
        <v>8.1508142857142865</v>
      </c>
      <c r="J1030" s="2">
        <f t="shared" si="122"/>
        <v>8.1539237168660375</v>
      </c>
      <c r="K1030" s="2">
        <f t="shared" si="124"/>
        <v>8.11825881901202</v>
      </c>
    </row>
    <row r="1031" spans="1:11" ht="13.5" x14ac:dyDescent="0.25">
      <c r="A1031" s="3">
        <f>TITRES_STAT!B1034</f>
        <v>43508</v>
      </c>
      <c r="B1031" s="6">
        <f>TITRES_STAT!D1034</f>
        <v>8.1547000000000001</v>
      </c>
      <c r="C1031" s="2">
        <f t="shared" si="125"/>
        <v>0</v>
      </c>
      <c r="D1031" s="2">
        <f t="shared" si="126"/>
        <v>8.1547000000000001</v>
      </c>
      <c r="E1031" s="2">
        <f t="shared" si="120"/>
        <v>8.1547000000000018</v>
      </c>
      <c r="F1031" s="2">
        <f t="shared" si="121"/>
        <v>8.148579999999999</v>
      </c>
      <c r="G1031" s="2">
        <f t="shared" si="123"/>
        <v>8.1653179999999956</v>
      </c>
      <c r="H1031" s="2">
        <f t="shared" si="119"/>
        <v>7.8632269999999984</v>
      </c>
      <c r="I1031" s="2">
        <f t="array" ref="I1031">SUMPRODUCT(B1015:B1034, (ROW(B1015:B1034)-ROW(B1015)+1)) / (20*21/2)</f>
        <v>8.1507495238095249</v>
      </c>
      <c r="J1031" s="2">
        <f t="shared" si="122"/>
        <v>8.1539976485930818</v>
      </c>
      <c r="K1031" s="2">
        <f t="shared" si="124"/>
        <v>8.1196878849331178</v>
      </c>
    </row>
    <row r="1032" spans="1:11" ht="13.5" x14ac:dyDescent="0.25">
      <c r="A1032" s="3">
        <f>TITRES_STAT!B1035</f>
        <v>43509</v>
      </c>
      <c r="B1032" s="6">
        <f>TITRES_STAT!D1035</f>
        <v>8.1478999999999999</v>
      </c>
      <c r="C1032" s="2">
        <f t="shared" si="125"/>
        <v>-6.8000000000001393E-3</v>
      </c>
      <c r="D1032" s="2">
        <f t="shared" si="126"/>
        <v>8.15334</v>
      </c>
      <c r="E1032" s="2">
        <f t="shared" si="120"/>
        <v>8.1540199999999992</v>
      </c>
      <c r="F1032" s="2">
        <f t="shared" si="121"/>
        <v>8.1489200000000004</v>
      </c>
      <c r="G1032" s="2">
        <f t="shared" si="123"/>
        <v>8.1679019999999962</v>
      </c>
      <c r="H1032" s="2">
        <f t="shared" si="119"/>
        <v>7.871945499999998</v>
      </c>
      <c r="I1032" s="2">
        <f t="array" ref="I1032">SUMPRODUCT(B1016:B1035, (ROW(B1016:B1035)-ROW(B1016)+1)) / (20*21/2)</f>
        <v>8.1455361904761912</v>
      </c>
      <c r="J1032" s="2">
        <f t="shared" si="122"/>
        <v>8.1534169201556459</v>
      </c>
      <c r="K1032" s="2">
        <f t="shared" si="124"/>
        <v>8.1207942423867205</v>
      </c>
    </row>
    <row r="1033" spans="1:11" ht="13.5" x14ac:dyDescent="0.25">
      <c r="A1033" s="3">
        <f>TITRES_STAT!B1036</f>
        <v>43510</v>
      </c>
      <c r="B1033" s="6">
        <f>TITRES_STAT!D1036</f>
        <v>8.1478999999999999</v>
      </c>
      <c r="C1033" s="2">
        <f t="shared" si="125"/>
        <v>0</v>
      </c>
      <c r="D1033" s="2">
        <f t="shared" si="126"/>
        <v>8.15198</v>
      </c>
      <c r="E1033" s="2">
        <f t="shared" si="120"/>
        <v>8.15334</v>
      </c>
      <c r="F1033" s="2">
        <f t="shared" si="121"/>
        <v>8.148579999999999</v>
      </c>
      <c r="G1033" s="2">
        <f t="shared" si="123"/>
        <v>8.1706219999999945</v>
      </c>
      <c r="H1033" s="2">
        <f t="shared" si="119"/>
        <v>7.8807929999999979</v>
      </c>
      <c r="I1033" s="2">
        <f t="array" ref="I1033">SUMPRODUCT(B1017:B1036, (ROW(B1017:B1036)-ROW(B1017)+1)) / (20*21/2)</f>
        <v>8.1341057142857149</v>
      </c>
      <c r="J1033" s="2">
        <f t="shared" si="122"/>
        <v>8.152891499188442</v>
      </c>
      <c r="K1033" s="2">
        <f t="shared" si="124"/>
        <v>8.1218572132735165</v>
      </c>
    </row>
    <row r="1034" spans="1:11" ht="13.5" x14ac:dyDescent="0.25">
      <c r="A1034" s="3">
        <f>TITRES_STAT!B1037</f>
        <v>43511</v>
      </c>
      <c r="B1034" s="6">
        <f>TITRES_STAT!D1037</f>
        <v>8.1478999999999999</v>
      </c>
      <c r="C1034" s="2">
        <f t="shared" si="125"/>
        <v>0</v>
      </c>
      <c r="D1034" s="2">
        <f t="shared" si="126"/>
        <v>8.15062</v>
      </c>
      <c r="E1034" s="2">
        <f t="shared" si="120"/>
        <v>8.1526599999999974</v>
      </c>
      <c r="F1034" s="2">
        <f t="shared" si="121"/>
        <v>8.1482399999999995</v>
      </c>
      <c r="G1034" s="2">
        <f t="shared" si="123"/>
        <v>8.1736139999999953</v>
      </c>
      <c r="H1034" s="2">
        <f t="shared" ref="H1034:H1097" si="127">AVERAGE(B835:B1034)</f>
        <v>7.8893504999999982</v>
      </c>
      <c r="I1034" s="2">
        <f t="array" ref="I1034">SUMPRODUCT(B1018:B1037, (ROW(B1018:B1037)-ROW(B1018)+1)) / (20*21/2)</f>
        <v>8.1297342857142869</v>
      </c>
      <c r="J1034" s="2">
        <f t="shared" si="122"/>
        <v>8.1524161183133526</v>
      </c>
      <c r="K1034" s="2">
        <f t="shared" si="124"/>
        <v>8.1228784990274967</v>
      </c>
    </row>
    <row r="1035" spans="1:11" ht="13.5" x14ac:dyDescent="0.25">
      <c r="A1035" s="3">
        <f>TITRES_STAT!B1038</f>
        <v>43514</v>
      </c>
      <c r="B1035" s="6">
        <f>TITRES_STAT!D1038</f>
        <v>8.0935000000000006</v>
      </c>
      <c r="C1035" s="2">
        <f t="shared" si="125"/>
        <v>-5.4399999999999338E-2</v>
      </c>
      <c r="D1035" s="2">
        <f t="shared" si="126"/>
        <v>8.1383799999999997</v>
      </c>
      <c r="E1035" s="2">
        <f t="shared" si="120"/>
        <v>8.1465399999999981</v>
      </c>
      <c r="F1035" s="2">
        <f t="shared" si="121"/>
        <v>8.1455200000000012</v>
      </c>
      <c r="G1035" s="2">
        <f t="shared" si="123"/>
        <v>8.1753819999999955</v>
      </c>
      <c r="H1035" s="2">
        <f t="shared" si="127"/>
        <v>7.8970559999999974</v>
      </c>
      <c r="I1035" s="2">
        <f t="array" ref="I1035">SUMPRODUCT(B1019:B1038, (ROW(B1019:B1038)-ROW(B1019)+1)) / (20*21/2)</f>
        <v>8.1256219047619052</v>
      </c>
      <c r="J1035" s="2">
        <f t="shared" si="122"/>
        <v>8.1468050594263666</v>
      </c>
      <c r="K1035" s="2">
        <f t="shared" si="124"/>
        <v>8.1217264010264181</v>
      </c>
    </row>
    <row r="1036" spans="1:11" ht="13.5" x14ac:dyDescent="0.25">
      <c r="A1036" s="3">
        <f>TITRES_STAT!B1039</f>
        <v>43515</v>
      </c>
      <c r="B1036" s="6">
        <f>TITRES_STAT!D1039</f>
        <v>8.0254999999999992</v>
      </c>
      <c r="C1036" s="2">
        <f t="shared" si="125"/>
        <v>-6.8000000000001393E-2</v>
      </c>
      <c r="D1036" s="2">
        <f t="shared" si="126"/>
        <v>8.1125399999999992</v>
      </c>
      <c r="E1036" s="2">
        <f t="shared" ref="E1036:E1099" si="128">AVERAGE(B1027:B1036)</f>
        <v>8.1336199999999987</v>
      </c>
      <c r="F1036" s="2">
        <f t="shared" si="121"/>
        <v>8.1394000000000002</v>
      </c>
      <c r="G1036" s="2">
        <f t="shared" si="123"/>
        <v>8.1726619999999954</v>
      </c>
      <c r="H1036" s="2">
        <f t="shared" si="127"/>
        <v>7.9040029999999977</v>
      </c>
      <c r="I1036" s="2">
        <f t="array" ref="I1036">SUMPRODUCT(B1020:B1039, (ROW(B1020:B1039)-ROW(B1020)+1)) / (20*21/2)</f>
        <v>8.1215095238095234</v>
      </c>
      <c r="J1036" s="2">
        <f t="shared" si="122"/>
        <v>8.1352521966238562</v>
      </c>
      <c r="K1036" s="2">
        <f t="shared" si="124"/>
        <v>8.1179528166724406</v>
      </c>
    </row>
    <row r="1037" spans="1:11" ht="13.5" x14ac:dyDescent="0.25">
      <c r="A1037" s="3">
        <f>TITRES_STAT!B1040</f>
        <v>43516</v>
      </c>
      <c r="B1037" s="6">
        <f>TITRES_STAT!D1040</f>
        <v>8.0935000000000006</v>
      </c>
      <c r="C1037" s="2">
        <f t="shared" si="125"/>
        <v>6.8000000000001393E-2</v>
      </c>
      <c r="D1037" s="2">
        <f t="shared" si="126"/>
        <v>8.101659999999999</v>
      </c>
      <c r="E1037" s="2">
        <f t="shared" si="128"/>
        <v>8.1275000000000013</v>
      </c>
      <c r="F1037" s="2">
        <f t="shared" si="121"/>
        <v>8.1366800000000019</v>
      </c>
      <c r="G1037" s="2">
        <f t="shared" si="123"/>
        <v>8.1740219999999972</v>
      </c>
      <c r="H1037" s="2">
        <f t="shared" si="127"/>
        <v>7.9100334999999973</v>
      </c>
      <c r="I1037" s="2">
        <f t="array" ref="I1037">SUMPRODUCT(B1021:B1040, (ROW(B1021:B1040)-ROW(B1021)+1)) / (20*21/2)</f>
        <v>8.1176238095238098</v>
      </c>
      <c r="J1037" s="2">
        <f t="shared" si="122"/>
        <v>8.1312757969453937</v>
      </c>
      <c r="K1037" s="2">
        <f t="shared" si="124"/>
        <v>8.1169938826852874</v>
      </c>
    </row>
    <row r="1038" spans="1:11" ht="13.5" x14ac:dyDescent="0.25">
      <c r="A1038" s="3">
        <f>TITRES_STAT!B1041</f>
        <v>43517</v>
      </c>
      <c r="B1038" s="6">
        <f>TITRES_STAT!D1041</f>
        <v>8.0935000000000006</v>
      </c>
      <c r="C1038" s="2">
        <f t="shared" si="125"/>
        <v>0</v>
      </c>
      <c r="D1038" s="2">
        <f t="shared" si="126"/>
        <v>8.0907799999999988</v>
      </c>
      <c r="E1038" s="2">
        <f t="shared" si="128"/>
        <v>8.1213800000000003</v>
      </c>
      <c r="F1038" s="2">
        <f t="shared" si="121"/>
        <v>8.1366800000000019</v>
      </c>
      <c r="G1038" s="2">
        <f t="shared" si="123"/>
        <v>8.1740219999999972</v>
      </c>
      <c r="H1038" s="2">
        <f t="shared" si="127"/>
        <v>7.9163539999999974</v>
      </c>
      <c r="I1038" s="2">
        <f t="array" ref="I1038">SUMPRODUCT(B1022:B1041, (ROW(B1022:B1041)-ROW(B1022)+1)) / (20*21/2)</f>
        <v>8.1133495238095232</v>
      </c>
      <c r="J1038" s="2">
        <f t="shared" si="122"/>
        <v>8.1276781019982138</v>
      </c>
      <c r="K1038" s="2">
        <f t="shared" si="124"/>
        <v>8.1160725539525309</v>
      </c>
    </row>
    <row r="1039" spans="1:11" ht="13.5" x14ac:dyDescent="0.25">
      <c r="A1039" s="3">
        <f>TITRES_STAT!B1042</f>
        <v>43518</v>
      </c>
      <c r="B1039" s="6">
        <f>TITRES_STAT!D1042</f>
        <v>8.0935000000000006</v>
      </c>
      <c r="C1039" s="2">
        <f t="shared" si="125"/>
        <v>0</v>
      </c>
      <c r="D1039" s="2">
        <f t="shared" si="126"/>
        <v>8.0798999999999985</v>
      </c>
      <c r="E1039" s="2">
        <f t="shared" si="128"/>
        <v>8.115260000000001</v>
      </c>
      <c r="F1039" s="2">
        <f t="shared" si="121"/>
        <v>8.1342999999999996</v>
      </c>
      <c r="G1039" s="2">
        <f t="shared" si="123"/>
        <v>8.1699399999999969</v>
      </c>
      <c r="H1039" s="2">
        <f t="shared" si="127"/>
        <v>7.9221269999999979</v>
      </c>
      <c r="I1039" s="2">
        <f t="array" ref="I1039">SUMPRODUCT(B1023:B1042, (ROW(B1023:B1042)-ROW(B1023)+1)) / (20*21/2)</f>
        <v>8.1093666666666664</v>
      </c>
      <c r="J1039" s="2">
        <f t="shared" si="122"/>
        <v>8.1244230446650505</v>
      </c>
      <c r="K1039" s="2">
        <f t="shared" si="124"/>
        <v>8.1151873557583141</v>
      </c>
    </row>
    <row r="1040" spans="1:11" ht="13.5" x14ac:dyDescent="0.25">
      <c r="A1040" s="3">
        <f>TITRES_STAT!B1043</f>
        <v>43521</v>
      </c>
      <c r="B1040" s="6">
        <f>TITRES_STAT!D1043</f>
        <v>8.0935000000000006</v>
      </c>
      <c r="C1040" s="2">
        <f t="shared" si="125"/>
        <v>0</v>
      </c>
      <c r="D1040" s="2">
        <f t="shared" si="126"/>
        <v>8.0798999999999985</v>
      </c>
      <c r="E1040" s="2">
        <f t="shared" si="128"/>
        <v>8.10914</v>
      </c>
      <c r="F1040" s="2">
        <f t="shared" si="121"/>
        <v>8.1315800000000014</v>
      </c>
      <c r="G1040" s="2">
        <f t="shared" si="123"/>
        <v>8.1666759999999972</v>
      </c>
      <c r="H1040" s="2">
        <f t="shared" si="127"/>
        <v>7.9274809999999976</v>
      </c>
      <c r="I1040" s="2">
        <f t="array" ref="I1040">SUMPRODUCT(B1024:B1043, (ROW(B1024:B1043)-ROW(B1024)+1)) / (20*21/2)</f>
        <v>8.1057076190476192</v>
      </c>
      <c r="J1040" s="2">
        <f t="shared" si="122"/>
        <v>8.1214779927921885</v>
      </c>
      <c r="K1040" s="2">
        <f t="shared" si="124"/>
        <v>8.1143368712187733</v>
      </c>
    </row>
    <row r="1041" spans="1:11" ht="13.5" x14ac:dyDescent="0.25">
      <c r="A1041" s="3">
        <f>TITRES_STAT!B1044</f>
        <v>43522</v>
      </c>
      <c r="B1041" s="6">
        <f>TITRES_STAT!D1044</f>
        <v>8.0867000000000004</v>
      </c>
      <c r="C1041" s="2">
        <f t="shared" si="125"/>
        <v>-6.8000000000001393E-3</v>
      </c>
      <c r="D1041" s="2">
        <f t="shared" si="126"/>
        <v>8.0921400000000006</v>
      </c>
      <c r="E1041" s="2">
        <f t="shared" si="128"/>
        <v>8.1023400000000017</v>
      </c>
      <c r="F1041" s="2">
        <f t="shared" si="121"/>
        <v>8.1285200000000017</v>
      </c>
      <c r="G1041" s="2">
        <f t="shared" si="123"/>
        <v>8.1638199999999976</v>
      </c>
      <c r="H1041" s="2">
        <f t="shared" si="127"/>
        <v>7.9324789999999981</v>
      </c>
      <c r="I1041" s="2">
        <f t="array" ref="I1041">SUMPRODUCT(B1025:B1044, (ROW(B1025:B1044)-ROW(B1025)+1)) / (20*21/2)</f>
        <v>8.1082009523809528</v>
      </c>
      <c r="J1041" s="2">
        <f t="shared" si="122"/>
        <v>8.1181658030024568</v>
      </c>
      <c r="K1041" s="2">
        <f t="shared" si="124"/>
        <v>8.1132530723474492</v>
      </c>
    </row>
    <row r="1042" spans="1:11" ht="13.5" x14ac:dyDescent="0.25">
      <c r="A1042" s="3">
        <f>TITRES_STAT!B1045</f>
        <v>43523</v>
      </c>
      <c r="B1042" s="6">
        <f>TITRES_STAT!D1045</f>
        <v>8.0867000000000004</v>
      </c>
      <c r="C1042" s="2">
        <f t="shared" si="125"/>
        <v>0</v>
      </c>
      <c r="D1042" s="2">
        <f t="shared" si="126"/>
        <v>8.0907800000000005</v>
      </c>
      <c r="E1042" s="2">
        <f t="shared" si="128"/>
        <v>8.0962199999999989</v>
      </c>
      <c r="F1042" s="2">
        <f t="shared" si="121"/>
        <v>8.1251200000000008</v>
      </c>
      <c r="G1042" s="2">
        <f t="shared" si="123"/>
        <v>8.161235999999997</v>
      </c>
      <c r="H1042" s="2">
        <f t="shared" si="127"/>
        <v>7.936510499999998</v>
      </c>
      <c r="I1042" s="2">
        <f t="array" ref="I1042">SUMPRODUCT(B1026:B1045, (ROW(B1026:B1045)-ROW(B1026)+1)) / (20*21/2)</f>
        <v>8.1087838095238087</v>
      </c>
      <c r="J1042" s="2">
        <f t="shared" si="122"/>
        <v>8.1151690598593653</v>
      </c>
      <c r="K1042" s="2">
        <f t="shared" si="124"/>
        <v>8.1122117753926481</v>
      </c>
    </row>
    <row r="1043" spans="1:11" ht="13.5" x14ac:dyDescent="0.25">
      <c r="A1043" s="3">
        <f>TITRES_STAT!B1046</f>
        <v>43524</v>
      </c>
      <c r="B1043" s="6">
        <f>TITRES_STAT!D1046</f>
        <v>8.0867000000000004</v>
      </c>
      <c r="C1043" s="2">
        <f t="shared" si="125"/>
        <v>0</v>
      </c>
      <c r="D1043" s="2">
        <f t="shared" si="126"/>
        <v>8.0894200000000005</v>
      </c>
      <c r="E1043" s="2">
        <f t="shared" si="128"/>
        <v>8.0901000000000014</v>
      </c>
      <c r="F1043" s="2">
        <f t="shared" si="121"/>
        <v>8.1217200000000016</v>
      </c>
      <c r="G1043" s="2">
        <f t="shared" si="123"/>
        <v>8.1597399999999976</v>
      </c>
      <c r="H1043" s="2">
        <f t="shared" si="127"/>
        <v>7.9396074999999984</v>
      </c>
      <c r="I1043" s="2">
        <f t="array" ref="I1043">SUMPRODUCT(B1027:B1046, (ROW(B1027:B1046)-ROW(B1027)+1)) / (20*21/2)</f>
        <v>8.1094961904761895</v>
      </c>
      <c r="J1043" s="2">
        <f t="shared" si="122"/>
        <v>8.1124577208251409</v>
      </c>
      <c r="K1043" s="2">
        <f t="shared" si="124"/>
        <v>8.1112113136125448</v>
      </c>
    </row>
    <row r="1044" spans="1:11" ht="13.5" x14ac:dyDescent="0.25">
      <c r="A1044" s="3">
        <f>TITRES_STAT!B1047</f>
        <v>43525</v>
      </c>
      <c r="B1044" s="6">
        <f>TITRES_STAT!D1047</f>
        <v>8.1478999999999999</v>
      </c>
      <c r="C1044" s="2">
        <f t="shared" si="125"/>
        <v>6.1199999999999477E-2</v>
      </c>
      <c r="D1044" s="2">
        <f t="shared" si="126"/>
        <v>8.1003000000000007</v>
      </c>
      <c r="E1044" s="2">
        <f t="shared" si="128"/>
        <v>8.0900999999999978</v>
      </c>
      <c r="F1044" s="2">
        <f t="shared" ref="F1044:F1107" si="129">AVERAGE(B1025:B1044)</f>
        <v>8.1213800000000003</v>
      </c>
      <c r="G1044" s="2">
        <f t="shared" si="123"/>
        <v>8.1594679999999986</v>
      </c>
      <c r="H1044" s="2">
        <f t="shared" si="127"/>
        <v>7.9431394999999982</v>
      </c>
      <c r="I1044" s="2">
        <f t="array" ref="I1044">SUMPRODUCT(B1028:B1047, (ROW(B1028:B1047)-ROW(B1028)+1)) / (20*21/2)</f>
        <v>8.1129285714285722</v>
      </c>
      <c r="J1044" s="2">
        <f t="shared" si="122"/>
        <v>8.1158331759846511</v>
      </c>
      <c r="K1044" s="2">
        <f t="shared" si="124"/>
        <v>8.1126500856277399</v>
      </c>
    </row>
    <row r="1045" spans="1:11" ht="13.5" x14ac:dyDescent="0.25">
      <c r="A1045" s="3">
        <f>TITRES_STAT!B1048</f>
        <v>43528</v>
      </c>
      <c r="B1045" s="6">
        <f>TITRES_STAT!D1048</f>
        <v>8.1274999999999995</v>
      </c>
      <c r="C1045" s="2">
        <f t="shared" si="125"/>
        <v>-2.0400000000000418E-2</v>
      </c>
      <c r="D1045" s="2">
        <f t="shared" si="126"/>
        <v>8.1070999999999991</v>
      </c>
      <c r="E1045" s="2">
        <f t="shared" si="128"/>
        <v>8.0935000000000006</v>
      </c>
      <c r="F1045" s="2">
        <f t="shared" si="129"/>
        <v>8.1200200000000002</v>
      </c>
      <c r="G1045" s="2">
        <f t="shared" si="123"/>
        <v>8.1587879999999977</v>
      </c>
      <c r="H1045" s="2">
        <f t="shared" si="127"/>
        <v>7.9465694999999981</v>
      </c>
      <c r="I1045" s="2">
        <f t="array" ref="I1045">SUMPRODUCT(B1029:B1048, (ROW(B1029:B1048)-ROW(B1029)+1)) / (20*21/2)</f>
        <v>8.116360952380953</v>
      </c>
      <c r="J1045" s="2">
        <f t="shared" ref="J1045:J1108" si="130">$J$4*B1045+J1044*(1-$J$4)</f>
        <v>8.1169443020813521</v>
      </c>
      <c r="K1045" s="2">
        <f t="shared" si="124"/>
        <v>8.1132324352109659</v>
      </c>
    </row>
    <row r="1046" spans="1:11" ht="13.5" x14ac:dyDescent="0.25">
      <c r="A1046" s="3">
        <f>TITRES_STAT!B1049</f>
        <v>43529</v>
      </c>
      <c r="B1046" s="6">
        <f>TITRES_STAT!D1049</f>
        <v>8.1274999999999995</v>
      </c>
      <c r="C1046" s="2">
        <f t="shared" si="125"/>
        <v>0</v>
      </c>
      <c r="D1046" s="2">
        <f t="shared" si="126"/>
        <v>8.1152599999999993</v>
      </c>
      <c r="E1046" s="2">
        <f t="shared" si="128"/>
        <v>8.1036999999999999</v>
      </c>
      <c r="F1046" s="2">
        <f t="shared" si="129"/>
        <v>8.118660000000002</v>
      </c>
      <c r="G1046" s="2">
        <f t="shared" si="123"/>
        <v>8.1581079999999986</v>
      </c>
      <c r="H1046" s="2">
        <f t="shared" si="127"/>
        <v>7.9494194999999994</v>
      </c>
      <c r="I1046" s="2">
        <f t="array" ref="I1046">SUMPRODUCT(B1030:B1049, (ROW(B1030:B1049)-ROW(B1030)+1)) / (20*21/2)</f>
        <v>8.1197933333333339</v>
      </c>
      <c r="J1046" s="2">
        <f t="shared" si="130"/>
        <v>8.1179496066450323</v>
      </c>
      <c r="K1046" s="2">
        <f t="shared" si="124"/>
        <v>8.1137919475556348</v>
      </c>
    </row>
    <row r="1047" spans="1:11" ht="13.5" x14ac:dyDescent="0.25">
      <c r="A1047" s="3">
        <f>TITRES_STAT!B1050</f>
        <v>43530</v>
      </c>
      <c r="B1047" s="6">
        <f>TITRES_STAT!D1050</f>
        <v>8.1547000000000001</v>
      </c>
      <c r="C1047" s="2">
        <f t="shared" si="125"/>
        <v>2.7200000000000557E-2</v>
      </c>
      <c r="D1047" s="2">
        <f t="shared" si="126"/>
        <v>8.1288599999999995</v>
      </c>
      <c r="E1047" s="2">
        <f t="shared" si="128"/>
        <v>8.1098200000000009</v>
      </c>
      <c r="F1047" s="2">
        <f t="shared" si="129"/>
        <v>8.118660000000002</v>
      </c>
      <c r="G1047" s="2">
        <f t="shared" si="123"/>
        <v>8.1579719999999973</v>
      </c>
      <c r="H1047" s="2">
        <f t="shared" si="127"/>
        <v>7.9525024999999996</v>
      </c>
      <c r="I1047" s="2">
        <f t="array" ref="I1047">SUMPRODUCT(B1031:B1050, (ROW(B1031:B1050)-ROW(B1031)+1)) / (20*21/2)</f>
        <v>8.1232257142857147</v>
      </c>
      <c r="J1047" s="2">
        <f t="shared" si="130"/>
        <v>8.1214496441074111</v>
      </c>
      <c r="K1047" s="2">
        <f t="shared" si="124"/>
        <v>8.1153961849063947</v>
      </c>
    </row>
    <row r="1048" spans="1:11" ht="13.5" x14ac:dyDescent="0.25">
      <c r="A1048" s="3">
        <f>TITRES_STAT!B1051</f>
        <v>43531</v>
      </c>
      <c r="B1048" s="6">
        <f>TITRES_STAT!D1051</f>
        <v>8.1547000000000001</v>
      </c>
      <c r="C1048" s="2">
        <f t="shared" si="125"/>
        <v>0</v>
      </c>
      <c r="D1048" s="2">
        <f t="shared" si="126"/>
        <v>8.142459999999998</v>
      </c>
      <c r="E1048" s="2">
        <f t="shared" si="128"/>
        <v>8.1159400000000002</v>
      </c>
      <c r="F1048" s="2">
        <f t="shared" si="129"/>
        <v>8.1186600000000002</v>
      </c>
      <c r="G1048" s="2">
        <f t="shared" si="123"/>
        <v>8.1544339999999984</v>
      </c>
      <c r="H1048" s="2">
        <f t="shared" si="127"/>
        <v>7.9554885000000004</v>
      </c>
      <c r="I1048" s="2">
        <f t="array" ref="I1048">SUMPRODUCT(B1032:B1051, (ROW(B1032:B1051)-ROW(B1032)+1)) / (20*21/2)</f>
        <v>8.1266580952380956</v>
      </c>
      <c r="J1048" s="2">
        <f t="shared" si="130"/>
        <v>8.1246163446686097</v>
      </c>
      <c r="K1048" s="2">
        <f t="shared" si="124"/>
        <v>8.1169375109884978</v>
      </c>
    </row>
    <row r="1049" spans="1:11" ht="13.5" x14ac:dyDescent="0.25">
      <c r="A1049" s="3">
        <f>TITRES_STAT!B1052</f>
        <v>43532</v>
      </c>
      <c r="B1049" s="6">
        <f>TITRES_STAT!D1052</f>
        <v>8.1547000000000001</v>
      </c>
      <c r="C1049" s="2">
        <f t="shared" si="125"/>
        <v>0</v>
      </c>
      <c r="D1049" s="2">
        <f t="shared" si="126"/>
        <v>8.1438199999999998</v>
      </c>
      <c r="E1049" s="2">
        <f t="shared" si="128"/>
        <v>8.1220600000000012</v>
      </c>
      <c r="F1049" s="2">
        <f t="shared" si="129"/>
        <v>8.1186600000000002</v>
      </c>
      <c r="G1049" s="2">
        <f t="shared" si="123"/>
        <v>8.1502159999999986</v>
      </c>
      <c r="H1049" s="2">
        <f t="shared" si="127"/>
        <v>7.9584745000000012</v>
      </c>
      <c r="I1049" s="2">
        <f t="array" ref="I1049">SUMPRODUCT(B1033:B1052, (ROW(B1033:B1052)-ROW(B1033)+1)) / (20*21/2)</f>
        <v>8.1294428571428572</v>
      </c>
      <c r="J1049" s="2">
        <f t="shared" si="130"/>
        <v>8.1274814547001704</v>
      </c>
      <c r="K1049" s="2">
        <f t="shared" si="124"/>
        <v>8.1184183929105185</v>
      </c>
    </row>
    <row r="1050" spans="1:11" ht="13.5" x14ac:dyDescent="0.25">
      <c r="A1050" s="3">
        <f>TITRES_STAT!B1053</f>
        <v>43535</v>
      </c>
      <c r="B1050" s="6">
        <f>TITRES_STAT!D1053</f>
        <v>8.1547000000000001</v>
      </c>
      <c r="C1050" s="2">
        <f t="shared" si="125"/>
        <v>0</v>
      </c>
      <c r="D1050" s="2">
        <f t="shared" si="126"/>
        <v>8.1492599999999999</v>
      </c>
      <c r="E1050" s="2">
        <f t="shared" si="128"/>
        <v>8.1281800000000004</v>
      </c>
      <c r="F1050" s="2">
        <f t="shared" si="129"/>
        <v>8.1186599999999984</v>
      </c>
      <c r="G1050" s="2">
        <f t="shared" si="123"/>
        <v>8.1473579999999988</v>
      </c>
      <c r="H1050" s="2">
        <f t="shared" si="127"/>
        <v>7.9615895000000014</v>
      </c>
      <c r="I1050" s="2">
        <f t="array" ref="I1050">SUMPRODUCT(B1034:B1053, (ROW(B1034:B1053)-ROW(B1034)+1)) / (20*21/2)</f>
        <v>8.1322276190476188</v>
      </c>
      <c r="J1050" s="2">
        <f t="shared" si="130"/>
        <v>8.1300736971096779</v>
      </c>
      <c r="K1050" s="2">
        <f t="shared" si="124"/>
        <v>8.1198412010316741</v>
      </c>
    </row>
    <row r="1051" spans="1:11" ht="13.5" x14ac:dyDescent="0.25">
      <c r="A1051" s="3">
        <f>TITRES_STAT!B1054</f>
        <v>43536</v>
      </c>
      <c r="B1051" s="6">
        <f>TITRES_STAT!D1054</f>
        <v>8.1547000000000001</v>
      </c>
      <c r="C1051" s="2">
        <f t="shared" si="125"/>
        <v>0</v>
      </c>
      <c r="D1051" s="2">
        <f t="shared" si="126"/>
        <v>8.1547000000000001</v>
      </c>
      <c r="E1051" s="2">
        <f t="shared" si="128"/>
        <v>8.1349800000000005</v>
      </c>
      <c r="F1051" s="2">
        <f t="shared" si="129"/>
        <v>8.1186599999999984</v>
      </c>
      <c r="G1051" s="2">
        <f t="shared" si="123"/>
        <v>8.144499999999999</v>
      </c>
      <c r="H1051" s="2">
        <f t="shared" si="127"/>
        <v>7.9647044999999999</v>
      </c>
      <c r="I1051" s="2">
        <f t="array" ref="I1051">SUMPRODUCT(B1035:B1054, (ROW(B1035:B1054)-ROW(B1035)+1)) / (20*21/2)</f>
        <v>8.1356599999999997</v>
      </c>
      <c r="J1051" s="2">
        <f t="shared" si="130"/>
        <v>8.1324190592897079</v>
      </c>
      <c r="K1051" s="2">
        <f t="shared" si="124"/>
        <v>8.1212082127559224</v>
      </c>
    </row>
    <row r="1052" spans="1:11" ht="13.5" x14ac:dyDescent="0.25">
      <c r="A1052" s="3">
        <f>TITRES_STAT!B1055</f>
        <v>43537</v>
      </c>
      <c r="B1052" s="6">
        <f>TITRES_STAT!D1055</f>
        <v>8.1478999999999999</v>
      </c>
      <c r="C1052" s="2">
        <f t="shared" si="125"/>
        <v>-6.8000000000001393E-3</v>
      </c>
      <c r="D1052" s="2">
        <f t="shared" si="126"/>
        <v>8.15334</v>
      </c>
      <c r="E1052" s="2">
        <f t="shared" si="128"/>
        <v>8.1410999999999998</v>
      </c>
      <c r="F1052" s="2">
        <f t="shared" si="129"/>
        <v>8.1186599999999984</v>
      </c>
      <c r="G1052" s="2">
        <f t="shared" si="123"/>
        <v>8.1421879999999973</v>
      </c>
      <c r="H1052" s="2">
        <f t="shared" si="127"/>
        <v>7.9677854999999997</v>
      </c>
      <c r="I1052" s="2">
        <f t="array" ref="I1052">SUMPRODUCT(B1036:B1055, (ROW(B1036:B1055)-ROW(B1036)+1)) / (20*21/2)</f>
        <v>8.1390600000000006</v>
      </c>
      <c r="J1052" s="2">
        <f t="shared" si="130"/>
        <v>8.1338934345954499</v>
      </c>
      <c r="K1052" s="2">
        <f t="shared" si="124"/>
        <v>8.1222549495105927</v>
      </c>
    </row>
    <row r="1053" spans="1:11" ht="13.5" x14ac:dyDescent="0.25">
      <c r="A1053" s="3">
        <f>TITRES_STAT!B1056</f>
        <v>43538</v>
      </c>
      <c r="B1053" s="6">
        <f>TITRES_STAT!D1056</f>
        <v>8.1478999999999999</v>
      </c>
      <c r="C1053" s="2">
        <f t="shared" si="125"/>
        <v>0</v>
      </c>
      <c r="D1053" s="2">
        <f t="shared" si="126"/>
        <v>8.15198</v>
      </c>
      <c r="E1053" s="2">
        <f t="shared" si="128"/>
        <v>8.147219999999999</v>
      </c>
      <c r="F1053" s="2">
        <f t="shared" si="129"/>
        <v>8.1186599999999984</v>
      </c>
      <c r="G1053" s="2">
        <f t="shared" si="123"/>
        <v>8.1400119999999969</v>
      </c>
      <c r="H1053" s="2">
        <f t="shared" si="127"/>
        <v>7.9705120000000003</v>
      </c>
      <c r="I1053" s="2">
        <f t="array" ref="I1053">SUMPRODUCT(B1037:B1056, (ROW(B1037:B1056)-ROW(B1037)+1)) / (20*21/2)</f>
        <v>8.1395780952380949</v>
      </c>
      <c r="J1053" s="2">
        <f t="shared" si="130"/>
        <v>8.1352273932054064</v>
      </c>
      <c r="K1053" s="2">
        <f t="shared" si="124"/>
        <v>8.12326063776508</v>
      </c>
    </row>
    <row r="1054" spans="1:11" ht="13.5" x14ac:dyDescent="0.25">
      <c r="A1054" s="3">
        <f>TITRES_STAT!B1057</f>
        <v>43539</v>
      </c>
      <c r="B1054" s="6">
        <f>TITRES_STAT!D1057</f>
        <v>8.1547000000000001</v>
      </c>
      <c r="C1054" s="2">
        <f t="shared" si="125"/>
        <v>6.8000000000001393E-3</v>
      </c>
      <c r="D1054" s="2">
        <f t="shared" si="126"/>
        <v>8.1519799999999982</v>
      </c>
      <c r="E1054" s="2">
        <f t="shared" si="128"/>
        <v>8.1478999999999999</v>
      </c>
      <c r="F1054" s="2">
        <f t="shared" si="129"/>
        <v>8.118999999999998</v>
      </c>
      <c r="G1054" s="2">
        <f t="shared" si="123"/>
        <v>8.1382439999999967</v>
      </c>
      <c r="H1054" s="2">
        <f t="shared" si="127"/>
        <v>7.9731114999999999</v>
      </c>
      <c r="I1054" s="2">
        <f t="array" ref="I1054">SUMPRODUCT(B1038:B1057, (ROW(B1038:B1057)-ROW(B1038)+1)) / (20*21/2)</f>
        <v>8.1396104761904748</v>
      </c>
      <c r="J1054" s="2">
        <f t="shared" si="130"/>
        <v>8.1370819271858448</v>
      </c>
      <c r="K1054" s="2">
        <f t="shared" si="124"/>
        <v>8.1244935539311562</v>
      </c>
    </row>
    <row r="1055" spans="1:11" ht="13.5" x14ac:dyDescent="0.25">
      <c r="A1055" s="3">
        <f>TITRES_STAT!B1058</f>
        <v>43542</v>
      </c>
      <c r="B1055" s="6">
        <f>TITRES_STAT!D1058</f>
        <v>8.1547000000000001</v>
      </c>
      <c r="C1055" s="2">
        <f t="shared" si="125"/>
        <v>0</v>
      </c>
      <c r="D1055" s="2">
        <f t="shared" si="126"/>
        <v>8.1519799999999982</v>
      </c>
      <c r="E1055" s="2">
        <f t="shared" si="128"/>
        <v>8.15062</v>
      </c>
      <c r="F1055" s="2">
        <f t="shared" si="129"/>
        <v>8.1220599999999994</v>
      </c>
      <c r="G1055" s="2">
        <f t="shared" si="123"/>
        <v>8.1367479999999972</v>
      </c>
      <c r="H1055" s="2">
        <f t="shared" si="127"/>
        <v>7.975550000000001</v>
      </c>
      <c r="I1055" s="2">
        <f t="array" ref="I1055">SUMPRODUCT(B1039:B1058, (ROW(B1039:B1058)-ROW(B1039)+1)) / (20*21/2)</f>
        <v>8.1394809523809517</v>
      </c>
      <c r="J1055" s="2">
        <f t="shared" si="130"/>
        <v>8.1387598388824305</v>
      </c>
      <c r="K1055" s="2">
        <f t="shared" si="124"/>
        <v>8.125678120443661</v>
      </c>
    </row>
    <row r="1056" spans="1:11" ht="13.5" x14ac:dyDescent="0.25">
      <c r="A1056" s="3">
        <f>TITRES_STAT!B1059</f>
        <v>43543</v>
      </c>
      <c r="B1056" s="6">
        <f>TITRES_STAT!D1059</f>
        <v>8.1274999999999995</v>
      </c>
      <c r="C1056" s="2">
        <f t="shared" si="125"/>
        <v>-2.7200000000000557E-2</v>
      </c>
      <c r="D1056" s="2">
        <f t="shared" si="126"/>
        <v>8.1465399999999981</v>
      </c>
      <c r="E1056" s="2">
        <f t="shared" si="128"/>
        <v>8.15062</v>
      </c>
      <c r="F1056" s="2">
        <f t="shared" si="129"/>
        <v>8.1271599999999999</v>
      </c>
      <c r="G1056" s="2">
        <f t="shared" si="123"/>
        <v>8.1360679999999963</v>
      </c>
      <c r="H1056" s="2">
        <f t="shared" si="127"/>
        <v>7.9778525</v>
      </c>
      <c r="I1056" s="2">
        <f t="array" ref="I1056">SUMPRODUCT(B1040:B1059, (ROW(B1040:B1059)-ROW(B1040)+1)) / (20*21/2)</f>
        <v>8.1391895238095238</v>
      </c>
      <c r="J1056" s="2">
        <f t="shared" si="130"/>
        <v>8.1376874732745801</v>
      </c>
      <c r="K1056" s="2">
        <f t="shared" si="124"/>
        <v>8.1257495667007724</v>
      </c>
    </row>
    <row r="1057" spans="1:11" ht="13.5" x14ac:dyDescent="0.25">
      <c r="A1057" s="3">
        <f>TITRES_STAT!B1060</f>
        <v>43545</v>
      </c>
      <c r="B1057" s="6">
        <f>TITRES_STAT!D1060</f>
        <v>8.1274999999999995</v>
      </c>
      <c r="C1057" s="2">
        <f t="shared" si="125"/>
        <v>0</v>
      </c>
      <c r="D1057" s="2">
        <f t="shared" si="126"/>
        <v>8.142459999999998</v>
      </c>
      <c r="E1057" s="2">
        <f t="shared" si="128"/>
        <v>8.1478999999999999</v>
      </c>
      <c r="F1057" s="2">
        <f t="shared" si="129"/>
        <v>8.1288599999999995</v>
      </c>
      <c r="G1057" s="2">
        <f t="shared" si="123"/>
        <v>8.1353879999999972</v>
      </c>
      <c r="H1057" s="2">
        <f t="shared" si="127"/>
        <v>7.9801550000000008</v>
      </c>
      <c r="I1057" s="2">
        <f t="array" ref="I1057">SUMPRODUCT(B1041:B1060, (ROW(B1041:B1060)-ROW(B1041)+1)) / (20*21/2)</f>
        <v>8.1387361904761892</v>
      </c>
      <c r="J1057" s="2">
        <f t="shared" si="130"/>
        <v>8.1367172377246195</v>
      </c>
      <c r="K1057" s="2">
        <f t="shared" si="124"/>
        <v>8.1258182111438799</v>
      </c>
    </row>
    <row r="1058" spans="1:11" ht="13.5" x14ac:dyDescent="0.25">
      <c r="A1058" s="3">
        <f>TITRES_STAT!B1061</f>
        <v>43546</v>
      </c>
      <c r="B1058" s="6">
        <f>TITRES_STAT!D1061</f>
        <v>8.1274999999999995</v>
      </c>
      <c r="C1058" s="2">
        <f t="shared" si="125"/>
        <v>0</v>
      </c>
      <c r="D1058" s="2">
        <f t="shared" si="126"/>
        <v>8.1383799999999997</v>
      </c>
      <c r="E1058" s="2">
        <f t="shared" si="128"/>
        <v>8.1451799999999999</v>
      </c>
      <c r="F1058" s="2">
        <f t="shared" si="129"/>
        <v>8.1305599999999991</v>
      </c>
      <c r="G1058" s="2">
        <f t="shared" si="123"/>
        <v>8.134979999999997</v>
      </c>
      <c r="H1058" s="2">
        <f t="shared" si="127"/>
        <v>7.9822965000000021</v>
      </c>
      <c r="I1058" s="2">
        <f t="array" ref="I1058">SUMPRODUCT(B1042:B1061, (ROW(B1042:B1061)-ROW(B1042)+1)) / (20*21/2)</f>
        <v>8.1374733333333342</v>
      </c>
      <c r="J1058" s="2">
        <f t="shared" si="130"/>
        <v>8.13583940556037</v>
      </c>
      <c r="K1058" s="2">
        <f t="shared" si="124"/>
        <v>8.1258841636480419</v>
      </c>
    </row>
    <row r="1059" spans="1:11" ht="13.5" x14ac:dyDescent="0.25">
      <c r="A1059" s="3">
        <f>TITRES_STAT!B1062</f>
        <v>43549</v>
      </c>
      <c r="B1059" s="6">
        <f>TITRES_STAT!D1062</f>
        <v>8.1274999999999995</v>
      </c>
      <c r="C1059" s="2">
        <f t="shared" si="125"/>
        <v>0</v>
      </c>
      <c r="D1059" s="2">
        <f t="shared" si="126"/>
        <v>8.1329399999999996</v>
      </c>
      <c r="E1059" s="2">
        <f t="shared" si="128"/>
        <v>8.142459999999998</v>
      </c>
      <c r="F1059" s="2">
        <f t="shared" si="129"/>
        <v>8.1322600000000005</v>
      </c>
      <c r="G1059" s="2">
        <f t="shared" si="123"/>
        <v>8.1348439999999975</v>
      </c>
      <c r="H1059" s="2">
        <f t="shared" si="127"/>
        <v>7.9842770000000005</v>
      </c>
      <c r="I1059" s="2">
        <f t="array" ref="I1059">SUMPRODUCT(B1043:B1062, (ROW(B1043:B1062)-ROW(B1043)+1)) / (20*21/2)</f>
        <v>8.1366961904761901</v>
      </c>
      <c r="J1059" s="2">
        <f t="shared" si="130"/>
        <v>8.1350451764593821</v>
      </c>
      <c r="K1059" s="2">
        <f t="shared" si="124"/>
        <v>8.1259475297794914</v>
      </c>
    </row>
    <row r="1060" spans="1:11" ht="13.5" x14ac:dyDescent="0.25">
      <c r="A1060" s="3">
        <f>TITRES_STAT!B1063</f>
        <v>43550</v>
      </c>
      <c r="B1060" s="6">
        <f>TITRES_STAT!D1063</f>
        <v>8.1274999999999995</v>
      </c>
      <c r="C1060" s="2">
        <f t="shared" si="125"/>
        <v>0</v>
      </c>
      <c r="D1060" s="2">
        <f t="shared" si="126"/>
        <v>8.1274999999999995</v>
      </c>
      <c r="E1060" s="2">
        <f t="shared" si="128"/>
        <v>8.1397399999999998</v>
      </c>
      <c r="F1060" s="2">
        <f t="shared" si="129"/>
        <v>8.1339600000000001</v>
      </c>
      <c r="G1060" s="2">
        <f t="shared" si="123"/>
        <v>8.1345719999999968</v>
      </c>
      <c r="H1060" s="2">
        <f t="shared" si="127"/>
        <v>7.9862575000000016</v>
      </c>
      <c r="I1060" s="2">
        <f t="array" ref="I1060">SUMPRODUCT(B1044:B1063, (ROW(B1044:B1063)-ROW(B1044)+1)) / (20*21/2)</f>
        <v>8.1357247619047612</v>
      </c>
      <c r="J1060" s="2">
        <f t="shared" si="130"/>
        <v>8.1343265882251554</v>
      </c>
      <c r="K1060" s="2">
        <f t="shared" si="124"/>
        <v>8.1260084109646105</v>
      </c>
    </row>
    <row r="1061" spans="1:11" ht="13.5" x14ac:dyDescent="0.25">
      <c r="A1061" s="3">
        <f>TITRES_STAT!B1064</f>
        <v>43551</v>
      </c>
      <c r="B1061" s="6">
        <f>TITRES_STAT!D1064</f>
        <v>8.1206999999999994</v>
      </c>
      <c r="C1061" s="2">
        <f t="shared" si="125"/>
        <v>-6.8000000000001393E-3</v>
      </c>
      <c r="D1061" s="2">
        <f t="shared" si="126"/>
        <v>8.1261399999999995</v>
      </c>
      <c r="E1061" s="2">
        <f t="shared" si="128"/>
        <v>8.1363399999999988</v>
      </c>
      <c r="F1061" s="2">
        <f t="shared" si="129"/>
        <v>8.1356599999999997</v>
      </c>
      <c r="G1061" s="2">
        <f t="shared" si="123"/>
        <v>8.1341639999999984</v>
      </c>
      <c r="H1061" s="2">
        <f t="shared" si="127"/>
        <v>7.9875595000000024</v>
      </c>
      <c r="I1061" s="2">
        <f t="array" ref="I1061">SUMPRODUCT(B1045:B1064, (ROW(B1045:B1064)-ROW(B1045)+1)) / (20*21/2)</f>
        <v>8.1345590476190459</v>
      </c>
      <c r="J1061" s="2">
        <f t="shared" si="130"/>
        <v>8.1330288179179977</v>
      </c>
      <c r="K1061" s="2">
        <f t="shared" si="124"/>
        <v>8.1258002379856062</v>
      </c>
    </row>
    <row r="1062" spans="1:11" ht="13.5" x14ac:dyDescent="0.25">
      <c r="A1062" s="3">
        <f>TITRES_STAT!B1065</f>
        <v>43552</v>
      </c>
      <c r="B1062" s="6">
        <f>TITRES_STAT!D1065</f>
        <v>8.1274999999999995</v>
      </c>
      <c r="C1062" s="2">
        <f t="shared" si="125"/>
        <v>6.8000000000001393E-3</v>
      </c>
      <c r="D1062" s="2">
        <f t="shared" si="126"/>
        <v>8.1261399999999995</v>
      </c>
      <c r="E1062" s="2">
        <f t="shared" si="128"/>
        <v>8.1342999999999996</v>
      </c>
      <c r="F1062" s="2">
        <f t="shared" si="129"/>
        <v>8.1376999999999988</v>
      </c>
      <c r="G1062" s="2">
        <f t="shared" si="123"/>
        <v>8.1338919999999977</v>
      </c>
      <c r="H1062" s="2">
        <f t="shared" si="127"/>
        <v>7.9889280000000031</v>
      </c>
      <c r="I1062" s="2">
        <f t="array" ref="I1062">SUMPRODUCT(B1046:B1065, (ROW(B1046:B1065)-ROW(B1046)+1)) / (20*21/2)</f>
        <v>8.1328428571428564</v>
      </c>
      <c r="J1062" s="2">
        <f t="shared" si="130"/>
        <v>8.1325022638305704</v>
      </c>
      <c r="K1062" s="2">
        <f t="shared" si="124"/>
        <v>8.1258668953195041</v>
      </c>
    </row>
    <row r="1063" spans="1:11" ht="13.5" x14ac:dyDescent="0.25">
      <c r="A1063" s="3">
        <f>TITRES_STAT!B1066</f>
        <v>43553</v>
      </c>
      <c r="B1063" s="6">
        <f>TITRES_STAT!D1066</f>
        <v>8.1274999999999995</v>
      </c>
      <c r="C1063" s="2">
        <f t="shared" si="125"/>
        <v>0</v>
      </c>
      <c r="D1063" s="2">
        <f t="shared" si="126"/>
        <v>8.1261399999999995</v>
      </c>
      <c r="E1063" s="2">
        <f t="shared" si="128"/>
        <v>8.1322599999999987</v>
      </c>
      <c r="F1063" s="2">
        <f t="shared" si="129"/>
        <v>8.1397399999999998</v>
      </c>
      <c r="G1063" s="2">
        <f t="shared" si="123"/>
        <v>8.133347999999998</v>
      </c>
      <c r="H1063" s="2">
        <f t="shared" si="127"/>
        <v>7.9905865000000036</v>
      </c>
      <c r="I1063" s="2">
        <f t="array" ref="I1063">SUMPRODUCT(B1047:B1066, (ROW(B1047:B1066)-ROW(B1047)+1)) / (20*21/2)</f>
        <v>8.1311590476190485</v>
      </c>
      <c r="J1063" s="2">
        <f t="shared" si="130"/>
        <v>8.1320258577514686</v>
      </c>
      <c r="K1063" s="2">
        <f t="shared" si="124"/>
        <v>8.1259309386403089</v>
      </c>
    </row>
    <row r="1064" spans="1:11" ht="13.5" x14ac:dyDescent="0.25">
      <c r="A1064" s="3">
        <f>TITRES_STAT!B1067</f>
        <v>43556</v>
      </c>
      <c r="B1064" s="6">
        <f>TITRES_STAT!D1067</f>
        <v>8.1274999999999995</v>
      </c>
      <c r="C1064" s="2">
        <f t="shared" si="125"/>
        <v>0</v>
      </c>
      <c r="D1064" s="2">
        <f t="shared" si="126"/>
        <v>8.1261399999999977</v>
      </c>
      <c r="E1064" s="2">
        <f t="shared" si="128"/>
        <v>8.1295399999999987</v>
      </c>
      <c r="F1064" s="2">
        <f t="shared" si="129"/>
        <v>8.1387199999999993</v>
      </c>
      <c r="G1064" s="2">
        <f t="shared" si="123"/>
        <v>8.1328039999999984</v>
      </c>
      <c r="H1064" s="2">
        <f t="shared" si="127"/>
        <v>7.9922450000000049</v>
      </c>
      <c r="I1064" s="2">
        <f t="array" ref="I1064">SUMPRODUCT(B1048:B1067, (ROW(B1048:B1067)-ROW(B1048)+1)) / (20*21/2)</f>
        <v>8.107488571428572</v>
      </c>
      <c r="J1064" s="2">
        <f t="shared" si="130"/>
        <v>8.1315948236799009</v>
      </c>
      <c r="K1064" s="2">
        <f t="shared" si="124"/>
        <v>8.1259924704583355</v>
      </c>
    </row>
    <row r="1065" spans="1:11" ht="13.5" x14ac:dyDescent="0.25">
      <c r="A1065" s="3">
        <f>TITRES_STAT!B1068</f>
        <v>43557</v>
      </c>
      <c r="B1065" s="6">
        <f>TITRES_STAT!D1068</f>
        <v>8.1206999999999994</v>
      </c>
      <c r="C1065" s="2">
        <f t="shared" si="125"/>
        <v>-6.8000000000001393E-3</v>
      </c>
      <c r="D1065" s="2">
        <f t="shared" si="126"/>
        <v>8.1247799999999977</v>
      </c>
      <c r="E1065" s="2">
        <f t="shared" si="128"/>
        <v>8.1261399999999995</v>
      </c>
      <c r="F1065" s="2">
        <f t="shared" si="129"/>
        <v>8.1383799999999997</v>
      </c>
      <c r="G1065" s="2">
        <f t="shared" si="123"/>
        <v>8.1322599999999987</v>
      </c>
      <c r="H1065" s="2">
        <f t="shared" si="127"/>
        <v>7.9938695000000051</v>
      </c>
      <c r="I1065" s="2">
        <f t="array" ref="I1065">SUMPRODUCT(B1049:B1068, (ROW(B1049:B1068)-ROW(B1049)+1)) / (20*21/2)</f>
        <v>8.085728571428568</v>
      </c>
      <c r="J1065" s="2">
        <f t="shared" si="130"/>
        <v>8.130557221424672</v>
      </c>
      <c r="K1065" s="2">
        <f t="shared" si="124"/>
        <v>8.1257849225972247</v>
      </c>
    </row>
    <row r="1066" spans="1:11" ht="13.5" x14ac:dyDescent="0.25">
      <c r="A1066" s="3">
        <f>TITRES_STAT!B1069</f>
        <v>43558</v>
      </c>
      <c r="B1066" s="6">
        <f>TITRES_STAT!D1069</f>
        <v>8.1206999999999994</v>
      </c>
      <c r="C1066" s="2">
        <f t="shared" si="125"/>
        <v>0</v>
      </c>
      <c r="D1066" s="2">
        <f t="shared" si="126"/>
        <v>8.1247799999999994</v>
      </c>
      <c r="E1066" s="2">
        <f t="shared" si="128"/>
        <v>8.1254600000000003</v>
      </c>
      <c r="F1066" s="2">
        <f t="shared" si="129"/>
        <v>8.1380400000000002</v>
      </c>
      <c r="G1066" s="2">
        <f t="shared" si="123"/>
        <v>8.1317159999999991</v>
      </c>
      <c r="H1066" s="2">
        <f t="shared" si="127"/>
        <v>7.9951715000000059</v>
      </c>
      <c r="I1066" s="2">
        <f t="array" ref="I1066">SUMPRODUCT(B1050:B1069, (ROW(B1050:B1069)-ROW(B1050)+1)) / (20*21/2)</f>
        <v>8.0651990476190463</v>
      </c>
      <c r="J1066" s="2">
        <f t="shared" si="130"/>
        <v>8.1296184384318462</v>
      </c>
      <c r="K1066" s="2">
        <f t="shared" si="124"/>
        <v>8.1255855138679216</v>
      </c>
    </row>
    <row r="1067" spans="1:11" ht="13.5" x14ac:dyDescent="0.25">
      <c r="A1067" s="3">
        <f>TITRES_STAT!B1070</f>
        <v>43559</v>
      </c>
      <c r="B1067" s="6">
        <f>TITRES_STAT!D1070</f>
        <v>7.8895</v>
      </c>
      <c r="C1067" s="2">
        <f t="shared" si="125"/>
        <v>-0.23119999999999941</v>
      </c>
      <c r="D1067" s="2">
        <f t="shared" si="126"/>
        <v>8.0771799999999985</v>
      </c>
      <c r="E1067" s="2">
        <f t="shared" si="128"/>
        <v>8.101659999999999</v>
      </c>
      <c r="F1067" s="2">
        <f t="shared" si="129"/>
        <v>8.1247799999999994</v>
      </c>
      <c r="G1067" s="2">
        <f t="shared" si="123"/>
        <v>8.1265479999999997</v>
      </c>
      <c r="H1067" s="2">
        <f t="shared" si="127"/>
        <v>7.9949310000000056</v>
      </c>
      <c r="I1067" s="2">
        <f t="array" ref="I1067">SUMPRODUCT(B1051:B1070, (ROW(B1051:B1070)-ROW(B1051)+1)) / (20*21/2)</f>
        <v>8.0458999999999978</v>
      </c>
      <c r="J1067" s="2">
        <f t="shared" si="130"/>
        <v>8.1067500157240513</v>
      </c>
      <c r="K1067" s="2">
        <f t="shared" si="124"/>
        <v>8.1163272584221211</v>
      </c>
    </row>
    <row r="1068" spans="1:11" ht="13.5" x14ac:dyDescent="0.25">
      <c r="A1068" s="3">
        <f>TITRES_STAT!B1071</f>
        <v>43560</v>
      </c>
      <c r="B1068" s="6">
        <f>TITRES_STAT!D1071</f>
        <v>7.8963000000000001</v>
      </c>
      <c r="C1068" s="2">
        <f t="shared" si="125"/>
        <v>6.8000000000001393E-3</v>
      </c>
      <c r="D1068" s="2">
        <f t="shared" si="126"/>
        <v>8.0309399999999975</v>
      </c>
      <c r="E1068" s="2">
        <f t="shared" si="128"/>
        <v>8.0785399999999985</v>
      </c>
      <c r="F1068" s="2">
        <f t="shared" si="129"/>
        <v>8.1118599999999983</v>
      </c>
      <c r="G1068" s="2">
        <f t="shared" si="123"/>
        <v>8.122603999999999</v>
      </c>
      <c r="H1068" s="2">
        <f t="shared" si="127"/>
        <v>7.9946280000000067</v>
      </c>
      <c r="I1068" s="2">
        <f t="array" ref="I1068">SUMPRODUCT(B1052:B1071, (ROW(B1052:B1071)-ROW(B1052)+1)) / (20*21/2)</f>
        <v>8.0278314285714281</v>
      </c>
      <c r="J1068" s="2">
        <f t="shared" si="130"/>
        <v>8.0867071570836657</v>
      </c>
      <c r="K1068" s="2">
        <f t="shared" si="124"/>
        <v>8.1076987384839985</v>
      </c>
    </row>
    <row r="1069" spans="1:11" ht="13.5" x14ac:dyDescent="0.25">
      <c r="A1069" s="3">
        <f>TITRES_STAT!B1072</f>
        <v>43563</v>
      </c>
      <c r="B1069" s="6">
        <f>TITRES_STAT!D1072</f>
        <v>7.8963000000000001</v>
      </c>
      <c r="C1069" s="2">
        <f t="shared" si="125"/>
        <v>0</v>
      </c>
      <c r="D1069" s="2">
        <f t="shared" si="126"/>
        <v>7.9846999999999984</v>
      </c>
      <c r="E1069" s="2">
        <f t="shared" si="128"/>
        <v>8.055419999999998</v>
      </c>
      <c r="F1069" s="2">
        <f t="shared" si="129"/>
        <v>8.0989399999999989</v>
      </c>
      <c r="G1069" s="2">
        <f t="shared" si="123"/>
        <v>8.1177079999999986</v>
      </c>
      <c r="H1069" s="2">
        <f t="shared" si="127"/>
        <v>7.9938415000000065</v>
      </c>
      <c r="I1069" s="2">
        <f t="array" ref="I1069">SUMPRODUCT(B1053:B1072, (ROW(B1053:B1072)-ROW(B1053)+1)) / (20*21/2)</f>
        <v>8.0109933333333334</v>
      </c>
      <c r="J1069" s="2">
        <f t="shared" si="130"/>
        <v>8.0685731421233164</v>
      </c>
      <c r="K1069" s="2">
        <f t="shared" si="124"/>
        <v>8.0994085918767826</v>
      </c>
    </row>
    <row r="1070" spans="1:11" ht="13.5" x14ac:dyDescent="0.25">
      <c r="A1070" s="3">
        <f>TITRES_STAT!B1073</f>
        <v>43565</v>
      </c>
      <c r="B1070" s="6">
        <f>TITRES_STAT!D1073</f>
        <v>7.8963000000000001</v>
      </c>
      <c r="C1070" s="2">
        <f t="shared" si="125"/>
        <v>0</v>
      </c>
      <c r="D1070" s="2">
        <f t="shared" si="126"/>
        <v>7.9398200000000001</v>
      </c>
      <c r="E1070" s="2">
        <f t="shared" si="128"/>
        <v>8.0322999999999976</v>
      </c>
      <c r="F1070" s="2">
        <f t="shared" si="129"/>
        <v>8.0860199999999995</v>
      </c>
      <c r="G1070" s="2">
        <f t="shared" si="123"/>
        <v>8.1126759999999987</v>
      </c>
      <c r="H1070" s="2">
        <f t="shared" si="127"/>
        <v>7.9935060000000071</v>
      </c>
      <c r="I1070" s="2">
        <f t="array" ref="I1070">SUMPRODUCT(B1054:B1073, (ROW(B1054:B1073)-ROW(B1054)+1)) / (20*21/2)</f>
        <v>7.9979438095238091</v>
      </c>
      <c r="J1070" s="2">
        <f t="shared" si="130"/>
        <v>8.0521661762068106</v>
      </c>
      <c r="K1070" s="2">
        <f t="shared" si="124"/>
        <v>8.091443549058086</v>
      </c>
    </row>
    <row r="1071" spans="1:11" ht="13.5" x14ac:dyDescent="0.25">
      <c r="A1071" s="3">
        <f>TITRES_STAT!B1074</f>
        <v>43566</v>
      </c>
      <c r="B1071" s="6">
        <f>TITRES_STAT!D1074</f>
        <v>7.8963000000000001</v>
      </c>
      <c r="C1071" s="2">
        <f t="shared" si="125"/>
        <v>0</v>
      </c>
      <c r="D1071" s="2">
        <f t="shared" si="126"/>
        <v>7.8949400000000001</v>
      </c>
      <c r="E1071" s="2">
        <f t="shared" si="128"/>
        <v>8.0098599999999998</v>
      </c>
      <c r="F1071" s="2">
        <f t="shared" si="129"/>
        <v>8.0730999999999984</v>
      </c>
      <c r="G1071" s="2">
        <f t="shared" si="123"/>
        <v>8.1076439999999987</v>
      </c>
      <c r="H1071" s="2">
        <f t="shared" si="127"/>
        <v>7.9933640000000068</v>
      </c>
      <c r="I1071" s="2">
        <f t="array" ref="I1071">SUMPRODUCT(B1055:B1074, (ROW(B1055:B1074)-ROW(B1055)+1)) / (20*21/2)</f>
        <v>8.0034485714285708</v>
      </c>
      <c r="J1071" s="2">
        <f t="shared" si="130"/>
        <v>8.0373217784728297</v>
      </c>
      <c r="K1071" s="2">
        <f t="shared" si="124"/>
        <v>8.0837908608597306</v>
      </c>
    </row>
    <row r="1072" spans="1:11" ht="13.5" x14ac:dyDescent="0.25">
      <c r="A1072" s="3">
        <f>TITRES_STAT!B1075</f>
        <v>43567</v>
      </c>
      <c r="B1072" s="6">
        <f>TITRES_STAT!D1075</f>
        <v>7.8963000000000001</v>
      </c>
      <c r="C1072" s="2">
        <f t="shared" si="125"/>
        <v>0</v>
      </c>
      <c r="D1072" s="2">
        <f t="shared" si="126"/>
        <v>7.8962999999999992</v>
      </c>
      <c r="E1072" s="2">
        <f t="shared" si="128"/>
        <v>7.9867399999999975</v>
      </c>
      <c r="F1072" s="2">
        <f t="shared" si="129"/>
        <v>8.0605199999999986</v>
      </c>
      <c r="G1072" s="2">
        <f t="shared" si="123"/>
        <v>8.1024759999999976</v>
      </c>
      <c r="H1072" s="2">
        <f t="shared" si="127"/>
        <v>7.994188500000007</v>
      </c>
      <c r="I1072" s="2">
        <f t="array" ref="I1072">SUMPRODUCT(B1056:B1075, (ROW(B1056:B1075)-ROW(B1056)+1)) / (20*21/2)</f>
        <v>8.0091800000000006</v>
      </c>
      <c r="J1072" s="2">
        <f t="shared" si="130"/>
        <v>8.023891132903989</v>
      </c>
      <c r="K1072" s="2">
        <f t="shared" si="124"/>
        <v>8.0764382780809179</v>
      </c>
    </row>
    <row r="1073" spans="1:11" ht="13.5" x14ac:dyDescent="0.25">
      <c r="A1073" s="3">
        <f>TITRES_STAT!B1076</f>
        <v>43570</v>
      </c>
      <c r="B1073" s="6">
        <f>TITRES_STAT!D1076</f>
        <v>7.9234999999999998</v>
      </c>
      <c r="C1073" s="2">
        <f t="shared" si="125"/>
        <v>2.7199999999999669E-2</v>
      </c>
      <c r="D1073" s="2">
        <f t="shared" si="126"/>
        <v>7.9017399999999993</v>
      </c>
      <c r="E1073" s="2">
        <f t="shared" si="128"/>
        <v>7.966339999999998</v>
      </c>
      <c r="F1073" s="2">
        <f t="shared" si="129"/>
        <v>8.0492999999999988</v>
      </c>
      <c r="G1073" s="2">
        <f t="shared" si="123"/>
        <v>8.0978519999999978</v>
      </c>
      <c r="H1073" s="2">
        <f t="shared" si="127"/>
        <v>7.9954710000000082</v>
      </c>
      <c r="I1073" s="2">
        <f t="array" ref="I1073">SUMPRODUCT(B1057:B1076, (ROW(B1057:B1076)-ROW(B1057)+1)) / (20*21/2)</f>
        <v>8.0138428571428548</v>
      </c>
      <c r="J1073" s="2">
        <f t="shared" si="130"/>
        <v>8.014330072627418</v>
      </c>
      <c r="K1073" s="2">
        <f t="shared" si="124"/>
        <v>8.0704406985483335</v>
      </c>
    </row>
    <row r="1074" spans="1:11" ht="13.5" x14ac:dyDescent="0.25">
      <c r="A1074" s="3">
        <f>TITRES_STAT!B1077</f>
        <v>43571</v>
      </c>
      <c r="B1074" s="6">
        <f>TITRES_STAT!D1077</f>
        <v>8.1071000000000009</v>
      </c>
      <c r="C1074" s="2">
        <f t="shared" si="125"/>
        <v>0.1836000000000011</v>
      </c>
      <c r="D1074" s="2">
        <f t="shared" si="126"/>
        <v>7.9439000000000011</v>
      </c>
      <c r="E1074" s="2">
        <f t="shared" si="128"/>
        <v>7.9642999999999988</v>
      </c>
      <c r="F1074" s="2">
        <f t="shared" si="129"/>
        <v>8.0469199999999983</v>
      </c>
      <c r="G1074" s="2">
        <f t="shared" ref="G1074:G1137" si="131">AVERAGE(B1025:B1074)</f>
        <v>8.096899999999998</v>
      </c>
      <c r="H1074" s="2">
        <f t="shared" si="127"/>
        <v>7.997671500000008</v>
      </c>
      <c r="I1074" s="2">
        <f t="array" ref="I1074">SUMPRODUCT(B1058:B1077, (ROW(B1058:B1077)-ROW(B1058)+1)) / (20*21/2)</f>
        <v>8.0199628571428576</v>
      </c>
      <c r="J1074" s="2">
        <f t="shared" si="130"/>
        <v>8.0231653038057598</v>
      </c>
      <c r="K1074" s="2">
        <f t="shared" si="124"/>
        <v>8.0718783182131055</v>
      </c>
    </row>
    <row r="1075" spans="1:11" ht="13.5" x14ac:dyDescent="0.25">
      <c r="A1075" s="3">
        <f>TITRES_STAT!B1078</f>
        <v>43572</v>
      </c>
      <c r="B1075" s="6">
        <f>TITRES_STAT!D1078</f>
        <v>8.1071000000000009</v>
      </c>
      <c r="C1075" s="2">
        <f t="shared" si="125"/>
        <v>0</v>
      </c>
      <c r="D1075" s="2">
        <f t="shared" si="126"/>
        <v>7.9860600000000002</v>
      </c>
      <c r="E1075" s="2">
        <f t="shared" si="128"/>
        <v>7.9629399999999988</v>
      </c>
      <c r="F1075" s="2">
        <f t="shared" si="129"/>
        <v>8.0445399999999996</v>
      </c>
      <c r="G1075" s="2">
        <f t="shared" si="131"/>
        <v>8.0959479999999981</v>
      </c>
      <c r="H1075" s="2">
        <f t="shared" si="127"/>
        <v>7.9997110000000076</v>
      </c>
      <c r="I1075" s="2">
        <f t="array" ref="I1075">SUMPRODUCT(B1059:B1078, (ROW(B1059:B1078)-ROW(B1059)+1)) / (20*21/2)</f>
        <v>8.0248847619047634</v>
      </c>
      <c r="J1075" s="2">
        <f t="shared" si="130"/>
        <v>8.0311590843956875</v>
      </c>
      <c r="K1075" s="2">
        <f t="shared" ref="K1075:K1138" si="132">$K$4*B1075+(1-$K$4)*K1074</f>
        <v>8.0732595606361208</v>
      </c>
    </row>
    <row r="1076" spans="1:11" ht="13.5" x14ac:dyDescent="0.25">
      <c r="A1076" s="3">
        <f>TITRES_STAT!B1079</f>
        <v>43573</v>
      </c>
      <c r="B1076" s="6">
        <f>TITRES_STAT!D1079</f>
        <v>8.0935000000000006</v>
      </c>
      <c r="C1076" s="2">
        <f t="shared" si="125"/>
        <v>-1.3600000000000279E-2</v>
      </c>
      <c r="D1076" s="2">
        <f t="shared" si="126"/>
        <v>8.025500000000001</v>
      </c>
      <c r="E1076" s="2">
        <f t="shared" si="128"/>
        <v>7.9602199999999996</v>
      </c>
      <c r="F1076" s="2">
        <f t="shared" si="129"/>
        <v>8.04284</v>
      </c>
      <c r="G1076" s="2">
        <f t="shared" si="131"/>
        <v>8.0947239999999994</v>
      </c>
      <c r="H1076" s="2">
        <f t="shared" si="127"/>
        <v>8.0016825000000082</v>
      </c>
      <c r="I1076" s="2">
        <f t="array" ref="I1076">SUMPRODUCT(B1060:B1079, (ROW(B1060:B1079)-ROW(B1060)+1)) / (20*21/2)</f>
        <v>8.0299685714285687</v>
      </c>
      <c r="J1076" s="2">
        <f t="shared" si="130"/>
        <v>8.0370963144532421</v>
      </c>
      <c r="K1076" s="2">
        <f t="shared" si="132"/>
        <v>8.0740533033562727</v>
      </c>
    </row>
    <row r="1077" spans="1:11" ht="13.5" x14ac:dyDescent="0.25">
      <c r="A1077" s="3">
        <f>TITRES_STAT!B1080</f>
        <v>43574</v>
      </c>
      <c r="B1077" s="6">
        <f>TITRES_STAT!D1080</f>
        <v>8.1071000000000009</v>
      </c>
      <c r="C1077" s="2">
        <f t="shared" si="125"/>
        <v>1.3600000000000279E-2</v>
      </c>
      <c r="D1077" s="2">
        <f t="shared" si="126"/>
        <v>8.0676600000000001</v>
      </c>
      <c r="E1077" s="2">
        <f t="shared" si="128"/>
        <v>7.9819800000000001</v>
      </c>
      <c r="F1077" s="2">
        <f t="shared" si="129"/>
        <v>8.0418199999999977</v>
      </c>
      <c r="G1077" s="2">
        <f t="shared" si="131"/>
        <v>8.0937719999999995</v>
      </c>
      <c r="H1077" s="2">
        <f t="shared" si="127"/>
        <v>8.0035610000000084</v>
      </c>
      <c r="I1077" s="2">
        <f t="array" ref="I1077">SUMPRODUCT(B1061:B1080, (ROW(B1061:B1080)-ROW(B1061)+1)) / (20*21/2)</f>
        <v>8.0345666666666649</v>
      </c>
      <c r="J1077" s="2">
        <f t="shared" si="130"/>
        <v>8.043763332124362</v>
      </c>
      <c r="K1077" s="2">
        <f t="shared" si="132"/>
        <v>8.075349252244262</v>
      </c>
    </row>
    <row r="1078" spans="1:11" ht="13.5" x14ac:dyDescent="0.25">
      <c r="A1078" s="3">
        <f>TITRES_STAT!B1081</f>
        <v>43577</v>
      </c>
      <c r="B1078" s="6">
        <f>TITRES_STAT!D1081</f>
        <v>8.0935000000000006</v>
      </c>
      <c r="C1078" s="2">
        <f t="shared" si="125"/>
        <v>-1.3600000000000279E-2</v>
      </c>
      <c r="D1078" s="2">
        <f t="shared" si="126"/>
        <v>8.1016600000000007</v>
      </c>
      <c r="E1078" s="2">
        <f t="shared" si="128"/>
        <v>8.0017000000000014</v>
      </c>
      <c r="F1078" s="2">
        <f t="shared" si="129"/>
        <v>8.0401199999999982</v>
      </c>
      <c r="G1078" s="2">
        <f t="shared" si="131"/>
        <v>8.092547999999999</v>
      </c>
      <c r="H1078" s="2">
        <f t="shared" si="127"/>
        <v>8.004244000000007</v>
      </c>
      <c r="I1078" s="2">
        <f t="array" ref="I1078">SUMPRODUCT(B1062:B1081, (ROW(B1062:B1081)-ROW(B1062)+1)) / (20*21/2)</f>
        <v>8.0393590476190475</v>
      </c>
      <c r="J1078" s="2">
        <f t="shared" si="130"/>
        <v>8.0485001576363278</v>
      </c>
      <c r="K1078" s="2">
        <f t="shared" si="132"/>
        <v>8.0760610462738995</v>
      </c>
    </row>
    <row r="1079" spans="1:11" ht="13.5" x14ac:dyDescent="0.25">
      <c r="A1079" s="3">
        <f>TITRES_STAT!B1082</f>
        <v>43578</v>
      </c>
      <c r="B1079" s="6">
        <f>TITRES_STAT!D1082</f>
        <v>8.0935000000000006</v>
      </c>
      <c r="C1079" s="2">
        <f t="shared" si="125"/>
        <v>0</v>
      </c>
      <c r="D1079" s="2">
        <f t="shared" si="126"/>
        <v>8.0989400000000007</v>
      </c>
      <c r="E1079" s="2">
        <f t="shared" si="128"/>
        <v>8.0214200000000027</v>
      </c>
      <c r="F1079" s="2">
        <f t="shared" si="129"/>
        <v>8.0384199999999986</v>
      </c>
      <c r="G1079" s="2">
        <f t="shared" si="131"/>
        <v>8.0913239999999984</v>
      </c>
      <c r="H1079" s="2">
        <f t="shared" si="127"/>
        <v>8.0049270000000075</v>
      </c>
      <c r="I1079" s="2">
        <f t="array" ref="I1079">SUMPRODUCT(B1063:B1082, (ROW(B1063:B1082)-ROW(B1063)+1)) / (20*21/2)</f>
        <v>8.0436657142857158</v>
      </c>
      <c r="J1079" s="2">
        <f t="shared" si="130"/>
        <v>8.0527858569090593</v>
      </c>
      <c r="K1079" s="2">
        <f t="shared" si="132"/>
        <v>8.0767449268121787</v>
      </c>
    </row>
    <row r="1080" spans="1:11" ht="13.5" x14ac:dyDescent="0.25">
      <c r="A1080" s="3">
        <f>TITRES_STAT!B1083</f>
        <v>43579</v>
      </c>
      <c r="B1080" s="6">
        <f>TITRES_STAT!D1083</f>
        <v>8.0867000000000004</v>
      </c>
      <c r="C1080" s="2">
        <f t="shared" si="125"/>
        <v>-6.8000000000001393E-3</v>
      </c>
      <c r="D1080" s="2">
        <f t="shared" si="126"/>
        <v>8.0948600000000006</v>
      </c>
      <c r="E1080" s="2">
        <f t="shared" si="128"/>
        <v>8.0404600000000013</v>
      </c>
      <c r="F1080" s="2">
        <f t="shared" si="129"/>
        <v>8.0363799999999994</v>
      </c>
      <c r="G1080" s="2">
        <f t="shared" si="131"/>
        <v>8.0899639999999984</v>
      </c>
      <c r="H1080" s="2">
        <f t="shared" si="127"/>
        <v>8.0055760000000085</v>
      </c>
      <c r="I1080" s="2">
        <f t="array" ref="I1080">SUMPRODUCT(B1064:B1083, (ROW(B1064:B1083)-ROW(B1064)+1)) / (20*21/2)</f>
        <v>8.0481990476190486</v>
      </c>
      <c r="J1080" s="2">
        <f t="shared" si="130"/>
        <v>8.0560157752986736</v>
      </c>
      <c r="K1080" s="2">
        <f t="shared" si="132"/>
        <v>8.0771353218391528</v>
      </c>
    </row>
    <row r="1081" spans="1:11" ht="13.5" x14ac:dyDescent="0.25">
      <c r="A1081" s="3">
        <f>TITRES_STAT!B1084</f>
        <v>43580</v>
      </c>
      <c r="B1081" s="6">
        <f>TITRES_STAT!D1084</f>
        <v>8.0867000000000004</v>
      </c>
      <c r="C1081" s="2">
        <f t="shared" si="125"/>
        <v>0</v>
      </c>
      <c r="D1081" s="2">
        <f t="shared" si="126"/>
        <v>8.0935000000000006</v>
      </c>
      <c r="E1081" s="2">
        <f t="shared" si="128"/>
        <v>8.0595000000000034</v>
      </c>
      <c r="F1081" s="2">
        <f t="shared" si="129"/>
        <v>8.0346800000000016</v>
      </c>
      <c r="G1081" s="2">
        <f t="shared" si="131"/>
        <v>8.0886039999999984</v>
      </c>
      <c r="H1081" s="2">
        <f t="shared" si="127"/>
        <v>8.0062895000000101</v>
      </c>
      <c r="I1081" s="2">
        <f t="array" ref="I1081">SUMPRODUCT(B1065:B1084, (ROW(B1065:B1084)-ROW(B1065)+1)) / (20*21/2)</f>
        <v>8.0477780952380957</v>
      </c>
      <c r="J1081" s="2">
        <f t="shared" si="130"/>
        <v>8.0589380824130856</v>
      </c>
      <c r="K1081" s="2">
        <f t="shared" si="132"/>
        <v>8.0775104072572255</v>
      </c>
    </row>
    <row r="1082" spans="1:11" ht="13.5" x14ac:dyDescent="0.25">
      <c r="A1082" s="3">
        <f>TITRES_STAT!B1085</f>
        <v>43581</v>
      </c>
      <c r="B1082" s="6">
        <f>TITRES_STAT!D1085</f>
        <v>8.0799000000000003</v>
      </c>
      <c r="C1082" s="2">
        <f t="shared" si="125"/>
        <v>-6.8000000000001393E-3</v>
      </c>
      <c r="D1082" s="2">
        <f t="shared" si="126"/>
        <v>8.0880600000000005</v>
      </c>
      <c r="E1082" s="2">
        <f t="shared" si="128"/>
        <v>8.0778599999999994</v>
      </c>
      <c r="F1082" s="2">
        <f t="shared" si="129"/>
        <v>8.0323000000000011</v>
      </c>
      <c r="G1082" s="2">
        <f t="shared" si="131"/>
        <v>8.0872440000000001</v>
      </c>
      <c r="H1082" s="2">
        <f t="shared" si="127"/>
        <v>8.0070655000000084</v>
      </c>
      <c r="I1082" s="2">
        <f t="array" ref="I1082">SUMPRODUCT(B1066:B1085, (ROW(B1066:B1085)-ROW(B1066)+1)) / (20*21/2)</f>
        <v>8.0478428571428591</v>
      </c>
      <c r="J1082" s="2">
        <f t="shared" si="130"/>
        <v>8.0609344555166018</v>
      </c>
      <c r="K1082" s="2">
        <f t="shared" si="132"/>
        <v>8.0776041167765502</v>
      </c>
    </row>
    <row r="1083" spans="1:11" ht="13.5" x14ac:dyDescent="0.25">
      <c r="A1083" s="3">
        <f>TITRES_STAT!B1086</f>
        <v>43584</v>
      </c>
      <c r="B1083" s="6">
        <f>TITRES_STAT!D1086</f>
        <v>8.0799000000000003</v>
      </c>
      <c r="C1083" s="2">
        <f t="shared" si="125"/>
        <v>0</v>
      </c>
      <c r="D1083" s="2">
        <f t="shared" si="126"/>
        <v>8.0853400000000004</v>
      </c>
      <c r="E1083" s="2">
        <f t="shared" si="128"/>
        <v>8.0935000000000006</v>
      </c>
      <c r="F1083" s="2">
        <f t="shared" si="129"/>
        <v>8.0299200000000006</v>
      </c>
      <c r="G1083" s="2">
        <f t="shared" si="131"/>
        <v>8.0858840000000001</v>
      </c>
      <c r="H1083" s="2">
        <f t="shared" si="127"/>
        <v>8.0081635000000091</v>
      </c>
      <c r="I1083" s="2">
        <f t="array" ref="I1083">SUMPRODUCT(B1067:B1086, (ROW(B1067:B1086)-ROW(B1067)+1)) / (20*21/2)</f>
        <v>8.0483609523809534</v>
      </c>
      <c r="J1083" s="2">
        <f t="shared" si="130"/>
        <v>8.0627406978483531</v>
      </c>
      <c r="K1083" s="2">
        <f t="shared" si="132"/>
        <v>8.0776941514127643</v>
      </c>
    </row>
    <row r="1084" spans="1:11" ht="13.5" x14ac:dyDescent="0.25">
      <c r="A1084" s="3">
        <f>TITRES_STAT!B1087</f>
        <v>43585</v>
      </c>
      <c r="B1084" s="6">
        <f>TITRES_STAT!D1087</f>
        <v>8.0254999999999992</v>
      </c>
      <c r="C1084" s="2">
        <f t="shared" si="125"/>
        <v>-5.4400000000001114E-2</v>
      </c>
      <c r="D1084" s="2">
        <f t="shared" si="126"/>
        <v>8.0717400000000019</v>
      </c>
      <c r="E1084" s="2">
        <f t="shared" si="128"/>
        <v>8.0853399999999986</v>
      </c>
      <c r="F1084" s="2">
        <f t="shared" si="129"/>
        <v>8.0248200000000018</v>
      </c>
      <c r="G1084" s="2">
        <f t="shared" si="131"/>
        <v>8.0834360000000007</v>
      </c>
      <c r="H1084" s="2">
        <f t="shared" si="127"/>
        <v>8.009634000000009</v>
      </c>
      <c r="I1084" s="2">
        <f t="array" ref="I1084">SUMPRODUCT(B1068:B1087, (ROW(B1068:B1087)-ROW(B1068)+1)) / (20*21/2)</f>
        <v>8.048684761904763</v>
      </c>
      <c r="J1084" s="2">
        <f t="shared" si="130"/>
        <v>8.0591939647199382</v>
      </c>
      <c r="K1084" s="2">
        <f t="shared" si="132"/>
        <v>8.0756473219455973</v>
      </c>
    </row>
    <row r="1085" spans="1:11" ht="13.5" x14ac:dyDescent="0.25">
      <c r="A1085" s="3">
        <f>TITRES_STAT!B1088</f>
        <v>43587</v>
      </c>
      <c r="B1085" s="6">
        <f>TITRES_STAT!D1088</f>
        <v>8.0254999999999992</v>
      </c>
      <c r="C1085" s="2">
        <f t="shared" si="125"/>
        <v>0</v>
      </c>
      <c r="D1085" s="2">
        <f t="shared" si="126"/>
        <v>8.0595000000000017</v>
      </c>
      <c r="E1085" s="2">
        <f t="shared" si="128"/>
        <v>8.0771799999999985</v>
      </c>
      <c r="F1085" s="2">
        <f t="shared" si="129"/>
        <v>8.0200600000000009</v>
      </c>
      <c r="G1085" s="2">
        <f t="shared" si="131"/>
        <v>8.0820760000000007</v>
      </c>
      <c r="H1085" s="2">
        <f t="shared" si="127"/>
        <v>8.011104500000009</v>
      </c>
      <c r="I1085" s="2">
        <f t="array" ref="I1085">SUMPRODUCT(B1069:B1088, (ROW(B1069:B1088)-ROW(B1069)+1)) / (20*21/2)</f>
        <v>8.0477457142857141</v>
      </c>
      <c r="J1085" s="2">
        <f t="shared" si="130"/>
        <v>8.0559850156989921</v>
      </c>
      <c r="K1085" s="2">
        <f t="shared" si="132"/>
        <v>8.0736807603006717</v>
      </c>
    </row>
    <row r="1086" spans="1:11" ht="13.5" x14ac:dyDescent="0.25">
      <c r="A1086" s="3">
        <f>TITRES_STAT!B1089</f>
        <v>43588</v>
      </c>
      <c r="B1086" s="6">
        <f>TITRES_STAT!D1089</f>
        <v>8.0254999999999992</v>
      </c>
      <c r="C1086" s="2">
        <f t="shared" si="125"/>
        <v>0</v>
      </c>
      <c r="D1086" s="2">
        <f t="shared" si="126"/>
        <v>8.0472599999999996</v>
      </c>
      <c r="E1086" s="2">
        <f t="shared" si="128"/>
        <v>8.0703799999999983</v>
      </c>
      <c r="F1086" s="2">
        <f t="shared" si="129"/>
        <v>8.0152999999999999</v>
      </c>
      <c r="G1086" s="2">
        <f t="shared" si="131"/>
        <v>8.0820760000000025</v>
      </c>
      <c r="H1086" s="2">
        <f t="shared" si="127"/>
        <v>8.0119630000000086</v>
      </c>
      <c r="I1086" s="2">
        <f t="array" ref="I1086">SUMPRODUCT(B1070:B1089, (ROW(B1070:B1089)-ROW(B1070)+1)) / (20*21/2)</f>
        <v>8.0449609523809524</v>
      </c>
      <c r="J1086" s="2">
        <f t="shared" si="130"/>
        <v>8.0530816808705161</v>
      </c>
      <c r="K1086" s="2">
        <f t="shared" si="132"/>
        <v>8.071791318720253</v>
      </c>
    </row>
    <row r="1087" spans="1:11" ht="13.5" x14ac:dyDescent="0.25">
      <c r="A1087" s="3">
        <f>TITRES_STAT!B1090</f>
        <v>43591</v>
      </c>
      <c r="B1087" s="6">
        <f>TITRES_STAT!D1090</f>
        <v>8.0187000000000008</v>
      </c>
      <c r="C1087" s="2">
        <f t="shared" si="125"/>
        <v>-6.7999999999983629E-3</v>
      </c>
      <c r="D1087" s="2">
        <f t="shared" si="126"/>
        <v>8.0350199999999994</v>
      </c>
      <c r="E1087" s="2">
        <f t="shared" si="128"/>
        <v>8.061539999999999</v>
      </c>
      <c r="F1087" s="2">
        <f t="shared" si="129"/>
        <v>8.0217599999999987</v>
      </c>
      <c r="G1087" s="2">
        <f t="shared" si="131"/>
        <v>8.080580000000003</v>
      </c>
      <c r="H1087" s="2">
        <f t="shared" si="127"/>
        <v>8.0124330000000104</v>
      </c>
      <c r="I1087" s="2">
        <f t="array" ref="I1087">SUMPRODUCT(B1071:B1090, (ROW(B1071:B1090)-ROW(B1071)+1)) / (20*21/2)</f>
        <v>8.037804761904761</v>
      </c>
      <c r="J1087" s="2">
        <f t="shared" si="130"/>
        <v>8.0498072350733239</v>
      </c>
      <c r="K1087" s="2">
        <f t="shared" si="132"/>
        <v>8.0697093062214194</v>
      </c>
    </row>
    <row r="1088" spans="1:11" ht="13.5" x14ac:dyDescent="0.25">
      <c r="A1088" s="3">
        <f>TITRES_STAT!B1091</f>
        <v>43592</v>
      </c>
      <c r="B1088" s="6">
        <f>TITRES_STAT!D1091</f>
        <v>8.0119000000000007</v>
      </c>
      <c r="C1088" s="2">
        <f t="shared" si="125"/>
        <v>-6.8000000000001393E-3</v>
      </c>
      <c r="D1088" s="2">
        <f t="shared" si="126"/>
        <v>8.0214200000000009</v>
      </c>
      <c r="E1088" s="2">
        <f t="shared" si="128"/>
        <v>8.0533800000000006</v>
      </c>
      <c r="F1088" s="2">
        <f t="shared" si="129"/>
        <v>8.0275399999999983</v>
      </c>
      <c r="G1088" s="2">
        <f t="shared" si="131"/>
        <v>8.0789480000000022</v>
      </c>
      <c r="H1088" s="2">
        <f t="shared" si="127"/>
        <v>8.0128690000000109</v>
      </c>
      <c r="I1088" s="2">
        <f t="array" ref="I1088">SUMPRODUCT(B1072:B1091, (ROW(B1072:B1091)-ROW(B1072)+1)) / (20*21/2)</f>
        <v>8.0238809523809511</v>
      </c>
      <c r="J1088" s="2">
        <f t="shared" si="130"/>
        <v>8.0461970222091974</v>
      </c>
      <c r="K1088" s="2">
        <f t="shared" si="132"/>
        <v>8.0674422746048933</v>
      </c>
    </row>
    <row r="1089" spans="1:11" ht="13.5" x14ac:dyDescent="0.25">
      <c r="A1089" s="3">
        <f>TITRES_STAT!B1092</f>
        <v>43593</v>
      </c>
      <c r="B1089" s="6">
        <f>TITRES_STAT!D1092</f>
        <v>7.9983000000000004</v>
      </c>
      <c r="C1089" s="2">
        <f t="shared" si="125"/>
        <v>-1.3600000000000279E-2</v>
      </c>
      <c r="D1089" s="2">
        <f t="shared" si="126"/>
        <v>8.015979999999999</v>
      </c>
      <c r="E1089" s="2">
        <f t="shared" si="128"/>
        <v>8.0438600000000005</v>
      </c>
      <c r="F1089" s="2">
        <f t="shared" si="129"/>
        <v>8.0326399999999989</v>
      </c>
      <c r="G1089" s="2">
        <f t="shared" si="131"/>
        <v>8.0770440000000026</v>
      </c>
      <c r="H1089" s="2">
        <f t="shared" si="127"/>
        <v>8.0131080000000114</v>
      </c>
      <c r="I1089" s="2">
        <f t="array" ref="I1089">SUMPRODUCT(B1073:B1092, (ROW(B1073:B1092)-ROW(B1073)+1)) / (20*21/2)</f>
        <v>8.0099895238095229</v>
      </c>
      <c r="J1089" s="2">
        <f t="shared" si="130"/>
        <v>8.0416354010464168</v>
      </c>
      <c r="K1089" s="2">
        <f t="shared" si="132"/>
        <v>8.0647308128556823</v>
      </c>
    </row>
    <row r="1090" spans="1:11" ht="13.5" x14ac:dyDescent="0.25">
      <c r="A1090" s="3">
        <f>TITRES_STAT!B1093</f>
        <v>43594</v>
      </c>
      <c r="B1090" s="6">
        <f>TITRES_STAT!D1093</f>
        <v>7.9574999999999996</v>
      </c>
      <c r="C1090" s="2">
        <f t="shared" si="125"/>
        <v>-4.0800000000000836E-2</v>
      </c>
      <c r="D1090" s="2">
        <f t="shared" si="126"/>
        <v>8.0023799999999987</v>
      </c>
      <c r="E1090" s="2">
        <f t="shared" si="128"/>
        <v>8.0309400000000011</v>
      </c>
      <c r="F1090" s="2">
        <f t="shared" si="129"/>
        <v>8.0357000000000003</v>
      </c>
      <c r="G1090" s="2">
        <f t="shared" si="131"/>
        <v>8.0743240000000043</v>
      </c>
      <c r="H1090" s="2">
        <f t="shared" si="127"/>
        <v>8.0134330000000098</v>
      </c>
      <c r="I1090" s="2">
        <f t="array" ref="I1090">SUMPRODUCT(B1074:B1093, (ROW(B1074:B1093)-ROW(B1074)+1)) / (20*21/2)</f>
        <v>7.9961304761904755</v>
      </c>
      <c r="J1090" s="2">
        <f t="shared" si="130"/>
        <v>8.0336225057086637</v>
      </c>
      <c r="K1090" s="2">
        <f t="shared" si="132"/>
        <v>8.0605256829397742</v>
      </c>
    </row>
    <row r="1091" spans="1:11" ht="13.5" x14ac:dyDescent="0.25">
      <c r="A1091" s="3">
        <f>TITRES_STAT!B1094</f>
        <v>43595</v>
      </c>
      <c r="B1091" s="6">
        <f>TITRES_STAT!D1094</f>
        <v>7.8895</v>
      </c>
      <c r="C1091" s="2">
        <f t="shared" si="125"/>
        <v>-6.7999999999999616E-2</v>
      </c>
      <c r="D1091" s="2">
        <f t="shared" si="126"/>
        <v>7.9751799999999999</v>
      </c>
      <c r="E1091" s="2">
        <f t="shared" si="128"/>
        <v>8.0112199999999998</v>
      </c>
      <c r="F1091" s="2">
        <f t="shared" si="129"/>
        <v>8.0353600000000007</v>
      </c>
      <c r="G1091" s="2">
        <f t="shared" si="131"/>
        <v>8.0703800000000019</v>
      </c>
      <c r="H1091" s="2">
        <f t="shared" si="127"/>
        <v>8.0130960000000115</v>
      </c>
      <c r="I1091" s="2">
        <f t="array" ref="I1091">SUMPRODUCT(B1075:B1094, (ROW(B1075:B1094)-ROW(B1075)+1)) / (20*21/2)</f>
        <v>7.9889095238095233</v>
      </c>
      <c r="J1091" s="2">
        <f t="shared" si="130"/>
        <v>8.0198965527840294</v>
      </c>
      <c r="K1091" s="2">
        <f t="shared" si="132"/>
        <v>8.0538187934127254</v>
      </c>
    </row>
    <row r="1092" spans="1:11" ht="13.5" x14ac:dyDescent="0.25">
      <c r="A1092" s="3">
        <f>TITRES_STAT!B1095</f>
        <v>43598</v>
      </c>
      <c r="B1092" s="6">
        <f>TITRES_STAT!D1095</f>
        <v>7.8895</v>
      </c>
      <c r="C1092" s="2">
        <f t="shared" ref="C1092:C1155" si="133">B1092-B1091</f>
        <v>0</v>
      </c>
      <c r="D1092" s="2">
        <f t="shared" si="126"/>
        <v>7.9493399999999994</v>
      </c>
      <c r="E1092" s="2">
        <f t="shared" si="128"/>
        <v>7.9921799999999994</v>
      </c>
      <c r="F1092" s="2">
        <f t="shared" si="129"/>
        <v>8.0350199999999994</v>
      </c>
      <c r="G1092" s="2">
        <f t="shared" si="131"/>
        <v>8.0664360000000013</v>
      </c>
      <c r="H1092" s="2">
        <f t="shared" si="127"/>
        <v>8.0127910000000107</v>
      </c>
      <c r="I1092" s="2">
        <f t="array" ref="I1092">SUMPRODUCT(B1076:B1095, (ROW(B1076:B1095)-ROW(B1076)+1)) / (20*21/2)</f>
        <v>7.9811057142857136</v>
      </c>
      <c r="J1092" s="2">
        <f t="shared" si="130"/>
        <v>8.0074778334712651</v>
      </c>
      <c r="K1092" s="2">
        <f t="shared" si="132"/>
        <v>8.0473749191612463</v>
      </c>
    </row>
    <row r="1093" spans="1:11" ht="13.5" x14ac:dyDescent="0.25">
      <c r="A1093" s="3">
        <f>TITRES_STAT!B1096</f>
        <v>43599</v>
      </c>
      <c r="B1093" s="6">
        <f>TITRES_STAT!D1096</f>
        <v>7.8895</v>
      </c>
      <c r="C1093" s="2">
        <f t="shared" si="133"/>
        <v>0</v>
      </c>
      <c r="D1093" s="2">
        <f t="shared" si="126"/>
        <v>7.9248599999999998</v>
      </c>
      <c r="E1093" s="2">
        <f t="shared" si="128"/>
        <v>7.973139999999999</v>
      </c>
      <c r="F1093" s="2">
        <f t="shared" si="129"/>
        <v>8.0333199999999998</v>
      </c>
      <c r="G1093" s="2">
        <f t="shared" si="131"/>
        <v>8.0624920000000024</v>
      </c>
      <c r="H1093" s="2">
        <f t="shared" si="127"/>
        <v>8.0124860000000115</v>
      </c>
      <c r="I1093" s="2">
        <f t="array" ref="I1093">SUMPRODUCT(B1077:B1096, (ROW(B1077:B1096)-ROW(B1077)+1)) / (20*21/2)</f>
        <v>7.9559457142857131</v>
      </c>
      <c r="J1093" s="2">
        <f t="shared" si="130"/>
        <v>7.9962418493311445</v>
      </c>
      <c r="K1093" s="2">
        <f t="shared" si="132"/>
        <v>8.0411837458608062</v>
      </c>
    </row>
    <row r="1094" spans="1:11" ht="13.5" x14ac:dyDescent="0.25">
      <c r="A1094" s="3">
        <f>TITRES_STAT!B1097</f>
        <v>43600</v>
      </c>
      <c r="B1094" s="6">
        <f>TITRES_STAT!D1097</f>
        <v>7.9574999999999996</v>
      </c>
      <c r="C1094" s="2">
        <f t="shared" si="133"/>
        <v>6.7999999999999616E-2</v>
      </c>
      <c r="D1094" s="2">
        <f t="shared" ref="D1094:D1157" si="134">AVERAGE(B1090:B1094)</f>
        <v>7.9167000000000005</v>
      </c>
      <c r="E1094" s="2">
        <f t="shared" si="128"/>
        <v>7.966339999999998</v>
      </c>
      <c r="F1094" s="2">
        <f t="shared" si="129"/>
        <v>8.0258399999999988</v>
      </c>
      <c r="G1094" s="2">
        <f t="shared" si="131"/>
        <v>8.0586840000000013</v>
      </c>
      <c r="H1094" s="2">
        <f t="shared" si="127"/>
        <v>8.0126500000000114</v>
      </c>
      <c r="I1094" s="2">
        <f t="array" ref="I1094">SUMPRODUCT(B1078:B1097, (ROW(B1078:B1097)-ROW(B1078)+1)) / (20*21/2)</f>
        <v>7.9324047619047597</v>
      </c>
      <c r="J1094" s="2">
        <f t="shared" si="130"/>
        <v>7.9925521493948448</v>
      </c>
      <c r="K1094" s="2">
        <f t="shared" si="132"/>
        <v>8.0379020303368538</v>
      </c>
    </row>
    <row r="1095" spans="1:11" ht="13.5" x14ac:dyDescent="0.25">
      <c r="A1095" s="3">
        <f>TITRES_STAT!B1098</f>
        <v>43601</v>
      </c>
      <c r="B1095" s="6">
        <f>TITRES_STAT!D1098</f>
        <v>7.9439000000000002</v>
      </c>
      <c r="C1095" s="2">
        <f t="shared" si="133"/>
        <v>-1.359999999999939E-2</v>
      </c>
      <c r="D1095" s="2">
        <f t="shared" si="134"/>
        <v>7.9139800000000005</v>
      </c>
      <c r="E1095" s="2">
        <f t="shared" si="128"/>
        <v>7.9581799999999987</v>
      </c>
      <c r="F1095" s="2">
        <f t="shared" si="129"/>
        <v>8.0176800000000004</v>
      </c>
      <c r="G1095" s="2">
        <f t="shared" si="131"/>
        <v>8.0550120000000014</v>
      </c>
      <c r="H1095" s="2">
        <f t="shared" si="127"/>
        <v>8.0115620000000121</v>
      </c>
      <c r="I1095" s="2">
        <f t="array" ref="I1095">SUMPRODUCT(B1079:B1098, (ROW(B1079:B1098)-ROW(B1079)+1)) / (20*21/2)</f>
        <v>7.9105476190476187</v>
      </c>
      <c r="J1095" s="2">
        <f t="shared" si="130"/>
        <v>7.9879186113572409</v>
      </c>
      <c r="K1095" s="2">
        <f t="shared" si="132"/>
        <v>8.0342156762059975</v>
      </c>
    </row>
    <row r="1096" spans="1:11" ht="13.5" x14ac:dyDescent="0.25">
      <c r="A1096" s="3">
        <f>TITRES_STAT!B1099</f>
        <v>43602</v>
      </c>
      <c r="B1096" s="6">
        <f>TITRES_STAT!D1099</f>
        <v>7.7534999999999998</v>
      </c>
      <c r="C1096" s="2">
        <f t="shared" si="133"/>
        <v>-0.19040000000000035</v>
      </c>
      <c r="D1096" s="2">
        <f t="shared" si="134"/>
        <v>7.8867799999999999</v>
      </c>
      <c r="E1096" s="2">
        <f t="shared" si="128"/>
        <v>7.9309799999999999</v>
      </c>
      <c r="F1096" s="2">
        <f t="shared" si="129"/>
        <v>8.0006799999999991</v>
      </c>
      <c r="G1096" s="2">
        <f t="shared" si="131"/>
        <v>8.0475320000000004</v>
      </c>
      <c r="H1096" s="2">
        <f t="shared" si="127"/>
        <v>8.0095220000000111</v>
      </c>
      <c r="I1096" s="2">
        <f t="array" ref="I1096">SUMPRODUCT(B1080:B1099, (ROW(B1080:B1099)-ROW(B1080)+1)) / (20*21/2)</f>
        <v>7.8903095238095231</v>
      </c>
      <c r="J1096" s="2">
        <f t="shared" si="130"/>
        <v>7.9655930293232178</v>
      </c>
      <c r="K1096" s="2">
        <f t="shared" si="132"/>
        <v>8.0232072183155658</v>
      </c>
    </row>
    <row r="1097" spans="1:11" ht="13.5" x14ac:dyDescent="0.25">
      <c r="A1097" s="3">
        <f>TITRES_STAT!B1100</f>
        <v>43605</v>
      </c>
      <c r="B1097" s="6">
        <f>TITRES_STAT!D1100</f>
        <v>7.7534999999999998</v>
      </c>
      <c r="C1097" s="2">
        <f t="shared" si="133"/>
        <v>0</v>
      </c>
      <c r="D1097" s="2">
        <f t="shared" si="134"/>
        <v>7.8595799999999993</v>
      </c>
      <c r="E1097" s="2">
        <f t="shared" si="128"/>
        <v>7.9044600000000003</v>
      </c>
      <c r="F1097" s="2">
        <f t="shared" si="129"/>
        <v>7.9830000000000014</v>
      </c>
      <c r="G1097" s="2">
        <f t="shared" si="131"/>
        <v>8.0395080000000014</v>
      </c>
      <c r="H1097" s="2">
        <f t="shared" si="127"/>
        <v>8.0077200000000115</v>
      </c>
      <c r="I1097" s="2">
        <f t="array" ref="I1097">SUMPRODUCT(B1081:B1100, (ROW(B1081:B1100)-ROW(B1081)+1)) / (20*21/2)</f>
        <v>7.8716904761904747</v>
      </c>
      <c r="J1097" s="2">
        <f t="shared" si="130"/>
        <v>7.9453936931971967</v>
      </c>
      <c r="K1097" s="2">
        <f t="shared" si="132"/>
        <v>8.0126304646561319</v>
      </c>
    </row>
    <row r="1098" spans="1:11" ht="13.5" x14ac:dyDescent="0.25">
      <c r="A1098" s="3">
        <f>TITRES_STAT!B1101</f>
        <v>43606</v>
      </c>
      <c r="B1098" s="6">
        <f>TITRES_STAT!D1101</f>
        <v>7.7534999999999998</v>
      </c>
      <c r="C1098" s="2">
        <f t="shared" si="133"/>
        <v>0</v>
      </c>
      <c r="D1098" s="2">
        <f t="shared" si="134"/>
        <v>7.8323799999999988</v>
      </c>
      <c r="E1098" s="2">
        <f t="shared" si="128"/>
        <v>7.8786200000000006</v>
      </c>
      <c r="F1098" s="2">
        <f t="shared" si="129"/>
        <v>7.9660000000000011</v>
      </c>
      <c r="G1098" s="2">
        <f t="shared" si="131"/>
        <v>8.031483999999999</v>
      </c>
      <c r="H1098" s="2">
        <f t="shared" ref="H1098:H1161" si="135">AVERAGE(B899:B1098)</f>
        <v>8.0067000000000128</v>
      </c>
      <c r="I1098" s="2">
        <f t="array" ref="I1098">SUMPRODUCT(B1082:B1101, (ROW(B1082:B1101)-ROW(B1082)+1)) / (20*21/2)</f>
        <v>7.8546580952380944</v>
      </c>
      <c r="J1098" s="2">
        <f t="shared" si="130"/>
        <v>7.9271181033688922</v>
      </c>
      <c r="K1098" s="2">
        <f t="shared" si="132"/>
        <v>8.0024684856500095</v>
      </c>
    </row>
    <row r="1099" spans="1:11" ht="13.5" x14ac:dyDescent="0.25">
      <c r="A1099" s="3">
        <f>TITRES_STAT!B1102</f>
        <v>43607</v>
      </c>
      <c r="B1099" s="6">
        <f>TITRES_STAT!D1102</f>
        <v>7.7534999999999998</v>
      </c>
      <c r="C1099" s="2">
        <f t="shared" si="133"/>
        <v>0</v>
      </c>
      <c r="D1099" s="2">
        <f t="shared" si="134"/>
        <v>7.7915800000000006</v>
      </c>
      <c r="E1099" s="2">
        <f t="shared" si="128"/>
        <v>7.854140000000001</v>
      </c>
      <c r="F1099" s="2">
        <f t="shared" si="129"/>
        <v>7.9489999999999998</v>
      </c>
      <c r="G1099" s="2">
        <f t="shared" si="131"/>
        <v>8.02346</v>
      </c>
      <c r="H1099" s="2">
        <f t="shared" si="135"/>
        <v>8.0050680000000121</v>
      </c>
      <c r="I1099" s="2">
        <f t="array" ref="I1099">SUMPRODUCT(B1083:B1102, (ROW(B1083:B1102)-ROW(B1083)+1)) / (20*21/2)</f>
        <v>7.8573457142857146</v>
      </c>
      <c r="J1099" s="2">
        <f t="shared" si="130"/>
        <v>7.910583045905188</v>
      </c>
      <c r="K1099" s="2">
        <f t="shared" si="132"/>
        <v>7.9927050156245194</v>
      </c>
    </row>
    <row r="1100" spans="1:11" ht="13.5" x14ac:dyDescent="0.25">
      <c r="A1100" s="3">
        <f>TITRES_STAT!B1103</f>
        <v>43608</v>
      </c>
      <c r="B1100" s="6">
        <f>TITRES_STAT!D1103</f>
        <v>7.7534999999999998</v>
      </c>
      <c r="C1100" s="2">
        <f t="shared" si="133"/>
        <v>0</v>
      </c>
      <c r="D1100" s="2">
        <f t="shared" si="134"/>
        <v>7.7534999999999998</v>
      </c>
      <c r="E1100" s="2">
        <f t="shared" ref="E1100:E1163" si="136">AVERAGE(B1091:B1100)</f>
        <v>7.8337400000000015</v>
      </c>
      <c r="F1100" s="2">
        <f t="shared" si="129"/>
        <v>7.9323400000000008</v>
      </c>
      <c r="G1100" s="2">
        <f t="shared" si="131"/>
        <v>8.0154359999999993</v>
      </c>
      <c r="H1100" s="2">
        <f t="shared" si="135"/>
        <v>8.003708000000012</v>
      </c>
      <c r="I1100" s="2">
        <f t="array" ref="I1100">SUMPRODUCT(B1084:B1103, (ROW(B1084:B1103)-ROW(B1084)+1)) / (20*21/2)</f>
        <v>7.8606809523809531</v>
      </c>
      <c r="J1100" s="2">
        <f t="shared" si="130"/>
        <v>7.8956227558189793</v>
      </c>
      <c r="K1100" s="2">
        <f t="shared" si="132"/>
        <v>7.9833244267765</v>
      </c>
    </row>
    <row r="1101" spans="1:11" ht="13.5" x14ac:dyDescent="0.25">
      <c r="A1101" s="3">
        <f>TITRES_STAT!B1104</f>
        <v>43609</v>
      </c>
      <c r="B1101" s="6">
        <f>TITRES_STAT!D1104</f>
        <v>7.7534999999999998</v>
      </c>
      <c r="C1101" s="2">
        <f t="shared" si="133"/>
        <v>0</v>
      </c>
      <c r="D1101" s="2">
        <f t="shared" si="134"/>
        <v>7.7534999999999998</v>
      </c>
      <c r="E1101" s="2">
        <f t="shared" si="136"/>
        <v>7.8201400000000003</v>
      </c>
      <c r="F1101" s="2">
        <f t="shared" si="129"/>
        <v>7.91568</v>
      </c>
      <c r="G1101" s="2">
        <f t="shared" si="131"/>
        <v>8.0074119999999969</v>
      </c>
      <c r="H1101" s="2">
        <f t="shared" si="135"/>
        <v>8.0020420000000119</v>
      </c>
      <c r="I1101" s="2">
        <f t="array" ref="I1101">SUMPRODUCT(B1085:B1104, (ROW(B1085:B1104)-ROW(B1085)+1)) / (20*21/2)</f>
        <v>7.8646638095238091</v>
      </c>
      <c r="J1101" s="2">
        <f t="shared" si="130"/>
        <v>7.88208725526479</v>
      </c>
      <c r="K1101" s="2">
        <f t="shared" si="132"/>
        <v>7.974311704157814</v>
      </c>
    </row>
    <row r="1102" spans="1:11" ht="13.5" x14ac:dyDescent="0.25">
      <c r="A1102" s="3">
        <f>TITRES_STAT!B1105</f>
        <v>43612</v>
      </c>
      <c r="B1102" s="6">
        <f>TITRES_STAT!D1105</f>
        <v>7.9439000000000002</v>
      </c>
      <c r="C1102" s="2">
        <f t="shared" si="133"/>
        <v>0.19040000000000035</v>
      </c>
      <c r="D1102" s="2">
        <f t="shared" si="134"/>
        <v>7.7915800000000006</v>
      </c>
      <c r="E1102" s="2">
        <f t="shared" si="136"/>
        <v>7.8255800000000004</v>
      </c>
      <c r="F1102" s="2">
        <f t="shared" si="129"/>
        <v>7.9088800000000008</v>
      </c>
      <c r="G1102" s="2">
        <f t="shared" si="131"/>
        <v>8.0033319999999986</v>
      </c>
      <c r="H1102" s="2">
        <f t="shared" si="135"/>
        <v>8.0012940000000121</v>
      </c>
      <c r="I1102" s="2">
        <f t="array" ref="I1102">SUMPRODUCT(B1086:B1105, (ROW(B1086:B1105)-ROW(B1086)+1)) / (20*21/2)</f>
        <v>7.876806666666667</v>
      </c>
      <c r="J1102" s="2">
        <f t="shared" si="130"/>
        <v>7.8879741833348103</v>
      </c>
      <c r="K1102" s="2">
        <f t="shared" si="132"/>
        <v>7.9731190883084881</v>
      </c>
    </row>
    <row r="1103" spans="1:11" ht="13.5" x14ac:dyDescent="0.25">
      <c r="A1103" s="3">
        <f>TITRES_STAT!B1106</f>
        <v>43613</v>
      </c>
      <c r="B1103" s="6">
        <f>TITRES_STAT!D1106</f>
        <v>7.9439000000000002</v>
      </c>
      <c r="C1103" s="2">
        <f t="shared" si="133"/>
        <v>0</v>
      </c>
      <c r="D1103" s="2">
        <f t="shared" si="134"/>
        <v>7.8296599999999996</v>
      </c>
      <c r="E1103" s="2">
        <f t="shared" si="136"/>
        <v>7.8310200000000005</v>
      </c>
      <c r="F1103" s="2">
        <f t="shared" si="129"/>
        <v>7.9020800000000007</v>
      </c>
      <c r="G1103" s="2">
        <f t="shared" si="131"/>
        <v>7.9992519999999967</v>
      </c>
      <c r="H1103" s="2">
        <f t="shared" si="135"/>
        <v>8.0006480000000106</v>
      </c>
      <c r="I1103" s="2">
        <f t="array" ref="I1103">SUMPRODUCT(B1087:B1106, (ROW(B1087:B1106)-ROW(B1087)+1)) / (20*21/2)</f>
        <v>7.8954257142857145</v>
      </c>
      <c r="J1103" s="2">
        <f t="shared" si="130"/>
        <v>7.8933004515886385</v>
      </c>
      <c r="K1103" s="2">
        <f t="shared" si="132"/>
        <v>7.9719732417081559</v>
      </c>
    </row>
    <row r="1104" spans="1:11" ht="13.5" x14ac:dyDescent="0.25">
      <c r="A1104" s="3">
        <f>TITRES_STAT!B1107</f>
        <v>43614</v>
      </c>
      <c r="B1104" s="6">
        <f>TITRES_STAT!D1107</f>
        <v>7.9439000000000002</v>
      </c>
      <c r="C1104" s="2">
        <f t="shared" si="133"/>
        <v>0</v>
      </c>
      <c r="D1104" s="2">
        <f t="shared" si="134"/>
        <v>7.8677400000000004</v>
      </c>
      <c r="E1104" s="2">
        <f t="shared" si="136"/>
        <v>7.8296600000000014</v>
      </c>
      <c r="F1104" s="2">
        <f t="shared" si="129"/>
        <v>7.8980000000000015</v>
      </c>
      <c r="G1104" s="2">
        <f t="shared" si="131"/>
        <v>7.9950359999999954</v>
      </c>
      <c r="H1104" s="2">
        <f t="shared" si="135"/>
        <v>8.0002740000000117</v>
      </c>
      <c r="I1104" s="2">
        <f t="array" ref="I1104">SUMPRODUCT(B1088:B1107, (ROW(B1088:B1107)-ROW(B1088)+1)) / (20*21/2)</f>
        <v>7.9363971428571425</v>
      </c>
      <c r="J1104" s="2">
        <f t="shared" si="130"/>
        <v>7.8981194561992449</v>
      </c>
      <c r="K1104" s="2">
        <f t="shared" si="132"/>
        <v>7.9708723302686213</v>
      </c>
    </row>
    <row r="1105" spans="1:11" ht="13.5" x14ac:dyDescent="0.25">
      <c r="A1105" s="3">
        <f>TITRES_STAT!B1108</f>
        <v>43615</v>
      </c>
      <c r="B1105" s="6">
        <f>TITRES_STAT!D1108</f>
        <v>8.0254999999999992</v>
      </c>
      <c r="C1105" s="2">
        <f t="shared" si="133"/>
        <v>8.1599999999999007E-2</v>
      </c>
      <c r="D1105" s="2">
        <f t="shared" si="134"/>
        <v>7.9221400000000006</v>
      </c>
      <c r="E1105" s="2">
        <f t="shared" si="136"/>
        <v>7.8378199999999989</v>
      </c>
      <c r="F1105" s="2">
        <f t="shared" si="129"/>
        <v>7.8980000000000015</v>
      </c>
      <c r="G1105" s="2">
        <f t="shared" si="131"/>
        <v>7.9924519999999974</v>
      </c>
      <c r="H1105" s="2">
        <f t="shared" si="135"/>
        <v>8.0003420000000123</v>
      </c>
      <c r="I1105" s="2">
        <f t="array" ref="I1105">SUMPRODUCT(B1089:B1108, (ROW(B1089:B1108)-ROW(B1089)+1)) / (20*21/2)</f>
        <v>7.9758785714285727</v>
      </c>
      <c r="J1105" s="2">
        <f t="shared" si="130"/>
        <v>7.910250936561221</v>
      </c>
      <c r="K1105" s="2">
        <f t="shared" si="132"/>
        <v>7.9730145918267148</v>
      </c>
    </row>
    <row r="1106" spans="1:11" ht="13.5" x14ac:dyDescent="0.25">
      <c r="A1106" s="3">
        <f>TITRES_STAT!B1109</f>
        <v>43616</v>
      </c>
      <c r="B1106" s="6">
        <f>TITRES_STAT!D1109</f>
        <v>8.0935000000000006</v>
      </c>
      <c r="C1106" s="2">
        <f t="shared" si="133"/>
        <v>6.8000000000001393E-2</v>
      </c>
      <c r="D1106" s="2">
        <f t="shared" si="134"/>
        <v>7.9901399999999994</v>
      </c>
      <c r="E1106" s="2">
        <f t="shared" si="136"/>
        <v>7.8718199999999996</v>
      </c>
      <c r="F1106" s="2">
        <f t="shared" si="129"/>
        <v>7.9014000000000006</v>
      </c>
      <c r="G1106" s="2">
        <f t="shared" si="131"/>
        <v>7.9917719999999965</v>
      </c>
      <c r="H1106" s="2">
        <f t="shared" si="135"/>
        <v>8.0010220000000132</v>
      </c>
      <c r="I1106" s="2">
        <f t="array" ref="I1106">SUMPRODUCT(B1090:B1109, (ROW(B1090:B1109)-ROW(B1090)+1)) / (20*21/2)</f>
        <v>8.0138376190476208</v>
      </c>
      <c r="J1106" s="2">
        <f t="shared" si="130"/>
        <v>7.927703228317295</v>
      </c>
      <c r="K1106" s="2">
        <f t="shared" si="132"/>
        <v>7.9777395097942945</v>
      </c>
    </row>
    <row r="1107" spans="1:11" ht="13.5" x14ac:dyDescent="0.25">
      <c r="A1107" s="3">
        <f>TITRES_STAT!B1110</f>
        <v>43619</v>
      </c>
      <c r="B1107" s="6">
        <f>TITRES_STAT!D1110</f>
        <v>8.3315999999999999</v>
      </c>
      <c r="C1107" s="2">
        <f t="shared" si="133"/>
        <v>0.23809999999999931</v>
      </c>
      <c r="D1107" s="2">
        <f t="shared" si="134"/>
        <v>8.0676799999999993</v>
      </c>
      <c r="E1107" s="2">
        <f t="shared" si="136"/>
        <v>7.9296300000000004</v>
      </c>
      <c r="F1107" s="2">
        <f t="shared" si="129"/>
        <v>7.9170450000000017</v>
      </c>
      <c r="G1107" s="2">
        <f t="shared" si="131"/>
        <v>7.9958539999999951</v>
      </c>
      <c r="H1107" s="2">
        <f t="shared" si="135"/>
        <v>8.0028925000000122</v>
      </c>
      <c r="I1107" s="2">
        <f t="array" ref="I1107">SUMPRODUCT(B1091:B1110, (ROW(B1091:B1110)-ROW(B1091)+1)) / (20*21/2)</f>
        <v>8.0404857142857153</v>
      </c>
      <c r="J1107" s="2">
        <f t="shared" si="130"/>
        <v>7.9661695875251723</v>
      </c>
      <c r="K1107" s="2">
        <f t="shared" si="132"/>
        <v>7.991616391763146</v>
      </c>
    </row>
    <row r="1108" spans="1:11" ht="13.5" x14ac:dyDescent="0.25">
      <c r="A1108" s="3">
        <f>TITRES_STAT!B1111</f>
        <v>43623</v>
      </c>
      <c r="B1108" s="6">
        <f>TITRES_STAT!D1111</f>
        <v>8.3315999999999999</v>
      </c>
      <c r="C1108" s="2">
        <f t="shared" si="133"/>
        <v>0</v>
      </c>
      <c r="D1108" s="2">
        <f t="shared" si="134"/>
        <v>8.1452200000000001</v>
      </c>
      <c r="E1108" s="2">
        <f t="shared" si="136"/>
        <v>7.9874399999999994</v>
      </c>
      <c r="F1108" s="2">
        <f t="shared" ref="F1108:F1171" si="137">AVERAGE(B1089:B1108)</f>
        <v>7.9330300000000022</v>
      </c>
      <c r="G1108" s="2">
        <f t="shared" si="131"/>
        <v>7.9999359999999946</v>
      </c>
      <c r="H1108" s="2">
        <f t="shared" si="135"/>
        <v>8.004763000000013</v>
      </c>
      <c r="I1108" s="2">
        <f t="array" ref="I1108">SUMPRODUCT(B1092:B1111, (ROW(B1092:B1111)-ROW(B1092)+1)) / (20*21/2)</f>
        <v>8.0593623809523827</v>
      </c>
      <c r="J1108" s="2">
        <f t="shared" si="130"/>
        <v>8.0009724839513456</v>
      </c>
      <c r="K1108" s="2">
        <f t="shared" si="132"/>
        <v>8.0049490822822378</v>
      </c>
    </row>
    <row r="1109" spans="1:11" ht="13.5" x14ac:dyDescent="0.25">
      <c r="A1109" s="3">
        <f>TITRES_STAT!B1112</f>
        <v>43626</v>
      </c>
      <c r="B1109" s="6">
        <f>TITRES_STAT!D1112</f>
        <v>8.3315999999999999</v>
      </c>
      <c r="C1109" s="2">
        <f t="shared" si="133"/>
        <v>0</v>
      </c>
      <c r="D1109" s="2">
        <f t="shared" si="134"/>
        <v>8.222760000000001</v>
      </c>
      <c r="E1109" s="2">
        <f t="shared" si="136"/>
        <v>8.0452499999999993</v>
      </c>
      <c r="F1109" s="2">
        <f t="shared" si="137"/>
        <v>7.9496950000000011</v>
      </c>
      <c r="G1109" s="2">
        <f t="shared" si="131"/>
        <v>8.004017999999995</v>
      </c>
      <c r="H1109" s="2">
        <f t="shared" si="135"/>
        <v>8.0064635000000131</v>
      </c>
      <c r="I1109" s="2">
        <f t="array" ref="I1109">SUMPRODUCT(B1093:B1112, (ROW(B1093:B1112)-ROW(B1093)+1)) / (20*21/2)</f>
        <v>8.0769438095238115</v>
      </c>
      <c r="J1109" s="2">
        <f t="shared" ref="J1109:J1172" si="138">$J$4*B1109+J1108*(1-$J$4)</f>
        <v>8.0324608188131226</v>
      </c>
      <c r="K1109" s="2">
        <f t="shared" si="132"/>
        <v>8.0177589221927388</v>
      </c>
    </row>
    <row r="1110" spans="1:11" ht="13.5" x14ac:dyDescent="0.25">
      <c r="A1110" s="3">
        <f>TITRES_STAT!B1113</f>
        <v>43627</v>
      </c>
      <c r="B1110" s="6">
        <f>TITRES_STAT!D1113</f>
        <v>8.2294999999999998</v>
      </c>
      <c r="C1110" s="2">
        <f t="shared" si="133"/>
        <v>-0.10210000000000008</v>
      </c>
      <c r="D1110" s="2">
        <f t="shared" si="134"/>
        <v>8.2635600000000018</v>
      </c>
      <c r="E1110" s="2">
        <f t="shared" si="136"/>
        <v>8.0928500000000003</v>
      </c>
      <c r="F1110" s="2">
        <f t="shared" si="137"/>
        <v>7.9632950000000022</v>
      </c>
      <c r="G1110" s="2">
        <f t="shared" si="131"/>
        <v>8.0060579999999941</v>
      </c>
      <c r="H1110" s="2">
        <f t="shared" si="135"/>
        <v>8.0075515000000124</v>
      </c>
      <c r="I1110" s="2">
        <f t="array" ref="I1110">SUMPRODUCT(B1094:B1113, (ROW(B1094:B1113)-ROW(B1094)+1)) / (20*21/2)</f>
        <v>8.0932300000000001</v>
      </c>
      <c r="J1110" s="2">
        <f t="shared" si="138"/>
        <v>8.0512264551166339</v>
      </c>
      <c r="K1110" s="2">
        <f t="shared" si="132"/>
        <v>8.0260624938714553</v>
      </c>
    </row>
    <row r="1111" spans="1:11" ht="13.5" x14ac:dyDescent="0.25">
      <c r="A1111" s="3">
        <f>TITRES_STAT!B1114</f>
        <v>43628</v>
      </c>
      <c r="B1111" s="6">
        <f>TITRES_STAT!D1114</f>
        <v>8.1615000000000002</v>
      </c>
      <c r="C1111" s="2">
        <f t="shared" si="133"/>
        <v>-6.7999999999999616E-2</v>
      </c>
      <c r="D1111" s="2">
        <f t="shared" si="134"/>
        <v>8.2771600000000003</v>
      </c>
      <c r="E1111" s="2">
        <f t="shared" si="136"/>
        <v>8.1336499999999994</v>
      </c>
      <c r="F1111" s="2">
        <f t="shared" si="137"/>
        <v>7.9768950000000007</v>
      </c>
      <c r="G1111" s="2">
        <f t="shared" si="131"/>
        <v>8.0068739999999945</v>
      </c>
      <c r="H1111" s="2">
        <f t="shared" si="135"/>
        <v>8.0082995000000121</v>
      </c>
      <c r="I1111" s="2">
        <f t="array" ref="I1111">SUMPRODUCT(B1095:B1114, (ROW(B1095:B1114)-ROW(B1095)+1)) / (20*21/2)</f>
        <v>8.0998019047619039</v>
      </c>
      <c r="J1111" s="2">
        <f t="shared" si="138"/>
        <v>8.0617286974864779</v>
      </c>
      <c r="K1111" s="2">
        <f t="shared" si="132"/>
        <v>8.0313737686215951</v>
      </c>
    </row>
    <row r="1112" spans="1:11" ht="13.5" x14ac:dyDescent="0.25">
      <c r="A1112" s="3">
        <f>TITRES_STAT!B1115</f>
        <v>43629</v>
      </c>
      <c r="B1112" s="6">
        <f>TITRES_STAT!D1115</f>
        <v>8.1615000000000002</v>
      </c>
      <c r="C1112" s="2">
        <f t="shared" si="133"/>
        <v>0</v>
      </c>
      <c r="D1112" s="2">
        <f t="shared" si="134"/>
        <v>8.2431400000000004</v>
      </c>
      <c r="E1112" s="2">
        <f t="shared" si="136"/>
        <v>8.1554099999999998</v>
      </c>
      <c r="F1112" s="2">
        <f t="shared" si="137"/>
        <v>7.9904949999999983</v>
      </c>
      <c r="G1112" s="2">
        <f t="shared" si="131"/>
        <v>8.0075539999999936</v>
      </c>
      <c r="H1112" s="2">
        <f t="shared" si="135"/>
        <v>8.0090475000000101</v>
      </c>
      <c r="I1112" s="2">
        <f t="array" ref="I1112">SUMPRODUCT(B1096:B1115, (ROW(B1096:B1115)-ROW(B1096)+1)) / (20*21/2)</f>
        <v>8.1006423809523795</v>
      </c>
      <c r="J1112" s="2">
        <f t="shared" si="138"/>
        <v>8.0712307262972907</v>
      </c>
      <c r="K1112" s="2">
        <f t="shared" si="132"/>
        <v>8.0364767580874155</v>
      </c>
    </row>
    <row r="1113" spans="1:11" ht="13.5" x14ac:dyDescent="0.25">
      <c r="A1113" s="3">
        <f>TITRES_STAT!B1116</f>
        <v>43630</v>
      </c>
      <c r="B1113" s="6">
        <f>TITRES_STAT!D1116</f>
        <v>8.1615000000000002</v>
      </c>
      <c r="C1113" s="2">
        <f t="shared" si="133"/>
        <v>0</v>
      </c>
      <c r="D1113" s="2">
        <f t="shared" si="134"/>
        <v>8.2091200000000022</v>
      </c>
      <c r="E1113" s="2">
        <f t="shared" si="136"/>
        <v>8.1771700000000003</v>
      </c>
      <c r="F1113" s="2">
        <f t="shared" si="137"/>
        <v>8.0040949999999977</v>
      </c>
      <c r="G1113" s="2">
        <f t="shared" si="131"/>
        <v>8.0082339999999945</v>
      </c>
      <c r="H1113" s="2">
        <f t="shared" si="135"/>
        <v>8.0099995000000099</v>
      </c>
      <c r="I1113" s="2">
        <f t="array" ref="I1113">SUMPRODUCT(B1097:B1116, (ROW(B1097:B1116)-ROW(B1097)+1)) / (20*21/2)</f>
        <v>8.1082504761904755</v>
      </c>
      <c r="J1113" s="2">
        <f t="shared" si="138"/>
        <v>8.0798277999832635</v>
      </c>
      <c r="K1113" s="2">
        <f t="shared" si="132"/>
        <v>8.0413796303192822</v>
      </c>
    </row>
    <row r="1114" spans="1:11" ht="13.5" x14ac:dyDescent="0.25">
      <c r="A1114" s="3">
        <f>TITRES_STAT!B1117</f>
        <v>43633</v>
      </c>
      <c r="B1114" s="6">
        <f>TITRES_STAT!D1117</f>
        <v>8.0731000000000002</v>
      </c>
      <c r="C1114" s="2">
        <f t="shared" si="133"/>
        <v>-8.8400000000000034E-2</v>
      </c>
      <c r="D1114" s="2">
        <f t="shared" si="134"/>
        <v>8.1574199999999983</v>
      </c>
      <c r="E1114" s="2">
        <f t="shared" si="136"/>
        <v>8.1900900000000014</v>
      </c>
      <c r="F1114" s="2">
        <f t="shared" si="137"/>
        <v>8.0098749999999992</v>
      </c>
      <c r="G1114" s="2">
        <f t="shared" si="131"/>
        <v>8.0071459999999952</v>
      </c>
      <c r="H1114" s="2">
        <f t="shared" si="135"/>
        <v>8.0105095000000102</v>
      </c>
      <c r="I1114" s="2">
        <f t="array" ref="I1114">SUMPRODUCT(B1098:B1117, (ROW(B1098:B1117)-ROW(B1098)+1)) / (20*21/2)</f>
        <v>8.1142395238095233</v>
      </c>
      <c r="J1114" s="2">
        <f t="shared" si="138"/>
        <v>8.0791870571277151</v>
      </c>
      <c r="K1114" s="2">
        <f t="shared" si="132"/>
        <v>8.0426235663851937</v>
      </c>
    </row>
    <row r="1115" spans="1:11" ht="13.5" x14ac:dyDescent="0.25">
      <c r="A1115" s="3">
        <f>TITRES_STAT!B1118</f>
        <v>43634</v>
      </c>
      <c r="B1115" s="6">
        <f>TITRES_STAT!D1118</f>
        <v>8.0187000000000008</v>
      </c>
      <c r="C1115" s="2">
        <f t="shared" si="133"/>
        <v>-5.4399999999999338E-2</v>
      </c>
      <c r="D1115" s="2">
        <f t="shared" si="134"/>
        <v>8.115260000000001</v>
      </c>
      <c r="E1115" s="2">
        <f t="shared" si="136"/>
        <v>8.1894100000000005</v>
      </c>
      <c r="F1115" s="2">
        <f t="shared" si="137"/>
        <v>8.0136149999999979</v>
      </c>
      <c r="G1115" s="2">
        <f t="shared" si="131"/>
        <v>8.0051059999999978</v>
      </c>
      <c r="H1115" s="2">
        <f t="shared" si="135"/>
        <v>8.0108155000000103</v>
      </c>
      <c r="I1115" s="2">
        <f t="array" ref="I1115">SUMPRODUCT(B1099:B1118, (ROW(B1099:B1118)-ROW(B1099)+1)) / (20*21/2)</f>
        <v>8.1218476190476192</v>
      </c>
      <c r="J1115" s="2">
        <f t="shared" si="138"/>
        <v>8.0734263850203138</v>
      </c>
      <c r="K1115" s="2">
        <f t="shared" si="132"/>
        <v>8.041685387311265</v>
      </c>
    </row>
    <row r="1116" spans="1:11" ht="13.5" x14ac:dyDescent="0.25">
      <c r="A1116" s="3">
        <f>TITRES_STAT!B1119</f>
        <v>43635</v>
      </c>
      <c r="B1116" s="6">
        <f>TITRES_STAT!D1119</f>
        <v>8.0935000000000006</v>
      </c>
      <c r="C1116" s="2">
        <f t="shared" si="133"/>
        <v>7.4799999999999756E-2</v>
      </c>
      <c r="D1116" s="2">
        <f t="shared" si="134"/>
        <v>8.101659999999999</v>
      </c>
      <c r="E1116" s="2">
        <f t="shared" si="136"/>
        <v>8.1894100000000005</v>
      </c>
      <c r="F1116" s="2">
        <f t="shared" si="137"/>
        <v>8.0306149999999992</v>
      </c>
      <c r="G1116" s="2">
        <f t="shared" si="131"/>
        <v>8.0045619999999982</v>
      </c>
      <c r="H1116" s="2">
        <f t="shared" si="135"/>
        <v>8.0114955000000094</v>
      </c>
      <c r="I1116" s="2">
        <f t="array" ref="I1116">SUMPRODUCT(B1100:B1119, (ROW(B1100:B1119)-ROW(B1100)+1)) / (20*21/2)</f>
        <v>8.1276747619047605</v>
      </c>
      <c r="J1116" s="2">
        <f t="shared" si="138"/>
        <v>8.0753381578755228</v>
      </c>
      <c r="K1116" s="2">
        <f t="shared" si="132"/>
        <v>8.0437173329069029</v>
      </c>
    </row>
    <row r="1117" spans="1:11" ht="13.5" x14ac:dyDescent="0.25">
      <c r="A1117" s="3">
        <f>TITRES_STAT!B1120</f>
        <v>43636</v>
      </c>
      <c r="B1117" s="6">
        <f>TITRES_STAT!D1120</f>
        <v>8.0935000000000006</v>
      </c>
      <c r="C1117" s="2">
        <f t="shared" si="133"/>
        <v>0</v>
      </c>
      <c r="D1117" s="2">
        <f t="shared" si="134"/>
        <v>8.0880600000000005</v>
      </c>
      <c r="E1117" s="2">
        <f t="shared" si="136"/>
        <v>8.1656000000000013</v>
      </c>
      <c r="F1117" s="2">
        <f t="shared" si="137"/>
        <v>8.0476150000000004</v>
      </c>
      <c r="G1117" s="2">
        <f t="shared" si="131"/>
        <v>8.0086419999999983</v>
      </c>
      <c r="H1117" s="2">
        <f t="shared" si="135"/>
        <v>8.0128555000000095</v>
      </c>
      <c r="I1117" s="2">
        <f t="array" ref="I1117">SUMPRODUCT(B1101:B1120, (ROW(B1101:B1120)-ROW(B1101)+1)) / (20*21/2)</f>
        <v>8.1317209523809524</v>
      </c>
      <c r="J1117" s="2">
        <f t="shared" si="138"/>
        <v>8.0770678571254741</v>
      </c>
      <c r="K1117" s="2">
        <f t="shared" si="132"/>
        <v>8.0456695943615344</v>
      </c>
    </row>
    <row r="1118" spans="1:11" ht="13.5" x14ac:dyDescent="0.25">
      <c r="A1118" s="3">
        <f>TITRES_STAT!B1121</f>
        <v>43637</v>
      </c>
      <c r="B1118" s="6">
        <f>TITRES_STAT!D1121</f>
        <v>8.1274999999999995</v>
      </c>
      <c r="C1118" s="2">
        <f t="shared" si="133"/>
        <v>3.399999999999892E-2</v>
      </c>
      <c r="D1118" s="2">
        <f t="shared" si="134"/>
        <v>8.0812599999999986</v>
      </c>
      <c r="E1118" s="2">
        <f t="shared" si="136"/>
        <v>8.1451900000000013</v>
      </c>
      <c r="F1118" s="2">
        <f t="shared" si="137"/>
        <v>8.0663149999999995</v>
      </c>
      <c r="G1118" s="2">
        <f t="shared" si="131"/>
        <v>8.013265999999998</v>
      </c>
      <c r="H1118" s="2">
        <f t="shared" si="135"/>
        <v>8.0136375000000104</v>
      </c>
      <c r="I1118" s="2">
        <f t="array" ref="I1118">SUMPRODUCT(B1102:B1121, (ROW(B1102:B1121)-ROW(B1102)+1)) / (20*21/2)</f>
        <v>8.1339861904761896</v>
      </c>
      <c r="J1118" s="2">
        <f t="shared" si="138"/>
        <v>8.0818709183516191</v>
      </c>
      <c r="K1118" s="2">
        <f t="shared" si="132"/>
        <v>8.0488786298767678</v>
      </c>
    </row>
    <row r="1119" spans="1:11" ht="13.5" x14ac:dyDescent="0.25">
      <c r="A1119" s="3">
        <f>TITRES_STAT!B1122</f>
        <v>43640</v>
      </c>
      <c r="B1119" s="6">
        <f>TITRES_STAT!D1122</f>
        <v>8.1274999999999995</v>
      </c>
      <c r="C1119" s="2">
        <f t="shared" si="133"/>
        <v>0</v>
      </c>
      <c r="D1119" s="2">
        <f t="shared" si="134"/>
        <v>8.0921399999999988</v>
      </c>
      <c r="E1119" s="2">
        <f t="shared" si="136"/>
        <v>8.1247799999999994</v>
      </c>
      <c r="F1119" s="2">
        <f t="shared" si="137"/>
        <v>8.0850150000000021</v>
      </c>
      <c r="G1119" s="2">
        <f t="shared" si="131"/>
        <v>8.0178899999999995</v>
      </c>
      <c r="H1119" s="2">
        <f t="shared" si="135"/>
        <v>8.0144875000000102</v>
      </c>
      <c r="I1119" s="2">
        <f t="array" ref="I1119">SUMPRODUCT(B1103:B1122, (ROW(B1103:B1122)-ROW(B1103)+1)) / (20*21/2)</f>
        <v>8.1344704761904758</v>
      </c>
      <c r="J1119" s="2">
        <f t="shared" si="138"/>
        <v>8.0862165451752741</v>
      </c>
      <c r="K1119" s="2">
        <f t="shared" si="132"/>
        <v>8.0519618208619921</v>
      </c>
    </row>
    <row r="1120" spans="1:11" ht="13.5" x14ac:dyDescent="0.25">
      <c r="A1120" s="3">
        <f>TITRES_STAT!B1123</f>
        <v>43641</v>
      </c>
      <c r="B1120" s="6">
        <f>TITRES_STAT!D1123</f>
        <v>8.1274999999999995</v>
      </c>
      <c r="C1120" s="2">
        <f t="shared" si="133"/>
        <v>0</v>
      </c>
      <c r="D1120" s="2">
        <f t="shared" si="134"/>
        <v>8.1138999999999992</v>
      </c>
      <c r="E1120" s="2">
        <f t="shared" si="136"/>
        <v>8.1145800000000001</v>
      </c>
      <c r="F1120" s="2">
        <f t="shared" si="137"/>
        <v>8.1037149999999993</v>
      </c>
      <c r="G1120" s="2">
        <f t="shared" si="131"/>
        <v>8.0225139999999993</v>
      </c>
      <c r="H1120" s="2">
        <f t="shared" si="135"/>
        <v>8.0154055000000106</v>
      </c>
      <c r="I1120" s="2">
        <f t="array" ref="I1120">SUMPRODUCT(B1104:B1123, (ROW(B1104:B1123)-ROW(B1104)+1)) / (20*21/2)</f>
        <v>8.1340804761904764</v>
      </c>
      <c r="J1120" s="2">
        <f t="shared" si="138"/>
        <v>8.0901483027776298</v>
      </c>
      <c r="K1120" s="2">
        <f t="shared" si="132"/>
        <v>8.0549241023968161</v>
      </c>
    </row>
    <row r="1121" spans="1:11" ht="13.5" x14ac:dyDescent="0.25">
      <c r="A1121" s="3">
        <f>TITRES_STAT!B1124</f>
        <v>43642</v>
      </c>
      <c r="B1121" s="6">
        <f>TITRES_STAT!D1124</f>
        <v>8.1274999999999995</v>
      </c>
      <c r="C1121" s="2">
        <f t="shared" si="133"/>
        <v>0</v>
      </c>
      <c r="D1121" s="2">
        <f t="shared" si="134"/>
        <v>8.1206999999999994</v>
      </c>
      <c r="E1121" s="2">
        <f t="shared" si="136"/>
        <v>8.1111799999999992</v>
      </c>
      <c r="F1121" s="2">
        <f t="shared" si="137"/>
        <v>8.1224150000000002</v>
      </c>
      <c r="G1121" s="2">
        <f t="shared" si="131"/>
        <v>8.0271380000000008</v>
      </c>
      <c r="H1121" s="2">
        <f t="shared" si="135"/>
        <v>8.016323500000011</v>
      </c>
      <c r="I1121" s="2">
        <f t="array" ref="I1121">SUMPRODUCT(B1105:B1124, (ROW(B1105:B1124)-ROW(B1105)+1)) / (20*21/2)</f>
        <v>8.1295780952380952</v>
      </c>
      <c r="J1121" s="2">
        <f t="shared" si="138"/>
        <v>8.0937056072749982</v>
      </c>
      <c r="K1121" s="2">
        <f t="shared" si="132"/>
        <v>8.0577702160283131</v>
      </c>
    </row>
    <row r="1122" spans="1:11" ht="13.5" x14ac:dyDescent="0.25">
      <c r="A1122" s="3">
        <f>TITRES_STAT!B1125</f>
        <v>43643</v>
      </c>
      <c r="B1122" s="6">
        <f>TITRES_STAT!D1125</f>
        <v>8.1274999999999995</v>
      </c>
      <c r="C1122" s="2">
        <f t="shared" si="133"/>
        <v>0</v>
      </c>
      <c r="D1122" s="2">
        <f t="shared" si="134"/>
        <v>8.1274999999999995</v>
      </c>
      <c r="E1122" s="2">
        <f t="shared" si="136"/>
        <v>8.10778</v>
      </c>
      <c r="F1122" s="2">
        <f t="shared" si="137"/>
        <v>8.1315950000000008</v>
      </c>
      <c r="G1122" s="2">
        <f t="shared" si="131"/>
        <v>8.0317620000000005</v>
      </c>
      <c r="H1122" s="2">
        <f t="shared" si="135"/>
        <v>8.0178535000000117</v>
      </c>
      <c r="I1122" s="2">
        <f t="array" ref="I1122">SUMPRODUCT(B1106:B1125, (ROW(B1106:B1125)-ROW(B1106)+1)) / (20*21/2)</f>
        <v>8.1276014285714293</v>
      </c>
      <c r="J1122" s="2">
        <f t="shared" si="138"/>
        <v>8.0969241208678557</v>
      </c>
      <c r="K1122" s="2">
        <f t="shared" si="132"/>
        <v>8.0605047173605371</v>
      </c>
    </row>
    <row r="1123" spans="1:11" ht="13.5" x14ac:dyDescent="0.25">
      <c r="A1123" s="3">
        <f>TITRES_STAT!B1126</f>
        <v>43644</v>
      </c>
      <c r="B1123" s="6">
        <f>TITRES_STAT!D1126</f>
        <v>8.1274999999999995</v>
      </c>
      <c r="C1123" s="2">
        <f t="shared" si="133"/>
        <v>0</v>
      </c>
      <c r="D1123" s="2">
        <f t="shared" si="134"/>
        <v>8.1274999999999995</v>
      </c>
      <c r="E1123" s="2">
        <f t="shared" si="136"/>
        <v>8.104379999999999</v>
      </c>
      <c r="F1123" s="2">
        <f t="shared" si="137"/>
        <v>8.1407750000000014</v>
      </c>
      <c r="G1123" s="2">
        <f t="shared" si="131"/>
        <v>8.0358419999999988</v>
      </c>
      <c r="H1123" s="2">
        <f t="shared" si="135"/>
        <v>8.019723500000012</v>
      </c>
      <c r="I1123" s="2">
        <f t="array" ref="I1123">SUMPRODUCT(B1107:B1126, (ROW(B1107:B1126)-ROW(B1107)+1)) / (20*21/2)</f>
        <v>8.1251390476190473</v>
      </c>
      <c r="J1123" s="2">
        <f t="shared" si="138"/>
        <v>8.099836109356632</v>
      </c>
      <c r="K1123" s="2">
        <f t="shared" si="132"/>
        <v>8.0631319833463984</v>
      </c>
    </row>
    <row r="1124" spans="1:11" ht="13.5" x14ac:dyDescent="0.25">
      <c r="A1124" s="3">
        <f>TITRES_STAT!B1127</f>
        <v>43647</v>
      </c>
      <c r="B1124" s="6">
        <f>TITRES_STAT!D1127</f>
        <v>8.0935000000000006</v>
      </c>
      <c r="C1124" s="2">
        <f t="shared" si="133"/>
        <v>-3.399999999999892E-2</v>
      </c>
      <c r="D1124" s="2">
        <f t="shared" si="134"/>
        <v>8.1206999999999994</v>
      </c>
      <c r="E1124" s="2">
        <f t="shared" si="136"/>
        <v>8.10642</v>
      </c>
      <c r="F1124" s="2">
        <f t="shared" si="137"/>
        <v>8.1482550000000007</v>
      </c>
      <c r="G1124" s="2">
        <f t="shared" si="131"/>
        <v>8.0355699999999999</v>
      </c>
      <c r="H1124" s="2">
        <f t="shared" si="135"/>
        <v>8.021083500000012</v>
      </c>
      <c r="I1124" s="2">
        <f t="array" ref="I1124">SUMPRODUCT(B1108:B1127, (ROW(B1108:B1127)-ROW(B1108)+1)) / (20*21/2)</f>
        <v>8.119276666666666</v>
      </c>
      <c r="J1124" s="2">
        <f t="shared" si="138"/>
        <v>8.0992326703702862</v>
      </c>
      <c r="K1124" s="2">
        <f t="shared" si="132"/>
        <v>8.0643228859602658</v>
      </c>
    </row>
    <row r="1125" spans="1:11" ht="13.5" x14ac:dyDescent="0.25">
      <c r="A1125" s="3">
        <f>TITRES_STAT!B1128</f>
        <v>43648</v>
      </c>
      <c r="B1125" s="6">
        <f>TITRES_STAT!D1128</f>
        <v>8.1274999999999995</v>
      </c>
      <c r="C1125" s="2">
        <f t="shared" si="133"/>
        <v>3.399999999999892E-2</v>
      </c>
      <c r="D1125" s="2">
        <f t="shared" si="134"/>
        <v>8.1206999999999994</v>
      </c>
      <c r="E1125" s="2">
        <f t="shared" si="136"/>
        <v>8.1173000000000002</v>
      </c>
      <c r="F1125" s="2">
        <f t="shared" si="137"/>
        <v>8.1533550000000012</v>
      </c>
      <c r="G1125" s="2">
        <f t="shared" si="131"/>
        <v>8.0359780000000001</v>
      </c>
      <c r="H1125" s="2">
        <f t="shared" si="135"/>
        <v>8.021967500000013</v>
      </c>
      <c r="I1125" s="2">
        <f t="array" ref="I1125">SUMPRODUCT(B1109:B1128, (ROW(B1109:B1128)-ROW(B1109)+1)) / (20*21/2)</f>
        <v>8.1210242857142863</v>
      </c>
      <c r="J1125" s="2">
        <f t="shared" si="138"/>
        <v>8.1019247970016881</v>
      </c>
      <c r="K1125" s="2">
        <f t="shared" si="132"/>
        <v>8.0668004198441778</v>
      </c>
    </row>
    <row r="1126" spans="1:11" ht="13.5" x14ac:dyDescent="0.25">
      <c r="A1126" s="3">
        <f>TITRES_STAT!B1129</f>
        <v>43649</v>
      </c>
      <c r="B1126" s="6">
        <f>TITRES_STAT!D1129</f>
        <v>8.1274999999999995</v>
      </c>
      <c r="C1126" s="2">
        <f t="shared" si="133"/>
        <v>0</v>
      </c>
      <c r="D1126" s="2">
        <f t="shared" si="134"/>
        <v>8.1206999999999994</v>
      </c>
      <c r="E1126" s="2">
        <f t="shared" si="136"/>
        <v>8.1206999999999994</v>
      </c>
      <c r="F1126" s="2">
        <f t="shared" si="137"/>
        <v>8.1550550000000008</v>
      </c>
      <c r="G1126" s="2">
        <f t="shared" si="131"/>
        <v>8.036658000000001</v>
      </c>
      <c r="H1126" s="2">
        <f t="shared" si="135"/>
        <v>8.0231575000000142</v>
      </c>
      <c r="I1126" s="2">
        <f t="array" ref="I1126">SUMPRODUCT(B1110:B1129, (ROW(B1110:B1129)-ROW(B1110)+1)) / (20*21/2)</f>
        <v>8.1365438095238094</v>
      </c>
      <c r="J1126" s="2">
        <f t="shared" si="138"/>
        <v>8.1043605306205748</v>
      </c>
      <c r="K1126" s="2">
        <f t="shared" si="132"/>
        <v>8.069180795536564</v>
      </c>
    </row>
    <row r="1127" spans="1:11" ht="13.5" x14ac:dyDescent="0.25">
      <c r="A1127" s="3">
        <f>TITRES_STAT!B1130</f>
        <v>43650</v>
      </c>
      <c r="B1127" s="6">
        <f>TITRES_STAT!D1130</f>
        <v>8.0935000000000006</v>
      </c>
      <c r="C1127" s="2">
        <f t="shared" si="133"/>
        <v>-3.399999999999892E-2</v>
      </c>
      <c r="D1127" s="2">
        <f t="shared" si="134"/>
        <v>8.1138999999999992</v>
      </c>
      <c r="E1127" s="2">
        <f t="shared" si="136"/>
        <v>8.1206999999999994</v>
      </c>
      <c r="F1127" s="2">
        <f t="shared" si="137"/>
        <v>8.1431500000000003</v>
      </c>
      <c r="G1127" s="2">
        <f t="shared" si="131"/>
        <v>8.036386000000002</v>
      </c>
      <c r="H1127" s="2">
        <f t="shared" si="135"/>
        <v>8.0242115000000123</v>
      </c>
      <c r="I1127" s="2">
        <f t="array" ref="I1127">SUMPRODUCT(B1111:B1130, (ROW(B1111:B1130)-ROW(B1111)+1)) / (20*21/2)</f>
        <v>8.1522252380952374</v>
      </c>
      <c r="J1127" s="2">
        <f t="shared" si="138"/>
        <v>8.1033261943709967</v>
      </c>
      <c r="K1127" s="2">
        <f t="shared" si="132"/>
        <v>8.0701344898292486</v>
      </c>
    </row>
    <row r="1128" spans="1:11" ht="13.5" x14ac:dyDescent="0.25">
      <c r="A1128" s="3">
        <f>TITRES_STAT!B1131</f>
        <v>43651</v>
      </c>
      <c r="B1128" s="6">
        <f>TITRES_STAT!D1131</f>
        <v>8.1615000000000002</v>
      </c>
      <c r="C1128" s="2">
        <f t="shared" si="133"/>
        <v>6.7999999999999616E-2</v>
      </c>
      <c r="D1128" s="2">
        <f t="shared" si="134"/>
        <v>8.1206999999999994</v>
      </c>
      <c r="E1128" s="2">
        <f t="shared" si="136"/>
        <v>8.1241000000000003</v>
      </c>
      <c r="F1128" s="2">
        <f t="shared" si="137"/>
        <v>8.134644999999999</v>
      </c>
      <c r="G1128" s="2">
        <f t="shared" si="131"/>
        <v>8.0377460000000021</v>
      </c>
      <c r="H1128" s="2">
        <f t="shared" si="135"/>
        <v>8.025741500000013</v>
      </c>
      <c r="I1128" s="2">
        <f t="array" ref="I1128">SUMPRODUCT(B1112:B1131, (ROW(B1112:B1131)-ROW(B1112)+1)) / (20*21/2)</f>
        <v>8.1675823809523802</v>
      </c>
      <c r="J1128" s="2">
        <f t="shared" si="138"/>
        <v>8.1088665568118543</v>
      </c>
      <c r="K1128" s="2">
        <f t="shared" si="132"/>
        <v>8.0737174510124152</v>
      </c>
    </row>
    <row r="1129" spans="1:11" ht="13.5" x14ac:dyDescent="0.25">
      <c r="A1129" s="3">
        <f>TITRES_STAT!B1132</f>
        <v>43654</v>
      </c>
      <c r="B1129" s="6">
        <f>TITRES_STAT!D1132</f>
        <v>8.2975999999999992</v>
      </c>
      <c r="C1129" s="2">
        <f t="shared" si="133"/>
        <v>0.136099999999999</v>
      </c>
      <c r="D1129" s="2">
        <f t="shared" si="134"/>
        <v>8.1615200000000012</v>
      </c>
      <c r="E1129" s="2">
        <f t="shared" si="136"/>
        <v>8.1411100000000012</v>
      </c>
      <c r="F1129" s="2">
        <f t="shared" si="137"/>
        <v>8.1329449999999994</v>
      </c>
      <c r="G1129" s="2">
        <f t="shared" si="131"/>
        <v>8.0418280000000024</v>
      </c>
      <c r="H1129" s="2">
        <f t="shared" si="135"/>
        <v>8.0279520000000133</v>
      </c>
      <c r="I1129" s="2">
        <f t="array" ref="I1129">SUMPRODUCT(B1113:B1132, (ROW(B1113:B1132)-ROW(B1113)+1)) / (20*21/2)</f>
        <v>8.1822914285714283</v>
      </c>
      <c r="J1129" s="2">
        <f t="shared" si="138"/>
        <v>8.1268411704488202</v>
      </c>
      <c r="K1129" s="2">
        <f t="shared" si="132"/>
        <v>8.0824971588158494</v>
      </c>
    </row>
    <row r="1130" spans="1:11" ht="13.5" x14ac:dyDescent="0.25">
      <c r="A1130" s="3">
        <f>TITRES_STAT!B1133</f>
        <v>43655</v>
      </c>
      <c r="B1130" s="6">
        <f>TITRES_STAT!D1133</f>
        <v>8.2975999999999992</v>
      </c>
      <c r="C1130" s="2">
        <f t="shared" si="133"/>
        <v>0</v>
      </c>
      <c r="D1130" s="2">
        <f t="shared" si="134"/>
        <v>8.1955399999999994</v>
      </c>
      <c r="E1130" s="2">
        <f t="shared" si="136"/>
        <v>8.1581200000000003</v>
      </c>
      <c r="F1130" s="2">
        <f t="shared" si="137"/>
        <v>8.1363499999999984</v>
      </c>
      <c r="G1130" s="2">
        <f t="shared" si="131"/>
        <v>8.0460460000000005</v>
      </c>
      <c r="H1130" s="2">
        <f t="shared" si="135"/>
        <v>8.0301625000000119</v>
      </c>
      <c r="I1130" s="2">
        <f t="array" ref="I1130">SUMPRODUCT(B1114:B1133, (ROW(B1114:B1133)-ROW(B1114)+1)) / (20*21/2)</f>
        <v>8.1963523809523799</v>
      </c>
      <c r="J1130" s="2">
        <f t="shared" si="138"/>
        <v>8.1431039161203618</v>
      </c>
      <c r="K1130" s="2">
        <f t="shared" si="132"/>
        <v>8.0909325643524834</v>
      </c>
    </row>
    <row r="1131" spans="1:11" ht="13.5" x14ac:dyDescent="0.25">
      <c r="A1131" s="3">
        <f>TITRES_STAT!B1134</f>
        <v>43656</v>
      </c>
      <c r="B1131" s="6">
        <f>TITRES_STAT!D1134</f>
        <v>8.2975999999999992</v>
      </c>
      <c r="C1131" s="2">
        <f t="shared" si="133"/>
        <v>0</v>
      </c>
      <c r="D1131" s="2">
        <f t="shared" si="134"/>
        <v>8.2295600000000011</v>
      </c>
      <c r="E1131" s="2">
        <f t="shared" si="136"/>
        <v>8.1751299999999993</v>
      </c>
      <c r="F1131" s="2">
        <f t="shared" si="137"/>
        <v>8.1431549999999966</v>
      </c>
      <c r="G1131" s="2">
        <f t="shared" si="131"/>
        <v>8.0502640000000003</v>
      </c>
      <c r="H1131" s="2">
        <f t="shared" si="135"/>
        <v>8.0324750000000122</v>
      </c>
      <c r="I1131" s="2">
        <f t="array" ref="I1131">SUMPRODUCT(B1115:B1134, (ROW(B1115:B1134)-ROW(B1115)+1)) / (20*21/2)</f>
        <v>8.1961557142857142</v>
      </c>
      <c r="J1131" s="2">
        <f t="shared" si="138"/>
        <v>8.1578178288708028</v>
      </c>
      <c r="K1131" s="2">
        <f t="shared" si="132"/>
        <v>8.0990371696719947</v>
      </c>
    </row>
    <row r="1132" spans="1:11" ht="13.5" x14ac:dyDescent="0.25">
      <c r="A1132" s="3">
        <f>TITRES_STAT!B1135</f>
        <v>43657</v>
      </c>
      <c r="B1132" s="6">
        <f>TITRES_STAT!D1135</f>
        <v>8.2975999999999992</v>
      </c>
      <c r="C1132" s="2">
        <f t="shared" si="133"/>
        <v>0</v>
      </c>
      <c r="D1132" s="2">
        <f t="shared" si="134"/>
        <v>8.2703799999999994</v>
      </c>
      <c r="E1132" s="2">
        <f t="shared" si="136"/>
        <v>8.1921400000000002</v>
      </c>
      <c r="F1132" s="2">
        <f t="shared" si="137"/>
        <v>8.1499599999999965</v>
      </c>
      <c r="G1132" s="2">
        <f t="shared" si="131"/>
        <v>8.0546179999999996</v>
      </c>
      <c r="H1132" s="2">
        <f t="shared" si="135"/>
        <v>8.0347875000000144</v>
      </c>
      <c r="I1132" s="2">
        <f t="array" ref="I1132">SUMPRODUCT(B1116:B1135, (ROW(B1116:B1135)-ROW(B1116)+1)) / (20*21/2)</f>
        <v>8.1962180952380947</v>
      </c>
      <c r="J1132" s="2">
        <f t="shared" si="138"/>
        <v>8.1711304165973928</v>
      </c>
      <c r="K1132" s="2">
        <f t="shared" si="132"/>
        <v>8.1068239473319164</v>
      </c>
    </row>
    <row r="1133" spans="1:11" ht="13.5" x14ac:dyDescent="0.25">
      <c r="A1133" s="3">
        <f>TITRES_STAT!B1136</f>
        <v>43658</v>
      </c>
      <c r="B1133" s="6">
        <f>TITRES_STAT!D1136</f>
        <v>8.2975999999999992</v>
      </c>
      <c r="C1133" s="2">
        <f t="shared" si="133"/>
        <v>0</v>
      </c>
      <c r="D1133" s="2">
        <f t="shared" si="134"/>
        <v>8.2975999999999992</v>
      </c>
      <c r="E1133" s="2">
        <f t="shared" si="136"/>
        <v>8.2091500000000011</v>
      </c>
      <c r="F1133" s="2">
        <f t="shared" si="137"/>
        <v>8.1567649999999965</v>
      </c>
      <c r="G1133" s="2">
        <f t="shared" si="131"/>
        <v>8.0589719999999989</v>
      </c>
      <c r="H1133" s="2">
        <f t="shared" si="135"/>
        <v>8.0371680000000136</v>
      </c>
      <c r="I1133" s="2">
        <f t="array" ref="I1133">SUMPRODUCT(B1117:B1136, (ROW(B1117:B1136)-ROW(B1117)+1)) / (20*21/2)</f>
        <v>8.1956004761904744</v>
      </c>
      <c r="J1133" s="2">
        <f t="shared" si="138"/>
        <v>8.1831751388262131</v>
      </c>
      <c r="K1133" s="2">
        <f t="shared" si="132"/>
        <v>8.114305361162037</v>
      </c>
    </row>
    <row r="1134" spans="1:11" ht="13.5" x14ac:dyDescent="0.25">
      <c r="A1134" s="3">
        <f>TITRES_STAT!B1137</f>
        <v>43661</v>
      </c>
      <c r="B1134" s="6">
        <f>TITRES_STAT!D1137</f>
        <v>8.1547000000000001</v>
      </c>
      <c r="C1134" s="2">
        <f t="shared" si="133"/>
        <v>-0.14289999999999914</v>
      </c>
      <c r="D1134" s="2">
        <f t="shared" si="134"/>
        <v>8.2690199999999994</v>
      </c>
      <c r="E1134" s="2">
        <f t="shared" si="136"/>
        <v>8.2152700000000021</v>
      </c>
      <c r="F1134" s="2">
        <f t="shared" si="137"/>
        <v>8.1608449999999984</v>
      </c>
      <c r="G1134" s="2">
        <f t="shared" si="131"/>
        <v>8.0615559999999995</v>
      </c>
      <c r="H1134" s="2">
        <f t="shared" si="135"/>
        <v>8.0388340000000138</v>
      </c>
      <c r="I1134" s="2">
        <f t="array" ref="I1134">SUMPRODUCT(B1118:B1137, (ROW(B1118:B1137)-ROW(B1118)+1)) / (20*21/2)</f>
        <v>8.1881828571428574</v>
      </c>
      <c r="J1134" s="2">
        <f t="shared" si="138"/>
        <v>8.1804632208427641</v>
      </c>
      <c r="K1134" s="2">
        <f t="shared" si="132"/>
        <v>8.1158894646458783</v>
      </c>
    </row>
    <row r="1135" spans="1:11" ht="13.5" x14ac:dyDescent="0.25">
      <c r="A1135" s="3">
        <f>TITRES_STAT!B1138</f>
        <v>43662</v>
      </c>
      <c r="B1135" s="6">
        <f>TITRES_STAT!D1138</f>
        <v>8.1615000000000002</v>
      </c>
      <c r="C1135" s="2">
        <f t="shared" si="133"/>
        <v>6.8000000000001393E-3</v>
      </c>
      <c r="D1135" s="2">
        <f t="shared" si="134"/>
        <v>8.2418000000000013</v>
      </c>
      <c r="E1135" s="2">
        <f t="shared" si="136"/>
        <v>8.2186700000000013</v>
      </c>
      <c r="F1135" s="2">
        <f t="shared" si="137"/>
        <v>8.1679849999999981</v>
      </c>
      <c r="G1135" s="2">
        <f t="shared" si="131"/>
        <v>8.0642759999999996</v>
      </c>
      <c r="H1135" s="2">
        <f t="shared" si="135"/>
        <v>8.0407040000000141</v>
      </c>
      <c r="I1135" s="2">
        <f t="array" ref="I1135">SUMPRODUCT(B1119:B1138, (ROW(B1119:B1138)-ROW(B1119)+1)) / (20*21/2)</f>
        <v>8.1872414285714274</v>
      </c>
      <c r="J1135" s="2">
        <f t="shared" si="138"/>
        <v>8.1786571998101198</v>
      </c>
      <c r="K1135" s="2">
        <f t="shared" si="132"/>
        <v>8.117678113091138</v>
      </c>
    </row>
    <row r="1136" spans="1:11" ht="13.5" x14ac:dyDescent="0.25">
      <c r="A1136" s="3">
        <f>TITRES_STAT!B1139</f>
        <v>43663</v>
      </c>
      <c r="B1136" s="6">
        <f>TITRES_STAT!D1139</f>
        <v>8.1615000000000002</v>
      </c>
      <c r="C1136" s="2">
        <f t="shared" si="133"/>
        <v>0</v>
      </c>
      <c r="D1136" s="2">
        <f t="shared" si="134"/>
        <v>8.2145800000000015</v>
      </c>
      <c r="E1136" s="2">
        <f t="shared" si="136"/>
        <v>8.2220700000000022</v>
      </c>
      <c r="F1136" s="2">
        <f t="shared" si="137"/>
        <v>8.1713849999999972</v>
      </c>
      <c r="G1136" s="2">
        <f t="shared" si="131"/>
        <v>8.0669959999999996</v>
      </c>
      <c r="H1136" s="2">
        <f t="shared" si="135"/>
        <v>8.0426760000000144</v>
      </c>
      <c r="I1136" s="2">
        <f t="array" ref="I1136">SUMPRODUCT(B1120:B1139, (ROW(B1120:B1139)-ROW(B1120)+1)) / (20*21/2)</f>
        <v>8.1861380952380944</v>
      </c>
      <c r="J1136" s="2">
        <f t="shared" si="138"/>
        <v>8.1770231807805853</v>
      </c>
      <c r="K1136" s="2">
        <f t="shared" si="132"/>
        <v>8.1193966184601134</v>
      </c>
    </row>
    <row r="1137" spans="1:11" ht="13.5" x14ac:dyDescent="0.25">
      <c r="A1137" s="3">
        <f>TITRES_STAT!B1140</f>
        <v>43664</v>
      </c>
      <c r="B1137" s="6">
        <f>TITRES_STAT!D1140</f>
        <v>8.0935000000000006</v>
      </c>
      <c r="C1137" s="2">
        <f t="shared" si="133"/>
        <v>-6.7999999999999616E-2</v>
      </c>
      <c r="D1137" s="2">
        <f t="shared" si="134"/>
        <v>8.1737599999999997</v>
      </c>
      <c r="E1137" s="2">
        <f t="shared" si="136"/>
        <v>8.2220700000000004</v>
      </c>
      <c r="F1137" s="2">
        <f t="shared" si="137"/>
        <v>8.171384999999999</v>
      </c>
      <c r="G1137" s="2">
        <f t="shared" si="131"/>
        <v>8.0684919999999991</v>
      </c>
      <c r="H1137" s="2">
        <f t="shared" si="135"/>
        <v>8.0445465000000134</v>
      </c>
      <c r="I1137" s="2">
        <f t="array" ref="I1137">SUMPRODUCT(B1121:B1140, (ROW(B1121:B1140)-ROW(B1121)+1)) / (20*21/2)</f>
        <v>8.1848728571428566</v>
      </c>
      <c r="J1137" s="2">
        <f t="shared" si="138"/>
        <v>8.1690685921348152</v>
      </c>
      <c r="K1137" s="2">
        <f t="shared" si="132"/>
        <v>8.1183810647950114</v>
      </c>
    </row>
    <row r="1138" spans="1:11" ht="13.5" x14ac:dyDescent="0.25">
      <c r="A1138" s="3">
        <f>TITRES_STAT!B1141</f>
        <v>43665</v>
      </c>
      <c r="B1138" s="6">
        <f>TITRES_STAT!D1141</f>
        <v>8.1615000000000002</v>
      </c>
      <c r="C1138" s="2">
        <f t="shared" si="133"/>
        <v>6.7999999999999616E-2</v>
      </c>
      <c r="D1138" s="2">
        <f t="shared" si="134"/>
        <v>8.1465400000000017</v>
      </c>
      <c r="E1138" s="2">
        <f t="shared" si="136"/>
        <v>8.2220700000000004</v>
      </c>
      <c r="F1138" s="2">
        <f t="shared" si="137"/>
        <v>8.1730849999999986</v>
      </c>
      <c r="G1138" s="2">
        <f t="shared" ref="G1138:G1201" si="139">AVERAGE(B1089:B1138)</f>
        <v>8.0714839999999999</v>
      </c>
      <c r="H1138" s="2">
        <f t="shared" si="135"/>
        <v>8.0465865000000125</v>
      </c>
      <c r="I1138" s="2">
        <f t="array" ref="I1138">SUMPRODUCT(B1122:B1141, (ROW(B1122:B1141)-ROW(B1122)+1)) / (20*21/2)</f>
        <v>8.183445714285714</v>
      </c>
      <c r="J1138" s="2">
        <f t="shared" si="138"/>
        <v>8.1683477738362615</v>
      </c>
      <c r="K1138" s="2">
        <f t="shared" si="132"/>
        <v>8.1200720034305007</v>
      </c>
    </row>
    <row r="1139" spans="1:11" ht="13.5" x14ac:dyDescent="0.25">
      <c r="A1139" s="3">
        <f>TITRES_STAT!B1142</f>
        <v>43668</v>
      </c>
      <c r="B1139" s="6">
        <f>TITRES_STAT!D1142</f>
        <v>8.1615000000000002</v>
      </c>
      <c r="C1139" s="2">
        <f t="shared" si="133"/>
        <v>0</v>
      </c>
      <c r="D1139" s="2">
        <f t="shared" si="134"/>
        <v>8.1479000000000017</v>
      </c>
      <c r="E1139" s="2">
        <f t="shared" si="136"/>
        <v>8.2084600000000005</v>
      </c>
      <c r="F1139" s="2">
        <f t="shared" si="137"/>
        <v>8.174785</v>
      </c>
      <c r="G1139" s="2">
        <f t="shared" si="139"/>
        <v>8.0747479999999978</v>
      </c>
      <c r="H1139" s="2">
        <f t="shared" si="135"/>
        <v>8.0486265000000135</v>
      </c>
      <c r="I1139" s="2">
        <f t="array" ref="I1139">SUMPRODUCT(B1123:B1142, (ROW(B1123:B1142)-ROW(B1123)+1)) / (20*21/2)</f>
        <v>8.1818566666666666</v>
      </c>
      <c r="J1139" s="2">
        <f t="shared" si="138"/>
        <v>8.1676956048994747</v>
      </c>
      <c r="K1139" s="2">
        <f t="shared" ref="K1139:K1202" si="140">$K$4*B1139+(1-$K$4)*K1138</f>
        <v>8.1216966307469516</v>
      </c>
    </row>
    <row r="1140" spans="1:11" ht="13.5" x14ac:dyDescent="0.25">
      <c r="A1140" s="3">
        <f>TITRES_STAT!B1143</f>
        <v>43669</v>
      </c>
      <c r="B1140" s="6">
        <f>TITRES_STAT!D1143</f>
        <v>8.1615000000000002</v>
      </c>
      <c r="C1140" s="2">
        <f t="shared" si="133"/>
        <v>0</v>
      </c>
      <c r="D1140" s="2">
        <f t="shared" si="134"/>
        <v>8.1479000000000017</v>
      </c>
      <c r="E1140" s="2">
        <f t="shared" si="136"/>
        <v>8.1948500000000006</v>
      </c>
      <c r="F1140" s="2">
        <f t="shared" si="137"/>
        <v>8.1764849999999996</v>
      </c>
      <c r="G1140" s="2">
        <f t="shared" si="139"/>
        <v>8.0788279999999979</v>
      </c>
      <c r="H1140" s="2">
        <f t="shared" si="135"/>
        <v>8.0506665000000126</v>
      </c>
      <c r="I1140" s="2">
        <f t="array" ref="I1140">SUMPRODUCT(B1124:B1143, (ROW(B1124:B1143)-ROW(B1124)+1)) / (20*21/2)</f>
        <v>8.1736295238095238</v>
      </c>
      <c r="J1140" s="2">
        <f t="shared" si="138"/>
        <v>8.1671055472900012</v>
      </c>
      <c r="K1140" s="2">
        <f t="shared" si="140"/>
        <v>8.1232575471882473</v>
      </c>
    </row>
    <row r="1141" spans="1:11" ht="13.5" x14ac:dyDescent="0.25">
      <c r="A1141" s="3">
        <f>TITRES_STAT!B1144</f>
        <v>43670</v>
      </c>
      <c r="B1141" s="6">
        <f>TITRES_STAT!D1144</f>
        <v>8.1615000000000002</v>
      </c>
      <c r="C1141" s="2">
        <f t="shared" si="133"/>
        <v>0</v>
      </c>
      <c r="D1141" s="2">
        <f t="shared" si="134"/>
        <v>8.1479000000000017</v>
      </c>
      <c r="E1141" s="2">
        <f t="shared" si="136"/>
        <v>8.1812400000000007</v>
      </c>
      <c r="F1141" s="2">
        <f t="shared" si="137"/>
        <v>8.1781849999999991</v>
      </c>
      <c r="G1141" s="2">
        <f t="shared" si="139"/>
        <v>8.084267999999998</v>
      </c>
      <c r="H1141" s="2">
        <f t="shared" si="135"/>
        <v>8.05270650000001</v>
      </c>
      <c r="I1141" s="2">
        <f t="array" ref="I1141">SUMPRODUCT(B1125:B1144, (ROW(B1125:B1144)-ROW(B1125)+1)) / (20*21/2)</f>
        <v>8.1655642857142858</v>
      </c>
      <c r="J1141" s="2">
        <f t="shared" si="138"/>
        <v>8.1665716856433352</v>
      </c>
      <c r="K1141" s="2">
        <f t="shared" si="140"/>
        <v>8.1247572512200801</v>
      </c>
    </row>
    <row r="1142" spans="1:11" ht="13.5" x14ac:dyDescent="0.25">
      <c r="A1142" s="3">
        <f>TITRES_STAT!B1145</f>
        <v>43672</v>
      </c>
      <c r="B1142" s="6">
        <f>TITRES_STAT!D1145</f>
        <v>8.1615000000000002</v>
      </c>
      <c r="C1142" s="2">
        <f t="shared" si="133"/>
        <v>0</v>
      </c>
      <c r="D1142" s="2">
        <f t="shared" si="134"/>
        <v>8.1615000000000002</v>
      </c>
      <c r="E1142" s="2">
        <f t="shared" si="136"/>
        <v>8.1676300000000008</v>
      </c>
      <c r="F1142" s="2">
        <f t="shared" si="137"/>
        <v>8.1798849999999987</v>
      </c>
      <c r="G1142" s="2">
        <f t="shared" si="139"/>
        <v>8.0897079999999963</v>
      </c>
      <c r="H1142" s="2">
        <f t="shared" si="135"/>
        <v>8.0545765000000102</v>
      </c>
      <c r="I1142" s="2">
        <f t="array" ref="I1142">SUMPRODUCT(B1126:B1145, (ROW(B1126:B1145)-ROW(B1126)+1)) / (20*21/2)</f>
        <v>8.1626799999999999</v>
      </c>
      <c r="J1142" s="2">
        <f t="shared" si="138"/>
        <v>8.1660886679630185</v>
      </c>
      <c r="K1142" s="2">
        <f t="shared" si="140"/>
        <v>8.1261981433290966</v>
      </c>
    </row>
    <row r="1143" spans="1:11" ht="13.5" x14ac:dyDescent="0.25">
      <c r="A1143" s="3">
        <f>TITRES_STAT!B1146</f>
        <v>43675</v>
      </c>
      <c r="B1143" s="6">
        <f>TITRES_STAT!D1146</f>
        <v>8.0935000000000006</v>
      </c>
      <c r="C1143" s="2">
        <f t="shared" si="133"/>
        <v>-6.7999999999999616E-2</v>
      </c>
      <c r="D1143" s="2">
        <f t="shared" si="134"/>
        <v>8.1478999999999999</v>
      </c>
      <c r="E1143" s="2">
        <f t="shared" si="136"/>
        <v>8.1472200000000026</v>
      </c>
      <c r="F1143" s="2">
        <f t="shared" si="137"/>
        <v>8.1781850000000009</v>
      </c>
      <c r="G1143" s="2">
        <f t="shared" si="139"/>
        <v>8.0937879999999964</v>
      </c>
      <c r="H1143" s="2">
        <f t="shared" si="135"/>
        <v>8.0561065000000074</v>
      </c>
      <c r="I1143" s="2">
        <f t="array" ref="I1143">SUMPRODUCT(B1127:B1146, (ROW(B1127:B1146)-ROW(B1127)+1)) / (20*21/2)</f>
        <v>8.1596985714285726</v>
      </c>
      <c r="J1143" s="2">
        <f t="shared" si="138"/>
        <v>8.1591754614903511</v>
      </c>
      <c r="K1143" s="2">
        <f t="shared" si="140"/>
        <v>8.1249158631985434</v>
      </c>
    </row>
    <row r="1144" spans="1:11" ht="13.5" x14ac:dyDescent="0.25">
      <c r="A1144" s="3">
        <f>TITRES_STAT!B1147</f>
        <v>43676</v>
      </c>
      <c r="B1144" s="6">
        <f>TITRES_STAT!D1147</f>
        <v>8.0935000000000006</v>
      </c>
      <c r="C1144" s="2">
        <f t="shared" si="133"/>
        <v>0</v>
      </c>
      <c r="D1144" s="2">
        <f t="shared" si="134"/>
        <v>8.1342999999999996</v>
      </c>
      <c r="E1144" s="2">
        <f t="shared" si="136"/>
        <v>8.1411000000000033</v>
      </c>
      <c r="F1144" s="2">
        <f t="shared" si="137"/>
        <v>8.1781850000000027</v>
      </c>
      <c r="G1144" s="2">
        <f t="shared" si="139"/>
        <v>8.0965079999999983</v>
      </c>
      <c r="H1144" s="2">
        <f t="shared" si="135"/>
        <v>8.0578065000000088</v>
      </c>
      <c r="I1144" s="2">
        <f t="array" ref="I1144">SUMPRODUCT(B1128:B1147, (ROW(B1128:B1147)-ROW(B1128)+1)) / (20*21/2)</f>
        <v>8.1579152380952387</v>
      </c>
      <c r="J1144" s="2">
        <f t="shared" si="138"/>
        <v>8.1529206556341283</v>
      </c>
      <c r="K1144" s="2">
        <f t="shared" si="140"/>
        <v>8.1236838685633064</v>
      </c>
    </row>
    <row r="1145" spans="1:11" ht="13.5" x14ac:dyDescent="0.25">
      <c r="A1145" s="3">
        <f>TITRES_STAT!B1148</f>
        <v>43677</v>
      </c>
      <c r="B1145" s="6">
        <f>TITRES_STAT!D1148</f>
        <v>8.1478999999999999</v>
      </c>
      <c r="C1145" s="2">
        <f t="shared" si="133"/>
        <v>5.4399999999999338E-2</v>
      </c>
      <c r="D1145" s="2">
        <f t="shared" si="134"/>
        <v>8.1315799999999996</v>
      </c>
      <c r="E1145" s="2">
        <f t="shared" si="136"/>
        <v>8.1397400000000033</v>
      </c>
      <c r="F1145" s="2">
        <f t="shared" si="137"/>
        <v>8.1792050000000014</v>
      </c>
      <c r="G1145" s="2">
        <f t="shared" si="139"/>
        <v>8.1005879999999966</v>
      </c>
      <c r="H1145" s="2">
        <f t="shared" si="135"/>
        <v>8.0597785000000055</v>
      </c>
      <c r="I1145" s="2">
        <f t="array" ref="I1145">SUMPRODUCT(B1129:B1148, (ROW(B1129:B1148)-ROW(B1129)+1)) / (20*21/2)</f>
        <v>8.1558080952380969</v>
      </c>
      <c r="J1145" s="2">
        <f t="shared" si="138"/>
        <v>8.1524424979546879</v>
      </c>
      <c r="K1145" s="2">
        <f t="shared" si="140"/>
        <v>8.124633520776511</v>
      </c>
    </row>
    <row r="1146" spans="1:11" ht="13.5" x14ac:dyDescent="0.25">
      <c r="A1146" s="3">
        <f>TITRES_STAT!B1149</f>
        <v>43678</v>
      </c>
      <c r="B1146" s="6">
        <f>TITRES_STAT!D1149</f>
        <v>8.1478999999999999</v>
      </c>
      <c r="C1146" s="2">
        <f t="shared" si="133"/>
        <v>0</v>
      </c>
      <c r="D1146" s="2">
        <f t="shared" si="134"/>
        <v>8.1288599999999995</v>
      </c>
      <c r="E1146" s="2">
        <f t="shared" si="136"/>
        <v>8.1383800000000015</v>
      </c>
      <c r="F1146" s="2">
        <f t="shared" si="137"/>
        <v>8.1802250000000019</v>
      </c>
      <c r="G1146" s="2">
        <f t="shared" si="139"/>
        <v>8.1084759999999978</v>
      </c>
      <c r="H1146" s="2">
        <f t="shared" si="135"/>
        <v>8.0616145000000046</v>
      </c>
      <c r="I1146" s="2">
        <f t="array" ref="I1146">SUMPRODUCT(B1130:B1149, (ROW(B1130:B1149)-ROW(B1130)+1)) / (20*21/2)</f>
        <v>8.1472247619047629</v>
      </c>
      <c r="J1146" s="2">
        <f t="shared" si="138"/>
        <v>8.1520098791018611</v>
      </c>
      <c r="K1146" s="2">
        <f t="shared" si="140"/>
        <v>8.1255459317264513</v>
      </c>
    </row>
    <row r="1147" spans="1:11" ht="13.5" x14ac:dyDescent="0.25">
      <c r="A1147" s="3">
        <f>TITRES_STAT!B1150</f>
        <v>43679</v>
      </c>
      <c r="B1147" s="6">
        <f>TITRES_STAT!D1150</f>
        <v>8.1615000000000002</v>
      </c>
      <c r="C1147" s="2">
        <f t="shared" si="133"/>
        <v>1.3600000000000279E-2</v>
      </c>
      <c r="D1147" s="2">
        <f t="shared" si="134"/>
        <v>8.1288599999999995</v>
      </c>
      <c r="E1147" s="2">
        <f t="shared" si="136"/>
        <v>8.1451799999999999</v>
      </c>
      <c r="F1147" s="2">
        <f t="shared" si="137"/>
        <v>8.183625000000001</v>
      </c>
      <c r="G1147" s="2">
        <f t="shared" si="139"/>
        <v>8.116635999999998</v>
      </c>
      <c r="H1147" s="2">
        <f t="shared" si="135"/>
        <v>8.0635185000000043</v>
      </c>
      <c r="I1147" s="2">
        <f t="array" ref="I1147">SUMPRODUCT(B1131:B1150, (ROW(B1131:B1150)-ROW(B1131)+1)) / (20*21/2)</f>
        <v>8.1622895238095232</v>
      </c>
      <c r="J1147" s="2">
        <f t="shared" si="138"/>
        <v>8.1529137001397789</v>
      </c>
      <c r="K1147" s="2">
        <f t="shared" si="140"/>
        <v>8.1269558951881589</v>
      </c>
    </row>
    <row r="1148" spans="1:11" ht="13.5" x14ac:dyDescent="0.25">
      <c r="A1148" s="3">
        <f>TITRES_STAT!B1151</f>
        <v>43682</v>
      </c>
      <c r="B1148" s="6">
        <f>TITRES_STAT!D1151</f>
        <v>8.1615000000000002</v>
      </c>
      <c r="C1148" s="2">
        <f t="shared" si="133"/>
        <v>0</v>
      </c>
      <c r="D1148" s="2">
        <f t="shared" si="134"/>
        <v>8.1424599999999998</v>
      </c>
      <c r="E1148" s="2">
        <f t="shared" si="136"/>
        <v>8.1451799999999999</v>
      </c>
      <c r="F1148" s="2">
        <f t="shared" si="137"/>
        <v>8.1836249999999993</v>
      </c>
      <c r="G1148" s="2">
        <f t="shared" si="139"/>
        <v>8.1247959999999964</v>
      </c>
      <c r="H1148" s="2">
        <f t="shared" si="135"/>
        <v>8.0653885000000045</v>
      </c>
      <c r="I1148" s="2">
        <f t="array" ref="I1148">SUMPRODUCT(B1132:B1151, (ROW(B1132:B1151)-ROW(B1132)+1)) / (20*21/2)</f>
        <v>8.2022304761904774</v>
      </c>
      <c r="J1148" s="2">
        <f t="shared" si="138"/>
        <v>8.1537314429836094</v>
      </c>
      <c r="K1148" s="2">
        <f t="shared" si="140"/>
        <v>8.1283105659650943</v>
      </c>
    </row>
    <row r="1149" spans="1:11" ht="13.5" x14ac:dyDescent="0.25">
      <c r="A1149" s="3">
        <f>TITRES_STAT!B1152</f>
        <v>43683</v>
      </c>
      <c r="B1149" s="6">
        <f>TITRES_STAT!D1152</f>
        <v>8.0935000000000006</v>
      </c>
      <c r="C1149" s="2">
        <f t="shared" si="133"/>
        <v>-6.7999999999999616E-2</v>
      </c>
      <c r="D1149" s="2">
        <f t="shared" si="134"/>
        <v>8.1424599999999998</v>
      </c>
      <c r="E1149" s="2">
        <f t="shared" si="136"/>
        <v>8.1383800000000015</v>
      </c>
      <c r="F1149" s="2">
        <f t="shared" si="137"/>
        <v>8.1734200000000001</v>
      </c>
      <c r="G1149" s="2">
        <f t="shared" si="139"/>
        <v>8.1315959999999965</v>
      </c>
      <c r="H1149" s="2">
        <f t="shared" si="135"/>
        <v>8.0667485000000028</v>
      </c>
      <c r="I1149" s="2">
        <f t="array" ref="I1149">SUMPRODUCT(B1133:B1152, (ROW(B1133:B1152)-ROW(B1133)+1)) / (20*21/2)</f>
        <v>8.2325861904761926</v>
      </c>
      <c r="J1149" s="2">
        <f t="shared" si="138"/>
        <v>8.1479951150804091</v>
      </c>
      <c r="K1149" s="2">
        <f t="shared" si="140"/>
        <v>8.1269454457311703</v>
      </c>
    </row>
    <row r="1150" spans="1:11" ht="13.5" x14ac:dyDescent="0.25">
      <c r="A1150" s="3">
        <f>TITRES_STAT!B1153</f>
        <v>43684</v>
      </c>
      <c r="B1150" s="6">
        <f>TITRES_STAT!D1153</f>
        <v>8.3315999999999999</v>
      </c>
      <c r="C1150" s="2">
        <f t="shared" si="133"/>
        <v>0.23809999999999931</v>
      </c>
      <c r="D1150" s="2">
        <f t="shared" si="134"/>
        <v>8.1791999999999998</v>
      </c>
      <c r="E1150" s="2">
        <f t="shared" si="136"/>
        <v>8.1553900000000006</v>
      </c>
      <c r="F1150" s="2">
        <f t="shared" si="137"/>
        <v>8.1751200000000015</v>
      </c>
      <c r="G1150" s="2">
        <f t="shared" si="139"/>
        <v>8.1431579999999961</v>
      </c>
      <c r="H1150" s="2">
        <f t="shared" si="135"/>
        <v>8.0692990000000027</v>
      </c>
      <c r="I1150" s="2">
        <f t="array" ref="I1150">SUMPRODUCT(B1134:B1153, (ROW(B1134:B1153)-ROW(B1134)+1)) / (20*21/2)</f>
        <v>8.2619366666666672</v>
      </c>
      <c r="J1150" s="2">
        <f t="shared" si="138"/>
        <v>8.1654812945965602</v>
      </c>
      <c r="K1150" s="2">
        <f t="shared" si="140"/>
        <v>8.1349711145260262</v>
      </c>
    </row>
    <row r="1151" spans="1:11" ht="13.5" x14ac:dyDescent="0.25">
      <c r="A1151" s="3">
        <f>TITRES_STAT!B1154</f>
        <v>43685</v>
      </c>
      <c r="B1151" s="6">
        <f>TITRES_STAT!D1154</f>
        <v>8.5945</v>
      </c>
      <c r="C1151" s="2">
        <f t="shared" si="133"/>
        <v>0.26290000000000013</v>
      </c>
      <c r="D1151" s="2">
        <f t="shared" si="134"/>
        <v>8.2685200000000005</v>
      </c>
      <c r="E1151" s="2">
        <f t="shared" si="136"/>
        <v>8.1986900000000009</v>
      </c>
      <c r="F1151" s="2">
        <f t="shared" si="137"/>
        <v>8.1899650000000008</v>
      </c>
      <c r="G1151" s="2">
        <f t="shared" si="139"/>
        <v>8.1599779999999971</v>
      </c>
      <c r="H1151" s="2">
        <f t="shared" si="135"/>
        <v>8.073164000000002</v>
      </c>
      <c r="I1151" s="2">
        <f t="array" ref="I1151">SUMPRODUCT(B1135:B1154, (ROW(B1135:B1154)-ROW(B1135)+1)) / (20*21/2)</f>
        <v>8.297091428571429</v>
      </c>
      <c r="J1151" s="2">
        <f t="shared" si="138"/>
        <v>8.2063402189206975</v>
      </c>
      <c r="K1151" s="2">
        <f t="shared" si="140"/>
        <v>8.1529918551328482</v>
      </c>
    </row>
    <row r="1152" spans="1:11" ht="13.5" x14ac:dyDescent="0.25">
      <c r="A1152" s="3">
        <f>TITRES_STAT!B1155</f>
        <v>43686</v>
      </c>
      <c r="B1152" s="6">
        <f>TITRES_STAT!D1155</f>
        <v>8.5086999999999993</v>
      </c>
      <c r="C1152" s="2">
        <f t="shared" si="133"/>
        <v>-8.5800000000000765E-2</v>
      </c>
      <c r="D1152" s="2">
        <f t="shared" si="134"/>
        <v>8.3379599999999989</v>
      </c>
      <c r="E1152" s="2">
        <f t="shared" si="136"/>
        <v>8.233410000000001</v>
      </c>
      <c r="F1152" s="2">
        <f t="shared" si="137"/>
        <v>8.2005200000000027</v>
      </c>
      <c r="G1152" s="2">
        <f t="shared" si="139"/>
        <v>8.1712739999999968</v>
      </c>
      <c r="H1152" s="2">
        <f t="shared" si="135"/>
        <v>8.0766000000000027</v>
      </c>
      <c r="I1152" s="2">
        <f t="array" ref="I1152">SUMPRODUCT(B1136:B1155, (ROW(B1136:B1155)-ROW(B1136)+1)) / (20*21/2)</f>
        <v>8.3302200000000006</v>
      </c>
      <c r="J1152" s="2">
        <f t="shared" si="138"/>
        <v>8.2351363885472981</v>
      </c>
      <c r="K1152" s="2">
        <f t="shared" si="140"/>
        <v>8.1669411941472472</v>
      </c>
    </row>
    <row r="1153" spans="1:11" ht="13.5" x14ac:dyDescent="0.25">
      <c r="A1153" s="3">
        <f>TITRES_STAT!B1156</f>
        <v>43691</v>
      </c>
      <c r="B1153" s="6">
        <f>TITRES_STAT!D1156</f>
        <v>8.5086999999999993</v>
      </c>
      <c r="C1153" s="2">
        <f t="shared" si="133"/>
        <v>0</v>
      </c>
      <c r="D1153" s="2">
        <f t="shared" si="134"/>
        <v>8.4073999999999991</v>
      </c>
      <c r="E1153" s="2">
        <f t="shared" si="136"/>
        <v>8.2749300000000012</v>
      </c>
      <c r="F1153" s="2">
        <f t="shared" si="137"/>
        <v>8.2110750000000046</v>
      </c>
      <c r="G1153" s="2">
        <f t="shared" si="139"/>
        <v>8.1825699999999966</v>
      </c>
      <c r="H1153" s="2">
        <f t="shared" si="135"/>
        <v>8.0800360000000016</v>
      </c>
      <c r="I1153" s="2">
        <f t="array" ref="I1153">SUMPRODUCT(B1137:B1156, (ROW(B1137:B1156)-ROW(B1137)+1)) / (20*21/2)</f>
        <v>8.3579547619047609</v>
      </c>
      <c r="J1153" s="2">
        <f t="shared" si="138"/>
        <v>8.261190065828508</v>
      </c>
      <c r="K1153" s="2">
        <f t="shared" si="140"/>
        <v>8.18034350025912</v>
      </c>
    </row>
    <row r="1154" spans="1:11" ht="13.5" x14ac:dyDescent="0.25">
      <c r="A1154" s="3">
        <f>TITRES_STAT!B1157</f>
        <v>43692</v>
      </c>
      <c r="B1154" s="6">
        <f>TITRES_STAT!D1157</f>
        <v>8.5801999999999996</v>
      </c>
      <c r="C1154" s="2">
        <f t="shared" si="133"/>
        <v>7.1500000000000341E-2</v>
      </c>
      <c r="D1154" s="2">
        <f t="shared" si="134"/>
        <v>8.5047399999999982</v>
      </c>
      <c r="E1154" s="2">
        <f t="shared" si="136"/>
        <v>8.3236000000000026</v>
      </c>
      <c r="F1154" s="2">
        <f t="shared" si="137"/>
        <v>8.2323500000000021</v>
      </c>
      <c r="G1154" s="2">
        <f t="shared" si="139"/>
        <v>8.1952959999999955</v>
      </c>
      <c r="H1154" s="2">
        <f t="shared" si="135"/>
        <v>8.083829500000002</v>
      </c>
      <c r="I1154" s="2">
        <f t="array" ref="I1154">SUMPRODUCT(B1138:B1157, (ROW(B1138:B1157)-ROW(B1138)+1)) / (20*21/2)</f>
        <v>8.3804561904761901</v>
      </c>
      <c r="J1154" s="2">
        <f t="shared" si="138"/>
        <v>8.2915719643210313</v>
      </c>
      <c r="K1154" s="2">
        <f t="shared" si="140"/>
        <v>8.1960241473077833</v>
      </c>
    </row>
    <row r="1155" spans="1:11" ht="13.5" x14ac:dyDescent="0.25">
      <c r="A1155" s="3">
        <f>TITRES_STAT!B1158</f>
        <v>43693</v>
      </c>
      <c r="B1155" s="6">
        <f>TITRES_STAT!D1158</f>
        <v>8.5801999999999996</v>
      </c>
      <c r="C1155" s="2">
        <f t="shared" si="133"/>
        <v>0</v>
      </c>
      <c r="D1155" s="2">
        <f t="shared" si="134"/>
        <v>8.5544599999999988</v>
      </c>
      <c r="E1155" s="2">
        <f t="shared" si="136"/>
        <v>8.3668300000000002</v>
      </c>
      <c r="F1155" s="2">
        <f t="shared" si="137"/>
        <v>8.2532850000000018</v>
      </c>
      <c r="G1155" s="2">
        <f t="shared" si="139"/>
        <v>8.2063899999999936</v>
      </c>
      <c r="H1155" s="2">
        <f t="shared" si="135"/>
        <v>8.0876230000000024</v>
      </c>
      <c r="I1155" s="2">
        <f t="array" ref="I1155">SUMPRODUCT(B1139:B1158, (ROW(B1139:B1158)-ROW(B1139)+1)) / (20*21/2)</f>
        <v>8.4077899999999985</v>
      </c>
      <c r="J1155" s="2">
        <f t="shared" si="138"/>
        <v>8.3190603486714085</v>
      </c>
      <c r="K1155" s="2">
        <f t="shared" si="140"/>
        <v>8.2110898670212045</v>
      </c>
    </row>
    <row r="1156" spans="1:11" ht="13.5" x14ac:dyDescent="0.25">
      <c r="A1156" s="3">
        <f>TITRES_STAT!B1159</f>
        <v>43696</v>
      </c>
      <c r="B1156" s="6">
        <f>TITRES_STAT!D1159</f>
        <v>8.5444999999999993</v>
      </c>
      <c r="C1156" s="2">
        <f t="shared" ref="C1156:C1219" si="141">B1156-B1155</f>
        <v>-3.5700000000000287E-2</v>
      </c>
      <c r="D1156" s="2">
        <f t="shared" si="134"/>
        <v>8.5444599999999991</v>
      </c>
      <c r="E1156" s="2">
        <f t="shared" si="136"/>
        <v>8.4064900000000016</v>
      </c>
      <c r="F1156" s="2">
        <f t="shared" si="137"/>
        <v>8.2724349999999998</v>
      </c>
      <c r="G1156" s="2">
        <f t="shared" si="139"/>
        <v>8.215409999999995</v>
      </c>
      <c r="H1156" s="2">
        <f t="shared" si="135"/>
        <v>8.0912380000000006</v>
      </c>
      <c r="I1156" s="2">
        <f t="array" ref="I1156">SUMPRODUCT(B1140:B1159, (ROW(B1140:B1159)-ROW(B1140)+1)) / (20*21/2)</f>
        <v>8.4297300000000011</v>
      </c>
      <c r="J1156" s="2">
        <f t="shared" si="138"/>
        <v>8.3405307916550839</v>
      </c>
      <c r="K1156" s="2">
        <f t="shared" si="140"/>
        <v>8.2241647741968436</v>
      </c>
    </row>
    <row r="1157" spans="1:11" ht="13.5" x14ac:dyDescent="0.25">
      <c r="A1157" s="3">
        <f>TITRES_STAT!B1160</f>
        <v>43697</v>
      </c>
      <c r="B1157" s="6">
        <f>TITRES_STAT!D1160</f>
        <v>8.5086999999999993</v>
      </c>
      <c r="C1157" s="2">
        <f t="shared" si="141"/>
        <v>-3.5800000000000054E-2</v>
      </c>
      <c r="D1157" s="2">
        <f t="shared" si="134"/>
        <v>8.5444599999999991</v>
      </c>
      <c r="E1157" s="2">
        <f t="shared" si="136"/>
        <v>8.4412099999999999</v>
      </c>
      <c r="F1157" s="2">
        <f t="shared" si="137"/>
        <v>8.2931950000000008</v>
      </c>
      <c r="G1157" s="2">
        <f t="shared" si="139"/>
        <v>8.2189519999999945</v>
      </c>
      <c r="H1157" s="2">
        <f t="shared" si="135"/>
        <v>8.0946740000000013</v>
      </c>
      <c r="I1157" s="2">
        <f t="array" ref="I1157">SUMPRODUCT(B1141:B1160, (ROW(B1141:B1160)-ROW(B1141)+1)) / (20*21/2)</f>
        <v>8.4498461904761886</v>
      </c>
      <c r="J1157" s="2">
        <f t="shared" si="138"/>
        <v>8.3565469067355522</v>
      </c>
      <c r="K1157" s="2">
        <f t="shared" si="140"/>
        <v>8.2353230183459871</v>
      </c>
    </row>
    <row r="1158" spans="1:11" ht="13.5" x14ac:dyDescent="0.25">
      <c r="A1158" s="3">
        <f>TITRES_STAT!B1161</f>
        <v>43698</v>
      </c>
      <c r="B1158" s="6">
        <f>TITRES_STAT!D1161</f>
        <v>8.5801999999999996</v>
      </c>
      <c r="C1158" s="2">
        <f t="shared" si="141"/>
        <v>7.1500000000000341E-2</v>
      </c>
      <c r="D1158" s="2">
        <f t="shared" ref="D1158:D1221" si="142">AVERAGE(B1154:B1158)</f>
        <v>8.5587599999999995</v>
      </c>
      <c r="E1158" s="2">
        <f t="shared" si="136"/>
        <v>8.4830799999999993</v>
      </c>
      <c r="F1158" s="2">
        <f t="shared" si="137"/>
        <v>8.3141300000000005</v>
      </c>
      <c r="G1158" s="2">
        <f t="shared" si="139"/>
        <v>8.2239239999999949</v>
      </c>
      <c r="H1158" s="2">
        <f t="shared" si="135"/>
        <v>8.0974475000000012</v>
      </c>
      <c r="I1158" s="2">
        <f t="array" ref="I1158">SUMPRODUCT(B1142:B1161, (ROW(B1142:B1161)-ROW(B1142)+1)) / (20*21/2)</f>
        <v>8.4681385714285682</v>
      </c>
      <c r="J1158" s="2">
        <f t="shared" si="138"/>
        <v>8.3778472013321661</v>
      </c>
      <c r="K1158" s="2">
        <f t="shared" si="140"/>
        <v>8.2488476058618314</v>
      </c>
    </row>
    <row r="1159" spans="1:11" ht="13.5" x14ac:dyDescent="0.25">
      <c r="A1159" s="3">
        <f>TITRES_STAT!B1162</f>
        <v>43699</v>
      </c>
      <c r="B1159" s="6">
        <f>TITRES_STAT!D1162</f>
        <v>8.5444999999999993</v>
      </c>
      <c r="C1159" s="2">
        <f t="shared" si="141"/>
        <v>-3.5700000000000287E-2</v>
      </c>
      <c r="D1159" s="2">
        <f t="shared" si="142"/>
        <v>8.551619999999998</v>
      </c>
      <c r="E1159" s="2">
        <f t="shared" si="136"/>
        <v>8.528179999999999</v>
      </c>
      <c r="F1159" s="2">
        <f t="shared" si="137"/>
        <v>8.3332800000000002</v>
      </c>
      <c r="G1159" s="2">
        <f t="shared" si="139"/>
        <v>8.228181999999995</v>
      </c>
      <c r="H1159" s="2">
        <f t="shared" si="135"/>
        <v>8.0993625000000016</v>
      </c>
      <c r="I1159" s="2">
        <f t="array" ref="I1159">SUMPRODUCT(B1143:B1162, (ROW(B1143:B1162)-ROW(B1143)+1)) / (20*21/2)</f>
        <v>8.4852833333333315</v>
      </c>
      <c r="J1159" s="2">
        <f t="shared" si="138"/>
        <v>8.3937188964433886</v>
      </c>
      <c r="K1159" s="2">
        <f t="shared" si="140"/>
        <v>8.2604418173966625</v>
      </c>
    </row>
    <row r="1160" spans="1:11" ht="13.5" x14ac:dyDescent="0.25">
      <c r="A1160" s="3">
        <f>TITRES_STAT!B1163</f>
        <v>43700</v>
      </c>
      <c r="B1160" s="6">
        <f>TITRES_STAT!D1163</f>
        <v>8.5444999999999993</v>
      </c>
      <c r="C1160" s="2">
        <f t="shared" si="141"/>
        <v>0</v>
      </c>
      <c r="D1160" s="2">
        <f t="shared" si="142"/>
        <v>8.5444799999999983</v>
      </c>
      <c r="E1160" s="2">
        <f t="shared" si="136"/>
        <v>8.5494699999999995</v>
      </c>
      <c r="F1160" s="2">
        <f t="shared" si="137"/>
        <v>8.35243</v>
      </c>
      <c r="G1160" s="2">
        <f t="shared" si="139"/>
        <v>8.2344819999999928</v>
      </c>
      <c r="H1160" s="2">
        <f t="shared" si="135"/>
        <v>8.1024674999999995</v>
      </c>
      <c r="I1160" s="2">
        <f t="array" ref="I1160">SUMPRODUCT(B1144:B1163, (ROW(B1144:B1163)-ROW(B1144)+1)) / (20*21/2)</f>
        <v>8.4998942857142836</v>
      </c>
      <c r="J1160" s="2">
        <f t="shared" si="138"/>
        <v>8.4080790015440172</v>
      </c>
      <c r="K1160" s="2">
        <f t="shared" si="140"/>
        <v>8.2715813539693421</v>
      </c>
    </row>
    <row r="1161" spans="1:11" ht="13.5" x14ac:dyDescent="0.25">
      <c r="A1161" s="3">
        <f>TITRES_STAT!B1164</f>
        <v>43703</v>
      </c>
      <c r="B1161" s="6">
        <f>TITRES_STAT!D1164</f>
        <v>8.5444999999999993</v>
      </c>
      <c r="C1161" s="2">
        <f t="shared" si="141"/>
        <v>0</v>
      </c>
      <c r="D1161" s="2">
        <f t="shared" si="142"/>
        <v>8.5444799999999983</v>
      </c>
      <c r="E1161" s="2">
        <f t="shared" si="136"/>
        <v>8.5444699999999987</v>
      </c>
      <c r="F1161" s="2">
        <f t="shared" si="137"/>
        <v>8.3715799999999998</v>
      </c>
      <c r="G1161" s="2">
        <f t="shared" si="139"/>
        <v>8.2421419999999923</v>
      </c>
      <c r="H1161" s="2">
        <f t="shared" si="135"/>
        <v>8.1057424999999999</v>
      </c>
      <c r="I1161" s="2">
        <f t="array" ref="I1161">SUMPRODUCT(B1145:B1164, (ROW(B1145:B1164)-ROW(B1145)+1)) / (20*21/2)</f>
        <v>8.5123576190476182</v>
      </c>
      <c r="J1161" s="2">
        <f t="shared" si="138"/>
        <v>8.4210714775874447</v>
      </c>
      <c r="K1161" s="2">
        <f t="shared" si="140"/>
        <v>8.2822840459705453</v>
      </c>
    </row>
    <row r="1162" spans="1:11" ht="13.5" x14ac:dyDescent="0.25">
      <c r="A1162" s="3">
        <f>TITRES_STAT!B1165</f>
        <v>43704</v>
      </c>
      <c r="B1162" s="6">
        <f>TITRES_STAT!D1165</f>
        <v>8.5516000000000005</v>
      </c>
      <c r="C1162" s="2">
        <f t="shared" si="141"/>
        <v>7.1000000000012164E-3</v>
      </c>
      <c r="D1162" s="2">
        <f t="shared" si="142"/>
        <v>8.5530599999999986</v>
      </c>
      <c r="E1162" s="2">
        <f t="shared" si="136"/>
        <v>8.5487599999999979</v>
      </c>
      <c r="F1162" s="2">
        <f t="shared" si="137"/>
        <v>8.3910850000000003</v>
      </c>
      <c r="G1162" s="2">
        <f t="shared" si="139"/>
        <v>8.2499439999999922</v>
      </c>
      <c r="H1162" s="2">
        <f t="shared" ref="H1162:H1225" si="143">AVERAGE(B963:B1162)</f>
        <v>8.1090529999999994</v>
      </c>
      <c r="I1162" s="2">
        <f t="array" ref="I1162">SUMPRODUCT(B1146:B1165, (ROW(B1146:B1165)-ROW(B1146)+1)) / (20*21/2)</f>
        <v>8.5226733333333335</v>
      </c>
      <c r="J1162" s="2">
        <f t="shared" si="138"/>
        <v>8.4335027654362591</v>
      </c>
      <c r="K1162" s="2">
        <f t="shared" si="140"/>
        <v>8.2928454559324845</v>
      </c>
    </row>
    <row r="1163" spans="1:11" ht="13.5" x14ac:dyDescent="0.25">
      <c r="A1163" s="3">
        <f>TITRES_STAT!B1166</f>
        <v>43705</v>
      </c>
      <c r="B1163" s="6">
        <f>TITRES_STAT!D1166</f>
        <v>8.5444999999999993</v>
      </c>
      <c r="C1163" s="2">
        <f t="shared" si="141"/>
        <v>-7.1000000000012164E-3</v>
      </c>
      <c r="D1163" s="2">
        <f t="shared" si="142"/>
        <v>8.5459199999999989</v>
      </c>
      <c r="E1163" s="2">
        <f t="shared" si="136"/>
        <v>8.5523400000000009</v>
      </c>
      <c r="F1163" s="2">
        <f t="shared" si="137"/>
        <v>8.4136350000000011</v>
      </c>
      <c r="G1163" s="2">
        <f t="shared" si="139"/>
        <v>8.2576039999999917</v>
      </c>
      <c r="H1163" s="2">
        <f t="shared" si="143"/>
        <v>8.1123279999999998</v>
      </c>
      <c r="I1163" s="2">
        <f t="array" ref="I1163">SUMPRODUCT(B1147:B1166, (ROW(B1147:B1166)-ROW(B1147)+1)) / (20*21/2)</f>
        <v>8.5447195238095226</v>
      </c>
      <c r="J1163" s="2">
        <f t="shared" si="138"/>
        <v>8.4440739306328059</v>
      </c>
      <c r="K1163" s="2">
        <f t="shared" si="140"/>
        <v>8.3027142615821905</v>
      </c>
    </row>
    <row r="1164" spans="1:11" ht="13.5" x14ac:dyDescent="0.25">
      <c r="A1164" s="3">
        <f>TITRES_STAT!B1167</f>
        <v>43706</v>
      </c>
      <c r="B1164" s="6">
        <f>TITRES_STAT!D1167</f>
        <v>8.5444999999999993</v>
      </c>
      <c r="C1164" s="2">
        <f t="shared" si="141"/>
        <v>0</v>
      </c>
      <c r="D1164" s="2">
        <f t="shared" si="142"/>
        <v>8.5459199999999989</v>
      </c>
      <c r="E1164" s="2">
        <f t="shared" ref="E1164:E1227" si="144">AVERAGE(B1155:B1164)</f>
        <v>8.5487699999999993</v>
      </c>
      <c r="F1164" s="2">
        <f t="shared" si="137"/>
        <v>8.4361850000000018</v>
      </c>
      <c r="G1164" s="2">
        <f t="shared" si="139"/>
        <v>8.2670319999999933</v>
      </c>
      <c r="H1164" s="2">
        <f t="shared" si="143"/>
        <v>8.1154329999999995</v>
      </c>
      <c r="I1164" s="2">
        <f t="array" ref="I1164">SUMPRODUCT(B1148:B1167, (ROW(B1148:B1167)-ROW(B1148)+1)) / (20*21/2)</f>
        <v>8.5539771428571409</v>
      </c>
      <c r="J1164" s="2">
        <f t="shared" si="138"/>
        <v>8.4536383181915866</v>
      </c>
      <c r="K1164" s="2">
        <f t="shared" si="140"/>
        <v>8.312196055245634</v>
      </c>
    </row>
    <row r="1165" spans="1:11" ht="13.5" x14ac:dyDescent="0.25">
      <c r="A1165" s="3">
        <f>TITRES_STAT!B1168</f>
        <v>43707</v>
      </c>
      <c r="B1165" s="6">
        <f>TITRES_STAT!D1168</f>
        <v>8.5444999999999993</v>
      </c>
      <c r="C1165" s="2">
        <f t="shared" si="141"/>
        <v>0</v>
      </c>
      <c r="D1165" s="2">
        <f t="shared" si="142"/>
        <v>8.5459199999999989</v>
      </c>
      <c r="E1165" s="2">
        <f t="shared" si="144"/>
        <v>8.5451999999999995</v>
      </c>
      <c r="F1165" s="2">
        <f t="shared" si="137"/>
        <v>8.4560150000000007</v>
      </c>
      <c r="G1165" s="2">
        <f t="shared" si="139"/>
        <v>8.2775479999999924</v>
      </c>
      <c r="H1165" s="2">
        <f t="shared" si="143"/>
        <v>8.1190479999999994</v>
      </c>
      <c r="I1165" s="2">
        <f t="array" ref="I1165">SUMPRODUCT(B1149:B1168, (ROW(B1149:B1168)-ROW(B1149)+1)) / (20*21/2)</f>
        <v>8.5612409523809507</v>
      </c>
      <c r="J1165" s="2">
        <f t="shared" si="138"/>
        <v>8.4622918116971491</v>
      </c>
      <c r="K1165" s="2">
        <f t="shared" si="140"/>
        <v>8.3213060138634525</v>
      </c>
    </row>
    <row r="1166" spans="1:11" ht="13.5" x14ac:dyDescent="0.25">
      <c r="A1166" s="3">
        <f>TITRES_STAT!B1169</f>
        <v>43710</v>
      </c>
      <c r="B1166" s="6">
        <f>TITRES_STAT!D1169</f>
        <v>8.6875</v>
      </c>
      <c r="C1166" s="2">
        <f t="shared" si="141"/>
        <v>0.14300000000000068</v>
      </c>
      <c r="D1166" s="2">
        <f t="shared" si="142"/>
        <v>8.5745199999999997</v>
      </c>
      <c r="E1166" s="2">
        <f t="shared" si="144"/>
        <v>8.5594999999999999</v>
      </c>
      <c r="F1166" s="2">
        <f t="shared" si="137"/>
        <v>8.4829950000000007</v>
      </c>
      <c r="G1166" s="2">
        <f t="shared" si="139"/>
        <v>8.289427999999992</v>
      </c>
      <c r="H1166" s="2">
        <f t="shared" si="143"/>
        <v>8.1233779999999989</v>
      </c>
      <c r="I1166" s="2">
        <f t="array" ref="I1166">SUMPRODUCT(B1150:B1169, (ROW(B1150:B1169)-ROW(B1150)+1)) / (20*21/2)</f>
        <v>8.5665109523809519</v>
      </c>
      <c r="J1166" s="2">
        <f t="shared" si="138"/>
        <v>8.4837402105831341</v>
      </c>
      <c r="K1166" s="2">
        <f t="shared" si="140"/>
        <v>8.3356665623393962</v>
      </c>
    </row>
    <row r="1167" spans="1:11" ht="13.5" x14ac:dyDescent="0.25">
      <c r="A1167" s="3">
        <f>TITRES_STAT!B1170</f>
        <v>43711</v>
      </c>
      <c r="B1167" s="6">
        <f>TITRES_STAT!D1170</f>
        <v>8.5801999999999996</v>
      </c>
      <c r="C1167" s="2">
        <f t="shared" si="141"/>
        <v>-0.1073000000000004</v>
      </c>
      <c r="D1167" s="2">
        <f t="shared" si="142"/>
        <v>8.5802399999999999</v>
      </c>
      <c r="E1167" s="2">
        <f t="shared" si="144"/>
        <v>8.5666499999999992</v>
      </c>
      <c r="F1167" s="2">
        <f t="shared" si="137"/>
        <v>8.5039300000000004</v>
      </c>
      <c r="G1167" s="2">
        <f t="shared" si="139"/>
        <v>8.2991619999999919</v>
      </c>
      <c r="H1167" s="2">
        <f t="shared" si="143"/>
        <v>8.1271714999999993</v>
      </c>
      <c r="I1167" s="2">
        <f t="array" ref="I1167">SUMPRODUCT(B1151:B1170, (ROW(B1151:B1170)-ROW(B1151)+1)) / (20*21/2)</f>
        <v>8.5796823809523808</v>
      </c>
      <c r="J1167" s="2">
        <f t="shared" si="138"/>
        <v>8.4929268571942647</v>
      </c>
      <c r="K1167" s="2">
        <f t="shared" si="140"/>
        <v>8.345256108914322</v>
      </c>
    </row>
    <row r="1168" spans="1:11" ht="13.5" x14ac:dyDescent="0.25">
      <c r="A1168" s="3">
        <f>TITRES_STAT!B1171</f>
        <v>43712</v>
      </c>
      <c r="B1168" s="6">
        <f>TITRES_STAT!D1171</f>
        <v>8.5801999999999996</v>
      </c>
      <c r="C1168" s="2">
        <f t="shared" si="141"/>
        <v>0</v>
      </c>
      <c r="D1168" s="2">
        <f t="shared" si="142"/>
        <v>8.5873799999999996</v>
      </c>
      <c r="E1168" s="2">
        <f t="shared" si="144"/>
        <v>8.566650000000001</v>
      </c>
      <c r="F1168" s="2">
        <f t="shared" si="137"/>
        <v>8.5248649999999984</v>
      </c>
      <c r="G1168" s="2">
        <f t="shared" si="139"/>
        <v>8.3082159999999927</v>
      </c>
      <c r="H1168" s="2">
        <f t="shared" si="143"/>
        <v>8.130964999999998</v>
      </c>
      <c r="I1168" s="2">
        <f t="array" ref="I1168">SUMPRODUCT(B1152:B1171, (ROW(B1152:B1171)-ROW(B1152)+1)) / (20*21/2)</f>
        <v>8.58094</v>
      </c>
      <c r="J1168" s="2">
        <f t="shared" si="138"/>
        <v>8.5012385850805252</v>
      </c>
      <c r="K1168" s="2">
        <f t="shared" si="140"/>
        <v>8.3544695948392516</v>
      </c>
    </row>
    <row r="1169" spans="1:11" ht="13.5" x14ac:dyDescent="0.25">
      <c r="A1169" s="3">
        <f>TITRES_STAT!B1172</f>
        <v>43713</v>
      </c>
      <c r="B1169" s="6">
        <f>TITRES_STAT!D1172</f>
        <v>8.5801999999999996</v>
      </c>
      <c r="C1169" s="2">
        <f t="shared" si="141"/>
        <v>0</v>
      </c>
      <c r="D1169" s="2">
        <f t="shared" si="142"/>
        <v>8.5945199999999993</v>
      </c>
      <c r="E1169" s="2">
        <f t="shared" si="144"/>
        <v>8.5702200000000008</v>
      </c>
      <c r="F1169" s="2">
        <f t="shared" si="137"/>
        <v>8.5491999999999972</v>
      </c>
      <c r="G1169" s="2">
        <f t="shared" si="139"/>
        <v>8.3172699999999935</v>
      </c>
      <c r="H1169" s="2">
        <f t="shared" si="143"/>
        <v>8.1347584999999984</v>
      </c>
      <c r="I1169" s="2">
        <f t="array" ref="I1169">SUMPRODUCT(B1153:B1172, (ROW(B1153:B1172)-ROW(B1153)+1)) / (20*21/2)</f>
        <v>8.580903809523809</v>
      </c>
      <c r="J1169" s="2">
        <f t="shared" si="138"/>
        <v>8.508758719834761</v>
      </c>
      <c r="K1169" s="2">
        <f t="shared" si="140"/>
        <v>8.363321767590655</v>
      </c>
    </row>
    <row r="1170" spans="1:11" ht="13.5" x14ac:dyDescent="0.25">
      <c r="A1170" s="3">
        <f>TITRES_STAT!B1173</f>
        <v>43714</v>
      </c>
      <c r="B1170" s="6">
        <f>TITRES_STAT!D1173</f>
        <v>8.6875</v>
      </c>
      <c r="C1170" s="2">
        <f t="shared" si="141"/>
        <v>0.1073000000000004</v>
      </c>
      <c r="D1170" s="2">
        <f t="shared" si="142"/>
        <v>8.6231199999999983</v>
      </c>
      <c r="E1170" s="2">
        <f t="shared" si="144"/>
        <v>8.5845200000000013</v>
      </c>
      <c r="F1170" s="2">
        <f t="shared" si="137"/>
        <v>8.5669949999999986</v>
      </c>
      <c r="G1170" s="2">
        <f t="shared" si="139"/>
        <v>8.3284699999999923</v>
      </c>
      <c r="H1170" s="2">
        <f t="shared" si="143"/>
        <v>8.1390884999999979</v>
      </c>
      <c r="I1170" s="2">
        <f t="array" ref="I1170">SUMPRODUCT(B1154:B1173, (ROW(B1154:B1173)-ROW(B1154)+1)) / (20*21/2)</f>
        <v>8.578557142857143</v>
      </c>
      <c r="J1170" s="2">
        <f t="shared" si="138"/>
        <v>8.5257816988981165</v>
      </c>
      <c r="K1170" s="2">
        <f t="shared" si="140"/>
        <v>8.3760346394498448</v>
      </c>
    </row>
    <row r="1171" spans="1:11" ht="13.5" x14ac:dyDescent="0.25">
      <c r="A1171" s="3">
        <f>TITRES_STAT!B1174</f>
        <v>43717</v>
      </c>
      <c r="B1171" s="6">
        <f>TITRES_STAT!D1174</f>
        <v>8.5801999999999996</v>
      </c>
      <c r="C1171" s="2">
        <f t="shared" si="141"/>
        <v>-0.1073000000000004</v>
      </c>
      <c r="D1171" s="2">
        <f t="shared" si="142"/>
        <v>8.601659999999999</v>
      </c>
      <c r="E1171" s="2">
        <f t="shared" si="144"/>
        <v>8.5880899999999993</v>
      </c>
      <c r="F1171" s="2">
        <f t="shared" si="137"/>
        <v>8.5662799999999972</v>
      </c>
      <c r="G1171" s="2">
        <f t="shared" si="139"/>
        <v>8.3375239999999948</v>
      </c>
      <c r="H1171" s="2">
        <f t="shared" si="143"/>
        <v>8.1428819999999984</v>
      </c>
      <c r="I1171" s="2">
        <f t="array" ref="I1171">SUMPRODUCT(B1155:B1174, (ROW(B1155:B1174)-ROW(B1155)+1)) / (20*21/2)</f>
        <v>8.576039999999999</v>
      </c>
      <c r="J1171" s="2">
        <f t="shared" si="138"/>
        <v>8.5309643942411526</v>
      </c>
      <c r="K1171" s="2">
        <f t="shared" si="140"/>
        <v>8.384041124177303</v>
      </c>
    </row>
    <row r="1172" spans="1:11" ht="13.5" x14ac:dyDescent="0.25">
      <c r="A1172" s="3">
        <f>TITRES_STAT!B1175</f>
        <v>43718</v>
      </c>
      <c r="B1172" s="6">
        <f>TITRES_STAT!D1175</f>
        <v>8.5658999999999992</v>
      </c>
      <c r="C1172" s="2">
        <f t="shared" si="141"/>
        <v>-1.4300000000000423E-2</v>
      </c>
      <c r="D1172" s="2">
        <f t="shared" si="142"/>
        <v>8.5988000000000007</v>
      </c>
      <c r="E1172" s="2">
        <f t="shared" si="144"/>
        <v>8.5895200000000003</v>
      </c>
      <c r="F1172" s="2">
        <f t="shared" ref="F1172:F1235" si="145">AVERAGE(B1153:B1172)</f>
        <v>8.5691399999999973</v>
      </c>
      <c r="G1172" s="2">
        <f t="shared" si="139"/>
        <v>8.3462919999999947</v>
      </c>
      <c r="H1172" s="2">
        <f t="shared" si="143"/>
        <v>8.1466039999999982</v>
      </c>
      <c r="I1172" s="2">
        <f t="array" ref="I1172">SUMPRODUCT(B1156:B1175, (ROW(B1156:B1175)-ROW(B1156)+1)) / (20*21/2)</f>
        <v>8.5750547619047612</v>
      </c>
      <c r="J1172" s="2">
        <f t="shared" si="138"/>
        <v>8.5342915947896145</v>
      </c>
      <c r="K1172" s="2">
        <f t="shared" si="140"/>
        <v>8.3911728447978007</v>
      </c>
    </row>
    <row r="1173" spans="1:11" ht="13.5" x14ac:dyDescent="0.25">
      <c r="A1173" s="3">
        <f>TITRES_STAT!B1176</f>
        <v>43719</v>
      </c>
      <c r="B1173" s="6">
        <f>TITRES_STAT!D1176</f>
        <v>8.5444999999999993</v>
      </c>
      <c r="C1173" s="2">
        <f t="shared" si="141"/>
        <v>-2.1399999999999864E-2</v>
      </c>
      <c r="D1173" s="2">
        <f t="shared" si="142"/>
        <v>8.5916599999999992</v>
      </c>
      <c r="E1173" s="2">
        <f t="shared" si="144"/>
        <v>8.5895199999999985</v>
      </c>
      <c r="F1173" s="2">
        <f t="shared" si="145"/>
        <v>8.5709300000000006</v>
      </c>
      <c r="G1173" s="2">
        <f t="shared" si="139"/>
        <v>8.3546319999999969</v>
      </c>
      <c r="H1173" s="2">
        <f t="shared" si="143"/>
        <v>8.1502189999999999</v>
      </c>
      <c r="I1173" s="2">
        <f t="array" ref="I1173">SUMPRODUCT(B1157:B1176, (ROW(B1157:B1176)-ROW(B1157)+1)) / (20*21/2)</f>
        <v>8.574171428571427</v>
      </c>
      <c r="J1173" s="2">
        <f t="shared" ref="J1173:J1236" si="146">$J$4*B1173+J1172*(1-$J$4)</f>
        <v>8.5352638238572709</v>
      </c>
      <c r="K1173" s="2">
        <f t="shared" si="140"/>
        <v>8.3971856744135742</v>
      </c>
    </row>
    <row r="1174" spans="1:11" ht="13.5" x14ac:dyDescent="0.25">
      <c r="A1174" s="3">
        <f>TITRES_STAT!B1177</f>
        <v>43720</v>
      </c>
      <c r="B1174" s="6">
        <f>TITRES_STAT!D1177</f>
        <v>8.5444999999999993</v>
      </c>
      <c r="C1174" s="2">
        <f t="shared" si="141"/>
        <v>0</v>
      </c>
      <c r="D1174" s="2">
        <f t="shared" si="142"/>
        <v>8.5845199999999995</v>
      </c>
      <c r="E1174" s="2">
        <f t="shared" si="144"/>
        <v>8.5895199999999985</v>
      </c>
      <c r="F1174" s="2">
        <f t="shared" si="145"/>
        <v>8.5691449999999989</v>
      </c>
      <c r="G1174" s="2">
        <f t="shared" si="139"/>
        <v>8.3636519999999948</v>
      </c>
      <c r="H1174" s="2">
        <f t="shared" si="143"/>
        <v>8.1538339999999998</v>
      </c>
      <c r="I1174" s="2">
        <f t="array" ref="I1174">SUMPRODUCT(B1158:B1177, (ROW(B1158:B1177)-ROW(B1158)+1)) / (20*21/2)</f>
        <v>8.5732199999999992</v>
      </c>
      <c r="J1174" s="2">
        <f t="shared" si="146"/>
        <v>8.5361434596803871</v>
      </c>
      <c r="K1174" s="2">
        <f t="shared" si="140"/>
        <v>8.4029627067895127</v>
      </c>
    </row>
    <row r="1175" spans="1:11" ht="13.5" x14ac:dyDescent="0.25">
      <c r="A1175" s="3">
        <f>TITRES_STAT!B1178</f>
        <v>43721</v>
      </c>
      <c r="B1175" s="6">
        <f>TITRES_STAT!D1178</f>
        <v>8.5587999999999997</v>
      </c>
      <c r="C1175" s="2">
        <f t="shared" si="141"/>
        <v>1.4300000000000423E-2</v>
      </c>
      <c r="D1175" s="2">
        <f t="shared" si="142"/>
        <v>8.5587799999999987</v>
      </c>
      <c r="E1175" s="2">
        <f t="shared" si="144"/>
        <v>8.5909499999999994</v>
      </c>
      <c r="F1175" s="2">
        <f t="shared" si="145"/>
        <v>8.5680750000000003</v>
      </c>
      <c r="G1175" s="2">
        <f t="shared" si="139"/>
        <v>8.3722779999999961</v>
      </c>
      <c r="H1175" s="2">
        <f t="shared" si="143"/>
        <v>8.1578605</v>
      </c>
      <c r="I1175" s="2">
        <f t="array" ref="I1175">SUMPRODUCT(B1159:B1178, (ROW(B1159:B1178)-ROW(B1159)+1)) / (20*21/2)</f>
        <v>8.572029999999998</v>
      </c>
      <c r="J1175" s="2">
        <f t="shared" si="146"/>
        <v>8.5383012254251121</v>
      </c>
      <c r="K1175" s="2">
        <f t="shared" si="140"/>
        <v>8.4090739731899244</v>
      </c>
    </row>
    <row r="1176" spans="1:11" ht="13.5" x14ac:dyDescent="0.25">
      <c r="A1176" s="3">
        <f>TITRES_STAT!B1179</f>
        <v>43724</v>
      </c>
      <c r="B1176" s="6">
        <f>TITRES_STAT!D1179</f>
        <v>8.5587999999999997</v>
      </c>
      <c r="C1176" s="2">
        <f t="shared" si="141"/>
        <v>0</v>
      </c>
      <c r="D1176" s="2">
        <f t="shared" si="142"/>
        <v>8.5544999999999991</v>
      </c>
      <c r="E1176" s="2">
        <f t="shared" si="144"/>
        <v>8.5780799999999999</v>
      </c>
      <c r="F1176" s="2">
        <f t="shared" si="145"/>
        <v>8.5687899999999999</v>
      </c>
      <c r="G1176" s="2">
        <f t="shared" si="139"/>
        <v>8.3809039999999975</v>
      </c>
      <c r="H1176" s="2">
        <f t="shared" si="143"/>
        <v>8.1618870000000001</v>
      </c>
      <c r="I1176" s="2">
        <f t="array" ref="I1176">SUMPRODUCT(B1160:B1179, (ROW(B1160:B1179)-ROW(B1160)+1)) / (20*21/2)</f>
        <v>8.5729800000000012</v>
      </c>
      <c r="J1176" s="2">
        <f t="shared" si="146"/>
        <v>8.5402534896703397</v>
      </c>
      <c r="K1176" s="2">
        <f t="shared" si="140"/>
        <v>8.414945582084437</v>
      </c>
    </row>
    <row r="1177" spans="1:11" ht="13.5" x14ac:dyDescent="0.25">
      <c r="A1177" s="3">
        <f>TITRES_STAT!B1180</f>
        <v>43725</v>
      </c>
      <c r="B1177" s="6">
        <f>TITRES_STAT!D1180</f>
        <v>8.5587999999999997</v>
      </c>
      <c r="C1177" s="2">
        <f t="shared" si="141"/>
        <v>0</v>
      </c>
      <c r="D1177" s="2">
        <f t="shared" si="142"/>
        <v>8.5530799999999978</v>
      </c>
      <c r="E1177" s="2">
        <f t="shared" si="144"/>
        <v>8.575940000000001</v>
      </c>
      <c r="F1177" s="2">
        <f t="shared" si="145"/>
        <v>8.5712949999999992</v>
      </c>
      <c r="G1177" s="2">
        <f t="shared" si="139"/>
        <v>8.3902099999999979</v>
      </c>
      <c r="H1177" s="2">
        <f t="shared" si="143"/>
        <v>8.1655735000000007</v>
      </c>
      <c r="I1177" s="2">
        <f t="array" ref="I1177">SUMPRODUCT(B1161:B1180, (ROW(B1161:B1180)-ROW(B1161)+1)) / (20*21/2)</f>
        <v>8.5703599999999991</v>
      </c>
      <c r="J1177" s="2">
        <f t="shared" si="146"/>
        <v>8.5420198239874505</v>
      </c>
      <c r="K1177" s="2">
        <f t="shared" si="140"/>
        <v>8.420586931806616</v>
      </c>
    </row>
    <row r="1178" spans="1:11" ht="13.5" x14ac:dyDescent="0.25">
      <c r="A1178" s="3">
        <f>TITRES_STAT!B1181</f>
        <v>43726</v>
      </c>
      <c r="B1178" s="6">
        <f>TITRES_STAT!D1181</f>
        <v>8.5587999999999997</v>
      </c>
      <c r="C1178" s="2">
        <f t="shared" si="141"/>
        <v>0</v>
      </c>
      <c r="D1178" s="2">
        <f t="shared" si="142"/>
        <v>8.5559399999999979</v>
      </c>
      <c r="E1178" s="2">
        <f t="shared" si="144"/>
        <v>8.5738000000000003</v>
      </c>
      <c r="F1178" s="2">
        <f t="shared" si="145"/>
        <v>8.5702249999999989</v>
      </c>
      <c r="G1178" s="2">
        <f t="shared" si="139"/>
        <v>8.3981559999999984</v>
      </c>
      <c r="H1178" s="2">
        <f t="shared" si="143"/>
        <v>8.1692600000000013</v>
      </c>
      <c r="I1178" s="2">
        <f t="array" ref="I1178">SUMPRODUCT(B1162:B1181, (ROW(B1162:B1181)-ROW(B1162)+1)) / (20*21/2)</f>
        <v>8.5711399999999998</v>
      </c>
      <c r="J1178" s="2">
        <f t="shared" si="146"/>
        <v>8.5436179359886459</v>
      </c>
      <c r="K1178" s="2">
        <f t="shared" si="140"/>
        <v>8.4260070521279253</v>
      </c>
    </row>
    <row r="1179" spans="1:11" ht="13.5" x14ac:dyDescent="0.25">
      <c r="A1179" s="3">
        <f>TITRES_STAT!B1182</f>
        <v>43727</v>
      </c>
      <c r="B1179" s="6">
        <f>TITRES_STAT!D1182</f>
        <v>8.5801999999999996</v>
      </c>
      <c r="C1179" s="2">
        <f t="shared" si="141"/>
        <v>2.1399999999999864E-2</v>
      </c>
      <c r="D1179" s="2">
        <f t="shared" si="142"/>
        <v>8.5630799999999994</v>
      </c>
      <c r="E1179" s="2">
        <f t="shared" si="144"/>
        <v>8.5738000000000003</v>
      </c>
      <c r="F1179" s="2">
        <f t="shared" si="145"/>
        <v>8.572009999999997</v>
      </c>
      <c r="G1179" s="2">
        <f t="shared" si="139"/>
        <v>8.4038079999999997</v>
      </c>
      <c r="H1179" s="2">
        <f t="shared" si="143"/>
        <v>8.1730875000000029</v>
      </c>
      <c r="I1179" s="2">
        <f t="array" ref="I1179">SUMPRODUCT(B1163:B1182, (ROW(B1163:B1182)-ROW(B1163)+1)) / (20*21/2)</f>
        <v>8.5717499999999998</v>
      </c>
      <c r="J1179" s="2">
        <f t="shared" si="146"/>
        <v>8.5471019420849643</v>
      </c>
      <c r="K1179" s="2">
        <f t="shared" si="140"/>
        <v>8.4320538343974203</v>
      </c>
    </row>
    <row r="1180" spans="1:11" ht="13.5" x14ac:dyDescent="0.25">
      <c r="A1180" s="3">
        <f>TITRES_STAT!B1183</f>
        <v>43728</v>
      </c>
      <c r="B1180" s="6">
        <f>TITRES_STAT!D1183</f>
        <v>8.5444999999999993</v>
      </c>
      <c r="C1180" s="2">
        <f t="shared" si="141"/>
        <v>-3.5700000000000287E-2</v>
      </c>
      <c r="D1180" s="2">
        <f t="shared" si="142"/>
        <v>8.5602199999999993</v>
      </c>
      <c r="E1180" s="2">
        <f t="shared" si="144"/>
        <v>8.5594999999999999</v>
      </c>
      <c r="F1180" s="2">
        <f t="shared" si="145"/>
        <v>8.5720099999999988</v>
      </c>
      <c r="G1180" s="2">
        <f t="shared" si="139"/>
        <v>8.4087459999999989</v>
      </c>
      <c r="H1180" s="2">
        <f t="shared" si="143"/>
        <v>8.1767025000000029</v>
      </c>
      <c r="I1180" s="2">
        <f t="array" ref="I1180">SUMPRODUCT(B1164:B1183, (ROW(B1164:B1183)-ROW(B1164)+1)) / (20*21/2)</f>
        <v>8.5715476190476192</v>
      </c>
      <c r="J1180" s="2">
        <f t="shared" si="146"/>
        <v>8.5468541380768723</v>
      </c>
      <c r="K1180" s="2">
        <f t="shared" si="140"/>
        <v>8.4364634879504639</v>
      </c>
    </row>
    <row r="1181" spans="1:11" ht="13.5" x14ac:dyDescent="0.25">
      <c r="A1181" s="3">
        <f>TITRES_STAT!B1184</f>
        <v>43731</v>
      </c>
      <c r="B1181" s="6">
        <f>TITRES_STAT!D1184</f>
        <v>8.5801999999999996</v>
      </c>
      <c r="C1181" s="2">
        <f t="shared" si="141"/>
        <v>3.5700000000000287E-2</v>
      </c>
      <c r="D1181" s="2">
        <f t="shared" si="142"/>
        <v>8.5644999999999989</v>
      </c>
      <c r="E1181" s="2">
        <f t="shared" si="144"/>
        <v>8.5594999999999999</v>
      </c>
      <c r="F1181" s="2">
        <f t="shared" si="145"/>
        <v>8.5737949999999987</v>
      </c>
      <c r="G1181" s="2">
        <f t="shared" si="139"/>
        <v>8.4143979999999985</v>
      </c>
      <c r="H1181" s="2">
        <f t="shared" si="143"/>
        <v>8.1796460000000035</v>
      </c>
      <c r="I1181" s="2">
        <f t="array" ref="I1181">SUMPRODUCT(B1165:B1184, (ROW(B1165:B1184)-ROW(B1165)+1)) / (20*21/2)</f>
        <v>8.5712090476190479</v>
      </c>
      <c r="J1181" s="2">
        <f t="shared" si="146"/>
        <v>8.5500299344505031</v>
      </c>
      <c r="K1181" s="2">
        <f t="shared" si="140"/>
        <v>8.4421002139131911</v>
      </c>
    </row>
    <row r="1182" spans="1:11" ht="13.5" x14ac:dyDescent="0.25">
      <c r="A1182" s="3">
        <f>TITRES_STAT!B1185</f>
        <v>43732</v>
      </c>
      <c r="B1182" s="6">
        <f>TITRES_STAT!D1185</f>
        <v>8.5801999999999996</v>
      </c>
      <c r="C1182" s="2">
        <f t="shared" si="141"/>
        <v>0</v>
      </c>
      <c r="D1182" s="2">
        <f t="shared" si="142"/>
        <v>8.5687800000000003</v>
      </c>
      <c r="E1182" s="2">
        <f t="shared" si="144"/>
        <v>8.560929999999999</v>
      </c>
      <c r="F1182" s="2">
        <f t="shared" si="145"/>
        <v>8.5752249999999997</v>
      </c>
      <c r="G1182" s="2">
        <f t="shared" si="139"/>
        <v>8.420049999999998</v>
      </c>
      <c r="H1182" s="2">
        <f t="shared" si="143"/>
        <v>8.1824535000000029</v>
      </c>
      <c r="I1182" s="2">
        <f t="array" ref="I1182">SUMPRODUCT(B1166:B1185, (ROW(B1166:B1185)-ROW(B1166)+1)) / (20*21/2)</f>
        <v>8.5707342857142859</v>
      </c>
      <c r="J1182" s="2">
        <f t="shared" si="146"/>
        <v>8.5529032740266455</v>
      </c>
      <c r="K1182" s="2">
        <f t="shared" si="140"/>
        <v>8.4475158917989486</v>
      </c>
    </row>
    <row r="1183" spans="1:11" ht="13.5" x14ac:dyDescent="0.25">
      <c r="A1183" s="3">
        <f>TITRES_STAT!B1186</f>
        <v>43733</v>
      </c>
      <c r="B1183" s="6">
        <f>TITRES_STAT!D1186</f>
        <v>8.5731000000000002</v>
      </c>
      <c r="C1183" s="2">
        <f t="shared" si="141"/>
        <v>-7.0999999999994401E-3</v>
      </c>
      <c r="D1183" s="2">
        <f t="shared" si="142"/>
        <v>8.5716399999999986</v>
      </c>
      <c r="E1183" s="2">
        <f t="shared" si="144"/>
        <v>8.5637899999999991</v>
      </c>
      <c r="F1183" s="2">
        <f t="shared" si="145"/>
        <v>8.5766549999999988</v>
      </c>
      <c r="G1183" s="2">
        <f t="shared" si="139"/>
        <v>8.4255600000000008</v>
      </c>
      <c r="H1183" s="2">
        <f t="shared" si="143"/>
        <v>8.1852595000000026</v>
      </c>
      <c r="I1183" s="2">
        <f t="array" ref="I1183">SUMPRODUCT(B1167:B1186, (ROW(B1167:B1186)-ROW(B1167)+1)) / (20*21/2)</f>
        <v>8.5639900000000004</v>
      </c>
      <c r="J1183" s="2">
        <f t="shared" si="146"/>
        <v>8.5548267717383943</v>
      </c>
      <c r="K1183" s="2">
        <f t="shared" si="140"/>
        <v>8.4524407587872243</v>
      </c>
    </row>
    <row r="1184" spans="1:11" ht="13.5" x14ac:dyDescent="0.25">
      <c r="A1184" s="3">
        <f>TITRES_STAT!B1187</f>
        <v>43734</v>
      </c>
      <c r="B1184" s="6">
        <f>TITRES_STAT!D1187</f>
        <v>8.5731000000000002</v>
      </c>
      <c r="C1184" s="2">
        <f t="shared" si="141"/>
        <v>0</v>
      </c>
      <c r="D1184" s="2">
        <f t="shared" si="142"/>
        <v>8.5702199999999973</v>
      </c>
      <c r="E1184" s="2">
        <f t="shared" si="144"/>
        <v>8.5666499999999992</v>
      </c>
      <c r="F1184" s="2">
        <f t="shared" si="145"/>
        <v>8.5780849999999997</v>
      </c>
      <c r="G1184" s="2">
        <f t="shared" si="139"/>
        <v>8.4339280000000016</v>
      </c>
      <c r="H1184" s="2">
        <f t="shared" si="143"/>
        <v>8.1881335000000028</v>
      </c>
      <c r="I1184" s="2">
        <f t="array" ref="I1184">SUMPRODUCT(B1168:B1187, (ROW(B1168:B1187)-ROW(B1168)+1)) / (20*21/2)</f>
        <v>8.5642304761904757</v>
      </c>
      <c r="J1184" s="2">
        <f t="shared" si="146"/>
        <v>8.5565670791918809</v>
      </c>
      <c r="K1184" s="2">
        <f t="shared" si="140"/>
        <v>8.4571724937367456</v>
      </c>
    </row>
    <row r="1185" spans="1:11" ht="13.5" x14ac:dyDescent="0.25">
      <c r="A1185" s="3">
        <f>TITRES_STAT!B1188</f>
        <v>43735</v>
      </c>
      <c r="B1185" s="6">
        <f>TITRES_STAT!D1188</f>
        <v>8.5731000000000002</v>
      </c>
      <c r="C1185" s="2">
        <f t="shared" si="141"/>
        <v>0</v>
      </c>
      <c r="D1185" s="2">
        <f t="shared" si="142"/>
        <v>8.5759399999999992</v>
      </c>
      <c r="E1185" s="2">
        <f t="shared" si="144"/>
        <v>8.5680799999999984</v>
      </c>
      <c r="F1185" s="2">
        <f t="shared" si="145"/>
        <v>8.5795150000000007</v>
      </c>
      <c r="G1185" s="2">
        <f t="shared" si="139"/>
        <v>8.4421599999999994</v>
      </c>
      <c r="H1185" s="2">
        <f t="shared" si="143"/>
        <v>8.1909735000000055</v>
      </c>
      <c r="I1185" s="2">
        <f t="array" ref="I1185">SUMPRODUCT(B1169:B1188, (ROW(B1169:B1188)-ROW(B1169)+1)) / (20*21/2)</f>
        <v>8.5617809523809516</v>
      </c>
      <c r="J1185" s="2">
        <f t="shared" si="146"/>
        <v>8.5581416430783683</v>
      </c>
      <c r="K1185" s="2">
        <f t="shared" si="140"/>
        <v>8.4617186704529512</v>
      </c>
    </row>
    <row r="1186" spans="1:11" ht="13.5" x14ac:dyDescent="0.25">
      <c r="A1186" s="3">
        <f>TITRES_STAT!B1189</f>
        <v>43738</v>
      </c>
      <c r="B1186" s="6">
        <f>TITRES_STAT!D1189</f>
        <v>8.5086999999999993</v>
      </c>
      <c r="C1186" s="2">
        <f t="shared" si="141"/>
        <v>-6.4400000000000901E-2</v>
      </c>
      <c r="D1186" s="2">
        <f t="shared" si="142"/>
        <v>8.5616400000000006</v>
      </c>
      <c r="E1186" s="2">
        <f t="shared" si="144"/>
        <v>8.5630699999999997</v>
      </c>
      <c r="F1186" s="2">
        <f t="shared" si="145"/>
        <v>8.5705750000000016</v>
      </c>
      <c r="G1186" s="2">
        <f t="shared" si="139"/>
        <v>8.4491039999999984</v>
      </c>
      <c r="H1186" s="2">
        <f t="shared" si="143"/>
        <v>8.1927095000000048</v>
      </c>
      <c r="I1186" s="2">
        <f t="array" ref="I1186">SUMPRODUCT(B1170:B1189, (ROW(B1170:B1189)-ROW(B1170)+1)) / (20*21/2)</f>
        <v>8.5560919047619048</v>
      </c>
      <c r="J1186" s="2">
        <f t="shared" si="146"/>
        <v>8.5534329151661428</v>
      </c>
      <c r="K1186" s="2">
        <f t="shared" si="140"/>
        <v>8.463561075533228</v>
      </c>
    </row>
    <row r="1187" spans="1:11" ht="13.5" x14ac:dyDescent="0.25">
      <c r="A1187" s="3">
        <f>TITRES_STAT!B1190</f>
        <v>43739</v>
      </c>
      <c r="B1187" s="6">
        <f>TITRES_STAT!D1190</f>
        <v>8.5731000000000002</v>
      </c>
      <c r="C1187" s="2">
        <f t="shared" si="141"/>
        <v>6.4400000000000901E-2</v>
      </c>
      <c r="D1187" s="2">
        <f t="shared" si="142"/>
        <v>8.5602200000000011</v>
      </c>
      <c r="E1187" s="2">
        <f t="shared" si="144"/>
        <v>8.5644999999999989</v>
      </c>
      <c r="F1187" s="2">
        <f t="shared" si="145"/>
        <v>8.5702200000000026</v>
      </c>
      <c r="G1187" s="2">
        <f t="shared" si="139"/>
        <v>8.4586959999999998</v>
      </c>
      <c r="H1187" s="2">
        <f t="shared" si="143"/>
        <v>8.1954475000000055</v>
      </c>
      <c r="I1187" s="2">
        <f t="array" ref="I1187">SUMPRODUCT(B1171:B1190, (ROW(B1171:B1190)-ROW(B1171)+1)) / (20*21/2)</f>
        <v>8.5541528571428547</v>
      </c>
      <c r="J1187" s="2">
        <f t="shared" si="146"/>
        <v>8.5553059708646053</v>
      </c>
      <c r="K1187" s="2">
        <f t="shared" si="140"/>
        <v>8.4678567196299639</v>
      </c>
    </row>
    <row r="1188" spans="1:11" ht="13.5" x14ac:dyDescent="0.25">
      <c r="A1188" s="3">
        <f>TITRES_STAT!B1191</f>
        <v>43740</v>
      </c>
      <c r="B1188" s="6">
        <f>TITRES_STAT!D1191</f>
        <v>8.5444999999999993</v>
      </c>
      <c r="C1188" s="2">
        <f t="shared" si="141"/>
        <v>-2.8600000000000847E-2</v>
      </c>
      <c r="D1188" s="2">
        <f t="shared" si="142"/>
        <v>8.5544999999999991</v>
      </c>
      <c r="E1188" s="2">
        <f t="shared" si="144"/>
        <v>8.5630699999999997</v>
      </c>
      <c r="F1188" s="2">
        <f t="shared" si="145"/>
        <v>8.5684350000000027</v>
      </c>
      <c r="G1188" s="2">
        <f t="shared" si="139"/>
        <v>8.4663559999999976</v>
      </c>
      <c r="H1188" s="2">
        <f t="shared" si="143"/>
        <v>8.1977025000000054</v>
      </c>
      <c r="I1188" s="2">
        <f t="array" ref="I1188">SUMPRODUCT(B1172:B1191, (ROW(B1172:B1191)-ROW(B1172)+1)) / (20*21/2)</f>
        <v>8.5494852380952366</v>
      </c>
      <c r="J1188" s="2">
        <f t="shared" si="146"/>
        <v>8.5542768307822623</v>
      </c>
      <c r="K1188" s="2">
        <f t="shared" si="140"/>
        <v>8.470862338468006</v>
      </c>
    </row>
    <row r="1189" spans="1:11" ht="13.5" x14ac:dyDescent="0.25">
      <c r="A1189" s="3">
        <f>TITRES_STAT!B1192</f>
        <v>43741</v>
      </c>
      <c r="B1189" s="6">
        <f>TITRES_STAT!D1192</f>
        <v>8.5086999999999993</v>
      </c>
      <c r="C1189" s="2">
        <f t="shared" si="141"/>
        <v>-3.5800000000000054E-2</v>
      </c>
      <c r="D1189" s="2">
        <f t="shared" si="142"/>
        <v>8.5416199999999982</v>
      </c>
      <c r="E1189" s="2">
        <f t="shared" si="144"/>
        <v>8.5559199999999986</v>
      </c>
      <c r="F1189" s="2">
        <f t="shared" si="145"/>
        <v>8.5648600000000012</v>
      </c>
      <c r="G1189" s="2">
        <f t="shared" si="139"/>
        <v>8.4733000000000001</v>
      </c>
      <c r="H1189" s="2">
        <f t="shared" si="143"/>
        <v>8.1987580000000051</v>
      </c>
      <c r="I1189" s="2">
        <f t="array" ref="I1189">SUMPRODUCT(B1173:B1192, (ROW(B1173:B1192)-ROW(B1173)+1)) / (20*21/2)</f>
        <v>8.5451580952380954</v>
      </c>
      <c r="J1189" s="2">
        <f t="shared" si="146"/>
        <v>8.5499361802315708</v>
      </c>
      <c r="K1189" s="2">
        <f t="shared" si="140"/>
        <v>8.472346168332006</v>
      </c>
    </row>
    <row r="1190" spans="1:11" ht="13.5" x14ac:dyDescent="0.25">
      <c r="A1190" s="3">
        <f>TITRES_STAT!B1193</f>
        <v>43742</v>
      </c>
      <c r="B1190" s="6">
        <f>TITRES_STAT!D1193</f>
        <v>8.5444999999999993</v>
      </c>
      <c r="C1190" s="2">
        <f t="shared" si="141"/>
        <v>3.5800000000000054E-2</v>
      </c>
      <c r="D1190" s="2">
        <f t="shared" si="142"/>
        <v>8.5358999999999998</v>
      </c>
      <c r="E1190" s="2">
        <f t="shared" si="144"/>
        <v>8.5559200000000004</v>
      </c>
      <c r="F1190" s="2">
        <f t="shared" si="145"/>
        <v>8.5577100000000019</v>
      </c>
      <c r="G1190" s="2">
        <f t="shared" si="139"/>
        <v>8.4809599999999978</v>
      </c>
      <c r="H1190" s="2">
        <f t="shared" si="143"/>
        <v>8.2001970000000046</v>
      </c>
      <c r="I1190" s="2">
        <f t="array" ref="I1190">SUMPRODUCT(B1174:B1193, (ROW(B1174:B1193)-ROW(B1174)+1)) / (20*21/2)</f>
        <v>8.5411033333333322</v>
      </c>
      <c r="J1190" s="2">
        <f t="shared" si="146"/>
        <v>8.5494184487809441</v>
      </c>
      <c r="K1190" s="2">
        <f t="shared" si="140"/>
        <v>8.4751757303582025</v>
      </c>
    </row>
    <row r="1191" spans="1:11" ht="13.5" x14ac:dyDescent="0.25">
      <c r="A1191" s="3">
        <f>TITRES_STAT!B1194</f>
        <v>43745</v>
      </c>
      <c r="B1191" s="6">
        <f>TITRES_STAT!D1194</f>
        <v>8.5086999999999993</v>
      </c>
      <c r="C1191" s="2">
        <f t="shared" si="141"/>
        <v>-3.5800000000000054E-2</v>
      </c>
      <c r="D1191" s="2">
        <f t="shared" si="142"/>
        <v>8.5358999999999998</v>
      </c>
      <c r="E1191" s="2">
        <f t="shared" si="144"/>
        <v>8.5487700000000011</v>
      </c>
      <c r="F1191" s="2">
        <f t="shared" si="145"/>
        <v>8.5541350000000005</v>
      </c>
      <c r="G1191" s="2">
        <f t="shared" si="139"/>
        <v>8.4879039999999968</v>
      </c>
      <c r="H1191" s="2">
        <f t="shared" si="143"/>
        <v>8.2015930000000044</v>
      </c>
      <c r="I1191" s="2">
        <f t="array" ref="I1191">SUMPRODUCT(B1175:B1194, (ROW(B1175:B1194)-ROW(B1175)+1)) / (20*21/2)</f>
        <v>8.5372190476190468</v>
      </c>
      <c r="J1191" s="2">
        <f t="shared" si="146"/>
        <v>8.5455405012779977</v>
      </c>
      <c r="K1191" s="2">
        <f t="shared" si="140"/>
        <v>8.4764904075990586</v>
      </c>
    </row>
    <row r="1192" spans="1:11" ht="13.5" x14ac:dyDescent="0.25">
      <c r="A1192" s="3">
        <f>TITRES_STAT!B1195</f>
        <v>43746</v>
      </c>
      <c r="B1192" s="6">
        <f>TITRES_STAT!D1195</f>
        <v>8.5086999999999993</v>
      </c>
      <c r="C1192" s="2">
        <f t="shared" si="141"/>
        <v>0</v>
      </c>
      <c r="D1192" s="2">
        <f t="shared" si="142"/>
        <v>8.5230199999999989</v>
      </c>
      <c r="E1192" s="2">
        <f t="shared" si="144"/>
        <v>8.54162</v>
      </c>
      <c r="F1192" s="2">
        <f t="shared" si="145"/>
        <v>8.5512750000000004</v>
      </c>
      <c r="G1192" s="2">
        <f t="shared" si="139"/>
        <v>8.4948479999999975</v>
      </c>
      <c r="H1192" s="2">
        <f t="shared" si="143"/>
        <v>8.2030570000000029</v>
      </c>
      <c r="I1192" s="2">
        <f t="array" ref="I1192">SUMPRODUCT(B1176:B1195, (ROW(B1176:B1195)-ROW(B1176)+1)) / (20*21/2)</f>
        <v>8.532829047619046</v>
      </c>
      <c r="J1192" s="2">
        <f t="shared" si="146"/>
        <v>8.5420318821086649</v>
      </c>
      <c r="K1192" s="2">
        <f t="shared" si="140"/>
        <v>8.4777535288696839</v>
      </c>
    </row>
    <row r="1193" spans="1:11" ht="13.5" x14ac:dyDescent="0.25">
      <c r="A1193" s="3">
        <f>TITRES_STAT!B1196</f>
        <v>43747</v>
      </c>
      <c r="B1193" s="6">
        <f>TITRES_STAT!D1196</f>
        <v>8.5086999999999993</v>
      </c>
      <c r="C1193" s="2">
        <f t="shared" si="141"/>
        <v>0</v>
      </c>
      <c r="D1193" s="2">
        <f t="shared" si="142"/>
        <v>8.5158599999999982</v>
      </c>
      <c r="E1193" s="2">
        <f t="shared" si="144"/>
        <v>8.5351800000000004</v>
      </c>
      <c r="F1193" s="2">
        <f t="shared" si="145"/>
        <v>8.5494850000000007</v>
      </c>
      <c r="G1193" s="2">
        <f t="shared" si="139"/>
        <v>8.5031519999999983</v>
      </c>
      <c r="H1193" s="2">
        <f t="shared" si="143"/>
        <v>8.204793000000004</v>
      </c>
      <c r="I1193" s="2">
        <f t="array" ref="I1193">SUMPRODUCT(B1177:B1196, (ROW(B1177:B1196)-ROW(B1177)+1)) / (20*21/2)</f>
        <v>8.5287114285714285</v>
      </c>
      <c r="J1193" s="2">
        <f t="shared" si="146"/>
        <v>8.5388574171459357</v>
      </c>
      <c r="K1193" s="2">
        <f t="shared" si="140"/>
        <v>8.4789671159728339</v>
      </c>
    </row>
    <row r="1194" spans="1:11" ht="13.5" x14ac:dyDescent="0.25">
      <c r="A1194" s="3">
        <f>TITRES_STAT!B1197</f>
        <v>43748</v>
      </c>
      <c r="B1194" s="6">
        <f>TITRES_STAT!D1197</f>
        <v>8.5086999999999993</v>
      </c>
      <c r="C1194" s="2">
        <f t="shared" si="141"/>
        <v>0</v>
      </c>
      <c r="D1194" s="2">
        <f t="shared" si="142"/>
        <v>8.5158599999999982</v>
      </c>
      <c r="E1194" s="2">
        <f t="shared" si="144"/>
        <v>8.5287400000000009</v>
      </c>
      <c r="F1194" s="2">
        <f t="shared" si="145"/>
        <v>8.5476950000000009</v>
      </c>
      <c r="G1194" s="2">
        <f t="shared" si="139"/>
        <v>8.511455999999999</v>
      </c>
      <c r="H1194" s="2">
        <f t="shared" si="143"/>
        <v>8.2065290000000033</v>
      </c>
      <c r="I1194" s="2">
        <f t="array" ref="I1194">SUMPRODUCT(B1178:B1197, (ROW(B1178:B1197)-ROW(B1178)+1)) / (20*21/2)</f>
        <v>8.5241804761904749</v>
      </c>
      <c r="J1194" s="2">
        <f t="shared" si="146"/>
        <v>8.5359852821796558</v>
      </c>
      <c r="K1194" s="2">
        <f t="shared" si="140"/>
        <v>8.4801331114248804</v>
      </c>
    </row>
    <row r="1195" spans="1:11" ht="13.5" x14ac:dyDescent="0.25">
      <c r="A1195" s="3">
        <f>TITRES_STAT!B1198</f>
        <v>43749</v>
      </c>
      <c r="B1195" s="6">
        <f>TITRES_STAT!D1198</f>
        <v>8.5015999999999998</v>
      </c>
      <c r="C1195" s="2">
        <f t="shared" si="141"/>
        <v>-7.0999999999994401E-3</v>
      </c>
      <c r="D1195" s="2">
        <f t="shared" si="142"/>
        <v>8.5072799999999997</v>
      </c>
      <c r="E1195" s="2">
        <f t="shared" si="144"/>
        <v>8.5215899999999998</v>
      </c>
      <c r="F1195" s="2">
        <f t="shared" si="145"/>
        <v>8.5448350000000008</v>
      </c>
      <c r="G1195" s="2">
        <f t="shared" si="139"/>
        <v>8.5185299999999966</v>
      </c>
      <c r="H1195" s="2">
        <f t="shared" si="143"/>
        <v>8.2082295000000052</v>
      </c>
      <c r="I1195" s="2">
        <f t="array" ref="I1195">SUMPRODUCT(B1179:B1198, (ROW(B1179:B1198)-ROW(B1179)+1)) / (20*21/2)</f>
        <v>8.51995619047619</v>
      </c>
      <c r="J1195" s="2">
        <f t="shared" si="146"/>
        <v>8.532710493400641</v>
      </c>
      <c r="K1195" s="2">
        <f t="shared" si="140"/>
        <v>8.4809749501925324</v>
      </c>
    </row>
    <row r="1196" spans="1:11" ht="13.5" x14ac:dyDescent="0.25">
      <c r="A1196" s="3">
        <f>TITRES_STAT!B1199</f>
        <v>43752</v>
      </c>
      <c r="B1196" s="6">
        <f>TITRES_STAT!D1199</f>
        <v>8.5015999999999998</v>
      </c>
      <c r="C1196" s="2">
        <f t="shared" si="141"/>
        <v>0</v>
      </c>
      <c r="D1196" s="2">
        <f t="shared" si="142"/>
        <v>8.5058599999999984</v>
      </c>
      <c r="E1196" s="2">
        <f t="shared" si="144"/>
        <v>8.5208799999999982</v>
      </c>
      <c r="F1196" s="2">
        <f t="shared" si="145"/>
        <v>8.541974999999999</v>
      </c>
      <c r="G1196" s="2">
        <f t="shared" si="139"/>
        <v>8.525603999999996</v>
      </c>
      <c r="H1196" s="2">
        <f t="shared" si="143"/>
        <v>8.2099300000000035</v>
      </c>
      <c r="I1196" s="2">
        <f t="array" ref="I1196">SUMPRODUCT(B1180:B1199, (ROW(B1180:B1199)-ROW(B1180)+1)) / (20*21/2)</f>
        <v>8.516038571428572</v>
      </c>
      <c r="J1196" s="2">
        <f t="shared" si="146"/>
        <v>8.529747589267247</v>
      </c>
      <c r="K1196" s="2">
        <f t="shared" si="140"/>
        <v>8.4817837756751775</v>
      </c>
    </row>
    <row r="1197" spans="1:11" ht="13.5" x14ac:dyDescent="0.25">
      <c r="A1197" s="3">
        <f>TITRES_STAT!B1200</f>
        <v>43754</v>
      </c>
      <c r="B1197" s="6">
        <f>TITRES_STAT!D1200</f>
        <v>8.4944000000000006</v>
      </c>
      <c r="C1197" s="2">
        <f t="shared" si="141"/>
        <v>-7.199999999999207E-3</v>
      </c>
      <c r="D1197" s="2">
        <f t="shared" si="142"/>
        <v>8.5030000000000001</v>
      </c>
      <c r="E1197" s="2">
        <f t="shared" si="144"/>
        <v>8.5130099999999977</v>
      </c>
      <c r="F1197" s="2">
        <f t="shared" si="145"/>
        <v>8.5387550000000001</v>
      </c>
      <c r="G1197" s="2">
        <f t="shared" si="139"/>
        <v>8.5322619999999958</v>
      </c>
      <c r="H1197" s="2">
        <f t="shared" si="143"/>
        <v>8.2115945000000057</v>
      </c>
      <c r="I1197" s="2">
        <f t="array" ref="I1197">SUMPRODUCT(B1181:B1200, (ROW(B1181:B1200)-ROW(B1181)+1)) / (20*21/2)</f>
        <v>8.5125295238095244</v>
      </c>
      <c r="J1197" s="2">
        <f t="shared" si="146"/>
        <v>8.5263811521941761</v>
      </c>
      <c r="K1197" s="2">
        <f t="shared" si="140"/>
        <v>8.4822785295702694</v>
      </c>
    </row>
    <row r="1198" spans="1:11" ht="13.5" x14ac:dyDescent="0.25">
      <c r="A1198" s="3">
        <f>TITRES_STAT!B1201</f>
        <v>43755</v>
      </c>
      <c r="B1198" s="6">
        <f>TITRES_STAT!D1201</f>
        <v>8.4944000000000006</v>
      </c>
      <c r="C1198" s="2">
        <f t="shared" si="141"/>
        <v>0</v>
      </c>
      <c r="D1198" s="2">
        <f t="shared" si="142"/>
        <v>8.50014</v>
      </c>
      <c r="E1198" s="2">
        <f t="shared" si="144"/>
        <v>8.5079999999999991</v>
      </c>
      <c r="F1198" s="2">
        <f t="shared" si="145"/>
        <v>8.5355350000000012</v>
      </c>
      <c r="G1198" s="2">
        <f t="shared" si="139"/>
        <v>8.5389199999999938</v>
      </c>
      <c r="H1198" s="2">
        <f t="shared" si="143"/>
        <v>8.212408500000004</v>
      </c>
      <c r="I1198" s="2">
        <f t="array" ref="I1198">SUMPRODUCT(B1182:B1201, (ROW(B1182:B1201)-ROW(B1182)+1)) / (20*21/2)</f>
        <v>8.5072209523809548</v>
      </c>
      <c r="J1198" s="2">
        <f t="shared" si="146"/>
        <v>8.5233353281756834</v>
      </c>
      <c r="K1198" s="2">
        <f t="shared" si="140"/>
        <v>8.4827538813518277</v>
      </c>
    </row>
    <row r="1199" spans="1:11" ht="13.5" x14ac:dyDescent="0.25">
      <c r="A1199" s="3">
        <f>TITRES_STAT!B1202</f>
        <v>43756</v>
      </c>
      <c r="B1199" s="6">
        <f>TITRES_STAT!D1202</f>
        <v>8.4944000000000006</v>
      </c>
      <c r="C1199" s="2">
        <f t="shared" si="141"/>
        <v>0</v>
      </c>
      <c r="D1199" s="2">
        <f t="shared" si="142"/>
        <v>8.4972799999999999</v>
      </c>
      <c r="E1199" s="2">
        <f t="shared" si="144"/>
        <v>8.5065699999999982</v>
      </c>
      <c r="F1199" s="2">
        <f t="shared" si="145"/>
        <v>8.531245000000002</v>
      </c>
      <c r="G1199" s="2">
        <f t="shared" si="139"/>
        <v>8.5469379999999937</v>
      </c>
      <c r="H1199" s="2">
        <f t="shared" si="143"/>
        <v>8.2130525000000052</v>
      </c>
      <c r="I1199" s="2">
        <f t="array" ref="I1199">SUMPRODUCT(B1183:B1202, (ROW(B1183:B1202)-ROW(B1183)+1)) / (20*21/2)</f>
        <v>8.5024228571428591</v>
      </c>
      <c r="J1199" s="2">
        <f t="shared" si="146"/>
        <v>8.5205795826351416</v>
      </c>
      <c r="K1199" s="2">
        <f t="shared" si="140"/>
        <v>8.4832105918870511</v>
      </c>
    </row>
    <row r="1200" spans="1:11" ht="13.5" x14ac:dyDescent="0.25">
      <c r="A1200" s="3">
        <f>TITRES_STAT!B1203</f>
        <v>43759</v>
      </c>
      <c r="B1200" s="6">
        <f>TITRES_STAT!D1203</f>
        <v>8.4944000000000006</v>
      </c>
      <c r="C1200" s="2">
        <f t="shared" si="141"/>
        <v>0</v>
      </c>
      <c r="D1200" s="2">
        <f t="shared" si="142"/>
        <v>8.4958399999999994</v>
      </c>
      <c r="E1200" s="2">
        <f t="shared" si="144"/>
        <v>8.5015599999999996</v>
      </c>
      <c r="F1200" s="2">
        <f t="shared" si="145"/>
        <v>8.5287400000000027</v>
      </c>
      <c r="G1200" s="2">
        <f t="shared" si="139"/>
        <v>8.5501939999999941</v>
      </c>
      <c r="H1200" s="2">
        <f t="shared" si="143"/>
        <v>8.214036500000006</v>
      </c>
      <c r="I1200" s="2">
        <f t="array" ref="I1200">SUMPRODUCT(B1184:B1203, (ROW(B1184:B1203)-ROW(B1184)+1)) / (20*21/2)</f>
        <v>8.4981352380952391</v>
      </c>
      <c r="J1200" s="2">
        <f t="shared" si="146"/>
        <v>8.5180862890508422</v>
      </c>
      <c r="K1200" s="2">
        <f t="shared" si="140"/>
        <v>8.4836493922052068</v>
      </c>
    </row>
    <row r="1201" spans="1:11" ht="13.5" x14ac:dyDescent="0.25">
      <c r="A1201" s="3">
        <f>TITRES_STAT!B1204</f>
        <v>43760</v>
      </c>
      <c r="B1201" s="6">
        <f>TITRES_STAT!D1204</f>
        <v>8.4730000000000008</v>
      </c>
      <c r="C1201" s="2">
        <f t="shared" si="141"/>
        <v>-2.1399999999999864E-2</v>
      </c>
      <c r="D1201" s="2">
        <f t="shared" si="142"/>
        <v>8.490120000000001</v>
      </c>
      <c r="E1201" s="2">
        <f t="shared" si="144"/>
        <v>8.4979899999999979</v>
      </c>
      <c r="F1201" s="2">
        <f t="shared" si="145"/>
        <v>8.5233800000000048</v>
      </c>
      <c r="G1201" s="2">
        <f t="shared" si="139"/>
        <v>8.5477639999999937</v>
      </c>
      <c r="H1201" s="2">
        <f t="shared" si="143"/>
        <v>8.2149135000000051</v>
      </c>
      <c r="I1201" s="2">
        <f t="array" ref="I1201">SUMPRODUCT(B1185:B1204, (ROW(B1185:B1204)-ROW(B1185)+1)) / (20*21/2)</f>
        <v>8.4943242857142867</v>
      </c>
      <c r="J1201" s="2">
        <f t="shared" si="146"/>
        <v>8.5137923567602858</v>
      </c>
      <c r="K1201" s="2">
        <f t="shared" si="140"/>
        <v>8.483231768981474</v>
      </c>
    </row>
    <row r="1202" spans="1:11" ht="13.5" x14ac:dyDescent="0.25">
      <c r="A1202" s="3">
        <f>TITRES_STAT!B1205</f>
        <v>43761</v>
      </c>
      <c r="B1202" s="6">
        <f>TITRES_STAT!D1205</f>
        <v>8.4730000000000008</v>
      </c>
      <c r="C1202" s="2">
        <f t="shared" si="141"/>
        <v>0</v>
      </c>
      <c r="D1202" s="2">
        <f t="shared" si="142"/>
        <v>8.4858399999999996</v>
      </c>
      <c r="E1202" s="2">
        <f t="shared" si="144"/>
        <v>8.4944199999999999</v>
      </c>
      <c r="F1202" s="2">
        <f t="shared" si="145"/>
        <v>8.5180200000000035</v>
      </c>
      <c r="G1202" s="2">
        <f t="shared" ref="G1202:G1265" si="147">AVERAGE(B1153:B1202)</f>
        <v>8.5470499999999952</v>
      </c>
      <c r="H1202" s="2">
        <f t="shared" si="143"/>
        <v>8.2159610000000054</v>
      </c>
      <c r="I1202" s="2">
        <f t="array" ref="I1202">SUMPRODUCT(B1186:B1205, (ROW(B1186:B1205)-ROW(B1186)+1)) / (20*21/2)</f>
        <v>8.49099</v>
      </c>
      <c r="J1202" s="2">
        <f t="shared" si="146"/>
        <v>8.5099073704021642</v>
      </c>
      <c r="K1202" s="2">
        <f t="shared" si="140"/>
        <v>8.4828305231390644</v>
      </c>
    </row>
    <row r="1203" spans="1:11" ht="13.5" x14ac:dyDescent="0.25">
      <c r="A1203" s="3">
        <f>TITRES_STAT!B1206</f>
        <v>43762</v>
      </c>
      <c r="B1203" s="6">
        <f>TITRES_STAT!D1206</f>
        <v>8.4730000000000008</v>
      </c>
      <c r="C1203" s="2">
        <f t="shared" si="141"/>
        <v>0</v>
      </c>
      <c r="D1203" s="2">
        <f t="shared" si="142"/>
        <v>8.48156</v>
      </c>
      <c r="E1203" s="2">
        <f t="shared" si="144"/>
        <v>8.49085</v>
      </c>
      <c r="F1203" s="2">
        <f t="shared" si="145"/>
        <v>8.5130150000000029</v>
      </c>
      <c r="G1203" s="2">
        <f t="shared" si="147"/>
        <v>8.5463359999999948</v>
      </c>
      <c r="H1203" s="2">
        <f t="shared" si="143"/>
        <v>8.2170425000000034</v>
      </c>
      <c r="I1203" s="2">
        <f t="array" ref="I1203">SUMPRODUCT(B1187:B1206, (ROW(B1187:B1206)-ROW(B1187)+1)) / (20*21/2)</f>
        <v>8.4881323809523828</v>
      </c>
      <c r="J1203" s="2">
        <f t="shared" si="146"/>
        <v>8.5063923827448154</v>
      </c>
      <c r="K1203" s="2">
        <f t="shared" ref="K1203:K1266" si="148">$K$4*B1203+(1-$K$4)*K1202</f>
        <v>8.4824450124277284</v>
      </c>
    </row>
    <row r="1204" spans="1:11" ht="13.5" x14ac:dyDescent="0.25">
      <c r="A1204" s="3">
        <f>TITRES_STAT!B1207</f>
        <v>43763</v>
      </c>
      <c r="B1204" s="6">
        <f>TITRES_STAT!D1207</f>
        <v>8.4730000000000008</v>
      </c>
      <c r="C1204" s="2">
        <f t="shared" si="141"/>
        <v>0</v>
      </c>
      <c r="D1204" s="2">
        <f t="shared" si="142"/>
        <v>8.4772800000000004</v>
      </c>
      <c r="E1204" s="2">
        <f t="shared" si="144"/>
        <v>8.4872800000000002</v>
      </c>
      <c r="F1204" s="2">
        <f t="shared" si="145"/>
        <v>8.5080100000000023</v>
      </c>
      <c r="G1204" s="2">
        <f t="shared" si="147"/>
        <v>8.5441919999999953</v>
      </c>
      <c r="H1204" s="2">
        <f t="shared" si="143"/>
        <v>8.2181920000000037</v>
      </c>
      <c r="I1204" s="2">
        <f t="array" ref="I1204">SUMPRODUCT(B1188:B1207, (ROW(B1188:B1207)-ROW(B1188)+1)) / (20*21/2)</f>
        <v>8.4616066666666665</v>
      </c>
      <c r="J1204" s="2">
        <f t="shared" si="146"/>
        <v>8.5032121558167386</v>
      </c>
      <c r="K1204" s="2">
        <f t="shared" si="148"/>
        <v>8.4820746197835035</v>
      </c>
    </row>
    <row r="1205" spans="1:11" ht="13.5" x14ac:dyDescent="0.25">
      <c r="A1205" s="3">
        <f>TITRES_STAT!B1208</f>
        <v>43766</v>
      </c>
      <c r="B1205" s="6">
        <f>TITRES_STAT!D1208</f>
        <v>8.4730000000000008</v>
      </c>
      <c r="C1205" s="2">
        <f t="shared" si="141"/>
        <v>0</v>
      </c>
      <c r="D1205" s="2">
        <f t="shared" si="142"/>
        <v>8.4730000000000008</v>
      </c>
      <c r="E1205" s="2">
        <f t="shared" si="144"/>
        <v>8.4844200000000001</v>
      </c>
      <c r="F1205" s="2">
        <f t="shared" si="145"/>
        <v>8.5030050000000017</v>
      </c>
      <c r="G1205" s="2">
        <f t="shared" si="147"/>
        <v>8.5420479999999959</v>
      </c>
      <c r="H1205" s="2">
        <f t="shared" si="143"/>
        <v>8.2194095000000029</v>
      </c>
      <c r="I1205" s="2">
        <f t="array" ref="I1205">SUMPRODUCT(B1189:B1208, (ROW(B1189:B1208)-ROW(B1189)+1)) / (20*21/2)</f>
        <v>8.4367495238095227</v>
      </c>
      <c r="J1205" s="2">
        <f t="shared" si="146"/>
        <v>8.500334807643716</v>
      </c>
      <c r="K1205" s="2">
        <f t="shared" si="148"/>
        <v>8.4817187523410134</v>
      </c>
    </row>
    <row r="1206" spans="1:11" ht="13.5" x14ac:dyDescent="0.25">
      <c r="A1206" s="3">
        <f>TITRES_STAT!B1209</f>
        <v>43767</v>
      </c>
      <c r="B1206" s="6">
        <f>TITRES_STAT!D1209</f>
        <v>8.4730000000000008</v>
      </c>
      <c r="C1206" s="2">
        <f t="shared" si="141"/>
        <v>0</v>
      </c>
      <c r="D1206" s="2">
        <f t="shared" si="142"/>
        <v>8.4730000000000008</v>
      </c>
      <c r="E1206" s="2">
        <f t="shared" si="144"/>
        <v>8.48156</v>
      </c>
      <c r="F1206" s="2">
        <f t="shared" si="145"/>
        <v>8.5012200000000018</v>
      </c>
      <c r="G1206" s="2">
        <f t="shared" si="147"/>
        <v>8.5406179999999967</v>
      </c>
      <c r="H1206" s="2">
        <f t="shared" si="143"/>
        <v>8.2209670000000017</v>
      </c>
      <c r="I1206" s="2">
        <f t="array" ref="I1206">SUMPRODUCT(B1190:B1209, (ROW(B1190:B1209)-ROW(B1190)+1)) / (20*21/2)</f>
        <v>8.4066152380952381</v>
      </c>
      <c r="J1206" s="2">
        <f t="shared" si="146"/>
        <v>8.4977314926300291</v>
      </c>
      <c r="K1206" s="2">
        <f t="shared" si="148"/>
        <v>8.4813768404845042</v>
      </c>
    </row>
    <row r="1207" spans="1:11" ht="13.5" x14ac:dyDescent="0.25">
      <c r="A1207" s="3">
        <f>TITRES_STAT!B1210</f>
        <v>43768</v>
      </c>
      <c r="B1207" s="6">
        <f>TITRES_STAT!D1210</f>
        <v>8.2226999999999997</v>
      </c>
      <c r="C1207" s="2">
        <f t="shared" si="141"/>
        <v>-0.25030000000000108</v>
      </c>
      <c r="D1207" s="2">
        <f t="shared" si="142"/>
        <v>8.4229400000000005</v>
      </c>
      <c r="E1207" s="2">
        <f t="shared" si="144"/>
        <v>8.4543900000000001</v>
      </c>
      <c r="F1207" s="2">
        <f t="shared" si="145"/>
        <v>8.4837000000000025</v>
      </c>
      <c r="G1207" s="2">
        <f t="shared" si="147"/>
        <v>8.5348979999999965</v>
      </c>
      <c r="H1207" s="2">
        <f t="shared" si="143"/>
        <v>8.2212730000000018</v>
      </c>
      <c r="I1207" s="2">
        <f t="array" ref="I1207">SUMPRODUCT(B1191:B1210, (ROW(B1191:B1210)-ROW(B1191)+1)) / (20*21/2)</f>
        <v>8.398611904761907</v>
      </c>
      <c r="J1207" s="2">
        <f t="shared" si="146"/>
        <v>8.4715380171414552</v>
      </c>
      <c r="K1207" s="2">
        <f t="shared" si="148"/>
        <v>8.471232650661582</v>
      </c>
    </row>
    <row r="1208" spans="1:11" ht="13.5" x14ac:dyDescent="0.25">
      <c r="A1208" s="3">
        <f>TITRES_STAT!B1211</f>
        <v>43769</v>
      </c>
      <c r="B1208" s="6">
        <f>TITRES_STAT!D1211</f>
        <v>8.2226999999999997</v>
      </c>
      <c r="C1208" s="2">
        <f t="shared" si="141"/>
        <v>0</v>
      </c>
      <c r="D1208" s="2">
        <f t="shared" si="142"/>
        <v>8.3728800000000003</v>
      </c>
      <c r="E1208" s="2">
        <f t="shared" si="144"/>
        <v>8.4272200000000019</v>
      </c>
      <c r="F1208" s="2">
        <f t="shared" si="145"/>
        <v>8.4676100000000005</v>
      </c>
      <c r="G1208" s="2">
        <f t="shared" si="147"/>
        <v>8.5277479999999972</v>
      </c>
      <c r="H1208" s="2">
        <f t="shared" si="143"/>
        <v>8.2216470000000026</v>
      </c>
      <c r="I1208" s="2">
        <f t="array" ref="I1208">SUMPRODUCT(B1192:B1211, (ROW(B1192:B1211)-ROW(B1192)+1)) / (20*21/2)</f>
        <v>8.3914600000000021</v>
      </c>
      <c r="J1208" s="2">
        <f t="shared" si="146"/>
        <v>8.4478391583660795</v>
      </c>
      <c r="K1208" s="2">
        <f t="shared" si="148"/>
        <v>8.4614862722042652</v>
      </c>
    </row>
    <row r="1209" spans="1:11" ht="13.5" x14ac:dyDescent="0.25">
      <c r="A1209" s="3">
        <f>TITRES_STAT!B1212</f>
        <v>43770</v>
      </c>
      <c r="B1209" s="6">
        <f>TITRES_STAT!D1212</f>
        <v>8.1511999999999993</v>
      </c>
      <c r="C1209" s="2">
        <f t="shared" si="141"/>
        <v>-7.1500000000000341E-2</v>
      </c>
      <c r="D1209" s="2">
        <f t="shared" si="142"/>
        <v>8.3085200000000015</v>
      </c>
      <c r="E1209" s="2">
        <f t="shared" si="144"/>
        <v>8.3929000000000009</v>
      </c>
      <c r="F1209" s="2">
        <f t="shared" si="145"/>
        <v>8.4497350000000004</v>
      </c>
      <c r="G1209" s="2">
        <f t="shared" si="147"/>
        <v>8.5198819999999973</v>
      </c>
      <c r="H1209" s="2">
        <f t="shared" si="143"/>
        <v>8.2217315000000024</v>
      </c>
      <c r="I1209" s="2">
        <f t="array" ref="I1209">SUMPRODUCT(B1193:B1212, (ROW(B1193:B1212)-ROW(B1193)+1)) / (20*21/2)</f>
        <v>8.3849890476190492</v>
      </c>
      <c r="J1209" s="2">
        <f t="shared" si="146"/>
        <v>8.4195878099502615</v>
      </c>
      <c r="K1209" s="2">
        <f t="shared" si="148"/>
        <v>8.4493181830982174</v>
      </c>
    </row>
    <row r="1210" spans="1:11" ht="13.5" x14ac:dyDescent="0.25">
      <c r="A1210" s="3">
        <f>TITRES_STAT!B1213</f>
        <v>43773</v>
      </c>
      <c r="B1210" s="6">
        <f>TITRES_STAT!D1213</f>
        <v>8.3657000000000004</v>
      </c>
      <c r="C1210" s="2">
        <f t="shared" si="141"/>
        <v>0.21450000000000102</v>
      </c>
      <c r="D1210" s="2">
        <f t="shared" si="142"/>
        <v>8.2870600000000003</v>
      </c>
      <c r="E1210" s="2">
        <f t="shared" si="144"/>
        <v>8.3800300000000014</v>
      </c>
      <c r="F1210" s="2">
        <f t="shared" si="145"/>
        <v>8.4407949999999996</v>
      </c>
      <c r="G1210" s="2">
        <f t="shared" si="147"/>
        <v>8.5163059999999984</v>
      </c>
      <c r="H1210" s="2">
        <f t="shared" si="143"/>
        <v>8.222854500000004</v>
      </c>
      <c r="I1210" s="2">
        <f t="array" ref="I1210">SUMPRODUCT(B1194:B1213, (ROW(B1194:B1213)-ROW(B1194)+1)) / (20*21/2)</f>
        <v>8.3757990476190471</v>
      </c>
      <c r="J1210" s="2">
        <f t="shared" si="146"/>
        <v>8.4144556375740471</v>
      </c>
      <c r="K1210" s="2">
        <f t="shared" si="148"/>
        <v>8.4460390386629935</v>
      </c>
    </row>
    <row r="1211" spans="1:11" ht="13.5" x14ac:dyDescent="0.25">
      <c r="A1211" s="3">
        <f>TITRES_STAT!B1214</f>
        <v>43774</v>
      </c>
      <c r="B1211" s="6">
        <f>TITRES_STAT!D1214</f>
        <v>8.3657000000000004</v>
      </c>
      <c r="C1211" s="2">
        <f t="shared" si="141"/>
        <v>0</v>
      </c>
      <c r="D1211" s="2">
        <f t="shared" si="142"/>
        <v>8.2656000000000009</v>
      </c>
      <c r="E1211" s="2">
        <f t="shared" si="144"/>
        <v>8.3693000000000008</v>
      </c>
      <c r="F1211" s="2">
        <f t="shared" si="145"/>
        <v>8.4336449999999985</v>
      </c>
      <c r="G1211" s="2">
        <f t="shared" si="147"/>
        <v>8.5127299999999977</v>
      </c>
      <c r="H1211" s="2">
        <f t="shared" si="143"/>
        <v>8.2239775000000037</v>
      </c>
      <c r="I1211" s="2">
        <f t="array" ref="I1211">SUMPRODUCT(B1195:B1214, (ROW(B1195:B1214)-ROW(B1195)+1)) / (20*21/2)</f>
        <v>8.3674599999999995</v>
      </c>
      <c r="J1211" s="2">
        <f t="shared" si="146"/>
        <v>8.4098122435193758</v>
      </c>
      <c r="K1211" s="2">
        <f t="shared" si="148"/>
        <v>8.4428884881271902</v>
      </c>
    </row>
    <row r="1212" spans="1:11" ht="13.5" x14ac:dyDescent="0.25">
      <c r="A1212" s="3">
        <f>TITRES_STAT!B1215</f>
        <v>43775</v>
      </c>
      <c r="B1212" s="6">
        <f>TITRES_STAT!D1215</f>
        <v>8.3657000000000004</v>
      </c>
      <c r="C1212" s="2">
        <f t="shared" si="141"/>
        <v>0</v>
      </c>
      <c r="D1212" s="2">
        <f t="shared" si="142"/>
        <v>8.2942</v>
      </c>
      <c r="E1212" s="2">
        <f t="shared" si="144"/>
        <v>8.3585700000000021</v>
      </c>
      <c r="F1212" s="2">
        <f t="shared" si="145"/>
        <v>8.4264949999999992</v>
      </c>
      <c r="G1212" s="2">
        <f t="shared" si="147"/>
        <v>8.5090119999999985</v>
      </c>
      <c r="H1212" s="2">
        <f t="shared" si="143"/>
        <v>8.2251005000000053</v>
      </c>
      <c r="I1212" s="2">
        <f t="array" ref="I1212">SUMPRODUCT(B1196:B1215, (ROW(B1196:B1215)-ROW(B1196)+1)) / (20*21/2)</f>
        <v>8.3633719047619071</v>
      </c>
      <c r="J1212" s="2">
        <f t="shared" si="146"/>
        <v>8.4056110774699118</v>
      </c>
      <c r="K1212" s="2">
        <f t="shared" si="148"/>
        <v>8.4398614885927898</v>
      </c>
    </row>
    <row r="1213" spans="1:11" ht="13.5" x14ac:dyDescent="0.25">
      <c r="A1213" s="3">
        <f>TITRES_STAT!B1216</f>
        <v>43776</v>
      </c>
      <c r="B1213" s="6">
        <f>TITRES_STAT!D1216</f>
        <v>8.33</v>
      </c>
      <c r="C1213" s="2">
        <f t="shared" si="141"/>
        <v>-3.5700000000000287E-2</v>
      </c>
      <c r="D1213" s="2">
        <f t="shared" si="142"/>
        <v>8.3156599999999994</v>
      </c>
      <c r="E1213" s="2">
        <f t="shared" si="144"/>
        <v>8.3442700000000016</v>
      </c>
      <c r="F1213" s="2">
        <f t="shared" si="145"/>
        <v>8.4175600000000017</v>
      </c>
      <c r="G1213" s="2">
        <f t="shared" si="147"/>
        <v>8.5047219999999992</v>
      </c>
      <c r="H1213" s="2">
        <f t="shared" si="143"/>
        <v>8.2259770000000056</v>
      </c>
      <c r="I1213" s="2">
        <f t="array" ref="I1213">SUMPRODUCT(B1197:B1216, (ROW(B1197:B1216)-ROW(B1197)+1)) / (20*21/2)</f>
        <v>8.3599309523809548</v>
      </c>
      <c r="J1213" s="2">
        <f t="shared" si="146"/>
        <v>8.3984100224727776</v>
      </c>
      <c r="K1213" s="2">
        <f t="shared" si="148"/>
        <v>8.435553194922484</v>
      </c>
    </row>
    <row r="1214" spans="1:11" ht="13.5" x14ac:dyDescent="0.25">
      <c r="A1214" s="3">
        <f>TITRES_STAT!B1217</f>
        <v>43777</v>
      </c>
      <c r="B1214" s="6">
        <f>TITRES_STAT!D1217</f>
        <v>8.33</v>
      </c>
      <c r="C1214" s="2">
        <f t="shared" si="141"/>
        <v>0</v>
      </c>
      <c r="D1214" s="2">
        <f t="shared" si="142"/>
        <v>8.351420000000001</v>
      </c>
      <c r="E1214" s="2">
        <f t="shared" si="144"/>
        <v>8.3299700000000012</v>
      </c>
      <c r="F1214" s="2">
        <f t="shared" si="145"/>
        <v>8.4086250000000025</v>
      </c>
      <c r="G1214" s="2">
        <f t="shared" si="147"/>
        <v>8.500432</v>
      </c>
      <c r="H1214" s="2">
        <f t="shared" si="143"/>
        <v>8.226853500000006</v>
      </c>
      <c r="I1214" s="2">
        <f t="array" ref="I1214">SUMPRODUCT(B1198:B1217, (ROW(B1198:B1217)-ROW(B1198)+1)) / (20*21/2)</f>
        <v>8.3707561904761913</v>
      </c>
      <c r="J1214" s="2">
        <f t="shared" si="146"/>
        <v>8.3918947822372747</v>
      </c>
      <c r="K1214" s="2">
        <f t="shared" si="148"/>
        <v>8.4314138539451307</v>
      </c>
    </row>
    <row r="1215" spans="1:11" ht="13.5" x14ac:dyDescent="0.25">
      <c r="A1215" s="3">
        <f>TITRES_STAT!B1218</f>
        <v>43780</v>
      </c>
      <c r="B1215" s="6">
        <f>TITRES_STAT!D1218</f>
        <v>8.3657000000000004</v>
      </c>
      <c r="C1215" s="2">
        <f t="shared" si="141"/>
        <v>3.5700000000000287E-2</v>
      </c>
      <c r="D1215" s="2">
        <f t="shared" si="142"/>
        <v>8.3514199999999992</v>
      </c>
      <c r="E1215" s="2">
        <f t="shared" si="144"/>
        <v>8.3192400000000006</v>
      </c>
      <c r="F1215" s="2">
        <f t="shared" si="145"/>
        <v>8.4018300000000021</v>
      </c>
      <c r="G1215" s="2">
        <f t="shared" si="147"/>
        <v>8.4968560000000011</v>
      </c>
      <c r="H1215" s="2">
        <f t="shared" si="143"/>
        <v>8.2279425000000082</v>
      </c>
      <c r="I1215" s="2">
        <f t="array" ref="I1215">SUMPRODUCT(B1199:B1218, (ROW(B1199:B1218)-ROW(B1199)+1)) / (20*21/2)</f>
        <v>8.3815133333333325</v>
      </c>
      <c r="J1215" s="2">
        <f t="shared" si="146"/>
        <v>8.3894000410718199</v>
      </c>
      <c r="K1215" s="2">
        <f t="shared" si="148"/>
        <v>8.4288368400649301</v>
      </c>
    </row>
    <row r="1216" spans="1:11" ht="13.5" x14ac:dyDescent="0.25">
      <c r="A1216" s="3">
        <f>TITRES_STAT!B1219</f>
        <v>43781</v>
      </c>
      <c r="B1216" s="6">
        <f>TITRES_STAT!D1219</f>
        <v>8.3657000000000004</v>
      </c>
      <c r="C1216" s="2">
        <f t="shared" si="141"/>
        <v>0</v>
      </c>
      <c r="D1216" s="2">
        <f t="shared" si="142"/>
        <v>8.351420000000001</v>
      </c>
      <c r="E1216" s="2">
        <f t="shared" si="144"/>
        <v>8.3085100000000018</v>
      </c>
      <c r="F1216" s="2">
        <f t="shared" si="145"/>
        <v>8.3950350000000036</v>
      </c>
      <c r="G1216" s="2">
        <f t="shared" si="147"/>
        <v>8.4904200000000021</v>
      </c>
      <c r="H1216" s="2">
        <f t="shared" si="143"/>
        <v>8.2290315000000085</v>
      </c>
      <c r="I1216" s="2">
        <f t="array" ref="I1216">SUMPRODUCT(B1200:B1219, (ROW(B1200:B1219)-ROW(B1200)+1)) / (20*21/2)</f>
        <v>8.391526190476192</v>
      </c>
      <c r="J1216" s="2">
        <f t="shared" si="146"/>
        <v>8.387142894303075</v>
      </c>
      <c r="K1216" s="2">
        <f t="shared" si="148"/>
        <v>8.4263608855525796</v>
      </c>
    </row>
    <row r="1217" spans="1:11" ht="13.5" x14ac:dyDescent="0.25">
      <c r="A1217" s="3">
        <f>TITRES_STAT!B1220</f>
        <v>43782</v>
      </c>
      <c r="B1217" s="6">
        <f>TITRES_STAT!D1220</f>
        <v>8.5086999999999993</v>
      </c>
      <c r="C1217" s="2">
        <f t="shared" si="141"/>
        <v>0.14299999999999891</v>
      </c>
      <c r="D1217" s="2">
        <f t="shared" si="142"/>
        <v>8.38002</v>
      </c>
      <c r="E1217" s="2">
        <f t="shared" si="144"/>
        <v>8.3371100000000009</v>
      </c>
      <c r="F1217" s="2">
        <f t="shared" si="145"/>
        <v>8.3957500000000032</v>
      </c>
      <c r="G1217" s="2">
        <f t="shared" si="147"/>
        <v>8.4889900000000011</v>
      </c>
      <c r="H1217" s="2">
        <f t="shared" si="143"/>
        <v>8.2308355000000102</v>
      </c>
      <c r="I1217" s="2">
        <f t="array" ref="I1217">SUMPRODUCT(B1201:B1220, (ROW(B1201:B1220)-ROW(B1201)+1)) / (20*21/2)</f>
        <v>8.4015047619047625</v>
      </c>
      <c r="J1217" s="2">
        <f t="shared" si="146"/>
        <v>8.3987197615123055</v>
      </c>
      <c r="K1217" s="2">
        <f t="shared" si="148"/>
        <v>8.4295898704328707</v>
      </c>
    </row>
    <row r="1218" spans="1:11" ht="13.5" x14ac:dyDescent="0.25">
      <c r="A1218" s="3">
        <f>TITRES_STAT!B1221</f>
        <v>43783</v>
      </c>
      <c r="B1218" s="6">
        <f>TITRES_STAT!D1221</f>
        <v>8.5086999999999993</v>
      </c>
      <c r="C1218" s="2">
        <f t="shared" si="141"/>
        <v>0</v>
      </c>
      <c r="D1218" s="2">
        <f t="shared" si="142"/>
        <v>8.4157600000000006</v>
      </c>
      <c r="E1218" s="2">
        <f t="shared" si="144"/>
        <v>8.3657100000000018</v>
      </c>
      <c r="F1218" s="2">
        <f t="shared" si="145"/>
        <v>8.3964650000000027</v>
      </c>
      <c r="G1218" s="2">
        <f t="shared" si="147"/>
        <v>8.4875600000000002</v>
      </c>
      <c r="H1218" s="2">
        <f t="shared" si="143"/>
        <v>8.2329115000000108</v>
      </c>
      <c r="I1218" s="2">
        <f t="array" ref="I1218">SUMPRODUCT(B1202:B1221, (ROW(B1202:B1221)-ROW(B1202)+1)) / (20*21/2)</f>
        <v>8.4087252380952382</v>
      </c>
      <c r="J1218" s="2">
        <f t="shared" si="146"/>
        <v>8.409194069939705</v>
      </c>
      <c r="K1218" s="2">
        <f t="shared" si="148"/>
        <v>8.432692228455112</v>
      </c>
    </row>
    <row r="1219" spans="1:11" ht="13.5" x14ac:dyDescent="0.25">
      <c r="A1219" s="3">
        <f>TITRES_STAT!B1222</f>
        <v>43784</v>
      </c>
      <c r="B1219" s="6">
        <f>TITRES_STAT!D1222</f>
        <v>8.5015999999999998</v>
      </c>
      <c r="C1219" s="2">
        <f t="shared" si="141"/>
        <v>-7.0999999999994401E-3</v>
      </c>
      <c r="D1219" s="2">
        <f t="shared" si="142"/>
        <v>8.4500799999999998</v>
      </c>
      <c r="E1219" s="2">
        <f t="shared" si="144"/>
        <v>8.4007500000000004</v>
      </c>
      <c r="F1219" s="2">
        <f t="shared" si="145"/>
        <v>8.3968250000000015</v>
      </c>
      <c r="G1219" s="2">
        <f t="shared" si="147"/>
        <v>8.4859880000000008</v>
      </c>
      <c r="H1219" s="2">
        <f t="shared" si="143"/>
        <v>8.234714000000011</v>
      </c>
      <c r="I1219" s="2">
        <f t="array" ref="I1219">SUMPRODUCT(B1203:B1222, (ROW(B1203:B1222)-ROW(B1203)+1)) / (20*21/2)</f>
        <v>8.4159457142857157</v>
      </c>
      <c r="J1219" s="2">
        <f t="shared" si="146"/>
        <v>8.4179946347073518</v>
      </c>
      <c r="K1219" s="2">
        <f t="shared" si="148"/>
        <v>8.4353944940058909</v>
      </c>
    </row>
    <row r="1220" spans="1:11" ht="13.5" x14ac:dyDescent="0.25">
      <c r="A1220" s="3">
        <f>TITRES_STAT!B1223</f>
        <v>43787</v>
      </c>
      <c r="B1220" s="6">
        <f>TITRES_STAT!D1223</f>
        <v>8.5015999999999998</v>
      </c>
      <c r="C1220" s="2">
        <f t="shared" ref="C1220:C1283" si="149">B1220-B1219</f>
        <v>0</v>
      </c>
      <c r="D1220" s="2">
        <f t="shared" si="142"/>
        <v>8.4772599999999976</v>
      </c>
      <c r="E1220" s="2">
        <f t="shared" si="144"/>
        <v>8.4143399999999993</v>
      </c>
      <c r="F1220" s="2">
        <f t="shared" si="145"/>
        <v>8.3971850000000003</v>
      </c>
      <c r="G1220" s="2">
        <f t="shared" si="147"/>
        <v>8.4822700000000015</v>
      </c>
      <c r="H1220" s="2">
        <f t="shared" si="143"/>
        <v>8.2364825000000135</v>
      </c>
      <c r="I1220" s="2">
        <f t="array" ref="I1220">SUMPRODUCT(B1204:B1223, (ROW(B1204:B1223)-ROW(B1204)+1)) / (20*21/2)</f>
        <v>8.4163566666666672</v>
      </c>
      <c r="J1220" s="2">
        <f t="shared" si="146"/>
        <v>8.425957050449508</v>
      </c>
      <c r="K1220" s="2">
        <f t="shared" si="148"/>
        <v>8.4379907883586007</v>
      </c>
    </row>
    <row r="1221" spans="1:11" ht="13.5" x14ac:dyDescent="0.25">
      <c r="A1221" s="3">
        <f>TITRES_STAT!B1224</f>
        <v>43788</v>
      </c>
      <c r="B1221" s="6">
        <f>TITRES_STAT!D1224</f>
        <v>8.4730000000000008</v>
      </c>
      <c r="C1221" s="2">
        <f t="shared" si="149"/>
        <v>-2.8599999999999071E-2</v>
      </c>
      <c r="D1221" s="2">
        <f t="shared" si="142"/>
        <v>8.4987200000000005</v>
      </c>
      <c r="E1221" s="2">
        <f t="shared" si="144"/>
        <v>8.4250699999999998</v>
      </c>
      <c r="F1221" s="2">
        <f t="shared" si="145"/>
        <v>8.3971850000000021</v>
      </c>
      <c r="G1221" s="2">
        <f t="shared" si="147"/>
        <v>8.4801260000000021</v>
      </c>
      <c r="H1221" s="2">
        <f t="shared" si="143"/>
        <v>8.2381080000000129</v>
      </c>
      <c r="I1221" s="2">
        <f t="array" ref="I1221">SUMPRODUCT(B1205:B1224, (ROW(B1205:B1224)-ROW(B1205)+1)) / (20*21/2)</f>
        <v>8.4171080952380954</v>
      </c>
      <c r="J1221" s="2">
        <f t="shared" si="146"/>
        <v>8.4304373313590784</v>
      </c>
      <c r="K1221" s="2">
        <f t="shared" si="148"/>
        <v>8.439363698619049</v>
      </c>
    </row>
    <row r="1222" spans="1:11" ht="13.5" x14ac:dyDescent="0.25">
      <c r="A1222" s="3">
        <f>TITRES_STAT!B1225</f>
        <v>43789</v>
      </c>
      <c r="B1222" s="6">
        <f>TITRES_STAT!D1225</f>
        <v>8.4730000000000008</v>
      </c>
      <c r="C1222" s="2">
        <f t="shared" si="149"/>
        <v>0</v>
      </c>
      <c r="D1222" s="2">
        <f t="shared" ref="D1222:D1285" si="150">AVERAGE(B1218:B1222)</f>
        <v>8.4915800000000008</v>
      </c>
      <c r="E1222" s="2">
        <f t="shared" si="144"/>
        <v>8.4357999999999986</v>
      </c>
      <c r="F1222" s="2">
        <f t="shared" si="145"/>
        <v>8.3971850000000021</v>
      </c>
      <c r="G1222" s="2">
        <f t="shared" si="147"/>
        <v>8.4782679999999999</v>
      </c>
      <c r="H1222" s="2">
        <f t="shared" si="143"/>
        <v>8.2396995000000146</v>
      </c>
      <c r="I1222" s="2">
        <f t="array" ref="I1222">SUMPRODUCT(B1206:B1225, (ROW(B1206:B1225)-ROW(B1206)+1)) / (20*21/2)</f>
        <v>8.4011714285714305</v>
      </c>
      <c r="J1222" s="2">
        <f t="shared" si="146"/>
        <v>8.4344909188486898</v>
      </c>
      <c r="K1222" s="2">
        <f t="shared" si="148"/>
        <v>8.4406827692614392</v>
      </c>
    </row>
    <row r="1223" spans="1:11" ht="13.5" x14ac:dyDescent="0.25">
      <c r="A1223" s="3">
        <f>TITRES_STAT!B1226</f>
        <v>43790</v>
      </c>
      <c r="B1223" s="6">
        <f>TITRES_STAT!D1226</f>
        <v>8.4015000000000004</v>
      </c>
      <c r="C1223" s="2">
        <f t="shared" si="149"/>
        <v>-7.1500000000000341E-2</v>
      </c>
      <c r="D1223" s="2">
        <f t="shared" si="150"/>
        <v>8.4701399999999989</v>
      </c>
      <c r="E1223" s="2">
        <f t="shared" si="144"/>
        <v>8.4429499999999997</v>
      </c>
      <c r="F1223" s="2">
        <f t="shared" si="145"/>
        <v>8.3936100000000025</v>
      </c>
      <c r="G1223" s="2">
        <f t="shared" si="147"/>
        <v>8.4754080000000016</v>
      </c>
      <c r="H1223" s="2">
        <f t="shared" si="143"/>
        <v>8.2409335000000148</v>
      </c>
      <c r="I1223" s="2">
        <f t="array" ref="I1223">SUMPRODUCT(B1207:B1226, (ROW(B1207:B1226)-ROW(B1207)+1)) / (20*21/2)</f>
        <v>8.3932361904761912</v>
      </c>
      <c r="J1223" s="2">
        <f t="shared" si="146"/>
        <v>8.4313489265773853</v>
      </c>
      <c r="K1223" s="2">
        <f t="shared" si="148"/>
        <v>8.439146190074716</v>
      </c>
    </row>
    <row r="1224" spans="1:11" ht="13.5" x14ac:dyDescent="0.25">
      <c r="A1224" s="3">
        <f>TITRES_STAT!B1227</f>
        <v>43791</v>
      </c>
      <c r="B1224" s="6">
        <f>TITRES_STAT!D1227</f>
        <v>8.4015000000000004</v>
      </c>
      <c r="C1224" s="2">
        <f t="shared" si="149"/>
        <v>0</v>
      </c>
      <c r="D1224" s="2">
        <f t="shared" si="150"/>
        <v>8.4501200000000001</v>
      </c>
      <c r="E1224" s="2">
        <f t="shared" si="144"/>
        <v>8.4500999999999991</v>
      </c>
      <c r="F1224" s="2">
        <f t="shared" si="145"/>
        <v>8.3900350000000028</v>
      </c>
      <c r="G1224" s="2">
        <f t="shared" si="147"/>
        <v>8.4725479999999997</v>
      </c>
      <c r="H1224" s="2">
        <f t="shared" si="143"/>
        <v>8.242167500000015</v>
      </c>
      <c r="I1224" s="2">
        <f t="array" ref="I1224">SUMPRODUCT(B1208:B1227, (ROW(B1208:B1227)-ROW(B1208)+1)) / (20*21/2)</f>
        <v>8.3861523809523799</v>
      </c>
      <c r="J1224" s="2">
        <f t="shared" si="146"/>
        <v>8.4285061716652532</v>
      </c>
      <c r="K1224" s="2">
        <f t="shared" si="148"/>
        <v>8.4376698688953162</v>
      </c>
    </row>
    <row r="1225" spans="1:11" ht="13.5" x14ac:dyDescent="0.25">
      <c r="A1225" s="3">
        <f>TITRES_STAT!B1228</f>
        <v>43794</v>
      </c>
      <c r="B1225" s="6">
        <f>TITRES_STAT!D1228</f>
        <v>8.2226999999999997</v>
      </c>
      <c r="C1225" s="2">
        <f t="shared" si="149"/>
        <v>-0.17880000000000074</v>
      </c>
      <c r="D1225" s="2">
        <f t="shared" si="150"/>
        <v>8.3943399999999997</v>
      </c>
      <c r="E1225" s="2">
        <f t="shared" si="144"/>
        <v>8.4357999999999986</v>
      </c>
      <c r="F1225" s="2">
        <f t="shared" si="145"/>
        <v>8.3775200000000005</v>
      </c>
      <c r="G1225" s="2">
        <f t="shared" si="147"/>
        <v>8.4658259999999999</v>
      </c>
      <c r="H1225" s="2">
        <f t="shared" si="143"/>
        <v>8.2425075000000145</v>
      </c>
      <c r="I1225" s="2">
        <f t="array" ref="I1225">SUMPRODUCT(B1209:B1228, (ROW(B1209:B1228)-ROW(B1209)+1)) / (20*21/2)</f>
        <v>8.3787280952380954</v>
      </c>
      <c r="J1225" s="2">
        <f t="shared" si="146"/>
        <v>8.408905583887611</v>
      </c>
      <c r="K1225" s="2">
        <f t="shared" si="148"/>
        <v>8.429239677958245</v>
      </c>
    </row>
    <row r="1226" spans="1:11" ht="13.5" x14ac:dyDescent="0.25">
      <c r="A1226" s="3">
        <f>TITRES_STAT!B1229</f>
        <v>43795</v>
      </c>
      <c r="B1226" s="6">
        <f>TITRES_STAT!D1229</f>
        <v>8.2942</v>
      </c>
      <c r="C1226" s="2">
        <f t="shared" si="149"/>
        <v>7.1500000000000341E-2</v>
      </c>
      <c r="D1226" s="2">
        <f t="shared" si="150"/>
        <v>8.3585799999999999</v>
      </c>
      <c r="E1226" s="2">
        <f t="shared" si="144"/>
        <v>8.4286500000000011</v>
      </c>
      <c r="F1226" s="2">
        <f t="shared" si="145"/>
        <v>8.3685799999999997</v>
      </c>
      <c r="G1226" s="2">
        <f t="shared" si="147"/>
        <v>8.4605340000000009</v>
      </c>
      <c r="H1226" s="2">
        <f t="shared" ref="H1226:H1289" si="151">AVERAGE(B1027:B1226)</f>
        <v>8.2432050000000139</v>
      </c>
      <c r="I1226" s="2">
        <f t="array" ref="I1226">SUMPRODUCT(B1210:B1229, (ROW(B1210:B1229)-ROW(B1210)+1)) / (20*21/2)</f>
        <v>8.370963333333334</v>
      </c>
      <c r="J1226" s="2">
        <f t="shared" si="146"/>
        <v>8.3979812425649811</v>
      </c>
      <c r="K1226" s="2">
        <f t="shared" si="148"/>
        <v>8.4239440043128226</v>
      </c>
    </row>
    <row r="1227" spans="1:11" ht="13.5" x14ac:dyDescent="0.25">
      <c r="A1227" s="3">
        <f>TITRES_STAT!B1230</f>
        <v>43796</v>
      </c>
      <c r="B1227" s="6">
        <f>TITRES_STAT!D1230</f>
        <v>8.2942</v>
      </c>
      <c r="C1227" s="2">
        <f t="shared" si="149"/>
        <v>0</v>
      </c>
      <c r="D1227" s="2">
        <f t="shared" si="150"/>
        <v>8.3228200000000019</v>
      </c>
      <c r="E1227" s="2">
        <f t="shared" si="144"/>
        <v>8.4071999999999996</v>
      </c>
      <c r="F1227" s="2">
        <f t="shared" si="145"/>
        <v>8.3721549999999993</v>
      </c>
      <c r="G1227" s="2">
        <f t="shared" si="147"/>
        <v>8.4552420000000001</v>
      </c>
      <c r="H1227" s="2">
        <f t="shared" si="151"/>
        <v>8.2439025000000132</v>
      </c>
      <c r="I1227" s="2">
        <f t="array" ref="I1227">SUMPRODUCT(B1211:B1230, (ROW(B1211:B1230)-ROW(B1211)+1)) / (20*21/2)</f>
        <v>8.3557080952380947</v>
      </c>
      <c r="J1227" s="2">
        <f t="shared" si="146"/>
        <v>8.3880973147016498</v>
      </c>
      <c r="K1227" s="2">
        <f t="shared" si="148"/>
        <v>8.4188560041436915</v>
      </c>
    </row>
    <row r="1228" spans="1:11" ht="13.5" x14ac:dyDescent="0.25">
      <c r="A1228" s="3">
        <f>TITRES_STAT!B1231</f>
        <v>43797</v>
      </c>
      <c r="B1228" s="6">
        <f>TITRES_STAT!D1231</f>
        <v>8.2942</v>
      </c>
      <c r="C1228" s="2">
        <f t="shared" si="149"/>
        <v>0</v>
      </c>
      <c r="D1228" s="2">
        <f t="shared" si="150"/>
        <v>8.301359999999999</v>
      </c>
      <c r="E1228" s="2">
        <f t="shared" ref="E1228:E1291" si="152">AVERAGE(B1219:B1228)</f>
        <v>8.3857499999999998</v>
      </c>
      <c r="F1228" s="2">
        <f t="shared" si="145"/>
        <v>8.375729999999999</v>
      </c>
      <c r="G1228" s="2">
        <f t="shared" si="147"/>
        <v>8.4499500000000012</v>
      </c>
      <c r="H1228" s="2">
        <f t="shared" si="151"/>
        <v>8.2446000000000144</v>
      </c>
      <c r="I1228" s="2">
        <f t="array" ref="I1228">SUMPRODUCT(B1212:B1231, (ROW(B1212:B1231)-ROW(B1212)+1)) / (20*21/2)</f>
        <v>8.3479433333333333</v>
      </c>
      <c r="J1228" s="2">
        <f t="shared" si="146"/>
        <v>8.3791547133014923</v>
      </c>
      <c r="K1228" s="2">
        <f t="shared" si="148"/>
        <v>8.4139675333929578</v>
      </c>
    </row>
    <row r="1229" spans="1:11" ht="13.5" x14ac:dyDescent="0.25">
      <c r="A1229" s="3">
        <f>TITRES_STAT!B1232</f>
        <v>43798</v>
      </c>
      <c r="B1229" s="6">
        <f>TITRES_STAT!D1232</f>
        <v>8.2942</v>
      </c>
      <c r="C1229" s="2">
        <f t="shared" si="149"/>
        <v>0</v>
      </c>
      <c r="D1229" s="2">
        <f t="shared" si="150"/>
        <v>8.2799000000000014</v>
      </c>
      <c r="E1229" s="2">
        <f t="shared" si="152"/>
        <v>8.3650100000000016</v>
      </c>
      <c r="F1229" s="2">
        <f t="shared" si="145"/>
        <v>8.3828799999999966</v>
      </c>
      <c r="G1229" s="2">
        <f t="shared" si="147"/>
        <v>8.4442299999999992</v>
      </c>
      <c r="H1229" s="2">
        <f t="shared" si="151"/>
        <v>8.2452975000000137</v>
      </c>
      <c r="I1229" s="2">
        <f t="array" ref="I1229">SUMPRODUCT(B1213:B1232, (ROW(B1213:B1232)-ROW(B1213)+1)) / (20*21/2)</f>
        <v>8.3337095238095245</v>
      </c>
      <c r="J1229" s="2">
        <f t="shared" si="146"/>
        <v>8.3710637882251593</v>
      </c>
      <c r="K1229" s="2">
        <f t="shared" si="148"/>
        <v>8.4092707673775475</v>
      </c>
    </row>
    <row r="1230" spans="1:11" ht="13.5" x14ac:dyDescent="0.25">
      <c r="A1230" s="3">
        <f>TITRES_STAT!B1233</f>
        <v>43801</v>
      </c>
      <c r="B1230" s="6">
        <f>TITRES_STAT!D1233</f>
        <v>8.2226999999999997</v>
      </c>
      <c r="C1230" s="2">
        <f t="shared" si="149"/>
        <v>-7.1500000000000341E-2</v>
      </c>
      <c r="D1230" s="2">
        <f t="shared" si="150"/>
        <v>8.2799000000000014</v>
      </c>
      <c r="E1230" s="2">
        <f t="shared" si="152"/>
        <v>8.3371200000000023</v>
      </c>
      <c r="F1230" s="2">
        <f t="shared" si="145"/>
        <v>8.3757299999999972</v>
      </c>
      <c r="G1230" s="2">
        <f t="shared" si="147"/>
        <v>8.4377940000000002</v>
      </c>
      <c r="H1230" s="2">
        <f t="shared" si="151"/>
        <v>8.2456375000000133</v>
      </c>
      <c r="I1230" s="2">
        <f t="array" ref="I1230">SUMPRODUCT(B1214:B1233, (ROW(B1214:B1233)-ROW(B1214)+1)) / (20*21/2)</f>
        <v>8.3194804761904777</v>
      </c>
      <c r="J1230" s="2">
        <f t="shared" si="146"/>
        <v>8.3569339036322869</v>
      </c>
      <c r="K1230" s="2">
        <f t="shared" si="148"/>
        <v>8.4019542666960749</v>
      </c>
    </row>
    <row r="1231" spans="1:11" ht="13.5" x14ac:dyDescent="0.25">
      <c r="A1231" s="3">
        <f>TITRES_STAT!B1234</f>
        <v>43802</v>
      </c>
      <c r="B1231" s="6">
        <f>TITRES_STAT!D1234</f>
        <v>8.2942</v>
      </c>
      <c r="C1231" s="2">
        <f t="shared" si="149"/>
        <v>7.1500000000000341E-2</v>
      </c>
      <c r="D1231" s="2">
        <f t="shared" si="150"/>
        <v>8.2799000000000014</v>
      </c>
      <c r="E1231" s="2">
        <f t="shared" si="152"/>
        <v>8.3192400000000024</v>
      </c>
      <c r="F1231" s="2">
        <f t="shared" si="145"/>
        <v>8.3721549999999976</v>
      </c>
      <c r="G1231" s="2">
        <f t="shared" si="147"/>
        <v>8.4320740000000001</v>
      </c>
      <c r="H1231" s="2">
        <f t="shared" si="151"/>
        <v>8.2463350000000126</v>
      </c>
      <c r="I1231" s="2">
        <f t="array" ref="I1231">SUMPRODUCT(B1215:B1234, (ROW(B1215:B1234)-ROW(B1215)+1)) / (20*21/2)</f>
        <v>8.303072380952381</v>
      </c>
      <c r="J1231" s="2">
        <f t="shared" si="146"/>
        <v>8.350959246143498</v>
      </c>
      <c r="K1231" s="2">
        <f t="shared" si="148"/>
        <v>8.3977286091785821</v>
      </c>
    </row>
    <row r="1232" spans="1:11" ht="13.5" x14ac:dyDescent="0.25">
      <c r="A1232" s="3">
        <f>TITRES_STAT!B1235</f>
        <v>43803</v>
      </c>
      <c r="B1232" s="6">
        <f>TITRES_STAT!D1235</f>
        <v>8.2226999999999997</v>
      </c>
      <c r="C1232" s="2">
        <f t="shared" si="149"/>
        <v>-7.1500000000000341E-2</v>
      </c>
      <c r="D1232" s="2">
        <f t="shared" si="150"/>
        <v>8.2656000000000009</v>
      </c>
      <c r="E1232" s="2">
        <f t="shared" si="152"/>
        <v>8.2942100000000032</v>
      </c>
      <c r="F1232" s="2">
        <f t="shared" si="145"/>
        <v>8.365005</v>
      </c>
      <c r="G1232" s="2">
        <f t="shared" si="147"/>
        <v>8.424923999999999</v>
      </c>
      <c r="H1232" s="2">
        <f t="shared" si="151"/>
        <v>8.2467090000000134</v>
      </c>
      <c r="I1232" s="2">
        <f t="array" ref="I1232">SUMPRODUCT(B1216:B1235, (ROW(B1216:B1235)-ROW(B1216)+1)) / (20*21/2)</f>
        <v>8.2805357142857137</v>
      </c>
      <c r="J1232" s="2">
        <f t="shared" si="146"/>
        <v>8.3387440798441173</v>
      </c>
      <c r="K1232" s="2">
        <f t="shared" si="148"/>
        <v>8.3908647421519706</v>
      </c>
    </row>
    <row r="1233" spans="1:11" ht="13.5" x14ac:dyDescent="0.25">
      <c r="A1233" s="3">
        <f>TITRES_STAT!B1236</f>
        <v>43804</v>
      </c>
      <c r="B1233" s="6">
        <f>TITRES_STAT!D1236</f>
        <v>8.2156000000000002</v>
      </c>
      <c r="C1233" s="2">
        <f t="shared" si="149"/>
        <v>-7.0999999999994401E-3</v>
      </c>
      <c r="D1233" s="2">
        <f t="shared" si="150"/>
        <v>8.249880000000001</v>
      </c>
      <c r="E1233" s="2">
        <f t="shared" si="152"/>
        <v>8.27562</v>
      </c>
      <c r="F1233" s="2">
        <f t="shared" si="145"/>
        <v>8.3592849999999999</v>
      </c>
      <c r="G1233" s="2">
        <f t="shared" si="147"/>
        <v>8.4177739999999996</v>
      </c>
      <c r="H1233" s="2">
        <f t="shared" si="151"/>
        <v>8.2470475000000132</v>
      </c>
      <c r="I1233" s="2">
        <f t="array" ref="I1233">SUMPRODUCT(B1217:B1236, (ROW(B1217:B1236)-ROW(B1217)+1)) / (20*21/2)</f>
        <v>8.2687238095238094</v>
      </c>
      <c r="J1233" s="2">
        <f t="shared" si="146"/>
        <v>8.3270160722399158</v>
      </c>
      <c r="K1233" s="2">
        <f t="shared" si="148"/>
        <v>8.3839916150087568</v>
      </c>
    </row>
    <row r="1234" spans="1:11" ht="13.5" x14ac:dyDescent="0.25">
      <c r="A1234" s="3">
        <f>TITRES_STAT!B1237</f>
        <v>43805</v>
      </c>
      <c r="B1234" s="6">
        <f>TITRES_STAT!D1237</f>
        <v>8.1869999999999994</v>
      </c>
      <c r="C1234" s="2">
        <f t="shared" si="149"/>
        <v>-2.8600000000000847E-2</v>
      </c>
      <c r="D1234" s="2">
        <f t="shared" si="150"/>
        <v>8.2284399999999991</v>
      </c>
      <c r="E1234" s="2">
        <f t="shared" si="152"/>
        <v>8.2541700000000002</v>
      </c>
      <c r="F1234" s="2">
        <f t="shared" si="145"/>
        <v>8.3521350000000005</v>
      </c>
      <c r="G1234" s="2">
        <f t="shared" si="147"/>
        <v>8.4100520000000003</v>
      </c>
      <c r="H1234" s="2">
        <f t="shared" si="151"/>
        <v>8.2472430000000116</v>
      </c>
      <c r="I1234" s="2">
        <f t="array" ref="I1234">SUMPRODUCT(B1218:B1237, (ROW(B1218:B1237)-ROW(B1218)+1)) / (20*21/2)</f>
        <v>8.2310647619047614</v>
      </c>
      <c r="J1234" s="2">
        <f t="shared" si="146"/>
        <v>8.3136812082170675</v>
      </c>
      <c r="K1234" s="2">
        <f t="shared" si="148"/>
        <v>8.376266453635866</v>
      </c>
    </row>
    <row r="1235" spans="1:11" ht="13.5" x14ac:dyDescent="0.25">
      <c r="A1235" s="3">
        <f>TITRES_STAT!B1238</f>
        <v>43808</v>
      </c>
      <c r="B1235" s="6">
        <f>TITRES_STAT!D1238</f>
        <v>8.1155000000000008</v>
      </c>
      <c r="C1235" s="2">
        <f t="shared" si="149"/>
        <v>-7.1499999999998565E-2</v>
      </c>
      <c r="D1235" s="2">
        <f t="shared" si="150"/>
        <v>8.206999999999999</v>
      </c>
      <c r="E1235" s="2">
        <f t="shared" si="152"/>
        <v>8.2434499999999993</v>
      </c>
      <c r="F1235" s="2">
        <f t="shared" si="145"/>
        <v>8.3396250000000016</v>
      </c>
      <c r="G1235" s="2">
        <f t="shared" si="147"/>
        <v>8.4008999999999983</v>
      </c>
      <c r="H1235" s="2">
        <f t="shared" si="151"/>
        <v>8.247353000000011</v>
      </c>
      <c r="I1235" s="2">
        <f t="array" ref="I1235">SUMPRODUCT(B1219:B1238, (ROW(B1219:B1238)-ROW(B1219)+1)) / (20*21/2)</f>
        <v>8.1893200000000004</v>
      </c>
      <c r="J1235" s="2">
        <f t="shared" si="146"/>
        <v>8.2948068074344903</v>
      </c>
      <c r="K1235" s="2">
        <f t="shared" si="148"/>
        <v>8.3660403181991665</v>
      </c>
    </row>
    <row r="1236" spans="1:11" ht="13.5" x14ac:dyDescent="0.25">
      <c r="A1236" s="3">
        <f>TITRES_STAT!B1239</f>
        <v>43809</v>
      </c>
      <c r="B1236" s="6">
        <f>TITRES_STAT!D1239</f>
        <v>8.2156000000000002</v>
      </c>
      <c r="C1236" s="2">
        <f t="shared" si="149"/>
        <v>0.10009999999999941</v>
      </c>
      <c r="D1236" s="2">
        <f t="shared" si="150"/>
        <v>8.191279999999999</v>
      </c>
      <c r="E1236" s="2">
        <f t="shared" si="152"/>
        <v>8.2355900000000002</v>
      </c>
      <c r="F1236" s="2">
        <f t="shared" ref="F1236:F1299" si="153">AVERAGE(B1217:B1236)</f>
        <v>8.3321199999999997</v>
      </c>
      <c r="G1236" s="2">
        <f t="shared" si="147"/>
        <v>8.3950379999999978</v>
      </c>
      <c r="H1236" s="2">
        <f t="shared" si="151"/>
        <v>8.2483035000000129</v>
      </c>
      <c r="I1236" s="2">
        <f t="array" ref="I1236">SUMPRODUCT(B1220:B1239, (ROW(B1220:B1239)-ROW(B1220)+1)) / (20*21/2)</f>
        <v>8.1506395238095219</v>
      </c>
      <c r="J1236" s="2">
        <f t="shared" si="146"/>
        <v>8.2872633019645381</v>
      </c>
      <c r="K1236" s="2">
        <f t="shared" si="148"/>
        <v>8.3601406978776307</v>
      </c>
    </row>
    <row r="1237" spans="1:11" ht="13.5" x14ac:dyDescent="0.25">
      <c r="A1237" s="3">
        <f>TITRES_STAT!B1240</f>
        <v>43810</v>
      </c>
      <c r="B1237" s="6">
        <f>TITRES_STAT!D1240</f>
        <v>7.9367000000000001</v>
      </c>
      <c r="C1237" s="2">
        <f t="shared" si="149"/>
        <v>-0.27890000000000015</v>
      </c>
      <c r="D1237" s="2">
        <f t="shared" si="150"/>
        <v>8.1340800000000009</v>
      </c>
      <c r="E1237" s="2">
        <f t="shared" si="152"/>
        <v>8.19984</v>
      </c>
      <c r="F1237" s="2">
        <f t="shared" si="153"/>
        <v>8.3035200000000025</v>
      </c>
      <c r="G1237" s="2">
        <f t="shared" si="147"/>
        <v>8.3823099999999986</v>
      </c>
      <c r="H1237" s="2">
        <f t="shared" si="151"/>
        <v>8.2475195000000117</v>
      </c>
      <c r="I1237" s="2">
        <f t="array" ref="I1237">SUMPRODUCT(B1221:B1240, (ROW(B1221:B1240)-ROW(B1221)+1)) / (20*21/2)</f>
        <v>8.1136276190476178</v>
      </c>
      <c r="J1237" s="2">
        <f t="shared" ref="J1237:J1300" si="154">$J$4*B1237+J1236*(1-$J$4)</f>
        <v>8.253876320825059</v>
      </c>
      <c r="K1237" s="2">
        <f t="shared" si="148"/>
        <v>8.3435351803138023</v>
      </c>
    </row>
    <row r="1238" spans="1:11" ht="13.5" x14ac:dyDescent="0.25">
      <c r="A1238" s="3">
        <f>TITRES_STAT!B1241</f>
        <v>43811</v>
      </c>
      <c r="B1238" s="6">
        <f>TITRES_STAT!D1241</f>
        <v>7.8651999999999997</v>
      </c>
      <c r="C1238" s="2">
        <f t="shared" si="149"/>
        <v>-7.1500000000000341E-2</v>
      </c>
      <c r="D1238" s="2">
        <f t="shared" si="150"/>
        <v>8.0640000000000018</v>
      </c>
      <c r="E1238" s="2">
        <f t="shared" si="152"/>
        <v>8.1569400000000005</v>
      </c>
      <c r="F1238" s="2">
        <f t="shared" si="153"/>
        <v>8.2713450000000002</v>
      </c>
      <c r="G1238" s="2">
        <f t="shared" si="147"/>
        <v>8.3687239999999985</v>
      </c>
      <c r="H1238" s="2">
        <f t="shared" si="151"/>
        <v>8.2463780000000106</v>
      </c>
      <c r="I1238" s="2">
        <f t="array" ref="I1238">SUMPRODUCT(B1222:B1241, (ROW(B1222:B1241)-ROW(B1222)+1)) / (20*21/2)</f>
        <v>8.0912952380952365</v>
      </c>
      <c r="J1238" s="2">
        <f t="shared" si="154"/>
        <v>8.2168595283655286</v>
      </c>
      <c r="K1238" s="2">
        <f t="shared" si="148"/>
        <v>8.3247769379485543</v>
      </c>
    </row>
    <row r="1239" spans="1:11" ht="13.5" x14ac:dyDescent="0.25">
      <c r="A1239" s="3">
        <f>TITRES_STAT!B1242</f>
        <v>43812</v>
      </c>
      <c r="B1239" s="6">
        <f>TITRES_STAT!D1242</f>
        <v>7.8651999999999997</v>
      </c>
      <c r="C1239" s="2">
        <f t="shared" si="149"/>
        <v>0</v>
      </c>
      <c r="D1239" s="2">
        <f t="shared" si="150"/>
        <v>7.9996400000000012</v>
      </c>
      <c r="E1239" s="2">
        <f t="shared" si="152"/>
        <v>8.1140399999999993</v>
      </c>
      <c r="F1239" s="2">
        <f t="shared" si="153"/>
        <v>8.2395249999999987</v>
      </c>
      <c r="G1239" s="2">
        <f t="shared" si="147"/>
        <v>8.355853999999999</v>
      </c>
      <c r="H1239" s="2">
        <f t="shared" si="151"/>
        <v>8.2452365000000114</v>
      </c>
      <c r="I1239" s="2">
        <f t="array" ref="I1239">SUMPRODUCT(B1223:B1242, (ROW(B1223:B1242)-ROW(B1223)+1)) / (20*21/2)</f>
        <v>8.0781557142857139</v>
      </c>
      <c r="J1239" s="2">
        <f t="shared" si="154"/>
        <v>8.1833681447116682</v>
      </c>
      <c r="K1239" s="2">
        <f t="shared" si="148"/>
        <v>8.3067543129309644</v>
      </c>
    </row>
    <row r="1240" spans="1:11" ht="13.5" x14ac:dyDescent="0.25">
      <c r="A1240" s="3">
        <f>TITRES_STAT!B1243</f>
        <v>43815</v>
      </c>
      <c r="B1240" s="6">
        <f>TITRES_STAT!D1243</f>
        <v>7.8509000000000002</v>
      </c>
      <c r="C1240" s="2">
        <f t="shared" si="149"/>
        <v>-1.4299999999999535E-2</v>
      </c>
      <c r="D1240" s="2">
        <f t="shared" si="150"/>
        <v>7.9467200000000009</v>
      </c>
      <c r="E1240" s="2">
        <f t="shared" si="152"/>
        <v>8.0768599999999999</v>
      </c>
      <c r="F1240" s="2">
        <f t="shared" si="153"/>
        <v>8.2069899999999993</v>
      </c>
      <c r="G1240" s="2">
        <f t="shared" si="147"/>
        <v>8.3419819999999998</v>
      </c>
      <c r="H1240" s="2">
        <f t="shared" si="151"/>
        <v>8.2440235000000115</v>
      </c>
      <c r="I1240" s="2">
        <f t="array" ref="I1240">SUMPRODUCT(B1224:B1243, (ROW(B1224:B1243)-ROW(B1224)+1)) / (20*21/2)</f>
        <v>8.0976971428571431</v>
      </c>
      <c r="J1240" s="2">
        <f t="shared" si="154"/>
        <v>8.1517045118819844</v>
      </c>
      <c r="K1240" s="2">
        <f t="shared" si="148"/>
        <v>8.2888776732081819</v>
      </c>
    </row>
    <row r="1241" spans="1:11" ht="13.5" x14ac:dyDescent="0.25">
      <c r="A1241" s="3">
        <f>TITRES_STAT!B1244</f>
        <v>43816</v>
      </c>
      <c r="B1241" s="6">
        <f>TITRES_STAT!D1244</f>
        <v>7.9725000000000001</v>
      </c>
      <c r="C1241" s="2">
        <f t="shared" si="149"/>
        <v>0.12159999999999993</v>
      </c>
      <c r="D1241" s="2">
        <f t="shared" si="150"/>
        <v>7.8980999999999995</v>
      </c>
      <c r="E1241" s="2">
        <f t="shared" si="152"/>
        <v>8.0446899999999992</v>
      </c>
      <c r="F1241" s="2">
        <f t="shared" si="153"/>
        <v>8.1819649999999982</v>
      </c>
      <c r="G1241" s="2">
        <f t="shared" si="147"/>
        <v>8.3312579999999983</v>
      </c>
      <c r="H1241" s="2">
        <f t="shared" si="151"/>
        <v>8.2434525000000107</v>
      </c>
      <c r="I1241" s="2">
        <f t="array" ref="I1241">SUMPRODUCT(B1225:B1244, (ROW(B1225:B1244)-ROW(B1225)+1)) / (20*21/2)</f>
        <v>8.1378376190476196</v>
      </c>
      <c r="J1241" s="2">
        <f t="shared" si="154"/>
        <v>8.1346374155122714</v>
      </c>
      <c r="K1241" s="2">
        <f t="shared" si="148"/>
        <v>8.2764707056313913</v>
      </c>
    </row>
    <row r="1242" spans="1:11" ht="13.5" x14ac:dyDescent="0.25">
      <c r="A1242" s="3">
        <f>TITRES_STAT!B1245</f>
        <v>43817</v>
      </c>
      <c r="B1242" s="6">
        <f>TITRES_STAT!D1245</f>
        <v>8.0440000000000005</v>
      </c>
      <c r="C1242" s="2">
        <f t="shared" si="149"/>
        <v>7.1500000000000341E-2</v>
      </c>
      <c r="D1242" s="2">
        <f t="shared" si="150"/>
        <v>7.9195599999999997</v>
      </c>
      <c r="E1242" s="2">
        <f t="shared" si="152"/>
        <v>8.026819999999999</v>
      </c>
      <c r="F1242" s="2">
        <f t="shared" si="153"/>
        <v>8.1605150000000002</v>
      </c>
      <c r="G1242" s="2">
        <f t="shared" si="147"/>
        <v>8.3219639999999995</v>
      </c>
      <c r="H1242" s="2">
        <f t="shared" si="151"/>
        <v>8.2432390000000115</v>
      </c>
      <c r="I1242" s="2">
        <f t="array" ref="I1242">SUMPRODUCT(B1226:B1245, (ROW(B1226:B1245)-ROW(B1226)+1)) / (20*21/2)</f>
        <v>8.1771271428571435</v>
      </c>
      <c r="J1242" s="2">
        <f t="shared" si="154"/>
        <v>8.1260052807015786</v>
      </c>
      <c r="K1242" s="2">
        <f t="shared" si="148"/>
        <v>8.2673542073713371</v>
      </c>
    </row>
    <row r="1243" spans="1:11" ht="13.5" x14ac:dyDescent="0.25">
      <c r="A1243" s="3">
        <f>TITRES_STAT!B1246</f>
        <v>43818</v>
      </c>
      <c r="B1243" s="6">
        <f>TITRES_STAT!D1246</f>
        <v>8.3657000000000004</v>
      </c>
      <c r="C1243" s="2">
        <f t="shared" si="149"/>
        <v>0.32169999999999987</v>
      </c>
      <c r="D1243" s="2">
        <f t="shared" si="150"/>
        <v>8.01966</v>
      </c>
      <c r="E1243" s="2">
        <f t="shared" si="152"/>
        <v>8.0418300000000009</v>
      </c>
      <c r="F1243" s="2">
        <f t="shared" si="153"/>
        <v>8.1587250000000004</v>
      </c>
      <c r="G1243" s="2">
        <f t="shared" si="147"/>
        <v>8.3191039999999994</v>
      </c>
      <c r="H1243" s="2">
        <f t="shared" si="151"/>
        <v>8.244634000000012</v>
      </c>
      <c r="I1243" s="2">
        <f t="array" ref="I1243">SUMPRODUCT(B1227:B1246, (ROW(B1227:B1246)-ROW(B1227)+1)) / (20*21/2)</f>
        <v>8.214714285714285</v>
      </c>
      <c r="J1243" s="2">
        <f t="shared" si="154"/>
        <v>8.1488333492061908</v>
      </c>
      <c r="K1243" s="2">
        <f t="shared" si="148"/>
        <v>8.2712109051214817</v>
      </c>
    </row>
    <row r="1244" spans="1:11" ht="13.5" x14ac:dyDescent="0.25">
      <c r="A1244" s="3">
        <f>TITRES_STAT!B1247</f>
        <v>43819</v>
      </c>
      <c r="B1244" s="6">
        <f>TITRES_STAT!D1247</f>
        <v>8.5801999999999996</v>
      </c>
      <c r="C1244" s="2">
        <f t="shared" si="149"/>
        <v>0.21449999999999925</v>
      </c>
      <c r="D1244" s="2">
        <f t="shared" si="150"/>
        <v>8.1626599999999989</v>
      </c>
      <c r="E1244" s="2">
        <f t="shared" si="152"/>
        <v>8.0811500000000009</v>
      </c>
      <c r="F1244" s="2">
        <f t="shared" si="153"/>
        <v>8.1676600000000015</v>
      </c>
      <c r="G1244" s="2">
        <f t="shared" si="147"/>
        <v>8.3205340000000003</v>
      </c>
      <c r="H1244" s="2">
        <f t="shared" si="151"/>
        <v>8.2467955000000117</v>
      </c>
      <c r="I1244" s="2">
        <f t="array" ref="I1244">SUMPRODUCT(B1228:B1247, (ROW(B1228:B1247)-ROW(B1228)+1)) / (20*21/2)</f>
        <v>8.2502633333333328</v>
      </c>
      <c r="J1244" s="2">
        <f t="shared" si="154"/>
        <v>8.1899158873770297</v>
      </c>
      <c r="K1244" s="2">
        <f t="shared" si="148"/>
        <v>8.2833281245284827</v>
      </c>
    </row>
    <row r="1245" spans="1:11" ht="13.5" x14ac:dyDescent="0.25">
      <c r="A1245" s="3">
        <f>TITRES_STAT!B1248</f>
        <v>43822</v>
      </c>
      <c r="B1245" s="6">
        <f>TITRES_STAT!D1248</f>
        <v>8.5801999999999996</v>
      </c>
      <c r="C1245" s="2">
        <f t="shared" si="149"/>
        <v>0</v>
      </c>
      <c r="D1245" s="2">
        <f t="shared" si="150"/>
        <v>8.3085199999999997</v>
      </c>
      <c r="E1245" s="2">
        <f t="shared" si="152"/>
        <v>8.1276200000000021</v>
      </c>
      <c r="F1245" s="2">
        <f t="shared" si="153"/>
        <v>8.1855349999999998</v>
      </c>
      <c r="G1245" s="2">
        <f t="shared" si="147"/>
        <v>8.3221059999999998</v>
      </c>
      <c r="H1245" s="2">
        <f t="shared" si="151"/>
        <v>8.2490590000000115</v>
      </c>
      <c r="I1245" s="2">
        <f t="array" ref="I1245">SUMPRODUCT(B1229:B1248, (ROW(B1229:B1248)-ROW(B1229)+1)) / (20*21/2)</f>
        <v>8.2851604761904767</v>
      </c>
      <c r="J1245" s="2">
        <f t="shared" si="154"/>
        <v>8.2270858028649307</v>
      </c>
      <c r="K1245" s="2">
        <f t="shared" si="148"/>
        <v>8.2949701588606999</v>
      </c>
    </row>
    <row r="1246" spans="1:11" ht="13.5" x14ac:dyDescent="0.25">
      <c r="A1246" s="3">
        <f>TITRES_STAT!B1249</f>
        <v>43823</v>
      </c>
      <c r="B1246" s="6">
        <f>TITRES_STAT!D1249</f>
        <v>8.5801999999999996</v>
      </c>
      <c r="C1246" s="2">
        <f t="shared" si="149"/>
        <v>0</v>
      </c>
      <c r="D1246" s="2">
        <f t="shared" si="150"/>
        <v>8.4300599999999992</v>
      </c>
      <c r="E1246" s="2">
        <f t="shared" si="152"/>
        <v>8.164080000000002</v>
      </c>
      <c r="F1246" s="2">
        <f t="shared" si="153"/>
        <v>8.1998349999999984</v>
      </c>
      <c r="G1246" s="2">
        <f t="shared" si="147"/>
        <v>8.3236779999999992</v>
      </c>
      <c r="H1246" s="2">
        <f t="shared" si="151"/>
        <v>8.2513225000000112</v>
      </c>
      <c r="I1246" s="2">
        <f t="array" ref="I1246">SUMPRODUCT(B1230:B1249, (ROW(B1230:B1249)-ROW(B1230)+1)) / (20*21/2)</f>
        <v>8.3186957142857132</v>
      </c>
      <c r="J1246" s="2">
        <f t="shared" si="154"/>
        <v>8.2607157264016031</v>
      </c>
      <c r="K1246" s="2">
        <f t="shared" si="148"/>
        <v>8.3061556428269476</v>
      </c>
    </row>
    <row r="1247" spans="1:11" ht="13.5" x14ac:dyDescent="0.25">
      <c r="A1247" s="3">
        <f>TITRES_STAT!B1250</f>
        <v>43824</v>
      </c>
      <c r="B1247" s="6">
        <f>TITRES_STAT!D1250</f>
        <v>8.5731000000000002</v>
      </c>
      <c r="C1247" s="2">
        <f t="shared" si="149"/>
        <v>-7.0999999999994401E-3</v>
      </c>
      <c r="D1247" s="2">
        <f t="shared" si="150"/>
        <v>8.5358800000000006</v>
      </c>
      <c r="E1247" s="2">
        <f t="shared" si="152"/>
        <v>8.2277199999999997</v>
      </c>
      <c r="F1247" s="2">
        <f t="shared" si="153"/>
        <v>8.2137799999999981</v>
      </c>
      <c r="G1247" s="2">
        <f t="shared" si="147"/>
        <v>8.3252520000000008</v>
      </c>
      <c r="H1247" s="2">
        <f t="shared" si="151"/>
        <v>8.2534145000000123</v>
      </c>
      <c r="I1247" s="2">
        <f t="array" ref="I1247">SUMPRODUCT(B1231:B1250, (ROW(B1231:B1250)-ROW(B1231)+1)) / (20*21/2)</f>
        <v>8.3508690476190477</v>
      </c>
      <c r="J1247" s="2">
        <f t="shared" si="154"/>
        <v>8.2904666096014505</v>
      </c>
      <c r="K1247" s="2">
        <f t="shared" si="148"/>
        <v>8.3166240489905974</v>
      </c>
    </row>
    <row r="1248" spans="1:11" ht="13.5" x14ac:dyDescent="0.25">
      <c r="A1248" s="3">
        <f>TITRES_STAT!B1251</f>
        <v>43825</v>
      </c>
      <c r="B1248" s="6">
        <f>TITRES_STAT!D1251</f>
        <v>8.5801999999999996</v>
      </c>
      <c r="C1248" s="2">
        <f t="shared" si="149"/>
        <v>7.0999999999994401E-3</v>
      </c>
      <c r="D1248" s="2">
        <f t="shared" si="150"/>
        <v>8.5787799999999983</v>
      </c>
      <c r="E1248" s="2">
        <f t="shared" si="152"/>
        <v>8.29922</v>
      </c>
      <c r="F1248" s="2">
        <f t="shared" si="153"/>
        <v>8.2280799999999985</v>
      </c>
      <c r="G1248" s="2">
        <f t="shared" si="147"/>
        <v>8.326967999999999</v>
      </c>
      <c r="H1248" s="2">
        <f t="shared" si="151"/>
        <v>8.2555420000000126</v>
      </c>
      <c r="I1248" s="2">
        <f t="array" ref="I1248">SUMPRODUCT(B1232:B1251, (ROW(B1232:B1251)-ROW(B1232)+1)) / (20*21/2)</f>
        <v>8.3813399999999998</v>
      </c>
      <c r="J1248" s="2">
        <f t="shared" si="154"/>
        <v>8.3180602658298834</v>
      </c>
      <c r="K1248" s="2">
        <f t="shared" si="148"/>
        <v>8.3269603607948888</v>
      </c>
    </row>
    <row r="1249" spans="1:11" ht="13.5" x14ac:dyDescent="0.25">
      <c r="A1249" s="3">
        <f>TITRES_STAT!B1252</f>
        <v>43826</v>
      </c>
      <c r="B1249" s="6">
        <f>TITRES_STAT!D1252</f>
        <v>8.5801999999999996</v>
      </c>
      <c r="C1249" s="2">
        <f t="shared" si="149"/>
        <v>0</v>
      </c>
      <c r="D1249" s="2">
        <f t="shared" si="150"/>
        <v>8.5787799999999983</v>
      </c>
      <c r="E1249" s="2">
        <f t="shared" si="152"/>
        <v>8.3707200000000004</v>
      </c>
      <c r="F1249" s="2">
        <f t="shared" si="153"/>
        <v>8.2423799999999989</v>
      </c>
      <c r="G1249" s="2">
        <f t="shared" si="147"/>
        <v>8.3286839999999991</v>
      </c>
      <c r="H1249" s="2">
        <f t="shared" si="151"/>
        <v>8.2576695000000129</v>
      </c>
      <c r="I1249" s="2">
        <f t="array" ref="I1249">SUMPRODUCT(B1233:B1252, (ROW(B1233:B1252)-ROW(B1233)+1)) / (20*21/2)</f>
        <v>8.4097728571428583</v>
      </c>
      <c r="J1249" s="2">
        <f t="shared" si="154"/>
        <v>8.3430259547984651</v>
      </c>
      <c r="K1249" s="2">
        <f t="shared" si="148"/>
        <v>8.3368913270382272</v>
      </c>
    </row>
    <row r="1250" spans="1:11" ht="13.5" x14ac:dyDescent="0.25">
      <c r="A1250" s="3">
        <f>TITRES_STAT!B1253</f>
        <v>43829</v>
      </c>
      <c r="B1250" s="6">
        <f>TITRES_STAT!D1253</f>
        <v>8.5801999999999996</v>
      </c>
      <c r="C1250" s="2">
        <f t="shared" si="149"/>
        <v>0</v>
      </c>
      <c r="D1250" s="2">
        <f t="shared" si="150"/>
        <v>8.5787799999999983</v>
      </c>
      <c r="E1250" s="2">
        <f t="shared" si="152"/>
        <v>8.4436500000000017</v>
      </c>
      <c r="F1250" s="2">
        <f t="shared" si="153"/>
        <v>8.260254999999999</v>
      </c>
      <c r="G1250" s="2">
        <f t="shared" si="147"/>
        <v>8.3303999999999991</v>
      </c>
      <c r="H1250" s="2">
        <f t="shared" si="151"/>
        <v>8.2597970000000132</v>
      </c>
      <c r="I1250" s="2">
        <f t="array" ref="I1250">SUMPRODUCT(B1234:B1253, (ROW(B1234:B1253)-ROW(B1234)+1)) / (20*21/2)</f>
        <v>8.4365371428571425</v>
      </c>
      <c r="J1250" s="2">
        <f t="shared" si="154"/>
        <v>8.3656139591033725</v>
      </c>
      <c r="K1250" s="2">
        <f t="shared" si="148"/>
        <v>8.3464328436249637</v>
      </c>
    </row>
    <row r="1251" spans="1:11" ht="13.5" x14ac:dyDescent="0.25">
      <c r="A1251" s="3">
        <f>TITRES_STAT!B1254</f>
        <v>43830</v>
      </c>
      <c r="B1251" s="6">
        <f>TITRES_STAT!D1254</f>
        <v>8.5801999999999996</v>
      </c>
      <c r="C1251" s="2">
        <f t="shared" si="149"/>
        <v>0</v>
      </c>
      <c r="D1251" s="2">
        <f t="shared" si="150"/>
        <v>8.5787799999999983</v>
      </c>
      <c r="E1251" s="2">
        <f t="shared" si="152"/>
        <v>8.5044199999999996</v>
      </c>
      <c r="F1251" s="2">
        <f t="shared" si="153"/>
        <v>8.2745549999999977</v>
      </c>
      <c r="G1251" s="2">
        <f t="shared" si="147"/>
        <v>8.3325439999999986</v>
      </c>
      <c r="H1251" s="2">
        <f t="shared" si="151"/>
        <v>8.2619245000000134</v>
      </c>
      <c r="I1251" s="2">
        <f t="array" ref="I1251">SUMPRODUCT(B1235:B1254, (ROW(B1235:B1254)-ROW(B1235)+1)) / (20*21/2)</f>
        <v>8.4554657142857135</v>
      </c>
      <c r="J1251" s="2">
        <f t="shared" si="154"/>
        <v>8.3860507249030505</v>
      </c>
      <c r="K1251" s="2">
        <f t="shared" si="148"/>
        <v>8.3556001830906528</v>
      </c>
    </row>
    <row r="1252" spans="1:11" ht="13.5" x14ac:dyDescent="0.25">
      <c r="A1252" s="3">
        <f>TITRES_STAT!B1255</f>
        <v>43832</v>
      </c>
      <c r="B1252" s="6">
        <f>TITRES_STAT!D1255</f>
        <v>8.5731000000000002</v>
      </c>
      <c r="C1252" s="2">
        <f t="shared" si="149"/>
        <v>-7.0999999999994401E-3</v>
      </c>
      <c r="D1252" s="2">
        <f t="shared" si="150"/>
        <v>8.5787800000000001</v>
      </c>
      <c r="E1252" s="2">
        <f t="shared" si="152"/>
        <v>8.5573300000000003</v>
      </c>
      <c r="F1252" s="2">
        <f t="shared" si="153"/>
        <v>8.2920750000000005</v>
      </c>
      <c r="G1252" s="2">
        <f t="shared" si="147"/>
        <v>8.3345459999999996</v>
      </c>
      <c r="H1252" s="2">
        <f t="shared" si="151"/>
        <v>8.264050500000014</v>
      </c>
      <c r="I1252" s="2">
        <f t="array" ref="I1252">SUMPRODUCT(B1236:B1255, (ROW(B1236:B1255)-ROW(B1236)+1)) / (20*21/2)</f>
        <v>8.4728623809523818</v>
      </c>
      <c r="J1252" s="2">
        <f t="shared" si="154"/>
        <v>8.4038649415789504</v>
      </c>
      <c r="K1252" s="2">
        <f t="shared" si="148"/>
        <v>8.3641295876753325</v>
      </c>
    </row>
    <row r="1253" spans="1:11" ht="13.5" x14ac:dyDescent="0.25">
      <c r="A1253" s="3">
        <f>TITRES_STAT!B1256</f>
        <v>43833</v>
      </c>
      <c r="B1253" s="6">
        <f>TITRES_STAT!D1256</f>
        <v>8.5731000000000002</v>
      </c>
      <c r="C1253" s="2">
        <f t="shared" si="149"/>
        <v>0</v>
      </c>
      <c r="D1253" s="2">
        <f t="shared" si="150"/>
        <v>8.5773599999999988</v>
      </c>
      <c r="E1253" s="2">
        <f t="shared" si="152"/>
        <v>8.5780699999999985</v>
      </c>
      <c r="F1253" s="2">
        <f t="shared" si="153"/>
        <v>8.3099500000000024</v>
      </c>
      <c r="G1253" s="2">
        <f t="shared" si="147"/>
        <v>8.3365480000000005</v>
      </c>
      <c r="H1253" s="2">
        <f t="shared" si="151"/>
        <v>8.2661765000000145</v>
      </c>
      <c r="I1253" s="2">
        <f t="array" ref="I1253">SUMPRODUCT(B1237:B1256, (ROW(B1237:B1256)-ROW(B1237)+1)) / (20*21/2)</f>
        <v>8.4815771428571427</v>
      </c>
      <c r="J1253" s="2">
        <f t="shared" si="154"/>
        <v>8.4199825661904786</v>
      </c>
      <c r="K1253" s="2">
        <f t="shared" si="148"/>
        <v>8.372324505805711</v>
      </c>
    </row>
    <row r="1254" spans="1:11" ht="13.5" x14ac:dyDescent="0.25">
      <c r="A1254" s="3">
        <f>TITRES_STAT!B1257</f>
        <v>43836</v>
      </c>
      <c r="B1254" s="6">
        <f>TITRES_STAT!D1257</f>
        <v>8.5086999999999993</v>
      </c>
      <c r="C1254" s="2">
        <f t="shared" si="149"/>
        <v>-6.4400000000000901E-2</v>
      </c>
      <c r="D1254" s="2">
        <f t="shared" si="150"/>
        <v>8.5630600000000001</v>
      </c>
      <c r="E1254" s="2">
        <f t="shared" si="152"/>
        <v>8.5709199999999992</v>
      </c>
      <c r="F1254" s="2">
        <f t="shared" si="153"/>
        <v>8.326035000000001</v>
      </c>
      <c r="G1254" s="2">
        <f t="shared" si="147"/>
        <v>8.3372620000000008</v>
      </c>
      <c r="H1254" s="2">
        <f t="shared" si="151"/>
        <v>8.267946500000015</v>
      </c>
      <c r="I1254" s="2">
        <f t="array" ref="I1254">SUMPRODUCT(B1238:B1257, (ROW(B1238:B1257)-ROW(B1238)+1)) / (20*21/2)</f>
        <v>8.4892366666666668</v>
      </c>
      <c r="J1254" s="2">
        <f t="shared" si="154"/>
        <v>8.42843184560091</v>
      </c>
      <c r="K1254" s="2">
        <f t="shared" si="148"/>
        <v>8.3776725644015659</v>
      </c>
    </row>
    <row r="1255" spans="1:11" ht="13.5" x14ac:dyDescent="0.25">
      <c r="A1255" s="3">
        <f>TITRES_STAT!B1258</f>
        <v>43837</v>
      </c>
      <c r="B1255" s="6">
        <f>TITRES_STAT!D1258</f>
        <v>8.5086999999999993</v>
      </c>
      <c r="C1255" s="2">
        <f t="shared" si="149"/>
        <v>0</v>
      </c>
      <c r="D1255" s="2">
        <f t="shared" si="150"/>
        <v>8.5487599999999997</v>
      </c>
      <c r="E1255" s="2">
        <f t="shared" si="152"/>
        <v>8.5637699999999999</v>
      </c>
      <c r="F1255" s="2">
        <f t="shared" si="153"/>
        <v>8.3456950000000028</v>
      </c>
      <c r="G1255" s="2">
        <f t="shared" si="147"/>
        <v>8.3379759999999994</v>
      </c>
      <c r="H1255" s="2">
        <f t="shared" si="151"/>
        <v>8.2697165000000137</v>
      </c>
      <c r="I1255" s="2">
        <f t="array" ref="I1255">SUMPRODUCT(B1239:B1258, (ROW(B1239:B1258)-ROW(B1239)+1)) / (20*21/2)</f>
        <v>8.4931509523809527</v>
      </c>
      <c r="J1255" s="2">
        <f t="shared" si="154"/>
        <v>8.4360764317341577</v>
      </c>
      <c r="K1255" s="2">
        <f t="shared" si="148"/>
        <v>8.3828108952093476</v>
      </c>
    </row>
    <row r="1256" spans="1:11" ht="13.5" x14ac:dyDescent="0.25">
      <c r="A1256" s="3">
        <f>TITRES_STAT!B1259</f>
        <v>43838</v>
      </c>
      <c r="B1256" s="6">
        <f>TITRES_STAT!D1259</f>
        <v>8.4372000000000007</v>
      </c>
      <c r="C1256" s="2">
        <f t="shared" si="149"/>
        <v>-7.1499999999998565E-2</v>
      </c>
      <c r="D1256" s="2">
        <f t="shared" si="150"/>
        <v>8.5201599999999988</v>
      </c>
      <c r="E1256" s="2">
        <f t="shared" si="152"/>
        <v>8.5494700000000012</v>
      </c>
      <c r="F1256" s="2">
        <f t="shared" si="153"/>
        <v>8.3567750000000025</v>
      </c>
      <c r="G1256" s="2">
        <f t="shared" si="147"/>
        <v>8.3372599999999988</v>
      </c>
      <c r="H1256" s="2">
        <f t="shared" si="151"/>
        <v>8.2712650000000139</v>
      </c>
      <c r="I1256" s="2">
        <f t="array" ref="I1256">SUMPRODUCT(B1240:B1259, (ROW(B1240:B1259)-ROW(B1240)+1)) / (20*21/2)</f>
        <v>8.4916857142857136</v>
      </c>
      <c r="J1256" s="2">
        <f t="shared" si="154"/>
        <v>8.4361834382356662</v>
      </c>
      <c r="K1256" s="2">
        <f t="shared" si="148"/>
        <v>8.3849438012795705</v>
      </c>
    </row>
    <row r="1257" spans="1:11" ht="13.5" x14ac:dyDescent="0.25">
      <c r="A1257" s="3">
        <f>TITRES_STAT!B1260</f>
        <v>43839</v>
      </c>
      <c r="B1257" s="6">
        <f>TITRES_STAT!D1260</f>
        <v>8.4372000000000007</v>
      </c>
      <c r="C1257" s="2">
        <f t="shared" si="149"/>
        <v>0</v>
      </c>
      <c r="D1257" s="2">
        <f t="shared" si="150"/>
        <v>8.4929799999999993</v>
      </c>
      <c r="E1257" s="2">
        <f t="shared" si="152"/>
        <v>8.5358800000000006</v>
      </c>
      <c r="F1257" s="2">
        <f t="shared" si="153"/>
        <v>8.3818000000000001</v>
      </c>
      <c r="G1257" s="2">
        <f t="shared" si="147"/>
        <v>8.3415499999999998</v>
      </c>
      <c r="H1257" s="2">
        <f t="shared" si="151"/>
        <v>8.272813500000014</v>
      </c>
      <c r="I1257" s="2">
        <f t="array" ref="I1257">SUMPRODUCT(B1241:B1260, (ROW(B1241:B1260)-ROW(B1241)+1)) / (20*21/2)</f>
        <v>8.4815771428571427</v>
      </c>
      <c r="J1257" s="2">
        <f t="shared" si="154"/>
        <v>8.4362802536417938</v>
      </c>
      <c r="K1257" s="2">
        <f t="shared" si="148"/>
        <v>8.3869930639744901</v>
      </c>
    </row>
    <row r="1258" spans="1:11" ht="13.5" x14ac:dyDescent="0.25">
      <c r="A1258" s="3">
        <f>TITRES_STAT!B1261</f>
        <v>43840</v>
      </c>
      <c r="B1258" s="6">
        <f>TITRES_STAT!D1261</f>
        <v>8.4229000000000003</v>
      </c>
      <c r="C1258" s="2">
        <f t="shared" si="149"/>
        <v>-1.4300000000000423E-2</v>
      </c>
      <c r="D1258" s="2">
        <f t="shared" si="150"/>
        <v>8.4629399999999997</v>
      </c>
      <c r="E1258" s="2">
        <f t="shared" si="152"/>
        <v>8.5201499999999992</v>
      </c>
      <c r="F1258" s="2">
        <f t="shared" si="153"/>
        <v>8.4096849999999996</v>
      </c>
      <c r="G1258" s="2">
        <f t="shared" si="147"/>
        <v>8.3455539999999999</v>
      </c>
      <c r="H1258" s="2">
        <f t="shared" si="151"/>
        <v>8.2742905000000118</v>
      </c>
      <c r="I1258" s="2">
        <f t="array" ref="I1258">SUMPRODUCT(B1242:B1261, (ROW(B1242:B1261)-ROW(B1242)+1)) / (20*21/2)</f>
        <v>8.4657776190476195</v>
      </c>
      <c r="J1258" s="2">
        <f t="shared" si="154"/>
        <v>8.4350059437711469</v>
      </c>
      <c r="K1258" s="2">
        <f t="shared" si="148"/>
        <v>8.388401179112746</v>
      </c>
    </row>
    <row r="1259" spans="1:11" ht="13.5" x14ac:dyDescent="0.25">
      <c r="A1259" s="3">
        <f>TITRES_STAT!B1262</f>
        <v>43843</v>
      </c>
      <c r="B1259" s="6">
        <f>TITRES_STAT!D1262</f>
        <v>8.3942999999999994</v>
      </c>
      <c r="C1259" s="2">
        <f t="shared" si="149"/>
        <v>-2.8600000000000847E-2</v>
      </c>
      <c r="D1259" s="2">
        <f t="shared" si="150"/>
        <v>8.4400600000000008</v>
      </c>
      <c r="E1259" s="2">
        <f t="shared" si="152"/>
        <v>8.5015600000000013</v>
      </c>
      <c r="F1259" s="2">
        <f t="shared" si="153"/>
        <v>8.4361399999999982</v>
      </c>
      <c r="G1259" s="2">
        <f t="shared" si="147"/>
        <v>8.3504159999999974</v>
      </c>
      <c r="H1259" s="2">
        <f t="shared" si="151"/>
        <v>8.2756245000000117</v>
      </c>
      <c r="I1259" s="2">
        <f t="array" ref="I1259">SUMPRODUCT(B1243:B1262, (ROW(B1243:B1262)-ROW(B1243)+1)) / (20*21/2)</f>
        <v>8.4518557142857134</v>
      </c>
      <c r="J1259" s="2">
        <f t="shared" si="154"/>
        <v>8.4311291872215133</v>
      </c>
      <c r="K1259" s="2">
        <f t="shared" si="148"/>
        <v>8.3886325054220503</v>
      </c>
    </row>
    <row r="1260" spans="1:11" ht="13.5" x14ac:dyDescent="0.25">
      <c r="A1260" s="3">
        <f>TITRES_STAT!B1263</f>
        <v>43845</v>
      </c>
      <c r="B1260" s="6">
        <f>TITRES_STAT!D1263</f>
        <v>8.33</v>
      </c>
      <c r="C1260" s="2">
        <f t="shared" si="149"/>
        <v>-6.4299999999999358E-2</v>
      </c>
      <c r="D1260" s="2">
        <f t="shared" si="150"/>
        <v>8.4043200000000002</v>
      </c>
      <c r="E1260" s="2">
        <f t="shared" si="152"/>
        <v>8.47654</v>
      </c>
      <c r="F1260" s="2">
        <f t="shared" si="153"/>
        <v>8.460094999999999</v>
      </c>
      <c r="G1260" s="2">
        <f t="shared" si="147"/>
        <v>8.3497019999999971</v>
      </c>
      <c r="H1260" s="2">
        <f t="shared" si="151"/>
        <v>8.2766370000000098</v>
      </c>
      <c r="I1260" s="2">
        <f t="array" ref="I1260">SUMPRODUCT(B1244:B1263, (ROW(B1244:B1263)-ROW(B1244)+1)) / (20*21/2)</f>
        <v>8.4365719047619052</v>
      </c>
      <c r="J1260" s="2">
        <f t="shared" si="154"/>
        <v>8.4214978360575596</v>
      </c>
      <c r="K1260" s="2">
        <f t="shared" si="148"/>
        <v>8.3863331914839296</v>
      </c>
    </row>
    <row r="1261" spans="1:11" ht="13.5" x14ac:dyDescent="0.25">
      <c r="A1261" s="3">
        <f>TITRES_STAT!B1264</f>
        <v>43846</v>
      </c>
      <c r="B1261" s="6">
        <f>TITRES_STAT!D1264</f>
        <v>8.2942</v>
      </c>
      <c r="C1261" s="2">
        <f t="shared" si="149"/>
        <v>-3.5800000000000054E-2</v>
      </c>
      <c r="D1261" s="2">
        <f t="shared" si="150"/>
        <v>8.3757200000000012</v>
      </c>
      <c r="E1261" s="2">
        <f t="shared" si="152"/>
        <v>8.4479399999999991</v>
      </c>
      <c r="F1261" s="2">
        <f t="shared" si="153"/>
        <v>8.4761799999999994</v>
      </c>
      <c r="G1261" s="2">
        <f t="shared" si="147"/>
        <v>8.3482719999999979</v>
      </c>
      <c r="H1261" s="2">
        <f t="shared" si="151"/>
        <v>8.2775045000000098</v>
      </c>
      <c r="I1261" s="2">
        <f t="array" ref="I1261">SUMPRODUCT(B1245:B1264, (ROW(B1245:B1264)-ROW(B1245)+1)) / (20*21/2)</f>
        <v>8.4316676190476194</v>
      </c>
      <c r="J1261" s="2">
        <f t="shared" si="154"/>
        <v>8.4093742326235059</v>
      </c>
      <c r="K1261" s="2">
        <f t="shared" si="148"/>
        <v>8.3827201251512271</v>
      </c>
    </row>
    <row r="1262" spans="1:11" ht="13.5" x14ac:dyDescent="0.25">
      <c r="A1262" s="3">
        <f>TITRES_STAT!B1265</f>
        <v>43847</v>
      </c>
      <c r="B1262" s="6">
        <f>TITRES_STAT!D1265</f>
        <v>8.33</v>
      </c>
      <c r="C1262" s="2">
        <f t="shared" si="149"/>
        <v>3.5800000000000054E-2</v>
      </c>
      <c r="D1262" s="2">
        <f t="shared" si="150"/>
        <v>8.3542799999999993</v>
      </c>
      <c r="E1262" s="2">
        <f t="shared" si="152"/>
        <v>8.4236299999999993</v>
      </c>
      <c r="F1262" s="2">
        <f t="shared" si="153"/>
        <v>8.4904800000000016</v>
      </c>
      <c r="G1262" s="2">
        <f t="shared" si="147"/>
        <v>8.3475579999999976</v>
      </c>
      <c r="H1262" s="2">
        <f t="shared" si="151"/>
        <v>8.2785170000000079</v>
      </c>
      <c r="I1262" s="2">
        <f t="array" ref="I1262">SUMPRODUCT(B1246:B1265, (ROW(B1246:B1265)-ROW(B1246)+1)) / (20*21/2)</f>
        <v>8.4274442857142855</v>
      </c>
      <c r="J1262" s="2">
        <f t="shared" si="154"/>
        <v>8.4018147818974587</v>
      </c>
      <c r="K1262" s="2">
        <f t="shared" si="148"/>
        <v>8.3806526692629433</v>
      </c>
    </row>
    <row r="1263" spans="1:11" ht="13.5" x14ac:dyDescent="0.25">
      <c r="A1263" s="3">
        <f>TITRES_STAT!B1266</f>
        <v>43850</v>
      </c>
      <c r="B1263" s="6">
        <f>TITRES_STAT!D1266</f>
        <v>8.33</v>
      </c>
      <c r="C1263" s="2">
        <f t="shared" si="149"/>
        <v>0</v>
      </c>
      <c r="D1263" s="2">
        <f t="shared" si="150"/>
        <v>8.3356999999999992</v>
      </c>
      <c r="E1263" s="2">
        <f t="shared" si="152"/>
        <v>8.3993199999999995</v>
      </c>
      <c r="F1263" s="2">
        <f t="shared" si="153"/>
        <v>8.4886950000000017</v>
      </c>
      <c r="G1263" s="2">
        <f t="shared" si="147"/>
        <v>8.3475579999999976</v>
      </c>
      <c r="H1263" s="2">
        <f t="shared" si="151"/>
        <v>8.2795295000000078</v>
      </c>
      <c r="I1263" s="2">
        <f t="array" ref="I1263">SUMPRODUCT(B1247:B1266, (ROW(B1247:B1266)-ROW(B1247)+1)) / (20*21/2)</f>
        <v>8.4239019047619053</v>
      </c>
      <c r="J1263" s="2">
        <f t="shared" si="154"/>
        <v>8.3949752788596061</v>
      </c>
      <c r="K1263" s="2">
        <f t="shared" si="148"/>
        <v>8.3786662900761613</v>
      </c>
    </row>
    <row r="1264" spans="1:11" ht="13.5" x14ac:dyDescent="0.25">
      <c r="A1264" s="3">
        <f>TITRES_STAT!B1267</f>
        <v>43851</v>
      </c>
      <c r="B1264" s="6">
        <f>TITRES_STAT!D1267</f>
        <v>8.4372000000000007</v>
      </c>
      <c r="C1264" s="2">
        <f t="shared" si="149"/>
        <v>0.10720000000000063</v>
      </c>
      <c r="D1264" s="2">
        <f t="shared" si="150"/>
        <v>8.3442800000000013</v>
      </c>
      <c r="E1264" s="2">
        <f t="shared" si="152"/>
        <v>8.3921700000000001</v>
      </c>
      <c r="F1264" s="2">
        <f t="shared" si="153"/>
        <v>8.4815450000000006</v>
      </c>
      <c r="G1264" s="2">
        <f t="shared" si="147"/>
        <v>8.3497019999999988</v>
      </c>
      <c r="H1264" s="2">
        <f t="shared" si="151"/>
        <v>8.2810780000000097</v>
      </c>
      <c r="I1264" s="2">
        <f t="array" ref="I1264">SUMPRODUCT(B1248:B1267, (ROW(B1248:B1267)-ROW(B1248)+1)) / (20*21/2)</f>
        <v>8.4074214285714284</v>
      </c>
      <c r="J1264" s="2">
        <f t="shared" si="154"/>
        <v>8.3989966808729761</v>
      </c>
      <c r="K1264" s="2">
        <f t="shared" si="148"/>
        <v>8.3809617296810188</v>
      </c>
    </row>
    <row r="1265" spans="1:11" ht="13.5" x14ac:dyDescent="0.25">
      <c r="A1265" s="3">
        <f>TITRES_STAT!B1268</f>
        <v>43852</v>
      </c>
      <c r="B1265" s="6">
        <f>TITRES_STAT!D1268</f>
        <v>8.4372000000000007</v>
      </c>
      <c r="C1265" s="2">
        <f t="shared" si="149"/>
        <v>0</v>
      </c>
      <c r="D1265" s="2">
        <f t="shared" si="150"/>
        <v>8.3657200000000014</v>
      </c>
      <c r="E1265" s="2">
        <f t="shared" si="152"/>
        <v>8.3850200000000008</v>
      </c>
      <c r="F1265" s="2">
        <f t="shared" si="153"/>
        <v>8.4743949999999995</v>
      </c>
      <c r="G1265" s="2">
        <f t="shared" si="147"/>
        <v>8.3511319999999998</v>
      </c>
      <c r="H1265" s="2">
        <f t="shared" si="151"/>
        <v>8.2826605000000093</v>
      </c>
      <c r="I1265" s="2">
        <f t="array" ref="I1265">SUMPRODUCT(B1249:B1268, (ROW(B1249:B1268)-ROW(B1249)+1)) / (20*21/2)</f>
        <v>8.4058880952380957</v>
      </c>
      <c r="J1265" s="2">
        <f t="shared" si="154"/>
        <v>8.4026350922184072</v>
      </c>
      <c r="K1265" s="2">
        <f t="shared" si="148"/>
        <v>8.3831671520464699</v>
      </c>
    </row>
    <row r="1266" spans="1:11" ht="13.5" x14ac:dyDescent="0.25">
      <c r="A1266" s="3">
        <f>TITRES_STAT!B1269</f>
        <v>43853</v>
      </c>
      <c r="B1266" s="6">
        <f>TITRES_STAT!D1269</f>
        <v>8.4372000000000007</v>
      </c>
      <c r="C1266" s="2">
        <f t="shared" si="149"/>
        <v>0</v>
      </c>
      <c r="D1266" s="2">
        <f t="shared" si="150"/>
        <v>8.3943200000000022</v>
      </c>
      <c r="E1266" s="2">
        <f t="shared" si="152"/>
        <v>8.3850200000000008</v>
      </c>
      <c r="F1266" s="2">
        <f t="shared" si="153"/>
        <v>8.4672450000000001</v>
      </c>
      <c r="G1266" s="2">
        <f t="shared" ref="G1266:G1329" si="155">AVERAGE(B1217:B1266)</f>
        <v>8.3525619999999989</v>
      </c>
      <c r="H1266" s="2">
        <f t="shared" si="151"/>
        <v>8.2842430000000089</v>
      </c>
      <c r="I1266" s="2">
        <f t="array" ref="I1266">SUMPRODUCT(B1250:B1269, (ROW(B1250:B1269)-ROW(B1250)+1)) / (20*21/2)</f>
        <v>8.4050357142857131</v>
      </c>
      <c r="J1266" s="2">
        <f t="shared" si="154"/>
        <v>8.4059269881976064</v>
      </c>
      <c r="K1266" s="2">
        <f t="shared" si="148"/>
        <v>8.3852860872603348</v>
      </c>
    </row>
    <row r="1267" spans="1:11" ht="13.5" x14ac:dyDescent="0.25">
      <c r="A1267" s="3">
        <f>TITRES_STAT!B1270</f>
        <v>43854</v>
      </c>
      <c r="B1267" s="6">
        <f>TITRES_STAT!D1270</f>
        <v>8.2942</v>
      </c>
      <c r="C1267" s="2">
        <f t="shared" si="149"/>
        <v>-0.14300000000000068</v>
      </c>
      <c r="D1267" s="2">
        <f t="shared" si="150"/>
        <v>8.3871599999999997</v>
      </c>
      <c r="E1267" s="2">
        <f t="shared" si="152"/>
        <v>8.3707200000000022</v>
      </c>
      <c r="F1267" s="2">
        <f t="shared" si="153"/>
        <v>8.4532999999999987</v>
      </c>
      <c r="G1267" s="2">
        <f t="shared" si="155"/>
        <v>8.3482719999999997</v>
      </c>
      <c r="H1267" s="2">
        <f t="shared" si="151"/>
        <v>8.2862665000000089</v>
      </c>
      <c r="I1267" s="2">
        <f t="array" ref="I1267">SUMPRODUCT(B1251:B1270, (ROW(B1251:B1270)-ROW(B1251)+1)) / (20*21/2)</f>
        <v>8.4048642857142841</v>
      </c>
      <c r="J1267" s="2">
        <f t="shared" si="154"/>
        <v>8.395286322654977</v>
      </c>
      <c r="K1267" s="2">
        <f t="shared" ref="K1267:K1330" si="156">$K$4*B1267+(1-$K$4)*K1266</f>
        <v>8.3817140838383608</v>
      </c>
    </row>
    <row r="1268" spans="1:11" ht="13.5" x14ac:dyDescent="0.25">
      <c r="A1268" s="3">
        <f>TITRES_STAT!B1271</f>
        <v>43857</v>
      </c>
      <c r="B1268" s="6">
        <f>TITRES_STAT!D1271</f>
        <v>8.4372000000000007</v>
      </c>
      <c r="C1268" s="2">
        <f t="shared" si="149"/>
        <v>0.14300000000000068</v>
      </c>
      <c r="D1268" s="2">
        <f t="shared" si="150"/>
        <v>8.4086000000000016</v>
      </c>
      <c r="E1268" s="2">
        <f t="shared" si="152"/>
        <v>8.3721500000000013</v>
      </c>
      <c r="F1268" s="2">
        <f t="shared" si="153"/>
        <v>8.4461499999999976</v>
      </c>
      <c r="G1268" s="2">
        <f t="shared" si="155"/>
        <v>8.3468419999999988</v>
      </c>
      <c r="H1268" s="2">
        <f t="shared" si="151"/>
        <v>8.288971000000009</v>
      </c>
      <c r="I1268" s="2">
        <f t="array" ref="I1268">SUMPRODUCT(B1252:B1271, (ROW(B1252:B1271)-ROW(B1252)+1)) / (20*21/2)</f>
        <v>8.4053738095238106</v>
      </c>
      <c r="J1268" s="2">
        <f t="shared" si="154"/>
        <v>8.3992781014497417</v>
      </c>
      <c r="K1268" s="2">
        <f t="shared" si="156"/>
        <v>8.3838900021192106</v>
      </c>
    </row>
    <row r="1269" spans="1:11" ht="13.5" x14ac:dyDescent="0.25">
      <c r="A1269" s="3">
        <f>TITRES_STAT!B1272</f>
        <v>43858</v>
      </c>
      <c r="B1269" s="6">
        <f>TITRES_STAT!D1272</f>
        <v>8.4372000000000007</v>
      </c>
      <c r="C1269" s="2">
        <f t="shared" si="149"/>
        <v>0</v>
      </c>
      <c r="D1269" s="2">
        <f t="shared" si="150"/>
        <v>8.4086000000000016</v>
      </c>
      <c r="E1269" s="2">
        <f t="shared" si="152"/>
        <v>8.3764400000000023</v>
      </c>
      <c r="F1269" s="2">
        <f t="shared" si="153"/>
        <v>8.4389999999999983</v>
      </c>
      <c r="G1269" s="2">
        <f t="shared" si="155"/>
        <v>8.3455539999999999</v>
      </c>
      <c r="H1269" s="2">
        <f t="shared" si="151"/>
        <v>8.2916755000000091</v>
      </c>
      <c r="I1269" s="2">
        <f t="array" ref="I1269">SUMPRODUCT(B1253:B1272, (ROW(B1253:B1272)-ROW(B1253)+1)) / (20*21/2)</f>
        <v>8.4195071428571442</v>
      </c>
      <c r="J1269" s="2">
        <f t="shared" si="154"/>
        <v>8.4028897108354812</v>
      </c>
      <c r="K1269" s="2">
        <f t="shared" si="156"/>
        <v>8.385980590271398</v>
      </c>
    </row>
    <row r="1270" spans="1:11" ht="13.5" x14ac:dyDescent="0.25">
      <c r="A1270" s="3">
        <f>TITRES_STAT!B1273</f>
        <v>43859</v>
      </c>
      <c r="B1270" s="6">
        <f>TITRES_STAT!D1273</f>
        <v>8.4372000000000007</v>
      </c>
      <c r="C1270" s="2">
        <f t="shared" si="149"/>
        <v>0</v>
      </c>
      <c r="D1270" s="2">
        <f t="shared" si="150"/>
        <v>8.4086000000000016</v>
      </c>
      <c r="E1270" s="2">
        <f t="shared" si="152"/>
        <v>8.3871600000000033</v>
      </c>
      <c r="F1270" s="2">
        <f t="shared" si="153"/>
        <v>8.431849999999999</v>
      </c>
      <c r="G1270" s="2">
        <f t="shared" si="155"/>
        <v>8.3442659999999993</v>
      </c>
      <c r="H1270" s="2">
        <f t="shared" si="151"/>
        <v>8.2943800000000074</v>
      </c>
      <c r="I1270" s="2">
        <f t="array" ref="I1270">SUMPRODUCT(B1254:B1273, (ROW(B1254:B1273)-ROW(B1254)+1)) / (20*21/2)</f>
        <v>8.433640476190476</v>
      </c>
      <c r="J1270" s="2">
        <f t="shared" si="154"/>
        <v>8.4061573574225772</v>
      </c>
      <c r="K1270" s="2">
        <f t="shared" si="156"/>
        <v>8.3879891945744802</v>
      </c>
    </row>
    <row r="1271" spans="1:11" ht="13.5" x14ac:dyDescent="0.25">
      <c r="A1271" s="3">
        <f>TITRES_STAT!B1274</f>
        <v>43860</v>
      </c>
      <c r="B1271" s="6">
        <f>TITRES_STAT!D1274</f>
        <v>8.4372000000000007</v>
      </c>
      <c r="C1271" s="2">
        <f t="shared" si="149"/>
        <v>0</v>
      </c>
      <c r="D1271" s="2">
        <f t="shared" si="150"/>
        <v>8.4086000000000016</v>
      </c>
      <c r="E1271" s="2">
        <f t="shared" si="152"/>
        <v>8.4014600000000037</v>
      </c>
      <c r="F1271" s="2">
        <f t="shared" si="153"/>
        <v>8.4246999999999979</v>
      </c>
      <c r="G1271" s="2">
        <f t="shared" si="155"/>
        <v>8.3435500000000005</v>
      </c>
      <c r="H1271" s="2">
        <f t="shared" si="151"/>
        <v>8.2970845000000093</v>
      </c>
      <c r="I1271" s="2">
        <f t="array" ref="I1271">SUMPRODUCT(B1255:B1274, (ROW(B1255:B1274)-ROW(B1255)+1)) / (20*21/2)</f>
        <v>8.4477738095238095</v>
      </c>
      <c r="J1271" s="2">
        <f t="shared" si="154"/>
        <v>8.4091137995728076</v>
      </c>
      <c r="K1271" s="2">
        <f t="shared" si="156"/>
        <v>8.389919030081364</v>
      </c>
    </row>
    <row r="1272" spans="1:11" ht="13.5" x14ac:dyDescent="0.25">
      <c r="A1272" s="3">
        <f>TITRES_STAT!B1275</f>
        <v>43861</v>
      </c>
      <c r="B1272" s="6">
        <f>TITRES_STAT!D1275</f>
        <v>8.5731000000000002</v>
      </c>
      <c r="C1272" s="2">
        <f t="shared" si="149"/>
        <v>0.13589999999999947</v>
      </c>
      <c r="D1272" s="2">
        <f t="shared" si="150"/>
        <v>8.4643800000000002</v>
      </c>
      <c r="E1272" s="2">
        <f t="shared" si="152"/>
        <v>8.4257700000000018</v>
      </c>
      <c r="F1272" s="2">
        <f t="shared" si="153"/>
        <v>8.4246999999999996</v>
      </c>
      <c r="G1272" s="2">
        <f t="shared" si="155"/>
        <v>8.3455519999999996</v>
      </c>
      <c r="H1272" s="2">
        <f t="shared" si="151"/>
        <v>8.300468500000008</v>
      </c>
      <c r="I1272" s="2">
        <f t="array" ref="I1272">SUMPRODUCT(B1256:B1275, (ROW(B1256:B1275)-ROW(B1256)+1)) / (20*21/2)</f>
        <v>8.4616004761904762</v>
      </c>
      <c r="J1272" s="2">
        <f t="shared" si="154"/>
        <v>8.4247315329468258</v>
      </c>
      <c r="K1272" s="2">
        <f t="shared" si="156"/>
        <v>8.3971025975291536</v>
      </c>
    </row>
    <row r="1273" spans="1:11" ht="13.5" x14ac:dyDescent="0.25">
      <c r="A1273" s="3">
        <f>TITRES_STAT!B1276</f>
        <v>43864</v>
      </c>
      <c r="B1273" s="6">
        <f>TITRES_STAT!D1276</f>
        <v>8.5731000000000002</v>
      </c>
      <c r="C1273" s="2">
        <f t="shared" si="149"/>
        <v>0</v>
      </c>
      <c r="D1273" s="2">
        <f t="shared" si="150"/>
        <v>8.4915600000000016</v>
      </c>
      <c r="E1273" s="2">
        <f t="shared" si="152"/>
        <v>8.4500800000000016</v>
      </c>
      <c r="F1273" s="2">
        <f t="shared" si="153"/>
        <v>8.4247000000000014</v>
      </c>
      <c r="G1273" s="2">
        <f t="shared" si="155"/>
        <v>8.3489840000000015</v>
      </c>
      <c r="H1273" s="2">
        <f t="shared" si="151"/>
        <v>8.303716500000009</v>
      </c>
      <c r="I1273" s="2">
        <f t="array" ref="I1273">SUMPRODUCT(B1257:B1276, (ROW(B1257:B1276)-ROW(B1257)+1)) / (20*21/2)</f>
        <v>8.4751204761904759</v>
      </c>
      <c r="J1273" s="2">
        <f t="shared" si="154"/>
        <v>8.4388618631423657</v>
      </c>
      <c r="K1273" s="2">
        <f t="shared" si="156"/>
        <v>8.4040044564495791</v>
      </c>
    </row>
    <row r="1274" spans="1:11" ht="13.5" x14ac:dyDescent="0.25">
      <c r="A1274" s="3">
        <f>TITRES_STAT!B1277</f>
        <v>43865</v>
      </c>
      <c r="B1274" s="6">
        <f>TITRES_STAT!D1277</f>
        <v>8.5731000000000002</v>
      </c>
      <c r="C1274" s="2">
        <f t="shared" si="149"/>
        <v>0</v>
      </c>
      <c r="D1274" s="2">
        <f t="shared" si="150"/>
        <v>8.5187399999999993</v>
      </c>
      <c r="E1274" s="2">
        <f t="shared" si="152"/>
        <v>8.4636700000000005</v>
      </c>
      <c r="F1274" s="2">
        <f t="shared" si="153"/>
        <v>8.4279200000000021</v>
      </c>
      <c r="G1274" s="2">
        <f t="shared" si="155"/>
        <v>8.3524160000000034</v>
      </c>
      <c r="H1274" s="2">
        <f t="shared" si="151"/>
        <v>8.3060465000000097</v>
      </c>
      <c r="I1274" s="2">
        <f t="array" ref="I1274">SUMPRODUCT(B1258:B1277, (ROW(B1258:B1277)-ROW(B1258)+1)) / (20*21/2)</f>
        <v>8.4879933333333337</v>
      </c>
      <c r="J1274" s="2">
        <f t="shared" si="154"/>
        <v>8.4516464476049968</v>
      </c>
      <c r="K1274" s="2">
        <f t="shared" si="156"/>
        <v>8.41063565423587</v>
      </c>
    </row>
    <row r="1275" spans="1:11" ht="13.5" x14ac:dyDescent="0.25">
      <c r="A1275" s="3">
        <f>TITRES_STAT!B1278</f>
        <v>43866</v>
      </c>
      <c r="B1275" s="6">
        <f>TITRES_STAT!D1278</f>
        <v>8.5731000000000002</v>
      </c>
      <c r="C1275" s="2">
        <f t="shared" si="149"/>
        <v>0</v>
      </c>
      <c r="D1275" s="2">
        <f t="shared" si="150"/>
        <v>8.5459200000000006</v>
      </c>
      <c r="E1275" s="2">
        <f t="shared" si="152"/>
        <v>8.4772599999999994</v>
      </c>
      <c r="F1275" s="2">
        <f t="shared" si="153"/>
        <v>8.4311400000000027</v>
      </c>
      <c r="G1275" s="2">
        <f t="shared" si="155"/>
        <v>8.3594240000000024</v>
      </c>
      <c r="H1275" s="2">
        <f t="shared" si="151"/>
        <v>8.3083765000000103</v>
      </c>
      <c r="I1275" s="2">
        <f t="array" ref="I1275">SUMPRODUCT(B1259:B1278, (ROW(B1259:B1278)-ROW(B1259)+1)) / (20*21/2)</f>
        <v>8.4940857142857151</v>
      </c>
      <c r="J1275" s="2">
        <f t="shared" si="154"/>
        <v>8.4632134525949976</v>
      </c>
      <c r="K1275" s="2">
        <f t="shared" si="156"/>
        <v>8.4170068050501499</v>
      </c>
    </row>
    <row r="1276" spans="1:11" ht="13.5" x14ac:dyDescent="0.25">
      <c r="A1276" s="3">
        <f>TITRES_STAT!B1279</f>
        <v>43867</v>
      </c>
      <c r="B1276" s="6">
        <f>TITRES_STAT!D1279</f>
        <v>8.5731000000000002</v>
      </c>
      <c r="C1276" s="2">
        <f t="shared" si="149"/>
        <v>0</v>
      </c>
      <c r="D1276" s="2">
        <f t="shared" si="150"/>
        <v>8.5731000000000002</v>
      </c>
      <c r="E1276" s="2">
        <f t="shared" si="152"/>
        <v>8.4908499999999982</v>
      </c>
      <c r="F1276" s="2">
        <f t="shared" si="153"/>
        <v>8.4379350000000048</v>
      </c>
      <c r="G1276" s="2">
        <f t="shared" si="155"/>
        <v>8.3650020000000023</v>
      </c>
      <c r="H1276" s="2">
        <f t="shared" si="151"/>
        <v>8.3107745000000097</v>
      </c>
      <c r="I1276" s="2">
        <f t="array" ref="I1276">SUMPRODUCT(B1260:B1279, (ROW(B1260:B1279)-ROW(B1260)+1)) / (20*21/2)</f>
        <v>8.505902857142857</v>
      </c>
      <c r="J1276" s="2">
        <f t="shared" si="154"/>
        <v>8.4736788380621419</v>
      </c>
      <c r="K1276" s="2">
        <f t="shared" si="156"/>
        <v>8.4231281068128894</v>
      </c>
    </row>
    <row r="1277" spans="1:11" ht="13.5" x14ac:dyDescent="0.25">
      <c r="A1277" s="3">
        <f>TITRES_STAT!B1280</f>
        <v>43868</v>
      </c>
      <c r="B1277" s="6">
        <f>TITRES_STAT!D1280</f>
        <v>8.5731000000000002</v>
      </c>
      <c r="C1277" s="2">
        <f t="shared" si="149"/>
        <v>0</v>
      </c>
      <c r="D1277" s="2">
        <f t="shared" si="150"/>
        <v>8.5731000000000002</v>
      </c>
      <c r="E1277" s="2">
        <f t="shared" si="152"/>
        <v>8.5187399999999975</v>
      </c>
      <c r="F1277" s="2">
        <f t="shared" si="153"/>
        <v>8.4447300000000034</v>
      </c>
      <c r="G1277" s="2">
        <f t="shared" si="155"/>
        <v>8.3705800000000004</v>
      </c>
      <c r="H1277" s="2">
        <f t="shared" si="151"/>
        <v>8.3131045000000103</v>
      </c>
      <c r="I1277" s="2">
        <f t="array" ref="I1277">SUMPRODUCT(B1261:B1280, (ROW(B1261:B1280)-ROW(B1261)+1)) / (20*21/2)</f>
        <v>8.4971161904761914</v>
      </c>
      <c r="J1277" s="2">
        <f t="shared" si="154"/>
        <v>8.4831475201514621</v>
      </c>
      <c r="K1277" s="2">
        <f t="shared" si="156"/>
        <v>8.4290093575261089</v>
      </c>
    </row>
    <row r="1278" spans="1:11" ht="13.5" x14ac:dyDescent="0.25">
      <c r="A1278" s="3">
        <f>TITRES_STAT!B1281</f>
        <v>43871</v>
      </c>
      <c r="B1278" s="6">
        <f>TITRES_STAT!D1281</f>
        <v>8.5086999999999993</v>
      </c>
      <c r="C1278" s="2">
        <f t="shared" si="149"/>
        <v>-6.4400000000000901E-2</v>
      </c>
      <c r="D1278" s="2">
        <f t="shared" si="150"/>
        <v>8.5602199999999993</v>
      </c>
      <c r="E1278" s="2">
        <f t="shared" si="152"/>
        <v>8.5258900000000004</v>
      </c>
      <c r="F1278" s="2">
        <f t="shared" si="153"/>
        <v>8.4490200000000026</v>
      </c>
      <c r="G1278" s="2">
        <f t="shared" si="155"/>
        <v>8.3748700000000014</v>
      </c>
      <c r="H1278" s="2">
        <f t="shared" si="151"/>
        <v>8.315180500000011</v>
      </c>
      <c r="I1278" s="2">
        <f t="array" ref="I1278">SUMPRODUCT(B1262:B1281, (ROW(B1262:B1281)-ROW(B1262)+1)) / (20*21/2)</f>
        <v>8.4949690476190494</v>
      </c>
      <c r="J1278" s="2">
        <f t="shared" si="154"/>
        <v>8.4855810896608475</v>
      </c>
      <c r="K1278" s="2">
        <f t="shared" si="156"/>
        <v>8.4321344807603804</v>
      </c>
    </row>
    <row r="1279" spans="1:11" ht="13.5" x14ac:dyDescent="0.25">
      <c r="A1279" s="3">
        <f>TITRES_STAT!B1282</f>
        <v>43872</v>
      </c>
      <c r="B1279" s="6">
        <f>TITRES_STAT!D1282</f>
        <v>8.5731000000000002</v>
      </c>
      <c r="C1279" s="2">
        <f t="shared" si="149"/>
        <v>6.4400000000000901E-2</v>
      </c>
      <c r="D1279" s="2">
        <f t="shared" si="150"/>
        <v>8.5602200000000011</v>
      </c>
      <c r="E1279" s="2">
        <f t="shared" si="152"/>
        <v>8.5394799999999993</v>
      </c>
      <c r="F1279" s="2">
        <f t="shared" si="153"/>
        <v>8.4579600000000035</v>
      </c>
      <c r="G1279" s="2">
        <f t="shared" si="155"/>
        <v>8.3804480000000012</v>
      </c>
      <c r="H1279" s="2">
        <f t="shared" si="151"/>
        <v>8.3175785000000104</v>
      </c>
      <c r="I1279" s="2">
        <f t="array" ref="I1279">SUMPRODUCT(B1263:B1282, (ROW(B1263:B1282)-ROW(B1263)+1)) / (20*21/2)</f>
        <v>8.4853314285714294</v>
      </c>
      <c r="J1279" s="2">
        <f t="shared" si="154"/>
        <v>8.4939162239788608</v>
      </c>
      <c r="K1279" s="2">
        <f t="shared" si="156"/>
        <v>8.4376625403384047</v>
      </c>
    </row>
    <row r="1280" spans="1:11" ht="13.5" x14ac:dyDescent="0.25">
      <c r="A1280" s="3">
        <f>TITRES_STAT!B1283</f>
        <v>43873</v>
      </c>
      <c r="B1280" s="6">
        <f>TITRES_STAT!D1283</f>
        <v>8.3657000000000004</v>
      </c>
      <c r="C1280" s="2">
        <f t="shared" si="149"/>
        <v>-0.20739999999999981</v>
      </c>
      <c r="D1280" s="2">
        <f t="shared" si="150"/>
        <v>8.5187399999999993</v>
      </c>
      <c r="E1280" s="2">
        <f t="shared" si="152"/>
        <v>8.53233</v>
      </c>
      <c r="F1280" s="2">
        <f t="shared" si="153"/>
        <v>8.4597450000000016</v>
      </c>
      <c r="G1280" s="2">
        <f t="shared" si="155"/>
        <v>8.3833080000000031</v>
      </c>
      <c r="H1280" s="2">
        <f t="shared" si="151"/>
        <v>8.3189735000000127</v>
      </c>
      <c r="I1280" s="2">
        <f t="array" ref="I1280">SUMPRODUCT(B1264:B1283, (ROW(B1264:B1283)-ROW(B1264)+1)) / (20*21/2)</f>
        <v>8.4891428571428555</v>
      </c>
      <c r="J1280" s="2">
        <f t="shared" si="154"/>
        <v>8.481705155028493</v>
      </c>
      <c r="K1280" s="2">
        <f t="shared" si="156"/>
        <v>8.4348404799329764</v>
      </c>
    </row>
    <row r="1281" spans="1:11" ht="13.5" x14ac:dyDescent="0.25">
      <c r="A1281" s="3">
        <f>TITRES_STAT!B1284</f>
        <v>43874</v>
      </c>
      <c r="B1281" s="6">
        <f>TITRES_STAT!D1284</f>
        <v>8.4372000000000007</v>
      </c>
      <c r="C1281" s="2">
        <f t="shared" si="149"/>
        <v>7.1500000000000341E-2</v>
      </c>
      <c r="D1281" s="2">
        <f t="shared" si="150"/>
        <v>8.4915600000000016</v>
      </c>
      <c r="E1281" s="2">
        <f t="shared" si="152"/>
        <v>8.53233</v>
      </c>
      <c r="F1281" s="2">
        <f t="shared" si="153"/>
        <v>8.4668950000000009</v>
      </c>
      <c r="G1281" s="2">
        <f t="shared" si="155"/>
        <v>8.3861680000000032</v>
      </c>
      <c r="H1281" s="2">
        <f t="shared" si="151"/>
        <v>8.3207260000000129</v>
      </c>
      <c r="I1281" s="2">
        <f t="array" ref="I1281">SUMPRODUCT(B1265:B1284, (ROW(B1265:B1284)-ROW(B1265)+1)) / (20*21/2)</f>
        <v>8.4921033333333327</v>
      </c>
      <c r="J1281" s="2">
        <f t="shared" si="154"/>
        <v>8.4774665688353021</v>
      </c>
      <c r="K1281" s="2">
        <f t="shared" si="156"/>
        <v>8.4349330101316831</v>
      </c>
    </row>
    <row r="1282" spans="1:11" ht="13.5" x14ac:dyDescent="0.25">
      <c r="A1282" s="3">
        <f>TITRES_STAT!B1285</f>
        <v>43875</v>
      </c>
      <c r="B1282" s="6">
        <f>TITRES_STAT!D1285</f>
        <v>8.3657000000000004</v>
      </c>
      <c r="C1282" s="2">
        <f t="shared" si="149"/>
        <v>-7.1500000000000341E-2</v>
      </c>
      <c r="D1282" s="2">
        <f t="shared" si="150"/>
        <v>8.4500799999999998</v>
      </c>
      <c r="E1282" s="2">
        <f t="shared" si="152"/>
        <v>8.5115900000000018</v>
      </c>
      <c r="F1282" s="2">
        <f t="shared" si="153"/>
        <v>8.4686800000000009</v>
      </c>
      <c r="G1282" s="2">
        <f t="shared" si="155"/>
        <v>8.3890280000000033</v>
      </c>
      <c r="H1282" s="2">
        <f t="shared" si="151"/>
        <v>8.3221550000000128</v>
      </c>
      <c r="I1282" s="2">
        <f t="array" ref="I1282">SUMPRODUCT(B1266:B1285, (ROW(B1266:B1285)-ROW(B1266)+1)) / (20*21/2)</f>
        <v>8.4879138095238105</v>
      </c>
      <c r="J1282" s="2">
        <f t="shared" si="154"/>
        <v>8.4668221337081313</v>
      </c>
      <c r="K1282" s="2">
        <f t="shared" si="156"/>
        <v>8.4322179901265191</v>
      </c>
    </row>
    <row r="1283" spans="1:11" ht="13.5" x14ac:dyDescent="0.25">
      <c r="A1283" s="3">
        <f>TITRES_STAT!B1286</f>
        <v>43878</v>
      </c>
      <c r="B1283" s="6">
        <f>TITRES_STAT!D1286</f>
        <v>8.5086999999999993</v>
      </c>
      <c r="C1283" s="2">
        <f t="shared" si="149"/>
        <v>0.14299999999999891</v>
      </c>
      <c r="D1283" s="2">
        <f t="shared" si="150"/>
        <v>8.4500799999999998</v>
      </c>
      <c r="E1283" s="2">
        <f t="shared" si="152"/>
        <v>8.5051500000000022</v>
      </c>
      <c r="F1283" s="2">
        <f t="shared" si="153"/>
        <v>8.4776150000000001</v>
      </c>
      <c r="G1283" s="2">
        <f t="shared" si="155"/>
        <v>8.3948900000000037</v>
      </c>
      <c r="H1283" s="2">
        <f t="shared" si="151"/>
        <v>8.3242990000000106</v>
      </c>
      <c r="I1283" s="2">
        <f t="array" ref="I1283">SUMPRODUCT(B1267:B1286, (ROW(B1267:B1286)-ROW(B1267)+1)) / (20*21/2)</f>
        <v>8.4837242857142865</v>
      </c>
      <c r="J1283" s="2">
        <f t="shared" si="154"/>
        <v>8.4708105019264046</v>
      </c>
      <c r="K1283" s="2">
        <f t="shared" si="156"/>
        <v>8.4352172846313618</v>
      </c>
    </row>
    <row r="1284" spans="1:11" ht="13.5" x14ac:dyDescent="0.25">
      <c r="A1284" s="3">
        <f>TITRES_STAT!B1287</f>
        <v>43879</v>
      </c>
      <c r="B1284" s="6">
        <f>TITRES_STAT!D1287</f>
        <v>8.5086999999999993</v>
      </c>
      <c r="C1284" s="2">
        <f t="shared" ref="C1284:C1347" si="157">B1284-B1283</f>
        <v>0</v>
      </c>
      <c r="D1284" s="2">
        <f t="shared" si="150"/>
        <v>8.4372000000000007</v>
      </c>
      <c r="E1284" s="2">
        <f t="shared" si="152"/>
        <v>8.4987100000000027</v>
      </c>
      <c r="F1284" s="2">
        <f t="shared" si="153"/>
        <v>8.4811899999999998</v>
      </c>
      <c r="G1284" s="2">
        <f t="shared" si="155"/>
        <v>8.4013240000000025</v>
      </c>
      <c r="H1284" s="2">
        <f t="shared" si="151"/>
        <v>8.3267150000000125</v>
      </c>
      <c r="I1284" s="2">
        <f t="array" ref="I1284">SUMPRODUCT(B1268:B1287, (ROW(B1268:B1287)-ROW(B1268)+1)) / (20*21/2)</f>
        <v>8.4666014285714279</v>
      </c>
      <c r="J1284" s="2">
        <f t="shared" si="154"/>
        <v>8.4744190255524607</v>
      </c>
      <c r="K1284" s="2">
        <f t="shared" si="156"/>
        <v>8.4380989597438578</v>
      </c>
    </row>
    <row r="1285" spans="1:11" ht="13.5" x14ac:dyDescent="0.25">
      <c r="A1285" s="3">
        <f>TITRES_STAT!B1288</f>
        <v>43880</v>
      </c>
      <c r="B1285" s="6">
        <f>TITRES_STAT!D1288</f>
        <v>8.4372000000000007</v>
      </c>
      <c r="C1285" s="2">
        <f t="shared" si="157"/>
        <v>-7.1499999999998565E-2</v>
      </c>
      <c r="D1285" s="2">
        <f t="shared" si="150"/>
        <v>8.4514999999999993</v>
      </c>
      <c r="E1285" s="2">
        <f t="shared" si="152"/>
        <v>8.485120000000002</v>
      </c>
      <c r="F1285" s="2">
        <f t="shared" si="153"/>
        <v>8.4811899999999998</v>
      </c>
      <c r="G1285" s="2">
        <f t="shared" si="155"/>
        <v>8.407758000000003</v>
      </c>
      <c r="H1285" s="2">
        <f t="shared" si="151"/>
        <v>8.3287735000000112</v>
      </c>
      <c r="I1285" s="2">
        <f t="array" ref="I1285">SUMPRODUCT(B1269:B1288, (ROW(B1269:B1288)-ROW(B1269)+1)) / (20*21/2)</f>
        <v>8.4487585714285718</v>
      </c>
      <c r="J1285" s="2">
        <f t="shared" si="154"/>
        <v>8.4708743564522262</v>
      </c>
      <c r="K1285" s="2">
        <f t="shared" si="156"/>
        <v>8.4380637064205697</v>
      </c>
    </row>
    <row r="1286" spans="1:11" ht="13.5" x14ac:dyDescent="0.25">
      <c r="A1286" s="3">
        <f>TITRES_STAT!B1289</f>
        <v>43881</v>
      </c>
      <c r="B1286" s="6">
        <f>TITRES_STAT!D1289</f>
        <v>8.4372000000000007</v>
      </c>
      <c r="C1286" s="2">
        <f t="shared" si="157"/>
        <v>0</v>
      </c>
      <c r="D1286" s="2">
        <f t="shared" ref="D1286:D1349" si="158">AVERAGE(B1282:B1286)</f>
        <v>8.4515000000000011</v>
      </c>
      <c r="E1286" s="2">
        <f t="shared" si="152"/>
        <v>8.4715300000000013</v>
      </c>
      <c r="F1286" s="2">
        <f t="shared" si="153"/>
        <v>8.4811899999999998</v>
      </c>
      <c r="G1286" s="2">
        <f t="shared" si="155"/>
        <v>8.4121900000000025</v>
      </c>
      <c r="H1286" s="2">
        <f t="shared" si="151"/>
        <v>8.3308320000000133</v>
      </c>
      <c r="I1286" s="2">
        <f t="array" ref="I1286">SUMPRODUCT(B1270:B1289, (ROW(B1270:B1289)-ROW(B1270)+1)) / (20*21/2)</f>
        <v>8.4520252380952368</v>
      </c>
      <c r="J1286" s="2">
        <f t="shared" si="154"/>
        <v>8.467667274885347</v>
      </c>
      <c r="K1286" s="2">
        <f t="shared" si="156"/>
        <v>8.4380298355805472</v>
      </c>
    </row>
    <row r="1287" spans="1:11" ht="13.5" x14ac:dyDescent="0.25">
      <c r="A1287" s="3">
        <f>TITRES_STAT!B1290</f>
        <v>43882</v>
      </c>
      <c r="B1287" s="6">
        <f>TITRES_STAT!D1290</f>
        <v>8.3013999999999992</v>
      </c>
      <c r="C1287" s="2">
        <f t="shared" si="157"/>
        <v>-0.13580000000000148</v>
      </c>
      <c r="D1287" s="2">
        <f t="shared" si="158"/>
        <v>8.4386400000000013</v>
      </c>
      <c r="E1287" s="2">
        <f t="shared" si="152"/>
        <v>8.4443599999999996</v>
      </c>
      <c r="F1287" s="2">
        <f t="shared" si="153"/>
        <v>8.4815499999999986</v>
      </c>
      <c r="G1287" s="2">
        <f t="shared" si="155"/>
        <v>8.4194840000000024</v>
      </c>
      <c r="H1287" s="2">
        <f t="shared" si="151"/>
        <v>8.3322455000000133</v>
      </c>
      <c r="I1287" s="2">
        <f t="array" ref="I1287">SUMPRODUCT(B1271:B1290, (ROW(B1271:B1290)-ROW(B1271)+1)) / (20*21/2)</f>
        <v>8.4549514285714285</v>
      </c>
      <c r="J1287" s="2">
        <f t="shared" si="154"/>
        <v>8.451832296324838</v>
      </c>
      <c r="K1287" s="2">
        <f t="shared" si="156"/>
        <v>8.432671802812683</v>
      </c>
    </row>
    <row r="1288" spans="1:11" ht="13.5" x14ac:dyDescent="0.25">
      <c r="A1288" s="3">
        <f>TITRES_STAT!B1291</f>
        <v>43885</v>
      </c>
      <c r="B1288" s="6">
        <f>TITRES_STAT!D1291</f>
        <v>8.2942</v>
      </c>
      <c r="C1288" s="2">
        <f t="shared" si="157"/>
        <v>-7.199999999999207E-3</v>
      </c>
      <c r="D1288" s="2">
        <f t="shared" si="158"/>
        <v>8.39574</v>
      </c>
      <c r="E1288" s="2">
        <f t="shared" si="152"/>
        <v>8.4229099999999999</v>
      </c>
      <c r="F1288" s="2">
        <f t="shared" si="153"/>
        <v>8.4743999999999993</v>
      </c>
      <c r="G1288" s="2">
        <f t="shared" si="155"/>
        <v>8.4280640000000009</v>
      </c>
      <c r="H1288" s="2">
        <f t="shared" si="151"/>
        <v>8.3336570000000112</v>
      </c>
      <c r="I1288" s="2">
        <f t="array" ref="I1288">SUMPRODUCT(B1272:B1291, (ROW(B1272:B1291)-ROW(B1272)+1)) / (20*21/2)</f>
        <v>8.4575371428571415</v>
      </c>
      <c r="J1288" s="2">
        <f t="shared" si="154"/>
        <v>8.4368196966748528</v>
      </c>
      <c r="K1288" s="2">
        <f t="shared" si="156"/>
        <v>8.427241536035714</v>
      </c>
    </row>
    <row r="1289" spans="1:11" ht="13.5" x14ac:dyDescent="0.25">
      <c r="A1289" s="3">
        <f>TITRES_STAT!B1292</f>
        <v>43886</v>
      </c>
      <c r="B1289" s="6">
        <f>TITRES_STAT!D1292</f>
        <v>8.5086999999999993</v>
      </c>
      <c r="C1289" s="2">
        <f t="shared" si="157"/>
        <v>0.21449999999999925</v>
      </c>
      <c r="D1289" s="2">
        <f t="shared" si="158"/>
        <v>8.39574</v>
      </c>
      <c r="E1289" s="2">
        <f t="shared" si="152"/>
        <v>8.4164700000000003</v>
      </c>
      <c r="F1289" s="2">
        <f t="shared" si="153"/>
        <v>8.4779749999999989</v>
      </c>
      <c r="G1289" s="2">
        <f t="shared" si="155"/>
        <v>8.4409340000000004</v>
      </c>
      <c r="H1289" s="2">
        <f t="shared" si="151"/>
        <v>8.3362090000000109</v>
      </c>
      <c r="I1289" s="2">
        <f t="array" ref="I1289">SUMPRODUCT(B1273:B1292, (ROW(B1273:B1292)-ROW(B1273)+1)) / (20*21/2)</f>
        <v>8.4597823809523796</v>
      </c>
      <c r="J1289" s="2">
        <f t="shared" si="154"/>
        <v>8.4436654398486759</v>
      </c>
      <c r="K1289" s="2">
        <f t="shared" si="156"/>
        <v>8.4304359856029407</v>
      </c>
    </row>
    <row r="1290" spans="1:11" ht="13.5" x14ac:dyDescent="0.25">
      <c r="A1290" s="3">
        <f>TITRES_STAT!B1293</f>
        <v>43887</v>
      </c>
      <c r="B1290" s="6">
        <f>TITRES_STAT!D1293</f>
        <v>8.5086999999999993</v>
      </c>
      <c r="C1290" s="2">
        <f t="shared" si="157"/>
        <v>0</v>
      </c>
      <c r="D1290" s="2">
        <f t="shared" si="158"/>
        <v>8.4100399999999986</v>
      </c>
      <c r="E1290" s="2">
        <f t="shared" si="152"/>
        <v>8.4307700000000008</v>
      </c>
      <c r="F1290" s="2">
        <f t="shared" si="153"/>
        <v>8.4815500000000021</v>
      </c>
      <c r="G1290" s="2">
        <f t="shared" si="155"/>
        <v>8.454089999999999</v>
      </c>
      <c r="H1290" s="2">
        <f t="shared" ref="H1290:H1353" si="159">AVERAGE(B1091:B1290)</f>
        <v>8.3389650000000124</v>
      </c>
      <c r="I1290" s="2">
        <f t="array" ref="I1290">SUMPRODUCT(B1274:B1293, (ROW(B1274:B1293)-ROW(B1274)+1)) / (20*21/2)</f>
        <v>8.4385057142857143</v>
      </c>
      <c r="J1290" s="2">
        <f t="shared" si="154"/>
        <v>8.4498592074821364</v>
      </c>
      <c r="K1290" s="2">
        <f t="shared" si="156"/>
        <v>8.4335051626381201</v>
      </c>
    </row>
    <row r="1291" spans="1:11" ht="13.5" x14ac:dyDescent="0.25">
      <c r="A1291" s="3">
        <f>TITRES_STAT!B1294</f>
        <v>43888</v>
      </c>
      <c r="B1291" s="6">
        <f>TITRES_STAT!D1294</f>
        <v>8.5086999999999993</v>
      </c>
      <c r="C1291" s="2">
        <f t="shared" si="157"/>
        <v>0</v>
      </c>
      <c r="D1291" s="2">
        <f t="shared" si="158"/>
        <v>8.4243399999999973</v>
      </c>
      <c r="E1291" s="2">
        <f t="shared" si="152"/>
        <v>8.4379200000000019</v>
      </c>
      <c r="F1291" s="2">
        <f t="shared" si="153"/>
        <v>8.485125</v>
      </c>
      <c r="G1291" s="2">
        <f t="shared" si="155"/>
        <v>8.464813999999997</v>
      </c>
      <c r="H1291" s="2">
        <f t="shared" si="159"/>
        <v>8.3420610000000135</v>
      </c>
      <c r="I1291" s="2">
        <f t="array" ref="I1291">SUMPRODUCT(B1275:B1294, (ROW(B1275:B1294)-ROW(B1275)+1)) / (20*21/2)</f>
        <v>8.4289366666666652</v>
      </c>
      <c r="J1291" s="2">
        <f t="shared" si="154"/>
        <v>8.4554630924838374</v>
      </c>
      <c r="K1291" s="2">
        <f t="shared" si="156"/>
        <v>8.436453979789567</v>
      </c>
    </row>
    <row r="1292" spans="1:11" ht="13.5" x14ac:dyDescent="0.25">
      <c r="A1292" s="3">
        <f>TITRES_STAT!B1295</f>
        <v>43889</v>
      </c>
      <c r="B1292" s="6">
        <f>TITRES_STAT!D1295</f>
        <v>8.5086999999999993</v>
      </c>
      <c r="C1292" s="2">
        <f t="shared" si="157"/>
        <v>0</v>
      </c>
      <c r="D1292" s="2">
        <f t="shared" si="158"/>
        <v>8.465799999999998</v>
      </c>
      <c r="E1292" s="2">
        <f t="shared" ref="E1292:E1355" si="160">AVERAGE(B1283:B1292)</f>
        <v>8.4522200000000005</v>
      </c>
      <c r="F1292" s="2">
        <f t="shared" si="153"/>
        <v>8.4819050000000011</v>
      </c>
      <c r="G1292" s="2">
        <f t="shared" si="155"/>
        <v>8.4741079999999975</v>
      </c>
      <c r="H1292" s="2">
        <f t="shared" si="159"/>
        <v>8.3451570000000128</v>
      </c>
      <c r="I1292" s="2">
        <f t="array" ref="I1292">SUMPRODUCT(B1276:B1295, (ROW(B1276:B1295)-ROW(B1276)+1)) / (20*21/2)</f>
        <v>8.4271647619047627</v>
      </c>
      <c r="J1292" s="2">
        <f t="shared" si="154"/>
        <v>8.4605332741520431</v>
      </c>
      <c r="K1292" s="2">
        <f t="shared" si="156"/>
        <v>8.4392871570527213</v>
      </c>
    </row>
    <row r="1293" spans="1:11" ht="13.5" x14ac:dyDescent="0.25">
      <c r="A1293" s="3">
        <f>TITRES_STAT!B1296</f>
        <v>43892</v>
      </c>
      <c r="B1293" s="6">
        <f>TITRES_STAT!D1296</f>
        <v>8.2584999999999997</v>
      </c>
      <c r="C1293" s="2">
        <f t="shared" si="157"/>
        <v>-0.25019999999999953</v>
      </c>
      <c r="D1293" s="2">
        <f t="shared" si="158"/>
        <v>8.4586599999999983</v>
      </c>
      <c r="E1293" s="2">
        <f t="shared" si="160"/>
        <v>8.4272000000000009</v>
      </c>
      <c r="F1293" s="2">
        <f t="shared" si="153"/>
        <v>8.4661750000000033</v>
      </c>
      <c r="G1293" s="2">
        <f t="shared" si="155"/>
        <v>8.4719639999999981</v>
      </c>
      <c r="H1293" s="2">
        <f t="shared" si="159"/>
        <v>8.3470020000000122</v>
      </c>
      <c r="I1293" s="2">
        <f t="array" ref="I1293">SUMPRODUCT(B1277:B1296, (ROW(B1277:B1296)-ROW(B1277)+1)) / (20*21/2)</f>
        <v>8.4328495238095247</v>
      </c>
      <c r="J1293" s="2">
        <f t="shared" si="154"/>
        <v>8.4412920099470856</v>
      </c>
      <c r="K1293" s="2">
        <f t="shared" si="156"/>
        <v>8.4321974646192803</v>
      </c>
    </row>
    <row r="1294" spans="1:11" ht="13.5" x14ac:dyDescent="0.25">
      <c r="A1294" s="3">
        <f>TITRES_STAT!B1297</f>
        <v>43893</v>
      </c>
      <c r="B1294" s="6">
        <f>TITRES_STAT!D1297</f>
        <v>8.3657000000000004</v>
      </c>
      <c r="C1294" s="2">
        <f t="shared" si="157"/>
        <v>0.10720000000000063</v>
      </c>
      <c r="D1294" s="2">
        <f t="shared" si="158"/>
        <v>8.430060000000001</v>
      </c>
      <c r="E1294" s="2">
        <f t="shared" si="160"/>
        <v>8.4128999999999987</v>
      </c>
      <c r="F1294" s="2">
        <f t="shared" si="153"/>
        <v>8.4558050000000016</v>
      </c>
      <c r="G1294" s="2">
        <f t="shared" si="155"/>
        <v>8.4676739999999988</v>
      </c>
      <c r="H1294" s="2">
        <f t="shared" si="159"/>
        <v>8.3490430000000124</v>
      </c>
      <c r="I1294" s="2">
        <f t="array" ref="I1294">SUMPRODUCT(B1278:B1297, (ROW(B1278:B1297)-ROW(B1278)+1)) / (20*21/2)</f>
        <v>8.4388409523809518</v>
      </c>
      <c r="J1294" s="2">
        <f t="shared" si="154"/>
        <v>8.4340927709045062</v>
      </c>
      <c r="K1294" s="2">
        <f t="shared" si="156"/>
        <v>8.4295897209087212</v>
      </c>
    </row>
    <row r="1295" spans="1:11" ht="13.5" x14ac:dyDescent="0.25">
      <c r="A1295" s="3">
        <f>TITRES_STAT!B1298</f>
        <v>43894</v>
      </c>
      <c r="B1295" s="6">
        <f>TITRES_STAT!D1298</f>
        <v>8.4372000000000007</v>
      </c>
      <c r="C1295" s="2">
        <f t="shared" si="157"/>
        <v>7.1500000000000341E-2</v>
      </c>
      <c r="D1295" s="2">
        <f t="shared" si="158"/>
        <v>8.4157600000000006</v>
      </c>
      <c r="E1295" s="2">
        <f t="shared" si="160"/>
        <v>8.4129000000000005</v>
      </c>
      <c r="F1295" s="2">
        <f t="shared" si="153"/>
        <v>8.4490100000000012</v>
      </c>
      <c r="G1295" s="2">
        <f t="shared" si="155"/>
        <v>8.4648139999999987</v>
      </c>
      <c r="H1295" s="2">
        <f t="shared" si="159"/>
        <v>8.351509500000013</v>
      </c>
      <c r="I1295" s="2">
        <f t="array" ref="I1295">SUMPRODUCT(B1279:B1298, (ROW(B1279:B1298)-ROW(B1279)+1)) / (20*21/2)</f>
        <v>8.4451390476190475</v>
      </c>
      <c r="J1295" s="2">
        <f t="shared" si="154"/>
        <v>8.43438869748503</v>
      </c>
      <c r="K1295" s="2">
        <f t="shared" si="156"/>
        <v>8.4298881632260265</v>
      </c>
    </row>
    <row r="1296" spans="1:11" ht="13.5" x14ac:dyDescent="0.25">
      <c r="A1296" s="3">
        <f>TITRES_STAT!B1299</f>
        <v>43895</v>
      </c>
      <c r="B1296" s="6">
        <f>TITRES_STAT!D1299</f>
        <v>8.5086999999999993</v>
      </c>
      <c r="C1296" s="2">
        <f t="shared" si="157"/>
        <v>7.1499999999998565E-2</v>
      </c>
      <c r="D1296" s="2">
        <f t="shared" si="158"/>
        <v>8.4157599999999988</v>
      </c>
      <c r="E1296" s="2">
        <f t="shared" si="160"/>
        <v>8.4200499999999998</v>
      </c>
      <c r="F1296" s="2">
        <f t="shared" si="153"/>
        <v>8.4457900000000006</v>
      </c>
      <c r="G1296" s="2">
        <f t="shared" si="155"/>
        <v>8.4633839999999978</v>
      </c>
      <c r="H1296" s="2">
        <f t="shared" si="159"/>
        <v>8.3552855000000132</v>
      </c>
      <c r="I1296" s="2">
        <f t="array" ref="I1296">SUMPRODUCT(B1280:B1299, (ROW(B1280:B1299)-ROW(B1280)+1)) / (20*21/2)</f>
        <v>8.4514371428571433</v>
      </c>
      <c r="J1296" s="2">
        <f t="shared" si="154"/>
        <v>8.4414659643912184</v>
      </c>
      <c r="K1296" s="2">
        <f t="shared" si="156"/>
        <v>8.4329788234916734</v>
      </c>
    </row>
    <row r="1297" spans="1:11" ht="13.5" x14ac:dyDescent="0.25">
      <c r="A1297" s="3">
        <f>TITRES_STAT!B1300</f>
        <v>43896</v>
      </c>
      <c r="B1297" s="6">
        <f>TITRES_STAT!D1300</f>
        <v>8.5086999999999993</v>
      </c>
      <c r="C1297" s="2">
        <f t="shared" si="157"/>
        <v>0</v>
      </c>
      <c r="D1297" s="2">
        <f t="shared" si="158"/>
        <v>8.4157600000000006</v>
      </c>
      <c r="E1297" s="2">
        <f t="shared" si="160"/>
        <v>8.4407800000000002</v>
      </c>
      <c r="F1297" s="2">
        <f t="shared" si="153"/>
        <v>8.4425700000000017</v>
      </c>
      <c r="G1297" s="2">
        <f t="shared" si="155"/>
        <v>8.4620959999999972</v>
      </c>
      <c r="H1297" s="2">
        <f t="shared" si="159"/>
        <v>8.3590615000000135</v>
      </c>
      <c r="I1297" s="2">
        <f t="array" ref="I1297">SUMPRODUCT(B1281:B1300, (ROW(B1281:B1300)-ROW(B1281)+1)) / (20*21/2)</f>
        <v>8.4580419047619042</v>
      </c>
      <c r="J1297" s="2">
        <f t="shared" si="154"/>
        <v>8.4478692058777689</v>
      </c>
      <c r="K1297" s="2">
        <f t="shared" si="156"/>
        <v>8.4359482813939621</v>
      </c>
    </row>
    <row r="1298" spans="1:11" ht="13.5" x14ac:dyDescent="0.25">
      <c r="A1298" s="3">
        <f>TITRES_STAT!B1301</f>
        <v>43899</v>
      </c>
      <c r="B1298" s="6">
        <f>TITRES_STAT!D1301</f>
        <v>8.5086999999999993</v>
      </c>
      <c r="C1298" s="2">
        <f t="shared" si="157"/>
        <v>0</v>
      </c>
      <c r="D1298" s="2">
        <f t="shared" si="158"/>
        <v>8.465799999999998</v>
      </c>
      <c r="E1298" s="2">
        <f t="shared" si="160"/>
        <v>8.4622300000000017</v>
      </c>
      <c r="F1298" s="2">
        <f t="shared" si="153"/>
        <v>8.4425699999999999</v>
      </c>
      <c r="G1298" s="2">
        <f t="shared" si="155"/>
        <v>8.460665999999998</v>
      </c>
      <c r="H1298" s="2">
        <f t="shared" si="159"/>
        <v>8.3628375000000137</v>
      </c>
      <c r="I1298" s="2">
        <f t="array" ref="I1298">SUMPRODUCT(B1282:B1301, (ROW(B1282:B1301)-ROW(B1282)+1)) / (20*21/2)</f>
        <v>8.4639657142857132</v>
      </c>
      <c r="J1298" s="2">
        <f t="shared" si="154"/>
        <v>8.4536626148417913</v>
      </c>
      <c r="K1298" s="2">
        <f t="shared" si="156"/>
        <v>8.4388012899667491</v>
      </c>
    </row>
    <row r="1299" spans="1:11" ht="13.5" x14ac:dyDescent="0.25">
      <c r="A1299" s="3">
        <f>TITRES_STAT!B1302</f>
        <v>43900</v>
      </c>
      <c r="B1299" s="6">
        <f>TITRES_STAT!D1302</f>
        <v>8.5086999999999993</v>
      </c>
      <c r="C1299" s="2">
        <f t="shared" si="157"/>
        <v>0</v>
      </c>
      <c r="D1299" s="2">
        <f t="shared" si="158"/>
        <v>8.4943999999999988</v>
      </c>
      <c r="E1299" s="2">
        <f t="shared" si="160"/>
        <v>8.4622300000000017</v>
      </c>
      <c r="F1299" s="2">
        <f t="shared" si="153"/>
        <v>8.439350000000001</v>
      </c>
      <c r="G1299" s="2">
        <f t="shared" si="155"/>
        <v>8.4592359999999971</v>
      </c>
      <c r="H1299" s="2">
        <f t="shared" si="159"/>
        <v>8.3666135000000139</v>
      </c>
      <c r="I1299" s="2">
        <f t="array" ref="I1299">SUMPRODUCT(B1283:B1302, (ROW(B1283:B1302)-ROW(B1283)+1)) / (20*21/2)</f>
        <v>8.4314157142857127</v>
      </c>
      <c r="J1299" s="2">
        <f t="shared" si="154"/>
        <v>8.4589042705711446</v>
      </c>
      <c r="K1299" s="2">
        <f t="shared" si="156"/>
        <v>8.4415424158504067</v>
      </c>
    </row>
    <row r="1300" spans="1:11" ht="13.5" x14ac:dyDescent="0.25">
      <c r="A1300" s="3">
        <f>TITRES_STAT!B1303</f>
        <v>43901</v>
      </c>
      <c r="B1300" s="6">
        <f>TITRES_STAT!D1303</f>
        <v>8.5086999999999993</v>
      </c>
      <c r="C1300" s="2">
        <f t="shared" si="157"/>
        <v>0</v>
      </c>
      <c r="D1300" s="2">
        <f t="shared" si="158"/>
        <v>8.5086999999999993</v>
      </c>
      <c r="E1300" s="2">
        <f t="shared" si="160"/>
        <v>8.4622300000000017</v>
      </c>
      <c r="F1300" s="2">
        <f t="shared" ref="F1300:F1363" si="161">AVERAGE(B1281:B1300)</f>
        <v>8.4465000000000021</v>
      </c>
      <c r="G1300" s="2">
        <f t="shared" si="155"/>
        <v>8.4578059999999979</v>
      </c>
      <c r="H1300" s="2">
        <f t="shared" si="159"/>
        <v>8.3703895000000141</v>
      </c>
      <c r="I1300" s="2">
        <f t="array" ref="I1300">SUMPRODUCT(B1284:B1303, (ROW(B1284:B1303)-ROW(B1284)+1)) / (20*21/2)</f>
        <v>8.3769390476190484</v>
      </c>
      <c r="J1300" s="2">
        <f t="shared" si="154"/>
        <v>8.4636467209929407</v>
      </c>
      <c r="K1300" s="2">
        <f t="shared" si="156"/>
        <v>8.4441760466013722</v>
      </c>
    </row>
    <row r="1301" spans="1:11" ht="13.5" x14ac:dyDescent="0.25">
      <c r="A1301" s="3">
        <f>TITRES_STAT!B1304</f>
        <v>43902</v>
      </c>
      <c r="B1301" s="6">
        <f>TITRES_STAT!D1304</f>
        <v>8.5086999999999993</v>
      </c>
      <c r="C1301" s="2">
        <f t="shared" si="157"/>
        <v>0</v>
      </c>
      <c r="D1301" s="2">
        <f t="shared" si="158"/>
        <v>8.5086999999999993</v>
      </c>
      <c r="E1301" s="2">
        <f t="shared" si="160"/>
        <v>8.4622299999999999</v>
      </c>
      <c r="F1301" s="2">
        <f t="shared" si="161"/>
        <v>8.4500750000000018</v>
      </c>
      <c r="G1301" s="2">
        <f t="shared" si="155"/>
        <v>8.456375999999997</v>
      </c>
      <c r="H1301" s="2">
        <f t="shared" si="159"/>
        <v>8.3741655000000161</v>
      </c>
      <c r="I1301" s="2">
        <f t="array" ref="I1301">SUMPRODUCT(B1285:B1304, (ROW(B1285:B1304)-ROW(B1285)+1)) / (20*21/2)</f>
        <v>8.3255266666666667</v>
      </c>
      <c r="J1301" s="2">
        <f t="shared" ref="J1301:J1364" si="162">$J$4*B1301+J1300*(1-$J$4)</f>
        <v>8.4679375094698042</v>
      </c>
      <c r="K1301" s="2">
        <f t="shared" si="156"/>
        <v>8.4467063977150438</v>
      </c>
    </row>
    <row r="1302" spans="1:11" ht="13.5" x14ac:dyDescent="0.25">
      <c r="A1302" s="3">
        <f>TITRES_STAT!B1305</f>
        <v>43903</v>
      </c>
      <c r="B1302" s="6">
        <f>TITRES_STAT!D1305</f>
        <v>8.1082999999999998</v>
      </c>
      <c r="C1302" s="2">
        <f t="shared" si="157"/>
        <v>-0.40039999999999942</v>
      </c>
      <c r="D1302" s="2">
        <f t="shared" si="158"/>
        <v>8.4286199999999987</v>
      </c>
      <c r="E1302" s="2">
        <f t="shared" si="160"/>
        <v>8.4221900000000005</v>
      </c>
      <c r="F1302" s="2">
        <f t="shared" si="161"/>
        <v>8.4372050000000023</v>
      </c>
      <c r="G1302" s="2">
        <f t="shared" si="155"/>
        <v>8.4470799999999979</v>
      </c>
      <c r="H1302" s="2">
        <f t="shared" si="159"/>
        <v>8.3749875000000173</v>
      </c>
      <c r="I1302" s="2">
        <f t="array" ref="I1302">SUMPRODUCT(B1286:B1305, (ROW(B1286:B1305)-ROW(B1286)+1)) / (20*21/2)</f>
        <v>8.2547119047619031</v>
      </c>
      <c r="J1302" s="2">
        <f t="shared" si="162"/>
        <v>8.433686318091727</v>
      </c>
      <c r="K1302" s="2">
        <f t="shared" si="156"/>
        <v>8.4334355585889647</v>
      </c>
    </row>
    <row r="1303" spans="1:11" ht="13.5" x14ac:dyDescent="0.25">
      <c r="A1303" s="3">
        <f>TITRES_STAT!B1306</f>
        <v>43906</v>
      </c>
      <c r="B1303" s="6">
        <f>TITRES_STAT!D1306</f>
        <v>7.8651999999999997</v>
      </c>
      <c r="C1303" s="2">
        <f t="shared" si="157"/>
        <v>-0.24310000000000009</v>
      </c>
      <c r="D1303" s="2">
        <f t="shared" si="158"/>
        <v>8.2999200000000002</v>
      </c>
      <c r="E1303" s="2">
        <f t="shared" si="160"/>
        <v>8.3828599999999991</v>
      </c>
      <c r="F1303" s="2">
        <f t="shared" si="161"/>
        <v>8.40503</v>
      </c>
      <c r="G1303" s="2">
        <f t="shared" si="155"/>
        <v>8.4329219999999978</v>
      </c>
      <c r="H1303" s="2">
        <f t="shared" si="159"/>
        <v>8.3745940000000161</v>
      </c>
      <c r="I1303" s="2">
        <f t="array" ref="I1303">SUMPRODUCT(B1287:B1306, (ROW(B1287:B1306)-ROW(B1287)+1)) / (20*21/2)</f>
        <v>8.2095347619047612</v>
      </c>
      <c r="J1303" s="2">
        <f t="shared" si="162"/>
        <v>8.3795447639877523</v>
      </c>
      <c r="K1303" s="2">
        <f t="shared" si="156"/>
        <v>8.411151811193319</v>
      </c>
    </row>
    <row r="1304" spans="1:11" ht="13.5" x14ac:dyDescent="0.25">
      <c r="A1304" s="3">
        <f>TITRES_STAT!B1307</f>
        <v>43907</v>
      </c>
      <c r="B1304" s="6">
        <f>TITRES_STAT!D1307</f>
        <v>7.8651999999999997</v>
      </c>
      <c r="C1304" s="2">
        <f t="shared" si="157"/>
        <v>0</v>
      </c>
      <c r="D1304" s="2">
        <f t="shared" si="158"/>
        <v>8.1712199999999999</v>
      </c>
      <c r="E1304" s="2">
        <f t="shared" si="160"/>
        <v>8.3328099999999985</v>
      </c>
      <c r="F1304" s="2">
        <f t="shared" si="161"/>
        <v>8.3728549999999977</v>
      </c>
      <c r="G1304" s="2">
        <f t="shared" si="155"/>
        <v>8.4200519999999983</v>
      </c>
      <c r="H1304" s="2">
        <f t="shared" si="159"/>
        <v>8.3742005000000166</v>
      </c>
      <c r="I1304" s="2">
        <f t="array" ref="I1304">SUMPRODUCT(B1288:B1307, (ROW(B1288:B1307)-ROW(B1288)+1)) / (20*21/2)</f>
        <v>8.1889057142857133</v>
      </c>
      <c r="J1304" s="2">
        <f t="shared" si="162"/>
        <v>8.3305595483698713</v>
      </c>
      <c r="K1304" s="2">
        <f t="shared" si="156"/>
        <v>8.3897419362445618</v>
      </c>
    </row>
    <row r="1305" spans="1:11" ht="13.5" x14ac:dyDescent="0.25">
      <c r="A1305" s="3">
        <f>TITRES_STAT!B1308</f>
        <v>43908</v>
      </c>
      <c r="B1305" s="6">
        <f>TITRES_STAT!D1308</f>
        <v>7.6292999999999997</v>
      </c>
      <c r="C1305" s="2">
        <f t="shared" si="157"/>
        <v>-0.2359</v>
      </c>
      <c r="D1305" s="2">
        <f t="shared" si="158"/>
        <v>7.9953400000000006</v>
      </c>
      <c r="E1305" s="2">
        <f t="shared" si="160"/>
        <v>8.2520199999999981</v>
      </c>
      <c r="F1305" s="2">
        <f t="shared" si="161"/>
        <v>8.3324600000000011</v>
      </c>
      <c r="G1305" s="2">
        <f t="shared" si="155"/>
        <v>8.4024639999999984</v>
      </c>
      <c r="H1305" s="2">
        <f t="shared" si="159"/>
        <v>8.3722195000000159</v>
      </c>
      <c r="I1305" s="2">
        <f t="array" ref="I1305">SUMPRODUCT(B1289:B1308, (ROW(B1289:B1308)-ROW(B1289)+1)) / (20*21/2)</f>
        <v>8.1822314285714288</v>
      </c>
      <c r="J1305" s="2">
        <f t="shared" si="162"/>
        <v>8.2637729247155978</v>
      </c>
      <c r="K1305" s="2">
        <f t="shared" si="156"/>
        <v>8.3599206838428142</v>
      </c>
    </row>
    <row r="1306" spans="1:11" ht="13.5" x14ac:dyDescent="0.25">
      <c r="A1306" s="3">
        <f>TITRES_STAT!B1309</f>
        <v>43909</v>
      </c>
      <c r="B1306" s="6">
        <f>TITRES_STAT!D1309</f>
        <v>7.8581000000000003</v>
      </c>
      <c r="C1306" s="2">
        <f t="shared" si="157"/>
        <v>0.22880000000000056</v>
      </c>
      <c r="D1306" s="2">
        <f t="shared" si="158"/>
        <v>7.865219999999999</v>
      </c>
      <c r="E1306" s="2">
        <f t="shared" si="160"/>
        <v>8.1869599999999991</v>
      </c>
      <c r="F1306" s="2">
        <f t="shared" si="161"/>
        <v>8.3035049999999995</v>
      </c>
      <c r="G1306" s="2">
        <f t="shared" si="155"/>
        <v>8.3908819999999977</v>
      </c>
      <c r="H1306" s="2">
        <f t="shared" si="159"/>
        <v>8.3710425000000157</v>
      </c>
      <c r="I1306" s="2">
        <f t="array" ref="I1306">SUMPRODUCT(B1290:B1309, (ROW(B1290:B1309)-ROW(B1290)+1)) / (20*21/2)</f>
        <v>8.1990499999999997</v>
      </c>
      <c r="J1306" s="2">
        <f t="shared" si="162"/>
        <v>8.2251374080760176</v>
      </c>
      <c r="K1306" s="2">
        <f t="shared" si="156"/>
        <v>8.3402414413391757</v>
      </c>
    </row>
    <row r="1307" spans="1:11" ht="13.5" x14ac:dyDescent="0.25">
      <c r="A1307" s="3">
        <f>TITRES_STAT!B1310</f>
        <v>43913</v>
      </c>
      <c r="B1307" s="6">
        <f>TITRES_STAT!D1310</f>
        <v>8.0869</v>
      </c>
      <c r="C1307" s="2">
        <f t="shared" si="157"/>
        <v>0.22879999999999967</v>
      </c>
      <c r="D1307" s="2">
        <f t="shared" si="158"/>
        <v>7.8609399999999994</v>
      </c>
      <c r="E1307" s="2">
        <f t="shared" si="160"/>
        <v>8.144779999999999</v>
      </c>
      <c r="F1307" s="2">
        <f t="shared" si="161"/>
        <v>8.2927800000000023</v>
      </c>
      <c r="G1307" s="2">
        <f t="shared" si="155"/>
        <v>8.3838759999999972</v>
      </c>
      <c r="H1307" s="2">
        <f t="shared" si="159"/>
        <v>8.3698190000000157</v>
      </c>
      <c r="I1307" s="2">
        <f t="array" ref="I1307">SUMPRODUCT(B1291:B1310, (ROW(B1291:B1310)-ROW(B1291)+1)) / (20*21/2)</f>
        <v>8.2201585714285716</v>
      </c>
      <c r="J1307" s="2">
        <f t="shared" si="162"/>
        <v>8.2119719406402059</v>
      </c>
      <c r="K1307" s="2">
        <f t="shared" si="156"/>
        <v>8.3303064828552866</v>
      </c>
    </row>
    <row r="1308" spans="1:11" ht="13.5" x14ac:dyDescent="0.25">
      <c r="A1308" s="3">
        <f>TITRES_STAT!B1311</f>
        <v>43914</v>
      </c>
      <c r="B1308" s="6">
        <f>TITRES_STAT!D1311</f>
        <v>8.2226999999999997</v>
      </c>
      <c r="C1308" s="2">
        <f t="shared" si="157"/>
        <v>0.1357999999999997</v>
      </c>
      <c r="D1308" s="2">
        <f t="shared" si="158"/>
        <v>7.9324399999999997</v>
      </c>
      <c r="E1308" s="2">
        <f t="shared" si="160"/>
        <v>8.1161800000000017</v>
      </c>
      <c r="F1308" s="2">
        <f t="shared" si="161"/>
        <v>8.2892050000000026</v>
      </c>
      <c r="G1308" s="2">
        <f t="shared" si="155"/>
        <v>8.3798719999999971</v>
      </c>
      <c r="H1308" s="2">
        <f t="shared" si="159"/>
        <v>8.3692745000000155</v>
      </c>
      <c r="I1308" s="2">
        <f t="array" ref="I1308">SUMPRODUCT(B1292:B1311, (ROW(B1292:B1311)-ROW(B1292)+1)) / (20*21/2)</f>
        <v>8.2412671428571418</v>
      </c>
      <c r="J1308" s="2">
        <f t="shared" si="162"/>
        <v>8.2129936605792349</v>
      </c>
      <c r="K1308" s="2">
        <f t="shared" si="156"/>
        <v>8.3260866207825295</v>
      </c>
    </row>
    <row r="1309" spans="1:11" ht="13.5" x14ac:dyDescent="0.25">
      <c r="A1309" s="3">
        <f>TITRES_STAT!B1312</f>
        <v>43915</v>
      </c>
      <c r="B1309" s="6">
        <f>TITRES_STAT!D1312</f>
        <v>8.4657999999999998</v>
      </c>
      <c r="C1309" s="2">
        <f t="shared" si="157"/>
        <v>0.24310000000000009</v>
      </c>
      <c r="D1309" s="2">
        <f t="shared" si="158"/>
        <v>8.0525599999999997</v>
      </c>
      <c r="E1309" s="2">
        <f t="shared" si="160"/>
        <v>8.1118899999999989</v>
      </c>
      <c r="F1309" s="2">
        <f t="shared" si="161"/>
        <v>8.2870600000000003</v>
      </c>
      <c r="G1309" s="2">
        <f t="shared" si="155"/>
        <v>8.381301999999998</v>
      </c>
      <c r="H1309" s="2">
        <f t="shared" si="159"/>
        <v>8.369945500000016</v>
      </c>
      <c r="I1309" s="2">
        <f t="array" ref="I1309">SUMPRODUCT(B1293:B1312, (ROW(B1293:B1312)-ROW(B1293)+1)) / (20*21/2)</f>
        <v>8.2623757142857137</v>
      </c>
      <c r="J1309" s="2">
        <f t="shared" si="162"/>
        <v>8.2370704548097837</v>
      </c>
      <c r="K1309" s="2">
        <f t="shared" si="156"/>
        <v>8.3315655768302737</v>
      </c>
    </row>
    <row r="1310" spans="1:11" ht="13.5" x14ac:dyDescent="0.25">
      <c r="A1310" s="3">
        <f>TITRES_STAT!B1313</f>
        <v>43916</v>
      </c>
      <c r="B1310" s="6">
        <f>TITRES_STAT!D1313</f>
        <v>8.5086999999999993</v>
      </c>
      <c r="C1310" s="2">
        <f t="shared" si="157"/>
        <v>4.2899999999999494E-2</v>
      </c>
      <c r="D1310" s="2">
        <f t="shared" si="158"/>
        <v>8.2284399999999991</v>
      </c>
      <c r="E1310" s="2">
        <f t="shared" si="160"/>
        <v>8.1118900000000007</v>
      </c>
      <c r="F1310" s="2">
        <f t="shared" si="161"/>
        <v>8.2870600000000021</v>
      </c>
      <c r="G1310" s="2">
        <f t="shared" si="155"/>
        <v>8.3848759999999967</v>
      </c>
      <c r="H1310" s="2">
        <f t="shared" si="159"/>
        <v>8.3713415000000175</v>
      </c>
      <c r="I1310" s="2">
        <f t="array" ref="I1310">SUMPRODUCT(B1294:B1313, (ROW(B1294:B1313)-ROW(B1294)+1)) / (20*21/2)</f>
        <v>8.2834842857142839</v>
      </c>
      <c r="J1310" s="2">
        <f t="shared" si="162"/>
        <v>8.2629399353040895</v>
      </c>
      <c r="K1310" s="2">
        <f t="shared" si="156"/>
        <v>8.3385120247977138</v>
      </c>
    </row>
    <row r="1311" spans="1:11" ht="13.5" x14ac:dyDescent="0.25">
      <c r="A1311" s="3">
        <f>TITRES_STAT!B1314</f>
        <v>43917</v>
      </c>
      <c r="B1311" s="6">
        <f>TITRES_STAT!D1314</f>
        <v>8.5086999999999993</v>
      </c>
      <c r="C1311" s="2">
        <f t="shared" si="157"/>
        <v>0</v>
      </c>
      <c r="D1311" s="2">
        <f t="shared" si="158"/>
        <v>8.3585599999999989</v>
      </c>
      <c r="E1311" s="2">
        <f t="shared" si="160"/>
        <v>8.1118900000000007</v>
      </c>
      <c r="F1311" s="2">
        <f t="shared" si="161"/>
        <v>8.2870600000000003</v>
      </c>
      <c r="G1311" s="2">
        <f t="shared" si="155"/>
        <v>8.3891659999999959</v>
      </c>
      <c r="H1311" s="2">
        <f t="shared" si="159"/>
        <v>8.3730775000000168</v>
      </c>
      <c r="I1311" s="2">
        <f t="array" ref="I1311">SUMPRODUCT(B1295:B1314, (ROW(B1295:B1314)-ROW(B1295)+1)) / (20*21/2)</f>
        <v>8.2897823809523796</v>
      </c>
      <c r="J1311" s="2">
        <f t="shared" si="162"/>
        <v>8.2863456557513189</v>
      </c>
      <c r="K1311" s="2">
        <f t="shared" si="156"/>
        <v>8.3451860630409413</v>
      </c>
    </row>
    <row r="1312" spans="1:11" ht="13.5" x14ac:dyDescent="0.25">
      <c r="A1312" s="3">
        <f>TITRES_STAT!B1315</f>
        <v>43920</v>
      </c>
      <c r="B1312" s="6">
        <f>TITRES_STAT!D1315</f>
        <v>8.5086999999999993</v>
      </c>
      <c r="C1312" s="2">
        <f t="shared" si="157"/>
        <v>0</v>
      </c>
      <c r="D1312" s="2">
        <f t="shared" si="158"/>
        <v>8.4429199999999973</v>
      </c>
      <c r="E1312" s="2">
        <f t="shared" si="160"/>
        <v>8.1519300000000019</v>
      </c>
      <c r="F1312" s="2">
        <f t="shared" si="161"/>
        <v>8.2870600000000003</v>
      </c>
      <c r="G1312" s="2">
        <f t="shared" si="155"/>
        <v>8.3927399999999963</v>
      </c>
      <c r="H1312" s="2">
        <f t="shared" si="159"/>
        <v>8.3748135000000179</v>
      </c>
      <c r="I1312" s="2">
        <f t="array" ref="I1312">SUMPRODUCT(B1296:B1315, (ROW(B1296:B1315)-ROW(B1296)+1)) / (20*21/2)</f>
        <v>8.3022138095238098</v>
      </c>
      <c r="J1312" s="2">
        <f t="shared" si="162"/>
        <v>8.307522259965479</v>
      </c>
      <c r="K1312" s="2">
        <f t="shared" si="156"/>
        <v>8.3515983742942392</v>
      </c>
    </row>
    <row r="1313" spans="1:11" ht="13.5" x14ac:dyDescent="0.25">
      <c r="A1313" s="3">
        <f>TITRES_STAT!B1316</f>
        <v>43921</v>
      </c>
      <c r="B1313" s="6">
        <f>TITRES_STAT!D1316</f>
        <v>8.5086999999999993</v>
      </c>
      <c r="C1313" s="2">
        <f t="shared" si="157"/>
        <v>0</v>
      </c>
      <c r="D1313" s="2">
        <f t="shared" si="158"/>
        <v>8.500119999999999</v>
      </c>
      <c r="E1313" s="2">
        <f t="shared" si="160"/>
        <v>8.2162800000000011</v>
      </c>
      <c r="F1313" s="2">
        <f t="shared" si="161"/>
        <v>8.2995699999999992</v>
      </c>
      <c r="G1313" s="2">
        <f t="shared" si="155"/>
        <v>8.3963139999999949</v>
      </c>
      <c r="H1313" s="2">
        <f t="shared" si="159"/>
        <v>8.3765495000000172</v>
      </c>
      <c r="I1313" s="2">
        <f t="array" ref="I1313">SUMPRODUCT(B1297:B1316, (ROW(B1297:B1316)-ROW(B1297)+1)) / (20*21/2)</f>
        <v>8.315355238095238</v>
      </c>
      <c r="J1313" s="2">
        <f t="shared" si="162"/>
        <v>8.3266820447306724</v>
      </c>
      <c r="K1313" s="2">
        <f t="shared" si="156"/>
        <v>8.3577592223611319</v>
      </c>
    </row>
    <row r="1314" spans="1:11" ht="13.5" x14ac:dyDescent="0.25">
      <c r="A1314" s="3">
        <f>TITRES_STAT!B1317</f>
        <v>43922</v>
      </c>
      <c r="B1314" s="6">
        <f>TITRES_STAT!D1317</f>
        <v>8.3657000000000004</v>
      </c>
      <c r="C1314" s="2">
        <f t="shared" si="157"/>
        <v>-0.14299999999999891</v>
      </c>
      <c r="D1314" s="2">
        <f t="shared" si="158"/>
        <v>8.4800999999999984</v>
      </c>
      <c r="E1314" s="2">
        <f t="shared" si="160"/>
        <v>8.26633</v>
      </c>
      <c r="F1314" s="2">
        <f t="shared" si="161"/>
        <v>8.2995699999999992</v>
      </c>
      <c r="G1314" s="2">
        <f t="shared" si="155"/>
        <v>8.3948839999999958</v>
      </c>
      <c r="H1314" s="2">
        <f t="shared" si="159"/>
        <v>8.3780125000000183</v>
      </c>
      <c r="I1314" s="2">
        <f t="array" ref="I1314">SUMPRODUCT(B1298:B1317, (ROW(B1298:B1317)-ROW(B1298)+1)) / (20*21/2)</f>
        <v>8.3424561904761898</v>
      </c>
      <c r="J1314" s="2">
        <f t="shared" si="162"/>
        <v>8.3303980404706088</v>
      </c>
      <c r="K1314" s="2">
        <f t="shared" si="156"/>
        <v>8.3580706254057926</v>
      </c>
    </row>
    <row r="1315" spans="1:11" ht="13.5" x14ac:dyDescent="0.25">
      <c r="A1315" s="3">
        <f>TITRES_STAT!B1318</f>
        <v>43923</v>
      </c>
      <c r="B1315" s="6">
        <f>TITRES_STAT!D1318</f>
        <v>8.4300999999999995</v>
      </c>
      <c r="C1315" s="2">
        <f t="shared" si="157"/>
        <v>6.4399999999999125E-2</v>
      </c>
      <c r="D1315" s="2">
        <f t="shared" si="158"/>
        <v>8.4643800000000002</v>
      </c>
      <c r="E1315" s="2">
        <f t="shared" si="160"/>
        <v>8.3464099999999988</v>
      </c>
      <c r="F1315" s="2">
        <f t="shared" si="161"/>
        <v>8.2992150000000002</v>
      </c>
      <c r="G1315" s="2">
        <f t="shared" si="155"/>
        <v>8.3947419999999937</v>
      </c>
      <c r="H1315" s="2">
        <f t="shared" si="159"/>
        <v>8.3800695000000189</v>
      </c>
      <c r="I1315" s="2">
        <f t="array" ref="I1315">SUMPRODUCT(B1299:B1318, (ROW(B1299:B1318)-ROW(B1299)+1)) / (20*21/2)</f>
        <v>8.3692166666666665</v>
      </c>
      <c r="J1315" s="2">
        <f t="shared" si="162"/>
        <v>8.3398934651876928</v>
      </c>
      <c r="K1315" s="2">
        <f t="shared" si="156"/>
        <v>8.3608953067624281</v>
      </c>
    </row>
    <row r="1316" spans="1:11" ht="13.5" x14ac:dyDescent="0.25">
      <c r="A1316" s="3">
        <f>TITRES_STAT!B1319</f>
        <v>43924</v>
      </c>
      <c r="B1316" s="6">
        <f>TITRES_STAT!D1319</f>
        <v>8.4372000000000007</v>
      </c>
      <c r="C1316" s="2">
        <f t="shared" si="157"/>
        <v>7.1000000000012164E-3</v>
      </c>
      <c r="D1316" s="2">
        <f t="shared" si="158"/>
        <v>8.4500799999999998</v>
      </c>
      <c r="E1316" s="2">
        <f t="shared" si="160"/>
        <v>8.4043199999999985</v>
      </c>
      <c r="F1316" s="2">
        <f t="shared" si="161"/>
        <v>8.2956400000000006</v>
      </c>
      <c r="G1316" s="2">
        <f t="shared" si="155"/>
        <v>8.3947419999999955</v>
      </c>
      <c r="H1316" s="2">
        <f t="shared" si="159"/>
        <v>8.3817880000000198</v>
      </c>
      <c r="I1316" s="2">
        <f t="array" ref="I1316">SUMPRODUCT(B1300:B1319, (ROW(B1300:B1319)-ROW(B1300)+1)) / (20*21/2)</f>
        <v>8.3711223809523805</v>
      </c>
      <c r="J1316" s="2">
        <f t="shared" si="162"/>
        <v>8.3491607542174364</v>
      </c>
      <c r="K1316" s="2">
        <f t="shared" si="156"/>
        <v>8.363887647673705</v>
      </c>
    </row>
    <row r="1317" spans="1:11" ht="13.5" x14ac:dyDescent="0.25">
      <c r="A1317" s="3">
        <f>TITRES_STAT!B1320</f>
        <v>43927</v>
      </c>
      <c r="B1317" s="6">
        <f>TITRES_STAT!D1320</f>
        <v>8.5801999999999996</v>
      </c>
      <c r="C1317" s="2">
        <f t="shared" si="157"/>
        <v>0.14299999999999891</v>
      </c>
      <c r="D1317" s="2">
        <f t="shared" si="158"/>
        <v>8.4643800000000002</v>
      </c>
      <c r="E1317" s="2">
        <f t="shared" si="160"/>
        <v>8.4536499999999997</v>
      </c>
      <c r="F1317" s="2">
        <f t="shared" si="161"/>
        <v>8.2992150000000002</v>
      </c>
      <c r="G1317" s="2">
        <f t="shared" si="155"/>
        <v>8.4004619999999957</v>
      </c>
      <c r="H1317" s="2">
        <f t="shared" si="159"/>
        <v>8.3842215000000202</v>
      </c>
      <c r="I1317" s="2">
        <f t="array" ref="I1317">SUMPRODUCT(B1301:B1320, (ROW(B1301:B1320)-ROW(B1301)+1)) / (20*21/2)</f>
        <v>8.3507609523809521</v>
      </c>
      <c r="J1317" s="2">
        <f t="shared" si="162"/>
        <v>8.3711644919110135</v>
      </c>
      <c r="K1317" s="2">
        <f t="shared" si="156"/>
        <v>8.3723704850198359</v>
      </c>
    </row>
    <row r="1318" spans="1:11" ht="13.5" x14ac:dyDescent="0.25">
      <c r="A1318" s="3">
        <f>TITRES_STAT!B1321</f>
        <v>43928</v>
      </c>
      <c r="B1318" s="6">
        <f>TITRES_STAT!D1321</f>
        <v>8.5801999999999996</v>
      </c>
      <c r="C1318" s="2">
        <f t="shared" si="157"/>
        <v>0</v>
      </c>
      <c r="D1318" s="2">
        <f t="shared" si="158"/>
        <v>8.4786800000000007</v>
      </c>
      <c r="E1318" s="2">
        <f t="shared" si="160"/>
        <v>8.4893999999999998</v>
      </c>
      <c r="F1318" s="2">
        <f t="shared" si="161"/>
        <v>8.3027899999999999</v>
      </c>
      <c r="G1318" s="2">
        <f t="shared" si="155"/>
        <v>8.4033219999999957</v>
      </c>
      <c r="H1318" s="2">
        <f t="shared" si="159"/>
        <v>8.38648500000002</v>
      </c>
      <c r="I1318" s="2">
        <f t="array" ref="I1318">SUMPRODUCT(B1302:B1321, (ROW(B1302:B1321)-ROW(B1302)+1)) / (20*21/2)</f>
        <v>8.3099757142857147</v>
      </c>
      <c r="J1318" s="2">
        <f t="shared" si="162"/>
        <v>8.391072635538535</v>
      </c>
      <c r="K1318" s="2">
        <f t="shared" si="156"/>
        <v>8.3805206620778829</v>
      </c>
    </row>
    <row r="1319" spans="1:11" ht="13.5" x14ac:dyDescent="0.25">
      <c r="A1319" s="3">
        <f>TITRES_STAT!B1322</f>
        <v>43929</v>
      </c>
      <c r="B1319" s="6">
        <f>TITRES_STAT!D1322</f>
        <v>8.3228000000000009</v>
      </c>
      <c r="C1319" s="2">
        <f t="shared" si="157"/>
        <v>-0.25739999999999874</v>
      </c>
      <c r="D1319" s="2">
        <f t="shared" si="158"/>
        <v>8.4700999999999986</v>
      </c>
      <c r="E1319" s="2">
        <f t="shared" si="160"/>
        <v>8.4751000000000012</v>
      </c>
      <c r="F1319" s="2">
        <f t="shared" si="161"/>
        <v>8.2934950000000001</v>
      </c>
      <c r="G1319" s="2">
        <f t="shared" si="155"/>
        <v>8.4010339999999974</v>
      </c>
      <c r="H1319" s="2">
        <f t="shared" si="159"/>
        <v>8.3874615000000201</v>
      </c>
      <c r="I1319" s="2">
        <f t="array" ref="I1319">SUMPRODUCT(B1303:B1322, (ROW(B1303:B1322)-ROW(B1303)+1)) / (20*21/2)</f>
        <v>8.2934614285714279</v>
      </c>
      <c r="J1319" s="2">
        <f t="shared" si="162"/>
        <v>8.384570479772961</v>
      </c>
      <c r="K1319" s="2">
        <f t="shared" si="156"/>
        <v>8.3782571067022804</v>
      </c>
    </row>
    <row r="1320" spans="1:11" ht="13.5" x14ac:dyDescent="0.25">
      <c r="A1320" s="3">
        <f>TITRES_STAT!B1323</f>
        <v>43934</v>
      </c>
      <c r="B1320" s="6">
        <f>TITRES_STAT!D1323</f>
        <v>8.0797000000000008</v>
      </c>
      <c r="C1320" s="2">
        <f t="shared" si="157"/>
        <v>-0.24310000000000009</v>
      </c>
      <c r="D1320" s="2">
        <f t="shared" si="158"/>
        <v>8.4000200000000014</v>
      </c>
      <c r="E1320" s="2">
        <f t="shared" si="160"/>
        <v>8.4321999999999999</v>
      </c>
      <c r="F1320" s="2">
        <f t="shared" si="161"/>
        <v>8.2720450000000003</v>
      </c>
      <c r="G1320" s="2">
        <f t="shared" si="155"/>
        <v>8.3938839999999981</v>
      </c>
      <c r="H1320" s="2">
        <f t="shared" si="159"/>
        <v>8.3872225000000196</v>
      </c>
      <c r="I1320" s="2">
        <f t="array" ref="I1320">SUMPRODUCT(B1304:B1323, (ROW(B1304:B1323)-ROW(B1304)+1)) / (20*21/2)</f>
        <v>8.2989419047619055</v>
      </c>
      <c r="J1320" s="2">
        <f t="shared" si="162"/>
        <v>8.3555351959850608</v>
      </c>
      <c r="K1320" s="2">
        <f t="shared" si="156"/>
        <v>8.3665489848708194</v>
      </c>
    </row>
    <row r="1321" spans="1:11" ht="13.5" x14ac:dyDescent="0.25">
      <c r="A1321" s="3">
        <f>TITRES_STAT!B1324</f>
        <v>43935</v>
      </c>
      <c r="B1321" s="6">
        <f>TITRES_STAT!D1324</f>
        <v>7.8437999999999999</v>
      </c>
      <c r="C1321" s="2">
        <f t="shared" si="157"/>
        <v>-0.23590000000000089</v>
      </c>
      <c r="D1321" s="2">
        <f t="shared" si="158"/>
        <v>8.2813400000000001</v>
      </c>
      <c r="E1321" s="2">
        <f t="shared" si="160"/>
        <v>8.36571</v>
      </c>
      <c r="F1321" s="2">
        <f t="shared" si="161"/>
        <v>8.2388000000000012</v>
      </c>
      <c r="G1321" s="2">
        <f t="shared" si="155"/>
        <v>8.3820159999999984</v>
      </c>
      <c r="H1321" s="2">
        <f t="shared" si="159"/>
        <v>8.3858040000000198</v>
      </c>
      <c r="I1321" s="2">
        <f t="array" ref="I1321">SUMPRODUCT(B1305:B1324, (ROW(B1305:B1324)-ROW(B1305)+1)) / (20*21/2)</f>
        <v>8.3255319047619043</v>
      </c>
      <c r="J1321" s="2">
        <f t="shared" si="162"/>
        <v>8.3067985106531506</v>
      </c>
      <c r="K1321" s="2">
        <f t="shared" si="156"/>
        <v>8.3460490246798074</v>
      </c>
    </row>
    <row r="1322" spans="1:11" ht="13.5" x14ac:dyDescent="0.25">
      <c r="A1322" s="3">
        <f>TITRES_STAT!B1325</f>
        <v>43936</v>
      </c>
      <c r="B1322" s="6">
        <f>TITRES_STAT!D1325</f>
        <v>8.0654000000000003</v>
      </c>
      <c r="C1322" s="2">
        <f t="shared" si="157"/>
        <v>0.22160000000000046</v>
      </c>
      <c r="D1322" s="2">
        <f t="shared" si="158"/>
        <v>8.1783800000000006</v>
      </c>
      <c r="E1322" s="2">
        <f t="shared" si="160"/>
        <v>8.3213799999999996</v>
      </c>
      <c r="F1322" s="2">
        <f t="shared" si="161"/>
        <v>8.2366550000000025</v>
      </c>
      <c r="G1322" s="2">
        <f t="shared" si="155"/>
        <v>8.3718620000000001</v>
      </c>
      <c r="H1322" s="2">
        <f t="shared" si="159"/>
        <v>8.3854935000000186</v>
      </c>
      <c r="I1322" s="2">
        <f t="array" ref="I1322">SUMPRODUCT(B1306:B1325, (ROW(B1306:B1325)-ROW(B1306)+1)) / (20*21/2)</f>
        <v>8.3530071428571429</v>
      </c>
      <c r="J1322" s="2">
        <f t="shared" si="162"/>
        <v>8.2838081763052323</v>
      </c>
      <c r="K1322" s="2">
        <f t="shared" si="156"/>
        <v>8.3350431805747185</v>
      </c>
    </row>
    <row r="1323" spans="1:11" ht="13.5" x14ac:dyDescent="0.25">
      <c r="A1323" s="3">
        <f>TITRES_STAT!B1326</f>
        <v>43937</v>
      </c>
      <c r="B1323" s="6">
        <f>TITRES_STAT!D1326</f>
        <v>8.2942</v>
      </c>
      <c r="C1323" s="2">
        <f t="shared" si="157"/>
        <v>0.22879999999999967</v>
      </c>
      <c r="D1323" s="2">
        <f t="shared" si="158"/>
        <v>8.1211800000000007</v>
      </c>
      <c r="E1323" s="2">
        <f t="shared" si="160"/>
        <v>8.2999299999999998</v>
      </c>
      <c r="F1323" s="2">
        <f t="shared" si="161"/>
        <v>8.2581050000000005</v>
      </c>
      <c r="G1323" s="2">
        <f t="shared" si="155"/>
        <v>8.3662839999999985</v>
      </c>
      <c r="H1323" s="2">
        <f t="shared" si="159"/>
        <v>8.3863270000000192</v>
      </c>
      <c r="I1323" s="2">
        <f t="array" ref="I1323">SUMPRODUCT(B1307:B1326, (ROW(B1307:B1326)-ROW(B1307)+1)) / (20*21/2)</f>
        <v>8.3759542857142861</v>
      </c>
      <c r="J1323" s="2">
        <f t="shared" si="162"/>
        <v>8.2847978737999721</v>
      </c>
      <c r="K1323" s="2">
        <f t="shared" si="156"/>
        <v>8.3334414872188471</v>
      </c>
    </row>
    <row r="1324" spans="1:11" ht="13.5" x14ac:dyDescent="0.25">
      <c r="A1324" s="3">
        <f>TITRES_STAT!B1327</f>
        <v>43938</v>
      </c>
      <c r="B1324" s="6">
        <f>TITRES_STAT!D1327</f>
        <v>8.5373000000000001</v>
      </c>
      <c r="C1324" s="2">
        <f t="shared" si="157"/>
        <v>0.24310000000000009</v>
      </c>
      <c r="D1324" s="2">
        <f t="shared" si="158"/>
        <v>8.164080000000002</v>
      </c>
      <c r="E1324" s="2">
        <f t="shared" si="160"/>
        <v>8.3170900000000003</v>
      </c>
      <c r="F1324" s="2">
        <f t="shared" si="161"/>
        <v>8.2917099999999984</v>
      </c>
      <c r="G1324" s="2">
        <f t="shared" si="155"/>
        <v>8.3655679999999979</v>
      </c>
      <c r="H1324" s="2">
        <f t="shared" si="159"/>
        <v>8.3885460000000176</v>
      </c>
      <c r="I1324" s="2">
        <f t="array" ref="I1324">SUMPRODUCT(B1308:B1327, (ROW(B1308:B1327)-ROW(B1308)+1)) / (20*21/2)</f>
        <v>8.3954628571428582</v>
      </c>
      <c r="J1324" s="2">
        <f t="shared" si="162"/>
        <v>8.308845695342832</v>
      </c>
      <c r="K1324" s="2">
        <f t="shared" si="156"/>
        <v>8.3414359387004602</v>
      </c>
    </row>
    <row r="1325" spans="1:11" ht="13.5" x14ac:dyDescent="0.25">
      <c r="A1325" s="3">
        <f>TITRES_STAT!B1328</f>
        <v>43941</v>
      </c>
      <c r="B1325" s="6">
        <f>TITRES_STAT!D1328</f>
        <v>8.5801999999999996</v>
      </c>
      <c r="C1325" s="2">
        <f t="shared" si="157"/>
        <v>4.2899999999999494E-2</v>
      </c>
      <c r="D1325" s="2">
        <f t="shared" si="158"/>
        <v>8.2641799999999996</v>
      </c>
      <c r="E1325" s="2">
        <f t="shared" si="160"/>
        <v>8.3321000000000005</v>
      </c>
      <c r="F1325" s="2">
        <f t="shared" si="161"/>
        <v>8.3392549999999979</v>
      </c>
      <c r="G1325" s="2">
        <f t="shared" si="155"/>
        <v>8.3657099999999982</v>
      </c>
      <c r="H1325" s="2">
        <f t="shared" si="159"/>
        <v>8.3908095000000191</v>
      </c>
      <c r="I1325" s="2">
        <f t="array" ref="I1325">SUMPRODUCT(B1309:B1328, (ROW(B1309:B1328)-ROW(B1309)+1)) / (20*21/2)</f>
        <v>8.4126223809523797</v>
      </c>
      <c r="J1325" s="2">
        <f t="shared" si="162"/>
        <v>8.334688962453038</v>
      </c>
      <c r="K1325" s="2">
        <f t="shared" si="156"/>
        <v>8.3507992352220111</v>
      </c>
    </row>
    <row r="1326" spans="1:11" ht="13.5" x14ac:dyDescent="0.25">
      <c r="A1326" s="3">
        <f>TITRES_STAT!B1329</f>
        <v>43942</v>
      </c>
      <c r="B1326" s="6">
        <f>TITRES_STAT!D1329</f>
        <v>8.5801999999999996</v>
      </c>
      <c r="C1326" s="2">
        <f t="shared" si="157"/>
        <v>0</v>
      </c>
      <c r="D1326" s="2">
        <f t="shared" si="158"/>
        <v>8.4114599999999999</v>
      </c>
      <c r="E1326" s="2">
        <f t="shared" si="160"/>
        <v>8.3464000000000009</v>
      </c>
      <c r="F1326" s="2">
        <f t="shared" si="161"/>
        <v>8.375359999999997</v>
      </c>
      <c r="G1326" s="2">
        <f t="shared" si="155"/>
        <v>8.3658519999999967</v>
      </c>
      <c r="H1326" s="2">
        <f t="shared" si="159"/>
        <v>8.3930730000000207</v>
      </c>
      <c r="I1326" s="2">
        <f t="array" ref="I1326">SUMPRODUCT(B1310:B1329, (ROW(B1310:B1329)-ROW(B1310)+1)) / (20*21/2)</f>
        <v>8.4212699999999998</v>
      </c>
      <c r="J1326" s="2">
        <f t="shared" si="162"/>
        <v>8.3580709660289383</v>
      </c>
      <c r="K1326" s="2">
        <f t="shared" si="156"/>
        <v>8.359795343644679</v>
      </c>
    </row>
    <row r="1327" spans="1:11" ht="13.5" x14ac:dyDescent="0.25">
      <c r="A1327" s="3">
        <f>TITRES_STAT!B1330</f>
        <v>43943</v>
      </c>
      <c r="B1327" s="6">
        <f>TITRES_STAT!D1330</f>
        <v>8.5801999999999996</v>
      </c>
      <c r="C1327" s="2">
        <f t="shared" si="157"/>
        <v>0</v>
      </c>
      <c r="D1327" s="2">
        <f t="shared" si="158"/>
        <v>8.5144199999999977</v>
      </c>
      <c r="E1327" s="2">
        <f t="shared" si="160"/>
        <v>8.3464000000000027</v>
      </c>
      <c r="F1327" s="2">
        <f t="shared" si="161"/>
        <v>8.4000249999999976</v>
      </c>
      <c r="G1327" s="2">
        <f t="shared" si="155"/>
        <v>8.365993999999997</v>
      </c>
      <c r="H1327" s="2">
        <f t="shared" si="159"/>
        <v>8.3955065000000193</v>
      </c>
      <c r="I1327" s="2">
        <f t="array" ref="I1327">SUMPRODUCT(B1311:B1330, (ROW(B1311:B1330)-ROW(B1311)+1)) / (20*21/2)</f>
        <v>8.4290371428571422</v>
      </c>
      <c r="J1327" s="2">
        <f t="shared" si="162"/>
        <v>8.3792261121214207</v>
      </c>
      <c r="K1327" s="2">
        <f t="shared" si="156"/>
        <v>8.3684386635017507</v>
      </c>
    </row>
    <row r="1328" spans="1:11" ht="13.5" x14ac:dyDescent="0.25">
      <c r="A1328" s="3">
        <f>TITRES_STAT!B1331</f>
        <v>43944</v>
      </c>
      <c r="B1328" s="6">
        <f>TITRES_STAT!D1331</f>
        <v>8.5801999999999996</v>
      </c>
      <c r="C1328" s="2">
        <f t="shared" si="157"/>
        <v>0</v>
      </c>
      <c r="D1328" s="2">
        <f t="shared" si="158"/>
        <v>8.5716199999999994</v>
      </c>
      <c r="E1328" s="2">
        <f t="shared" si="160"/>
        <v>8.3464000000000009</v>
      </c>
      <c r="F1328" s="2">
        <f t="shared" si="161"/>
        <v>8.4178999999999995</v>
      </c>
      <c r="G1328" s="2">
        <f t="shared" si="155"/>
        <v>8.367423999999998</v>
      </c>
      <c r="H1328" s="2">
        <f t="shared" si="159"/>
        <v>8.3976000000000202</v>
      </c>
      <c r="I1328" s="2">
        <f t="array" ref="I1328">SUMPRODUCT(B1312:B1331, (ROW(B1312:B1331)-ROW(B1312)+1)) / (20*21/2)</f>
        <v>8.413000000000002</v>
      </c>
      <c r="J1328" s="2">
        <f t="shared" si="162"/>
        <v>8.3983664823955717</v>
      </c>
      <c r="K1328" s="2">
        <f t="shared" si="156"/>
        <v>8.3767430296389378</v>
      </c>
    </row>
    <row r="1329" spans="1:11" ht="13.5" x14ac:dyDescent="0.25">
      <c r="A1329" s="3">
        <f>TITRES_STAT!B1332</f>
        <v>43945</v>
      </c>
      <c r="B1329" s="6">
        <f>TITRES_STAT!D1332</f>
        <v>8.5086999999999993</v>
      </c>
      <c r="C1329" s="2">
        <f t="shared" si="157"/>
        <v>-7.1500000000000341E-2</v>
      </c>
      <c r="D1329" s="2">
        <f t="shared" si="158"/>
        <v>8.5658999999999992</v>
      </c>
      <c r="E1329" s="2">
        <f t="shared" si="160"/>
        <v>8.3649900000000024</v>
      </c>
      <c r="F1329" s="2">
        <f t="shared" si="161"/>
        <v>8.4200449999999982</v>
      </c>
      <c r="G1329" s="2">
        <f t="shared" si="155"/>
        <v>8.3661359999999974</v>
      </c>
      <c r="H1329" s="2">
        <f t="shared" si="159"/>
        <v>8.3986555000000198</v>
      </c>
      <c r="I1329" s="2">
        <f t="array" ref="I1329">SUMPRODUCT(B1313:B1332, (ROW(B1313:B1332)-ROW(B1313)+1)) / (20*21/2)</f>
        <v>8.3750361904761892</v>
      </c>
      <c r="J1329" s="2">
        <f t="shared" si="162"/>
        <v>8.4088744364531358</v>
      </c>
      <c r="K1329" s="2">
        <f t="shared" si="156"/>
        <v>8.381917812790352</v>
      </c>
    </row>
    <row r="1330" spans="1:11" ht="13.5" x14ac:dyDescent="0.25">
      <c r="A1330" s="3">
        <f>TITRES_STAT!B1333</f>
        <v>43948</v>
      </c>
      <c r="B1330" s="6">
        <f>TITRES_STAT!D1333</f>
        <v>8.5015999999999998</v>
      </c>
      <c r="C1330" s="2">
        <f t="shared" si="157"/>
        <v>-7.0999999999994401E-3</v>
      </c>
      <c r="D1330" s="2">
        <f t="shared" si="158"/>
        <v>8.550180000000001</v>
      </c>
      <c r="E1330" s="2">
        <f t="shared" si="160"/>
        <v>8.4071800000000003</v>
      </c>
      <c r="F1330" s="2">
        <f t="shared" si="161"/>
        <v>8.4196899999999992</v>
      </c>
      <c r="G1330" s="2">
        <f t="shared" ref="G1330:G1393" si="163">AVERAGE(B1281:B1330)</f>
        <v>8.3688539999999971</v>
      </c>
      <c r="H1330" s="2">
        <f t="shared" si="159"/>
        <v>8.3996755000000203</v>
      </c>
      <c r="I1330" s="2">
        <f t="array" ref="I1330">SUMPRODUCT(B1314:B1333, (ROW(B1314:B1333)-ROW(B1314)+1)) / (20*21/2)</f>
        <v>8.3544366666666665</v>
      </c>
      <c r="J1330" s="2">
        <f t="shared" si="162"/>
        <v>8.417705442505218</v>
      </c>
      <c r="K1330" s="2">
        <f t="shared" si="156"/>
        <v>8.3866112318966124</v>
      </c>
    </row>
    <row r="1331" spans="1:11" ht="13.5" x14ac:dyDescent="0.25">
      <c r="A1331" s="3">
        <f>TITRES_STAT!B1334</f>
        <v>43949</v>
      </c>
      <c r="B1331" s="6">
        <f>TITRES_STAT!D1334</f>
        <v>8.2513000000000005</v>
      </c>
      <c r="C1331" s="2">
        <f t="shared" si="157"/>
        <v>-0.2502999999999993</v>
      </c>
      <c r="D1331" s="2">
        <f t="shared" si="158"/>
        <v>8.4843999999999991</v>
      </c>
      <c r="E1331" s="2">
        <f t="shared" si="160"/>
        <v>8.4479299999999995</v>
      </c>
      <c r="F1331" s="2">
        <f t="shared" si="161"/>
        <v>8.4068199999999997</v>
      </c>
      <c r="G1331" s="2">
        <f t="shared" si="163"/>
        <v>8.3651359999999997</v>
      </c>
      <c r="H1331" s="2">
        <f t="shared" si="159"/>
        <v>8.3994440000000186</v>
      </c>
      <c r="I1331" s="2">
        <f t="array" ref="I1331">SUMPRODUCT(B1315:B1334, (ROW(B1315:B1334)-ROW(B1315)+1)) / (20*21/2)</f>
        <v>8.3123190476190469</v>
      </c>
      <c r="J1331" s="2">
        <f t="shared" si="162"/>
        <v>8.4018573051237695</v>
      </c>
      <c r="K1331" s="2">
        <f t="shared" ref="K1331:K1394" si="164">$K$4*B1331+(1-$K$4)*K1330</f>
        <v>8.3813049090771372</v>
      </c>
    </row>
    <row r="1332" spans="1:11" ht="13.5" x14ac:dyDescent="0.25">
      <c r="A1332" s="3">
        <f>TITRES_STAT!B1335</f>
        <v>43950</v>
      </c>
      <c r="B1332" s="6">
        <f>TITRES_STAT!D1335</f>
        <v>8.0082000000000004</v>
      </c>
      <c r="C1332" s="2">
        <f t="shared" si="157"/>
        <v>-0.24310000000000009</v>
      </c>
      <c r="D1332" s="2">
        <f t="shared" si="158"/>
        <v>8.370000000000001</v>
      </c>
      <c r="E1332" s="2">
        <f t="shared" si="160"/>
        <v>8.4422099999999993</v>
      </c>
      <c r="F1332" s="2">
        <f t="shared" si="161"/>
        <v>8.3817950000000003</v>
      </c>
      <c r="G1332" s="2">
        <f t="shared" si="163"/>
        <v>8.3579859999999986</v>
      </c>
      <c r="H1332" s="2">
        <f t="shared" si="159"/>
        <v>8.3979970000000179</v>
      </c>
      <c r="I1332" s="2">
        <f t="array" ref="I1332">SUMPRODUCT(B1316:B1335, (ROW(B1316:B1335)-ROW(B1316)+1)) / (20*21/2)</f>
        <v>8.2498457142857156</v>
      </c>
      <c r="J1332" s="2">
        <f t="shared" si="162"/>
        <v>8.3643661332072199</v>
      </c>
      <c r="K1332" s="2">
        <f t="shared" si="164"/>
        <v>8.3666733440152896</v>
      </c>
    </row>
    <row r="1333" spans="1:11" ht="13.5" x14ac:dyDescent="0.25">
      <c r="A1333" s="3">
        <f>TITRES_STAT!B1336</f>
        <v>43951</v>
      </c>
      <c r="B1333" s="6">
        <f>TITRES_STAT!D1336</f>
        <v>8.1654999999999998</v>
      </c>
      <c r="C1333" s="2">
        <f t="shared" si="157"/>
        <v>0.15729999999999933</v>
      </c>
      <c r="D1333" s="2">
        <f t="shared" si="158"/>
        <v>8.2870600000000003</v>
      </c>
      <c r="E1333" s="2">
        <f t="shared" si="160"/>
        <v>8.4293399999999998</v>
      </c>
      <c r="F1333" s="2">
        <f t="shared" si="161"/>
        <v>8.3646350000000016</v>
      </c>
      <c r="G1333" s="2">
        <f t="shared" si="163"/>
        <v>8.3511219999999984</v>
      </c>
      <c r="H1333" s="2">
        <f t="shared" si="159"/>
        <v>8.3973365000000175</v>
      </c>
      <c r="I1333" s="2">
        <f t="array" ref="I1333">SUMPRODUCT(B1317:B1336, (ROW(B1317:B1336)-ROW(B1317)+1)) / (20*21/2)</f>
        <v>8.169122857142856</v>
      </c>
      <c r="J1333" s="2">
        <f t="shared" si="162"/>
        <v>8.3454265014731988</v>
      </c>
      <c r="K1333" s="2">
        <f t="shared" si="164"/>
        <v>8.3587841932695923</v>
      </c>
    </row>
    <row r="1334" spans="1:11" ht="13.5" x14ac:dyDescent="0.25">
      <c r="A1334" s="3">
        <f>TITRES_STAT!B1337</f>
        <v>43955</v>
      </c>
      <c r="B1334" s="6">
        <f>TITRES_STAT!D1337</f>
        <v>7.9223999999999997</v>
      </c>
      <c r="C1334" s="2">
        <f t="shared" si="157"/>
        <v>-0.24310000000000009</v>
      </c>
      <c r="D1334" s="2">
        <f t="shared" si="158"/>
        <v>8.1698000000000004</v>
      </c>
      <c r="E1334" s="2">
        <f t="shared" si="160"/>
        <v>8.3678499999999989</v>
      </c>
      <c r="F1334" s="2">
        <f t="shared" si="161"/>
        <v>8.3424700000000023</v>
      </c>
      <c r="G1334" s="2">
        <f t="shared" si="163"/>
        <v>8.3393959999999989</v>
      </c>
      <c r="H1334" s="2">
        <f t="shared" si="159"/>
        <v>8.3961750000000173</v>
      </c>
      <c r="I1334" s="2">
        <f t="array" ref="I1334">SUMPRODUCT(B1318:B1337, (ROW(B1318:B1337)-ROW(B1318)+1)) / (20*21/2)</f>
        <v>8.0719499999999993</v>
      </c>
      <c r="J1334" s="2">
        <f t="shared" si="162"/>
        <v>8.3051382632376569</v>
      </c>
      <c r="K1334" s="2">
        <f t="shared" si="164"/>
        <v>8.3416710876511768</v>
      </c>
    </row>
    <row r="1335" spans="1:11" ht="13.5" x14ac:dyDescent="0.25">
      <c r="A1335" s="3">
        <f>TITRES_STAT!B1338</f>
        <v>43956</v>
      </c>
      <c r="B1335" s="6">
        <f>TITRES_STAT!D1338</f>
        <v>7.6864999999999997</v>
      </c>
      <c r="C1335" s="2">
        <f t="shared" si="157"/>
        <v>-0.2359</v>
      </c>
      <c r="D1335" s="2">
        <f t="shared" si="158"/>
        <v>8.0067800000000027</v>
      </c>
      <c r="E1335" s="2">
        <f t="shared" si="160"/>
        <v>8.2784799999999983</v>
      </c>
      <c r="F1335" s="2">
        <f t="shared" si="161"/>
        <v>8.3052900000000029</v>
      </c>
      <c r="G1335" s="2">
        <f t="shared" si="163"/>
        <v>8.3243819999999999</v>
      </c>
      <c r="H1335" s="2">
        <f t="shared" si="159"/>
        <v>8.3938000000000166</v>
      </c>
      <c r="I1335" s="2">
        <f t="array" ref="I1335">SUMPRODUCT(B1319:B1338, (ROW(B1319:B1338)-ROW(B1319)+1)) / (20*21/2)</f>
        <v>7.9607495238095227</v>
      </c>
      <c r="J1335" s="2">
        <f t="shared" si="162"/>
        <v>8.246220333405498</v>
      </c>
      <c r="K1335" s="2">
        <f t="shared" si="164"/>
        <v>8.3159781038217204</v>
      </c>
    </row>
    <row r="1336" spans="1:11" ht="13.5" x14ac:dyDescent="0.25">
      <c r="A1336" s="3">
        <f>TITRES_STAT!B1339</f>
        <v>43957</v>
      </c>
      <c r="B1336" s="6">
        <f>TITRES_STAT!D1339</f>
        <v>7.4577</v>
      </c>
      <c r="C1336" s="2">
        <f t="shared" si="157"/>
        <v>-0.22879999999999967</v>
      </c>
      <c r="D1336" s="2">
        <f t="shared" si="158"/>
        <v>7.8480599999999994</v>
      </c>
      <c r="E1336" s="2">
        <f t="shared" si="160"/>
        <v>8.1662300000000005</v>
      </c>
      <c r="F1336" s="2">
        <f t="shared" si="161"/>
        <v>8.2563150000000007</v>
      </c>
      <c r="G1336" s="2">
        <f t="shared" si="163"/>
        <v>8.3047919999999991</v>
      </c>
      <c r="H1336" s="2">
        <f t="shared" si="159"/>
        <v>8.3902810000000141</v>
      </c>
      <c r="I1336" s="2">
        <f t="array" ref="I1336">SUMPRODUCT(B1320:B1339, (ROW(B1320:B1339)-ROW(B1320)+1)) / (20*21/2)</f>
        <v>7.8372190476190475</v>
      </c>
      <c r="J1336" s="2">
        <f t="shared" si="162"/>
        <v>8.1711231587954511</v>
      </c>
      <c r="K1336" s="2">
        <f t="shared" si="164"/>
        <v>8.282320138965968</v>
      </c>
    </row>
    <row r="1337" spans="1:11" ht="13.5" x14ac:dyDescent="0.25">
      <c r="A1337" s="3">
        <f>TITRES_STAT!B1340</f>
        <v>43958</v>
      </c>
      <c r="B1337" s="6">
        <f>TITRES_STAT!D1340</f>
        <v>7.2359999999999998</v>
      </c>
      <c r="C1337" s="2">
        <f t="shared" si="157"/>
        <v>-0.22170000000000023</v>
      </c>
      <c r="D1337" s="2">
        <f t="shared" si="158"/>
        <v>7.6936199999999983</v>
      </c>
      <c r="E1337" s="2">
        <f t="shared" si="160"/>
        <v>8.0318100000000001</v>
      </c>
      <c r="F1337" s="2">
        <f t="shared" si="161"/>
        <v>8.1891050000000014</v>
      </c>
      <c r="G1337" s="2">
        <f t="shared" si="163"/>
        <v>8.2834839999999996</v>
      </c>
      <c r="H1337" s="2">
        <f t="shared" si="159"/>
        <v>8.3859935000000156</v>
      </c>
      <c r="I1337" s="2">
        <f t="array" ref="I1337">SUMPRODUCT(B1321:B1340, (ROW(B1321:B1340)-ROW(B1321)+1)) / (20*21/2)</f>
        <v>7.7392633333333327</v>
      </c>
      <c r="J1337" s="2">
        <f t="shared" si="162"/>
        <v>8.0820638103387417</v>
      </c>
      <c r="K1337" s="2">
        <f t="shared" si="164"/>
        <v>8.2412879766535774</v>
      </c>
    </row>
    <row r="1338" spans="1:11" ht="13.5" x14ac:dyDescent="0.25">
      <c r="A1338" s="3">
        <f>TITRES_STAT!B1341</f>
        <v>43959</v>
      </c>
      <c r="B1338" s="6">
        <f>TITRES_STAT!D1341</f>
        <v>7.0214999999999996</v>
      </c>
      <c r="C1338" s="2">
        <f t="shared" si="157"/>
        <v>-0.21450000000000014</v>
      </c>
      <c r="D1338" s="2">
        <f t="shared" si="158"/>
        <v>7.4648200000000005</v>
      </c>
      <c r="E1338" s="2">
        <f t="shared" si="160"/>
        <v>7.8759400000000017</v>
      </c>
      <c r="F1338" s="2">
        <f t="shared" si="161"/>
        <v>8.1111699999999995</v>
      </c>
      <c r="G1338" s="2">
        <f t="shared" si="163"/>
        <v>8.2580299999999998</v>
      </c>
      <c r="H1338" s="2">
        <f t="shared" si="159"/>
        <v>8.3802935000000165</v>
      </c>
      <c r="I1338" s="2">
        <f t="array" ref="I1338">SUMPRODUCT(B1322:B1341, (ROW(B1322:B1341)-ROW(B1322)+1)) / (20*21/2)</f>
        <v>7.6661671428571427</v>
      </c>
      <c r="J1338" s="2">
        <f t="shared" si="162"/>
        <v>7.981057733163623</v>
      </c>
      <c r="K1338" s="2">
        <f t="shared" si="164"/>
        <v>8.1934531540397124</v>
      </c>
    </row>
    <row r="1339" spans="1:11" ht="13.5" x14ac:dyDescent="0.25">
      <c r="A1339" s="3">
        <f>TITRES_STAT!B1342</f>
        <v>43962</v>
      </c>
      <c r="B1339" s="6">
        <f>TITRES_STAT!D1342</f>
        <v>6.8140999999999998</v>
      </c>
      <c r="C1339" s="2">
        <f t="shared" si="157"/>
        <v>-0.20739999999999981</v>
      </c>
      <c r="D1339" s="2">
        <f t="shared" si="158"/>
        <v>7.2431600000000005</v>
      </c>
      <c r="E1339" s="2">
        <f t="shared" si="160"/>
        <v>7.7064800000000009</v>
      </c>
      <c r="F1339" s="2">
        <f t="shared" si="161"/>
        <v>8.035734999999999</v>
      </c>
      <c r="G1339" s="2">
        <f t="shared" si="163"/>
        <v>8.2241379999999999</v>
      </c>
      <c r="H1339" s="2">
        <f t="shared" si="159"/>
        <v>8.3735565000000172</v>
      </c>
      <c r="I1339" s="2">
        <f t="array" ref="I1339">SUMPRODUCT(B1323:B1342, (ROW(B1323:B1342)-ROW(B1323)+1)) / (20*21/2)</f>
        <v>7.6164957142857128</v>
      </c>
      <c r="J1339" s="2">
        <f t="shared" si="162"/>
        <v>7.8699189014337536</v>
      </c>
      <c r="K1339" s="2">
        <f t="shared" si="164"/>
        <v>8.1393608734891352</v>
      </c>
    </row>
    <row r="1340" spans="1:11" ht="13.5" x14ac:dyDescent="0.25">
      <c r="A1340" s="3">
        <f>TITRES_STAT!B1343</f>
        <v>43963</v>
      </c>
      <c r="B1340" s="6">
        <f>TITRES_STAT!D1343</f>
        <v>7.0072000000000001</v>
      </c>
      <c r="C1340" s="2">
        <f t="shared" si="157"/>
        <v>0.19310000000000027</v>
      </c>
      <c r="D1340" s="2">
        <f t="shared" si="158"/>
        <v>7.1072999999999995</v>
      </c>
      <c r="E1340" s="2">
        <f t="shared" si="160"/>
        <v>7.5570400000000006</v>
      </c>
      <c r="F1340" s="2">
        <f t="shared" si="161"/>
        <v>7.9821099999999987</v>
      </c>
      <c r="G1340" s="2">
        <f t="shared" si="163"/>
        <v>8.1941079999999999</v>
      </c>
      <c r="H1340" s="2">
        <f t="shared" si="159"/>
        <v>8.3677850000000173</v>
      </c>
      <c r="I1340" s="2">
        <f t="array" ref="I1340">SUMPRODUCT(B1324:B1343, (ROW(B1324:B1343)-ROW(B1324)+1)) / (20*21/2)</f>
        <v>7.5773399999999995</v>
      </c>
      <c r="J1340" s="2">
        <f t="shared" si="162"/>
        <v>7.7877551965353007</v>
      </c>
      <c r="K1340" s="2">
        <f t="shared" si="164"/>
        <v>8.094962407862111</v>
      </c>
    </row>
    <row r="1341" spans="1:11" ht="13.5" x14ac:dyDescent="0.25">
      <c r="A1341" s="3">
        <f>TITRES_STAT!B1344</f>
        <v>43964</v>
      </c>
      <c r="B1341" s="6">
        <f>TITRES_STAT!D1344</f>
        <v>7.2145999999999999</v>
      </c>
      <c r="C1341" s="2">
        <f t="shared" si="157"/>
        <v>0.20739999999999981</v>
      </c>
      <c r="D1341" s="2">
        <f t="shared" si="158"/>
        <v>7.0586799999999998</v>
      </c>
      <c r="E1341" s="2">
        <f t="shared" si="160"/>
        <v>7.4533699999999996</v>
      </c>
      <c r="F1341" s="2">
        <f t="shared" si="161"/>
        <v>7.9506499999999987</v>
      </c>
      <c r="G1341" s="2">
        <f t="shared" si="163"/>
        <v>8.1682259999999989</v>
      </c>
      <c r="H1341" s="2">
        <f t="shared" si="159"/>
        <v>8.3630505000000177</v>
      </c>
      <c r="I1341" s="2">
        <f t="array" ref="I1341">SUMPRODUCT(B1325:B1344, (ROW(B1325:B1344)-ROW(B1325)+1)) / (20*21/2)</f>
        <v>7.5521485714285728</v>
      </c>
      <c r="J1341" s="2">
        <f t="shared" si="162"/>
        <v>7.7331689873414629</v>
      </c>
      <c r="K1341" s="2">
        <f t="shared" si="164"/>
        <v>8.0604383918675193</v>
      </c>
    </row>
    <row r="1342" spans="1:11" ht="13.5" x14ac:dyDescent="0.25">
      <c r="A1342" s="3">
        <f>TITRES_STAT!B1345</f>
        <v>43965</v>
      </c>
      <c r="B1342" s="6">
        <f>TITRES_STAT!D1345</f>
        <v>7.4291</v>
      </c>
      <c r="C1342" s="2">
        <f t="shared" si="157"/>
        <v>0.21450000000000014</v>
      </c>
      <c r="D1342" s="2">
        <f t="shared" si="158"/>
        <v>7.0972999999999997</v>
      </c>
      <c r="E1342" s="2">
        <f t="shared" si="160"/>
        <v>7.3954599999999999</v>
      </c>
      <c r="F1342" s="2">
        <f t="shared" si="161"/>
        <v>7.9188349999999987</v>
      </c>
      <c r="G1342" s="2">
        <f t="shared" si="163"/>
        <v>8.1466340000000006</v>
      </c>
      <c r="H1342" s="2">
        <f t="shared" si="159"/>
        <v>8.3593885000000174</v>
      </c>
      <c r="I1342" s="2">
        <f t="array" ref="I1342">SUMPRODUCT(B1326:B1345, (ROW(B1326:B1345)-ROW(B1326)+1)) / (20*21/2)</f>
        <v>7.5415585714285704</v>
      </c>
      <c r="J1342" s="2">
        <f t="shared" si="162"/>
        <v>7.704210036166085</v>
      </c>
      <c r="K1342" s="2">
        <f t="shared" si="164"/>
        <v>8.0356800235589887</v>
      </c>
    </row>
    <row r="1343" spans="1:11" ht="13.5" x14ac:dyDescent="0.25">
      <c r="A1343" s="3">
        <f>TITRES_STAT!B1346</f>
        <v>43966</v>
      </c>
      <c r="B1343" s="6">
        <f>TITRES_STAT!D1346</f>
        <v>7.5076999999999998</v>
      </c>
      <c r="C1343" s="2">
        <f t="shared" si="157"/>
        <v>7.8599999999999781E-2</v>
      </c>
      <c r="D1343" s="2">
        <f t="shared" si="158"/>
        <v>7.1945400000000008</v>
      </c>
      <c r="E1343" s="2">
        <f t="shared" si="160"/>
        <v>7.3296799999999989</v>
      </c>
      <c r="F1343" s="2">
        <f t="shared" si="161"/>
        <v>7.8795100000000007</v>
      </c>
      <c r="G1343" s="2">
        <f t="shared" si="163"/>
        <v>8.1316179999999978</v>
      </c>
      <c r="H1343" s="2">
        <f t="shared" si="159"/>
        <v>8.3564595000000192</v>
      </c>
      <c r="I1343" s="2">
        <f t="array" ref="I1343">SUMPRODUCT(B1327:B1346, (ROW(B1327:B1346)-ROW(B1327)+1)) / (20*21/2)</f>
        <v>7.5486733333333342</v>
      </c>
      <c r="J1343" s="2">
        <f t="shared" si="162"/>
        <v>7.6854947946264573</v>
      </c>
      <c r="K1343" s="2">
        <f t="shared" si="164"/>
        <v>8.0149749245958919</v>
      </c>
    </row>
    <row r="1344" spans="1:11" ht="13.5" x14ac:dyDescent="0.25">
      <c r="A1344" s="3">
        <f>TITRES_STAT!B1347</f>
        <v>43969</v>
      </c>
      <c r="B1344" s="6">
        <f>TITRES_STAT!D1347</f>
        <v>7.6150000000000002</v>
      </c>
      <c r="C1344" s="2">
        <f t="shared" si="157"/>
        <v>0.1073000000000004</v>
      </c>
      <c r="D1344" s="2">
        <f t="shared" si="158"/>
        <v>7.3547200000000004</v>
      </c>
      <c r="E1344" s="2">
        <f t="shared" si="160"/>
        <v>7.2989399999999991</v>
      </c>
      <c r="F1344" s="2">
        <f t="shared" si="161"/>
        <v>7.8333950000000003</v>
      </c>
      <c r="G1344" s="2">
        <f t="shared" si="163"/>
        <v>8.1166039999999988</v>
      </c>
      <c r="H1344" s="2">
        <f t="shared" si="159"/>
        <v>8.3540670000000201</v>
      </c>
      <c r="I1344" s="2">
        <f t="array" ref="I1344">SUMPRODUCT(B1328:B1347, (ROW(B1328:B1347)-ROW(B1328)+1)) / (20*21/2)</f>
        <v>7.5789452380952378</v>
      </c>
      <c r="J1344" s="2">
        <f t="shared" si="162"/>
        <v>7.6787810046620333</v>
      </c>
      <c r="K1344" s="2">
        <f t="shared" si="164"/>
        <v>7.9992896334352688</v>
      </c>
    </row>
    <row r="1345" spans="1:11" ht="13.5" x14ac:dyDescent="0.25">
      <c r="A1345" s="3">
        <f>TITRES_STAT!B1348</f>
        <v>43970</v>
      </c>
      <c r="B1345" s="6">
        <f>TITRES_STAT!D1348</f>
        <v>7.7222</v>
      </c>
      <c r="C1345" s="2">
        <f t="shared" si="157"/>
        <v>0.10719999999999974</v>
      </c>
      <c r="D1345" s="2">
        <f t="shared" si="158"/>
        <v>7.4977199999999993</v>
      </c>
      <c r="E1345" s="2">
        <f t="shared" si="160"/>
        <v>7.3025099999999998</v>
      </c>
      <c r="F1345" s="2">
        <f t="shared" si="161"/>
        <v>7.7904949999999999</v>
      </c>
      <c r="G1345" s="2">
        <f t="shared" si="163"/>
        <v>8.1023039999999984</v>
      </c>
      <c r="H1345" s="2">
        <f t="shared" si="159"/>
        <v>8.351938500000017</v>
      </c>
      <c r="I1345" s="2">
        <f t="array" ref="I1345">SUMPRODUCT(B1329:B1348, (ROW(B1329:B1348)-ROW(B1329)+1)) / (20*21/2)</f>
        <v>7.6116342857142856</v>
      </c>
      <c r="J1345" s="2">
        <f t="shared" si="162"/>
        <v>7.682916147075173</v>
      </c>
      <c r="K1345" s="2">
        <f t="shared" si="164"/>
        <v>7.9884233733005523</v>
      </c>
    </row>
    <row r="1346" spans="1:11" ht="13.5" x14ac:dyDescent="0.25">
      <c r="A1346" s="3">
        <f>TITRES_STAT!B1349</f>
        <v>43971</v>
      </c>
      <c r="B1346" s="6">
        <f>TITRES_STAT!D1349</f>
        <v>7.8651999999999997</v>
      </c>
      <c r="C1346" s="2">
        <f t="shared" si="157"/>
        <v>0.14299999999999979</v>
      </c>
      <c r="D1346" s="2">
        <f t="shared" si="158"/>
        <v>7.6278400000000008</v>
      </c>
      <c r="E1346" s="2">
        <f t="shared" si="160"/>
        <v>7.343259999999999</v>
      </c>
      <c r="F1346" s="2">
        <f t="shared" si="161"/>
        <v>7.7547449999999998</v>
      </c>
      <c r="G1346" s="2">
        <f t="shared" si="163"/>
        <v>8.0894339999999989</v>
      </c>
      <c r="H1346" s="2">
        <f t="shared" si="159"/>
        <v>8.3505250000000171</v>
      </c>
      <c r="I1346" s="2">
        <f t="array" ref="I1346">SUMPRODUCT(B1330:B1349, (ROW(B1330:B1349)-ROW(B1330)+1)) / (20*21/2)</f>
        <v>7.6692071428571431</v>
      </c>
      <c r="J1346" s="2">
        <f t="shared" si="162"/>
        <v>7.7002765140203948</v>
      </c>
      <c r="K1346" s="2">
        <f t="shared" si="164"/>
        <v>7.9835910841515112</v>
      </c>
    </row>
    <row r="1347" spans="1:11" ht="13.5" x14ac:dyDescent="0.25">
      <c r="A1347" s="3">
        <f>TITRES_STAT!B1350</f>
        <v>43972</v>
      </c>
      <c r="B1347" s="6">
        <f>TITRES_STAT!D1350</f>
        <v>8.0725999999999996</v>
      </c>
      <c r="C1347" s="2">
        <f t="shared" si="157"/>
        <v>0.20739999999999981</v>
      </c>
      <c r="D1347" s="2">
        <f t="shared" si="158"/>
        <v>7.7565399999999993</v>
      </c>
      <c r="E1347" s="2">
        <f t="shared" si="160"/>
        <v>7.42692</v>
      </c>
      <c r="F1347" s="2">
        <f t="shared" si="161"/>
        <v>7.7293649999999987</v>
      </c>
      <c r="G1347" s="2">
        <f t="shared" si="163"/>
        <v>8.0807120000000001</v>
      </c>
      <c r="H1347" s="2">
        <f t="shared" si="159"/>
        <v>8.3500805000000167</v>
      </c>
      <c r="I1347" s="2">
        <f t="array" ref="I1347">SUMPRODUCT(B1331:B1350, (ROW(B1331:B1350)-ROW(B1331)+1)) / (20*21/2)</f>
        <v>7.7352285714285713</v>
      </c>
      <c r="J1347" s="2">
        <f t="shared" si="162"/>
        <v>7.7357358936375</v>
      </c>
      <c r="K1347" s="2">
        <f t="shared" si="164"/>
        <v>7.9870816298710592</v>
      </c>
    </row>
    <row r="1348" spans="1:11" ht="13.5" x14ac:dyDescent="0.25">
      <c r="A1348" s="3">
        <f>TITRES_STAT!B1351</f>
        <v>43973</v>
      </c>
      <c r="B1348" s="6">
        <f>TITRES_STAT!D1351</f>
        <v>8.0725999999999996</v>
      </c>
      <c r="C1348" s="2">
        <f t="shared" ref="C1348:C1411" si="165">B1348-B1347</f>
        <v>0</v>
      </c>
      <c r="D1348" s="2">
        <f t="shared" si="158"/>
        <v>7.8695199999999996</v>
      </c>
      <c r="E1348" s="2">
        <f t="shared" si="160"/>
        <v>7.5320300000000007</v>
      </c>
      <c r="F1348" s="2">
        <f t="shared" si="161"/>
        <v>7.7039849999999985</v>
      </c>
      <c r="G1348" s="2">
        <f t="shared" si="163"/>
        <v>8.0719900000000013</v>
      </c>
      <c r="H1348" s="2">
        <f t="shared" si="159"/>
        <v>8.3496360000000145</v>
      </c>
      <c r="I1348" s="2">
        <f t="array" ref="I1348">SUMPRODUCT(B1332:B1351, (ROW(B1332:B1351)-ROW(B1332)+1)) / (20*21/2)</f>
        <v>7.7997471428571439</v>
      </c>
      <c r="J1348" s="2">
        <f t="shared" si="162"/>
        <v>7.767818189481547</v>
      </c>
      <c r="K1348" s="2">
        <f t="shared" si="164"/>
        <v>7.9904352914447427</v>
      </c>
    </row>
    <row r="1349" spans="1:11" ht="13.5" x14ac:dyDescent="0.25">
      <c r="A1349" s="3">
        <f>TITRES_STAT!B1352</f>
        <v>43977</v>
      </c>
      <c r="B1349" s="6">
        <f>TITRES_STAT!D1352</f>
        <v>8.3085000000000004</v>
      </c>
      <c r="C1349" s="2">
        <f t="shared" si="165"/>
        <v>0.23590000000000089</v>
      </c>
      <c r="D1349" s="2">
        <f t="shared" si="158"/>
        <v>8.0082199999999997</v>
      </c>
      <c r="E1349" s="2">
        <f t="shared" si="160"/>
        <v>7.68147</v>
      </c>
      <c r="F1349" s="2">
        <f t="shared" si="161"/>
        <v>7.693975</v>
      </c>
      <c r="G1349" s="2">
        <f t="shared" si="163"/>
        <v>8.0679860000000012</v>
      </c>
      <c r="H1349" s="2">
        <f t="shared" si="159"/>
        <v>8.3507110000000164</v>
      </c>
      <c r="I1349" s="2">
        <f t="array" ref="I1349">SUMPRODUCT(B1333:B1352, (ROW(B1333:B1352)-ROW(B1333)+1)) / (20*21/2)</f>
        <v>7.8398923809523806</v>
      </c>
      <c r="J1349" s="2">
        <f t="shared" si="162"/>
        <v>7.8193116952452097</v>
      </c>
      <c r="K1349" s="2">
        <f t="shared" si="164"/>
        <v>8.0029084172704383</v>
      </c>
    </row>
    <row r="1350" spans="1:11" ht="13.5" x14ac:dyDescent="0.25">
      <c r="A1350" s="3">
        <f>TITRES_STAT!B1353</f>
        <v>43978</v>
      </c>
      <c r="B1350" s="6">
        <f>TITRES_STAT!D1353</f>
        <v>8.3872</v>
      </c>
      <c r="C1350" s="2">
        <f t="shared" si="165"/>
        <v>7.8699999999999548E-2</v>
      </c>
      <c r="D1350" s="2">
        <f t="shared" ref="D1350:D1413" si="166">AVERAGE(B1346:B1350)</f>
        <v>8.1412200000000006</v>
      </c>
      <c r="E1350" s="2">
        <f t="shared" si="160"/>
        <v>7.8194700000000008</v>
      </c>
      <c r="F1350" s="2">
        <f t="shared" si="161"/>
        <v>7.6882550000000007</v>
      </c>
      <c r="G1350" s="2">
        <f t="shared" si="163"/>
        <v>8.0655560000000008</v>
      </c>
      <c r="H1350" s="2">
        <f t="shared" si="159"/>
        <v>8.3509890000000162</v>
      </c>
      <c r="I1350" s="2">
        <f t="array" ref="I1350">SUMPRODUCT(B1334:B1353, (ROW(B1334:B1353)-ROW(B1334)+1)) / (20*21/2)</f>
        <v>7.8795266666666661</v>
      </c>
      <c r="J1350" s="2">
        <f t="shared" si="162"/>
        <v>7.873396295698047</v>
      </c>
      <c r="K1350" s="2">
        <f t="shared" si="164"/>
        <v>8.0179786754166962</v>
      </c>
    </row>
    <row r="1351" spans="1:11" ht="13.5" x14ac:dyDescent="0.25">
      <c r="A1351" s="3">
        <f>TITRES_STAT!B1354</f>
        <v>43979</v>
      </c>
      <c r="B1351" s="6">
        <f>TITRES_STAT!D1354</f>
        <v>8.3657000000000004</v>
      </c>
      <c r="C1351" s="2">
        <f t="shared" si="165"/>
        <v>-2.1499999999999631E-2</v>
      </c>
      <c r="D1351" s="2">
        <f t="shared" si="166"/>
        <v>8.2413199999999982</v>
      </c>
      <c r="E1351" s="2">
        <f t="shared" si="160"/>
        <v>7.9345800000000013</v>
      </c>
      <c r="F1351" s="2">
        <f t="shared" si="161"/>
        <v>7.693975</v>
      </c>
      <c r="G1351" s="2">
        <f t="shared" si="163"/>
        <v>8.0626960000000008</v>
      </c>
      <c r="H1351" s="2">
        <f t="shared" si="159"/>
        <v>8.3498450000000144</v>
      </c>
      <c r="I1351" s="2">
        <f t="array" ref="I1351">SUMPRODUCT(B1335:B1354, (ROW(B1335:B1354)-ROW(B1335)+1)) / (20*21/2)</f>
        <v>7.9193990476190468</v>
      </c>
      <c r="J1351" s="2">
        <f t="shared" si="162"/>
        <v>7.9202823627744232</v>
      </c>
      <c r="K1351" s="2">
        <f t="shared" si="164"/>
        <v>8.031614805792513</v>
      </c>
    </row>
    <row r="1352" spans="1:11" ht="13.5" x14ac:dyDescent="0.25">
      <c r="A1352" s="3">
        <f>TITRES_STAT!B1355</f>
        <v>43980</v>
      </c>
      <c r="B1352" s="6">
        <f>TITRES_STAT!D1355</f>
        <v>8.1155000000000008</v>
      </c>
      <c r="C1352" s="2">
        <f t="shared" si="165"/>
        <v>-0.25019999999999953</v>
      </c>
      <c r="D1352" s="2">
        <f t="shared" si="166"/>
        <v>8.2499000000000002</v>
      </c>
      <c r="E1352" s="2">
        <f t="shared" si="160"/>
        <v>8.0032200000000007</v>
      </c>
      <c r="F1352" s="2">
        <f t="shared" si="161"/>
        <v>7.6993399999999994</v>
      </c>
      <c r="G1352" s="2">
        <f t="shared" si="163"/>
        <v>8.0628400000000013</v>
      </c>
      <c r="H1352" s="2">
        <f t="shared" si="159"/>
        <v>8.3478790000000131</v>
      </c>
      <c r="I1352" s="2">
        <f t="array" ref="I1352">SUMPRODUCT(B1336:B1355, (ROW(B1336:B1355)-ROW(B1336)+1)) / (20*21/2)</f>
        <v>7.9808185714285713</v>
      </c>
      <c r="J1352" s="2">
        <f t="shared" si="162"/>
        <v>7.9388745187006684</v>
      </c>
      <c r="K1352" s="2">
        <f t="shared" si="164"/>
        <v>8.0349044212516301</v>
      </c>
    </row>
    <row r="1353" spans="1:11" ht="13.5" x14ac:dyDescent="0.25">
      <c r="A1353" s="3">
        <f>TITRES_STAT!B1356</f>
        <v>43983</v>
      </c>
      <c r="B1353" s="6">
        <f>TITRES_STAT!D1356</f>
        <v>8.1155000000000008</v>
      </c>
      <c r="C1353" s="2">
        <f t="shared" si="165"/>
        <v>0</v>
      </c>
      <c r="D1353" s="2">
        <f t="shared" si="166"/>
        <v>8.2584800000000005</v>
      </c>
      <c r="E1353" s="2">
        <f t="shared" si="160"/>
        <v>8.0640000000000001</v>
      </c>
      <c r="F1353" s="2">
        <f t="shared" si="161"/>
        <v>7.696839999999999</v>
      </c>
      <c r="G1353" s="2">
        <f t="shared" si="163"/>
        <v>8.0678460000000012</v>
      </c>
      <c r="H1353" s="2">
        <f t="shared" si="159"/>
        <v>8.3459130000000155</v>
      </c>
      <c r="I1353" s="2">
        <f t="array" ref="I1353">SUMPRODUCT(B1337:B1356, (ROW(B1337:B1356)-ROW(B1337)+1)) / (20*21/2)</f>
        <v>8.0472433333333342</v>
      </c>
      <c r="J1353" s="2">
        <f t="shared" si="162"/>
        <v>7.9556959931101288</v>
      </c>
      <c r="K1353" s="2">
        <f t="shared" si="164"/>
        <v>8.0380650321829386</v>
      </c>
    </row>
    <row r="1354" spans="1:11" ht="13.5" x14ac:dyDescent="0.25">
      <c r="A1354" s="3">
        <f>TITRES_STAT!B1357</f>
        <v>43984</v>
      </c>
      <c r="B1354" s="6">
        <f>TITRES_STAT!D1357</f>
        <v>8.1155000000000008</v>
      </c>
      <c r="C1354" s="2">
        <f t="shared" si="165"/>
        <v>0</v>
      </c>
      <c r="D1354" s="2">
        <f t="shared" si="166"/>
        <v>8.2198799999999999</v>
      </c>
      <c r="E1354" s="2">
        <f t="shared" si="160"/>
        <v>8.1140499999999989</v>
      </c>
      <c r="F1354" s="2">
        <f t="shared" si="161"/>
        <v>7.7064949999999985</v>
      </c>
      <c r="G1354" s="2">
        <f t="shared" si="163"/>
        <v>8.072852000000001</v>
      </c>
      <c r="H1354" s="2">
        <f t="shared" ref="H1354:H1417" si="167">AVERAGE(B1155:B1354)</f>
        <v>8.3435895000000144</v>
      </c>
      <c r="I1354" s="2">
        <f t="array" ref="I1354">SUMPRODUCT(B1338:B1357, (ROW(B1338:B1357)-ROW(B1338)+1)) / (20*21/2)</f>
        <v>8.0987942857142858</v>
      </c>
      <c r="J1354" s="2">
        <f t="shared" si="162"/>
        <v>7.9709154223377361</v>
      </c>
      <c r="K1354" s="2">
        <f t="shared" si="164"/>
        <v>8.0411016975875302</v>
      </c>
    </row>
    <row r="1355" spans="1:11" ht="13.5" x14ac:dyDescent="0.25">
      <c r="A1355" s="3">
        <f>TITRES_STAT!B1358</f>
        <v>43985</v>
      </c>
      <c r="B1355" s="6">
        <f>TITRES_STAT!D1358</f>
        <v>8.3513999999999999</v>
      </c>
      <c r="C1355" s="2">
        <f t="shared" si="165"/>
        <v>0.23589999999999911</v>
      </c>
      <c r="D1355" s="2">
        <f t="shared" si="166"/>
        <v>8.2127200000000009</v>
      </c>
      <c r="E1355" s="2">
        <f t="shared" si="160"/>
        <v>8.176969999999999</v>
      </c>
      <c r="F1355" s="2">
        <f t="shared" si="161"/>
        <v>7.7397399999999994</v>
      </c>
      <c r="G1355" s="2">
        <f t="shared" si="163"/>
        <v>8.087294</v>
      </c>
      <c r="H1355" s="2">
        <f t="shared" si="167"/>
        <v>8.3424455000000144</v>
      </c>
      <c r="I1355" s="2">
        <f t="array" ref="I1355">SUMPRODUCT(B1339:B1358, (ROW(B1339:B1358)-ROW(B1339)+1)) / (20*21/2)</f>
        <v>8.1444499999999991</v>
      </c>
      <c r="J1355" s="2">
        <f t="shared" si="162"/>
        <v>8.0071520487817622</v>
      </c>
      <c r="K1355" s="2">
        <f t="shared" si="164"/>
        <v>8.0532702584664513</v>
      </c>
    </row>
    <row r="1356" spans="1:11" ht="13.5" x14ac:dyDescent="0.25">
      <c r="A1356" s="3">
        <f>TITRES_STAT!B1359</f>
        <v>43986</v>
      </c>
      <c r="B1356" s="6">
        <f>TITRES_STAT!D1359</f>
        <v>8.4372000000000007</v>
      </c>
      <c r="C1356" s="2">
        <f t="shared" si="165"/>
        <v>8.5800000000000765E-2</v>
      </c>
      <c r="D1356" s="2">
        <f t="shared" si="166"/>
        <v>8.2270200000000013</v>
      </c>
      <c r="E1356" s="2">
        <f t="shared" ref="E1356:E1419" si="168">AVERAGE(B1347:B1356)</f>
        <v>8.2341699999999989</v>
      </c>
      <c r="F1356" s="2">
        <f t="shared" si="161"/>
        <v>7.7887149999999989</v>
      </c>
      <c r="G1356" s="2">
        <f t="shared" si="163"/>
        <v>8.0988760000000006</v>
      </c>
      <c r="H1356" s="2">
        <f t="shared" si="167"/>
        <v>8.3419090000000153</v>
      </c>
      <c r="I1356" s="2">
        <f t="array" ref="I1356">SUMPRODUCT(B1340:B1359, (ROW(B1340:B1359)-ROW(B1340)+1)) / (20*21/2)</f>
        <v>8.1811852380952388</v>
      </c>
      <c r="J1356" s="2">
        <f t="shared" si="162"/>
        <v>8.0481089965168326</v>
      </c>
      <c r="K1356" s="2">
        <f t="shared" si="164"/>
        <v>8.0683263267618841</v>
      </c>
    </row>
    <row r="1357" spans="1:11" ht="13.5" x14ac:dyDescent="0.25">
      <c r="A1357" s="3">
        <f>TITRES_STAT!B1360</f>
        <v>43987</v>
      </c>
      <c r="B1357" s="6">
        <f>TITRES_STAT!D1360</f>
        <v>8.33</v>
      </c>
      <c r="C1357" s="2">
        <f t="shared" si="165"/>
        <v>-0.10720000000000063</v>
      </c>
      <c r="D1357" s="2">
        <f t="shared" si="166"/>
        <v>8.269919999999999</v>
      </c>
      <c r="E1357" s="2">
        <f t="shared" si="168"/>
        <v>8.2599099999999996</v>
      </c>
      <c r="F1357" s="2">
        <f t="shared" si="161"/>
        <v>7.8434150000000002</v>
      </c>
      <c r="G1357" s="2">
        <f t="shared" si="163"/>
        <v>8.1037379999999999</v>
      </c>
      <c r="H1357" s="2">
        <f t="shared" si="167"/>
        <v>8.3410155000000135</v>
      </c>
      <c r="I1357" s="2">
        <f t="array" ref="I1357">SUMPRODUCT(B1341:B1360, (ROW(B1341:B1360)-ROW(B1341)+1)) / (20*21/2)</f>
        <v>8.2108723809523809</v>
      </c>
      <c r="J1357" s="2">
        <f t="shared" si="162"/>
        <v>8.0749557587533243</v>
      </c>
      <c r="K1357" s="2">
        <f t="shared" si="164"/>
        <v>8.0785880394378893</v>
      </c>
    </row>
    <row r="1358" spans="1:11" ht="13.5" x14ac:dyDescent="0.25">
      <c r="A1358" s="3">
        <f>TITRES_STAT!B1361</f>
        <v>43990</v>
      </c>
      <c r="B1358" s="6">
        <f>TITRES_STAT!D1361</f>
        <v>8.3228000000000009</v>
      </c>
      <c r="C1358" s="2">
        <f t="shared" si="165"/>
        <v>-7.199999999999207E-3</v>
      </c>
      <c r="D1358" s="2">
        <f t="shared" si="166"/>
        <v>8.3113800000000015</v>
      </c>
      <c r="E1358" s="2">
        <f t="shared" si="168"/>
        <v>8.2849299999999992</v>
      </c>
      <c r="F1358" s="2">
        <f t="shared" si="161"/>
        <v>7.90848</v>
      </c>
      <c r="G1358" s="2">
        <f t="shared" si="163"/>
        <v>8.1057400000000008</v>
      </c>
      <c r="H1358" s="2">
        <f t="shared" si="167"/>
        <v>8.3397285000000121</v>
      </c>
      <c r="I1358" s="2">
        <f t="array" ref="I1358">SUMPRODUCT(B1342:B1361, (ROW(B1342:B1361)-ROW(B1342)+1)) / (20*21/2)</f>
        <v>8.2344309523809507</v>
      </c>
      <c r="J1358" s="2">
        <f t="shared" si="162"/>
        <v>8.0985599722053898</v>
      </c>
      <c r="K1358" s="2">
        <f t="shared" si="164"/>
        <v>8.088164979067777</v>
      </c>
    </row>
    <row r="1359" spans="1:11" ht="13.5" x14ac:dyDescent="0.25">
      <c r="A1359" s="3">
        <f>TITRES_STAT!B1362</f>
        <v>43991</v>
      </c>
      <c r="B1359" s="6">
        <f>TITRES_STAT!D1362</f>
        <v>8.2942</v>
      </c>
      <c r="C1359" s="2">
        <f t="shared" si="165"/>
        <v>-2.8600000000000847E-2</v>
      </c>
      <c r="D1359" s="2">
        <f t="shared" si="166"/>
        <v>8.3471200000000003</v>
      </c>
      <c r="E1359" s="2">
        <f t="shared" si="168"/>
        <v>8.2835000000000001</v>
      </c>
      <c r="F1359" s="2">
        <f t="shared" si="161"/>
        <v>7.9824849999999996</v>
      </c>
      <c r="G1359" s="2">
        <f t="shared" si="163"/>
        <v>8.1023080000000007</v>
      </c>
      <c r="H1359" s="2">
        <f t="shared" si="167"/>
        <v>8.3384770000000117</v>
      </c>
      <c r="I1359" s="2">
        <f t="array" ref="I1359">SUMPRODUCT(B1343:B1362, (ROW(B1343:B1362)-ROW(B1343)+1)) / (20*21/2)</f>
        <v>8.2453628571428581</v>
      </c>
      <c r="J1359" s="2">
        <f t="shared" si="162"/>
        <v>8.1171923558048764</v>
      </c>
      <c r="K1359" s="2">
        <f t="shared" si="164"/>
        <v>8.0962447838102172</v>
      </c>
    </row>
    <row r="1360" spans="1:11" ht="13.5" x14ac:dyDescent="0.25">
      <c r="A1360" s="3">
        <f>TITRES_STAT!B1363</f>
        <v>43992</v>
      </c>
      <c r="B1360" s="6">
        <f>TITRES_STAT!D1363</f>
        <v>8.2942</v>
      </c>
      <c r="C1360" s="2">
        <f t="shared" si="165"/>
        <v>0</v>
      </c>
      <c r="D1360" s="2">
        <f t="shared" si="166"/>
        <v>8.3356800000000018</v>
      </c>
      <c r="E1360" s="2">
        <f t="shared" si="168"/>
        <v>8.2742000000000004</v>
      </c>
      <c r="F1360" s="2">
        <f t="shared" si="161"/>
        <v>8.0468349999999997</v>
      </c>
      <c r="G1360" s="2">
        <f t="shared" si="163"/>
        <v>8.0980179999999997</v>
      </c>
      <c r="H1360" s="2">
        <f t="shared" si="167"/>
        <v>8.3372255000000113</v>
      </c>
      <c r="I1360" s="2">
        <f t="array" ref="I1360">SUMPRODUCT(B1344:B1363, (ROW(B1344:B1363)-ROW(B1344)+1)) / (20*21/2)</f>
        <v>8.2593590476190464</v>
      </c>
      <c r="J1360" s="2">
        <f t="shared" si="162"/>
        <v>8.1340502266806016</v>
      </c>
      <c r="K1360" s="2">
        <f t="shared" si="164"/>
        <v>8.1040077334647194</v>
      </c>
    </row>
    <row r="1361" spans="1:11" ht="13.5" x14ac:dyDescent="0.25">
      <c r="A1361" s="3">
        <f>TITRES_STAT!B1364</f>
        <v>43993</v>
      </c>
      <c r="B1361" s="6">
        <f>TITRES_STAT!D1364</f>
        <v>8.2942</v>
      </c>
      <c r="C1361" s="2">
        <f t="shared" si="165"/>
        <v>0</v>
      </c>
      <c r="D1361" s="2">
        <f t="shared" si="166"/>
        <v>8.3070799999999991</v>
      </c>
      <c r="E1361" s="2">
        <f t="shared" si="168"/>
        <v>8.2670500000000011</v>
      </c>
      <c r="F1361" s="2">
        <f t="shared" si="161"/>
        <v>8.100814999999999</v>
      </c>
      <c r="G1361" s="2">
        <f t="shared" si="163"/>
        <v>8.0937280000000005</v>
      </c>
      <c r="H1361" s="2">
        <f t="shared" si="167"/>
        <v>8.3359740000000127</v>
      </c>
      <c r="I1361" s="2">
        <f t="array" ref="I1361">SUMPRODUCT(B1345:B1364, (ROW(B1345:B1364)-ROW(B1345)+1)) / (20*21/2)</f>
        <v>8.2696438095238101</v>
      </c>
      <c r="J1361" s="2">
        <f t="shared" si="162"/>
        <v>8.1493025860443531</v>
      </c>
      <c r="K1361" s="2">
        <f t="shared" si="164"/>
        <v>8.1114662537210052</v>
      </c>
    </row>
    <row r="1362" spans="1:11" ht="13.5" x14ac:dyDescent="0.25">
      <c r="A1362" s="3">
        <f>TITRES_STAT!B1365</f>
        <v>43994</v>
      </c>
      <c r="B1362" s="6">
        <f>TITRES_STAT!D1365</f>
        <v>8.2156000000000002</v>
      </c>
      <c r="C1362" s="2">
        <f t="shared" si="165"/>
        <v>-7.8599999999999781E-2</v>
      </c>
      <c r="D1362" s="2">
        <f t="shared" si="166"/>
        <v>8.2842000000000002</v>
      </c>
      <c r="E1362" s="2">
        <f t="shared" si="168"/>
        <v>8.2770600000000005</v>
      </c>
      <c r="F1362" s="2">
        <f t="shared" si="161"/>
        <v>8.1401399999999988</v>
      </c>
      <c r="G1362" s="2">
        <f t="shared" si="163"/>
        <v>8.087866</v>
      </c>
      <c r="H1362" s="2">
        <f t="shared" si="167"/>
        <v>8.3342940000000105</v>
      </c>
      <c r="I1362" s="2">
        <f t="array" ref="I1362">SUMPRODUCT(B1346:B1365, (ROW(B1346:B1365)-ROW(B1346)+1)) / (20*21/2)</f>
        <v>8.2767280952380951</v>
      </c>
      <c r="J1362" s="2">
        <f t="shared" si="162"/>
        <v>8.155616625468701</v>
      </c>
      <c r="K1362" s="2">
        <f t="shared" si="164"/>
        <v>8.1155499300456722</v>
      </c>
    </row>
    <row r="1363" spans="1:11" ht="13.5" x14ac:dyDescent="0.25">
      <c r="A1363" s="3">
        <f>TITRES_STAT!B1366</f>
        <v>43997</v>
      </c>
      <c r="B1363" s="6">
        <f>TITRES_STAT!D1366</f>
        <v>8.2871000000000006</v>
      </c>
      <c r="C1363" s="2">
        <f t="shared" si="165"/>
        <v>7.1500000000000341E-2</v>
      </c>
      <c r="D1363" s="2">
        <f t="shared" si="166"/>
        <v>8.2770600000000005</v>
      </c>
      <c r="E1363" s="2">
        <f t="shared" si="168"/>
        <v>8.2942199999999993</v>
      </c>
      <c r="F1363" s="2">
        <f t="shared" si="161"/>
        <v>8.1791099999999979</v>
      </c>
      <c r="G1363" s="2">
        <f t="shared" si="163"/>
        <v>8.0834340000000005</v>
      </c>
      <c r="H1363" s="2">
        <f t="shared" si="167"/>
        <v>8.3330070000000109</v>
      </c>
      <c r="I1363" s="2">
        <f t="array" ref="I1363">SUMPRODUCT(B1347:B1366, (ROW(B1347:B1366)-ROW(B1347)+1)) / (20*21/2)</f>
        <v>8.2811223809523788</v>
      </c>
      <c r="J1363" s="2">
        <f t="shared" si="162"/>
        <v>8.1681388516145397</v>
      </c>
      <c r="K1363" s="2">
        <f t="shared" si="164"/>
        <v>8.1222773837693722</v>
      </c>
    </row>
    <row r="1364" spans="1:11" ht="13.5" x14ac:dyDescent="0.25">
      <c r="A1364" s="3">
        <f>TITRES_STAT!B1367</f>
        <v>43998</v>
      </c>
      <c r="B1364" s="6">
        <f>TITRES_STAT!D1367</f>
        <v>8.2871000000000006</v>
      </c>
      <c r="C1364" s="2">
        <f t="shared" si="165"/>
        <v>0</v>
      </c>
      <c r="D1364" s="2">
        <f t="shared" si="166"/>
        <v>8.275640000000001</v>
      </c>
      <c r="E1364" s="2">
        <f t="shared" si="168"/>
        <v>8.3113799999999998</v>
      </c>
      <c r="F1364" s="2">
        <f t="shared" ref="F1364:F1427" si="169">AVERAGE(B1345:B1364)</f>
        <v>8.2127149999999993</v>
      </c>
      <c r="G1364" s="2">
        <f t="shared" si="163"/>
        <v>8.0818619999999992</v>
      </c>
      <c r="H1364" s="2">
        <f t="shared" si="167"/>
        <v>8.3317200000000096</v>
      </c>
      <c r="I1364" s="2">
        <f t="array" ref="I1364">SUMPRODUCT(B1348:B1367, (ROW(B1348:B1367)-ROW(B1348)+1)) / (20*21/2)</f>
        <v>8.277374285714286</v>
      </c>
      <c r="J1364" s="2">
        <f t="shared" si="162"/>
        <v>8.179468484794107</v>
      </c>
      <c r="K1364" s="2">
        <f t="shared" si="164"/>
        <v>8.1287410157784166</v>
      </c>
    </row>
    <row r="1365" spans="1:11" ht="13.5" x14ac:dyDescent="0.25">
      <c r="A1365" s="3">
        <f>TITRES_STAT!B1368</f>
        <v>43999</v>
      </c>
      <c r="B1365" s="6">
        <f>TITRES_STAT!D1368</f>
        <v>8.2871000000000006</v>
      </c>
      <c r="C1365" s="2">
        <f t="shared" si="165"/>
        <v>0</v>
      </c>
      <c r="D1365" s="2">
        <f t="shared" si="166"/>
        <v>8.2742200000000015</v>
      </c>
      <c r="E1365" s="2">
        <f t="shared" si="168"/>
        <v>8.3049500000000016</v>
      </c>
      <c r="F1365" s="2">
        <f t="shared" si="169"/>
        <v>8.2409600000000012</v>
      </c>
      <c r="G1365" s="2">
        <f t="shared" si="163"/>
        <v>8.0790019999999991</v>
      </c>
      <c r="H1365" s="2">
        <f t="shared" si="167"/>
        <v>8.33043300000001</v>
      </c>
      <c r="I1365" s="2">
        <f t="array" ref="I1365">SUMPRODUCT(B1349:B1368, (ROW(B1349:B1368)-ROW(B1349)+1)) / (20*21/2)</f>
        <v>8.2729114285714278</v>
      </c>
      <c r="J1365" s="2">
        <f t="shared" ref="J1365:J1428" si="170">$J$4*B1365+J1364*(1-$J$4)</f>
        <v>8.1897191052899068</v>
      </c>
      <c r="K1365" s="2">
        <f t="shared" si="164"/>
        <v>8.1349511720224008</v>
      </c>
    </row>
    <row r="1366" spans="1:11" ht="13.5" x14ac:dyDescent="0.25">
      <c r="A1366" s="3">
        <f>TITRES_STAT!B1369</f>
        <v>44000</v>
      </c>
      <c r="B1366" s="6">
        <f>TITRES_STAT!D1369</f>
        <v>8.2871000000000006</v>
      </c>
      <c r="C1366" s="2">
        <f t="shared" si="165"/>
        <v>0</v>
      </c>
      <c r="D1366" s="2">
        <f t="shared" si="166"/>
        <v>8.2728000000000002</v>
      </c>
      <c r="E1366" s="2">
        <f t="shared" si="168"/>
        <v>8.2899399999999979</v>
      </c>
      <c r="F1366" s="2">
        <f t="shared" si="169"/>
        <v>8.2620550000000019</v>
      </c>
      <c r="G1366" s="2">
        <f t="shared" si="163"/>
        <v>8.0760000000000005</v>
      </c>
      <c r="H1366" s="2">
        <f t="shared" si="167"/>
        <v>8.328431000000009</v>
      </c>
      <c r="I1366" s="2">
        <f t="array" ref="I1366">SUMPRODUCT(B1350:B1369, (ROW(B1350:B1369)-ROW(B1350)+1)) / (20*21/2)</f>
        <v>8.2643338095238086</v>
      </c>
      <c r="J1366" s="2">
        <f t="shared" si="170"/>
        <v>8.1989934762146781</v>
      </c>
      <c r="K1366" s="2">
        <f t="shared" si="164"/>
        <v>8.1409177927274055</v>
      </c>
    </row>
    <row r="1367" spans="1:11" ht="13.5" x14ac:dyDescent="0.25">
      <c r="A1367" s="3">
        <f>TITRES_STAT!B1370</f>
        <v>44001</v>
      </c>
      <c r="B1367" s="6">
        <f>TITRES_STAT!D1370</f>
        <v>8.2226999999999997</v>
      </c>
      <c r="C1367" s="2">
        <f t="shared" si="165"/>
        <v>-6.4400000000000901E-2</v>
      </c>
      <c r="D1367" s="2">
        <f t="shared" si="166"/>
        <v>8.2742199999999997</v>
      </c>
      <c r="E1367" s="2">
        <f t="shared" si="168"/>
        <v>8.2792100000000008</v>
      </c>
      <c r="F1367" s="2">
        <f t="shared" si="169"/>
        <v>8.269560000000002</v>
      </c>
      <c r="G1367" s="2">
        <f t="shared" si="163"/>
        <v>8.0688499999999994</v>
      </c>
      <c r="H1367" s="2">
        <f t="shared" si="167"/>
        <v>8.3266435000000083</v>
      </c>
      <c r="I1367" s="2">
        <f t="array" ref="I1367">SUMPRODUCT(B1351:B1370, (ROW(B1351:B1370)-ROW(B1351)+1)) / (20*21/2)</f>
        <v>8.2665442857142875</v>
      </c>
      <c r="J1367" s="2">
        <f t="shared" si="170"/>
        <v>8.2012512403847087</v>
      </c>
      <c r="K1367" s="2">
        <f t="shared" si="164"/>
        <v>8.1441249381106449</v>
      </c>
    </row>
    <row r="1368" spans="1:11" ht="13.5" x14ac:dyDescent="0.25">
      <c r="A1368" s="3">
        <f>TITRES_STAT!B1371</f>
        <v>44004</v>
      </c>
      <c r="B1368" s="6">
        <f>TITRES_STAT!D1371</f>
        <v>8.2226999999999997</v>
      </c>
      <c r="C1368" s="2">
        <f t="shared" si="165"/>
        <v>0</v>
      </c>
      <c r="D1368" s="2">
        <f t="shared" si="166"/>
        <v>8.2613400000000006</v>
      </c>
      <c r="E1368" s="2">
        <f t="shared" si="168"/>
        <v>8.2692000000000014</v>
      </c>
      <c r="F1368" s="2">
        <f t="shared" si="169"/>
        <v>8.2770650000000021</v>
      </c>
      <c r="G1368" s="2">
        <f t="shared" si="163"/>
        <v>8.0617000000000001</v>
      </c>
      <c r="H1368" s="2">
        <f t="shared" si="167"/>
        <v>8.3248560000000094</v>
      </c>
      <c r="I1368" s="2">
        <f t="array" ref="I1368">SUMPRODUCT(B1352:B1371, (ROW(B1352:B1371)-ROW(B1352)+1)) / (20*21/2)</f>
        <v>8.2691976190476204</v>
      </c>
      <c r="J1368" s="2">
        <f t="shared" si="170"/>
        <v>8.2032939793956885</v>
      </c>
      <c r="K1368" s="2">
        <f t="shared" si="164"/>
        <v>8.1472063130866985</v>
      </c>
    </row>
    <row r="1369" spans="1:11" ht="13.5" x14ac:dyDescent="0.25">
      <c r="A1369" s="3">
        <f>TITRES_STAT!B1372</f>
        <v>44005</v>
      </c>
      <c r="B1369" s="6">
        <f>TITRES_STAT!D1372</f>
        <v>8.1869999999999994</v>
      </c>
      <c r="C1369" s="2">
        <f t="shared" si="165"/>
        <v>-3.5700000000000287E-2</v>
      </c>
      <c r="D1369" s="2">
        <f t="shared" si="166"/>
        <v>8.2413199999999982</v>
      </c>
      <c r="E1369" s="2">
        <f t="shared" si="168"/>
        <v>8.2584800000000023</v>
      </c>
      <c r="F1369" s="2">
        <f t="shared" si="169"/>
        <v>8.2709900000000012</v>
      </c>
      <c r="G1369" s="2">
        <f t="shared" si="163"/>
        <v>8.0589839999999988</v>
      </c>
      <c r="H1369" s="2">
        <f t="shared" si="167"/>
        <v>8.3228900000000063</v>
      </c>
      <c r="I1369" s="2">
        <f t="array" ref="I1369">SUMPRODUCT(B1353:B1372, (ROW(B1353:B1372)-ROW(B1353)+1)) / (20*21/2)</f>
        <v>8.249039047619048</v>
      </c>
      <c r="J1369" s="2">
        <f t="shared" si="170"/>
        <v>8.2017421718341943</v>
      </c>
      <c r="K1369" s="2">
        <f t="shared" si="164"/>
        <v>8.1487668498283963</v>
      </c>
    </row>
    <row r="1370" spans="1:11" ht="13.5" x14ac:dyDescent="0.25">
      <c r="A1370" s="3">
        <f>TITRES_STAT!B1373</f>
        <v>44006</v>
      </c>
      <c r="B1370" s="6">
        <f>TITRES_STAT!D1373</f>
        <v>8.2942</v>
      </c>
      <c r="C1370" s="2">
        <f t="shared" si="165"/>
        <v>0.10720000000000063</v>
      </c>
      <c r="D1370" s="2">
        <f t="shared" si="166"/>
        <v>8.2427400000000013</v>
      </c>
      <c r="E1370" s="2">
        <f t="shared" si="168"/>
        <v>8.2584800000000023</v>
      </c>
      <c r="F1370" s="2">
        <f t="shared" si="169"/>
        <v>8.2663399999999996</v>
      </c>
      <c r="G1370" s="2">
        <f t="shared" si="163"/>
        <v>8.0632739999999998</v>
      </c>
      <c r="H1370" s="2">
        <f t="shared" si="167"/>
        <v>8.3209235000000064</v>
      </c>
      <c r="I1370" s="2">
        <f t="array" ref="I1370">SUMPRODUCT(B1354:B1373, (ROW(B1354:B1373)-ROW(B1354)+1)) / (20*21/2)</f>
        <v>8.2251014285714277</v>
      </c>
      <c r="J1370" s="2">
        <f t="shared" si="170"/>
        <v>8.210547679278557</v>
      </c>
      <c r="K1370" s="2">
        <f t="shared" si="164"/>
        <v>8.1544701106194406</v>
      </c>
    </row>
    <row r="1371" spans="1:11" ht="13.5" x14ac:dyDescent="0.25">
      <c r="A1371" s="3">
        <f>TITRES_STAT!B1374</f>
        <v>44007</v>
      </c>
      <c r="B1371" s="6">
        <f>TITRES_STAT!D1374</f>
        <v>8.2942</v>
      </c>
      <c r="C1371" s="2">
        <f t="shared" si="165"/>
        <v>0</v>
      </c>
      <c r="D1371" s="2">
        <f t="shared" si="166"/>
        <v>8.244159999999999</v>
      </c>
      <c r="E1371" s="2">
        <f t="shared" si="168"/>
        <v>8.2584800000000023</v>
      </c>
      <c r="F1371" s="2">
        <f t="shared" si="169"/>
        <v>8.2627649999999981</v>
      </c>
      <c r="G1371" s="2">
        <f t="shared" si="163"/>
        <v>8.0722819999999995</v>
      </c>
      <c r="H1371" s="2">
        <f t="shared" si="167"/>
        <v>8.3194935000000054</v>
      </c>
      <c r="I1371" s="2">
        <f t="array" ref="I1371">SUMPRODUCT(B1355:B1374, (ROW(B1355:B1374)-ROW(B1355)+1)) / (20*21/2)</f>
        <v>8.2152938095238088</v>
      </c>
      <c r="J1371" s="2">
        <f t="shared" si="170"/>
        <v>8.2185145669663129</v>
      </c>
      <c r="K1371" s="2">
        <f t="shared" si="164"/>
        <v>8.1599497141245614</v>
      </c>
    </row>
    <row r="1372" spans="1:11" ht="13.5" x14ac:dyDescent="0.25">
      <c r="A1372" s="3">
        <f>TITRES_STAT!B1375</f>
        <v>44008</v>
      </c>
      <c r="B1372" s="6">
        <f>TITRES_STAT!D1375</f>
        <v>8.0510999999999999</v>
      </c>
      <c r="C1372" s="2">
        <f t="shared" si="165"/>
        <v>-0.24310000000000009</v>
      </c>
      <c r="D1372" s="2">
        <f t="shared" si="166"/>
        <v>8.2098399999999998</v>
      </c>
      <c r="E1372" s="2">
        <f t="shared" si="168"/>
        <v>8.2420300000000015</v>
      </c>
      <c r="F1372" s="2">
        <f t="shared" si="169"/>
        <v>8.2595449999999992</v>
      </c>
      <c r="G1372" s="2">
        <f t="shared" si="163"/>
        <v>8.0719959999999986</v>
      </c>
      <c r="H1372" s="2">
        <f t="shared" si="167"/>
        <v>8.3169195000000045</v>
      </c>
      <c r="I1372" s="2">
        <f t="array" ref="I1372">SUMPRODUCT(B1356:B1375, (ROW(B1356:B1375)-ROW(B1356)+1)) / (20*21/2)</f>
        <v>8.2080400000000004</v>
      </c>
      <c r="J1372" s="2">
        <f t="shared" si="170"/>
        <v>8.2025703224933313</v>
      </c>
      <c r="K1372" s="2">
        <f t="shared" si="164"/>
        <v>8.1556810978843828</v>
      </c>
    </row>
    <row r="1373" spans="1:11" ht="13.5" x14ac:dyDescent="0.25">
      <c r="A1373" s="3">
        <f>TITRES_STAT!B1376</f>
        <v>44011</v>
      </c>
      <c r="B1373" s="6">
        <f>TITRES_STAT!D1376</f>
        <v>8.0082000000000004</v>
      </c>
      <c r="C1373" s="2">
        <f t="shared" si="165"/>
        <v>-4.2899999999999494E-2</v>
      </c>
      <c r="D1373" s="2">
        <f t="shared" si="166"/>
        <v>8.1669400000000003</v>
      </c>
      <c r="E1373" s="2">
        <f t="shared" si="168"/>
        <v>8.2141400000000022</v>
      </c>
      <c r="F1373" s="2">
        <f t="shared" si="169"/>
        <v>8.2541799999999981</v>
      </c>
      <c r="G1373" s="2">
        <f t="shared" si="163"/>
        <v>8.0662759999999984</v>
      </c>
      <c r="H1373" s="2">
        <f t="shared" si="167"/>
        <v>8.3142380000000049</v>
      </c>
      <c r="I1373" s="2">
        <f t="array" ref="I1373">SUMPRODUCT(B1357:B1376, (ROW(B1357:B1376)-ROW(B1357)+1)) / (20*21/2)</f>
        <v>8.2016033333333347</v>
      </c>
      <c r="J1373" s="2">
        <f t="shared" si="170"/>
        <v>8.1840588632082518</v>
      </c>
      <c r="K1373" s="2">
        <f t="shared" si="164"/>
        <v>8.1498975254183286</v>
      </c>
    </row>
    <row r="1374" spans="1:11" ht="13.5" x14ac:dyDescent="0.25">
      <c r="A1374" s="3">
        <f>TITRES_STAT!B1377</f>
        <v>44012</v>
      </c>
      <c r="B1374" s="6">
        <f>TITRES_STAT!D1377</f>
        <v>8.1511999999999993</v>
      </c>
      <c r="C1374" s="2">
        <f t="shared" si="165"/>
        <v>0.14299999999999891</v>
      </c>
      <c r="D1374" s="2">
        <f t="shared" si="166"/>
        <v>8.1597800000000014</v>
      </c>
      <c r="E1374" s="2">
        <f t="shared" si="168"/>
        <v>8.2005500000000016</v>
      </c>
      <c r="F1374" s="2">
        <f t="shared" si="169"/>
        <v>8.255964999999998</v>
      </c>
      <c r="G1374" s="2">
        <f t="shared" si="163"/>
        <v>8.0585539999999973</v>
      </c>
      <c r="H1374" s="2">
        <f t="shared" si="167"/>
        <v>8.3122715000000049</v>
      </c>
      <c r="I1374" s="2">
        <f t="array" ref="I1374">SUMPRODUCT(B1358:B1377, (ROW(B1358:B1377)-ROW(B1358)+1)) / (20*21/2)</f>
        <v>8.196392380952382</v>
      </c>
      <c r="J1374" s="2">
        <f t="shared" si="170"/>
        <v>8.1809294476646084</v>
      </c>
      <c r="K1374" s="2">
        <f t="shared" si="164"/>
        <v>8.1499486028529038</v>
      </c>
    </row>
    <row r="1375" spans="1:11" ht="13.5" x14ac:dyDescent="0.25">
      <c r="A1375" s="3">
        <f>TITRES_STAT!B1378</f>
        <v>44013</v>
      </c>
      <c r="B1375" s="6">
        <f>TITRES_STAT!D1378</f>
        <v>8.1798000000000002</v>
      </c>
      <c r="C1375" s="2">
        <f t="shared" si="165"/>
        <v>2.8600000000000847E-2</v>
      </c>
      <c r="D1375" s="2">
        <f t="shared" si="166"/>
        <v>8.1369000000000007</v>
      </c>
      <c r="E1375" s="2">
        <f t="shared" si="168"/>
        <v>8.189820000000001</v>
      </c>
      <c r="F1375" s="2">
        <f t="shared" si="169"/>
        <v>8.2473849999999977</v>
      </c>
      <c r="G1375" s="2">
        <f t="shared" si="163"/>
        <v>8.0505459999999989</v>
      </c>
      <c r="H1375" s="2">
        <f t="shared" si="167"/>
        <v>8.3103765000000038</v>
      </c>
      <c r="I1375" s="2">
        <f t="array" ref="I1375">SUMPRODUCT(B1359:B1378, (ROW(B1359:B1378)-ROW(B1359)+1)) / (20*21/2)</f>
        <v>8.1857728571428563</v>
      </c>
      <c r="J1375" s="2">
        <f t="shared" si="170"/>
        <v>8.1808218812203606</v>
      </c>
      <c r="K1375" s="2">
        <f t="shared" si="164"/>
        <v>8.1511192458782809</v>
      </c>
    </row>
    <row r="1376" spans="1:11" ht="13.5" x14ac:dyDescent="0.25">
      <c r="A1376" s="3">
        <f>TITRES_STAT!B1379</f>
        <v>44014</v>
      </c>
      <c r="B1376" s="6">
        <f>TITRES_STAT!D1379</f>
        <v>8.1798000000000002</v>
      </c>
      <c r="C1376" s="2">
        <f t="shared" si="165"/>
        <v>0</v>
      </c>
      <c r="D1376" s="2">
        <f t="shared" si="166"/>
        <v>8.11402</v>
      </c>
      <c r="E1376" s="2">
        <f t="shared" si="168"/>
        <v>8.1790899999999986</v>
      </c>
      <c r="F1376" s="2">
        <f t="shared" si="169"/>
        <v>8.2345149999999983</v>
      </c>
      <c r="G1376" s="2">
        <f t="shared" si="163"/>
        <v>8.0425380000000004</v>
      </c>
      <c r="H1376" s="2">
        <f t="shared" si="167"/>
        <v>8.3084815000000027</v>
      </c>
      <c r="I1376" s="2">
        <f t="array" ref="I1376">SUMPRODUCT(B1360:B1379, (ROW(B1360:B1379)-ROW(B1360)+1)) / (20*21/2)</f>
        <v>8.1727309523809524</v>
      </c>
      <c r="J1376" s="2">
        <f t="shared" si="170"/>
        <v>8.1807245591993727</v>
      </c>
      <c r="K1376" s="2">
        <f t="shared" si="164"/>
        <v>8.1522439813340348</v>
      </c>
    </row>
    <row r="1377" spans="1:11" ht="13.5" x14ac:dyDescent="0.25">
      <c r="A1377" s="3">
        <f>TITRES_STAT!B1380</f>
        <v>44015</v>
      </c>
      <c r="B1377" s="6">
        <f>TITRES_STAT!D1380</f>
        <v>8.1798000000000002</v>
      </c>
      <c r="C1377" s="2">
        <f t="shared" si="165"/>
        <v>0</v>
      </c>
      <c r="D1377" s="2">
        <f t="shared" si="166"/>
        <v>8.139759999999999</v>
      </c>
      <c r="E1377" s="2">
        <f t="shared" si="168"/>
        <v>8.1748000000000012</v>
      </c>
      <c r="F1377" s="2">
        <f t="shared" si="169"/>
        <v>8.2270050000000001</v>
      </c>
      <c r="G1377" s="2">
        <f t="shared" si="163"/>
        <v>8.0345300000000002</v>
      </c>
      <c r="H1377" s="2">
        <f t="shared" si="167"/>
        <v>8.3065865000000034</v>
      </c>
      <c r="I1377" s="2">
        <f t="array" ref="I1377">SUMPRODUCT(B1361:B1380, (ROW(B1361:B1380)-ROW(B1361)+1)) / (20*21/2)</f>
        <v>8.1668438095238098</v>
      </c>
      <c r="J1377" s="2">
        <f t="shared" si="170"/>
        <v>8.1806365059422887</v>
      </c>
      <c r="K1377" s="2">
        <f t="shared" si="164"/>
        <v>8.1533246095170142</v>
      </c>
    </row>
    <row r="1378" spans="1:11" ht="13.5" x14ac:dyDescent="0.25">
      <c r="A1378" s="3">
        <f>TITRES_STAT!B1381</f>
        <v>44018</v>
      </c>
      <c r="B1378" s="6">
        <f>TITRES_STAT!D1381</f>
        <v>8.1155000000000008</v>
      </c>
      <c r="C1378" s="2">
        <f t="shared" si="165"/>
        <v>-6.4299999999999358E-2</v>
      </c>
      <c r="D1378" s="2">
        <f t="shared" si="166"/>
        <v>8.1612200000000001</v>
      </c>
      <c r="E1378" s="2">
        <f t="shared" si="168"/>
        <v>8.1640800000000002</v>
      </c>
      <c r="F1378" s="2">
        <f t="shared" si="169"/>
        <v>8.2166400000000017</v>
      </c>
      <c r="G1378" s="2">
        <f t="shared" si="163"/>
        <v>8.0252359999999996</v>
      </c>
      <c r="H1378" s="2">
        <f t="shared" si="167"/>
        <v>8.3043700000000022</v>
      </c>
      <c r="I1378" s="2">
        <f t="array" ref="I1378">SUMPRODUCT(B1362:B1381, (ROW(B1362:B1381)-ROW(B1362)+1)) / (20*21/2)</f>
        <v>8.1616714285714291</v>
      </c>
      <c r="J1378" s="2">
        <f t="shared" si="170"/>
        <v>8.1744330291858809</v>
      </c>
      <c r="K1378" s="2">
        <f t="shared" si="164"/>
        <v>8.1518412914967389</v>
      </c>
    </row>
    <row r="1379" spans="1:11" ht="13.5" x14ac:dyDescent="0.25">
      <c r="A1379" s="3">
        <f>TITRES_STAT!B1382</f>
        <v>44019</v>
      </c>
      <c r="B1379" s="6">
        <f>TITRES_STAT!D1382</f>
        <v>8.0797000000000008</v>
      </c>
      <c r="C1379" s="2">
        <f t="shared" si="165"/>
        <v>-3.5800000000000054E-2</v>
      </c>
      <c r="D1379" s="2">
        <f t="shared" si="166"/>
        <v>8.1469199999999997</v>
      </c>
      <c r="E1379" s="2">
        <f t="shared" si="168"/>
        <v>8.1533499999999997</v>
      </c>
      <c r="F1379" s="2">
        <f t="shared" si="169"/>
        <v>8.205915000000001</v>
      </c>
      <c r="G1379" s="2">
        <f t="shared" si="163"/>
        <v>8.0166560000000011</v>
      </c>
      <c r="H1379" s="2">
        <f t="shared" si="167"/>
        <v>8.3018675000000037</v>
      </c>
      <c r="I1379" s="2">
        <f t="array" ref="I1379">SUMPRODUCT(B1363:B1382, (ROW(B1363:B1382)-ROW(B1363)+1)) / (20*21/2)</f>
        <v>8.1510804761904776</v>
      </c>
      <c r="J1379" s="2">
        <f t="shared" si="170"/>
        <v>8.1654108359300821</v>
      </c>
      <c r="K1379" s="2">
        <f t="shared" si="164"/>
        <v>8.1490122212419642</v>
      </c>
    </row>
    <row r="1380" spans="1:11" ht="13.5" x14ac:dyDescent="0.25">
      <c r="A1380" s="3">
        <f>TITRES_STAT!B1383</f>
        <v>44020</v>
      </c>
      <c r="B1380" s="6">
        <f>TITRES_STAT!D1383</f>
        <v>8.1440999999999999</v>
      </c>
      <c r="C1380" s="2">
        <f t="shared" si="165"/>
        <v>6.4399999999999125E-2</v>
      </c>
      <c r="D1380" s="2">
        <f t="shared" si="166"/>
        <v>8.13978</v>
      </c>
      <c r="E1380" s="2">
        <f t="shared" si="168"/>
        <v>8.1383399999999995</v>
      </c>
      <c r="F1380" s="2">
        <f t="shared" si="169"/>
        <v>8.1984100000000026</v>
      </c>
      <c r="G1380" s="2">
        <f t="shared" si="163"/>
        <v>8.0095059999999982</v>
      </c>
      <c r="H1380" s="2">
        <f t="shared" si="167"/>
        <v>8.299865500000001</v>
      </c>
      <c r="I1380" s="2">
        <f t="array" ref="I1380">SUMPRODUCT(B1364:B1383, (ROW(B1364:B1383)-ROW(B1364)+1)) / (20*21/2)</f>
        <v>8.141136666666668</v>
      </c>
      <c r="J1380" s="2">
        <f t="shared" si="170"/>
        <v>8.1633812325081685</v>
      </c>
      <c r="K1380" s="2">
        <f t="shared" si="164"/>
        <v>8.1488195851148291</v>
      </c>
    </row>
    <row r="1381" spans="1:11" ht="13.5" x14ac:dyDescent="0.25">
      <c r="A1381" s="3">
        <f>TITRES_STAT!B1384</f>
        <v>44021</v>
      </c>
      <c r="B1381" s="6">
        <f>TITRES_STAT!D1384</f>
        <v>8.1440999999999999</v>
      </c>
      <c r="C1381" s="2">
        <f t="shared" si="165"/>
        <v>0</v>
      </c>
      <c r="D1381" s="2">
        <f t="shared" si="166"/>
        <v>8.1326400000000003</v>
      </c>
      <c r="E1381" s="2">
        <f t="shared" si="168"/>
        <v>8.1233299999999993</v>
      </c>
      <c r="F1381" s="2">
        <f t="shared" si="169"/>
        <v>8.1909050000000025</v>
      </c>
      <c r="G1381" s="2">
        <f t="shared" si="163"/>
        <v>8.0073619999999988</v>
      </c>
      <c r="H1381" s="2">
        <f t="shared" si="167"/>
        <v>8.2976850000000013</v>
      </c>
      <c r="I1381" s="2">
        <f t="array" ref="I1381">SUMPRODUCT(B1365:B1384, (ROW(B1365:B1384)-ROW(B1365)+1)) / (20*21/2)</f>
        <v>8.1321804761904772</v>
      </c>
      <c r="J1381" s="2">
        <f t="shared" si="170"/>
        <v>8.1615449246502472</v>
      </c>
      <c r="K1381" s="2">
        <f t="shared" si="164"/>
        <v>8.1486345033456207</v>
      </c>
    </row>
    <row r="1382" spans="1:11" ht="13.5" x14ac:dyDescent="0.25">
      <c r="A1382" s="3">
        <f>TITRES_STAT!B1385</f>
        <v>44022</v>
      </c>
      <c r="B1382" s="6">
        <f>TITRES_STAT!D1385</f>
        <v>8.0797000000000008</v>
      </c>
      <c r="C1382" s="2">
        <f t="shared" si="165"/>
        <v>-6.4399999999999125E-2</v>
      </c>
      <c r="D1382" s="2">
        <f t="shared" si="166"/>
        <v>8.1126200000000015</v>
      </c>
      <c r="E1382" s="2">
        <f t="shared" si="168"/>
        <v>8.1261899999999994</v>
      </c>
      <c r="F1382" s="2">
        <f t="shared" si="169"/>
        <v>8.1841100000000022</v>
      </c>
      <c r="G1382" s="2">
        <f t="shared" si="163"/>
        <v>8.0087919999999979</v>
      </c>
      <c r="H1382" s="2">
        <f t="shared" si="167"/>
        <v>8.2951825000000028</v>
      </c>
      <c r="I1382" s="2">
        <f t="array" ref="I1382">SUMPRODUCT(B1366:B1385, (ROW(B1366:B1385)-ROW(B1366)+1)) / (20*21/2)</f>
        <v>8.1242119047619052</v>
      </c>
      <c r="J1382" s="2">
        <f t="shared" si="170"/>
        <v>8.1537501699216524</v>
      </c>
      <c r="K1382" s="2">
        <f t="shared" si="164"/>
        <v>8.1459311894889304</v>
      </c>
    </row>
    <row r="1383" spans="1:11" ht="13.5" x14ac:dyDescent="0.25">
      <c r="A1383" s="3">
        <f>TITRES_STAT!B1386</f>
        <v>44025</v>
      </c>
      <c r="B1383" s="6">
        <f>TITRES_STAT!D1386</f>
        <v>8.0797000000000008</v>
      </c>
      <c r="C1383" s="2">
        <f t="shared" si="165"/>
        <v>0</v>
      </c>
      <c r="D1383" s="2">
        <f t="shared" si="166"/>
        <v>8.1054600000000008</v>
      </c>
      <c r="E1383" s="2">
        <f t="shared" si="168"/>
        <v>8.1333400000000005</v>
      </c>
      <c r="F1383" s="2">
        <f t="shared" si="169"/>
        <v>8.1737400000000022</v>
      </c>
      <c r="G1383" s="2">
        <f t="shared" si="163"/>
        <v>8.0070759999999979</v>
      </c>
      <c r="H1383" s="2">
        <f t="shared" si="167"/>
        <v>8.2927155000000017</v>
      </c>
      <c r="I1383" s="2">
        <f t="array" ref="I1383">SUMPRODUCT(B1367:B1386, (ROW(B1367:B1386)-ROW(B1367)+1)) / (20*21/2)</f>
        <v>8.1172309523809538</v>
      </c>
      <c r="J1383" s="2">
        <f t="shared" si="170"/>
        <v>8.1466977727862577</v>
      </c>
      <c r="K1383" s="2">
        <f t="shared" si="164"/>
        <v>8.1433338879403454</v>
      </c>
    </row>
    <row r="1384" spans="1:11" ht="13.5" x14ac:dyDescent="0.25">
      <c r="A1384" s="3">
        <f>TITRES_STAT!B1387</f>
        <v>44026</v>
      </c>
      <c r="B1384" s="6">
        <f>TITRES_STAT!D1387</f>
        <v>8.0797000000000008</v>
      </c>
      <c r="C1384" s="2">
        <f t="shared" si="165"/>
        <v>0</v>
      </c>
      <c r="D1384" s="2">
        <f t="shared" si="166"/>
        <v>8.1054600000000008</v>
      </c>
      <c r="E1384" s="2">
        <f t="shared" si="168"/>
        <v>8.1261900000000011</v>
      </c>
      <c r="F1384" s="2">
        <f t="shared" si="169"/>
        <v>8.1633700000000022</v>
      </c>
      <c r="G1384" s="2">
        <f t="shared" si="163"/>
        <v>8.0102219999999988</v>
      </c>
      <c r="H1384" s="2">
        <f t="shared" si="167"/>
        <v>8.2902485000000006</v>
      </c>
      <c r="I1384" s="2">
        <f t="array" ref="I1384">SUMPRODUCT(B1368:B1387, (ROW(B1368:B1387)-ROW(B1368)+1)) / (20*21/2)</f>
        <v>8.1112376190476194</v>
      </c>
      <c r="J1384" s="2">
        <f t="shared" si="170"/>
        <v>8.1403170325208993</v>
      </c>
      <c r="K1384" s="2">
        <f t="shared" si="164"/>
        <v>8.1408384413544503</v>
      </c>
    </row>
    <row r="1385" spans="1:11" ht="13.5" x14ac:dyDescent="0.25">
      <c r="A1385" s="3">
        <f>TITRES_STAT!B1388</f>
        <v>44027</v>
      </c>
      <c r="B1385" s="6">
        <f>TITRES_STAT!D1388</f>
        <v>8.0797000000000008</v>
      </c>
      <c r="C1385" s="2">
        <f t="shared" si="165"/>
        <v>0</v>
      </c>
      <c r="D1385" s="2">
        <f t="shared" si="166"/>
        <v>8.0925800000000017</v>
      </c>
      <c r="E1385" s="2">
        <f t="shared" si="168"/>
        <v>8.1161800000000017</v>
      </c>
      <c r="F1385" s="2">
        <f t="shared" si="169"/>
        <v>8.1530000000000005</v>
      </c>
      <c r="G1385" s="2">
        <f t="shared" si="163"/>
        <v>8.0180860000000003</v>
      </c>
      <c r="H1385" s="2">
        <f t="shared" si="167"/>
        <v>8.2877815000000012</v>
      </c>
      <c r="I1385" s="2">
        <f t="array" ref="I1385">SUMPRODUCT(B1369:B1388, (ROW(B1369:B1388)-ROW(B1369)+1)) / (20*21/2)</f>
        <v>8.1059252380952387</v>
      </c>
      <c r="J1385" s="2">
        <f t="shared" si="170"/>
        <v>8.1345439818046241</v>
      </c>
      <c r="K1385" s="2">
        <f t="shared" si="164"/>
        <v>8.1384408554189811</v>
      </c>
    </row>
    <row r="1386" spans="1:11" ht="13.5" x14ac:dyDescent="0.25">
      <c r="A1386" s="3">
        <f>TITRES_STAT!B1389</f>
        <v>44028</v>
      </c>
      <c r="B1386" s="6">
        <f>TITRES_STAT!D1389</f>
        <v>8.0797000000000008</v>
      </c>
      <c r="C1386" s="2">
        <f t="shared" si="165"/>
        <v>0</v>
      </c>
      <c r="D1386" s="2">
        <f t="shared" si="166"/>
        <v>8.0797000000000008</v>
      </c>
      <c r="E1386" s="2">
        <f t="shared" si="168"/>
        <v>8.1061700000000023</v>
      </c>
      <c r="F1386" s="2">
        <f t="shared" si="169"/>
        <v>8.1426300000000005</v>
      </c>
      <c r="G1386" s="2">
        <f t="shared" si="163"/>
        <v>8.0305260000000001</v>
      </c>
      <c r="H1386" s="2">
        <f t="shared" si="167"/>
        <v>8.2856365000000025</v>
      </c>
      <c r="I1386" s="2">
        <f t="array" ref="I1386">SUMPRODUCT(B1370:B1389, (ROW(B1370:B1389)-ROW(B1370)+1)) / (20*21/2)</f>
        <v>8.1067414285714303</v>
      </c>
      <c r="J1386" s="2">
        <f t="shared" si="170"/>
        <v>8.1293207454422785</v>
      </c>
      <c r="K1386" s="2">
        <f t="shared" si="164"/>
        <v>8.136137292461374</v>
      </c>
    </row>
    <row r="1387" spans="1:11" ht="13.5" x14ac:dyDescent="0.25">
      <c r="A1387" s="3">
        <f>TITRES_STAT!B1390</f>
        <v>44029</v>
      </c>
      <c r="B1387" s="6">
        <f>TITRES_STAT!D1390</f>
        <v>8.0797000000000008</v>
      </c>
      <c r="C1387" s="2">
        <f t="shared" si="165"/>
        <v>0</v>
      </c>
      <c r="D1387" s="2">
        <f t="shared" si="166"/>
        <v>8.0797000000000008</v>
      </c>
      <c r="E1387" s="2">
        <f t="shared" si="168"/>
        <v>8.0961600000000011</v>
      </c>
      <c r="F1387" s="2">
        <f t="shared" si="169"/>
        <v>8.1354799999999994</v>
      </c>
      <c r="G1387" s="2">
        <f t="shared" si="163"/>
        <v>8.0473999999999997</v>
      </c>
      <c r="H1387" s="2">
        <f t="shared" si="167"/>
        <v>8.2831695000000014</v>
      </c>
      <c r="I1387" s="2">
        <f t="array" ref="I1387">SUMPRODUCT(B1371:B1390, (ROW(B1371:B1390)-ROW(B1371)+1)) / (20*21/2)</f>
        <v>8.1071200000000019</v>
      </c>
      <c r="J1387" s="2">
        <f t="shared" si="170"/>
        <v>8.124594960162062</v>
      </c>
      <c r="K1387" s="2">
        <f t="shared" si="164"/>
        <v>8.1339240653060259</v>
      </c>
    </row>
    <row r="1388" spans="1:11" ht="13.5" x14ac:dyDescent="0.25">
      <c r="A1388" s="3">
        <f>TITRES_STAT!B1391</f>
        <v>44032</v>
      </c>
      <c r="B1388" s="6">
        <f>TITRES_STAT!D1391</f>
        <v>8.0797000000000008</v>
      </c>
      <c r="C1388" s="2">
        <f t="shared" si="165"/>
        <v>0</v>
      </c>
      <c r="D1388" s="2">
        <f t="shared" si="166"/>
        <v>8.0797000000000008</v>
      </c>
      <c r="E1388" s="2">
        <f t="shared" si="168"/>
        <v>8.0925800000000017</v>
      </c>
      <c r="F1388" s="2">
        <f t="shared" si="169"/>
        <v>8.1283300000000001</v>
      </c>
      <c r="G1388" s="2">
        <f t="shared" si="163"/>
        <v>8.0685640000000003</v>
      </c>
      <c r="H1388" s="2">
        <f t="shared" si="167"/>
        <v>8.2808455000000016</v>
      </c>
      <c r="I1388" s="2">
        <f t="array" ref="I1388">SUMPRODUCT(B1372:B1391, (ROW(B1372:B1391)-ROW(B1372)+1)) / (20*21/2)</f>
        <v>8.1035100000000018</v>
      </c>
      <c r="J1388" s="2">
        <f t="shared" si="170"/>
        <v>8.1203192496704375</v>
      </c>
      <c r="K1388" s="2">
        <f t="shared" si="164"/>
        <v>8.1317976313724571</v>
      </c>
    </row>
    <row r="1389" spans="1:11" ht="13.5" x14ac:dyDescent="0.25">
      <c r="A1389" s="3">
        <f>TITRES_STAT!B1392</f>
        <v>44033</v>
      </c>
      <c r="B1389" s="6">
        <f>TITRES_STAT!D1392</f>
        <v>8.1369000000000007</v>
      </c>
      <c r="C1389" s="2">
        <f t="shared" si="165"/>
        <v>5.7199999999999918E-2</v>
      </c>
      <c r="D1389" s="2">
        <f t="shared" si="166"/>
        <v>8.0911400000000011</v>
      </c>
      <c r="E1389" s="2">
        <f t="shared" si="168"/>
        <v>8.0983000000000001</v>
      </c>
      <c r="F1389" s="2">
        <f t="shared" si="169"/>
        <v>8.1258250000000007</v>
      </c>
      <c r="G1389" s="2">
        <f t="shared" si="163"/>
        <v>8.0950199999999999</v>
      </c>
      <c r="H1389" s="2">
        <f t="shared" si="167"/>
        <v>8.2789865000000002</v>
      </c>
      <c r="I1389" s="2">
        <f t="array" ref="I1389">SUMPRODUCT(B1373:B1392, (ROW(B1373:B1392)-ROW(B1373)+1)) / (20*21/2)</f>
        <v>8.1009214285714286</v>
      </c>
      <c r="J1389" s="2">
        <f t="shared" si="170"/>
        <v>8.1218983687494433</v>
      </c>
      <c r="K1389" s="2">
        <f t="shared" si="164"/>
        <v>8.1319977242598114</v>
      </c>
    </row>
    <row r="1390" spans="1:11" ht="13.5" x14ac:dyDescent="0.25">
      <c r="A1390" s="3">
        <f>TITRES_STAT!B1393</f>
        <v>44034</v>
      </c>
      <c r="B1390" s="6">
        <f>TITRES_STAT!D1393</f>
        <v>8.1297999999999995</v>
      </c>
      <c r="C1390" s="2">
        <f t="shared" si="165"/>
        <v>-7.1000000000012164E-3</v>
      </c>
      <c r="D1390" s="2">
        <f t="shared" si="166"/>
        <v>8.1011600000000019</v>
      </c>
      <c r="E1390" s="2">
        <f t="shared" si="168"/>
        <v>8.0968700000000009</v>
      </c>
      <c r="F1390" s="2">
        <f t="shared" si="169"/>
        <v>8.1176049999999993</v>
      </c>
      <c r="G1390" s="2">
        <f t="shared" si="163"/>
        <v>8.1174719999999994</v>
      </c>
      <c r="H1390" s="2">
        <f t="shared" si="167"/>
        <v>8.2769130000000004</v>
      </c>
      <c r="I1390" s="2">
        <f t="array" ref="I1390">SUMPRODUCT(B1374:B1393, (ROW(B1374:B1393)-ROW(B1374)+1)) / (20*21/2)</f>
        <v>8.0845776190476197</v>
      </c>
      <c r="J1390" s="2">
        <f t="shared" si="170"/>
        <v>8.1226509050590199</v>
      </c>
      <c r="K1390" s="2">
        <f t="shared" si="164"/>
        <v>8.1319115389947214</v>
      </c>
    </row>
    <row r="1391" spans="1:11" ht="13.5" x14ac:dyDescent="0.25">
      <c r="A1391" s="3">
        <f>TITRES_STAT!B1394</f>
        <v>44035</v>
      </c>
      <c r="B1391" s="6">
        <f>TITRES_STAT!D1394</f>
        <v>8.0797000000000008</v>
      </c>
      <c r="C1391" s="2">
        <f t="shared" si="165"/>
        <v>-5.0099999999998701E-2</v>
      </c>
      <c r="D1391" s="2">
        <f t="shared" si="166"/>
        <v>8.1011600000000019</v>
      </c>
      <c r="E1391" s="2">
        <f t="shared" si="168"/>
        <v>8.0904300000000013</v>
      </c>
      <c r="F1391" s="2">
        <f t="shared" si="169"/>
        <v>8.1068800000000003</v>
      </c>
      <c r="G1391" s="2">
        <f t="shared" si="163"/>
        <v>8.1347740000000002</v>
      </c>
      <c r="H1391" s="2">
        <f t="shared" si="167"/>
        <v>8.2747679999999981</v>
      </c>
      <c r="I1391" s="2">
        <f t="array" ref="I1391">SUMPRODUCT(B1375:B1394, (ROW(B1375:B1394)-ROW(B1375)+1)) / (20*21/2)</f>
        <v>8.0678980952380961</v>
      </c>
      <c r="J1391" s="2">
        <f t="shared" si="170"/>
        <v>8.1185603426724473</v>
      </c>
      <c r="K1391" s="2">
        <f t="shared" si="164"/>
        <v>8.1298640276615952</v>
      </c>
    </row>
    <row r="1392" spans="1:11" ht="13.5" x14ac:dyDescent="0.25">
      <c r="A1392" s="3">
        <f>TITRES_STAT!B1395</f>
        <v>44036</v>
      </c>
      <c r="B1392" s="6">
        <f>TITRES_STAT!D1395</f>
        <v>8.0797000000000008</v>
      </c>
      <c r="C1392" s="2">
        <f t="shared" si="165"/>
        <v>0</v>
      </c>
      <c r="D1392" s="2">
        <f t="shared" si="166"/>
        <v>8.1011600000000001</v>
      </c>
      <c r="E1392" s="2">
        <f t="shared" si="168"/>
        <v>8.0904300000000013</v>
      </c>
      <c r="F1392" s="2">
        <f t="shared" si="169"/>
        <v>8.1083099999999995</v>
      </c>
      <c r="G1392" s="2">
        <f t="shared" si="163"/>
        <v>8.147786</v>
      </c>
      <c r="H1392" s="2">
        <f t="shared" si="167"/>
        <v>8.2726229999999994</v>
      </c>
      <c r="I1392" s="2">
        <f t="array" ref="I1392">SUMPRODUCT(B1376:B1395, (ROW(B1376:B1395)-ROW(B1376)+1)) / (20*21/2)</f>
        <v>8.0522738095238093</v>
      </c>
      <c r="J1392" s="2">
        <f t="shared" si="170"/>
        <v>8.1148593576560231</v>
      </c>
      <c r="K1392" s="2">
        <f t="shared" si="164"/>
        <v>8.1278968108905527</v>
      </c>
    </row>
    <row r="1393" spans="1:11" ht="13.5" x14ac:dyDescent="0.25">
      <c r="A1393" s="3">
        <f>TITRES_STAT!B1396</f>
        <v>44039</v>
      </c>
      <c r="B1393" s="6">
        <f>TITRES_STAT!D1396</f>
        <v>7.9367000000000001</v>
      </c>
      <c r="C1393" s="2">
        <f t="shared" si="165"/>
        <v>-0.14300000000000068</v>
      </c>
      <c r="D1393" s="2">
        <f t="shared" si="166"/>
        <v>8.0725600000000011</v>
      </c>
      <c r="E1393" s="2">
        <f t="shared" si="168"/>
        <v>8.0761300000000027</v>
      </c>
      <c r="F1393" s="2">
        <f t="shared" si="169"/>
        <v>8.1047350000000016</v>
      </c>
      <c r="G1393" s="2">
        <f t="shared" si="163"/>
        <v>8.1563659999999985</v>
      </c>
      <c r="H1393" s="2">
        <f t="shared" si="167"/>
        <v>8.2697629999999993</v>
      </c>
      <c r="I1393" s="2">
        <f t="array" ref="I1393">SUMPRODUCT(B1377:B1396, (ROW(B1377:B1396)-ROW(B1377)+1)) / (20*21/2)</f>
        <v>8.0317076190476193</v>
      </c>
      <c r="J1393" s="2">
        <f t="shared" si="170"/>
        <v>8.097891799784021</v>
      </c>
      <c r="K1393" s="2">
        <f t="shared" si="164"/>
        <v>8.1203988967379832</v>
      </c>
    </row>
    <row r="1394" spans="1:11" ht="13.5" x14ac:dyDescent="0.25">
      <c r="A1394" s="3">
        <f>TITRES_STAT!B1397</f>
        <v>44040</v>
      </c>
      <c r="B1394" s="6">
        <f>TITRES_STAT!D1397</f>
        <v>7.9295999999999998</v>
      </c>
      <c r="C1394" s="2">
        <f t="shared" si="165"/>
        <v>-7.1000000000003283E-3</v>
      </c>
      <c r="D1394" s="2">
        <f t="shared" si="166"/>
        <v>8.0311000000000003</v>
      </c>
      <c r="E1394" s="2">
        <f t="shared" si="168"/>
        <v>8.0611200000000007</v>
      </c>
      <c r="F1394" s="2">
        <f t="shared" si="169"/>
        <v>8.0936550000000018</v>
      </c>
      <c r="G1394" s="2">
        <f t="shared" ref="G1394:G1457" si="171">AVERAGE(B1345:B1394)</f>
        <v>8.1626579999999986</v>
      </c>
      <c r="H1394" s="2">
        <f t="shared" si="167"/>
        <v>8.2668674999999965</v>
      </c>
      <c r="I1394" s="2">
        <f t="array" ref="I1394">SUMPRODUCT(B1378:B1397, (ROW(B1378:B1397)-ROW(B1378)+1)) / (20*21/2)</f>
        <v>7.9922109523809519</v>
      </c>
      <c r="J1394" s="2">
        <f t="shared" si="170"/>
        <v>8.0818640093284007</v>
      </c>
      <c r="K1394" s="2">
        <f t="shared" si="164"/>
        <v>8.112916587061985</v>
      </c>
    </row>
    <row r="1395" spans="1:11" ht="13.5" x14ac:dyDescent="0.25">
      <c r="A1395" s="3">
        <f>TITRES_STAT!B1398</f>
        <v>44041</v>
      </c>
      <c r="B1395" s="6">
        <f>TITRES_STAT!D1398</f>
        <v>7.9295999999999998</v>
      </c>
      <c r="C1395" s="2">
        <f t="shared" si="165"/>
        <v>0</v>
      </c>
      <c r="D1395" s="2">
        <f t="shared" si="166"/>
        <v>7.9910600000000001</v>
      </c>
      <c r="E1395" s="2">
        <f t="shared" si="168"/>
        <v>8.0461100000000005</v>
      </c>
      <c r="F1395" s="2">
        <f t="shared" si="169"/>
        <v>8.0811450000000011</v>
      </c>
      <c r="G1395" s="2">
        <f t="shared" si="171"/>
        <v>8.1668059999999993</v>
      </c>
      <c r="H1395" s="2">
        <f t="shared" si="167"/>
        <v>8.2640074999999964</v>
      </c>
      <c r="I1395" s="2">
        <f t="array" ref="I1395">SUMPRODUCT(B1379:B1398, (ROW(B1379:B1398)-ROW(B1379)+1)) / (20*21/2)</f>
        <v>7.9756623809523814</v>
      </c>
      <c r="J1395" s="2">
        <f t="shared" si="170"/>
        <v>8.067362675106649</v>
      </c>
      <c r="K1395" s="2">
        <f t="shared" ref="K1395:K1458" si="172">$K$4*B1395+(1-$K$4)*K1394</f>
        <v>8.1057277012948497</v>
      </c>
    </row>
    <row r="1396" spans="1:11" ht="13.5" x14ac:dyDescent="0.25">
      <c r="A1396" s="3">
        <f>TITRES_STAT!B1399</f>
        <v>44042</v>
      </c>
      <c r="B1396" s="6">
        <f>TITRES_STAT!D1399</f>
        <v>7.8651999999999997</v>
      </c>
      <c r="C1396" s="2">
        <f t="shared" si="165"/>
        <v>-6.4400000000000013E-2</v>
      </c>
      <c r="D1396" s="2">
        <f t="shared" si="166"/>
        <v>7.9481599999999997</v>
      </c>
      <c r="E1396" s="2">
        <f t="shared" si="168"/>
        <v>8.0246600000000008</v>
      </c>
      <c r="F1396" s="2">
        <f t="shared" si="169"/>
        <v>8.0654149999999998</v>
      </c>
      <c r="G1396" s="2">
        <f t="shared" si="171"/>
        <v>8.1668060000000011</v>
      </c>
      <c r="H1396" s="2">
        <f t="shared" si="167"/>
        <v>8.2608254999999957</v>
      </c>
      <c r="I1396" s="2">
        <f t="array" ref="I1396">SUMPRODUCT(B1380:B1399, (ROW(B1380:B1399)-ROW(B1380)+1)) / (20*21/2)</f>
        <v>7.9398771428571431</v>
      </c>
      <c r="J1396" s="2">
        <f t="shared" si="170"/>
        <v>8.0481090870012544</v>
      </c>
      <c r="K1396" s="2">
        <f t="shared" si="172"/>
        <v>8.0962952424205419</v>
      </c>
    </row>
    <row r="1397" spans="1:11" ht="13.5" x14ac:dyDescent="0.25">
      <c r="A1397" s="3">
        <f>TITRES_STAT!B1400</f>
        <v>44046</v>
      </c>
      <c r="B1397" s="6">
        <f>TITRES_STAT!D1400</f>
        <v>7.6506999999999996</v>
      </c>
      <c r="C1397" s="2">
        <f t="shared" si="165"/>
        <v>-0.21450000000000014</v>
      </c>
      <c r="D1397" s="2">
        <f t="shared" si="166"/>
        <v>7.8623599999999998</v>
      </c>
      <c r="E1397" s="2">
        <f t="shared" si="168"/>
        <v>7.9817599999999995</v>
      </c>
      <c r="F1397" s="2">
        <f t="shared" si="169"/>
        <v>8.0389599999999994</v>
      </c>
      <c r="G1397" s="2">
        <f t="shared" si="171"/>
        <v>8.1583679999999976</v>
      </c>
      <c r="H1397" s="2">
        <f t="shared" si="167"/>
        <v>8.2566069999999971</v>
      </c>
      <c r="I1397" s="2">
        <f t="array" ref="I1397">SUMPRODUCT(B1381:B1400, (ROW(B1381:B1400)-ROW(B1381)+1)) / (20*21/2)</f>
        <v>7.9265633333333332</v>
      </c>
      <c r="J1397" s="2">
        <f t="shared" si="170"/>
        <v>8.0102606025249443</v>
      </c>
      <c r="K1397" s="2">
        <f t="shared" si="172"/>
        <v>8.0788209191883649</v>
      </c>
    </row>
    <row r="1398" spans="1:11" ht="13.5" x14ac:dyDescent="0.25">
      <c r="A1398" s="3">
        <f>TITRES_STAT!B1401</f>
        <v>44047</v>
      </c>
      <c r="B1398" s="6">
        <f>TITRES_STAT!D1401</f>
        <v>7.8651999999999997</v>
      </c>
      <c r="C1398" s="2">
        <f t="shared" si="165"/>
        <v>0.21450000000000014</v>
      </c>
      <c r="D1398" s="2">
        <f t="shared" si="166"/>
        <v>7.8480599999999994</v>
      </c>
      <c r="E1398" s="2">
        <f t="shared" si="168"/>
        <v>7.9603100000000016</v>
      </c>
      <c r="F1398" s="2">
        <f t="shared" si="169"/>
        <v>8.0264449999999989</v>
      </c>
      <c r="G1398" s="2">
        <f t="shared" si="171"/>
        <v>8.1542199999999987</v>
      </c>
      <c r="H1398" s="2">
        <f t="shared" si="167"/>
        <v>8.2534609999999944</v>
      </c>
      <c r="I1398" s="2">
        <f t="array" ref="I1398">SUMPRODUCT(B1382:B1401, (ROW(B1382:B1401)-ROW(B1382)+1)) / (20*21/2)</f>
        <v>7.9145776190476198</v>
      </c>
      <c r="J1398" s="2">
        <f t="shared" si="170"/>
        <v>7.9964453070463781</v>
      </c>
      <c r="K1398" s="2">
        <f t="shared" si="172"/>
        <v>8.0704436282398024</v>
      </c>
    </row>
    <row r="1399" spans="1:11" ht="13.5" x14ac:dyDescent="0.25">
      <c r="A1399" s="3">
        <f>TITRES_STAT!B1402</f>
        <v>44048</v>
      </c>
      <c r="B1399" s="6">
        <f>TITRES_STAT!D1402</f>
        <v>7.6506999999999996</v>
      </c>
      <c r="C1399" s="2">
        <f t="shared" si="165"/>
        <v>-0.21450000000000014</v>
      </c>
      <c r="D1399" s="2">
        <f t="shared" si="166"/>
        <v>7.7922799999999999</v>
      </c>
      <c r="E1399" s="2">
        <f t="shared" si="168"/>
        <v>7.9116900000000001</v>
      </c>
      <c r="F1399" s="2">
        <f t="shared" si="169"/>
        <v>8.0049949999999992</v>
      </c>
      <c r="G1399" s="2">
        <f t="shared" si="171"/>
        <v>8.1410639999999983</v>
      </c>
      <c r="H1399" s="2">
        <f t="shared" si="167"/>
        <v>8.249242499999994</v>
      </c>
      <c r="I1399" s="2">
        <f t="array" ref="I1399">SUMPRODUCT(B1383:B1402, (ROW(B1383:B1402)-ROW(B1383)+1)) / (20*21/2)</f>
        <v>7.9039199999999994</v>
      </c>
      <c r="J1399" s="2">
        <f t="shared" si="170"/>
        <v>7.96351718256577</v>
      </c>
      <c r="K1399" s="2">
        <f t="shared" si="172"/>
        <v>8.053983093799026</v>
      </c>
    </row>
    <row r="1400" spans="1:11" ht="13.5" x14ac:dyDescent="0.25">
      <c r="A1400" s="3">
        <f>TITRES_STAT!B1403</f>
        <v>44049</v>
      </c>
      <c r="B1400" s="6">
        <f>TITRES_STAT!D1403</f>
        <v>7.8651999999999997</v>
      </c>
      <c r="C1400" s="2">
        <f t="shared" si="165"/>
        <v>0.21450000000000014</v>
      </c>
      <c r="D1400" s="2">
        <f t="shared" si="166"/>
        <v>7.7793999999999999</v>
      </c>
      <c r="E1400" s="2">
        <f t="shared" si="168"/>
        <v>7.88523</v>
      </c>
      <c r="F1400" s="2">
        <f t="shared" si="169"/>
        <v>7.9910499999999987</v>
      </c>
      <c r="G1400" s="2">
        <f t="shared" si="171"/>
        <v>8.1306239999999992</v>
      </c>
      <c r="H1400" s="2">
        <f t="shared" si="167"/>
        <v>8.2460964999999948</v>
      </c>
      <c r="I1400" s="2">
        <f t="array" ref="I1400">SUMPRODUCT(B1384:B1403, (ROW(B1384:B1403)-ROW(B1384)+1)) / (20*21/2)</f>
        <v>7.8840742857142851</v>
      </c>
      <c r="J1400" s="2">
        <f t="shared" si="170"/>
        <v>7.9541536413690306</v>
      </c>
      <c r="K1400" s="2">
        <f t="shared" si="172"/>
        <v>8.0465798352186724</v>
      </c>
    </row>
    <row r="1401" spans="1:11" ht="13.5" x14ac:dyDescent="0.25">
      <c r="A1401" s="3">
        <f>TITRES_STAT!B1404</f>
        <v>44050</v>
      </c>
      <c r="B1401" s="6">
        <f>TITRES_STAT!D1404</f>
        <v>7.8651999999999997</v>
      </c>
      <c r="C1401" s="2">
        <f t="shared" si="165"/>
        <v>0</v>
      </c>
      <c r="D1401" s="2">
        <f t="shared" si="166"/>
        <v>7.7793999999999999</v>
      </c>
      <c r="E1401" s="2">
        <f t="shared" si="168"/>
        <v>7.8637800000000002</v>
      </c>
      <c r="F1401" s="2">
        <f t="shared" si="169"/>
        <v>7.977104999999999</v>
      </c>
      <c r="G1401" s="2">
        <f t="shared" si="171"/>
        <v>8.1206139999999998</v>
      </c>
      <c r="H1401" s="2">
        <f t="shared" si="167"/>
        <v>8.2430574999999937</v>
      </c>
      <c r="I1401" s="2">
        <f t="array" ref="I1401">SUMPRODUCT(B1385:B1404, (ROW(B1385:B1404)-ROW(B1385)+1)) / (20*21/2)</f>
        <v>7.8657604761904762</v>
      </c>
      <c r="J1401" s="2">
        <f t="shared" si="170"/>
        <v>7.9456818660005517</v>
      </c>
      <c r="K1401" s="2">
        <f t="shared" si="172"/>
        <v>8.0394669005042143</v>
      </c>
    </row>
    <row r="1402" spans="1:11" ht="13.5" x14ac:dyDescent="0.25">
      <c r="A1402" s="3">
        <f>TITRES_STAT!B1405</f>
        <v>44053</v>
      </c>
      <c r="B1402" s="6">
        <f>TITRES_STAT!D1405</f>
        <v>7.8651999999999997</v>
      </c>
      <c r="C1402" s="2">
        <f t="shared" si="165"/>
        <v>0</v>
      </c>
      <c r="D1402" s="2">
        <f t="shared" si="166"/>
        <v>7.8223000000000003</v>
      </c>
      <c r="E1402" s="2">
        <f t="shared" si="168"/>
        <v>7.8423299999999996</v>
      </c>
      <c r="F1402" s="2">
        <f t="shared" si="169"/>
        <v>7.9663799999999982</v>
      </c>
      <c r="G1402" s="2">
        <f t="shared" si="171"/>
        <v>8.1156079999999999</v>
      </c>
      <c r="H1402" s="2">
        <f t="shared" si="167"/>
        <v>8.2400184999999944</v>
      </c>
      <c r="I1402" s="2">
        <f t="array" ref="I1402">SUMPRODUCT(B1386:B1405, (ROW(B1386:B1405)-ROW(B1386)+1)) / (20*21/2)</f>
        <v>7.8489785714285709</v>
      </c>
      <c r="J1402" s="2">
        <f t="shared" si="170"/>
        <v>7.9380169263814517</v>
      </c>
      <c r="K1402" s="2">
        <f t="shared" si="172"/>
        <v>8.0326329044060092</v>
      </c>
    </row>
    <row r="1403" spans="1:11" ht="13.5" x14ac:dyDescent="0.25">
      <c r="A1403" s="3">
        <f>TITRES_STAT!B1406</f>
        <v>44054</v>
      </c>
      <c r="B1403" s="6">
        <f>TITRES_STAT!D1406</f>
        <v>7.758</v>
      </c>
      <c r="C1403" s="2">
        <f t="shared" si="165"/>
        <v>-0.10719999999999974</v>
      </c>
      <c r="D1403" s="2">
        <f t="shared" si="166"/>
        <v>7.8008600000000001</v>
      </c>
      <c r="E1403" s="2">
        <f t="shared" si="168"/>
        <v>7.8244599999999993</v>
      </c>
      <c r="F1403" s="2">
        <f t="shared" si="169"/>
        <v>7.9502949999999997</v>
      </c>
      <c r="G1403" s="2">
        <f t="shared" si="171"/>
        <v>8.1084579999999988</v>
      </c>
      <c r="H1403" s="2">
        <f t="shared" si="167"/>
        <v>8.2364434999999947</v>
      </c>
      <c r="I1403" s="2">
        <f t="array" ref="I1403">SUMPRODUCT(B1387:B1406, (ROW(B1387:B1406)-ROW(B1387)+1)) / (20*21/2)</f>
        <v>7.8337285714285718</v>
      </c>
      <c r="J1403" s="2">
        <f t="shared" si="170"/>
        <v>7.9208724572022655</v>
      </c>
      <c r="K1403" s="2">
        <f t="shared" si="172"/>
        <v>8.0218629865861661</v>
      </c>
    </row>
    <row r="1404" spans="1:11" ht="13.5" x14ac:dyDescent="0.25">
      <c r="A1404" s="3">
        <f>TITRES_STAT!B1407</f>
        <v>44055</v>
      </c>
      <c r="B1404" s="6">
        <f>TITRES_STAT!D1407</f>
        <v>7.758</v>
      </c>
      <c r="C1404" s="2">
        <f t="shared" si="165"/>
        <v>0</v>
      </c>
      <c r="D1404" s="2">
        <f t="shared" si="166"/>
        <v>7.8223199999999995</v>
      </c>
      <c r="E1404" s="2">
        <f t="shared" si="168"/>
        <v>7.8072999999999997</v>
      </c>
      <c r="F1404" s="2">
        <f t="shared" si="169"/>
        <v>7.9342100000000002</v>
      </c>
      <c r="G1404" s="2">
        <f t="shared" si="171"/>
        <v>8.1013079999999995</v>
      </c>
      <c r="H1404" s="2">
        <f t="shared" si="167"/>
        <v>8.232868499999995</v>
      </c>
      <c r="I1404" s="2">
        <f t="array" ref="I1404">SUMPRODUCT(B1388:B1407, (ROW(B1388:B1407)-ROW(B1388)+1)) / (20*21/2)</f>
        <v>7.8200104761904763</v>
      </c>
      <c r="J1404" s="2">
        <f t="shared" si="170"/>
        <v>7.9053607946115729</v>
      </c>
      <c r="K1404" s="2">
        <f t="shared" si="172"/>
        <v>8.0115154184847484</v>
      </c>
    </row>
    <row r="1405" spans="1:11" ht="13.5" x14ac:dyDescent="0.25">
      <c r="A1405" s="3">
        <f>TITRES_STAT!B1408</f>
        <v>44057</v>
      </c>
      <c r="B1405" s="6">
        <f>TITRES_STAT!D1408</f>
        <v>7.758</v>
      </c>
      <c r="C1405" s="2">
        <f t="shared" si="165"/>
        <v>0</v>
      </c>
      <c r="D1405" s="2">
        <f t="shared" si="166"/>
        <v>7.8008799999999994</v>
      </c>
      <c r="E1405" s="2">
        <f t="shared" si="168"/>
        <v>7.7901399999999992</v>
      </c>
      <c r="F1405" s="2">
        <f t="shared" si="169"/>
        <v>7.9181250000000016</v>
      </c>
      <c r="G1405" s="2">
        <f t="shared" si="171"/>
        <v>8.089439999999998</v>
      </c>
      <c r="H1405" s="2">
        <f t="shared" si="167"/>
        <v>8.2292934999999936</v>
      </c>
      <c r="I1405" s="2">
        <f t="array" ref="I1405">SUMPRODUCT(B1389:B1408, (ROW(B1389:B1408)-ROW(B1389)+1)) / (20*21/2)</f>
        <v>7.7860338095238095</v>
      </c>
      <c r="J1405" s="2">
        <f t="shared" si="170"/>
        <v>7.8913264332199944</v>
      </c>
      <c r="K1405" s="2">
        <f t="shared" si="172"/>
        <v>8.0015736373677004</v>
      </c>
    </row>
    <row r="1406" spans="1:11" ht="13.5" x14ac:dyDescent="0.25">
      <c r="A1406" s="3">
        <f>TITRES_STAT!B1409</f>
        <v>44060</v>
      </c>
      <c r="B1406" s="6">
        <f>TITRES_STAT!D1409</f>
        <v>7.758</v>
      </c>
      <c r="C1406" s="2">
        <f t="shared" si="165"/>
        <v>0</v>
      </c>
      <c r="D1406" s="2">
        <f t="shared" si="166"/>
        <v>7.7794399999999992</v>
      </c>
      <c r="E1406" s="2">
        <f t="shared" si="168"/>
        <v>7.77942</v>
      </c>
      <c r="F1406" s="2">
        <f t="shared" si="169"/>
        <v>7.9020400000000022</v>
      </c>
      <c r="G1406" s="2">
        <f t="shared" si="171"/>
        <v>8.0758559999999981</v>
      </c>
      <c r="H1406" s="2">
        <f t="shared" si="167"/>
        <v>8.2257184999999939</v>
      </c>
      <c r="I1406" s="2">
        <f t="array" ref="I1406">SUMPRODUCT(B1390:B1409, (ROW(B1390:B1409)-ROW(B1390)+1)) / (20*21/2)</f>
        <v>7.7526309523809509</v>
      </c>
      <c r="J1406" s="2">
        <f t="shared" si="170"/>
        <v>7.8786286776752323</v>
      </c>
      <c r="K1406" s="2">
        <f t="shared" si="172"/>
        <v>7.9920217300199479</v>
      </c>
    </row>
    <row r="1407" spans="1:11" ht="13.5" x14ac:dyDescent="0.25">
      <c r="A1407" s="3">
        <f>TITRES_STAT!B1410</f>
        <v>44061</v>
      </c>
      <c r="B1407" s="6">
        <f>TITRES_STAT!D1410</f>
        <v>7.758</v>
      </c>
      <c r="C1407" s="2">
        <f t="shared" si="165"/>
        <v>0</v>
      </c>
      <c r="D1407" s="2">
        <f t="shared" si="166"/>
        <v>7.758</v>
      </c>
      <c r="E1407" s="2">
        <f t="shared" si="168"/>
        <v>7.7901499999999997</v>
      </c>
      <c r="F1407" s="2">
        <f t="shared" si="169"/>
        <v>7.8859550000000009</v>
      </c>
      <c r="G1407" s="2">
        <f t="shared" si="171"/>
        <v>8.0644159999999996</v>
      </c>
      <c r="H1407" s="2">
        <f t="shared" si="167"/>
        <v>8.2233949999999929</v>
      </c>
      <c r="I1407" s="2">
        <f t="array" ref="I1407">SUMPRODUCT(B1391:B1410, (ROW(B1391:B1410)-ROW(B1391)+1)) / (20*21/2)</f>
        <v>7.722224285714284</v>
      </c>
      <c r="J1407" s="2">
        <f t="shared" si="170"/>
        <v>7.8671402321823525</v>
      </c>
      <c r="K1407" s="2">
        <f t="shared" si="172"/>
        <v>7.9828444072740679</v>
      </c>
    </row>
    <row r="1408" spans="1:11" ht="13.5" x14ac:dyDescent="0.25">
      <c r="A1408" s="3">
        <f>TITRES_STAT!B1411</f>
        <v>44062</v>
      </c>
      <c r="B1408" s="6">
        <f>TITRES_STAT!D1411</f>
        <v>7.5292000000000003</v>
      </c>
      <c r="C1408" s="2">
        <f t="shared" si="165"/>
        <v>-0.22879999999999967</v>
      </c>
      <c r="D1408" s="2">
        <f t="shared" si="166"/>
        <v>7.7122399999999995</v>
      </c>
      <c r="E1408" s="2">
        <f t="shared" si="168"/>
        <v>7.7565500000000016</v>
      </c>
      <c r="F1408" s="2">
        <f t="shared" si="169"/>
        <v>7.8584300000000011</v>
      </c>
      <c r="G1408" s="2">
        <f t="shared" si="171"/>
        <v>8.0485439999999997</v>
      </c>
      <c r="H1408" s="2">
        <f t="shared" si="167"/>
        <v>8.2199274999999936</v>
      </c>
      <c r="I1408" s="2">
        <f t="array" ref="I1408">SUMPRODUCT(B1392:B1411, (ROW(B1392:B1411)-ROW(B1392)+1)) / (20*21/2)</f>
        <v>7.701589523809524</v>
      </c>
      <c r="J1408" s="2">
        <f t="shared" si="170"/>
        <v>7.8349554481649859</v>
      </c>
      <c r="K1408" s="2">
        <f t="shared" si="172"/>
        <v>7.9650544305182223</v>
      </c>
    </row>
    <row r="1409" spans="1:11" ht="13.5" x14ac:dyDescent="0.25">
      <c r="A1409" s="3">
        <f>TITRES_STAT!B1412</f>
        <v>44064</v>
      </c>
      <c r="B1409" s="6">
        <f>TITRES_STAT!D1412</f>
        <v>7.5076999999999998</v>
      </c>
      <c r="C1409" s="2">
        <f t="shared" si="165"/>
        <v>-2.1500000000000519E-2</v>
      </c>
      <c r="D1409" s="2">
        <f t="shared" si="166"/>
        <v>7.6621800000000011</v>
      </c>
      <c r="E1409" s="2">
        <f t="shared" si="168"/>
        <v>7.7422500000000003</v>
      </c>
      <c r="F1409" s="2">
        <f t="shared" si="169"/>
        <v>7.8269700000000002</v>
      </c>
      <c r="G1409" s="2">
        <f t="shared" si="171"/>
        <v>8.0328139999999983</v>
      </c>
      <c r="H1409" s="2">
        <f t="shared" si="167"/>
        <v>8.2167099999999937</v>
      </c>
      <c r="I1409" s="2">
        <f t="array" ref="I1409">SUMPRODUCT(B1393:B1412, (ROW(B1393:B1412)-ROW(B1393)+1)) / (20*21/2)</f>
        <v>7.6765285714285714</v>
      </c>
      <c r="J1409" s="2">
        <f t="shared" si="170"/>
        <v>7.8037882626254627</v>
      </c>
      <c r="K1409" s="2">
        <f t="shared" si="172"/>
        <v>7.9471189626547627</v>
      </c>
    </row>
    <row r="1410" spans="1:11" ht="13.5" x14ac:dyDescent="0.25">
      <c r="A1410" s="3">
        <f>TITRES_STAT!B1413</f>
        <v>44067</v>
      </c>
      <c r="B1410" s="6">
        <f>TITRES_STAT!D1413</f>
        <v>7.5076999999999998</v>
      </c>
      <c r="C1410" s="2">
        <f t="shared" si="165"/>
        <v>0</v>
      </c>
      <c r="D1410" s="2">
        <f t="shared" si="166"/>
        <v>7.61212</v>
      </c>
      <c r="E1410" s="2">
        <f t="shared" si="168"/>
        <v>7.7065000000000001</v>
      </c>
      <c r="F1410" s="2">
        <f t="shared" si="169"/>
        <v>7.7958649999999992</v>
      </c>
      <c r="G1410" s="2">
        <f t="shared" si="171"/>
        <v>8.0170839999999988</v>
      </c>
      <c r="H1410" s="2">
        <f t="shared" si="167"/>
        <v>8.2124199999999927</v>
      </c>
      <c r="I1410" s="2">
        <f t="array" ref="I1410">SUMPRODUCT(B1394:B1413, (ROW(B1394:B1413)-ROW(B1394)+1)) / (20*21/2)</f>
        <v>7.6678104761904757</v>
      </c>
      <c r="J1410" s="2">
        <f t="shared" si="170"/>
        <v>7.775589380470656</v>
      </c>
      <c r="K1410" s="2">
        <f t="shared" si="172"/>
        <v>7.9298868464722228</v>
      </c>
    </row>
    <row r="1411" spans="1:11" ht="13.5" x14ac:dyDescent="0.25">
      <c r="A1411" s="3">
        <f>TITRES_STAT!B1414</f>
        <v>44068</v>
      </c>
      <c r="B1411" s="6">
        <f>TITRES_STAT!D1414</f>
        <v>7.5792000000000002</v>
      </c>
      <c r="C1411" s="2">
        <f t="shared" si="165"/>
        <v>7.1500000000000341E-2</v>
      </c>
      <c r="D1411" s="2">
        <f t="shared" si="166"/>
        <v>7.5763599999999993</v>
      </c>
      <c r="E1411" s="2">
        <f t="shared" si="168"/>
        <v>7.6779000000000011</v>
      </c>
      <c r="F1411" s="2">
        <f t="shared" si="169"/>
        <v>7.770839999999998</v>
      </c>
      <c r="G1411" s="2">
        <f t="shared" si="171"/>
        <v>8.0027839999999983</v>
      </c>
      <c r="H1411" s="2">
        <f t="shared" si="167"/>
        <v>8.2084874999999933</v>
      </c>
      <c r="I1411" s="2">
        <f t="array" ref="I1411">SUMPRODUCT(B1395:B1414, (ROW(B1395:B1414)-ROW(B1395)+1)) / (20*21/2)</f>
        <v>7.6604542857142857</v>
      </c>
      <c r="J1411" s="2">
        <f t="shared" si="170"/>
        <v>7.7568856299496414</v>
      </c>
      <c r="K1411" s="2">
        <f t="shared" si="172"/>
        <v>7.916134421120371</v>
      </c>
    </row>
    <row r="1412" spans="1:11" ht="13.5" x14ac:dyDescent="0.25">
      <c r="A1412" s="3">
        <f>TITRES_STAT!B1415</f>
        <v>44069</v>
      </c>
      <c r="B1412" s="6">
        <f>TITRES_STAT!D1415</f>
        <v>7.5076999999999998</v>
      </c>
      <c r="C1412" s="2">
        <f t="shared" ref="C1412:C1475" si="173">B1412-B1411</f>
        <v>-7.1500000000000341E-2</v>
      </c>
      <c r="D1412" s="2">
        <f t="shared" si="166"/>
        <v>7.5263000000000009</v>
      </c>
      <c r="E1412" s="2">
        <f t="shared" si="168"/>
        <v>7.6421500000000009</v>
      </c>
      <c r="F1412" s="2">
        <f t="shared" si="169"/>
        <v>7.742239999999998</v>
      </c>
      <c r="G1412" s="2">
        <f t="shared" si="171"/>
        <v>7.988626</v>
      </c>
      <c r="H1412" s="2">
        <f t="shared" si="167"/>
        <v>8.204197499999994</v>
      </c>
      <c r="I1412" s="2">
        <f t="array" ref="I1412">SUMPRODUCT(B1396:B1415, (ROW(B1396:B1415)-ROW(B1396)+1)) / (20*21/2)</f>
        <v>7.6544261904761912</v>
      </c>
      <c r="J1412" s="2">
        <f t="shared" si="170"/>
        <v>7.7331536651925319</v>
      </c>
      <c r="K1412" s="2">
        <f t="shared" si="172"/>
        <v>7.900117384998004</v>
      </c>
    </row>
    <row r="1413" spans="1:11" ht="13.5" x14ac:dyDescent="0.25">
      <c r="A1413" s="3">
        <f>TITRES_STAT!B1416</f>
        <v>44070</v>
      </c>
      <c r="B1413" s="6">
        <f>TITRES_STAT!D1416</f>
        <v>7.6506999999999996</v>
      </c>
      <c r="C1413" s="2">
        <f t="shared" si="173"/>
        <v>0.14299999999999979</v>
      </c>
      <c r="D1413" s="2">
        <f t="shared" si="166"/>
        <v>7.5506000000000002</v>
      </c>
      <c r="E1413" s="2">
        <f t="shared" si="168"/>
        <v>7.6314200000000003</v>
      </c>
      <c r="F1413" s="2">
        <f t="shared" si="169"/>
        <v>7.7279399999999994</v>
      </c>
      <c r="G1413" s="2">
        <f t="shared" si="171"/>
        <v>7.9758979999999999</v>
      </c>
      <c r="H1413" s="2">
        <f t="shared" si="167"/>
        <v>8.2008009999999931</v>
      </c>
      <c r="I1413" s="2">
        <f t="array" ref="I1413">SUMPRODUCT(B1397:B1416, (ROW(B1397:B1416)-ROW(B1397)+1)) / (20*21/2)</f>
        <v>7.656535714285714</v>
      </c>
      <c r="J1413" s="2">
        <f t="shared" si="170"/>
        <v>7.7253009351741948</v>
      </c>
      <c r="K1413" s="2">
        <f t="shared" si="172"/>
        <v>7.8903363110765135</v>
      </c>
    </row>
    <row r="1414" spans="1:11" ht="13.5" x14ac:dyDescent="0.25">
      <c r="A1414" s="3">
        <f>TITRES_STAT!B1417</f>
        <v>44071</v>
      </c>
      <c r="B1414" s="6">
        <f>TITRES_STAT!D1417</f>
        <v>7.6506999999999996</v>
      </c>
      <c r="C1414" s="2">
        <f t="shared" si="173"/>
        <v>0</v>
      </c>
      <c r="D1414" s="2">
        <f t="shared" ref="D1414:D1477" si="174">AVERAGE(B1410:B1414)</f>
        <v>7.5792000000000002</v>
      </c>
      <c r="E1414" s="2">
        <f t="shared" si="168"/>
        <v>7.6206900000000006</v>
      </c>
      <c r="F1414" s="2">
        <f t="shared" si="169"/>
        <v>7.7139949999999997</v>
      </c>
      <c r="G1414" s="2">
        <f t="shared" si="171"/>
        <v>7.9631699999999981</v>
      </c>
      <c r="H1414" s="2">
        <f t="shared" si="167"/>
        <v>8.197404499999994</v>
      </c>
      <c r="I1414" s="2">
        <f t="array" ref="I1414">SUMPRODUCT(B1398:B1417, (ROW(B1398:B1417)-ROW(B1398)+1)) / (20*21/2)</f>
        <v>7.6593261904761905</v>
      </c>
      <c r="J1414" s="2">
        <f t="shared" si="170"/>
        <v>7.718196084205224</v>
      </c>
      <c r="K1414" s="2">
        <f t="shared" si="172"/>
        <v>7.8809388086813561</v>
      </c>
    </row>
    <row r="1415" spans="1:11" ht="13.5" x14ac:dyDescent="0.25">
      <c r="A1415" s="3">
        <f>TITRES_STAT!B1418</f>
        <v>44074</v>
      </c>
      <c r="B1415" s="6">
        <f>TITRES_STAT!D1418</f>
        <v>7.6506999999999996</v>
      </c>
      <c r="C1415" s="2">
        <f t="shared" si="173"/>
        <v>0</v>
      </c>
      <c r="D1415" s="2">
        <f t="shared" si="174"/>
        <v>7.6078000000000001</v>
      </c>
      <c r="E1415" s="2">
        <f t="shared" si="168"/>
        <v>7.6099599999999992</v>
      </c>
      <c r="F1415" s="2">
        <f t="shared" si="169"/>
        <v>7.7000500000000001</v>
      </c>
      <c r="G1415" s="2">
        <f t="shared" si="171"/>
        <v>7.9504419999999971</v>
      </c>
      <c r="H1415" s="2">
        <f t="shared" si="167"/>
        <v>8.1938294999999943</v>
      </c>
      <c r="I1415" s="2">
        <f t="array" ref="I1415">SUMPRODUCT(B1399:B1418, (ROW(B1399:B1418)-ROW(B1399)+1)) / (20*21/2)</f>
        <v>7.6685857142857135</v>
      </c>
      <c r="J1415" s="2">
        <f t="shared" si="170"/>
        <v>7.711767885709488</v>
      </c>
      <c r="K1415" s="2">
        <f t="shared" si="172"/>
        <v>7.8719098357918913</v>
      </c>
    </row>
    <row r="1416" spans="1:11" ht="13.5" x14ac:dyDescent="0.25">
      <c r="A1416" s="3">
        <f>TITRES_STAT!B1419</f>
        <v>44075</v>
      </c>
      <c r="B1416" s="6">
        <f>TITRES_STAT!D1419</f>
        <v>7.7222</v>
      </c>
      <c r="C1416" s="2">
        <f t="shared" si="173"/>
        <v>7.1500000000000341E-2</v>
      </c>
      <c r="D1416" s="2">
        <f t="shared" si="174"/>
        <v>7.6364000000000001</v>
      </c>
      <c r="E1416" s="2">
        <f t="shared" si="168"/>
        <v>7.6063799999999997</v>
      </c>
      <c r="F1416" s="2">
        <f t="shared" si="169"/>
        <v>7.692899999999999</v>
      </c>
      <c r="G1416" s="2">
        <f t="shared" si="171"/>
        <v>7.9391439999999962</v>
      </c>
      <c r="H1416" s="2">
        <f t="shared" si="167"/>
        <v>8.1906119999999927</v>
      </c>
      <c r="I1416" s="2">
        <f t="array" ref="I1416">SUMPRODUCT(B1400:B1419, (ROW(B1400:B1419)-ROW(B1400)+1)) / (20*21/2)</f>
        <v>7.6781857142857151</v>
      </c>
      <c r="J1416" s="2">
        <f t="shared" si="170"/>
        <v>7.7127614204038224</v>
      </c>
      <c r="K1416" s="2">
        <f t="shared" si="172"/>
        <v>7.866038861839268</v>
      </c>
    </row>
    <row r="1417" spans="1:11" ht="13.5" x14ac:dyDescent="0.25">
      <c r="A1417" s="3">
        <f>TITRES_STAT!B1420</f>
        <v>44076</v>
      </c>
      <c r="B1417" s="6">
        <f>TITRES_STAT!D1420</f>
        <v>7.7222</v>
      </c>
      <c r="C1417" s="2">
        <f t="shared" si="173"/>
        <v>0</v>
      </c>
      <c r="D1417" s="2">
        <f t="shared" si="174"/>
        <v>7.6792999999999996</v>
      </c>
      <c r="E1417" s="2">
        <f t="shared" si="168"/>
        <v>7.6028000000000002</v>
      </c>
      <c r="F1417" s="2">
        <f t="shared" si="169"/>
        <v>7.6964749999999977</v>
      </c>
      <c r="G1417" s="2">
        <f t="shared" si="171"/>
        <v>7.9291339999999959</v>
      </c>
      <c r="H1417" s="2">
        <f t="shared" si="167"/>
        <v>8.1866794999999914</v>
      </c>
      <c r="I1417" s="2">
        <f t="array" ref="I1417">SUMPRODUCT(B1401:B1420, (ROW(B1401:B1420)-ROW(B1401)+1)) / (20*21/2)</f>
        <v>7.7075333333333331</v>
      </c>
      <c r="J1417" s="2">
        <f t="shared" si="170"/>
        <v>7.7136603327463158</v>
      </c>
      <c r="K1417" s="2">
        <f t="shared" si="172"/>
        <v>7.8603981221592969</v>
      </c>
    </row>
    <row r="1418" spans="1:11" ht="13.5" x14ac:dyDescent="0.25">
      <c r="A1418" s="3">
        <f>TITRES_STAT!B1421</f>
        <v>44077</v>
      </c>
      <c r="B1418" s="6">
        <f>TITRES_STAT!D1421</f>
        <v>7.7937000000000003</v>
      </c>
      <c r="C1418" s="2">
        <f t="shared" si="173"/>
        <v>7.1500000000000341E-2</v>
      </c>
      <c r="D1418" s="2">
        <f t="shared" si="174"/>
        <v>7.7078999999999995</v>
      </c>
      <c r="E1418" s="2">
        <f t="shared" si="168"/>
        <v>7.6292500000000008</v>
      </c>
      <c r="F1418" s="2">
        <f t="shared" si="169"/>
        <v>7.692899999999999</v>
      </c>
      <c r="G1418" s="2">
        <f t="shared" si="171"/>
        <v>7.9205539999999965</v>
      </c>
      <c r="H1418" s="2">
        <f t="shared" ref="H1418:H1481" si="175">AVERAGE(B1219:B1418)</f>
        <v>8.1831044999999918</v>
      </c>
      <c r="I1418" s="2">
        <f t="array" ref="I1418">SUMPRODUCT(B1402:B1421, (ROW(B1402:B1421)-ROW(B1402)+1)) / (20*21/2)</f>
        <v>7.7361999999999993</v>
      </c>
      <c r="J1418" s="2">
        <f t="shared" si="170"/>
        <v>7.7212831581990473</v>
      </c>
      <c r="K1418" s="2">
        <f t="shared" si="172"/>
        <v>7.8577825095255998</v>
      </c>
    </row>
    <row r="1419" spans="1:11" ht="13.5" x14ac:dyDescent="0.25">
      <c r="A1419" s="3">
        <f>TITRES_STAT!B1422</f>
        <v>44078</v>
      </c>
      <c r="B1419" s="6">
        <f>TITRES_STAT!D1422</f>
        <v>7.7937000000000003</v>
      </c>
      <c r="C1419" s="2">
        <f t="shared" si="173"/>
        <v>0</v>
      </c>
      <c r="D1419" s="2">
        <f t="shared" si="174"/>
        <v>7.7364999999999995</v>
      </c>
      <c r="E1419" s="2">
        <f t="shared" si="168"/>
        <v>7.6578500000000007</v>
      </c>
      <c r="F1419" s="2">
        <f t="shared" si="169"/>
        <v>7.7000499999999992</v>
      </c>
      <c r="G1419" s="2">
        <f t="shared" si="171"/>
        <v>7.9126879999999957</v>
      </c>
      <c r="H1419" s="2">
        <f t="shared" si="175"/>
        <v>8.1795649999999913</v>
      </c>
      <c r="I1419" s="2">
        <f t="array" ref="I1419">SUMPRODUCT(B1403:B1422, (ROW(B1403:B1422)-ROW(B1403)+1)) / (20*21/2)</f>
        <v>7.7641857142857145</v>
      </c>
      <c r="J1419" s="2">
        <f t="shared" si="170"/>
        <v>7.7281800002753283</v>
      </c>
      <c r="K1419" s="2">
        <f t="shared" si="172"/>
        <v>7.8552694699363608</v>
      </c>
    </row>
    <row r="1420" spans="1:11" ht="13.5" x14ac:dyDescent="0.25">
      <c r="A1420" s="3">
        <f>TITRES_STAT!B1423</f>
        <v>44081</v>
      </c>
      <c r="B1420" s="6">
        <f>TITRES_STAT!D1423</f>
        <v>8.0082000000000004</v>
      </c>
      <c r="C1420" s="2">
        <f t="shared" si="173"/>
        <v>0.21450000000000014</v>
      </c>
      <c r="D1420" s="2">
        <f t="shared" si="174"/>
        <v>7.8079999999999998</v>
      </c>
      <c r="E1420" s="2">
        <f t="shared" ref="E1420:E1483" si="176">AVERAGE(B1411:B1420)</f>
        <v>7.7079000000000004</v>
      </c>
      <c r="F1420" s="2">
        <f t="shared" si="169"/>
        <v>7.7071999999999985</v>
      </c>
      <c r="G1420" s="2">
        <f t="shared" si="171"/>
        <v>7.9069679999999947</v>
      </c>
      <c r="H1420" s="2">
        <f t="shared" si="175"/>
        <v>8.177097999999992</v>
      </c>
      <c r="I1420" s="2">
        <f t="array" ref="I1420">SUMPRODUCT(B1404:B1423, (ROW(B1404:B1423)-ROW(B1404)+1)) / (20*21/2)</f>
        <v>7.791490476190476</v>
      </c>
      <c r="J1420" s="2">
        <f t="shared" si="170"/>
        <v>7.7548485716776785</v>
      </c>
      <c r="K1420" s="2">
        <f t="shared" si="172"/>
        <v>7.8612667456251311</v>
      </c>
    </row>
    <row r="1421" spans="1:11" ht="13.5" x14ac:dyDescent="0.25">
      <c r="A1421" s="3">
        <f>TITRES_STAT!B1424</f>
        <v>44082</v>
      </c>
      <c r="B1421" s="6">
        <f>TITRES_STAT!D1424</f>
        <v>8.0082000000000004</v>
      </c>
      <c r="C1421" s="2">
        <f t="shared" si="173"/>
        <v>0</v>
      </c>
      <c r="D1421" s="2">
        <f t="shared" si="174"/>
        <v>7.8651999999999997</v>
      </c>
      <c r="E1421" s="2">
        <f t="shared" si="176"/>
        <v>7.7508000000000008</v>
      </c>
      <c r="F1421" s="2">
        <f t="shared" si="169"/>
        <v>7.7143499999999987</v>
      </c>
      <c r="G1421" s="2">
        <f t="shared" si="171"/>
        <v>7.9012479999999945</v>
      </c>
      <c r="H1421" s="2">
        <f t="shared" si="175"/>
        <v>8.1747739999999922</v>
      </c>
      <c r="I1421" s="2">
        <f t="array" ref="I1421">SUMPRODUCT(B1405:B1424, (ROW(B1405:B1424)-ROW(B1405)+1)) / (20*21/2)</f>
        <v>7.817603809523809</v>
      </c>
      <c r="J1421" s="2">
        <f t="shared" si="170"/>
        <v>7.7789772791369476</v>
      </c>
      <c r="K1421" s="2">
        <f t="shared" si="172"/>
        <v>7.8670288340319887</v>
      </c>
    </row>
    <row r="1422" spans="1:11" ht="13.5" x14ac:dyDescent="0.25">
      <c r="A1422" s="3">
        <f>TITRES_STAT!B1425</f>
        <v>44083</v>
      </c>
      <c r="B1422" s="6">
        <f>TITRES_STAT!D1425</f>
        <v>8.0082000000000004</v>
      </c>
      <c r="C1422" s="2">
        <f t="shared" si="173"/>
        <v>0</v>
      </c>
      <c r="D1422" s="2">
        <f t="shared" si="174"/>
        <v>7.9224000000000006</v>
      </c>
      <c r="E1422" s="2">
        <f t="shared" si="176"/>
        <v>7.8008499999999996</v>
      </c>
      <c r="F1422" s="2">
        <f t="shared" si="169"/>
        <v>7.7214999999999989</v>
      </c>
      <c r="G1422" s="2">
        <f t="shared" si="171"/>
        <v>7.9003899999999954</v>
      </c>
      <c r="H1422" s="2">
        <f t="shared" si="175"/>
        <v>8.1724499999999924</v>
      </c>
      <c r="I1422" s="2">
        <f t="array" ref="I1422">SUMPRODUCT(B1406:B1425, (ROW(B1406:B1425)-ROW(B1406)+1)) / (20*21/2)</f>
        <v>7.8425257142857143</v>
      </c>
      <c r="J1422" s="2">
        <f t="shared" si="170"/>
        <v>7.800808014457238</v>
      </c>
      <c r="K1422" s="2">
        <f t="shared" si="172"/>
        <v>7.8725649581875974</v>
      </c>
    </row>
    <row r="1423" spans="1:11" ht="13.5" x14ac:dyDescent="0.25">
      <c r="A1423" s="3">
        <f>TITRES_STAT!B1426</f>
        <v>44084</v>
      </c>
      <c r="B1423" s="6">
        <f>TITRES_STAT!D1426</f>
        <v>8.0082000000000004</v>
      </c>
      <c r="C1423" s="2">
        <f t="shared" si="173"/>
        <v>0</v>
      </c>
      <c r="D1423" s="2">
        <f t="shared" si="174"/>
        <v>7.9653000000000009</v>
      </c>
      <c r="E1423" s="2">
        <f t="shared" si="176"/>
        <v>7.8365999999999998</v>
      </c>
      <c r="F1423" s="2">
        <f t="shared" si="169"/>
        <v>7.7340099999999978</v>
      </c>
      <c r="G1423" s="2">
        <f t="shared" si="171"/>
        <v>7.9003899999999962</v>
      </c>
      <c r="H1423" s="2">
        <f t="shared" si="175"/>
        <v>8.1704834999999925</v>
      </c>
      <c r="I1423" s="2">
        <f t="array" ref="I1423">SUMPRODUCT(B1407:B1426, (ROW(B1407:B1426)-ROW(B1407)+1)) / (20*21/2)</f>
        <v>7.8628371428571429</v>
      </c>
      <c r="J1423" s="2">
        <f t="shared" si="170"/>
        <v>7.8205596321279778</v>
      </c>
      <c r="K1423" s="2">
        <f t="shared" si="172"/>
        <v>7.8778839794351434</v>
      </c>
    </row>
    <row r="1424" spans="1:11" ht="13.5" x14ac:dyDescent="0.25">
      <c r="A1424" s="3">
        <f>TITRES_STAT!B1427</f>
        <v>44085</v>
      </c>
      <c r="B1424" s="6">
        <f>TITRES_STAT!D1427</f>
        <v>8.0082000000000004</v>
      </c>
      <c r="C1424" s="2">
        <f t="shared" si="173"/>
        <v>0</v>
      </c>
      <c r="D1424" s="2">
        <f t="shared" si="174"/>
        <v>8.0082000000000004</v>
      </c>
      <c r="E1424" s="2">
        <f t="shared" si="176"/>
        <v>7.87235</v>
      </c>
      <c r="F1424" s="2">
        <f t="shared" si="169"/>
        <v>7.7465199999999985</v>
      </c>
      <c r="G1424" s="2">
        <f t="shared" si="171"/>
        <v>7.8975299999999971</v>
      </c>
      <c r="H1424" s="2">
        <f t="shared" si="175"/>
        <v>8.1685169999999925</v>
      </c>
      <c r="I1424" s="2">
        <f t="array" ref="I1424">SUMPRODUCT(B1408:B1427, (ROW(B1408:B1427)-ROW(B1408)+1)) / (20*21/2)</f>
        <v>7.8883947619047614</v>
      </c>
      <c r="J1424" s="2">
        <f t="shared" si="170"/>
        <v>7.838430143353885</v>
      </c>
      <c r="K1424" s="2">
        <f t="shared" si="172"/>
        <v>7.8829944116141579</v>
      </c>
    </row>
    <row r="1425" spans="1:11" ht="13.5" x14ac:dyDescent="0.25">
      <c r="A1425" s="3">
        <f>TITRES_STAT!B1428</f>
        <v>44088</v>
      </c>
      <c r="B1425" s="6">
        <f>TITRES_STAT!D1428</f>
        <v>8.0082000000000004</v>
      </c>
      <c r="C1425" s="2">
        <f t="shared" si="173"/>
        <v>0</v>
      </c>
      <c r="D1425" s="2">
        <f t="shared" si="174"/>
        <v>8.0082000000000004</v>
      </c>
      <c r="E1425" s="2">
        <f t="shared" si="176"/>
        <v>7.9081000000000001</v>
      </c>
      <c r="F1425" s="2">
        <f t="shared" si="169"/>
        <v>7.7590299999999983</v>
      </c>
      <c r="G1425" s="2">
        <f t="shared" si="171"/>
        <v>7.894097999999997</v>
      </c>
      <c r="H1425" s="2">
        <f t="shared" si="175"/>
        <v>8.1674444999999931</v>
      </c>
      <c r="I1425" s="2">
        <f t="array" ref="I1425">SUMPRODUCT(B1409:B1428, (ROW(B1409:B1428)-ROW(B1409)+1)) / (20*21/2)</f>
        <v>7.9202852380952393</v>
      </c>
      <c r="J1425" s="2">
        <f t="shared" si="170"/>
        <v>7.8545987011297056</v>
      </c>
      <c r="K1425" s="2">
        <f t="shared" si="172"/>
        <v>7.8879044346881129</v>
      </c>
    </row>
    <row r="1426" spans="1:11" ht="13.5" x14ac:dyDescent="0.25">
      <c r="A1426" s="3">
        <f>TITRES_STAT!B1429</f>
        <v>44089</v>
      </c>
      <c r="B1426" s="6">
        <f>TITRES_STAT!D1429</f>
        <v>7.9722999999999997</v>
      </c>
      <c r="C1426" s="2">
        <f t="shared" si="173"/>
        <v>-3.5900000000000709E-2</v>
      </c>
      <c r="D1426" s="2">
        <f t="shared" si="174"/>
        <v>8.0010200000000005</v>
      </c>
      <c r="E1426" s="2">
        <f t="shared" si="176"/>
        <v>7.933110000000001</v>
      </c>
      <c r="F1426" s="2">
        <f t="shared" si="169"/>
        <v>7.7697449999999986</v>
      </c>
      <c r="G1426" s="2">
        <f t="shared" si="171"/>
        <v>7.8899479999999969</v>
      </c>
      <c r="H1426" s="2">
        <f t="shared" si="175"/>
        <v>8.1658349999999924</v>
      </c>
      <c r="I1426" s="2">
        <f t="array" ref="I1426">SUMPRODUCT(B1410:B1429, (ROW(B1410:B1429)-ROW(B1410)+1)) / (20*21/2)</f>
        <v>7.9284738095238092</v>
      </c>
      <c r="J1426" s="2">
        <f t="shared" si="170"/>
        <v>7.8658083486411625</v>
      </c>
      <c r="K1426" s="2">
        <f t="shared" si="172"/>
        <v>7.8912140647003444</v>
      </c>
    </row>
    <row r="1427" spans="1:11" ht="13.5" x14ac:dyDescent="0.25">
      <c r="A1427" s="3">
        <f>TITRES_STAT!B1430</f>
        <v>44090</v>
      </c>
      <c r="B1427" s="6">
        <f>TITRES_STAT!D1430</f>
        <v>8.0381</v>
      </c>
      <c r="C1427" s="2">
        <f t="shared" si="173"/>
        <v>6.5800000000000303E-2</v>
      </c>
      <c r="D1427" s="2">
        <f t="shared" si="174"/>
        <v>8.0069999999999997</v>
      </c>
      <c r="E1427" s="2">
        <f t="shared" si="176"/>
        <v>7.9647000000000006</v>
      </c>
      <c r="F1427" s="2">
        <f t="shared" si="169"/>
        <v>7.7837500000000004</v>
      </c>
      <c r="G1427" s="2">
        <f t="shared" si="171"/>
        <v>7.8871139999999968</v>
      </c>
      <c r="H1427" s="2">
        <f t="shared" si="175"/>
        <v>8.1645544999999924</v>
      </c>
      <c r="I1427" s="2">
        <f t="array" ref="I1427">SUMPRODUCT(B1411:B1430, (ROW(B1411:B1430)-ROW(B1411)+1)) / (20*21/2)</f>
        <v>7.9347980952380954</v>
      </c>
      <c r="J1427" s="2">
        <f t="shared" si="170"/>
        <v>7.8822170773420037</v>
      </c>
      <c r="K1427" s="2">
        <f t="shared" si="172"/>
        <v>7.8969742974571941</v>
      </c>
    </row>
    <row r="1428" spans="1:11" ht="13.5" x14ac:dyDescent="0.25">
      <c r="A1428" s="3">
        <f>TITRES_STAT!B1431</f>
        <v>44091</v>
      </c>
      <c r="B1428" s="6">
        <f>TITRES_STAT!D1431</f>
        <v>8.1186000000000007</v>
      </c>
      <c r="C1428" s="2">
        <f t="shared" si="173"/>
        <v>8.0500000000000682E-2</v>
      </c>
      <c r="D1428" s="2">
        <f t="shared" si="174"/>
        <v>8.0290800000000004</v>
      </c>
      <c r="E1428" s="2">
        <f t="shared" si="176"/>
        <v>7.9971900000000007</v>
      </c>
      <c r="F1428" s="2">
        <f t="shared" ref="F1428:F1491" si="177">AVERAGE(B1409:B1428)</f>
        <v>7.8132200000000012</v>
      </c>
      <c r="G1428" s="2">
        <f t="shared" si="171"/>
        <v>7.8871759999999975</v>
      </c>
      <c r="H1428" s="2">
        <f t="shared" si="175"/>
        <v>8.1636764999999905</v>
      </c>
      <c r="I1428" s="2">
        <f t="array" ref="I1428">SUMPRODUCT(B1412:B1431, (ROW(B1412:B1431)-ROW(B1412)+1)) / (20*21/2)</f>
        <v>7.9427342857142849</v>
      </c>
      <c r="J1428" s="2">
        <f t="shared" si="170"/>
        <v>7.9047297366427651</v>
      </c>
      <c r="K1428" s="2">
        <f t="shared" si="172"/>
        <v>7.9056655014784809</v>
      </c>
    </row>
    <row r="1429" spans="1:11" ht="13.5" x14ac:dyDescent="0.25">
      <c r="A1429" s="3">
        <f>TITRES_STAT!B1432</f>
        <v>44092</v>
      </c>
      <c r="B1429" s="6">
        <f>TITRES_STAT!D1432</f>
        <v>7.8992000000000004</v>
      </c>
      <c r="C1429" s="2">
        <f t="shared" si="173"/>
        <v>-0.21940000000000026</v>
      </c>
      <c r="D1429" s="2">
        <f t="shared" si="174"/>
        <v>8.0072799999999997</v>
      </c>
      <c r="E1429" s="2">
        <f t="shared" si="176"/>
        <v>8.0077400000000019</v>
      </c>
      <c r="F1429" s="2">
        <f t="shared" si="177"/>
        <v>7.8327950000000017</v>
      </c>
      <c r="G1429" s="2">
        <f t="shared" si="171"/>
        <v>7.8835659999999974</v>
      </c>
      <c r="H1429" s="2">
        <f t="shared" si="175"/>
        <v>8.1617014999999906</v>
      </c>
      <c r="I1429" s="2">
        <f t="array" ref="I1429">SUMPRODUCT(B1413:B1432, (ROW(B1413:B1432)-ROW(B1413)+1)) / (20*21/2)</f>
        <v>7.9454966666666671</v>
      </c>
      <c r="J1429" s="2">
        <f t="shared" ref="J1429:J1492" si="178">$J$4*B1429+J1428*(1-$J$4)</f>
        <v>7.9042030950577402</v>
      </c>
      <c r="K1429" s="2">
        <f t="shared" si="172"/>
        <v>7.9054119524008941</v>
      </c>
    </row>
    <row r="1430" spans="1:11" ht="13.5" x14ac:dyDescent="0.25">
      <c r="A1430" s="3">
        <f>TITRES_STAT!B1433</f>
        <v>44095</v>
      </c>
      <c r="B1430" s="6">
        <f>TITRES_STAT!D1433</f>
        <v>7.8992000000000004</v>
      </c>
      <c r="C1430" s="2">
        <f t="shared" si="173"/>
        <v>0</v>
      </c>
      <c r="D1430" s="2">
        <f t="shared" si="174"/>
        <v>7.9854799999999999</v>
      </c>
      <c r="E1430" s="2">
        <f t="shared" si="176"/>
        <v>7.9968400000000006</v>
      </c>
      <c r="F1430" s="2">
        <f t="shared" si="177"/>
        <v>7.8523700000000023</v>
      </c>
      <c r="G1430" s="2">
        <f t="shared" si="171"/>
        <v>7.8786679999999967</v>
      </c>
      <c r="H1430" s="2">
        <f t="shared" si="175"/>
        <v>8.1600839999999906</v>
      </c>
      <c r="I1430" s="2">
        <f t="array" ref="I1430">SUMPRODUCT(B1414:B1433, (ROW(B1414:B1433)-ROW(B1414)+1)) / (20*21/2)</f>
        <v>7.9456899999999999</v>
      </c>
      <c r="J1430" s="2">
        <f t="shared" si="178"/>
        <v>7.9037266098141457</v>
      </c>
      <c r="K1430" s="2">
        <f t="shared" si="172"/>
        <v>7.9051683464243894</v>
      </c>
    </row>
    <row r="1431" spans="1:11" ht="13.5" x14ac:dyDescent="0.25">
      <c r="A1431" s="3">
        <f>TITRES_STAT!B1434</f>
        <v>44096</v>
      </c>
      <c r="B1431" s="6">
        <f>TITRES_STAT!D1434</f>
        <v>7.9356999999999998</v>
      </c>
      <c r="C1431" s="2">
        <f t="shared" si="173"/>
        <v>3.6499999999999311E-2</v>
      </c>
      <c r="D1431" s="2">
        <f t="shared" si="174"/>
        <v>7.9781599999999999</v>
      </c>
      <c r="E1431" s="2">
        <f t="shared" si="176"/>
        <v>7.9895900000000015</v>
      </c>
      <c r="F1431" s="2">
        <f t="shared" si="177"/>
        <v>7.8701950000000007</v>
      </c>
      <c r="G1431" s="2">
        <f t="shared" si="171"/>
        <v>7.8744999999999985</v>
      </c>
      <c r="H1431" s="2">
        <f t="shared" si="175"/>
        <v>8.15829149999999</v>
      </c>
      <c r="I1431" s="2">
        <f t="array" ref="I1431">SUMPRODUCT(B1415:B1434, (ROW(B1415:B1434)-ROW(B1415)+1)) / (20*21/2)</f>
        <v>7.9489161904761909</v>
      </c>
      <c r="J1431" s="2">
        <f t="shared" si="178"/>
        <v>7.9067716945937505</v>
      </c>
      <c r="K1431" s="2">
        <f t="shared" si="172"/>
        <v>7.9063656661724524</v>
      </c>
    </row>
    <row r="1432" spans="1:11" ht="13.5" x14ac:dyDescent="0.25">
      <c r="A1432" s="3">
        <f>TITRES_STAT!B1435</f>
        <v>44097</v>
      </c>
      <c r="B1432" s="6">
        <f>TITRES_STAT!D1435</f>
        <v>7.8992000000000004</v>
      </c>
      <c r="C1432" s="2">
        <f t="shared" si="173"/>
        <v>-3.6499999999999311E-2</v>
      </c>
      <c r="D1432" s="2">
        <f t="shared" si="174"/>
        <v>7.9503800000000009</v>
      </c>
      <c r="E1432" s="2">
        <f t="shared" si="176"/>
        <v>7.9786900000000003</v>
      </c>
      <c r="F1432" s="2">
        <f t="shared" si="177"/>
        <v>7.8897700000000013</v>
      </c>
      <c r="G1432" s="2">
        <f t="shared" si="171"/>
        <v>7.8708899999999984</v>
      </c>
      <c r="H1432" s="2">
        <f t="shared" si="175"/>
        <v>8.1566739999999918</v>
      </c>
      <c r="I1432" s="2">
        <f t="array" ref="I1432">SUMPRODUCT(B1416:B1435, (ROW(B1416:B1435)-ROW(B1416)+1)) / (20*21/2)</f>
        <v>7.9507852380952366</v>
      </c>
      <c r="J1432" s="2">
        <f t="shared" si="178"/>
        <v>7.9060505808229173</v>
      </c>
      <c r="K1432" s="2">
        <f t="shared" si="172"/>
        <v>7.9060846596558862</v>
      </c>
    </row>
    <row r="1433" spans="1:11" ht="13.5" x14ac:dyDescent="0.25">
      <c r="A1433" s="3">
        <f>TITRES_STAT!B1436</f>
        <v>44098</v>
      </c>
      <c r="B1433" s="6">
        <f>TITRES_STAT!D1436</f>
        <v>7.8917999999999999</v>
      </c>
      <c r="C1433" s="2">
        <f t="shared" si="173"/>
        <v>-7.4000000000005173E-3</v>
      </c>
      <c r="D1433" s="2">
        <f t="shared" si="174"/>
        <v>7.9050200000000004</v>
      </c>
      <c r="E1433" s="2">
        <f t="shared" si="176"/>
        <v>7.9670500000000004</v>
      </c>
      <c r="F1433" s="2">
        <f t="shared" si="177"/>
        <v>7.9018250000000005</v>
      </c>
      <c r="G1433" s="2">
        <f t="shared" si="171"/>
        <v>7.8671320000000007</v>
      </c>
      <c r="H1433" s="2">
        <f t="shared" si="175"/>
        <v>8.1550549999999919</v>
      </c>
      <c r="I1433" s="2">
        <f t="array" ref="I1433">SUMPRODUCT(B1417:B1436, (ROW(B1417:B1436)-ROW(B1417)+1)) / (20*21/2)</f>
        <v>7.954782857142856</v>
      </c>
      <c r="J1433" s="2">
        <f t="shared" si="178"/>
        <v>7.904693382649306</v>
      </c>
      <c r="K1433" s="2">
        <f t="shared" si="172"/>
        <v>7.905524476924283</v>
      </c>
    </row>
    <row r="1434" spans="1:11" ht="13.5" x14ac:dyDescent="0.25">
      <c r="A1434" s="3">
        <f>TITRES_STAT!B1437</f>
        <v>44099</v>
      </c>
      <c r="B1434" s="6">
        <f>TITRES_STAT!D1437</f>
        <v>7.9356999999999998</v>
      </c>
      <c r="C1434" s="2">
        <f t="shared" si="173"/>
        <v>4.3899999999999828E-2</v>
      </c>
      <c r="D1434" s="2">
        <f t="shared" si="174"/>
        <v>7.9123199999999994</v>
      </c>
      <c r="E1434" s="2">
        <f t="shared" si="176"/>
        <v>7.9597999999999995</v>
      </c>
      <c r="F1434" s="2">
        <f t="shared" si="177"/>
        <v>7.9160750000000011</v>
      </c>
      <c r="G1434" s="2">
        <f t="shared" si="171"/>
        <v>7.8642520000000005</v>
      </c>
      <c r="H1434" s="2">
        <f t="shared" si="175"/>
        <v>8.1537984999999917</v>
      </c>
      <c r="I1434" s="2">
        <f t="array" ref="I1434">SUMPRODUCT(B1418:B1437, (ROW(B1418:B1437)-ROW(B1418)+1)) / (20*21/2)</f>
        <v>7.9506276190476184</v>
      </c>
      <c r="J1434" s="2">
        <f t="shared" si="178"/>
        <v>7.907646393825563</v>
      </c>
      <c r="K1434" s="2">
        <f t="shared" si="172"/>
        <v>7.9067078307703902</v>
      </c>
    </row>
    <row r="1435" spans="1:11" ht="13.5" x14ac:dyDescent="0.25">
      <c r="A1435" s="3">
        <f>TITRES_STAT!B1438</f>
        <v>44102</v>
      </c>
      <c r="B1435" s="6">
        <f>TITRES_STAT!D1438</f>
        <v>7.9356999999999998</v>
      </c>
      <c r="C1435" s="2">
        <f t="shared" si="173"/>
        <v>0</v>
      </c>
      <c r="D1435" s="2">
        <f t="shared" si="174"/>
        <v>7.9196200000000001</v>
      </c>
      <c r="E1435" s="2">
        <f t="shared" si="176"/>
        <v>7.9525499999999996</v>
      </c>
      <c r="F1435" s="2">
        <f t="shared" si="177"/>
        <v>7.9303250000000007</v>
      </c>
      <c r="G1435" s="2">
        <f t="shared" si="171"/>
        <v>7.8613719999999994</v>
      </c>
      <c r="H1435" s="2">
        <f t="shared" si="175"/>
        <v>8.1528994999999931</v>
      </c>
      <c r="I1435" s="2">
        <f t="array" ref="I1435">SUMPRODUCT(B1419:B1438, (ROW(B1419:B1438)-ROW(B1419)+1)) / (20*21/2)</f>
        <v>7.9456295238095231</v>
      </c>
      <c r="J1435" s="2">
        <f t="shared" si="178"/>
        <v>7.9103181658421757</v>
      </c>
      <c r="K1435" s="2">
        <f t="shared" si="172"/>
        <v>7.9078447785833168</v>
      </c>
    </row>
    <row r="1436" spans="1:11" ht="13.5" x14ac:dyDescent="0.25">
      <c r="A1436" s="3">
        <f>TITRES_STAT!B1439</f>
        <v>44103</v>
      </c>
      <c r="B1436" s="6">
        <f>TITRES_STAT!D1439</f>
        <v>7.9722999999999997</v>
      </c>
      <c r="C1436" s="2">
        <f t="shared" si="173"/>
        <v>3.6599999999999966E-2</v>
      </c>
      <c r="D1436" s="2">
        <f t="shared" si="174"/>
        <v>7.9269400000000001</v>
      </c>
      <c r="E1436" s="2">
        <f t="shared" si="176"/>
        <v>7.9525499999999996</v>
      </c>
      <c r="F1436" s="2">
        <f t="shared" si="177"/>
        <v>7.9428299999999989</v>
      </c>
      <c r="G1436" s="2">
        <f t="shared" si="171"/>
        <v>7.8592239999999993</v>
      </c>
      <c r="H1436" s="2">
        <f t="shared" si="175"/>
        <v>8.1516829999999931</v>
      </c>
      <c r="I1436" s="2">
        <f t="array" ref="I1436">SUMPRODUCT(B1420:B1439, (ROW(B1420:B1439)-ROW(B1420)+1)) / (20*21/2)</f>
        <v>7.9401290476190471</v>
      </c>
      <c r="J1436" s="2">
        <f t="shared" si="178"/>
        <v>7.9162211976667312</v>
      </c>
      <c r="K1436" s="2">
        <f t="shared" si="172"/>
        <v>7.9103724343251471</v>
      </c>
    </row>
    <row r="1437" spans="1:11" ht="13.5" x14ac:dyDescent="0.25">
      <c r="A1437" s="3">
        <f>TITRES_STAT!B1440</f>
        <v>44104</v>
      </c>
      <c r="B1437" s="6">
        <f>TITRES_STAT!D1440</f>
        <v>7.8992000000000004</v>
      </c>
      <c r="C1437" s="2">
        <f t="shared" si="173"/>
        <v>-7.3099999999999277E-2</v>
      </c>
      <c r="D1437" s="2">
        <f t="shared" si="174"/>
        <v>7.9269400000000001</v>
      </c>
      <c r="E1437" s="2">
        <f t="shared" si="176"/>
        <v>7.9386600000000014</v>
      </c>
      <c r="F1437" s="2">
        <f t="shared" si="177"/>
        <v>7.9516800000000014</v>
      </c>
      <c r="G1437" s="2">
        <f t="shared" si="171"/>
        <v>7.8556140000000001</v>
      </c>
      <c r="H1437" s="2">
        <f t="shared" si="175"/>
        <v>8.1514954999999922</v>
      </c>
      <c r="I1437" s="2">
        <f t="array" ref="I1437">SUMPRODUCT(B1421:B1440, (ROW(B1421:B1440)-ROW(B1421)+1)) / (20*21/2)</f>
        <v>7.9341261904761895</v>
      </c>
      <c r="J1437" s="2">
        <f t="shared" si="178"/>
        <v>7.9146001312222811</v>
      </c>
      <c r="K1437" s="2">
        <f t="shared" si="172"/>
        <v>7.9099342996457302</v>
      </c>
    </row>
    <row r="1438" spans="1:11" ht="13.5" x14ac:dyDescent="0.25">
      <c r="A1438" s="3">
        <f>TITRES_STAT!B1441</f>
        <v>44105</v>
      </c>
      <c r="B1438" s="6">
        <f>TITRES_STAT!D1441</f>
        <v>7.8992000000000004</v>
      </c>
      <c r="C1438" s="2">
        <f t="shared" si="173"/>
        <v>0</v>
      </c>
      <c r="D1438" s="2">
        <f t="shared" si="174"/>
        <v>7.92842</v>
      </c>
      <c r="E1438" s="2">
        <f t="shared" si="176"/>
        <v>7.9167200000000006</v>
      </c>
      <c r="F1438" s="2">
        <f t="shared" si="177"/>
        <v>7.9569550000000024</v>
      </c>
      <c r="G1438" s="2">
        <f t="shared" si="171"/>
        <v>7.8520040000000009</v>
      </c>
      <c r="H1438" s="2">
        <f t="shared" si="175"/>
        <v>8.1516654999999929</v>
      </c>
      <c r="I1438" s="2">
        <f t="array" ref="I1438">SUMPRODUCT(B1422:B1441, (ROW(B1422:B1441)-ROW(B1422)+1)) / (20*21/2)</f>
        <v>7.9356042857142848</v>
      </c>
      <c r="J1438" s="2">
        <f t="shared" si="178"/>
        <v>7.9131334520582541</v>
      </c>
      <c r="K1438" s="2">
        <f t="shared" si="172"/>
        <v>7.9095133467184473</v>
      </c>
    </row>
    <row r="1439" spans="1:11" ht="13.5" x14ac:dyDescent="0.25">
      <c r="A1439" s="3">
        <f>TITRES_STAT!B1442</f>
        <v>44106</v>
      </c>
      <c r="B1439" s="6">
        <f>TITRES_STAT!D1442</f>
        <v>7.8992000000000004</v>
      </c>
      <c r="C1439" s="2">
        <f t="shared" si="173"/>
        <v>0</v>
      </c>
      <c r="D1439" s="2">
        <f t="shared" si="174"/>
        <v>7.9211200000000002</v>
      </c>
      <c r="E1439" s="2">
        <f t="shared" si="176"/>
        <v>7.9167200000000006</v>
      </c>
      <c r="F1439" s="2">
        <f t="shared" si="177"/>
        <v>7.9622300000000026</v>
      </c>
      <c r="G1439" s="2">
        <f t="shared" si="171"/>
        <v>7.8472499999999998</v>
      </c>
      <c r="H1439" s="2">
        <f t="shared" si="175"/>
        <v>8.1518354999999936</v>
      </c>
      <c r="I1439" s="2">
        <f t="array" ref="I1439">SUMPRODUCT(B1423:B1442, (ROW(B1423:B1442)-ROW(B1423)+1)) / (20*21/2)</f>
        <v>7.9372533333333335</v>
      </c>
      <c r="J1439" s="2">
        <f t="shared" si="178"/>
        <v>7.9118064566241353</v>
      </c>
      <c r="K1439" s="2">
        <f t="shared" si="172"/>
        <v>7.9091089017490965</v>
      </c>
    </row>
    <row r="1440" spans="1:11" ht="13.5" x14ac:dyDescent="0.25">
      <c r="A1440" s="3">
        <f>TITRES_STAT!B1443</f>
        <v>44109</v>
      </c>
      <c r="B1440" s="6">
        <f>TITRES_STAT!D1443</f>
        <v>7.8992000000000004</v>
      </c>
      <c r="C1440" s="2">
        <f t="shared" si="173"/>
        <v>0</v>
      </c>
      <c r="D1440" s="2">
        <f t="shared" si="174"/>
        <v>7.9138200000000012</v>
      </c>
      <c r="E1440" s="2">
        <f t="shared" si="176"/>
        <v>7.9167200000000006</v>
      </c>
      <c r="F1440" s="2">
        <f t="shared" si="177"/>
        <v>7.956780000000002</v>
      </c>
      <c r="G1440" s="2">
        <f t="shared" si="171"/>
        <v>7.8426379999999991</v>
      </c>
      <c r="H1440" s="2">
        <f t="shared" si="175"/>
        <v>8.1520769999999914</v>
      </c>
      <c r="I1440" s="2">
        <f t="array" ref="I1440">SUMPRODUCT(B1424:B1443, (ROW(B1424:B1443)-ROW(B1424)+1)) / (20*21/2)</f>
        <v>7.946035238095237</v>
      </c>
      <c r="J1440" s="2">
        <f t="shared" si="178"/>
        <v>7.9106058417075511</v>
      </c>
      <c r="K1440" s="2">
        <f t="shared" si="172"/>
        <v>7.9087203173667797</v>
      </c>
    </row>
    <row r="1441" spans="1:11" ht="13.5" x14ac:dyDescent="0.25">
      <c r="A1441" s="3">
        <f>TITRES_STAT!B1444</f>
        <v>44110</v>
      </c>
      <c r="B1441" s="6">
        <f>TITRES_STAT!D1444</f>
        <v>7.9722999999999997</v>
      </c>
      <c r="C1441" s="2">
        <f t="shared" si="173"/>
        <v>7.3099999999999277E-2</v>
      </c>
      <c r="D1441" s="2">
        <f t="shared" si="174"/>
        <v>7.9138199999999994</v>
      </c>
      <c r="E1441" s="2">
        <f t="shared" si="176"/>
        <v>7.9203800000000015</v>
      </c>
      <c r="F1441" s="2">
        <f t="shared" si="177"/>
        <v>7.9549850000000024</v>
      </c>
      <c r="G1441" s="2">
        <f t="shared" si="171"/>
        <v>7.84049</v>
      </c>
      <c r="H1441" s="2">
        <f t="shared" si="175"/>
        <v>8.1520759999999921</v>
      </c>
      <c r="I1441" s="2">
        <f t="array" ref="I1441">SUMPRODUCT(B1425:B1444, (ROW(B1425:B1444)-ROW(B1425)+1)) / (20*21/2)</f>
        <v>7.9546399999999977</v>
      </c>
      <c r="J1441" s="2">
        <f t="shared" si="178"/>
        <v>7.9164814758306417</v>
      </c>
      <c r="K1441" s="2">
        <f t="shared" si="172"/>
        <v>7.9112136382543579</v>
      </c>
    </row>
    <row r="1442" spans="1:11" ht="13.5" x14ac:dyDescent="0.25">
      <c r="A1442" s="3">
        <f>TITRES_STAT!B1445</f>
        <v>44111</v>
      </c>
      <c r="B1442" s="6">
        <f>TITRES_STAT!D1445</f>
        <v>7.9722999999999997</v>
      </c>
      <c r="C1442" s="2">
        <f t="shared" si="173"/>
        <v>0</v>
      </c>
      <c r="D1442" s="2">
        <f t="shared" si="174"/>
        <v>7.9284400000000002</v>
      </c>
      <c r="E1442" s="2">
        <f t="shared" si="176"/>
        <v>7.927690000000001</v>
      </c>
      <c r="F1442" s="2">
        <f t="shared" si="177"/>
        <v>7.9531900000000011</v>
      </c>
      <c r="G1442" s="2">
        <f t="shared" si="171"/>
        <v>7.8383419999999999</v>
      </c>
      <c r="H1442" s="2">
        <f t="shared" si="175"/>
        <v>8.1517174999999913</v>
      </c>
      <c r="I1442" s="2">
        <f t="array" ref="I1442">SUMPRODUCT(B1426:B1445, (ROW(B1426:B1445)-ROW(B1426)+1)) / (20*21/2)</f>
        <v>7.9630676190476191</v>
      </c>
      <c r="J1442" s="2">
        <f t="shared" si="178"/>
        <v>7.9217975257515336</v>
      </c>
      <c r="K1442" s="2">
        <f t="shared" si="172"/>
        <v>7.9136091818522267</v>
      </c>
    </row>
    <row r="1443" spans="1:11" ht="13.5" x14ac:dyDescent="0.25">
      <c r="A1443" s="3">
        <f>TITRES_STAT!B1446</f>
        <v>44112</v>
      </c>
      <c r="B1443" s="6">
        <f>TITRES_STAT!D1446</f>
        <v>8.0454000000000008</v>
      </c>
      <c r="C1443" s="2">
        <f t="shared" si="173"/>
        <v>7.3100000000001053E-2</v>
      </c>
      <c r="D1443" s="2">
        <f t="shared" si="174"/>
        <v>7.9576800000000008</v>
      </c>
      <c r="E1443" s="2">
        <f t="shared" si="176"/>
        <v>7.9430499999999995</v>
      </c>
      <c r="F1443" s="2">
        <f t="shared" si="177"/>
        <v>7.95505</v>
      </c>
      <c r="G1443" s="2">
        <f t="shared" si="171"/>
        <v>7.840516</v>
      </c>
      <c r="H1443" s="2">
        <f t="shared" si="175"/>
        <v>8.1501159999999917</v>
      </c>
      <c r="I1443" s="2">
        <f t="array" ref="I1443">SUMPRODUCT(B1427:B1446, (ROW(B1427:B1446)-ROW(B1427)+1)) / (20*21/2)</f>
        <v>7.9852514285714289</v>
      </c>
      <c r="J1443" s="2">
        <f t="shared" si="178"/>
        <v>7.9335691899656737</v>
      </c>
      <c r="K1443" s="2">
        <f t="shared" si="172"/>
        <v>7.9187774492305705</v>
      </c>
    </row>
    <row r="1444" spans="1:11" ht="13.5" x14ac:dyDescent="0.25">
      <c r="A1444" s="3">
        <f>TITRES_STAT!B1447</f>
        <v>44113</v>
      </c>
      <c r="B1444" s="6">
        <f>TITRES_STAT!D1447</f>
        <v>8.0454000000000008</v>
      </c>
      <c r="C1444" s="2">
        <f t="shared" si="173"/>
        <v>0</v>
      </c>
      <c r="D1444" s="2">
        <f t="shared" si="174"/>
        <v>7.9869200000000005</v>
      </c>
      <c r="E1444" s="2">
        <f t="shared" si="176"/>
        <v>7.9540199999999999</v>
      </c>
      <c r="F1444" s="2">
        <f t="shared" si="177"/>
        <v>7.9569100000000006</v>
      </c>
      <c r="G1444" s="2">
        <f t="shared" si="171"/>
        <v>7.8428319999999987</v>
      </c>
      <c r="H1444" s="2">
        <f t="shared" si="175"/>
        <v>8.147441999999991</v>
      </c>
      <c r="I1444" s="2">
        <f t="array" ref="I1444">SUMPRODUCT(B1428:B1447, (ROW(B1428:B1447)-ROW(B1428)+1)) / (20*21/2)</f>
        <v>8.0063904761904769</v>
      </c>
      <c r="J1444" s="2">
        <f t="shared" si="178"/>
        <v>7.944219743302277</v>
      </c>
      <c r="K1444" s="2">
        <f t="shared" si="172"/>
        <v>7.9237430394568227</v>
      </c>
    </row>
    <row r="1445" spans="1:11" ht="13.5" x14ac:dyDescent="0.25">
      <c r="A1445" s="3">
        <f>TITRES_STAT!B1448</f>
        <v>44116</v>
      </c>
      <c r="B1445" s="6">
        <f>TITRES_STAT!D1448</f>
        <v>8.0454000000000008</v>
      </c>
      <c r="C1445" s="2">
        <f t="shared" si="173"/>
        <v>0</v>
      </c>
      <c r="D1445" s="2">
        <f t="shared" si="174"/>
        <v>8.0161600000000011</v>
      </c>
      <c r="E1445" s="2">
        <f t="shared" si="176"/>
        <v>7.9649900000000002</v>
      </c>
      <c r="F1445" s="2">
        <f t="shared" si="177"/>
        <v>7.9587700000000012</v>
      </c>
      <c r="G1445" s="2">
        <f t="shared" si="171"/>
        <v>7.8451479999999991</v>
      </c>
      <c r="H1445" s="2">
        <f t="shared" si="175"/>
        <v>8.144767999999992</v>
      </c>
      <c r="I1445" s="2">
        <f t="array" ref="I1445">SUMPRODUCT(B1429:B1448, (ROW(B1429:B1448)-ROW(B1429)+1)) / (20*21/2)</f>
        <v>8.026798095238096</v>
      </c>
      <c r="J1445" s="2">
        <f t="shared" si="178"/>
        <v>7.9538559582258692</v>
      </c>
      <c r="K1445" s="2">
        <f t="shared" si="172"/>
        <v>7.9285139006545942</v>
      </c>
    </row>
    <row r="1446" spans="1:11" ht="13.5" x14ac:dyDescent="0.25">
      <c r="A1446" s="3">
        <f>TITRES_STAT!B1449</f>
        <v>44117</v>
      </c>
      <c r="B1446" s="6">
        <f>TITRES_STAT!D1449</f>
        <v>8.1917000000000009</v>
      </c>
      <c r="C1446" s="2">
        <f t="shared" si="173"/>
        <v>0.1463000000000001</v>
      </c>
      <c r="D1446" s="2">
        <f t="shared" si="174"/>
        <v>8.0600400000000008</v>
      </c>
      <c r="E1446" s="2">
        <f t="shared" si="176"/>
        <v>7.9869299999999992</v>
      </c>
      <c r="F1446" s="2">
        <f t="shared" si="177"/>
        <v>7.9697400000000016</v>
      </c>
      <c r="G1446" s="2">
        <f t="shared" si="171"/>
        <v>7.8516779999999979</v>
      </c>
      <c r="H1446" s="2">
        <f t="shared" si="175"/>
        <v>8.1428254999999918</v>
      </c>
      <c r="I1446" s="2">
        <f t="array" ref="I1446">SUMPRODUCT(B1430:B1449, (ROW(B1430:B1449)-ROW(B1430)+1)) / (20*21/2)</f>
        <v>8.0468576190476195</v>
      </c>
      <c r="J1446" s="2">
        <f t="shared" si="178"/>
        <v>7.9765077717281674</v>
      </c>
      <c r="K1446" s="2">
        <f t="shared" si="172"/>
        <v>7.9388349241583356</v>
      </c>
    </row>
    <row r="1447" spans="1:11" ht="13.5" x14ac:dyDescent="0.25">
      <c r="A1447" s="3">
        <f>TITRES_STAT!B1450</f>
        <v>44118</v>
      </c>
      <c r="B1447" s="6">
        <f>TITRES_STAT!D1450</f>
        <v>8.1917000000000009</v>
      </c>
      <c r="C1447" s="2">
        <f t="shared" si="173"/>
        <v>0</v>
      </c>
      <c r="D1447" s="2">
        <f t="shared" si="174"/>
        <v>8.1039199999999987</v>
      </c>
      <c r="E1447" s="2">
        <f t="shared" si="176"/>
        <v>8.0161800000000003</v>
      </c>
      <c r="F1447" s="2">
        <f t="shared" si="177"/>
        <v>7.9774200000000022</v>
      </c>
      <c r="G1447" s="2">
        <f t="shared" si="171"/>
        <v>7.8624980000000004</v>
      </c>
      <c r="H1447" s="2">
        <f t="shared" si="175"/>
        <v>8.1409184999999926</v>
      </c>
      <c r="I1447" s="2">
        <f t="array" ref="I1447">SUMPRODUCT(B1431:B1450, (ROW(B1431:B1450)-ROW(B1431)+1)) / (20*21/2)</f>
        <v>8.0655242857142859</v>
      </c>
      <c r="J1447" s="2">
        <f t="shared" si="178"/>
        <v>7.9970022696588181</v>
      </c>
      <c r="K1447" s="2">
        <f t="shared" si="172"/>
        <v>7.9487512016423221</v>
      </c>
    </row>
    <row r="1448" spans="1:11" ht="13.5" x14ac:dyDescent="0.25">
      <c r="A1448" s="3">
        <f>TITRES_STAT!B1451</f>
        <v>44120</v>
      </c>
      <c r="B1448" s="6">
        <f>TITRES_STAT!D1451</f>
        <v>8.1917000000000009</v>
      </c>
      <c r="C1448" s="2">
        <f t="shared" si="173"/>
        <v>0</v>
      </c>
      <c r="D1448" s="2">
        <f t="shared" si="174"/>
        <v>8.1331800000000012</v>
      </c>
      <c r="E1448" s="2">
        <f t="shared" si="176"/>
        <v>8.0454299999999996</v>
      </c>
      <c r="F1448" s="2">
        <f t="shared" si="177"/>
        <v>7.9810750000000015</v>
      </c>
      <c r="G1448" s="2">
        <f t="shared" si="171"/>
        <v>7.8690279999999992</v>
      </c>
      <c r="H1448" s="2">
        <f t="shared" si="175"/>
        <v>8.1389759999999924</v>
      </c>
      <c r="I1448" s="2">
        <f t="array" ref="I1448">SUMPRODUCT(B1432:B1451, (ROW(B1432:B1451)-ROW(B1432)+1)) / (20*21/2)</f>
        <v>8.0827980952380969</v>
      </c>
      <c r="J1448" s="2">
        <f t="shared" si="178"/>
        <v>8.0155449106436922</v>
      </c>
      <c r="K1448" s="2">
        <f t="shared" si="172"/>
        <v>7.9582786054994861</v>
      </c>
    </row>
    <row r="1449" spans="1:11" ht="13.5" x14ac:dyDescent="0.25">
      <c r="A1449" s="3">
        <f>TITRES_STAT!B1452</f>
        <v>44123</v>
      </c>
      <c r="B1449" s="6">
        <f>TITRES_STAT!D1452</f>
        <v>8.1917000000000009</v>
      </c>
      <c r="C1449" s="2">
        <f t="shared" si="173"/>
        <v>0</v>
      </c>
      <c r="D1449" s="2">
        <f t="shared" si="174"/>
        <v>8.1624400000000001</v>
      </c>
      <c r="E1449" s="2">
        <f t="shared" si="176"/>
        <v>8.074679999999999</v>
      </c>
      <c r="F1449" s="2">
        <f t="shared" si="177"/>
        <v>7.9957000000000011</v>
      </c>
      <c r="G1449" s="2">
        <f t="shared" si="171"/>
        <v>7.8798480000000017</v>
      </c>
      <c r="H1449" s="2">
        <f t="shared" si="175"/>
        <v>8.137033499999994</v>
      </c>
      <c r="I1449" s="2">
        <f t="array" ref="I1449">SUMPRODUCT(B1433:B1452, (ROW(B1433:B1452)-ROW(B1433)+1)) / (20*21/2)</f>
        <v>8.0988528571428571</v>
      </c>
      <c r="J1449" s="2">
        <f t="shared" si="178"/>
        <v>8.0323215858204833</v>
      </c>
      <c r="K1449" s="2">
        <f t="shared" si="172"/>
        <v>7.967432385675977</v>
      </c>
    </row>
    <row r="1450" spans="1:11" ht="13.5" x14ac:dyDescent="0.25">
      <c r="A1450" s="3">
        <f>TITRES_STAT!B1453</f>
        <v>44124</v>
      </c>
      <c r="B1450" s="6">
        <f>TITRES_STAT!D1453</f>
        <v>8.1917000000000009</v>
      </c>
      <c r="C1450" s="2">
        <f t="shared" si="173"/>
        <v>0</v>
      </c>
      <c r="D1450" s="2">
        <f t="shared" si="174"/>
        <v>8.1917000000000009</v>
      </c>
      <c r="E1450" s="2">
        <f t="shared" si="176"/>
        <v>8.1039300000000001</v>
      </c>
      <c r="F1450" s="2">
        <f t="shared" si="177"/>
        <v>8.0103249999999999</v>
      </c>
      <c r="G1450" s="2">
        <f t="shared" si="171"/>
        <v>7.8863780000000006</v>
      </c>
      <c r="H1450" s="2">
        <f t="shared" si="175"/>
        <v>8.1350909999999956</v>
      </c>
      <c r="I1450" s="2">
        <f t="array" ref="I1450">SUMPRODUCT(B1434:B1453, (ROW(B1434:B1453)-ROW(B1434)+1)) / (20*21/2)</f>
        <v>8.1100385714285714</v>
      </c>
      <c r="J1450" s="2">
        <f t="shared" si="178"/>
        <v>8.0475004824090082</v>
      </c>
      <c r="K1450" s="2">
        <f t="shared" si="172"/>
        <v>7.9762271940808409</v>
      </c>
    </row>
    <row r="1451" spans="1:11" ht="13.5" x14ac:dyDescent="0.25">
      <c r="A1451" s="3">
        <f>TITRES_STAT!B1454</f>
        <v>44125</v>
      </c>
      <c r="B1451" s="6">
        <f>TITRES_STAT!D1454</f>
        <v>8.1917000000000009</v>
      </c>
      <c r="C1451" s="2">
        <f t="shared" si="173"/>
        <v>0</v>
      </c>
      <c r="D1451" s="2">
        <f t="shared" si="174"/>
        <v>8.1917000000000009</v>
      </c>
      <c r="E1451" s="2">
        <f t="shared" si="176"/>
        <v>8.125869999999999</v>
      </c>
      <c r="F1451" s="2">
        <f t="shared" si="177"/>
        <v>8.0231250000000003</v>
      </c>
      <c r="G1451" s="2">
        <f t="shared" si="171"/>
        <v>7.892908000000002</v>
      </c>
      <c r="H1451" s="2">
        <f t="shared" si="175"/>
        <v>8.1331484999999972</v>
      </c>
      <c r="I1451" s="2">
        <f t="array" ref="I1451">SUMPRODUCT(B1435:B1454, (ROW(B1435:B1454)-ROW(B1435)+1)) / (20*21/2)</f>
        <v>8.1199700000000004</v>
      </c>
      <c r="J1451" s="2">
        <f t="shared" si="178"/>
        <v>8.0612337697986263</v>
      </c>
      <c r="K1451" s="2">
        <f t="shared" si="172"/>
        <v>7.9846771080384551</v>
      </c>
    </row>
    <row r="1452" spans="1:11" ht="13.5" x14ac:dyDescent="0.25">
      <c r="A1452" s="3">
        <f>TITRES_STAT!B1455</f>
        <v>44126</v>
      </c>
      <c r="B1452" s="6">
        <f>TITRES_STAT!D1455</f>
        <v>8.1917000000000009</v>
      </c>
      <c r="C1452" s="2">
        <f t="shared" si="173"/>
        <v>0</v>
      </c>
      <c r="D1452" s="2">
        <f t="shared" si="174"/>
        <v>8.1917000000000009</v>
      </c>
      <c r="E1452" s="2">
        <f t="shared" si="176"/>
        <v>8.147809999999998</v>
      </c>
      <c r="F1452" s="2">
        <f t="shared" si="177"/>
        <v>8.0377499999999991</v>
      </c>
      <c r="G1452" s="2">
        <f t="shared" si="171"/>
        <v>7.8994380000000035</v>
      </c>
      <c r="H1452" s="2">
        <f t="shared" si="175"/>
        <v>8.131241499999998</v>
      </c>
      <c r="I1452" s="2">
        <f t="array" ref="I1452">SUMPRODUCT(B1436:B1455, (ROW(B1436:B1455)-ROW(B1436)+1)) / (20*21/2)</f>
        <v>8.128856190476192</v>
      </c>
      <c r="J1452" s="2">
        <f t="shared" si="178"/>
        <v>8.0736591250558991</v>
      </c>
      <c r="K1452" s="2">
        <f t="shared" si="172"/>
        <v>7.9927956528212603</v>
      </c>
    </row>
    <row r="1453" spans="1:11" ht="13.5" x14ac:dyDescent="0.25">
      <c r="A1453" s="3">
        <f>TITRES_STAT!B1456</f>
        <v>44127</v>
      </c>
      <c r="B1453" s="6">
        <f>TITRES_STAT!D1456</f>
        <v>8.1552000000000007</v>
      </c>
      <c r="C1453" s="2">
        <f t="shared" si="173"/>
        <v>-3.6500000000000199E-2</v>
      </c>
      <c r="D1453" s="2">
        <f t="shared" si="174"/>
        <v>8.1844000000000001</v>
      </c>
      <c r="E1453" s="2">
        <f t="shared" si="176"/>
        <v>8.1587899999999998</v>
      </c>
      <c r="F1453" s="2">
        <f t="shared" si="177"/>
        <v>8.0509199999999996</v>
      </c>
      <c r="G1453" s="2">
        <f t="shared" si="171"/>
        <v>7.9073820000000019</v>
      </c>
      <c r="H1453" s="2">
        <f t="shared" si="175"/>
        <v>8.1291519999999977</v>
      </c>
      <c r="I1453" s="2">
        <f t="array" ref="I1453">SUMPRODUCT(B1437:B1456, (ROW(B1437:B1456)-ROW(B1437)+1)) / (20*21/2)</f>
        <v>8.1366971428571446</v>
      </c>
      <c r="J1453" s="2">
        <f t="shared" si="178"/>
        <v>8.0814249226696226</v>
      </c>
      <c r="K1453" s="2">
        <f t="shared" si="172"/>
        <v>7.9991644507498387</v>
      </c>
    </row>
    <row r="1454" spans="1:11" ht="13.5" x14ac:dyDescent="0.25">
      <c r="A1454" s="3">
        <f>TITRES_STAT!B1457</f>
        <v>44130</v>
      </c>
      <c r="B1454" s="6">
        <f>TITRES_STAT!D1457</f>
        <v>8.1552000000000007</v>
      </c>
      <c r="C1454" s="2">
        <f t="shared" si="173"/>
        <v>0</v>
      </c>
      <c r="D1454" s="2">
        <f t="shared" si="174"/>
        <v>8.1770999999999994</v>
      </c>
      <c r="E1454" s="2">
        <f t="shared" si="176"/>
        <v>8.1697699999999998</v>
      </c>
      <c r="F1454" s="2">
        <f t="shared" si="177"/>
        <v>8.0618949999999998</v>
      </c>
      <c r="G1454" s="2">
        <f t="shared" si="171"/>
        <v>7.9153260000000012</v>
      </c>
      <c r="H1454" s="2">
        <f t="shared" si="175"/>
        <v>8.1273844999999962</v>
      </c>
      <c r="I1454" s="2">
        <f t="array" ref="I1454">SUMPRODUCT(B1438:B1457, (ROW(B1438:B1457)-ROW(B1438)+1)) / (20*21/2)</f>
        <v>8.1436671428571437</v>
      </c>
      <c r="J1454" s="2">
        <f t="shared" si="178"/>
        <v>8.0884511205106104</v>
      </c>
      <c r="K1454" s="2">
        <f t="shared" si="172"/>
        <v>8.005283491896904</v>
      </c>
    </row>
    <row r="1455" spans="1:11" ht="13.5" x14ac:dyDescent="0.25">
      <c r="A1455" s="3">
        <f>TITRES_STAT!B1458</f>
        <v>44131</v>
      </c>
      <c r="B1455" s="6">
        <f>TITRES_STAT!D1458</f>
        <v>8.1552000000000007</v>
      </c>
      <c r="C1455" s="2">
        <f t="shared" si="173"/>
        <v>0</v>
      </c>
      <c r="D1455" s="2">
        <f t="shared" si="174"/>
        <v>8.1698000000000004</v>
      </c>
      <c r="E1455" s="2">
        <f t="shared" si="176"/>
        <v>8.1807499999999997</v>
      </c>
      <c r="F1455" s="2">
        <f t="shared" si="177"/>
        <v>8.07287</v>
      </c>
      <c r="G1455" s="2">
        <f t="shared" si="171"/>
        <v>7.9232700000000023</v>
      </c>
      <c r="H1455" s="2">
        <f t="shared" si="175"/>
        <v>8.1256169999999965</v>
      </c>
      <c r="I1455" s="2">
        <f t="array" ref="I1455">SUMPRODUCT(B1439:B1458, (ROW(B1439:B1458)-ROW(B1439)+1)) / (20*21/2)</f>
        <v>8.1494180952380955</v>
      </c>
      <c r="J1455" s="2">
        <f t="shared" si="178"/>
        <v>8.0948081566524568</v>
      </c>
      <c r="K1455" s="2">
        <f t="shared" si="172"/>
        <v>8.0111625706460448</v>
      </c>
    </row>
    <row r="1456" spans="1:11" ht="13.5" x14ac:dyDescent="0.25">
      <c r="A1456" s="3">
        <f>TITRES_STAT!B1459</f>
        <v>44132</v>
      </c>
      <c r="B1456" s="6">
        <f>TITRES_STAT!D1459</f>
        <v>8.1552000000000007</v>
      </c>
      <c r="C1456" s="2">
        <f t="shared" si="173"/>
        <v>0</v>
      </c>
      <c r="D1456" s="2">
        <f t="shared" si="174"/>
        <v>8.1625000000000014</v>
      </c>
      <c r="E1456" s="2">
        <f t="shared" si="176"/>
        <v>8.1771000000000011</v>
      </c>
      <c r="F1456" s="2">
        <f t="shared" si="177"/>
        <v>8.0820150000000019</v>
      </c>
      <c r="G1456" s="2">
        <f t="shared" si="171"/>
        <v>7.9312140000000007</v>
      </c>
      <c r="H1456" s="2">
        <f t="shared" si="175"/>
        <v>8.1242069999999966</v>
      </c>
      <c r="I1456" s="2">
        <f t="array" ref="I1456">SUMPRODUCT(B1440:B1459, (ROW(B1440:B1459)-ROW(B1440)+1)) / (20*21/2)</f>
        <v>8.1713595238095245</v>
      </c>
      <c r="J1456" s="2">
        <f t="shared" si="178"/>
        <v>8.1005597607807935</v>
      </c>
      <c r="K1456" s="2">
        <f t="shared" si="172"/>
        <v>8.016811097287377</v>
      </c>
    </row>
    <row r="1457" spans="1:11" ht="13.5" x14ac:dyDescent="0.25">
      <c r="A1457" s="3">
        <f>TITRES_STAT!B1460</f>
        <v>44134</v>
      </c>
      <c r="B1457" s="6">
        <f>TITRES_STAT!D1460</f>
        <v>8.1552000000000007</v>
      </c>
      <c r="C1457" s="2">
        <f t="shared" si="173"/>
        <v>0</v>
      </c>
      <c r="D1457" s="2">
        <f t="shared" si="174"/>
        <v>8.1552000000000007</v>
      </c>
      <c r="E1457" s="2">
        <f t="shared" si="176"/>
        <v>8.1734500000000025</v>
      </c>
      <c r="F1457" s="2">
        <f t="shared" si="177"/>
        <v>8.0948150000000005</v>
      </c>
      <c r="G1457" s="2">
        <f t="shared" si="171"/>
        <v>7.9391580000000026</v>
      </c>
      <c r="H1457" s="2">
        <f t="shared" si="175"/>
        <v>8.1227969999999949</v>
      </c>
      <c r="I1457" s="2">
        <f t="array" ref="I1457">SUMPRODUCT(B1441:B1460, (ROW(B1441:B1460)-ROW(B1441)+1)) / (20*21/2)</f>
        <v>8.1912114285714299</v>
      </c>
      <c r="J1457" s="2">
        <f t="shared" si="178"/>
        <v>8.105763593087385</v>
      </c>
      <c r="K1457" s="2">
        <f t="shared" si="172"/>
        <v>8.0222381130800287</v>
      </c>
    </row>
    <row r="1458" spans="1:11" ht="13.5" x14ac:dyDescent="0.25">
      <c r="A1458" s="3">
        <f>TITRES_STAT!B1461</f>
        <v>44137</v>
      </c>
      <c r="B1458" s="6">
        <f>TITRES_STAT!D1461</f>
        <v>8.1552000000000007</v>
      </c>
      <c r="C1458" s="2">
        <f t="shared" si="173"/>
        <v>0</v>
      </c>
      <c r="D1458" s="2">
        <f t="shared" si="174"/>
        <v>8.1552000000000007</v>
      </c>
      <c r="E1458" s="2">
        <f t="shared" si="176"/>
        <v>8.1698000000000004</v>
      </c>
      <c r="F1458" s="2">
        <f t="shared" si="177"/>
        <v>8.1076150000000009</v>
      </c>
      <c r="G1458" s="2">
        <f t="shared" ref="G1458:G1521" si="179">AVERAGE(B1409:B1458)</f>
        <v>7.9516780000000002</v>
      </c>
      <c r="H1458" s="2">
        <f t="shared" si="175"/>
        <v>8.1214584999999939</v>
      </c>
      <c r="I1458" s="2">
        <f t="array" ref="I1458">SUMPRODUCT(B1442:B1461, (ROW(B1442:B1461)-ROW(B1442)+1)) / (20*21/2)</f>
        <v>8.2089738095238118</v>
      </c>
      <c r="J1458" s="2">
        <f t="shared" si="178"/>
        <v>8.110471822317157</v>
      </c>
      <c r="K1458" s="2">
        <f t="shared" si="172"/>
        <v>8.0274523047239494</v>
      </c>
    </row>
    <row r="1459" spans="1:11" ht="13.5" x14ac:dyDescent="0.25">
      <c r="A1459" s="3">
        <f>TITRES_STAT!B1462</f>
        <v>44138</v>
      </c>
      <c r="B1459" s="6">
        <f>TITRES_STAT!D1462</f>
        <v>8.3379999999999992</v>
      </c>
      <c r="C1459" s="2">
        <f t="shared" si="173"/>
        <v>0.18279999999999852</v>
      </c>
      <c r="D1459" s="2">
        <f t="shared" si="174"/>
        <v>8.1917600000000004</v>
      </c>
      <c r="E1459" s="2">
        <f t="shared" si="176"/>
        <v>8.1844300000000008</v>
      </c>
      <c r="F1459" s="2">
        <f t="shared" si="177"/>
        <v>8.1295549999999999</v>
      </c>
      <c r="G1459" s="2">
        <f t="shared" si="179"/>
        <v>7.9682840000000006</v>
      </c>
      <c r="H1459" s="2">
        <f t="shared" si="175"/>
        <v>8.1211769999999941</v>
      </c>
      <c r="I1459" s="2">
        <f t="array" ref="I1459">SUMPRODUCT(B1443:B1462, (ROW(B1443:B1462)-ROW(B1443)+1)) / (20*21/2)</f>
        <v>8.2249947619047621</v>
      </c>
      <c r="J1459" s="2">
        <f t="shared" si="178"/>
        <v>8.1321411725726662</v>
      </c>
      <c r="K1459" s="2">
        <f t="shared" ref="K1459:K1522" si="180">$K$4*B1459+(1-$K$4)*K1458</f>
        <v>8.0396306457151674</v>
      </c>
    </row>
    <row r="1460" spans="1:11" ht="13.5" x14ac:dyDescent="0.25">
      <c r="A1460" s="3">
        <f>TITRES_STAT!B1463</f>
        <v>44139</v>
      </c>
      <c r="B1460" s="6">
        <f>TITRES_STAT!D1463</f>
        <v>8.3379999999999992</v>
      </c>
      <c r="C1460" s="2">
        <f t="shared" si="173"/>
        <v>0</v>
      </c>
      <c r="D1460" s="2">
        <f t="shared" si="174"/>
        <v>8.2283200000000001</v>
      </c>
      <c r="E1460" s="2">
        <f t="shared" si="176"/>
        <v>8.1990599999999993</v>
      </c>
      <c r="F1460" s="2">
        <f t="shared" si="177"/>
        <v>8.1514950000000006</v>
      </c>
      <c r="G1460" s="2">
        <f t="shared" si="179"/>
        <v>7.9848900000000018</v>
      </c>
      <c r="H1460" s="2">
        <f t="shared" si="175"/>
        <v>8.1212169999999944</v>
      </c>
      <c r="I1460" s="2">
        <f t="array" ref="I1460">SUMPRODUCT(B1444:B1463, (ROW(B1444:B1463)-ROW(B1444)+1)) / (20*21/2)</f>
        <v>8.239274285714286</v>
      </c>
      <c r="J1460" s="2">
        <f t="shared" si="178"/>
        <v>8.1517467751847921</v>
      </c>
      <c r="K1460" s="2">
        <f t="shared" si="180"/>
        <v>8.0513314047067297</v>
      </c>
    </row>
    <row r="1461" spans="1:11" ht="13.5" x14ac:dyDescent="0.25">
      <c r="A1461" s="3">
        <f>TITRES_STAT!B1464</f>
        <v>44140</v>
      </c>
      <c r="B1461" s="6">
        <f>TITRES_STAT!D1464</f>
        <v>8.3379999999999992</v>
      </c>
      <c r="C1461" s="2">
        <f t="shared" si="173"/>
        <v>0</v>
      </c>
      <c r="D1461" s="2">
        <f t="shared" si="174"/>
        <v>8.2648800000000016</v>
      </c>
      <c r="E1461" s="2">
        <f t="shared" si="176"/>
        <v>8.2136899999999997</v>
      </c>
      <c r="F1461" s="2">
        <f t="shared" si="177"/>
        <v>8.1697799999999994</v>
      </c>
      <c r="G1461" s="2">
        <f t="shared" si="179"/>
        <v>8.0000660000000021</v>
      </c>
      <c r="H1461" s="2">
        <f t="shared" si="175"/>
        <v>8.1214359999999957</v>
      </c>
      <c r="I1461" s="2">
        <f t="array" ref="I1461">SUMPRODUCT(B1445:B1464, (ROW(B1445:B1464)-ROW(B1445)+1)) / (20*21/2)</f>
        <v>8.2521604761904754</v>
      </c>
      <c r="J1461" s="2">
        <f t="shared" si="178"/>
        <v>8.169485177548145</v>
      </c>
      <c r="K1461" s="2">
        <f t="shared" si="180"/>
        <v>8.0625733104045061</v>
      </c>
    </row>
    <row r="1462" spans="1:11" ht="13.5" x14ac:dyDescent="0.25">
      <c r="A1462" s="3">
        <f>TITRES_STAT!B1465</f>
        <v>44141</v>
      </c>
      <c r="B1462" s="6">
        <f>TITRES_STAT!D1465</f>
        <v>8.3379999999999992</v>
      </c>
      <c r="C1462" s="2">
        <f t="shared" si="173"/>
        <v>0</v>
      </c>
      <c r="D1462" s="2">
        <f t="shared" si="174"/>
        <v>8.3014400000000013</v>
      </c>
      <c r="E1462" s="2">
        <f t="shared" si="176"/>
        <v>8.2283200000000001</v>
      </c>
      <c r="F1462" s="2">
        <f t="shared" si="177"/>
        <v>8.1880649999999999</v>
      </c>
      <c r="G1462" s="2">
        <f t="shared" si="179"/>
        <v>8.0166720000000034</v>
      </c>
      <c r="H1462" s="2">
        <f t="shared" si="175"/>
        <v>8.1214759999999941</v>
      </c>
      <c r="I1462" s="2">
        <f t="array" ref="I1462">SUMPRODUCT(B1446:B1465, (ROW(B1446:B1465)-ROW(B1446)+1)) / (20*21/2)</f>
        <v>8.263653333333334</v>
      </c>
      <c r="J1462" s="2">
        <f t="shared" si="178"/>
        <v>8.1855342082578453</v>
      </c>
      <c r="K1462" s="2">
        <f t="shared" si="180"/>
        <v>8.0733743570553109</v>
      </c>
    </row>
    <row r="1463" spans="1:11" ht="13.5" x14ac:dyDescent="0.25">
      <c r="A1463" s="3">
        <f>TITRES_STAT!B1466</f>
        <v>44144</v>
      </c>
      <c r="B1463" s="6">
        <f>TITRES_STAT!D1466</f>
        <v>8.3379999999999992</v>
      </c>
      <c r="C1463" s="2">
        <f t="shared" si="173"/>
        <v>0</v>
      </c>
      <c r="D1463" s="2">
        <f t="shared" si="174"/>
        <v>8.3379999999999992</v>
      </c>
      <c r="E1463" s="2">
        <f t="shared" si="176"/>
        <v>8.246599999999999</v>
      </c>
      <c r="F1463" s="2">
        <f t="shared" si="177"/>
        <v>8.2026950000000003</v>
      </c>
      <c r="G1463" s="2">
        <f t="shared" si="179"/>
        <v>8.0304180000000027</v>
      </c>
      <c r="H1463" s="2">
        <f t="shared" si="175"/>
        <v>8.1215159999999926</v>
      </c>
      <c r="I1463" s="2">
        <f t="array" ref="I1463">SUMPRODUCT(B1447:B1466, (ROW(B1447:B1466)-ROW(B1447)+1)) / (20*21/2)</f>
        <v>8.273752857142858</v>
      </c>
      <c r="J1463" s="2">
        <f t="shared" si="178"/>
        <v>8.2000547598523355</v>
      </c>
      <c r="K1463" s="2">
        <f t="shared" si="180"/>
        <v>8.0837518332492202</v>
      </c>
    </row>
    <row r="1464" spans="1:11" ht="13.5" x14ac:dyDescent="0.25">
      <c r="A1464" s="3">
        <f>TITRES_STAT!B1467</f>
        <v>44145</v>
      </c>
      <c r="B1464" s="6">
        <f>TITRES_STAT!D1467</f>
        <v>8.3379999999999992</v>
      </c>
      <c r="C1464" s="2">
        <f t="shared" si="173"/>
        <v>0</v>
      </c>
      <c r="D1464" s="2">
        <f t="shared" si="174"/>
        <v>8.3379999999999992</v>
      </c>
      <c r="E1464" s="2">
        <f t="shared" si="176"/>
        <v>8.2648799999999998</v>
      </c>
      <c r="F1464" s="2">
        <f t="shared" si="177"/>
        <v>8.2173249999999989</v>
      </c>
      <c r="G1464" s="2">
        <f t="shared" si="179"/>
        <v>8.0441640000000021</v>
      </c>
      <c r="H1464" s="2">
        <f t="shared" si="175"/>
        <v>8.1210199999999944</v>
      </c>
      <c r="I1464" s="2">
        <f t="array" ref="I1464">SUMPRODUCT(B1448:B1467, (ROW(B1448:B1467)-ROW(B1448)+1)) / (20*21/2)</f>
        <v>8.283155714285714</v>
      </c>
      <c r="J1464" s="2">
        <f t="shared" si="178"/>
        <v>8.2131924017711597</v>
      </c>
      <c r="K1464" s="2">
        <f t="shared" si="180"/>
        <v>8.0937223495923885</v>
      </c>
    </row>
    <row r="1465" spans="1:11" ht="13.5" x14ac:dyDescent="0.25">
      <c r="A1465" s="3">
        <f>TITRES_STAT!B1468</f>
        <v>44146</v>
      </c>
      <c r="B1465" s="6">
        <f>TITRES_STAT!D1468</f>
        <v>8.3379999999999992</v>
      </c>
      <c r="C1465" s="2">
        <f t="shared" si="173"/>
        <v>0</v>
      </c>
      <c r="D1465" s="2">
        <f t="shared" si="174"/>
        <v>8.3379999999999992</v>
      </c>
      <c r="E1465" s="2">
        <f t="shared" si="176"/>
        <v>8.2831599999999987</v>
      </c>
      <c r="F1465" s="2">
        <f t="shared" si="177"/>
        <v>8.2319549999999992</v>
      </c>
      <c r="G1465" s="2">
        <f t="shared" si="179"/>
        <v>8.0579100000000032</v>
      </c>
      <c r="H1465" s="2">
        <f t="shared" si="175"/>
        <v>8.1205239999999943</v>
      </c>
      <c r="I1465" s="2">
        <f t="array" ref="I1465">SUMPRODUCT(B1449:B1468, (ROW(B1449:B1468)-ROW(B1449)+1)) / (20*21/2)</f>
        <v>8.3085761904761899</v>
      </c>
      <c r="J1465" s="2">
        <f t="shared" si="178"/>
        <v>8.2250788396977157</v>
      </c>
      <c r="K1465" s="2">
        <f t="shared" si="180"/>
        <v>8.1033018652946485</v>
      </c>
    </row>
    <row r="1466" spans="1:11" ht="13.5" x14ac:dyDescent="0.25">
      <c r="A1466" s="3">
        <f>TITRES_STAT!B1469</f>
        <v>44147</v>
      </c>
      <c r="B1466" s="6">
        <f>TITRES_STAT!D1469</f>
        <v>8.3379999999999992</v>
      </c>
      <c r="C1466" s="2">
        <f t="shared" si="173"/>
        <v>0</v>
      </c>
      <c r="D1466" s="2">
        <f t="shared" si="174"/>
        <v>8.3379999999999992</v>
      </c>
      <c r="E1466" s="2">
        <f t="shared" si="176"/>
        <v>8.3014399999999995</v>
      </c>
      <c r="F1466" s="2">
        <f t="shared" si="177"/>
        <v>8.2392699999999994</v>
      </c>
      <c r="G1466" s="2">
        <f t="shared" si="179"/>
        <v>8.0702260000000017</v>
      </c>
      <c r="H1466" s="2">
        <f t="shared" si="175"/>
        <v>8.120027999999996</v>
      </c>
      <c r="I1466" s="2">
        <f t="array" ref="I1466">SUMPRODUCT(B1450:B1469, (ROW(B1450:B1469)-ROW(B1450)+1)) / (20*21/2)</f>
        <v>8.3324642857142859</v>
      </c>
      <c r="J1466" s="2">
        <f t="shared" si="178"/>
        <v>8.2358332359169797</v>
      </c>
      <c r="K1466" s="2">
        <f t="shared" si="180"/>
        <v>8.1125057137144658</v>
      </c>
    </row>
    <row r="1467" spans="1:11" ht="13.5" x14ac:dyDescent="0.25">
      <c r="A1467" s="3">
        <f>TITRES_STAT!B1470</f>
        <v>44148</v>
      </c>
      <c r="B1467" s="6">
        <f>TITRES_STAT!D1470</f>
        <v>8.3379999999999992</v>
      </c>
      <c r="C1467" s="2">
        <f t="shared" si="173"/>
        <v>0</v>
      </c>
      <c r="D1467" s="2">
        <f t="shared" si="174"/>
        <v>8.3379999999999992</v>
      </c>
      <c r="E1467" s="2">
        <f t="shared" si="176"/>
        <v>8.3197200000000002</v>
      </c>
      <c r="F1467" s="2">
        <f t="shared" si="177"/>
        <v>8.2465849999999996</v>
      </c>
      <c r="G1467" s="2">
        <f t="shared" si="179"/>
        <v>8.0825420000000037</v>
      </c>
      <c r="H1467" s="2">
        <f t="shared" si="175"/>
        <v>8.1202469999999938</v>
      </c>
      <c r="I1467" s="2">
        <f t="array" ref="I1467">SUMPRODUCT(B1451:B1470, (ROW(B1451:B1470)-ROW(B1451)+1)) / (20*21/2)</f>
        <v>8.338105714285712</v>
      </c>
      <c r="J1467" s="2">
        <f t="shared" si="178"/>
        <v>8.2455634039248853</v>
      </c>
      <c r="K1467" s="2">
        <f t="shared" si="180"/>
        <v>8.1213486269021349</v>
      </c>
    </row>
    <row r="1468" spans="1:11" ht="13.5" x14ac:dyDescent="0.25">
      <c r="A1468" s="3">
        <f>TITRES_STAT!B1471</f>
        <v>44151</v>
      </c>
      <c r="B1468" s="6">
        <f>TITRES_STAT!D1471</f>
        <v>8.5135000000000005</v>
      </c>
      <c r="C1468" s="2">
        <f t="shared" si="173"/>
        <v>0.17550000000000132</v>
      </c>
      <c r="D1468" s="2">
        <f t="shared" si="174"/>
        <v>8.3730999999999991</v>
      </c>
      <c r="E1468" s="2">
        <f t="shared" si="176"/>
        <v>8.3555499999999991</v>
      </c>
      <c r="F1468" s="2">
        <f t="shared" si="177"/>
        <v>8.262674999999998</v>
      </c>
      <c r="G1468" s="2">
        <f t="shared" si="179"/>
        <v>8.0969380000000033</v>
      </c>
      <c r="H1468" s="2">
        <f t="shared" si="175"/>
        <v>8.1206284999999951</v>
      </c>
      <c r="I1468" s="2">
        <f t="array" ref="I1468">SUMPRODUCT(B1452:B1471, (ROW(B1452:B1471)-ROW(B1452)+1)) / (20*21/2)</f>
        <v>8.3430504761904736</v>
      </c>
      <c r="J1468" s="2">
        <f t="shared" si="178"/>
        <v>8.271081174979658</v>
      </c>
      <c r="K1468" s="2">
        <f t="shared" si="180"/>
        <v>8.13672711212166</v>
      </c>
    </row>
    <row r="1469" spans="1:11" ht="13.5" x14ac:dyDescent="0.25">
      <c r="A1469" s="3">
        <f>TITRES_STAT!B1472</f>
        <v>44152</v>
      </c>
      <c r="B1469" s="6">
        <f>TITRES_STAT!D1472</f>
        <v>8.5135000000000005</v>
      </c>
      <c r="C1469" s="2">
        <f t="shared" si="173"/>
        <v>0</v>
      </c>
      <c r="D1469" s="2">
        <f t="shared" si="174"/>
        <v>8.408199999999999</v>
      </c>
      <c r="E1469" s="2">
        <f t="shared" si="176"/>
        <v>8.3730999999999991</v>
      </c>
      <c r="F1469" s="2">
        <f t="shared" si="177"/>
        <v>8.2787649999999964</v>
      </c>
      <c r="G1469" s="2">
        <f t="shared" si="179"/>
        <v>8.1113340000000047</v>
      </c>
      <c r="H1469" s="2">
        <f t="shared" si="175"/>
        <v>8.1210099999999947</v>
      </c>
      <c r="I1469" s="2">
        <f t="array" ref="I1469">SUMPRODUCT(B1453:B1472, (ROW(B1453:B1472)-ROW(B1453)+1)) / (20*21/2)</f>
        <v>8.3472985714285706</v>
      </c>
      <c r="J1469" s="2">
        <f t="shared" si="178"/>
        <v>8.294168682124452</v>
      </c>
      <c r="K1469" s="2">
        <f t="shared" si="180"/>
        <v>8.1515025194894388</v>
      </c>
    </row>
    <row r="1470" spans="1:11" ht="13.5" x14ac:dyDescent="0.25">
      <c r="A1470" s="3">
        <f>TITRES_STAT!B1473</f>
        <v>44153</v>
      </c>
      <c r="B1470" s="6">
        <f>TITRES_STAT!D1473</f>
        <v>8.3379999999999992</v>
      </c>
      <c r="C1470" s="2">
        <f t="shared" si="173"/>
        <v>-0.17550000000000132</v>
      </c>
      <c r="D1470" s="2">
        <f t="shared" si="174"/>
        <v>8.4082000000000008</v>
      </c>
      <c r="E1470" s="2">
        <f t="shared" si="176"/>
        <v>8.3730999999999991</v>
      </c>
      <c r="F1470" s="2">
        <f t="shared" si="177"/>
        <v>8.2860799999999966</v>
      </c>
      <c r="G1470" s="2">
        <f t="shared" si="179"/>
        <v>8.117930000000003</v>
      </c>
      <c r="H1470" s="2">
        <f t="shared" si="175"/>
        <v>8.1205139999999965</v>
      </c>
      <c r="I1470" s="2">
        <f t="array" ref="I1470">SUMPRODUCT(B1454:B1473, (ROW(B1454:B1473)-ROW(B1454)+1)) / (20*21/2)</f>
        <v>8.3508499999999994</v>
      </c>
      <c r="J1470" s="2">
        <f t="shared" si="178"/>
        <v>8.2983430933506952</v>
      </c>
      <c r="K1470" s="2">
        <f t="shared" si="180"/>
        <v>8.158816146176127</v>
      </c>
    </row>
    <row r="1471" spans="1:11" ht="13.5" x14ac:dyDescent="0.25">
      <c r="A1471" s="3">
        <f>TITRES_STAT!B1474</f>
        <v>44154</v>
      </c>
      <c r="B1471" s="6">
        <f>TITRES_STAT!D1474</f>
        <v>8.3379999999999992</v>
      </c>
      <c r="C1471" s="2">
        <f t="shared" si="173"/>
        <v>0</v>
      </c>
      <c r="D1471" s="2">
        <f t="shared" si="174"/>
        <v>8.4082000000000008</v>
      </c>
      <c r="E1471" s="2">
        <f t="shared" si="176"/>
        <v>8.3730999999999991</v>
      </c>
      <c r="F1471" s="2">
        <f t="shared" si="177"/>
        <v>8.2933949999999967</v>
      </c>
      <c r="G1471" s="2">
        <f t="shared" si="179"/>
        <v>8.1245260000000048</v>
      </c>
      <c r="H1471" s="2">
        <f t="shared" si="175"/>
        <v>8.1200179999999964</v>
      </c>
      <c r="I1471" s="2">
        <f t="array" ref="I1471">SUMPRODUCT(B1455:B1474, (ROW(B1455:B1474)-ROW(B1455)+1)) / (20*21/2)</f>
        <v>8.3535309523809502</v>
      </c>
      <c r="J1471" s="2">
        <f t="shared" si="178"/>
        <v>8.30211994160301</v>
      </c>
      <c r="K1471" s="2">
        <f t="shared" si="180"/>
        <v>8.1658429639731427</v>
      </c>
    </row>
    <row r="1472" spans="1:11" ht="13.5" x14ac:dyDescent="0.25">
      <c r="A1472" s="3">
        <f>TITRES_STAT!B1475</f>
        <v>44155</v>
      </c>
      <c r="B1472" s="6">
        <f>TITRES_STAT!D1475</f>
        <v>8.3379999999999992</v>
      </c>
      <c r="C1472" s="2">
        <f t="shared" si="173"/>
        <v>0</v>
      </c>
      <c r="D1472" s="2">
        <f t="shared" si="174"/>
        <v>8.4082000000000008</v>
      </c>
      <c r="E1472" s="2">
        <f t="shared" si="176"/>
        <v>8.3730999999999973</v>
      </c>
      <c r="F1472" s="2">
        <f t="shared" si="177"/>
        <v>8.3007099999999969</v>
      </c>
      <c r="G1472" s="2">
        <f t="shared" si="179"/>
        <v>8.1311220000000048</v>
      </c>
      <c r="H1472" s="2">
        <f t="shared" si="175"/>
        <v>8.118842499999996</v>
      </c>
      <c r="I1472" s="2">
        <f t="array" ref="I1472">SUMPRODUCT(B1456:B1475, (ROW(B1456:B1475)-ROW(B1456)+1)) / (20*21/2)</f>
        <v>8.35534142857143</v>
      </c>
      <c r="J1472" s="2">
        <f t="shared" si="178"/>
        <v>8.3055370900217707</v>
      </c>
      <c r="K1472" s="2">
        <f t="shared" si="180"/>
        <v>8.1725942202879214</v>
      </c>
    </row>
    <row r="1473" spans="1:11" ht="13.5" x14ac:dyDescent="0.25">
      <c r="A1473" s="3">
        <f>TITRES_STAT!B1476</f>
        <v>44158</v>
      </c>
      <c r="B1473" s="6">
        <f>TITRES_STAT!D1476</f>
        <v>8.3379999999999992</v>
      </c>
      <c r="C1473" s="2">
        <f t="shared" si="173"/>
        <v>0</v>
      </c>
      <c r="D1473" s="2">
        <f t="shared" si="174"/>
        <v>8.3731000000000009</v>
      </c>
      <c r="E1473" s="2">
        <f t="shared" si="176"/>
        <v>8.3730999999999973</v>
      </c>
      <c r="F1473" s="2">
        <f t="shared" si="177"/>
        <v>8.3098499999999973</v>
      </c>
      <c r="G1473" s="2">
        <f t="shared" si="179"/>
        <v>8.1377180000000049</v>
      </c>
      <c r="H1473" s="2">
        <f t="shared" si="175"/>
        <v>8.1176669999999955</v>
      </c>
      <c r="I1473" s="2">
        <f t="array" ref="I1473">SUMPRODUCT(B1457:B1476, (ROW(B1457:B1476)-ROW(B1457)+1)) / (20*21/2)</f>
        <v>8.3562814285714264</v>
      </c>
      <c r="J1473" s="2">
        <f t="shared" si="178"/>
        <v>8.3086287957339824</v>
      </c>
      <c r="K1473" s="2">
        <f t="shared" si="180"/>
        <v>8.1790807214531007</v>
      </c>
    </row>
    <row r="1474" spans="1:11" ht="13.5" x14ac:dyDescent="0.25">
      <c r="A1474" s="3">
        <f>TITRES_STAT!B1477</f>
        <v>44159</v>
      </c>
      <c r="B1474" s="6">
        <f>TITRES_STAT!D1477</f>
        <v>8.3379999999999992</v>
      </c>
      <c r="C1474" s="2">
        <f t="shared" si="173"/>
        <v>0</v>
      </c>
      <c r="D1474" s="2">
        <f t="shared" si="174"/>
        <v>8.3379999999999992</v>
      </c>
      <c r="E1474" s="2">
        <f t="shared" si="176"/>
        <v>8.3730999999999973</v>
      </c>
      <c r="F1474" s="2">
        <f t="shared" si="177"/>
        <v>8.3189899999999959</v>
      </c>
      <c r="G1474" s="2">
        <f t="shared" si="179"/>
        <v>8.1443140000000067</v>
      </c>
      <c r="H1474" s="2">
        <f t="shared" si="175"/>
        <v>8.1164914999999969</v>
      </c>
      <c r="I1474" s="2">
        <f t="array" ref="I1474">SUMPRODUCT(B1458:B1477, (ROW(B1458:B1477)-ROW(B1458)+1)) / (20*21/2)</f>
        <v>8.35635095238095</v>
      </c>
      <c r="J1474" s="2">
        <f t="shared" si="178"/>
        <v>8.3114260532831263</v>
      </c>
      <c r="K1474" s="2">
        <f t="shared" si="180"/>
        <v>8.1853128500235677</v>
      </c>
    </row>
    <row r="1475" spans="1:11" ht="13.5" x14ac:dyDescent="0.25">
      <c r="A1475" s="3">
        <f>TITRES_STAT!B1478</f>
        <v>44160</v>
      </c>
      <c r="B1475" s="6">
        <f>TITRES_STAT!D1478</f>
        <v>8.3379999999999992</v>
      </c>
      <c r="C1475" s="2">
        <f t="shared" si="173"/>
        <v>0</v>
      </c>
      <c r="D1475" s="2">
        <f t="shared" si="174"/>
        <v>8.3379999999999992</v>
      </c>
      <c r="E1475" s="2">
        <f t="shared" si="176"/>
        <v>8.3730999999999991</v>
      </c>
      <c r="F1475" s="2">
        <f t="shared" si="177"/>
        <v>8.328129999999998</v>
      </c>
      <c r="G1475" s="2">
        <f t="shared" si="179"/>
        <v>8.1509100000000085</v>
      </c>
      <c r="H1475" s="2">
        <f t="shared" si="175"/>
        <v>8.1153159999999964</v>
      </c>
      <c r="I1475" s="2">
        <f t="array" ref="I1475">SUMPRODUCT(B1459:B1478, (ROW(B1459:B1478)-ROW(B1459)+1)) / (20*21/2)</f>
        <v>8.3834166666666654</v>
      </c>
      <c r="J1475" s="2">
        <f t="shared" si="178"/>
        <v>8.3139569053514002</v>
      </c>
      <c r="K1475" s="2">
        <f t="shared" si="180"/>
        <v>8.1913005813951933</v>
      </c>
    </row>
    <row r="1476" spans="1:11" ht="13.5" x14ac:dyDescent="0.25">
      <c r="A1476" s="3">
        <f>TITRES_STAT!B1479</f>
        <v>44161</v>
      </c>
      <c r="B1476" s="6">
        <f>TITRES_STAT!D1479</f>
        <v>8.3379999999999992</v>
      </c>
      <c r="C1476" s="2">
        <f t="shared" ref="C1476:C1539" si="181">B1476-B1475</f>
        <v>0</v>
      </c>
      <c r="D1476" s="2">
        <f t="shared" si="174"/>
        <v>8.3379999999999992</v>
      </c>
      <c r="E1476" s="2">
        <f t="shared" si="176"/>
        <v>8.3730999999999991</v>
      </c>
      <c r="F1476" s="2">
        <f t="shared" si="177"/>
        <v>8.3372699999999966</v>
      </c>
      <c r="G1476" s="2">
        <f t="shared" si="179"/>
        <v>8.1582240000000095</v>
      </c>
      <c r="H1476" s="2">
        <f t="shared" si="175"/>
        <v>8.114140499999996</v>
      </c>
      <c r="I1476" s="2">
        <f t="array" ref="I1476">SUMPRODUCT(B1460:B1479, (ROW(B1460:B1479)-ROW(B1460)+1)) / (20*21/2)</f>
        <v>8.4214471428571418</v>
      </c>
      <c r="J1476" s="2">
        <f t="shared" si="178"/>
        <v>8.3162467238893623</v>
      </c>
      <c r="K1476" s="2">
        <f t="shared" si="180"/>
        <v>8.1970534997718527</v>
      </c>
    </row>
    <row r="1477" spans="1:11" ht="13.5" x14ac:dyDescent="0.25">
      <c r="A1477" s="3">
        <f>TITRES_STAT!B1480</f>
        <v>44162</v>
      </c>
      <c r="B1477" s="6">
        <f>TITRES_STAT!D1480</f>
        <v>8.3379999999999992</v>
      </c>
      <c r="C1477" s="2">
        <f t="shared" si="181"/>
        <v>0</v>
      </c>
      <c r="D1477" s="2">
        <f t="shared" si="174"/>
        <v>8.3379999999999992</v>
      </c>
      <c r="E1477" s="2">
        <f t="shared" si="176"/>
        <v>8.3730999999999991</v>
      </c>
      <c r="F1477" s="2">
        <f t="shared" si="177"/>
        <v>8.346409999999997</v>
      </c>
      <c r="G1477" s="2">
        <f t="shared" si="179"/>
        <v>8.1642220000000094</v>
      </c>
      <c r="H1477" s="2">
        <f t="shared" si="175"/>
        <v>8.1129649999999955</v>
      </c>
      <c r="I1477" s="2">
        <f t="array" ref="I1477">SUMPRODUCT(B1461:B1480, (ROW(B1461:B1480)-ROW(B1461)+1)) / (20*21/2)</f>
        <v>8.4581180952380937</v>
      </c>
      <c r="J1477" s="2">
        <f t="shared" si="178"/>
        <v>8.3183184644713268</v>
      </c>
      <c r="K1477" s="2">
        <f t="shared" si="180"/>
        <v>8.202580813506291</v>
      </c>
    </row>
    <row r="1478" spans="1:11" ht="13.5" x14ac:dyDescent="0.25">
      <c r="A1478" s="3">
        <f>TITRES_STAT!B1481</f>
        <v>44165</v>
      </c>
      <c r="B1478" s="6">
        <f>TITRES_STAT!D1481</f>
        <v>8.6305999999999994</v>
      </c>
      <c r="C1478" s="2">
        <f t="shared" si="181"/>
        <v>0.29260000000000019</v>
      </c>
      <c r="D1478" s="2">
        <f t="shared" ref="D1478:D1541" si="182">AVERAGE(B1474:B1478)</f>
        <v>8.3965199999999989</v>
      </c>
      <c r="E1478" s="2">
        <f t="shared" si="176"/>
        <v>8.3848099999999999</v>
      </c>
      <c r="F1478" s="2">
        <f t="shared" si="177"/>
        <v>8.370179999999996</v>
      </c>
      <c r="G1478" s="2">
        <f t="shared" si="179"/>
        <v>8.174462000000009</v>
      </c>
      <c r="H1478" s="2">
        <f t="shared" si="175"/>
        <v>8.1135744999999933</v>
      </c>
      <c r="I1478" s="2">
        <f t="array" ref="I1478">SUMPRODUCT(B1462:B1481, (ROW(B1462:B1481)-ROW(B1462)+1)) / (20*21/2)</f>
        <v>8.5136042857142851</v>
      </c>
      <c r="J1478" s="2">
        <f t="shared" si="178"/>
        <v>8.3480595630931056</v>
      </c>
      <c r="K1478" s="2">
        <f t="shared" si="180"/>
        <v>8.2193658796433002</v>
      </c>
    </row>
    <row r="1479" spans="1:11" ht="13.5" x14ac:dyDescent="0.25">
      <c r="A1479" s="3">
        <f>TITRES_STAT!B1482</f>
        <v>44166</v>
      </c>
      <c r="B1479" s="6">
        <f>TITRES_STAT!D1482</f>
        <v>8.7695000000000007</v>
      </c>
      <c r="C1479" s="2">
        <f t="shared" si="181"/>
        <v>0.13890000000000136</v>
      </c>
      <c r="D1479" s="2">
        <f t="shared" si="182"/>
        <v>8.4828200000000002</v>
      </c>
      <c r="E1479" s="2">
        <f t="shared" si="176"/>
        <v>8.4104099999999988</v>
      </c>
      <c r="F1479" s="2">
        <f t="shared" si="177"/>
        <v>8.3917549999999963</v>
      </c>
      <c r="G1479" s="2">
        <f t="shared" si="179"/>
        <v>8.1918680000000084</v>
      </c>
      <c r="H1479" s="2">
        <f t="shared" si="175"/>
        <v>8.1145564999999973</v>
      </c>
      <c r="I1479" s="2">
        <f t="array" ref="I1479">SUMPRODUCT(B1463:B1482, (ROW(B1463:B1482)-ROW(B1463)+1)) / (20*21/2)</f>
        <v>8.5652604761904758</v>
      </c>
      <c r="J1479" s="2">
        <f t="shared" si="178"/>
        <v>8.3881967475604284</v>
      </c>
      <c r="K1479" s="2">
        <f t="shared" si="180"/>
        <v>8.2409397667161119</v>
      </c>
    </row>
    <row r="1480" spans="1:11" ht="13.5" x14ac:dyDescent="0.25">
      <c r="A1480" s="3">
        <f>TITRES_STAT!B1483</f>
        <v>44167</v>
      </c>
      <c r="B1480" s="6">
        <f>TITRES_STAT!D1483</f>
        <v>8.7767999999999997</v>
      </c>
      <c r="C1480" s="2">
        <f t="shared" si="181"/>
        <v>7.299999999998974E-3</v>
      </c>
      <c r="D1480" s="2">
        <f t="shared" si="182"/>
        <v>8.5705799999999996</v>
      </c>
      <c r="E1480" s="2">
        <f t="shared" si="176"/>
        <v>8.4542899999999985</v>
      </c>
      <c r="F1480" s="2">
        <f t="shared" si="177"/>
        <v>8.413694999999997</v>
      </c>
      <c r="G1480" s="2">
        <f t="shared" si="179"/>
        <v>8.2094200000000068</v>
      </c>
      <c r="H1480" s="2">
        <f t="shared" si="175"/>
        <v>8.1166119999999964</v>
      </c>
      <c r="I1480" s="2">
        <f t="array" ref="I1480">SUMPRODUCT(B1464:B1483, (ROW(B1464:B1483)-ROW(B1464)+1)) / (20*21/2)</f>
        <v>8.6145119047619048</v>
      </c>
      <c r="J1480" s="2">
        <f t="shared" si="178"/>
        <v>8.4252065811261012</v>
      </c>
      <c r="K1480" s="2">
        <f t="shared" si="180"/>
        <v>8.2619538935115582</v>
      </c>
    </row>
    <row r="1481" spans="1:11" ht="13.5" x14ac:dyDescent="0.25">
      <c r="A1481" s="3">
        <f>TITRES_STAT!B1484</f>
        <v>44168</v>
      </c>
      <c r="B1481" s="6">
        <f>TITRES_STAT!D1484</f>
        <v>8.9962999999999997</v>
      </c>
      <c r="C1481" s="2">
        <f t="shared" si="181"/>
        <v>0.21950000000000003</v>
      </c>
      <c r="D1481" s="2">
        <f t="shared" si="182"/>
        <v>8.7022399999999998</v>
      </c>
      <c r="E1481" s="2">
        <f t="shared" si="176"/>
        <v>8.5201200000000004</v>
      </c>
      <c r="F1481" s="2">
        <f t="shared" si="177"/>
        <v>8.4466099999999962</v>
      </c>
      <c r="G1481" s="2">
        <f t="shared" si="179"/>
        <v>8.2306320000000071</v>
      </c>
      <c r="H1481" s="2">
        <f t="shared" si="175"/>
        <v>8.1194074999999959</v>
      </c>
      <c r="I1481" s="2">
        <f t="array" ref="I1481">SUMPRODUCT(B1465:B1484, (ROW(B1465:B1484)-ROW(B1465)+1)) / (20*21/2)</f>
        <v>8.6606285714285693</v>
      </c>
      <c r="J1481" s="2">
        <f t="shared" si="178"/>
        <v>8.4795964305426637</v>
      </c>
      <c r="K1481" s="2">
        <f t="shared" si="180"/>
        <v>8.2907517800405177</v>
      </c>
    </row>
    <row r="1482" spans="1:11" ht="13.5" x14ac:dyDescent="0.25">
      <c r="A1482" s="3">
        <f>TITRES_STAT!B1485</f>
        <v>44169</v>
      </c>
      <c r="B1482" s="6">
        <f>TITRES_STAT!D1485</f>
        <v>8.9890000000000008</v>
      </c>
      <c r="C1482" s="2">
        <f t="shared" si="181"/>
        <v>-7.299999999998974E-3</v>
      </c>
      <c r="D1482" s="2">
        <f t="shared" si="182"/>
        <v>8.8324400000000001</v>
      </c>
      <c r="E1482" s="2">
        <f t="shared" si="176"/>
        <v>8.5852200000000014</v>
      </c>
      <c r="F1482" s="2">
        <f t="shared" si="177"/>
        <v>8.4791599999999967</v>
      </c>
      <c r="G1482" s="2">
        <f t="shared" si="179"/>
        <v>8.2524280000000054</v>
      </c>
      <c r="H1482" s="2">
        <f t="shared" ref="H1482:H1545" si="183">AVERAGE(B1283:B1482)</f>
        <v>8.1225239999999967</v>
      </c>
      <c r="I1482" s="2">
        <f t="array" ref="I1482">SUMPRODUCT(B1466:B1485, (ROW(B1466:B1485)-ROW(B1466)+1)) / (20*21/2)</f>
        <v>8.7036104761904767</v>
      </c>
      <c r="J1482" s="2">
        <f t="shared" si="178"/>
        <v>8.5281110562052671</v>
      </c>
      <c r="K1482" s="2">
        <f t="shared" si="180"/>
        <v>8.3181340631761831</v>
      </c>
    </row>
    <row r="1483" spans="1:11" ht="13.5" x14ac:dyDescent="0.25">
      <c r="A1483" s="3">
        <f>TITRES_STAT!B1486</f>
        <v>44172</v>
      </c>
      <c r="B1483" s="6">
        <f>TITRES_STAT!D1486</f>
        <v>8.9962999999999997</v>
      </c>
      <c r="C1483" s="2">
        <f t="shared" si="181"/>
        <v>7.299999999998974E-3</v>
      </c>
      <c r="D1483" s="2">
        <f t="shared" si="182"/>
        <v>8.9055799999999987</v>
      </c>
      <c r="E1483" s="2">
        <f t="shared" si="176"/>
        <v>8.6510500000000015</v>
      </c>
      <c r="F1483" s="2">
        <f t="shared" si="177"/>
        <v>8.5120749999999976</v>
      </c>
      <c r="G1483" s="2">
        <f t="shared" si="179"/>
        <v>8.2745180000000058</v>
      </c>
      <c r="H1483" s="2">
        <f t="shared" si="183"/>
        <v>8.1249619999999982</v>
      </c>
      <c r="I1483" s="2">
        <f t="array" ref="I1483">SUMPRODUCT(B1467:B1486, (ROW(B1467:B1486)-ROW(B1467)+1)) / (20*21/2)</f>
        <v>8.7434576190476179</v>
      </c>
      <c r="J1483" s="2">
        <f t="shared" si="178"/>
        <v>8.5727004794238137</v>
      </c>
      <c r="K1483" s="2">
        <f t="shared" si="180"/>
        <v>8.3447288057967253</v>
      </c>
    </row>
    <row r="1484" spans="1:11" ht="13.5" x14ac:dyDescent="0.25">
      <c r="A1484" s="3">
        <f>TITRES_STAT!B1487</f>
        <v>44173</v>
      </c>
      <c r="B1484" s="6">
        <f>TITRES_STAT!D1487</f>
        <v>8.9962999999999997</v>
      </c>
      <c r="C1484" s="2">
        <f t="shared" si="181"/>
        <v>0</v>
      </c>
      <c r="D1484" s="2">
        <f t="shared" si="182"/>
        <v>8.9509399999999992</v>
      </c>
      <c r="E1484" s="2">
        <f t="shared" ref="E1484:E1547" si="184">AVERAGE(B1475:B1484)</f>
        <v>8.7168799999999997</v>
      </c>
      <c r="F1484" s="2">
        <f t="shared" si="177"/>
        <v>8.5449899999999968</v>
      </c>
      <c r="G1484" s="2">
        <f t="shared" si="179"/>
        <v>8.295730000000006</v>
      </c>
      <c r="H1484" s="2">
        <f t="shared" si="183"/>
        <v>8.1273999999999997</v>
      </c>
      <c r="I1484" s="2">
        <f t="array" ref="I1484">SUMPRODUCT(B1468:B1487, (ROW(B1468:B1487)-ROW(B1468)+1)) / (20*21/2)</f>
        <v>8.78017</v>
      </c>
      <c r="J1484" s="2">
        <f t="shared" si="178"/>
        <v>8.6130432909072603</v>
      </c>
      <c r="K1484" s="2">
        <f t="shared" si="180"/>
        <v>8.3702806173341102</v>
      </c>
    </row>
    <row r="1485" spans="1:11" ht="13.5" x14ac:dyDescent="0.25">
      <c r="A1485" s="3">
        <f>TITRES_STAT!B1488</f>
        <v>44174</v>
      </c>
      <c r="B1485" s="6">
        <f>TITRES_STAT!D1488</f>
        <v>8.9962999999999997</v>
      </c>
      <c r="C1485" s="2">
        <f t="shared" si="181"/>
        <v>0</v>
      </c>
      <c r="D1485" s="2">
        <f t="shared" si="182"/>
        <v>8.9948399999999999</v>
      </c>
      <c r="E1485" s="2">
        <f t="shared" si="184"/>
        <v>8.7827100000000016</v>
      </c>
      <c r="F1485" s="2">
        <f t="shared" si="177"/>
        <v>8.5779049999999977</v>
      </c>
      <c r="G1485" s="2">
        <f t="shared" si="179"/>
        <v>8.3169420000000045</v>
      </c>
      <c r="H1485" s="2">
        <f t="shared" si="183"/>
        <v>8.1301954999999992</v>
      </c>
      <c r="I1485" s="2">
        <f t="array" ref="I1485">SUMPRODUCT(B1469:B1488, (ROW(B1469:B1488)-ROW(B1469)+1)) / (20*21/2)</f>
        <v>8.8137476190476196</v>
      </c>
      <c r="J1485" s="2">
        <f t="shared" si="178"/>
        <v>8.6495439298684733</v>
      </c>
      <c r="K1485" s="2">
        <f t="shared" si="180"/>
        <v>8.3948303970464995</v>
      </c>
    </row>
    <row r="1486" spans="1:11" ht="13.5" x14ac:dyDescent="0.25">
      <c r="A1486" s="3">
        <f>TITRES_STAT!B1489</f>
        <v>44175</v>
      </c>
      <c r="B1486" s="6">
        <f>TITRES_STAT!D1489</f>
        <v>8.9962999999999997</v>
      </c>
      <c r="C1486" s="2">
        <f t="shared" si="181"/>
        <v>0</v>
      </c>
      <c r="D1486" s="2">
        <f t="shared" si="182"/>
        <v>8.9948399999999999</v>
      </c>
      <c r="E1486" s="2">
        <f t="shared" si="184"/>
        <v>8.8485399999999998</v>
      </c>
      <c r="F1486" s="2">
        <f t="shared" si="177"/>
        <v>8.6108199999999986</v>
      </c>
      <c r="G1486" s="2">
        <f t="shared" si="179"/>
        <v>8.3374220000000054</v>
      </c>
      <c r="H1486" s="2">
        <f t="shared" si="183"/>
        <v>8.1329909999999987</v>
      </c>
      <c r="I1486" s="2">
        <f t="array" ref="I1486">SUMPRODUCT(B1470:B1489, (ROW(B1470:B1489)-ROW(B1470)+1)) / (20*21/2)</f>
        <v>8.8450261904761902</v>
      </c>
      <c r="J1486" s="2">
        <f t="shared" si="178"/>
        <v>8.6825683175000474</v>
      </c>
      <c r="K1486" s="2">
        <f t="shared" si="180"/>
        <v>8.4184174402995779</v>
      </c>
    </row>
    <row r="1487" spans="1:11" ht="13.5" x14ac:dyDescent="0.25">
      <c r="A1487" s="3">
        <f>TITRES_STAT!B1490</f>
        <v>44176</v>
      </c>
      <c r="B1487" s="6">
        <f>TITRES_STAT!D1490</f>
        <v>8.9962999999999997</v>
      </c>
      <c r="C1487" s="2">
        <f t="shared" si="181"/>
        <v>0</v>
      </c>
      <c r="D1487" s="2">
        <f t="shared" si="182"/>
        <v>8.9962999999999997</v>
      </c>
      <c r="E1487" s="2">
        <f t="shared" si="184"/>
        <v>8.9143700000000017</v>
      </c>
      <c r="F1487" s="2">
        <f t="shared" si="177"/>
        <v>8.6437349999999977</v>
      </c>
      <c r="G1487" s="2">
        <f t="shared" si="179"/>
        <v>8.3593640000000047</v>
      </c>
      <c r="H1487" s="2">
        <f t="shared" si="183"/>
        <v>8.1364654999999999</v>
      </c>
      <c r="I1487" s="2">
        <f t="array" ref="I1487">SUMPRODUCT(B1471:B1490, (ROW(B1471:B1490)-ROW(B1471)+1)) / (20*21/2)</f>
        <v>8.8740057142857136</v>
      </c>
      <c r="J1487" s="2">
        <f t="shared" si="178"/>
        <v>8.7124475253571863</v>
      </c>
      <c r="K1487" s="2">
        <f t="shared" si="180"/>
        <v>8.4410795014643014</v>
      </c>
    </row>
    <row r="1488" spans="1:11" ht="13.5" x14ac:dyDescent="0.25">
      <c r="A1488" s="3">
        <f>TITRES_STAT!B1491</f>
        <v>44179</v>
      </c>
      <c r="B1488" s="6">
        <f>TITRES_STAT!D1491</f>
        <v>8.9962999999999997</v>
      </c>
      <c r="C1488" s="2">
        <f t="shared" si="181"/>
        <v>0</v>
      </c>
      <c r="D1488" s="2">
        <f t="shared" si="182"/>
        <v>8.9962999999999997</v>
      </c>
      <c r="E1488" s="2">
        <f t="shared" si="184"/>
        <v>8.9509399999999992</v>
      </c>
      <c r="F1488" s="2">
        <f t="shared" si="177"/>
        <v>8.6678749999999987</v>
      </c>
      <c r="G1488" s="2">
        <f t="shared" si="179"/>
        <v>8.3813060000000039</v>
      </c>
      <c r="H1488" s="2">
        <f t="shared" si="183"/>
        <v>8.1399760000000008</v>
      </c>
      <c r="I1488" s="2">
        <f t="array" ref="I1488">SUMPRODUCT(B1472:B1491, (ROW(B1472:B1491)-ROW(B1472)+1)) / (20*21/2)</f>
        <v>8.8998504761904762</v>
      </c>
      <c r="J1488" s="2">
        <f t="shared" si="178"/>
        <v>8.7394810943707881</v>
      </c>
      <c r="K1488" s="2">
        <f t="shared" si="180"/>
        <v>8.4628528543480552</v>
      </c>
    </row>
    <row r="1489" spans="1:11" ht="13.5" x14ac:dyDescent="0.25">
      <c r="A1489" s="3">
        <f>TITRES_STAT!B1492</f>
        <v>44180</v>
      </c>
      <c r="B1489" s="6">
        <f>TITRES_STAT!D1492</f>
        <v>8.9962999999999997</v>
      </c>
      <c r="C1489" s="2">
        <f t="shared" si="181"/>
        <v>0</v>
      </c>
      <c r="D1489" s="2">
        <f t="shared" si="182"/>
        <v>8.9962999999999997</v>
      </c>
      <c r="E1489" s="2">
        <f t="shared" si="184"/>
        <v>8.9736200000000004</v>
      </c>
      <c r="F1489" s="2">
        <f t="shared" si="177"/>
        <v>8.6920149999999978</v>
      </c>
      <c r="G1489" s="2">
        <f t="shared" si="179"/>
        <v>8.4032480000000049</v>
      </c>
      <c r="H1489" s="2">
        <f t="shared" si="183"/>
        <v>8.1424140000000023</v>
      </c>
      <c r="I1489" s="2">
        <f t="array" ref="I1489">SUMPRODUCT(B1473:B1492, (ROW(B1473:B1492)-ROW(B1473)+1)) / (20*21/2)</f>
        <v>8.9225604761904762</v>
      </c>
      <c r="J1489" s="2">
        <f t="shared" si="178"/>
        <v>8.763940037764046</v>
      </c>
      <c r="K1489" s="2">
        <f t="shared" si="180"/>
        <v>8.4837723502559754</v>
      </c>
    </row>
    <row r="1490" spans="1:11" ht="13.5" x14ac:dyDescent="0.25">
      <c r="A1490" s="3">
        <f>TITRES_STAT!B1493</f>
        <v>44181</v>
      </c>
      <c r="B1490" s="6">
        <f>TITRES_STAT!D1493</f>
        <v>8.9962999999999997</v>
      </c>
      <c r="C1490" s="2">
        <f t="shared" si="181"/>
        <v>0</v>
      </c>
      <c r="D1490" s="2">
        <f t="shared" si="182"/>
        <v>8.9962999999999997</v>
      </c>
      <c r="E1490" s="2">
        <f t="shared" si="184"/>
        <v>8.9955700000000007</v>
      </c>
      <c r="F1490" s="2">
        <f t="shared" si="177"/>
        <v>8.724929999999997</v>
      </c>
      <c r="G1490" s="2">
        <f t="shared" si="179"/>
        <v>8.4251900000000042</v>
      </c>
      <c r="H1490" s="2">
        <f t="shared" si="183"/>
        <v>8.1448520000000038</v>
      </c>
      <c r="I1490" s="2">
        <f t="array" ref="I1490">SUMPRODUCT(B1474:B1493, (ROW(B1474:B1493)-ROW(B1474)+1)) / (20*21/2)</f>
        <v>8.9421357142857136</v>
      </c>
      <c r="J1490" s="2">
        <f t="shared" si="178"/>
        <v>8.7860695579769938</v>
      </c>
      <c r="K1490" s="2">
        <f t="shared" si="180"/>
        <v>8.5038714737753498</v>
      </c>
    </row>
    <row r="1491" spans="1:11" ht="13.5" x14ac:dyDescent="0.25">
      <c r="A1491" s="3">
        <f>TITRES_STAT!B1494</f>
        <v>44182</v>
      </c>
      <c r="B1491" s="6">
        <f>TITRES_STAT!D1494</f>
        <v>8.9962999999999997</v>
      </c>
      <c r="C1491" s="2">
        <f t="shared" si="181"/>
        <v>0</v>
      </c>
      <c r="D1491" s="2">
        <f t="shared" si="182"/>
        <v>8.9962999999999997</v>
      </c>
      <c r="E1491" s="2">
        <f t="shared" si="184"/>
        <v>8.9955700000000007</v>
      </c>
      <c r="F1491" s="2">
        <f t="shared" si="177"/>
        <v>8.7578449999999997</v>
      </c>
      <c r="G1491" s="2">
        <f t="shared" si="179"/>
        <v>8.4456700000000033</v>
      </c>
      <c r="H1491" s="2">
        <f t="shared" si="183"/>
        <v>8.1472900000000035</v>
      </c>
      <c r="I1491" s="2">
        <f t="array" ref="I1491">SUMPRODUCT(B1475:B1494, (ROW(B1475:B1494)-ROW(B1475)+1)) / (20*21/2)</f>
        <v>8.9585761904761885</v>
      </c>
      <c r="J1491" s="2">
        <f t="shared" si="178"/>
        <v>8.8060915048363277</v>
      </c>
      <c r="K1491" s="2">
        <f t="shared" si="180"/>
        <v>8.5231823963723965</v>
      </c>
    </row>
    <row r="1492" spans="1:11" ht="13.5" x14ac:dyDescent="0.25">
      <c r="A1492" s="3">
        <f>TITRES_STAT!B1495</f>
        <v>44183</v>
      </c>
      <c r="B1492" s="6">
        <f>TITRES_STAT!D1495</f>
        <v>8.9962999999999997</v>
      </c>
      <c r="C1492" s="2">
        <f t="shared" si="181"/>
        <v>0</v>
      </c>
      <c r="D1492" s="2">
        <f t="shared" si="182"/>
        <v>8.9962999999999997</v>
      </c>
      <c r="E1492" s="2">
        <f t="shared" si="184"/>
        <v>8.9963000000000015</v>
      </c>
      <c r="F1492" s="2">
        <f t="shared" ref="F1492:F1555" si="185">AVERAGE(B1473:B1492)</f>
        <v>8.7907599999999988</v>
      </c>
      <c r="G1492" s="2">
        <f t="shared" si="179"/>
        <v>8.4661500000000043</v>
      </c>
      <c r="H1492" s="2">
        <f t="shared" si="183"/>
        <v>8.1497280000000032</v>
      </c>
      <c r="I1492" s="2">
        <f t="array" ref="I1492">SUMPRODUCT(B1476:B1495, (ROW(B1476:B1495)-ROW(B1476)+1)) / (20*21/2)</f>
        <v>8.9718819047619043</v>
      </c>
      <c r="J1492" s="2">
        <f t="shared" si="178"/>
        <v>8.8242065996138201</v>
      </c>
      <c r="K1492" s="2">
        <f t="shared" si="180"/>
        <v>8.5417360278872057</v>
      </c>
    </row>
    <row r="1493" spans="1:11" ht="13.5" x14ac:dyDescent="0.25">
      <c r="A1493" s="3">
        <f>TITRES_STAT!B1496</f>
        <v>44186</v>
      </c>
      <c r="B1493" s="6">
        <f>TITRES_STAT!D1496</f>
        <v>8.9962999999999997</v>
      </c>
      <c r="C1493" s="2">
        <f t="shared" si="181"/>
        <v>0</v>
      </c>
      <c r="D1493" s="2">
        <f t="shared" si="182"/>
        <v>8.9962999999999997</v>
      </c>
      <c r="E1493" s="2">
        <f t="shared" si="184"/>
        <v>8.9963000000000015</v>
      </c>
      <c r="F1493" s="2">
        <f t="shared" si="185"/>
        <v>8.8236749999999979</v>
      </c>
      <c r="G1493" s="2">
        <f t="shared" si="179"/>
        <v>8.4851680000000052</v>
      </c>
      <c r="H1493" s="2">
        <f t="shared" si="183"/>
        <v>8.1534170000000028</v>
      </c>
      <c r="I1493" s="2">
        <f t="array" ref="I1493">SUMPRODUCT(B1477:B1496, (ROW(B1477:B1496)-ROW(B1477)+1)) / (20*21/2)</f>
        <v>8.9820528571428557</v>
      </c>
      <c r="J1493" s="2">
        <f t="shared" ref="J1493:J1556" si="186">$J$4*B1493+J1492*(1-$J$4)</f>
        <v>8.8405964472696468</v>
      </c>
      <c r="K1493" s="2">
        <f t="shared" si="180"/>
        <v>8.5595620660092759</v>
      </c>
    </row>
    <row r="1494" spans="1:11" ht="13.5" x14ac:dyDescent="0.25">
      <c r="A1494" s="3">
        <f>TITRES_STAT!B1497</f>
        <v>44187</v>
      </c>
      <c r="B1494" s="6">
        <f>TITRES_STAT!D1497</f>
        <v>8.9962999999999997</v>
      </c>
      <c r="C1494" s="2">
        <f t="shared" si="181"/>
        <v>0</v>
      </c>
      <c r="D1494" s="2">
        <f t="shared" si="182"/>
        <v>8.9962999999999997</v>
      </c>
      <c r="E1494" s="2">
        <f t="shared" si="184"/>
        <v>8.9963000000000015</v>
      </c>
      <c r="F1494" s="2">
        <f t="shared" si="185"/>
        <v>8.8565899999999989</v>
      </c>
      <c r="G1494" s="2">
        <f t="shared" si="179"/>
        <v>8.5041860000000042</v>
      </c>
      <c r="H1494" s="2">
        <f t="shared" si="183"/>
        <v>8.1565700000000021</v>
      </c>
      <c r="I1494" s="2">
        <f t="array" ref="I1494">SUMPRODUCT(B1478:B1497, (ROW(B1478:B1497)-ROW(B1478)+1)) / (20*21/2)</f>
        <v>8.9890890476190464</v>
      </c>
      <c r="J1494" s="2">
        <f t="shared" si="186"/>
        <v>8.8554253570534893</v>
      </c>
      <c r="K1494" s="2">
        <f t="shared" si="180"/>
        <v>8.5766890438128343</v>
      </c>
    </row>
    <row r="1495" spans="1:11" ht="13.5" x14ac:dyDescent="0.25">
      <c r="A1495" s="3">
        <f>TITRES_STAT!B1498</f>
        <v>44188</v>
      </c>
      <c r="B1495" s="6">
        <f>TITRES_STAT!D1498</f>
        <v>8.9962999999999997</v>
      </c>
      <c r="C1495" s="2">
        <f t="shared" si="181"/>
        <v>0</v>
      </c>
      <c r="D1495" s="2">
        <f t="shared" si="182"/>
        <v>8.9962999999999997</v>
      </c>
      <c r="E1495" s="2">
        <f t="shared" si="184"/>
        <v>8.9963000000000015</v>
      </c>
      <c r="F1495" s="2">
        <f t="shared" si="185"/>
        <v>8.8895049999999998</v>
      </c>
      <c r="G1495" s="2">
        <f t="shared" si="179"/>
        <v>8.5232040000000033</v>
      </c>
      <c r="H1495" s="2">
        <f t="shared" si="183"/>
        <v>8.1593655000000034</v>
      </c>
      <c r="I1495" s="2">
        <f t="array" ref="I1495">SUMPRODUCT(B1479:B1498, (ROW(B1479:B1498)-ROW(B1479)+1)) / (20*21/2)</f>
        <v>8.9929904761904762</v>
      </c>
      <c r="J1495" s="2">
        <f t="shared" si="186"/>
        <v>8.8688419897150617</v>
      </c>
      <c r="K1495" s="2">
        <f t="shared" si="180"/>
        <v>8.5931443754280181</v>
      </c>
    </row>
    <row r="1496" spans="1:11" ht="13.5" x14ac:dyDescent="0.25">
      <c r="A1496" s="3">
        <f>TITRES_STAT!B1499</f>
        <v>44189</v>
      </c>
      <c r="B1496" s="6">
        <f>TITRES_STAT!D1499</f>
        <v>8.9962999999999997</v>
      </c>
      <c r="C1496" s="2">
        <f t="shared" si="181"/>
        <v>0</v>
      </c>
      <c r="D1496" s="2">
        <f t="shared" si="182"/>
        <v>8.9962999999999997</v>
      </c>
      <c r="E1496" s="2">
        <f t="shared" si="184"/>
        <v>8.9963000000000015</v>
      </c>
      <c r="F1496" s="2">
        <f t="shared" si="185"/>
        <v>8.9224199999999989</v>
      </c>
      <c r="G1496" s="2">
        <f t="shared" si="179"/>
        <v>8.5392960000000038</v>
      </c>
      <c r="H1496" s="2">
        <f t="shared" si="183"/>
        <v>8.1618035000000013</v>
      </c>
      <c r="I1496" s="2">
        <f t="array" ref="I1496">SUMPRODUCT(B1480:B1499, (ROW(B1480:B1499)-ROW(B1480)+1)) / (20*21/2)</f>
        <v>8.9951504761904761</v>
      </c>
      <c r="J1496" s="2">
        <f t="shared" si="186"/>
        <v>8.8809808478374368</v>
      </c>
      <c r="K1496" s="2">
        <f t="shared" si="180"/>
        <v>8.6089543999210374</v>
      </c>
    </row>
    <row r="1497" spans="1:11" ht="13.5" x14ac:dyDescent="0.25">
      <c r="A1497" s="3">
        <f>TITRES_STAT!B1500</f>
        <v>44190</v>
      </c>
      <c r="B1497" s="6">
        <f>TITRES_STAT!D1500</f>
        <v>8.9962999999999997</v>
      </c>
      <c r="C1497" s="2">
        <f t="shared" si="181"/>
        <v>0</v>
      </c>
      <c r="D1497" s="2">
        <f t="shared" si="182"/>
        <v>8.9962999999999997</v>
      </c>
      <c r="E1497" s="2">
        <f t="shared" si="184"/>
        <v>8.9963000000000015</v>
      </c>
      <c r="F1497" s="2">
        <f t="shared" si="185"/>
        <v>8.9553349999999998</v>
      </c>
      <c r="G1497" s="2">
        <f t="shared" si="179"/>
        <v>8.5553880000000042</v>
      </c>
      <c r="H1497" s="2">
        <f t="shared" si="183"/>
        <v>8.1642415000000028</v>
      </c>
      <c r="I1497" s="2">
        <f t="array" ref="I1497">SUMPRODUCT(B1481:B1500, (ROW(B1481:B1500)-ROW(B1481)+1)) / (20*21/2)</f>
        <v>8.9955352380952363</v>
      </c>
      <c r="J1497" s="2">
        <f t="shared" si="186"/>
        <v>8.8919636242338704</v>
      </c>
      <c r="K1497" s="2">
        <f t="shared" si="180"/>
        <v>8.6241444234535471</v>
      </c>
    </row>
    <row r="1498" spans="1:11" ht="13.5" x14ac:dyDescent="0.25">
      <c r="A1498" s="3">
        <f>TITRES_STAT!B1501</f>
        <v>44193</v>
      </c>
      <c r="B1498" s="6">
        <f>TITRES_STAT!D1501</f>
        <v>8.9962999999999997</v>
      </c>
      <c r="C1498" s="2">
        <f t="shared" si="181"/>
        <v>0</v>
      </c>
      <c r="D1498" s="2">
        <f t="shared" si="182"/>
        <v>8.9962999999999997</v>
      </c>
      <c r="E1498" s="2">
        <f t="shared" si="184"/>
        <v>8.9963000000000015</v>
      </c>
      <c r="F1498" s="2">
        <f t="shared" si="185"/>
        <v>8.9736199999999986</v>
      </c>
      <c r="G1498" s="2">
        <f t="shared" si="179"/>
        <v>8.5714800000000029</v>
      </c>
      <c r="H1498" s="2">
        <f t="shared" si="183"/>
        <v>8.1666795000000025</v>
      </c>
      <c r="I1498" s="2">
        <f t="array" ref="I1498">SUMPRODUCT(B1482:B1501, (ROW(B1482:B1501)-ROW(B1482)+1)) / (20*21/2)</f>
        <v>8.9956047619047617</v>
      </c>
      <c r="J1498" s="2">
        <f t="shared" si="186"/>
        <v>8.9019004219258822</v>
      </c>
      <c r="K1498" s="2">
        <f t="shared" si="180"/>
        <v>8.6387387597887031</v>
      </c>
    </row>
    <row r="1499" spans="1:11" ht="13.5" x14ac:dyDescent="0.25">
      <c r="A1499" s="3">
        <f>TITRES_STAT!B1502</f>
        <v>44194</v>
      </c>
      <c r="B1499" s="6">
        <f>TITRES_STAT!D1502</f>
        <v>8.9962999999999997</v>
      </c>
      <c r="C1499" s="2">
        <f t="shared" si="181"/>
        <v>0</v>
      </c>
      <c r="D1499" s="2">
        <f t="shared" si="182"/>
        <v>8.9962999999999997</v>
      </c>
      <c r="E1499" s="2">
        <f t="shared" si="184"/>
        <v>8.9963000000000015</v>
      </c>
      <c r="F1499" s="2">
        <f t="shared" si="185"/>
        <v>8.9849599999999992</v>
      </c>
      <c r="G1499" s="2">
        <f t="shared" si="179"/>
        <v>8.5875720000000033</v>
      </c>
      <c r="H1499" s="2">
        <f t="shared" si="183"/>
        <v>8.169117500000004</v>
      </c>
      <c r="I1499" s="2">
        <f t="array" ref="I1499">SUMPRODUCT(B1483:B1502, (ROW(B1483:B1502)-ROW(B1483)+1)) / (20*21/2)</f>
        <v>8.9956742857142853</v>
      </c>
      <c r="J1499" s="2">
        <f t="shared" si="186"/>
        <v>8.9108908579329409</v>
      </c>
      <c r="K1499" s="2">
        <f t="shared" si="180"/>
        <v>8.6527607692087543</v>
      </c>
    </row>
    <row r="1500" spans="1:11" ht="13.5" x14ac:dyDescent="0.25">
      <c r="A1500" s="3">
        <f>TITRES_STAT!B1503</f>
        <v>44195</v>
      </c>
      <c r="B1500" s="6">
        <f>TITRES_STAT!D1503</f>
        <v>8.9890000000000008</v>
      </c>
      <c r="C1500" s="2">
        <f t="shared" si="181"/>
        <v>-7.299999999998974E-3</v>
      </c>
      <c r="D1500" s="2">
        <f t="shared" si="182"/>
        <v>8.9948399999999999</v>
      </c>
      <c r="E1500" s="2">
        <f t="shared" si="184"/>
        <v>8.9955700000000007</v>
      </c>
      <c r="F1500" s="2">
        <f t="shared" si="185"/>
        <v>8.995569999999999</v>
      </c>
      <c r="G1500" s="2">
        <f t="shared" si="179"/>
        <v>8.6035180000000029</v>
      </c>
      <c r="H1500" s="2">
        <f t="shared" si="183"/>
        <v>8.1715190000000035</v>
      </c>
      <c r="I1500" s="2">
        <f t="array" ref="I1500">SUMPRODUCT(B1484:B1503, (ROW(B1484:B1503)-ROW(B1484)+1)) / (20*21/2)</f>
        <v>8.995709047619048</v>
      </c>
      <c r="J1500" s="2">
        <f t="shared" si="186"/>
        <v>8.9183298238440898</v>
      </c>
      <c r="K1500" s="2">
        <f t="shared" si="180"/>
        <v>8.6659466213966461</v>
      </c>
    </row>
    <row r="1501" spans="1:11" ht="13.5" x14ac:dyDescent="0.25">
      <c r="A1501" s="3">
        <f>TITRES_STAT!B1504</f>
        <v>44196</v>
      </c>
      <c r="B1501" s="6">
        <f>TITRES_STAT!D1504</f>
        <v>8.9962999999999997</v>
      </c>
      <c r="C1501" s="2">
        <f t="shared" si="181"/>
        <v>7.299999999998974E-3</v>
      </c>
      <c r="D1501" s="2">
        <f t="shared" si="182"/>
        <v>8.9948399999999999</v>
      </c>
      <c r="E1501" s="2">
        <f t="shared" si="184"/>
        <v>8.9955700000000007</v>
      </c>
      <c r="F1501" s="2">
        <f t="shared" si="185"/>
        <v>8.995569999999999</v>
      </c>
      <c r="G1501" s="2">
        <f t="shared" si="179"/>
        <v>8.6196100000000033</v>
      </c>
      <c r="H1501" s="2">
        <f t="shared" si="183"/>
        <v>8.1739570000000032</v>
      </c>
      <c r="I1501" s="2">
        <f t="array" ref="I1501">SUMPRODUCT(B1485:B1504, (ROW(B1485:B1504)-ROW(B1485)+1)) / (20*21/2)</f>
        <v>8.9957438095238089</v>
      </c>
      <c r="J1501" s="2">
        <f t="shared" si="186"/>
        <v>8.9257555549065568</v>
      </c>
      <c r="K1501" s="2">
        <f t="shared" si="180"/>
        <v>8.6789016558516803</v>
      </c>
    </row>
    <row r="1502" spans="1:11" ht="13.5" x14ac:dyDescent="0.25">
      <c r="A1502" s="3">
        <f>TITRES_STAT!B1505</f>
        <v>44200</v>
      </c>
      <c r="B1502" s="6">
        <f>TITRES_STAT!D1505</f>
        <v>8.9962999999999997</v>
      </c>
      <c r="C1502" s="2">
        <f t="shared" si="181"/>
        <v>0</v>
      </c>
      <c r="D1502" s="2">
        <f t="shared" si="182"/>
        <v>8.9948399999999999</v>
      </c>
      <c r="E1502" s="2">
        <f t="shared" si="184"/>
        <v>8.9955700000000007</v>
      </c>
      <c r="F1502" s="2">
        <f t="shared" si="185"/>
        <v>8.9959349999999993</v>
      </c>
      <c r="G1502" s="2">
        <f t="shared" si="179"/>
        <v>8.6357020000000038</v>
      </c>
      <c r="H1502" s="2">
        <f t="shared" si="183"/>
        <v>8.1783970000000021</v>
      </c>
      <c r="I1502" s="2">
        <f t="array" ref="I1502">SUMPRODUCT(B1486:B1505, (ROW(B1486:B1505)-ROW(B1486)+1)) / (20*21/2)</f>
        <v>8.9957785714285698</v>
      </c>
      <c r="J1502" s="2">
        <f t="shared" si="186"/>
        <v>8.932474073486885</v>
      </c>
      <c r="K1502" s="2">
        <f t="shared" si="180"/>
        <v>8.6913486497398509</v>
      </c>
    </row>
    <row r="1503" spans="1:11" ht="13.5" x14ac:dyDescent="0.25">
      <c r="A1503" s="3">
        <f>TITRES_STAT!B1506</f>
        <v>44201</v>
      </c>
      <c r="B1503" s="6">
        <f>TITRES_STAT!D1506</f>
        <v>8.9962999999999997</v>
      </c>
      <c r="C1503" s="2">
        <f t="shared" si="181"/>
        <v>0</v>
      </c>
      <c r="D1503" s="2">
        <f t="shared" si="182"/>
        <v>8.9948399999999999</v>
      </c>
      <c r="E1503" s="2">
        <f t="shared" si="184"/>
        <v>8.9955700000000007</v>
      </c>
      <c r="F1503" s="2">
        <f t="shared" si="185"/>
        <v>8.9959349999999993</v>
      </c>
      <c r="G1503" s="2">
        <f t="shared" si="179"/>
        <v>8.652524000000005</v>
      </c>
      <c r="H1503" s="2">
        <f t="shared" si="183"/>
        <v>8.1840525000000017</v>
      </c>
      <c r="I1503" s="2">
        <f t="array" ref="I1503">SUMPRODUCT(B1487:B1506, (ROW(B1487:B1506)-ROW(B1487)+1)) / (20*21/2)</f>
        <v>8.9958133333333326</v>
      </c>
      <c r="J1503" s="2">
        <f t="shared" si="186"/>
        <v>8.9385527331548005</v>
      </c>
      <c r="K1503" s="2">
        <f t="shared" si="180"/>
        <v>8.703307526220641</v>
      </c>
    </row>
    <row r="1504" spans="1:11" ht="13.5" x14ac:dyDescent="0.25">
      <c r="A1504" s="3">
        <f>TITRES_STAT!B1507</f>
        <v>44202</v>
      </c>
      <c r="B1504" s="6">
        <f>TITRES_STAT!D1507</f>
        <v>8.9962999999999997</v>
      </c>
      <c r="C1504" s="2">
        <f t="shared" si="181"/>
        <v>0</v>
      </c>
      <c r="D1504" s="2">
        <f t="shared" si="182"/>
        <v>8.9948399999999999</v>
      </c>
      <c r="E1504" s="2">
        <f t="shared" si="184"/>
        <v>8.9955700000000007</v>
      </c>
      <c r="F1504" s="2">
        <f t="shared" si="185"/>
        <v>8.9959349999999993</v>
      </c>
      <c r="G1504" s="2">
        <f t="shared" si="179"/>
        <v>8.6693460000000044</v>
      </c>
      <c r="H1504" s="2">
        <f t="shared" si="183"/>
        <v>8.1897080000000013</v>
      </c>
      <c r="I1504" s="2">
        <f t="array" ref="I1504">SUMPRODUCT(B1488:B1507, (ROW(B1488:B1507)-ROW(B1488)+1)) / (20*21/2)</f>
        <v>8.9958480952380935</v>
      </c>
      <c r="J1504" s="2">
        <f t="shared" si="186"/>
        <v>8.9440524728543433</v>
      </c>
      <c r="K1504" s="2">
        <f t="shared" si="180"/>
        <v>8.7147974271531652</v>
      </c>
    </row>
    <row r="1505" spans="1:11" ht="13.5" x14ac:dyDescent="0.25">
      <c r="A1505" s="3">
        <f>TITRES_STAT!B1508</f>
        <v>44203</v>
      </c>
      <c r="B1505" s="6">
        <f>TITRES_STAT!D1508</f>
        <v>8.9962999999999997</v>
      </c>
      <c r="C1505" s="2">
        <f t="shared" si="181"/>
        <v>0</v>
      </c>
      <c r="D1505" s="2">
        <f t="shared" si="182"/>
        <v>8.9962999999999997</v>
      </c>
      <c r="E1505" s="2">
        <f t="shared" si="184"/>
        <v>8.9955700000000007</v>
      </c>
      <c r="F1505" s="2">
        <f t="shared" si="185"/>
        <v>8.9959349999999993</v>
      </c>
      <c r="G1505" s="2">
        <f t="shared" si="179"/>
        <v>8.6861680000000039</v>
      </c>
      <c r="H1505" s="2">
        <f t="shared" si="183"/>
        <v>8.1965430000000019</v>
      </c>
      <c r="I1505" s="2">
        <f t="array" ref="I1505">SUMPRODUCT(B1489:B1508, (ROW(B1489:B1508)-ROW(B1489)+1)) / (20*21/2)</f>
        <v>8.9958828571428562</v>
      </c>
      <c r="J1505" s="2">
        <f t="shared" si="186"/>
        <v>8.9490284278205952</v>
      </c>
      <c r="K1505" s="2">
        <f t="shared" si="180"/>
        <v>8.7258367437353943</v>
      </c>
    </row>
    <row r="1506" spans="1:11" ht="13.5" x14ac:dyDescent="0.25">
      <c r="A1506" s="3">
        <f>TITRES_STAT!B1509</f>
        <v>44204</v>
      </c>
      <c r="B1506" s="6">
        <f>TITRES_STAT!D1509</f>
        <v>8.9962999999999997</v>
      </c>
      <c r="C1506" s="2">
        <f t="shared" si="181"/>
        <v>0</v>
      </c>
      <c r="D1506" s="2">
        <f t="shared" si="182"/>
        <v>8.9962999999999997</v>
      </c>
      <c r="E1506" s="2">
        <f t="shared" si="184"/>
        <v>8.9955700000000007</v>
      </c>
      <c r="F1506" s="2">
        <f t="shared" si="185"/>
        <v>8.9959349999999993</v>
      </c>
      <c r="G1506" s="2">
        <f t="shared" si="179"/>
        <v>8.7029900000000051</v>
      </c>
      <c r="H1506" s="2">
        <f t="shared" si="183"/>
        <v>8.2022340000000007</v>
      </c>
      <c r="I1506" s="2">
        <f t="array" ref="I1506">SUMPRODUCT(B1490:B1509, (ROW(B1490:B1509)-ROW(B1490)+1)) / (20*21/2)</f>
        <v>8.9959176190476189</v>
      </c>
      <c r="J1506" s="2">
        <f t="shared" si="186"/>
        <v>8.9535304823138713</v>
      </c>
      <c r="K1506" s="2">
        <f t="shared" si="180"/>
        <v>8.7364431459418501</v>
      </c>
    </row>
    <row r="1507" spans="1:11" ht="13.5" x14ac:dyDescent="0.25">
      <c r="A1507" s="3">
        <f>TITRES_STAT!B1510</f>
        <v>44207</v>
      </c>
      <c r="B1507" s="6">
        <f>TITRES_STAT!D1510</f>
        <v>8.9962999999999997</v>
      </c>
      <c r="C1507" s="2">
        <f t="shared" si="181"/>
        <v>0</v>
      </c>
      <c r="D1507" s="2">
        <f t="shared" si="182"/>
        <v>8.9962999999999997</v>
      </c>
      <c r="E1507" s="2">
        <f t="shared" si="184"/>
        <v>8.9955700000000007</v>
      </c>
      <c r="F1507" s="2">
        <f t="shared" si="185"/>
        <v>8.9959349999999993</v>
      </c>
      <c r="G1507" s="2">
        <f t="shared" si="179"/>
        <v>8.7198120000000046</v>
      </c>
      <c r="H1507" s="2">
        <f t="shared" si="183"/>
        <v>8.2067810000000012</v>
      </c>
      <c r="I1507" s="2">
        <f t="array" ref="I1507">SUMPRODUCT(B1491:B1510, (ROW(B1491:B1510)-ROW(B1491)+1)) / (20*21/2)</f>
        <v>8.9959523809523798</v>
      </c>
      <c r="J1507" s="2">
        <f t="shared" si="186"/>
        <v>8.9576037697125503</v>
      </c>
      <c r="K1507" s="2">
        <f t="shared" si="180"/>
        <v>8.7466336108068763</v>
      </c>
    </row>
    <row r="1508" spans="1:11" ht="13.5" x14ac:dyDescent="0.25">
      <c r="A1508" s="3">
        <f>TITRES_STAT!B1511</f>
        <v>44208</v>
      </c>
      <c r="B1508" s="6">
        <f>TITRES_STAT!D1511</f>
        <v>8.9962999999999997</v>
      </c>
      <c r="C1508" s="2">
        <f t="shared" si="181"/>
        <v>0</v>
      </c>
      <c r="D1508" s="2">
        <f t="shared" si="182"/>
        <v>8.9962999999999997</v>
      </c>
      <c r="E1508" s="2">
        <f t="shared" si="184"/>
        <v>8.9955700000000007</v>
      </c>
      <c r="F1508" s="2">
        <f t="shared" si="185"/>
        <v>8.9959349999999993</v>
      </c>
      <c r="G1508" s="2">
        <f t="shared" si="179"/>
        <v>8.736634000000004</v>
      </c>
      <c r="H1508" s="2">
        <f t="shared" si="183"/>
        <v>8.2106490000000001</v>
      </c>
      <c r="I1508" s="2">
        <f t="array" ref="I1508">SUMPRODUCT(B1492:B1511, (ROW(B1492:B1511)-ROW(B1492)+1)) / (20*21/2)</f>
        <v>8.9959871428571425</v>
      </c>
      <c r="J1508" s="2">
        <f t="shared" si="186"/>
        <v>8.9612891249780215</v>
      </c>
      <c r="K1508" s="2">
        <f t="shared" si="180"/>
        <v>8.7564244495987644</v>
      </c>
    </row>
    <row r="1509" spans="1:11" ht="13.5" x14ac:dyDescent="0.25">
      <c r="A1509" s="3">
        <f>TITRES_STAT!B1512</f>
        <v>44209</v>
      </c>
      <c r="B1509" s="6">
        <f>TITRES_STAT!D1512</f>
        <v>8.9962999999999997</v>
      </c>
      <c r="C1509" s="2">
        <f t="shared" si="181"/>
        <v>0</v>
      </c>
      <c r="D1509" s="2">
        <f t="shared" si="182"/>
        <v>8.9962999999999997</v>
      </c>
      <c r="E1509" s="2">
        <f t="shared" si="184"/>
        <v>8.9955700000000007</v>
      </c>
      <c r="F1509" s="2">
        <f t="shared" si="185"/>
        <v>8.9959349999999993</v>
      </c>
      <c r="G1509" s="2">
        <f t="shared" si="179"/>
        <v>8.749800000000004</v>
      </c>
      <c r="H1509" s="2">
        <f t="shared" si="183"/>
        <v>8.2133015000000018</v>
      </c>
      <c r="I1509" s="2">
        <f t="array" ref="I1509">SUMPRODUCT(B1493:B1512, (ROW(B1493:B1512)-ROW(B1493)+1)) / (20*21/2)</f>
        <v>8.9960219047619034</v>
      </c>
      <c r="J1509" s="2">
        <f t="shared" si="186"/>
        <v>8.9646234940277338</v>
      </c>
      <c r="K1509" s="2">
        <f t="shared" si="180"/>
        <v>8.7658313339282259</v>
      </c>
    </row>
    <row r="1510" spans="1:11" ht="13.5" x14ac:dyDescent="0.25">
      <c r="A1510" s="3">
        <f>TITRES_STAT!B1513</f>
        <v>44211</v>
      </c>
      <c r="B1510" s="6">
        <f>TITRES_STAT!D1513</f>
        <v>8.9962999999999997</v>
      </c>
      <c r="C1510" s="2">
        <f t="shared" si="181"/>
        <v>0</v>
      </c>
      <c r="D1510" s="2">
        <f t="shared" si="182"/>
        <v>8.9962999999999997</v>
      </c>
      <c r="E1510" s="2">
        <f t="shared" si="184"/>
        <v>8.9963000000000015</v>
      </c>
      <c r="F1510" s="2">
        <f t="shared" si="185"/>
        <v>8.9959349999999993</v>
      </c>
      <c r="G1510" s="2">
        <f t="shared" si="179"/>
        <v>8.762966000000004</v>
      </c>
      <c r="H1510" s="2">
        <f t="shared" si="183"/>
        <v>8.2157394999999998</v>
      </c>
      <c r="I1510" s="2">
        <f t="array" ref="I1510">SUMPRODUCT(B1494:B1513, (ROW(B1494:B1513)-ROW(B1494)+1)) / (20*21/2)</f>
        <v>8.9960566666666661</v>
      </c>
      <c r="J1510" s="2">
        <f t="shared" si="186"/>
        <v>8.9676403041203301</v>
      </c>
      <c r="K1510" s="2">
        <f t="shared" si="180"/>
        <v>8.7748693208330018</v>
      </c>
    </row>
    <row r="1511" spans="1:11" ht="13.5" x14ac:dyDescent="0.25">
      <c r="A1511" s="3">
        <f>TITRES_STAT!B1514</f>
        <v>44214</v>
      </c>
      <c r="B1511" s="6">
        <f>TITRES_STAT!D1514</f>
        <v>8.9962999999999997</v>
      </c>
      <c r="C1511" s="2">
        <f t="shared" si="181"/>
        <v>0</v>
      </c>
      <c r="D1511" s="2">
        <f t="shared" si="182"/>
        <v>8.9962999999999997</v>
      </c>
      <c r="E1511" s="2">
        <f t="shared" si="184"/>
        <v>8.9963000000000015</v>
      </c>
      <c r="F1511" s="2">
        <f t="shared" si="185"/>
        <v>8.9959349999999993</v>
      </c>
      <c r="G1511" s="2">
        <f t="shared" si="179"/>
        <v>8.776132000000004</v>
      </c>
      <c r="H1511" s="2">
        <f t="shared" si="183"/>
        <v>8.2181774999999995</v>
      </c>
      <c r="I1511" s="2">
        <f t="array" ref="I1511">SUMPRODUCT(B1495:B1514, (ROW(B1495:B1514)-ROW(B1495)+1)) / (20*21/2)</f>
        <v>8.9960914285714271</v>
      </c>
      <c r="J1511" s="2">
        <f t="shared" si="186"/>
        <v>8.9703697989660132</v>
      </c>
      <c r="K1511" s="2">
        <f t="shared" si="180"/>
        <v>8.7835528768787672</v>
      </c>
    </row>
    <row r="1512" spans="1:11" ht="13.5" x14ac:dyDescent="0.25">
      <c r="A1512" s="3">
        <f>TITRES_STAT!B1515</f>
        <v>44215</v>
      </c>
      <c r="B1512" s="6">
        <f>TITRES_STAT!D1515</f>
        <v>8.9962999999999997</v>
      </c>
      <c r="C1512" s="2">
        <f t="shared" si="181"/>
        <v>0</v>
      </c>
      <c r="D1512" s="2">
        <f t="shared" si="182"/>
        <v>8.9962999999999997</v>
      </c>
      <c r="E1512" s="2">
        <f t="shared" si="184"/>
        <v>8.9963000000000015</v>
      </c>
      <c r="F1512" s="2">
        <f t="shared" si="185"/>
        <v>8.9959349999999993</v>
      </c>
      <c r="G1512" s="2">
        <f t="shared" si="179"/>
        <v>8.7892980000000041</v>
      </c>
      <c r="H1512" s="2">
        <f t="shared" si="183"/>
        <v>8.2206154999999992</v>
      </c>
      <c r="I1512" s="2">
        <f t="array" ref="I1512">SUMPRODUCT(B1496:B1515, (ROW(B1496:B1515)-ROW(B1496)+1)) / (20*21/2)</f>
        <v>8.9961261904761898</v>
      </c>
      <c r="J1512" s="2">
        <f t="shared" si="186"/>
        <v>8.972839341921631</v>
      </c>
      <c r="K1512" s="2">
        <f t="shared" si="180"/>
        <v>8.791895901314895</v>
      </c>
    </row>
    <row r="1513" spans="1:11" ht="13.5" x14ac:dyDescent="0.25">
      <c r="A1513" s="3">
        <f>TITRES_STAT!B1516</f>
        <v>44216</v>
      </c>
      <c r="B1513" s="6">
        <f>TITRES_STAT!D1516</f>
        <v>8.9962999999999997</v>
      </c>
      <c r="C1513" s="2">
        <f t="shared" si="181"/>
        <v>0</v>
      </c>
      <c r="D1513" s="2">
        <f t="shared" si="182"/>
        <v>8.9962999999999997</v>
      </c>
      <c r="E1513" s="2">
        <f t="shared" si="184"/>
        <v>8.9963000000000015</v>
      </c>
      <c r="F1513" s="2">
        <f t="shared" si="185"/>
        <v>8.9959349999999993</v>
      </c>
      <c r="G1513" s="2">
        <f t="shared" si="179"/>
        <v>8.8024640000000041</v>
      </c>
      <c r="H1513" s="2">
        <f t="shared" si="183"/>
        <v>8.2230534999999989</v>
      </c>
      <c r="I1513" s="2">
        <f t="array" ref="I1513">SUMPRODUCT(B1497:B1516, (ROW(B1497:B1516)-ROW(B1497)+1)) / (20*21/2)</f>
        <v>8.9961609523809507</v>
      </c>
      <c r="J1513" s="2">
        <f t="shared" si="186"/>
        <v>8.9750736903100474</v>
      </c>
      <c r="K1513" s="2">
        <f t="shared" si="180"/>
        <v>8.7999117483221543</v>
      </c>
    </row>
    <row r="1514" spans="1:11" ht="13.5" x14ac:dyDescent="0.25">
      <c r="A1514" s="3">
        <f>TITRES_STAT!B1517</f>
        <v>44217</v>
      </c>
      <c r="B1514" s="6">
        <f>TITRES_STAT!D1517</f>
        <v>8.9962999999999997</v>
      </c>
      <c r="C1514" s="2">
        <f t="shared" si="181"/>
        <v>0</v>
      </c>
      <c r="D1514" s="2">
        <f t="shared" si="182"/>
        <v>8.9962999999999997</v>
      </c>
      <c r="E1514" s="2">
        <f t="shared" si="184"/>
        <v>8.9963000000000015</v>
      </c>
      <c r="F1514" s="2">
        <f t="shared" si="185"/>
        <v>8.9959349999999993</v>
      </c>
      <c r="G1514" s="2">
        <f t="shared" si="179"/>
        <v>8.8156300000000041</v>
      </c>
      <c r="H1514" s="2">
        <f t="shared" si="183"/>
        <v>8.2262065</v>
      </c>
      <c r="I1514" s="2">
        <f t="array" ref="I1514">SUMPRODUCT(B1498:B1517, (ROW(B1498:B1517)-ROW(B1498)+1)) / (20*21/2)</f>
        <v>8.9961957142857134</v>
      </c>
      <c r="J1514" s="2">
        <f t="shared" si="186"/>
        <v>8.9770952436138511</v>
      </c>
      <c r="K1514" s="2">
        <f t="shared" si="180"/>
        <v>8.8076132483879537</v>
      </c>
    </row>
    <row r="1515" spans="1:11" ht="13.5" x14ac:dyDescent="0.25">
      <c r="A1515" s="3">
        <f>TITRES_STAT!B1518</f>
        <v>44218</v>
      </c>
      <c r="B1515" s="6">
        <f>TITRES_STAT!D1518</f>
        <v>8.9962999999999997</v>
      </c>
      <c r="C1515" s="2">
        <f t="shared" si="181"/>
        <v>0</v>
      </c>
      <c r="D1515" s="2">
        <f t="shared" si="182"/>
        <v>8.9962999999999997</v>
      </c>
      <c r="E1515" s="2">
        <f t="shared" si="184"/>
        <v>8.9963000000000015</v>
      </c>
      <c r="F1515" s="2">
        <f t="shared" si="185"/>
        <v>8.9959349999999993</v>
      </c>
      <c r="G1515" s="2">
        <f t="shared" si="179"/>
        <v>8.8287960000000041</v>
      </c>
      <c r="H1515" s="2">
        <f t="shared" si="183"/>
        <v>8.2290375000000004</v>
      </c>
      <c r="I1515" s="2">
        <f t="array" ref="I1515">SUMPRODUCT(B1499:B1518, (ROW(B1499:B1518)-ROW(B1499)+1)) / (20*21/2)</f>
        <v>8.9962304761904743</v>
      </c>
      <c r="J1515" s="2">
        <f t="shared" si="186"/>
        <v>8.9789242680315784</v>
      </c>
      <c r="K1515" s="2">
        <f t="shared" si="180"/>
        <v>8.8150127288433282</v>
      </c>
    </row>
    <row r="1516" spans="1:11" ht="13.5" x14ac:dyDescent="0.25">
      <c r="A1516" s="3">
        <f>TITRES_STAT!B1519</f>
        <v>44221</v>
      </c>
      <c r="B1516" s="6">
        <f>TITRES_STAT!D1519</f>
        <v>8.9962999999999997</v>
      </c>
      <c r="C1516" s="2">
        <f t="shared" si="181"/>
        <v>0</v>
      </c>
      <c r="D1516" s="2">
        <f t="shared" si="182"/>
        <v>8.9962999999999997</v>
      </c>
      <c r="E1516" s="2">
        <f t="shared" si="184"/>
        <v>8.9963000000000015</v>
      </c>
      <c r="F1516" s="2">
        <f t="shared" si="185"/>
        <v>8.9959349999999993</v>
      </c>
      <c r="G1516" s="2">
        <f t="shared" si="179"/>
        <v>8.8419620000000041</v>
      </c>
      <c r="H1516" s="2">
        <f t="shared" si="183"/>
        <v>8.2318330000000017</v>
      </c>
      <c r="I1516" s="2">
        <f t="array" ref="I1516">SUMPRODUCT(B1500:B1519, (ROW(B1500:B1519)-ROW(B1500)+1)) / (20*21/2)</f>
        <v>8.9962652380952388</v>
      </c>
      <c r="J1516" s="2">
        <f t="shared" si="186"/>
        <v>8.9805790996476187</v>
      </c>
      <c r="K1516" s="2">
        <f t="shared" si="180"/>
        <v>8.8221220335945709</v>
      </c>
    </row>
    <row r="1517" spans="1:11" ht="13.5" x14ac:dyDescent="0.25">
      <c r="A1517" s="3">
        <f>TITRES_STAT!B1520</f>
        <v>44222</v>
      </c>
      <c r="B1517" s="6">
        <f>TITRES_STAT!D1520</f>
        <v>8.9962999999999997</v>
      </c>
      <c r="C1517" s="2">
        <f t="shared" si="181"/>
        <v>0</v>
      </c>
      <c r="D1517" s="2">
        <f t="shared" si="182"/>
        <v>8.9962999999999997</v>
      </c>
      <c r="E1517" s="2">
        <f t="shared" si="184"/>
        <v>8.9963000000000015</v>
      </c>
      <c r="F1517" s="2">
        <f t="shared" si="185"/>
        <v>8.9959349999999993</v>
      </c>
      <c r="G1517" s="2">
        <f t="shared" si="179"/>
        <v>8.8551280000000041</v>
      </c>
      <c r="H1517" s="2">
        <f t="shared" si="183"/>
        <v>8.2339135000000017</v>
      </c>
      <c r="I1517" s="2">
        <f t="array" ref="I1517">SUMPRODUCT(B1501:B1520, (ROW(B1501:B1520)-ROW(B1501)+1)) / (20*21/2)</f>
        <v>8.996299999999998</v>
      </c>
      <c r="J1517" s="2">
        <f t="shared" si="186"/>
        <v>8.9820763282526066</v>
      </c>
      <c r="K1517" s="2">
        <f t="shared" si="180"/>
        <v>8.8289525420810584</v>
      </c>
    </row>
    <row r="1518" spans="1:11" ht="13.5" x14ac:dyDescent="0.25">
      <c r="A1518" s="3">
        <f>TITRES_STAT!B1521</f>
        <v>44223</v>
      </c>
      <c r="B1518" s="6">
        <f>TITRES_STAT!D1521</f>
        <v>8.9962999999999997</v>
      </c>
      <c r="C1518" s="2">
        <f t="shared" si="181"/>
        <v>0</v>
      </c>
      <c r="D1518" s="2">
        <f t="shared" si="182"/>
        <v>8.9962999999999997</v>
      </c>
      <c r="E1518" s="2">
        <f t="shared" si="184"/>
        <v>8.9963000000000015</v>
      </c>
      <c r="F1518" s="2">
        <f t="shared" si="185"/>
        <v>8.9959349999999993</v>
      </c>
      <c r="G1518" s="2">
        <f t="shared" si="179"/>
        <v>8.8647840000000038</v>
      </c>
      <c r="H1518" s="2">
        <f t="shared" si="183"/>
        <v>8.2359939999999998</v>
      </c>
      <c r="I1518" s="2">
        <f t="array" ref="I1518">SUMPRODUCT(B1502:B1521, (ROW(B1502:B1521)-ROW(B1502)+1)) / (20*21/2)</f>
        <v>8.996299999999998</v>
      </c>
      <c r="J1518" s="2">
        <f t="shared" si="186"/>
        <v>8.9834309636571206</v>
      </c>
      <c r="K1518" s="2">
        <f t="shared" si="180"/>
        <v>8.8355151874896443</v>
      </c>
    </row>
    <row r="1519" spans="1:11" ht="13.5" x14ac:dyDescent="0.25">
      <c r="A1519" s="3">
        <f>TITRES_STAT!B1522</f>
        <v>44224</v>
      </c>
      <c r="B1519" s="6">
        <f>TITRES_STAT!D1522</f>
        <v>8.9962999999999997</v>
      </c>
      <c r="C1519" s="2">
        <f t="shared" si="181"/>
        <v>0</v>
      </c>
      <c r="D1519" s="2">
        <f t="shared" si="182"/>
        <v>8.9962999999999997</v>
      </c>
      <c r="E1519" s="2">
        <f t="shared" si="184"/>
        <v>8.9963000000000015</v>
      </c>
      <c r="F1519" s="2">
        <f t="shared" si="185"/>
        <v>8.9959349999999993</v>
      </c>
      <c r="G1519" s="2">
        <f t="shared" si="179"/>
        <v>8.8744400000000034</v>
      </c>
      <c r="H1519" s="2">
        <f t="shared" si="183"/>
        <v>8.2393614999999993</v>
      </c>
      <c r="I1519" s="2">
        <f t="array" ref="I1519">SUMPRODUCT(B1503:B1522, (ROW(B1503:B1522)-ROW(B1503)+1)) / (20*21/2)</f>
        <v>8.996299999999998</v>
      </c>
      <c r="J1519" s="2">
        <f t="shared" si="186"/>
        <v>8.9846565861659666</v>
      </c>
      <c r="K1519" s="2">
        <f t="shared" si="180"/>
        <v>8.8418204742547566</v>
      </c>
    </row>
    <row r="1520" spans="1:11" ht="13.5" x14ac:dyDescent="0.25">
      <c r="A1520" s="3">
        <f>TITRES_STAT!B1523</f>
        <v>44225</v>
      </c>
      <c r="B1520" s="6">
        <f>TITRES_STAT!D1523</f>
        <v>8.9962999999999997</v>
      </c>
      <c r="C1520" s="2">
        <f t="shared" si="181"/>
        <v>0</v>
      </c>
      <c r="D1520" s="2">
        <f t="shared" si="182"/>
        <v>8.9962999999999997</v>
      </c>
      <c r="E1520" s="2">
        <f t="shared" si="184"/>
        <v>8.9963000000000015</v>
      </c>
      <c r="F1520" s="2">
        <f t="shared" si="185"/>
        <v>8.9962999999999997</v>
      </c>
      <c r="G1520" s="2">
        <f t="shared" si="179"/>
        <v>8.8876060000000052</v>
      </c>
      <c r="H1520" s="2">
        <f t="shared" si="183"/>
        <v>8.2439444999999996</v>
      </c>
      <c r="I1520" s="2">
        <f t="array" ref="I1520">SUMPRODUCT(B1504:B1523, (ROW(B1504:B1523)-ROW(B1504)+1)) / (20*21/2)</f>
        <v>8.996299999999998</v>
      </c>
      <c r="J1520" s="2">
        <f t="shared" si="186"/>
        <v>8.9857654827215878</v>
      </c>
      <c r="K1520" s="2">
        <f t="shared" si="180"/>
        <v>8.8478784948722176</v>
      </c>
    </row>
    <row r="1521" spans="1:11" ht="13.5" x14ac:dyDescent="0.25">
      <c r="A1521" s="3">
        <f>TITRES_STAT!B1524</f>
        <v>44228</v>
      </c>
      <c r="B1521" s="6">
        <f>TITRES_STAT!D1524</f>
        <v>8.9962999999999997</v>
      </c>
      <c r="C1521" s="2">
        <f t="shared" si="181"/>
        <v>0</v>
      </c>
      <c r="D1521" s="2">
        <f t="shared" si="182"/>
        <v>8.9962999999999997</v>
      </c>
      <c r="E1521" s="2">
        <f t="shared" si="184"/>
        <v>8.9963000000000015</v>
      </c>
      <c r="F1521" s="2">
        <f t="shared" si="185"/>
        <v>8.9962999999999997</v>
      </c>
      <c r="G1521" s="2">
        <f t="shared" si="179"/>
        <v>8.900772000000007</v>
      </c>
      <c r="H1521" s="2">
        <f t="shared" si="183"/>
        <v>8.249706999999999</v>
      </c>
      <c r="I1521" s="2">
        <f t="array" ref="I1521">SUMPRODUCT(B1505:B1524, (ROW(B1505:B1524)-ROW(B1505)+1)) / (20*21/2)</f>
        <v>8.9928142857142852</v>
      </c>
      <c r="J1521" s="2">
        <f t="shared" si="186"/>
        <v>8.9867687700814365</v>
      </c>
      <c r="K1521" s="2">
        <f t="shared" si="180"/>
        <v>8.8536989460537008</v>
      </c>
    </row>
    <row r="1522" spans="1:11" ht="13.5" x14ac:dyDescent="0.25">
      <c r="A1522" s="3">
        <f>TITRES_STAT!B1525</f>
        <v>44229</v>
      </c>
      <c r="B1522" s="6">
        <f>TITRES_STAT!D1525</f>
        <v>8.9962999999999997</v>
      </c>
      <c r="C1522" s="2">
        <f t="shared" si="181"/>
        <v>0</v>
      </c>
      <c r="D1522" s="2">
        <f t="shared" si="182"/>
        <v>8.9962999999999997</v>
      </c>
      <c r="E1522" s="2">
        <f t="shared" si="184"/>
        <v>8.9963000000000015</v>
      </c>
      <c r="F1522" s="2">
        <f t="shared" si="185"/>
        <v>8.9962999999999997</v>
      </c>
      <c r="G1522" s="2">
        <f t="shared" ref="G1522:G1585" si="187">AVERAGE(B1473:B1522)</f>
        <v>8.913938000000007</v>
      </c>
      <c r="H1522" s="2">
        <f t="shared" si="183"/>
        <v>8.2543614999999981</v>
      </c>
      <c r="I1522" s="2">
        <f t="array" ref="I1522">SUMPRODUCT(B1506:B1525, (ROW(B1506:B1525)-ROW(B1506)+1)) / (20*21/2)</f>
        <v>8.9929885714285707</v>
      </c>
      <c r="J1522" s="2">
        <f t="shared" si="186"/>
        <v>8.9876765062641564</v>
      </c>
      <c r="K1522" s="2">
        <f t="shared" si="180"/>
        <v>8.8592911442476741</v>
      </c>
    </row>
    <row r="1523" spans="1:11" ht="13.5" x14ac:dyDescent="0.25">
      <c r="A1523" s="3">
        <f>TITRES_STAT!B1526</f>
        <v>44230</v>
      </c>
      <c r="B1523" s="6">
        <f>TITRES_STAT!D1526</f>
        <v>8.9962999999999997</v>
      </c>
      <c r="C1523" s="2">
        <f t="shared" si="181"/>
        <v>0</v>
      </c>
      <c r="D1523" s="2">
        <f t="shared" si="182"/>
        <v>8.9962999999999997</v>
      </c>
      <c r="E1523" s="2">
        <f t="shared" si="184"/>
        <v>8.9963000000000015</v>
      </c>
      <c r="F1523" s="2">
        <f t="shared" si="185"/>
        <v>8.9962999999999997</v>
      </c>
      <c r="G1523" s="2">
        <f t="shared" si="187"/>
        <v>8.927104000000007</v>
      </c>
      <c r="H1523" s="2">
        <f t="shared" si="183"/>
        <v>8.2578719999999972</v>
      </c>
      <c r="I1523" s="2">
        <f t="array" ref="I1523">SUMPRODUCT(B1507:B1526, (ROW(B1507:B1526)-ROW(B1507)+1)) / (20*21/2)</f>
        <v>8.9896771428571416</v>
      </c>
      <c r="J1523" s="2">
        <f t="shared" si="186"/>
        <v>8.9884977913818549</v>
      </c>
      <c r="K1523" s="2">
        <f t="shared" ref="K1523:K1586" si="188">$K$4*B1523+(1-$K$4)*K1522</f>
        <v>8.8646640405516877</v>
      </c>
    </row>
    <row r="1524" spans="1:11" ht="13.5" x14ac:dyDescent="0.25">
      <c r="A1524" s="3">
        <f>TITRES_STAT!B1527</f>
        <v>44231</v>
      </c>
      <c r="B1524" s="6">
        <f>TITRES_STAT!D1527</f>
        <v>8.9596999999999998</v>
      </c>
      <c r="C1524" s="2">
        <f t="shared" si="181"/>
        <v>-3.6599999999999966E-2</v>
      </c>
      <c r="D1524" s="2">
        <f t="shared" si="182"/>
        <v>8.9889799999999997</v>
      </c>
      <c r="E1524" s="2">
        <f t="shared" si="184"/>
        <v>8.9926399999999997</v>
      </c>
      <c r="F1524" s="2">
        <f t="shared" si="185"/>
        <v>8.9944699999999997</v>
      </c>
      <c r="G1524" s="2">
        <f t="shared" si="187"/>
        <v>8.939538000000006</v>
      </c>
      <c r="H1524" s="2">
        <f t="shared" si="183"/>
        <v>8.2599839999999976</v>
      </c>
      <c r="I1524" s="2">
        <f t="array" ref="I1524">SUMPRODUCT(B1508:B1527, (ROW(B1508:B1527)-ROW(B1508)+1)) / (20*21/2)</f>
        <v>8.9900257142857143</v>
      </c>
      <c r="J1524" s="2">
        <f t="shared" si="186"/>
        <v>8.9857551445835817</v>
      </c>
      <c r="K1524" s="2">
        <f t="shared" si="188"/>
        <v>8.8683909409222093</v>
      </c>
    </row>
    <row r="1525" spans="1:11" ht="13.5" x14ac:dyDescent="0.25">
      <c r="A1525" s="3">
        <f>TITRES_STAT!B1528</f>
        <v>44232</v>
      </c>
      <c r="B1525" s="6">
        <f>TITRES_STAT!D1528</f>
        <v>8.9962999999999997</v>
      </c>
      <c r="C1525" s="2">
        <f t="shared" si="181"/>
        <v>3.6599999999999966E-2</v>
      </c>
      <c r="D1525" s="2">
        <f t="shared" si="182"/>
        <v>8.9889799999999997</v>
      </c>
      <c r="E1525" s="2">
        <f t="shared" si="184"/>
        <v>8.9926399999999997</v>
      </c>
      <c r="F1525" s="2">
        <f t="shared" si="185"/>
        <v>8.9944699999999997</v>
      </c>
      <c r="G1525" s="2">
        <f t="shared" si="187"/>
        <v>8.952704000000006</v>
      </c>
      <c r="H1525" s="2">
        <f t="shared" si="183"/>
        <v>8.2620644999999993</v>
      </c>
      <c r="I1525" s="2">
        <f t="array" ref="I1525">SUMPRODUCT(B1509:B1528, (ROW(B1509:B1528)-ROW(B1509)+1)) / (20*21/2)</f>
        <v>8.9903742857142852</v>
      </c>
      <c r="J1525" s="2">
        <f t="shared" si="186"/>
        <v>8.9867594165280025</v>
      </c>
      <c r="K1525" s="2">
        <f t="shared" si="188"/>
        <v>8.8734069824546715</v>
      </c>
    </row>
    <row r="1526" spans="1:11" ht="13.5" x14ac:dyDescent="0.25">
      <c r="A1526" s="3">
        <f>TITRES_STAT!B1529</f>
        <v>44235</v>
      </c>
      <c r="B1526" s="6">
        <f>TITRES_STAT!D1529</f>
        <v>8.9596999999999998</v>
      </c>
      <c r="C1526" s="2">
        <f t="shared" si="181"/>
        <v>-3.6599999999999966E-2</v>
      </c>
      <c r="D1526" s="2">
        <f t="shared" si="182"/>
        <v>8.9816599999999998</v>
      </c>
      <c r="E1526" s="2">
        <f t="shared" si="184"/>
        <v>8.9889799999999997</v>
      </c>
      <c r="F1526" s="2">
        <f t="shared" si="185"/>
        <v>8.9926399999999997</v>
      </c>
      <c r="G1526" s="2">
        <f t="shared" si="187"/>
        <v>8.9651380000000049</v>
      </c>
      <c r="H1526" s="2">
        <f t="shared" si="183"/>
        <v>8.2639619999999994</v>
      </c>
      <c r="I1526" s="2">
        <f t="array" ref="I1526">SUMPRODUCT(B1510:B1529, (ROW(B1510:B1529)-ROW(B1510)+1)) / (20*21/2)</f>
        <v>8.9907228571428561</v>
      </c>
      <c r="J1526" s="2">
        <f t="shared" si="186"/>
        <v>8.984182329239621</v>
      </c>
      <c r="K1526" s="2">
        <f t="shared" si="188"/>
        <v>8.8767910223584092</v>
      </c>
    </row>
    <row r="1527" spans="1:11" ht="13.5" x14ac:dyDescent="0.25">
      <c r="A1527" s="3">
        <f>TITRES_STAT!B1530</f>
        <v>44236</v>
      </c>
      <c r="B1527" s="6">
        <f>TITRES_STAT!D1530</f>
        <v>8.9962999999999997</v>
      </c>
      <c r="C1527" s="2">
        <f t="shared" si="181"/>
        <v>3.6599999999999966E-2</v>
      </c>
      <c r="D1527" s="2">
        <f t="shared" si="182"/>
        <v>8.9816599999999998</v>
      </c>
      <c r="E1527" s="2">
        <f t="shared" si="184"/>
        <v>8.9889799999999997</v>
      </c>
      <c r="F1527" s="2">
        <f t="shared" si="185"/>
        <v>8.9926399999999997</v>
      </c>
      <c r="G1527" s="2">
        <f t="shared" si="187"/>
        <v>8.9783040000000067</v>
      </c>
      <c r="H1527" s="2">
        <f t="shared" si="183"/>
        <v>8.2660425000000011</v>
      </c>
      <c r="I1527" s="2">
        <f t="array" ref="I1527">SUMPRODUCT(B1511:B1530, (ROW(B1511:B1530)-ROW(B1511)+1)) / (20*21/2)</f>
        <v>8.991071428571427</v>
      </c>
      <c r="J1527" s="2">
        <f t="shared" si="186"/>
        <v>8.9853363931215622</v>
      </c>
      <c r="K1527" s="2">
        <f t="shared" si="188"/>
        <v>8.8814776489325897</v>
      </c>
    </row>
    <row r="1528" spans="1:11" ht="13.5" x14ac:dyDescent="0.25">
      <c r="A1528" s="3">
        <f>TITRES_STAT!B1531</f>
        <v>44237</v>
      </c>
      <c r="B1528" s="6">
        <f>TITRES_STAT!D1531</f>
        <v>8.9962999999999997</v>
      </c>
      <c r="C1528" s="2">
        <f t="shared" si="181"/>
        <v>0</v>
      </c>
      <c r="D1528" s="2">
        <f t="shared" si="182"/>
        <v>8.9816599999999998</v>
      </c>
      <c r="E1528" s="2">
        <f t="shared" si="184"/>
        <v>8.9889800000000015</v>
      </c>
      <c r="F1528" s="2">
        <f t="shared" si="185"/>
        <v>8.9926399999999997</v>
      </c>
      <c r="G1528" s="2">
        <f t="shared" si="187"/>
        <v>8.9856180000000059</v>
      </c>
      <c r="H1528" s="2">
        <f t="shared" si="183"/>
        <v>8.268123000000001</v>
      </c>
      <c r="I1528" s="2">
        <f t="array" ref="I1528">SUMPRODUCT(B1512:B1531, (ROW(B1512:B1531)-ROW(B1512)+1)) / (20*21/2)</f>
        <v>8.9914199999999997</v>
      </c>
      <c r="J1528" s="2">
        <f t="shared" si="186"/>
        <v>8.9863805461576032</v>
      </c>
      <c r="K1528" s="2">
        <f t="shared" si="188"/>
        <v>8.8859804862293519</v>
      </c>
    </row>
    <row r="1529" spans="1:11" ht="13.5" x14ac:dyDescent="0.25">
      <c r="A1529" s="3">
        <f>TITRES_STAT!B1532</f>
        <v>44238</v>
      </c>
      <c r="B1529" s="6">
        <f>TITRES_STAT!D1532</f>
        <v>8.9962999999999997</v>
      </c>
      <c r="C1529" s="2">
        <f t="shared" si="181"/>
        <v>0</v>
      </c>
      <c r="D1529" s="2">
        <f t="shared" si="182"/>
        <v>8.9889799999999997</v>
      </c>
      <c r="E1529" s="2">
        <f t="shared" si="184"/>
        <v>8.9889800000000015</v>
      </c>
      <c r="F1529" s="2">
        <f t="shared" si="185"/>
        <v>8.9926399999999997</v>
      </c>
      <c r="G1529" s="2">
        <f t="shared" si="187"/>
        <v>8.9901540000000058</v>
      </c>
      <c r="H1529" s="2">
        <f t="shared" si="183"/>
        <v>8.2705610000000025</v>
      </c>
      <c r="I1529" s="2">
        <f t="array" ref="I1529">SUMPRODUCT(B1513:B1532, (ROW(B1513:B1532)-ROW(B1513)+1)) / (20*21/2)</f>
        <v>8.9917685714285707</v>
      </c>
      <c r="J1529" s="2">
        <f t="shared" si="186"/>
        <v>8.9873252560473542</v>
      </c>
      <c r="K1529" s="2">
        <f t="shared" si="188"/>
        <v>8.8903067416713384</v>
      </c>
    </row>
    <row r="1530" spans="1:11" ht="13.5" x14ac:dyDescent="0.25">
      <c r="A1530" s="3">
        <f>TITRES_STAT!B1533</f>
        <v>44239</v>
      </c>
      <c r="B1530" s="6">
        <f>TITRES_STAT!D1533</f>
        <v>8.9962999999999997</v>
      </c>
      <c r="C1530" s="2">
        <f t="shared" si="181"/>
        <v>0</v>
      </c>
      <c r="D1530" s="2">
        <f t="shared" si="182"/>
        <v>8.9889799999999997</v>
      </c>
      <c r="E1530" s="2">
        <f t="shared" si="184"/>
        <v>8.9889800000000015</v>
      </c>
      <c r="F1530" s="2">
        <f t="shared" si="185"/>
        <v>8.992639999999998</v>
      </c>
      <c r="G1530" s="2">
        <f t="shared" si="187"/>
        <v>8.9945440000000048</v>
      </c>
      <c r="H1530" s="2">
        <f t="shared" si="183"/>
        <v>8.2730345000000014</v>
      </c>
      <c r="I1530" s="2">
        <f t="array" ref="I1530">SUMPRODUCT(B1514:B1533, (ROW(B1514:B1533)-ROW(B1514)+1)) / (20*21/2)</f>
        <v>8.9886314285714271</v>
      </c>
      <c r="J1530" s="2">
        <f t="shared" si="186"/>
        <v>8.9881799935666535</v>
      </c>
      <c r="K1530" s="2">
        <f t="shared" si="188"/>
        <v>8.8944633400371682</v>
      </c>
    </row>
    <row r="1531" spans="1:11" ht="13.5" x14ac:dyDescent="0.25">
      <c r="A1531" s="3">
        <f>TITRES_STAT!B1534</f>
        <v>44242</v>
      </c>
      <c r="B1531" s="6">
        <f>TITRES_STAT!D1534</f>
        <v>8.9962999999999997</v>
      </c>
      <c r="C1531" s="2">
        <f t="shared" si="181"/>
        <v>0</v>
      </c>
      <c r="D1531" s="2">
        <f t="shared" si="182"/>
        <v>8.9962999999999997</v>
      </c>
      <c r="E1531" s="2">
        <f t="shared" si="184"/>
        <v>8.9889800000000015</v>
      </c>
      <c r="F1531" s="2">
        <f t="shared" si="185"/>
        <v>8.992639999999998</v>
      </c>
      <c r="G1531" s="2">
        <f t="shared" si="187"/>
        <v>8.9945440000000048</v>
      </c>
      <c r="H1531" s="2">
        <f t="shared" si="183"/>
        <v>8.2767595000000025</v>
      </c>
      <c r="I1531" s="2">
        <f t="array" ref="I1531">SUMPRODUCT(B1515:B1534, (ROW(B1515:B1534)-ROW(B1515)+1)) / (20*21/2)</f>
        <v>8.989154285714287</v>
      </c>
      <c r="J1531" s="2">
        <f t="shared" si="186"/>
        <v>8.9889533275126858</v>
      </c>
      <c r="K1531" s="2">
        <f t="shared" si="188"/>
        <v>8.898456934545516</v>
      </c>
    </row>
    <row r="1532" spans="1:11" ht="13.5" x14ac:dyDescent="0.25">
      <c r="A1532" s="3">
        <f>TITRES_STAT!B1535</f>
        <v>44243</v>
      </c>
      <c r="B1532" s="6">
        <f>TITRES_STAT!D1535</f>
        <v>8.9962999999999997</v>
      </c>
      <c r="C1532" s="2">
        <f t="shared" si="181"/>
        <v>0</v>
      </c>
      <c r="D1532" s="2">
        <f t="shared" si="182"/>
        <v>8.9962999999999997</v>
      </c>
      <c r="E1532" s="2">
        <f t="shared" si="184"/>
        <v>8.9889800000000015</v>
      </c>
      <c r="F1532" s="2">
        <f t="shared" si="185"/>
        <v>8.992639999999998</v>
      </c>
      <c r="G1532" s="2">
        <f t="shared" si="187"/>
        <v>8.9946900000000056</v>
      </c>
      <c r="H1532" s="2">
        <f t="shared" si="183"/>
        <v>8.2817000000000025</v>
      </c>
      <c r="I1532" s="2">
        <f t="array" ref="I1532">SUMPRODUCT(B1516:B1535, (ROW(B1516:B1535)-ROW(B1516)+1)) / (20*21/2)</f>
        <v>8.9882771428571431</v>
      </c>
      <c r="J1532" s="2">
        <f t="shared" si="186"/>
        <v>8.9896530106067161</v>
      </c>
      <c r="K1532" s="2">
        <f t="shared" si="188"/>
        <v>8.9022939175045153</v>
      </c>
    </row>
    <row r="1533" spans="1:11" ht="13.5" x14ac:dyDescent="0.25">
      <c r="A1533" s="3">
        <f>TITRES_STAT!B1536</f>
        <v>44244</v>
      </c>
      <c r="B1533" s="6">
        <f>TITRES_STAT!D1536</f>
        <v>8.9596999999999998</v>
      </c>
      <c r="C1533" s="2">
        <f t="shared" si="181"/>
        <v>-3.6599999999999966E-2</v>
      </c>
      <c r="D1533" s="2">
        <f t="shared" si="182"/>
        <v>8.9889799999999997</v>
      </c>
      <c r="E1533" s="2">
        <f t="shared" si="184"/>
        <v>8.9853199999999998</v>
      </c>
      <c r="F1533" s="2">
        <f t="shared" si="185"/>
        <v>8.9908099999999997</v>
      </c>
      <c r="G1533" s="2">
        <f t="shared" si="187"/>
        <v>8.9939580000000063</v>
      </c>
      <c r="H1533" s="2">
        <f t="shared" si="183"/>
        <v>8.2856710000000025</v>
      </c>
      <c r="I1533" s="2">
        <f t="array" ref="I1533">SUMPRODUCT(B1517:B1536, (ROW(B1517:B1536)-ROW(B1517)+1)) / (20*21/2)</f>
        <v>8.9874700000000018</v>
      </c>
      <c r="J1533" s="2">
        <f t="shared" si="186"/>
        <v>8.9868003429298859</v>
      </c>
      <c r="K1533" s="2">
        <f t="shared" si="188"/>
        <v>8.9045451364259058</v>
      </c>
    </row>
    <row r="1534" spans="1:11" ht="13.5" x14ac:dyDescent="0.25">
      <c r="A1534" s="3">
        <f>TITRES_STAT!B1537</f>
        <v>44245</v>
      </c>
      <c r="B1534" s="6">
        <f>TITRES_STAT!D1537</f>
        <v>8.9962999999999997</v>
      </c>
      <c r="C1534" s="2">
        <f t="shared" si="181"/>
        <v>3.6599999999999966E-2</v>
      </c>
      <c r="D1534" s="2">
        <f t="shared" si="182"/>
        <v>8.9889799999999997</v>
      </c>
      <c r="E1534" s="2">
        <f t="shared" si="184"/>
        <v>8.9889799999999997</v>
      </c>
      <c r="F1534" s="2">
        <f t="shared" si="185"/>
        <v>8.9908099999999997</v>
      </c>
      <c r="G1534" s="2">
        <f t="shared" si="187"/>
        <v>8.9939580000000063</v>
      </c>
      <c r="H1534" s="2">
        <f t="shared" si="183"/>
        <v>8.2910405000000029</v>
      </c>
      <c r="I1534" s="2">
        <f t="array" ref="I1534">SUMPRODUCT(B1518:B1537, (ROW(B1518:B1537)-ROW(B1518)+1)) / (20*21/2)</f>
        <v>8.9846471428571419</v>
      </c>
      <c r="J1534" s="2">
        <f t="shared" si="186"/>
        <v>8.9877050721746574</v>
      </c>
      <c r="K1534" s="2">
        <f t="shared" si="188"/>
        <v>8.9081433663699894</v>
      </c>
    </row>
    <row r="1535" spans="1:11" ht="13.5" x14ac:dyDescent="0.25">
      <c r="A1535" s="3">
        <f>TITRES_STAT!B1538</f>
        <v>44246</v>
      </c>
      <c r="B1535" s="6">
        <f>TITRES_STAT!D1538</f>
        <v>8.9816000000000003</v>
      </c>
      <c r="C1535" s="2">
        <f t="shared" si="181"/>
        <v>-1.4699999999999491E-2</v>
      </c>
      <c r="D1535" s="2">
        <f t="shared" si="182"/>
        <v>8.9860399999999991</v>
      </c>
      <c r="E1535" s="2">
        <f t="shared" si="184"/>
        <v>8.9875100000000003</v>
      </c>
      <c r="F1535" s="2">
        <f t="shared" si="185"/>
        <v>8.9900749999999992</v>
      </c>
      <c r="G1535" s="2">
        <f t="shared" si="187"/>
        <v>8.9936640000000043</v>
      </c>
      <c r="H1535" s="2">
        <f t="shared" si="183"/>
        <v>8.2975160000000034</v>
      </c>
      <c r="I1535" s="2">
        <f t="array" ref="I1535">SUMPRODUCT(B1519:B1538, (ROW(B1519:B1538)-ROW(B1519)+1)) / (20*21/2)</f>
        <v>8.9854842857142856</v>
      </c>
      <c r="J1535" s="2">
        <f t="shared" si="186"/>
        <v>8.9871236367294518</v>
      </c>
      <c r="K1535" s="2">
        <f t="shared" si="188"/>
        <v>8.911024018669206</v>
      </c>
    </row>
    <row r="1536" spans="1:11" ht="13.5" x14ac:dyDescent="0.25">
      <c r="A1536" s="3">
        <f>TITRES_STAT!B1539</f>
        <v>44249</v>
      </c>
      <c r="B1536" s="6">
        <f>TITRES_STAT!D1539</f>
        <v>8.9816000000000003</v>
      </c>
      <c r="C1536" s="2">
        <f t="shared" si="181"/>
        <v>0</v>
      </c>
      <c r="D1536" s="2">
        <f t="shared" si="182"/>
        <v>8.9831000000000003</v>
      </c>
      <c r="E1536" s="2">
        <f t="shared" si="184"/>
        <v>8.9896999999999991</v>
      </c>
      <c r="F1536" s="2">
        <f t="shared" si="185"/>
        <v>8.9893400000000021</v>
      </c>
      <c r="G1536" s="2">
        <f t="shared" si="187"/>
        <v>8.9933700000000041</v>
      </c>
      <c r="H1536" s="2">
        <f t="shared" si="183"/>
        <v>8.305135500000004</v>
      </c>
      <c r="I1536" s="2">
        <f t="array" ref="I1536">SUMPRODUCT(B1520:B1539, (ROW(B1520:B1539)-ROW(B1520)+1)) / (20*21/2)</f>
        <v>8.9863214285714275</v>
      </c>
      <c r="J1536" s="2">
        <f t="shared" si="186"/>
        <v>8.9865975760885508</v>
      </c>
      <c r="K1536" s="2">
        <f t="shared" si="188"/>
        <v>8.9137917042115902</v>
      </c>
    </row>
    <row r="1537" spans="1:11" ht="13.5" x14ac:dyDescent="0.25">
      <c r="A1537" s="3">
        <f>TITRES_STAT!B1540</f>
        <v>44250</v>
      </c>
      <c r="B1537" s="6">
        <f>TITRES_STAT!D1540</f>
        <v>8.9596999999999998</v>
      </c>
      <c r="C1537" s="2">
        <f t="shared" si="181"/>
        <v>-2.1900000000000475E-2</v>
      </c>
      <c r="D1537" s="2">
        <f t="shared" si="182"/>
        <v>8.9757800000000003</v>
      </c>
      <c r="E1537" s="2">
        <f t="shared" si="184"/>
        <v>8.9860399999999991</v>
      </c>
      <c r="F1537" s="2">
        <f t="shared" si="185"/>
        <v>8.9875100000000003</v>
      </c>
      <c r="G1537" s="2">
        <f t="shared" si="187"/>
        <v>8.9926380000000048</v>
      </c>
      <c r="H1537" s="2">
        <f t="shared" si="183"/>
        <v>8.3137540000000048</v>
      </c>
      <c r="I1537" s="2">
        <f t="array" ref="I1537">SUMPRODUCT(B1521:B1540, (ROW(B1521:B1540)-ROW(B1521)+1)) / (20*21/2)</f>
        <v>8.9871585714285711</v>
      </c>
      <c r="J1537" s="2">
        <f t="shared" si="186"/>
        <v>8.9840359021753553</v>
      </c>
      <c r="K1537" s="2">
        <f t="shared" si="188"/>
        <v>8.9155920295366258</v>
      </c>
    </row>
    <row r="1538" spans="1:11" ht="13.5" x14ac:dyDescent="0.25">
      <c r="A1538" s="3">
        <f>TITRES_STAT!B1541</f>
        <v>44251</v>
      </c>
      <c r="B1538" s="6">
        <f>TITRES_STAT!D1541</f>
        <v>8.9962999999999997</v>
      </c>
      <c r="C1538" s="2">
        <f t="shared" si="181"/>
        <v>3.6599999999999966E-2</v>
      </c>
      <c r="D1538" s="2">
        <f t="shared" si="182"/>
        <v>8.9830999999999985</v>
      </c>
      <c r="E1538" s="2">
        <f t="shared" si="184"/>
        <v>8.9860399999999991</v>
      </c>
      <c r="F1538" s="2">
        <f t="shared" si="185"/>
        <v>8.9875100000000021</v>
      </c>
      <c r="G1538" s="2">
        <f t="shared" si="187"/>
        <v>8.9926380000000048</v>
      </c>
      <c r="H1538" s="2">
        <f t="shared" si="183"/>
        <v>8.3236280000000065</v>
      </c>
      <c r="I1538" s="2">
        <f t="array" ref="I1538">SUMPRODUCT(B1522:B1541, (ROW(B1522:B1541)-ROW(B1522)+1)) / (20*21/2)</f>
        <v>8.987995714285713</v>
      </c>
      <c r="J1538" s="2">
        <f t="shared" si="186"/>
        <v>8.9852039114919879</v>
      </c>
      <c r="K1538" s="2">
        <f t="shared" si="188"/>
        <v>8.9187570479861709</v>
      </c>
    </row>
    <row r="1539" spans="1:11" ht="13.5" x14ac:dyDescent="0.25">
      <c r="A1539" s="3">
        <f>TITRES_STAT!B1542</f>
        <v>44252</v>
      </c>
      <c r="B1539" s="6">
        <f>TITRES_STAT!D1542</f>
        <v>8.9962999999999997</v>
      </c>
      <c r="C1539" s="2">
        <f t="shared" si="181"/>
        <v>0</v>
      </c>
      <c r="D1539" s="2">
        <f t="shared" si="182"/>
        <v>8.9830999999999985</v>
      </c>
      <c r="E1539" s="2">
        <f t="shared" si="184"/>
        <v>8.9860400000000009</v>
      </c>
      <c r="F1539" s="2">
        <f t="shared" si="185"/>
        <v>8.9875100000000003</v>
      </c>
      <c r="G1539" s="2">
        <f t="shared" si="187"/>
        <v>8.9926380000000048</v>
      </c>
      <c r="H1539" s="2">
        <f t="shared" si="183"/>
        <v>8.3345390000000048</v>
      </c>
      <c r="I1539" s="2">
        <f t="array" ref="I1539">SUMPRODUCT(B1523:B1542, (ROW(B1523:B1542)-ROW(B1523)+1)) / (20*21/2)</f>
        <v>8.9888328571428566</v>
      </c>
      <c r="J1539" s="2">
        <f t="shared" si="186"/>
        <v>8.9862606818260833</v>
      </c>
      <c r="K1539" s="2">
        <f t="shared" si="188"/>
        <v>8.9217979480651461</v>
      </c>
    </row>
    <row r="1540" spans="1:11" ht="13.5" x14ac:dyDescent="0.25">
      <c r="A1540" s="3">
        <f>TITRES_STAT!B1543</f>
        <v>44253</v>
      </c>
      <c r="B1540" s="6">
        <f>TITRES_STAT!D1543</f>
        <v>8.9962999999999997</v>
      </c>
      <c r="C1540" s="2">
        <f t="shared" ref="C1540:C1603" si="189">B1540-B1539</f>
        <v>0</v>
      </c>
      <c r="D1540" s="2">
        <f t="shared" si="182"/>
        <v>8.9860399999999991</v>
      </c>
      <c r="E1540" s="2">
        <f t="shared" si="184"/>
        <v>8.9860400000000009</v>
      </c>
      <c r="F1540" s="2">
        <f t="shared" si="185"/>
        <v>8.9875099999999986</v>
      </c>
      <c r="G1540" s="2">
        <f t="shared" si="187"/>
        <v>8.9926380000000048</v>
      </c>
      <c r="H1540" s="2">
        <f t="shared" si="183"/>
        <v>8.3444845000000036</v>
      </c>
      <c r="I1540" s="2">
        <f t="array" ref="I1540">SUMPRODUCT(B1524:B1543, (ROW(B1524:B1543)-ROW(B1524)+1)) / (20*21/2)</f>
        <v>8.9889747619047604</v>
      </c>
      <c r="J1540" s="2">
        <f t="shared" si="186"/>
        <v>8.9872168073664565</v>
      </c>
      <c r="K1540" s="2">
        <f t="shared" si="188"/>
        <v>8.9247195971606317</v>
      </c>
    </row>
    <row r="1541" spans="1:11" ht="13.5" x14ac:dyDescent="0.25">
      <c r="A1541" s="3">
        <f>TITRES_STAT!B1544</f>
        <v>44256</v>
      </c>
      <c r="B1541" s="6">
        <f>TITRES_STAT!D1544</f>
        <v>8.9962999999999997</v>
      </c>
      <c r="C1541" s="2">
        <f t="shared" si="189"/>
        <v>0</v>
      </c>
      <c r="D1541" s="2">
        <f t="shared" si="182"/>
        <v>8.9889799999999997</v>
      </c>
      <c r="E1541" s="2">
        <f t="shared" si="184"/>
        <v>8.9860400000000009</v>
      </c>
      <c r="F1541" s="2">
        <f t="shared" si="185"/>
        <v>8.9875099999999986</v>
      </c>
      <c r="G1541" s="2">
        <f t="shared" si="187"/>
        <v>8.9926380000000048</v>
      </c>
      <c r="H1541" s="2">
        <f t="shared" si="183"/>
        <v>8.3533930000000041</v>
      </c>
      <c r="I1541" s="2">
        <f t="array" ref="I1541">SUMPRODUCT(B1525:B1544, (ROW(B1525:B1544)-ROW(B1525)+1)) / (20*21/2)</f>
        <v>8.9891514285714269</v>
      </c>
      <c r="J1541" s="2">
        <f t="shared" si="186"/>
        <v>8.9880818733315557</v>
      </c>
      <c r="K1541" s="2">
        <f t="shared" si="188"/>
        <v>8.9275266717817843</v>
      </c>
    </row>
    <row r="1542" spans="1:11" ht="13.5" x14ac:dyDescent="0.25">
      <c r="A1542" s="3">
        <f>TITRES_STAT!B1545</f>
        <v>44257</v>
      </c>
      <c r="B1542" s="6">
        <f>TITRES_STAT!D1545</f>
        <v>8.9962999999999997</v>
      </c>
      <c r="C1542" s="2">
        <f t="shared" si="189"/>
        <v>0</v>
      </c>
      <c r="D1542" s="2">
        <f t="shared" ref="D1542:D1605" si="190">AVERAGE(B1538:B1542)</f>
        <v>8.9962999999999997</v>
      </c>
      <c r="E1542" s="2">
        <f t="shared" si="184"/>
        <v>8.9860400000000009</v>
      </c>
      <c r="F1542" s="2">
        <f t="shared" si="185"/>
        <v>8.9875099999999986</v>
      </c>
      <c r="G1542" s="2">
        <f t="shared" si="187"/>
        <v>8.9926380000000048</v>
      </c>
      <c r="H1542" s="2">
        <f t="shared" si="183"/>
        <v>8.3612290000000034</v>
      </c>
      <c r="I1542" s="2">
        <f t="array" ref="I1542">SUMPRODUCT(B1526:B1545, (ROW(B1526:B1545)-ROW(B1526)+1)) / (20*21/2)</f>
        <v>8.9891885714285724</v>
      </c>
      <c r="J1542" s="2">
        <f t="shared" si="186"/>
        <v>8.9888645520618837</v>
      </c>
      <c r="K1542" s="2">
        <f t="shared" si="188"/>
        <v>8.9302236650452453</v>
      </c>
    </row>
    <row r="1543" spans="1:11" ht="13.5" x14ac:dyDescent="0.25">
      <c r="A1543" s="3">
        <f>TITRES_STAT!B1546</f>
        <v>44258</v>
      </c>
      <c r="B1543" s="6">
        <f>TITRES_STAT!D1546</f>
        <v>8.9890000000000008</v>
      </c>
      <c r="C1543" s="2">
        <f t="shared" si="189"/>
        <v>-7.299999999998974E-3</v>
      </c>
      <c r="D1543" s="2">
        <f t="shared" si="190"/>
        <v>8.9948399999999999</v>
      </c>
      <c r="E1543" s="2">
        <f t="shared" si="184"/>
        <v>8.9889700000000001</v>
      </c>
      <c r="F1543" s="2">
        <f t="shared" si="185"/>
        <v>8.9871449999999982</v>
      </c>
      <c r="G1543" s="2">
        <f t="shared" si="187"/>
        <v>8.9924920000000039</v>
      </c>
      <c r="H1543" s="2">
        <f t="shared" si="183"/>
        <v>8.3686355000000034</v>
      </c>
      <c r="I1543" s="2">
        <f t="array" ref="I1543">SUMPRODUCT(B1527:B1546, (ROW(B1527:B1546)-ROW(B1527)+1)) / (20*21/2)</f>
        <v>8.9892604761904771</v>
      </c>
      <c r="J1543" s="2">
        <f t="shared" si="186"/>
        <v>8.9888774518655126</v>
      </c>
      <c r="K1543" s="2">
        <f t="shared" si="188"/>
        <v>8.9325286193571962</v>
      </c>
    </row>
    <row r="1544" spans="1:11" ht="13.5" x14ac:dyDescent="0.25">
      <c r="A1544" s="3">
        <f>TITRES_STAT!B1547</f>
        <v>44259</v>
      </c>
      <c r="B1544" s="6">
        <f>TITRES_STAT!D1547</f>
        <v>8.9890000000000008</v>
      </c>
      <c r="C1544" s="2">
        <f t="shared" si="189"/>
        <v>0</v>
      </c>
      <c r="D1544" s="2">
        <f t="shared" si="190"/>
        <v>8.9933800000000019</v>
      </c>
      <c r="E1544" s="2">
        <f t="shared" si="184"/>
        <v>8.9882400000000011</v>
      </c>
      <c r="F1544" s="2">
        <f t="shared" si="185"/>
        <v>8.9886099999999978</v>
      </c>
      <c r="G1544" s="2">
        <f t="shared" si="187"/>
        <v>8.9923460000000031</v>
      </c>
      <c r="H1544" s="2">
        <f t="shared" si="183"/>
        <v>8.3755055000000045</v>
      </c>
      <c r="I1544" s="2">
        <f t="array" ref="I1544">SUMPRODUCT(B1528:B1547, (ROW(B1528:B1547)-ROW(B1528)+1)) / (20*21/2)</f>
        <v>8.9891928571428572</v>
      </c>
      <c r="J1544" s="2">
        <f t="shared" si="186"/>
        <v>8.9888891231164152</v>
      </c>
      <c r="K1544" s="2">
        <f t="shared" si="188"/>
        <v>8.9347431833039739</v>
      </c>
    </row>
    <row r="1545" spans="1:11" ht="13.5" x14ac:dyDescent="0.25">
      <c r="A1545" s="3">
        <f>TITRES_STAT!B1548</f>
        <v>44260</v>
      </c>
      <c r="B1545" s="6">
        <f>TITRES_STAT!D1548</f>
        <v>8.9890000000000008</v>
      </c>
      <c r="C1545" s="2">
        <f t="shared" si="189"/>
        <v>0</v>
      </c>
      <c r="D1545" s="2">
        <f t="shared" si="190"/>
        <v>8.9919200000000021</v>
      </c>
      <c r="E1545" s="2">
        <f t="shared" si="184"/>
        <v>8.9889799999999997</v>
      </c>
      <c r="F1545" s="2">
        <f t="shared" si="185"/>
        <v>8.9882450000000009</v>
      </c>
      <c r="G1545" s="2">
        <f t="shared" si="187"/>
        <v>8.9922000000000022</v>
      </c>
      <c r="H1545" s="2">
        <f t="shared" si="183"/>
        <v>8.3818395000000052</v>
      </c>
      <c r="I1545" s="2">
        <f t="array" ref="I1545">SUMPRODUCT(B1529:B1548, (ROW(B1529:B1548)-ROW(B1529)+1)) / (20*21/2)</f>
        <v>8.9898552380952399</v>
      </c>
      <c r="J1545" s="2">
        <f t="shared" si="186"/>
        <v>8.9888996828196142</v>
      </c>
      <c r="K1545" s="2">
        <f t="shared" si="188"/>
        <v>8.9368709016057792</v>
      </c>
    </row>
    <row r="1546" spans="1:11" ht="13.5" x14ac:dyDescent="0.25">
      <c r="A1546" s="3">
        <f>TITRES_STAT!B1549</f>
        <v>44263</v>
      </c>
      <c r="B1546" s="6">
        <f>TITRES_STAT!D1549</f>
        <v>8.9890000000000008</v>
      </c>
      <c r="C1546" s="2">
        <f t="shared" si="189"/>
        <v>0</v>
      </c>
      <c r="D1546" s="2">
        <f t="shared" si="190"/>
        <v>8.9904600000000023</v>
      </c>
      <c r="E1546" s="2">
        <f t="shared" si="184"/>
        <v>8.9897200000000019</v>
      </c>
      <c r="F1546" s="2">
        <f t="shared" si="185"/>
        <v>8.9897100000000005</v>
      </c>
      <c r="G1546" s="2">
        <f t="shared" si="187"/>
        <v>8.9920540000000013</v>
      </c>
      <c r="H1546" s="2">
        <f t="shared" ref="H1546:H1609" si="191">AVERAGE(B1347:B1546)</f>
        <v>8.3874585000000046</v>
      </c>
      <c r="I1546" s="2">
        <f t="array" ref="I1546">SUMPRODUCT(B1530:B1549, (ROW(B1530:B1549)-ROW(B1530)+1)) / (20*21/2)</f>
        <v>8.990517619047619</v>
      </c>
      <c r="J1546" s="2">
        <f t="shared" si="186"/>
        <v>8.9889092368367933</v>
      </c>
      <c r="K1546" s="2">
        <f t="shared" si="188"/>
        <v>8.9389151799741811</v>
      </c>
    </row>
    <row r="1547" spans="1:11" ht="13.5" x14ac:dyDescent="0.25">
      <c r="A1547" s="3">
        <f>TITRES_STAT!B1550</f>
        <v>44264</v>
      </c>
      <c r="B1547" s="6">
        <f>TITRES_STAT!D1550</f>
        <v>8.9890000000000008</v>
      </c>
      <c r="C1547" s="2">
        <f t="shared" si="189"/>
        <v>0</v>
      </c>
      <c r="D1547" s="2">
        <f t="shared" si="190"/>
        <v>8.9890000000000008</v>
      </c>
      <c r="E1547" s="2">
        <f t="shared" si="184"/>
        <v>8.9926500000000011</v>
      </c>
      <c r="F1547" s="2">
        <f t="shared" si="185"/>
        <v>8.9893450000000019</v>
      </c>
      <c r="G1547" s="2">
        <f t="shared" si="187"/>
        <v>8.9919080000000005</v>
      </c>
      <c r="H1547" s="2">
        <f t="shared" si="191"/>
        <v>8.3920405000000056</v>
      </c>
      <c r="I1547" s="2">
        <f t="array" ref="I1547">SUMPRODUCT(B1531:B1550, (ROW(B1531:B1550)-ROW(B1531)+1)) / (20*21/2)</f>
        <v>8.9911799999999999</v>
      </c>
      <c r="J1547" s="2">
        <f t="shared" si="186"/>
        <v>8.9889178809475752</v>
      </c>
      <c r="K1547" s="2">
        <f t="shared" si="188"/>
        <v>8.94087929056343</v>
      </c>
    </row>
    <row r="1548" spans="1:11" ht="13.5" x14ac:dyDescent="0.25">
      <c r="A1548" s="3">
        <f>TITRES_STAT!B1551</f>
        <v>44265</v>
      </c>
      <c r="B1548" s="6">
        <f>TITRES_STAT!D1551</f>
        <v>8.9962999999999997</v>
      </c>
      <c r="C1548" s="2">
        <f t="shared" si="189"/>
        <v>7.299999999998974E-3</v>
      </c>
      <c r="D1548" s="2">
        <f t="shared" si="190"/>
        <v>8.9904600000000006</v>
      </c>
      <c r="E1548" s="2">
        <f t="shared" ref="E1548:E1611" si="192">AVERAGE(B1539:B1548)</f>
        <v>8.9926500000000011</v>
      </c>
      <c r="F1548" s="2">
        <f t="shared" si="185"/>
        <v>8.9893450000000019</v>
      </c>
      <c r="G1548" s="2">
        <f t="shared" si="187"/>
        <v>8.9919080000000005</v>
      </c>
      <c r="H1548" s="2">
        <f t="shared" si="191"/>
        <v>8.396659000000005</v>
      </c>
      <c r="I1548" s="2">
        <f t="array" ref="I1548">SUMPRODUCT(B1532:B1551, (ROW(B1532:B1551)-ROW(B1532)+1)) / (20*21/2)</f>
        <v>8.9918423809523809</v>
      </c>
      <c r="J1548" s="2">
        <f t="shared" si="186"/>
        <v>8.9896209399049489</v>
      </c>
      <c r="K1548" s="2">
        <f t="shared" si="188"/>
        <v>8.9430526517178066</v>
      </c>
    </row>
    <row r="1549" spans="1:11" ht="13.5" x14ac:dyDescent="0.25">
      <c r="A1549" s="3">
        <f>TITRES_STAT!B1552</f>
        <v>44266</v>
      </c>
      <c r="B1549" s="6">
        <f>TITRES_STAT!D1552</f>
        <v>8.9962999999999997</v>
      </c>
      <c r="C1549" s="2">
        <f t="shared" si="189"/>
        <v>0</v>
      </c>
      <c r="D1549" s="2">
        <f t="shared" si="190"/>
        <v>8.9919200000000004</v>
      </c>
      <c r="E1549" s="2">
        <f t="shared" si="192"/>
        <v>8.9926500000000029</v>
      </c>
      <c r="F1549" s="2">
        <f t="shared" si="185"/>
        <v>8.9893450000000019</v>
      </c>
      <c r="G1549" s="2">
        <f t="shared" si="187"/>
        <v>8.9919080000000005</v>
      </c>
      <c r="H1549" s="2">
        <f t="shared" si="191"/>
        <v>8.4000980000000052</v>
      </c>
      <c r="I1549" s="2">
        <f t="array" ref="I1549">SUMPRODUCT(B1533:B1552, (ROW(B1533:B1552)-ROW(B1533)+1)) / (20*21/2)</f>
        <v>8.99250476190476</v>
      </c>
      <c r="J1549" s="2">
        <f t="shared" si="186"/>
        <v>8.990257040866382</v>
      </c>
      <c r="K1549" s="2">
        <f t="shared" si="188"/>
        <v>8.9451407830229908</v>
      </c>
    </row>
    <row r="1550" spans="1:11" ht="13.5" x14ac:dyDescent="0.25">
      <c r="A1550" s="3">
        <f>TITRES_STAT!B1553</f>
        <v>44267</v>
      </c>
      <c r="B1550" s="6">
        <f>TITRES_STAT!D1553</f>
        <v>8.9962999999999997</v>
      </c>
      <c r="C1550" s="2">
        <f t="shared" si="189"/>
        <v>0</v>
      </c>
      <c r="D1550" s="2">
        <f t="shared" si="190"/>
        <v>8.9933799999999984</v>
      </c>
      <c r="E1550" s="2">
        <f t="shared" si="192"/>
        <v>8.9926500000000029</v>
      </c>
      <c r="F1550" s="2">
        <f t="shared" si="185"/>
        <v>8.9893450000000001</v>
      </c>
      <c r="G1550" s="2">
        <f t="shared" si="187"/>
        <v>8.9920540000000013</v>
      </c>
      <c r="H1550" s="2">
        <f t="shared" si="191"/>
        <v>8.4031435000000059</v>
      </c>
      <c r="I1550" s="2">
        <f t="array" ref="I1550">SUMPRODUCT(B1534:B1553, (ROW(B1534:B1553)-ROW(B1534)+1)) / (20*21/2)</f>
        <v>8.9931671428571427</v>
      </c>
      <c r="J1550" s="2">
        <f t="shared" si="186"/>
        <v>8.9908325607838684</v>
      </c>
      <c r="K1550" s="2">
        <f t="shared" si="188"/>
        <v>8.9471470268260109</v>
      </c>
    </row>
    <row r="1551" spans="1:11" ht="13.5" x14ac:dyDescent="0.25">
      <c r="A1551" s="3">
        <f>TITRES_STAT!B1554</f>
        <v>44270</v>
      </c>
      <c r="B1551" s="6">
        <f>TITRES_STAT!D1554</f>
        <v>8.9962999999999997</v>
      </c>
      <c r="C1551" s="2">
        <f t="shared" si="189"/>
        <v>0</v>
      </c>
      <c r="D1551" s="2">
        <f t="shared" si="190"/>
        <v>8.9948399999999999</v>
      </c>
      <c r="E1551" s="2">
        <f t="shared" si="192"/>
        <v>8.9926500000000011</v>
      </c>
      <c r="F1551" s="2">
        <f t="shared" si="185"/>
        <v>8.9893450000000001</v>
      </c>
      <c r="G1551" s="2">
        <f t="shared" si="187"/>
        <v>8.9920540000000013</v>
      </c>
      <c r="H1551" s="2">
        <f t="shared" si="191"/>
        <v>8.4062965000000052</v>
      </c>
      <c r="I1551" s="2">
        <f t="array" ref="I1551">SUMPRODUCT(B1535:B1554, (ROW(B1535:B1554)-ROW(B1535)+1)) / (20*21/2)</f>
        <v>8.9936552380952381</v>
      </c>
      <c r="J1551" s="2">
        <f t="shared" si="186"/>
        <v>8.9913532692806424</v>
      </c>
      <c r="K1551" s="2">
        <f t="shared" si="188"/>
        <v>8.9490745944014627</v>
      </c>
    </row>
    <row r="1552" spans="1:11" ht="13.5" x14ac:dyDescent="0.25">
      <c r="A1552" s="3">
        <f>TITRES_STAT!B1555</f>
        <v>44271</v>
      </c>
      <c r="B1552" s="6">
        <f>TITRES_STAT!D1555</f>
        <v>8.9962999999999997</v>
      </c>
      <c r="C1552" s="2">
        <f t="shared" si="189"/>
        <v>0</v>
      </c>
      <c r="D1552" s="2">
        <f t="shared" si="190"/>
        <v>8.9962999999999997</v>
      </c>
      <c r="E1552" s="2">
        <f t="shared" si="192"/>
        <v>8.9926500000000011</v>
      </c>
      <c r="F1552" s="2">
        <f t="shared" si="185"/>
        <v>8.9893449999999984</v>
      </c>
      <c r="G1552" s="2">
        <f t="shared" si="187"/>
        <v>8.9920540000000013</v>
      </c>
      <c r="H1552" s="2">
        <f t="shared" si="191"/>
        <v>8.4107005000000044</v>
      </c>
      <c r="I1552" s="2">
        <f t="array" ref="I1552">SUMPRODUCT(B1536:B1555, (ROW(B1536:B1555)-ROW(B1536)+1)) / (20*21/2)</f>
        <v>8.9941433333333336</v>
      </c>
      <c r="J1552" s="2">
        <f t="shared" si="186"/>
        <v>8.9918243864920093</v>
      </c>
      <c r="K1552" s="2">
        <f t="shared" si="188"/>
        <v>8.9509265710916015</v>
      </c>
    </row>
    <row r="1553" spans="1:11" ht="13.5" x14ac:dyDescent="0.25">
      <c r="A1553" s="3">
        <f>TITRES_STAT!B1556</f>
        <v>44272</v>
      </c>
      <c r="B1553" s="6">
        <f>TITRES_STAT!D1556</f>
        <v>8.9962999999999997</v>
      </c>
      <c r="C1553" s="2">
        <f t="shared" si="189"/>
        <v>0</v>
      </c>
      <c r="D1553" s="2">
        <f t="shared" si="190"/>
        <v>8.9962999999999997</v>
      </c>
      <c r="E1553" s="2">
        <f t="shared" si="192"/>
        <v>8.9933800000000002</v>
      </c>
      <c r="F1553" s="2">
        <f t="shared" si="185"/>
        <v>8.9911749999999984</v>
      </c>
      <c r="G1553" s="2">
        <f t="shared" si="187"/>
        <v>8.9920540000000013</v>
      </c>
      <c r="H1553" s="2">
        <f t="shared" si="191"/>
        <v>8.4151045000000035</v>
      </c>
      <c r="I1553" s="2">
        <f t="array" ref="I1553">SUMPRODUCT(B1537:B1556, (ROW(B1537:B1556)-ROW(B1537)+1)) / (20*21/2)</f>
        <v>8.9945614285714282</v>
      </c>
      <c r="J1553" s="2">
        <f t="shared" si="186"/>
        <v>8.9922506353975322</v>
      </c>
      <c r="K1553" s="2">
        <f t="shared" si="188"/>
        <v>8.9527059212448723</v>
      </c>
    </row>
    <row r="1554" spans="1:11" ht="13.5" x14ac:dyDescent="0.25">
      <c r="A1554" s="3">
        <f>TITRES_STAT!B1557</f>
        <v>44273</v>
      </c>
      <c r="B1554" s="6">
        <f>TITRES_STAT!D1557</f>
        <v>8.9962999999999997</v>
      </c>
      <c r="C1554" s="2">
        <f t="shared" si="189"/>
        <v>0</v>
      </c>
      <c r="D1554" s="2">
        <f t="shared" si="190"/>
        <v>8.9962999999999997</v>
      </c>
      <c r="E1554" s="2">
        <f t="shared" si="192"/>
        <v>8.9941100000000009</v>
      </c>
      <c r="F1554" s="2">
        <f t="shared" si="185"/>
        <v>8.9911749999999984</v>
      </c>
      <c r="G1554" s="2">
        <f t="shared" si="187"/>
        <v>8.9920540000000013</v>
      </c>
      <c r="H1554" s="2">
        <f t="shared" si="191"/>
        <v>8.4195085000000027</v>
      </c>
      <c r="I1554" s="2">
        <f t="array" ref="I1554">SUMPRODUCT(B1538:B1557, (ROW(B1538:B1557)-ROW(B1538)+1)) / (20*21/2)</f>
        <v>8.9949095238095236</v>
      </c>
      <c r="J1554" s="2">
        <f t="shared" si="186"/>
        <v>8.9926362891691962</v>
      </c>
      <c r="K1554" s="2">
        <f t="shared" si="188"/>
        <v>8.9544154929607611</v>
      </c>
    </row>
    <row r="1555" spans="1:11" ht="13.5" x14ac:dyDescent="0.25">
      <c r="A1555" s="3">
        <f>TITRES_STAT!B1558</f>
        <v>44274</v>
      </c>
      <c r="B1555" s="6">
        <f>TITRES_STAT!D1558</f>
        <v>8.9962999999999997</v>
      </c>
      <c r="C1555" s="2">
        <f t="shared" si="189"/>
        <v>0</v>
      </c>
      <c r="D1555" s="2">
        <f t="shared" si="190"/>
        <v>8.9962999999999997</v>
      </c>
      <c r="E1555" s="2">
        <f t="shared" si="192"/>
        <v>8.9948399999999999</v>
      </c>
      <c r="F1555" s="2">
        <f t="shared" si="185"/>
        <v>8.991909999999999</v>
      </c>
      <c r="G1555" s="2">
        <f t="shared" si="187"/>
        <v>8.9920540000000013</v>
      </c>
      <c r="H1555" s="2">
        <f t="shared" si="191"/>
        <v>8.4227330000000045</v>
      </c>
      <c r="I1555" s="2">
        <f t="array" ref="I1555">SUMPRODUCT(B1539:B1558, (ROW(B1539:B1558)-ROW(B1539)+1)) / (20*21/2)</f>
        <v>8.9950833333333335</v>
      </c>
      <c r="J1555" s="2">
        <f t="shared" si="186"/>
        <v>8.9929852140102255</v>
      </c>
      <c r="K1555" s="2">
        <f t="shared" si="188"/>
        <v>8.9560580226485751</v>
      </c>
    </row>
    <row r="1556" spans="1:11" ht="13.5" x14ac:dyDescent="0.25">
      <c r="A1556" s="3">
        <f>TITRES_STAT!B1559</f>
        <v>44277</v>
      </c>
      <c r="B1556" s="6">
        <f>TITRES_STAT!D1559</f>
        <v>8.9962999999999997</v>
      </c>
      <c r="C1556" s="2">
        <f t="shared" si="189"/>
        <v>0</v>
      </c>
      <c r="D1556" s="2">
        <f t="shared" si="190"/>
        <v>8.9962999999999997</v>
      </c>
      <c r="E1556" s="2">
        <f t="shared" si="192"/>
        <v>8.9955700000000007</v>
      </c>
      <c r="F1556" s="2">
        <f t="shared" ref="F1556:F1619" si="193">AVERAGE(B1537:B1556)</f>
        <v>8.9926449999999996</v>
      </c>
      <c r="G1556" s="2">
        <f t="shared" si="187"/>
        <v>8.9920540000000013</v>
      </c>
      <c r="H1556" s="2">
        <f t="shared" si="191"/>
        <v>8.425528500000004</v>
      </c>
      <c r="I1556" s="2">
        <f t="array" ref="I1556">SUMPRODUCT(B1540:B1559, (ROW(B1540:B1559)-ROW(B1540)+1)) / (20*21/2)</f>
        <v>8.9952571428571417</v>
      </c>
      <c r="J1556" s="2">
        <f t="shared" si="186"/>
        <v>8.9933009079140138</v>
      </c>
      <c r="K1556" s="2">
        <f t="shared" si="188"/>
        <v>8.9576361394074553</v>
      </c>
    </row>
    <row r="1557" spans="1:11" ht="13.5" x14ac:dyDescent="0.25">
      <c r="A1557" s="3">
        <f>TITRES_STAT!B1560</f>
        <v>44278</v>
      </c>
      <c r="B1557" s="6">
        <f>TITRES_STAT!D1560</f>
        <v>8.9962999999999997</v>
      </c>
      <c r="C1557" s="2">
        <f t="shared" si="189"/>
        <v>0</v>
      </c>
      <c r="D1557" s="2">
        <f t="shared" si="190"/>
        <v>8.9962999999999997</v>
      </c>
      <c r="E1557" s="2">
        <f t="shared" si="192"/>
        <v>8.9963000000000015</v>
      </c>
      <c r="F1557" s="2">
        <f t="shared" si="193"/>
        <v>8.9944749999999996</v>
      </c>
      <c r="G1557" s="2">
        <f t="shared" si="187"/>
        <v>8.9920540000000031</v>
      </c>
      <c r="H1557" s="2">
        <f t="shared" si="191"/>
        <v>8.4288600000000038</v>
      </c>
      <c r="I1557" s="2">
        <f t="array" ref="I1557">SUMPRODUCT(B1541:B1560, (ROW(B1541:B1560)-ROW(B1541)+1)) / (20*21/2)</f>
        <v>8.9954309523809517</v>
      </c>
      <c r="J1557" s="2">
        <f t="shared" ref="J1557:J1620" si="194">$J$4*B1557+J1556*(1-$J$4)</f>
        <v>8.9935865357317262</v>
      </c>
      <c r="K1557" s="2">
        <f t="shared" si="188"/>
        <v>8.959152369234614</v>
      </c>
    </row>
    <row r="1558" spans="1:11" ht="13.5" x14ac:dyDescent="0.25">
      <c r="A1558" s="3">
        <f>TITRES_STAT!B1561</f>
        <v>44279</v>
      </c>
      <c r="B1558" s="6">
        <f>TITRES_STAT!D1561</f>
        <v>8.9962999999999997</v>
      </c>
      <c r="C1558" s="2">
        <f t="shared" si="189"/>
        <v>0</v>
      </c>
      <c r="D1558" s="2">
        <f t="shared" si="190"/>
        <v>8.9962999999999997</v>
      </c>
      <c r="E1558" s="2">
        <f t="shared" si="192"/>
        <v>8.9963000000000015</v>
      </c>
      <c r="F1558" s="2">
        <f t="shared" si="193"/>
        <v>8.9944749999999996</v>
      </c>
      <c r="G1558" s="2">
        <f t="shared" si="187"/>
        <v>8.9920540000000031</v>
      </c>
      <c r="H1558" s="2">
        <f t="shared" si="191"/>
        <v>8.4322275000000051</v>
      </c>
      <c r="I1558" s="2">
        <f t="array" ref="I1558">SUMPRODUCT(B1542:B1561, (ROW(B1542:B1561)-ROW(B1542)+1)) / (20*21/2)</f>
        <v>8.9956047619047617</v>
      </c>
      <c r="J1558" s="2">
        <f t="shared" si="194"/>
        <v>8.9938449609001321</v>
      </c>
      <c r="K1558" s="2">
        <f t="shared" si="188"/>
        <v>8.9606091390685521</v>
      </c>
    </row>
    <row r="1559" spans="1:11" ht="13.5" x14ac:dyDescent="0.25">
      <c r="A1559" s="3">
        <f>TITRES_STAT!B1562</f>
        <v>44280</v>
      </c>
      <c r="B1559" s="6">
        <f>TITRES_STAT!D1562</f>
        <v>8.9962999999999997</v>
      </c>
      <c r="C1559" s="2">
        <f t="shared" si="189"/>
        <v>0</v>
      </c>
      <c r="D1559" s="2">
        <f t="shared" si="190"/>
        <v>8.9962999999999997</v>
      </c>
      <c r="E1559" s="2">
        <f t="shared" si="192"/>
        <v>8.9963000000000015</v>
      </c>
      <c r="F1559" s="2">
        <f t="shared" si="193"/>
        <v>8.9944749999999996</v>
      </c>
      <c r="G1559" s="2">
        <f t="shared" si="187"/>
        <v>8.9920540000000031</v>
      </c>
      <c r="H1559" s="2">
        <f t="shared" si="191"/>
        <v>8.4357380000000042</v>
      </c>
      <c r="I1559" s="2">
        <f t="array" ref="I1559">SUMPRODUCT(B1543:B1562, (ROW(B1543:B1562)-ROW(B1543)+1)) / (20*21/2)</f>
        <v>8.9957785714285698</v>
      </c>
      <c r="J1559" s="2">
        <f t="shared" si="194"/>
        <v>8.9940787741477379</v>
      </c>
      <c r="K1559" s="2">
        <f t="shared" si="188"/>
        <v>8.9620087806737079</v>
      </c>
    </row>
    <row r="1560" spans="1:11" ht="13.5" x14ac:dyDescent="0.25">
      <c r="A1560" s="3">
        <f>TITRES_STAT!B1563</f>
        <v>44281</v>
      </c>
      <c r="B1560" s="6">
        <f>TITRES_STAT!D1563</f>
        <v>8.9962999999999997</v>
      </c>
      <c r="C1560" s="2">
        <f t="shared" si="189"/>
        <v>0</v>
      </c>
      <c r="D1560" s="2">
        <f t="shared" si="190"/>
        <v>8.9962999999999997</v>
      </c>
      <c r="E1560" s="2">
        <f t="shared" si="192"/>
        <v>8.9963000000000015</v>
      </c>
      <c r="F1560" s="2">
        <f t="shared" si="193"/>
        <v>8.9944749999999996</v>
      </c>
      <c r="G1560" s="2">
        <f t="shared" si="187"/>
        <v>8.9920540000000031</v>
      </c>
      <c r="H1560" s="2">
        <f t="shared" si="191"/>
        <v>8.439248500000005</v>
      </c>
      <c r="I1560" s="2">
        <f t="array" ref="I1560">SUMPRODUCT(B1544:B1563, (ROW(B1544:B1563)-ROW(B1544)+1)) / (20*21/2)</f>
        <v>8.9959523809523798</v>
      </c>
      <c r="J1560" s="2">
        <f t="shared" si="194"/>
        <v>8.9942903194669999</v>
      </c>
      <c r="K1560" s="2">
        <f t="shared" si="188"/>
        <v>8.9633535343727786</v>
      </c>
    </row>
    <row r="1561" spans="1:11" ht="13.5" x14ac:dyDescent="0.25">
      <c r="A1561" s="3">
        <f>TITRES_STAT!B1564</f>
        <v>44284</v>
      </c>
      <c r="B1561" s="6">
        <f>TITRES_STAT!D1564</f>
        <v>8.9962999999999997</v>
      </c>
      <c r="C1561" s="2">
        <f t="shared" si="189"/>
        <v>0</v>
      </c>
      <c r="D1561" s="2">
        <f t="shared" si="190"/>
        <v>8.9962999999999997</v>
      </c>
      <c r="E1561" s="2">
        <f t="shared" si="192"/>
        <v>8.9963000000000015</v>
      </c>
      <c r="F1561" s="2">
        <f t="shared" si="193"/>
        <v>8.9944749999999996</v>
      </c>
      <c r="G1561" s="2">
        <f t="shared" si="187"/>
        <v>8.9920540000000031</v>
      </c>
      <c r="H1561" s="2">
        <f t="shared" si="191"/>
        <v>8.4427590000000041</v>
      </c>
      <c r="I1561" s="2">
        <f t="array" ref="I1561">SUMPRODUCT(B1545:B1564, (ROW(B1545:B1564)-ROW(B1545)+1)) / (20*21/2)</f>
        <v>8.9960914285714271</v>
      </c>
      <c r="J1561" s="2">
        <f t="shared" si="194"/>
        <v>8.9944817176129988</v>
      </c>
      <c r="K1561" s="2">
        <f t="shared" si="188"/>
        <v>8.9646455526326712</v>
      </c>
    </row>
    <row r="1562" spans="1:11" ht="13.5" x14ac:dyDescent="0.25">
      <c r="A1562" s="3">
        <f>TITRES_STAT!B1565</f>
        <v>44285</v>
      </c>
      <c r="B1562" s="6">
        <f>TITRES_STAT!D1565</f>
        <v>8.9962999999999997</v>
      </c>
      <c r="C1562" s="2">
        <f t="shared" si="189"/>
        <v>0</v>
      </c>
      <c r="D1562" s="2">
        <f t="shared" si="190"/>
        <v>8.9962999999999997</v>
      </c>
      <c r="E1562" s="2">
        <f t="shared" si="192"/>
        <v>8.9963000000000015</v>
      </c>
      <c r="F1562" s="2">
        <f t="shared" si="193"/>
        <v>8.9944749999999996</v>
      </c>
      <c r="G1562" s="2">
        <f t="shared" si="187"/>
        <v>8.9920540000000031</v>
      </c>
      <c r="H1562" s="2">
        <f t="shared" si="191"/>
        <v>8.446662500000004</v>
      </c>
      <c r="I1562" s="2">
        <f t="array" ref="I1562">SUMPRODUCT(B1546:B1565, (ROW(B1546:B1565)-ROW(B1546)+1)) / (20*21/2)</f>
        <v>8.9961957142857134</v>
      </c>
      <c r="J1562" s="2">
        <f t="shared" si="194"/>
        <v>8.9946548873641419</v>
      </c>
      <c r="K1562" s="2">
        <f t="shared" si="188"/>
        <v>8.9658869035098228</v>
      </c>
    </row>
    <row r="1563" spans="1:11" ht="13.5" x14ac:dyDescent="0.25">
      <c r="A1563" s="3">
        <f>TITRES_STAT!B1566</f>
        <v>44286</v>
      </c>
      <c r="B1563" s="6">
        <f>TITRES_STAT!D1566</f>
        <v>8.9962999999999997</v>
      </c>
      <c r="C1563" s="2">
        <f t="shared" si="189"/>
        <v>0</v>
      </c>
      <c r="D1563" s="2">
        <f t="shared" si="190"/>
        <v>8.9962999999999997</v>
      </c>
      <c r="E1563" s="2">
        <f t="shared" si="192"/>
        <v>8.9963000000000015</v>
      </c>
      <c r="F1563" s="2">
        <f t="shared" si="193"/>
        <v>8.9948399999999999</v>
      </c>
      <c r="G1563" s="2">
        <f t="shared" si="187"/>
        <v>8.9920540000000031</v>
      </c>
      <c r="H1563" s="2">
        <f t="shared" si="191"/>
        <v>8.450208500000004</v>
      </c>
      <c r="I1563" s="2">
        <f t="array" ref="I1563">SUMPRODUCT(B1547:B1566, (ROW(B1547:B1566)-ROW(B1547)+1)) / (20*21/2)</f>
        <v>8.9962652380952388</v>
      </c>
      <c r="J1563" s="2">
        <f t="shared" si="194"/>
        <v>8.9948115647580327</v>
      </c>
      <c r="K1563" s="2">
        <f t="shared" si="188"/>
        <v>8.9670795739604188</v>
      </c>
    </row>
    <row r="1564" spans="1:11" ht="13.5" x14ac:dyDescent="0.25">
      <c r="A1564" s="3">
        <f>TITRES_STAT!B1567</f>
        <v>44287</v>
      </c>
      <c r="B1564" s="6">
        <f>TITRES_STAT!D1567</f>
        <v>8.9962999999999997</v>
      </c>
      <c r="C1564" s="2">
        <f t="shared" si="189"/>
        <v>0</v>
      </c>
      <c r="D1564" s="2">
        <f t="shared" si="190"/>
        <v>8.9962999999999997</v>
      </c>
      <c r="E1564" s="2">
        <f t="shared" si="192"/>
        <v>8.9963000000000015</v>
      </c>
      <c r="F1564" s="2">
        <f t="shared" si="193"/>
        <v>8.9952049999999986</v>
      </c>
      <c r="G1564" s="2">
        <f t="shared" si="187"/>
        <v>8.9920540000000031</v>
      </c>
      <c r="H1564" s="2">
        <f t="shared" si="191"/>
        <v>8.4537545000000041</v>
      </c>
      <c r="I1564" s="2">
        <f t="array" ref="I1564">SUMPRODUCT(B1548:B1567, (ROW(B1548:B1567)-ROW(B1548)+1)) / (20*21/2)</f>
        <v>8.996299999999998</v>
      </c>
      <c r="J1564" s="2">
        <f t="shared" si="194"/>
        <v>8.9949533204953624</v>
      </c>
      <c r="K1564" s="2">
        <f t="shared" si="188"/>
        <v>8.9682254730207944</v>
      </c>
    </row>
    <row r="1565" spans="1:11" ht="13.5" x14ac:dyDescent="0.25">
      <c r="A1565" s="3">
        <f>TITRES_STAT!B1568</f>
        <v>44288</v>
      </c>
      <c r="B1565" s="6">
        <f>TITRES_STAT!D1568</f>
        <v>8.9962999999999997</v>
      </c>
      <c r="C1565" s="2">
        <f t="shared" si="189"/>
        <v>0</v>
      </c>
      <c r="D1565" s="2">
        <f t="shared" si="190"/>
        <v>8.9962999999999997</v>
      </c>
      <c r="E1565" s="2">
        <f t="shared" si="192"/>
        <v>8.9963000000000015</v>
      </c>
      <c r="F1565" s="2">
        <f t="shared" si="193"/>
        <v>8.995569999999999</v>
      </c>
      <c r="G1565" s="2">
        <f t="shared" si="187"/>
        <v>8.9920540000000031</v>
      </c>
      <c r="H1565" s="2">
        <f t="shared" si="191"/>
        <v>8.4573005000000041</v>
      </c>
      <c r="I1565" s="2">
        <f t="array" ref="I1565">SUMPRODUCT(B1549:B1568, (ROW(B1549:B1568)-ROW(B1549)+1)) / (20*21/2)</f>
        <v>8.996299999999998</v>
      </c>
      <c r="J1565" s="2">
        <f t="shared" si="194"/>
        <v>8.9950815756862799</v>
      </c>
      <c r="K1565" s="2">
        <f t="shared" si="188"/>
        <v>8.9693264348631168</v>
      </c>
    </row>
    <row r="1566" spans="1:11" ht="13.5" x14ac:dyDescent="0.25">
      <c r="A1566" s="3">
        <f>TITRES_STAT!B1569</f>
        <v>44291</v>
      </c>
      <c r="B1566" s="6">
        <f>TITRES_STAT!D1569</f>
        <v>8.9962999999999997</v>
      </c>
      <c r="C1566" s="2">
        <f t="shared" si="189"/>
        <v>0</v>
      </c>
      <c r="D1566" s="2">
        <f t="shared" si="190"/>
        <v>8.9962999999999997</v>
      </c>
      <c r="E1566" s="2">
        <f t="shared" si="192"/>
        <v>8.9963000000000015</v>
      </c>
      <c r="F1566" s="2">
        <f t="shared" si="193"/>
        <v>8.9959349999999993</v>
      </c>
      <c r="G1566" s="2">
        <f t="shared" si="187"/>
        <v>8.9920540000000067</v>
      </c>
      <c r="H1566" s="2">
        <f t="shared" si="191"/>
        <v>8.4608465000000059</v>
      </c>
      <c r="I1566" s="2">
        <f t="array" ref="I1566">SUMPRODUCT(B1550:B1569, (ROW(B1550:B1569)-ROW(B1550)+1)) / (20*21/2)</f>
        <v>8.996299999999998</v>
      </c>
      <c r="J1566" s="2">
        <f t="shared" si="194"/>
        <v>8.9951976160971103</v>
      </c>
      <c r="K1566" s="2">
        <f t="shared" si="188"/>
        <v>8.97038422173123</v>
      </c>
    </row>
    <row r="1567" spans="1:11" ht="13.5" x14ac:dyDescent="0.25">
      <c r="A1567" s="3">
        <f>TITRES_STAT!B1570</f>
        <v>44292</v>
      </c>
      <c r="B1567" s="6">
        <f>TITRES_STAT!D1570</f>
        <v>8.9962999999999997</v>
      </c>
      <c r="C1567" s="2">
        <f t="shared" si="189"/>
        <v>0</v>
      </c>
      <c r="D1567" s="2">
        <f t="shared" si="190"/>
        <v>8.9962999999999997</v>
      </c>
      <c r="E1567" s="2">
        <f t="shared" si="192"/>
        <v>8.9963000000000015</v>
      </c>
      <c r="F1567" s="2">
        <f t="shared" si="193"/>
        <v>8.9962999999999997</v>
      </c>
      <c r="G1567" s="2">
        <f t="shared" si="187"/>
        <v>8.9920540000000067</v>
      </c>
      <c r="H1567" s="2">
        <f t="shared" si="191"/>
        <v>8.4647145000000066</v>
      </c>
      <c r="I1567" s="2">
        <f t="array" ref="I1567">SUMPRODUCT(B1551:B1570, (ROW(B1551:B1570)-ROW(B1551)+1)) / (20*21/2)</f>
        <v>8.996299999999998</v>
      </c>
      <c r="J1567" s="2">
        <f t="shared" si="194"/>
        <v>8.9953026050402425</v>
      </c>
      <c r="K1567" s="2">
        <f t="shared" si="188"/>
        <v>8.9714005267613786</v>
      </c>
    </row>
    <row r="1568" spans="1:11" ht="13.5" x14ac:dyDescent="0.25">
      <c r="A1568" s="3">
        <f>TITRES_STAT!B1571</f>
        <v>44293</v>
      </c>
      <c r="B1568" s="6">
        <f>TITRES_STAT!D1571</f>
        <v>8.9962999999999997</v>
      </c>
      <c r="C1568" s="2">
        <f t="shared" si="189"/>
        <v>0</v>
      </c>
      <c r="D1568" s="2">
        <f t="shared" si="190"/>
        <v>8.9962999999999997</v>
      </c>
      <c r="E1568" s="2">
        <f t="shared" si="192"/>
        <v>8.9963000000000015</v>
      </c>
      <c r="F1568" s="2">
        <f t="shared" si="193"/>
        <v>8.9962999999999997</v>
      </c>
      <c r="G1568" s="2">
        <f t="shared" si="187"/>
        <v>8.9920540000000084</v>
      </c>
      <c r="H1568" s="2">
        <f t="shared" si="191"/>
        <v>8.4685825000000055</v>
      </c>
      <c r="I1568" s="2">
        <f t="array" ref="I1568">SUMPRODUCT(B1552:B1571, (ROW(B1552:B1571)-ROW(B1552)+1)) / (20*21/2)</f>
        <v>8.996299999999998</v>
      </c>
      <c r="J1568" s="2">
        <f t="shared" si="194"/>
        <v>8.99539759503641</v>
      </c>
      <c r="K1568" s="2">
        <f t="shared" si="188"/>
        <v>8.9723769766923063</v>
      </c>
    </row>
    <row r="1569" spans="1:11" ht="13.5" x14ac:dyDescent="0.25">
      <c r="A1569" s="3">
        <f>TITRES_STAT!B1572</f>
        <v>44294</v>
      </c>
      <c r="B1569" s="6">
        <f>TITRES_STAT!D1572</f>
        <v>8.9962999999999997</v>
      </c>
      <c r="C1569" s="2">
        <f t="shared" si="189"/>
        <v>0</v>
      </c>
      <c r="D1569" s="2">
        <f t="shared" si="190"/>
        <v>8.9962999999999997</v>
      </c>
      <c r="E1569" s="2">
        <f t="shared" si="192"/>
        <v>8.9963000000000015</v>
      </c>
      <c r="F1569" s="2">
        <f t="shared" si="193"/>
        <v>8.9962999999999997</v>
      </c>
      <c r="G1569" s="2">
        <f t="shared" si="187"/>
        <v>8.9920540000000084</v>
      </c>
      <c r="H1569" s="2">
        <f t="shared" si="191"/>
        <v>8.4726290000000066</v>
      </c>
      <c r="I1569" s="2">
        <f t="array" ref="I1569">SUMPRODUCT(B1553:B1572, (ROW(B1553:B1572)-ROW(B1553)+1)) / (20*21/2)</f>
        <v>8.996299999999998</v>
      </c>
      <c r="J1569" s="2">
        <f t="shared" si="194"/>
        <v>8.9954835383662761</v>
      </c>
      <c r="K1569" s="2">
        <f t="shared" si="188"/>
        <v>8.9733151344690789</v>
      </c>
    </row>
    <row r="1570" spans="1:11" ht="13.5" x14ac:dyDescent="0.25">
      <c r="A1570" s="3">
        <f>TITRES_STAT!B1573</f>
        <v>44298</v>
      </c>
      <c r="B1570" s="6">
        <f>TITRES_STAT!D1573</f>
        <v>8.9962999999999997</v>
      </c>
      <c r="C1570" s="2">
        <f t="shared" si="189"/>
        <v>0</v>
      </c>
      <c r="D1570" s="2">
        <f t="shared" si="190"/>
        <v>8.9962999999999997</v>
      </c>
      <c r="E1570" s="2">
        <f t="shared" si="192"/>
        <v>8.9963000000000015</v>
      </c>
      <c r="F1570" s="2">
        <f t="shared" si="193"/>
        <v>8.9962999999999997</v>
      </c>
      <c r="G1570" s="2">
        <f t="shared" si="187"/>
        <v>8.9920540000000067</v>
      </c>
      <c r="H1570" s="2">
        <f t="shared" si="191"/>
        <v>8.4761395000000057</v>
      </c>
      <c r="I1570" s="2">
        <f t="array" ref="I1570">SUMPRODUCT(B1554:B1573, (ROW(B1554:B1573)-ROW(B1554)+1)) / (20*21/2)</f>
        <v>8.996299999999998</v>
      </c>
      <c r="J1570" s="2">
        <f t="shared" si="194"/>
        <v>8.9955612966171064</v>
      </c>
      <c r="K1570" s="2">
        <f t="shared" si="188"/>
        <v>8.9742165017448023</v>
      </c>
    </row>
    <row r="1571" spans="1:11" ht="13.5" x14ac:dyDescent="0.25">
      <c r="A1571" s="3">
        <f>TITRES_STAT!B1574</f>
        <v>44299</v>
      </c>
      <c r="B1571" s="6">
        <f>TITRES_STAT!D1574</f>
        <v>8.9962999999999997</v>
      </c>
      <c r="C1571" s="2">
        <f t="shared" si="189"/>
        <v>0</v>
      </c>
      <c r="D1571" s="2">
        <f t="shared" si="190"/>
        <v>8.9962999999999997</v>
      </c>
      <c r="E1571" s="2">
        <f t="shared" si="192"/>
        <v>8.9963000000000015</v>
      </c>
      <c r="F1571" s="2">
        <f t="shared" si="193"/>
        <v>8.9962999999999997</v>
      </c>
      <c r="G1571" s="2">
        <f t="shared" si="187"/>
        <v>8.9920540000000067</v>
      </c>
      <c r="H1571" s="2">
        <f t="shared" si="191"/>
        <v>8.4796500000000066</v>
      </c>
      <c r="I1571" s="2">
        <f t="array" ref="I1571">SUMPRODUCT(B1555:B1574, (ROW(B1555:B1574)-ROW(B1555)+1)) / (20*21/2)</f>
        <v>8.996299999999998</v>
      </c>
      <c r="J1571" s="2">
        <f t="shared" si="194"/>
        <v>8.995631649320238</v>
      </c>
      <c r="K1571" s="2">
        <f t="shared" si="188"/>
        <v>8.9750825212842233</v>
      </c>
    </row>
    <row r="1572" spans="1:11" ht="13.5" x14ac:dyDescent="0.25">
      <c r="A1572" s="3">
        <f>TITRES_STAT!B1575</f>
        <v>44300</v>
      </c>
      <c r="B1572" s="6">
        <f>TITRES_STAT!D1575</f>
        <v>8.9962999999999997</v>
      </c>
      <c r="C1572" s="2">
        <f t="shared" si="189"/>
        <v>0</v>
      </c>
      <c r="D1572" s="2">
        <f t="shared" si="190"/>
        <v>8.9962999999999997</v>
      </c>
      <c r="E1572" s="2">
        <f t="shared" si="192"/>
        <v>8.9963000000000015</v>
      </c>
      <c r="F1572" s="2">
        <f t="shared" si="193"/>
        <v>8.9962999999999997</v>
      </c>
      <c r="G1572" s="2">
        <f t="shared" si="187"/>
        <v>8.9920540000000067</v>
      </c>
      <c r="H1572" s="2">
        <f t="shared" si="191"/>
        <v>8.4843760000000064</v>
      </c>
      <c r="I1572" s="2">
        <f t="array" ref="I1572">SUMPRODUCT(B1556:B1575, (ROW(B1556:B1575)-ROW(B1556)+1)) / (20*21/2)</f>
        <v>8.996299999999998</v>
      </c>
      <c r="J1572" s="2">
        <f t="shared" si="194"/>
        <v>8.9956953017659291</v>
      </c>
      <c r="K1572" s="2">
        <f t="shared" si="188"/>
        <v>8.9759145792730788</v>
      </c>
    </row>
    <row r="1573" spans="1:11" ht="13.5" x14ac:dyDescent="0.25">
      <c r="A1573" s="3">
        <f>TITRES_STAT!B1576</f>
        <v>44301</v>
      </c>
      <c r="B1573" s="6">
        <f>TITRES_STAT!D1576</f>
        <v>8.9962999999999997</v>
      </c>
      <c r="C1573" s="2">
        <f t="shared" si="189"/>
        <v>0</v>
      </c>
      <c r="D1573" s="2">
        <f t="shared" si="190"/>
        <v>8.9962999999999997</v>
      </c>
      <c r="E1573" s="2">
        <f t="shared" si="192"/>
        <v>8.9963000000000015</v>
      </c>
      <c r="F1573" s="2">
        <f t="shared" si="193"/>
        <v>8.9962999999999997</v>
      </c>
      <c r="G1573" s="2">
        <f t="shared" si="187"/>
        <v>8.9920540000000067</v>
      </c>
      <c r="H1573" s="2">
        <f t="shared" si="191"/>
        <v>8.4893165000000064</v>
      </c>
      <c r="I1573" s="2">
        <f t="array" ref="I1573">SUMPRODUCT(B1557:B1576, (ROW(B1557:B1576)-ROW(B1557)+1)) / (20*21/2)</f>
        <v>8.996299999999998</v>
      </c>
      <c r="J1573" s="2">
        <f t="shared" si="194"/>
        <v>8.995752892073936</v>
      </c>
      <c r="K1573" s="2">
        <f t="shared" si="188"/>
        <v>8.9767140075368808</v>
      </c>
    </row>
    <row r="1574" spans="1:11" ht="13.5" x14ac:dyDescent="0.25">
      <c r="A1574" s="3">
        <f>TITRES_STAT!B1577</f>
        <v>44302</v>
      </c>
      <c r="B1574" s="6">
        <f>TITRES_STAT!D1577</f>
        <v>8.9962999999999997</v>
      </c>
      <c r="C1574" s="2">
        <f t="shared" si="189"/>
        <v>0</v>
      </c>
      <c r="D1574" s="2">
        <f t="shared" si="190"/>
        <v>8.9962999999999997</v>
      </c>
      <c r="E1574" s="2">
        <f t="shared" si="192"/>
        <v>8.9963000000000015</v>
      </c>
      <c r="F1574" s="2">
        <f t="shared" si="193"/>
        <v>8.9962999999999997</v>
      </c>
      <c r="G1574" s="2">
        <f t="shared" si="187"/>
        <v>8.9927860000000059</v>
      </c>
      <c r="H1574" s="2">
        <f t="shared" si="191"/>
        <v>8.4935420000000086</v>
      </c>
      <c r="I1574" s="2">
        <f t="array" ref="I1574">SUMPRODUCT(B1558:B1577, (ROW(B1558:B1577)-ROW(B1558)+1)) / (20*21/2)</f>
        <v>8.996299999999998</v>
      </c>
      <c r="J1574" s="2">
        <f t="shared" si="194"/>
        <v>8.9958049975907031</v>
      </c>
      <c r="K1574" s="2">
        <f t="shared" si="188"/>
        <v>8.9774820856726905</v>
      </c>
    </row>
    <row r="1575" spans="1:11" ht="13.5" x14ac:dyDescent="0.25">
      <c r="A1575" s="3">
        <f>TITRES_STAT!B1578</f>
        <v>44305</v>
      </c>
      <c r="B1575" s="6">
        <f>TITRES_STAT!D1578</f>
        <v>8.9962999999999997</v>
      </c>
      <c r="C1575" s="2">
        <f t="shared" si="189"/>
        <v>0</v>
      </c>
      <c r="D1575" s="2">
        <f t="shared" si="190"/>
        <v>8.9962999999999997</v>
      </c>
      <c r="E1575" s="2">
        <f t="shared" si="192"/>
        <v>8.9963000000000015</v>
      </c>
      <c r="F1575" s="2">
        <f t="shared" si="193"/>
        <v>8.9962999999999997</v>
      </c>
      <c r="G1575" s="2">
        <f t="shared" si="187"/>
        <v>8.9927860000000077</v>
      </c>
      <c r="H1575" s="2">
        <f t="shared" si="191"/>
        <v>8.4976245000000077</v>
      </c>
      <c r="I1575" s="2">
        <f t="array" ref="I1575">SUMPRODUCT(B1559:B1578, (ROW(B1559:B1578)-ROW(B1559)+1)) / (20*21/2)</f>
        <v>8.996299999999998</v>
      </c>
      <c r="J1575" s="2">
        <f t="shared" si="194"/>
        <v>8.995852140677302</v>
      </c>
      <c r="K1575" s="2">
        <f t="shared" si="188"/>
        <v>8.9782200430972914</v>
      </c>
    </row>
    <row r="1576" spans="1:11" ht="13.5" x14ac:dyDescent="0.25">
      <c r="A1576" s="3">
        <f>TITRES_STAT!B1579</f>
        <v>44306</v>
      </c>
      <c r="B1576" s="6">
        <f>TITRES_STAT!D1579</f>
        <v>8.9962999999999997</v>
      </c>
      <c r="C1576" s="2">
        <f t="shared" si="189"/>
        <v>0</v>
      </c>
      <c r="D1576" s="2">
        <f t="shared" si="190"/>
        <v>8.9962999999999997</v>
      </c>
      <c r="E1576" s="2">
        <f t="shared" si="192"/>
        <v>8.9963000000000015</v>
      </c>
      <c r="F1576" s="2">
        <f t="shared" si="193"/>
        <v>8.9962999999999997</v>
      </c>
      <c r="G1576" s="2">
        <f t="shared" si="187"/>
        <v>8.993518000000007</v>
      </c>
      <c r="H1576" s="2">
        <f t="shared" si="191"/>
        <v>8.5017070000000086</v>
      </c>
      <c r="I1576" s="2">
        <f t="array" ref="I1576">SUMPRODUCT(B1560:B1579, (ROW(B1560:B1579)-ROW(B1560)+1)) / (20*21/2)</f>
        <v>8.996299999999998</v>
      </c>
      <c r="J1576" s="2">
        <f t="shared" si="194"/>
        <v>8.99589479394613</v>
      </c>
      <c r="K1576" s="2">
        <f t="shared" si="188"/>
        <v>8.9789290610150463</v>
      </c>
    </row>
    <row r="1577" spans="1:11" ht="13.5" x14ac:dyDescent="0.25">
      <c r="A1577" s="3">
        <f>TITRES_STAT!B1580</f>
        <v>44307</v>
      </c>
      <c r="B1577" s="6">
        <f>TITRES_STAT!D1580</f>
        <v>8.9962999999999997</v>
      </c>
      <c r="C1577" s="2">
        <f t="shared" si="189"/>
        <v>0</v>
      </c>
      <c r="D1577" s="2">
        <f t="shared" si="190"/>
        <v>8.9962999999999997</v>
      </c>
      <c r="E1577" s="2">
        <f t="shared" si="192"/>
        <v>8.9963000000000015</v>
      </c>
      <c r="F1577" s="2">
        <f t="shared" si="193"/>
        <v>8.9962999999999997</v>
      </c>
      <c r="G1577" s="2">
        <f t="shared" si="187"/>
        <v>8.993518000000007</v>
      </c>
      <c r="H1577" s="2">
        <f t="shared" si="191"/>
        <v>8.5057895000000077</v>
      </c>
      <c r="I1577" s="2">
        <f t="array" ref="I1577">SUMPRODUCT(B1561:B1580, (ROW(B1561:B1580)-ROW(B1561)+1)) / (20*21/2)</f>
        <v>8.996299999999998</v>
      </c>
      <c r="J1577" s="2">
        <f t="shared" si="194"/>
        <v>8.9959333849988798</v>
      </c>
      <c r="K1577" s="2">
        <f t="shared" si="188"/>
        <v>8.9796102743085751</v>
      </c>
    </row>
    <row r="1578" spans="1:11" ht="13.5" x14ac:dyDescent="0.25">
      <c r="A1578" s="3">
        <f>TITRES_STAT!B1581</f>
        <v>44308</v>
      </c>
      <c r="B1578" s="6">
        <f>TITRES_STAT!D1581</f>
        <v>8.9962999999999997</v>
      </c>
      <c r="C1578" s="2">
        <f t="shared" si="189"/>
        <v>0</v>
      </c>
      <c r="D1578" s="2">
        <f t="shared" si="190"/>
        <v>8.9962999999999997</v>
      </c>
      <c r="E1578" s="2">
        <f t="shared" si="192"/>
        <v>8.9963000000000015</v>
      </c>
      <c r="F1578" s="2">
        <f t="shared" si="193"/>
        <v>8.9962999999999997</v>
      </c>
      <c r="G1578" s="2">
        <f t="shared" si="187"/>
        <v>8.993518000000007</v>
      </c>
      <c r="H1578" s="2">
        <f t="shared" si="191"/>
        <v>8.5101935000000086</v>
      </c>
      <c r="I1578" s="2">
        <f t="array" ref="I1578">SUMPRODUCT(B1562:B1581, (ROW(B1562:B1581)-ROW(B1562)+1)) / (20*21/2)</f>
        <v>8.996299999999998</v>
      </c>
      <c r="J1578" s="2">
        <f t="shared" si="194"/>
        <v>8.9959683007132725</v>
      </c>
      <c r="K1578" s="2">
        <f t="shared" si="188"/>
        <v>8.980264773355298</v>
      </c>
    </row>
    <row r="1579" spans="1:11" ht="13.5" x14ac:dyDescent="0.25">
      <c r="A1579" s="3">
        <f>TITRES_STAT!B1582</f>
        <v>44309</v>
      </c>
      <c r="B1579" s="6">
        <f>TITRES_STAT!D1582</f>
        <v>8.9962999999999997</v>
      </c>
      <c r="C1579" s="2">
        <f t="shared" si="189"/>
        <v>0</v>
      </c>
      <c r="D1579" s="2">
        <f t="shared" si="190"/>
        <v>8.9962999999999997</v>
      </c>
      <c r="E1579" s="2">
        <f t="shared" si="192"/>
        <v>8.9963000000000015</v>
      </c>
      <c r="F1579" s="2">
        <f t="shared" si="193"/>
        <v>8.9962999999999997</v>
      </c>
      <c r="G1579" s="2">
        <f t="shared" si="187"/>
        <v>8.993518000000007</v>
      </c>
      <c r="H1579" s="2">
        <f t="shared" si="191"/>
        <v>8.5147765000000089</v>
      </c>
      <c r="I1579" s="2">
        <f t="array" ref="I1579">SUMPRODUCT(B1563:B1582, (ROW(B1563:B1582)-ROW(B1563)+1)) / (20*21/2)</f>
        <v>8.996299999999998</v>
      </c>
      <c r="J1579" s="2">
        <f t="shared" si="194"/>
        <v>8.9959998911215315</v>
      </c>
      <c r="K1579" s="2">
        <f t="shared" si="188"/>
        <v>8.9808936057727387</v>
      </c>
    </row>
    <row r="1580" spans="1:11" ht="13.5" x14ac:dyDescent="0.25">
      <c r="A1580" s="3">
        <f>TITRES_STAT!B1583</f>
        <v>44312</v>
      </c>
      <c r="B1580" s="6">
        <f>TITRES_STAT!D1583</f>
        <v>8.9962999999999997</v>
      </c>
      <c r="C1580" s="2">
        <f t="shared" si="189"/>
        <v>0</v>
      </c>
      <c r="D1580" s="2">
        <f t="shared" si="190"/>
        <v>8.9962999999999997</v>
      </c>
      <c r="E1580" s="2">
        <f t="shared" si="192"/>
        <v>8.9963000000000015</v>
      </c>
      <c r="F1580" s="2">
        <f t="shared" si="193"/>
        <v>8.9962999999999997</v>
      </c>
      <c r="G1580" s="2">
        <f t="shared" si="187"/>
        <v>8.993518000000007</v>
      </c>
      <c r="H1580" s="2">
        <f t="shared" si="191"/>
        <v>8.5190375000000085</v>
      </c>
      <c r="I1580" s="2">
        <f t="array" ref="I1580">SUMPRODUCT(B1564:B1583, (ROW(B1564:B1583)-ROW(B1564)+1)) / (20*21/2)</f>
        <v>8.996299999999998</v>
      </c>
      <c r="J1580" s="2">
        <f t="shared" si="194"/>
        <v>8.9960284729194804</v>
      </c>
      <c r="K1580" s="2">
        <f t="shared" si="188"/>
        <v>8.9814977780953775</v>
      </c>
    </row>
    <row r="1581" spans="1:11" ht="13.5" x14ac:dyDescent="0.25">
      <c r="A1581" s="3">
        <f>TITRES_STAT!B1584</f>
        <v>44313</v>
      </c>
      <c r="B1581" s="6">
        <f>TITRES_STAT!D1584</f>
        <v>8.9962999999999997</v>
      </c>
      <c r="C1581" s="2">
        <f t="shared" si="189"/>
        <v>0</v>
      </c>
      <c r="D1581" s="2">
        <f t="shared" si="190"/>
        <v>8.9962999999999997</v>
      </c>
      <c r="E1581" s="2">
        <f t="shared" si="192"/>
        <v>8.9963000000000015</v>
      </c>
      <c r="F1581" s="2">
        <f t="shared" si="193"/>
        <v>8.9962999999999997</v>
      </c>
      <c r="G1581" s="2">
        <f t="shared" si="187"/>
        <v>8.993518000000007</v>
      </c>
      <c r="H1581" s="2">
        <f t="shared" si="191"/>
        <v>8.5232985000000081</v>
      </c>
      <c r="I1581" s="2">
        <f t="array" ref="I1581">SUMPRODUCT(B1565:B1584, (ROW(B1565:B1584)-ROW(B1565)+1)) / (20*21/2)</f>
        <v>8.996299999999998</v>
      </c>
      <c r="J1581" s="2">
        <f t="shared" si="194"/>
        <v>8.9960543326414335</v>
      </c>
      <c r="K1581" s="2">
        <f t="shared" si="188"/>
        <v>8.9820782573857549</v>
      </c>
    </row>
    <row r="1582" spans="1:11" ht="13.5" x14ac:dyDescent="0.25">
      <c r="A1582" s="3">
        <f>TITRES_STAT!B1585</f>
        <v>44314</v>
      </c>
      <c r="B1582" s="6">
        <f>TITRES_STAT!D1585</f>
        <v>8.9962999999999997</v>
      </c>
      <c r="C1582" s="2">
        <f t="shared" si="189"/>
        <v>0</v>
      </c>
      <c r="D1582" s="2">
        <f t="shared" si="190"/>
        <v>8.9962999999999997</v>
      </c>
      <c r="E1582" s="2">
        <f t="shared" si="192"/>
        <v>8.9963000000000015</v>
      </c>
      <c r="F1582" s="2">
        <f t="shared" si="193"/>
        <v>8.9962999999999997</v>
      </c>
      <c r="G1582" s="2">
        <f t="shared" si="187"/>
        <v>8.9935180000000052</v>
      </c>
      <c r="H1582" s="2">
        <f t="shared" si="191"/>
        <v>8.5278815000000101</v>
      </c>
      <c r="I1582" s="2">
        <f t="array" ref="I1582">SUMPRODUCT(B1566:B1585, (ROW(B1566:B1585)-ROW(B1566)+1)) / (20*21/2)</f>
        <v>8.996299999999998</v>
      </c>
      <c r="J1582" s="2">
        <f t="shared" si="194"/>
        <v>8.9960777295327254</v>
      </c>
      <c r="K1582" s="2">
        <f t="shared" si="188"/>
        <v>8.9826359727823935</v>
      </c>
    </row>
    <row r="1583" spans="1:11" ht="13.5" x14ac:dyDescent="0.25">
      <c r="A1583" s="3">
        <f>TITRES_STAT!B1586</f>
        <v>44315</v>
      </c>
      <c r="B1583" s="6">
        <f>TITRES_STAT!D1586</f>
        <v>8.9962999999999997</v>
      </c>
      <c r="C1583" s="2">
        <f t="shared" si="189"/>
        <v>0</v>
      </c>
      <c r="D1583" s="2">
        <f t="shared" si="190"/>
        <v>8.9962999999999997</v>
      </c>
      <c r="E1583" s="2">
        <f t="shared" si="192"/>
        <v>8.9963000000000015</v>
      </c>
      <c r="F1583" s="2">
        <f t="shared" si="193"/>
        <v>8.9962999999999997</v>
      </c>
      <c r="G1583" s="2">
        <f t="shared" si="187"/>
        <v>8.9942500000000063</v>
      </c>
      <c r="H1583" s="2">
        <f t="shared" si="191"/>
        <v>8.5324645000000103</v>
      </c>
      <c r="I1583" s="2">
        <f t="array" ref="I1583">SUMPRODUCT(B1567:B1586, (ROW(B1567:B1586)-ROW(B1567)+1)) / (20*21/2)</f>
        <v>8.996299999999998</v>
      </c>
      <c r="J1583" s="2">
        <f t="shared" si="194"/>
        <v>8.9960988981486558</v>
      </c>
      <c r="K1583" s="2">
        <f t="shared" si="188"/>
        <v>8.9831718169870065</v>
      </c>
    </row>
    <row r="1584" spans="1:11" ht="13.5" x14ac:dyDescent="0.25">
      <c r="A1584" s="3">
        <f>TITRES_STAT!B1587</f>
        <v>44316</v>
      </c>
      <c r="B1584" s="6">
        <f>TITRES_STAT!D1587</f>
        <v>8.9962999999999997</v>
      </c>
      <c r="C1584" s="2">
        <f t="shared" si="189"/>
        <v>0</v>
      </c>
      <c r="D1584" s="2">
        <f t="shared" si="190"/>
        <v>8.9962999999999997</v>
      </c>
      <c r="E1584" s="2">
        <f t="shared" si="192"/>
        <v>8.9963000000000015</v>
      </c>
      <c r="F1584" s="2">
        <f t="shared" si="193"/>
        <v>8.9962999999999997</v>
      </c>
      <c r="G1584" s="2">
        <f t="shared" si="187"/>
        <v>8.9942500000000063</v>
      </c>
      <c r="H1584" s="2">
        <f t="shared" si="191"/>
        <v>8.5370475000000106</v>
      </c>
      <c r="I1584" s="2">
        <f t="array" ref="I1584">SUMPRODUCT(B1568:B1587, (ROW(B1568:B1587)-ROW(B1568)+1)) / (20*21/2)</f>
        <v>8.996299999999998</v>
      </c>
      <c r="J1584" s="2">
        <f t="shared" si="194"/>
        <v>8.9961180507059257</v>
      </c>
      <c r="K1584" s="2">
        <f t="shared" si="188"/>
        <v>8.9836866476933999</v>
      </c>
    </row>
    <row r="1585" spans="1:11" ht="13.5" x14ac:dyDescent="0.25">
      <c r="A1585" s="3">
        <f>TITRES_STAT!B1588</f>
        <v>44319</v>
      </c>
      <c r="B1585" s="6">
        <f>TITRES_STAT!D1588</f>
        <v>8.9962999999999997</v>
      </c>
      <c r="C1585" s="2">
        <f t="shared" si="189"/>
        <v>0</v>
      </c>
      <c r="D1585" s="2">
        <f t="shared" si="190"/>
        <v>8.9962999999999997</v>
      </c>
      <c r="E1585" s="2">
        <f t="shared" si="192"/>
        <v>8.9963000000000015</v>
      </c>
      <c r="F1585" s="2">
        <f t="shared" si="193"/>
        <v>8.9962999999999997</v>
      </c>
      <c r="G1585" s="2">
        <f t="shared" si="187"/>
        <v>8.9945440000000065</v>
      </c>
      <c r="H1585" s="2">
        <f t="shared" si="191"/>
        <v>8.5416305000000108</v>
      </c>
      <c r="I1585" s="2">
        <f t="array" ref="I1585">SUMPRODUCT(B1569:B1588, (ROW(B1569:B1588)-ROW(B1569)+1)) / (20*21/2)</f>
        <v>8.996299999999998</v>
      </c>
      <c r="J1585" s="2">
        <f t="shared" si="194"/>
        <v>8.9961353792101235</v>
      </c>
      <c r="K1585" s="2">
        <f t="shared" si="188"/>
        <v>8.9841812889603254</v>
      </c>
    </row>
    <row r="1586" spans="1:11" ht="13.5" x14ac:dyDescent="0.25">
      <c r="A1586" s="3">
        <f>TITRES_STAT!B1589</f>
        <v>44320</v>
      </c>
      <c r="B1586" s="6">
        <f>TITRES_STAT!D1589</f>
        <v>8.9962999999999997</v>
      </c>
      <c r="C1586" s="2">
        <f t="shared" si="189"/>
        <v>0</v>
      </c>
      <c r="D1586" s="2">
        <f t="shared" si="190"/>
        <v>8.9962999999999997</v>
      </c>
      <c r="E1586" s="2">
        <f t="shared" si="192"/>
        <v>8.9963000000000015</v>
      </c>
      <c r="F1586" s="2">
        <f t="shared" si="193"/>
        <v>8.9962999999999997</v>
      </c>
      <c r="G1586" s="2">
        <f t="shared" ref="G1586:G1649" si="195">AVERAGE(B1537:B1586)</f>
        <v>8.9948380000000068</v>
      </c>
      <c r="H1586" s="2">
        <f t="shared" si="191"/>
        <v>8.546213500000011</v>
      </c>
      <c r="I1586" s="2">
        <f t="array" ref="I1586">SUMPRODUCT(B1570:B1589, (ROW(B1570:B1589)-ROW(B1570)+1)) / (20*21/2)</f>
        <v>8.996299999999998</v>
      </c>
      <c r="J1586" s="2">
        <f t="shared" si="194"/>
        <v>8.9961510573805867</v>
      </c>
      <c r="K1586" s="2">
        <f t="shared" si="188"/>
        <v>8.9846565325305097</v>
      </c>
    </row>
    <row r="1587" spans="1:11" ht="13.5" x14ac:dyDescent="0.25">
      <c r="A1587" s="3">
        <f>TITRES_STAT!B1590</f>
        <v>44321</v>
      </c>
      <c r="B1587" s="6">
        <f>TITRES_STAT!D1590</f>
        <v>8.9962999999999997</v>
      </c>
      <c r="C1587" s="2">
        <f t="shared" si="189"/>
        <v>0</v>
      </c>
      <c r="D1587" s="2">
        <f t="shared" si="190"/>
        <v>8.9962999999999997</v>
      </c>
      <c r="E1587" s="2">
        <f t="shared" si="192"/>
        <v>8.9963000000000015</v>
      </c>
      <c r="F1587" s="2">
        <f t="shared" si="193"/>
        <v>8.9962999999999997</v>
      </c>
      <c r="G1587" s="2">
        <f t="shared" si="195"/>
        <v>8.9955700000000078</v>
      </c>
      <c r="H1587" s="2">
        <f t="shared" si="191"/>
        <v>8.5507965000000112</v>
      </c>
      <c r="I1587" s="2">
        <f t="array" ref="I1587">SUMPRODUCT(B1571:B1590, (ROW(B1571:B1590)-ROW(B1571)+1)) / (20*21/2)</f>
        <v>8.996299999999998</v>
      </c>
      <c r="J1587" s="2">
        <f t="shared" si="194"/>
        <v>8.9961652423919585</v>
      </c>
      <c r="K1587" s="2">
        <f t="shared" ref="K1587:K1650" si="196">$K$4*B1587+(1-$K$4)*K1586</f>
        <v>8.9851131390979422</v>
      </c>
    </row>
    <row r="1588" spans="1:11" ht="13.5" x14ac:dyDescent="0.25">
      <c r="A1588" s="3">
        <f>TITRES_STAT!B1591</f>
        <v>44322</v>
      </c>
      <c r="B1588" s="6">
        <f>TITRES_STAT!D1591</f>
        <v>8.9962999999999997</v>
      </c>
      <c r="C1588" s="2">
        <f t="shared" si="189"/>
        <v>0</v>
      </c>
      <c r="D1588" s="2">
        <f t="shared" si="190"/>
        <v>8.9962999999999997</v>
      </c>
      <c r="E1588" s="2">
        <f t="shared" si="192"/>
        <v>8.9963000000000015</v>
      </c>
      <c r="F1588" s="2">
        <f t="shared" si="193"/>
        <v>8.9962999999999997</v>
      </c>
      <c r="G1588" s="2">
        <f t="shared" si="195"/>
        <v>8.9955700000000078</v>
      </c>
      <c r="H1588" s="2">
        <f t="shared" si="191"/>
        <v>8.5553795000000115</v>
      </c>
      <c r="I1588" s="2">
        <f t="array" ref="I1588">SUMPRODUCT(B1572:B1591, (ROW(B1572:B1591)-ROW(B1572)+1)) / (20*21/2)</f>
        <v>8.996299999999998</v>
      </c>
      <c r="J1588" s="2">
        <f t="shared" si="194"/>
        <v>8.9961780764498673</v>
      </c>
      <c r="K1588" s="2">
        <f t="shared" si="196"/>
        <v>8.9855518395254741</v>
      </c>
    </row>
    <row r="1589" spans="1:11" ht="13.5" x14ac:dyDescent="0.25">
      <c r="A1589" s="3">
        <f>TITRES_STAT!B1592</f>
        <v>44323</v>
      </c>
      <c r="B1589" s="6">
        <f>TITRES_STAT!D1592</f>
        <v>8.9962999999999997</v>
      </c>
      <c r="C1589" s="2">
        <f t="shared" si="189"/>
        <v>0</v>
      </c>
      <c r="D1589" s="2">
        <f t="shared" si="190"/>
        <v>8.9962999999999997</v>
      </c>
      <c r="E1589" s="2">
        <f t="shared" si="192"/>
        <v>8.9963000000000015</v>
      </c>
      <c r="F1589" s="2">
        <f t="shared" si="193"/>
        <v>8.9962999999999997</v>
      </c>
      <c r="G1589" s="2">
        <f t="shared" si="195"/>
        <v>8.9955700000000078</v>
      </c>
      <c r="H1589" s="2">
        <f t="shared" si="191"/>
        <v>8.5596765000000126</v>
      </c>
      <c r="I1589" s="2">
        <f t="array" ref="I1589">SUMPRODUCT(B1573:B1592, (ROW(B1573:B1592)-ROW(B1573)+1)) / (20*21/2)</f>
        <v>8.996299999999998</v>
      </c>
      <c r="J1589" s="2">
        <f t="shared" si="194"/>
        <v>8.9961896882165462</v>
      </c>
      <c r="K1589" s="2">
        <f t="shared" si="196"/>
        <v>8.9859733360146716</v>
      </c>
    </row>
    <row r="1590" spans="1:11" ht="13.5" x14ac:dyDescent="0.25">
      <c r="A1590" s="3">
        <f>TITRES_STAT!B1593</f>
        <v>44326</v>
      </c>
      <c r="B1590" s="6">
        <f>TITRES_STAT!D1593</f>
        <v>8.9962999999999997</v>
      </c>
      <c r="C1590" s="2">
        <f t="shared" si="189"/>
        <v>0</v>
      </c>
      <c r="D1590" s="2">
        <f t="shared" si="190"/>
        <v>8.9962999999999997</v>
      </c>
      <c r="E1590" s="2">
        <f t="shared" si="192"/>
        <v>8.9963000000000015</v>
      </c>
      <c r="F1590" s="2">
        <f t="shared" si="193"/>
        <v>8.9962999999999997</v>
      </c>
      <c r="G1590" s="2">
        <f t="shared" si="195"/>
        <v>8.9955700000000078</v>
      </c>
      <c r="H1590" s="2">
        <f t="shared" si="191"/>
        <v>8.5640090000000111</v>
      </c>
      <c r="I1590" s="2">
        <f t="array" ref="I1590">SUMPRODUCT(B1574:B1593, (ROW(B1574:B1593)-ROW(B1574)+1)) / (20*21/2)</f>
        <v>8.996299999999998</v>
      </c>
      <c r="J1590" s="2">
        <f t="shared" si="194"/>
        <v>8.9962001941006839</v>
      </c>
      <c r="K1590" s="2">
        <f t="shared" si="196"/>
        <v>8.9863783032297828</v>
      </c>
    </row>
    <row r="1591" spans="1:11" ht="13.5" x14ac:dyDescent="0.25">
      <c r="A1591" s="3">
        <f>TITRES_STAT!B1594</f>
        <v>44327</v>
      </c>
      <c r="B1591" s="6">
        <f>TITRES_STAT!D1594</f>
        <v>8.9962999999999997</v>
      </c>
      <c r="C1591" s="2">
        <f t="shared" si="189"/>
        <v>0</v>
      </c>
      <c r="D1591" s="2">
        <f t="shared" si="190"/>
        <v>8.9962999999999997</v>
      </c>
      <c r="E1591" s="2">
        <f t="shared" si="192"/>
        <v>8.9963000000000015</v>
      </c>
      <c r="F1591" s="2">
        <f t="shared" si="193"/>
        <v>8.9962999999999997</v>
      </c>
      <c r="G1591" s="2">
        <f t="shared" si="195"/>
        <v>8.9955700000000078</v>
      </c>
      <c r="H1591" s="2">
        <f t="shared" si="191"/>
        <v>8.5685920000000113</v>
      </c>
      <c r="I1591" s="2">
        <f t="array" ref="I1591">SUMPRODUCT(B1575:B1594, (ROW(B1575:B1594)-ROW(B1575)+1)) / (20*21/2)</f>
        <v>8.996299999999998</v>
      </c>
      <c r="J1591" s="2">
        <f t="shared" si="194"/>
        <v>8.9962096994244281</v>
      </c>
      <c r="K1591" s="2">
        <f t="shared" si="196"/>
        <v>8.9867673893776345</v>
      </c>
    </row>
    <row r="1592" spans="1:11" ht="13.5" x14ac:dyDescent="0.25">
      <c r="A1592" s="3">
        <f>TITRES_STAT!B1595</f>
        <v>44333</v>
      </c>
      <c r="B1592" s="6">
        <f>TITRES_STAT!D1595</f>
        <v>8.9962999999999997</v>
      </c>
      <c r="C1592" s="2">
        <f t="shared" si="189"/>
        <v>0</v>
      </c>
      <c r="D1592" s="2">
        <f t="shared" si="190"/>
        <v>8.9962999999999997</v>
      </c>
      <c r="E1592" s="2">
        <f t="shared" si="192"/>
        <v>8.9963000000000015</v>
      </c>
      <c r="F1592" s="2">
        <f t="shared" si="193"/>
        <v>8.9962999999999997</v>
      </c>
      <c r="G1592" s="2">
        <f t="shared" si="195"/>
        <v>8.9955700000000078</v>
      </c>
      <c r="H1592" s="2">
        <f t="shared" si="191"/>
        <v>8.5731750000000098</v>
      </c>
      <c r="I1592" s="2">
        <f t="array" ref="I1592">SUMPRODUCT(B1576:B1595, (ROW(B1576:B1595)-ROW(B1576)+1)) / (20*21/2)</f>
        <v>8.996299999999998</v>
      </c>
      <c r="J1592" s="2">
        <f t="shared" si="194"/>
        <v>8.9962182994792439</v>
      </c>
      <c r="K1592" s="2">
        <f t="shared" si="196"/>
        <v>8.9871412172451794</v>
      </c>
    </row>
    <row r="1593" spans="1:11" ht="13.5" x14ac:dyDescent="0.25">
      <c r="A1593" s="3">
        <f>TITRES_STAT!B1596</f>
        <v>44334</v>
      </c>
      <c r="B1593" s="6">
        <f>TITRES_STAT!D1596</f>
        <v>8.9962999999999997</v>
      </c>
      <c r="C1593" s="2">
        <f t="shared" si="189"/>
        <v>0</v>
      </c>
      <c r="D1593" s="2">
        <f t="shared" si="190"/>
        <v>8.9962999999999997</v>
      </c>
      <c r="E1593" s="2">
        <f t="shared" si="192"/>
        <v>8.9963000000000015</v>
      </c>
      <c r="F1593" s="2">
        <f t="shared" si="193"/>
        <v>8.9962999999999997</v>
      </c>
      <c r="G1593" s="2">
        <f t="shared" si="195"/>
        <v>8.9957160000000069</v>
      </c>
      <c r="H1593" s="2">
        <f t="shared" si="191"/>
        <v>8.5784730000000096</v>
      </c>
      <c r="I1593" s="2">
        <f t="array" ref="I1593">SUMPRODUCT(B1577:B1596, (ROW(B1577:B1596)-ROW(B1577)+1)) / (20*21/2)</f>
        <v>8.996299999999998</v>
      </c>
      <c r="J1593" s="2">
        <f t="shared" si="194"/>
        <v>8.99622608048122</v>
      </c>
      <c r="K1593" s="2">
        <f t="shared" si="196"/>
        <v>8.9875003851963502</v>
      </c>
    </row>
    <row r="1594" spans="1:11" ht="13.5" x14ac:dyDescent="0.25">
      <c r="A1594" s="3">
        <f>TITRES_STAT!B1597</f>
        <v>44335</v>
      </c>
      <c r="B1594" s="6">
        <f>TITRES_STAT!D1597</f>
        <v>8.9962999999999997</v>
      </c>
      <c r="C1594" s="2">
        <f t="shared" si="189"/>
        <v>0</v>
      </c>
      <c r="D1594" s="2">
        <f t="shared" si="190"/>
        <v>8.9962999999999997</v>
      </c>
      <c r="E1594" s="2">
        <f t="shared" si="192"/>
        <v>8.9963000000000015</v>
      </c>
      <c r="F1594" s="2">
        <f t="shared" si="193"/>
        <v>8.9962999999999997</v>
      </c>
      <c r="G1594" s="2">
        <f t="shared" si="195"/>
        <v>8.995862000000006</v>
      </c>
      <c r="H1594" s="2">
        <f t="shared" si="191"/>
        <v>8.5838065000000103</v>
      </c>
      <c r="I1594" s="2">
        <f t="array" ref="I1594">SUMPRODUCT(B1578:B1597, (ROW(B1578:B1597)-ROW(B1578)+1)) / (20*21/2)</f>
        <v>8.9928142857142852</v>
      </c>
      <c r="J1594" s="2">
        <f t="shared" si="194"/>
        <v>8.9962331204353898</v>
      </c>
      <c r="K1594" s="2">
        <f t="shared" si="196"/>
        <v>8.9878454681298265</v>
      </c>
    </row>
    <row r="1595" spans="1:11" ht="13.5" x14ac:dyDescent="0.25">
      <c r="A1595" s="3">
        <f>TITRES_STAT!B1598</f>
        <v>44336</v>
      </c>
      <c r="B1595" s="6">
        <f>TITRES_STAT!D1598</f>
        <v>8.9962999999999997</v>
      </c>
      <c r="C1595" s="2">
        <f t="shared" si="189"/>
        <v>0</v>
      </c>
      <c r="D1595" s="2">
        <f t="shared" si="190"/>
        <v>8.9962999999999997</v>
      </c>
      <c r="E1595" s="2">
        <f t="shared" si="192"/>
        <v>8.9963000000000015</v>
      </c>
      <c r="F1595" s="2">
        <f t="shared" si="193"/>
        <v>8.9962999999999997</v>
      </c>
      <c r="G1595" s="2">
        <f t="shared" si="195"/>
        <v>8.9960080000000069</v>
      </c>
      <c r="H1595" s="2">
        <f t="shared" si="191"/>
        <v>8.5891400000000111</v>
      </c>
      <c r="I1595" s="2">
        <f t="array" ref="I1595">SUMPRODUCT(B1579:B1598, (ROW(B1579:B1598)-ROW(B1579)+1)) / (20*21/2)</f>
        <v>8.9860171428571434</v>
      </c>
      <c r="J1595" s="2">
        <f t="shared" si="194"/>
        <v>8.996239489917734</v>
      </c>
      <c r="K1595" s="2">
        <f t="shared" si="196"/>
        <v>8.9881770183992451</v>
      </c>
    </row>
    <row r="1596" spans="1:11" ht="13.5" x14ac:dyDescent="0.25">
      <c r="A1596" s="3">
        <f>TITRES_STAT!B1599</f>
        <v>44337</v>
      </c>
      <c r="B1596" s="6">
        <f>TITRES_STAT!D1599</f>
        <v>8.9962999999999997</v>
      </c>
      <c r="C1596" s="2">
        <f t="shared" si="189"/>
        <v>0</v>
      </c>
      <c r="D1596" s="2">
        <f t="shared" si="190"/>
        <v>8.9962999999999997</v>
      </c>
      <c r="E1596" s="2">
        <f t="shared" si="192"/>
        <v>8.9963000000000015</v>
      </c>
      <c r="F1596" s="2">
        <f t="shared" si="193"/>
        <v>8.9962999999999997</v>
      </c>
      <c r="G1596" s="2">
        <f t="shared" si="195"/>
        <v>8.996154000000006</v>
      </c>
      <c r="H1596" s="2">
        <f t="shared" si="191"/>
        <v>8.5947955000000107</v>
      </c>
      <c r="I1596" s="2">
        <f t="array" ref="I1596">SUMPRODUCT(B1580:B1599, (ROW(B1580:B1599)-ROW(B1580)+1)) / (20*21/2)</f>
        <v>8.9795685714285707</v>
      </c>
      <c r="J1596" s="2">
        <f t="shared" si="194"/>
        <v>8.9962452527827121</v>
      </c>
      <c r="K1596" s="2">
        <f t="shared" si="196"/>
        <v>8.9884955666973152</v>
      </c>
    </row>
    <row r="1597" spans="1:11" ht="13.5" x14ac:dyDescent="0.25">
      <c r="A1597" s="3">
        <f>TITRES_STAT!B1600</f>
        <v>44340</v>
      </c>
      <c r="B1597" s="6">
        <f>TITRES_STAT!D1600</f>
        <v>8.9596999999999998</v>
      </c>
      <c r="C1597" s="2">
        <f t="shared" si="189"/>
        <v>-3.6599999999999966E-2</v>
      </c>
      <c r="D1597" s="2">
        <f t="shared" si="190"/>
        <v>8.9889799999999997</v>
      </c>
      <c r="E1597" s="2">
        <f t="shared" si="192"/>
        <v>8.9926399999999997</v>
      </c>
      <c r="F1597" s="2">
        <f t="shared" si="193"/>
        <v>8.9944699999999997</v>
      </c>
      <c r="G1597" s="2">
        <f t="shared" si="195"/>
        <v>8.9955680000000058</v>
      </c>
      <c r="H1597" s="2">
        <f t="shared" si="191"/>
        <v>8.6013405000000134</v>
      </c>
      <c r="I1597" s="2">
        <f t="array" ref="I1597">SUMPRODUCT(B1581:B1600, (ROW(B1581:B1600)-ROW(B1581)+1)) / (20*21/2)</f>
        <v>8.9734685714285725</v>
      </c>
      <c r="J1597" s="2">
        <f t="shared" si="194"/>
        <v>8.9927647525176919</v>
      </c>
      <c r="K1597" s="2">
        <f t="shared" si="196"/>
        <v>8.9873663287876155</v>
      </c>
    </row>
    <row r="1598" spans="1:11" ht="13.5" x14ac:dyDescent="0.25">
      <c r="A1598" s="3">
        <f>TITRES_STAT!B1601</f>
        <v>44341</v>
      </c>
      <c r="B1598" s="6">
        <f>TITRES_STAT!D1601</f>
        <v>8.9230999999999998</v>
      </c>
      <c r="C1598" s="2">
        <f t="shared" si="189"/>
        <v>-3.6599999999999966E-2</v>
      </c>
      <c r="D1598" s="2">
        <f t="shared" si="190"/>
        <v>8.9743399999999998</v>
      </c>
      <c r="E1598" s="2">
        <f t="shared" si="192"/>
        <v>8.9853199999999998</v>
      </c>
      <c r="F1598" s="2">
        <f t="shared" si="193"/>
        <v>8.9908099999999997</v>
      </c>
      <c r="G1598" s="2">
        <f t="shared" si="195"/>
        <v>8.9941040000000054</v>
      </c>
      <c r="H1598" s="2">
        <f t="shared" si="191"/>
        <v>8.6066300000000133</v>
      </c>
      <c r="I1598" s="2">
        <f t="array" ref="I1598">SUMPRODUCT(B1582:B1601, (ROW(B1582:B1601)-ROW(B1582)+1)) / (20*21/2)</f>
        <v>8.9677171428571434</v>
      </c>
      <c r="J1598" s="2">
        <f t="shared" si="194"/>
        <v>8.9861300141826739</v>
      </c>
      <c r="K1598" s="2">
        <f t="shared" si="196"/>
        <v>8.9848460805998656</v>
      </c>
    </row>
    <row r="1599" spans="1:11" ht="13.5" x14ac:dyDescent="0.25">
      <c r="A1599" s="3">
        <f>TITRES_STAT!B1602</f>
        <v>44342</v>
      </c>
      <c r="B1599" s="6">
        <f>TITRES_STAT!D1602</f>
        <v>8.9230999999999998</v>
      </c>
      <c r="C1599" s="2">
        <f t="shared" si="189"/>
        <v>0</v>
      </c>
      <c r="D1599" s="2">
        <f t="shared" si="190"/>
        <v>8.9596999999999998</v>
      </c>
      <c r="E1599" s="2">
        <f t="shared" si="192"/>
        <v>8.9779999999999998</v>
      </c>
      <c r="F1599" s="2">
        <f t="shared" si="193"/>
        <v>8.9871500000000015</v>
      </c>
      <c r="G1599" s="2">
        <f t="shared" si="195"/>
        <v>8.9926400000000051</v>
      </c>
      <c r="H1599" s="2">
        <f t="shared" si="191"/>
        <v>8.6129920000000126</v>
      </c>
      <c r="I1599" s="2">
        <f t="array" ref="I1599">SUMPRODUCT(B1583:B1602, (ROW(B1583:B1602)-ROW(B1583)+1)) / (20*21/2)</f>
        <v>8.962314285714287</v>
      </c>
      <c r="J1599" s="2">
        <f t="shared" si="194"/>
        <v>8.980127155689086</v>
      </c>
      <c r="K1599" s="2">
        <f t="shared" si="196"/>
        <v>8.9824246656743814</v>
      </c>
    </row>
    <row r="1600" spans="1:11" ht="13.5" x14ac:dyDescent="0.25">
      <c r="A1600" s="3">
        <f>TITRES_STAT!B1603</f>
        <v>44343</v>
      </c>
      <c r="B1600" s="6">
        <f>TITRES_STAT!D1603</f>
        <v>8.9230999999999998</v>
      </c>
      <c r="C1600" s="2">
        <f t="shared" si="189"/>
        <v>0</v>
      </c>
      <c r="D1600" s="2">
        <f t="shared" si="190"/>
        <v>8.9450599999999998</v>
      </c>
      <c r="E1600" s="2">
        <f t="shared" si="192"/>
        <v>8.9706799999999998</v>
      </c>
      <c r="F1600" s="2">
        <f t="shared" si="193"/>
        <v>8.9834900000000015</v>
      </c>
      <c r="G1600" s="2">
        <f t="shared" si="195"/>
        <v>8.9911760000000029</v>
      </c>
      <c r="H1600" s="2">
        <f t="shared" si="191"/>
        <v>8.6182815000000126</v>
      </c>
      <c r="I1600" s="2">
        <f t="array" ref="I1600">SUMPRODUCT(B1584:B1603, (ROW(B1584:B1603)-ROW(B1584)+1)) / (20*21/2)</f>
        <v>8.9572600000000016</v>
      </c>
      <c r="J1600" s="2">
        <f t="shared" si="194"/>
        <v>8.9746959980044121</v>
      </c>
      <c r="K1600" s="2">
        <f t="shared" si="196"/>
        <v>8.9800982081969547</v>
      </c>
    </row>
    <row r="1601" spans="1:11" ht="13.5" x14ac:dyDescent="0.25">
      <c r="A1601" s="3">
        <f>TITRES_STAT!B1604</f>
        <v>44344</v>
      </c>
      <c r="B1601" s="6">
        <f>TITRES_STAT!D1604</f>
        <v>8.9230999999999998</v>
      </c>
      <c r="C1601" s="2">
        <f t="shared" si="189"/>
        <v>0</v>
      </c>
      <c r="D1601" s="2">
        <f t="shared" si="190"/>
        <v>8.9304199999999998</v>
      </c>
      <c r="E1601" s="2">
        <f t="shared" si="192"/>
        <v>8.9633599999999998</v>
      </c>
      <c r="F1601" s="2">
        <f t="shared" si="193"/>
        <v>8.9798300000000033</v>
      </c>
      <c r="G1601" s="2">
        <f t="shared" si="195"/>
        <v>8.9897120000000026</v>
      </c>
      <c r="H1601" s="2">
        <f t="shared" si="191"/>
        <v>8.6235710000000125</v>
      </c>
      <c r="I1601" s="2">
        <f t="array" ref="I1601">SUMPRODUCT(B1585:B1604, (ROW(B1585:B1604)-ROW(B1585)+1)) / (20*21/2)</f>
        <v>8.9595257142857143</v>
      </c>
      <c r="J1601" s="2">
        <f t="shared" si="194"/>
        <v>8.9697820934325634</v>
      </c>
      <c r="K1601" s="2">
        <f t="shared" si="196"/>
        <v>8.9778629843460944</v>
      </c>
    </row>
    <row r="1602" spans="1:11" ht="13.5" x14ac:dyDescent="0.25">
      <c r="A1602" s="3">
        <f>TITRES_STAT!B1605</f>
        <v>44347</v>
      </c>
      <c r="B1602" s="6">
        <f>TITRES_STAT!D1605</f>
        <v>8.9230999999999998</v>
      </c>
      <c r="C1602" s="2">
        <f t="shared" si="189"/>
        <v>0</v>
      </c>
      <c r="D1602" s="2">
        <f t="shared" si="190"/>
        <v>8.9230999999999998</v>
      </c>
      <c r="E1602" s="2">
        <f t="shared" si="192"/>
        <v>8.9560399999999998</v>
      </c>
      <c r="F1602" s="2">
        <f t="shared" si="193"/>
        <v>8.9761700000000033</v>
      </c>
      <c r="G1602" s="2">
        <f t="shared" si="195"/>
        <v>8.9882480000000022</v>
      </c>
      <c r="H1602" s="2">
        <f t="shared" si="191"/>
        <v>8.6288605000000125</v>
      </c>
      <c r="I1602" s="2">
        <f t="array" ref="I1602">SUMPRODUCT(B1586:B1605, (ROW(B1586:B1605)-ROW(B1586)+1)) / (20*21/2)</f>
        <v>8.9617914285714289</v>
      </c>
      <c r="J1602" s="2">
        <f t="shared" si="194"/>
        <v>8.9653361797723203</v>
      </c>
      <c r="K1602" s="2">
        <f t="shared" si="196"/>
        <v>8.9757154163325215</v>
      </c>
    </row>
    <row r="1603" spans="1:11" ht="13.5" x14ac:dyDescent="0.25">
      <c r="A1603" s="3">
        <f>TITRES_STAT!B1606</f>
        <v>44348</v>
      </c>
      <c r="B1603" s="6">
        <f>TITRES_STAT!D1606</f>
        <v>8.9230999999999998</v>
      </c>
      <c r="C1603" s="2">
        <f t="shared" si="189"/>
        <v>0</v>
      </c>
      <c r="D1603" s="2">
        <f t="shared" si="190"/>
        <v>8.9230999999999998</v>
      </c>
      <c r="E1603" s="2">
        <f t="shared" si="192"/>
        <v>8.9487199999999998</v>
      </c>
      <c r="F1603" s="2">
        <f t="shared" si="193"/>
        <v>8.9725100000000033</v>
      </c>
      <c r="G1603" s="2">
        <f t="shared" si="195"/>
        <v>8.9867840000000019</v>
      </c>
      <c r="H1603" s="2">
        <f t="shared" si="191"/>
        <v>8.6346860000000127</v>
      </c>
      <c r="I1603" s="2">
        <f t="array" ref="I1603">SUMPRODUCT(B1587:B1606, (ROW(B1587:B1606)-ROW(B1587)+1)) / (20*21/2)</f>
        <v>8.9570857142857143</v>
      </c>
      <c r="J1603" s="2">
        <f t="shared" si="194"/>
        <v>8.9613136864606719</v>
      </c>
      <c r="K1603" s="2">
        <f t="shared" si="196"/>
        <v>8.9736520666724218</v>
      </c>
    </row>
    <row r="1604" spans="1:11" ht="13.5" x14ac:dyDescent="0.25">
      <c r="A1604" s="3">
        <f>TITRES_STAT!B1607</f>
        <v>44349</v>
      </c>
      <c r="B1604" s="6">
        <f>TITRES_STAT!D1607</f>
        <v>8.9962999999999997</v>
      </c>
      <c r="C1604" s="2">
        <f t="shared" ref="C1604:C1667" si="197">B1604-B1603</f>
        <v>7.3199999999999932E-2</v>
      </c>
      <c r="D1604" s="2">
        <f t="shared" si="190"/>
        <v>8.9377399999999998</v>
      </c>
      <c r="E1604" s="2">
        <f t="shared" si="192"/>
        <v>8.9487199999999998</v>
      </c>
      <c r="F1604" s="2">
        <f t="shared" si="193"/>
        <v>8.9725100000000015</v>
      </c>
      <c r="G1604" s="2">
        <f t="shared" si="195"/>
        <v>8.9867840000000019</v>
      </c>
      <c r="H1604" s="2">
        <f t="shared" si="191"/>
        <v>8.6408775000000126</v>
      </c>
      <c r="I1604" s="2">
        <f t="array" ref="I1604">SUMPRODUCT(B1588:B1607, (ROW(B1588:B1607)-ROW(B1588)+1)) / (20*21/2)</f>
        <v>8.9527285714285725</v>
      </c>
      <c r="J1604" s="2">
        <f t="shared" si="194"/>
        <v>8.9646457163215594</v>
      </c>
      <c r="K1604" s="2">
        <f t="shared" si="196"/>
        <v>8.9745402209205629</v>
      </c>
    </row>
    <row r="1605" spans="1:11" ht="13.5" x14ac:dyDescent="0.25">
      <c r="A1605" s="3">
        <f>TITRES_STAT!B1608</f>
        <v>44350</v>
      </c>
      <c r="B1605" s="6">
        <f>TITRES_STAT!D1608</f>
        <v>8.9962999999999997</v>
      </c>
      <c r="C1605" s="2">
        <f t="shared" si="197"/>
        <v>0</v>
      </c>
      <c r="D1605" s="2">
        <f t="shared" si="190"/>
        <v>8.9523799999999998</v>
      </c>
      <c r="E1605" s="2">
        <f t="shared" si="192"/>
        <v>8.9487199999999998</v>
      </c>
      <c r="F1605" s="2">
        <f t="shared" si="193"/>
        <v>8.9725100000000015</v>
      </c>
      <c r="G1605" s="2">
        <f t="shared" si="195"/>
        <v>8.9867840000000019</v>
      </c>
      <c r="H1605" s="2">
        <f t="shared" si="191"/>
        <v>8.6470690000000126</v>
      </c>
      <c r="I1605" s="2">
        <f t="array" ref="I1605">SUMPRODUCT(B1589:B1608, (ROW(B1589:B1608)-ROW(B1589)+1)) / (20*21/2)</f>
        <v>8.9487200000000016</v>
      </c>
      <c r="J1605" s="2">
        <f t="shared" si="194"/>
        <v>8.9676604100052195</v>
      </c>
      <c r="K1605" s="2">
        <f t="shared" si="196"/>
        <v>8.9753935455903449</v>
      </c>
    </row>
    <row r="1606" spans="1:11" ht="13.5" x14ac:dyDescent="0.25">
      <c r="A1606" s="3">
        <f>TITRES_STAT!B1609</f>
        <v>44351</v>
      </c>
      <c r="B1606" s="6">
        <f>TITRES_STAT!D1609</f>
        <v>8.9230999999999998</v>
      </c>
      <c r="C1606" s="2">
        <f t="shared" si="197"/>
        <v>-7.3199999999999932E-2</v>
      </c>
      <c r="D1606" s="2">
        <f t="shared" ref="D1606:D1669" si="198">AVERAGE(B1602:B1606)</f>
        <v>8.9523799999999998</v>
      </c>
      <c r="E1606" s="2">
        <f t="shared" si="192"/>
        <v>8.9413999999999998</v>
      </c>
      <c r="F1606" s="2">
        <f t="shared" si="193"/>
        <v>8.9688499999999998</v>
      </c>
      <c r="G1606" s="2">
        <f t="shared" si="195"/>
        <v>8.9853199999999998</v>
      </c>
      <c r="H1606" s="2">
        <f t="shared" si="191"/>
        <v>8.6528945000000128</v>
      </c>
      <c r="I1606" s="2">
        <f t="array" ref="I1606">SUMPRODUCT(B1590:B1609, (ROW(B1590:B1609)-ROW(B1590)+1)) / (20*21/2)</f>
        <v>8.9450600000000016</v>
      </c>
      <c r="J1606" s="2">
        <f t="shared" si="194"/>
        <v>8.963416561433295</v>
      </c>
      <c r="K1606" s="2">
        <f t="shared" si="196"/>
        <v>8.9733428183122914</v>
      </c>
    </row>
    <row r="1607" spans="1:11" ht="13.5" x14ac:dyDescent="0.25">
      <c r="A1607" s="3">
        <f>TITRES_STAT!B1610</f>
        <v>44354</v>
      </c>
      <c r="B1607" s="6">
        <f>TITRES_STAT!D1610</f>
        <v>8.9230999999999998</v>
      </c>
      <c r="C1607" s="2">
        <f t="shared" si="197"/>
        <v>0</v>
      </c>
      <c r="D1607" s="2">
        <f t="shared" si="198"/>
        <v>8.9523799999999998</v>
      </c>
      <c r="E1607" s="2">
        <f t="shared" si="192"/>
        <v>8.9377400000000016</v>
      </c>
      <c r="F1607" s="2">
        <f t="shared" si="193"/>
        <v>8.9651900000000015</v>
      </c>
      <c r="G1607" s="2">
        <f t="shared" si="195"/>
        <v>8.9838559999999994</v>
      </c>
      <c r="H1607" s="2">
        <f t="shared" si="191"/>
        <v>8.6587200000000131</v>
      </c>
      <c r="I1607" s="2">
        <f t="array" ref="I1607">SUMPRODUCT(B1591:B1610, (ROW(B1591:B1610)-ROW(B1591)+1)) / (20*21/2)</f>
        <v>8.9166723809523809</v>
      </c>
      <c r="J1607" s="2">
        <f t="shared" si="194"/>
        <v>8.9595768889158389</v>
      </c>
      <c r="K1607" s="2">
        <f t="shared" si="196"/>
        <v>8.9713725117118095</v>
      </c>
    </row>
    <row r="1608" spans="1:11" ht="13.5" x14ac:dyDescent="0.25">
      <c r="A1608" s="3">
        <f>TITRES_STAT!B1611</f>
        <v>44355</v>
      </c>
      <c r="B1608" s="6">
        <f>TITRES_STAT!D1611</f>
        <v>8.9230999999999998</v>
      </c>
      <c r="C1608" s="2">
        <f t="shared" si="197"/>
        <v>0</v>
      </c>
      <c r="D1608" s="2">
        <f t="shared" si="198"/>
        <v>8.9523799999999998</v>
      </c>
      <c r="E1608" s="2">
        <f t="shared" si="192"/>
        <v>8.9377400000000016</v>
      </c>
      <c r="F1608" s="2">
        <f t="shared" si="193"/>
        <v>8.9615299999999998</v>
      </c>
      <c r="G1608" s="2">
        <f t="shared" si="195"/>
        <v>8.982391999999999</v>
      </c>
      <c r="H1608" s="2">
        <f t="shared" si="191"/>
        <v>8.6656895000000116</v>
      </c>
      <c r="I1608" s="2">
        <f t="array" ref="I1608">SUMPRODUCT(B1592:B1611, (ROW(B1592:B1611)-ROW(B1592)+1)) / (20*21/2)</f>
        <v>8.8731728571428583</v>
      </c>
      <c r="J1608" s="2">
        <f t="shared" si="194"/>
        <v>8.9561028994952832</v>
      </c>
      <c r="K1608" s="2">
        <f t="shared" si="196"/>
        <v>8.969479472036836</v>
      </c>
    </row>
    <row r="1609" spans="1:11" ht="13.5" x14ac:dyDescent="0.25">
      <c r="A1609" s="3">
        <f>TITRES_STAT!B1612</f>
        <v>44356</v>
      </c>
      <c r="B1609" s="6">
        <f>TITRES_STAT!D1612</f>
        <v>8.9230999999999998</v>
      </c>
      <c r="C1609" s="2">
        <f t="shared" si="197"/>
        <v>0</v>
      </c>
      <c r="D1609" s="2">
        <f t="shared" si="198"/>
        <v>8.9377399999999998</v>
      </c>
      <c r="E1609" s="2">
        <f t="shared" si="192"/>
        <v>8.9377400000000016</v>
      </c>
      <c r="F1609" s="2">
        <f t="shared" si="193"/>
        <v>8.9578700000000016</v>
      </c>
      <c r="G1609" s="2">
        <f t="shared" si="195"/>
        <v>8.9809279999999987</v>
      </c>
      <c r="H1609" s="2">
        <f t="shared" si="191"/>
        <v>8.6727665000000123</v>
      </c>
      <c r="I1609" s="2">
        <f t="array" ref="I1609">SUMPRODUCT(B1593:B1612, (ROW(B1593:B1612)-ROW(B1593)+1)) / (20*21/2)</f>
        <v>8.8251400000000011</v>
      </c>
      <c r="J1609" s="2">
        <f t="shared" si="194"/>
        <v>8.9529597662100198</v>
      </c>
      <c r="K1609" s="2">
        <f t="shared" si="196"/>
        <v>8.9676606692118614</v>
      </c>
    </row>
    <row r="1610" spans="1:11" ht="13.5" x14ac:dyDescent="0.25">
      <c r="A1610" s="3">
        <f>TITRES_STAT!B1613</f>
        <v>44357</v>
      </c>
      <c r="B1610" s="6">
        <f>TITRES_STAT!D1613</f>
        <v>8.6598000000000006</v>
      </c>
      <c r="C1610" s="2">
        <f t="shared" si="197"/>
        <v>-0.2632999999999992</v>
      </c>
      <c r="D1610" s="2">
        <f t="shared" si="198"/>
        <v>8.8704399999999985</v>
      </c>
      <c r="E1610" s="2">
        <f t="shared" si="192"/>
        <v>8.9114100000000001</v>
      </c>
      <c r="F1610" s="2">
        <f t="shared" si="193"/>
        <v>8.9410450000000008</v>
      </c>
      <c r="G1610" s="2">
        <f t="shared" si="195"/>
        <v>8.9741979999999977</v>
      </c>
      <c r="H1610" s="2">
        <f t="shared" ref="H1610:H1673" si="199">AVERAGE(B1411:B1610)</f>
        <v>8.6785270000000132</v>
      </c>
      <c r="I1610" s="2">
        <f t="array" ref="I1610">SUMPRODUCT(B1594:B1613, (ROW(B1594:B1613)-ROW(B1594)+1)) / (20*21/2)</f>
        <v>8.7798938095238093</v>
      </c>
      <c r="J1610" s="2">
        <f t="shared" si="194"/>
        <v>8.9250397884757326</v>
      </c>
      <c r="K1610" s="2">
        <f t="shared" si="196"/>
        <v>8.9555877017917886</v>
      </c>
    </row>
    <row r="1611" spans="1:11" ht="13.5" x14ac:dyDescent="0.25">
      <c r="A1611" s="3">
        <f>TITRES_STAT!B1614</f>
        <v>44358</v>
      </c>
      <c r="B1611" s="6">
        <f>TITRES_STAT!D1614</f>
        <v>8.4842999999999993</v>
      </c>
      <c r="C1611" s="2">
        <f t="shared" si="197"/>
        <v>-0.17550000000000132</v>
      </c>
      <c r="D1611" s="2">
        <f t="shared" si="198"/>
        <v>8.7826800000000009</v>
      </c>
      <c r="E1611" s="2">
        <f t="shared" si="192"/>
        <v>8.8675300000000004</v>
      </c>
      <c r="F1611" s="2">
        <f t="shared" si="193"/>
        <v>8.9154450000000018</v>
      </c>
      <c r="G1611" s="2">
        <f t="shared" si="195"/>
        <v>8.9639579999999981</v>
      </c>
      <c r="H1611" s="2">
        <f t="shared" si="199"/>
        <v>8.6830525000000129</v>
      </c>
      <c r="I1611" s="2">
        <f t="array" ref="I1611">SUMPRODUCT(B1595:B1614, (ROW(B1595:B1614)-ROW(B1595)+1)) / (20*21/2)</f>
        <v>8.7764438095238102</v>
      </c>
      <c r="J1611" s="2">
        <f t="shared" si="194"/>
        <v>8.8830645705256615</v>
      </c>
      <c r="K1611" s="2">
        <f t="shared" si="196"/>
        <v>8.9371058311332874</v>
      </c>
    </row>
    <row r="1612" spans="1:11" ht="13.5" x14ac:dyDescent="0.25">
      <c r="A1612" s="3">
        <f>TITRES_STAT!B1615</f>
        <v>44361</v>
      </c>
      <c r="B1612" s="6">
        <f>TITRES_STAT!D1615</f>
        <v>8.4110999999999994</v>
      </c>
      <c r="C1612" s="2">
        <f t="shared" si="197"/>
        <v>-7.3199999999999932E-2</v>
      </c>
      <c r="D1612" s="2">
        <f t="shared" si="198"/>
        <v>8.6802799999999998</v>
      </c>
      <c r="E1612" s="2">
        <f t="shared" ref="E1612:E1675" si="200">AVERAGE(B1603:B1612)</f>
        <v>8.8163300000000007</v>
      </c>
      <c r="F1612" s="2">
        <f t="shared" si="193"/>
        <v>8.8861850000000011</v>
      </c>
      <c r="G1612" s="2">
        <f t="shared" si="195"/>
        <v>8.9522539999999964</v>
      </c>
      <c r="H1612" s="2">
        <f t="shared" si="199"/>
        <v>8.6875695000000146</v>
      </c>
      <c r="I1612" s="2">
        <f t="array" ref="I1612">SUMPRODUCT(B1596:B1615, (ROW(B1596:B1615)-ROW(B1596)+1)) / (20*21/2)</f>
        <v>8.7738300000000002</v>
      </c>
      <c r="J1612" s="2">
        <f t="shared" si="194"/>
        <v>8.8381155638089322</v>
      </c>
      <c r="K1612" s="2">
        <f t="shared" si="196"/>
        <v>8.9164781514810016</v>
      </c>
    </row>
    <row r="1613" spans="1:11" ht="13.5" x14ac:dyDescent="0.25">
      <c r="A1613" s="3">
        <f>TITRES_STAT!B1616</f>
        <v>44362</v>
      </c>
      <c r="B1613" s="6">
        <f>TITRES_STAT!D1616</f>
        <v>8.4110999999999994</v>
      </c>
      <c r="C1613" s="2">
        <f t="shared" si="197"/>
        <v>0</v>
      </c>
      <c r="D1613" s="2">
        <f t="shared" si="198"/>
        <v>8.5778799999999986</v>
      </c>
      <c r="E1613" s="2">
        <f t="shared" si="200"/>
        <v>8.765130000000001</v>
      </c>
      <c r="F1613" s="2">
        <f t="shared" si="193"/>
        <v>8.8569250000000004</v>
      </c>
      <c r="G1613" s="2">
        <f t="shared" si="195"/>
        <v>8.9405499999999964</v>
      </c>
      <c r="H1613" s="2">
        <f t="shared" si="199"/>
        <v>8.6913715000000131</v>
      </c>
      <c r="I1613" s="2">
        <f t="array" ref="I1613">SUMPRODUCT(B1597:B1616, (ROW(B1597:B1616)-ROW(B1597)+1)) / (20*21/2)</f>
        <v>8.7873761904761896</v>
      </c>
      <c r="J1613" s="2">
        <f t="shared" si="194"/>
        <v>8.7974474148747479</v>
      </c>
      <c r="K1613" s="2">
        <f t="shared" si="196"/>
        <v>8.8966594004425321</v>
      </c>
    </row>
    <row r="1614" spans="1:11" ht="13.5" x14ac:dyDescent="0.25">
      <c r="A1614" s="3">
        <f>TITRES_STAT!B1617</f>
        <v>44363</v>
      </c>
      <c r="B1614" s="6">
        <f>TITRES_STAT!D1617</f>
        <v>8.8207000000000004</v>
      </c>
      <c r="C1614" s="2">
        <f t="shared" si="197"/>
        <v>0.40960000000000107</v>
      </c>
      <c r="D1614" s="2">
        <f t="shared" si="198"/>
        <v>8.5573999999999995</v>
      </c>
      <c r="E1614" s="2">
        <f t="shared" si="200"/>
        <v>8.7475699999999996</v>
      </c>
      <c r="F1614" s="2">
        <f t="shared" si="193"/>
        <v>8.8481449999999988</v>
      </c>
      <c r="G1614" s="2">
        <f t="shared" si="195"/>
        <v>8.9370379999999958</v>
      </c>
      <c r="H1614" s="2">
        <f t="shared" si="199"/>
        <v>8.6972215000000137</v>
      </c>
      <c r="I1614" s="2">
        <f t="array" ref="I1614">SUMPRODUCT(B1598:B1617, (ROW(B1598:B1617)-ROW(B1598)+1)) / (20*21/2)</f>
        <v>8.7814876190476205</v>
      </c>
      <c r="J1614" s="2">
        <f t="shared" si="194"/>
        <v>8.7996619467914385</v>
      </c>
      <c r="K1614" s="2">
        <f t="shared" si="196"/>
        <v>8.8936806004251778</v>
      </c>
    </row>
    <row r="1615" spans="1:11" ht="13.5" x14ac:dyDescent="0.25">
      <c r="A1615" s="3">
        <f>TITRES_STAT!B1618</f>
        <v>44364</v>
      </c>
      <c r="B1615" s="6">
        <f>TITRES_STAT!D1618</f>
        <v>8.8207000000000004</v>
      </c>
      <c r="C1615" s="2">
        <f t="shared" si="197"/>
        <v>0</v>
      </c>
      <c r="D1615" s="2">
        <f t="shared" si="198"/>
        <v>8.5895800000000015</v>
      </c>
      <c r="E1615" s="2">
        <f t="shared" si="200"/>
        <v>8.73001</v>
      </c>
      <c r="F1615" s="2">
        <f t="shared" si="193"/>
        <v>8.839364999999999</v>
      </c>
      <c r="G1615" s="2">
        <f t="shared" si="195"/>
        <v>8.9335259999999952</v>
      </c>
      <c r="H1615" s="2">
        <f t="shared" si="199"/>
        <v>8.7030715000000143</v>
      </c>
      <c r="I1615" s="2">
        <f t="array" ref="I1615">SUMPRODUCT(B1599:B1618, (ROW(B1599:B1618)-ROW(B1599)+1)) / (20*21/2)</f>
        <v>8.796679523809523</v>
      </c>
      <c r="J1615" s="2">
        <f t="shared" si="194"/>
        <v>8.8016655709065397</v>
      </c>
      <c r="K1615" s="2">
        <f t="shared" si="196"/>
        <v>8.8908186160947782</v>
      </c>
    </row>
    <row r="1616" spans="1:11" ht="13.5" x14ac:dyDescent="0.25">
      <c r="A1616" s="3">
        <f>TITRES_STAT!B1619</f>
        <v>44365</v>
      </c>
      <c r="B1616" s="6">
        <f>TITRES_STAT!D1619</f>
        <v>8.9816000000000003</v>
      </c>
      <c r="C1616" s="2">
        <f t="shared" si="197"/>
        <v>0.16089999999999982</v>
      </c>
      <c r="D1616" s="2">
        <f t="shared" si="198"/>
        <v>8.6890400000000003</v>
      </c>
      <c r="E1616" s="2">
        <f t="shared" si="200"/>
        <v>8.7358599999999988</v>
      </c>
      <c r="F1616" s="2">
        <f t="shared" si="193"/>
        <v>8.8386300000000002</v>
      </c>
      <c r="G1616" s="2">
        <f t="shared" si="195"/>
        <v>8.933231999999995</v>
      </c>
      <c r="H1616" s="2">
        <f t="shared" si="199"/>
        <v>8.7093685000000125</v>
      </c>
      <c r="I1616" s="2">
        <f t="array" ref="I1616">SUMPRODUCT(B1600:B1619, (ROW(B1600:B1619)-ROW(B1600)+1)) / (20*21/2)</f>
        <v>8.7913480952380958</v>
      </c>
      <c r="J1616" s="2">
        <f t="shared" si="194"/>
        <v>8.8188021832011554</v>
      </c>
      <c r="K1616" s="2">
        <f t="shared" si="196"/>
        <v>8.8943786703655725</v>
      </c>
    </row>
    <row r="1617" spans="1:11" ht="13.5" x14ac:dyDescent="0.25">
      <c r="A1617" s="3">
        <f>TITRES_STAT!B1620</f>
        <v>44368</v>
      </c>
      <c r="B1617" s="6">
        <f>TITRES_STAT!D1620</f>
        <v>8.7767999999999997</v>
      </c>
      <c r="C1617" s="2">
        <f t="shared" si="197"/>
        <v>-0.20480000000000054</v>
      </c>
      <c r="D1617" s="2">
        <f t="shared" si="198"/>
        <v>8.7621800000000007</v>
      </c>
      <c r="E1617" s="2">
        <f t="shared" si="200"/>
        <v>8.7212299999999985</v>
      </c>
      <c r="F1617" s="2">
        <f t="shared" si="193"/>
        <v>8.8294850000000018</v>
      </c>
      <c r="G1617" s="2">
        <f t="shared" si="195"/>
        <v>8.9288419999999942</v>
      </c>
      <c r="H1617" s="2">
        <f t="shared" si="199"/>
        <v>8.7146415000000133</v>
      </c>
      <c r="I1617" s="2">
        <f t="array" ref="I1617">SUMPRODUCT(B1601:B1620, (ROW(B1601:B1620)-ROW(B1601)+1)) / (20*21/2)</f>
        <v>8.7867133333333332</v>
      </c>
      <c r="J1617" s="2">
        <f t="shared" si="194"/>
        <v>8.814801975277236</v>
      </c>
      <c r="K1617" s="2">
        <f t="shared" si="196"/>
        <v>8.8897677421159429</v>
      </c>
    </row>
    <row r="1618" spans="1:11" ht="13.5" x14ac:dyDescent="0.25">
      <c r="A1618" s="3">
        <f>TITRES_STAT!B1621</f>
        <v>44369</v>
      </c>
      <c r="B1618" s="6">
        <f>TITRES_STAT!D1621</f>
        <v>8.9890000000000008</v>
      </c>
      <c r="C1618" s="2">
        <f t="shared" si="197"/>
        <v>0.21220000000000105</v>
      </c>
      <c r="D1618" s="2">
        <f t="shared" si="198"/>
        <v>8.8777600000000003</v>
      </c>
      <c r="E1618" s="2">
        <f t="shared" si="200"/>
        <v>8.7278199999999995</v>
      </c>
      <c r="F1618" s="2">
        <f t="shared" si="193"/>
        <v>8.8327799999999996</v>
      </c>
      <c r="G1618" s="2">
        <f t="shared" si="195"/>
        <v>8.9286959999999933</v>
      </c>
      <c r="H1618" s="2">
        <f t="shared" si="199"/>
        <v>8.7206180000000124</v>
      </c>
      <c r="I1618" s="2">
        <f t="array" ref="I1618">SUMPRODUCT(B1602:B1621, (ROW(B1602:B1621)-ROW(B1602)+1)) / (20*21/2)</f>
        <v>8.8159466666666653</v>
      </c>
      <c r="J1618" s="2">
        <f t="shared" si="194"/>
        <v>8.8313922633460713</v>
      </c>
      <c r="K1618" s="2">
        <f t="shared" si="196"/>
        <v>8.8936592032094364</v>
      </c>
    </row>
    <row r="1619" spans="1:11" ht="13.5" x14ac:dyDescent="0.25">
      <c r="A1619" s="3">
        <f>TITRES_STAT!B1622</f>
        <v>44370</v>
      </c>
      <c r="B1619" s="6">
        <f>TITRES_STAT!D1622</f>
        <v>8.7767999999999997</v>
      </c>
      <c r="C1619" s="2">
        <f t="shared" si="197"/>
        <v>-0.21220000000000105</v>
      </c>
      <c r="D1619" s="2">
        <f t="shared" si="198"/>
        <v>8.8689800000000005</v>
      </c>
      <c r="E1619" s="2">
        <f t="shared" si="200"/>
        <v>8.7131900000000009</v>
      </c>
      <c r="F1619" s="2">
        <f t="shared" si="193"/>
        <v>8.8254650000000012</v>
      </c>
      <c r="G1619" s="2">
        <f t="shared" si="195"/>
        <v>8.9243059999999943</v>
      </c>
      <c r="H1619" s="2">
        <f t="shared" si="199"/>
        <v>8.7255335000000134</v>
      </c>
      <c r="I1619" s="2">
        <f t="array" ref="I1619">SUMPRODUCT(B1603:B1622, (ROW(B1603:B1622)-ROW(B1603)+1)) / (20*21/2)</f>
        <v>8.8589514285714284</v>
      </c>
      <c r="J1619" s="2">
        <f t="shared" si="194"/>
        <v>8.8261930001702549</v>
      </c>
      <c r="K1619" s="2">
        <f t="shared" si="196"/>
        <v>8.8890764893580858</v>
      </c>
    </row>
    <row r="1620" spans="1:11" ht="13.5" x14ac:dyDescent="0.25">
      <c r="A1620" s="3">
        <f>TITRES_STAT!B1623</f>
        <v>44371</v>
      </c>
      <c r="B1620" s="6">
        <f>TITRES_STAT!D1623</f>
        <v>8.7767999999999997</v>
      </c>
      <c r="C1620" s="2">
        <f t="shared" si="197"/>
        <v>0</v>
      </c>
      <c r="D1620" s="2">
        <f t="shared" si="198"/>
        <v>8.8602000000000007</v>
      </c>
      <c r="E1620" s="2">
        <f t="shared" si="200"/>
        <v>8.7248899999999985</v>
      </c>
      <c r="F1620" s="2">
        <f t="shared" ref="F1620:F1683" si="201">AVERAGE(B1601:B1620)</f>
        <v>8.8181500000000028</v>
      </c>
      <c r="G1620" s="2">
        <f t="shared" si="195"/>
        <v>8.9199159999999935</v>
      </c>
      <c r="H1620" s="2">
        <f t="shared" si="199"/>
        <v>8.7293765000000132</v>
      </c>
      <c r="I1620" s="2">
        <f t="array" ref="I1620">SUMPRODUCT(B1604:B1623, (ROW(B1604:B1623)-ROW(B1604)+1)) / (20*21/2)</f>
        <v>8.9002576190476184</v>
      </c>
      <c r="J1620" s="2">
        <f t="shared" si="194"/>
        <v>8.8214889049159453</v>
      </c>
      <c r="K1620" s="2">
        <f t="shared" si="196"/>
        <v>8.884673489775416</v>
      </c>
    </row>
    <row r="1621" spans="1:11" ht="13.5" x14ac:dyDescent="0.25">
      <c r="A1621" s="3">
        <f>TITRES_STAT!B1624</f>
        <v>44372</v>
      </c>
      <c r="B1621" s="6">
        <f>TITRES_STAT!D1624</f>
        <v>9.1250999999999998</v>
      </c>
      <c r="C1621" s="2">
        <f t="shared" si="197"/>
        <v>0.34830000000000005</v>
      </c>
      <c r="D1621" s="2">
        <f t="shared" si="198"/>
        <v>8.8889000000000014</v>
      </c>
      <c r="E1621" s="2">
        <f t="shared" si="200"/>
        <v>8.7889699999999991</v>
      </c>
      <c r="F1621" s="2">
        <f t="shared" si="201"/>
        <v>8.8282500000000024</v>
      </c>
      <c r="G1621" s="2">
        <f t="shared" si="195"/>
        <v>8.9224919999999948</v>
      </c>
      <c r="H1621" s="2">
        <f t="shared" si="199"/>
        <v>8.7349610000000126</v>
      </c>
      <c r="I1621" s="2">
        <f t="array" ref="I1621">SUMPRODUCT(B1605:B1624, (ROW(B1605:B1624)-ROW(B1605)+1)) / (20*21/2)</f>
        <v>8.939865238095237</v>
      </c>
      <c r="J1621" s="2">
        <f t="shared" ref="J1621:J1684" si="202">$J$4*B1621+J1620*(1-$J$4)</f>
        <v>8.8504042473049029</v>
      </c>
      <c r="K1621" s="2">
        <f t="shared" si="196"/>
        <v>8.8941019803724579</v>
      </c>
    </row>
    <row r="1622" spans="1:11" ht="13.5" x14ac:dyDescent="0.25">
      <c r="A1622" s="3">
        <f>TITRES_STAT!B1625</f>
        <v>44375</v>
      </c>
      <c r="B1622" s="6">
        <f>TITRES_STAT!D1625</f>
        <v>9.2797999999999998</v>
      </c>
      <c r="C1622" s="2">
        <f t="shared" si="197"/>
        <v>0.15470000000000006</v>
      </c>
      <c r="D1622" s="2">
        <f t="shared" si="198"/>
        <v>8.9894999999999996</v>
      </c>
      <c r="E1622" s="2">
        <f t="shared" si="200"/>
        <v>8.8758400000000002</v>
      </c>
      <c r="F1622" s="2">
        <f t="shared" si="201"/>
        <v>8.8460850000000022</v>
      </c>
      <c r="G1622" s="2">
        <f t="shared" si="195"/>
        <v>8.928161999999995</v>
      </c>
      <c r="H1622" s="2">
        <f t="shared" si="199"/>
        <v>8.7413190000000132</v>
      </c>
      <c r="I1622" s="2">
        <f t="array" ref="I1622">SUMPRODUCT(B1606:B1625, (ROW(B1606:B1625)-ROW(B1606)+1)) / (20*21/2)</f>
        <v>8.9781228571428553</v>
      </c>
      <c r="J1622" s="2">
        <f t="shared" si="202"/>
        <v>8.8912990808949122</v>
      </c>
      <c r="K1622" s="2">
        <f t="shared" si="196"/>
        <v>8.909227392906871</v>
      </c>
    </row>
    <row r="1623" spans="1:11" ht="13.5" x14ac:dyDescent="0.25">
      <c r="A1623" s="3">
        <f>TITRES_STAT!B1626</f>
        <v>44376</v>
      </c>
      <c r="B1623" s="6">
        <f>TITRES_STAT!D1626</f>
        <v>9.2797999999999998</v>
      </c>
      <c r="C1623" s="2">
        <f t="shared" si="197"/>
        <v>0</v>
      </c>
      <c r="D1623" s="2">
        <f t="shared" si="198"/>
        <v>9.0476600000000005</v>
      </c>
      <c r="E1623" s="2">
        <f t="shared" si="200"/>
        <v>8.9627099999999995</v>
      </c>
      <c r="F1623" s="2">
        <f t="shared" si="201"/>
        <v>8.8639200000000002</v>
      </c>
      <c r="G1623" s="2">
        <f t="shared" si="195"/>
        <v>8.9338319999999971</v>
      </c>
      <c r="H1623" s="2">
        <f t="shared" si="199"/>
        <v>8.7476770000000137</v>
      </c>
      <c r="I1623" s="2">
        <f t="array" ref="I1623">SUMPRODUCT(B1607:B1626, (ROW(B1607:B1626)-ROW(B1607)+1)) / (20*21/2)</f>
        <v>9.0150304761904749</v>
      </c>
      <c r="J1623" s="2">
        <f t="shared" si="202"/>
        <v>8.9282991684287314</v>
      </c>
      <c r="K1623" s="2">
        <f t="shared" si="196"/>
        <v>8.9237596520085631</v>
      </c>
    </row>
    <row r="1624" spans="1:11" ht="13.5" x14ac:dyDescent="0.25">
      <c r="A1624" s="3">
        <f>TITRES_STAT!B1627</f>
        <v>44377</v>
      </c>
      <c r="B1624" s="6">
        <f>TITRES_STAT!D1627</f>
        <v>9.2797999999999998</v>
      </c>
      <c r="C1624" s="2">
        <f t="shared" si="197"/>
        <v>0</v>
      </c>
      <c r="D1624" s="2">
        <f t="shared" si="198"/>
        <v>9.1482600000000005</v>
      </c>
      <c r="E1624" s="2">
        <f t="shared" si="200"/>
        <v>9.0086199999999987</v>
      </c>
      <c r="F1624" s="2">
        <f t="shared" si="201"/>
        <v>8.8780950000000001</v>
      </c>
      <c r="G1624" s="2">
        <f t="shared" si="195"/>
        <v>8.9395019999999974</v>
      </c>
      <c r="H1624" s="2">
        <f t="shared" si="199"/>
        <v>8.7540350000000142</v>
      </c>
      <c r="I1624" s="2">
        <f t="array" ref="I1624">SUMPRODUCT(B1608:B1627, (ROW(B1608:B1627)-ROW(B1608)+1)) / (20*21/2)</f>
        <v>9.0502395238095232</v>
      </c>
      <c r="J1624" s="2">
        <f t="shared" si="202"/>
        <v>8.9617754381021868</v>
      </c>
      <c r="K1624" s="2">
        <f t="shared" si="196"/>
        <v>8.9377220185964621</v>
      </c>
    </row>
    <row r="1625" spans="1:11" ht="13.5" x14ac:dyDescent="0.25">
      <c r="A1625" s="3">
        <f>TITRES_STAT!B1628</f>
        <v>44378</v>
      </c>
      <c r="B1625" s="6">
        <f>TITRES_STAT!D1628</f>
        <v>9.2797999999999998</v>
      </c>
      <c r="C1625" s="2">
        <f t="shared" si="197"/>
        <v>0</v>
      </c>
      <c r="D1625" s="2">
        <f t="shared" si="198"/>
        <v>9.2488600000000005</v>
      </c>
      <c r="E1625" s="2">
        <f t="shared" si="200"/>
        <v>9.0545299999999997</v>
      </c>
      <c r="F1625" s="2">
        <f t="shared" si="201"/>
        <v>8.8922699999999999</v>
      </c>
      <c r="G1625" s="2">
        <f t="shared" si="195"/>
        <v>8.9451719999999977</v>
      </c>
      <c r="H1625" s="2">
        <f t="shared" si="199"/>
        <v>8.7603930000000148</v>
      </c>
      <c r="I1625" s="2">
        <f t="array" ref="I1625">SUMPRODUCT(B1609:B1628, (ROW(B1609:B1628)-ROW(B1609)+1)) / (20*21/2)</f>
        <v>9.0837500000000002</v>
      </c>
      <c r="J1625" s="2">
        <f t="shared" si="202"/>
        <v>8.9920634916162641</v>
      </c>
      <c r="K1625" s="2">
        <f t="shared" si="196"/>
        <v>8.9511368413966004</v>
      </c>
    </row>
    <row r="1626" spans="1:11" ht="13.5" x14ac:dyDescent="0.25">
      <c r="A1626" s="3">
        <f>TITRES_STAT!B1629</f>
        <v>44379</v>
      </c>
      <c r="B1626" s="6">
        <f>TITRES_STAT!D1629</f>
        <v>9.2797999999999998</v>
      </c>
      <c r="C1626" s="2">
        <f t="shared" si="197"/>
        <v>0</v>
      </c>
      <c r="D1626" s="2">
        <f t="shared" si="198"/>
        <v>9.2797999999999998</v>
      </c>
      <c r="E1626" s="2">
        <f t="shared" si="200"/>
        <v>9.0843499999999988</v>
      </c>
      <c r="F1626" s="2">
        <f t="shared" si="201"/>
        <v>8.9101049999999979</v>
      </c>
      <c r="G1626" s="2">
        <f t="shared" si="195"/>
        <v>8.950841999999998</v>
      </c>
      <c r="H1626" s="2">
        <f t="shared" si="199"/>
        <v>8.7669305000000151</v>
      </c>
      <c r="I1626" s="2">
        <f t="array" ref="I1626">SUMPRODUCT(B1610:B1629, (ROW(B1610:B1629)-ROW(B1610)+1)) / (20*21/2)</f>
        <v>9.1155619047619041</v>
      </c>
      <c r="J1626" s="2">
        <f t="shared" si="202"/>
        <v>9.019466968605192</v>
      </c>
      <c r="K1626" s="2">
        <f t="shared" si="196"/>
        <v>8.9640255927143802</v>
      </c>
    </row>
    <row r="1627" spans="1:11" ht="13.5" x14ac:dyDescent="0.25">
      <c r="A1627" s="3">
        <f>TITRES_STAT!B1630</f>
        <v>44382</v>
      </c>
      <c r="B1627" s="6">
        <f>TITRES_STAT!D1630</f>
        <v>9.2797999999999998</v>
      </c>
      <c r="C1627" s="2">
        <f t="shared" si="197"/>
        <v>0</v>
      </c>
      <c r="D1627" s="2">
        <f t="shared" si="198"/>
        <v>9.2797999999999998</v>
      </c>
      <c r="E1627" s="2">
        <f t="shared" si="200"/>
        <v>9.1346499999999988</v>
      </c>
      <c r="F1627" s="2">
        <f t="shared" si="201"/>
        <v>8.9279399999999978</v>
      </c>
      <c r="G1627" s="2">
        <f t="shared" si="195"/>
        <v>8.9565119999999983</v>
      </c>
      <c r="H1627" s="2">
        <f t="shared" si="199"/>
        <v>8.7731390000000147</v>
      </c>
      <c r="I1627" s="2">
        <f t="array" ref="I1627">SUMPRODUCT(B1611:B1630, (ROW(B1611:B1630)-ROW(B1611)+1)) / (20*21/2)</f>
        <v>9.1456752380952366</v>
      </c>
      <c r="J1627" s="2">
        <f t="shared" si="202"/>
        <v>9.0442605906427929</v>
      </c>
      <c r="K1627" s="2">
        <f t="shared" si="196"/>
        <v>8.9764089028040122</v>
      </c>
    </row>
    <row r="1628" spans="1:11" ht="13.5" x14ac:dyDescent="0.25">
      <c r="A1628" s="3">
        <f>TITRES_STAT!B1631</f>
        <v>44383</v>
      </c>
      <c r="B1628" s="6">
        <f>TITRES_STAT!D1631</f>
        <v>9.2797999999999998</v>
      </c>
      <c r="C1628" s="2">
        <f t="shared" si="197"/>
        <v>0</v>
      </c>
      <c r="D1628" s="2">
        <f t="shared" si="198"/>
        <v>9.2797999999999998</v>
      </c>
      <c r="E1628" s="2">
        <f t="shared" si="200"/>
        <v>9.1637299999999993</v>
      </c>
      <c r="F1628" s="2">
        <f t="shared" si="201"/>
        <v>8.9457749999999976</v>
      </c>
      <c r="G1628" s="2">
        <f t="shared" si="195"/>
        <v>8.9621820000000003</v>
      </c>
      <c r="H1628" s="2">
        <f t="shared" si="199"/>
        <v>8.7789450000000144</v>
      </c>
      <c r="I1628" s="2">
        <f t="array" ref="I1628">SUMPRODUCT(B1612:B1631, (ROW(B1612:B1631)-ROW(B1612)+1)) / (20*21/2)</f>
        <v>9.1581028571428558</v>
      </c>
      <c r="J1628" s="2">
        <f t="shared" si="202"/>
        <v>9.066692915343479</v>
      </c>
      <c r="K1628" s="2">
        <f t="shared" si="196"/>
        <v>8.9883065928901296</v>
      </c>
    </row>
    <row r="1629" spans="1:11" ht="13.5" x14ac:dyDescent="0.25">
      <c r="A1629" s="3">
        <f>TITRES_STAT!B1632</f>
        <v>44384</v>
      </c>
      <c r="B1629" s="6">
        <f>TITRES_STAT!D1632</f>
        <v>9.2797999999999998</v>
      </c>
      <c r="C1629" s="2">
        <f t="shared" si="197"/>
        <v>0</v>
      </c>
      <c r="D1629" s="2">
        <f t="shared" si="198"/>
        <v>9.2797999999999998</v>
      </c>
      <c r="E1629" s="2">
        <f t="shared" si="200"/>
        <v>9.2140299999999975</v>
      </c>
      <c r="F1629" s="2">
        <f t="shared" si="201"/>
        <v>8.9636099999999992</v>
      </c>
      <c r="G1629" s="2">
        <f t="shared" si="195"/>
        <v>8.9678520000000006</v>
      </c>
      <c r="H1629" s="2">
        <f t="shared" si="199"/>
        <v>8.7858480000000139</v>
      </c>
      <c r="I1629" s="2">
        <f t="array" ref="I1629">SUMPRODUCT(B1613:B1632, (ROW(B1613:B1632)-ROW(B1613)+1)) / (20*21/2)</f>
        <v>9.1822123809523788</v>
      </c>
      <c r="J1629" s="2">
        <f t="shared" si="202"/>
        <v>9.086988828167911</v>
      </c>
      <c r="K1629" s="2">
        <f t="shared" si="196"/>
        <v>8.9997377068944377</v>
      </c>
    </row>
    <row r="1630" spans="1:11" ht="13.5" x14ac:dyDescent="0.25">
      <c r="A1630" s="3">
        <f>TITRES_STAT!B1633</f>
        <v>44385</v>
      </c>
      <c r="B1630" s="6">
        <f>TITRES_STAT!D1633</f>
        <v>9.2797999999999998</v>
      </c>
      <c r="C1630" s="2">
        <f t="shared" si="197"/>
        <v>0</v>
      </c>
      <c r="D1630" s="2">
        <f t="shared" si="198"/>
        <v>9.2797999999999998</v>
      </c>
      <c r="E1630" s="2">
        <f t="shared" si="200"/>
        <v>9.2643299999999975</v>
      </c>
      <c r="F1630" s="2">
        <f t="shared" si="201"/>
        <v>8.994609999999998</v>
      </c>
      <c r="G1630" s="2">
        <f t="shared" si="195"/>
        <v>8.9735220000000027</v>
      </c>
      <c r="H1630" s="2">
        <f t="shared" si="199"/>
        <v>8.7927510000000151</v>
      </c>
      <c r="I1630" s="2">
        <f t="array" ref="I1630">SUMPRODUCT(B1614:B1633, (ROW(B1614:B1633)-ROW(B1614)+1)) / (20*21/2)</f>
        <v>9.2014519047619032</v>
      </c>
      <c r="J1630" s="2">
        <f t="shared" si="202"/>
        <v>9.1053517969138245</v>
      </c>
      <c r="K1630" s="2">
        <f t="shared" si="196"/>
        <v>9.0107205419181859</v>
      </c>
    </row>
    <row r="1631" spans="1:11" ht="13.5" x14ac:dyDescent="0.25">
      <c r="A1631" s="3">
        <f>TITRES_STAT!B1634</f>
        <v>44386</v>
      </c>
      <c r="B1631" s="6">
        <f>TITRES_STAT!D1634</f>
        <v>9.1250999999999998</v>
      </c>
      <c r="C1631" s="2">
        <f t="shared" si="197"/>
        <v>-0.15470000000000006</v>
      </c>
      <c r="D1631" s="2">
        <f t="shared" si="198"/>
        <v>9.2488599999999987</v>
      </c>
      <c r="E1631" s="2">
        <f t="shared" si="200"/>
        <v>9.2643299999999993</v>
      </c>
      <c r="F1631" s="2">
        <f t="shared" si="201"/>
        <v>9.0266499999999983</v>
      </c>
      <c r="G1631" s="2">
        <f t="shared" si="195"/>
        <v>8.9760980000000021</v>
      </c>
      <c r="H1631" s="2">
        <f t="shared" si="199"/>
        <v>8.7986980000000141</v>
      </c>
      <c r="I1631" s="2">
        <f t="array" ref="I1631">SUMPRODUCT(B1615:B1634, (ROW(B1615:B1634)-ROW(B1615)+1)) / (20*21/2)</f>
        <v>9.2165914285714283</v>
      </c>
      <c r="J1631" s="2">
        <f t="shared" si="202"/>
        <v>9.1072325781601275</v>
      </c>
      <c r="K1631" s="2">
        <f t="shared" si="196"/>
        <v>9.0152060108625705</v>
      </c>
    </row>
    <row r="1632" spans="1:11" ht="13.5" x14ac:dyDescent="0.25">
      <c r="A1632" s="3">
        <f>TITRES_STAT!B1635</f>
        <v>44389</v>
      </c>
      <c r="B1632" s="6">
        <f>TITRES_STAT!D1635</f>
        <v>9.2797999999999998</v>
      </c>
      <c r="C1632" s="2">
        <f t="shared" si="197"/>
        <v>0.15470000000000006</v>
      </c>
      <c r="D1632" s="2">
        <f t="shared" si="198"/>
        <v>9.2488600000000005</v>
      </c>
      <c r="E1632" s="2">
        <f t="shared" si="200"/>
        <v>9.2643299999999993</v>
      </c>
      <c r="F1632" s="2">
        <f t="shared" si="201"/>
        <v>9.0700849999999988</v>
      </c>
      <c r="G1632" s="2">
        <f t="shared" si="195"/>
        <v>8.9817680000000024</v>
      </c>
      <c r="H1632" s="2">
        <f t="shared" si="199"/>
        <v>8.8056010000000136</v>
      </c>
      <c r="I1632" s="2">
        <f t="array" ref="I1632">SUMPRODUCT(B1616:B1635, (ROW(B1616:B1635)-ROW(B1616)+1)) / (20*21/2)</f>
        <v>9.2295814285714286</v>
      </c>
      <c r="J1632" s="2">
        <f t="shared" si="202"/>
        <v>9.1236675707163073</v>
      </c>
      <c r="K1632" s="2">
        <f t="shared" si="196"/>
        <v>9.0255822457307051</v>
      </c>
    </row>
    <row r="1633" spans="1:11" ht="13.5" x14ac:dyDescent="0.25">
      <c r="A1633" s="3">
        <f>TITRES_STAT!B1636</f>
        <v>44390</v>
      </c>
      <c r="B1633" s="6">
        <f>TITRES_STAT!D1636</f>
        <v>9.2721</v>
      </c>
      <c r="C1633" s="2">
        <f t="shared" si="197"/>
        <v>-7.6999999999998181E-3</v>
      </c>
      <c r="D1633" s="2">
        <f t="shared" si="198"/>
        <v>9.2473200000000002</v>
      </c>
      <c r="E1633" s="2">
        <f t="shared" si="200"/>
        <v>9.26356</v>
      </c>
      <c r="F1633" s="2">
        <f t="shared" si="201"/>
        <v>9.113134999999998</v>
      </c>
      <c r="G1633" s="2">
        <f t="shared" si="195"/>
        <v>8.9872840000000025</v>
      </c>
      <c r="H1633" s="2">
        <f t="shared" si="199"/>
        <v>8.8125025000000132</v>
      </c>
      <c r="I1633" s="2">
        <f t="array" ref="I1633">SUMPRODUCT(B1617:B1636, (ROW(B1617:B1636)-ROW(B1617)+1)) / (20*21/2)</f>
        <v>9.2411552380952386</v>
      </c>
      <c r="J1633" s="2">
        <f t="shared" si="202"/>
        <v>9.1378039925528487</v>
      </c>
      <c r="K1633" s="2">
        <f t="shared" si="196"/>
        <v>9.0352496086432268</v>
      </c>
    </row>
    <row r="1634" spans="1:11" ht="13.5" x14ac:dyDescent="0.25">
      <c r="A1634" s="3">
        <f>TITRES_STAT!B1637</f>
        <v>44391</v>
      </c>
      <c r="B1634" s="6">
        <f>TITRES_STAT!D1637</f>
        <v>9.2721</v>
      </c>
      <c r="C1634" s="2">
        <f t="shared" si="197"/>
        <v>0</v>
      </c>
      <c r="D1634" s="2">
        <f t="shared" si="198"/>
        <v>9.2457799999999999</v>
      </c>
      <c r="E1634" s="2">
        <f t="shared" si="200"/>
        <v>9.262789999999999</v>
      </c>
      <c r="F1634" s="2">
        <f t="shared" si="201"/>
        <v>9.135704999999998</v>
      </c>
      <c r="G1634" s="2">
        <f t="shared" si="195"/>
        <v>8.9928000000000026</v>
      </c>
      <c r="H1634" s="2">
        <f t="shared" si="199"/>
        <v>8.8191845000000129</v>
      </c>
      <c r="I1634" s="2">
        <f t="array" ref="I1634">SUMPRODUCT(B1618:B1637, (ROW(B1618:B1637)-ROW(B1618)+1)) / (20*21/2)</f>
        <v>9.2513090476190474</v>
      </c>
      <c r="J1634" s="2">
        <f t="shared" si="202"/>
        <v>9.1505940885001955</v>
      </c>
      <c r="K1634" s="2">
        <f t="shared" si="196"/>
        <v>9.0445378592846701</v>
      </c>
    </row>
    <row r="1635" spans="1:11" ht="13.5" x14ac:dyDescent="0.25">
      <c r="A1635" s="3">
        <f>TITRES_STAT!B1638</f>
        <v>44392</v>
      </c>
      <c r="B1635" s="6">
        <f>TITRES_STAT!D1638</f>
        <v>9.2721</v>
      </c>
      <c r="C1635" s="2">
        <f t="shared" si="197"/>
        <v>0</v>
      </c>
      <c r="D1635" s="2">
        <f t="shared" si="198"/>
        <v>9.2442400000000013</v>
      </c>
      <c r="E1635" s="2">
        <f t="shared" si="200"/>
        <v>9.2620199999999979</v>
      </c>
      <c r="F1635" s="2">
        <f t="shared" si="201"/>
        <v>9.1582749999999979</v>
      </c>
      <c r="G1635" s="2">
        <f t="shared" si="195"/>
        <v>8.9983160000000044</v>
      </c>
      <c r="H1635" s="2">
        <f t="shared" si="199"/>
        <v>8.8258665000000125</v>
      </c>
      <c r="I1635" s="2">
        <f t="array" ref="I1635">SUMPRODUCT(B1619:B1638, (ROW(B1619:B1638)-ROW(B1619)+1)) / (20*21/2)</f>
        <v>9.2590676190476184</v>
      </c>
      <c r="J1635" s="2">
        <f t="shared" si="202"/>
        <v>9.1621660800716054</v>
      </c>
      <c r="K1635" s="2">
        <f t="shared" si="196"/>
        <v>9.0534618648029195</v>
      </c>
    </row>
    <row r="1636" spans="1:11" ht="13.5" x14ac:dyDescent="0.25">
      <c r="A1636" s="3">
        <f>TITRES_STAT!B1639</f>
        <v>44393</v>
      </c>
      <c r="B1636" s="6">
        <f>TITRES_STAT!D1639</f>
        <v>9.2797999999999998</v>
      </c>
      <c r="C1636" s="2">
        <f t="shared" si="197"/>
        <v>7.6999999999998181E-3</v>
      </c>
      <c r="D1636" s="2">
        <f t="shared" si="198"/>
        <v>9.2751800000000006</v>
      </c>
      <c r="E1636" s="2">
        <f t="shared" si="200"/>
        <v>9.2620199999999979</v>
      </c>
      <c r="F1636" s="2">
        <f t="shared" si="201"/>
        <v>9.1731849999999966</v>
      </c>
      <c r="G1636" s="2">
        <f t="shared" si="195"/>
        <v>9.0039860000000047</v>
      </c>
      <c r="H1636" s="2">
        <f t="shared" si="199"/>
        <v>8.832404000000011</v>
      </c>
      <c r="I1636" s="2">
        <f t="array" ref="I1636">SUMPRODUCT(B1620:B1639, (ROW(B1620:B1639)-ROW(B1620)+1)) / (20*21/2)</f>
        <v>9.2654414285714282</v>
      </c>
      <c r="J1636" s="2">
        <f t="shared" si="202"/>
        <v>9.173369310540977</v>
      </c>
      <c r="K1636" s="2">
        <f t="shared" si="196"/>
        <v>9.0623378701047663</v>
      </c>
    </row>
    <row r="1637" spans="1:11" ht="13.5" x14ac:dyDescent="0.25">
      <c r="A1637" s="3">
        <f>TITRES_STAT!B1640</f>
        <v>44396</v>
      </c>
      <c r="B1637" s="6">
        <f>TITRES_STAT!D1640</f>
        <v>9.2797999999999998</v>
      </c>
      <c r="C1637" s="2">
        <f t="shared" si="197"/>
        <v>0</v>
      </c>
      <c r="D1637" s="2">
        <f t="shared" si="198"/>
        <v>9.2751800000000006</v>
      </c>
      <c r="E1637" s="2">
        <f t="shared" si="200"/>
        <v>9.2620199999999979</v>
      </c>
      <c r="F1637" s="2">
        <f t="shared" si="201"/>
        <v>9.1983349999999966</v>
      </c>
      <c r="G1637" s="2">
        <f t="shared" si="195"/>
        <v>9.009656000000005</v>
      </c>
      <c r="H1637" s="2">
        <f t="shared" si="199"/>
        <v>8.8393070000000122</v>
      </c>
      <c r="I1637" s="2">
        <f t="array" ref="I1637">SUMPRODUCT(B1621:B1640, (ROW(B1621:B1640)-ROW(B1621)+1)) / (20*21/2)</f>
        <v>9.2694200000000002</v>
      </c>
      <c r="J1637" s="2">
        <f t="shared" si="202"/>
        <v>9.1835055666799317</v>
      </c>
      <c r="K1637" s="2">
        <f t="shared" si="196"/>
        <v>9.0708657967673254</v>
      </c>
    </row>
    <row r="1638" spans="1:11" ht="13.5" x14ac:dyDescent="0.25">
      <c r="A1638" s="3">
        <f>TITRES_STAT!B1641</f>
        <v>44399</v>
      </c>
      <c r="B1638" s="6">
        <f>TITRES_STAT!D1641</f>
        <v>9.2797999999999998</v>
      </c>
      <c r="C1638" s="2">
        <f t="shared" si="197"/>
        <v>0</v>
      </c>
      <c r="D1638" s="2">
        <f t="shared" si="198"/>
        <v>9.276720000000001</v>
      </c>
      <c r="E1638" s="2">
        <f t="shared" si="200"/>
        <v>9.2620199999999979</v>
      </c>
      <c r="F1638" s="2">
        <f t="shared" si="201"/>
        <v>9.2128749999999986</v>
      </c>
      <c r="G1638" s="2">
        <f t="shared" si="195"/>
        <v>9.0153260000000053</v>
      </c>
      <c r="H1638" s="2">
        <f t="shared" si="199"/>
        <v>8.8462100000000117</v>
      </c>
      <c r="I1638" s="2">
        <f t="array" ref="I1638">SUMPRODUCT(B1622:B1641, (ROW(B1622:B1641)-ROW(B1622)+1)) / (20*21/2)</f>
        <v>9.271003333333331</v>
      </c>
      <c r="J1638" s="2">
        <f t="shared" si="202"/>
        <v>9.1926764650913668</v>
      </c>
      <c r="K1638" s="2">
        <f t="shared" si="196"/>
        <v>9.0790592949333124</v>
      </c>
    </row>
    <row r="1639" spans="1:11" ht="13.5" x14ac:dyDescent="0.25">
      <c r="A1639" s="3">
        <f>TITRES_STAT!B1642</f>
        <v>44400</v>
      </c>
      <c r="B1639" s="6">
        <f>TITRES_STAT!D1642</f>
        <v>9.2797999999999998</v>
      </c>
      <c r="C1639" s="2">
        <f t="shared" si="197"/>
        <v>0</v>
      </c>
      <c r="D1639" s="2">
        <f t="shared" si="198"/>
        <v>9.2782599999999995</v>
      </c>
      <c r="E1639" s="2">
        <f t="shared" si="200"/>
        <v>9.2620199999999979</v>
      </c>
      <c r="F1639" s="2">
        <f t="shared" si="201"/>
        <v>9.2380249999999968</v>
      </c>
      <c r="G1639" s="2">
        <f t="shared" si="195"/>
        <v>9.0209960000000056</v>
      </c>
      <c r="H1639" s="2">
        <f t="shared" si="199"/>
        <v>8.8531130000000129</v>
      </c>
      <c r="I1639" s="2">
        <f t="array" ref="I1639">SUMPRODUCT(B1623:B1642, (ROW(B1623:B1642)-ROW(B1623)+1)) / (20*21/2)</f>
        <v>9.2423928571428569</v>
      </c>
      <c r="J1639" s="2">
        <f t="shared" si="202"/>
        <v>9.200973944606476</v>
      </c>
      <c r="K1639" s="2">
        <f t="shared" si="196"/>
        <v>9.086931479445731</v>
      </c>
    </row>
    <row r="1640" spans="1:11" ht="13.5" x14ac:dyDescent="0.25">
      <c r="A1640" s="3">
        <f>TITRES_STAT!B1643</f>
        <v>44403</v>
      </c>
      <c r="B1640" s="6">
        <f>TITRES_STAT!D1643</f>
        <v>9.2797999999999998</v>
      </c>
      <c r="C1640" s="2">
        <f t="shared" si="197"/>
        <v>0</v>
      </c>
      <c r="D1640" s="2">
        <f t="shared" si="198"/>
        <v>9.2797999999999998</v>
      </c>
      <c r="E1640" s="2">
        <f t="shared" si="200"/>
        <v>9.2620199999999979</v>
      </c>
      <c r="F1640" s="2">
        <f t="shared" si="201"/>
        <v>9.2631749999999968</v>
      </c>
      <c r="G1640" s="2">
        <f t="shared" si="195"/>
        <v>9.0266660000000076</v>
      </c>
      <c r="H1640" s="2">
        <f t="shared" si="199"/>
        <v>8.8600160000000123</v>
      </c>
      <c r="I1640" s="2">
        <f t="array" ref="I1640">SUMPRODUCT(B1624:B1643, (ROW(B1624:B1643)-ROW(B1624)+1)) / (20*21/2)</f>
        <v>9.178426666666665</v>
      </c>
      <c r="J1640" s="2">
        <f t="shared" si="202"/>
        <v>9.2084811879772879</v>
      </c>
      <c r="K1640" s="2">
        <f t="shared" si="196"/>
        <v>9.0944949508400157</v>
      </c>
    </row>
    <row r="1641" spans="1:11" ht="13.5" x14ac:dyDescent="0.25">
      <c r="A1641" s="3">
        <f>TITRES_STAT!B1644</f>
        <v>44404</v>
      </c>
      <c r="B1641" s="6">
        <f>TITRES_STAT!D1644</f>
        <v>9.2797999999999998</v>
      </c>
      <c r="C1641" s="2">
        <f t="shared" si="197"/>
        <v>0</v>
      </c>
      <c r="D1641" s="2">
        <f t="shared" si="198"/>
        <v>9.2797999999999998</v>
      </c>
      <c r="E1641" s="2">
        <f t="shared" si="200"/>
        <v>9.2774899999999985</v>
      </c>
      <c r="F1641" s="2">
        <f t="shared" si="201"/>
        <v>9.2709099999999971</v>
      </c>
      <c r="G1641" s="2">
        <f t="shared" si="195"/>
        <v>9.0323360000000079</v>
      </c>
      <c r="H1641" s="2">
        <f t="shared" si="199"/>
        <v>8.8665535000000109</v>
      </c>
      <c r="I1641" s="2">
        <f t="array" ref="I1641">SUMPRODUCT(B1625:B1644, (ROW(B1625:B1644)-ROW(B1625)+1)) / (20*21/2)</f>
        <v>9.1170414285714276</v>
      </c>
      <c r="J1641" s="2">
        <f t="shared" si="202"/>
        <v>9.2152734557889762</v>
      </c>
      <c r="K1641" s="2">
        <f t="shared" si="196"/>
        <v>9.1017618155129565</v>
      </c>
    </row>
    <row r="1642" spans="1:11" ht="13.5" x14ac:dyDescent="0.25">
      <c r="A1642" s="3">
        <f>TITRES_STAT!B1645</f>
        <v>44405</v>
      </c>
      <c r="B1642" s="6">
        <f>TITRES_STAT!D1645</f>
        <v>8.9704999999999995</v>
      </c>
      <c r="C1642" s="2">
        <f t="shared" si="197"/>
        <v>-0.30930000000000035</v>
      </c>
      <c r="D1642" s="2">
        <f t="shared" si="198"/>
        <v>9.2179400000000005</v>
      </c>
      <c r="E1642" s="2">
        <f t="shared" si="200"/>
        <v>9.2465599999999988</v>
      </c>
      <c r="F1642" s="2">
        <f t="shared" si="201"/>
        <v>9.2554449999999981</v>
      </c>
      <c r="G1642" s="2">
        <f t="shared" si="195"/>
        <v>9.0318200000000086</v>
      </c>
      <c r="H1642" s="2">
        <f t="shared" si="199"/>
        <v>8.8715445000000113</v>
      </c>
      <c r="I1642" s="2">
        <f t="array" ref="I1642">SUMPRODUCT(B1626:B1645, (ROW(B1626:B1645)-ROW(B1626)+1)) / (20*21/2)</f>
        <v>9.0339690476190455</v>
      </c>
      <c r="J1642" s="2">
        <f t="shared" si="202"/>
        <v>9.1919616980947882</v>
      </c>
      <c r="K1642" s="2">
        <f t="shared" si="196"/>
        <v>9.0966142933359784</v>
      </c>
    </row>
    <row r="1643" spans="1:11" ht="13.5" x14ac:dyDescent="0.25">
      <c r="A1643" s="3">
        <f>TITRES_STAT!B1646</f>
        <v>44406</v>
      </c>
      <c r="B1643" s="6">
        <f>TITRES_STAT!D1646</f>
        <v>8.5838000000000001</v>
      </c>
      <c r="C1643" s="2">
        <f t="shared" si="197"/>
        <v>-0.38669999999999938</v>
      </c>
      <c r="D1643" s="2">
        <f t="shared" si="198"/>
        <v>9.0787399999999998</v>
      </c>
      <c r="E1643" s="2">
        <f t="shared" si="200"/>
        <v>9.1777300000000004</v>
      </c>
      <c r="F1643" s="2">
        <f t="shared" si="201"/>
        <v>9.2206449999999975</v>
      </c>
      <c r="G1643" s="2">
        <f t="shared" si="195"/>
        <v>9.0235700000000083</v>
      </c>
      <c r="H1643" s="2">
        <f t="shared" si="199"/>
        <v>8.8742365000000127</v>
      </c>
      <c r="I1643" s="2">
        <f t="array" ref="I1643">SUMPRODUCT(B1627:B1646, (ROW(B1627:B1646)-ROW(B1627)+1)) / (20*21/2)</f>
        <v>8.9739090476190473</v>
      </c>
      <c r="J1643" s="2">
        <f t="shared" si="202"/>
        <v>9.1340415363714751</v>
      </c>
      <c r="K1643" s="2">
        <f t="shared" si="196"/>
        <v>9.0765039288914302</v>
      </c>
    </row>
    <row r="1644" spans="1:11" ht="13.5" x14ac:dyDescent="0.25">
      <c r="A1644" s="3">
        <f>TITRES_STAT!B1647</f>
        <v>44407</v>
      </c>
      <c r="B1644" s="6">
        <f>TITRES_STAT!D1647</f>
        <v>8.5761000000000003</v>
      </c>
      <c r="C1644" s="2">
        <f t="shared" si="197"/>
        <v>-7.6999999999998181E-3</v>
      </c>
      <c r="D1644" s="2">
        <f t="shared" si="198"/>
        <v>8.9379999999999988</v>
      </c>
      <c r="E1644" s="2">
        <f t="shared" si="200"/>
        <v>9.1081299999999992</v>
      </c>
      <c r="F1644" s="2">
        <f t="shared" si="201"/>
        <v>9.1854599999999955</v>
      </c>
      <c r="G1644" s="2">
        <f t="shared" si="195"/>
        <v>9.0151660000000078</v>
      </c>
      <c r="H1644" s="2">
        <f t="shared" si="199"/>
        <v>8.8768900000000102</v>
      </c>
      <c r="I1644" s="2">
        <f t="array" ref="I1644">SUMPRODUCT(B1628:B1647, (ROW(B1628:B1647)-ROW(B1628)+1)) / (20*21/2)</f>
        <v>8.9175314285714276</v>
      </c>
      <c r="J1644" s="2">
        <f t="shared" si="202"/>
        <v>9.0809042471932386</v>
      </c>
      <c r="K1644" s="2">
        <f t="shared" si="196"/>
        <v>9.0568802454054929</v>
      </c>
    </row>
    <row r="1645" spans="1:11" ht="13.5" x14ac:dyDescent="0.25">
      <c r="A1645" s="3">
        <f>TITRES_STAT!B1648</f>
        <v>44410</v>
      </c>
      <c r="B1645" s="6">
        <f>TITRES_STAT!D1648</f>
        <v>8.3132000000000001</v>
      </c>
      <c r="C1645" s="2">
        <f t="shared" si="197"/>
        <v>-0.26290000000000013</v>
      </c>
      <c r="D1645" s="2">
        <f t="shared" si="198"/>
        <v>8.7446800000000007</v>
      </c>
      <c r="E1645" s="2">
        <f t="shared" si="200"/>
        <v>9.0122399999999985</v>
      </c>
      <c r="F1645" s="2">
        <f t="shared" si="201"/>
        <v>9.1371299999999955</v>
      </c>
      <c r="G1645" s="2">
        <f t="shared" si="195"/>
        <v>9.0015040000000059</v>
      </c>
      <c r="H1645" s="2">
        <f t="shared" si="199"/>
        <v>8.8782290000000117</v>
      </c>
      <c r="I1645" s="2">
        <f t="array" ref="I1645">SUMPRODUCT(B1629:B1648, (ROW(B1629:B1648)-ROW(B1629)+1)) / (20*21/2)</f>
        <v>8.875883809523808</v>
      </c>
      <c r="J1645" s="2">
        <f t="shared" si="202"/>
        <v>9.007789556984358</v>
      </c>
      <c r="K1645" s="2">
        <f t="shared" si="196"/>
        <v>9.0277163142131212</v>
      </c>
    </row>
    <row r="1646" spans="1:11" ht="13.5" x14ac:dyDescent="0.25">
      <c r="A1646" s="3">
        <f>TITRES_STAT!B1649</f>
        <v>44411</v>
      </c>
      <c r="B1646" s="6">
        <f>TITRES_STAT!D1649</f>
        <v>8.5065000000000008</v>
      </c>
      <c r="C1646" s="2">
        <f t="shared" si="197"/>
        <v>0.19330000000000069</v>
      </c>
      <c r="D1646" s="2">
        <f t="shared" si="198"/>
        <v>8.5900199999999991</v>
      </c>
      <c r="E1646" s="2">
        <f t="shared" si="200"/>
        <v>8.9349099999999986</v>
      </c>
      <c r="F1646" s="2">
        <f t="shared" si="201"/>
        <v>9.0984649999999956</v>
      </c>
      <c r="G1646" s="2">
        <f t="shared" si="195"/>
        <v>8.991708000000008</v>
      </c>
      <c r="H1646" s="2">
        <f t="shared" si="199"/>
        <v>8.8798030000000114</v>
      </c>
      <c r="I1646" s="2">
        <f t="array" ref="I1646">SUMPRODUCT(B1630:B1649, (ROW(B1630:B1649)-ROW(B1630)+1)) / (20*21/2)</f>
        <v>8.8513566666666659</v>
      </c>
      <c r="J1646" s="2">
        <f t="shared" si="202"/>
        <v>8.9600476944144187</v>
      </c>
      <c r="K1646" s="2">
        <f t="shared" si="196"/>
        <v>9.0072764587537826</v>
      </c>
    </row>
    <row r="1647" spans="1:11" ht="13.5" x14ac:dyDescent="0.25">
      <c r="A1647" s="3">
        <f>TITRES_STAT!B1650</f>
        <v>44412</v>
      </c>
      <c r="B1647" s="6">
        <f>TITRES_STAT!D1650</f>
        <v>8.5065000000000008</v>
      </c>
      <c r="C1647" s="2">
        <f t="shared" si="197"/>
        <v>0</v>
      </c>
      <c r="D1647" s="2">
        <f t="shared" si="198"/>
        <v>8.4972200000000022</v>
      </c>
      <c r="E1647" s="2">
        <f t="shared" si="200"/>
        <v>8.8575800000000005</v>
      </c>
      <c r="F1647" s="2">
        <f t="shared" si="201"/>
        <v>9.0597999999999956</v>
      </c>
      <c r="G1647" s="2">
        <f t="shared" si="195"/>
        <v>8.9826440000000076</v>
      </c>
      <c r="H1647" s="2">
        <f t="shared" si="199"/>
        <v>8.8813770000000112</v>
      </c>
      <c r="I1647" s="2">
        <f t="array" ref="I1647">SUMPRODUCT(B1631:B1650, (ROW(B1631:B1650)-ROW(B1631)+1)) / (20*21/2)</f>
        <v>8.8543076190476189</v>
      </c>
      <c r="J1647" s="2">
        <f t="shared" si="202"/>
        <v>8.9168526758987596</v>
      </c>
      <c r="K1647" s="2">
        <f t="shared" si="196"/>
        <v>8.9876381662536335</v>
      </c>
    </row>
    <row r="1648" spans="1:11" ht="13.5" x14ac:dyDescent="0.25">
      <c r="A1648" s="3">
        <f>TITRES_STAT!B1651</f>
        <v>44413</v>
      </c>
      <c r="B1648" s="6">
        <f>TITRES_STAT!D1651</f>
        <v>8.6225000000000005</v>
      </c>
      <c r="C1648" s="2">
        <f t="shared" si="197"/>
        <v>0.11599999999999966</v>
      </c>
      <c r="D1648" s="2">
        <f t="shared" si="198"/>
        <v>8.5049600000000005</v>
      </c>
      <c r="E1648" s="2">
        <f t="shared" si="200"/>
        <v>8.7918500000000002</v>
      </c>
      <c r="F1648" s="2">
        <f t="shared" si="201"/>
        <v>9.0269349999999964</v>
      </c>
      <c r="G1648" s="2">
        <f t="shared" si="195"/>
        <v>8.9766320000000057</v>
      </c>
      <c r="H1648" s="2">
        <f t="shared" si="199"/>
        <v>8.8835310000000103</v>
      </c>
      <c r="I1648" s="2">
        <f t="array" ref="I1648">SUMPRODUCT(B1632:B1651, (ROW(B1632:B1651)-ROW(B1632)+1)) / (20*21/2)</f>
        <v>8.8341319047619056</v>
      </c>
      <c r="J1648" s="2">
        <f t="shared" si="202"/>
        <v>8.8888190877179269</v>
      </c>
      <c r="K1648" s="2">
        <f t="shared" si="196"/>
        <v>8.9733190224789805</v>
      </c>
    </row>
    <row r="1649" spans="1:11" ht="13.5" x14ac:dyDescent="0.25">
      <c r="A1649" s="3">
        <f>TITRES_STAT!B1652</f>
        <v>44414</v>
      </c>
      <c r="B1649" s="6">
        <f>TITRES_STAT!D1652</f>
        <v>8.7693999999999992</v>
      </c>
      <c r="C1649" s="2">
        <f t="shared" si="197"/>
        <v>0.1468999999999987</v>
      </c>
      <c r="D1649" s="2">
        <f t="shared" si="198"/>
        <v>8.5436200000000007</v>
      </c>
      <c r="E1649" s="2">
        <f t="shared" si="200"/>
        <v>8.7408099999999997</v>
      </c>
      <c r="F1649" s="2">
        <f t="shared" si="201"/>
        <v>9.0014149999999979</v>
      </c>
      <c r="G1649" s="2">
        <f t="shared" si="195"/>
        <v>8.9735580000000059</v>
      </c>
      <c r="H1649" s="2">
        <f t="shared" si="199"/>
        <v>8.8864195000000095</v>
      </c>
      <c r="I1649" s="2">
        <f t="array" ref="I1649">SUMPRODUCT(B1633:B1652, (ROW(B1633:B1652)-ROW(B1633)+1)) / (20*21/2)</f>
        <v>8.8406509523809529</v>
      </c>
      <c r="J1649" s="2">
        <f t="shared" si="202"/>
        <v>8.8774458412686013</v>
      </c>
      <c r="K1649" s="2">
        <f t="shared" si="196"/>
        <v>8.9653221980680406</v>
      </c>
    </row>
    <row r="1650" spans="1:11" ht="13.5" x14ac:dyDescent="0.25">
      <c r="A1650" s="3">
        <f>TITRES_STAT!B1653</f>
        <v>44417</v>
      </c>
      <c r="B1650" s="6">
        <f>TITRES_STAT!D1653</f>
        <v>9.0324000000000009</v>
      </c>
      <c r="C1650" s="2">
        <f t="shared" si="197"/>
        <v>0.26300000000000168</v>
      </c>
      <c r="D1650" s="2">
        <f t="shared" si="198"/>
        <v>8.6874599999999997</v>
      </c>
      <c r="E1650" s="2">
        <f t="shared" si="200"/>
        <v>8.7160700000000002</v>
      </c>
      <c r="F1650" s="2">
        <f t="shared" si="201"/>
        <v>8.9890449999999973</v>
      </c>
      <c r="G1650" s="2">
        <f t="shared" ref="G1650:G1713" si="203">AVERAGE(B1601:B1650)</f>
        <v>8.9757440000000059</v>
      </c>
      <c r="H1650" s="2">
        <f t="shared" si="199"/>
        <v>8.8906230000000104</v>
      </c>
      <c r="I1650" s="2">
        <f t="array" ref="I1650">SUMPRODUCT(B1634:B1653, (ROW(B1634:B1653)-ROW(B1634)+1)) / (20*21/2)</f>
        <v>8.8483114285714297</v>
      </c>
      <c r="J1650" s="2">
        <f t="shared" si="202"/>
        <v>8.8922033801954008</v>
      </c>
      <c r="K1650" s="2">
        <f t="shared" si="196"/>
        <v>8.967952700104588</v>
      </c>
    </row>
    <row r="1651" spans="1:11" ht="13.5" x14ac:dyDescent="0.25">
      <c r="A1651" s="3">
        <f>TITRES_STAT!B1654</f>
        <v>44419</v>
      </c>
      <c r="B1651" s="6">
        <f>TITRES_STAT!D1654</f>
        <v>8.7772000000000006</v>
      </c>
      <c r="C1651" s="2">
        <f t="shared" si="197"/>
        <v>-0.25520000000000032</v>
      </c>
      <c r="D1651" s="2">
        <f t="shared" si="198"/>
        <v>8.7416000000000018</v>
      </c>
      <c r="E1651" s="2">
        <f t="shared" si="200"/>
        <v>8.6658099999999987</v>
      </c>
      <c r="F1651" s="2">
        <f t="shared" si="201"/>
        <v>8.9716499999999968</v>
      </c>
      <c r="G1651" s="2">
        <f t="shared" si="203"/>
        <v>8.9728260000000049</v>
      </c>
      <c r="H1651" s="2">
        <f t="shared" si="199"/>
        <v>8.8935505000000106</v>
      </c>
      <c r="I1651" s="2">
        <f t="array" ref="I1651">SUMPRODUCT(B1635:B1654, (ROW(B1635:B1654)-ROW(B1635)+1)) / (20*21/2)</f>
        <v>8.8799052380952386</v>
      </c>
      <c r="J1651" s="2">
        <f t="shared" si="202"/>
        <v>8.8812506773196471</v>
      </c>
      <c r="K1651" s="2">
        <f t="shared" ref="K1651:K1714" si="204">$K$4*B1651+(1-$K$4)*K1650</f>
        <v>8.9604722020612719</v>
      </c>
    </row>
    <row r="1652" spans="1:11" ht="13.5" x14ac:dyDescent="0.25">
      <c r="A1652" s="3">
        <f>TITRES_STAT!B1655</f>
        <v>44420</v>
      </c>
      <c r="B1652" s="6">
        <f>TITRES_STAT!D1655</f>
        <v>9.0401000000000007</v>
      </c>
      <c r="C1652" s="2">
        <f t="shared" si="197"/>
        <v>0.26290000000000013</v>
      </c>
      <c r="D1652" s="2">
        <f t="shared" si="198"/>
        <v>8.8483200000000011</v>
      </c>
      <c r="E1652" s="2">
        <f t="shared" si="200"/>
        <v>8.6727699999999999</v>
      </c>
      <c r="F1652" s="2">
        <f t="shared" si="201"/>
        <v>8.9596649999999975</v>
      </c>
      <c r="G1652" s="2">
        <f t="shared" si="203"/>
        <v>8.9751660000000051</v>
      </c>
      <c r="H1652" s="2">
        <f t="shared" si="199"/>
        <v>8.8977925000000102</v>
      </c>
      <c r="I1652" s="2">
        <f t="array" ref="I1652">SUMPRODUCT(B1636:B1655, (ROW(B1636:B1655)-ROW(B1636)+1)) / (20*21/2)</f>
        <v>8.9114623809523827</v>
      </c>
      <c r="J1652" s="2">
        <f t="shared" si="202"/>
        <v>8.8963791842415851</v>
      </c>
      <c r="K1652" s="2">
        <f t="shared" si="204"/>
        <v>8.9635948608039673</v>
      </c>
    </row>
    <row r="1653" spans="1:11" ht="13.5" x14ac:dyDescent="0.25">
      <c r="A1653" s="3">
        <f>TITRES_STAT!B1656</f>
        <v>44424</v>
      </c>
      <c r="B1653" s="6">
        <f>TITRES_STAT!D1656</f>
        <v>9.0401000000000007</v>
      </c>
      <c r="C1653" s="2">
        <f t="shared" si="197"/>
        <v>0</v>
      </c>
      <c r="D1653" s="2">
        <f t="shared" si="198"/>
        <v>8.9318400000000011</v>
      </c>
      <c r="E1653" s="2">
        <f t="shared" si="200"/>
        <v>8.718399999999999</v>
      </c>
      <c r="F1653" s="2">
        <f t="shared" si="201"/>
        <v>8.9480649999999979</v>
      </c>
      <c r="G1653" s="2">
        <f t="shared" si="203"/>
        <v>8.9775060000000035</v>
      </c>
      <c r="H1653" s="2">
        <f t="shared" si="199"/>
        <v>8.9022170000000092</v>
      </c>
      <c r="I1653" s="2">
        <f t="array" ref="I1653">SUMPRODUCT(B1637:B1656, (ROW(B1637:B1656)-ROW(B1637)+1)) / (20*21/2)</f>
        <v>8.9201542857142844</v>
      </c>
      <c r="J1653" s="2">
        <f t="shared" si="202"/>
        <v>8.9100668809804819</v>
      </c>
      <c r="K1653" s="2">
        <f t="shared" si="204"/>
        <v>8.9665950623410673</v>
      </c>
    </row>
    <row r="1654" spans="1:11" ht="13.5" x14ac:dyDescent="0.25">
      <c r="A1654" s="3">
        <f>TITRES_STAT!B1657</f>
        <v>44425</v>
      </c>
      <c r="B1654" s="6">
        <f>TITRES_STAT!D1657</f>
        <v>9.2797999999999998</v>
      </c>
      <c r="C1654" s="2">
        <f t="shared" si="197"/>
        <v>0.23969999999999914</v>
      </c>
      <c r="D1654" s="2">
        <f t="shared" si="198"/>
        <v>9.0339200000000019</v>
      </c>
      <c r="E1654" s="2">
        <f t="shared" si="200"/>
        <v>8.7887699999999995</v>
      </c>
      <c r="F1654" s="2">
        <f t="shared" si="201"/>
        <v>8.9484499999999976</v>
      </c>
      <c r="G1654" s="2">
        <f t="shared" si="203"/>
        <v>8.9831760000000038</v>
      </c>
      <c r="H1654" s="2">
        <f t="shared" si="199"/>
        <v>8.9078400000000091</v>
      </c>
      <c r="I1654" s="2">
        <f t="array" ref="I1654">SUMPRODUCT(B1638:B1657, (ROW(B1638:B1657)-ROW(B1638)+1)) / (20*21/2)</f>
        <v>8.9270447619047602</v>
      </c>
      <c r="J1654" s="2">
        <f t="shared" si="202"/>
        <v>8.9452795589823406</v>
      </c>
      <c r="K1654" s="2">
        <f t="shared" si="204"/>
        <v>8.9788776089159281</v>
      </c>
    </row>
    <row r="1655" spans="1:11" ht="13.5" x14ac:dyDescent="0.25">
      <c r="A1655" s="3">
        <f>TITRES_STAT!B1658</f>
        <v>44426</v>
      </c>
      <c r="B1655" s="6">
        <f>TITRES_STAT!D1658</f>
        <v>9.2797999999999998</v>
      </c>
      <c r="C1655" s="2">
        <f t="shared" si="197"/>
        <v>0</v>
      </c>
      <c r="D1655" s="2">
        <f t="shared" si="198"/>
        <v>9.083400000000001</v>
      </c>
      <c r="E1655" s="2">
        <f t="shared" si="200"/>
        <v>8.8854299999999995</v>
      </c>
      <c r="F1655" s="2">
        <f t="shared" si="201"/>
        <v>8.948834999999999</v>
      </c>
      <c r="G1655" s="2">
        <f t="shared" si="203"/>
        <v>8.9888460000000041</v>
      </c>
      <c r="H1655" s="2">
        <f t="shared" si="199"/>
        <v>8.913463000000009</v>
      </c>
      <c r="I1655" s="2">
        <f t="array" ref="I1655">SUMPRODUCT(B1639:B1658, (ROW(B1639:B1658)-ROW(B1639)+1)) / (20*21/2)</f>
        <v>8.9352238095238103</v>
      </c>
      <c r="J1655" s="2">
        <f t="shared" si="202"/>
        <v>8.97713864860307</v>
      </c>
      <c r="K1655" s="2">
        <f t="shared" si="204"/>
        <v>8.9906784869976573</v>
      </c>
    </row>
    <row r="1656" spans="1:11" ht="13.5" x14ac:dyDescent="0.25">
      <c r="A1656" s="3">
        <f>TITRES_STAT!B1659</f>
        <v>44427</v>
      </c>
      <c r="B1656" s="6">
        <f>TITRES_STAT!D1659</f>
        <v>9.0401000000000007</v>
      </c>
      <c r="C1656" s="2">
        <f t="shared" si="197"/>
        <v>-0.23969999999999914</v>
      </c>
      <c r="D1656" s="2">
        <f t="shared" si="198"/>
        <v>9.13598</v>
      </c>
      <c r="E1656" s="2">
        <f t="shared" si="200"/>
        <v>8.9387900000000009</v>
      </c>
      <c r="F1656" s="2">
        <f t="shared" si="201"/>
        <v>8.936849999999998</v>
      </c>
      <c r="G1656" s="2">
        <f t="shared" si="203"/>
        <v>8.9911860000000026</v>
      </c>
      <c r="H1656" s="2">
        <f t="shared" si="199"/>
        <v>8.9178875000000097</v>
      </c>
      <c r="I1656" s="2">
        <f t="array" ref="I1656">SUMPRODUCT(B1640:B1659, (ROW(B1640:B1659)-ROW(B1640)+1)) / (20*21/2)</f>
        <v>8.9549961904761908</v>
      </c>
      <c r="J1656" s="2">
        <f t="shared" si="202"/>
        <v>8.9831349677837302</v>
      </c>
      <c r="K1656" s="2">
        <f t="shared" si="204"/>
        <v>8.9926165855467701</v>
      </c>
    </row>
    <row r="1657" spans="1:11" ht="13.5" x14ac:dyDescent="0.25">
      <c r="A1657" s="3">
        <f>TITRES_STAT!B1660</f>
        <v>44428</v>
      </c>
      <c r="B1657" s="6">
        <f>TITRES_STAT!D1660</f>
        <v>9.0091999999999999</v>
      </c>
      <c r="C1657" s="2">
        <f t="shared" si="197"/>
        <v>-3.0900000000000816E-2</v>
      </c>
      <c r="D1657" s="2">
        <f t="shared" si="198"/>
        <v>9.1297999999999995</v>
      </c>
      <c r="E1657" s="2">
        <f t="shared" si="200"/>
        <v>8.9890600000000003</v>
      </c>
      <c r="F1657" s="2">
        <f t="shared" si="201"/>
        <v>8.9233199999999986</v>
      </c>
      <c r="G1657" s="2">
        <f t="shared" si="203"/>
        <v>8.9929080000000035</v>
      </c>
      <c r="H1657" s="2">
        <f t="shared" si="199"/>
        <v>8.922157500000008</v>
      </c>
      <c r="I1657" s="2">
        <f t="array" ref="I1657">SUMPRODUCT(B1641:B1660, (ROW(B1641:B1660)-ROW(B1641)+1)) / (20*21/2)</f>
        <v>8.9829038095238118</v>
      </c>
      <c r="J1657" s="2">
        <f t="shared" si="202"/>
        <v>8.9856173518043274</v>
      </c>
      <c r="K1657" s="2">
        <f t="shared" si="204"/>
        <v>8.9932669155253286</v>
      </c>
    </row>
    <row r="1658" spans="1:11" ht="13.5" x14ac:dyDescent="0.25">
      <c r="A1658" s="3">
        <f>TITRES_STAT!B1661</f>
        <v>44431</v>
      </c>
      <c r="B1658" s="6">
        <f>TITRES_STAT!D1661</f>
        <v>9.0091999999999999</v>
      </c>
      <c r="C1658" s="2">
        <f t="shared" si="197"/>
        <v>0</v>
      </c>
      <c r="D1658" s="2">
        <f t="shared" si="198"/>
        <v>9.123619999999999</v>
      </c>
      <c r="E1658" s="2">
        <f t="shared" si="200"/>
        <v>9.02773</v>
      </c>
      <c r="F1658" s="2">
        <f t="shared" si="201"/>
        <v>8.9097899999999974</v>
      </c>
      <c r="G1658" s="2">
        <f t="shared" si="203"/>
        <v>8.9946300000000026</v>
      </c>
      <c r="H1658" s="2">
        <f t="shared" si="199"/>
        <v>8.9264275000000097</v>
      </c>
      <c r="I1658" s="2">
        <f t="array" ref="I1658">SUMPRODUCT(B1642:B1661, (ROW(B1642:B1661)-ROW(B1642)+1)) / (20*21/2)</f>
        <v>9.0193214285714287</v>
      </c>
      <c r="J1658" s="2">
        <f t="shared" si="202"/>
        <v>8.9878633182991532</v>
      </c>
      <c r="K1658" s="2">
        <f t="shared" si="204"/>
        <v>8.9938917423674738</v>
      </c>
    </row>
    <row r="1659" spans="1:11" ht="13.5" x14ac:dyDescent="0.25">
      <c r="A1659" s="3">
        <f>TITRES_STAT!B1662</f>
        <v>44432</v>
      </c>
      <c r="B1659" s="6">
        <f>TITRES_STAT!D1662</f>
        <v>9.1173999999999999</v>
      </c>
      <c r="C1659" s="2">
        <f t="shared" si="197"/>
        <v>0.10820000000000007</v>
      </c>
      <c r="D1659" s="2">
        <f t="shared" si="198"/>
        <v>9.0911400000000011</v>
      </c>
      <c r="E1659" s="2">
        <f t="shared" si="200"/>
        <v>9.0625300000000006</v>
      </c>
      <c r="F1659" s="2">
        <f t="shared" si="201"/>
        <v>8.9016699999999993</v>
      </c>
      <c r="G1659" s="2">
        <f t="shared" si="203"/>
        <v>8.9985160000000022</v>
      </c>
      <c r="H1659" s="2">
        <f t="shared" si="199"/>
        <v>8.93032450000001</v>
      </c>
      <c r="I1659" s="2">
        <f t="array" ref="I1659">SUMPRODUCT(B1643:B1662, (ROW(B1643:B1662)-ROW(B1643)+1)) / (20*21/2)</f>
        <v>9.0557390476190474</v>
      </c>
      <c r="J1659" s="2">
        <f t="shared" si="202"/>
        <v>9.0002001451278062</v>
      </c>
      <c r="K1659" s="2">
        <f t="shared" si="204"/>
        <v>8.998735203451103</v>
      </c>
    </row>
    <row r="1660" spans="1:11" ht="13.5" x14ac:dyDescent="0.25">
      <c r="A1660" s="3">
        <f>TITRES_STAT!B1663</f>
        <v>44433</v>
      </c>
      <c r="B1660" s="6">
        <f>TITRES_STAT!D1663</f>
        <v>9.1946999999999992</v>
      </c>
      <c r="C1660" s="2">
        <f t="shared" si="197"/>
        <v>7.7299999999999258E-2</v>
      </c>
      <c r="D1660" s="2">
        <f t="shared" si="198"/>
        <v>9.0741199999999989</v>
      </c>
      <c r="E1660" s="2">
        <f t="shared" si="200"/>
        <v>9.0787600000000008</v>
      </c>
      <c r="F1660" s="2">
        <f t="shared" si="201"/>
        <v>8.8974149999999987</v>
      </c>
      <c r="G1660" s="2">
        <f t="shared" si="203"/>
        <v>9.0092140000000018</v>
      </c>
      <c r="H1660" s="2">
        <f t="shared" si="199"/>
        <v>8.9346080000000079</v>
      </c>
      <c r="I1660" s="2">
        <f t="array" ref="I1660">SUMPRODUCT(B1644:B1663, (ROW(B1644:B1663)-ROW(B1644)+1)) / (20*21/2)</f>
        <v>9.0906838095238101</v>
      </c>
      <c r="J1660" s="2">
        <f t="shared" si="202"/>
        <v>9.0187239408299202</v>
      </c>
      <c r="K1660" s="2">
        <f t="shared" si="204"/>
        <v>9.0064200974334128</v>
      </c>
    </row>
    <row r="1661" spans="1:11" ht="13.5" x14ac:dyDescent="0.25">
      <c r="A1661" s="3">
        <f>TITRES_STAT!B1664</f>
        <v>44434</v>
      </c>
      <c r="B1661" s="6">
        <f>TITRES_STAT!D1664</f>
        <v>9.2797999999999998</v>
      </c>
      <c r="C1661" s="2">
        <f t="shared" si="197"/>
        <v>8.510000000000062E-2</v>
      </c>
      <c r="D1661" s="2">
        <f t="shared" si="198"/>
        <v>9.1220600000000012</v>
      </c>
      <c r="E1661" s="2">
        <f t="shared" si="200"/>
        <v>9.1290200000000006</v>
      </c>
      <c r="F1661" s="2">
        <f t="shared" si="201"/>
        <v>8.8974149999999987</v>
      </c>
      <c r="G1661" s="2">
        <f t="shared" si="203"/>
        <v>9.0251240000000017</v>
      </c>
      <c r="H1661" s="2">
        <f t="shared" si="199"/>
        <v>8.9393170000000097</v>
      </c>
      <c r="I1661" s="2">
        <f t="array" ref="I1661">SUMPRODUCT(B1645:B1664, (ROW(B1645:B1664)-ROW(B1645)+1)) / (20*21/2)</f>
        <v>9.1370476190476175</v>
      </c>
      <c r="J1661" s="2">
        <f t="shared" si="202"/>
        <v>9.043588327417547</v>
      </c>
      <c r="K1661" s="2">
        <f t="shared" si="204"/>
        <v>9.0171408779262201</v>
      </c>
    </row>
    <row r="1662" spans="1:11" ht="13.5" x14ac:dyDescent="0.25">
      <c r="A1662" s="3">
        <f>TITRES_STAT!B1665</f>
        <v>44435</v>
      </c>
      <c r="B1662" s="6">
        <f>TITRES_STAT!D1665</f>
        <v>9.2797999999999998</v>
      </c>
      <c r="C1662" s="2">
        <f t="shared" si="197"/>
        <v>0</v>
      </c>
      <c r="D1662" s="2">
        <f t="shared" si="198"/>
        <v>9.1761800000000004</v>
      </c>
      <c r="E1662" s="2">
        <f t="shared" si="200"/>
        <v>9.1529899999999991</v>
      </c>
      <c r="F1662" s="2">
        <f t="shared" si="201"/>
        <v>8.9128799999999977</v>
      </c>
      <c r="G1662" s="2">
        <f t="shared" si="203"/>
        <v>9.0424980000000019</v>
      </c>
      <c r="H1662" s="2">
        <f t="shared" si="199"/>
        <v>8.9440260000000098</v>
      </c>
      <c r="I1662" s="2">
        <f t="array" ref="I1662">SUMPRODUCT(B1646:B1665, (ROW(B1646:B1665)-ROW(B1646)+1)) / (20*21/2)</f>
        <v>9.1793238095238099</v>
      </c>
      <c r="J1662" s="2">
        <f t="shared" si="202"/>
        <v>9.0660846771873054</v>
      </c>
      <c r="K1662" s="2">
        <f t="shared" si="204"/>
        <v>9.027441235654603</v>
      </c>
    </row>
    <row r="1663" spans="1:11" ht="13.5" x14ac:dyDescent="0.25">
      <c r="A1663" s="3">
        <f>TITRES_STAT!B1666</f>
        <v>44438</v>
      </c>
      <c r="B1663" s="6">
        <f>TITRES_STAT!D1666</f>
        <v>9.2797999999999998</v>
      </c>
      <c r="C1663" s="2">
        <f t="shared" si="197"/>
        <v>0</v>
      </c>
      <c r="D1663" s="2">
        <f t="shared" si="198"/>
        <v>9.2303000000000015</v>
      </c>
      <c r="E1663" s="2">
        <f t="shared" si="200"/>
        <v>9.1769599999999976</v>
      </c>
      <c r="F1663" s="2">
        <f t="shared" si="201"/>
        <v>8.9476799999999983</v>
      </c>
      <c r="G1663" s="2">
        <f t="shared" si="203"/>
        <v>9.0598720000000021</v>
      </c>
      <c r="H1663" s="2">
        <f t="shared" si="199"/>
        <v>8.9487350000000099</v>
      </c>
      <c r="I1663" s="2">
        <f t="array" ref="I1663">SUMPRODUCT(B1647:B1666, (ROW(B1647:B1666)-ROW(B1647)+1)) / (20*21/2)</f>
        <v>9.2162604761904756</v>
      </c>
      <c r="J1663" s="2">
        <f t="shared" si="202"/>
        <v>9.0864385174551821</v>
      </c>
      <c r="K1663" s="2">
        <f t="shared" si="204"/>
        <v>9.0373376577857947</v>
      </c>
    </row>
    <row r="1664" spans="1:11" ht="13.5" x14ac:dyDescent="0.25">
      <c r="A1664" s="3">
        <f>TITRES_STAT!B1667</f>
        <v>44439</v>
      </c>
      <c r="B1664" s="6">
        <f>TITRES_STAT!D1667</f>
        <v>9.4344999999999999</v>
      </c>
      <c r="C1664" s="2">
        <f t="shared" si="197"/>
        <v>0.15470000000000006</v>
      </c>
      <c r="D1664" s="2">
        <f t="shared" si="198"/>
        <v>9.2937200000000004</v>
      </c>
      <c r="E1664" s="2">
        <f t="shared" si="200"/>
        <v>9.1924299999999999</v>
      </c>
      <c r="F1664" s="2">
        <f t="shared" si="201"/>
        <v>8.990599999999997</v>
      </c>
      <c r="G1664" s="2">
        <f t="shared" si="203"/>
        <v>9.0721480000000021</v>
      </c>
      <c r="H1664" s="2">
        <f t="shared" si="199"/>
        <v>8.9542175000000093</v>
      </c>
      <c r="I1664" s="2">
        <f t="array" ref="I1664">SUMPRODUCT(B1648:B1667, (ROW(B1648:B1667)-ROW(B1648)+1)) / (20*21/2)</f>
        <v>9.2340447619047623</v>
      </c>
      <c r="J1664" s="2">
        <f t="shared" si="202"/>
        <v>9.1195872300784977</v>
      </c>
      <c r="K1664" s="2">
        <f t="shared" si="204"/>
        <v>9.0529126515981169</v>
      </c>
    </row>
    <row r="1665" spans="1:11" ht="13.5" x14ac:dyDescent="0.25">
      <c r="A1665" s="3">
        <f>TITRES_STAT!B1668</f>
        <v>44440</v>
      </c>
      <c r="B1665" s="6">
        <f>TITRES_STAT!D1668</f>
        <v>9.4344999999999999</v>
      </c>
      <c r="C1665" s="2">
        <f t="shared" si="197"/>
        <v>0</v>
      </c>
      <c r="D1665" s="2">
        <f t="shared" si="198"/>
        <v>9.3416800000000002</v>
      </c>
      <c r="E1665" s="2">
        <f t="shared" si="200"/>
        <v>9.2078999999999986</v>
      </c>
      <c r="F1665" s="2">
        <f t="shared" si="201"/>
        <v>9.0466649999999991</v>
      </c>
      <c r="G1665" s="2">
        <f t="shared" si="203"/>
        <v>9.0844240000000021</v>
      </c>
      <c r="H1665" s="2">
        <f t="shared" si="199"/>
        <v>8.9597000000000087</v>
      </c>
      <c r="I1665" s="2">
        <f t="array" ref="I1665">SUMPRODUCT(B1649:B1668, (ROW(B1649:B1668)-ROW(B1649)+1)) / (20*21/2)</f>
        <v>9.255508571428571</v>
      </c>
      <c r="J1665" s="2">
        <f t="shared" si="202"/>
        <v>9.1495789224519743</v>
      </c>
      <c r="K1665" s="2">
        <f t="shared" si="204"/>
        <v>9.0678768613393679</v>
      </c>
    </row>
    <row r="1666" spans="1:11" ht="13.5" x14ac:dyDescent="0.25">
      <c r="A1666" s="3">
        <f>TITRES_STAT!B1669</f>
        <v>44441</v>
      </c>
      <c r="B1666" s="6">
        <f>TITRES_STAT!D1669</f>
        <v>9.4344999999999999</v>
      </c>
      <c r="C1666" s="2">
        <f t="shared" si="197"/>
        <v>0</v>
      </c>
      <c r="D1666" s="2">
        <f t="shared" si="198"/>
        <v>9.3726200000000013</v>
      </c>
      <c r="E1666" s="2">
        <f t="shared" si="200"/>
        <v>9.2473399999999994</v>
      </c>
      <c r="F1666" s="2">
        <f t="shared" si="201"/>
        <v>9.0930650000000011</v>
      </c>
      <c r="G1666" s="2">
        <f t="shared" si="203"/>
        <v>9.0934820000000016</v>
      </c>
      <c r="H1666" s="2">
        <f t="shared" si="199"/>
        <v>8.9651825000000098</v>
      </c>
      <c r="I1666" s="2">
        <f t="array" ref="I1666">SUMPRODUCT(B1650:B1669, (ROW(B1650:B1669)-ROW(B1650)+1)) / (20*21/2)</f>
        <v>9.2734742857142862</v>
      </c>
      <c r="J1666" s="2">
        <f t="shared" si="202"/>
        <v>9.1767142631708332</v>
      </c>
      <c r="K1666" s="2">
        <f t="shared" si="204"/>
        <v>9.0822542393260601</v>
      </c>
    </row>
    <row r="1667" spans="1:11" ht="13.5" x14ac:dyDescent="0.25">
      <c r="A1667" s="3">
        <f>TITRES_STAT!B1670</f>
        <v>44442</v>
      </c>
      <c r="B1667" s="6">
        <f>TITRES_STAT!D1670</f>
        <v>9.2797999999999998</v>
      </c>
      <c r="C1667" s="2">
        <f t="shared" si="197"/>
        <v>-0.15470000000000006</v>
      </c>
      <c r="D1667" s="2">
        <f t="shared" si="198"/>
        <v>9.3726200000000013</v>
      </c>
      <c r="E1667" s="2">
        <f t="shared" si="200"/>
        <v>9.2744</v>
      </c>
      <c r="F1667" s="2">
        <f t="shared" si="201"/>
        <v>9.131730000000001</v>
      </c>
      <c r="G1667" s="2">
        <f t="shared" si="203"/>
        <v>9.1035420000000027</v>
      </c>
      <c r="H1667" s="2">
        <f t="shared" si="199"/>
        <v>8.9698915000000099</v>
      </c>
      <c r="I1667" s="2">
        <f t="array" ref="I1667">SUMPRODUCT(B1651:B1670, (ROW(B1651:B1670)-ROW(B1651)+1)) / (20*21/2)</f>
        <v>9.2886414285714274</v>
      </c>
      <c r="J1667" s="2">
        <f t="shared" si="202"/>
        <v>9.1865319523926594</v>
      </c>
      <c r="K1667" s="2">
        <f t="shared" si="204"/>
        <v>9.0900011319015093</v>
      </c>
    </row>
    <row r="1668" spans="1:11" ht="13.5" x14ac:dyDescent="0.25">
      <c r="A1668" s="3">
        <f>TITRES_STAT!B1671</f>
        <v>44445</v>
      </c>
      <c r="B1668" s="6">
        <f>TITRES_STAT!D1671</f>
        <v>9.3571000000000009</v>
      </c>
      <c r="C1668" s="2">
        <f t="shared" ref="C1668:C1731" si="205">B1668-B1667</f>
        <v>7.7300000000001035E-2</v>
      </c>
      <c r="D1668" s="2">
        <f t="shared" si="198"/>
        <v>9.3880800000000004</v>
      </c>
      <c r="E1668" s="2">
        <f t="shared" si="200"/>
        <v>9.3091899999999992</v>
      </c>
      <c r="F1668" s="2">
        <f t="shared" si="201"/>
        <v>9.1684599999999996</v>
      </c>
      <c r="G1668" s="2">
        <f t="shared" si="203"/>
        <v>9.1109040000000032</v>
      </c>
      <c r="H1668" s="2">
        <f t="shared" si="199"/>
        <v>8.9741095000000097</v>
      </c>
      <c r="I1668" s="2">
        <f t="array" ref="I1668">SUMPRODUCT(B1652:B1671, (ROW(B1652:B1671)-ROW(B1652)+1)) / (20*21/2)</f>
        <v>9.3096338095238096</v>
      </c>
      <c r="J1668" s="2">
        <f t="shared" si="202"/>
        <v>9.2027765283552636</v>
      </c>
      <c r="K1668" s="2">
        <f t="shared" si="204"/>
        <v>9.1004755973171356</v>
      </c>
    </row>
    <row r="1669" spans="1:11" ht="13.5" x14ac:dyDescent="0.25">
      <c r="A1669" s="3">
        <f>TITRES_STAT!B1672</f>
        <v>44446</v>
      </c>
      <c r="B1669" s="6">
        <f>TITRES_STAT!D1672</f>
        <v>9.3571000000000009</v>
      </c>
      <c r="C1669" s="2">
        <f t="shared" si="205"/>
        <v>0</v>
      </c>
      <c r="D1669" s="2">
        <f t="shared" si="198"/>
        <v>9.372600000000002</v>
      </c>
      <c r="E1669" s="2">
        <f t="shared" si="200"/>
        <v>9.3331600000000012</v>
      </c>
      <c r="F1669" s="2">
        <f t="shared" si="201"/>
        <v>9.1978449999999992</v>
      </c>
      <c r="G1669" s="2">
        <f t="shared" si="203"/>
        <v>9.1225100000000019</v>
      </c>
      <c r="H1669" s="2">
        <f t="shared" si="199"/>
        <v>8.9783275000000096</v>
      </c>
      <c r="I1669" s="2">
        <f t="array" ref="I1669">SUMPRODUCT(B1653:B1672, (ROW(B1653:B1672)-ROW(B1653)+1)) / (20*21/2)</f>
        <v>9.3127628571428556</v>
      </c>
      <c r="J1669" s="2">
        <f t="shared" si="202"/>
        <v>9.2174740018452379</v>
      </c>
      <c r="K1669" s="2">
        <f t="shared" si="204"/>
        <v>9.1105392993831309</v>
      </c>
    </row>
    <row r="1670" spans="1:11" ht="13.5" x14ac:dyDescent="0.25">
      <c r="A1670" s="3">
        <f>TITRES_STAT!B1673</f>
        <v>44447</v>
      </c>
      <c r="B1670" s="6">
        <f>TITRES_STAT!D1673</f>
        <v>9.3571000000000009</v>
      </c>
      <c r="C1670" s="2">
        <f t="shared" si="205"/>
        <v>0</v>
      </c>
      <c r="D1670" s="2">
        <f t="shared" ref="D1670:D1733" si="206">AVERAGE(B1666:B1670)</f>
        <v>9.3571200000000019</v>
      </c>
      <c r="E1670" s="2">
        <f t="shared" si="200"/>
        <v>9.3493999999999993</v>
      </c>
      <c r="F1670" s="2">
        <f t="shared" si="201"/>
        <v>9.2140799999999992</v>
      </c>
      <c r="G1670" s="2">
        <f t="shared" si="203"/>
        <v>9.1341160000000006</v>
      </c>
      <c r="H1670" s="2">
        <f t="shared" si="199"/>
        <v>8.983423000000009</v>
      </c>
      <c r="I1670" s="2">
        <f t="array" ref="I1670">SUMPRODUCT(B1654:B1673, (ROW(B1654:B1673)-ROW(B1654)+1)) / (20*21/2)</f>
        <v>9.3287409523809508</v>
      </c>
      <c r="J1670" s="2">
        <f t="shared" si="202"/>
        <v>9.2307717159552158</v>
      </c>
      <c r="K1670" s="2">
        <f t="shared" si="204"/>
        <v>9.1202083464661445</v>
      </c>
    </row>
    <row r="1671" spans="1:11" ht="13.5" x14ac:dyDescent="0.25">
      <c r="A1671" s="3">
        <f>TITRES_STAT!B1674</f>
        <v>44448</v>
      </c>
      <c r="B1671" s="6">
        <f>TITRES_STAT!D1674</f>
        <v>9.4344999999999999</v>
      </c>
      <c r="C1671" s="2">
        <f t="shared" si="205"/>
        <v>7.7399999999999025E-2</v>
      </c>
      <c r="D1671" s="2">
        <f t="shared" si="206"/>
        <v>9.3571200000000001</v>
      </c>
      <c r="E1671" s="2">
        <f t="shared" si="200"/>
        <v>9.3648699999999998</v>
      </c>
      <c r="F1671" s="2">
        <f t="shared" si="201"/>
        <v>9.2469450000000002</v>
      </c>
      <c r="G1671" s="2">
        <f t="shared" si="203"/>
        <v>9.1403040000000022</v>
      </c>
      <c r="H1671" s="2">
        <f t="shared" si="199"/>
        <v>8.9889055000000102</v>
      </c>
      <c r="I1671" s="2">
        <f t="array" ref="I1671">SUMPRODUCT(B1655:B1674, (ROW(B1655:B1674)-ROW(B1655)+1)) / (20*21/2)</f>
        <v>9.3436209523809541</v>
      </c>
      <c r="J1671" s="2">
        <f t="shared" si="202"/>
        <v>9.2501744096737664</v>
      </c>
      <c r="K1671" s="2">
        <f t="shared" si="204"/>
        <v>9.1325335093498268</v>
      </c>
    </row>
    <row r="1672" spans="1:11" ht="13.5" x14ac:dyDescent="0.25">
      <c r="A1672" s="3">
        <f>TITRES_STAT!B1675</f>
        <v>44449</v>
      </c>
      <c r="B1672" s="6">
        <f>TITRES_STAT!D1675</f>
        <v>9.2797999999999998</v>
      </c>
      <c r="C1672" s="2">
        <f t="shared" si="205"/>
        <v>-0.15470000000000006</v>
      </c>
      <c r="D1672" s="2">
        <f t="shared" si="206"/>
        <v>9.3571200000000001</v>
      </c>
      <c r="E1672" s="2">
        <f t="shared" si="200"/>
        <v>9.3648699999999998</v>
      </c>
      <c r="F1672" s="2">
        <f t="shared" si="201"/>
        <v>9.2589299999999994</v>
      </c>
      <c r="G1672" s="2">
        <f t="shared" si="203"/>
        <v>9.140304000000004</v>
      </c>
      <c r="H1672" s="2">
        <f t="shared" si="199"/>
        <v>8.9936145000000085</v>
      </c>
      <c r="I1672" s="2">
        <f t="array" ref="I1672">SUMPRODUCT(B1656:B1675, (ROW(B1656:B1675)-ROW(B1656)+1)) / (20*21/2)</f>
        <v>9.3577642857142855</v>
      </c>
      <c r="J1672" s="2">
        <f t="shared" si="202"/>
        <v>9.252995894466741</v>
      </c>
      <c r="K1672" s="2">
        <f t="shared" si="204"/>
        <v>9.1383086658459121</v>
      </c>
    </row>
    <row r="1673" spans="1:11" ht="13.5" x14ac:dyDescent="0.25">
      <c r="A1673" s="3">
        <f>TITRES_STAT!B1676</f>
        <v>44452</v>
      </c>
      <c r="B1673" s="6">
        <f>TITRES_STAT!D1676</f>
        <v>9.4267000000000003</v>
      </c>
      <c r="C1673" s="2">
        <f t="shared" si="205"/>
        <v>0.14690000000000047</v>
      </c>
      <c r="D1673" s="2">
        <f t="shared" si="206"/>
        <v>9.3710399999999989</v>
      </c>
      <c r="E1673" s="2">
        <f t="shared" si="200"/>
        <v>9.3795599999999997</v>
      </c>
      <c r="F1673" s="2">
        <f t="shared" si="201"/>
        <v>9.2782599999999995</v>
      </c>
      <c r="G1673" s="2">
        <f t="shared" si="203"/>
        <v>9.1432420000000025</v>
      </c>
      <c r="H1673" s="2">
        <f t="shared" si="199"/>
        <v>8.9990580000000087</v>
      </c>
      <c r="I1673" s="2">
        <f t="array" ref="I1673">SUMPRODUCT(B1657:B1676, (ROW(B1657:B1676)-ROW(B1657)+1)) / (20*21/2)</f>
        <v>9.367485238095238</v>
      </c>
      <c r="J1673" s="2">
        <f t="shared" si="202"/>
        <v>9.269539142612766</v>
      </c>
      <c r="K1673" s="2">
        <f t="shared" si="204"/>
        <v>9.1496181299303867</v>
      </c>
    </row>
    <row r="1674" spans="1:11" ht="13.5" x14ac:dyDescent="0.25">
      <c r="A1674" s="3">
        <f>TITRES_STAT!B1677</f>
        <v>44453</v>
      </c>
      <c r="B1674" s="6">
        <f>TITRES_STAT!D1677</f>
        <v>9.4344999999999999</v>
      </c>
      <c r="C1674" s="2">
        <f t="shared" si="205"/>
        <v>7.799999999999585E-3</v>
      </c>
      <c r="D1674" s="2">
        <f t="shared" si="206"/>
        <v>9.3865200000000009</v>
      </c>
      <c r="E1674" s="2">
        <f t="shared" si="200"/>
        <v>9.3795600000000015</v>
      </c>
      <c r="F1674" s="2">
        <f t="shared" si="201"/>
        <v>9.2859949999999998</v>
      </c>
      <c r="G1674" s="2">
        <f t="shared" si="203"/>
        <v>9.1463360000000016</v>
      </c>
      <c r="H1674" s="2">
        <f t="shared" ref="H1674:H1737" si="207">AVERAGE(B1475:B1674)</f>
        <v>9.0045405000000098</v>
      </c>
      <c r="I1674" s="2">
        <f t="array" ref="I1674">SUMPRODUCT(B1658:B1677, (ROW(B1658:B1677)-ROW(B1658)+1)) / (20*21/2)</f>
        <v>9.3791980952380953</v>
      </c>
      <c r="J1674" s="2">
        <f t="shared" si="202"/>
        <v>9.2852497004591683</v>
      </c>
      <c r="K1674" s="2">
        <f t="shared" si="204"/>
        <v>9.1607899679723328</v>
      </c>
    </row>
    <row r="1675" spans="1:11" ht="13.5" x14ac:dyDescent="0.25">
      <c r="A1675" s="3">
        <f>TITRES_STAT!B1678</f>
        <v>44454</v>
      </c>
      <c r="B1675" s="6">
        <f>TITRES_STAT!D1678</f>
        <v>9.4344999999999999</v>
      </c>
      <c r="C1675" s="2">
        <f t="shared" si="205"/>
        <v>0</v>
      </c>
      <c r="D1675" s="2">
        <f t="shared" si="206"/>
        <v>9.402000000000001</v>
      </c>
      <c r="E1675" s="2">
        <f t="shared" si="200"/>
        <v>9.3795600000000015</v>
      </c>
      <c r="F1675" s="2">
        <f t="shared" si="201"/>
        <v>9.2937300000000018</v>
      </c>
      <c r="G1675" s="2">
        <f t="shared" si="203"/>
        <v>9.1494300000000024</v>
      </c>
      <c r="H1675" s="2">
        <f t="shared" si="207"/>
        <v>9.010023000000011</v>
      </c>
      <c r="I1675" s="2">
        <f t="array" ref="I1675">SUMPRODUCT(B1659:B1678, (ROW(B1659:B1678)-ROW(B1659)+1)) / (20*21/2)</f>
        <v>9.3888857142857134</v>
      </c>
      <c r="J1675" s="2">
        <f t="shared" si="202"/>
        <v>9.2994640147011509</v>
      </c>
      <c r="K1675" s="2">
        <f t="shared" si="204"/>
        <v>9.1715236947185161</v>
      </c>
    </row>
    <row r="1676" spans="1:11" ht="13.5" x14ac:dyDescent="0.25">
      <c r="A1676" s="3">
        <f>TITRES_STAT!B1679</f>
        <v>44455</v>
      </c>
      <c r="B1676" s="6">
        <f>TITRES_STAT!D1679</f>
        <v>9.3957999999999995</v>
      </c>
      <c r="C1676" s="2">
        <f t="shared" si="205"/>
        <v>-3.8700000000000401E-2</v>
      </c>
      <c r="D1676" s="2">
        <f t="shared" si="206"/>
        <v>9.3942599999999992</v>
      </c>
      <c r="E1676" s="2">
        <f t="shared" ref="E1676:E1739" si="208">AVERAGE(B1667:B1676)</f>
        <v>9.3756900000000005</v>
      </c>
      <c r="F1676" s="2">
        <f t="shared" si="201"/>
        <v>9.3115150000000035</v>
      </c>
      <c r="G1676" s="2">
        <f t="shared" si="203"/>
        <v>9.1517500000000016</v>
      </c>
      <c r="H1676" s="2">
        <f t="shared" si="207"/>
        <v>9.0153120000000087</v>
      </c>
      <c r="I1676" s="2">
        <f t="array" ref="I1676">SUMPRODUCT(B1660:B1679, (ROW(B1660:B1679)-ROW(B1660)+1)) / (20*21/2)</f>
        <v>9.396548095238094</v>
      </c>
      <c r="J1676" s="2">
        <f t="shared" si="202"/>
        <v>9.3086388704438985</v>
      </c>
      <c r="K1676" s="2">
        <f t="shared" si="204"/>
        <v>9.1803188439452406</v>
      </c>
    </row>
    <row r="1677" spans="1:11" ht="13.5" x14ac:dyDescent="0.25">
      <c r="A1677" s="3">
        <f>TITRES_STAT!B1680</f>
        <v>44456</v>
      </c>
      <c r="B1677" s="6">
        <f>TITRES_STAT!D1680</f>
        <v>9.4344999999999999</v>
      </c>
      <c r="C1677" s="2">
        <f t="shared" si="205"/>
        <v>3.8700000000000401E-2</v>
      </c>
      <c r="D1677" s="2">
        <f t="shared" si="206"/>
        <v>9.4252000000000002</v>
      </c>
      <c r="E1677" s="2">
        <f t="shared" si="208"/>
        <v>9.3911599999999993</v>
      </c>
      <c r="F1677" s="2">
        <f t="shared" si="201"/>
        <v>9.3327800000000032</v>
      </c>
      <c r="G1677" s="2">
        <f t="shared" si="203"/>
        <v>9.1548440000000024</v>
      </c>
      <c r="H1677" s="2">
        <f t="shared" si="207"/>
        <v>9.0207945000000116</v>
      </c>
      <c r="I1677" s="2">
        <f t="array" ref="I1677">SUMPRODUCT(B1661:B1680, (ROW(B1661:B1680)-ROW(B1661)+1)) / (20*21/2)</f>
        <v>9.401957619047618</v>
      </c>
      <c r="J1677" s="2">
        <f t="shared" si="202"/>
        <v>9.3206256446873361</v>
      </c>
      <c r="K1677" s="2">
        <f t="shared" si="204"/>
        <v>9.1902867324179773</v>
      </c>
    </row>
    <row r="1678" spans="1:11" ht="13.5" x14ac:dyDescent="0.25">
      <c r="A1678" s="3">
        <f>TITRES_STAT!B1681</f>
        <v>44459</v>
      </c>
      <c r="B1678" s="6">
        <f>TITRES_STAT!D1681</f>
        <v>9.4344999999999999</v>
      </c>
      <c r="C1678" s="2">
        <f t="shared" si="205"/>
        <v>0</v>
      </c>
      <c r="D1678" s="2">
        <f t="shared" si="206"/>
        <v>9.4267599999999998</v>
      </c>
      <c r="E1678" s="2">
        <f t="shared" si="208"/>
        <v>9.3988999999999994</v>
      </c>
      <c r="F1678" s="2">
        <f t="shared" si="201"/>
        <v>9.3540450000000028</v>
      </c>
      <c r="G1678" s="2">
        <f t="shared" si="203"/>
        <v>9.1579380000000032</v>
      </c>
      <c r="H1678" s="2">
        <f t="shared" si="207"/>
        <v>9.0248140000000099</v>
      </c>
      <c r="I1678" s="2">
        <f t="array" ref="I1678">SUMPRODUCT(B1662:B1681, (ROW(B1662:B1681)-ROW(B1662)+1)) / (20*21/2)</f>
        <v>9.4062623809523824</v>
      </c>
      <c r="J1678" s="2">
        <f t="shared" si="202"/>
        <v>9.33147082138378</v>
      </c>
      <c r="K1678" s="2">
        <f t="shared" si="204"/>
        <v>9.1998637233035474</v>
      </c>
    </row>
    <row r="1679" spans="1:11" ht="13.5" x14ac:dyDescent="0.25">
      <c r="A1679" s="3">
        <f>TITRES_STAT!B1682</f>
        <v>44460</v>
      </c>
      <c r="B1679" s="6">
        <f>TITRES_STAT!D1682</f>
        <v>9.4344999999999999</v>
      </c>
      <c r="C1679" s="2">
        <f t="shared" si="205"/>
        <v>0</v>
      </c>
      <c r="D1679" s="2">
        <f t="shared" si="206"/>
        <v>9.4267599999999998</v>
      </c>
      <c r="E1679" s="2">
        <f t="shared" si="208"/>
        <v>9.4066399999999994</v>
      </c>
      <c r="F1679" s="2">
        <f t="shared" si="201"/>
        <v>9.3699000000000048</v>
      </c>
      <c r="G1679" s="2">
        <f t="shared" si="203"/>
        <v>9.1610320000000023</v>
      </c>
      <c r="H1679" s="2">
        <f t="shared" si="207"/>
        <v>9.0281390000000119</v>
      </c>
      <c r="I1679" s="2">
        <f t="array" ref="I1679">SUMPRODUCT(B1663:B1682, (ROW(B1663:B1682)-ROW(B1663)+1)) / (20*21/2)</f>
        <v>9.4106104761904756</v>
      </c>
      <c r="J1679" s="2">
        <f t="shared" si="202"/>
        <v>9.3412831241091343</v>
      </c>
      <c r="K1679" s="2">
        <f t="shared" si="204"/>
        <v>9.2090651459190962</v>
      </c>
    </row>
    <row r="1680" spans="1:11" ht="13.5" x14ac:dyDescent="0.25">
      <c r="A1680" s="3">
        <f>TITRES_STAT!B1683</f>
        <v>44461</v>
      </c>
      <c r="B1680" s="6">
        <f>TITRES_STAT!D1683</f>
        <v>9.4267000000000003</v>
      </c>
      <c r="C1680" s="2">
        <f t="shared" si="205"/>
        <v>-7.799999999999585E-3</v>
      </c>
      <c r="D1680" s="2">
        <f t="shared" si="206"/>
        <v>9.4252000000000002</v>
      </c>
      <c r="E1680" s="2">
        <f t="shared" si="208"/>
        <v>9.4136000000000006</v>
      </c>
      <c r="F1680" s="2">
        <f t="shared" si="201"/>
        <v>9.3815000000000044</v>
      </c>
      <c r="G1680" s="2">
        <f t="shared" si="203"/>
        <v>9.1639700000000026</v>
      </c>
      <c r="H1680" s="2">
        <f t="shared" si="207"/>
        <v>9.0313885000000109</v>
      </c>
      <c r="I1680" s="2">
        <f t="array" ref="I1680">SUMPRODUCT(B1664:B1683, (ROW(B1664:B1683)-ROW(B1664)+1)) / (20*21/2)</f>
        <v>9.4105361904761882</v>
      </c>
      <c r="J1680" s="2">
        <f t="shared" si="202"/>
        <v>9.3494180646701679</v>
      </c>
      <c r="K1680" s="2">
        <f t="shared" si="204"/>
        <v>9.217599846079132</v>
      </c>
    </row>
    <row r="1681" spans="1:11" ht="13.5" x14ac:dyDescent="0.25">
      <c r="A1681" s="3">
        <f>TITRES_STAT!B1684</f>
        <v>44462</v>
      </c>
      <c r="B1681" s="6">
        <f>TITRES_STAT!D1684</f>
        <v>9.4267000000000003</v>
      </c>
      <c r="C1681" s="2">
        <f t="shared" si="205"/>
        <v>0</v>
      </c>
      <c r="D1681" s="2">
        <f t="shared" si="206"/>
        <v>9.431379999999999</v>
      </c>
      <c r="E1681" s="2">
        <f t="shared" si="208"/>
        <v>9.41282</v>
      </c>
      <c r="F1681" s="2">
        <f t="shared" si="201"/>
        <v>9.3888450000000034</v>
      </c>
      <c r="G1681" s="2">
        <f t="shared" si="203"/>
        <v>9.170002000000002</v>
      </c>
      <c r="H1681" s="2">
        <f t="shared" si="207"/>
        <v>9.0335405000000097</v>
      </c>
      <c r="I1681" s="2">
        <f t="array" ref="I1681">SUMPRODUCT(B1665:B1684, (ROW(B1665:B1684)-ROW(B1665)+1)) / (20*21/2)</f>
        <v>9.4128523809523799</v>
      </c>
      <c r="J1681" s="2">
        <f t="shared" si="202"/>
        <v>9.356778248987295</v>
      </c>
      <c r="K1681" s="2">
        <f t="shared" si="204"/>
        <v>9.2257998521152444</v>
      </c>
    </row>
    <row r="1682" spans="1:11" ht="13.5" x14ac:dyDescent="0.25">
      <c r="A1682" s="3">
        <f>TITRES_STAT!B1685</f>
        <v>44463</v>
      </c>
      <c r="B1682" s="6">
        <f>TITRES_STAT!D1685</f>
        <v>9.4344999999999999</v>
      </c>
      <c r="C1682" s="2">
        <f t="shared" si="205"/>
        <v>7.799999999999585E-3</v>
      </c>
      <c r="D1682" s="2">
        <f t="shared" si="206"/>
        <v>9.4313800000000008</v>
      </c>
      <c r="E1682" s="2">
        <f t="shared" si="208"/>
        <v>9.4282900000000005</v>
      </c>
      <c r="F1682" s="2">
        <f t="shared" si="201"/>
        <v>9.3965800000000037</v>
      </c>
      <c r="G1682" s="2">
        <f t="shared" si="203"/>
        <v>9.1730960000000028</v>
      </c>
      <c r="H1682" s="2">
        <f t="shared" si="207"/>
        <v>9.0357680000000116</v>
      </c>
      <c r="I1682" s="2">
        <f t="array" ref="I1682">SUMPRODUCT(B1666:B1685, (ROW(B1666:B1685)-ROW(B1666)+1)) / (20*21/2)</f>
        <v>9.4152057142857153</v>
      </c>
      <c r="J1682" s="2">
        <f t="shared" si="202"/>
        <v>9.3641803205123146</v>
      </c>
      <c r="K1682" s="2">
        <f t="shared" si="204"/>
        <v>9.2339841716401381</v>
      </c>
    </row>
    <row r="1683" spans="1:11" ht="13.5" x14ac:dyDescent="0.25">
      <c r="A1683" s="3">
        <f>TITRES_STAT!B1686</f>
        <v>44466</v>
      </c>
      <c r="B1683" s="6">
        <f>TITRES_STAT!D1686</f>
        <v>9.3957999999999995</v>
      </c>
      <c r="C1683" s="2">
        <f t="shared" si="205"/>
        <v>-3.8700000000000401E-2</v>
      </c>
      <c r="D1683" s="2">
        <f t="shared" si="206"/>
        <v>9.4236400000000007</v>
      </c>
      <c r="E1683" s="2">
        <f t="shared" si="208"/>
        <v>9.4252000000000002</v>
      </c>
      <c r="F1683" s="2">
        <f t="shared" si="201"/>
        <v>9.4023800000000026</v>
      </c>
      <c r="G1683" s="2">
        <f t="shared" si="203"/>
        <v>9.1755700000000022</v>
      </c>
      <c r="H1683" s="2">
        <f t="shared" si="207"/>
        <v>9.0377655000000114</v>
      </c>
      <c r="I1683" s="2">
        <f t="array" ref="I1683">SUMPRODUCT(B1667:B1686, (ROW(B1667:B1686)-ROW(B1667)+1)) / (20*21/2)</f>
        <v>9.4168628571428581</v>
      </c>
      <c r="J1683" s="2">
        <f t="shared" si="202"/>
        <v>9.367191718558761</v>
      </c>
      <c r="K1683" s="2">
        <f t="shared" si="204"/>
        <v>9.240329890399348</v>
      </c>
    </row>
    <row r="1684" spans="1:11" ht="13.5" x14ac:dyDescent="0.25">
      <c r="A1684" s="3">
        <f>TITRES_STAT!B1687</f>
        <v>44467</v>
      </c>
      <c r="B1684" s="6">
        <f>TITRES_STAT!D1687</f>
        <v>9.4267000000000003</v>
      </c>
      <c r="C1684" s="2">
        <f t="shared" si="205"/>
        <v>3.0900000000000816E-2</v>
      </c>
      <c r="D1684" s="2">
        <f t="shared" si="206"/>
        <v>9.4220799999999993</v>
      </c>
      <c r="E1684" s="2">
        <f t="shared" si="208"/>
        <v>9.4244199999999996</v>
      </c>
      <c r="F1684" s="2">
        <f t="shared" ref="F1684:F1747" si="209">AVERAGE(B1665:B1684)</f>
        <v>9.4019900000000014</v>
      </c>
      <c r="G1684" s="2">
        <f t="shared" si="203"/>
        <v>9.178662000000001</v>
      </c>
      <c r="H1684" s="2">
        <f t="shared" si="207"/>
        <v>9.0399175000000103</v>
      </c>
      <c r="I1684" s="2">
        <f t="array" ref="I1684">SUMPRODUCT(B1668:B1687, (ROW(B1668:B1687)-ROW(B1668)+1)) / (20*21/2)</f>
        <v>9.4185938095238075</v>
      </c>
      <c r="J1684" s="2">
        <f t="shared" si="202"/>
        <v>9.3728591739341169</v>
      </c>
      <c r="K1684" s="2">
        <f t="shared" si="204"/>
        <v>9.2476385221483941</v>
      </c>
    </row>
    <row r="1685" spans="1:11" ht="13.5" x14ac:dyDescent="0.25">
      <c r="A1685" s="3">
        <f>TITRES_STAT!B1688</f>
        <v>44468</v>
      </c>
      <c r="B1685" s="6">
        <f>TITRES_STAT!D1688</f>
        <v>9.4267000000000003</v>
      </c>
      <c r="C1685" s="2">
        <f t="shared" si="205"/>
        <v>0</v>
      </c>
      <c r="D1685" s="2">
        <f t="shared" si="206"/>
        <v>9.4220799999999993</v>
      </c>
      <c r="E1685" s="2">
        <f t="shared" si="208"/>
        <v>9.4236399999999989</v>
      </c>
      <c r="F1685" s="2">
        <f t="shared" si="209"/>
        <v>9.401600000000002</v>
      </c>
      <c r="G1685" s="2">
        <f t="shared" si="203"/>
        <v>9.1817540000000015</v>
      </c>
      <c r="H1685" s="2">
        <f t="shared" si="207"/>
        <v>9.0420695000000109</v>
      </c>
      <c r="I1685" s="2">
        <f t="array" ref="I1685">SUMPRODUCT(B1669:B1688, (ROW(B1669:B1688)-ROW(B1669)+1)) / (20*21/2)</f>
        <v>9.4189285714285713</v>
      </c>
      <c r="J1685" s="2">
        <f t="shared" ref="J1685:J1748" si="210">$J$4*B1685+J1684*(1-$J$4)</f>
        <v>9.3779868716546773</v>
      </c>
      <c r="K1685" s="2">
        <f t="shared" si="204"/>
        <v>9.2546605408876736</v>
      </c>
    </row>
    <row r="1686" spans="1:11" ht="13.5" x14ac:dyDescent="0.25">
      <c r="A1686" s="3">
        <f>TITRES_STAT!B1689</f>
        <v>44469</v>
      </c>
      <c r="B1686" s="6">
        <f>TITRES_STAT!D1689</f>
        <v>9.4190000000000005</v>
      </c>
      <c r="C1686" s="2">
        <f t="shared" si="205"/>
        <v>-7.6999999999998181E-3</v>
      </c>
      <c r="D1686" s="2">
        <f t="shared" si="206"/>
        <v>9.420539999999999</v>
      </c>
      <c r="E1686" s="2">
        <f t="shared" si="208"/>
        <v>9.4259599999999981</v>
      </c>
      <c r="F1686" s="2">
        <f t="shared" si="209"/>
        <v>9.4008250000000011</v>
      </c>
      <c r="G1686" s="2">
        <f t="shared" si="203"/>
        <v>9.1845380000000016</v>
      </c>
      <c r="H1686" s="2">
        <f t="shared" si="207"/>
        <v>9.044183000000011</v>
      </c>
      <c r="I1686" s="2">
        <f t="array" ref="I1686">SUMPRODUCT(B1670:B1689, (ROW(B1670:B1689)-ROW(B1670)+1)) / (20*21/2)</f>
        <v>9.4212147619047624</v>
      </c>
      <c r="J1686" s="2">
        <f t="shared" si="210"/>
        <v>9.3818928838780415</v>
      </c>
      <c r="K1686" s="2">
        <f t="shared" si="204"/>
        <v>9.2611052255587456</v>
      </c>
    </row>
    <row r="1687" spans="1:11" ht="13.5" x14ac:dyDescent="0.25">
      <c r="A1687" s="3">
        <f>TITRES_STAT!B1690</f>
        <v>44470</v>
      </c>
      <c r="B1687" s="6">
        <f>TITRES_STAT!D1690</f>
        <v>9.4190000000000005</v>
      </c>
      <c r="C1687" s="2">
        <f t="shared" si="205"/>
        <v>0</v>
      </c>
      <c r="D1687" s="2">
        <f t="shared" si="206"/>
        <v>9.4174399999999991</v>
      </c>
      <c r="E1687" s="2">
        <f t="shared" si="208"/>
        <v>9.4244099999999982</v>
      </c>
      <c r="F1687" s="2">
        <f t="shared" si="209"/>
        <v>9.4077850000000005</v>
      </c>
      <c r="G1687" s="2">
        <f t="shared" si="203"/>
        <v>9.187322</v>
      </c>
      <c r="H1687" s="2">
        <f t="shared" si="207"/>
        <v>9.0462965000000111</v>
      </c>
      <c r="I1687" s="2">
        <f t="array" ref="I1687">SUMPRODUCT(B1671:B1690, (ROW(B1671:B1690)-ROW(B1671)+1)) / (20*21/2)</f>
        <v>9.4187133333333328</v>
      </c>
      <c r="J1687" s="2">
        <f t="shared" si="210"/>
        <v>9.3854268949372752</v>
      </c>
      <c r="K1687" s="2">
        <f t="shared" si="204"/>
        <v>9.2672971774976194</v>
      </c>
    </row>
    <row r="1688" spans="1:11" ht="13.5" x14ac:dyDescent="0.25">
      <c r="A1688" s="3">
        <f>TITRES_STAT!B1691</f>
        <v>44473</v>
      </c>
      <c r="B1688" s="6">
        <f>TITRES_STAT!D1691</f>
        <v>9.4113000000000007</v>
      </c>
      <c r="C1688" s="2">
        <f t="shared" si="205"/>
        <v>-7.6999999999998181E-3</v>
      </c>
      <c r="D1688" s="2">
        <f t="shared" si="206"/>
        <v>9.420539999999999</v>
      </c>
      <c r="E1688" s="2">
        <f t="shared" si="208"/>
        <v>9.422089999999999</v>
      </c>
      <c r="F1688" s="2">
        <f t="shared" si="209"/>
        <v>9.4104950000000009</v>
      </c>
      <c r="G1688" s="2">
        <f t="shared" si="203"/>
        <v>9.1899519999999999</v>
      </c>
      <c r="H1688" s="2">
        <f t="shared" si="207"/>
        <v>9.0483715000000107</v>
      </c>
      <c r="I1688" s="2">
        <f t="array" ref="I1688">SUMPRODUCT(B1672:B1691, (ROW(B1672:B1691)-ROW(B1672)+1)) / (20*21/2)</f>
        <v>9.3836547619047632</v>
      </c>
      <c r="J1688" s="2">
        <f t="shared" si="210"/>
        <v>9.3878910001813445</v>
      </c>
      <c r="K1688" s="2">
        <f t="shared" si="204"/>
        <v>9.2729443470075168</v>
      </c>
    </row>
    <row r="1689" spans="1:11" ht="13.5" x14ac:dyDescent="0.25">
      <c r="A1689" s="3">
        <f>TITRES_STAT!B1692</f>
        <v>44474</v>
      </c>
      <c r="B1689" s="6">
        <f>TITRES_STAT!D1692</f>
        <v>9.4344999999999999</v>
      </c>
      <c r="C1689" s="2">
        <f t="shared" si="205"/>
        <v>2.3199999999999221E-2</v>
      </c>
      <c r="D1689" s="2">
        <f t="shared" si="206"/>
        <v>9.4221000000000004</v>
      </c>
      <c r="E1689" s="2">
        <f t="shared" si="208"/>
        <v>9.422089999999999</v>
      </c>
      <c r="F1689" s="2">
        <f t="shared" si="209"/>
        <v>9.4143650000000036</v>
      </c>
      <c r="G1689" s="2">
        <f t="shared" si="203"/>
        <v>9.1930459999999989</v>
      </c>
      <c r="H1689" s="2">
        <f t="shared" si="207"/>
        <v>9.0505625000000105</v>
      </c>
      <c r="I1689" s="2">
        <f t="array" ref="I1689">SUMPRODUCT(B1673:B1692, (ROW(B1673:B1692)-ROW(B1673)+1)) / (20*21/2)</f>
        <v>9.3504376190476179</v>
      </c>
      <c r="J1689" s="2">
        <f t="shared" si="210"/>
        <v>9.3923299525450261</v>
      </c>
      <c r="K1689" s="2">
        <f t="shared" si="204"/>
        <v>9.2792798628111441</v>
      </c>
    </row>
    <row r="1690" spans="1:11" ht="13.5" x14ac:dyDescent="0.25">
      <c r="A1690" s="3">
        <f>TITRES_STAT!B1693</f>
        <v>44475</v>
      </c>
      <c r="B1690" s="6">
        <f>TITRES_STAT!D1693</f>
        <v>9.3880999999999997</v>
      </c>
      <c r="C1690" s="2">
        <f t="shared" si="205"/>
        <v>-4.6400000000000219E-2</v>
      </c>
      <c r="D1690" s="2">
        <f t="shared" si="206"/>
        <v>9.4143800000000013</v>
      </c>
      <c r="E1690" s="2">
        <f t="shared" si="208"/>
        <v>9.4182299999999977</v>
      </c>
      <c r="F1690" s="2">
        <f t="shared" si="209"/>
        <v>9.4159150000000036</v>
      </c>
      <c r="G1690" s="2">
        <f t="shared" si="203"/>
        <v>9.1952119999999997</v>
      </c>
      <c r="H1690" s="2">
        <f t="shared" si="207"/>
        <v>9.0525215000000099</v>
      </c>
      <c r="I1690" s="2">
        <f t="array" ref="I1690">SUMPRODUCT(B1674:B1693, (ROW(B1674:B1693)-ROW(B1674)+1)) / (20*21/2)</f>
        <v>9.3507347619047625</v>
      </c>
      <c r="J1690" s="2">
        <f t="shared" si="210"/>
        <v>9.3919270999216913</v>
      </c>
      <c r="K1690" s="2">
        <f t="shared" si="204"/>
        <v>9.2835473191714915</v>
      </c>
    </row>
    <row r="1691" spans="1:11" ht="13.5" x14ac:dyDescent="0.25">
      <c r="A1691" s="3">
        <f>TITRES_STAT!B1694</f>
        <v>44476</v>
      </c>
      <c r="B1691" s="6">
        <f>TITRES_STAT!D1694</f>
        <v>9.0478000000000005</v>
      </c>
      <c r="C1691" s="2">
        <f t="shared" si="205"/>
        <v>-0.34029999999999916</v>
      </c>
      <c r="D1691" s="2">
        <f t="shared" si="206"/>
        <v>9.3401400000000017</v>
      </c>
      <c r="E1691" s="2">
        <f t="shared" si="208"/>
        <v>9.3803399999999986</v>
      </c>
      <c r="F1691" s="2">
        <f t="shared" si="209"/>
        <v>9.3965800000000002</v>
      </c>
      <c r="G1691" s="2">
        <f t="shared" si="203"/>
        <v>9.1905719999999995</v>
      </c>
      <c r="H1691" s="2">
        <f t="shared" si="207"/>
        <v>9.0527790000000081</v>
      </c>
      <c r="I1691" s="2">
        <f t="array" ref="I1691">SUMPRODUCT(B1675:B1694, (ROW(B1675:B1694)-ROW(B1675)+1)) / (20*21/2)</f>
        <v>9.3188061904761916</v>
      </c>
      <c r="J1691" s="2">
        <f t="shared" si="210"/>
        <v>9.359153090405341</v>
      </c>
      <c r="K1691" s="2">
        <f t="shared" si="204"/>
        <v>9.2743023262628057</v>
      </c>
    </row>
    <row r="1692" spans="1:11" ht="13.5" x14ac:dyDescent="0.25">
      <c r="A1692" s="3">
        <f>TITRES_STAT!B1695</f>
        <v>44477</v>
      </c>
      <c r="B1692" s="6">
        <f>TITRES_STAT!D1695</f>
        <v>9.0478000000000005</v>
      </c>
      <c r="C1692" s="2">
        <f t="shared" si="205"/>
        <v>0</v>
      </c>
      <c r="D1692" s="2">
        <f t="shared" si="206"/>
        <v>9.2659000000000002</v>
      </c>
      <c r="E1692" s="2">
        <f t="shared" si="208"/>
        <v>9.341669999999997</v>
      </c>
      <c r="F1692" s="2">
        <f t="shared" si="209"/>
        <v>9.3849800000000023</v>
      </c>
      <c r="G1692" s="2">
        <f t="shared" si="203"/>
        <v>9.1921179999999989</v>
      </c>
      <c r="H1692" s="2">
        <f t="shared" si="207"/>
        <v>9.0530365000000099</v>
      </c>
      <c r="I1692" s="2">
        <f t="array" ref="I1692">SUMPRODUCT(B1676:B1695, (ROW(B1676:B1695)-ROW(B1676)+1)) / (20*21/2)</f>
        <v>9.3225952380952375</v>
      </c>
      <c r="J1692" s="2">
        <f t="shared" si="210"/>
        <v>9.329500415128642</v>
      </c>
      <c r="K1692" s="2">
        <f t="shared" si="204"/>
        <v>9.265419882095637</v>
      </c>
    </row>
    <row r="1693" spans="1:11" ht="13.5" x14ac:dyDescent="0.25">
      <c r="A1693" s="3">
        <f>TITRES_STAT!B1696</f>
        <v>44480</v>
      </c>
      <c r="B1693" s="6">
        <f>TITRES_STAT!D1696</f>
        <v>9.3880999999999997</v>
      </c>
      <c r="C1693" s="2">
        <f t="shared" si="205"/>
        <v>0.34029999999999916</v>
      </c>
      <c r="D1693" s="2">
        <f t="shared" si="206"/>
        <v>9.2612600000000018</v>
      </c>
      <c r="E1693" s="2">
        <f t="shared" si="208"/>
        <v>9.3408999999999978</v>
      </c>
      <c r="F1693" s="2">
        <f t="shared" si="209"/>
        <v>9.3830500000000008</v>
      </c>
      <c r="G1693" s="2">
        <f t="shared" si="203"/>
        <v>9.2082040000000003</v>
      </c>
      <c r="H1693" s="2">
        <f t="shared" si="207"/>
        <v>9.0549955000000093</v>
      </c>
      <c r="I1693" s="2">
        <f t="array" ref="I1693">SUMPRODUCT(B1677:B1696, (ROW(B1677:B1696)-ROW(B1677)+1)) / (20*21/2)</f>
        <v>9.2889795238095232</v>
      </c>
      <c r="J1693" s="2">
        <f t="shared" si="210"/>
        <v>9.3350813279735334</v>
      </c>
      <c r="K1693" s="2">
        <f t="shared" si="204"/>
        <v>9.2702308671114935</v>
      </c>
    </row>
    <row r="1694" spans="1:11" ht="13.5" x14ac:dyDescent="0.25">
      <c r="A1694" s="3">
        <f>TITRES_STAT!B1697</f>
        <v>44481</v>
      </c>
      <c r="B1694" s="6">
        <f>TITRES_STAT!D1697</f>
        <v>9.0478000000000005</v>
      </c>
      <c r="C1694" s="2">
        <f t="shared" si="205"/>
        <v>-0.34029999999999916</v>
      </c>
      <c r="D1694" s="2">
        <f t="shared" si="206"/>
        <v>9.1839200000000005</v>
      </c>
      <c r="E1694" s="2">
        <f t="shared" si="208"/>
        <v>9.3030099999999987</v>
      </c>
      <c r="F1694" s="2">
        <f t="shared" si="209"/>
        <v>9.3637149999999991</v>
      </c>
      <c r="G1694" s="2">
        <f t="shared" si="203"/>
        <v>9.2176379999999991</v>
      </c>
      <c r="H1694" s="2">
        <f t="shared" si="207"/>
        <v>9.0552530000000093</v>
      </c>
      <c r="I1694" s="2">
        <f t="array" ref="I1694">SUMPRODUCT(B1678:B1697, (ROW(B1678:B1697)-ROW(B1678)+1)) / (20*21/2)</f>
        <v>9.290338095238095</v>
      </c>
      <c r="J1694" s="2">
        <f t="shared" si="210"/>
        <v>9.3077212014998647</v>
      </c>
      <c r="K1694" s="2">
        <f t="shared" si="204"/>
        <v>9.2615080880090819</v>
      </c>
    </row>
    <row r="1695" spans="1:11" ht="13.5" x14ac:dyDescent="0.25">
      <c r="A1695" s="3">
        <f>TITRES_STAT!B1698</f>
        <v>44482</v>
      </c>
      <c r="B1695" s="6">
        <f>TITRES_STAT!D1698</f>
        <v>9.4034999999999993</v>
      </c>
      <c r="C1695" s="2">
        <f t="shared" si="205"/>
        <v>0.35569999999999879</v>
      </c>
      <c r="D1695" s="2">
        <f t="shared" si="206"/>
        <v>9.1870000000000012</v>
      </c>
      <c r="E1695" s="2">
        <f t="shared" si="208"/>
        <v>9.3006899999999995</v>
      </c>
      <c r="F1695" s="2">
        <f t="shared" si="209"/>
        <v>9.3621649999999992</v>
      </c>
      <c r="G1695" s="2">
        <f t="shared" si="203"/>
        <v>9.2394439999999989</v>
      </c>
      <c r="H1695" s="2">
        <f t="shared" si="207"/>
        <v>9.0572890000000079</v>
      </c>
      <c r="I1695" s="2">
        <f t="array" ref="I1695">SUMPRODUCT(B1679:B1698, (ROW(B1679:B1698)-ROW(B1679)+1)) / (20*21/2)</f>
        <v>9.2920652380952387</v>
      </c>
      <c r="J1695" s="2">
        <f t="shared" si="210"/>
        <v>9.3168429918332123</v>
      </c>
      <c r="K1695" s="2">
        <f t="shared" si="204"/>
        <v>9.2670763982832352</v>
      </c>
    </row>
    <row r="1696" spans="1:11" ht="13.5" x14ac:dyDescent="0.25">
      <c r="A1696" s="3">
        <f>TITRES_STAT!B1699</f>
        <v>44483</v>
      </c>
      <c r="B1696" s="6">
        <f>TITRES_STAT!D1699</f>
        <v>9.0091999999999999</v>
      </c>
      <c r="C1696" s="2">
        <f t="shared" si="205"/>
        <v>-0.39429999999999943</v>
      </c>
      <c r="D1696" s="2">
        <f t="shared" si="206"/>
        <v>9.1792800000000003</v>
      </c>
      <c r="E1696" s="2">
        <f t="shared" si="208"/>
        <v>9.2597099999999983</v>
      </c>
      <c r="F1696" s="2">
        <f t="shared" si="209"/>
        <v>9.3428349999999973</v>
      </c>
      <c r="G1696" s="2">
        <f t="shared" si="203"/>
        <v>9.2494980000000009</v>
      </c>
      <c r="H1696" s="2">
        <f t="shared" si="207"/>
        <v>9.0573535000000085</v>
      </c>
      <c r="I1696" s="2">
        <f t="array" ref="I1696">SUMPRODUCT(B1680:B1699, (ROW(B1680:B1699)-ROW(B1680)+1)) / (20*21/2)</f>
        <v>9.2867990476190467</v>
      </c>
      <c r="J1696" s="2">
        <f t="shared" si="210"/>
        <v>9.2875436592776683</v>
      </c>
      <c r="K1696" s="2">
        <f t="shared" si="204"/>
        <v>9.2569635983505609</v>
      </c>
    </row>
    <row r="1697" spans="1:11" ht="13.5" x14ac:dyDescent="0.25">
      <c r="A1697" s="3">
        <f>TITRES_STAT!B1700</f>
        <v>44488</v>
      </c>
      <c r="B1697" s="6">
        <f>TITRES_STAT!D1700</f>
        <v>9.3571000000000009</v>
      </c>
      <c r="C1697" s="2">
        <f t="shared" si="205"/>
        <v>0.34790000000000099</v>
      </c>
      <c r="D1697" s="2">
        <f t="shared" si="206"/>
        <v>9.2411399999999997</v>
      </c>
      <c r="E1697" s="2">
        <f t="shared" si="208"/>
        <v>9.25352</v>
      </c>
      <c r="F1697" s="2">
        <f t="shared" si="209"/>
        <v>9.3389649999999982</v>
      </c>
      <c r="G1697" s="2">
        <f t="shared" si="203"/>
        <v>9.2665100000000002</v>
      </c>
      <c r="H1697" s="2">
        <f t="shared" si="207"/>
        <v>9.0591575000000084</v>
      </c>
      <c r="I1697" s="2">
        <f t="array" ref="I1697">SUMPRODUCT(B1681:B1700, (ROW(B1681:B1700)-ROW(B1681)+1)) / (20*21/2)</f>
        <v>9.282269523809525</v>
      </c>
      <c r="J1697" s="2">
        <f t="shared" si="210"/>
        <v>9.2941680726797955</v>
      </c>
      <c r="K1697" s="2">
        <f t="shared" si="204"/>
        <v>9.2608905160623038</v>
      </c>
    </row>
    <row r="1698" spans="1:11" ht="13.5" x14ac:dyDescent="0.25">
      <c r="A1698" s="3">
        <f>TITRES_STAT!B1701</f>
        <v>44489</v>
      </c>
      <c r="B1698" s="6">
        <f>TITRES_STAT!D1701</f>
        <v>9.3571000000000009</v>
      </c>
      <c r="C1698" s="2">
        <f t="shared" si="205"/>
        <v>0</v>
      </c>
      <c r="D1698" s="2">
        <f t="shared" si="206"/>
        <v>9.2349399999999999</v>
      </c>
      <c r="E1698" s="2">
        <f t="shared" si="208"/>
        <v>9.2481000000000027</v>
      </c>
      <c r="F1698" s="2">
        <f t="shared" si="209"/>
        <v>9.335094999999999</v>
      </c>
      <c r="G1698" s="2">
        <f t="shared" si="203"/>
        <v>9.2812020000000004</v>
      </c>
      <c r="H1698" s="2">
        <f t="shared" si="207"/>
        <v>9.0609615000000083</v>
      </c>
      <c r="I1698" s="2">
        <f t="array" ref="I1698">SUMPRODUCT(B1682:B1701, (ROW(B1682:B1701)-ROW(B1682)+1)) / (20*21/2)</f>
        <v>9.2784395238095225</v>
      </c>
      <c r="J1698" s="2">
        <f t="shared" si="210"/>
        <v>9.3001615895674341</v>
      </c>
      <c r="K1698" s="2">
        <f t="shared" si="204"/>
        <v>9.2646634370010368</v>
      </c>
    </row>
    <row r="1699" spans="1:11" ht="13.5" x14ac:dyDescent="0.25">
      <c r="A1699" s="3">
        <f>TITRES_STAT!B1702</f>
        <v>44490</v>
      </c>
      <c r="B1699" s="6">
        <f>TITRES_STAT!D1702</f>
        <v>9.2797999999999998</v>
      </c>
      <c r="C1699" s="2">
        <f t="shared" si="205"/>
        <v>-7.7300000000001035E-2</v>
      </c>
      <c r="D1699" s="2">
        <f t="shared" si="206"/>
        <v>9.2813400000000019</v>
      </c>
      <c r="E1699" s="2">
        <f t="shared" si="208"/>
        <v>9.2326300000000003</v>
      </c>
      <c r="F1699" s="2">
        <f t="shared" si="209"/>
        <v>9.3273599999999988</v>
      </c>
      <c r="G1699" s="2">
        <f t="shared" si="203"/>
        <v>9.2914100000000008</v>
      </c>
      <c r="H1699" s="2">
        <f t="shared" si="207"/>
        <v>9.0623790000000071</v>
      </c>
      <c r="I1699" s="2">
        <f t="array" ref="I1699">SUMPRODUCT(B1683:B1702, (ROW(B1683:B1702)-ROW(B1683)+1)) / (20*21/2)</f>
        <v>9.2745757142857155</v>
      </c>
      <c r="J1699" s="2">
        <f t="shared" si="210"/>
        <v>9.298222390561012</v>
      </c>
      <c r="K1699" s="2">
        <f t="shared" si="204"/>
        <v>9.2652570277068786</v>
      </c>
    </row>
    <row r="1700" spans="1:11" ht="13.5" x14ac:dyDescent="0.25">
      <c r="A1700" s="3">
        <f>TITRES_STAT!B1703</f>
        <v>44491</v>
      </c>
      <c r="B1700" s="6">
        <f>TITRES_STAT!D1703</f>
        <v>9.2797999999999998</v>
      </c>
      <c r="C1700" s="2">
        <f t="shared" si="205"/>
        <v>0</v>
      </c>
      <c r="D1700" s="2">
        <f t="shared" si="206"/>
        <v>9.2566000000000024</v>
      </c>
      <c r="E1700" s="2">
        <f t="shared" si="208"/>
        <v>9.2217999999999982</v>
      </c>
      <c r="F1700" s="2">
        <f t="shared" si="209"/>
        <v>9.3200149999999979</v>
      </c>
      <c r="G1700" s="2">
        <f t="shared" si="203"/>
        <v>9.2963580000000015</v>
      </c>
      <c r="H1700" s="2">
        <f t="shared" si="207"/>
        <v>9.0638330000000078</v>
      </c>
      <c r="I1700" s="2">
        <f t="array" ref="I1700">SUMPRODUCT(B1684:B1703, (ROW(B1684:B1703)-ROW(B1684)+1)) / (20*21/2)</f>
        <v>9.270742380952381</v>
      </c>
      <c r="J1700" s="2">
        <f t="shared" si="210"/>
        <v>9.2964678771742495</v>
      </c>
      <c r="K1700" s="2">
        <f t="shared" si="204"/>
        <v>9.2658273403458242</v>
      </c>
    </row>
    <row r="1701" spans="1:11" ht="13.5" x14ac:dyDescent="0.25">
      <c r="A1701" s="3">
        <f>TITRES_STAT!B1704</f>
        <v>44494</v>
      </c>
      <c r="B1701" s="6">
        <f>TITRES_STAT!D1704</f>
        <v>9.2797999999999998</v>
      </c>
      <c r="C1701" s="2">
        <f t="shared" si="205"/>
        <v>0</v>
      </c>
      <c r="D1701" s="2">
        <f t="shared" si="206"/>
        <v>9.3107199999999999</v>
      </c>
      <c r="E1701" s="2">
        <f t="shared" si="208"/>
        <v>9.2449999999999992</v>
      </c>
      <c r="F1701" s="2">
        <f t="shared" si="209"/>
        <v>9.3126699999999971</v>
      </c>
      <c r="G1701" s="2">
        <f t="shared" si="203"/>
        <v>9.3064100000000014</v>
      </c>
      <c r="H1701" s="2">
        <f t="shared" si="207"/>
        <v>9.0652505000000083</v>
      </c>
      <c r="I1701" s="2">
        <f t="array" ref="I1701">SUMPRODUCT(B1685:B1704, (ROW(B1685:B1704)-ROW(B1685)+1)) / (20*21/2)</f>
        <v>9.2682780952380952</v>
      </c>
      <c r="J1701" s="2">
        <f t="shared" si="210"/>
        <v>9.2948804603005115</v>
      </c>
      <c r="K1701" s="2">
        <f t="shared" si="204"/>
        <v>9.2663752877832426</v>
      </c>
    </row>
    <row r="1702" spans="1:11" ht="13.5" x14ac:dyDescent="0.25">
      <c r="A1702" s="3">
        <f>TITRES_STAT!B1705</f>
        <v>44495</v>
      </c>
      <c r="B1702" s="6">
        <f>TITRES_STAT!D1705</f>
        <v>9.2721</v>
      </c>
      <c r="C1702" s="2">
        <f t="shared" si="205"/>
        <v>-7.6999999999998181E-3</v>
      </c>
      <c r="D1702" s="2">
        <f t="shared" si="206"/>
        <v>9.2937200000000004</v>
      </c>
      <c r="E1702" s="2">
        <f t="shared" si="208"/>
        <v>9.2674299999999992</v>
      </c>
      <c r="F1702" s="2">
        <f t="shared" si="209"/>
        <v>9.3045499999999972</v>
      </c>
      <c r="G1702" s="2">
        <f t="shared" si="203"/>
        <v>9.3110500000000016</v>
      </c>
      <c r="H1702" s="2">
        <f t="shared" si="207"/>
        <v>9.0666295000000066</v>
      </c>
      <c r="I1702" s="2">
        <f t="array" ref="I1702">SUMPRODUCT(B1686:B1705, (ROW(B1686:B1705)-ROW(B1686)+1)) / (20*21/2)</f>
        <v>9.2658071428571436</v>
      </c>
      <c r="J1702" s="2">
        <f t="shared" si="210"/>
        <v>9.2927108926528437</v>
      </c>
      <c r="K1702" s="2">
        <f t="shared" si="204"/>
        <v>9.2665997863015477</v>
      </c>
    </row>
    <row r="1703" spans="1:11" ht="13.5" x14ac:dyDescent="0.25">
      <c r="A1703" s="3">
        <f>TITRES_STAT!B1706</f>
        <v>44496</v>
      </c>
      <c r="B1703" s="6">
        <f>TITRES_STAT!D1706</f>
        <v>9.2643000000000004</v>
      </c>
      <c r="C1703" s="2">
        <f t="shared" si="205"/>
        <v>-7.799999999999585E-3</v>
      </c>
      <c r="D1703" s="2">
        <f t="shared" si="206"/>
        <v>9.2751599999999996</v>
      </c>
      <c r="E1703" s="2">
        <f t="shared" si="208"/>
        <v>9.2550500000000007</v>
      </c>
      <c r="F1703" s="2">
        <f t="shared" si="209"/>
        <v>9.2979749999999974</v>
      </c>
      <c r="G1703" s="2">
        <f t="shared" si="203"/>
        <v>9.3155340000000031</v>
      </c>
      <c r="H1703" s="2">
        <f t="shared" si="207"/>
        <v>9.0679695000000056</v>
      </c>
      <c r="I1703" s="2">
        <f t="array" ref="I1703">SUMPRODUCT(B1687:B1706, (ROW(B1687:B1706)-ROW(B1687)+1)) / (20*21/2)</f>
        <v>9.258223809523809</v>
      </c>
      <c r="J1703" s="2">
        <f t="shared" si="210"/>
        <v>9.2900050933525726</v>
      </c>
      <c r="K1703" s="2">
        <f t="shared" si="204"/>
        <v>9.2665095986034487</v>
      </c>
    </row>
    <row r="1704" spans="1:11" ht="13.5" x14ac:dyDescent="0.25">
      <c r="A1704" s="3">
        <f>TITRES_STAT!B1707</f>
        <v>44497</v>
      </c>
      <c r="B1704" s="6">
        <f>TITRES_STAT!D1707</f>
        <v>9.2721</v>
      </c>
      <c r="C1704" s="2">
        <f t="shared" si="205"/>
        <v>7.799999999999585E-3</v>
      </c>
      <c r="D1704" s="2">
        <f t="shared" si="206"/>
        <v>9.2736199999999993</v>
      </c>
      <c r="E1704" s="2">
        <f t="shared" si="208"/>
        <v>9.2774800000000006</v>
      </c>
      <c r="F1704" s="2">
        <f t="shared" si="209"/>
        <v>9.290244999999997</v>
      </c>
      <c r="G1704" s="2">
        <f t="shared" si="203"/>
        <v>9.3153800000000029</v>
      </c>
      <c r="H1704" s="2">
        <f t="shared" si="207"/>
        <v>9.0693485000000056</v>
      </c>
      <c r="I1704" s="2">
        <f t="array" ref="I1704">SUMPRODUCT(B1688:B1707, (ROW(B1688:B1707)-ROW(B1688)+1)) / (20*21/2)</f>
        <v>9.2443000000000008</v>
      </c>
      <c r="J1704" s="2">
        <f t="shared" si="210"/>
        <v>9.2882998463666127</v>
      </c>
      <c r="K1704" s="2">
        <f t="shared" si="204"/>
        <v>9.2667288300307664</v>
      </c>
    </row>
    <row r="1705" spans="1:11" ht="13.5" x14ac:dyDescent="0.25">
      <c r="A1705" s="3">
        <f>TITRES_STAT!B1708</f>
        <v>44498</v>
      </c>
      <c r="B1705" s="6">
        <f>TITRES_STAT!D1708</f>
        <v>9.2643000000000004</v>
      </c>
      <c r="C1705" s="2">
        <f t="shared" si="205"/>
        <v>-7.799999999999585E-3</v>
      </c>
      <c r="D1705" s="2">
        <f t="shared" si="206"/>
        <v>9.2705200000000012</v>
      </c>
      <c r="E1705" s="2">
        <f t="shared" si="208"/>
        <v>9.2635600000000018</v>
      </c>
      <c r="F1705" s="2">
        <f t="shared" si="209"/>
        <v>9.2821249999999971</v>
      </c>
      <c r="G1705" s="2">
        <f t="shared" si="203"/>
        <v>9.315070000000004</v>
      </c>
      <c r="H1705" s="2">
        <f t="shared" si="207"/>
        <v>9.0706885000000046</v>
      </c>
      <c r="I1705" s="2">
        <f t="array" ref="I1705">SUMPRODUCT(B1689:B1708, (ROW(B1689:B1708)-ROW(B1689)+1)) / (20*21/2)</f>
        <v>9.2465090476190461</v>
      </c>
      <c r="J1705" s="2">
        <f t="shared" si="210"/>
        <v>9.2860141467126489</v>
      </c>
      <c r="K1705" s="2">
        <f t="shared" si="204"/>
        <v>9.2666335817942667</v>
      </c>
    </row>
    <row r="1706" spans="1:11" ht="13.5" x14ac:dyDescent="0.25">
      <c r="A1706" s="3">
        <f>TITRES_STAT!B1709</f>
        <v>44501</v>
      </c>
      <c r="B1706" s="6">
        <f>TITRES_STAT!D1709</f>
        <v>9.2025000000000006</v>
      </c>
      <c r="C1706" s="2">
        <f t="shared" si="205"/>
        <v>-6.1799999999999855E-2</v>
      </c>
      <c r="D1706" s="2">
        <f t="shared" si="206"/>
        <v>9.2550600000000003</v>
      </c>
      <c r="E1706" s="2">
        <f t="shared" si="208"/>
        <v>9.2828900000000001</v>
      </c>
      <c r="F1706" s="2">
        <f t="shared" si="209"/>
        <v>9.2712999999999965</v>
      </c>
      <c r="G1706" s="2">
        <f t="shared" si="203"/>
        <v>9.3183180000000032</v>
      </c>
      <c r="H1706" s="2">
        <f t="shared" si="207"/>
        <v>9.0717195000000057</v>
      </c>
      <c r="I1706" s="2">
        <f t="array" ref="I1706">SUMPRODUCT(B1690:B1709, (ROW(B1690:B1709)-ROW(B1690)+1)) / (20*21/2)</f>
        <v>9.2493442857142849</v>
      </c>
      <c r="J1706" s="2">
        <f t="shared" si="210"/>
        <v>9.2780604184543005</v>
      </c>
      <c r="K1706" s="2">
        <f t="shared" si="204"/>
        <v>9.264118539370962</v>
      </c>
    </row>
    <row r="1707" spans="1:11" ht="13.5" x14ac:dyDescent="0.25">
      <c r="A1707" s="3">
        <f>TITRES_STAT!B1710</f>
        <v>44502</v>
      </c>
      <c r="B1707" s="6">
        <f>TITRES_STAT!D1710</f>
        <v>9.1250999999999998</v>
      </c>
      <c r="C1707" s="2">
        <f t="shared" si="205"/>
        <v>-7.7400000000000801E-2</v>
      </c>
      <c r="D1707" s="2">
        <f t="shared" si="206"/>
        <v>9.2256599999999995</v>
      </c>
      <c r="E1707" s="2">
        <f t="shared" si="208"/>
        <v>9.2596900000000009</v>
      </c>
      <c r="F1707" s="2">
        <f t="shared" si="209"/>
        <v>9.2566049999999969</v>
      </c>
      <c r="G1707" s="2">
        <f t="shared" si="203"/>
        <v>9.3206360000000039</v>
      </c>
      <c r="H1707" s="2">
        <f t="shared" si="207"/>
        <v>9.0723635000000051</v>
      </c>
      <c r="I1707" s="2">
        <f t="array" ref="I1707">SUMPRODUCT(B1691:B1710, (ROW(B1691:B1710)-ROW(B1691)+1)) / (20*21/2)</f>
        <v>9.2573352380952372</v>
      </c>
      <c r="J1707" s="2">
        <f t="shared" si="210"/>
        <v>9.2634927595538912</v>
      </c>
      <c r="K1707" s="2">
        <f t="shared" si="204"/>
        <v>9.2586668319446499</v>
      </c>
    </row>
    <row r="1708" spans="1:11" ht="13.5" x14ac:dyDescent="0.25">
      <c r="A1708" s="3">
        <f>TITRES_STAT!B1711</f>
        <v>44503</v>
      </c>
      <c r="B1708" s="6">
        <f>TITRES_STAT!D1711</f>
        <v>9.2797999999999998</v>
      </c>
      <c r="C1708" s="2">
        <f t="shared" si="205"/>
        <v>0.15470000000000006</v>
      </c>
      <c r="D1708" s="2">
        <f t="shared" si="206"/>
        <v>9.2287600000000012</v>
      </c>
      <c r="E1708" s="2">
        <f t="shared" si="208"/>
        <v>9.2519600000000004</v>
      </c>
      <c r="F1708" s="2">
        <f t="shared" si="209"/>
        <v>9.2500299999999989</v>
      </c>
      <c r="G1708" s="2">
        <f t="shared" si="203"/>
        <v>9.3260480000000037</v>
      </c>
      <c r="H1708" s="2">
        <f t="shared" si="207"/>
        <v>9.0737810000000039</v>
      </c>
      <c r="I1708" s="2">
        <f t="array" ref="I1708">SUMPRODUCT(B1692:B1711, (ROW(B1692:B1711)-ROW(B1692)+1)) / (20*21/2)</f>
        <v>9.265620952380953</v>
      </c>
      <c r="J1708" s="2">
        <f t="shared" si="210"/>
        <v>9.2650458300725695</v>
      </c>
      <c r="K1708" s="2">
        <f t="shared" si="204"/>
        <v>9.259495583633095</v>
      </c>
    </row>
    <row r="1709" spans="1:11" ht="13.5" x14ac:dyDescent="0.25">
      <c r="A1709" s="3">
        <f>TITRES_STAT!B1712</f>
        <v>44504</v>
      </c>
      <c r="B1709" s="6">
        <f>TITRES_STAT!D1712</f>
        <v>9.2797999999999998</v>
      </c>
      <c r="C1709" s="2">
        <f t="shared" si="205"/>
        <v>0</v>
      </c>
      <c r="D1709" s="2">
        <f t="shared" si="206"/>
        <v>9.2302999999999997</v>
      </c>
      <c r="E1709" s="2">
        <f t="shared" si="208"/>
        <v>9.2519600000000004</v>
      </c>
      <c r="F1709" s="2">
        <f t="shared" si="209"/>
        <v>9.2422949999999968</v>
      </c>
      <c r="G1709" s="2">
        <f t="shared" si="203"/>
        <v>9.3292960000000065</v>
      </c>
      <c r="H1709" s="2">
        <f t="shared" si="207"/>
        <v>9.0751985000000044</v>
      </c>
      <c r="I1709" s="2">
        <f t="array" ref="I1709">SUMPRODUCT(B1693:B1712, (ROW(B1693:B1712)-ROW(B1693)+1)) / (20*21/2)</f>
        <v>9.2681619047619037</v>
      </c>
      <c r="J1709" s="2">
        <f t="shared" si="210"/>
        <v>9.2664509891132774</v>
      </c>
      <c r="K1709" s="2">
        <f t="shared" si="204"/>
        <v>9.2602918352553267</v>
      </c>
    </row>
    <row r="1710" spans="1:11" ht="13.5" x14ac:dyDescent="0.25">
      <c r="A1710" s="3">
        <f>TITRES_STAT!B1713</f>
        <v>44505</v>
      </c>
      <c r="B1710" s="6">
        <f>TITRES_STAT!D1713</f>
        <v>9.3262</v>
      </c>
      <c r="C1710" s="2">
        <f t="shared" si="205"/>
        <v>4.6400000000000219E-2</v>
      </c>
      <c r="D1710" s="2">
        <f t="shared" si="206"/>
        <v>9.24268</v>
      </c>
      <c r="E1710" s="2">
        <f t="shared" si="208"/>
        <v>9.2565999999999988</v>
      </c>
      <c r="F1710" s="2">
        <f t="shared" si="209"/>
        <v>9.2392000000000003</v>
      </c>
      <c r="G1710" s="2">
        <f t="shared" si="203"/>
        <v>9.3319260000000046</v>
      </c>
      <c r="H1710" s="2">
        <f t="shared" si="207"/>
        <v>9.0768480000000054</v>
      </c>
      <c r="I1710" s="2">
        <f t="array" ref="I1710">SUMPRODUCT(B1694:B1713, (ROW(B1694:B1713)-ROW(B1694)+1)) / (20*21/2)</f>
        <v>9.269598095238095</v>
      </c>
      <c r="J1710" s="2">
        <f t="shared" si="210"/>
        <v>9.2721413711024887</v>
      </c>
      <c r="K1710" s="2">
        <f t="shared" si="204"/>
        <v>9.2628764691668817</v>
      </c>
    </row>
    <row r="1711" spans="1:11" ht="13.5" x14ac:dyDescent="0.25">
      <c r="A1711" s="3">
        <f>TITRES_STAT!B1714</f>
        <v>44508</v>
      </c>
      <c r="B1711" s="6">
        <f>TITRES_STAT!D1714</f>
        <v>9.3262</v>
      </c>
      <c r="C1711" s="2">
        <f t="shared" si="205"/>
        <v>0</v>
      </c>
      <c r="D1711" s="2">
        <f t="shared" si="206"/>
        <v>9.2674199999999995</v>
      </c>
      <c r="E1711" s="2">
        <f t="shared" si="208"/>
        <v>9.261239999999999</v>
      </c>
      <c r="F1711" s="2">
        <f t="shared" si="209"/>
        <v>9.2531199999999991</v>
      </c>
      <c r="G1711" s="2">
        <f t="shared" si="203"/>
        <v>9.3328540000000046</v>
      </c>
      <c r="H1711" s="2">
        <f t="shared" si="207"/>
        <v>9.0784975000000045</v>
      </c>
      <c r="I1711" s="2">
        <f t="array" ref="I1711">SUMPRODUCT(B1695:B1714, (ROW(B1695:B1714)-ROW(B1695)+1)) / (20*21/2)</f>
        <v>9.2715499999999995</v>
      </c>
      <c r="J1711" s="2">
        <f t="shared" si="210"/>
        <v>9.2772898119498706</v>
      </c>
      <c r="K1711" s="2">
        <f t="shared" si="204"/>
        <v>9.2653597448858278</v>
      </c>
    </row>
    <row r="1712" spans="1:11" ht="13.5" x14ac:dyDescent="0.25">
      <c r="A1712" s="3">
        <f>TITRES_STAT!B1715</f>
        <v>44509</v>
      </c>
      <c r="B1712" s="6">
        <f>TITRES_STAT!D1715</f>
        <v>9.2797999999999998</v>
      </c>
      <c r="C1712" s="2">
        <f t="shared" si="205"/>
        <v>-4.6400000000000219E-2</v>
      </c>
      <c r="D1712" s="2">
        <f t="shared" si="206"/>
        <v>9.2983600000000006</v>
      </c>
      <c r="E1712" s="2">
        <f t="shared" si="208"/>
        <v>9.2620100000000001</v>
      </c>
      <c r="F1712" s="2">
        <f t="shared" si="209"/>
        <v>9.2647200000000005</v>
      </c>
      <c r="G1712" s="2">
        <f t="shared" si="203"/>
        <v>9.3328540000000046</v>
      </c>
      <c r="H1712" s="2">
        <f t="shared" si="207"/>
        <v>9.0799150000000051</v>
      </c>
      <c r="I1712" s="2">
        <f t="array" ref="I1712">SUMPRODUCT(B1696:B1715, (ROW(B1696:B1715)-ROW(B1696)+1)) / (20*21/2)</f>
        <v>9.2797590476190468</v>
      </c>
      <c r="J1712" s="2">
        <f t="shared" si="210"/>
        <v>9.2775288774784546</v>
      </c>
      <c r="K1712" s="2">
        <f t="shared" si="204"/>
        <v>9.2659260294001093</v>
      </c>
    </row>
    <row r="1713" spans="1:11" ht="13.5" x14ac:dyDescent="0.25">
      <c r="A1713" s="3">
        <f>TITRES_STAT!B1716</f>
        <v>44510</v>
      </c>
      <c r="B1713" s="6">
        <f>TITRES_STAT!D1716</f>
        <v>9.2797999999999998</v>
      </c>
      <c r="C1713" s="2">
        <f t="shared" si="205"/>
        <v>0</v>
      </c>
      <c r="D1713" s="2">
        <f t="shared" si="206"/>
        <v>9.2983600000000006</v>
      </c>
      <c r="E1713" s="2">
        <f t="shared" si="208"/>
        <v>9.26356</v>
      </c>
      <c r="F1713" s="2">
        <f t="shared" si="209"/>
        <v>9.2593049999999995</v>
      </c>
      <c r="G1713" s="2">
        <f t="shared" si="203"/>
        <v>9.3328540000000046</v>
      </c>
      <c r="H1713" s="2">
        <f t="shared" si="207"/>
        <v>9.0813325000000038</v>
      </c>
      <c r="I1713" s="2">
        <f t="array" ref="I1713">SUMPRODUCT(B1697:B1716, (ROW(B1697:B1716)-ROW(B1697)+1)) / (20*21/2)</f>
        <v>9.2896652380952371</v>
      </c>
      <c r="J1713" s="2">
        <f t="shared" si="210"/>
        <v>9.2777451748614599</v>
      </c>
      <c r="K1713" s="2">
        <f t="shared" si="204"/>
        <v>9.2664701066785362</v>
      </c>
    </row>
    <row r="1714" spans="1:11" ht="13.5" x14ac:dyDescent="0.25">
      <c r="A1714" s="3">
        <f>TITRES_STAT!B1717</f>
        <v>44511</v>
      </c>
      <c r="B1714" s="6">
        <f>TITRES_STAT!D1717</f>
        <v>9.2797999999999998</v>
      </c>
      <c r="C1714" s="2">
        <f t="shared" si="205"/>
        <v>0</v>
      </c>
      <c r="D1714" s="2">
        <f t="shared" si="206"/>
        <v>9.2983600000000006</v>
      </c>
      <c r="E1714" s="2">
        <f t="shared" si="208"/>
        <v>9.2643299999999975</v>
      </c>
      <c r="F1714" s="2">
        <f t="shared" si="209"/>
        <v>9.2709049999999991</v>
      </c>
      <c r="G1714" s="2">
        <f t="shared" ref="G1714:G1777" si="211">AVERAGE(B1665:B1714)</f>
        <v>9.3297600000000056</v>
      </c>
      <c r="H1714" s="2">
        <f t="shared" si="207"/>
        <v>9.0827500000000043</v>
      </c>
      <c r="I1714" s="2">
        <f t="array" ref="I1714">SUMPRODUCT(B1698:B1717, (ROW(B1698:B1717)-ROW(B1698)+1)) / (20*21/2)</f>
        <v>9.29784095238095</v>
      </c>
      <c r="J1714" s="2">
        <f t="shared" si="210"/>
        <v>9.2779408724937031</v>
      </c>
      <c r="K1714" s="2">
        <f t="shared" si="204"/>
        <v>9.2669928475931034</v>
      </c>
    </row>
    <row r="1715" spans="1:11" ht="13.5" x14ac:dyDescent="0.25">
      <c r="A1715" s="3">
        <f>TITRES_STAT!B1718</f>
        <v>44512</v>
      </c>
      <c r="B1715" s="6">
        <f>TITRES_STAT!D1718</f>
        <v>9.3571000000000009</v>
      </c>
      <c r="C1715" s="2">
        <f t="shared" si="205"/>
        <v>7.7300000000001035E-2</v>
      </c>
      <c r="D1715" s="2">
        <f t="shared" si="206"/>
        <v>9.3045400000000011</v>
      </c>
      <c r="E1715" s="2">
        <f t="shared" si="208"/>
        <v>9.2736099999999997</v>
      </c>
      <c r="F1715" s="2">
        <f t="shared" si="209"/>
        <v>9.2685849999999999</v>
      </c>
      <c r="G1715" s="2">
        <f t="shared" si="211"/>
        <v>9.3282120000000042</v>
      </c>
      <c r="H1715" s="2">
        <f t="shared" si="207"/>
        <v>9.0845540000000042</v>
      </c>
      <c r="I1715" s="2">
        <f t="array" ref="I1715">SUMPRODUCT(B1699:B1718, (ROW(B1699:B1718)-ROW(B1699)+1)) / (20*21/2)</f>
        <v>9.3110952380952376</v>
      </c>
      <c r="J1715" s="2">
        <f t="shared" si="210"/>
        <v>9.2854798370181122</v>
      </c>
      <c r="K1715" s="2">
        <f t="shared" ref="K1715:K1778" si="212">$K$4*B1715+(1-$K$4)*K1714</f>
        <v>9.270526461412981</v>
      </c>
    </row>
    <row r="1716" spans="1:11" ht="13.5" x14ac:dyDescent="0.25">
      <c r="A1716" s="3">
        <f>TITRES_STAT!B1719</f>
        <v>44515</v>
      </c>
      <c r="B1716" s="6">
        <f>TITRES_STAT!D1719</f>
        <v>9.3726000000000003</v>
      </c>
      <c r="C1716" s="2">
        <f t="shared" si="205"/>
        <v>1.5499999999999403E-2</v>
      </c>
      <c r="D1716" s="2">
        <f t="shared" si="206"/>
        <v>9.3138199999999998</v>
      </c>
      <c r="E1716" s="2">
        <f t="shared" si="208"/>
        <v>9.2906200000000005</v>
      </c>
      <c r="F1716" s="2">
        <f t="shared" si="209"/>
        <v>9.2867549999999994</v>
      </c>
      <c r="G1716" s="2">
        <f t="shared" si="211"/>
        <v>9.3269740000000052</v>
      </c>
      <c r="H1716" s="2">
        <f t="shared" si="207"/>
        <v>9.0864355000000039</v>
      </c>
      <c r="I1716" s="2">
        <f t="array" ref="I1716">SUMPRODUCT(B1700:B1719, (ROW(B1700:B1719)-ROW(B1700)+1)) / (20*21/2)</f>
        <v>9.3240180952380953</v>
      </c>
      <c r="J1716" s="2">
        <f t="shared" si="210"/>
        <v>9.2937769953973408</v>
      </c>
      <c r="K1716" s="2">
        <f t="shared" si="212"/>
        <v>9.274529345279138</v>
      </c>
    </row>
    <row r="1717" spans="1:11" ht="13.5" x14ac:dyDescent="0.25">
      <c r="A1717" s="3">
        <f>TITRES_STAT!B1720</f>
        <v>44516</v>
      </c>
      <c r="B1717" s="6">
        <f>TITRES_STAT!D1720</f>
        <v>9.3726000000000003</v>
      </c>
      <c r="C1717" s="2">
        <f t="shared" si="205"/>
        <v>0</v>
      </c>
      <c r="D1717" s="2">
        <f t="shared" si="206"/>
        <v>9.3323799999999988</v>
      </c>
      <c r="E1717" s="2">
        <f t="shared" si="208"/>
        <v>9.3153700000000015</v>
      </c>
      <c r="F1717" s="2">
        <f t="shared" si="209"/>
        <v>9.2875300000000003</v>
      </c>
      <c r="G1717" s="2">
        <f t="shared" si="211"/>
        <v>9.3288300000000035</v>
      </c>
      <c r="H1717" s="2">
        <f t="shared" si="207"/>
        <v>9.0883170000000035</v>
      </c>
      <c r="I1717" s="2">
        <f t="array" ref="I1717">SUMPRODUCT(B1701:B1720, (ROW(B1701:B1720)-ROW(B1701)+1)) / (20*21/2)</f>
        <v>9.3222509523809531</v>
      </c>
      <c r="J1717" s="2">
        <f t="shared" si="210"/>
        <v>9.3012839482166427</v>
      </c>
      <c r="K1717" s="2">
        <f t="shared" si="212"/>
        <v>9.2783752533074075</v>
      </c>
    </row>
    <row r="1718" spans="1:11" ht="13.5" x14ac:dyDescent="0.25">
      <c r="A1718" s="3">
        <f>TITRES_STAT!B1721</f>
        <v>44517</v>
      </c>
      <c r="B1718" s="6">
        <f>TITRES_STAT!D1721</f>
        <v>9.4267000000000003</v>
      </c>
      <c r="C1718" s="2">
        <f t="shared" si="205"/>
        <v>5.4100000000000037E-2</v>
      </c>
      <c r="D1718" s="2">
        <f t="shared" si="206"/>
        <v>9.3617600000000003</v>
      </c>
      <c r="E1718" s="2">
        <f t="shared" si="208"/>
        <v>9.3300600000000014</v>
      </c>
      <c r="F1718" s="2">
        <f t="shared" si="209"/>
        <v>9.29101</v>
      </c>
      <c r="G1718" s="2">
        <f t="shared" si="211"/>
        <v>9.3302220000000027</v>
      </c>
      <c r="H1718" s="2">
        <f t="shared" si="207"/>
        <v>9.0904690000000041</v>
      </c>
      <c r="I1718" s="2">
        <f t="array" ref="I1718">SUMPRODUCT(B1702:B1721, (ROW(B1702:B1721)-ROW(B1702)+1)) / (20*21/2)</f>
        <v>9.3204838095238092</v>
      </c>
      <c r="J1718" s="2">
        <f t="shared" si="210"/>
        <v>9.3132283341007724</v>
      </c>
      <c r="K1718" s="2">
        <f t="shared" si="212"/>
        <v>9.28419191004045</v>
      </c>
    </row>
    <row r="1719" spans="1:11" ht="13.5" x14ac:dyDescent="0.25">
      <c r="A1719" s="3">
        <f>TITRES_STAT!B1722</f>
        <v>44518</v>
      </c>
      <c r="B1719" s="6">
        <f>TITRES_STAT!D1722</f>
        <v>9.4267000000000003</v>
      </c>
      <c r="C1719" s="2">
        <f t="shared" si="205"/>
        <v>0</v>
      </c>
      <c r="D1719" s="2">
        <f t="shared" si="206"/>
        <v>9.3911399999999983</v>
      </c>
      <c r="E1719" s="2">
        <f t="shared" si="208"/>
        <v>9.3447500000000012</v>
      </c>
      <c r="F1719" s="2">
        <f t="shared" si="209"/>
        <v>9.2983550000000008</v>
      </c>
      <c r="G1719" s="2">
        <f t="shared" si="211"/>
        <v>9.3316140000000036</v>
      </c>
      <c r="H1719" s="2">
        <f t="shared" si="207"/>
        <v>9.0926210000000047</v>
      </c>
      <c r="I1719" s="2">
        <f t="array" ref="I1719">SUMPRODUCT(B1703:B1722, (ROW(B1703:B1722)-ROW(B1703)+1)) / (20*21/2)</f>
        <v>9.3327071428571404</v>
      </c>
      <c r="J1719" s="2">
        <f t="shared" si="210"/>
        <v>9.3240351594245077</v>
      </c>
      <c r="K1719" s="2">
        <f t="shared" si="212"/>
        <v>9.289780462587883</v>
      </c>
    </row>
    <row r="1720" spans="1:11" ht="13.5" x14ac:dyDescent="0.25">
      <c r="A1720" s="3">
        <f>TITRES_STAT!B1723</f>
        <v>44519</v>
      </c>
      <c r="B1720" s="6">
        <f>TITRES_STAT!D1723</f>
        <v>9.2797999999999998</v>
      </c>
      <c r="C1720" s="2">
        <f t="shared" si="205"/>
        <v>-0.14690000000000047</v>
      </c>
      <c r="D1720" s="2">
        <f t="shared" si="206"/>
        <v>9.3756800000000009</v>
      </c>
      <c r="E1720" s="2">
        <f t="shared" si="208"/>
        <v>9.3401099999999992</v>
      </c>
      <c r="F1720" s="2">
        <f t="shared" si="209"/>
        <v>9.2983550000000008</v>
      </c>
      <c r="G1720" s="2">
        <f t="shared" si="211"/>
        <v>9.3300680000000025</v>
      </c>
      <c r="H1720" s="2">
        <f t="shared" si="207"/>
        <v>9.0940385000000052</v>
      </c>
      <c r="I1720" s="2">
        <f t="array" ref="I1720">SUMPRODUCT(B1704:B1723, (ROW(B1704:B1723)-ROW(B1704)+1)) / (20*21/2)</f>
        <v>9.3441942857142859</v>
      </c>
      <c r="J1720" s="2">
        <f t="shared" si="210"/>
        <v>9.3198222870983649</v>
      </c>
      <c r="K1720" s="2">
        <f t="shared" si="212"/>
        <v>9.289389071898162</v>
      </c>
    </row>
    <row r="1721" spans="1:11" ht="13.5" x14ac:dyDescent="0.25">
      <c r="A1721" s="3">
        <f>TITRES_STAT!B1724</f>
        <v>44522</v>
      </c>
      <c r="B1721" s="6">
        <f>TITRES_STAT!D1724</f>
        <v>9.2797999999999998</v>
      </c>
      <c r="C1721" s="2">
        <f t="shared" si="205"/>
        <v>0</v>
      </c>
      <c r="D1721" s="2">
        <f t="shared" si="206"/>
        <v>9.3571200000000001</v>
      </c>
      <c r="E1721" s="2">
        <f t="shared" si="208"/>
        <v>9.3354699999999973</v>
      </c>
      <c r="F1721" s="2">
        <f t="shared" si="209"/>
        <v>9.298354999999999</v>
      </c>
      <c r="G1721" s="2">
        <f t="shared" si="211"/>
        <v>9.3269740000000017</v>
      </c>
      <c r="H1721" s="2">
        <f t="shared" si="207"/>
        <v>9.0954560000000058</v>
      </c>
      <c r="I1721" s="2">
        <f t="array" ref="I1721">SUMPRODUCT(B1705:B1724, (ROW(B1705:B1724)-ROW(B1705)+1)) / (20*21/2)</f>
        <v>9.3556509523809517</v>
      </c>
      <c r="J1721" s="2">
        <f t="shared" si="210"/>
        <v>9.3160106407080452</v>
      </c>
      <c r="K1721" s="2">
        <f t="shared" si="212"/>
        <v>9.2890130298629394</v>
      </c>
    </row>
    <row r="1722" spans="1:11" ht="13.5" x14ac:dyDescent="0.25">
      <c r="A1722" s="3">
        <f>TITRES_STAT!B1725</f>
        <v>44523</v>
      </c>
      <c r="B1722" s="6">
        <f>TITRES_STAT!D1725</f>
        <v>9.4267000000000003</v>
      </c>
      <c r="C1722" s="2">
        <f t="shared" si="205"/>
        <v>0.14690000000000047</v>
      </c>
      <c r="D1722" s="2">
        <f t="shared" si="206"/>
        <v>9.3679400000000008</v>
      </c>
      <c r="E1722" s="2">
        <f t="shared" si="208"/>
        <v>9.3501599999999989</v>
      </c>
      <c r="F1722" s="2">
        <f t="shared" si="209"/>
        <v>9.3060849999999995</v>
      </c>
      <c r="G1722" s="2">
        <f t="shared" si="211"/>
        <v>9.329912000000002</v>
      </c>
      <c r="H1722" s="2">
        <f t="shared" si="207"/>
        <v>9.0976080000000064</v>
      </c>
      <c r="I1722" s="2">
        <f t="array" ref="I1722">SUMPRODUCT(B1706:B1725, (ROW(B1706:B1725)-ROW(B1706)+1)) / (20*21/2)</f>
        <v>9.3736961904761902</v>
      </c>
      <c r="J1722" s="2">
        <f t="shared" si="210"/>
        <v>9.3265524844501364</v>
      </c>
      <c r="K1722" s="2">
        <f t="shared" si="212"/>
        <v>9.2944125188879223</v>
      </c>
    </row>
    <row r="1723" spans="1:11" ht="13.5" x14ac:dyDescent="0.25">
      <c r="A1723" s="3">
        <f>TITRES_STAT!B1726</f>
        <v>44524</v>
      </c>
      <c r="B1723" s="6">
        <f>TITRES_STAT!D1726</f>
        <v>9.4267000000000003</v>
      </c>
      <c r="C1723" s="2">
        <f t="shared" si="205"/>
        <v>0</v>
      </c>
      <c r="D1723" s="2">
        <f t="shared" si="206"/>
        <v>9.367939999999999</v>
      </c>
      <c r="E1723" s="2">
        <f t="shared" si="208"/>
        <v>9.3648499999999988</v>
      </c>
      <c r="F1723" s="2">
        <f t="shared" si="209"/>
        <v>9.3142050000000012</v>
      </c>
      <c r="G1723" s="2">
        <f t="shared" si="211"/>
        <v>9.3299120000000002</v>
      </c>
      <c r="H1723" s="2">
        <f t="shared" si="207"/>
        <v>9.0997600000000052</v>
      </c>
      <c r="I1723" s="2">
        <f t="array" ref="I1723">SUMPRODUCT(B1707:B1726, (ROW(B1707:B1726)-ROW(B1707)+1)) / (20*21/2)</f>
        <v>9.3905628571428572</v>
      </c>
      <c r="J1723" s="2">
        <f t="shared" si="210"/>
        <v>9.3360903430739324</v>
      </c>
      <c r="K1723" s="2">
        <f t="shared" si="212"/>
        <v>9.2996002632452583</v>
      </c>
    </row>
    <row r="1724" spans="1:11" ht="13.5" x14ac:dyDescent="0.25">
      <c r="A1724" s="3">
        <f>TITRES_STAT!B1727</f>
        <v>44525</v>
      </c>
      <c r="B1724" s="6">
        <f>TITRES_STAT!D1727</f>
        <v>9.4344999999999999</v>
      </c>
      <c r="C1724" s="2">
        <f t="shared" si="205"/>
        <v>7.799999999999585E-3</v>
      </c>
      <c r="D1724" s="2">
        <f t="shared" si="206"/>
        <v>9.3694999999999986</v>
      </c>
      <c r="E1724" s="2">
        <f t="shared" si="208"/>
        <v>9.3803199999999993</v>
      </c>
      <c r="F1724" s="2">
        <f t="shared" si="209"/>
        <v>9.3223250000000011</v>
      </c>
      <c r="G1724" s="2">
        <f t="shared" si="211"/>
        <v>9.3299120000000002</v>
      </c>
      <c r="H1724" s="2">
        <f t="shared" si="207"/>
        <v>9.1021340000000048</v>
      </c>
      <c r="I1724" s="2">
        <f t="array" ref="I1724">SUMPRODUCT(B1708:B1727, (ROW(B1708:B1727)-ROW(B1708)+1)) / (20*21/2)</f>
        <v>9.4059566666666665</v>
      </c>
      <c r="J1724" s="2">
        <f t="shared" si="210"/>
        <v>9.3454626913526049</v>
      </c>
      <c r="K1724" s="2">
        <f t="shared" si="212"/>
        <v>9.3048904490003466</v>
      </c>
    </row>
    <row r="1725" spans="1:11" ht="13.5" x14ac:dyDescent="0.25">
      <c r="A1725" s="3">
        <f>TITRES_STAT!B1728</f>
        <v>44526</v>
      </c>
      <c r="B1725" s="6">
        <f>TITRES_STAT!D1728</f>
        <v>9.5117999999999991</v>
      </c>
      <c r="C1725" s="2">
        <f t="shared" si="205"/>
        <v>7.7299999999999258E-2</v>
      </c>
      <c r="D1725" s="2">
        <f t="shared" si="206"/>
        <v>9.4159000000000006</v>
      </c>
      <c r="E1725" s="2">
        <f t="shared" si="208"/>
        <v>9.3957899999999999</v>
      </c>
      <c r="F1725" s="2">
        <f t="shared" si="209"/>
        <v>9.3347000000000016</v>
      </c>
      <c r="G1725" s="2">
        <f t="shared" si="211"/>
        <v>9.3314579999999996</v>
      </c>
      <c r="H1725" s="2">
        <f t="shared" si="207"/>
        <v>9.1047115000000058</v>
      </c>
      <c r="I1725" s="2">
        <f t="array" ref="I1725">SUMPRODUCT(B1709:B1728, (ROW(B1709:B1728)-ROW(B1709)+1)) / (20*21/2)</f>
        <v>9.4195090476190462</v>
      </c>
      <c r="J1725" s="2">
        <f t="shared" si="210"/>
        <v>9.3613043397952147</v>
      </c>
      <c r="K1725" s="2">
        <f t="shared" si="212"/>
        <v>9.3130045490395492</v>
      </c>
    </row>
    <row r="1726" spans="1:11" ht="13.5" x14ac:dyDescent="0.25">
      <c r="A1726" s="3">
        <f>TITRES_STAT!B1729</f>
        <v>44529</v>
      </c>
      <c r="B1726" s="6">
        <f>TITRES_STAT!D1729</f>
        <v>9.5117999999999991</v>
      </c>
      <c r="C1726" s="2">
        <f t="shared" si="205"/>
        <v>0</v>
      </c>
      <c r="D1726" s="2">
        <f t="shared" si="206"/>
        <v>9.4623000000000008</v>
      </c>
      <c r="E1726" s="2">
        <f t="shared" si="208"/>
        <v>9.4097099999999987</v>
      </c>
      <c r="F1726" s="2">
        <f t="shared" si="209"/>
        <v>9.3501650000000005</v>
      </c>
      <c r="G1726" s="2">
        <f t="shared" si="211"/>
        <v>9.333777999999997</v>
      </c>
      <c r="H1726" s="2">
        <f t="shared" si="207"/>
        <v>9.1074720000000049</v>
      </c>
      <c r="I1726" s="2">
        <f t="array" ref="I1726">SUMPRODUCT(B1710:B1729, (ROW(B1710:B1729)-ROW(B1710)+1)) / (20*21/2)</f>
        <v>9.4319566666666645</v>
      </c>
      <c r="J1726" s="2">
        <f t="shared" si="210"/>
        <v>9.3756372598147184</v>
      </c>
      <c r="K1726" s="2">
        <f t="shared" si="212"/>
        <v>9.3208004490772147</v>
      </c>
    </row>
    <row r="1727" spans="1:11" ht="13.5" x14ac:dyDescent="0.25">
      <c r="A1727" s="3">
        <f>TITRES_STAT!B1730</f>
        <v>44530</v>
      </c>
      <c r="B1727" s="6">
        <f>TITRES_STAT!D1730</f>
        <v>9.5117999999999991</v>
      </c>
      <c r="C1727" s="2">
        <f t="shared" si="205"/>
        <v>0</v>
      </c>
      <c r="D1727" s="2">
        <f t="shared" si="206"/>
        <v>9.4793199999999995</v>
      </c>
      <c r="E1727" s="2">
        <f t="shared" si="208"/>
        <v>9.4236299999999993</v>
      </c>
      <c r="F1727" s="2">
        <f t="shared" si="209"/>
        <v>9.3694999999999986</v>
      </c>
      <c r="G1727" s="2">
        <f t="shared" si="211"/>
        <v>9.3353239999999982</v>
      </c>
      <c r="H1727" s="2">
        <f t="shared" si="207"/>
        <v>9.1100495000000041</v>
      </c>
      <c r="I1727" s="2">
        <f t="array" ref="I1727">SUMPRODUCT(B1711:B1730, (ROW(B1711:B1730)-ROW(B1711)+1)) / (20*21/2)</f>
        <v>9.4432995238095216</v>
      </c>
      <c r="J1727" s="2">
        <f t="shared" si="210"/>
        <v>9.3886051398323644</v>
      </c>
      <c r="K1727" s="2">
        <f t="shared" si="212"/>
        <v>9.3282906275447761</v>
      </c>
    </row>
    <row r="1728" spans="1:11" ht="13.5" x14ac:dyDescent="0.25">
      <c r="A1728" s="3">
        <f>TITRES_STAT!B1731</f>
        <v>44531</v>
      </c>
      <c r="B1728" s="6">
        <f>TITRES_STAT!D1731</f>
        <v>9.5117999999999991</v>
      </c>
      <c r="C1728" s="2">
        <f t="shared" si="205"/>
        <v>0</v>
      </c>
      <c r="D1728" s="2">
        <f t="shared" si="206"/>
        <v>9.49634</v>
      </c>
      <c r="E1728" s="2">
        <f t="shared" si="208"/>
        <v>9.4321399999999969</v>
      </c>
      <c r="F1728" s="2">
        <f t="shared" si="209"/>
        <v>9.3811</v>
      </c>
      <c r="G1728" s="2">
        <f t="shared" si="211"/>
        <v>9.3368699999999993</v>
      </c>
      <c r="H1728" s="2">
        <f t="shared" si="207"/>
        <v>9.1126270000000051</v>
      </c>
      <c r="I1728" s="2">
        <f t="array" ref="I1728">SUMPRODUCT(B1712:B1731, (ROW(B1712:B1731)-ROW(B1712)+1)) / (20*21/2)</f>
        <v>9.453758571428569</v>
      </c>
      <c r="J1728" s="2">
        <f t="shared" si="210"/>
        <v>9.4003379836578542</v>
      </c>
      <c r="K1728" s="2">
        <f t="shared" si="212"/>
        <v>9.3354870735234137</v>
      </c>
    </row>
    <row r="1729" spans="1:11" ht="13.5" x14ac:dyDescent="0.25">
      <c r="A1729" s="3">
        <f>TITRES_STAT!B1732</f>
        <v>44532</v>
      </c>
      <c r="B1729" s="6">
        <f>TITRES_STAT!D1732</f>
        <v>9.5117999999999991</v>
      </c>
      <c r="C1729" s="2">
        <f t="shared" si="205"/>
        <v>0</v>
      </c>
      <c r="D1729" s="2">
        <f t="shared" si="206"/>
        <v>9.5117999999999991</v>
      </c>
      <c r="E1729" s="2">
        <f t="shared" si="208"/>
        <v>9.440649999999998</v>
      </c>
      <c r="F1729" s="2">
        <f t="shared" si="209"/>
        <v>9.3926999999999996</v>
      </c>
      <c r="G1729" s="2">
        <f t="shared" si="211"/>
        <v>9.3384159999999969</v>
      </c>
      <c r="H1729" s="2">
        <f t="shared" si="207"/>
        <v>9.1152045000000061</v>
      </c>
      <c r="I1729" s="2">
        <f t="array" ref="I1729">SUMPRODUCT(B1713:B1732, (ROW(B1713:B1732)-ROW(B1713)+1)) / (20*21/2)</f>
        <v>9.4633338095238067</v>
      </c>
      <c r="J1729" s="2">
        <f t="shared" si="210"/>
        <v>9.4109534137856787</v>
      </c>
      <c r="K1729" s="2">
        <f t="shared" si="212"/>
        <v>9.3424013059342599</v>
      </c>
    </row>
    <row r="1730" spans="1:11" ht="13.5" x14ac:dyDescent="0.25">
      <c r="A1730" s="3">
        <f>TITRES_STAT!B1733</f>
        <v>44533</v>
      </c>
      <c r="B1730" s="6">
        <f>TITRES_STAT!D1733</f>
        <v>9.5117999999999991</v>
      </c>
      <c r="C1730" s="2">
        <f t="shared" si="205"/>
        <v>0</v>
      </c>
      <c r="D1730" s="2">
        <f t="shared" si="206"/>
        <v>9.5117999999999991</v>
      </c>
      <c r="E1730" s="2">
        <f t="shared" si="208"/>
        <v>9.4638499999999972</v>
      </c>
      <c r="F1730" s="2">
        <f t="shared" si="209"/>
        <v>9.4019799999999982</v>
      </c>
      <c r="G1730" s="2">
        <f t="shared" si="211"/>
        <v>9.3401179999999968</v>
      </c>
      <c r="H1730" s="2">
        <f t="shared" si="207"/>
        <v>9.1177820000000054</v>
      </c>
      <c r="I1730" s="2">
        <f t="array" ref="I1730">SUMPRODUCT(B1714:B1733, (ROW(B1714:B1733)-ROW(B1714)+1)) / (20*21/2)</f>
        <v>9.471804285714283</v>
      </c>
      <c r="J1730" s="2">
        <f t="shared" si="210"/>
        <v>9.4205578505679952</v>
      </c>
      <c r="K1730" s="2">
        <f t="shared" si="212"/>
        <v>9.3490443919760544</v>
      </c>
    </row>
    <row r="1731" spans="1:11" ht="13.5" x14ac:dyDescent="0.25">
      <c r="A1731" s="3">
        <f>TITRES_STAT!B1734</f>
        <v>44536</v>
      </c>
      <c r="B1731" s="6">
        <f>TITRES_STAT!D1734</f>
        <v>9.5117999999999991</v>
      </c>
      <c r="C1731" s="2">
        <f t="shared" si="205"/>
        <v>0</v>
      </c>
      <c r="D1731" s="2">
        <f t="shared" si="206"/>
        <v>9.5117999999999991</v>
      </c>
      <c r="E1731" s="2">
        <f t="shared" si="208"/>
        <v>9.4870499999999982</v>
      </c>
      <c r="F1731" s="2">
        <f t="shared" si="209"/>
        <v>9.4112599999999969</v>
      </c>
      <c r="G1731" s="2">
        <f t="shared" si="211"/>
        <v>9.3418199999999985</v>
      </c>
      <c r="H1731" s="2">
        <f t="shared" si="207"/>
        <v>9.1203595000000046</v>
      </c>
      <c r="I1731" s="2">
        <f t="array" ref="I1731">SUMPRODUCT(B1715:B1734, (ROW(B1715:B1734)-ROW(B1715)+1)) / (20*21/2)</f>
        <v>9.4791699999999981</v>
      </c>
      <c r="J1731" s="2">
        <f t="shared" si="210"/>
        <v>9.4292475790853292</v>
      </c>
      <c r="K1731" s="2">
        <f t="shared" si="212"/>
        <v>9.3554269648397383</v>
      </c>
    </row>
    <row r="1732" spans="1:11" ht="13.5" x14ac:dyDescent="0.25">
      <c r="A1732" s="3">
        <f>TITRES_STAT!B1735</f>
        <v>44537</v>
      </c>
      <c r="B1732" s="6">
        <f>TITRES_STAT!D1735</f>
        <v>9.5117999999999991</v>
      </c>
      <c r="C1732" s="2">
        <f t="shared" ref="C1732:C1795" si="213">B1732-B1731</f>
        <v>0</v>
      </c>
      <c r="D1732" s="2">
        <f t="shared" si="206"/>
        <v>9.5117999999999991</v>
      </c>
      <c r="E1732" s="2">
        <f t="shared" si="208"/>
        <v>9.4955599999999976</v>
      </c>
      <c r="F1732" s="2">
        <f t="shared" si="209"/>
        <v>9.4228599999999965</v>
      </c>
      <c r="G1732" s="2">
        <f t="shared" si="211"/>
        <v>9.3433659999999978</v>
      </c>
      <c r="H1732" s="2">
        <f t="shared" si="207"/>
        <v>9.1229370000000056</v>
      </c>
      <c r="I1732" s="2">
        <f t="array" ref="I1732">SUMPRODUCT(B1716:B1735, (ROW(B1716:B1735)-ROW(B1716)+1)) / (20*21/2)</f>
        <v>9.4780690476190443</v>
      </c>
      <c r="J1732" s="2">
        <f t="shared" si="210"/>
        <v>9.4371097144105356</v>
      </c>
      <c r="K1732" s="2">
        <f t="shared" si="212"/>
        <v>9.3615592407283774</v>
      </c>
    </row>
    <row r="1733" spans="1:11" ht="13.5" x14ac:dyDescent="0.25">
      <c r="A1733" s="3">
        <f>TITRES_STAT!B1736</f>
        <v>44538</v>
      </c>
      <c r="B1733" s="6">
        <f>TITRES_STAT!D1736</f>
        <v>9.5117999999999991</v>
      </c>
      <c r="C1733" s="2">
        <f t="shared" si="213"/>
        <v>0</v>
      </c>
      <c r="D1733" s="2">
        <f t="shared" si="206"/>
        <v>9.5117999999999991</v>
      </c>
      <c r="E1733" s="2">
        <f t="shared" si="208"/>
        <v>9.5040699999999987</v>
      </c>
      <c r="F1733" s="2">
        <f t="shared" si="209"/>
        <v>9.4344599999999978</v>
      </c>
      <c r="G1733" s="2">
        <f t="shared" si="211"/>
        <v>9.3456859999999988</v>
      </c>
      <c r="H1733" s="2">
        <f t="shared" si="207"/>
        <v>9.1256975000000047</v>
      </c>
      <c r="I1733" s="2">
        <f t="array" ref="I1733">SUMPRODUCT(B1717:B1736, (ROW(B1717:B1736)-ROW(B1717)+1)) / (20*21/2)</f>
        <v>9.4832280952380916</v>
      </c>
      <c r="J1733" s="2">
        <f t="shared" si="210"/>
        <v>9.4442230749428653</v>
      </c>
      <c r="K1733" s="2">
        <f t="shared" si="212"/>
        <v>9.3674510352096174</v>
      </c>
    </row>
    <row r="1734" spans="1:11" ht="13.5" x14ac:dyDescent="0.25">
      <c r="A1734" s="3">
        <f>TITRES_STAT!B1737</f>
        <v>44539</v>
      </c>
      <c r="B1734" s="6">
        <f>TITRES_STAT!D1737</f>
        <v>9.5117999999999991</v>
      </c>
      <c r="C1734" s="2">
        <f t="shared" si="213"/>
        <v>0</v>
      </c>
      <c r="D1734" s="2">
        <f t="shared" ref="D1734:D1797" si="214">AVERAGE(B1730:B1734)</f>
        <v>9.5117999999999991</v>
      </c>
      <c r="E1734" s="2">
        <f t="shared" si="208"/>
        <v>9.5117999999999974</v>
      </c>
      <c r="F1734" s="2">
        <f t="shared" si="209"/>
        <v>9.4460599999999975</v>
      </c>
      <c r="G1734" s="2">
        <f t="shared" si="211"/>
        <v>9.3473879999999969</v>
      </c>
      <c r="H1734" s="2">
        <f t="shared" si="207"/>
        <v>9.1282750000000039</v>
      </c>
      <c r="I1734" s="2">
        <f t="array" ref="I1734">SUMPRODUCT(B1718:B1737, (ROW(B1718:B1737)-ROW(B1718)+1)) / (20*21/2)</f>
        <v>9.487760952380949</v>
      </c>
      <c r="J1734" s="2">
        <f t="shared" si="210"/>
        <v>9.4506589725673553</v>
      </c>
      <c r="K1734" s="2">
        <f t="shared" si="212"/>
        <v>9.3731117789268872</v>
      </c>
    </row>
    <row r="1735" spans="1:11" ht="13.5" x14ac:dyDescent="0.25">
      <c r="A1735" s="3">
        <f>TITRES_STAT!B1738</f>
        <v>44540</v>
      </c>
      <c r="B1735" s="6">
        <f>TITRES_STAT!D1738</f>
        <v>9.4344999999999999</v>
      </c>
      <c r="C1735" s="2">
        <f t="shared" si="213"/>
        <v>-7.7299999999999258E-2</v>
      </c>
      <c r="D1735" s="2">
        <f t="shared" si="214"/>
        <v>9.49634</v>
      </c>
      <c r="E1735" s="2">
        <f t="shared" si="208"/>
        <v>9.5040699999999987</v>
      </c>
      <c r="F1735" s="2">
        <f t="shared" si="209"/>
        <v>9.4499299999999984</v>
      </c>
      <c r="G1735" s="2">
        <f t="shared" si="211"/>
        <v>9.3475439999999974</v>
      </c>
      <c r="H1735" s="2">
        <f t="shared" si="207"/>
        <v>9.1305395000000047</v>
      </c>
      <c r="I1735" s="2">
        <f t="array" ref="I1735">SUMPRODUCT(B1719:B1738, (ROW(B1719:B1738)-ROW(B1719)+1)) / (20*21/2)</f>
        <v>9.4916676190476164</v>
      </c>
      <c r="J1735" s="2">
        <f t="shared" si="210"/>
        <v>9.4491200227990344</v>
      </c>
      <c r="K1735" s="2">
        <f t="shared" si="212"/>
        <v>9.3755191601454424</v>
      </c>
    </row>
    <row r="1736" spans="1:11" ht="13.5" x14ac:dyDescent="0.25">
      <c r="A1736" s="3">
        <f>TITRES_STAT!B1739</f>
        <v>44543</v>
      </c>
      <c r="B1736" s="6">
        <f>TITRES_STAT!D1739</f>
        <v>9.5040999999999993</v>
      </c>
      <c r="C1736" s="2">
        <f t="shared" si="213"/>
        <v>6.959999999999944E-2</v>
      </c>
      <c r="D1736" s="2">
        <f t="shared" si="214"/>
        <v>9.4947999999999997</v>
      </c>
      <c r="E1736" s="2">
        <f t="shared" si="208"/>
        <v>9.5032999999999994</v>
      </c>
      <c r="F1736" s="2">
        <f t="shared" si="209"/>
        <v>9.4565049999999964</v>
      </c>
      <c r="G1736" s="2">
        <f t="shared" si="211"/>
        <v>9.3492459999999955</v>
      </c>
      <c r="H1736" s="2">
        <f t="shared" si="207"/>
        <v>9.1331520000000062</v>
      </c>
      <c r="I1736" s="2">
        <f t="array" ref="I1736">SUMPRODUCT(B1720:B1739, (ROW(B1720:B1739)-ROW(B1720)+1)) / (20*21/2)</f>
        <v>9.4885771428571424</v>
      </c>
      <c r="J1736" s="2">
        <f t="shared" si="210"/>
        <v>9.454356211103887</v>
      </c>
      <c r="K1736" s="2">
        <f t="shared" si="212"/>
        <v>9.3805615460220917</v>
      </c>
    </row>
    <row r="1737" spans="1:11" ht="13.5" x14ac:dyDescent="0.25">
      <c r="A1737" s="3">
        <f>TITRES_STAT!B1740</f>
        <v>44544</v>
      </c>
      <c r="B1737" s="6">
        <f>TITRES_STAT!D1740</f>
        <v>9.5040999999999993</v>
      </c>
      <c r="C1737" s="2">
        <f t="shared" si="213"/>
        <v>0</v>
      </c>
      <c r="D1737" s="2">
        <f t="shared" si="214"/>
        <v>9.4932599999999994</v>
      </c>
      <c r="E1737" s="2">
        <f t="shared" si="208"/>
        <v>9.5025299999999984</v>
      </c>
      <c r="F1737" s="2">
        <f t="shared" si="209"/>
        <v>9.4630799999999962</v>
      </c>
      <c r="G1737" s="2">
        <f t="shared" si="211"/>
        <v>9.3509479999999954</v>
      </c>
      <c r="H1737" s="2">
        <f t="shared" si="207"/>
        <v>9.1358740000000065</v>
      </c>
      <c r="I1737" s="2">
        <f t="array" ref="I1737">SUMPRODUCT(B1721:B1740, (ROW(B1721:B1740)-ROW(B1721)+1)) / (20*21/2)</f>
        <v>9.4928114285714269</v>
      </c>
      <c r="J1737" s="2">
        <f t="shared" si="210"/>
        <v>9.4590937148082777</v>
      </c>
      <c r="K1737" s="2">
        <f t="shared" si="212"/>
        <v>9.3854061912761271</v>
      </c>
    </row>
    <row r="1738" spans="1:11" ht="13.5" x14ac:dyDescent="0.25">
      <c r="A1738" s="3">
        <f>TITRES_STAT!B1741</f>
        <v>44545</v>
      </c>
      <c r="B1738" s="6">
        <f>TITRES_STAT!D1741</f>
        <v>9.5040999999999993</v>
      </c>
      <c r="C1738" s="2">
        <f t="shared" si="213"/>
        <v>0</v>
      </c>
      <c r="D1738" s="2">
        <f t="shared" si="214"/>
        <v>9.4917200000000008</v>
      </c>
      <c r="E1738" s="2">
        <f t="shared" si="208"/>
        <v>9.5017599999999991</v>
      </c>
      <c r="F1738" s="2">
        <f t="shared" si="209"/>
        <v>9.4669499999999971</v>
      </c>
      <c r="G1738" s="2">
        <f t="shared" si="211"/>
        <v>9.3528039999999972</v>
      </c>
      <c r="H1738" s="2">
        <f t="shared" ref="H1738:H1801" si="215">AVERAGE(B1539:B1738)</f>
        <v>9.138413000000007</v>
      </c>
      <c r="I1738" s="2">
        <f t="array" ref="I1738">SUMPRODUCT(B1722:B1741, (ROW(B1722:B1741)-ROW(B1722)+1)) / (20*21/2)</f>
        <v>9.4959409523809519</v>
      </c>
      <c r="J1738" s="2">
        <f t="shared" si="210"/>
        <v>9.4633800276836784</v>
      </c>
      <c r="K1738" s="2">
        <f t="shared" si="212"/>
        <v>9.3900608504417686</v>
      </c>
    </row>
    <row r="1739" spans="1:11" ht="13.5" x14ac:dyDescent="0.25">
      <c r="A1739" s="3">
        <f>TITRES_STAT!B1742</f>
        <v>44546</v>
      </c>
      <c r="B1739" s="6">
        <f>TITRES_STAT!D1742</f>
        <v>9.4344999999999999</v>
      </c>
      <c r="C1739" s="2">
        <f t="shared" si="213"/>
        <v>-6.959999999999944E-2</v>
      </c>
      <c r="D1739" s="2">
        <f t="shared" si="214"/>
        <v>9.4762599999999999</v>
      </c>
      <c r="E1739" s="2">
        <f t="shared" si="208"/>
        <v>9.4940299999999986</v>
      </c>
      <c r="F1739" s="2">
        <f t="shared" si="209"/>
        <v>9.4673399999999983</v>
      </c>
      <c r="G1739" s="2">
        <f t="shared" si="211"/>
        <v>9.3528039999999972</v>
      </c>
      <c r="H1739" s="2">
        <f t="shared" si="215"/>
        <v>9.1406040000000068</v>
      </c>
      <c r="I1739" s="2">
        <f t="array" ref="I1739">SUMPRODUCT(B1723:B1742, (ROW(B1723:B1742)-ROW(B1723)+1)) / (20*21/2)</f>
        <v>9.4979657142857121</v>
      </c>
      <c r="J1739" s="2">
        <f t="shared" si="210"/>
        <v>9.4606295488566605</v>
      </c>
      <c r="K1739" s="2">
        <f t="shared" si="212"/>
        <v>9.3918035621891516</v>
      </c>
    </row>
    <row r="1740" spans="1:11" ht="13.5" x14ac:dyDescent="0.25">
      <c r="A1740" s="3">
        <f>TITRES_STAT!B1743</f>
        <v>44550</v>
      </c>
      <c r="B1740" s="6">
        <f>TITRES_STAT!D1743</f>
        <v>9.5117999999999991</v>
      </c>
      <c r="C1740" s="2">
        <f t="shared" si="213"/>
        <v>7.7299999999999258E-2</v>
      </c>
      <c r="D1740" s="2">
        <f t="shared" si="214"/>
        <v>9.491719999999999</v>
      </c>
      <c r="E1740" s="2">
        <f t="shared" ref="E1740:E1803" si="216">AVERAGE(B1731:B1740)</f>
        <v>9.4940299999999986</v>
      </c>
      <c r="F1740" s="2">
        <f t="shared" si="209"/>
        <v>9.4789399999999979</v>
      </c>
      <c r="G1740" s="2">
        <f t="shared" si="211"/>
        <v>9.3552779999999984</v>
      </c>
      <c r="H1740" s="2">
        <f t="shared" si="215"/>
        <v>9.1431815000000078</v>
      </c>
      <c r="I1740" s="2">
        <f t="array" ref="I1740">SUMPRODUCT(B1724:B1743, (ROW(B1724:B1743)-ROW(B1724)+1)) / (20*21/2)</f>
        <v>9.4995852380952357</v>
      </c>
      <c r="J1740" s="2">
        <f t="shared" si="210"/>
        <v>9.4655029251560272</v>
      </c>
      <c r="K1740" s="2">
        <f t="shared" si="212"/>
        <v>9.3965093048484007</v>
      </c>
    </row>
    <row r="1741" spans="1:11" ht="13.5" x14ac:dyDescent="0.25">
      <c r="A1741" s="3">
        <f>TITRES_STAT!B1744</f>
        <v>44551</v>
      </c>
      <c r="B1741" s="6">
        <f>TITRES_STAT!D1744</f>
        <v>9.5117999999999991</v>
      </c>
      <c r="C1741" s="2">
        <f t="shared" si="213"/>
        <v>0</v>
      </c>
      <c r="D1741" s="2">
        <f t="shared" si="214"/>
        <v>9.4932599999999994</v>
      </c>
      <c r="E1741" s="2">
        <f t="shared" si="216"/>
        <v>9.4940299999999986</v>
      </c>
      <c r="F1741" s="2">
        <f t="shared" si="209"/>
        <v>9.4905399999999958</v>
      </c>
      <c r="G1741" s="2">
        <f t="shared" si="211"/>
        <v>9.3645579999999988</v>
      </c>
      <c r="H1741" s="2">
        <f t="shared" si="215"/>
        <v>9.1457590000000071</v>
      </c>
      <c r="I1741" s="2">
        <f t="array" ref="I1741">SUMPRODUCT(B1725:B1744, (ROW(B1725:B1744)-ROW(B1725)+1)) / (20*21/2)</f>
        <v>9.5007995238095209</v>
      </c>
      <c r="J1741" s="2">
        <f t="shared" si="210"/>
        <v>9.4699121703792635</v>
      </c>
      <c r="K1741" s="2">
        <f t="shared" si="212"/>
        <v>9.4010305085798365</v>
      </c>
    </row>
    <row r="1742" spans="1:11" ht="13.5" x14ac:dyDescent="0.25">
      <c r="A1742" s="3">
        <f>TITRES_STAT!B1745</f>
        <v>44552</v>
      </c>
      <c r="B1742" s="6">
        <f>TITRES_STAT!D1745</f>
        <v>9.5117999999999991</v>
      </c>
      <c r="C1742" s="2">
        <f t="shared" si="213"/>
        <v>0</v>
      </c>
      <c r="D1742" s="2">
        <f t="shared" si="214"/>
        <v>9.4948000000000015</v>
      </c>
      <c r="E1742" s="2">
        <f t="shared" si="216"/>
        <v>9.4940299999999986</v>
      </c>
      <c r="F1742" s="2">
        <f t="shared" si="209"/>
        <v>9.4947949999999963</v>
      </c>
      <c r="G1742" s="2">
        <f t="shared" si="211"/>
        <v>9.3738379999999992</v>
      </c>
      <c r="H1742" s="2">
        <f t="shared" si="215"/>
        <v>9.1483365000000081</v>
      </c>
      <c r="I1742" s="2">
        <f t="array" ref="I1742">SUMPRODUCT(B1726:B1745, (ROW(B1726:B1745)-ROW(B1726)+1)) / (20*21/2)</f>
        <v>9.4972266666666663</v>
      </c>
      <c r="J1742" s="2">
        <f t="shared" si="210"/>
        <v>9.4739014874860015</v>
      </c>
      <c r="K1742" s="2">
        <f t="shared" si="212"/>
        <v>9.405374410204157</v>
      </c>
    </row>
    <row r="1743" spans="1:11" ht="13.5" x14ac:dyDescent="0.25">
      <c r="A1743" s="3">
        <f>TITRES_STAT!B1746</f>
        <v>44553</v>
      </c>
      <c r="B1743" s="6">
        <f>TITRES_STAT!D1746</f>
        <v>9.5117999999999991</v>
      </c>
      <c r="C1743" s="2">
        <f t="shared" si="213"/>
        <v>0</v>
      </c>
      <c r="D1743" s="2">
        <f t="shared" si="214"/>
        <v>9.49634</v>
      </c>
      <c r="E1743" s="2">
        <f t="shared" si="216"/>
        <v>9.4940299999999986</v>
      </c>
      <c r="F1743" s="2">
        <f t="shared" si="209"/>
        <v>9.4990499999999969</v>
      </c>
      <c r="G1743" s="2">
        <f t="shared" si="211"/>
        <v>9.3763119999999986</v>
      </c>
      <c r="H1743" s="2">
        <f t="shared" si="215"/>
        <v>9.1509505000000075</v>
      </c>
      <c r="I1743" s="2">
        <f t="array" ref="I1743">SUMPRODUCT(B1727:B1746, (ROW(B1727:B1746)-ROW(B1727)+1)) / (20*21/2)</f>
        <v>9.4872461904761884</v>
      </c>
      <c r="J1743" s="2">
        <f t="shared" si="210"/>
        <v>9.4775108696301924</v>
      </c>
      <c r="K1743" s="2">
        <f t="shared" si="212"/>
        <v>9.4095479627451706</v>
      </c>
    </row>
    <row r="1744" spans="1:11" ht="13.5" x14ac:dyDescent="0.25">
      <c r="A1744" s="3">
        <f>TITRES_STAT!B1747</f>
        <v>44554</v>
      </c>
      <c r="B1744" s="6">
        <f>TITRES_STAT!D1747</f>
        <v>9.5117999999999991</v>
      </c>
      <c r="C1744" s="2">
        <f t="shared" si="213"/>
        <v>0</v>
      </c>
      <c r="D1744" s="2">
        <f t="shared" si="214"/>
        <v>9.5117999999999991</v>
      </c>
      <c r="E1744" s="2">
        <f t="shared" si="216"/>
        <v>9.4940299999999986</v>
      </c>
      <c r="F1744" s="2">
        <f t="shared" si="209"/>
        <v>9.5029149999999962</v>
      </c>
      <c r="G1744" s="2">
        <f t="shared" si="211"/>
        <v>9.3855919999999973</v>
      </c>
      <c r="H1744" s="2">
        <f t="shared" si="215"/>
        <v>9.1535645000000088</v>
      </c>
      <c r="I1744" s="2">
        <f t="array" ref="I1744">SUMPRODUCT(B1728:B1747, (ROW(B1728:B1747)-ROW(B1728)+1)) / (20*21/2)</f>
        <v>9.488865714285712</v>
      </c>
      <c r="J1744" s="2">
        <f t="shared" si="210"/>
        <v>9.4807765010939846</v>
      </c>
      <c r="K1744" s="2">
        <f t="shared" si="212"/>
        <v>9.4135578465590868</v>
      </c>
    </row>
    <row r="1745" spans="1:11" ht="13.5" x14ac:dyDescent="0.25">
      <c r="A1745" s="3">
        <f>TITRES_STAT!B1748</f>
        <v>44557</v>
      </c>
      <c r="B1745" s="6">
        <f>TITRES_STAT!D1748</f>
        <v>9.4654000000000007</v>
      </c>
      <c r="C1745" s="2">
        <f t="shared" si="213"/>
        <v>-4.6399999999998442E-2</v>
      </c>
      <c r="D1745" s="2">
        <f t="shared" si="214"/>
        <v>9.5025200000000005</v>
      </c>
      <c r="E1745" s="2">
        <f t="shared" si="216"/>
        <v>9.4971199999999989</v>
      </c>
      <c r="F1745" s="2">
        <f t="shared" si="209"/>
        <v>9.5005949999999952</v>
      </c>
      <c r="G1745" s="2">
        <f t="shared" si="211"/>
        <v>9.386829999999998</v>
      </c>
      <c r="H1745" s="2">
        <f t="shared" si="215"/>
        <v>9.1559465000000078</v>
      </c>
      <c r="I1745" s="2">
        <f t="array" ref="I1745">SUMPRODUCT(B1729:B1748, (ROW(B1729:B1748)-ROW(B1729)+1)) / (20*21/2)</f>
        <v>9.4794376190476175</v>
      </c>
      <c r="J1745" s="2">
        <f t="shared" si="210"/>
        <v>9.4793120724183666</v>
      </c>
      <c r="K1745" s="2">
        <f t="shared" si="212"/>
        <v>9.4155908721842216</v>
      </c>
    </row>
    <row r="1746" spans="1:11" ht="13.5" x14ac:dyDescent="0.25">
      <c r="A1746" s="3">
        <f>TITRES_STAT!B1749</f>
        <v>44558</v>
      </c>
      <c r="B1746" s="6">
        <f>TITRES_STAT!D1749</f>
        <v>9.3957999999999995</v>
      </c>
      <c r="C1746" s="2">
        <f t="shared" si="213"/>
        <v>-6.9600000000001216E-2</v>
      </c>
      <c r="D1746" s="2">
        <f t="shared" si="214"/>
        <v>9.4793199999999995</v>
      </c>
      <c r="E1746" s="2">
        <f t="shared" si="216"/>
        <v>9.4862899999999986</v>
      </c>
      <c r="F1746" s="2">
        <f t="shared" si="209"/>
        <v>9.4947949999999981</v>
      </c>
      <c r="G1746" s="2">
        <f t="shared" si="211"/>
        <v>9.3945619999999987</v>
      </c>
      <c r="H1746" s="2">
        <f t="shared" si="215"/>
        <v>9.1579805000000061</v>
      </c>
      <c r="I1746" s="2">
        <f t="array" ref="I1746">SUMPRODUCT(B1730:B1749, (ROW(B1730:B1749)-ROW(B1730)+1)) / (20*21/2)</f>
        <v>9.4816095238095208</v>
      </c>
      <c r="J1746" s="2">
        <f t="shared" si="210"/>
        <v>9.4713585417118544</v>
      </c>
      <c r="K1746" s="2">
        <f t="shared" si="212"/>
        <v>9.4148147595495466</v>
      </c>
    </row>
    <row r="1747" spans="1:11" ht="13.5" x14ac:dyDescent="0.25">
      <c r="A1747" s="3">
        <f>TITRES_STAT!B1750</f>
        <v>44559</v>
      </c>
      <c r="B1747" s="6">
        <f>TITRES_STAT!D1750</f>
        <v>9.5117999999999991</v>
      </c>
      <c r="C1747" s="2">
        <f t="shared" si="213"/>
        <v>0.11599999999999966</v>
      </c>
      <c r="D1747" s="2">
        <f t="shared" si="214"/>
        <v>9.4793199999999995</v>
      </c>
      <c r="E1747" s="2">
        <f t="shared" si="216"/>
        <v>9.4870599999999996</v>
      </c>
      <c r="F1747" s="2">
        <f t="shared" si="209"/>
        <v>9.4947949999999981</v>
      </c>
      <c r="G1747" s="2">
        <f t="shared" si="211"/>
        <v>9.3976559999999978</v>
      </c>
      <c r="H1747" s="2">
        <f t="shared" si="215"/>
        <v>9.1605945000000073</v>
      </c>
      <c r="I1747" s="2">
        <f t="array" ref="I1747">SUMPRODUCT(B1731:B1750, (ROW(B1731:B1750)-ROW(B1731)+1)) / (20*21/2)</f>
        <v>9.4837814285714259</v>
      </c>
      <c r="J1747" s="2">
        <f t="shared" si="210"/>
        <v>9.4752101091678682</v>
      </c>
      <c r="K1747" s="2">
        <f t="shared" si="212"/>
        <v>9.4186181023123101</v>
      </c>
    </row>
    <row r="1748" spans="1:11" ht="13.5" x14ac:dyDescent="0.25">
      <c r="A1748" s="3">
        <f>TITRES_STAT!B1751</f>
        <v>44560</v>
      </c>
      <c r="B1748" s="6">
        <f>TITRES_STAT!D1751</f>
        <v>9.3957999999999995</v>
      </c>
      <c r="C1748" s="2">
        <f t="shared" si="213"/>
        <v>-0.11599999999999966</v>
      </c>
      <c r="D1748" s="2">
        <f t="shared" si="214"/>
        <v>9.4561200000000003</v>
      </c>
      <c r="E1748" s="2">
        <f t="shared" si="216"/>
        <v>9.4762299999999975</v>
      </c>
      <c r="F1748" s="2">
        <f t="shared" ref="F1748:F1811" si="217">AVERAGE(B1729:B1748)</f>
        <v>9.4889949999999992</v>
      </c>
      <c r="G1748" s="2">
        <f t="shared" si="211"/>
        <v>9.3984299999999976</v>
      </c>
      <c r="H1748" s="2">
        <f t="shared" si="215"/>
        <v>9.1625920000000072</v>
      </c>
      <c r="I1748" s="2">
        <f t="array" ref="I1748">SUMPRODUCT(B1732:B1751, (ROW(B1732:B1751)-ROW(B1732)+1)) / (20*21/2)</f>
        <v>9.4859533333333292</v>
      </c>
      <c r="J1748" s="2">
        <f t="shared" si="210"/>
        <v>9.4676472416280717</v>
      </c>
      <c r="K1748" s="2">
        <f t="shared" si="212"/>
        <v>9.4177232747706512</v>
      </c>
    </row>
    <row r="1749" spans="1:11" ht="13.5" x14ac:dyDescent="0.25">
      <c r="A1749" s="3">
        <f>TITRES_STAT!B1752</f>
        <v>44561</v>
      </c>
      <c r="B1749" s="6">
        <f>TITRES_STAT!D1752</f>
        <v>9.5117999999999991</v>
      </c>
      <c r="C1749" s="2">
        <f t="shared" si="213"/>
        <v>0.11599999999999966</v>
      </c>
      <c r="D1749" s="2">
        <f t="shared" si="214"/>
        <v>9.4561200000000003</v>
      </c>
      <c r="E1749" s="2">
        <f t="shared" si="216"/>
        <v>9.4839599999999979</v>
      </c>
      <c r="F1749" s="2">
        <f t="shared" si="217"/>
        <v>9.4889949999999974</v>
      </c>
      <c r="G1749" s="2">
        <f t="shared" si="211"/>
        <v>9.4030699999999996</v>
      </c>
      <c r="H1749" s="2">
        <f t="shared" si="215"/>
        <v>9.1651695000000082</v>
      </c>
      <c r="I1749" s="2">
        <f t="array" ref="I1749">SUMPRODUCT(B1733:B1752, (ROW(B1733:B1752)-ROW(B1733)+1)) / (20*21/2)</f>
        <v>9.4881252380952361</v>
      </c>
      <c r="J1749" s="2">
        <f t="shared" ref="J1749:J1812" si="218">$J$4*B1749+J1748*(1-$J$4)</f>
        <v>9.4718522662349223</v>
      </c>
      <c r="K1749" s="2">
        <f t="shared" si="212"/>
        <v>9.42141255811298</v>
      </c>
    </row>
    <row r="1750" spans="1:11" ht="13.5" x14ac:dyDescent="0.25">
      <c r="A1750" s="3">
        <f>TITRES_STAT!B1753</f>
        <v>44564</v>
      </c>
      <c r="B1750" s="6">
        <f>TITRES_STAT!D1753</f>
        <v>9.5117999999999991</v>
      </c>
      <c r="C1750" s="2">
        <f t="shared" si="213"/>
        <v>0</v>
      </c>
      <c r="D1750" s="2">
        <f t="shared" si="214"/>
        <v>9.4653999999999989</v>
      </c>
      <c r="E1750" s="2">
        <f t="shared" si="216"/>
        <v>9.4839599999999979</v>
      </c>
      <c r="F1750" s="2">
        <f t="shared" si="217"/>
        <v>9.4889949999999974</v>
      </c>
      <c r="G1750" s="2">
        <f t="shared" si="211"/>
        <v>9.407709999999998</v>
      </c>
      <c r="H1750" s="2">
        <f t="shared" si="215"/>
        <v>9.1677470000000074</v>
      </c>
      <c r="I1750" s="2">
        <f t="array" ref="I1750">SUMPRODUCT(B1734:B1753, (ROW(B1734:B1753)-ROW(B1734)+1)) / (20*21/2)</f>
        <v>9.4895638095238066</v>
      </c>
      <c r="J1750" s="2">
        <f t="shared" si="218"/>
        <v>9.475656812307788</v>
      </c>
      <c r="K1750" s="2">
        <f t="shared" si="212"/>
        <v>9.4249571636771776</v>
      </c>
    </row>
    <row r="1751" spans="1:11" ht="13.5" x14ac:dyDescent="0.25">
      <c r="A1751" s="3">
        <f>TITRES_STAT!B1754</f>
        <v>44565</v>
      </c>
      <c r="B1751" s="6">
        <f>TITRES_STAT!D1754</f>
        <v>9.5117999999999991</v>
      </c>
      <c r="C1751" s="2">
        <f t="shared" si="213"/>
        <v>0</v>
      </c>
      <c r="D1751" s="2">
        <f t="shared" si="214"/>
        <v>9.4885999999999999</v>
      </c>
      <c r="E1751" s="2">
        <f t="shared" si="216"/>
        <v>9.4839599999999979</v>
      </c>
      <c r="F1751" s="2">
        <f t="shared" si="217"/>
        <v>9.4889949999999974</v>
      </c>
      <c r="G1751" s="2">
        <f t="shared" si="211"/>
        <v>9.4123499999999982</v>
      </c>
      <c r="H1751" s="2">
        <f t="shared" si="215"/>
        <v>9.1703245000000067</v>
      </c>
      <c r="I1751" s="2">
        <f t="array" ref="I1751">SUMPRODUCT(B1735:B1754, (ROW(B1735:B1754)-ROW(B1735)+1)) / (20*21/2)</f>
        <v>9.4910390476190472</v>
      </c>
      <c r="J1751" s="2">
        <f t="shared" si="218"/>
        <v>9.4790990206594277</v>
      </c>
      <c r="K1751" s="2">
        <f t="shared" si="212"/>
        <v>9.4283627651016033</v>
      </c>
    </row>
    <row r="1752" spans="1:11" ht="13.5" x14ac:dyDescent="0.25">
      <c r="A1752" s="3">
        <f>TITRES_STAT!B1755</f>
        <v>44566</v>
      </c>
      <c r="B1752" s="6">
        <f>TITRES_STAT!D1755</f>
        <v>9.5117999999999991</v>
      </c>
      <c r="C1752" s="2">
        <f t="shared" si="213"/>
        <v>0</v>
      </c>
      <c r="D1752" s="2">
        <f t="shared" si="214"/>
        <v>9.4885999999999999</v>
      </c>
      <c r="E1752" s="2">
        <f t="shared" si="216"/>
        <v>9.4839599999999979</v>
      </c>
      <c r="F1752" s="2">
        <f t="shared" si="217"/>
        <v>9.4889949999999974</v>
      </c>
      <c r="G1752" s="2">
        <f t="shared" si="211"/>
        <v>9.4171439999999986</v>
      </c>
      <c r="H1752" s="2">
        <f t="shared" si="215"/>
        <v>9.1729020000000059</v>
      </c>
      <c r="I1752" s="2">
        <f t="array" ref="I1752">SUMPRODUCT(B1736:B1755, (ROW(B1736:B1755)-ROW(B1736)+1)) / (20*21/2)</f>
        <v>9.4903414285714263</v>
      </c>
      <c r="J1752" s="2">
        <f t="shared" si="218"/>
        <v>9.4822133996442446</v>
      </c>
      <c r="K1752" s="2">
        <f t="shared" si="212"/>
        <v>9.4316348135289925</v>
      </c>
    </row>
    <row r="1753" spans="1:11" ht="13.5" x14ac:dyDescent="0.25">
      <c r="A1753" s="3">
        <f>TITRES_STAT!B1756</f>
        <v>44567</v>
      </c>
      <c r="B1753" s="6">
        <f>TITRES_STAT!D1756</f>
        <v>9.5040999999999993</v>
      </c>
      <c r="C1753" s="2">
        <f t="shared" si="213"/>
        <v>-7.6999999999998181E-3</v>
      </c>
      <c r="D1753" s="2">
        <f t="shared" si="214"/>
        <v>9.5102599999999988</v>
      </c>
      <c r="E1753" s="2">
        <f t="shared" si="216"/>
        <v>9.4831899999999969</v>
      </c>
      <c r="F1753" s="2">
        <f t="shared" si="217"/>
        <v>9.4886099999999978</v>
      </c>
      <c r="G1753" s="2">
        <f t="shared" si="211"/>
        <v>9.4219399999999993</v>
      </c>
      <c r="H1753" s="2">
        <f t="shared" si="215"/>
        <v>9.1754410000000046</v>
      </c>
      <c r="I1753" s="2">
        <f t="array" ref="I1753">SUMPRODUCT(B1737:B1756, (ROW(B1737:B1756)-ROW(B1737)+1)) / (20*21/2)</f>
        <v>9.4894228571428556</v>
      </c>
      <c r="J1753" s="2">
        <f t="shared" si="218"/>
        <v>9.4842978377733633</v>
      </c>
      <c r="K1753" s="2">
        <f t="shared" si="212"/>
        <v>9.434476585547463</v>
      </c>
    </row>
    <row r="1754" spans="1:11" ht="13.5" x14ac:dyDescent="0.25">
      <c r="A1754" s="3">
        <f>TITRES_STAT!B1757</f>
        <v>44568</v>
      </c>
      <c r="B1754" s="6">
        <f>TITRES_STAT!D1757</f>
        <v>9.5040999999999993</v>
      </c>
      <c r="C1754" s="2">
        <f t="shared" si="213"/>
        <v>0</v>
      </c>
      <c r="D1754" s="2">
        <f t="shared" si="214"/>
        <v>9.5087200000000003</v>
      </c>
      <c r="E1754" s="2">
        <f t="shared" si="216"/>
        <v>9.4824199999999976</v>
      </c>
      <c r="F1754" s="2">
        <f t="shared" si="217"/>
        <v>9.4882249999999964</v>
      </c>
      <c r="G1754" s="2">
        <f t="shared" si="211"/>
        <v>9.4265799999999977</v>
      </c>
      <c r="H1754" s="2">
        <f t="shared" si="215"/>
        <v>9.1779800000000069</v>
      </c>
      <c r="I1754" s="2">
        <f t="array" ref="I1754">SUMPRODUCT(B1738:B1757, (ROW(B1738:B1757)-ROW(B1738)+1)) / (20*21/2)</f>
        <v>9.4886147619047598</v>
      </c>
      <c r="J1754" s="2">
        <f t="shared" si="218"/>
        <v>9.4861837579854225</v>
      </c>
      <c r="K1754" s="2">
        <f t="shared" si="212"/>
        <v>9.4372069155259943</v>
      </c>
    </row>
    <row r="1755" spans="1:11" ht="13.5" x14ac:dyDescent="0.25">
      <c r="A1755" s="3">
        <f>TITRES_STAT!B1758</f>
        <v>44571</v>
      </c>
      <c r="B1755" s="6">
        <f>TITRES_STAT!D1758</f>
        <v>9.4809000000000001</v>
      </c>
      <c r="C1755" s="2">
        <f t="shared" si="213"/>
        <v>-2.3199999999999221E-2</v>
      </c>
      <c r="D1755" s="2">
        <f t="shared" si="214"/>
        <v>9.5025399999999998</v>
      </c>
      <c r="E1755" s="2">
        <f t="shared" si="216"/>
        <v>9.4839699999999993</v>
      </c>
      <c r="F1755" s="2">
        <f t="shared" si="217"/>
        <v>9.4905449999999956</v>
      </c>
      <c r="G1755" s="2">
        <f t="shared" si="211"/>
        <v>9.4309119999999993</v>
      </c>
      <c r="H1755" s="2">
        <f t="shared" si="215"/>
        <v>9.1804030000000054</v>
      </c>
      <c r="I1755" s="2">
        <f t="array" ref="I1755">SUMPRODUCT(B1739:B1758, (ROW(B1739:B1758)-ROW(B1739)+1)) / (20*21/2)</f>
        <v>9.4879171428571425</v>
      </c>
      <c r="J1755" s="2">
        <f t="shared" si="218"/>
        <v>9.4856805429391926</v>
      </c>
      <c r="K1755" s="2">
        <f t="shared" si="212"/>
        <v>9.438920369819094</v>
      </c>
    </row>
    <row r="1756" spans="1:11" ht="13.5" x14ac:dyDescent="0.25">
      <c r="A1756" s="3">
        <f>TITRES_STAT!B1759</f>
        <v>44572</v>
      </c>
      <c r="B1756" s="6">
        <f>TITRES_STAT!D1759</f>
        <v>9.4809000000000001</v>
      </c>
      <c r="C1756" s="2">
        <f t="shared" si="213"/>
        <v>0</v>
      </c>
      <c r="D1756" s="2">
        <f t="shared" si="214"/>
        <v>9.4963599999999992</v>
      </c>
      <c r="E1756" s="2">
        <f t="shared" si="216"/>
        <v>9.4924800000000005</v>
      </c>
      <c r="F1756" s="2">
        <f t="shared" si="217"/>
        <v>9.4893849999999951</v>
      </c>
      <c r="G1756" s="2">
        <f t="shared" si="211"/>
        <v>9.4364799999999995</v>
      </c>
      <c r="H1756" s="2">
        <f t="shared" si="215"/>
        <v>9.1828260000000057</v>
      </c>
      <c r="I1756" s="2">
        <f t="array" ref="I1756">SUMPRODUCT(B1740:B1759, (ROW(B1740:B1759)-ROW(B1740)+1)) / (20*21/2)</f>
        <v>9.4873299999999983</v>
      </c>
      <c r="J1756" s="2">
        <f t="shared" si="218"/>
        <v>9.4852252531354608</v>
      </c>
      <c r="K1756" s="2">
        <f t="shared" si="212"/>
        <v>9.4405666298261881</v>
      </c>
    </row>
    <row r="1757" spans="1:11" ht="13.5" x14ac:dyDescent="0.25">
      <c r="A1757" s="3">
        <f>TITRES_STAT!B1760</f>
        <v>44573</v>
      </c>
      <c r="B1757" s="6">
        <f>TITRES_STAT!D1760</f>
        <v>9.4809000000000001</v>
      </c>
      <c r="C1757" s="2">
        <f t="shared" si="213"/>
        <v>0</v>
      </c>
      <c r="D1757" s="2">
        <f t="shared" si="214"/>
        <v>9.4901799999999987</v>
      </c>
      <c r="E1757" s="2">
        <f t="shared" si="216"/>
        <v>9.489390000000002</v>
      </c>
      <c r="F1757" s="2">
        <f t="shared" si="217"/>
        <v>9.4882249999999964</v>
      </c>
      <c r="G1757" s="2">
        <f t="shared" si="211"/>
        <v>9.4435959999999994</v>
      </c>
      <c r="H1757" s="2">
        <f t="shared" si="215"/>
        <v>9.185249000000006</v>
      </c>
      <c r="I1757" s="2">
        <f t="array" ref="I1757">SUMPRODUCT(B1741:B1760, (ROW(B1741:B1760)-ROW(B1741)+1)) / (20*21/2)</f>
        <v>9.4857790476190473</v>
      </c>
      <c r="J1757" s="2">
        <f t="shared" si="218"/>
        <v>9.4848133242654171</v>
      </c>
      <c r="K1757" s="2">
        <f t="shared" si="212"/>
        <v>9.442148330617318</v>
      </c>
    </row>
    <row r="1758" spans="1:11" ht="13.5" x14ac:dyDescent="0.25">
      <c r="A1758" s="3">
        <f>TITRES_STAT!B1761</f>
        <v>44574</v>
      </c>
      <c r="B1758" s="6">
        <f>TITRES_STAT!D1761</f>
        <v>9.4809000000000001</v>
      </c>
      <c r="C1758" s="2">
        <f t="shared" si="213"/>
        <v>0</v>
      </c>
      <c r="D1758" s="2">
        <f t="shared" si="214"/>
        <v>9.4855399999999985</v>
      </c>
      <c r="E1758" s="2">
        <f t="shared" si="216"/>
        <v>9.4979000000000013</v>
      </c>
      <c r="F1758" s="2">
        <f t="shared" si="217"/>
        <v>9.4870649999999959</v>
      </c>
      <c r="G1758" s="2">
        <f t="shared" si="211"/>
        <v>9.4476180000000003</v>
      </c>
      <c r="H1758" s="2">
        <f t="shared" si="215"/>
        <v>9.1876720000000045</v>
      </c>
      <c r="I1758" s="2">
        <f t="array" ref="I1758">SUMPRODUCT(B1742:B1761, (ROW(B1742:B1761)-ROW(B1742)+1)) / (20*21/2)</f>
        <v>9.4844123809523815</v>
      </c>
      <c r="J1758" s="2">
        <f t="shared" si="218"/>
        <v>9.4844406267163297</v>
      </c>
      <c r="K1758" s="2">
        <f t="shared" si="212"/>
        <v>9.4436680039264438</v>
      </c>
    </row>
    <row r="1759" spans="1:11" ht="13.5" x14ac:dyDescent="0.25">
      <c r="A1759" s="3">
        <f>TITRES_STAT!B1762</f>
        <v>44575</v>
      </c>
      <c r="B1759" s="6">
        <f>TITRES_STAT!D1762</f>
        <v>9.4809000000000001</v>
      </c>
      <c r="C1759" s="2">
        <f t="shared" si="213"/>
        <v>0</v>
      </c>
      <c r="D1759" s="2">
        <f t="shared" si="214"/>
        <v>9.4809000000000001</v>
      </c>
      <c r="E1759" s="2">
        <f t="shared" si="216"/>
        <v>9.4948100000000011</v>
      </c>
      <c r="F1759" s="2">
        <f t="shared" si="217"/>
        <v>9.4893849999999951</v>
      </c>
      <c r="G1759" s="2">
        <f t="shared" si="211"/>
        <v>9.4516399999999994</v>
      </c>
      <c r="H1759" s="2">
        <f t="shared" si="215"/>
        <v>9.1900950000000066</v>
      </c>
      <c r="I1759" s="2">
        <f t="array" ref="I1759">SUMPRODUCT(B1743:B1762, (ROW(B1743:B1762)-ROW(B1743)+1)) / (20*21/2)</f>
        <v>9.4832300000000025</v>
      </c>
      <c r="J1759" s="2">
        <f t="shared" si="218"/>
        <v>9.4841034241719182</v>
      </c>
      <c r="K1759" s="2">
        <f t="shared" si="212"/>
        <v>9.4451280822038388</v>
      </c>
    </row>
    <row r="1760" spans="1:11" ht="13.5" x14ac:dyDescent="0.25">
      <c r="A1760" s="3">
        <f>TITRES_STAT!B1763</f>
        <v>44578</v>
      </c>
      <c r="B1760" s="6">
        <f>TITRES_STAT!D1763</f>
        <v>9.4731000000000005</v>
      </c>
      <c r="C1760" s="2">
        <f t="shared" si="213"/>
        <v>-7.799999999999585E-3</v>
      </c>
      <c r="D1760" s="2">
        <f t="shared" si="214"/>
        <v>9.4793400000000005</v>
      </c>
      <c r="E1760" s="2">
        <f t="shared" si="216"/>
        <v>9.4909400000000002</v>
      </c>
      <c r="F1760" s="2">
        <f t="shared" si="217"/>
        <v>9.4874499999999955</v>
      </c>
      <c r="G1760" s="2">
        <f t="shared" si="211"/>
        <v>9.4545779999999997</v>
      </c>
      <c r="H1760" s="2">
        <f t="shared" si="215"/>
        <v>9.1924790000000041</v>
      </c>
      <c r="I1760" s="2">
        <f t="array" ref="I1760">SUMPRODUCT(B1744:B1763, (ROW(B1744:B1763)-ROW(B1744)+1)) / (20*21/2)</f>
        <v>9.4822319047619068</v>
      </c>
      <c r="J1760" s="2">
        <f t="shared" si="218"/>
        <v>9.4830554790126893</v>
      </c>
      <c r="K1760" s="2">
        <f t="shared" si="212"/>
        <v>9.4462250201566302</v>
      </c>
    </row>
    <row r="1761" spans="1:11" ht="13.5" x14ac:dyDescent="0.25">
      <c r="A1761" s="3">
        <f>TITRES_STAT!B1764</f>
        <v>44579</v>
      </c>
      <c r="B1761" s="6">
        <f>TITRES_STAT!D1764</f>
        <v>9.4731000000000005</v>
      </c>
      <c r="C1761" s="2">
        <f t="shared" si="213"/>
        <v>0</v>
      </c>
      <c r="D1761" s="2">
        <f t="shared" si="214"/>
        <v>9.477780000000001</v>
      </c>
      <c r="E1761" s="2">
        <f t="shared" si="216"/>
        <v>9.4870699999999992</v>
      </c>
      <c r="F1761" s="2">
        <f t="shared" si="217"/>
        <v>9.4855149999999959</v>
      </c>
      <c r="G1761" s="2">
        <f t="shared" si="211"/>
        <v>9.4575159999999983</v>
      </c>
      <c r="H1761" s="2">
        <f t="shared" si="215"/>
        <v>9.1948630000000033</v>
      </c>
      <c r="I1761" s="2">
        <f t="array" ref="I1761">SUMPRODUCT(B1745:B1764, (ROW(B1745:B1764)-ROW(B1745)+1)) / (20*21/2)</f>
        <v>9.4821609523809531</v>
      </c>
      <c r="J1761" s="2">
        <f t="shared" si="218"/>
        <v>9.4821073381543393</v>
      </c>
      <c r="K1761" s="2">
        <f t="shared" si="212"/>
        <v>9.447278940934801</v>
      </c>
    </row>
    <row r="1762" spans="1:11" ht="13.5" x14ac:dyDescent="0.25">
      <c r="A1762" s="3">
        <f>TITRES_STAT!B1765</f>
        <v>44580</v>
      </c>
      <c r="B1762" s="6">
        <f>TITRES_STAT!D1765</f>
        <v>9.4731000000000005</v>
      </c>
      <c r="C1762" s="2">
        <f t="shared" si="213"/>
        <v>0</v>
      </c>
      <c r="D1762" s="2">
        <f t="shared" si="214"/>
        <v>9.4762200000000014</v>
      </c>
      <c r="E1762" s="2">
        <f t="shared" si="216"/>
        <v>9.4832000000000001</v>
      </c>
      <c r="F1762" s="2">
        <f t="shared" si="217"/>
        <v>9.4835799999999946</v>
      </c>
      <c r="G1762" s="2">
        <f t="shared" si="211"/>
        <v>9.4613819999999986</v>
      </c>
      <c r="H1762" s="2">
        <f t="shared" si="215"/>
        <v>9.1972470000000026</v>
      </c>
      <c r="I1762" s="2">
        <f t="array" ref="I1762">SUMPRODUCT(B1746:B1765, (ROW(B1746:B1765)-ROW(B1746)+1)) / (20*21/2)</f>
        <v>9.4844466666666669</v>
      </c>
      <c r="J1762" s="2">
        <f t="shared" si="218"/>
        <v>9.481249496425356</v>
      </c>
      <c r="K1762" s="2">
        <f t="shared" si="212"/>
        <v>9.4482915314863778</v>
      </c>
    </row>
    <row r="1763" spans="1:11" ht="13.5" x14ac:dyDescent="0.25">
      <c r="A1763" s="3">
        <f>TITRES_STAT!B1766</f>
        <v>44581</v>
      </c>
      <c r="B1763" s="6">
        <f>TITRES_STAT!D1766</f>
        <v>9.4731000000000005</v>
      </c>
      <c r="C1763" s="2">
        <f t="shared" si="213"/>
        <v>0</v>
      </c>
      <c r="D1763" s="2">
        <f t="shared" si="214"/>
        <v>9.4746600000000019</v>
      </c>
      <c r="E1763" s="2">
        <f t="shared" si="216"/>
        <v>9.4801000000000002</v>
      </c>
      <c r="F1763" s="2">
        <f t="shared" si="217"/>
        <v>9.4816449999999968</v>
      </c>
      <c r="G1763" s="2">
        <f t="shared" si="211"/>
        <v>9.4652479999999972</v>
      </c>
      <c r="H1763" s="2">
        <f t="shared" si="215"/>
        <v>9.1996310000000019</v>
      </c>
      <c r="I1763" s="2">
        <f t="array" ref="I1763">SUMPRODUCT(B1747:B1766, (ROW(B1747:B1766)-ROW(B1747)+1)) / (20*21/2)</f>
        <v>9.4865480952380974</v>
      </c>
      <c r="J1763" s="2">
        <f t="shared" si="218"/>
        <v>9.4804733539086552</v>
      </c>
      <c r="K1763" s="2">
        <f t="shared" si="212"/>
        <v>9.4492644126045597</v>
      </c>
    </row>
    <row r="1764" spans="1:11" ht="13.5" x14ac:dyDescent="0.25">
      <c r="A1764" s="3">
        <f>TITRES_STAT!B1767</f>
        <v>44582</v>
      </c>
      <c r="B1764" s="6">
        <f>TITRES_STAT!D1767</f>
        <v>9.4809000000000001</v>
      </c>
      <c r="C1764" s="2">
        <f t="shared" si="213"/>
        <v>7.799999999999585E-3</v>
      </c>
      <c r="D1764" s="2">
        <f t="shared" si="214"/>
        <v>9.4746600000000001</v>
      </c>
      <c r="E1764" s="2">
        <f t="shared" si="216"/>
        <v>9.477780000000001</v>
      </c>
      <c r="F1764" s="2">
        <f t="shared" si="217"/>
        <v>9.4800999999999966</v>
      </c>
      <c r="G1764" s="2">
        <f t="shared" si="211"/>
        <v>9.4692699999999999</v>
      </c>
      <c r="H1764" s="2">
        <f t="shared" si="215"/>
        <v>9.2020540000000022</v>
      </c>
      <c r="I1764" s="2">
        <f t="array" ref="I1764">SUMPRODUCT(B1748:B1767, (ROW(B1748:B1767)-ROW(B1748)+1)) / (20*21/2)</f>
        <v>9.4888671428571421</v>
      </c>
      <c r="J1764" s="2">
        <f t="shared" si="218"/>
        <v>9.4805139868697363</v>
      </c>
      <c r="K1764" s="2">
        <f t="shared" si="212"/>
        <v>9.4505050238749693</v>
      </c>
    </row>
    <row r="1765" spans="1:11" ht="13.5" x14ac:dyDescent="0.25">
      <c r="A1765" s="3">
        <f>TITRES_STAT!B1768</f>
        <v>44585</v>
      </c>
      <c r="B1765" s="6">
        <f>TITRES_STAT!D1768</f>
        <v>9.5040999999999993</v>
      </c>
      <c r="C1765" s="2">
        <f t="shared" si="213"/>
        <v>2.3199999999999221E-2</v>
      </c>
      <c r="D1765" s="2">
        <f t="shared" si="214"/>
        <v>9.4808599999999998</v>
      </c>
      <c r="E1765" s="2">
        <f t="shared" si="216"/>
        <v>9.4801000000000002</v>
      </c>
      <c r="F1765" s="2">
        <f t="shared" si="217"/>
        <v>9.482034999999998</v>
      </c>
      <c r="G1765" s="2">
        <f t="shared" si="211"/>
        <v>9.4722099999999987</v>
      </c>
      <c r="H1765" s="2">
        <f t="shared" si="215"/>
        <v>9.2045930000000009</v>
      </c>
      <c r="I1765" s="2">
        <f t="array" ref="I1765">SUMPRODUCT(B1749:B1768, (ROW(B1749:B1768)-ROW(B1749)+1)) / (20*21/2)</f>
        <v>9.4911861904761903</v>
      </c>
      <c r="J1765" s="2">
        <f t="shared" si="218"/>
        <v>9.482760273834522</v>
      </c>
      <c r="K1765" s="2">
        <f t="shared" si="212"/>
        <v>9.4526067876445783</v>
      </c>
    </row>
    <row r="1766" spans="1:11" ht="13.5" x14ac:dyDescent="0.25">
      <c r="A1766" s="3">
        <f>TITRES_STAT!B1769</f>
        <v>44586</v>
      </c>
      <c r="B1766" s="6">
        <f>TITRES_STAT!D1769</f>
        <v>9.5040999999999993</v>
      </c>
      <c r="C1766" s="2">
        <f t="shared" si="213"/>
        <v>0</v>
      </c>
      <c r="D1766" s="2">
        <f t="shared" si="214"/>
        <v>9.4870600000000014</v>
      </c>
      <c r="E1766" s="2">
        <f t="shared" si="216"/>
        <v>9.4824200000000012</v>
      </c>
      <c r="F1766" s="2">
        <f t="shared" si="217"/>
        <v>9.4874499999999991</v>
      </c>
      <c r="G1766" s="2">
        <f t="shared" si="211"/>
        <v>9.4748399999999986</v>
      </c>
      <c r="H1766" s="2">
        <f t="shared" si="215"/>
        <v>9.2071320000000014</v>
      </c>
      <c r="I1766" s="2">
        <f t="array" ref="I1766">SUMPRODUCT(B1750:B1769, (ROW(B1750:B1769)-ROW(B1750)+1)) / (20*21/2)</f>
        <v>9.4929528571428552</v>
      </c>
      <c r="J1766" s="2">
        <f t="shared" si="218"/>
        <v>9.4847926287074245</v>
      </c>
      <c r="K1766" s="2">
        <f t="shared" si="212"/>
        <v>9.4546261293055753</v>
      </c>
    </row>
    <row r="1767" spans="1:11" ht="13.5" x14ac:dyDescent="0.25">
      <c r="A1767" s="3">
        <f>TITRES_STAT!B1770</f>
        <v>44587</v>
      </c>
      <c r="B1767" s="6">
        <f>TITRES_STAT!D1770</f>
        <v>9.5117999999999991</v>
      </c>
      <c r="C1767" s="2">
        <f t="shared" si="213"/>
        <v>7.6999999999998181E-3</v>
      </c>
      <c r="D1767" s="2">
        <f t="shared" si="214"/>
        <v>9.4948000000000015</v>
      </c>
      <c r="E1767" s="2">
        <f t="shared" si="216"/>
        <v>9.4855099999999997</v>
      </c>
      <c r="F1767" s="2">
        <f t="shared" si="217"/>
        <v>9.4874499999999991</v>
      </c>
      <c r="G1767" s="2">
        <f t="shared" si="211"/>
        <v>9.4776239999999987</v>
      </c>
      <c r="H1767" s="2">
        <f t="shared" si="215"/>
        <v>9.2097095000000007</v>
      </c>
      <c r="I1767" s="2">
        <f t="array" ref="I1767">SUMPRODUCT(B1751:B1770, (ROW(B1751:B1770)-ROW(B1751)+1)) / (20*21/2)</f>
        <v>9.4947195238095201</v>
      </c>
      <c r="J1767" s="2">
        <f t="shared" si="218"/>
        <v>9.4873647593067183</v>
      </c>
      <c r="K1767" s="2">
        <f t="shared" si="212"/>
        <v>9.4568682418818284</v>
      </c>
    </row>
    <row r="1768" spans="1:11" ht="13.5" x14ac:dyDescent="0.25">
      <c r="A1768" s="3">
        <f>TITRES_STAT!B1771</f>
        <v>44588</v>
      </c>
      <c r="B1768" s="6">
        <f>TITRES_STAT!D1771</f>
        <v>9.5117999999999991</v>
      </c>
      <c r="C1768" s="2">
        <f t="shared" si="213"/>
        <v>0</v>
      </c>
      <c r="D1768" s="2">
        <f t="shared" si="214"/>
        <v>9.5025399999999998</v>
      </c>
      <c r="E1768" s="2">
        <f t="shared" si="216"/>
        <v>9.4885999999999981</v>
      </c>
      <c r="F1768" s="2">
        <f t="shared" si="217"/>
        <v>9.4932499999999997</v>
      </c>
      <c r="G1768" s="2">
        <f t="shared" si="211"/>
        <v>9.4793259999999986</v>
      </c>
      <c r="H1768" s="2">
        <f t="shared" si="215"/>
        <v>9.2122870000000017</v>
      </c>
      <c r="I1768" s="2">
        <f t="array" ref="I1768">SUMPRODUCT(B1752:B1771, (ROW(B1752:B1771)-ROW(B1752)+1)) / (20*21/2)</f>
        <v>9.4964861904761886</v>
      </c>
      <c r="J1768" s="2">
        <f t="shared" si="218"/>
        <v>9.4896919250870315</v>
      </c>
      <c r="K1768" s="2">
        <f t="shared" si="212"/>
        <v>9.4590224284746984</v>
      </c>
    </row>
    <row r="1769" spans="1:11" ht="13.5" x14ac:dyDescent="0.25">
      <c r="A1769" s="3">
        <f>TITRES_STAT!B1772</f>
        <v>44589</v>
      </c>
      <c r="B1769" s="6">
        <f>TITRES_STAT!D1772</f>
        <v>9.5117999999999991</v>
      </c>
      <c r="C1769" s="2">
        <f t="shared" si="213"/>
        <v>0</v>
      </c>
      <c r="D1769" s="2">
        <f t="shared" si="214"/>
        <v>9.5087200000000003</v>
      </c>
      <c r="E1769" s="2">
        <f t="shared" si="216"/>
        <v>9.4916899999999984</v>
      </c>
      <c r="F1769" s="2">
        <f t="shared" si="217"/>
        <v>9.4932499999999997</v>
      </c>
      <c r="G1769" s="2">
        <f t="shared" si="211"/>
        <v>9.4810279999999985</v>
      </c>
      <c r="H1769" s="2">
        <f t="shared" si="215"/>
        <v>9.2148645000000009</v>
      </c>
      <c r="I1769" s="2">
        <f t="array" ref="I1769">SUMPRODUCT(B1753:B1772, (ROW(B1753:B1772)-ROW(B1753)+1)) / (20*21/2)</f>
        <v>9.4761576190476173</v>
      </c>
      <c r="J1769" s="2">
        <f t="shared" si="218"/>
        <v>9.491797456031124</v>
      </c>
      <c r="K1769" s="2">
        <f t="shared" si="212"/>
        <v>9.4610921371619661</v>
      </c>
    </row>
    <row r="1770" spans="1:11" ht="13.5" x14ac:dyDescent="0.25">
      <c r="A1770" s="3">
        <f>TITRES_STAT!B1773</f>
        <v>44592</v>
      </c>
      <c r="B1770" s="6">
        <f>TITRES_STAT!D1773</f>
        <v>9.5117999999999991</v>
      </c>
      <c r="C1770" s="2">
        <f t="shared" si="213"/>
        <v>0</v>
      </c>
      <c r="D1770" s="2">
        <f t="shared" si="214"/>
        <v>9.5102599999999988</v>
      </c>
      <c r="E1770" s="2">
        <f t="shared" si="216"/>
        <v>9.4955599999999976</v>
      </c>
      <c r="F1770" s="2">
        <f t="shared" si="217"/>
        <v>9.4932499999999997</v>
      </c>
      <c r="G1770" s="2">
        <f t="shared" si="211"/>
        <v>9.4856679999999987</v>
      </c>
      <c r="H1770" s="2">
        <f t="shared" si="215"/>
        <v>9.2174420000000001</v>
      </c>
      <c r="I1770" s="2">
        <f t="array" ref="I1770">SUMPRODUCT(B1754:B1773, (ROW(B1754:B1773)-ROW(B1754)+1)) / (20*21/2)</f>
        <v>9.4782957142857125</v>
      </c>
      <c r="J1770" s="2">
        <f t="shared" si="218"/>
        <v>9.4937024602186373</v>
      </c>
      <c r="K1770" s="2">
        <f t="shared" si="212"/>
        <v>9.4630806808026744</v>
      </c>
    </row>
    <row r="1771" spans="1:11" ht="13.5" x14ac:dyDescent="0.25">
      <c r="A1771" s="3">
        <f>TITRES_STAT!B1774</f>
        <v>44593</v>
      </c>
      <c r="B1771" s="6">
        <f>TITRES_STAT!D1774</f>
        <v>9.5117999999999991</v>
      </c>
      <c r="C1771" s="2">
        <f t="shared" si="213"/>
        <v>0</v>
      </c>
      <c r="D1771" s="2">
        <f t="shared" si="214"/>
        <v>9.5117999999999991</v>
      </c>
      <c r="E1771" s="2">
        <f t="shared" si="216"/>
        <v>9.4994299999999985</v>
      </c>
      <c r="F1771" s="2">
        <f t="shared" si="217"/>
        <v>9.4932499999999997</v>
      </c>
      <c r="G1771" s="2">
        <f t="shared" si="211"/>
        <v>9.4903079999999971</v>
      </c>
      <c r="H1771" s="2">
        <f t="shared" si="215"/>
        <v>9.2200195000000011</v>
      </c>
      <c r="I1771" s="2">
        <f t="array" ref="I1771">SUMPRODUCT(B1755:B1774, (ROW(B1755:B1774)-ROW(B1755)+1)) / (20*21/2)</f>
        <v>9.4804338095238094</v>
      </c>
      <c r="J1771" s="2">
        <f t="shared" si="218"/>
        <v>9.4954260354359104</v>
      </c>
      <c r="K1771" s="2">
        <f t="shared" si="212"/>
        <v>9.4649912423398241</v>
      </c>
    </row>
    <row r="1772" spans="1:11" ht="13.5" x14ac:dyDescent="0.25">
      <c r="A1772" s="3">
        <f>TITRES_STAT!B1775</f>
        <v>44594</v>
      </c>
      <c r="B1772" s="6">
        <f>TITRES_STAT!D1775</f>
        <v>9.2797999999999998</v>
      </c>
      <c r="C1772" s="2">
        <f t="shared" si="213"/>
        <v>-0.23199999999999932</v>
      </c>
      <c r="D1772" s="2">
        <f t="shared" si="214"/>
        <v>9.4653999999999989</v>
      </c>
      <c r="E1772" s="2">
        <f t="shared" si="216"/>
        <v>9.4800999999999984</v>
      </c>
      <c r="F1772" s="2">
        <f t="shared" si="217"/>
        <v>9.4816499999999984</v>
      </c>
      <c r="G1772" s="2">
        <f t="shared" si="211"/>
        <v>9.4873699999999985</v>
      </c>
      <c r="H1772" s="2">
        <f t="shared" si="215"/>
        <v>9.2214370000000017</v>
      </c>
      <c r="I1772" s="2">
        <f t="array" ref="I1772">SUMPRODUCT(B1756:B1775, (ROW(B1756:B1775)-ROW(B1756)+1)) / (20*21/2)</f>
        <v>9.4825719047619028</v>
      </c>
      <c r="J1772" s="2">
        <f t="shared" si="218"/>
        <v>9.4748902225372529</v>
      </c>
      <c r="K1772" s="2">
        <f t="shared" si="212"/>
        <v>9.4577288406794384</v>
      </c>
    </row>
    <row r="1773" spans="1:11" ht="13.5" x14ac:dyDescent="0.25">
      <c r="A1773" s="3">
        <f>TITRES_STAT!B1776</f>
        <v>44595</v>
      </c>
      <c r="B1773" s="6">
        <f>TITRES_STAT!D1776</f>
        <v>9.5040999999999993</v>
      </c>
      <c r="C1773" s="2">
        <f t="shared" si="213"/>
        <v>0.2242999999999995</v>
      </c>
      <c r="D1773" s="2">
        <f t="shared" si="214"/>
        <v>9.4638600000000004</v>
      </c>
      <c r="E1773" s="2">
        <f t="shared" si="216"/>
        <v>9.4831999999999983</v>
      </c>
      <c r="F1773" s="2">
        <f t="shared" si="217"/>
        <v>9.4816499999999984</v>
      </c>
      <c r="G1773" s="2">
        <f t="shared" si="211"/>
        <v>9.4889179999999982</v>
      </c>
      <c r="H1773" s="2">
        <f t="shared" si="215"/>
        <v>9.2239760000000022</v>
      </c>
      <c r="I1773" s="2">
        <f t="array" ref="I1773">SUMPRODUCT(B1757:B1776, (ROW(B1757:B1776)-ROW(B1757)+1)) / (20*21/2)</f>
        <v>9.4845995238095213</v>
      </c>
      <c r="J1773" s="2">
        <f t="shared" si="218"/>
        <v>9.4776721061051319</v>
      </c>
      <c r="K1773" s="2">
        <f t="shared" si="212"/>
        <v>9.459547317515538</v>
      </c>
    </row>
    <row r="1774" spans="1:11" ht="13.5" x14ac:dyDescent="0.25">
      <c r="A1774" s="3">
        <f>TITRES_STAT!B1777</f>
        <v>44596</v>
      </c>
      <c r="B1774" s="6">
        <f>TITRES_STAT!D1777</f>
        <v>9.5040999999999993</v>
      </c>
      <c r="C1774" s="2">
        <f t="shared" si="213"/>
        <v>0</v>
      </c>
      <c r="D1774" s="2">
        <f t="shared" si="214"/>
        <v>9.4623200000000001</v>
      </c>
      <c r="E1774" s="2">
        <f t="shared" si="216"/>
        <v>9.4855199999999975</v>
      </c>
      <c r="F1774" s="2">
        <f t="shared" si="217"/>
        <v>9.4816499999999984</v>
      </c>
      <c r="G1774" s="2">
        <f t="shared" si="211"/>
        <v>9.4903099999999991</v>
      </c>
      <c r="H1774" s="2">
        <f t="shared" si="215"/>
        <v>9.2265150000000009</v>
      </c>
      <c r="I1774" s="2">
        <f t="array" ref="I1774">SUMPRODUCT(B1758:B1777, (ROW(B1758:B1777)-ROW(B1758)+1)) / (20*21/2)</f>
        <v>9.4865166666666649</v>
      </c>
      <c r="J1774" s="2">
        <f t="shared" si="218"/>
        <v>9.4801890483808329</v>
      </c>
      <c r="K1774" s="2">
        <f t="shared" si="212"/>
        <v>9.4612944815345354</v>
      </c>
    </row>
    <row r="1775" spans="1:11" ht="13.5" x14ac:dyDescent="0.25">
      <c r="A1775" s="3">
        <f>TITRES_STAT!B1778</f>
        <v>44599</v>
      </c>
      <c r="B1775" s="6">
        <f>TITRES_STAT!D1778</f>
        <v>9.5040999999999993</v>
      </c>
      <c r="C1775" s="2">
        <f t="shared" si="213"/>
        <v>0</v>
      </c>
      <c r="D1775" s="2">
        <f t="shared" si="214"/>
        <v>9.4607799999999997</v>
      </c>
      <c r="E1775" s="2">
        <f t="shared" si="216"/>
        <v>9.4855199999999975</v>
      </c>
      <c r="F1775" s="2">
        <f t="shared" si="217"/>
        <v>9.4828099999999971</v>
      </c>
      <c r="G1775" s="2">
        <f t="shared" si="211"/>
        <v>9.4901559999999989</v>
      </c>
      <c r="H1775" s="2">
        <f t="shared" si="215"/>
        <v>9.2290540000000014</v>
      </c>
      <c r="I1775" s="2">
        <f t="array" ref="I1775">SUMPRODUCT(B1759:B1778, (ROW(B1759:B1778)-ROW(B1759)+1)) / (20*21/2)</f>
        <v>9.4883233333333319</v>
      </c>
      <c r="J1775" s="2">
        <f t="shared" si="218"/>
        <v>9.4824662818683709</v>
      </c>
      <c r="K1775" s="2">
        <f t="shared" si="212"/>
        <v>9.4629731293174952</v>
      </c>
    </row>
    <row r="1776" spans="1:11" ht="13.5" x14ac:dyDescent="0.25">
      <c r="A1776" s="3">
        <f>TITRES_STAT!B1779</f>
        <v>44600</v>
      </c>
      <c r="B1776" s="6">
        <f>TITRES_STAT!D1779</f>
        <v>9.5040999999999993</v>
      </c>
      <c r="C1776" s="2">
        <f t="shared" si="213"/>
        <v>0</v>
      </c>
      <c r="D1776" s="2">
        <f t="shared" si="214"/>
        <v>9.4592399999999994</v>
      </c>
      <c r="E1776" s="2">
        <f t="shared" si="216"/>
        <v>9.4855199999999975</v>
      </c>
      <c r="F1776" s="2">
        <f t="shared" si="217"/>
        <v>9.4839699999999976</v>
      </c>
      <c r="G1776" s="2">
        <f t="shared" si="211"/>
        <v>9.4900019999999987</v>
      </c>
      <c r="H1776" s="2">
        <f t="shared" si="215"/>
        <v>9.2315930000000019</v>
      </c>
      <c r="I1776" s="2">
        <f t="array" ref="I1776">SUMPRODUCT(B1760:B1779, (ROW(B1760:B1779)-ROW(B1760)+1)) / (20*21/2)</f>
        <v>9.4900195238095222</v>
      </c>
      <c r="J1776" s="2">
        <f t="shared" si="218"/>
        <v>9.4845266359761435</v>
      </c>
      <c r="K1776" s="2">
        <f t="shared" si="212"/>
        <v>9.4645859477756318</v>
      </c>
    </row>
    <row r="1777" spans="1:11" ht="13.5" x14ac:dyDescent="0.25">
      <c r="A1777" s="3">
        <f>TITRES_STAT!B1780</f>
        <v>44601</v>
      </c>
      <c r="B1777" s="6">
        <f>TITRES_STAT!D1780</f>
        <v>9.5040999999999993</v>
      </c>
      <c r="C1777" s="2">
        <f t="shared" si="213"/>
        <v>0</v>
      </c>
      <c r="D1777" s="2">
        <f t="shared" si="214"/>
        <v>9.5040999999999993</v>
      </c>
      <c r="E1777" s="2">
        <f t="shared" si="216"/>
        <v>9.4847499999999982</v>
      </c>
      <c r="F1777" s="2">
        <f t="shared" si="217"/>
        <v>9.4851299999999963</v>
      </c>
      <c r="G1777" s="2">
        <f t="shared" si="211"/>
        <v>9.4898480000000003</v>
      </c>
      <c r="H1777" s="2">
        <f t="shared" si="215"/>
        <v>9.2341320000000024</v>
      </c>
      <c r="I1777" s="2">
        <f t="array" ref="I1777">SUMPRODUCT(B1761:B1780, (ROW(B1761:B1780)-ROW(B1761)+1)) / (20*21/2)</f>
        <v>9.4916052380952376</v>
      </c>
      <c r="J1777" s="2">
        <f t="shared" si="218"/>
        <v>9.4863907658831774</v>
      </c>
      <c r="K1777" s="2">
        <f t="shared" si="212"/>
        <v>9.4661355184510967</v>
      </c>
    </row>
    <row r="1778" spans="1:11" ht="13.5" x14ac:dyDescent="0.25">
      <c r="A1778" s="3">
        <f>TITRES_STAT!B1781</f>
        <v>44602</v>
      </c>
      <c r="B1778" s="6">
        <f>TITRES_STAT!D1781</f>
        <v>9.5040999999999993</v>
      </c>
      <c r="C1778" s="2">
        <f t="shared" si="213"/>
        <v>0</v>
      </c>
      <c r="D1778" s="2">
        <f t="shared" si="214"/>
        <v>9.5040999999999993</v>
      </c>
      <c r="E1778" s="2">
        <f t="shared" si="216"/>
        <v>9.483979999999999</v>
      </c>
      <c r="F1778" s="2">
        <f t="shared" si="217"/>
        <v>9.4862899999999968</v>
      </c>
      <c r="G1778" s="2">
        <f t="shared" ref="G1778:G1841" si="219">AVERAGE(B1729:B1778)</f>
        <v>9.4896939999999983</v>
      </c>
      <c r="H1778" s="2">
        <f t="shared" si="215"/>
        <v>9.236671000000003</v>
      </c>
      <c r="I1778" s="2">
        <f t="array" ref="I1778">SUMPRODUCT(B1762:B1781, (ROW(B1762:B1781)-ROW(B1762)+1)) / (20*21/2)</f>
        <v>9.4930433333333326</v>
      </c>
      <c r="J1778" s="2">
        <f t="shared" si="218"/>
        <v>9.4880773596085888</v>
      </c>
      <c r="K1778" s="2">
        <f t="shared" si="212"/>
        <v>9.4676243216490921</v>
      </c>
    </row>
    <row r="1779" spans="1:11" ht="13.5" x14ac:dyDescent="0.25">
      <c r="A1779" s="3">
        <f>TITRES_STAT!B1782</f>
        <v>44603</v>
      </c>
      <c r="B1779" s="6">
        <f>TITRES_STAT!D1782</f>
        <v>9.5040999999999993</v>
      </c>
      <c r="C1779" s="2">
        <f t="shared" si="213"/>
        <v>0</v>
      </c>
      <c r="D1779" s="2">
        <f t="shared" si="214"/>
        <v>9.5040999999999993</v>
      </c>
      <c r="E1779" s="2">
        <f t="shared" si="216"/>
        <v>9.4832099999999979</v>
      </c>
      <c r="F1779" s="2">
        <f t="shared" si="217"/>
        <v>9.4874499999999973</v>
      </c>
      <c r="G1779" s="2">
        <f t="shared" si="219"/>
        <v>9.4895399999999981</v>
      </c>
      <c r="H1779" s="2">
        <f t="shared" si="215"/>
        <v>9.2392100000000035</v>
      </c>
      <c r="I1779" s="2">
        <f t="array" ref="I1779">SUMPRODUCT(B1763:B1782, (ROW(B1763:B1782)-ROW(B1763)+1)) / (20*21/2)</f>
        <v>9.4943338095238072</v>
      </c>
      <c r="J1779" s="2">
        <f t="shared" si="218"/>
        <v>9.4896033253601502</v>
      </c>
      <c r="K1779" s="2">
        <f t="shared" ref="K1779:K1842" si="220">$K$4*B1779+(1-$K$4)*K1778</f>
        <v>9.4690547404079499</v>
      </c>
    </row>
    <row r="1780" spans="1:11" ht="13.5" x14ac:dyDescent="0.25">
      <c r="A1780" s="3">
        <f>TITRES_STAT!B1783</f>
        <v>44606</v>
      </c>
      <c r="B1780" s="6">
        <f>TITRES_STAT!D1783</f>
        <v>9.5040999999999993</v>
      </c>
      <c r="C1780" s="2">
        <f t="shared" si="213"/>
        <v>0</v>
      </c>
      <c r="D1780" s="2">
        <f t="shared" si="214"/>
        <v>9.5040999999999993</v>
      </c>
      <c r="E1780" s="2">
        <f t="shared" si="216"/>
        <v>9.4824399999999986</v>
      </c>
      <c r="F1780" s="2">
        <f t="shared" si="217"/>
        <v>9.4889999999999954</v>
      </c>
      <c r="G1780" s="2">
        <f t="shared" si="219"/>
        <v>9.4893859999999979</v>
      </c>
      <c r="H1780" s="2">
        <f t="shared" si="215"/>
        <v>9.2417490000000058</v>
      </c>
      <c r="I1780" s="2">
        <f t="array" ref="I1780">SUMPRODUCT(B1764:B1783, (ROW(B1764:B1783)-ROW(B1764)+1)) / (20*21/2)</f>
        <v>9.495476666666665</v>
      </c>
      <c r="J1780" s="2">
        <f t="shared" si="218"/>
        <v>9.4909839610401345</v>
      </c>
      <c r="K1780" s="2">
        <f t="shared" si="220"/>
        <v>9.4704290643135209</v>
      </c>
    </row>
    <row r="1781" spans="1:11" ht="13.5" x14ac:dyDescent="0.25">
      <c r="A1781" s="3">
        <f>TITRES_STAT!B1784</f>
        <v>44607</v>
      </c>
      <c r="B1781" s="6">
        <f>TITRES_STAT!D1784</f>
        <v>9.5040999999999993</v>
      </c>
      <c r="C1781" s="2">
        <f t="shared" si="213"/>
        <v>0</v>
      </c>
      <c r="D1781" s="2">
        <f t="shared" si="214"/>
        <v>9.5040999999999993</v>
      </c>
      <c r="E1781" s="2">
        <f t="shared" si="216"/>
        <v>9.4816699999999976</v>
      </c>
      <c r="F1781" s="2">
        <f t="shared" si="217"/>
        <v>9.4905499999999954</v>
      </c>
      <c r="G1781" s="2">
        <f t="shared" si="219"/>
        <v>9.4892319999999959</v>
      </c>
      <c r="H1781" s="2">
        <f t="shared" si="215"/>
        <v>9.2442880000000063</v>
      </c>
      <c r="I1781" s="2">
        <f t="array" ref="I1781">SUMPRODUCT(B1765:B1784, (ROW(B1765:B1784)-ROW(B1765)+1)) / (20*21/2)</f>
        <v>9.4964719047619042</v>
      </c>
      <c r="J1781" s="2">
        <f t="shared" si="218"/>
        <v>9.4922331076077402</v>
      </c>
      <c r="K1781" s="2">
        <f t="shared" si="220"/>
        <v>9.471749493163971</v>
      </c>
    </row>
    <row r="1782" spans="1:11" ht="13.5" x14ac:dyDescent="0.25">
      <c r="A1782" s="3">
        <f>TITRES_STAT!B1785</f>
        <v>44608</v>
      </c>
      <c r="B1782" s="6">
        <f>TITRES_STAT!D1785</f>
        <v>9.5040999999999993</v>
      </c>
      <c r="C1782" s="2">
        <f t="shared" si="213"/>
        <v>0</v>
      </c>
      <c r="D1782" s="2">
        <f t="shared" si="214"/>
        <v>9.5040999999999993</v>
      </c>
      <c r="E1782" s="2">
        <f t="shared" si="216"/>
        <v>9.5040999999999976</v>
      </c>
      <c r="F1782" s="2">
        <f t="shared" si="217"/>
        <v>9.4920999999999971</v>
      </c>
      <c r="G1782" s="2">
        <f t="shared" si="219"/>
        <v>9.4890779999999957</v>
      </c>
      <c r="H1782" s="2">
        <f t="shared" si="215"/>
        <v>9.2468270000000068</v>
      </c>
      <c r="I1782" s="2">
        <f t="array" ref="I1782">SUMPRODUCT(B1766:B1785, (ROW(B1766:B1785)-ROW(B1766)+1)) / (20*21/2)</f>
        <v>9.4759947619047598</v>
      </c>
      <c r="J1782" s="2">
        <f t="shared" si="218"/>
        <v>9.4933632878355745</v>
      </c>
      <c r="K1782" s="2">
        <f t="shared" si="220"/>
        <v>9.4730181404908738</v>
      </c>
    </row>
    <row r="1783" spans="1:11" ht="13.5" x14ac:dyDescent="0.25">
      <c r="A1783" s="3">
        <f>TITRES_STAT!B1786</f>
        <v>44609</v>
      </c>
      <c r="B1783" s="6">
        <f>TITRES_STAT!D1786</f>
        <v>9.5040999999999993</v>
      </c>
      <c r="C1783" s="2">
        <f t="shared" si="213"/>
        <v>0</v>
      </c>
      <c r="D1783" s="2">
        <f t="shared" si="214"/>
        <v>9.5040999999999993</v>
      </c>
      <c r="E1783" s="2">
        <f t="shared" si="216"/>
        <v>9.5040999999999976</v>
      </c>
      <c r="F1783" s="2">
        <f t="shared" si="217"/>
        <v>9.493649999999997</v>
      </c>
      <c r="G1783" s="2">
        <f t="shared" si="219"/>
        <v>9.4889239999999955</v>
      </c>
      <c r="H1783" s="2">
        <f t="shared" si="215"/>
        <v>9.2493660000000073</v>
      </c>
      <c r="I1783" s="2">
        <f t="array" ref="I1783">SUMPRODUCT(B1767:B1786, (ROW(B1767:B1786)-ROW(B1767)+1)) / (20*21/2)</f>
        <v>9.4381761904761898</v>
      </c>
      <c r="J1783" s="2">
        <f t="shared" si="218"/>
        <v>9.4943858318512326</v>
      </c>
      <c r="K1783" s="2">
        <f t="shared" si="220"/>
        <v>9.4742370369422115</v>
      </c>
    </row>
    <row r="1784" spans="1:11" ht="13.5" x14ac:dyDescent="0.25">
      <c r="A1784" s="3">
        <f>TITRES_STAT!B1787</f>
        <v>44610</v>
      </c>
      <c r="B1784" s="6">
        <f>TITRES_STAT!D1787</f>
        <v>9.5040999999999993</v>
      </c>
      <c r="C1784" s="2">
        <f t="shared" si="213"/>
        <v>0</v>
      </c>
      <c r="D1784" s="2">
        <f t="shared" si="214"/>
        <v>9.5040999999999993</v>
      </c>
      <c r="E1784" s="2">
        <f t="shared" si="216"/>
        <v>9.5040999999999976</v>
      </c>
      <c r="F1784" s="2">
        <f t="shared" si="217"/>
        <v>9.4948099999999975</v>
      </c>
      <c r="G1784" s="2">
        <f t="shared" si="219"/>
        <v>9.4887699999999953</v>
      </c>
      <c r="H1784" s="2">
        <f t="shared" si="215"/>
        <v>9.2519050000000078</v>
      </c>
      <c r="I1784" s="2">
        <f t="array" ref="I1784">SUMPRODUCT(B1768:B1787, (ROW(B1768:B1787)-ROW(B1768)+1)) / (20*21/2)</f>
        <v>9.4023461904761891</v>
      </c>
      <c r="J1784" s="2">
        <f t="shared" si="218"/>
        <v>9.4953109907225421</v>
      </c>
      <c r="K1784" s="2">
        <f t="shared" si="220"/>
        <v>9.4754081335327118</v>
      </c>
    </row>
    <row r="1785" spans="1:11" ht="13.5" x14ac:dyDescent="0.25">
      <c r="A1785" s="3">
        <f>TITRES_STAT!B1788</f>
        <v>44613</v>
      </c>
      <c r="B1785" s="6">
        <f>TITRES_STAT!D1788</f>
        <v>9.2797999999999998</v>
      </c>
      <c r="C1785" s="2">
        <f t="shared" si="213"/>
        <v>-0.2242999999999995</v>
      </c>
      <c r="D1785" s="2">
        <f t="shared" si="214"/>
        <v>9.4592399999999994</v>
      </c>
      <c r="E1785" s="2">
        <f t="shared" si="216"/>
        <v>9.4816699999999976</v>
      </c>
      <c r="F1785" s="2">
        <f t="shared" si="217"/>
        <v>9.4835949999999976</v>
      </c>
      <c r="G1785" s="2">
        <f t="shared" si="219"/>
        <v>9.4856759999999962</v>
      </c>
      <c r="H1785" s="2">
        <f t="shared" si="215"/>
        <v>9.2533225000000101</v>
      </c>
      <c r="I1785" s="2">
        <f t="array" ref="I1785">SUMPRODUCT(B1769:B1788, (ROW(B1769:B1788)-ROW(B1769)+1)) / (20*21/2)</f>
        <v>9.3685414285714259</v>
      </c>
      <c r="J1785" s="2">
        <f t="shared" si="218"/>
        <v>9.4747861344632529</v>
      </c>
      <c r="K1785" s="2">
        <f t="shared" si="220"/>
        <v>9.4677372263353501</v>
      </c>
    </row>
    <row r="1786" spans="1:11" ht="13.5" x14ac:dyDescent="0.25">
      <c r="A1786" s="3">
        <f>TITRES_STAT!B1789</f>
        <v>44614</v>
      </c>
      <c r="B1786" s="6">
        <f>TITRES_STAT!D1789</f>
        <v>9.0864999999999991</v>
      </c>
      <c r="C1786" s="2">
        <f t="shared" si="213"/>
        <v>-0.19330000000000069</v>
      </c>
      <c r="D1786" s="2">
        <f t="shared" si="214"/>
        <v>9.3757199999999994</v>
      </c>
      <c r="E1786" s="2">
        <f t="shared" si="216"/>
        <v>9.4399099999999994</v>
      </c>
      <c r="F1786" s="2">
        <f t="shared" si="217"/>
        <v>9.4627149999999975</v>
      </c>
      <c r="G1786" s="2">
        <f t="shared" si="219"/>
        <v>9.4773239999999959</v>
      </c>
      <c r="H1786" s="2">
        <f t="shared" si="215"/>
        <v>9.2537735000000083</v>
      </c>
      <c r="I1786" s="2">
        <f t="array" ref="I1786">SUMPRODUCT(B1770:B1789, (ROW(B1770:B1789)-ROW(B1770)+1)) / (20*21/2)</f>
        <v>9.3367619047619019</v>
      </c>
      <c r="J1786" s="2">
        <f t="shared" si="218"/>
        <v>9.437806502609611</v>
      </c>
      <c r="K1786" s="2">
        <f t="shared" si="220"/>
        <v>9.4527867468712188</v>
      </c>
    </row>
    <row r="1787" spans="1:11" ht="13.5" x14ac:dyDescent="0.25">
      <c r="A1787" s="3">
        <f>TITRES_STAT!B1790</f>
        <v>44615</v>
      </c>
      <c r="B1787" s="6">
        <f>TITRES_STAT!D1790</f>
        <v>9.0864999999999991</v>
      </c>
      <c r="C1787" s="2">
        <f t="shared" si="213"/>
        <v>0</v>
      </c>
      <c r="D1787" s="2">
        <f t="shared" si="214"/>
        <v>9.2921999999999993</v>
      </c>
      <c r="E1787" s="2">
        <f t="shared" si="216"/>
        <v>9.3981499999999993</v>
      </c>
      <c r="F1787" s="2">
        <f t="shared" si="217"/>
        <v>9.4414499999999979</v>
      </c>
      <c r="G1787" s="2">
        <f t="shared" si="219"/>
        <v>9.4689719999999973</v>
      </c>
      <c r="H1787" s="2">
        <f t="shared" si="215"/>
        <v>9.2542245000000065</v>
      </c>
      <c r="I1787" s="2">
        <f t="array" ref="I1787">SUMPRODUCT(B1771:B1790, (ROW(B1771:B1790)-ROW(B1771)+1)) / (20*21/2)</f>
        <v>9.307007619047619</v>
      </c>
      <c r="J1787" s="2">
        <f t="shared" si="218"/>
        <v>9.4043487404563155</v>
      </c>
      <c r="K1787" s="2">
        <f t="shared" si="220"/>
        <v>9.4384225607194061</v>
      </c>
    </row>
    <row r="1788" spans="1:11" ht="13.5" x14ac:dyDescent="0.25">
      <c r="A1788" s="3">
        <f>TITRES_STAT!B1791</f>
        <v>44616</v>
      </c>
      <c r="B1788" s="6">
        <f>TITRES_STAT!D1791</f>
        <v>9.0864999999999991</v>
      </c>
      <c r="C1788" s="2">
        <f t="shared" si="213"/>
        <v>0</v>
      </c>
      <c r="D1788" s="2">
        <f t="shared" si="214"/>
        <v>9.2086799999999993</v>
      </c>
      <c r="E1788" s="2">
        <f t="shared" si="216"/>
        <v>9.3563900000000011</v>
      </c>
      <c r="F1788" s="2">
        <f t="shared" si="217"/>
        <v>9.4201849999999983</v>
      </c>
      <c r="G1788" s="2">
        <f t="shared" si="219"/>
        <v>9.4606199999999951</v>
      </c>
      <c r="H1788" s="2">
        <f t="shared" si="215"/>
        <v>9.2546755000000065</v>
      </c>
      <c r="I1788" s="2">
        <f t="array" ref="I1788">SUMPRODUCT(B1772:B1791, (ROW(B1772:B1791)-ROW(B1772)+1)) / (20*21/2)</f>
        <v>9.3175738095238074</v>
      </c>
      <c r="J1788" s="2">
        <f t="shared" si="218"/>
        <v>9.3740774318414282</v>
      </c>
      <c r="K1788" s="2">
        <f t="shared" si="220"/>
        <v>9.4246216759853123</v>
      </c>
    </row>
    <row r="1789" spans="1:11" ht="13.5" x14ac:dyDescent="0.25">
      <c r="A1789" s="3">
        <f>TITRES_STAT!B1792</f>
        <v>44617</v>
      </c>
      <c r="B1789" s="6">
        <f>TITRES_STAT!D1792</f>
        <v>9.0864999999999991</v>
      </c>
      <c r="C1789" s="2">
        <f t="shared" si="213"/>
        <v>0</v>
      </c>
      <c r="D1789" s="2">
        <f t="shared" si="214"/>
        <v>9.1251599999999993</v>
      </c>
      <c r="E1789" s="2">
        <f t="shared" si="216"/>
        <v>9.3146299999999993</v>
      </c>
      <c r="F1789" s="2">
        <f t="shared" si="217"/>
        <v>9.3989199999999986</v>
      </c>
      <c r="G1789" s="2">
        <f t="shared" si="219"/>
        <v>9.4536599999999957</v>
      </c>
      <c r="H1789" s="2">
        <f t="shared" si="215"/>
        <v>9.2551265000000065</v>
      </c>
      <c r="I1789" s="2">
        <f t="array" ref="I1789">SUMPRODUCT(B1773:B1792, (ROW(B1773:B1792)-ROW(B1773)+1)) / (20*21/2)</f>
        <v>9.2877457142857143</v>
      </c>
      <c r="J1789" s="2">
        <f t="shared" si="218"/>
        <v>9.3466891049993883</v>
      </c>
      <c r="K1789" s="2">
        <f t="shared" si="220"/>
        <v>9.4113620024172615</v>
      </c>
    </row>
    <row r="1790" spans="1:11" ht="13.5" x14ac:dyDescent="0.25">
      <c r="A1790" s="3">
        <f>TITRES_STAT!B1793</f>
        <v>44620</v>
      </c>
      <c r="B1790" s="6">
        <f>TITRES_STAT!D1793</f>
        <v>9.0864999999999991</v>
      </c>
      <c r="C1790" s="2">
        <f t="shared" si="213"/>
        <v>0</v>
      </c>
      <c r="D1790" s="2">
        <f t="shared" si="214"/>
        <v>9.0864999999999991</v>
      </c>
      <c r="E1790" s="2">
        <f t="shared" si="216"/>
        <v>9.2728700000000011</v>
      </c>
      <c r="F1790" s="2">
        <f t="shared" si="217"/>
        <v>9.377654999999999</v>
      </c>
      <c r="G1790" s="2">
        <f t="shared" si="219"/>
        <v>9.4451539999999969</v>
      </c>
      <c r="H1790" s="2">
        <f t="shared" si="215"/>
        <v>9.2555775000000065</v>
      </c>
      <c r="I1790" s="2">
        <f t="array" ref="I1790">SUMPRODUCT(B1774:B1793, (ROW(B1774:B1793)-ROW(B1774)+1)) / (20*21/2)</f>
        <v>9.2589485714285722</v>
      </c>
      <c r="J1790" s="2">
        <f t="shared" si="218"/>
        <v>9.3219091902375428</v>
      </c>
      <c r="K1790" s="2">
        <f t="shared" si="220"/>
        <v>9.3986223160479572</v>
      </c>
    </row>
    <row r="1791" spans="1:11" ht="13.5" x14ac:dyDescent="0.25">
      <c r="A1791" s="3">
        <f>TITRES_STAT!B1794</f>
        <v>44621</v>
      </c>
      <c r="B1791" s="6">
        <f>TITRES_STAT!D1794</f>
        <v>9.4885999999999999</v>
      </c>
      <c r="C1791" s="2">
        <f t="shared" si="213"/>
        <v>0.40210000000000079</v>
      </c>
      <c r="D1791" s="2">
        <f t="shared" si="214"/>
        <v>9.1669199999999993</v>
      </c>
      <c r="E1791" s="2">
        <f t="shared" si="216"/>
        <v>9.2713199999999993</v>
      </c>
      <c r="F1791" s="2">
        <f t="shared" si="217"/>
        <v>9.3764949999999985</v>
      </c>
      <c r="G1791" s="2">
        <f t="shared" si="219"/>
        <v>9.4446899999999978</v>
      </c>
      <c r="H1791" s="2">
        <f t="shared" si="215"/>
        <v>9.2580390000000072</v>
      </c>
      <c r="I1791" s="2">
        <f t="array" ref="I1791">SUMPRODUCT(B1775:B1794, (ROW(B1775:B1794)-ROW(B1775)+1)) / (20*21/2)</f>
        <v>9.2322504761904778</v>
      </c>
      <c r="J1791" s="2">
        <f t="shared" si="218"/>
        <v>9.3377845054530155</v>
      </c>
      <c r="K1791" s="2">
        <f t="shared" si="220"/>
        <v>9.4021508526735271</v>
      </c>
    </row>
    <row r="1792" spans="1:11" ht="13.5" x14ac:dyDescent="0.25">
      <c r="A1792" s="3">
        <f>TITRES_STAT!B1795</f>
        <v>44622</v>
      </c>
      <c r="B1792" s="6">
        <f>TITRES_STAT!D1795</f>
        <v>9.0632999999999999</v>
      </c>
      <c r="C1792" s="2">
        <f t="shared" si="213"/>
        <v>-0.42530000000000001</v>
      </c>
      <c r="D1792" s="2">
        <f t="shared" si="214"/>
        <v>9.1622799999999991</v>
      </c>
      <c r="E1792" s="2">
        <f t="shared" si="216"/>
        <v>9.2272400000000001</v>
      </c>
      <c r="F1792" s="2">
        <f t="shared" si="217"/>
        <v>9.3656699999999979</v>
      </c>
      <c r="G1792" s="2">
        <f t="shared" si="219"/>
        <v>9.4357199999999981</v>
      </c>
      <c r="H1792" s="2">
        <f t="shared" si="215"/>
        <v>9.258374000000007</v>
      </c>
      <c r="I1792" s="2">
        <f t="array" ref="I1792">SUMPRODUCT(B1776:B1795, (ROW(B1776:B1795)-ROW(B1776)+1)) / (20*21/2)</f>
        <v>9.2076514285714293</v>
      </c>
      <c r="J1792" s="2">
        <f t="shared" si="218"/>
        <v>9.3116431239813</v>
      </c>
      <c r="K1792" s="2">
        <f t="shared" si="220"/>
        <v>9.388862583941231</v>
      </c>
    </row>
    <row r="1793" spans="1:11" ht="13.5" x14ac:dyDescent="0.25">
      <c r="A1793" s="3">
        <f>TITRES_STAT!B1796</f>
        <v>44623</v>
      </c>
      <c r="B1793" s="6">
        <f>TITRES_STAT!D1796</f>
        <v>9.0632999999999999</v>
      </c>
      <c r="C1793" s="2">
        <f t="shared" si="213"/>
        <v>0</v>
      </c>
      <c r="D1793" s="2">
        <f t="shared" si="214"/>
        <v>9.1576399999999989</v>
      </c>
      <c r="E1793" s="2">
        <f t="shared" si="216"/>
        <v>9.1831599999999991</v>
      </c>
      <c r="F1793" s="2">
        <f t="shared" si="217"/>
        <v>9.3436299999999974</v>
      </c>
      <c r="G1793" s="2">
        <f t="shared" si="219"/>
        <v>9.4267499999999984</v>
      </c>
      <c r="H1793" s="2">
        <f t="shared" si="215"/>
        <v>9.2587090000000085</v>
      </c>
      <c r="I1793" s="2">
        <f t="array" ref="I1793">SUMPRODUCT(B1777:B1796, (ROW(B1777:B1796)-ROW(B1777)+1)) / (20*21/2)</f>
        <v>9.1851514285714284</v>
      </c>
      <c r="J1793" s="2">
        <f t="shared" si="218"/>
        <v>9.2879913978878434</v>
      </c>
      <c r="K1793" s="2">
        <f t="shared" si="220"/>
        <v>9.3760954237866727</v>
      </c>
    </row>
    <row r="1794" spans="1:11" ht="13.5" x14ac:dyDescent="0.25">
      <c r="A1794" s="3">
        <f>TITRES_STAT!B1797</f>
        <v>44624</v>
      </c>
      <c r="B1794" s="6">
        <f>TITRES_STAT!D1797</f>
        <v>9.0632999999999999</v>
      </c>
      <c r="C1794" s="2">
        <f t="shared" si="213"/>
        <v>0</v>
      </c>
      <c r="D1794" s="2">
        <f t="shared" si="214"/>
        <v>9.1529999999999987</v>
      </c>
      <c r="E1794" s="2">
        <f t="shared" si="216"/>
        <v>9.1390799999999999</v>
      </c>
      <c r="F1794" s="2">
        <f t="shared" si="217"/>
        <v>9.3215899999999969</v>
      </c>
      <c r="G1794" s="2">
        <f t="shared" si="219"/>
        <v>9.4177799999999987</v>
      </c>
      <c r="H1794" s="2">
        <f t="shared" si="215"/>
        <v>9.2590440000000065</v>
      </c>
      <c r="I1794" s="2">
        <f t="array" ref="I1794">SUMPRODUCT(B1778:B1797, (ROW(B1778:B1797)-ROW(B1778)+1)) / (20*21/2)</f>
        <v>9.164750476190477</v>
      </c>
      <c r="J1794" s="2">
        <f t="shared" si="218"/>
        <v>9.2665922171366208</v>
      </c>
      <c r="K1794" s="2">
        <f t="shared" si="220"/>
        <v>9.3638289365793526</v>
      </c>
    </row>
    <row r="1795" spans="1:11" ht="13.5" x14ac:dyDescent="0.25">
      <c r="A1795" s="3">
        <f>TITRES_STAT!B1798</f>
        <v>44627</v>
      </c>
      <c r="B1795" s="6">
        <f>TITRES_STAT!D1798</f>
        <v>9.0632999999999999</v>
      </c>
      <c r="C1795" s="2">
        <f t="shared" si="213"/>
        <v>0</v>
      </c>
      <c r="D1795" s="2">
        <f t="shared" si="214"/>
        <v>9.1483600000000003</v>
      </c>
      <c r="E1795" s="2">
        <f t="shared" si="216"/>
        <v>9.1174299999999988</v>
      </c>
      <c r="F1795" s="2">
        <f t="shared" si="217"/>
        <v>9.2995499999999982</v>
      </c>
      <c r="G1795" s="2">
        <f t="shared" si="219"/>
        <v>9.409737999999999</v>
      </c>
      <c r="H1795" s="2">
        <f t="shared" si="215"/>
        <v>9.2593790000000062</v>
      </c>
      <c r="I1795" s="2">
        <f t="array" ref="I1795">SUMPRODUCT(B1779:B1798, (ROW(B1779:B1798)-ROW(B1779)+1)) / (20*21/2)</f>
        <v>9.1464485714285715</v>
      </c>
      <c r="J1795" s="2">
        <f t="shared" si="218"/>
        <v>9.2472310535997995</v>
      </c>
      <c r="K1795" s="2">
        <f t="shared" si="220"/>
        <v>9.3520434880860446</v>
      </c>
    </row>
    <row r="1796" spans="1:11" ht="13.5" x14ac:dyDescent="0.25">
      <c r="A1796" s="3">
        <f>TITRES_STAT!B1799</f>
        <v>44628</v>
      </c>
      <c r="B1796" s="6">
        <f>TITRES_STAT!D1799</f>
        <v>9.0632999999999999</v>
      </c>
      <c r="C1796" s="2">
        <f t="shared" ref="C1796:C1859" si="221">B1796-B1795</f>
        <v>0</v>
      </c>
      <c r="D1796" s="2">
        <f t="shared" si="214"/>
        <v>9.0632999999999999</v>
      </c>
      <c r="E1796" s="2">
        <f t="shared" si="216"/>
        <v>9.1151099999999978</v>
      </c>
      <c r="F1796" s="2">
        <f t="shared" si="217"/>
        <v>9.2775099999999977</v>
      </c>
      <c r="G1796" s="2">
        <f t="shared" si="219"/>
        <v>9.4030880000000021</v>
      </c>
      <c r="H1796" s="2">
        <f t="shared" si="215"/>
        <v>9.259714000000006</v>
      </c>
      <c r="I1796" s="2">
        <f t="array" ref="I1796">SUMPRODUCT(B1780:B1799, (ROW(B1780:B1799)-ROW(B1780)+1)) / (20*21/2)</f>
        <v>9.1302457142857154</v>
      </c>
      <c r="J1796" s="2">
        <f t="shared" si="218"/>
        <v>9.2297138103998186</v>
      </c>
      <c r="K1796" s="2">
        <f t="shared" si="220"/>
        <v>9.3407202140434542</v>
      </c>
    </row>
    <row r="1797" spans="1:11" ht="13.5" x14ac:dyDescent="0.25">
      <c r="A1797" s="3">
        <f>TITRES_STAT!B1800</f>
        <v>44629</v>
      </c>
      <c r="B1797" s="6">
        <f>TITRES_STAT!D1800</f>
        <v>9.0632999999999999</v>
      </c>
      <c r="C1797" s="2">
        <f t="shared" si="221"/>
        <v>0</v>
      </c>
      <c r="D1797" s="2">
        <f t="shared" si="214"/>
        <v>9.0632999999999999</v>
      </c>
      <c r="E1797" s="2">
        <f t="shared" si="216"/>
        <v>9.1127899999999986</v>
      </c>
      <c r="F1797" s="2">
        <f t="shared" si="217"/>
        <v>9.255469999999999</v>
      </c>
      <c r="G1797" s="2">
        <f t="shared" si="219"/>
        <v>9.3941180000000024</v>
      </c>
      <c r="H1797" s="2">
        <f t="shared" si="215"/>
        <v>9.2602320000000073</v>
      </c>
      <c r="I1797" s="2">
        <f t="array" ref="I1797">SUMPRODUCT(B1781:B1800, (ROW(B1781:B1800)-ROW(B1781)+1)) / (20*21/2)</f>
        <v>9.1161419047619052</v>
      </c>
      <c r="J1797" s="2">
        <f t="shared" si="218"/>
        <v>9.2138648760760269</v>
      </c>
      <c r="K1797" s="2">
        <f t="shared" si="220"/>
        <v>9.3298409899633192</v>
      </c>
    </row>
    <row r="1798" spans="1:11" ht="13.5" x14ac:dyDescent="0.25">
      <c r="A1798" s="3">
        <f>TITRES_STAT!B1801</f>
        <v>44630</v>
      </c>
      <c r="B1798" s="6">
        <f>TITRES_STAT!D1801</f>
        <v>9.0632999999999999</v>
      </c>
      <c r="C1798" s="2">
        <f t="shared" si="221"/>
        <v>0</v>
      </c>
      <c r="D1798" s="2">
        <f t="shared" ref="D1798:D1861" si="222">AVERAGE(B1794:B1798)</f>
        <v>9.0632999999999999</v>
      </c>
      <c r="E1798" s="2">
        <f t="shared" si="216"/>
        <v>9.1104699999999994</v>
      </c>
      <c r="F1798" s="2">
        <f t="shared" si="217"/>
        <v>9.2334300000000002</v>
      </c>
      <c r="G1798" s="2">
        <f t="shared" si="219"/>
        <v>9.3874680000000019</v>
      </c>
      <c r="H1798" s="2">
        <f t="shared" si="215"/>
        <v>9.2609330000000067</v>
      </c>
      <c r="I1798" s="2">
        <f t="array" ref="I1798">SUMPRODUCT(B1782:B1801, (ROW(B1782:B1801)-ROW(B1782)+1)) / (20*21/2)</f>
        <v>9.1041371428571445</v>
      </c>
      <c r="J1798" s="2">
        <f t="shared" si="218"/>
        <v>9.1995253640687871</v>
      </c>
      <c r="K1798" s="2">
        <f t="shared" si="220"/>
        <v>9.3193884021216196</v>
      </c>
    </row>
    <row r="1799" spans="1:11" ht="13.5" x14ac:dyDescent="0.25">
      <c r="A1799" s="3">
        <f>TITRES_STAT!B1802</f>
        <v>44631</v>
      </c>
      <c r="B1799" s="6">
        <f>TITRES_STAT!D1802</f>
        <v>9.0632999999999999</v>
      </c>
      <c r="C1799" s="2">
        <f t="shared" si="221"/>
        <v>0</v>
      </c>
      <c r="D1799" s="2">
        <f t="shared" si="222"/>
        <v>9.0632999999999999</v>
      </c>
      <c r="E1799" s="2">
        <f t="shared" si="216"/>
        <v>9.1081499999999984</v>
      </c>
      <c r="F1799" s="2">
        <f t="shared" si="217"/>
        <v>9.2113899999999997</v>
      </c>
      <c r="G1799" s="2">
        <f t="shared" si="219"/>
        <v>9.3784980000000022</v>
      </c>
      <c r="H1799" s="2">
        <f t="shared" si="215"/>
        <v>9.2616340000000079</v>
      </c>
      <c r="I1799" s="2">
        <f t="array" ref="I1799">SUMPRODUCT(B1783:B1802, (ROW(B1783:B1802)-ROW(B1783)+1)) / (20*21/2)</f>
        <v>9.1001171428571421</v>
      </c>
      <c r="J1799" s="2">
        <f t="shared" si="218"/>
        <v>9.1865515198717596</v>
      </c>
      <c r="K1799" s="2">
        <f t="shared" si="220"/>
        <v>9.3093457196854779</v>
      </c>
    </row>
    <row r="1800" spans="1:11" ht="13.5" x14ac:dyDescent="0.25">
      <c r="A1800" s="3">
        <f>TITRES_STAT!B1803</f>
        <v>44634</v>
      </c>
      <c r="B1800" s="6">
        <f>TITRES_STAT!D1803</f>
        <v>9.0632999999999999</v>
      </c>
      <c r="C1800" s="2">
        <f t="shared" si="221"/>
        <v>0</v>
      </c>
      <c r="D1800" s="2">
        <f t="shared" si="222"/>
        <v>9.0632999999999999</v>
      </c>
      <c r="E1800" s="2">
        <f t="shared" si="216"/>
        <v>9.1058299999999992</v>
      </c>
      <c r="F1800" s="2">
        <f t="shared" si="217"/>
        <v>9.189350000000001</v>
      </c>
      <c r="G1800" s="2">
        <f t="shared" si="219"/>
        <v>9.3695280000000043</v>
      </c>
      <c r="H1800" s="2">
        <f t="shared" si="215"/>
        <v>9.2623350000000055</v>
      </c>
      <c r="I1800" s="2">
        <f t="array" ref="I1800">SUMPRODUCT(B1784:B1803, (ROW(B1784:B1803)-ROW(B1784)+1)) / (20*21/2)</f>
        <v>9.0979019047619047</v>
      </c>
      <c r="J1800" s="2">
        <f t="shared" si="218"/>
        <v>9.1748132798839723</v>
      </c>
      <c r="K1800" s="2">
        <f t="shared" si="220"/>
        <v>9.2996968679331058</v>
      </c>
    </row>
    <row r="1801" spans="1:11" ht="13.5" x14ac:dyDescent="0.25">
      <c r="A1801" s="3">
        <f>TITRES_STAT!B1804</f>
        <v>44635</v>
      </c>
      <c r="B1801" s="6">
        <f>TITRES_STAT!D1804</f>
        <v>9.0632999999999999</v>
      </c>
      <c r="C1801" s="2">
        <f t="shared" si="221"/>
        <v>0</v>
      </c>
      <c r="D1801" s="2">
        <f t="shared" si="222"/>
        <v>9.0632999999999999</v>
      </c>
      <c r="E1801" s="2">
        <f t="shared" si="216"/>
        <v>9.0632999999999999</v>
      </c>
      <c r="F1801" s="2">
        <f t="shared" si="217"/>
        <v>9.1673099999999987</v>
      </c>
      <c r="G1801" s="2">
        <f t="shared" si="219"/>
        <v>9.3605580000000046</v>
      </c>
      <c r="H1801" s="2">
        <f t="shared" si="215"/>
        <v>9.2630360000000067</v>
      </c>
      <c r="I1801" s="2">
        <f t="array" ref="I1801">SUMPRODUCT(B1785:B1804, (ROW(B1785:B1804)-ROW(B1785)+1)) / (20*21/2)</f>
        <v>9.0974914285714288</v>
      </c>
      <c r="J1801" s="2">
        <f t="shared" si="218"/>
        <v>9.1641929675140705</v>
      </c>
      <c r="K1801" s="2">
        <f t="shared" si="220"/>
        <v>9.2904264025239645</v>
      </c>
    </row>
    <row r="1802" spans="1:11" ht="13.5" x14ac:dyDescent="0.25">
      <c r="A1802" s="3">
        <f>TITRES_STAT!B1805</f>
        <v>44636</v>
      </c>
      <c r="B1802" s="6">
        <f>TITRES_STAT!D1805</f>
        <v>9.1250999999999998</v>
      </c>
      <c r="C1802" s="2">
        <f t="shared" si="221"/>
        <v>6.1799999999999855E-2</v>
      </c>
      <c r="D1802" s="2">
        <f t="shared" si="222"/>
        <v>9.0756599999999992</v>
      </c>
      <c r="E1802" s="2">
        <f t="shared" si="216"/>
        <v>9.0694800000000004</v>
      </c>
      <c r="F1802" s="2">
        <f t="shared" si="217"/>
        <v>9.1483600000000003</v>
      </c>
      <c r="G1802" s="2">
        <f t="shared" si="219"/>
        <v>9.3528240000000036</v>
      </c>
      <c r="H1802" s="2">
        <f t="shared" ref="H1802:H1865" si="223">AVERAGE(B1603:B1802)</f>
        <v>9.2640460000000058</v>
      </c>
      <c r="I1802" s="2">
        <f t="array" ref="I1802">SUMPRODUCT(B1786:B1805, (ROW(B1786:B1805)-ROW(B1786)+1)) / (20*21/2)</f>
        <v>9.0988857142857142</v>
      </c>
      <c r="J1802" s="2">
        <f t="shared" si="218"/>
        <v>9.1604698277508252</v>
      </c>
      <c r="K1802" s="2">
        <f t="shared" si="220"/>
        <v>9.2839430141896901</v>
      </c>
    </row>
    <row r="1803" spans="1:11" ht="13.5" x14ac:dyDescent="0.25">
      <c r="A1803" s="3">
        <f>TITRES_STAT!B1806</f>
        <v>44637</v>
      </c>
      <c r="B1803" s="6">
        <f>TITRES_STAT!D1806</f>
        <v>9.1250999999999998</v>
      </c>
      <c r="C1803" s="2">
        <f t="shared" si="221"/>
        <v>0</v>
      </c>
      <c r="D1803" s="2">
        <f t="shared" si="222"/>
        <v>9.0880200000000002</v>
      </c>
      <c r="E1803" s="2">
        <f t="shared" si="216"/>
        <v>9.0756600000000009</v>
      </c>
      <c r="F1803" s="2">
        <f t="shared" si="217"/>
        <v>9.12941</v>
      </c>
      <c r="G1803" s="2">
        <f t="shared" si="219"/>
        <v>9.3452440000000028</v>
      </c>
      <c r="H1803" s="2">
        <f t="shared" si="223"/>
        <v>9.2650560000000066</v>
      </c>
      <c r="I1803" s="2">
        <f t="array" ref="I1803">SUMPRODUCT(B1787:B1806, (ROW(B1787:B1806)-ROW(B1787)+1)) / (20*21/2)</f>
        <v>9.1010166666666663</v>
      </c>
      <c r="J1803" s="2">
        <f t="shared" si="218"/>
        <v>9.157101272726937</v>
      </c>
      <c r="K1803" s="2">
        <f t="shared" si="220"/>
        <v>9.2777138763783302</v>
      </c>
    </row>
    <row r="1804" spans="1:11" ht="13.5" x14ac:dyDescent="0.25">
      <c r="A1804" s="3">
        <f>TITRES_STAT!B1807</f>
        <v>44638</v>
      </c>
      <c r="B1804" s="6">
        <f>TITRES_STAT!D1807</f>
        <v>9.1250999999999998</v>
      </c>
      <c r="C1804" s="2">
        <f t="shared" si="221"/>
        <v>0</v>
      </c>
      <c r="D1804" s="2">
        <f t="shared" si="222"/>
        <v>9.1003800000000012</v>
      </c>
      <c r="E1804" s="2">
        <f t="shared" ref="E1804:E1867" si="224">AVERAGE(B1795:B1804)</f>
        <v>9.0818399999999997</v>
      </c>
      <c r="F1804" s="2">
        <f t="shared" si="217"/>
        <v>9.1104599999999998</v>
      </c>
      <c r="G1804" s="2">
        <f t="shared" si="219"/>
        <v>9.3376640000000037</v>
      </c>
      <c r="H1804" s="2">
        <f t="shared" si="223"/>
        <v>9.265700000000006</v>
      </c>
      <c r="I1804" s="2">
        <f t="array" ref="I1804">SUMPRODUCT(B1788:B1807, (ROW(B1788:B1807)-ROW(B1788)+1)) / (20*21/2)</f>
        <v>9.1029638095238088</v>
      </c>
      <c r="J1804" s="2">
        <f t="shared" si="218"/>
        <v>9.1540535324672287</v>
      </c>
      <c r="K1804" s="2">
        <f t="shared" si="220"/>
        <v>9.2717290184811407</v>
      </c>
    </row>
    <row r="1805" spans="1:11" ht="13.5" x14ac:dyDescent="0.25">
      <c r="A1805" s="3">
        <f>TITRES_STAT!B1808</f>
        <v>44641</v>
      </c>
      <c r="B1805" s="6">
        <f>TITRES_STAT!D1808</f>
        <v>9.1250999999999998</v>
      </c>
      <c r="C1805" s="2">
        <f t="shared" si="221"/>
        <v>0</v>
      </c>
      <c r="D1805" s="2">
        <f t="shared" si="222"/>
        <v>9.1127399999999987</v>
      </c>
      <c r="E1805" s="2">
        <f t="shared" si="224"/>
        <v>9.0880200000000002</v>
      </c>
      <c r="F1805" s="2">
        <f t="shared" si="217"/>
        <v>9.1027249999999995</v>
      </c>
      <c r="G1805" s="2">
        <f t="shared" si="219"/>
        <v>9.3305480000000021</v>
      </c>
      <c r="H1805" s="2">
        <f t="shared" si="223"/>
        <v>9.2663440000000072</v>
      </c>
      <c r="I1805" s="2">
        <f t="array" ref="I1805">SUMPRODUCT(B1789:B1808, (ROW(B1789:B1808)-ROW(B1789)+1)) / (20*21/2)</f>
        <v>9.1010509523809535</v>
      </c>
      <c r="J1805" s="2">
        <f t="shared" si="218"/>
        <v>9.1512960531846357</v>
      </c>
      <c r="K1805" s="2">
        <f t="shared" si="220"/>
        <v>9.2659788608936449</v>
      </c>
    </row>
    <row r="1806" spans="1:11" ht="13.5" x14ac:dyDescent="0.25">
      <c r="A1806" s="3">
        <f>TITRES_STAT!B1809</f>
        <v>44642</v>
      </c>
      <c r="B1806" s="6">
        <f>TITRES_STAT!D1809</f>
        <v>9.1250999999999998</v>
      </c>
      <c r="C1806" s="2">
        <f t="shared" si="221"/>
        <v>0</v>
      </c>
      <c r="D1806" s="2">
        <f t="shared" si="222"/>
        <v>9.1250999999999998</v>
      </c>
      <c r="E1806" s="2">
        <f t="shared" si="224"/>
        <v>9.0942000000000007</v>
      </c>
      <c r="F1806" s="2">
        <f t="shared" si="217"/>
        <v>9.1046549999999993</v>
      </c>
      <c r="G1806" s="2">
        <f t="shared" si="219"/>
        <v>9.3234320000000022</v>
      </c>
      <c r="H1806" s="2">
        <f t="shared" si="223"/>
        <v>9.2673540000000063</v>
      </c>
      <c r="I1806" s="2">
        <f t="array" ref="I1806">SUMPRODUCT(B1790:B1809, (ROW(B1790:B1809)-ROW(B1790)+1)) / (20*21/2)</f>
        <v>9.0991380952380947</v>
      </c>
      <c r="J1806" s="2">
        <f t="shared" si="218"/>
        <v>9.1488011909765756</v>
      </c>
      <c r="K1806" s="2">
        <f t="shared" si="220"/>
        <v>9.2604541996821297</v>
      </c>
    </row>
    <row r="1807" spans="1:11" ht="13.5" x14ac:dyDescent="0.25">
      <c r="A1807" s="3">
        <f>TITRES_STAT!B1810</f>
        <v>44643</v>
      </c>
      <c r="B1807" s="6">
        <f>TITRES_STAT!D1810</f>
        <v>9.1250999999999998</v>
      </c>
      <c r="C1807" s="2">
        <f t="shared" si="221"/>
        <v>0</v>
      </c>
      <c r="D1807" s="2">
        <f t="shared" si="222"/>
        <v>9.1250999999999998</v>
      </c>
      <c r="E1807" s="2">
        <f t="shared" si="224"/>
        <v>9.1003800000000012</v>
      </c>
      <c r="F1807" s="2">
        <f t="shared" si="217"/>
        <v>9.106584999999999</v>
      </c>
      <c r="G1807" s="2">
        <f t="shared" si="219"/>
        <v>9.3163160000000023</v>
      </c>
      <c r="H1807" s="2">
        <f t="shared" si="223"/>
        <v>9.2683640000000072</v>
      </c>
      <c r="I1807" s="2">
        <f t="array" ref="I1807">SUMPRODUCT(B1791:B1810, (ROW(B1791:B1810)-ROW(B1791)+1)) / (20*21/2)</f>
        <v>9.0935395238095253</v>
      </c>
      <c r="J1807" s="2">
        <f t="shared" si="218"/>
        <v>9.1465439346930921</v>
      </c>
      <c r="K1807" s="2">
        <f t="shared" si="220"/>
        <v>9.2551461918514573</v>
      </c>
    </row>
    <row r="1808" spans="1:11" ht="13.5" x14ac:dyDescent="0.25">
      <c r="A1808" s="3">
        <f>TITRES_STAT!B1811</f>
        <v>44644</v>
      </c>
      <c r="B1808" s="6">
        <f>TITRES_STAT!D1811</f>
        <v>9.0864999999999991</v>
      </c>
      <c r="C1808" s="2">
        <f t="shared" si="221"/>
        <v>-3.8600000000000634E-2</v>
      </c>
      <c r="D1808" s="2">
        <f t="shared" si="222"/>
        <v>9.1173800000000007</v>
      </c>
      <c r="E1808" s="2">
        <f t="shared" si="224"/>
        <v>9.1027000000000022</v>
      </c>
      <c r="F1808" s="2">
        <f t="shared" si="217"/>
        <v>9.106584999999999</v>
      </c>
      <c r="G1808" s="2">
        <f t="shared" si="219"/>
        <v>9.308428000000001</v>
      </c>
      <c r="H1808" s="2">
        <f t="shared" si="223"/>
        <v>9.269181000000005</v>
      </c>
      <c r="I1808" s="2">
        <f t="array" ref="I1808">SUMPRODUCT(B1792:B1811, (ROW(B1792:B1811)-ROW(B1792)+1)) / (20*21/2)</f>
        <v>9.0881252380952375</v>
      </c>
      <c r="J1808" s="2">
        <f t="shared" si="218"/>
        <v>9.1408254647223224</v>
      </c>
      <c r="K1808" s="2">
        <f t="shared" si="220"/>
        <v>9.2485326157004195</v>
      </c>
    </row>
    <row r="1809" spans="1:11" ht="13.5" x14ac:dyDescent="0.25">
      <c r="A1809" s="3">
        <f>TITRES_STAT!B1812</f>
        <v>44645</v>
      </c>
      <c r="B1809" s="6">
        <f>TITRES_STAT!D1812</f>
        <v>9.0864999999999991</v>
      </c>
      <c r="C1809" s="2">
        <f t="shared" si="221"/>
        <v>0</v>
      </c>
      <c r="D1809" s="2">
        <f t="shared" si="222"/>
        <v>9.1096599999999999</v>
      </c>
      <c r="E1809" s="2">
        <f t="shared" si="224"/>
        <v>9.1050200000000014</v>
      </c>
      <c r="F1809" s="2">
        <f t="shared" si="217"/>
        <v>9.106584999999999</v>
      </c>
      <c r="G1809" s="2">
        <f t="shared" si="219"/>
        <v>9.3005400000000016</v>
      </c>
      <c r="H1809" s="2">
        <f t="shared" si="223"/>
        <v>9.2699980000000046</v>
      </c>
      <c r="I1809" s="2">
        <f t="array" ref="I1809">SUMPRODUCT(B1793:B1812, (ROW(B1793:B1812)-ROW(B1793)+1)) / (20*21/2)</f>
        <v>9.0848100000000009</v>
      </c>
      <c r="J1809" s="2">
        <f t="shared" si="218"/>
        <v>9.1356516109392452</v>
      </c>
      <c r="K1809" s="2">
        <f t="shared" si="220"/>
        <v>9.2421783954768735</v>
      </c>
    </row>
    <row r="1810" spans="1:11" ht="13.5" x14ac:dyDescent="0.25">
      <c r="A1810" s="3">
        <f>TITRES_STAT!B1813</f>
        <v>44648</v>
      </c>
      <c r="B1810" s="6">
        <f>TITRES_STAT!D1813</f>
        <v>9.0478000000000005</v>
      </c>
      <c r="C1810" s="2">
        <f t="shared" si="221"/>
        <v>-3.8699999999998624E-2</v>
      </c>
      <c r="D1810" s="2">
        <f t="shared" si="222"/>
        <v>9.0942000000000007</v>
      </c>
      <c r="E1810" s="2">
        <f t="shared" si="224"/>
        <v>9.1034699999999997</v>
      </c>
      <c r="F1810" s="2">
        <f t="shared" si="217"/>
        <v>9.1046499999999995</v>
      </c>
      <c r="G1810" s="2">
        <f t="shared" si="219"/>
        <v>9.2920339999999992</v>
      </c>
      <c r="H1810" s="2">
        <f t="shared" si="223"/>
        <v>9.2719380000000058</v>
      </c>
      <c r="I1810" s="2">
        <f t="array" ref="I1810">SUMPRODUCT(B1794:B1813, (ROW(B1794:B1813)-ROW(B1794)+1)) / (20*21/2)</f>
        <v>9.0815685714285728</v>
      </c>
      <c r="J1810" s="2">
        <f t="shared" si="218"/>
        <v>9.127284790849794</v>
      </c>
      <c r="K1810" s="2">
        <f t="shared" si="220"/>
        <v>9.2345557133013099</v>
      </c>
    </row>
    <row r="1811" spans="1:11" ht="13.5" x14ac:dyDescent="0.25">
      <c r="A1811" s="3">
        <f>TITRES_STAT!B1814</f>
        <v>44649</v>
      </c>
      <c r="B1811" s="6">
        <f>TITRES_STAT!D1814</f>
        <v>9.0478000000000005</v>
      </c>
      <c r="C1811" s="2">
        <f t="shared" si="221"/>
        <v>0</v>
      </c>
      <c r="D1811" s="2">
        <f t="shared" si="222"/>
        <v>9.0787399999999998</v>
      </c>
      <c r="E1811" s="2">
        <f t="shared" si="224"/>
        <v>9.1019199999999998</v>
      </c>
      <c r="F1811" s="2">
        <f t="shared" si="217"/>
        <v>9.082609999999999</v>
      </c>
      <c r="G1811" s="2">
        <f t="shared" si="219"/>
        <v>9.2835280000000004</v>
      </c>
      <c r="H1811" s="2">
        <f t="shared" si="223"/>
        <v>9.2747555000000066</v>
      </c>
      <c r="I1811" s="2">
        <f t="array" ref="I1811">SUMPRODUCT(B1795:B1814, (ROW(B1795:B1814)-ROW(B1795)+1)) / (20*21/2)</f>
        <v>9.0784009523809512</v>
      </c>
      <c r="J1811" s="2">
        <f t="shared" si="218"/>
        <v>9.1197148107688619</v>
      </c>
      <c r="K1811" s="2">
        <f t="shared" si="220"/>
        <v>9.2272319598385142</v>
      </c>
    </row>
    <row r="1812" spans="1:11" ht="13.5" x14ac:dyDescent="0.25">
      <c r="A1812" s="3">
        <f>TITRES_STAT!B1815</f>
        <v>44650</v>
      </c>
      <c r="B1812" s="6">
        <f>TITRES_STAT!D1815</f>
        <v>9.0478000000000005</v>
      </c>
      <c r="C1812" s="2">
        <f t="shared" si="221"/>
        <v>0</v>
      </c>
      <c r="D1812" s="2">
        <f t="shared" si="222"/>
        <v>9.0632800000000007</v>
      </c>
      <c r="E1812" s="2">
        <f t="shared" si="224"/>
        <v>9.0941899999999993</v>
      </c>
      <c r="F1812" s="2">
        <f t="shared" ref="F1812:F1875" si="225">AVERAGE(B1793:B1812)</f>
        <v>9.0818349999999999</v>
      </c>
      <c r="G1812" s="2">
        <f t="shared" si="219"/>
        <v>9.2750219999999999</v>
      </c>
      <c r="H1812" s="2">
        <f t="shared" si="223"/>
        <v>9.277939000000007</v>
      </c>
      <c r="I1812" s="2">
        <f t="array" ref="I1812">SUMPRODUCT(B1796:B1815, (ROW(B1796:B1815)-ROW(B1796)+1)) / (20*21/2)</f>
        <v>9.0753071428571435</v>
      </c>
      <c r="J1812" s="2">
        <f t="shared" si="218"/>
        <v>9.1128657811718288</v>
      </c>
      <c r="K1812" s="2">
        <f t="shared" si="220"/>
        <v>9.220195412393867</v>
      </c>
    </row>
    <row r="1813" spans="1:11" ht="13.5" x14ac:dyDescent="0.25">
      <c r="A1813" s="3">
        <f>TITRES_STAT!B1816</f>
        <v>44651</v>
      </c>
      <c r="B1813" s="6">
        <f>TITRES_STAT!D1816</f>
        <v>9.0478000000000005</v>
      </c>
      <c r="C1813" s="2">
        <f t="shared" si="221"/>
        <v>0</v>
      </c>
      <c r="D1813" s="2">
        <f t="shared" si="222"/>
        <v>9.0555400000000006</v>
      </c>
      <c r="E1813" s="2">
        <f t="shared" si="224"/>
        <v>9.0864599999999989</v>
      </c>
      <c r="F1813" s="2">
        <f t="shared" si="225"/>
        <v>9.081059999999999</v>
      </c>
      <c r="G1813" s="2">
        <f t="shared" si="219"/>
        <v>9.2665160000000011</v>
      </c>
      <c r="H1813" s="2">
        <f t="shared" si="223"/>
        <v>9.2811225000000075</v>
      </c>
      <c r="I1813" s="2">
        <f t="array" ref="I1813">SUMPRODUCT(B1797:B1816, (ROW(B1797:B1816)-ROW(B1797)+1)) / (20*21/2)</f>
        <v>9.0384109523809517</v>
      </c>
      <c r="J1813" s="2">
        <f t="shared" ref="J1813:J1876" si="226">$J$4*B1813+J1812*(1-$J$4)</f>
        <v>9.1066690401078461</v>
      </c>
      <c r="K1813" s="2">
        <f t="shared" si="220"/>
        <v>9.213434807986264</v>
      </c>
    </row>
    <row r="1814" spans="1:11" ht="13.5" x14ac:dyDescent="0.25">
      <c r="A1814" s="3">
        <f>TITRES_STAT!B1817</f>
        <v>44652</v>
      </c>
      <c r="B1814" s="6">
        <f>TITRES_STAT!D1817</f>
        <v>9.0478000000000005</v>
      </c>
      <c r="C1814" s="2">
        <f t="shared" si="221"/>
        <v>0</v>
      </c>
      <c r="D1814" s="2">
        <f t="shared" si="222"/>
        <v>9.0478000000000005</v>
      </c>
      <c r="E1814" s="2">
        <f t="shared" si="224"/>
        <v>9.0787299999999984</v>
      </c>
      <c r="F1814" s="2">
        <f t="shared" si="225"/>
        <v>9.0802849999999999</v>
      </c>
      <c r="G1814" s="2">
        <f t="shared" si="219"/>
        <v>9.257854</v>
      </c>
      <c r="H1814" s="2">
        <f t="shared" si="223"/>
        <v>9.2822580000000077</v>
      </c>
      <c r="I1814" s="2">
        <f t="array" ref="I1814">SUMPRODUCT(B1798:B1817, (ROW(B1798:B1817)-ROW(B1798)+1)) / (20*21/2)</f>
        <v>9.0032823809523812</v>
      </c>
      <c r="J1814" s="2">
        <f t="shared" si="226"/>
        <v>9.1010624648594813</v>
      </c>
      <c r="K1814" s="2">
        <f t="shared" si="220"/>
        <v>9.2069393253201355</v>
      </c>
    </row>
    <row r="1815" spans="1:11" ht="13.5" x14ac:dyDescent="0.25">
      <c r="A1815" s="3">
        <f>TITRES_STAT!B1818</f>
        <v>44655</v>
      </c>
      <c r="B1815" s="6">
        <f>TITRES_STAT!D1818</f>
        <v>9.0478000000000005</v>
      </c>
      <c r="C1815" s="2">
        <f t="shared" si="221"/>
        <v>0</v>
      </c>
      <c r="D1815" s="2">
        <f t="shared" si="222"/>
        <v>9.0478000000000005</v>
      </c>
      <c r="E1815" s="2">
        <f t="shared" si="224"/>
        <v>9.0709999999999997</v>
      </c>
      <c r="F1815" s="2">
        <f t="shared" si="225"/>
        <v>9.0795099999999991</v>
      </c>
      <c r="G1815" s="2">
        <f t="shared" si="219"/>
        <v>9.2487279999999998</v>
      </c>
      <c r="H1815" s="2">
        <f t="shared" si="223"/>
        <v>9.2833935000000078</v>
      </c>
      <c r="I1815" s="2">
        <f t="array" ref="I1815">SUMPRODUCT(B1799:B1818, (ROW(B1799:B1818)-ROW(B1799)+1)) / (20*21/2)</f>
        <v>8.9699214285714284</v>
      </c>
      <c r="J1815" s="2">
        <f t="shared" si="226"/>
        <v>9.0959898491585793</v>
      </c>
      <c r="K1815" s="2">
        <f t="shared" si="220"/>
        <v>9.2006985674644444</v>
      </c>
    </row>
    <row r="1816" spans="1:11" ht="13.5" x14ac:dyDescent="0.25">
      <c r="A1816" s="3">
        <f>TITRES_STAT!B1819</f>
        <v>44656</v>
      </c>
      <c r="B1816" s="6">
        <f>TITRES_STAT!D1819</f>
        <v>8.6920999999999999</v>
      </c>
      <c r="C1816" s="2">
        <f t="shared" si="221"/>
        <v>-0.35570000000000057</v>
      </c>
      <c r="D1816" s="2">
        <f t="shared" si="222"/>
        <v>8.9766600000000007</v>
      </c>
      <c r="E1816" s="2">
        <f t="shared" si="224"/>
        <v>9.0276999999999994</v>
      </c>
      <c r="F1816" s="2">
        <f t="shared" si="225"/>
        <v>9.0609500000000001</v>
      </c>
      <c r="G1816" s="2">
        <f t="shared" si="219"/>
        <v>9.2324879999999983</v>
      </c>
      <c r="H1816" s="2">
        <f t="shared" si="223"/>
        <v>9.2819460000000085</v>
      </c>
      <c r="I1816" s="2">
        <f t="array" ref="I1816">SUMPRODUCT(B1800:B1819, (ROW(B1800:B1819)-ROW(B1800)+1)) / (20*21/2)</f>
        <v>8.9206519047619039</v>
      </c>
      <c r="J1816" s="2">
        <f t="shared" si="226"/>
        <v>9.0575241492387146</v>
      </c>
      <c r="K1816" s="2">
        <f t="shared" si="220"/>
        <v>9.1807535256030945</v>
      </c>
    </row>
    <row r="1817" spans="1:11" ht="13.5" x14ac:dyDescent="0.25">
      <c r="A1817" s="3">
        <f>TITRES_STAT!B1820</f>
        <v>44657</v>
      </c>
      <c r="B1817" s="6">
        <f>TITRES_STAT!D1820</f>
        <v>8.6920999999999999</v>
      </c>
      <c r="C1817" s="2">
        <f t="shared" si="221"/>
        <v>0</v>
      </c>
      <c r="D1817" s="2">
        <f t="shared" si="222"/>
        <v>8.9055199999999992</v>
      </c>
      <c r="E1817" s="2">
        <f t="shared" si="224"/>
        <v>8.9843999999999991</v>
      </c>
      <c r="F1817" s="2">
        <f t="shared" si="225"/>
        <v>9.042390000000001</v>
      </c>
      <c r="G1817" s="2">
        <f t="shared" si="219"/>
        <v>9.2160939999999982</v>
      </c>
      <c r="H1817" s="2">
        <f t="shared" si="223"/>
        <v>9.2815225000000083</v>
      </c>
      <c r="I1817" s="2">
        <f t="array" ref="I1817">SUMPRODUCT(B1801:B1820, (ROW(B1801:B1820)-ROW(B1801)+1)) / (20*21/2)</f>
        <v>8.8740338095238087</v>
      </c>
      <c r="J1817" s="2">
        <f t="shared" si="226"/>
        <v>9.0227218493112193</v>
      </c>
      <c r="K1817" s="2">
        <f t="shared" si="220"/>
        <v>9.1615906422461109</v>
      </c>
    </row>
    <row r="1818" spans="1:11" ht="13.5" x14ac:dyDescent="0.25">
      <c r="A1818" s="3">
        <f>TITRES_STAT!B1821</f>
        <v>44658</v>
      </c>
      <c r="B1818" s="6">
        <f>TITRES_STAT!D1821</f>
        <v>8.6920999999999999</v>
      </c>
      <c r="C1818" s="2">
        <f t="shared" si="221"/>
        <v>0</v>
      </c>
      <c r="D1818" s="2">
        <f t="shared" si="222"/>
        <v>8.8343799999999995</v>
      </c>
      <c r="E1818" s="2">
        <f t="shared" si="224"/>
        <v>8.94496</v>
      </c>
      <c r="F1818" s="2">
        <f t="shared" si="225"/>
        <v>9.0238300000000002</v>
      </c>
      <c r="G1818" s="2">
        <f t="shared" si="219"/>
        <v>9.1996999999999964</v>
      </c>
      <c r="H1818" s="2">
        <f t="shared" si="223"/>
        <v>9.2800380000000082</v>
      </c>
      <c r="I1818" s="2">
        <f t="array" ref="I1818">SUMPRODUCT(B1802:B1821, (ROW(B1802:B1821)-ROW(B1802)+1)) / (20*21/2)</f>
        <v>8.8300671428571427</v>
      </c>
      <c r="J1818" s="2">
        <f t="shared" si="226"/>
        <v>8.9912340541387223</v>
      </c>
      <c r="K1818" s="2">
        <f t="shared" si="220"/>
        <v>9.1431792445109696</v>
      </c>
    </row>
    <row r="1819" spans="1:11" ht="13.5" x14ac:dyDescent="0.25">
      <c r="A1819" s="3">
        <f>TITRES_STAT!B1822</f>
        <v>44659</v>
      </c>
      <c r="B1819" s="6">
        <f>TITRES_STAT!D1822</f>
        <v>8.5065000000000008</v>
      </c>
      <c r="C1819" s="2">
        <f t="shared" si="221"/>
        <v>-0.1855999999999991</v>
      </c>
      <c r="D1819" s="2">
        <f t="shared" si="222"/>
        <v>8.7261199999999999</v>
      </c>
      <c r="E1819" s="2">
        <f t="shared" si="224"/>
        <v>8.8869600000000002</v>
      </c>
      <c r="F1819" s="2">
        <f t="shared" si="225"/>
        <v>8.9959900000000008</v>
      </c>
      <c r="G1819" s="2">
        <f t="shared" si="219"/>
        <v>9.179593999999998</v>
      </c>
      <c r="H1819" s="2">
        <f t="shared" si="223"/>
        <v>9.2786865000000081</v>
      </c>
      <c r="I1819" s="2">
        <f t="array" ref="I1819">SUMPRODUCT(B1803:B1822, (ROW(B1803:B1822)-ROW(B1803)+1)) / (20*21/2)</f>
        <v>8.788751904761904</v>
      </c>
      <c r="J1819" s="2">
        <f t="shared" si="226"/>
        <v>8.9450689061255115</v>
      </c>
      <c r="K1819" s="2">
        <f t="shared" si="220"/>
        <v>9.1182114310007361</v>
      </c>
    </row>
    <row r="1820" spans="1:11" ht="13.5" x14ac:dyDescent="0.25">
      <c r="A1820" s="3">
        <f>TITRES_STAT!B1823</f>
        <v>44662</v>
      </c>
      <c r="B1820" s="6">
        <f>TITRES_STAT!D1823</f>
        <v>8.5065000000000008</v>
      </c>
      <c r="C1820" s="2">
        <f t="shared" si="221"/>
        <v>0</v>
      </c>
      <c r="D1820" s="2">
        <f t="shared" si="222"/>
        <v>8.6178600000000003</v>
      </c>
      <c r="E1820" s="2">
        <f t="shared" si="224"/>
        <v>8.8328299999999995</v>
      </c>
      <c r="F1820" s="2">
        <f t="shared" si="225"/>
        <v>8.9681499999999996</v>
      </c>
      <c r="G1820" s="2">
        <f t="shared" si="219"/>
        <v>9.1594879999999961</v>
      </c>
      <c r="H1820" s="2">
        <f t="shared" si="223"/>
        <v>9.2773350000000079</v>
      </c>
      <c r="I1820" s="2">
        <f t="array" ref="I1820">SUMPRODUCT(B1804:B1823, (ROW(B1804:B1823)-ROW(B1804)+1)) / (20*21/2)</f>
        <v>8.7503823809523809</v>
      </c>
      <c r="J1820" s="2">
        <f t="shared" si="226"/>
        <v>8.903300438875462</v>
      </c>
      <c r="K1820" s="2">
        <f t="shared" si="220"/>
        <v>9.0942227474320791</v>
      </c>
    </row>
    <row r="1821" spans="1:11" ht="13.5" x14ac:dyDescent="0.25">
      <c r="A1821" s="3">
        <f>TITRES_STAT!B1824</f>
        <v>44663</v>
      </c>
      <c r="B1821" s="6">
        <f>TITRES_STAT!D1824</f>
        <v>8.5065000000000008</v>
      </c>
      <c r="C1821" s="2">
        <f t="shared" si="221"/>
        <v>0</v>
      </c>
      <c r="D1821" s="2">
        <f t="shared" si="222"/>
        <v>8.5807400000000023</v>
      </c>
      <c r="E1821" s="2">
        <f t="shared" si="224"/>
        <v>8.7787000000000006</v>
      </c>
      <c r="F1821" s="2">
        <f t="shared" si="225"/>
        <v>8.9403099999999984</v>
      </c>
      <c r="G1821" s="2">
        <f t="shared" si="219"/>
        <v>9.1393819999999977</v>
      </c>
      <c r="H1821" s="2">
        <f t="shared" si="223"/>
        <v>9.2742420000000081</v>
      </c>
      <c r="I1821" s="2">
        <f t="array" ref="I1821">SUMPRODUCT(B1805:B1824, (ROW(B1805:B1824)-ROW(B1805)+1)) / (20*21/2)</f>
        <v>8.7149585714285713</v>
      </c>
      <c r="J1821" s="2">
        <f t="shared" si="226"/>
        <v>8.8655099208873231</v>
      </c>
      <c r="K1821" s="2">
        <f t="shared" si="220"/>
        <v>9.0711747965523895</v>
      </c>
    </row>
    <row r="1822" spans="1:11" ht="13.5" x14ac:dyDescent="0.25">
      <c r="A1822" s="3">
        <f>TITRES_STAT!B1825</f>
        <v>44664</v>
      </c>
      <c r="B1822" s="6">
        <f>TITRES_STAT!D1825</f>
        <v>8.5065000000000008</v>
      </c>
      <c r="C1822" s="2">
        <f t="shared" si="221"/>
        <v>0</v>
      </c>
      <c r="D1822" s="2">
        <f t="shared" si="222"/>
        <v>8.5436200000000007</v>
      </c>
      <c r="E1822" s="2">
        <f t="shared" si="224"/>
        <v>8.7245699999999999</v>
      </c>
      <c r="F1822" s="2">
        <f t="shared" si="225"/>
        <v>8.909379999999997</v>
      </c>
      <c r="G1822" s="2">
        <f t="shared" si="219"/>
        <v>9.1239159999999959</v>
      </c>
      <c r="H1822" s="2">
        <f t="shared" si="223"/>
        <v>9.2703755000000072</v>
      </c>
      <c r="I1822" s="2">
        <f t="array" ref="I1822">SUMPRODUCT(B1806:B1825, (ROW(B1806:B1825)-ROW(B1806)+1)) / (20*21/2)</f>
        <v>8.6463947619047623</v>
      </c>
      <c r="J1822" s="2">
        <f t="shared" si="226"/>
        <v>8.8313184998504344</v>
      </c>
      <c r="K1822" s="2">
        <f t="shared" si="220"/>
        <v>9.0490306868836683</v>
      </c>
    </row>
    <row r="1823" spans="1:11" ht="13.5" x14ac:dyDescent="0.25">
      <c r="A1823" s="3">
        <f>TITRES_STAT!B1826</f>
        <v>44665</v>
      </c>
      <c r="B1823" s="6">
        <f>TITRES_STAT!D1826</f>
        <v>8.5065000000000008</v>
      </c>
      <c r="C1823" s="2">
        <f t="shared" si="221"/>
        <v>0</v>
      </c>
      <c r="D1823" s="2">
        <f t="shared" si="222"/>
        <v>8.5065000000000008</v>
      </c>
      <c r="E1823" s="2">
        <f t="shared" si="224"/>
        <v>8.670440000000001</v>
      </c>
      <c r="F1823" s="2">
        <f t="shared" si="225"/>
        <v>8.8784499999999973</v>
      </c>
      <c r="G1823" s="2">
        <f t="shared" si="219"/>
        <v>9.1039639999999959</v>
      </c>
      <c r="H1823" s="2">
        <f t="shared" si="223"/>
        <v>9.2665090000000081</v>
      </c>
      <c r="I1823" s="2">
        <f t="array" ref="I1823">SUMPRODUCT(B1807:B1826, (ROW(B1807:B1826)-ROW(B1807)+1)) / (20*21/2)</f>
        <v>8.5818380952380942</v>
      </c>
      <c r="J1823" s="2">
        <f t="shared" si="226"/>
        <v>8.8003834046265847</v>
      </c>
      <c r="K1823" s="2">
        <f t="shared" si="220"/>
        <v>9.0277549736725433</v>
      </c>
    </row>
    <row r="1824" spans="1:11" ht="13.5" x14ac:dyDescent="0.25">
      <c r="A1824" s="3">
        <f>TITRES_STAT!B1827</f>
        <v>44666</v>
      </c>
      <c r="B1824" s="6">
        <f>TITRES_STAT!D1827</f>
        <v>8.5065000000000008</v>
      </c>
      <c r="C1824" s="2">
        <f t="shared" si="221"/>
        <v>0</v>
      </c>
      <c r="D1824" s="2">
        <f t="shared" si="222"/>
        <v>8.5065000000000008</v>
      </c>
      <c r="E1824" s="2">
        <f t="shared" si="224"/>
        <v>8.6163100000000021</v>
      </c>
      <c r="F1824" s="2">
        <f t="shared" si="225"/>
        <v>8.8475199999999958</v>
      </c>
      <c r="G1824" s="2">
        <f t="shared" si="219"/>
        <v>9.084011999999996</v>
      </c>
      <c r="H1824" s="2">
        <f t="shared" si="223"/>
        <v>9.2626425000000072</v>
      </c>
      <c r="I1824" s="2">
        <f t="array" ref="I1824">SUMPRODUCT(B1808:B1827, (ROW(B1808:B1827)-ROW(B1808)+1)) / (20*21/2)</f>
        <v>8.5220685714285729</v>
      </c>
      <c r="J1824" s="2">
        <f t="shared" si="226"/>
        <v>8.7723945089478637</v>
      </c>
      <c r="K1824" s="2">
        <f t="shared" si="220"/>
        <v>9.007313602155973</v>
      </c>
    </row>
    <row r="1825" spans="1:11" ht="13.5" x14ac:dyDescent="0.25">
      <c r="A1825" s="3">
        <f>TITRES_STAT!B1828</f>
        <v>44669</v>
      </c>
      <c r="B1825" s="6">
        <f>TITRES_STAT!D1828</f>
        <v>8.1275999999999993</v>
      </c>
      <c r="C1825" s="2">
        <f t="shared" si="221"/>
        <v>-0.37890000000000157</v>
      </c>
      <c r="D1825" s="2">
        <f t="shared" si="222"/>
        <v>8.4307200000000009</v>
      </c>
      <c r="E1825" s="2">
        <f t="shared" si="224"/>
        <v>8.5242900000000006</v>
      </c>
      <c r="F1825" s="2">
        <f t="shared" si="225"/>
        <v>8.7976449999999975</v>
      </c>
      <c r="G1825" s="2">
        <f t="shared" si="219"/>
        <v>9.0564819999999955</v>
      </c>
      <c r="H1825" s="2">
        <f t="shared" si="223"/>
        <v>9.2568815000000058</v>
      </c>
      <c r="I1825" s="2">
        <f t="array" ref="I1825">SUMPRODUCT(B1809:B1828, (ROW(B1809:B1828)-ROW(B1809)+1)) / (20*21/2)</f>
        <v>8.4523623809523816</v>
      </c>
      <c r="J1825" s="2">
        <f t="shared" si="226"/>
        <v>8.7109855080956855</v>
      </c>
      <c r="K1825" s="2">
        <f t="shared" si="220"/>
        <v>8.9728150295224047</v>
      </c>
    </row>
    <row r="1826" spans="1:11" ht="13.5" x14ac:dyDescent="0.25">
      <c r="A1826" s="3">
        <f>TITRES_STAT!B1829</f>
        <v>44670</v>
      </c>
      <c r="B1826" s="6">
        <f>TITRES_STAT!D1829</f>
        <v>8.1197999999999997</v>
      </c>
      <c r="C1826" s="2">
        <f t="shared" si="221"/>
        <v>-7.799999999999585E-3</v>
      </c>
      <c r="D1826" s="2">
        <f t="shared" si="222"/>
        <v>8.3533799999999996</v>
      </c>
      <c r="E1826" s="2">
        <f t="shared" si="224"/>
        <v>8.46706</v>
      </c>
      <c r="F1826" s="2">
        <f t="shared" si="225"/>
        <v>8.7473799999999979</v>
      </c>
      <c r="G1826" s="2">
        <f t="shared" si="219"/>
        <v>9.028795999999998</v>
      </c>
      <c r="H1826" s="2">
        <f t="shared" si="223"/>
        <v>9.2510815000000051</v>
      </c>
      <c r="I1826" s="2">
        <f t="array" ref="I1826">SUMPRODUCT(B1810:B1829, (ROW(B1810:B1829)-ROW(B1810)+1)) / (20*21/2)</f>
        <v>8.3879957142857151</v>
      </c>
      <c r="J1826" s="2">
        <f t="shared" si="226"/>
        <v>8.6546821263722862</v>
      </c>
      <c r="K1826" s="2">
        <f t="shared" si="220"/>
        <v>8.9393634597372138</v>
      </c>
    </row>
    <row r="1827" spans="1:11" ht="13.5" x14ac:dyDescent="0.25">
      <c r="A1827" s="3">
        <f>TITRES_STAT!B1830</f>
        <v>44671</v>
      </c>
      <c r="B1827" s="6">
        <f>TITRES_STAT!D1830</f>
        <v>8.1197999999999997</v>
      </c>
      <c r="C1827" s="2">
        <f t="shared" si="221"/>
        <v>0</v>
      </c>
      <c r="D1827" s="2">
        <f t="shared" si="222"/>
        <v>8.2760399999999983</v>
      </c>
      <c r="E1827" s="2">
        <f t="shared" si="224"/>
        <v>8.4098300000000012</v>
      </c>
      <c r="F1827" s="2">
        <f t="shared" si="225"/>
        <v>8.6971149999999984</v>
      </c>
      <c r="G1827" s="2">
        <f t="shared" si="219"/>
        <v>9.0011099999999988</v>
      </c>
      <c r="H1827" s="2">
        <f t="shared" si="223"/>
        <v>9.2452815000000044</v>
      </c>
      <c r="I1827" s="2">
        <f t="array" ref="I1827">SUMPRODUCT(B1811:B1830, (ROW(B1811:B1830)-ROW(B1811)+1)) / (20*21/2)</f>
        <v>8.3289685714285717</v>
      </c>
      <c r="J1827" s="2">
        <f t="shared" si="226"/>
        <v>8.603740971479688</v>
      </c>
      <c r="K1827" s="2">
        <f t="shared" si="220"/>
        <v>8.9072237162181089</v>
      </c>
    </row>
    <row r="1828" spans="1:11" ht="13.5" x14ac:dyDescent="0.25">
      <c r="A1828" s="3">
        <f>TITRES_STAT!B1831</f>
        <v>44672</v>
      </c>
      <c r="B1828" s="6">
        <f>TITRES_STAT!D1831</f>
        <v>7.9652000000000003</v>
      </c>
      <c r="C1828" s="2">
        <f t="shared" si="221"/>
        <v>-0.1545999999999994</v>
      </c>
      <c r="D1828" s="2">
        <f t="shared" si="222"/>
        <v>8.1677800000000005</v>
      </c>
      <c r="E1828" s="2">
        <f t="shared" si="224"/>
        <v>8.3371400000000015</v>
      </c>
      <c r="F1828" s="2">
        <f t="shared" si="225"/>
        <v>8.6410499999999999</v>
      </c>
      <c r="G1828" s="2">
        <f t="shared" si="219"/>
        <v>8.9703319999999991</v>
      </c>
      <c r="H1828" s="2">
        <f t="shared" si="223"/>
        <v>9.2387085000000049</v>
      </c>
      <c r="I1828" s="2">
        <f t="array" ref="I1828">SUMPRODUCT(B1812:B1831, (ROW(B1812:B1831)-ROW(B1812)+1)) / (20*21/2)</f>
        <v>8.2750966666666681</v>
      </c>
      <c r="J1828" s="2">
        <f t="shared" si="226"/>
        <v>8.5429275456244795</v>
      </c>
      <c r="K1828" s="2">
        <f t="shared" si="220"/>
        <v>8.8702816096997523</v>
      </c>
    </row>
    <row r="1829" spans="1:11" ht="13.5" x14ac:dyDescent="0.25">
      <c r="A1829" s="3">
        <f>TITRES_STAT!B1832</f>
        <v>44673</v>
      </c>
      <c r="B1829" s="6">
        <f>TITRES_STAT!D1832</f>
        <v>7.9652000000000003</v>
      </c>
      <c r="C1829" s="2">
        <f t="shared" si="221"/>
        <v>0</v>
      </c>
      <c r="D1829" s="2">
        <f t="shared" si="222"/>
        <v>8.0595200000000009</v>
      </c>
      <c r="E1829" s="2">
        <f t="shared" si="224"/>
        <v>8.2830100000000009</v>
      </c>
      <c r="F1829" s="2">
        <f t="shared" si="225"/>
        <v>8.5849850000000014</v>
      </c>
      <c r="G1829" s="2">
        <f t="shared" si="219"/>
        <v>8.9395539999999993</v>
      </c>
      <c r="H1829" s="2">
        <f t="shared" si="223"/>
        <v>9.2321355000000054</v>
      </c>
      <c r="I1829" s="2">
        <f t="array" ref="I1829">SUMPRODUCT(B1813:B1832, (ROW(B1813:B1832)-ROW(B1813)+1)) / (20*21/2)</f>
        <v>8.2263800000000007</v>
      </c>
      <c r="J1829" s="2">
        <f t="shared" si="226"/>
        <v>8.4879058746126237</v>
      </c>
      <c r="K1829" s="2">
        <f t="shared" si="220"/>
        <v>8.8347882132409374</v>
      </c>
    </row>
    <row r="1830" spans="1:11" ht="13.5" x14ac:dyDescent="0.25">
      <c r="A1830" s="3">
        <f>TITRES_STAT!B1833</f>
        <v>44676</v>
      </c>
      <c r="B1830" s="6">
        <f>TITRES_STAT!D1833</f>
        <v>7.9652000000000003</v>
      </c>
      <c r="C1830" s="2">
        <f t="shared" si="221"/>
        <v>0</v>
      </c>
      <c r="D1830" s="2">
        <f t="shared" si="222"/>
        <v>8.0270400000000013</v>
      </c>
      <c r="E1830" s="2">
        <f t="shared" si="224"/>
        <v>8.2288800000000002</v>
      </c>
      <c r="F1830" s="2">
        <f t="shared" si="225"/>
        <v>8.5308550000000007</v>
      </c>
      <c r="G1830" s="2">
        <f t="shared" si="219"/>
        <v>8.9087759999999996</v>
      </c>
      <c r="H1830" s="2">
        <f t="shared" si="223"/>
        <v>9.2255625000000059</v>
      </c>
      <c r="I1830" s="2">
        <f t="array" ref="I1830">SUMPRODUCT(B1814:B1833, (ROW(B1814:B1833)-ROW(B1814)+1)) / (20*21/2)</f>
        <v>8.1975423809523811</v>
      </c>
      <c r="J1830" s="2">
        <f t="shared" si="226"/>
        <v>8.4381243627447553</v>
      </c>
      <c r="K1830" s="2">
        <f t="shared" si="220"/>
        <v>8.8006867146824685</v>
      </c>
    </row>
    <row r="1831" spans="1:11" ht="13.5" x14ac:dyDescent="0.25">
      <c r="A1831" s="3">
        <f>TITRES_STAT!B1834</f>
        <v>44677</v>
      </c>
      <c r="B1831" s="6">
        <f>TITRES_STAT!D1834</f>
        <v>7.9652000000000003</v>
      </c>
      <c r="C1831" s="2">
        <f t="shared" si="221"/>
        <v>0</v>
      </c>
      <c r="D1831" s="2">
        <f t="shared" si="222"/>
        <v>7.9961200000000003</v>
      </c>
      <c r="E1831" s="2">
        <f t="shared" si="224"/>
        <v>8.1747499999999995</v>
      </c>
      <c r="F1831" s="2">
        <f t="shared" si="225"/>
        <v>8.4767250000000036</v>
      </c>
      <c r="G1831" s="2">
        <f t="shared" si="219"/>
        <v>8.8779979999999981</v>
      </c>
      <c r="H1831" s="2">
        <f t="shared" si="223"/>
        <v>9.2197630000000057</v>
      </c>
      <c r="I1831" s="2">
        <f t="array" ref="I1831">SUMPRODUCT(B1815:B1834, (ROW(B1815:B1834)-ROW(B1815)+1)) / (20*21/2)</f>
        <v>8.1731238095238101</v>
      </c>
      <c r="J1831" s="2">
        <f t="shared" si="226"/>
        <v>8.3930839472452536</v>
      </c>
      <c r="K1831" s="2">
        <f t="shared" si="220"/>
        <v>8.7679225297929602</v>
      </c>
    </row>
    <row r="1832" spans="1:11" ht="13.5" x14ac:dyDescent="0.25">
      <c r="A1832" s="3">
        <f>TITRES_STAT!B1835</f>
        <v>44678</v>
      </c>
      <c r="B1832" s="6">
        <f>TITRES_STAT!D1835</f>
        <v>7.9652000000000003</v>
      </c>
      <c r="C1832" s="2">
        <f t="shared" si="221"/>
        <v>0</v>
      </c>
      <c r="D1832" s="2">
        <f t="shared" si="222"/>
        <v>7.9652000000000003</v>
      </c>
      <c r="E1832" s="2">
        <f t="shared" si="224"/>
        <v>8.1206199999999988</v>
      </c>
      <c r="F1832" s="2">
        <f t="shared" si="225"/>
        <v>8.4225950000000029</v>
      </c>
      <c r="G1832" s="2">
        <f t="shared" si="219"/>
        <v>8.8472199999999983</v>
      </c>
      <c r="H1832" s="2">
        <f t="shared" si="223"/>
        <v>9.2131900000000062</v>
      </c>
      <c r="I1832" s="2">
        <f t="array" ref="I1832">SUMPRODUCT(B1816:B1835, (ROW(B1816:B1835)-ROW(B1816)+1)) / (20*21/2)</f>
        <v>8.1877433333333336</v>
      </c>
      <c r="J1832" s="2">
        <f t="shared" si="226"/>
        <v>8.3523330951266583</v>
      </c>
      <c r="K1832" s="2">
        <f t="shared" si="220"/>
        <v>8.7364432148991185</v>
      </c>
    </row>
    <row r="1833" spans="1:11" ht="13.5" x14ac:dyDescent="0.25">
      <c r="A1833" s="3">
        <f>TITRES_STAT!B1836</f>
        <v>44679</v>
      </c>
      <c r="B1833" s="6">
        <f>TITRES_STAT!D1836</f>
        <v>8.1197999999999997</v>
      </c>
      <c r="C1833" s="2">
        <f t="shared" si="221"/>
        <v>0.1545999999999994</v>
      </c>
      <c r="D1833" s="2">
        <f t="shared" si="222"/>
        <v>7.9961200000000003</v>
      </c>
      <c r="E1833" s="2">
        <f t="shared" si="224"/>
        <v>8.0819500000000009</v>
      </c>
      <c r="F1833" s="2">
        <f t="shared" si="225"/>
        <v>8.3761950000000009</v>
      </c>
      <c r="G1833" s="2">
        <f t="shared" si="219"/>
        <v>8.8195339999999991</v>
      </c>
      <c r="H1833" s="2">
        <f t="shared" si="223"/>
        <v>9.207428500000006</v>
      </c>
      <c r="I1833" s="2">
        <f t="array" ref="I1833">SUMPRODUCT(B1817:B1836, (ROW(B1817:B1836)-ROW(B1817)+1)) / (20*21/2)</f>
        <v>8.207260476190477</v>
      </c>
      <c r="J1833" s="2">
        <f t="shared" si="226"/>
        <v>8.3301870860669762</v>
      </c>
      <c r="K1833" s="2">
        <f t="shared" si="220"/>
        <v>8.7122611280403301</v>
      </c>
    </row>
    <row r="1834" spans="1:11" ht="13.5" x14ac:dyDescent="0.25">
      <c r="A1834" s="3">
        <f>TITRES_STAT!B1837</f>
        <v>44680</v>
      </c>
      <c r="B1834" s="6">
        <f>TITRES_STAT!D1837</f>
        <v>8.1197999999999997</v>
      </c>
      <c r="C1834" s="2">
        <f t="shared" si="221"/>
        <v>0</v>
      </c>
      <c r="D1834" s="2">
        <f t="shared" si="222"/>
        <v>8.0270399999999995</v>
      </c>
      <c r="E1834" s="2">
        <f t="shared" si="224"/>
        <v>8.0432799999999993</v>
      </c>
      <c r="F1834" s="2">
        <f t="shared" si="225"/>
        <v>8.3297950000000007</v>
      </c>
      <c r="G1834" s="2">
        <f t="shared" si="219"/>
        <v>8.7918479999999981</v>
      </c>
      <c r="H1834" s="2">
        <f t="shared" si="223"/>
        <v>9.2016670000000058</v>
      </c>
      <c r="I1834" s="2">
        <f t="array" ref="I1834">SUMPRODUCT(B1818:B1837, (ROW(B1818:B1837)-ROW(B1818)+1)) / (20*21/2)</f>
        <v>8.2276614285714267</v>
      </c>
      <c r="J1834" s="2">
        <f t="shared" si="226"/>
        <v>8.3101502207272642</v>
      </c>
      <c r="K1834" s="2">
        <f t="shared" si="220"/>
        <v>8.6890273583132593</v>
      </c>
    </row>
    <row r="1835" spans="1:11" ht="13.5" x14ac:dyDescent="0.25">
      <c r="A1835" s="3">
        <f>TITRES_STAT!B1838</f>
        <v>44685</v>
      </c>
      <c r="B1835" s="6">
        <f>TITRES_STAT!D1838</f>
        <v>8.4832999999999998</v>
      </c>
      <c r="C1835" s="2">
        <f t="shared" si="221"/>
        <v>0.36350000000000016</v>
      </c>
      <c r="D1835" s="2">
        <f t="shared" si="222"/>
        <v>8.1306600000000007</v>
      </c>
      <c r="E1835" s="2">
        <f t="shared" si="224"/>
        <v>8.078850000000001</v>
      </c>
      <c r="F1835" s="2">
        <f t="shared" si="225"/>
        <v>8.3015700000000017</v>
      </c>
      <c r="G1835" s="2">
        <f t="shared" si="219"/>
        <v>8.7759179999999972</v>
      </c>
      <c r="H1835" s="2">
        <f t="shared" si="223"/>
        <v>9.1977230000000052</v>
      </c>
      <c r="I1835" s="2">
        <f t="array" ref="I1835">SUMPRODUCT(B1819:B1838, (ROW(B1819:B1838)-ROW(B1819)+1)) / (20*21/2)</f>
        <v>8.2482128571428568</v>
      </c>
      <c r="J1835" s="2">
        <f t="shared" si="226"/>
        <v>8.3266406758960958</v>
      </c>
      <c r="K1835" s="2">
        <f t="shared" si="220"/>
        <v>8.6809596187715634</v>
      </c>
    </row>
    <row r="1836" spans="1:11" ht="13.5" x14ac:dyDescent="0.25">
      <c r="A1836" s="3">
        <f>TITRES_STAT!B1839</f>
        <v>44686</v>
      </c>
      <c r="B1836" s="6">
        <f>TITRES_STAT!D1839</f>
        <v>8.5065000000000008</v>
      </c>
      <c r="C1836" s="2">
        <f t="shared" si="221"/>
        <v>2.3200000000000998E-2</v>
      </c>
      <c r="D1836" s="2">
        <f t="shared" si="222"/>
        <v>8.2389200000000002</v>
      </c>
      <c r="E1836" s="2">
        <f t="shared" si="224"/>
        <v>8.1175200000000007</v>
      </c>
      <c r="F1836" s="2">
        <f t="shared" si="225"/>
        <v>8.2922899999999977</v>
      </c>
      <c r="G1836" s="2">
        <f t="shared" si="219"/>
        <v>8.7643179999999976</v>
      </c>
      <c r="H1836" s="2">
        <f t="shared" si="223"/>
        <v>9.1938565000000061</v>
      </c>
      <c r="I1836" s="2">
        <f t="array" ref="I1836">SUMPRODUCT(B1820:B1839, (ROW(B1820:B1839)-ROW(B1820)+1)) / (20*21/2)</f>
        <v>8.2704180952380959</v>
      </c>
      <c r="J1836" s="2">
        <f t="shared" si="226"/>
        <v>8.3437701353345641</v>
      </c>
      <c r="K1836" s="2">
        <f t="shared" si="220"/>
        <v>8.6741180650942464</v>
      </c>
    </row>
    <row r="1837" spans="1:11" ht="13.5" x14ac:dyDescent="0.25">
      <c r="A1837" s="3">
        <f>TITRES_STAT!B1840</f>
        <v>44687</v>
      </c>
      <c r="B1837" s="6">
        <f>TITRES_STAT!D1840</f>
        <v>8.5065000000000008</v>
      </c>
      <c r="C1837" s="2">
        <f t="shared" si="221"/>
        <v>0</v>
      </c>
      <c r="D1837" s="2">
        <f t="shared" si="222"/>
        <v>8.3471799999999998</v>
      </c>
      <c r="E1837" s="2">
        <f t="shared" si="224"/>
        <v>8.1561900000000005</v>
      </c>
      <c r="F1837" s="2">
        <f t="shared" si="225"/>
        <v>8.2830099999999991</v>
      </c>
      <c r="G1837" s="2">
        <f t="shared" si="219"/>
        <v>8.752717999999998</v>
      </c>
      <c r="H1837" s="2">
        <f t="shared" si="223"/>
        <v>9.1899900000000052</v>
      </c>
      <c r="I1837" s="2">
        <f t="array" ref="I1837">SUMPRODUCT(B1821:B1840, (ROW(B1821:B1840)-ROW(B1821)+1)) / (20*21/2)</f>
        <v>8.3287090476190482</v>
      </c>
      <c r="J1837" s="2">
        <f t="shared" si="226"/>
        <v>8.3592682176836544</v>
      </c>
      <c r="K1837" s="2">
        <f t="shared" si="220"/>
        <v>8.6675448076395707</v>
      </c>
    </row>
    <row r="1838" spans="1:11" ht="13.5" x14ac:dyDescent="0.25">
      <c r="A1838" s="3">
        <f>TITRES_STAT!B1841</f>
        <v>44690</v>
      </c>
      <c r="B1838" s="6">
        <f>TITRES_STAT!D1841</f>
        <v>8.4987999999999992</v>
      </c>
      <c r="C1838" s="2">
        <f t="shared" si="221"/>
        <v>-7.7000000000015945E-3</v>
      </c>
      <c r="D1838" s="2">
        <f t="shared" si="222"/>
        <v>8.4229800000000008</v>
      </c>
      <c r="E1838" s="2">
        <f t="shared" si="224"/>
        <v>8.2095500000000001</v>
      </c>
      <c r="F1838" s="2">
        <f t="shared" si="225"/>
        <v>8.2733449999999991</v>
      </c>
      <c r="G1838" s="2">
        <f t="shared" si="219"/>
        <v>8.7409639999999982</v>
      </c>
      <c r="H1838" s="2">
        <f t="shared" si="223"/>
        <v>9.1860850000000056</v>
      </c>
      <c r="I1838" s="2">
        <f t="array" ref="I1838">SUMPRODUCT(B1822:B1841, (ROW(B1822:B1841)-ROW(B1822)+1)) / (20*21/2)</f>
        <v>8.3851957142857128</v>
      </c>
      <c r="J1838" s="2">
        <f t="shared" si="226"/>
        <v>8.3725569588566398</v>
      </c>
      <c r="K1838" s="2">
        <f t="shared" si="220"/>
        <v>8.6609273642027258</v>
      </c>
    </row>
    <row r="1839" spans="1:11" ht="13.5" x14ac:dyDescent="0.25">
      <c r="A1839" s="3">
        <f>TITRES_STAT!B1842</f>
        <v>44691</v>
      </c>
      <c r="B1839" s="6">
        <f>TITRES_STAT!D1842</f>
        <v>8.5065000000000008</v>
      </c>
      <c r="C1839" s="2">
        <f t="shared" si="221"/>
        <v>7.7000000000015945E-3</v>
      </c>
      <c r="D1839" s="2">
        <f t="shared" si="222"/>
        <v>8.5003200000000021</v>
      </c>
      <c r="E1839" s="2">
        <f t="shared" si="224"/>
        <v>8.2636800000000008</v>
      </c>
      <c r="F1839" s="2">
        <f t="shared" si="225"/>
        <v>8.2733449999999973</v>
      </c>
      <c r="G1839" s="2">
        <f t="shared" si="219"/>
        <v>8.7293640000000003</v>
      </c>
      <c r="H1839" s="2">
        <f t="shared" si="223"/>
        <v>9.1822185000000047</v>
      </c>
      <c r="I1839" s="2">
        <f t="array" ref="I1839">SUMPRODUCT(B1823:B1842, (ROW(B1823:B1842)-ROW(B1823)+1)) / (20*21/2)</f>
        <v>8.4325161904761909</v>
      </c>
      <c r="J1839" s="2">
        <f t="shared" si="226"/>
        <v>8.3853134389655324</v>
      </c>
      <c r="K1839" s="2">
        <f t="shared" si="220"/>
        <v>8.6548713891359519</v>
      </c>
    </row>
    <row r="1840" spans="1:11" ht="13.5" x14ac:dyDescent="0.25">
      <c r="A1840" s="3">
        <f>TITRES_STAT!B1843</f>
        <v>44692</v>
      </c>
      <c r="B1840" s="6">
        <f>TITRES_STAT!D1843</f>
        <v>8.8854000000000006</v>
      </c>
      <c r="C1840" s="2">
        <f t="shared" si="221"/>
        <v>0.37889999999999979</v>
      </c>
      <c r="D1840" s="2">
        <f t="shared" si="222"/>
        <v>8.5807400000000005</v>
      </c>
      <c r="E1840" s="2">
        <f t="shared" si="224"/>
        <v>8.3557000000000023</v>
      </c>
      <c r="F1840" s="2">
        <f t="shared" si="225"/>
        <v>8.2922899999999977</v>
      </c>
      <c r="G1840" s="2">
        <f t="shared" si="219"/>
        <v>8.7253420000000013</v>
      </c>
      <c r="H1840" s="2">
        <f t="shared" si="223"/>
        <v>9.1802465000000044</v>
      </c>
      <c r="I1840" s="2">
        <f t="array" ref="I1840">SUMPRODUCT(B1824:B1843, (ROW(B1824:B1843)-ROW(B1824)+1)) / (20*21/2)</f>
        <v>8.4857623809523819</v>
      </c>
      <c r="J1840" s="2">
        <f t="shared" si="226"/>
        <v>8.4329407304926249</v>
      </c>
      <c r="K1840" s="2">
        <f t="shared" si="220"/>
        <v>8.6639117268168953</v>
      </c>
    </row>
    <row r="1841" spans="1:11" ht="13.5" x14ac:dyDescent="0.25">
      <c r="A1841" s="3">
        <f>TITRES_STAT!B1844</f>
        <v>44693</v>
      </c>
      <c r="B1841" s="6">
        <f>TITRES_STAT!D1844</f>
        <v>8.8854000000000006</v>
      </c>
      <c r="C1841" s="2">
        <f t="shared" si="221"/>
        <v>0</v>
      </c>
      <c r="D1841" s="2">
        <f t="shared" si="222"/>
        <v>8.6565200000000004</v>
      </c>
      <c r="E1841" s="2">
        <f t="shared" si="224"/>
        <v>8.4477200000000003</v>
      </c>
      <c r="F1841" s="2">
        <f t="shared" si="225"/>
        <v>8.3112349999999982</v>
      </c>
      <c r="G1841" s="2">
        <f t="shared" si="219"/>
        <v>8.7132780000000007</v>
      </c>
      <c r="H1841" s="2">
        <f t="shared" si="223"/>
        <v>9.1782745000000041</v>
      </c>
      <c r="I1841" s="2">
        <f t="array" ref="I1841">SUMPRODUCT(B1825:B1844, (ROW(B1825:B1844)-ROW(B1825)+1)) / (20*21/2)</f>
        <v>8.5364709523809523</v>
      </c>
      <c r="J1841" s="2">
        <f t="shared" si="226"/>
        <v>8.4760320894933283</v>
      </c>
      <c r="K1841" s="2">
        <f t="shared" si="220"/>
        <v>8.6725975414515268</v>
      </c>
    </row>
    <row r="1842" spans="1:11" ht="13.5" x14ac:dyDescent="0.25">
      <c r="A1842" s="3">
        <f>TITRES_STAT!B1845</f>
        <v>44694</v>
      </c>
      <c r="B1842" s="6">
        <f>TITRES_STAT!D1845</f>
        <v>8.8080999999999996</v>
      </c>
      <c r="C1842" s="2">
        <f t="shared" si="221"/>
        <v>-7.7300000000001035E-2</v>
      </c>
      <c r="D1842" s="2">
        <f t="shared" si="222"/>
        <v>8.7168399999999995</v>
      </c>
      <c r="E1842" s="2">
        <f t="shared" si="224"/>
        <v>8.5320100000000014</v>
      </c>
      <c r="F1842" s="2">
        <f t="shared" si="225"/>
        <v>8.3263149999999992</v>
      </c>
      <c r="G1842" s="2">
        <f t="shared" ref="G1842:G1905" si="227">AVERAGE(B1793:B1842)</f>
        <v>8.7081739999999996</v>
      </c>
      <c r="H1842" s="2">
        <f t="shared" si="223"/>
        <v>9.1774625000000043</v>
      </c>
      <c r="I1842" s="2">
        <f t="array" ref="I1842">SUMPRODUCT(B1826:B1845, (ROW(B1826:B1845)-ROW(B1826)+1)) / (20*21/2)</f>
        <v>8.5854119047619051</v>
      </c>
      <c r="J1842" s="2">
        <f t="shared" si="226"/>
        <v>8.5076576047796788</v>
      </c>
      <c r="K1842" s="2">
        <f t="shared" si="220"/>
        <v>8.6779113633553884</v>
      </c>
    </row>
    <row r="1843" spans="1:11" ht="13.5" x14ac:dyDescent="0.25">
      <c r="A1843" s="3">
        <f>TITRES_STAT!B1846</f>
        <v>44697</v>
      </c>
      <c r="B1843" s="6">
        <f>TITRES_STAT!D1846</f>
        <v>8.8854000000000006</v>
      </c>
      <c r="C1843" s="2">
        <f t="shared" si="221"/>
        <v>7.7300000000001035E-2</v>
      </c>
      <c r="D1843" s="2">
        <f t="shared" si="222"/>
        <v>8.7941599999999998</v>
      </c>
      <c r="E1843" s="2">
        <f t="shared" si="224"/>
        <v>8.6085700000000021</v>
      </c>
      <c r="F1843" s="2">
        <f t="shared" si="225"/>
        <v>8.3452599999999997</v>
      </c>
      <c r="G1843" s="2">
        <f t="shared" si="227"/>
        <v>8.7046159999999997</v>
      </c>
      <c r="H1843" s="2">
        <f t="shared" si="223"/>
        <v>9.1789705000000037</v>
      </c>
      <c r="I1843" s="2">
        <f t="array" ref="I1843">SUMPRODUCT(B1827:B1846, (ROW(B1827:B1846)-ROW(B1827)+1)) / (20*21/2)</f>
        <v>8.631514285714287</v>
      </c>
      <c r="J1843" s="2">
        <f t="shared" si="226"/>
        <v>8.5436330709911381</v>
      </c>
      <c r="K1843" s="2">
        <f t="shared" ref="K1843:K1906" si="228">$K$4*B1843+(1-$K$4)*K1842</f>
        <v>8.6860481726355694</v>
      </c>
    </row>
    <row r="1844" spans="1:11" ht="13.5" x14ac:dyDescent="0.25">
      <c r="A1844" s="3">
        <f>TITRES_STAT!B1847</f>
        <v>44698</v>
      </c>
      <c r="B1844" s="6">
        <f>TITRES_STAT!D1847</f>
        <v>8.8777000000000008</v>
      </c>
      <c r="C1844" s="2">
        <f t="shared" si="221"/>
        <v>-7.6999999999998181E-3</v>
      </c>
      <c r="D1844" s="2">
        <f t="shared" si="222"/>
        <v>8.8683999999999994</v>
      </c>
      <c r="E1844" s="2">
        <f t="shared" si="224"/>
        <v>8.6843600000000016</v>
      </c>
      <c r="F1844" s="2">
        <f t="shared" si="225"/>
        <v>8.3638200000000005</v>
      </c>
      <c r="G1844" s="2">
        <f t="shared" si="227"/>
        <v>8.7009039999999995</v>
      </c>
      <c r="H1844" s="2">
        <f t="shared" si="223"/>
        <v>9.1804785000000031</v>
      </c>
      <c r="I1844" s="2">
        <f t="array" ref="I1844">SUMPRODUCT(B1828:B1847, (ROW(B1828:B1847)-ROW(B1828)+1)) / (20*21/2)</f>
        <v>8.6732376190476188</v>
      </c>
      <c r="J1844" s="2">
        <f t="shared" si="226"/>
        <v>8.5754489689919815</v>
      </c>
      <c r="K1844" s="2">
        <f t="shared" si="228"/>
        <v>8.6935639305714307</v>
      </c>
    </row>
    <row r="1845" spans="1:11" ht="13.5" x14ac:dyDescent="0.25">
      <c r="A1845" s="3">
        <f>TITRES_STAT!B1848</f>
        <v>44699</v>
      </c>
      <c r="B1845" s="6">
        <f>TITRES_STAT!D1848</f>
        <v>8.8777000000000008</v>
      </c>
      <c r="C1845" s="2">
        <f t="shared" si="221"/>
        <v>0</v>
      </c>
      <c r="D1845" s="2">
        <f t="shared" si="222"/>
        <v>8.8668599999999991</v>
      </c>
      <c r="E1845" s="2">
        <f t="shared" si="224"/>
        <v>8.7238000000000007</v>
      </c>
      <c r="F1845" s="2">
        <f t="shared" si="225"/>
        <v>8.4013250000000017</v>
      </c>
      <c r="G1845" s="2">
        <f t="shared" si="227"/>
        <v>8.6971919999999994</v>
      </c>
      <c r="H1845" s="2">
        <f t="shared" si="223"/>
        <v>9.1833010000000019</v>
      </c>
      <c r="I1845" s="2">
        <f t="array" ref="I1845">SUMPRODUCT(B1829:B1848, (ROW(B1829:B1848)-ROW(B1829)+1)) / (20*21/2)</f>
        <v>8.7113519047619086</v>
      </c>
      <c r="J1845" s="2">
        <f t="shared" si="226"/>
        <v>8.6042347814689357</v>
      </c>
      <c r="K1845" s="2">
        <f t="shared" si="228"/>
        <v>8.7007849529019641</v>
      </c>
    </row>
    <row r="1846" spans="1:11" ht="13.5" x14ac:dyDescent="0.25">
      <c r="A1846" s="3">
        <f>TITRES_STAT!B1849</f>
        <v>44700</v>
      </c>
      <c r="B1846" s="6">
        <f>TITRES_STAT!D1849</f>
        <v>8.8854000000000006</v>
      </c>
      <c r="C1846" s="2">
        <f t="shared" si="221"/>
        <v>7.6999999999998181E-3</v>
      </c>
      <c r="D1846" s="2">
        <f t="shared" si="222"/>
        <v>8.8668599999999991</v>
      </c>
      <c r="E1846" s="2">
        <f t="shared" si="224"/>
        <v>8.7616900000000015</v>
      </c>
      <c r="F1846" s="2">
        <f t="shared" si="225"/>
        <v>8.439605000000002</v>
      </c>
      <c r="G1846" s="2">
        <f t="shared" si="227"/>
        <v>8.6936339999999976</v>
      </c>
      <c r="H1846" s="2">
        <f t="shared" si="223"/>
        <v>9.1851955000000025</v>
      </c>
      <c r="I1846" s="2">
        <f t="array" ref="I1846">SUMPRODUCT(B1830:B1849, (ROW(B1830:B1849)-ROW(B1830)+1)) / (20*21/2)</f>
        <v>8.7458542857142874</v>
      </c>
      <c r="J1846" s="2">
        <f t="shared" si="226"/>
        <v>8.6310124213290376</v>
      </c>
      <c r="K1846" s="2">
        <f t="shared" si="228"/>
        <v>8.7080247586705148</v>
      </c>
    </row>
    <row r="1847" spans="1:11" ht="13.5" x14ac:dyDescent="0.25">
      <c r="A1847" s="3">
        <f>TITRES_STAT!B1850</f>
        <v>44701</v>
      </c>
      <c r="B1847" s="6">
        <f>TITRES_STAT!D1850</f>
        <v>8.8777000000000008</v>
      </c>
      <c r="C1847" s="2">
        <f t="shared" si="221"/>
        <v>-7.6999999999998181E-3</v>
      </c>
      <c r="D1847" s="2">
        <f t="shared" si="222"/>
        <v>8.8807800000000015</v>
      </c>
      <c r="E1847" s="2">
        <f t="shared" si="224"/>
        <v>8.7988100000000014</v>
      </c>
      <c r="F1847" s="2">
        <f t="shared" si="225"/>
        <v>8.4775000000000027</v>
      </c>
      <c r="G1847" s="2">
        <f t="shared" si="227"/>
        <v>8.6899219999999993</v>
      </c>
      <c r="H1847" s="2">
        <f t="shared" si="223"/>
        <v>9.1870515000000026</v>
      </c>
      <c r="I1847" s="2">
        <f t="array" ref="I1847">SUMPRODUCT(B1831:B1850, (ROW(B1831:B1850)-ROW(B1831)+1)) / (20*21/2)</f>
        <v>8.7752414285714302</v>
      </c>
      <c r="J1847" s="2">
        <f t="shared" si="226"/>
        <v>8.6545064764405577</v>
      </c>
      <c r="K1847" s="2">
        <f t="shared" si="228"/>
        <v>8.7146786897030442</v>
      </c>
    </row>
    <row r="1848" spans="1:11" ht="13.5" x14ac:dyDescent="0.25">
      <c r="A1848" s="3">
        <f>TITRES_STAT!B1851</f>
        <v>44704</v>
      </c>
      <c r="B1848" s="6">
        <f>TITRES_STAT!D1851</f>
        <v>8.8777000000000008</v>
      </c>
      <c r="C1848" s="2">
        <f t="shared" si="221"/>
        <v>0</v>
      </c>
      <c r="D1848" s="2">
        <f t="shared" si="222"/>
        <v>8.8792400000000011</v>
      </c>
      <c r="E1848" s="2">
        <f t="shared" si="224"/>
        <v>8.8367000000000022</v>
      </c>
      <c r="F1848" s="2">
        <f t="shared" si="225"/>
        <v>8.5231250000000021</v>
      </c>
      <c r="G1848" s="2">
        <f t="shared" si="227"/>
        <v>8.6862099999999991</v>
      </c>
      <c r="H1848" s="2">
        <f t="shared" si="223"/>
        <v>9.1883275000000015</v>
      </c>
      <c r="I1848" s="2">
        <f t="array" ref="I1848">SUMPRODUCT(B1832:B1851, (ROW(B1832:B1851)-ROW(B1832)+1)) / (20*21/2)</f>
        <v>8.8010166666666692</v>
      </c>
      <c r="J1848" s="2">
        <f t="shared" si="226"/>
        <v>8.6757630024938379</v>
      </c>
      <c r="K1848" s="2">
        <f t="shared" si="228"/>
        <v>8.7210716822637107</v>
      </c>
    </row>
    <row r="1849" spans="1:11" ht="13.5" x14ac:dyDescent="0.25">
      <c r="A1849" s="3">
        <f>TITRES_STAT!B1852</f>
        <v>44705</v>
      </c>
      <c r="B1849" s="6">
        <f>TITRES_STAT!D1852</f>
        <v>8.8854000000000006</v>
      </c>
      <c r="C1849" s="2">
        <f t="shared" si="221"/>
        <v>7.6999999999998181E-3</v>
      </c>
      <c r="D1849" s="2">
        <f t="shared" si="222"/>
        <v>8.8807800000000015</v>
      </c>
      <c r="E1849" s="2">
        <f t="shared" si="224"/>
        <v>8.8745900000000013</v>
      </c>
      <c r="F1849" s="2">
        <f t="shared" si="225"/>
        <v>8.5691350000000011</v>
      </c>
      <c r="G1849" s="2">
        <f t="shared" si="227"/>
        <v>8.6826520000000009</v>
      </c>
      <c r="H1849" s="2">
        <f t="shared" si="223"/>
        <v>9.1889075000000009</v>
      </c>
      <c r="I1849" s="2">
        <f t="array" ref="I1849">SUMPRODUCT(B1833:B1852, (ROW(B1833:B1852)-ROW(B1833)+1)) / (20*21/2)</f>
        <v>8.8224100000000014</v>
      </c>
      <c r="J1849" s="2">
        <f t="shared" si="226"/>
        <v>8.6957284308277583</v>
      </c>
      <c r="K1849" s="2">
        <f t="shared" si="228"/>
        <v>8.7275159300180754</v>
      </c>
    </row>
    <row r="1850" spans="1:11" ht="13.5" x14ac:dyDescent="0.25">
      <c r="A1850" s="3">
        <f>TITRES_STAT!B1853</f>
        <v>44706</v>
      </c>
      <c r="B1850" s="6">
        <f>TITRES_STAT!D1853</f>
        <v>8.8777000000000008</v>
      </c>
      <c r="C1850" s="2">
        <f t="shared" si="221"/>
        <v>-7.6999999999998181E-3</v>
      </c>
      <c r="D1850" s="2">
        <f t="shared" si="222"/>
        <v>8.8807800000000015</v>
      </c>
      <c r="E1850" s="2">
        <f t="shared" si="224"/>
        <v>8.873820000000002</v>
      </c>
      <c r="F1850" s="2">
        <f t="shared" si="225"/>
        <v>8.6147600000000022</v>
      </c>
      <c r="G1850" s="2">
        <f t="shared" si="227"/>
        <v>8.6789400000000008</v>
      </c>
      <c r="H1850" s="2">
        <f t="shared" si="223"/>
        <v>9.1881340000000016</v>
      </c>
      <c r="I1850" s="2">
        <f t="array" ref="I1850">SUMPRODUCT(B1834:B1853, (ROW(B1834:B1853)-ROW(B1834)+1)) / (20*21/2)</f>
        <v>8.8386880952380977</v>
      </c>
      <c r="J1850" s="2">
        <f t="shared" si="226"/>
        <v>8.7130590564632104</v>
      </c>
      <c r="K1850" s="2">
        <f t="shared" si="228"/>
        <v>8.7334055013899157</v>
      </c>
    </row>
    <row r="1851" spans="1:11" ht="13.5" x14ac:dyDescent="0.25">
      <c r="A1851" s="3">
        <f>TITRES_STAT!B1854</f>
        <v>44707</v>
      </c>
      <c r="B1851" s="6">
        <f>TITRES_STAT!D1854</f>
        <v>8.8854000000000006</v>
      </c>
      <c r="C1851" s="2">
        <f t="shared" si="221"/>
        <v>7.6999999999998181E-3</v>
      </c>
      <c r="D1851" s="2">
        <f t="shared" si="222"/>
        <v>8.8807800000000015</v>
      </c>
      <c r="E1851" s="2">
        <f t="shared" si="224"/>
        <v>8.873820000000002</v>
      </c>
      <c r="F1851" s="2">
        <f t="shared" si="225"/>
        <v>8.660770000000003</v>
      </c>
      <c r="G1851" s="2">
        <f t="shared" si="227"/>
        <v>8.6753820000000008</v>
      </c>
      <c r="H1851" s="2">
        <f t="shared" si="223"/>
        <v>9.1886750000000017</v>
      </c>
      <c r="I1851" s="2">
        <f t="array" ref="I1851">SUMPRODUCT(B1835:B1854, (ROW(B1835:B1854)-ROW(B1835)+1)) / (20*21/2)</f>
        <v>8.8513571428571449</v>
      </c>
      <c r="J1851" s="2">
        <f t="shared" si="226"/>
        <v>8.7294724796571899</v>
      </c>
      <c r="K1851" s="2">
        <f t="shared" si="228"/>
        <v>8.7393660699628608</v>
      </c>
    </row>
    <row r="1852" spans="1:11" ht="13.5" x14ac:dyDescent="0.25">
      <c r="A1852" s="3">
        <f>TITRES_STAT!B1855</f>
        <v>44708</v>
      </c>
      <c r="B1852" s="6">
        <f>TITRES_STAT!D1855</f>
        <v>8.8854000000000006</v>
      </c>
      <c r="C1852" s="2">
        <f t="shared" si="221"/>
        <v>0</v>
      </c>
      <c r="D1852" s="2">
        <f t="shared" si="222"/>
        <v>8.8823200000000018</v>
      </c>
      <c r="E1852" s="2">
        <f t="shared" si="224"/>
        <v>8.8815500000000025</v>
      </c>
      <c r="F1852" s="2">
        <f t="shared" si="225"/>
        <v>8.706780000000002</v>
      </c>
      <c r="G1852" s="2">
        <f t="shared" si="227"/>
        <v>8.6705880000000022</v>
      </c>
      <c r="H1852" s="2">
        <f t="shared" si="223"/>
        <v>9.1879015000000024</v>
      </c>
      <c r="I1852" s="2">
        <f t="array" ref="I1852">SUMPRODUCT(B1836:B1855, (ROW(B1836:B1855)-ROW(B1836)+1)) / (20*21/2)</f>
        <v>8.8604171428571465</v>
      </c>
      <c r="J1852" s="2">
        <f t="shared" si="226"/>
        <v>8.7443227196898388</v>
      </c>
      <c r="K1852" s="2">
        <f t="shared" si="228"/>
        <v>8.7450928907486318</v>
      </c>
    </row>
    <row r="1853" spans="1:11" ht="13.5" x14ac:dyDescent="0.25">
      <c r="A1853" s="3">
        <f>TITRES_STAT!B1856</f>
        <v>44711</v>
      </c>
      <c r="B1853" s="6">
        <f>TITRES_STAT!D1856</f>
        <v>8.8777000000000008</v>
      </c>
      <c r="C1853" s="2">
        <f t="shared" si="221"/>
        <v>-7.6999999999998181E-3</v>
      </c>
      <c r="D1853" s="2">
        <f t="shared" si="222"/>
        <v>8.8823200000000018</v>
      </c>
      <c r="E1853" s="2">
        <f t="shared" si="224"/>
        <v>8.8807800000000032</v>
      </c>
      <c r="F1853" s="2">
        <f t="shared" si="225"/>
        <v>8.7446750000000026</v>
      </c>
      <c r="G1853" s="2">
        <f t="shared" si="227"/>
        <v>8.6656400000000016</v>
      </c>
      <c r="H1853" s="2">
        <f t="shared" si="223"/>
        <v>9.1870895000000026</v>
      </c>
      <c r="I1853" s="2">
        <f t="array" ref="I1853">SUMPRODUCT(B1837:B1856, (ROW(B1837:B1856)-ROW(B1837)+1)) / (20*21/2)</f>
        <v>8.8675990476190503</v>
      </c>
      <c r="J1853" s="2">
        <f t="shared" si="226"/>
        <v>8.757025317814616</v>
      </c>
      <c r="K1853" s="2">
        <f t="shared" si="228"/>
        <v>8.7502931695428039</v>
      </c>
    </row>
    <row r="1854" spans="1:11" ht="13.5" x14ac:dyDescent="0.25">
      <c r="A1854" s="3">
        <f>TITRES_STAT!B1857</f>
        <v>44712</v>
      </c>
      <c r="B1854" s="6">
        <f>TITRES_STAT!D1857</f>
        <v>8.8777000000000008</v>
      </c>
      <c r="C1854" s="2">
        <f t="shared" si="221"/>
        <v>0</v>
      </c>
      <c r="D1854" s="2">
        <f t="shared" si="222"/>
        <v>8.8807800000000015</v>
      </c>
      <c r="E1854" s="2">
        <f t="shared" si="224"/>
        <v>8.8807800000000032</v>
      </c>
      <c r="F1854" s="2">
        <f t="shared" si="225"/>
        <v>8.7825700000000033</v>
      </c>
      <c r="G1854" s="2">
        <f t="shared" si="227"/>
        <v>8.6606920000000027</v>
      </c>
      <c r="H1854" s="2">
        <f t="shared" si="223"/>
        <v>9.1850790000000035</v>
      </c>
      <c r="I1854" s="2">
        <f t="array" ref="I1854">SUMPRODUCT(B1838:B1857, (ROW(B1838:B1857)-ROW(B1838)+1)) / (20*21/2)</f>
        <v>8.8730133333333363</v>
      </c>
      <c r="J1854" s="2">
        <f t="shared" si="226"/>
        <v>8.7685181446894145</v>
      </c>
      <c r="K1854" s="2">
        <f t="shared" si="228"/>
        <v>8.7552895158352442</v>
      </c>
    </row>
    <row r="1855" spans="1:11" ht="13.5" x14ac:dyDescent="0.25">
      <c r="A1855" s="3">
        <f>TITRES_STAT!B1858</f>
        <v>44713</v>
      </c>
      <c r="B1855" s="6">
        <f>TITRES_STAT!D1858</f>
        <v>8.8777000000000008</v>
      </c>
      <c r="C1855" s="2">
        <f t="shared" si="221"/>
        <v>0</v>
      </c>
      <c r="D1855" s="2">
        <f t="shared" si="222"/>
        <v>8.8807800000000015</v>
      </c>
      <c r="E1855" s="2">
        <f t="shared" si="224"/>
        <v>8.8807800000000032</v>
      </c>
      <c r="F1855" s="2">
        <f t="shared" si="225"/>
        <v>8.8022900000000028</v>
      </c>
      <c r="G1855" s="2">
        <f t="shared" si="227"/>
        <v>8.6557440000000039</v>
      </c>
      <c r="H1855" s="2">
        <f t="shared" si="223"/>
        <v>9.1830685000000027</v>
      </c>
      <c r="I1855" s="2">
        <f t="array" ref="I1855">SUMPRODUCT(B1839:B1858, (ROW(B1839:B1858)-ROW(B1839)+1)) / (20*21/2)</f>
        <v>8.8766600000000029</v>
      </c>
      <c r="J1855" s="2">
        <f t="shared" si="226"/>
        <v>8.7789164166237565</v>
      </c>
      <c r="K1855" s="2">
        <f t="shared" si="228"/>
        <v>8.7600899269789618</v>
      </c>
    </row>
    <row r="1856" spans="1:11" ht="13.5" x14ac:dyDescent="0.25">
      <c r="A1856" s="3">
        <f>TITRES_STAT!B1859</f>
        <v>44714</v>
      </c>
      <c r="B1856" s="6">
        <f>TITRES_STAT!D1859</f>
        <v>8.8777000000000008</v>
      </c>
      <c r="C1856" s="2">
        <f t="shared" si="221"/>
        <v>0</v>
      </c>
      <c r="D1856" s="2">
        <f t="shared" si="222"/>
        <v>8.8792400000000011</v>
      </c>
      <c r="E1856" s="2">
        <f t="shared" si="224"/>
        <v>8.8800100000000022</v>
      </c>
      <c r="F1856" s="2">
        <f t="shared" si="225"/>
        <v>8.8208500000000036</v>
      </c>
      <c r="G1856" s="2">
        <f t="shared" si="227"/>
        <v>8.6507960000000033</v>
      </c>
      <c r="H1856" s="2">
        <f t="shared" si="223"/>
        <v>9.1822565000000012</v>
      </c>
      <c r="I1856" s="2">
        <f t="array" ref="I1856">SUMPRODUCT(B1840:B1859, (ROW(B1840:B1859)-ROW(B1840)+1)) / (20*21/2)</f>
        <v>8.8785023809523835</v>
      </c>
      <c r="J1856" s="2">
        <f t="shared" si="226"/>
        <v>8.7883243769453028</v>
      </c>
      <c r="K1856" s="2">
        <f t="shared" si="228"/>
        <v>8.7647020867052774</v>
      </c>
    </row>
    <row r="1857" spans="1:11" ht="13.5" x14ac:dyDescent="0.25">
      <c r="A1857" s="3">
        <f>TITRES_STAT!B1860</f>
        <v>44715</v>
      </c>
      <c r="B1857" s="6">
        <f>TITRES_STAT!D1860</f>
        <v>8.8777000000000008</v>
      </c>
      <c r="C1857" s="2">
        <f t="shared" si="221"/>
        <v>0</v>
      </c>
      <c r="D1857" s="2">
        <f t="shared" si="222"/>
        <v>8.8777000000000008</v>
      </c>
      <c r="E1857" s="2">
        <f t="shared" si="224"/>
        <v>8.8800100000000022</v>
      </c>
      <c r="F1857" s="2">
        <f t="shared" si="225"/>
        <v>8.8394100000000027</v>
      </c>
      <c r="G1857" s="2">
        <f t="shared" si="227"/>
        <v>8.6458480000000026</v>
      </c>
      <c r="H1857" s="2">
        <f t="shared" si="223"/>
        <v>9.1815990000000021</v>
      </c>
      <c r="I1857" s="2">
        <f t="array" ref="I1857">SUMPRODUCT(B1841:B1860, (ROW(B1841:B1860)-ROW(B1841)+1)) / (20*21/2)</f>
        <v>8.8785771428571465</v>
      </c>
      <c r="J1857" s="2">
        <f t="shared" si="226"/>
        <v>8.7968363410457506</v>
      </c>
      <c r="K1857" s="2">
        <f t="shared" si="228"/>
        <v>8.7691333774227189</v>
      </c>
    </row>
    <row r="1858" spans="1:11" ht="13.5" x14ac:dyDescent="0.25">
      <c r="A1858" s="3">
        <f>TITRES_STAT!B1861</f>
        <v>44718</v>
      </c>
      <c r="B1858" s="6">
        <f>TITRES_STAT!D1861</f>
        <v>8.8777000000000008</v>
      </c>
      <c r="C1858" s="2">
        <f t="shared" si="221"/>
        <v>0</v>
      </c>
      <c r="D1858" s="2">
        <f t="shared" si="222"/>
        <v>8.8777000000000008</v>
      </c>
      <c r="E1858" s="2">
        <f t="shared" si="224"/>
        <v>8.8800100000000022</v>
      </c>
      <c r="F1858" s="2">
        <f t="shared" si="225"/>
        <v>8.8583550000000031</v>
      </c>
      <c r="G1858" s="2">
        <f t="shared" si="227"/>
        <v>8.6416720000000016</v>
      </c>
      <c r="H1858" s="2">
        <f t="shared" si="223"/>
        <v>9.180941500000003</v>
      </c>
      <c r="I1858" s="2">
        <f t="array" ref="I1858">SUMPRODUCT(B1842:B1861, (ROW(B1842:B1861)-ROW(B1842)+1)) / (20*21/2)</f>
        <v>8.8786885714285741</v>
      </c>
      <c r="J1858" s="2">
        <f t="shared" si="226"/>
        <v>8.8045376418985359</v>
      </c>
      <c r="K1858" s="2">
        <f t="shared" si="228"/>
        <v>8.7733908920335946</v>
      </c>
    </row>
    <row r="1859" spans="1:11" ht="13.5" x14ac:dyDescent="0.25">
      <c r="A1859" s="3">
        <f>TITRES_STAT!B1862</f>
        <v>44719</v>
      </c>
      <c r="B1859" s="6">
        <f>TITRES_STAT!D1862</f>
        <v>8.8777000000000008</v>
      </c>
      <c r="C1859" s="2">
        <f t="shared" si="221"/>
        <v>0</v>
      </c>
      <c r="D1859" s="2">
        <f t="shared" si="222"/>
        <v>8.8777000000000008</v>
      </c>
      <c r="E1859" s="2">
        <f t="shared" si="224"/>
        <v>8.8792400000000029</v>
      </c>
      <c r="F1859" s="2">
        <f t="shared" si="225"/>
        <v>8.8769150000000021</v>
      </c>
      <c r="G1859" s="2">
        <f t="shared" si="227"/>
        <v>8.6374960000000023</v>
      </c>
      <c r="H1859" s="2">
        <f t="shared" si="223"/>
        <v>9.1797430000000038</v>
      </c>
      <c r="I1859" s="2">
        <f t="array" ref="I1859">SUMPRODUCT(B1843:B1862, (ROW(B1843:B1862)-ROW(B1843)+1)) / (20*21/2)</f>
        <v>8.87883666666667</v>
      </c>
      <c r="J1859" s="2">
        <f t="shared" si="226"/>
        <v>8.8115054855272472</v>
      </c>
      <c r="K1859" s="2">
        <f t="shared" si="228"/>
        <v>8.7774814452871794</v>
      </c>
    </row>
    <row r="1860" spans="1:11" ht="13.5" x14ac:dyDescent="0.25">
      <c r="A1860" s="3">
        <f>TITRES_STAT!B1863</f>
        <v>44720</v>
      </c>
      <c r="B1860" s="6">
        <f>TITRES_STAT!D1863</f>
        <v>8.8777000000000008</v>
      </c>
      <c r="C1860" s="2">
        <f t="shared" ref="C1860:C1923" si="229">B1860-B1859</f>
        <v>0</v>
      </c>
      <c r="D1860" s="2">
        <f t="shared" si="222"/>
        <v>8.8777000000000008</v>
      </c>
      <c r="E1860" s="2">
        <f t="shared" si="224"/>
        <v>8.8792400000000029</v>
      </c>
      <c r="F1860" s="2">
        <f t="shared" si="225"/>
        <v>8.8765300000000025</v>
      </c>
      <c r="G1860" s="2">
        <f t="shared" si="227"/>
        <v>8.6340940000000028</v>
      </c>
      <c r="H1860" s="2">
        <f t="shared" si="223"/>
        <v>9.1781580000000034</v>
      </c>
      <c r="I1860" s="2">
        <f t="array" ref="I1860">SUMPRODUCT(B1844:B1863, (ROW(B1844:B1863)-ROW(B1844)+1)) / (20*21/2)</f>
        <v>8.878653333333336</v>
      </c>
      <c r="J1860" s="2">
        <f t="shared" si="226"/>
        <v>8.817809725000842</v>
      </c>
      <c r="K1860" s="2">
        <f t="shared" si="228"/>
        <v>8.7814115846876835</v>
      </c>
    </row>
    <row r="1861" spans="1:11" ht="13.5" x14ac:dyDescent="0.25">
      <c r="A1861" s="3">
        <f>TITRES_STAT!B1864</f>
        <v>44721</v>
      </c>
      <c r="B1861" s="6">
        <f>TITRES_STAT!D1864</f>
        <v>8.8777000000000008</v>
      </c>
      <c r="C1861" s="2">
        <f t="shared" si="229"/>
        <v>0</v>
      </c>
      <c r="D1861" s="2">
        <f t="shared" si="222"/>
        <v>8.8777000000000008</v>
      </c>
      <c r="E1861" s="2">
        <f t="shared" si="224"/>
        <v>8.8784700000000036</v>
      </c>
      <c r="F1861" s="2">
        <f t="shared" si="225"/>
        <v>8.8761450000000028</v>
      </c>
      <c r="G1861" s="2">
        <f t="shared" si="227"/>
        <v>8.6306920000000034</v>
      </c>
      <c r="H1861" s="2">
        <f t="shared" si="223"/>
        <v>9.1761475000000026</v>
      </c>
      <c r="I1861" s="2">
        <f t="array" ref="I1861">SUMPRODUCT(B1845:B1864, (ROW(B1845:B1864)-ROW(B1845)+1)) / (20*21/2)</f>
        <v>8.8762971428571458</v>
      </c>
      <c r="J1861" s="2">
        <f t="shared" si="226"/>
        <v>8.8235135607150479</v>
      </c>
      <c r="K1861" s="2">
        <f t="shared" si="228"/>
        <v>8.7851876009744423</v>
      </c>
    </row>
    <row r="1862" spans="1:11" ht="13.5" x14ac:dyDescent="0.25">
      <c r="A1862" s="3">
        <f>TITRES_STAT!B1865</f>
        <v>44722</v>
      </c>
      <c r="B1862" s="6">
        <f>TITRES_STAT!D1865</f>
        <v>8.8777000000000008</v>
      </c>
      <c r="C1862" s="2">
        <f t="shared" si="229"/>
        <v>0</v>
      </c>
      <c r="D1862" s="2">
        <f t="shared" ref="D1862:D1925" si="230">AVERAGE(B1858:B1862)</f>
        <v>8.8777000000000008</v>
      </c>
      <c r="E1862" s="2">
        <f t="shared" si="224"/>
        <v>8.8777000000000026</v>
      </c>
      <c r="F1862" s="2">
        <f t="shared" si="225"/>
        <v>8.8796250000000025</v>
      </c>
      <c r="G1862" s="2">
        <f t="shared" si="227"/>
        <v>8.6272900000000021</v>
      </c>
      <c r="H1862" s="2">
        <f t="shared" si="223"/>
        <v>9.1741370000000035</v>
      </c>
      <c r="I1862" s="2">
        <f t="array" ref="I1862">SUMPRODUCT(B1846:B1865, (ROW(B1846:B1865)-ROW(B1846)+1)) / (20*21/2)</f>
        <v>8.8740514285714305</v>
      </c>
      <c r="J1862" s="2">
        <f t="shared" si="226"/>
        <v>8.8286741739802821</v>
      </c>
      <c r="K1862" s="2">
        <f t="shared" si="228"/>
        <v>8.7888155381911321</v>
      </c>
    </row>
    <row r="1863" spans="1:11" ht="13.5" x14ac:dyDescent="0.25">
      <c r="A1863" s="3">
        <f>TITRES_STAT!B1866</f>
        <v>44725</v>
      </c>
      <c r="B1863" s="6">
        <f>TITRES_STAT!D1866</f>
        <v>8.8777000000000008</v>
      </c>
      <c r="C1863" s="2">
        <f t="shared" si="229"/>
        <v>0</v>
      </c>
      <c r="D1863" s="2">
        <f t="shared" si="230"/>
        <v>8.8777000000000008</v>
      </c>
      <c r="E1863" s="2">
        <f t="shared" si="224"/>
        <v>8.8777000000000026</v>
      </c>
      <c r="F1863" s="2">
        <f t="shared" si="225"/>
        <v>8.8792400000000029</v>
      </c>
      <c r="G1863" s="2">
        <f t="shared" si="227"/>
        <v>8.6238880000000009</v>
      </c>
      <c r="H1863" s="2">
        <f t="shared" si="223"/>
        <v>9.172126500000001</v>
      </c>
      <c r="I1863" s="2">
        <f t="array" ref="I1863">SUMPRODUCT(B1847:B1866, (ROW(B1847:B1866)-ROW(B1847)+1)) / (20*21/2)</f>
        <v>8.8719161904761918</v>
      </c>
      <c r="J1863" s="2">
        <f t="shared" si="226"/>
        <v>8.8333433002678738</v>
      </c>
      <c r="K1863" s="2">
        <f t="shared" si="228"/>
        <v>8.7923012033601076</v>
      </c>
    </row>
    <row r="1864" spans="1:11" ht="13.5" x14ac:dyDescent="0.25">
      <c r="A1864" s="3">
        <f>TITRES_STAT!B1867</f>
        <v>44726</v>
      </c>
      <c r="B1864" s="6">
        <f>TITRES_STAT!D1867</f>
        <v>8.8544999999999998</v>
      </c>
      <c r="C1864" s="2">
        <f t="shared" si="229"/>
        <v>-2.3200000000000998E-2</v>
      </c>
      <c r="D1864" s="2">
        <f t="shared" si="230"/>
        <v>8.8730600000000006</v>
      </c>
      <c r="E1864" s="2">
        <f t="shared" si="224"/>
        <v>8.8753800000000034</v>
      </c>
      <c r="F1864" s="2">
        <f t="shared" si="225"/>
        <v>8.8780800000000024</v>
      </c>
      <c r="G1864" s="2">
        <f t="shared" si="227"/>
        <v>8.6200220000000005</v>
      </c>
      <c r="H1864" s="2">
        <f t="shared" si="223"/>
        <v>9.1692265000000024</v>
      </c>
      <c r="I1864" s="2">
        <f t="array" ref="I1864">SUMPRODUCT(B1848:B1867, (ROW(B1848:B1867)-ROW(B1848)+1)) / (20*21/2)</f>
        <v>8.8699280952380981</v>
      </c>
      <c r="J1864" s="2">
        <f t="shared" si="226"/>
        <v>8.8353582240518858</v>
      </c>
      <c r="K1864" s="2">
        <f t="shared" si="228"/>
        <v>8.7947403718557897</v>
      </c>
    </row>
    <row r="1865" spans="1:11" ht="13.5" x14ac:dyDescent="0.25">
      <c r="A1865" s="3">
        <f>TITRES_STAT!B1868</f>
        <v>44727</v>
      </c>
      <c r="B1865" s="6">
        <f>TITRES_STAT!D1868</f>
        <v>8.8544999999999998</v>
      </c>
      <c r="C1865" s="2">
        <f t="shared" si="229"/>
        <v>0</v>
      </c>
      <c r="D1865" s="2">
        <f t="shared" si="230"/>
        <v>8.8684200000000004</v>
      </c>
      <c r="E1865" s="2">
        <f t="shared" si="224"/>
        <v>8.8730600000000024</v>
      </c>
      <c r="F1865" s="2">
        <f t="shared" si="225"/>
        <v>8.8769200000000019</v>
      </c>
      <c r="G1865" s="2">
        <f t="shared" si="227"/>
        <v>8.6161560000000001</v>
      </c>
      <c r="H1865" s="2">
        <f t="shared" si="223"/>
        <v>9.1663265000000003</v>
      </c>
      <c r="I1865" s="2">
        <f t="array" ref="I1865">SUMPRODUCT(B1849:B1868, (ROW(B1849:B1868)-ROW(B1849)+1)) / (20*21/2)</f>
        <v>8.8680504761904775</v>
      </c>
      <c r="J1865" s="2">
        <f t="shared" si="226"/>
        <v>8.8371812503326588</v>
      </c>
      <c r="K1865" s="2">
        <f t="shared" si="228"/>
        <v>8.797083886684975</v>
      </c>
    </row>
    <row r="1866" spans="1:11" ht="13.5" x14ac:dyDescent="0.25">
      <c r="A1866" s="3">
        <f>TITRES_STAT!B1869</f>
        <v>44728</v>
      </c>
      <c r="B1866" s="6">
        <f>TITRES_STAT!D1869</f>
        <v>8.8544999999999998</v>
      </c>
      <c r="C1866" s="2">
        <f t="shared" si="229"/>
        <v>0</v>
      </c>
      <c r="D1866" s="2">
        <f t="shared" si="230"/>
        <v>8.863780000000002</v>
      </c>
      <c r="E1866" s="2">
        <f t="shared" si="224"/>
        <v>8.8707400000000014</v>
      </c>
      <c r="F1866" s="2">
        <f t="shared" si="225"/>
        <v>8.8753750000000018</v>
      </c>
      <c r="G1866" s="2">
        <f t="shared" si="227"/>
        <v>8.6194039999999976</v>
      </c>
      <c r="H1866" s="2">
        <f t="shared" ref="H1866:H1929" si="231">AVERAGE(B1667:B1866)</f>
        <v>9.1634264999999999</v>
      </c>
      <c r="I1866" s="2">
        <f t="array" ref="I1866">SUMPRODUCT(B1850:B1869, (ROW(B1850:B1869)-ROW(B1850)+1)) / (20*21/2)</f>
        <v>8.8662833333333335</v>
      </c>
      <c r="J1866" s="2">
        <f t="shared" si="226"/>
        <v>8.8388306550628819</v>
      </c>
      <c r="K1866" s="2">
        <f t="shared" si="228"/>
        <v>8.7993354989718391</v>
      </c>
    </row>
    <row r="1867" spans="1:11" ht="13.5" x14ac:dyDescent="0.25">
      <c r="A1867" s="3">
        <f>TITRES_STAT!B1870</f>
        <v>44729</v>
      </c>
      <c r="B1867" s="6">
        <f>TITRES_STAT!D1870</f>
        <v>8.8544999999999998</v>
      </c>
      <c r="C1867" s="2">
        <f t="shared" si="229"/>
        <v>0</v>
      </c>
      <c r="D1867" s="2">
        <f t="shared" si="230"/>
        <v>8.85914</v>
      </c>
      <c r="E1867" s="2">
        <f t="shared" si="224"/>
        <v>8.8684200000000022</v>
      </c>
      <c r="F1867" s="2">
        <f t="shared" si="225"/>
        <v>8.8742150000000031</v>
      </c>
      <c r="G1867" s="2">
        <f t="shared" si="227"/>
        <v>8.6226519999999987</v>
      </c>
      <c r="H1867" s="2">
        <f t="shared" si="231"/>
        <v>9.1612999999999989</v>
      </c>
      <c r="I1867" s="2">
        <f t="array" ref="I1867">SUMPRODUCT(B1851:B1870, (ROW(B1851:B1870)-ROW(B1851)+1)) / (20*21/2)</f>
        <v>8.8609776190476204</v>
      </c>
      <c r="J1867" s="2">
        <f t="shared" si="226"/>
        <v>8.8403229736283215</v>
      </c>
      <c r="K1867" s="2">
        <f t="shared" si="228"/>
        <v>8.8014988127376501</v>
      </c>
    </row>
    <row r="1868" spans="1:11" ht="13.5" x14ac:dyDescent="0.25">
      <c r="A1868" s="3">
        <f>TITRES_STAT!B1871</f>
        <v>44732</v>
      </c>
      <c r="B1868" s="6">
        <f>TITRES_STAT!D1871</f>
        <v>8.8544999999999998</v>
      </c>
      <c r="C1868" s="2">
        <f t="shared" si="229"/>
        <v>0</v>
      </c>
      <c r="D1868" s="2">
        <f t="shared" si="230"/>
        <v>8.8544999999999998</v>
      </c>
      <c r="E1868" s="2">
        <f t="shared" ref="E1868:E1931" si="232">AVERAGE(B1859:B1868)</f>
        <v>8.8661000000000012</v>
      </c>
      <c r="F1868" s="2">
        <f t="shared" si="225"/>
        <v>8.8730550000000026</v>
      </c>
      <c r="G1868" s="2">
        <f t="shared" si="227"/>
        <v>8.6258999999999979</v>
      </c>
      <c r="H1868" s="2">
        <f t="shared" si="231"/>
        <v>9.1587869999999967</v>
      </c>
      <c r="I1868" s="2">
        <f t="array" ref="I1868">SUMPRODUCT(B1852:B1871, (ROW(B1852:B1871)-ROW(B1852)+1)) / (20*21/2)</f>
        <v>8.8596523809523813</v>
      </c>
      <c r="J1868" s="2">
        <f t="shared" si="226"/>
        <v>8.8416731666161006</v>
      </c>
      <c r="K1868" s="2">
        <f t="shared" si="228"/>
        <v>8.8035772906695069</v>
      </c>
    </row>
    <row r="1869" spans="1:11" ht="13.5" x14ac:dyDescent="0.25">
      <c r="A1869" s="3">
        <f>TITRES_STAT!B1872</f>
        <v>44733</v>
      </c>
      <c r="B1869" s="6">
        <f>TITRES_STAT!D1872</f>
        <v>8.8544999999999998</v>
      </c>
      <c r="C1869" s="2">
        <f t="shared" si="229"/>
        <v>0</v>
      </c>
      <c r="D1869" s="2">
        <f t="shared" si="230"/>
        <v>8.8544999999999998</v>
      </c>
      <c r="E1869" s="2">
        <f t="shared" si="232"/>
        <v>8.863780000000002</v>
      </c>
      <c r="F1869" s="2">
        <f t="shared" si="225"/>
        <v>8.8715100000000024</v>
      </c>
      <c r="G1869" s="2">
        <f t="shared" si="227"/>
        <v>8.6328599999999973</v>
      </c>
      <c r="H1869" s="2">
        <f t="shared" si="231"/>
        <v>9.1562739999999962</v>
      </c>
      <c r="I1869" s="2">
        <f t="array" ref="I1869">SUMPRODUCT(B1853:B1872, (ROW(B1853:B1872)-ROW(B1853)+1)) / (20*21/2)</f>
        <v>8.854788571428573</v>
      </c>
      <c r="J1869" s="2">
        <f t="shared" si="226"/>
        <v>8.8428947697955191</v>
      </c>
      <c r="K1869" s="2">
        <f t="shared" si="228"/>
        <v>8.8055742596628601</v>
      </c>
    </row>
    <row r="1870" spans="1:11" ht="13.5" x14ac:dyDescent="0.25">
      <c r="A1870" s="3">
        <f>TITRES_STAT!B1873</f>
        <v>44734</v>
      </c>
      <c r="B1870" s="6">
        <f>TITRES_STAT!D1873</f>
        <v>8.8157999999999994</v>
      </c>
      <c r="C1870" s="2">
        <f t="shared" si="229"/>
        <v>-3.8700000000000401E-2</v>
      </c>
      <c r="D1870" s="2">
        <f t="shared" si="230"/>
        <v>8.8467599999999997</v>
      </c>
      <c r="E1870" s="2">
        <f t="shared" si="232"/>
        <v>8.8575900000000001</v>
      </c>
      <c r="F1870" s="2">
        <f t="shared" si="225"/>
        <v>8.8684150000000024</v>
      </c>
      <c r="G1870" s="2">
        <f t="shared" si="227"/>
        <v>8.6390459999999969</v>
      </c>
      <c r="H1870" s="2">
        <f t="shared" si="231"/>
        <v>9.1535674999999959</v>
      </c>
      <c r="I1870" s="2">
        <f t="array" ref="I1870">SUMPRODUCT(B1854:B1873, (ROW(B1854:B1873)-ROW(B1854)+1)) / (20*21/2)</f>
        <v>8.8502561904761929</v>
      </c>
      <c r="J1870" s="2">
        <f t="shared" si="226"/>
        <v>8.8403143155292803</v>
      </c>
      <c r="K1870" s="2">
        <f t="shared" si="228"/>
        <v>8.8059752690878454</v>
      </c>
    </row>
    <row r="1871" spans="1:11" ht="13.5" x14ac:dyDescent="0.25">
      <c r="A1871" s="3">
        <f>TITRES_STAT!B1874</f>
        <v>44735</v>
      </c>
      <c r="B1871" s="6">
        <f>TITRES_STAT!D1874</f>
        <v>8.8544999999999998</v>
      </c>
      <c r="C1871" s="2">
        <f t="shared" si="229"/>
        <v>3.8700000000000401E-2</v>
      </c>
      <c r="D1871" s="2">
        <f t="shared" si="230"/>
        <v>8.8467599999999997</v>
      </c>
      <c r="E1871" s="2">
        <f t="shared" si="232"/>
        <v>8.8552700000000009</v>
      </c>
      <c r="F1871" s="2">
        <f t="shared" si="225"/>
        <v>8.8668700000000022</v>
      </c>
      <c r="G1871" s="2">
        <f t="shared" si="227"/>
        <v>8.6460059999999981</v>
      </c>
      <c r="H1871" s="2">
        <f t="shared" si="231"/>
        <v>9.1506674999999955</v>
      </c>
      <c r="I1871" s="2">
        <f t="array" ref="I1871">SUMPRODUCT(B1855:B1874, (ROW(B1855:B1874)-ROW(B1855)+1)) / (20*21/2)</f>
        <v>8.8460185714285728</v>
      </c>
      <c r="J1871" s="2">
        <f t="shared" si="226"/>
        <v>8.8416653330979198</v>
      </c>
      <c r="K1871" s="2">
        <f t="shared" si="228"/>
        <v>8.8078781997118512</v>
      </c>
    </row>
    <row r="1872" spans="1:11" ht="13.5" x14ac:dyDescent="0.25">
      <c r="A1872" s="3">
        <f>TITRES_STAT!B1875</f>
        <v>44736</v>
      </c>
      <c r="B1872" s="6">
        <f>TITRES_STAT!D1875</f>
        <v>8.8157999999999994</v>
      </c>
      <c r="C1872" s="2">
        <f t="shared" si="229"/>
        <v>-3.8700000000000401E-2</v>
      </c>
      <c r="D1872" s="2">
        <f t="shared" si="230"/>
        <v>8.8390199999999997</v>
      </c>
      <c r="E1872" s="2">
        <f t="shared" si="232"/>
        <v>8.8490800000000007</v>
      </c>
      <c r="F1872" s="2">
        <f t="shared" si="225"/>
        <v>8.8633900000000008</v>
      </c>
      <c r="G1872" s="2">
        <f t="shared" si="227"/>
        <v>8.6521919999999994</v>
      </c>
      <c r="H1872" s="2">
        <f t="shared" si="231"/>
        <v>9.1483474999999945</v>
      </c>
      <c r="I1872" s="2">
        <f t="array" ref="I1872">SUMPRODUCT(B1856:B1875, (ROW(B1856:B1875)-ROW(B1856)+1)) / (20*21/2)</f>
        <v>8.8634376190476214</v>
      </c>
      <c r="J1872" s="2">
        <f t="shared" si="226"/>
        <v>8.8392019680409746</v>
      </c>
      <c r="K1872" s="2">
        <f t="shared" si="228"/>
        <v>8.8081888585466803</v>
      </c>
    </row>
    <row r="1873" spans="1:11" ht="13.5" x14ac:dyDescent="0.25">
      <c r="A1873" s="3">
        <f>TITRES_STAT!B1876</f>
        <v>44739</v>
      </c>
      <c r="B1873" s="6">
        <f>TITRES_STAT!D1876</f>
        <v>8.8157999999999994</v>
      </c>
      <c r="C1873" s="2">
        <f t="shared" si="229"/>
        <v>0</v>
      </c>
      <c r="D1873" s="2">
        <f t="shared" si="230"/>
        <v>8.8312799999999978</v>
      </c>
      <c r="E1873" s="2">
        <f t="shared" si="232"/>
        <v>8.8428900000000006</v>
      </c>
      <c r="F1873" s="2">
        <f t="shared" si="225"/>
        <v>8.8602950000000007</v>
      </c>
      <c r="G1873" s="2">
        <f t="shared" si="227"/>
        <v>8.658377999999999</v>
      </c>
      <c r="H1873" s="2">
        <f t="shared" si="231"/>
        <v>9.1452929999999952</v>
      </c>
      <c r="I1873" s="2">
        <f t="array" ref="I1873">SUMPRODUCT(B1857:B1876, (ROW(B1857:B1876)-ROW(B1857)+1)) / (20*21/2)</f>
        <v>8.9173785714285714</v>
      </c>
      <c r="J1873" s="2">
        <f t="shared" si="226"/>
        <v>8.8369732091799289</v>
      </c>
      <c r="K1873" s="2">
        <f t="shared" si="228"/>
        <v>8.8084873346821038</v>
      </c>
    </row>
    <row r="1874" spans="1:11" ht="13.5" x14ac:dyDescent="0.25">
      <c r="A1874" s="3">
        <f>TITRES_STAT!B1877</f>
        <v>44740</v>
      </c>
      <c r="B1874" s="6">
        <f>TITRES_STAT!D1877</f>
        <v>8.8157999999999994</v>
      </c>
      <c r="C1874" s="2">
        <f t="shared" si="229"/>
        <v>0</v>
      </c>
      <c r="D1874" s="2">
        <f t="shared" si="230"/>
        <v>8.8235399999999995</v>
      </c>
      <c r="E1874" s="2">
        <f t="shared" si="232"/>
        <v>8.8390199999999997</v>
      </c>
      <c r="F1874" s="2">
        <f t="shared" si="225"/>
        <v>8.8572000000000006</v>
      </c>
      <c r="G1874" s="2">
        <f t="shared" si="227"/>
        <v>8.6645640000000004</v>
      </c>
      <c r="H1874" s="2">
        <f t="shared" si="231"/>
        <v>9.1421994999999932</v>
      </c>
      <c r="I1874" s="2">
        <f t="array" ref="I1874">SUMPRODUCT(B1858:B1877, (ROW(B1858:B1877)-ROW(B1858)+1)) / (20*21/2)</f>
        <v>8.9686814285714291</v>
      </c>
      <c r="J1874" s="2">
        <f t="shared" si="226"/>
        <v>8.8349567130675553</v>
      </c>
      <c r="K1874" s="2">
        <f t="shared" si="228"/>
        <v>8.8087741058710414</v>
      </c>
    </row>
    <row r="1875" spans="1:11" ht="13.5" x14ac:dyDescent="0.25">
      <c r="A1875" s="3">
        <f>TITRES_STAT!B1878</f>
        <v>44741</v>
      </c>
      <c r="B1875" s="6">
        <f>TITRES_STAT!D1878</f>
        <v>9.0401000000000007</v>
      </c>
      <c r="C1875" s="2">
        <f t="shared" si="229"/>
        <v>0.22430000000000128</v>
      </c>
      <c r="D1875" s="2">
        <f t="shared" si="230"/>
        <v>8.8683999999999994</v>
      </c>
      <c r="E1875" s="2">
        <f t="shared" si="232"/>
        <v>8.8575799999999987</v>
      </c>
      <c r="F1875" s="2">
        <f t="shared" si="225"/>
        <v>8.8653200000000005</v>
      </c>
      <c r="G1875" s="2">
        <f t="shared" si="227"/>
        <v>8.6828140000000005</v>
      </c>
      <c r="H1875" s="2">
        <f t="shared" si="231"/>
        <v>9.1402274999999928</v>
      </c>
      <c r="I1875" s="2">
        <f t="array" ref="I1875">SUMPRODUCT(B1859:B1878, (ROW(B1859:B1878)-ROW(B1859)+1)) / (20*21/2)</f>
        <v>9.0251557142857148</v>
      </c>
      <c r="J1875" s="2">
        <f t="shared" si="226"/>
        <v>8.8544941689658838</v>
      </c>
      <c r="K1875" s="2">
        <f t="shared" si="228"/>
        <v>8.8178457095623735</v>
      </c>
    </row>
    <row r="1876" spans="1:11" ht="13.5" x14ac:dyDescent="0.25">
      <c r="A1876" s="3">
        <f>TITRES_STAT!B1879</f>
        <v>44742</v>
      </c>
      <c r="B1876" s="6">
        <f>TITRES_STAT!D1879</f>
        <v>9.4316999999999993</v>
      </c>
      <c r="C1876" s="2">
        <f t="shared" si="229"/>
        <v>0.39159999999999862</v>
      </c>
      <c r="D1876" s="2">
        <f t="shared" si="230"/>
        <v>8.9838399999999989</v>
      </c>
      <c r="E1876" s="2">
        <f t="shared" si="232"/>
        <v>8.9152999999999984</v>
      </c>
      <c r="F1876" s="2">
        <f t="shared" ref="F1876:F1939" si="233">AVERAGE(B1857:B1876)</f>
        <v>8.8930199999999999</v>
      </c>
      <c r="G1876" s="2">
        <f t="shared" si="227"/>
        <v>8.7090519999999998</v>
      </c>
      <c r="H1876" s="2">
        <f t="shared" si="231"/>
        <v>9.1404069999999926</v>
      </c>
      <c r="I1876" s="2">
        <f t="array" ref="I1876">SUMPRODUCT(B1860:B1879, (ROW(B1860:B1879)-ROW(B1860)+1)) / (20*21/2)</f>
        <v>9.0864109523809518</v>
      </c>
      <c r="J1876" s="2">
        <f t="shared" si="226"/>
        <v>8.909466152873895</v>
      </c>
      <c r="K1876" s="2">
        <f t="shared" si="228"/>
        <v>8.8419184268344377</v>
      </c>
    </row>
    <row r="1877" spans="1:11" ht="13.5" x14ac:dyDescent="0.25">
      <c r="A1877" s="3">
        <f>TITRES_STAT!B1880</f>
        <v>44743</v>
      </c>
      <c r="B1877" s="6">
        <f>TITRES_STAT!D1880</f>
        <v>9.4316999999999993</v>
      </c>
      <c r="C1877" s="2">
        <f t="shared" si="229"/>
        <v>0</v>
      </c>
      <c r="D1877" s="2">
        <f t="shared" si="230"/>
        <v>9.1070200000000003</v>
      </c>
      <c r="E1877" s="2">
        <f t="shared" si="232"/>
        <v>8.97302</v>
      </c>
      <c r="F1877" s="2">
        <f t="shared" si="233"/>
        <v>8.9207200000000011</v>
      </c>
      <c r="G1877" s="2">
        <f t="shared" si="227"/>
        <v>8.7352899999999991</v>
      </c>
      <c r="H1877" s="2">
        <f t="shared" si="231"/>
        <v>9.1403929999999942</v>
      </c>
      <c r="I1877" s="2">
        <f t="array" ref="I1877">SUMPRODUCT(B1861:B1880, (ROW(B1861:B1880)-ROW(B1861)+1)) / (20*21/2)</f>
        <v>9.1286280952380956</v>
      </c>
      <c r="J1877" s="2">
        <f t="shared" ref="J1877:J1940" si="234">$J$4*B1877+J1876*(1-$J$4)</f>
        <v>8.9592027097430478</v>
      </c>
      <c r="K1877" s="2">
        <f t="shared" si="228"/>
        <v>8.8650471159781858</v>
      </c>
    </row>
    <row r="1878" spans="1:11" ht="13.5" x14ac:dyDescent="0.25">
      <c r="A1878" s="3">
        <f>TITRES_STAT!B1881</f>
        <v>44746</v>
      </c>
      <c r="B1878" s="6">
        <f>TITRES_STAT!D1881</f>
        <v>9.5137</v>
      </c>
      <c r="C1878" s="2">
        <f t="shared" si="229"/>
        <v>8.2000000000000739E-2</v>
      </c>
      <c r="D1878" s="2">
        <f t="shared" si="230"/>
        <v>9.246599999999999</v>
      </c>
      <c r="E1878" s="2">
        <f t="shared" si="232"/>
        <v>9.0389400000000002</v>
      </c>
      <c r="F1878" s="2">
        <f t="shared" si="233"/>
        <v>8.9525200000000016</v>
      </c>
      <c r="G1878" s="2">
        <f t="shared" si="227"/>
        <v>8.7662599999999991</v>
      </c>
      <c r="H1878" s="2">
        <f t="shared" si="231"/>
        <v>9.1407889999999945</v>
      </c>
      <c r="I1878" s="2">
        <f t="array" ref="I1878">SUMPRODUCT(B1862:B1881, (ROW(B1862:B1881)-ROW(B1862)+1)) / (20*21/2)</f>
        <v>9.1682071428571419</v>
      </c>
      <c r="J1878" s="2">
        <f t="shared" si="234"/>
        <v>9.0120119754818049</v>
      </c>
      <c r="K1878" s="2">
        <f t="shared" si="228"/>
        <v>8.8904844839790425</v>
      </c>
    </row>
    <row r="1879" spans="1:11" ht="13.5" x14ac:dyDescent="0.25">
      <c r="A1879" s="3">
        <f>TITRES_STAT!B1882</f>
        <v>44747</v>
      </c>
      <c r="B1879" s="6">
        <f>TITRES_STAT!D1882</f>
        <v>9.5957000000000008</v>
      </c>
      <c r="C1879" s="2">
        <f t="shared" si="229"/>
        <v>8.2000000000000739E-2</v>
      </c>
      <c r="D1879" s="2">
        <f t="shared" si="230"/>
        <v>9.4025800000000004</v>
      </c>
      <c r="E1879" s="2">
        <f t="shared" si="232"/>
        <v>9.1130599999999991</v>
      </c>
      <c r="F1879" s="2">
        <f t="shared" si="233"/>
        <v>8.9884200000000014</v>
      </c>
      <c r="G1879" s="2">
        <f t="shared" si="227"/>
        <v>8.7988699999999991</v>
      </c>
      <c r="H1879" s="2">
        <f t="shared" si="231"/>
        <v>9.1415949999999953</v>
      </c>
      <c r="I1879" s="2">
        <f t="array" ref="I1879">SUMPRODUCT(B1863:B1882, (ROW(B1863:B1882)-ROW(B1863)+1)) / (20*21/2)</f>
        <v>9.2051480952380942</v>
      </c>
      <c r="J1879" s="2">
        <f t="shared" si="234"/>
        <v>9.0676013111502058</v>
      </c>
      <c r="K1879" s="2">
        <f t="shared" si="228"/>
        <v>8.9181399944112378</v>
      </c>
    </row>
    <row r="1880" spans="1:11" ht="13.5" x14ac:dyDescent="0.25">
      <c r="A1880" s="3">
        <f>TITRES_STAT!B1883</f>
        <v>44748</v>
      </c>
      <c r="B1880" s="6">
        <f>TITRES_STAT!D1883</f>
        <v>9.4316999999999993</v>
      </c>
      <c r="C1880" s="2">
        <f t="shared" si="229"/>
        <v>-0.16400000000000148</v>
      </c>
      <c r="D1880" s="2">
        <f t="shared" si="230"/>
        <v>9.4809000000000001</v>
      </c>
      <c r="E1880" s="2">
        <f t="shared" si="232"/>
        <v>9.1746499999999997</v>
      </c>
      <c r="F1880" s="2">
        <f t="shared" si="233"/>
        <v>9.0161200000000008</v>
      </c>
      <c r="G1880" s="2">
        <f t="shared" si="227"/>
        <v>8.8281999999999989</v>
      </c>
      <c r="H1880" s="2">
        <f t="shared" si="231"/>
        <v>9.1416199999999961</v>
      </c>
      <c r="I1880" s="2">
        <f t="array" ref="I1880">SUMPRODUCT(B1864:B1883, (ROW(B1864:B1883)-ROW(B1864)+1)) / (20*21/2)</f>
        <v>9.2394509523809525</v>
      </c>
      <c r="J1880" s="2">
        <f t="shared" si="234"/>
        <v>9.1022773767549481</v>
      </c>
      <c r="K1880" s="2">
        <f t="shared" si="228"/>
        <v>8.9382796024735427</v>
      </c>
    </row>
    <row r="1881" spans="1:11" ht="13.5" x14ac:dyDescent="0.25">
      <c r="A1881" s="3">
        <f>TITRES_STAT!B1884</f>
        <v>44749</v>
      </c>
      <c r="B1881" s="6">
        <f>TITRES_STAT!D1884</f>
        <v>9.4316999999999993</v>
      </c>
      <c r="C1881" s="2">
        <f t="shared" si="229"/>
        <v>0</v>
      </c>
      <c r="D1881" s="2">
        <f t="shared" si="230"/>
        <v>9.4809000000000001</v>
      </c>
      <c r="E1881" s="2">
        <f t="shared" si="232"/>
        <v>9.2323699999999995</v>
      </c>
      <c r="F1881" s="2">
        <f t="shared" si="233"/>
        <v>9.0438200000000002</v>
      </c>
      <c r="G1881" s="2">
        <f t="shared" si="227"/>
        <v>8.8575299999999988</v>
      </c>
      <c r="H1881" s="2">
        <f t="shared" si="231"/>
        <v>9.1416449999999969</v>
      </c>
      <c r="I1881" s="2">
        <f t="array" ref="I1881">SUMPRODUCT(B1865:B1884, (ROW(B1865:B1884)-ROW(B1865)+1)) / (20*21/2)</f>
        <v>9.2672109523809514</v>
      </c>
      <c r="J1881" s="2">
        <f t="shared" si="234"/>
        <v>9.1336509599211428</v>
      </c>
      <c r="K1881" s="2">
        <f t="shared" si="228"/>
        <v>8.9576294219843842</v>
      </c>
    </row>
    <row r="1882" spans="1:11" ht="13.5" x14ac:dyDescent="0.25">
      <c r="A1882" s="3">
        <f>TITRES_STAT!B1885</f>
        <v>44750</v>
      </c>
      <c r="B1882" s="6">
        <f>TITRES_STAT!D1885</f>
        <v>9.4316999999999993</v>
      </c>
      <c r="C1882" s="2">
        <f t="shared" si="229"/>
        <v>0</v>
      </c>
      <c r="D1882" s="2">
        <f t="shared" si="230"/>
        <v>9.4809000000000001</v>
      </c>
      <c r="E1882" s="2">
        <f t="shared" si="232"/>
        <v>9.293960000000002</v>
      </c>
      <c r="F1882" s="2">
        <f t="shared" si="233"/>
        <v>9.0715200000000014</v>
      </c>
      <c r="G1882" s="2">
        <f t="shared" si="227"/>
        <v>8.8868599999999986</v>
      </c>
      <c r="H1882" s="2">
        <f t="shared" si="231"/>
        <v>9.1416309999999985</v>
      </c>
      <c r="I1882" s="2">
        <f t="array" ref="I1882">SUMPRODUCT(B1866:B1885, (ROW(B1866:B1885)-ROW(B1866)+1)) / (20*21/2)</f>
        <v>9.2963223809523807</v>
      </c>
      <c r="J1882" s="2">
        <f t="shared" si="234"/>
        <v>9.1620365827857952</v>
      </c>
      <c r="K1882" s="2">
        <f t="shared" si="228"/>
        <v>8.9762204250438202</v>
      </c>
    </row>
    <row r="1883" spans="1:11" ht="13.5" x14ac:dyDescent="0.25">
      <c r="A1883" s="3">
        <f>TITRES_STAT!B1886</f>
        <v>44753</v>
      </c>
      <c r="B1883" s="6">
        <f>TITRES_STAT!D1886</f>
        <v>9.4316999999999993</v>
      </c>
      <c r="C1883" s="2">
        <f t="shared" si="229"/>
        <v>0</v>
      </c>
      <c r="D1883" s="2">
        <f t="shared" si="230"/>
        <v>9.4644999999999992</v>
      </c>
      <c r="E1883" s="2">
        <f t="shared" si="232"/>
        <v>9.3555500000000027</v>
      </c>
      <c r="F1883" s="2">
        <f t="shared" si="233"/>
        <v>9.0992200000000008</v>
      </c>
      <c r="G1883" s="2">
        <f t="shared" si="227"/>
        <v>8.9130979999999962</v>
      </c>
      <c r="H1883" s="2">
        <f t="shared" si="231"/>
        <v>9.1418104999999983</v>
      </c>
      <c r="I1883" s="2">
        <f t="array" ref="I1883">SUMPRODUCT(B1867:B1886, (ROW(B1867:B1886)-ROW(B1867)+1)) / (20*21/2)</f>
        <v>9.3226852380952359</v>
      </c>
      <c r="J1883" s="2">
        <f t="shared" si="234"/>
        <v>9.1877188129966711</v>
      </c>
      <c r="K1883" s="2">
        <f t="shared" si="228"/>
        <v>8.9940823691597487</v>
      </c>
    </row>
    <row r="1884" spans="1:11" ht="13.5" x14ac:dyDescent="0.25">
      <c r="A1884" s="3">
        <f>TITRES_STAT!B1887</f>
        <v>44754</v>
      </c>
      <c r="B1884" s="6">
        <f>TITRES_STAT!D1887</f>
        <v>9.3907000000000007</v>
      </c>
      <c r="C1884" s="2">
        <f t="shared" si="229"/>
        <v>-4.0999999999998593E-2</v>
      </c>
      <c r="D1884" s="2">
        <f t="shared" si="230"/>
        <v>9.4235000000000007</v>
      </c>
      <c r="E1884" s="2">
        <f t="shared" si="232"/>
        <v>9.4130399999999987</v>
      </c>
      <c r="F1884" s="2">
        <f t="shared" si="233"/>
        <v>9.1260300000000019</v>
      </c>
      <c r="G1884" s="2">
        <f t="shared" si="227"/>
        <v>8.9385159999999981</v>
      </c>
      <c r="H1884" s="2">
        <f t="shared" si="231"/>
        <v>9.141630499999998</v>
      </c>
      <c r="I1884" s="2">
        <f t="array" ref="I1884">SUMPRODUCT(B1868:B1887, (ROW(B1868:B1887)-ROW(B1868)+1)) / (20*21/2)</f>
        <v>9.3462995238095239</v>
      </c>
      <c r="J1884" s="2">
        <f t="shared" si="234"/>
        <v>9.2070503546160349</v>
      </c>
      <c r="K1884" s="2">
        <f t="shared" si="228"/>
        <v>9.0096360017417201</v>
      </c>
    </row>
    <row r="1885" spans="1:11" ht="13.5" x14ac:dyDescent="0.25">
      <c r="A1885" s="3">
        <f>TITRES_STAT!B1888</f>
        <v>44755</v>
      </c>
      <c r="B1885" s="6">
        <f>TITRES_STAT!D1888</f>
        <v>9.4316999999999993</v>
      </c>
      <c r="C1885" s="2">
        <f t="shared" si="229"/>
        <v>4.0999999999998593E-2</v>
      </c>
      <c r="D1885" s="2">
        <f t="shared" si="230"/>
        <v>9.4235000000000007</v>
      </c>
      <c r="E1885" s="2">
        <f t="shared" si="232"/>
        <v>9.4521999999999995</v>
      </c>
      <c r="F1885" s="2">
        <f t="shared" si="233"/>
        <v>9.1548900000000017</v>
      </c>
      <c r="G1885" s="2">
        <f t="shared" si="227"/>
        <v>8.9574839999999973</v>
      </c>
      <c r="H1885" s="2">
        <f t="shared" si="231"/>
        <v>9.1416554999999988</v>
      </c>
      <c r="I1885" s="2">
        <f t="array" ref="I1885">SUMPRODUCT(B1869:B1888, (ROW(B1869:B1888)-ROW(B1869)+1)) / (20*21/2)</f>
        <v>9.3632604761904759</v>
      </c>
      <c r="J1885" s="2">
        <f t="shared" si="234"/>
        <v>9.2284455589383168</v>
      </c>
      <c r="K1885" s="2">
        <f t="shared" si="228"/>
        <v>9.0261875310851813</v>
      </c>
    </row>
    <row r="1886" spans="1:11" ht="13.5" x14ac:dyDescent="0.25">
      <c r="A1886" s="3">
        <f>TITRES_STAT!B1889</f>
        <v>44756</v>
      </c>
      <c r="B1886" s="6">
        <f>TITRES_STAT!D1889</f>
        <v>9.4316999999999993</v>
      </c>
      <c r="C1886" s="2">
        <f t="shared" si="229"/>
        <v>0</v>
      </c>
      <c r="D1886" s="2">
        <f t="shared" si="230"/>
        <v>9.4235000000000007</v>
      </c>
      <c r="E1886" s="2">
        <f t="shared" si="232"/>
        <v>9.4521999999999995</v>
      </c>
      <c r="F1886" s="2">
        <f t="shared" si="233"/>
        <v>9.1837500000000016</v>
      </c>
      <c r="G1886" s="2">
        <f t="shared" si="227"/>
        <v>8.9759879999999974</v>
      </c>
      <c r="H1886" s="2">
        <f t="shared" si="231"/>
        <v>9.1417190000000002</v>
      </c>
      <c r="I1886" s="2">
        <f t="array" ref="I1886">SUMPRODUCT(B1870:B1889, (ROW(B1870:B1889)-ROW(B1870)+1)) / (20*21/2)</f>
        <v>9.3776680952380946</v>
      </c>
      <c r="J1886" s="2">
        <f t="shared" si="234"/>
        <v>9.2478031247537142</v>
      </c>
      <c r="K1886" s="2">
        <f t="shared" si="228"/>
        <v>9.042089980846546</v>
      </c>
    </row>
    <row r="1887" spans="1:11" ht="13.5" x14ac:dyDescent="0.25">
      <c r="A1887" s="3">
        <f>TITRES_STAT!B1890</f>
        <v>44757</v>
      </c>
      <c r="B1887" s="6">
        <f>TITRES_STAT!D1890</f>
        <v>9.4316999999999993</v>
      </c>
      <c r="C1887" s="2">
        <f t="shared" si="229"/>
        <v>0</v>
      </c>
      <c r="D1887" s="2">
        <f t="shared" si="230"/>
        <v>9.4235000000000007</v>
      </c>
      <c r="E1887" s="2">
        <f t="shared" si="232"/>
        <v>9.4522000000000013</v>
      </c>
      <c r="F1887" s="2">
        <f t="shared" si="233"/>
        <v>9.2126100000000015</v>
      </c>
      <c r="G1887" s="2">
        <f t="shared" si="227"/>
        <v>8.9944919999999975</v>
      </c>
      <c r="H1887" s="2">
        <f t="shared" si="231"/>
        <v>9.1417824999999997</v>
      </c>
      <c r="I1887" s="2">
        <f t="array" ref="I1887">SUMPRODUCT(B1871:B1890, (ROW(B1871:B1890)-ROW(B1871)+1)) / (20*21/2)</f>
        <v>9.3871795238095235</v>
      </c>
      <c r="J1887" s="2">
        <f t="shared" si="234"/>
        <v>9.2653171128724079</v>
      </c>
      <c r="K1887" s="2">
        <f t="shared" si="228"/>
        <v>9.0573688051270729</v>
      </c>
    </row>
    <row r="1888" spans="1:11" ht="13.5" x14ac:dyDescent="0.25">
      <c r="A1888" s="3">
        <f>TITRES_STAT!B1891</f>
        <v>44760</v>
      </c>
      <c r="B1888" s="6">
        <f>TITRES_STAT!D1891</f>
        <v>9.3907000000000007</v>
      </c>
      <c r="C1888" s="2">
        <f t="shared" si="229"/>
        <v>-4.0999999999998593E-2</v>
      </c>
      <c r="D1888" s="2">
        <f t="shared" si="230"/>
        <v>9.4153000000000002</v>
      </c>
      <c r="E1888" s="2">
        <f t="shared" si="232"/>
        <v>9.4399000000000015</v>
      </c>
      <c r="F1888" s="2">
        <f t="shared" si="233"/>
        <v>9.2394200000000026</v>
      </c>
      <c r="G1888" s="2">
        <f t="shared" si="227"/>
        <v>9.0123299999999986</v>
      </c>
      <c r="H1888" s="2">
        <f t="shared" si="231"/>
        <v>9.1416795000000004</v>
      </c>
      <c r="I1888" s="2">
        <f t="array" ref="I1888">SUMPRODUCT(B1872:B1891, (ROW(B1872:B1891)-ROW(B1872)+1)) / (20*21/2)</f>
        <v>9.4003180952380951</v>
      </c>
      <c r="J1888" s="2">
        <f t="shared" si="234"/>
        <v>9.2772583402178928</v>
      </c>
      <c r="K1888" s="2">
        <f t="shared" si="228"/>
        <v>9.0704406166907177</v>
      </c>
    </row>
    <row r="1889" spans="1:11" ht="13.5" x14ac:dyDescent="0.25">
      <c r="A1889" s="3">
        <f>TITRES_STAT!B1892</f>
        <v>44761</v>
      </c>
      <c r="B1889" s="6">
        <f>TITRES_STAT!D1892</f>
        <v>9.3907000000000007</v>
      </c>
      <c r="C1889" s="2">
        <f t="shared" si="229"/>
        <v>0</v>
      </c>
      <c r="D1889" s="2">
        <f t="shared" si="230"/>
        <v>9.4153000000000002</v>
      </c>
      <c r="E1889" s="2">
        <f t="shared" si="232"/>
        <v>9.4193999999999996</v>
      </c>
      <c r="F1889" s="2">
        <f t="shared" si="233"/>
        <v>9.2662300000000037</v>
      </c>
      <c r="G1889" s="2">
        <f t="shared" si="227"/>
        <v>9.030013999999996</v>
      </c>
      <c r="H1889" s="2">
        <f t="shared" si="231"/>
        <v>9.1414604999999991</v>
      </c>
      <c r="I1889" s="2">
        <f t="array" ref="I1889">SUMPRODUCT(B1873:B1892, (ROW(B1873:B1892)-ROW(B1873)+1)) / (20*21/2)</f>
        <v>9.4060223809523809</v>
      </c>
      <c r="J1889" s="2">
        <f t="shared" si="234"/>
        <v>9.2880623078161886</v>
      </c>
      <c r="K1889" s="2">
        <f t="shared" si="228"/>
        <v>9.0829998081930441</v>
      </c>
    </row>
    <row r="1890" spans="1:11" ht="13.5" x14ac:dyDescent="0.25">
      <c r="A1890" s="3">
        <f>TITRES_STAT!B1893</f>
        <v>44762</v>
      </c>
      <c r="B1890" s="6">
        <f>TITRES_STAT!D1893</f>
        <v>9.3660999999999994</v>
      </c>
      <c r="C1890" s="2">
        <f t="shared" si="229"/>
        <v>-2.4600000000001288E-2</v>
      </c>
      <c r="D1890" s="2">
        <f t="shared" si="230"/>
        <v>9.4021800000000013</v>
      </c>
      <c r="E1890" s="2">
        <f t="shared" si="232"/>
        <v>9.4128399999999992</v>
      </c>
      <c r="F1890" s="2">
        <f t="shared" si="233"/>
        <v>9.293745000000003</v>
      </c>
      <c r="G1890" s="2">
        <f t="shared" si="227"/>
        <v>9.0396279999999987</v>
      </c>
      <c r="H1890" s="2">
        <f t="shared" si="231"/>
        <v>9.1413504999999997</v>
      </c>
      <c r="I1890" s="2">
        <f t="array" ref="I1890">SUMPRODUCT(B1874:B1893, (ROW(B1874:B1893)-ROW(B1874)+1)) / (20*21/2)</f>
        <v>9.4137138095238075</v>
      </c>
      <c r="J1890" s="2">
        <f t="shared" si="234"/>
        <v>9.2954944689765515</v>
      </c>
      <c r="K1890" s="2">
        <f t="shared" si="228"/>
        <v>9.0941017764991994</v>
      </c>
    </row>
    <row r="1891" spans="1:11" ht="13.5" x14ac:dyDescent="0.25">
      <c r="A1891" s="3">
        <f>TITRES_STAT!B1894</f>
        <v>44763</v>
      </c>
      <c r="B1891" s="6">
        <f>TITRES_STAT!D1894</f>
        <v>9.4316999999999993</v>
      </c>
      <c r="C1891" s="2">
        <f t="shared" si="229"/>
        <v>6.5599999999999881E-2</v>
      </c>
      <c r="D1891" s="2">
        <f t="shared" si="230"/>
        <v>9.4021799999999995</v>
      </c>
      <c r="E1891" s="2">
        <f t="shared" si="232"/>
        <v>9.4128399999999992</v>
      </c>
      <c r="F1891" s="2">
        <f t="shared" si="233"/>
        <v>9.3226050000000011</v>
      </c>
      <c r="G1891" s="2">
        <f t="shared" si="227"/>
        <v>9.0505539999999982</v>
      </c>
      <c r="H1891" s="2">
        <f t="shared" si="231"/>
        <v>9.1432699999999993</v>
      </c>
      <c r="I1891" s="2">
        <f t="array" ref="I1891">SUMPRODUCT(B1875:B1894, (ROW(B1875:B1894)-ROW(B1875)+1)) / (20*21/2)</f>
        <v>9.4145676190476184</v>
      </c>
      <c r="J1891" s="2">
        <f t="shared" si="234"/>
        <v>9.3084664243121171</v>
      </c>
      <c r="K1891" s="2">
        <f t="shared" si="228"/>
        <v>9.1073409225188389</v>
      </c>
    </row>
    <row r="1892" spans="1:11" ht="13.5" x14ac:dyDescent="0.25">
      <c r="A1892" s="3">
        <f>TITRES_STAT!B1895</f>
        <v>44764</v>
      </c>
      <c r="B1892" s="6">
        <f>TITRES_STAT!D1895</f>
        <v>9.3825000000000003</v>
      </c>
      <c r="C1892" s="2">
        <f t="shared" si="229"/>
        <v>-4.9199999999999022E-2</v>
      </c>
      <c r="D1892" s="2">
        <f t="shared" si="230"/>
        <v>9.3923400000000008</v>
      </c>
      <c r="E1892" s="2">
        <f t="shared" si="232"/>
        <v>9.407919999999999</v>
      </c>
      <c r="F1892" s="2">
        <f t="shared" si="233"/>
        <v>9.3509400000000014</v>
      </c>
      <c r="G1892" s="2">
        <f t="shared" si="227"/>
        <v>9.0620419999999964</v>
      </c>
      <c r="H1892" s="2">
        <f t="shared" si="231"/>
        <v>9.1449435000000001</v>
      </c>
      <c r="I1892" s="2">
        <f t="array" ref="I1892">SUMPRODUCT(B1876:B1895, (ROW(B1876:B1895)-ROW(B1876)+1)) / (20*21/2)</f>
        <v>9.4165885714285729</v>
      </c>
      <c r="J1892" s="2">
        <f t="shared" si="234"/>
        <v>9.3155172410442972</v>
      </c>
      <c r="K1892" s="2">
        <f t="shared" si="228"/>
        <v>9.1181314745769235</v>
      </c>
    </row>
    <row r="1893" spans="1:11" ht="13.5" x14ac:dyDescent="0.25">
      <c r="A1893" s="3">
        <f>TITRES_STAT!B1896</f>
        <v>44768</v>
      </c>
      <c r="B1893" s="6">
        <f>TITRES_STAT!D1896</f>
        <v>9.4316999999999993</v>
      </c>
      <c r="C1893" s="2">
        <f t="shared" si="229"/>
        <v>4.9199999999999022E-2</v>
      </c>
      <c r="D1893" s="2">
        <f t="shared" si="230"/>
        <v>9.4005399999999995</v>
      </c>
      <c r="E1893" s="2">
        <f t="shared" si="232"/>
        <v>9.4079200000000007</v>
      </c>
      <c r="F1893" s="2">
        <f t="shared" si="233"/>
        <v>9.3817350000000026</v>
      </c>
      <c r="G1893" s="2">
        <f t="shared" si="227"/>
        <v>9.0729679999999959</v>
      </c>
      <c r="H1893" s="2">
        <f t="shared" si="231"/>
        <v>9.1451615000000004</v>
      </c>
      <c r="I1893" s="2">
        <f t="array" ref="I1893">SUMPRODUCT(B1877:B1896, (ROW(B1877:B1896)-ROW(B1877)+1)) / (20*21/2)</f>
        <v>9.4159638095238076</v>
      </c>
      <c r="J1893" s="2">
        <f t="shared" si="234"/>
        <v>9.3265822657067439</v>
      </c>
      <c r="K1893" s="2">
        <f t="shared" si="228"/>
        <v>9.1304282794954759</v>
      </c>
    </row>
    <row r="1894" spans="1:11" ht="13.5" x14ac:dyDescent="0.25">
      <c r="A1894" s="3">
        <f>TITRES_STAT!B1897</f>
        <v>44769</v>
      </c>
      <c r="B1894" s="6">
        <f>TITRES_STAT!D1897</f>
        <v>9.3907000000000007</v>
      </c>
      <c r="C1894" s="2">
        <f t="shared" si="229"/>
        <v>-4.0999999999998593E-2</v>
      </c>
      <c r="D1894" s="2">
        <f t="shared" si="230"/>
        <v>9.4005399999999995</v>
      </c>
      <c r="E1894" s="2">
        <f t="shared" si="232"/>
        <v>9.4079200000000007</v>
      </c>
      <c r="F1894" s="2">
        <f t="shared" si="233"/>
        <v>9.4104800000000015</v>
      </c>
      <c r="G1894" s="2">
        <f t="shared" si="227"/>
        <v>9.0832279999999965</v>
      </c>
      <c r="H1894" s="2">
        <f t="shared" si="231"/>
        <v>9.1468759999999989</v>
      </c>
      <c r="I1894" s="2">
        <f t="array" ref="I1894">SUMPRODUCT(B1878:B1897, (ROW(B1878:B1897)-ROW(B1878)+1)) / (20*21/2)</f>
        <v>9.4153780952380934</v>
      </c>
      <c r="J1894" s="2">
        <f t="shared" si="234"/>
        <v>9.3326887165918162</v>
      </c>
      <c r="K1894" s="2">
        <f t="shared" si="228"/>
        <v>9.1406350136329095</v>
      </c>
    </row>
    <row r="1895" spans="1:11" ht="13.5" x14ac:dyDescent="0.25">
      <c r="A1895" s="3">
        <f>TITRES_STAT!B1898</f>
        <v>44770</v>
      </c>
      <c r="B1895" s="6">
        <f>TITRES_STAT!D1898</f>
        <v>9.4316999999999993</v>
      </c>
      <c r="C1895" s="2">
        <f t="shared" si="229"/>
        <v>4.0999999999998593E-2</v>
      </c>
      <c r="D1895" s="2">
        <f t="shared" si="230"/>
        <v>9.4136600000000001</v>
      </c>
      <c r="E1895" s="2">
        <f t="shared" si="232"/>
        <v>9.407919999999999</v>
      </c>
      <c r="F1895" s="2">
        <f t="shared" si="233"/>
        <v>9.430060000000001</v>
      </c>
      <c r="G1895" s="2">
        <f t="shared" si="227"/>
        <v>9.0943079999999945</v>
      </c>
      <c r="H1895" s="2">
        <f t="shared" si="231"/>
        <v>9.147017</v>
      </c>
      <c r="I1895" s="2">
        <f t="array" ref="I1895">SUMPRODUCT(B1879:B1898, (ROW(B1879:B1898)-ROW(B1879)+1)) / (20*21/2)</f>
        <v>9.4140504761904751</v>
      </c>
      <c r="J1895" s="2">
        <f t="shared" si="234"/>
        <v>9.342118362630691</v>
      </c>
      <c r="K1895" s="2">
        <f t="shared" si="228"/>
        <v>9.152049326823775</v>
      </c>
    </row>
    <row r="1896" spans="1:11" ht="13.5" x14ac:dyDescent="0.25">
      <c r="A1896" s="3">
        <f>TITRES_STAT!B1899</f>
        <v>44771</v>
      </c>
      <c r="B1896" s="6">
        <f>TITRES_STAT!D1899</f>
        <v>9.4235000000000007</v>
      </c>
      <c r="C1896" s="2">
        <f t="shared" si="229"/>
        <v>-8.1999999999986528E-3</v>
      </c>
      <c r="D1896" s="2">
        <f t="shared" si="230"/>
        <v>9.4120200000000018</v>
      </c>
      <c r="E1896" s="2">
        <f t="shared" si="232"/>
        <v>9.407099999999998</v>
      </c>
      <c r="F1896" s="2">
        <f t="shared" si="233"/>
        <v>9.4296499999999988</v>
      </c>
      <c r="G1896" s="2">
        <f t="shared" si="227"/>
        <v>9.1050699999999942</v>
      </c>
      <c r="H1896" s="2">
        <f t="shared" si="231"/>
        <v>9.1490885000000013</v>
      </c>
      <c r="I1896" s="2">
        <f t="array" ref="I1896">SUMPRODUCT(B1880:B1899, (ROW(B1880:B1899)-ROW(B1880)+1)) / (20*21/2)</f>
        <v>9.4131914285714267</v>
      </c>
      <c r="J1896" s="2">
        <f t="shared" si="234"/>
        <v>9.3498689947611009</v>
      </c>
      <c r="K1896" s="2">
        <f t="shared" si="228"/>
        <v>9.1626944512620589</v>
      </c>
    </row>
    <row r="1897" spans="1:11" ht="13.5" x14ac:dyDescent="0.25">
      <c r="A1897" s="3">
        <f>TITRES_STAT!B1900</f>
        <v>44774</v>
      </c>
      <c r="B1897" s="6">
        <f>TITRES_STAT!D1900</f>
        <v>9.4235000000000007</v>
      </c>
      <c r="C1897" s="2">
        <f t="shared" si="229"/>
        <v>0</v>
      </c>
      <c r="D1897" s="2">
        <f t="shared" si="230"/>
        <v>9.4202200000000005</v>
      </c>
      <c r="E1897" s="2">
        <f t="shared" si="232"/>
        <v>9.4062800000000006</v>
      </c>
      <c r="F1897" s="2">
        <f t="shared" si="233"/>
        <v>9.4292400000000001</v>
      </c>
      <c r="G1897" s="2">
        <f t="shared" si="227"/>
        <v>9.1159859999999941</v>
      </c>
      <c r="H1897" s="2">
        <f t="shared" si="231"/>
        <v>9.1494205000000015</v>
      </c>
      <c r="I1897" s="2">
        <f t="array" ref="I1897">SUMPRODUCT(B1881:B1900, (ROW(B1881:B1900)-ROW(B1881)+1)) / (20*21/2)</f>
        <v>9.4131914285714302</v>
      </c>
      <c r="J1897" s="2">
        <f t="shared" si="234"/>
        <v>9.3568814714505208</v>
      </c>
      <c r="K1897" s="2">
        <f t="shared" si="228"/>
        <v>9.1729221198400186</v>
      </c>
    </row>
    <row r="1898" spans="1:11" ht="13.5" x14ac:dyDescent="0.25">
      <c r="A1898" s="3">
        <f>TITRES_STAT!B1901</f>
        <v>44775</v>
      </c>
      <c r="B1898" s="6">
        <f>TITRES_STAT!D1901</f>
        <v>9.4153000000000002</v>
      </c>
      <c r="C1898" s="2">
        <f t="shared" si="229"/>
        <v>-8.2000000000004292E-3</v>
      </c>
      <c r="D1898" s="2">
        <f t="shared" si="230"/>
        <v>9.4169400000000003</v>
      </c>
      <c r="E1898" s="2">
        <f t="shared" si="232"/>
        <v>9.4087399999999999</v>
      </c>
      <c r="F1898" s="2">
        <f t="shared" si="233"/>
        <v>9.4243199999999998</v>
      </c>
      <c r="G1898" s="2">
        <f t="shared" si="227"/>
        <v>9.1267379999999942</v>
      </c>
      <c r="H1898" s="2">
        <f t="shared" si="231"/>
        <v>9.1497115000000004</v>
      </c>
      <c r="I1898" s="2">
        <f t="array" ref="I1898">SUMPRODUCT(B1882:B1901, (ROW(B1882:B1901)-ROW(B1882)+1)) / (20*21/2)</f>
        <v>9.4132695238095234</v>
      </c>
      <c r="J1898" s="2">
        <f t="shared" si="234"/>
        <v>9.3624451408361864</v>
      </c>
      <c r="K1898" s="2">
        <f t="shared" si="228"/>
        <v>9.182427134748254</v>
      </c>
    </row>
    <row r="1899" spans="1:11" ht="13.5" x14ac:dyDescent="0.25">
      <c r="A1899" s="3">
        <f>TITRES_STAT!B1902</f>
        <v>44776</v>
      </c>
      <c r="B1899" s="6">
        <f>TITRES_STAT!D1902</f>
        <v>9.4153000000000002</v>
      </c>
      <c r="C1899" s="2">
        <f t="shared" si="229"/>
        <v>0</v>
      </c>
      <c r="D1899" s="2">
        <f t="shared" si="230"/>
        <v>9.4218600000000006</v>
      </c>
      <c r="E1899" s="2">
        <f t="shared" si="232"/>
        <v>9.4112000000000009</v>
      </c>
      <c r="F1899" s="2">
        <f t="shared" si="233"/>
        <v>9.4152999999999984</v>
      </c>
      <c r="G1899" s="2">
        <f t="shared" si="227"/>
        <v>9.1373359999999941</v>
      </c>
      <c r="H1899" s="2">
        <f t="shared" si="231"/>
        <v>9.1503890000000006</v>
      </c>
      <c r="I1899" s="2">
        <f t="array" ref="I1899">SUMPRODUCT(B1883:B1902, (ROW(B1883:B1902)-ROW(B1883)+1)) / (20*21/2)</f>
        <v>9.4134257142857152</v>
      </c>
      <c r="J1899" s="2">
        <f t="shared" si="234"/>
        <v>9.3674789369470268</v>
      </c>
      <c r="K1899" s="2">
        <f t="shared" si="228"/>
        <v>9.1915594039738142</v>
      </c>
    </row>
    <row r="1900" spans="1:11" ht="13.5" x14ac:dyDescent="0.25">
      <c r="A1900" s="3">
        <f>TITRES_STAT!B1903</f>
        <v>44777</v>
      </c>
      <c r="B1900" s="6">
        <f>TITRES_STAT!D1903</f>
        <v>9.4153000000000002</v>
      </c>
      <c r="C1900" s="2">
        <f t="shared" si="229"/>
        <v>0</v>
      </c>
      <c r="D1900" s="2">
        <f t="shared" si="230"/>
        <v>9.4185800000000022</v>
      </c>
      <c r="E1900" s="2">
        <f t="shared" si="232"/>
        <v>9.4161200000000012</v>
      </c>
      <c r="F1900" s="2">
        <f t="shared" si="233"/>
        <v>9.4144799999999993</v>
      </c>
      <c r="G1900" s="2">
        <f t="shared" si="227"/>
        <v>9.1480879999999942</v>
      </c>
      <c r="H1900" s="2">
        <f t="shared" si="231"/>
        <v>9.1510665000000007</v>
      </c>
      <c r="I1900" s="2">
        <f t="array" ref="I1900">SUMPRODUCT(B1884:B1903, (ROW(B1884:B1903)-ROW(B1884)+1)) / (20*21/2)</f>
        <v>9.4136599999999984</v>
      </c>
      <c r="J1900" s="2">
        <f t="shared" si="234"/>
        <v>9.3720333239044535</v>
      </c>
      <c r="K1900" s="2">
        <f t="shared" si="228"/>
        <v>9.2003335449944501</v>
      </c>
    </row>
    <row r="1901" spans="1:11" ht="13.5" x14ac:dyDescent="0.25">
      <c r="A1901" s="3">
        <f>TITRES_STAT!B1904</f>
        <v>44778</v>
      </c>
      <c r="B1901" s="6">
        <f>TITRES_STAT!D1904</f>
        <v>9.4153000000000002</v>
      </c>
      <c r="C1901" s="2">
        <f t="shared" si="229"/>
        <v>0</v>
      </c>
      <c r="D1901" s="2">
        <f t="shared" si="230"/>
        <v>9.4169400000000003</v>
      </c>
      <c r="E1901" s="2">
        <f t="shared" si="232"/>
        <v>9.4144800000000011</v>
      </c>
      <c r="F1901" s="2">
        <f t="shared" si="233"/>
        <v>9.4136599999999984</v>
      </c>
      <c r="G1901" s="2">
        <f t="shared" si="227"/>
        <v>9.1586859999999941</v>
      </c>
      <c r="H1901" s="2">
        <f t="shared" si="231"/>
        <v>9.1517440000000008</v>
      </c>
      <c r="I1901" s="2">
        <f t="array" ref="I1901">SUMPRODUCT(B1885:B1904, (ROW(B1885:B1904)-ROW(B1885)+1)) / (20*21/2)</f>
        <v>9.4147533333333335</v>
      </c>
      <c r="J1901" s="2">
        <f t="shared" si="234"/>
        <v>9.3761539597230783</v>
      </c>
      <c r="K1901" s="2">
        <f t="shared" si="228"/>
        <v>9.2087636020534926</v>
      </c>
    </row>
    <row r="1902" spans="1:11" ht="13.5" x14ac:dyDescent="0.25">
      <c r="A1902" s="3">
        <f>TITRES_STAT!B1905</f>
        <v>44781</v>
      </c>
      <c r="B1902" s="6">
        <f>TITRES_STAT!D1905</f>
        <v>9.4153000000000002</v>
      </c>
      <c r="C1902" s="2">
        <f t="shared" si="229"/>
        <v>0</v>
      </c>
      <c r="D1902" s="2">
        <f t="shared" si="230"/>
        <v>9.4153000000000002</v>
      </c>
      <c r="E1902" s="2">
        <f t="shared" si="232"/>
        <v>9.4177600000000012</v>
      </c>
      <c r="F1902" s="2">
        <f t="shared" si="233"/>
        <v>9.4128399999999992</v>
      </c>
      <c r="G1902" s="2">
        <f t="shared" si="227"/>
        <v>9.1692839999999958</v>
      </c>
      <c r="H1902" s="2">
        <f t="shared" si="231"/>
        <v>9.1524599999999996</v>
      </c>
      <c r="I1902" s="2">
        <f t="array" ref="I1902">SUMPRODUCT(B1886:B1905, (ROW(B1886:B1905)-ROW(B1886)+1)) / (20*21/2)</f>
        <v>9.4156904761904752</v>
      </c>
      <c r="J1902" s="2">
        <f t="shared" si="234"/>
        <v>9.3798821540351671</v>
      </c>
      <c r="K1902" s="2">
        <f t="shared" si="228"/>
        <v>9.2168630686396309</v>
      </c>
    </row>
    <row r="1903" spans="1:11" ht="13.5" x14ac:dyDescent="0.25">
      <c r="A1903" s="3">
        <f>TITRES_STAT!B1906</f>
        <v>44782</v>
      </c>
      <c r="B1903" s="6">
        <f>TITRES_STAT!D1906</f>
        <v>9.4153000000000002</v>
      </c>
      <c r="C1903" s="2">
        <f t="shared" si="229"/>
        <v>0</v>
      </c>
      <c r="D1903" s="2">
        <f t="shared" si="230"/>
        <v>9.4153000000000002</v>
      </c>
      <c r="E1903" s="2">
        <f t="shared" si="232"/>
        <v>9.4161200000000012</v>
      </c>
      <c r="F1903" s="2">
        <f t="shared" si="233"/>
        <v>9.4120200000000018</v>
      </c>
      <c r="G1903" s="2">
        <f t="shared" si="227"/>
        <v>9.1800359999999959</v>
      </c>
      <c r="H1903" s="2">
        <f t="shared" si="231"/>
        <v>9.1532149999999994</v>
      </c>
      <c r="I1903" s="2">
        <f t="array" ref="I1903">SUMPRODUCT(B1887:B1906, (ROW(B1887:B1906)-ROW(B1887)+1)) / (20*21/2)</f>
        <v>9.4135428571428577</v>
      </c>
      <c r="J1903" s="2">
        <f t="shared" si="234"/>
        <v>9.3832552822222954</v>
      </c>
      <c r="K1903" s="2">
        <f t="shared" si="228"/>
        <v>9.2246449090851375</v>
      </c>
    </row>
    <row r="1904" spans="1:11" ht="13.5" x14ac:dyDescent="0.25">
      <c r="A1904" s="3">
        <f>TITRES_STAT!B1907</f>
        <v>44783</v>
      </c>
      <c r="B1904" s="6">
        <f>TITRES_STAT!D1907</f>
        <v>9.4235000000000007</v>
      </c>
      <c r="C1904" s="2">
        <f t="shared" si="229"/>
        <v>8.2000000000004292E-3</v>
      </c>
      <c r="D1904" s="2">
        <f t="shared" si="230"/>
        <v>9.4169400000000003</v>
      </c>
      <c r="E1904" s="2">
        <f t="shared" si="232"/>
        <v>9.4194000000000013</v>
      </c>
      <c r="F1904" s="2">
        <f t="shared" si="233"/>
        <v>9.4136600000000001</v>
      </c>
      <c r="G1904" s="2">
        <f t="shared" si="227"/>
        <v>9.1909519999999958</v>
      </c>
      <c r="H1904" s="2">
        <f t="shared" si="231"/>
        <v>9.1539719999999996</v>
      </c>
      <c r="I1904" s="2">
        <f t="array" ref="I1904">SUMPRODUCT(B1888:B1907, (ROW(B1888:B1907)-ROW(B1888)+1)) / (20*21/2)</f>
        <v>9.414714285714286</v>
      </c>
      <c r="J1904" s="2">
        <f t="shared" si="234"/>
        <v>9.3870881124868397</v>
      </c>
      <c r="K1904" s="2">
        <f t="shared" si="228"/>
        <v>9.2324431479445437</v>
      </c>
    </row>
    <row r="1905" spans="1:11" ht="13.5" x14ac:dyDescent="0.25">
      <c r="A1905" s="3">
        <f>TITRES_STAT!B1908</f>
        <v>44784</v>
      </c>
      <c r="B1905" s="6">
        <f>TITRES_STAT!D1908</f>
        <v>9.4235000000000007</v>
      </c>
      <c r="C1905" s="2">
        <f t="shared" si="229"/>
        <v>0</v>
      </c>
      <c r="D1905" s="2">
        <f t="shared" si="230"/>
        <v>9.4185800000000004</v>
      </c>
      <c r="E1905" s="2">
        <f t="shared" si="232"/>
        <v>9.4185800000000022</v>
      </c>
      <c r="F1905" s="2">
        <f t="shared" si="233"/>
        <v>9.4132499999999997</v>
      </c>
      <c r="G1905" s="2">
        <f t="shared" si="227"/>
        <v>9.2018679999999975</v>
      </c>
      <c r="H1905" s="2">
        <f t="shared" si="231"/>
        <v>9.1547680000000007</v>
      </c>
      <c r="I1905" s="2">
        <f t="array" ref="I1905">SUMPRODUCT(B1889:B1908, (ROW(B1889:B1908)-ROW(B1889)+1)) / (20*21/2)</f>
        <v>9.4167057142857136</v>
      </c>
      <c r="J1905" s="2">
        <f t="shared" si="234"/>
        <v>9.3905559112976178</v>
      </c>
      <c r="K1905" s="2">
        <f t="shared" si="228"/>
        <v>9.2399355735153463</v>
      </c>
    </row>
    <row r="1906" spans="1:11" ht="13.5" x14ac:dyDescent="0.25">
      <c r="A1906" s="3">
        <f>TITRES_STAT!B1909</f>
        <v>44785</v>
      </c>
      <c r="B1906" s="6">
        <f>TITRES_STAT!D1909</f>
        <v>9.3907000000000007</v>
      </c>
      <c r="C1906" s="2">
        <f t="shared" si="229"/>
        <v>-3.279999999999994E-2</v>
      </c>
      <c r="D1906" s="2">
        <f t="shared" si="230"/>
        <v>9.4136600000000001</v>
      </c>
      <c r="E1906" s="2">
        <f t="shared" si="232"/>
        <v>9.4153000000000002</v>
      </c>
      <c r="F1906" s="2">
        <f t="shared" si="233"/>
        <v>9.4111999999999991</v>
      </c>
      <c r="G1906" s="2">
        <f t="shared" ref="G1906:G1969" si="235">AVERAGE(B1857:B1906)</f>
        <v>9.2121279999999963</v>
      </c>
      <c r="H1906" s="2">
        <f t="shared" si="231"/>
        <v>9.1557089999999999</v>
      </c>
      <c r="I1906" s="2">
        <f t="array" ref="I1906">SUMPRODUCT(B1890:B1909, (ROW(B1890:B1909)-ROW(B1890)+1)) / (20*21/2)</f>
        <v>9.4145971428571453</v>
      </c>
      <c r="J1906" s="2">
        <f t="shared" si="234"/>
        <v>9.3905696340311771</v>
      </c>
      <c r="K1906" s="2">
        <f t="shared" si="228"/>
        <v>9.2458479039657249</v>
      </c>
    </row>
    <row r="1907" spans="1:11" ht="13.5" x14ac:dyDescent="0.25">
      <c r="A1907" s="3">
        <f>TITRES_STAT!B1910</f>
        <v>44788</v>
      </c>
      <c r="B1907" s="6">
        <f>TITRES_STAT!D1910</f>
        <v>9.4235000000000007</v>
      </c>
      <c r="C1907" s="2">
        <f t="shared" si="229"/>
        <v>3.279999999999994E-2</v>
      </c>
      <c r="D1907" s="2">
        <f t="shared" si="230"/>
        <v>9.4152999999999984</v>
      </c>
      <c r="E1907" s="2">
        <f t="shared" si="232"/>
        <v>9.4153000000000002</v>
      </c>
      <c r="F1907" s="2">
        <f t="shared" si="233"/>
        <v>9.4107900000000004</v>
      </c>
      <c r="G1907" s="2">
        <f t="shared" si="235"/>
        <v>9.223043999999998</v>
      </c>
      <c r="H1907" s="2">
        <f t="shared" si="231"/>
        <v>9.1572010000000006</v>
      </c>
      <c r="I1907" s="2">
        <f t="array" ref="I1907">SUMPRODUCT(B1891:B1910, (ROW(B1891:B1910)-ROW(B1891)+1)) / (20*21/2)</f>
        <v>9.4163933333333318</v>
      </c>
      <c r="J1907" s="2">
        <f t="shared" si="234"/>
        <v>9.3937058593615408</v>
      </c>
      <c r="K1907" s="2">
        <f t="shared" ref="K1907:K1970" si="236">$K$4*B1907+(1-$K$4)*K1906</f>
        <v>9.2528146528298141</v>
      </c>
    </row>
    <row r="1908" spans="1:11" ht="13.5" x14ac:dyDescent="0.25">
      <c r="A1908" s="3">
        <f>TITRES_STAT!B1911</f>
        <v>44789</v>
      </c>
      <c r="B1908" s="6">
        <f>TITRES_STAT!D1911</f>
        <v>9.4316999999999993</v>
      </c>
      <c r="C1908" s="2">
        <f t="shared" si="229"/>
        <v>8.1999999999986528E-3</v>
      </c>
      <c r="D1908" s="2">
        <f t="shared" si="230"/>
        <v>9.4185800000000022</v>
      </c>
      <c r="E1908" s="2">
        <f t="shared" si="232"/>
        <v>9.4169400000000003</v>
      </c>
      <c r="F1908" s="2">
        <f t="shared" si="233"/>
        <v>9.4128399999999992</v>
      </c>
      <c r="G1908" s="2">
        <f t="shared" si="235"/>
        <v>9.2341239999999978</v>
      </c>
      <c r="H1908" s="2">
        <f t="shared" si="231"/>
        <v>9.1579604999999997</v>
      </c>
      <c r="I1908" s="2">
        <f t="array" ref="I1908">SUMPRODUCT(B1892:B1911, (ROW(B1892:B1911)-ROW(B1892)+1)) / (20*21/2)</f>
        <v>9.3780390476190476</v>
      </c>
      <c r="J1908" s="2">
        <f t="shared" si="234"/>
        <v>9.3973243489461549</v>
      </c>
      <c r="K1908" s="2">
        <f t="shared" si="236"/>
        <v>9.2598297644835466</v>
      </c>
    </row>
    <row r="1909" spans="1:11" ht="13.5" x14ac:dyDescent="0.25">
      <c r="A1909" s="3">
        <f>TITRES_STAT!B1912</f>
        <v>44790</v>
      </c>
      <c r="B1909" s="6">
        <f>TITRES_STAT!D1912</f>
        <v>9.3907000000000007</v>
      </c>
      <c r="C1909" s="2">
        <f t="shared" si="229"/>
        <v>-4.0999999999998593E-2</v>
      </c>
      <c r="D1909" s="2">
        <f t="shared" si="230"/>
        <v>9.4120200000000001</v>
      </c>
      <c r="E1909" s="2">
        <f t="shared" si="232"/>
        <v>9.4144799999999993</v>
      </c>
      <c r="F1909" s="2">
        <f t="shared" si="233"/>
        <v>9.4128399999999992</v>
      </c>
      <c r="G1909" s="2">
        <f t="shared" si="235"/>
        <v>9.2443839999999984</v>
      </c>
      <c r="H1909" s="2">
        <f t="shared" si="231"/>
        <v>9.1585149999999995</v>
      </c>
      <c r="I1909" s="2">
        <f t="array" ref="I1909">SUMPRODUCT(B1893:B1912, (ROW(B1893:B1912)-ROW(B1893)+1)) / (20*21/2)</f>
        <v>9.3268385714285724</v>
      </c>
      <c r="J1909" s="2">
        <f t="shared" si="234"/>
        <v>9.3966934585703292</v>
      </c>
      <c r="K1909" s="2">
        <f t="shared" si="236"/>
        <v>9.2649619305822313</v>
      </c>
    </row>
    <row r="1910" spans="1:11" ht="13.5" x14ac:dyDescent="0.25">
      <c r="A1910" s="3">
        <f>TITRES_STAT!B1913</f>
        <v>44791</v>
      </c>
      <c r="B1910" s="6">
        <f>TITRES_STAT!D1913</f>
        <v>9.4316999999999993</v>
      </c>
      <c r="C1910" s="2">
        <f t="shared" si="229"/>
        <v>4.0999999999998593E-2</v>
      </c>
      <c r="D1910" s="2">
        <f t="shared" si="230"/>
        <v>9.4136600000000001</v>
      </c>
      <c r="E1910" s="2">
        <f t="shared" si="232"/>
        <v>9.4161199999999976</v>
      </c>
      <c r="F1910" s="2">
        <f t="shared" si="233"/>
        <v>9.4161200000000012</v>
      </c>
      <c r="G1910" s="2">
        <f t="shared" si="235"/>
        <v>9.2554639999999964</v>
      </c>
      <c r="H1910" s="2">
        <f t="shared" si="231"/>
        <v>9.1590425</v>
      </c>
      <c r="I1910" s="2">
        <f t="array" ref="I1910">SUMPRODUCT(B1894:B1913, (ROW(B1894:B1913)-ROW(B1894)+1)) / (20*21/2)</f>
        <v>9.2781376190476195</v>
      </c>
      <c r="J1910" s="2">
        <f t="shared" si="234"/>
        <v>9.4000274148969645</v>
      </c>
      <c r="K1910" s="2">
        <f t="shared" si="236"/>
        <v>9.2715006784025356</v>
      </c>
    </row>
    <row r="1911" spans="1:11" ht="13.5" x14ac:dyDescent="0.25">
      <c r="A1911" s="3">
        <f>TITRES_STAT!B1914</f>
        <v>44792</v>
      </c>
      <c r="B1911" s="6">
        <f>TITRES_STAT!D1914</f>
        <v>9.0134000000000007</v>
      </c>
      <c r="C1911" s="2">
        <f t="shared" si="229"/>
        <v>-0.41829999999999856</v>
      </c>
      <c r="D1911" s="2">
        <f t="shared" si="230"/>
        <v>9.3382000000000005</v>
      </c>
      <c r="E1911" s="2">
        <f t="shared" si="232"/>
        <v>9.3759299999999985</v>
      </c>
      <c r="F1911" s="2">
        <f t="shared" si="233"/>
        <v>9.3952050000000007</v>
      </c>
      <c r="G1911" s="2">
        <f t="shared" si="235"/>
        <v>9.2581779999999974</v>
      </c>
      <c r="H1911" s="2">
        <f t="shared" si="231"/>
        <v>9.1574784999999999</v>
      </c>
      <c r="I1911" s="2">
        <f t="array" ref="I1911">SUMPRODUCT(B1895:B1914, (ROW(B1895:B1914)-ROW(B1895)+1)) / (20*21/2)</f>
        <v>9.2696657142857148</v>
      </c>
      <c r="J1911" s="2">
        <f t="shared" si="234"/>
        <v>9.3632057563353488</v>
      </c>
      <c r="K1911" s="2">
        <f t="shared" si="236"/>
        <v>9.2613790831710627</v>
      </c>
    </row>
    <row r="1912" spans="1:11" ht="13.5" x14ac:dyDescent="0.25">
      <c r="A1912" s="3">
        <f>TITRES_STAT!B1915</f>
        <v>44795</v>
      </c>
      <c r="B1912" s="6">
        <f>TITRES_STAT!D1915</f>
        <v>8.8575999999999997</v>
      </c>
      <c r="C1912" s="2">
        <f t="shared" si="229"/>
        <v>-0.15580000000000105</v>
      </c>
      <c r="D1912" s="2">
        <f t="shared" si="230"/>
        <v>9.2250199999999989</v>
      </c>
      <c r="E1912" s="2">
        <f t="shared" si="232"/>
        <v>9.3201600000000013</v>
      </c>
      <c r="F1912" s="2">
        <f t="shared" si="233"/>
        <v>9.3689600000000013</v>
      </c>
      <c r="G1912" s="2">
        <f t="shared" si="235"/>
        <v>9.2577759999999962</v>
      </c>
      <c r="H1912" s="2">
        <f t="shared" si="231"/>
        <v>9.1553675000000005</v>
      </c>
      <c r="I1912" s="2">
        <f t="array" ref="I1912">SUMPRODUCT(B1896:B1915, (ROW(B1896:B1915)-ROW(B1896)+1)) / (20*21/2)</f>
        <v>9.2618576190476194</v>
      </c>
      <c r="J1912" s="2">
        <f t="shared" si="234"/>
        <v>9.3150528271605531</v>
      </c>
      <c r="K1912" s="2">
        <f t="shared" si="236"/>
        <v>9.2455446093212181</v>
      </c>
    </row>
    <row r="1913" spans="1:11" ht="13.5" x14ac:dyDescent="0.25">
      <c r="A1913" s="3">
        <f>TITRES_STAT!B1916</f>
        <v>44796</v>
      </c>
      <c r="B1913" s="6">
        <f>TITRES_STAT!D1916</f>
        <v>8.8575999999999997</v>
      </c>
      <c r="C1913" s="2">
        <f t="shared" si="229"/>
        <v>0</v>
      </c>
      <c r="D1913" s="2">
        <f t="shared" si="230"/>
        <v>9.1102000000000007</v>
      </c>
      <c r="E1913" s="2">
        <f t="shared" si="232"/>
        <v>9.2643900000000023</v>
      </c>
      <c r="F1913" s="2">
        <f t="shared" si="233"/>
        <v>9.3402550000000009</v>
      </c>
      <c r="G1913" s="2">
        <f t="shared" si="235"/>
        <v>9.2573739999999969</v>
      </c>
      <c r="H1913" s="2">
        <f t="shared" si="231"/>
        <v>9.1532565000000012</v>
      </c>
      <c r="I1913" s="2">
        <f t="array" ref="I1913">SUMPRODUCT(B1897:B1916, (ROW(B1897:B1916)-ROW(B1897)+1)) / (20*21/2)</f>
        <v>9.2525657142857156</v>
      </c>
      <c r="J1913" s="2">
        <f t="shared" si="234"/>
        <v>9.2714858912405003</v>
      </c>
      <c r="K1913" s="2">
        <f t="shared" si="236"/>
        <v>9.2303310952301896</v>
      </c>
    </row>
    <row r="1914" spans="1:11" ht="13.5" x14ac:dyDescent="0.25">
      <c r="A1914" s="3">
        <f>TITRES_STAT!B1917</f>
        <v>44797</v>
      </c>
      <c r="B1914" s="6">
        <f>TITRES_STAT!D1917</f>
        <v>9.2513000000000005</v>
      </c>
      <c r="C1914" s="2">
        <f t="shared" si="229"/>
        <v>0.39370000000000083</v>
      </c>
      <c r="D1914" s="2">
        <f t="shared" si="230"/>
        <v>9.0823199999999993</v>
      </c>
      <c r="E1914" s="2">
        <f t="shared" si="232"/>
        <v>9.2471700000000006</v>
      </c>
      <c r="F1914" s="2">
        <f t="shared" si="233"/>
        <v>9.3332850000000001</v>
      </c>
      <c r="G1914" s="2">
        <f t="shared" si="235"/>
        <v>9.2653099999999977</v>
      </c>
      <c r="H1914" s="2">
        <f t="shared" si="231"/>
        <v>9.1531139999999986</v>
      </c>
      <c r="I1914" s="2">
        <f t="array" ref="I1914">SUMPRODUCT(B1898:B1917, (ROW(B1898:B1917)-ROW(B1898)+1)) / (20*21/2)</f>
        <v>9.2442109523809535</v>
      </c>
      <c r="J1914" s="2">
        <f t="shared" si="234"/>
        <v>9.2695634254080712</v>
      </c>
      <c r="K1914" s="2">
        <f t="shared" si="236"/>
        <v>9.2311534052211623</v>
      </c>
    </row>
    <row r="1915" spans="1:11" ht="13.5" x14ac:dyDescent="0.25">
      <c r="A1915" s="3">
        <f>TITRES_STAT!B1918</f>
        <v>44798</v>
      </c>
      <c r="B1915" s="6">
        <f>TITRES_STAT!D1918</f>
        <v>9.2513000000000005</v>
      </c>
      <c r="C1915" s="2">
        <f t="shared" si="229"/>
        <v>0</v>
      </c>
      <c r="D1915" s="2">
        <f t="shared" si="230"/>
        <v>9.0462400000000009</v>
      </c>
      <c r="E1915" s="2">
        <f t="shared" si="232"/>
        <v>9.2299500000000005</v>
      </c>
      <c r="F1915" s="2">
        <f t="shared" si="233"/>
        <v>9.3242650000000005</v>
      </c>
      <c r="G1915" s="2">
        <f t="shared" si="235"/>
        <v>9.2732459999999985</v>
      </c>
      <c r="H1915" s="2">
        <f t="shared" si="231"/>
        <v>9.1525850000000002</v>
      </c>
      <c r="I1915" s="2">
        <f t="array" ref="I1915">SUMPRODUCT(B1899:B1918, (ROW(B1899:B1918)-ROW(B1899)+1)) / (20*21/2)</f>
        <v>9.236793333333333</v>
      </c>
      <c r="J1915" s="2">
        <f t="shared" si="234"/>
        <v>9.2678240515596819</v>
      </c>
      <c r="K1915" s="2">
        <f t="shared" si="236"/>
        <v>9.2319434677615089</v>
      </c>
    </row>
    <row r="1916" spans="1:11" ht="13.5" x14ac:dyDescent="0.25">
      <c r="A1916" s="3">
        <f>TITRES_STAT!B1919</f>
        <v>44799</v>
      </c>
      <c r="B1916" s="6">
        <f>TITRES_STAT!D1919</f>
        <v>9.2266999999999992</v>
      </c>
      <c r="C1916" s="2">
        <f t="shared" si="229"/>
        <v>-2.4600000000001288E-2</v>
      </c>
      <c r="D1916" s="2">
        <f t="shared" si="230"/>
        <v>9.0888999999999989</v>
      </c>
      <c r="E1916" s="2">
        <f t="shared" si="232"/>
        <v>9.2135499999999997</v>
      </c>
      <c r="F1916" s="2">
        <f t="shared" si="233"/>
        <v>9.314425</v>
      </c>
      <c r="G1916" s="2">
        <f t="shared" si="235"/>
        <v>9.2806899999999981</v>
      </c>
      <c r="H1916" s="2">
        <f t="shared" si="231"/>
        <v>9.1518554999999999</v>
      </c>
      <c r="I1916" s="2">
        <f t="array" ref="I1916">SUMPRODUCT(B1900:B1919, (ROW(B1900:B1919)-ROW(B1900)+1)) / (20*21/2)</f>
        <v>9.2302738095238102</v>
      </c>
      <c r="J1916" s="2">
        <f t="shared" si="234"/>
        <v>9.2639074752206643</v>
      </c>
      <c r="K1916" s="2">
        <f t="shared" si="236"/>
        <v>9.2317378415747839</v>
      </c>
    </row>
    <row r="1917" spans="1:11" ht="13.5" x14ac:dyDescent="0.25">
      <c r="A1917" s="3">
        <f>TITRES_STAT!B1920</f>
        <v>44802</v>
      </c>
      <c r="B1917" s="6">
        <f>TITRES_STAT!D1920</f>
        <v>9.2266999999999992</v>
      </c>
      <c r="C1917" s="2">
        <f t="shared" si="229"/>
        <v>0</v>
      </c>
      <c r="D1917" s="2">
        <f t="shared" si="230"/>
        <v>9.1627200000000002</v>
      </c>
      <c r="E1917" s="2">
        <f t="shared" si="232"/>
        <v>9.1938699999999987</v>
      </c>
      <c r="F1917" s="2">
        <f t="shared" si="233"/>
        <v>9.3045849999999977</v>
      </c>
      <c r="G1917" s="2">
        <f t="shared" si="235"/>
        <v>9.2881339999999994</v>
      </c>
      <c r="H1917" s="2">
        <f t="shared" si="231"/>
        <v>9.1511259999999996</v>
      </c>
      <c r="I1917" s="2">
        <f t="array" ref="I1917">SUMPRODUCT(B1901:B1920, (ROW(B1901:B1920)-ROW(B1901)+1)) / (20*21/2)</f>
        <v>9.2246523809523797</v>
      </c>
      <c r="J1917" s="2">
        <f t="shared" si="234"/>
        <v>9.2603639061520298</v>
      </c>
      <c r="K1917" s="2">
        <f t="shared" si="236"/>
        <v>9.231540279160086</v>
      </c>
    </row>
    <row r="1918" spans="1:11" ht="13.5" x14ac:dyDescent="0.25">
      <c r="A1918" s="3">
        <f>TITRES_STAT!B1921</f>
        <v>44803</v>
      </c>
      <c r="B1918" s="6">
        <f>TITRES_STAT!D1921</f>
        <v>9.2266999999999992</v>
      </c>
      <c r="C1918" s="2">
        <f t="shared" si="229"/>
        <v>0</v>
      </c>
      <c r="D1918" s="2">
        <f t="shared" si="230"/>
        <v>9.2365400000000015</v>
      </c>
      <c r="E1918" s="2">
        <f t="shared" si="232"/>
        <v>9.1733699999999985</v>
      </c>
      <c r="F1918" s="2">
        <f t="shared" si="233"/>
        <v>9.2951549999999994</v>
      </c>
      <c r="G1918" s="2">
        <f t="shared" si="235"/>
        <v>9.295577999999999</v>
      </c>
      <c r="H1918" s="2">
        <f t="shared" si="231"/>
        <v>9.1501259999999984</v>
      </c>
      <c r="I1918" s="2">
        <f t="array" ref="I1918">SUMPRODUCT(B1902:B1921, (ROW(B1902:B1921)-ROW(B1902)+1)) / (20*21/2)</f>
        <v>9.219929047619047</v>
      </c>
      <c r="J1918" s="2">
        <f t="shared" si="234"/>
        <v>9.2571578198518356</v>
      </c>
      <c r="K1918" s="2">
        <f t="shared" si="236"/>
        <v>9.2313504642910633</v>
      </c>
    </row>
    <row r="1919" spans="1:11" ht="13.5" x14ac:dyDescent="0.25">
      <c r="A1919" s="3">
        <f>TITRES_STAT!B1922</f>
        <v>44804</v>
      </c>
      <c r="B1919" s="6">
        <f>TITRES_STAT!D1922</f>
        <v>9.2266999999999992</v>
      </c>
      <c r="C1919" s="2">
        <f t="shared" si="229"/>
        <v>0</v>
      </c>
      <c r="D1919" s="2">
        <f t="shared" si="230"/>
        <v>9.2316200000000013</v>
      </c>
      <c r="E1919" s="2">
        <f t="shared" si="232"/>
        <v>9.1569699999999976</v>
      </c>
      <c r="F1919" s="2">
        <f t="shared" si="233"/>
        <v>9.2857249999999993</v>
      </c>
      <c r="G1919" s="2">
        <f t="shared" si="235"/>
        <v>9.3030219999999986</v>
      </c>
      <c r="H1919" s="2">
        <f t="shared" si="231"/>
        <v>9.1491259999999972</v>
      </c>
      <c r="I1919" s="2">
        <f t="array" ref="I1919">SUMPRODUCT(B1903:B1922, (ROW(B1903:B1922)-ROW(B1903)+1)) / (20*21/2)</f>
        <v>9.2161038095238101</v>
      </c>
      <c r="J1919" s="2">
        <f t="shared" si="234"/>
        <v>9.2542570751040412</v>
      </c>
      <c r="K1919" s="2">
        <f t="shared" si="236"/>
        <v>9.2311680931423936</v>
      </c>
    </row>
    <row r="1920" spans="1:11" ht="13.5" x14ac:dyDescent="0.25">
      <c r="A1920" s="3">
        <f>TITRES_STAT!B1923</f>
        <v>44805</v>
      </c>
      <c r="B1920" s="6">
        <f>TITRES_STAT!D1923</f>
        <v>9.2266999999999992</v>
      </c>
      <c r="C1920" s="2">
        <f t="shared" si="229"/>
        <v>0</v>
      </c>
      <c r="D1920" s="2">
        <f t="shared" si="230"/>
        <v>9.2266999999999992</v>
      </c>
      <c r="E1920" s="2">
        <f t="shared" si="232"/>
        <v>9.1364699999999992</v>
      </c>
      <c r="F1920" s="2">
        <f t="shared" si="233"/>
        <v>9.2762949999999993</v>
      </c>
      <c r="G1920" s="2">
        <f t="shared" si="235"/>
        <v>9.311239999999998</v>
      </c>
      <c r="H1920" s="2">
        <f t="shared" si="231"/>
        <v>9.1488604999999961</v>
      </c>
      <c r="I1920" s="2">
        <f t="array" ref="I1920">SUMPRODUCT(B1904:B1923, (ROW(B1904:B1923)-ROW(B1904)+1)) / (20*21/2)</f>
        <v>9.2131766666666675</v>
      </c>
      <c r="J1920" s="2">
        <f t="shared" si="234"/>
        <v>9.2516325917607993</v>
      </c>
      <c r="K1920" s="2">
        <f t="shared" si="236"/>
        <v>9.2309928738034763</v>
      </c>
    </row>
    <row r="1921" spans="1:11" ht="13.5" x14ac:dyDescent="0.25">
      <c r="A1921" s="3">
        <f>TITRES_STAT!B1924</f>
        <v>44806</v>
      </c>
      <c r="B1921" s="6">
        <f>TITRES_STAT!D1924</f>
        <v>9.2266999999999992</v>
      </c>
      <c r="C1921" s="2">
        <f t="shared" si="229"/>
        <v>0</v>
      </c>
      <c r="D1921" s="2">
        <f t="shared" si="230"/>
        <v>9.2266999999999992</v>
      </c>
      <c r="E1921" s="2">
        <f t="shared" si="232"/>
        <v>9.1577999999999982</v>
      </c>
      <c r="F1921" s="2">
        <f t="shared" si="233"/>
        <v>9.2668649999999992</v>
      </c>
      <c r="G1921" s="2">
        <f t="shared" si="235"/>
        <v>9.3186839999999975</v>
      </c>
      <c r="H1921" s="2">
        <f t="shared" si="231"/>
        <v>9.1485949999999949</v>
      </c>
      <c r="I1921" s="2">
        <f t="array" ref="I1921">SUMPRODUCT(B1905:B1924, (ROW(B1905:B1924)-ROW(B1905)+1)) / (20*21/2)</f>
        <v>9.2306714285714282</v>
      </c>
      <c r="J1921" s="2">
        <f t="shared" si="234"/>
        <v>9.2492580592121509</v>
      </c>
      <c r="K1921" s="2">
        <f t="shared" si="236"/>
        <v>9.2308245258111832</v>
      </c>
    </row>
    <row r="1922" spans="1:11" ht="13.5" x14ac:dyDescent="0.25">
      <c r="A1922" s="3">
        <f>TITRES_STAT!B1925</f>
        <v>44809</v>
      </c>
      <c r="B1922" s="6">
        <f>TITRES_STAT!D1925</f>
        <v>9.2266999999999992</v>
      </c>
      <c r="C1922" s="2">
        <f t="shared" si="229"/>
        <v>0</v>
      </c>
      <c r="D1922" s="2">
        <f t="shared" si="230"/>
        <v>9.2266999999999992</v>
      </c>
      <c r="E1922" s="2">
        <f t="shared" si="232"/>
        <v>9.1947099999999971</v>
      </c>
      <c r="F1922" s="2">
        <f t="shared" si="233"/>
        <v>9.2574349999999992</v>
      </c>
      <c r="G1922" s="2">
        <f t="shared" si="235"/>
        <v>9.3269019999999969</v>
      </c>
      <c r="H1922" s="2">
        <f t="shared" si="231"/>
        <v>9.1475949999999973</v>
      </c>
      <c r="I1922" s="2">
        <f t="array" ref="I1922">SUMPRODUCT(B1906:B1925, (ROW(B1906:B1925)-ROW(B1906)+1)) / (20*21/2)</f>
        <v>9.2481271428571432</v>
      </c>
      <c r="J1922" s="2">
        <f t="shared" si="234"/>
        <v>9.2471096726205175</v>
      </c>
      <c r="K1922" s="2">
        <f t="shared" si="236"/>
        <v>9.2306627797009408</v>
      </c>
    </row>
    <row r="1923" spans="1:11" ht="13.5" x14ac:dyDescent="0.25">
      <c r="A1923" s="3">
        <f>TITRES_STAT!B1926</f>
        <v>44810</v>
      </c>
      <c r="B1923" s="6">
        <f>TITRES_STAT!D1926</f>
        <v>9.2266999999999992</v>
      </c>
      <c r="C1923" s="2">
        <f t="shared" si="229"/>
        <v>0</v>
      </c>
      <c r="D1923" s="2">
        <f t="shared" si="230"/>
        <v>9.2266999999999992</v>
      </c>
      <c r="E1923" s="2">
        <f t="shared" si="232"/>
        <v>9.2316199999999977</v>
      </c>
      <c r="F1923" s="2">
        <f t="shared" si="233"/>
        <v>9.2480049999999991</v>
      </c>
      <c r="G1923" s="2">
        <f t="shared" si="235"/>
        <v>9.3351199999999963</v>
      </c>
      <c r="H1923" s="2">
        <f t="shared" si="231"/>
        <v>9.146594999999996</v>
      </c>
      <c r="I1923" s="2">
        <f t="array" ref="I1923">SUMPRODUCT(B1907:B1926, (ROW(B1907:B1926)-ROW(B1907)+1)) / (20*21/2)</f>
        <v>9.2460200000000015</v>
      </c>
      <c r="J1923" s="2">
        <f t="shared" si="234"/>
        <v>9.245165894275706</v>
      </c>
      <c r="K1923" s="2">
        <f t="shared" si="236"/>
        <v>9.2305073765754138</v>
      </c>
    </row>
    <row r="1924" spans="1:11" ht="13.5" x14ac:dyDescent="0.25">
      <c r="A1924" s="3">
        <f>TITRES_STAT!B1927</f>
        <v>44811</v>
      </c>
      <c r="B1924" s="6">
        <f>TITRES_STAT!D1927</f>
        <v>9.4316999999999993</v>
      </c>
      <c r="C1924" s="2">
        <f t="shared" ref="C1924:C1987" si="237">B1924-B1923</f>
        <v>0.20500000000000007</v>
      </c>
      <c r="D1924" s="2">
        <f t="shared" si="230"/>
        <v>9.2676999999999996</v>
      </c>
      <c r="E1924" s="2">
        <f t="shared" si="232"/>
        <v>9.2496600000000004</v>
      </c>
      <c r="F1924" s="2">
        <f t="shared" si="233"/>
        <v>9.2484149999999978</v>
      </c>
      <c r="G1924" s="2">
        <f t="shared" si="235"/>
        <v>9.3474379999999968</v>
      </c>
      <c r="H1924" s="2">
        <f t="shared" si="231"/>
        <v>9.1465809999999959</v>
      </c>
      <c r="I1924" s="2">
        <f t="array" ref="I1924">SUMPRODUCT(B1908:B1927, (ROW(B1908:B1927)-ROW(B1908)+1)) / (20*21/2)</f>
        <v>9.2446938095238078</v>
      </c>
      <c r="J1924" s="2">
        <f t="shared" si="234"/>
        <v>9.2629310472018282</v>
      </c>
      <c r="K1924" s="2">
        <f t="shared" si="236"/>
        <v>9.2383972833763774</v>
      </c>
    </row>
    <row r="1925" spans="1:11" ht="13.5" x14ac:dyDescent="0.25">
      <c r="A1925" s="3">
        <f>TITRES_STAT!B1928</f>
        <v>44812</v>
      </c>
      <c r="B1925" s="6">
        <f>TITRES_STAT!D1928</f>
        <v>9.4316999999999993</v>
      </c>
      <c r="C1925" s="2">
        <f t="shared" si="237"/>
        <v>0</v>
      </c>
      <c r="D1925" s="2">
        <f t="shared" si="230"/>
        <v>9.3086999999999982</v>
      </c>
      <c r="E1925" s="2">
        <f t="shared" si="232"/>
        <v>9.2676999999999996</v>
      </c>
      <c r="F1925" s="2">
        <f t="shared" si="233"/>
        <v>9.2488250000000001</v>
      </c>
      <c r="G1925" s="2">
        <f t="shared" si="235"/>
        <v>9.3552699999999955</v>
      </c>
      <c r="H1925" s="2">
        <f t="shared" si="231"/>
        <v>9.1461804999999963</v>
      </c>
      <c r="I1925" s="2">
        <f t="array" ref="I1925">SUMPRODUCT(B1909:B1928, (ROW(B1909:B1928)-ROW(B1909)+1)) / (20*21/2)</f>
        <v>9.2638285714285722</v>
      </c>
      <c r="J1925" s="2">
        <f t="shared" si="234"/>
        <v>9.2790042808016544</v>
      </c>
      <c r="K1925" s="2">
        <f t="shared" si="236"/>
        <v>9.2459777820675004</v>
      </c>
    </row>
    <row r="1926" spans="1:11" ht="13.5" x14ac:dyDescent="0.25">
      <c r="A1926" s="3">
        <f>TITRES_STAT!B1929</f>
        <v>44813</v>
      </c>
      <c r="B1926" s="6">
        <f>TITRES_STAT!D1929</f>
        <v>9.2266999999999992</v>
      </c>
      <c r="C1926" s="2">
        <f t="shared" si="237"/>
        <v>-0.20500000000000007</v>
      </c>
      <c r="D1926" s="2">
        <f t="shared" ref="D1926:D1989" si="238">AVERAGE(B1922:B1926)</f>
        <v>9.3087</v>
      </c>
      <c r="E1926" s="2">
        <f t="shared" si="232"/>
        <v>9.2676999999999996</v>
      </c>
      <c r="F1926" s="2">
        <f t="shared" si="233"/>
        <v>9.2406249999999979</v>
      </c>
      <c r="G1926" s="2">
        <f t="shared" si="235"/>
        <v>9.3511699999999962</v>
      </c>
      <c r="H1926" s="2">
        <f t="shared" si="231"/>
        <v>9.1447549999999964</v>
      </c>
      <c r="I1926" s="2">
        <f t="array" ref="I1926">SUMPRODUCT(B1910:B1929, (ROW(B1910:B1929)-ROW(B1910)+1)) / (20*21/2)</f>
        <v>9.282963333333333</v>
      </c>
      <c r="J1926" s="2">
        <f t="shared" si="234"/>
        <v>9.2740229207253062</v>
      </c>
      <c r="K1926" s="2">
        <f t="shared" si="236"/>
        <v>9.2452217906138738</v>
      </c>
    </row>
    <row r="1927" spans="1:11" ht="13.5" x14ac:dyDescent="0.25">
      <c r="A1927" s="3">
        <f>TITRES_STAT!B1930</f>
        <v>44816</v>
      </c>
      <c r="B1927" s="6">
        <f>TITRES_STAT!D1930</f>
        <v>9.2266999999999992</v>
      </c>
      <c r="C1927" s="2">
        <f t="shared" si="237"/>
        <v>0</v>
      </c>
      <c r="D1927" s="2">
        <f t="shared" si="238"/>
        <v>9.3087</v>
      </c>
      <c r="E1927" s="2">
        <f t="shared" si="232"/>
        <v>9.2676999999999996</v>
      </c>
      <c r="F1927" s="2">
        <f t="shared" si="233"/>
        <v>9.2307849999999974</v>
      </c>
      <c r="G1927" s="2">
        <f t="shared" si="235"/>
        <v>9.3470699999999969</v>
      </c>
      <c r="H1927" s="2">
        <f t="shared" si="231"/>
        <v>9.1433294999999966</v>
      </c>
      <c r="I1927" s="2">
        <f t="array" ref="I1927">SUMPRODUCT(B1911:B1930, (ROW(B1911:B1930)-ROW(B1911)+1)) / (20*21/2)</f>
        <v>9.3019028571428564</v>
      </c>
      <c r="J1927" s="2">
        <f t="shared" si="234"/>
        <v>9.2695159758943237</v>
      </c>
      <c r="K1927" s="2">
        <f t="shared" si="236"/>
        <v>9.2444954458839188</v>
      </c>
    </row>
    <row r="1928" spans="1:11" ht="13.5" x14ac:dyDescent="0.25">
      <c r="A1928" s="3">
        <f>TITRES_STAT!B1931</f>
        <v>44817</v>
      </c>
      <c r="B1928" s="6">
        <f>TITRES_STAT!D1931</f>
        <v>9.4316999999999993</v>
      </c>
      <c r="C1928" s="2">
        <f t="shared" si="237"/>
        <v>0.20500000000000007</v>
      </c>
      <c r="D1928" s="2">
        <f t="shared" si="238"/>
        <v>9.3497000000000003</v>
      </c>
      <c r="E1928" s="2">
        <f t="shared" si="232"/>
        <v>9.288199999999998</v>
      </c>
      <c r="F1928" s="2">
        <f t="shared" si="233"/>
        <v>9.2307849999999991</v>
      </c>
      <c r="G1928" s="2">
        <f t="shared" si="235"/>
        <v>9.345429999999995</v>
      </c>
      <c r="H1928" s="2">
        <f t="shared" si="231"/>
        <v>9.142928999999997</v>
      </c>
      <c r="I1928" s="2">
        <f t="array" ref="I1928">SUMPRODUCT(B1912:B1931, (ROW(B1912:B1931)-ROW(B1912)+1)) / (20*21/2)</f>
        <v>9.3208423809523797</v>
      </c>
      <c r="J1928" s="2">
        <f t="shared" si="234"/>
        <v>9.284962073428197</v>
      </c>
      <c r="K1928" s="2">
        <f t="shared" si="236"/>
        <v>9.2518368009472951</v>
      </c>
    </row>
    <row r="1929" spans="1:11" ht="13.5" x14ac:dyDescent="0.25">
      <c r="A1929" s="3">
        <f>TITRES_STAT!B1932</f>
        <v>44818</v>
      </c>
      <c r="B1929" s="6">
        <f>TITRES_STAT!D1932</f>
        <v>9.4316999999999993</v>
      </c>
      <c r="C1929" s="2">
        <f t="shared" si="237"/>
        <v>0</v>
      </c>
      <c r="D1929" s="2">
        <f t="shared" si="238"/>
        <v>9.3497000000000003</v>
      </c>
      <c r="E1929" s="2">
        <f t="shared" si="232"/>
        <v>9.3086999999999982</v>
      </c>
      <c r="F1929" s="2">
        <f t="shared" si="233"/>
        <v>9.2328349999999979</v>
      </c>
      <c r="G1929" s="2">
        <f t="shared" si="235"/>
        <v>9.3421499999999966</v>
      </c>
      <c r="H1929" s="2">
        <f t="shared" si="231"/>
        <v>9.1425284999999974</v>
      </c>
      <c r="I1929" s="2">
        <f t="array" ref="I1929">SUMPRODUCT(B1913:B1932, (ROW(B1913:B1932)-ROW(B1913)+1)) / (20*21/2)</f>
        <v>9.3182661904761908</v>
      </c>
      <c r="J1929" s="2">
        <f t="shared" si="234"/>
        <v>9.2989371140540822</v>
      </c>
      <c r="K1929" s="2">
        <f t="shared" si="236"/>
        <v>9.2588902597336755</v>
      </c>
    </row>
    <row r="1930" spans="1:11" ht="13.5" x14ac:dyDescent="0.25">
      <c r="A1930" s="3">
        <f>TITRES_STAT!B1933</f>
        <v>44819</v>
      </c>
      <c r="B1930" s="6">
        <f>TITRES_STAT!D1933</f>
        <v>9.4316999999999993</v>
      </c>
      <c r="C1930" s="2">
        <f t="shared" si="237"/>
        <v>0</v>
      </c>
      <c r="D1930" s="2">
        <f t="shared" si="238"/>
        <v>9.3497000000000003</v>
      </c>
      <c r="E1930" s="2">
        <f t="shared" si="232"/>
        <v>9.3292000000000002</v>
      </c>
      <c r="F1930" s="2">
        <f t="shared" si="233"/>
        <v>9.2328349999999979</v>
      </c>
      <c r="G1930" s="2">
        <f t="shared" si="235"/>
        <v>9.3421499999999948</v>
      </c>
      <c r="H1930" s="2">
        <f t="shared" ref="H1930:H1993" si="239">AVERAGE(B1731:B1930)</f>
        <v>9.1421279999999978</v>
      </c>
      <c r="I1930" s="2">
        <f t="array" ref="I1930">SUMPRODUCT(B1914:B1933, (ROW(B1914:B1933)-ROW(B1914)+1)) / (20*21/2)</f>
        <v>9.3334561904761895</v>
      </c>
      <c r="J1930" s="2">
        <f t="shared" si="234"/>
        <v>9.3115811984298826</v>
      </c>
      <c r="K1930" s="2">
        <f t="shared" si="236"/>
        <v>9.2656671122931389</v>
      </c>
    </row>
    <row r="1931" spans="1:11" ht="13.5" x14ac:dyDescent="0.25">
      <c r="A1931" s="3">
        <f>TITRES_STAT!B1934</f>
        <v>44820</v>
      </c>
      <c r="B1931" s="6">
        <f>TITRES_STAT!D1934</f>
        <v>9.4316999999999993</v>
      </c>
      <c r="C1931" s="2">
        <f t="shared" si="237"/>
        <v>0</v>
      </c>
      <c r="D1931" s="2">
        <f t="shared" si="238"/>
        <v>9.3906999999999989</v>
      </c>
      <c r="E1931" s="2">
        <f t="shared" si="232"/>
        <v>9.3497000000000021</v>
      </c>
      <c r="F1931" s="2">
        <f t="shared" si="233"/>
        <v>9.2537500000000001</v>
      </c>
      <c r="G1931" s="2">
        <f t="shared" si="235"/>
        <v>9.3421499999999948</v>
      </c>
      <c r="H1931" s="2">
        <f t="shared" si="239"/>
        <v>9.1417274999999982</v>
      </c>
      <c r="I1931" s="2">
        <f t="array" ref="I1931">SUMPRODUCT(B1915:B1934, (ROW(B1915:B1934)-ROW(B1915)+1)) / (20*21/2)</f>
        <v>9.345912380952381</v>
      </c>
      <c r="J1931" s="2">
        <f t="shared" si="234"/>
        <v>9.3230210842937034</v>
      </c>
      <c r="K1931" s="2">
        <f t="shared" si="236"/>
        <v>9.2721782059287019</v>
      </c>
    </row>
    <row r="1932" spans="1:11" ht="13.5" x14ac:dyDescent="0.25">
      <c r="A1932" s="3">
        <f>TITRES_STAT!B1935</f>
        <v>44823</v>
      </c>
      <c r="B1932" s="6">
        <f>TITRES_STAT!D1935</f>
        <v>9.2266999999999992</v>
      </c>
      <c r="C1932" s="2">
        <f t="shared" si="237"/>
        <v>-0.20500000000000007</v>
      </c>
      <c r="D1932" s="2">
        <f t="shared" si="238"/>
        <v>9.3906999999999989</v>
      </c>
      <c r="E1932" s="2">
        <f t="shared" ref="E1932:E1995" si="240">AVERAGE(B1923:B1932)</f>
        <v>9.3497000000000021</v>
      </c>
      <c r="F1932" s="2">
        <f t="shared" si="233"/>
        <v>9.2722049999999996</v>
      </c>
      <c r="G1932" s="2">
        <f t="shared" si="235"/>
        <v>9.3380499999999955</v>
      </c>
      <c r="H1932" s="2">
        <f t="shared" si="239"/>
        <v>9.1403019999999984</v>
      </c>
      <c r="I1932" s="2">
        <f t="array" ref="I1932">SUMPRODUCT(B1916:B1935, (ROW(B1916:B1935)-ROW(B1916)+1)) / (20*21/2)</f>
        <v>9.3567285714285706</v>
      </c>
      <c r="J1932" s="2">
        <f t="shared" si="234"/>
        <v>9.3138476476943026</v>
      </c>
      <c r="K1932" s="2">
        <f t="shared" si="236"/>
        <v>9.2703947468726753</v>
      </c>
    </row>
    <row r="1933" spans="1:11" ht="13.5" x14ac:dyDescent="0.25">
      <c r="A1933" s="3">
        <f>TITRES_STAT!B1936</f>
        <v>44824</v>
      </c>
      <c r="B1933" s="6">
        <f>TITRES_STAT!D1936</f>
        <v>9.4316999999999993</v>
      </c>
      <c r="C1933" s="2">
        <f t="shared" si="237"/>
        <v>0.20500000000000007</v>
      </c>
      <c r="D1933" s="2">
        <f t="shared" si="238"/>
        <v>9.3906999999999989</v>
      </c>
      <c r="E1933" s="2">
        <f t="shared" si="240"/>
        <v>9.3702000000000005</v>
      </c>
      <c r="F1933" s="2">
        <f t="shared" si="233"/>
        <v>9.30091</v>
      </c>
      <c r="G1933" s="2">
        <f t="shared" si="235"/>
        <v>9.3380499999999955</v>
      </c>
      <c r="H1933" s="2">
        <f t="shared" si="239"/>
        <v>9.1399014999999988</v>
      </c>
      <c r="I1933" s="2">
        <f t="array" ref="I1933">SUMPRODUCT(B1917:B1936, (ROW(B1917:B1936)-ROW(B1917)+1)) / (20*21/2)</f>
        <v>9.3479819047619053</v>
      </c>
      <c r="J1933" s="2">
        <f t="shared" si="234"/>
        <v>9.3250716812472252</v>
      </c>
      <c r="K1933" s="2">
        <f t="shared" si="236"/>
        <v>9.2767204430737475</v>
      </c>
    </row>
    <row r="1934" spans="1:11" ht="13.5" x14ac:dyDescent="0.25">
      <c r="A1934" s="3">
        <f>TITRES_STAT!B1937</f>
        <v>44825</v>
      </c>
      <c r="B1934" s="6">
        <f>TITRES_STAT!D1937</f>
        <v>9.4316999999999993</v>
      </c>
      <c r="C1934" s="2">
        <f t="shared" si="237"/>
        <v>0</v>
      </c>
      <c r="D1934" s="2">
        <f t="shared" si="238"/>
        <v>9.3906999999999989</v>
      </c>
      <c r="E1934" s="2">
        <f t="shared" si="240"/>
        <v>9.3702000000000005</v>
      </c>
      <c r="F1934" s="2">
        <f t="shared" si="233"/>
        <v>9.3099300000000014</v>
      </c>
      <c r="G1934" s="2">
        <f t="shared" si="235"/>
        <v>9.3388699999999965</v>
      </c>
      <c r="H1934" s="2">
        <f t="shared" si="239"/>
        <v>9.1395009999999992</v>
      </c>
      <c r="I1934" s="2">
        <f t="array" ref="I1934">SUMPRODUCT(B1918:B1937, (ROW(B1918:B1937)-ROW(B1918)+1)) / (20*21/2)</f>
        <v>9.3431399999999982</v>
      </c>
      <c r="J1934" s="2">
        <f t="shared" si="234"/>
        <v>9.3352267592236799</v>
      </c>
      <c r="K1934" s="2">
        <f t="shared" si="236"/>
        <v>9.2827980727571298</v>
      </c>
    </row>
    <row r="1935" spans="1:11" ht="13.5" x14ac:dyDescent="0.25">
      <c r="A1935" s="3">
        <f>TITRES_STAT!B1938</f>
        <v>44826</v>
      </c>
      <c r="B1935" s="6">
        <f>TITRES_STAT!D1938</f>
        <v>9.4235000000000007</v>
      </c>
      <c r="C1935" s="2">
        <f t="shared" si="237"/>
        <v>-8.1999999999986528E-3</v>
      </c>
      <c r="D1935" s="2">
        <f t="shared" si="238"/>
        <v>9.3890600000000006</v>
      </c>
      <c r="E1935" s="2">
        <f t="shared" si="240"/>
        <v>9.3693799999999996</v>
      </c>
      <c r="F1935" s="2">
        <f t="shared" si="233"/>
        <v>9.3185400000000005</v>
      </c>
      <c r="G1935" s="2">
        <f t="shared" si="235"/>
        <v>9.3387059999999948</v>
      </c>
      <c r="H1935" s="2">
        <f t="shared" si="239"/>
        <v>9.1394459999999995</v>
      </c>
      <c r="I1935" s="2">
        <f t="array" ref="I1935">SUMPRODUCT(B1919:B1938, (ROW(B1919:B1938)-ROW(B1919)+1)) / (20*21/2)</f>
        <v>9.3529409523809512</v>
      </c>
      <c r="J1935" s="2">
        <f t="shared" si="234"/>
        <v>9.343633734535711</v>
      </c>
      <c r="K1935" s="2">
        <f t="shared" si="236"/>
        <v>9.2883157953941051</v>
      </c>
    </row>
    <row r="1936" spans="1:11" ht="13.5" x14ac:dyDescent="0.25">
      <c r="A1936" s="3">
        <f>TITRES_STAT!B1939</f>
        <v>44827</v>
      </c>
      <c r="B1936" s="6">
        <f>TITRES_STAT!D1939</f>
        <v>9.2266999999999992</v>
      </c>
      <c r="C1936" s="2">
        <f t="shared" si="237"/>
        <v>-0.19680000000000142</v>
      </c>
      <c r="D1936" s="2">
        <f t="shared" si="238"/>
        <v>9.3480600000000003</v>
      </c>
      <c r="E1936" s="2">
        <f t="shared" si="240"/>
        <v>9.3693799999999996</v>
      </c>
      <c r="F1936" s="2">
        <f t="shared" si="233"/>
        <v>9.3185400000000005</v>
      </c>
      <c r="G1936" s="2">
        <f t="shared" si="235"/>
        <v>9.3346059999999937</v>
      </c>
      <c r="H1936" s="2">
        <f t="shared" si="239"/>
        <v>9.1380590000000002</v>
      </c>
      <c r="I1936" s="2">
        <f t="array" ref="I1936">SUMPRODUCT(B1920:B1939, (ROW(B1920:B1939)-ROW(B1920)+1)) / (20*21/2)</f>
        <v>9.3625857142857143</v>
      </c>
      <c r="J1936" s="2">
        <f t="shared" si="234"/>
        <v>9.3324971883894516</v>
      </c>
      <c r="K1936" s="2">
        <f t="shared" si="236"/>
        <v>9.2858994896923761</v>
      </c>
    </row>
    <row r="1937" spans="1:11" ht="13.5" x14ac:dyDescent="0.25">
      <c r="A1937" s="3">
        <f>TITRES_STAT!B1940</f>
        <v>44830</v>
      </c>
      <c r="B1937" s="6">
        <f>TITRES_STAT!D1940</f>
        <v>9.2676999999999996</v>
      </c>
      <c r="C1937" s="2">
        <f t="shared" si="237"/>
        <v>4.1000000000000369E-2</v>
      </c>
      <c r="D1937" s="2">
        <f t="shared" si="238"/>
        <v>9.3562599999999989</v>
      </c>
      <c r="E1937" s="2">
        <f t="shared" si="240"/>
        <v>9.3734800000000007</v>
      </c>
      <c r="F1937" s="2">
        <f t="shared" si="233"/>
        <v>9.3205899999999993</v>
      </c>
      <c r="G1937" s="2">
        <f t="shared" si="235"/>
        <v>9.3313259999999953</v>
      </c>
      <c r="H1937" s="2">
        <f t="shared" si="239"/>
        <v>9.1368770000000001</v>
      </c>
      <c r="I1937" s="2">
        <f t="array" ref="I1937">SUMPRODUCT(B1921:B1940, (ROW(B1921:B1940)-ROW(B1921)+1)) / (20*21/2)</f>
        <v>9.3720352380952363</v>
      </c>
      <c r="J1937" s="2">
        <f t="shared" si="234"/>
        <v>9.326326027590456</v>
      </c>
      <c r="K1937" s="2">
        <f t="shared" si="236"/>
        <v>9.285185784214244</v>
      </c>
    </row>
    <row r="1938" spans="1:11" ht="13.5" x14ac:dyDescent="0.25">
      <c r="A1938" s="3">
        <f>TITRES_STAT!B1941</f>
        <v>44831</v>
      </c>
      <c r="B1938" s="6">
        <f>TITRES_STAT!D1941</f>
        <v>9.4235000000000007</v>
      </c>
      <c r="C1938" s="2">
        <f t="shared" si="237"/>
        <v>0.15580000000000105</v>
      </c>
      <c r="D1938" s="2">
        <f t="shared" si="238"/>
        <v>9.3546200000000006</v>
      </c>
      <c r="E1938" s="2">
        <f t="shared" si="240"/>
        <v>9.3726599999999998</v>
      </c>
      <c r="F1938" s="2">
        <f t="shared" si="233"/>
        <v>9.330429999999998</v>
      </c>
      <c r="G1938" s="2">
        <f t="shared" si="235"/>
        <v>9.3319819999999947</v>
      </c>
      <c r="H1938" s="2">
        <f t="shared" si="239"/>
        <v>9.1364740000000015</v>
      </c>
      <c r="I1938" s="2">
        <f t="array" ref="I1938">SUMPRODUCT(B1922:B1941, (ROW(B1922:B1941)-ROW(B1922)+1)) / (20*21/2)</f>
        <v>9.3796885714285718</v>
      </c>
      <c r="J1938" s="2">
        <f t="shared" si="234"/>
        <v>9.3355806916294597</v>
      </c>
      <c r="K1938" s="2">
        <f t="shared" si="236"/>
        <v>9.2906098711078045</v>
      </c>
    </row>
    <row r="1939" spans="1:11" ht="13.5" x14ac:dyDescent="0.25">
      <c r="A1939" s="3">
        <f>TITRES_STAT!B1942</f>
        <v>44832</v>
      </c>
      <c r="B1939" s="6">
        <f>TITRES_STAT!D1942</f>
        <v>9.4316999999999993</v>
      </c>
      <c r="C1939" s="2">
        <f t="shared" si="237"/>
        <v>8.1999999999986528E-3</v>
      </c>
      <c r="D1939" s="2">
        <f t="shared" si="238"/>
        <v>9.3546199999999988</v>
      </c>
      <c r="E1939" s="2">
        <f t="shared" si="240"/>
        <v>9.3726599999999998</v>
      </c>
      <c r="F1939" s="2">
        <f t="shared" si="233"/>
        <v>9.340679999999999</v>
      </c>
      <c r="G1939" s="2">
        <f t="shared" si="235"/>
        <v>9.3328019999999938</v>
      </c>
      <c r="H1939" s="2">
        <f t="shared" si="239"/>
        <v>9.1364600000000031</v>
      </c>
      <c r="I1939" s="2">
        <f t="array" ref="I1939">SUMPRODUCT(B1923:B1942, (ROW(B1923:B1942)-ROW(B1923)+1)) / (20*21/2)</f>
        <v>9.3863657142857146</v>
      </c>
      <c r="J1939" s="2">
        <f t="shared" si="234"/>
        <v>9.3447349114742728</v>
      </c>
      <c r="K1939" s="2">
        <f t="shared" si="236"/>
        <v>9.2961428173388718</v>
      </c>
    </row>
    <row r="1940" spans="1:11" ht="13.5" x14ac:dyDescent="0.25">
      <c r="A1940" s="3">
        <f>TITRES_STAT!B1943</f>
        <v>44833</v>
      </c>
      <c r="B1940" s="6">
        <f>TITRES_STAT!D1943</f>
        <v>9.4398999999999997</v>
      </c>
      <c r="C1940" s="2">
        <f t="shared" si="237"/>
        <v>8.2000000000004292E-3</v>
      </c>
      <c r="D1940" s="2">
        <f t="shared" si="238"/>
        <v>9.357899999999999</v>
      </c>
      <c r="E1940" s="2">
        <f t="shared" si="240"/>
        <v>9.3734800000000007</v>
      </c>
      <c r="F1940" s="2">
        <f t="shared" ref="F1940:F2003" si="241">AVERAGE(B1921:B1940)</f>
        <v>9.3513399999999987</v>
      </c>
      <c r="G1940" s="2">
        <f t="shared" si="235"/>
        <v>9.3342779999999941</v>
      </c>
      <c r="H1940" s="2">
        <f t="shared" si="239"/>
        <v>9.1361005000000031</v>
      </c>
      <c r="I1940" s="2">
        <f t="array" ref="I1940">SUMPRODUCT(B1924:B1943, (ROW(B1924:B1943)-ROW(B1924)+1)) / (20*21/2)</f>
        <v>9.3920666666666666</v>
      </c>
      <c r="J1940" s="2">
        <f t="shared" si="234"/>
        <v>9.3537982532386277</v>
      </c>
      <c r="K1940" s="2">
        <f t="shared" si="236"/>
        <v>9.3017803539138182</v>
      </c>
    </row>
    <row r="1941" spans="1:11" ht="13.5" x14ac:dyDescent="0.25">
      <c r="A1941" s="3">
        <f>TITRES_STAT!B1944</f>
        <v>44834</v>
      </c>
      <c r="B1941" s="6">
        <f>TITRES_STAT!D1944</f>
        <v>9.4316999999999993</v>
      </c>
      <c r="C1941" s="2">
        <f t="shared" si="237"/>
        <v>-8.2000000000004292E-3</v>
      </c>
      <c r="D1941" s="2">
        <f t="shared" si="238"/>
        <v>9.3989000000000011</v>
      </c>
      <c r="E1941" s="2">
        <f t="shared" si="240"/>
        <v>9.3734800000000007</v>
      </c>
      <c r="F1941" s="2">
        <f t="shared" si="241"/>
        <v>9.3615899999999996</v>
      </c>
      <c r="G1941" s="2">
        <f t="shared" si="235"/>
        <v>9.3342779999999941</v>
      </c>
      <c r="H1941" s="2">
        <f t="shared" si="239"/>
        <v>9.1357000000000035</v>
      </c>
      <c r="I1941" s="2">
        <f t="array" ref="I1941">SUMPRODUCT(B1925:B1944, (ROW(B1925:B1944)-ROW(B1925)+1)) / (20*21/2)</f>
        <v>9.3772676190476165</v>
      </c>
      <c r="J1941" s="2">
        <f t="shared" ref="J1941:J2004" si="242">$J$4*B1941+J1940*(1-$J$4)</f>
        <v>9.3612174672159014</v>
      </c>
      <c r="K1941" s="2">
        <f t="shared" si="236"/>
        <v>9.3068752419956287</v>
      </c>
    </row>
    <row r="1942" spans="1:11" ht="13.5" x14ac:dyDescent="0.25">
      <c r="A1942" s="3">
        <f>TITRES_STAT!B1945</f>
        <v>44837</v>
      </c>
      <c r="B1942" s="6">
        <f>TITRES_STAT!D1945</f>
        <v>9.4316999999999993</v>
      </c>
      <c r="C1942" s="2">
        <f t="shared" si="237"/>
        <v>0</v>
      </c>
      <c r="D1942" s="2">
        <f t="shared" si="238"/>
        <v>9.4316999999999993</v>
      </c>
      <c r="E1942" s="2">
        <f t="shared" si="240"/>
        <v>9.3939799999999991</v>
      </c>
      <c r="F1942" s="2">
        <f t="shared" si="241"/>
        <v>9.3718400000000024</v>
      </c>
      <c r="G1942" s="2">
        <f t="shared" si="235"/>
        <v>9.3352619999999948</v>
      </c>
      <c r="H1942" s="2">
        <f t="shared" si="239"/>
        <v>9.1352995000000039</v>
      </c>
      <c r="I1942" s="2">
        <f t="array" ref="I1942">SUMPRODUCT(B1926:B1945, (ROW(B1926:B1945)-ROW(B1926)+1)) / (20*21/2)</f>
        <v>9.3634447619047627</v>
      </c>
      <c r="J1942" s="2">
        <f t="shared" si="242"/>
        <v>9.3679300893858155</v>
      </c>
      <c r="K1942" s="2">
        <f t="shared" si="236"/>
        <v>9.3117703305448192</v>
      </c>
    </row>
    <row r="1943" spans="1:11" ht="13.5" x14ac:dyDescent="0.25">
      <c r="A1943" s="3">
        <f>TITRES_STAT!B1946</f>
        <v>44838</v>
      </c>
      <c r="B1943" s="6">
        <f>TITRES_STAT!D1946</f>
        <v>9.4316999999999993</v>
      </c>
      <c r="C1943" s="2">
        <f t="shared" si="237"/>
        <v>0</v>
      </c>
      <c r="D1943" s="2">
        <f t="shared" si="238"/>
        <v>9.4333399999999994</v>
      </c>
      <c r="E1943" s="2">
        <f t="shared" si="240"/>
        <v>9.3939800000000027</v>
      </c>
      <c r="F1943" s="2">
        <f t="shared" si="241"/>
        <v>9.3820900000000016</v>
      </c>
      <c r="G1943" s="2">
        <f t="shared" si="235"/>
        <v>9.3352619999999931</v>
      </c>
      <c r="H1943" s="2">
        <f t="shared" si="239"/>
        <v>9.1348990000000043</v>
      </c>
      <c r="I1943" s="2">
        <f t="array" ref="I1943">SUMPRODUCT(B1927:B1946, (ROW(B1927:B1946)-ROW(B1927)+1)) / (20*21/2)</f>
        <v>9.3466933333333326</v>
      </c>
      <c r="J1943" s="2">
        <f t="shared" si="242"/>
        <v>9.3740034142062143</v>
      </c>
      <c r="K1943" s="2">
        <f t="shared" si="236"/>
        <v>9.3164734548371797</v>
      </c>
    </row>
    <row r="1944" spans="1:11" ht="13.5" x14ac:dyDescent="0.25">
      <c r="A1944" s="3">
        <f>TITRES_STAT!B1947</f>
        <v>44839</v>
      </c>
      <c r="B1944" s="6">
        <f>TITRES_STAT!D1947</f>
        <v>9.2266999999999992</v>
      </c>
      <c r="C1944" s="2">
        <f t="shared" si="237"/>
        <v>-0.20500000000000007</v>
      </c>
      <c r="D1944" s="2">
        <f t="shared" si="238"/>
        <v>9.3923400000000008</v>
      </c>
      <c r="E1944" s="2">
        <f t="shared" si="240"/>
        <v>9.3734800000000007</v>
      </c>
      <c r="F1944" s="2">
        <f t="shared" si="241"/>
        <v>9.3718400000000006</v>
      </c>
      <c r="G1944" s="2">
        <f t="shared" si="235"/>
        <v>9.3319819999999929</v>
      </c>
      <c r="H1944" s="2">
        <f t="shared" si="239"/>
        <v>9.1334735000000045</v>
      </c>
      <c r="I1944" s="2">
        <f t="array" ref="I1944">SUMPRODUCT(B1928:B1947, (ROW(B1928:B1947)-ROW(B1928)+1)) / (20*21/2)</f>
        <v>9.3535657142857147</v>
      </c>
      <c r="J1944" s="2">
        <f t="shared" si="242"/>
        <v>9.3599745176151465</v>
      </c>
      <c r="K1944" s="2">
        <f t="shared" si="236"/>
        <v>9.3129529271965055</v>
      </c>
    </row>
    <row r="1945" spans="1:11" ht="13.5" x14ac:dyDescent="0.25">
      <c r="A1945" s="3">
        <f>TITRES_STAT!B1948</f>
        <v>44840</v>
      </c>
      <c r="B1945" s="6">
        <f>TITRES_STAT!D1948</f>
        <v>9.2266999999999992</v>
      </c>
      <c r="C1945" s="2">
        <f t="shared" si="237"/>
        <v>0</v>
      </c>
      <c r="D1945" s="2">
        <f t="shared" si="238"/>
        <v>9.3497000000000003</v>
      </c>
      <c r="E1945" s="2">
        <f t="shared" si="240"/>
        <v>9.3537999999999979</v>
      </c>
      <c r="F1945" s="2">
        <f t="shared" si="241"/>
        <v>9.3615899999999996</v>
      </c>
      <c r="G1945" s="2">
        <f t="shared" si="235"/>
        <v>9.3278819999999936</v>
      </c>
      <c r="H1945" s="2">
        <f t="shared" si="239"/>
        <v>9.1322800000000033</v>
      </c>
      <c r="I1945" s="2">
        <f t="array" ref="I1945">SUMPRODUCT(B1929:B1948, (ROW(B1929:B1948)-ROW(B1929)+1)) / (20*21/2)</f>
        <v>9.3789857142857134</v>
      </c>
      <c r="J1945" s="2">
        <f t="shared" si="242"/>
        <v>9.3472817064137033</v>
      </c>
      <c r="K1945" s="2">
        <f t="shared" si="236"/>
        <v>9.3095704594633091</v>
      </c>
    </row>
    <row r="1946" spans="1:11" ht="13.5" x14ac:dyDescent="0.25">
      <c r="A1946" s="3">
        <f>TITRES_STAT!B1949</f>
        <v>44841</v>
      </c>
      <c r="B1946" s="6">
        <f>TITRES_STAT!D1949</f>
        <v>9.1857000000000006</v>
      </c>
      <c r="C1946" s="2">
        <f t="shared" si="237"/>
        <v>-4.0999999999998593E-2</v>
      </c>
      <c r="D1946" s="2">
        <f t="shared" si="238"/>
        <v>9.3004999999999995</v>
      </c>
      <c r="E1946" s="2">
        <f t="shared" si="240"/>
        <v>9.3496999999999986</v>
      </c>
      <c r="F1946" s="2">
        <f t="shared" si="241"/>
        <v>9.3595399999999991</v>
      </c>
      <c r="G1946" s="2">
        <f t="shared" si="235"/>
        <v>9.3231259999999931</v>
      </c>
      <c r="H1946" s="2">
        <f t="shared" si="239"/>
        <v>9.1312295000000034</v>
      </c>
      <c r="I1946" s="2">
        <f t="array" ref="I1946">SUMPRODUCT(B1930:B1949, (ROW(B1930:B1949)-ROW(B1930)+1)) / (20*21/2)</f>
        <v>9.3839057142857119</v>
      </c>
      <c r="J1946" s="2">
        <f t="shared" si="242"/>
        <v>9.3318929724695412</v>
      </c>
      <c r="K1946" s="2">
        <f t="shared" si="236"/>
        <v>9.304712794386317</v>
      </c>
    </row>
    <row r="1947" spans="1:11" ht="13.5" x14ac:dyDescent="0.25">
      <c r="A1947" s="3">
        <f>TITRES_STAT!B1950</f>
        <v>44844</v>
      </c>
      <c r="B1947" s="6">
        <f>TITRES_STAT!D1950</f>
        <v>9.4316999999999993</v>
      </c>
      <c r="C1947" s="2">
        <f t="shared" si="237"/>
        <v>0.24599999999999866</v>
      </c>
      <c r="D1947" s="2">
        <f t="shared" si="238"/>
        <v>9.3005000000000013</v>
      </c>
      <c r="E1947" s="2">
        <f t="shared" si="240"/>
        <v>9.3660999999999976</v>
      </c>
      <c r="F1947" s="2">
        <f t="shared" si="241"/>
        <v>9.3697900000000001</v>
      </c>
      <c r="G1947" s="2">
        <f t="shared" si="235"/>
        <v>9.323289999999993</v>
      </c>
      <c r="H1947" s="2">
        <f t="shared" si="239"/>
        <v>9.1308290000000056</v>
      </c>
      <c r="I1947" s="2">
        <f t="array" ref="I1947">SUMPRODUCT(B1931:B1950, (ROW(B1931:B1950)-ROW(B1931)+1)) / (20*21/2)</f>
        <v>9.3888257142857121</v>
      </c>
      <c r="J1947" s="2">
        <f t="shared" si="242"/>
        <v>9.3413984036629181</v>
      </c>
      <c r="K1947" s="2">
        <f t="shared" si="236"/>
        <v>9.3096926848025401</v>
      </c>
    </row>
    <row r="1948" spans="1:11" ht="13.5" x14ac:dyDescent="0.25">
      <c r="A1948" s="3">
        <f>TITRES_STAT!B1951</f>
        <v>44845</v>
      </c>
      <c r="B1948" s="6">
        <f>TITRES_STAT!D1951</f>
        <v>9.6366999999999994</v>
      </c>
      <c r="C1948" s="2">
        <f t="shared" si="237"/>
        <v>0.20500000000000007</v>
      </c>
      <c r="D1948" s="2">
        <f t="shared" si="238"/>
        <v>9.3414999999999999</v>
      </c>
      <c r="E1948" s="2">
        <f t="shared" si="240"/>
        <v>9.3874199999999988</v>
      </c>
      <c r="F1948" s="2">
        <f t="shared" si="241"/>
        <v>9.3800399999999993</v>
      </c>
      <c r="G1948" s="2">
        <f t="shared" si="235"/>
        <v>9.3277179999999937</v>
      </c>
      <c r="H1948" s="2">
        <f t="shared" si="239"/>
        <v>9.1320335000000057</v>
      </c>
      <c r="I1948" s="2">
        <f t="array" ref="I1948">SUMPRODUCT(B1932:B1951, (ROW(B1932:B1951)-ROW(B1932)+1)) / (20*21/2)</f>
        <v>9.4109266666666649</v>
      </c>
      <c r="J1948" s="2">
        <f t="shared" si="242"/>
        <v>9.3695223652188293</v>
      </c>
      <c r="K1948" s="2">
        <f t="shared" si="236"/>
        <v>9.3225165010847935</v>
      </c>
    </row>
    <row r="1949" spans="1:11" ht="13.5" x14ac:dyDescent="0.25">
      <c r="A1949" s="3">
        <f>TITRES_STAT!B1952</f>
        <v>44846</v>
      </c>
      <c r="B1949" s="6">
        <f>TITRES_STAT!D1952</f>
        <v>9.4316999999999993</v>
      </c>
      <c r="C1949" s="2">
        <f t="shared" si="237"/>
        <v>-0.20500000000000007</v>
      </c>
      <c r="D1949" s="2">
        <f t="shared" si="238"/>
        <v>9.3824999999999985</v>
      </c>
      <c r="E1949" s="2">
        <f t="shared" si="240"/>
        <v>9.3874200000000005</v>
      </c>
      <c r="F1949" s="2">
        <f t="shared" si="241"/>
        <v>9.3800399999999993</v>
      </c>
      <c r="G1949" s="2">
        <f t="shared" si="235"/>
        <v>9.3280459999999934</v>
      </c>
      <c r="H1949" s="2">
        <f t="shared" si="239"/>
        <v>9.1316330000000061</v>
      </c>
      <c r="I1949" s="2">
        <f t="array" ref="I1949">SUMPRODUCT(B1933:B1952, (ROW(B1933:B1952)-ROW(B1933)+1)) / (20*21/2)</f>
        <v>9.4149876190476185</v>
      </c>
      <c r="J1949" s="2">
        <f t="shared" si="242"/>
        <v>9.3754440447217977</v>
      </c>
      <c r="K1949" s="2">
        <f t="shared" si="236"/>
        <v>9.3267982069246056</v>
      </c>
    </row>
    <row r="1950" spans="1:11" ht="13.5" x14ac:dyDescent="0.25">
      <c r="A1950" s="3">
        <f>TITRES_STAT!B1953</f>
        <v>44847</v>
      </c>
      <c r="B1950" s="6">
        <f>TITRES_STAT!D1953</f>
        <v>9.4316999999999993</v>
      </c>
      <c r="C1950" s="2">
        <f t="shared" si="237"/>
        <v>0</v>
      </c>
      <c r="D1950" s="2">
        <f t="shared" si="238"/>
        <v>9.4235000000000007</v>
      </c>
      <c r="E1950" s="2">
        <f t="shared" si="240"/>
        <v>9.3866000000000014</v>
      </c>
      <c r="F1950" s="2">
        <f t="shared" si="241"/>
        <v>9.380040000000001</v>
      </c>
      <c r="G1950" s="2">
        <f t="shared" si="235"/>
        <v>9.3283739999999931</v>
      </c>
      <c r="H1950" s="2">
        <f t="shared" si="239"/>
        <v>9.1312325000000065</v>
      </c>
      <c r="I1950" s="2">
        <f t="array" ref="I1950">SUMPRODUCT(B1934:B1953, (ROW(B1934:B1953)-ROW(B1934)+1)) / (20*21/2)</f>
        <v>9.4180723809523794</v>
      </c>
      <c r="J1950" s="2">
        <f t="shared" si="242"/>
        <v>9.3808017547482923</v>
      </c>
      <c r="K1950" s="2">
        <f t="shared" si="236"/>
        <v>9.330912002731484</v>
      </c>
    </row>
    <row r="1951" spans="1:11" ht="13.5" x14ac:dyDescent="0.25">
      <c r="A1951" s="3">
        <f>TITRES_STAT!B1954</f>
        <v>44848</v>
      </c>
      <c r="B1951" s="6">
        <f>TITRES_STAT!D1954</f>
        <v>9.6120999999999999</v>
      </c>
      <c r="C1951" s="2">
        <f t="shared" si="237"/>
        <v>0.18040000000000056</v>
      </c>
      <c r="D1951" s="2">
        <f t="shared" si="238"/>
        <v>9.508779999999998</v>
      </c>
      <c r="E1951" s="2">
        <f t="shared" si="240"/>
        <v>9.4046400000000006</v>
      </c>
      <c r="F1951" s="2">
        <f t="shared" si="241"/>
        <v>9.3890600000000006</v>
      </c>
      <c r="G1951" s="2">
        <f t="shared" si="235"/>
        <v>9.3323099999999943</v>
      </c>
      <c r="H1951" s="2">
        <f t="shared" si="239"/>
        <v>9.1317340000000087</v>
      </c>
      <c r="I1951" s="2">
        <f t="array" ref="I1951">SUMPRODUCT(B1935:B1954, (ROW(B1935:B1954)-ROW(B1935)+1)) / (20*21/2)</f>
        <v>9.3977285714285728</v>
      </c>
      <c r="J1951" s="2">
        <f t="shared" si="242"/>
        <v>9.402830159057979</v>
      </c>
      <c r="K1951" s="2">
        <f t="shared" si="236"/>
        <v>9.341938983016524</v>
      </c>
    </row>
    <row r="1952" spans="1:11" ht="13.5" x14ac:dyDescent="0.25">
      <c r="A1952" s="3">
        <f>TITRES_STAT!B1955</f>
        <v>44851</v>
      </c>
      <c r="B1952" s="6">
        <f>TITRES_STAT!D1955</f>
        <v>9.4316999999999993</v>
      </c>
      <c r="C1952" s="2">
        <f t="shared" si="237"/>
        <v>-0.18040000000000056</v>
      </c>
      <c r="D1952" s="2">
        <f t="shared" si="238"/>
        <v>9.508779999999998</v>
      </c>
      <c r="E1952" s="2">
        <f t="shared" si="240"/>
        <v>9.4046400000000006</v>
      </c>
      <c r="F1952" s="2">
        <f t="shared" si="241"/>
        <v>9.3993099999999998</v>
      </c>
      <c r="G1952" s="2">
        <f t="shared" si="235"/>
        <v>9.3326379999999958</v>
      </c>
      <c r="H1952" s="2">
        <f t="shared" si="239"/>
        <v>9.1313335000000091</v>
      </c>
      <c r="I1952" s="2">
        <f t="array" ref="I1952">SUMPRODUCT(B1936:B1955, (ROW(B1936:B1955)-ROW(B1936)+1)) / (20*21/2)</f>
        <v>9.3785561904761892</v>
      </c>
      <c r="J1952" s="2">
        <f t="shared" si="242"/>
        <v>9.4055796677191239</v>
      </c>
      <c r="K1952" s="2">
        <f t="shared" si="236"/>
        <v>9.3454590228982291</v>
      </c>
    </row>
    <row r="1953" spans="1:11" ht="13.5" x14ac:dyDescent="0.25">
      <c r="A1953" s="3">
        <f>TITRES_STAT!B1956</f>
        <v>44852</v>
      </c>
      <c r="B1953" s="6">
        <f>TITRES_STAT!D1956</f>
        <v>9.4316999999999993</v>
      </c>
      <c r="C1953" s="2">
        <f t="shared" si="237"/>
        <v>0</v>
      </c>
      <c r="D1953" s="2">
        <f t="shared" si="238"/>
        <v>9.4677799999999994</v>
      </c>
      <c r="E1953" s="2">
        <f t="shared" si="240"/>
        <v>9.4046400000000006</v>
      </c>
      <c r="F1953" s="2">
        <f t="shared" si="241"/>
        <v>9.3993100000000016</v>
      </c>
      <c r="G1953" s="2">
        <f t="shared" si="235"/>
        <v>9.3329659999999937</v>
      </c>
      <c r="H1953" s="2">
        <f t="shared" si="239"/>
        <v>9.13097150000001</v>
      </c>
      <c r="I1953" s="2">
        <f t="array" ref="I1953">SUMPRODUCT(B1937:B1956, (ROW(B1937:B1956)-ROW(B1937)+1)) / (20*21/2)</f>
        <v>9.36051619047619</v>
      </c>
      <c r="J1953" s="2">
        <f t="shared" si="242"/>
        <v>9.4080673184125398</v>
      </c>
      <c r="K1953" s="2">
        <f t="shared" si="236"/>
        <v>9.3488410220002596</v>
      </c>
    </row>
    <row r="1954" spans="1:11" ht="13.5" x14ac:dyDescent="0.25">
      <c r="A1954" s="3">
        <f>TITRES_STAT!B1957</f>
        <v>44853</v>
      </c>
      <c r="B1954" s="6">
        <f>TITRES_STAT!D1957</f>
        <v>9.1857000000000006</v>
      </c>
      <c r="C1954" s="2">
        <f t="shared" si="237"/>
        <v>-0.24599999999999866</v>
      </c>
      <c r="D1954" s="2">
        <f t="shared" si="238"/>
        <v>9.4185800000000004</v>
      </c>
      <c r="E1954" s="2">
        <f t="shared" si="240"/>
        <v>9.4005400000000012</v>
      </c>
      <c r="F1954" s="2">
        <f t="shared" si="241"/>
        <v>9.3870100000000001</v>
      </c>
      <c r="G1954" s="2">
        <f t="shared" si="235"/>
        <v>9.328209999999995</v>
      </c>
      <c r="H1954" s="2">
        <f t="shared" si="239"/>
        <v>9.1293795000000095</v>
      </c>
      <c r="I1954" s="2">
        <f t="array" ref="I1954">SUMPRODUCT(B1938:B1957, (ROW(B1938:B1957)-ROW(B1938)+1)) / (20*21/2)</f>
        <v>9.3785952380952367</v>
      </c>
      <c r="J1954" s="2">
        <f t="shared" si="242"/>
        <v>9.3868894785637256</v>
      </c>
      <c r="K1954" s="2">
        <f t="shared" si="236"/>
        <v>9.3424433348629954</v>
      </c>
    </row>
    <row r="1955" spans="1:11" ht="13.5" x14ac:dyDescent="0.25">
      <c r="A1955" s="3">
        <f>TITRES_STAT!B1958</f>
        <v>44854</v>
      </c>
      <c r="B1955" s="6">
        <f>TITRES_STAT!D1958</f>
        <v>9.1857000000000006</v>
      </c>
      <c r="C1955" s="2">
        <f t="shared" si="237"/>
        <v>0</v>
      </c>
      <c r="D1955" s="2">
        <f t="shared" si="238"/>
        <v>9.3693799999999978</v>
      </c>
      <c r="E1955" s="2">
        <f t="shared" si="240"/>
        <v>9.3964399999999983</v>
      </c>
      <c r="F1955" s="2">
        <f t="shared" si="241"/>
        <v>9.375119999999999</v>
      </c>
      <c r="G1955" s="2">
        <f t="shared" si="235"/>
        <v>9.3234539999999946</v>
      </c>
      <c r="H1955" s="2">
        <f t="shared" si="239"/>
        <v>9.1279035000000093</v>
      </c>
      <c r="I1955" s="2">
        <f t="array" ref="I1955">SUMPRODUCT(B1939:B1958, (ROW(B1939:B1958)-ROW(B1939)+1)) / (20*21/2)</f>
        <v>9.3968304761904768</v>
      </c>
      <c r="J1955" s="2">
        <f t="shared" si="242"/>
        <v>9.3677285758433708</v>
      </c>
      <c r="K1955" s="2">
        <f t="shared" si="236"/>
        <v>9.3362965374173896</v>
      </c>
    </row>
    <row r="1956" spans="1:11" ht="13.5" x14ac:dyDescent="0.25">
      <c r="A1956" s="3">
        <f>TITRES_STAT!B1959</f>
        <v>44855</v>
      </c>
      <c r="B1956" s="6">
        <f>TITRES_STAT!D1959</f>
        <v>9.1857000000000006</v>
      </c>
      <c r="C1956" s="2">
        <f t="shared" si="237"/>
        <v>0</v>
      </c>
      <c r="D1956" s="2">
        <f t="shared" si="238"/>
        <v>9.2841000000000005</v>
      </c>
      <c r="E1956" s="2">
        <f t="shared" si="240"/>
        <v>9.3964399999999983</v>
      </c>
      <c r="F1956" s="2">
        <f t="shared" si="241"/>
        <v>9.3730700000000002</v>
      </c>
      <c r="G1956" s="2">
        <f t="shared" si="235"/>
        <v>9.3193539999999953</v>
      </c>
      <c r="H1956" s="2">
        <f t="shared" si="239"/>
        <v>9.1264275000000108</v>
      </c>
      <c r="I1956" s="2">
        <f t="array" ref="I1956">SUMPRODUCT(B1940:B1959, (ROW(B1940:B1959)-ROW(B1940)+1)) / (20*21/2)</f>
        <v>9.4143238095238075</v>
      </c>
      <c r="J1956" s="2">
        <f t="shared" si="242"/>
        <v>9.3503925210011456</v>
      </c>
      <c r="K1956" s="2">
        <f t="shared" si="236"/>
        <v>9.3303907908520021</v>
      </c>
    </row>
    <row r="1957" spans="1:11" ht="13.5" x14ac:dyDescent="0.25">
      <c r="A1957" s="3">
        <f>TITRES_STAT!B1960</f>
        <v>44858</v>
      </c>
      <c r="B1957" s="6">
        <f>TITRES_STAT!D1960</f>
        <v>9.5629000000000008</v>
      </c>
      <c r="C1957" s="2">
        <f t="shared" si="237"/>
        <v>0.3772000000000002</v>
      </c>
      <c r="D1957" s="2">
        <f t="shared" si="238"/>
        <v>9.3103400000000001</v>
      </c>
      <c r="E1957" s="2">
        <f t="shared" si="240"/>
        <v>9.409559999999999</v>
      </c>
      <c r="F1957" s="2">
        <f t="shared" si="241"/>
        <v>9.3878299999999992</v>
      </c>
      <c r="G1957" s="2">
        <f t="shared" si="235"/>
        <v>9.3221419999999959</v>
      </c>
      <c r="H1957" s="2">
        <f t="shared" si="239"/>
        <v>9.1268375000000095</v>
      </c>
      <c r="I1957" s="2">
        <f t="array" ref="I1957">SUMPRODUCT(B1941:B1960, (ROW(B1941:B1960)-ROW(B1941)+1)) / (20*21/2)</f>
        <v>9.4311142857142851</v>
      </c>
      <c r="J1957" s="2">
        <f t="shared" si="242"/>
        <v>9.3706313285248459</v>
      </c>
      <c r="K1957" s="2">
        <f t="shared" si="236"/>
        <v>9.3395087990538848</v>
      </c>
    </row>
    <row r="1958" spans="1:11" ht="13.5" x14ac:dyDescent="0.25">
      <c r="A1958" s="3">
        <f>TITRES_STAT!B1961</f>
        <v>44859</v>
      </c>
      <c r="B1958" s="6">
        <f>TITRES_STAT!D1961</f>
        <v>9.5792999999999999</v>
      </c>
      <c r="C1958" s="2">
        <f t="shared" si="237"/>
        <v>1.6399999999999082E-2</v>
      </c>
      <c r="D1958" s="2">
        <f t="shared" si="238"/>
        <v>9.3398600000000016</v>
      </c>
      <c r="E1958" s="2">
        <f t="shared" si="240"/>
        <v>9.4038199999999996</v>
      </c>
      <c r="F1958" s="2">
        <f t="shared" si="241"/>
        <v>9.3956199999999992</v>
      </c>
      <c r="G1958" s="2">
        <f t="shared" si="235"/>
        <v>9.3250939999999964</v>
      </c>
      <c r="H1958" s="2">
        <f t="shared" si="239"/>
        <v>9.127329500000009</v>
      </c>
      <c r="I1958" s="2">
        <f t="array" ref="I1958">SUMPRODUCT(B1942:B1961, (ROW(B1942:B1961)-ROW(B1942)+1)) / (20*21/2)</f>
        <v>9.4472409523809517</v>
      </c>
      <c r="J1958" s="2">
        <f t="shared" si="242"/>
        <v>9.3905045353320045</v>
      </c>
      <c r="K1958" s="2">
        <f t="shared" si="236"/>
        <v>9.3489123755615751</v>
      </c>
    </row>
    <row r="1959" spans="1:11" ht="13.5" x14ac:dyDescent="0.25">
      <c r="A1959" s="3">
        <f>TITRES_STAT!B1962</f>
        <v>44860</v>
      </c>
      <c r="B1959" s="6">
        <f>TITRES_STAT!D1962</f>
        <v>9.5792999999999999</v>
      </c>
      <c r="C1959" s="2">
        <f t="shared" si="237"/>
        <v>0</v>
      </c>
      <c r="D1959" s="2">
        <f t="shared" si="238"/>
        <v>9.4185800000000004</v>
      </c>
      <c r="E1959" s="2">
        <f t="shared" si="240"/>
        <v>9.4185800000000004</v>
      </c>
      <c r="F1959" s="2">
        <f t="shared" si="241"/>
        <v>9.4030000000000005</v>
      </c>
      <c r="G1959" s="2">
        <f t="shared" si="235"/>
        <v>9.3288659999999961</v>
      </c>
      <c r="H1959" s="2">
        <f t="shared" si="239"/>
        <v>9.1278215000000085</v>
      </c>
      <c r="I1959" s="2">
        <f t="array" ref="I1959">SUMPRODUCT(B1943:B1962, (ROW(B1943:B1962)-ROW(B1943)+1)) / (20*21/2)</f>
        <v>9.4486076190476194</v>
      </c>
      <c r="J1959" s="2">
        <f t="shared" si="242"/>
        <v>9.4084850557765769</v>
      </c>
      <c r="K1959" s="2">
        <f t="shared" si="236"/>
        <v>9.3579471843630824</v>
      </c>
    </row>
    <row r="1960" spans="1:11" ht="13.5" x14ac:dyDescent="0.25">
      <c r="A1960" s="3">
        <f>TITRES_STAT!B1963</f>
        <v>44861</v>
      </c>
      <c r="B1960" s="6">
        <f>TITRES_STAT!D1963</f>
        <v>9.5792999999999999</v>
      </c>
      <c r="C1960" s="2">
        <f t="shared" si="237"/>
        <v>0</v>
      </c>
      <c r="D1960" s="2">
        <f t="shared" si="238"/>
        <v>9.497300000000001</v>
      </c>
      <c r="E1960" s="2">
        <f t="shared" si="240"/>
        <v>9.4333399999999994</v>
      </c>
      <c r="F1960" s="2">
        <f t="shared" si="241"/>
        <v>9.4099699999999995</v>
      </c>
      <c r="G1960" s="2">
        <f t="shared" si="235"/>
        <v>9.3318179999999948</v>
      </c>
      <c r="H1960" s="2">
        <f t="shared" si="239"/>
        <v>9.128352500000009</v>
      </c>
      <c r="I1960" s="2">
        <f t="array" ref="I1960">SUMPRODUCT(B1944:B1963, (ROW(B1944:B1963)-ROW(B1944)+1)) / (20*21/2)</f>
        <v>9.4609076190476173</v>
      </c>
      <c r="J1960" s="2">
        <f t="shared" si="242"/>
        <v>9.424753145702617</v>
      </c>
      <c r="K1960" s="2">
        <f t="shared" si="236"/>
        <v>9.366627686937079</v>
      </c>
    </row>
    <row r="1961" spans="1:11" ht="13.5" x14ac:dyDescent="0.25">
      <c r="A1961" s="3">
        <f>TITRES_STAT!B1964</f>
        <v>44862</v>
      </c>
      <c r="B1961" s="6">
        <f>TITRES_STAT!D1964</f>
        <v>9.5792999999999999</v>
      </c>
      <c r="C1961" s="2">
        <f t="shared" si="237"/>
        <v>0</v>
      </c>
      <c r="D1961" s="2">
        <f t="shared" si="238"/>
        <v>9.5760199999999998</v>
      </c>
      <c r="E1961" s="2">
        <f t="shared" si="240"/>
        <v>9.430060000000001</v>
      </c>
      <c r="F1961" s="2">
        <f t="shared" si="241"/>
        <v>9.417349999999999</v>
      </c>
      <c r="G1961" s="2">
        <f t="shared" si="235"/>
        <v>9.3431359999999941</v>
      </c>
      <c r="H1961" s="2">
        <f t="shared" si="239"/>
        <v>9.1288835000000095</v>
      </c>
      <c r="I1961" s="2">
        <f t="array" ref="I1961">SUMPRODUCT(B1945:B1964, (ROW(B1945:B1964)-ROW(B1945)+1)) / (20*21/2)</f>
        <v>9.4609466666666648</v>
      </c>
      <c r="J1961" s="2">
        <f t="shared" si="242"/>
        <v>9.4394718937309392</v>
      </c>
      <c r="K1961" s="2">
        <f t="shared" si="236"/>
        <v>9.3749677776454288</v>
      </c>
    </row>
    <row r="1962" spans="1:11" ht="13.5" x14ac:dyDescent="0.25">
      <c r="A1962" s="3">
        <f>TITRES_STAT!B1965</f>
        <v>44865</v>
      </c>
      <c r="B1962" s="6">
        <f>TITRES_STAT!D1965</f>
        <v>9.4316999999999993</v>
      </c>
      <c r="C1962" s="2">
        <f t="shared" si="237"/>
        <v>-0.14760000000000062</v>
      </c>
      <c r="D1962" s="2">
        <f t="shared" si="238"/>
        <v>9.5497800000000002</v>
      </c>
      <c r="E1962" s="2">
        <f t="shared" si="240"/>
        <v>9.430060000000001</v>
      </c>
      <c r="F1962" s="2">
        <f t="shared" si="241"/>
        <v>9.417349999999999</v>
      </c>
      <c r="G1962" s="2">
        <f t="shared" si="235"/>
        <v>9.354617999999995</v>
      </c>
      <c r="H1962" s="2">
        <f t="shared" si="239"/>
        <v>9.1286765000000099</v>
      </c>
      <c r="I1962" s="2">
        <f t="array" ref="I1962">SUMPRODUCT(B1946:B1965, (ROW(B1946:B1965)-ROW(B1946)+1)) / (20*21/2)</f>
        <v>9.4600485714285707</v>
      </c>
      <c r="J1962" s="2">
        <f t="shared" si="242"/>
        <v>9.4387317133756117</v>
      </c>
      <c r="K1962" s="2">
        <f t="shared" si="236"/>
        <v>9.3771925706789414</v>
      </c>
    </row>
    <row r="1963" spans="1:11" ht="13.5" x14ac:dyDescent="0.25">
      <c r="A1963" s="3">
        <f>TITRES_STAT!B1966</f>
        <v>44866</v>
      </c>
      <c r="B1963" s="6">
        <f>TITRES_STAT!D1966</f>
        <v>9.5465</v>
      </c>
      <c r="C1963" s="2">
        <f t="shared" si="237"/>
        <v>0.11480000000000068</v>
      </c>
      <c r="D1963" s="2">
        <f t="shared" si="238"/>
        <v>9.5432200000000016</v>
      </c>
      <c r="E1963" s="2">
        <f t="shared" si="240"/>
        <v>9.4415400000000016</v>
      </c>
      <c r="F1963" s="2">
        <f t="shared" si="241"/>
        <v>9.4230899999999984</v>
      </c>
      <c r="G1963" s="2">
        <f t="shared" si="235"/>
        <v>9.3683959999999953</v>
      </c>
      <c r="H1963" s="2">
        <f t="shared" si="239"/>
        <v>9.1290435000000087</v>
      </c>
      <c r="I1963" s="2">
        <f t="array" ref="I1963">SUMPRODUCT(B1947:B1966, (ROW(B1947:B1966)-ROW(B1947)+1)) / (20*21/2)</f>
        <v>9.4511847619047593</v>
      </c>
      <c r="J1963" s="2">
        <f t="shared" si="242"/>
        <v>9.4489953597207919</v>
      </c>
      <c r="K1963" s="2">
        <f t="shared" si="236"/>
        <v>9.3838320777111406</v>
      </c>
    </row>
    <row r="1964" spans="1:11" ht="13.5" x14ac:dyDescent="0.25">
      <c r="A1964" s="3">
        <f>TITRES_STAT!B1967</f>
        <v>44867</v>
      </c>
      <c r="B1964" s="6">
        <f>TITRES_STAT!D1967</f>
        <v>9.4235000000000007</v>
      </c>
      <c r="C1964" s="2">
        <f t="shared" si="237"/>
        <v>-0.12299999999999933</v>
      </c>
      <c r="D1964" s="2">
        <f t="shared" si="238"/>
        <v>9.51206</v>
      </c>
      <c r="E1964" s="2">
        <f t="shared" si="240"/>
        <v>9.4653200000000002</v>
      </c>
      <c r="F1964" s="2">
        <f t="shared" si="241"/>
        <v>9.4329299999999989</v>
      </c>
      <c r="G1964" s="2">
        <f t="shared" si="235"/>
        <v>9.3718399999999953</v>
      </c>
      <c r="H1964" s="2">
        <f t="shared" si="239"/>
        <v>9.1287565000000086</v>
      </c>
      <c r="I1964" s="2">
        <f t="array" ref="I1964">SUMPRODUCT(B1948:B1967, (ROW(B1948:B1967)-ROW(B1948)+1)) / (20*21/2)</f>
        <v>9.441539999999998</v>
      </c>
      <c r="J1964" s="2">
        <f t="shared" si="242"/>
        <v>9.4465672302235735</v>
      </c>
      <c r="K1964" s="2">
        <f t="shared" si="236"/>
        <v>9.3853876825067832</v>
      </c>
    </row>
    <row r="1965" spans="1:11" ht="13.5" x14ac:dyDescent="0.25">
      <c r="A1965" s="3">
        <f>TITRES_STAT!B1968</f>
        <v>44868</v>
      </c>
      <c r="B1965" s="6">
        <f>TITRES_STAT!D1968</f>
        <v>9.4235000000000007</v>
      </c>
      <c r="C1965" s="2">
        <f t="shared" si="237"/>
        <v>0</v>
      </c>
      <c r="D1965" s="2">
        <f t="shared" si="238"/>
        <v>9.4809000000000001</v>
      </c>
      <c r="E1965" s="2">
        <f t="shared" si="240"/>
        <v>9.4891000000000005</v>
      </c>
      <c r="F1965" s="2">
        <f t="shared" si="241"/>
        <v>9.4427699999999977</v>
      </c>
      <c r="G1965" s="2">
        <f t="shared" si="235"/>
        <v>9.3752839999999953</v>
      </c>
      <c r="H1965" s="2">
        <f t="shared" si="239"/>
        <v>9.12835350000001</v>
      </c>
      <c r="I1965" s="2">
        <f t="array" ref="I1965">SUMPRODUCT(B1949:B1968, (ROW(B1949:B1968)-ROW(B1949)+1)) / (20*21/2)</f>
        <v>9.4088476190476182</v>
      </c>
      <c r="J1965" s="2">
        <f t="shared" si="242"/>
        <v>9.4443703511546619</v>
      </c>
      <c r="K1965" s="2">
        <f t="shared" si="236"/>
        <v>9.3868822831927918</v>
      </c>
    </row>
    <row r="1966" spans="1:11" ht="13.5" x14ac:dyDescent="0.25">
      <c r="A1966" s="3">
        <f>TITRES_STAT!B1969</f>
        <v>44869</v>
      </c>
      <c r="B1966" s="6">
        <f>TITRES_STAT!D1969</f>
        <v>9.3497000000000003</v>
      </c>
      <c r="C1966" s="2">
        <f t="shared" si="237"/>
        <v>-7.380000000000031E-2</v>
      </c>
      <c r="D1966" s="2">
        <f t="shared" si="238"/>
        <v>9.4349799999999995</v>
      </c>
      <c r="E1966" s="2">
        <f t="shared" si="240"/>
        <v>9.5055000000000014</v>
      </c>
      <c r="F1966" s="2">
        <f t="shared" si="241"/>
        <v>9.4509699999999999</v>
      </c>
      <c r="G1966" s="2">
        <f t="shared" si="235"/>
        <v>9.3777439999999963</v>
      </c>
      <c r="H1966" s="2">
        <f t="shared" si="239"/>
        <v>9.1275815000000087</v>
      </c>
      <c r="I1966" s="2">
        <f t="array" ref="I1966">SUMPRODUCT(B1950:B1969, (ROW(B1950:B1969)-ROW(B1950)+1)) / (20*21/2)</f>
        <v>9.3786938095238099</v>
      </c>
      <c r="J1966" s="2">
        <f t="shared" si="242"/>
        <v>9.4353541272351702</v>
      </c>
      <c r="K1966" s="2">
        <f t="shared" si="236"/>
        <v>9.385424154440134</v>
      </c>
    </row>
    <row r="1967" spans="1:11" ht="13.5" x14ac:dyDescent="0.25">
      <c r="A1967" s="3">
        <f>TITRES_STAT!B1970</f>
        <v>44872</v>
      </c>
      <c r="B1967" s="6">
        <f>TITRES_STAT!D1970</f>
        <v>9.3497000000000003</v>
      </c>
      <c r="C1967" s="2">
        <f t="shared" si="237"/>
        <v>0</v>
      </c>
      <c r="D1967" s="2">
        <f t="shared" si="238"/>
        <v>9.4185800000000004</v>
      </c>
      <c r="E1967" s="2">
        <f t="shared" si="240"/>
        <v>9.4841800000000003</v>
      </c>
      <c r="F1967" s="2">
        <f t="shared" si="241"/>
        <v>9.4468700000000005</v>
      </c>
      <c r="G1967" s="2">
        <f t="shared" si="235"/>
        <v>9.3802039999999955</v>
      </c>
      <c r="H1967" s="2">
        <f t="shared" si="239"/>
        <v>9.1267710000000086</v>
      </c>
      <c r="I1967" s="2">
        <f t="array" ref="I1967">SUMPRODUCT(B1951:B1970, (ROW(B1951:B1970)-ROW(B1951)+1)) / (20*21/2)</f>
        <v>9.3719785714285706</v>
      </c>
      <c r="J1967" s="2">
        <f t="shared" si="242"/>
        <v>9.4271965913080109</v>
      </c>
      <c r="K1967" s="2">
        <f t="shared" si="236"/>
        <v>9.3840232072071874</v>
      </c>
    </row>
    <row r="1968" spans="1:11" ht="13.5" x14ac:dyDescent="0.25">
      <c r="A1968" s="3">
        <f>TITRES_STAT!B1971</f>
        <v>44873</v>
      </c>
      <c r="B1968" s="6">
        <f>TITRES_STAT!D1971</f>
        <v>9.1036000000000001</v>
      </c>
      <c r="C1968" s="2">
        <f t="shared" si="237"/>
        <v>-0.24610000000000021</v>
      </c>
      <c r="D1968" s="2">
        <f t="shared" si="238"/>
        <v>9.33</v>
      </c>
      <c r="E1968" s="2">
        <f t="shared" si="240"/>
        <v>9.4366099999999999</v>
      </c>
      <c r="F1968" s="2">
        <f t="shared" si="241"/>
        <v>9.4202150000000007</v>
      </c>
      <c r="G1968" s="2">
        <f t="shared" si="235"/>
        <v>9.377741999999996</v>
      </c>
      <c r="H1968" s="2">
        <f t="shared" si="239"/>
        <v>9.1247300000000067</v>
      </c>
      <c r="I1968" s="2">
        <f t="array" ref="I1968">SUMPRODUCT(B1952:B1971, (ROW(B1952:B1971)-ROW(B1952)+1)) / (20*21/2)</f>
        <v>9.3360461904761891</v>
      </c>
      <c r="J1968" s="2">
        <f t="shared" si="242"/>
        <v>9.3963778683262955</v>
      </c>
      <c r="K1968" s="2">
        <f t="shared" si="236"/>
        <v>9.3730262186892599</v>
      </c>
    </row>
    <row r="1969" spans="1:11" ht="13.5" x14ac:dyDescent="0.25">
      <c r="A1969" s="3">
        <f>TITRES_STAT!B1972</f>
        <v>44874</v>
      </c>
      <c r="B1969" s="6">
        <f>TITRES_STAT!D1972</f>
        <v>9.1036000000000001</v>
      </c>
      <c r="C1969" s="2">
        <f t="shared" si="237"/>
        <v>0</v>
      </c>
      <c r="D1969" s="2">
        <f t="shared" si="238"/>
        <v>9.266020000000001</v>
      </c>
      <c r="E1969" s="2">
        <f t="shared" si="240"/>
        <v>9.3890399999999996</v>
      </c>
      <c r="F1969" s="2">
        <f t="shared" si="241"/>
        <v>9.4038100000000018</v>
      </c>
      <c r="G1969" s="2">
        <f t="shared" si="235"/>
        <v>9.3752799999999965</v>
      </c>
      <c r="H1969" s="2">
        <f t="shared" si="239"/>
        <v>9.1226890000000065</v>
      </c>
      <c r="I1969" s="2">
        <f t="array" ref="I1969">SUMPRODUCT(B1953:B1972, (ROW(B1953:B1972)-ROW(B1953)+1)) / (20*21/2)</f>
        <v>9.3333923809523789</v>
      </c>
      <c r="J1969" s="2">
        <f t="shared" si="242"/>
        <v>9.3684942618190288</v>
      </c>
      <c r="K1969" s="2">
        <f t="shared" si="236"/>
        <v>9.3624604846230159</v>
      </c>
    </row>
    <row r="1970" spans="1:11" ht="13.5" x14ac:dyDescent="0.25">
      <c r="A1970" s="3">
        <f>TITRES_STAT!B1973</f>
        <v>44875</v>
      </c>
      <c r="B1970" s="6">
        <f>TITRES_STAT!D1973</f>
        <v>9.3332999999999995</v>
      </c>
      <c r="C1970" s="2">
        <f t="shared" si="237"/>
        <v>0.22969999999999935</v>
      </c>
      <c r="D1970" s="2">
        <f t="shared" si="238"/>
        <v>9.2479800000000001</v>
      </c>
      <c r="E1970" s="2">
        <f t="shared" si="240"/>
        <v>9.3644399999999983</v>
      </c>
      <c r="F1970" s="2">
        <f t="shared" si="241"/>
        <v>9.3988900000000015</v>
      </c>
      <c r="G1970" s="2">
        <f t="shared" ref="G1970:G2033" si="243">AVERAGE(B1921:B1970)</f>
        <v>9.3774119999999979</v>
      </c>
      <c r="H1970" s="2">
        <f t="shared" si="239"/>
        <v>9.1217965000000056</v>
      </c>
      <c r="I1970" s="2">
        <f t="array" ref="I1970">SUMPRODUCT(B1954:B1973, (ROW(B1954:B1973)-ROW(B1954)+1)) / (20*21/2)</f>
        <v>9.3311680952380947</v>
      </c>
      <c r="J1970" s="2">
        <f t="shared" si="242"/>
        <v>9.3651424273600732</v>
      </c>
      <c r="K1970" s="2">
        <f t="shared" si="236"/>
        <v>9.3613169362064284</v>
      </c>
    </row>
    <row r="1971" spans="1:11" ht="13.5" x14ac:dyDescent="0.25">
      <c r="A1971" s="3">
        <f>TITRES_STAT!B1974</f>
        <v>44876</v>
      </c>
      <c r="B1971" s="6">
        <f>TITRES_STAT!D1974</f>
        <v>9.0215999999999994</v>
      </c>
      <c r="C1971" s="2">
        <f t="shared" si="237"/>
        <v>-0.31170000000000009</v>
      </c>
      <c r="D1971" s="2">
        <f t="shared" si="238"/>
        <v>9.1823599999999992</v>
      </c>
      <c r="E1971" s="2">
        <f t="shared" si="240"/>
        <v>9.3086699999999976</v>
      </c>
      <c r="F1971" s="2">
        <f t="shared" si="241"/>
        <v>9.3693650000000019</v>
      </c>
      <c r="G1971" s="2">
        <f t="shared" si="243"/>
        <v>9.3733099999999965</v>
      </c>
      <c r="H1971" s="2">
        <f t="shared" si="239"/>
        <v>9.1193455000000068</v>
      </c>
      <c r="I1971" s="2">
        <f t="array" ref="I1971">SUMPRODUCT(B1955:B1974, (ROW(B1955:B1974)-ROW(B1955)+1)) / (20*21/2)</f>
        <v>9.3293733333333329</v>
      </c>
      <c r="J1971" s="2">
        <f t="shared" si="242"/>
        <v>9.3324241009448272</v>
      </c>
      <c r="K1971" s="2">
        <f t="shared" ref="K1971:K2034" si="244">$K$4*B1971+(1-$K$4)*K1970</f>
        <v>9.3479947034140203</v>
      </c>
    </row>
    <row r="1972" spans="1:11" ht="13.5" x14ac:dyDescent="0.25">
      <c r="A1972" s="3">
        <f>TITRES_STAT!B1975</f>
        <v>44879</v>
      </c>
      <c r="B1972" s="6">
        <f>TITRES_STAT!D1975</f>
        <v>9.3414999999999999</v>
      </c>
      <c r="C1972" s="2">
        <f t="shared" si="237"/>
        <v>0.31990000000000052</v>
      </c>
      <c r="D1972" s="2">
        <f t="shared" si="238"/>
        <v>9.1807199999999991</v>
      </c>
      <c r="E1972" s="2">
        <f t="shared" si="240"/>
        <v>9.2996499999999997</v>
      </c>
      <c r="F1972" s="2">
        <f t="shared" si="241"/>
        <v>9.3648550000000021</v>
      </c>
      <c r="G1972" s="2">
        <f t="shared" si="243"/>
        <v>9.3756059999999977</v>
      </c>
      <c r="H1972" s="2">
        <f t="shared" si="239"/>
        <v>9.1196540000000041</v>
      </c>
      <c r="I1972" s="2">
        <f t="array" ref="I1972">SUMPRODUCT(B1956:B1975, (ROW(B1956:B1975)-ROW(B1956)+1)) / (20*21/2)</f>
        <v>9.3237128571428567</v>
      </c>
      <c r="J1972" s="2">
        <f t="shared" si="242"/>
        <v>9.3332884722834155</v>
      </c>
      <c r="K1972" s="2">
        <f t="shared" si="244"/>
        <v>9.3477400091624911</v>
      </c>
    </row>
    <row r="1973" spans="1:11" ht="13.5" x14ac:dyDescent="0.25">
      <c r="A1973" s="3">
        <f>TITRES_STAT!B1976</f>
        <v>44880</v>
      </c>
      <c r="B1973" s="6">
        <f>TITRES_STAT!D1976</f>
        <v>9.3414999999999999</v>
      </c>
      <c r="C1973" s="2">
        <f t="shared" si="237"/>
        <v>0</v>
      </c>
      <c r="D1973" s="2">
        <f t="shared" si="238"/>
        <v>9.2282999999999991</v>
      </c>
      <c r="E1973" s="2">
        <f t="shared" si="240"/>
        <v>9.2791499999999978</v>
      </c>
      <c r="F1973" s="2">
        <f t="shared" si="241"/>
        <v>9.3603450000000024</v>
      </c>
      <c r="G1973" s="2">
        <f t="shared" si="243"/>
        <v>9.3779019999999988</v>
      </c>
      <c r="H1973" s="2">
        <f t="shared" si="239"/>
        <v>9.1188410000000051</v>
      </c>
      <c r="I1973" s="2">
        <f t="array" ref="I1973">SUMPRODUCT(B1957:B1976, (ROW(B1957:B1976)-ROW(B1957)+1)) / (20*21/2)</f>
        <v>9.3096571428571426</v>
      </c>
      <c r="J1973" s="2">
        <f t="shared" si="242"/>
        <v>9.3340705225421381</v>
      </c>
      <c r="K1973" s="2">
        <f t="shared" si="244"/>
        <v>9.3474953029208248</v>
      </c>
    </row>
    <row r="1974" spans="1:11" ht="13.5" x14ac:dyDescent="0.25">
      <c r="A1974" s="3">
        <f>TITRES_STAT!B1977</f>
        <v>44881</v>
      </c>
      <c r="B1974" s="6">
        <f>TITRES_STAT!D1977</f>
        <v>9.3414999999999999</v>
      </c>
      <c r="C1974" s="2">
        <f t="shared" si="237"/>
        <v>0</v>
      </c>
      <c r="D1974" s="2">
        <f t="shared" si="238"/>
        <v>9.2758800000000008</v>
      </c>
      <c r="E1974" s="2">
        <f t="shared" si="240"/>
        <v>9.2709499999999991</v>
      </c>
      <c r="F1974" s="2">
        <f t="shared" si="241"/>
        <v>9.3681350000000005</v>
      </c>
      <c r="G1974" s="2">
        <f t="shared" si="243"/>
        <v>9.3760979999999954</v>
      </c>
      <c r="H1974" s="2">
        <f t="shared" si="239"/>
        <v>9.1180280000000042</v>
      </c>
      <c r="I1974" s="2">
        <f t="array" ref="I1974">SUMPRODUCT(B1958:B1977, (ROW(B1958:B1977)-ROW(B1958)+1)) / (20*21/2)</f>
        <v>9.303215714285713</v>
      </c>
      <c r="J1974" s="2">
        <f t="shared" si="242"/>
        <v>9.3347780918238392</v>
      </c>
      <c r="K1974" s="2">
        <f t="shared" si="244"/>
        <v>9.3472601930023611</v>
      </c>
    </row>
    <row r="1975" spans="1:11" ht="13.5" x14ac:dyDescent="0.25">
      <c r="A1975" s="3">
        <f>TITRES_STAT!B1978</f>
        <v>44882</v>
      </c>
      <c r="B1975" s="6">
        <f>TITRES_STAT!D1978</f>
        <v>9.3087</v>
      </c>
      <c r="C1975" s="2">
        <f t="shared" si="237"/>
        <v>-3.279999999999994E-2</v>
      </c>
      <c r="D1975" s="2">
        <f t="shared" si="238"/>
        <v>9.2709599999999988</v>
      </c>
      <c r="E1975" s="2">
        <f t="shared" si="240"/>
        <v>9.2594699999999985</v>
      </c>
      <c r="F1975" s="2">
        <f t="shared" si="241"/>
        <v>9.3742849999999986</v>
      </c>
      <c r="G1975" s="2">
        <f t="shared" si="243"/>
        <v>9.3736379999999961</v>
      </c>
      <c r="H1975" s="2">
        <f t="shared" si="239"/>
        <v>9.1170510000000053</v>
      </c>
      <c r="I1975" s="2">
        <f t="array" ref="I1975">SUMPRODUCT(B1959:B1978, (ROW(B1959:B1978)-ROW(B1959)+1)) / (20*21/2)</f>
        <v>9.2979847619047611</v>
      </c>
      <c r="J1975" s="2">
        <f t="shared" si="242"/>
        <v>9.3322944640310919</v>
      </c>
      <c r="K1975" s="2">
        <f t="shared" si="244"/>
        <v>9.3457480285708971</v>
      </c>
    </row>
    <row r="1976" spans="1:11" ht="13.5" x14ac:dyDescent="0.25">
      <c r="A1976" s="3">
        <f>TITRES_STAT!B1979</f>
        <v>44883</v>
      </c>
      <c r="B1976" s="6">
        <f>TITRES_STAT!D1979</f>
        <v>9.2266999999999992</v>
      </c>
      <c r="C1976" s="2">
        <f t="shared" si="237"/>
        <v>-8.2000000000000739E-2</v>
      </c>
      <c r="D1976" s="2">
        <f t="shared" si="238"/>
        <v>9.3119800000000001</v>
      </c>
      <c r="E1976" s="2">
        <f t="shared" si="240"/>
        <v>9.2471699999999988</v>
      </c>
      <c r="F1976" s="2">
        <f t="shared" si="241"/>
        <v>9.3763349999999992</v>
      </c>
      <c r="G1976" s="2">
        <f t="shared" si="243"/>
        <v>9.3736379999999979</v>
      </c>
      <c r="H1976" s="2">
        <f t="shared" si="239"/>
        <v>9.1156640000000042</v>
      </c>
      <c r="I1976" s="2">
        <f t="array" ref="I1976">SUMPRODUCT(B1960:B1979, (ROW(B1960:B1979)-ROW(B1960)+1)) / (20*21/2)</f>
        <v>9.2940423809523818</v>
      </c>
      <c r="J1976" s="2">
        <f t="shared" si="242"/>
        <v>9.3222378484090829</v>
      </c>
      <c r="K1976" s="2">
        <f t="shared" si="244"/>
        <v>9.3410794784308617</v>
      </c>
    </row>
    <row r="1977" spans="1:11" ht="13.5" x14ac:dyDescent="0.25">
      <c r="A1977" s="3">
        <f>TITRES_STAT!B1980</f>
        <v>44886</v>
      </c>
      <c r="B1977" s="6">
        <f>TITRES_STAT!D1980</f>
        <v>9.3087</v>
      </c>
      <c r="C1977" s="2">
        <f t="shared" si="237"/>
        <v>8.2000000000000739E-2</v>
      </c>
      <c r="D1977" s="2">
        <f t="shared" si="238"/>
        <v>9.3054200000000016</v>
      </c>
      <c r="E1977" s="2">
        <f t="shared" si="240"/>
        <v>9.2430699999999995</v>
      </c>
      <c r="F1977" s="2">
        <f t="shared" si="241"/>
        <v>9.3636249999999972</v>
      </c>
      <c r="G1977" s="2">
        <f t="shared" si="243"/>
        <v>9.375277999999998</v>
      </c>
      <c r="H1977" s="2">
        <f t="shared" si="239"/>
        <v>9.1146870000000053</v>
      </c>
      <c r="I1977" s="2">
        <f t="array" ref="I1977">SUMPRODUCT(B1961:B1980, (ROW(B1961:B1980)-ROW(B1961)+1)) / (20*21/2)</f>
        <v>9.2913885714285698</v>
      </c>
      <c r="J1977" s="2">
        <f t="shared" si="242"/>
        <v>9.3209485295129788</v>
      </c>
      <c r="K1977" s="2">
        <f t="shared" si="244"/>
        <v>9.3398096949629856</v>
      </c>
    </row>
    <row r="1978" spans="1:11" ht="13.5" x14ac:dyDescent="0.25">
      <c r="A1978" s="3">
        <f>TITRES_STAT!B1981</f>
        <v>44887</v>
      </c>
      <c r="B1978" s="6">
        <f>TITRES_STAT!D1981</f>
        <v>9.3087</v>
      </c>
      <c r="C1978" s="2">
        <f t="shared" si="237"/>
        <v>0</v>
      </c>
      <c r="D1978" s="2">
        <f t="shared" si="238"/>
        <v>9.2988600000000012</v>
      </c>
      <c r="E1978" s="2">
        <f t="shared" si="240"/>
        <v>9.2635799999999993</v>
      </c>
      <c r="F1978" s="2">
        <f t="shared" si="241"/>
        <v>9.3500949999999978</v>
      </c>
      <c r="G1978" s="2">
        <f t="shared" si="243"/>
        <v>9.372817999999997</v>
      </c>
      <c r="H1978" s="2">
        <f t="shared" si="239"/>
        <v>9.1137100000000046</v>
      </c>
      <c r="I1978" s="2">
        <f t="array" ref="I1978">SUMPRODUCT(B1962:B1981, (ROW(B1962:B1981)-ROW(B1962)+1)) / (20*21/2)</f>
        <v>9.2673661904761904</v>
      </c>
      <c r="J1978" s="2">
        <f t="shared" si="242"/>
        <v>9.3197820028926941</v>
      </c>
      <c r="K1978" s="2">
        <f t="shared" si="244"/>
        <v>9.3385897069252213</v>
      </c>
    </row>
    <row r="1979" spans="1:11" ht="13.5" x14ac:dyDescent="0.25">
      <c r="A1979" s="3">
        <f>TITRES_STAT!B1982</f>
        <v>44888</v>
      </c>
      <c r="B1979" s="6">
        <f>TITRES_STAT!D1982</f>
        <v>9.3087</v>
      </c>
      <c r="C1979" s="2">
        <f t="shared" si="237"/>
        <v>0</v>
      </c>
      <c r="D1979" s="2">
        <f t="shared" si="238"/>
        <v>9.2923000000000009</v>
      </c>
      <c r="E1979" s="2">
        <f t="shared" si="240"/>
        <v>9.2840900000000008</v>
      </c>
      <c r="F1979" s="2">
        <f t="shared" si="241"/>
        <v>9.3365649999999967</v>
      </c>
      <c r="G1979" s="2">
        <f t="shared" si="243"/>
        <v>9.370357999999996</v>
      </c>
      <c r="H1979" s="2">
        <f t="shared" si="239"/>
        <v>9.1127330000000057</v>
      </c>
      <c r="I1979" s="2">
        <f t="array" ref="I1979">SUMPRODUCT(B1963:B1982, (ROW(B1963:B1982)-ROW(B1963)+1)) / (20*21/2)</f>
        <v>9.2684223809523818</v>
      </c>
      <c r="J1979" s="2">
        <f t="shared" si="242"/>
        <v>9.3187265740457708</v>
      </c>
      <c r="K1979" s="2">
        <f t="shared" si="244"/>
        <v>9.3374175615556059</v>
      </c>
    </row>
    <row r="1980" spans="1:11" ht="13.5" x14ac:dyDescent="0.25">
      <c r="A1980" s="3">
        <f>TITRES_STAT!B1983</f>
        <v>44889</v>
      </c>
      <c r="B1980" s="6">
        <f>TITRES_STAT!D1983</f>
        <v>9.3087</v>
      </c>
      <c r="C1980" s="2">
        <f t="shared" si="237"/>
        <v>0</v>
      </c>
      <c r="D1980" s="2">
        <f t="shared" si="238"/>
        <v>9.2923000000000009</v>
      </c>
      <c r="E1980" s="2">
        <f t="shared" si="240"/>
        <v>9.2816299999999998</v>
      </c>
      <c r="F1980" s="2">
        <f t="shared" si="241"/>
        <v>9.3230349999999955</v>
      </c>
      <c r="G1980" s="2">
        <f t="shared" si="243"/>
        <v>9.3678979999999967</v>
      </c>
      <c r="H1980" s="2">
        <f t="shared" si="239"/>
        <v>9.1117560000000068</v>
      </c>
      <c r="I1980" s="2">
        <f t="array" ref="I1980">SUMPRODUCT(B1964:B1983, (ROW(B1964:B1983)-ROW(B1964)+1)) / (20*21/2)</f>
        <v>9.2505309523809522</v>
      </c>
      <c r="J1980" s="2">
        <f t="shared" si="242"/>
        <v>9.3177716622318876</v>
      </c>
      <c r="K1980" s="2">
        <f t="shared" si="244"/>
        <v>9.3362913826710727</v>
      </c>
    </row>
    <row r="1981" spans="1:11" ht="13.5" x14ac:dyDescent="0.25">
      <c r="A1981" s="3">
        <f>TITRES_STAT!B1984</f>
        <v>44890</v>
      </c>
      <c r="B1981" s="6">
        <f>TITRES_STAT!D1984</f>
        <v>9.0708000000000002</v>
      </c>
      <c r="C1981" s="2">
        <f t="shared" si="237"/>
        <v>-0.23789999999999978</v>
      </c>
      <c r="D1981" s="2">
        <f t="shared" si="238"/>
        <v>9.26112</v>
      </c>
      <c r="E1981" s="2">
        <f t="shared" si="240"/>
        <v>9.2865500000000019</v>
      </c>
      <c r="F1981" s="2">
        <f t="shared" si="241"/>
        <v>9.2976099999999953</v>
      </c>
      <c r="G1981" s="2">
        <f t="shared" si="243"/>
        <v>9.3606799999999968</v>
      </c>
      <c r="H1981" s="2">
        <f t="shared" si="239"/>
        <v>9.1095895000000056</v>
      </c>
      <c r="I1981" s="2">
        <f t="array" ref="I1981">SUMPRODUCT(B1965:B1984, (ROW(B1965:B1984)-ROW(B1965)+1)) / (20*21/2)</f>
        <v>9.2542819047619052</v>
      </c>
      <c r="J1981" s="2">
        <f t="shared" si="242"/>
        <v>9.2942505515431364</v>
      </c>
      <c r="K1981" s="2">
        <f t="shared" si="244"/>
        <v>9.3258799558996568</v>
      </c>
    </row>
    <row r="1982" spans="1:11" ht="13.5" x14ac:dyDescent="0.25">
      <c r="A1982" s="3">
        <f>TITRES_STAT!B1985</f>
        <v>44893</v>
      </c>
      <c r="B1982" s="6">
        <f>TITRES_STAT!D1985</f>
        <v>9.3087</v>
      </c>
      <c r="C1982" s="2">
        <f t="shared" si="237"/>
        <v>0.23789999999999978</v>
      </c>
      <c r="D1982" s="2">
        <f t="shared" si="238"/>
        <v>9.26112</v>
      </c>
      <c r="E1982" s="2">
        <f t="shared" si="240"/>
        <v>9.2832700000000017</v>
      </c>
      <c r="F1982" s="2">
        <f t="shared" si="241"/>
        <v>9.2914599999999972</v>
      </c>
      <c r="G1982" s="2">
        <f t="shared" si="243"/>
        <v>9.3623199999999969</v>
      </c>
      <c r="H1982" s="2">
        <f t="shared" si="239"/>
        <v>9.1086125000000067</v>
      </c>
      <c r="I1982" s="2">
        <f t="array" ref="I1982">SUMPRODUCT(B1966:B1985, (ROW(B1966:B1985)-ROW(B1966)+1)) / (20*21/2)</f>
        <v>9.2702938095238103</v>
      </c>
      <c r="J1982" s="2">
        <f t="shared" si="242"/>
        <v>9.2956266894914084</v>
      </c>
      <c r="K1982" s="2">
        <f t="shared" si="244"/>
        <v>9.3252062321388873</v>
      </c>
    </row>
    <row r="1983" spans="1:11" ht="13.5" x14ac:dyDescent="0.25">
      <c r="A1983" s="3">
        <f>TITRES_STAT!B1986</f>
        <v>44894</v>
      </c>
      <c r="B1983" s="6">
        <f>TITRES_STAT!D1986</f>
        <v>9.1036000000000001</v>
      </c>
      <c r="C1983" s="2">
        <f t="shared" si="237"/>
        <v>-0.20509999999999984</v>
      </c>
      <c r="D1983" s="2">
        <f t="shared" si="238"/>
        <v>9.2201000000000004</v>
      </c>
      <c r="E1983" s="2">
        <f t="shared" si="240"/>
        <v>9.2594799999999999</v>
      </c>
      <c r="F1983" s="2">
        <f t="shared" si="241"/>
        <v>9.2693149999999953</v>
      </c>
      <c r="G1983" s="2">
        <f t="shared" si="243"/>
        <v>9.3557579999999962</v>
      </c>
      <c r="H1983" s="2">
        <f t="shared" si="239"/>
        <v>9.106610000000007</v>
      </c>
      <c r="I1983" s="2">
        <f t="array" ref="I1983">SUMPRODUCT(B1967:B1986, (ROW(B1967:B1986)-ROW(B1967)+1)) / (20*21/2)</f>
        <v>9.2862666666666662</v>
      </c>
      <c r="J1983" s="2">
        <f t="shared" si="242"/>
        <v>9.2773384333493691</v>
      </c>
      <c r="K1983" s="2">
        <f t="shared" si="244"/>
        <v>9.3165157916628534</v>
      </c>
    </row>
    <row r="1984" spans="1:11" ht="13.5" x14ac:dyDescent="0.25">
      <c r="A1984" s="3">
        <f>TITRES_STAT!B1987</f>
        <v>44895</v>
      </c>
      <c r="B1984" s="6">
        <f>TITRES_STAT!D1987</f>
        <v>9.3087</v>
      </c>
      <c r="C1984" s="2">
        <f t="shared" si="237"/>
        <v>0.20509999999999984</v>
      </c>
      <c r="D1984" s="2">
        <f t="shared" si="238"/>
        <v>9.2201000000000004</v>
      </c>
      <c r="E1984" s="2">
        <f t="shared" si="240"/>
        <v>9.2562000000000015</v>
      </c>
      <c r="F1984" s="2">
        <f t="shared" si="241"/>
        <v>9.2635749999999959</v>
      </c>
      <c r="G1984" s="2">
        <f t="shared" si="243"/>
        <v>9.353297999999997</v>
      </c>
      <c r="H1984" s="2">
        <f t="shared" si="239"/>
        <v>9.1056330000000063</v>
      </c>
      <c r="I1984" s="2">
        <f t="array" ref="I1984">SUMPRODUCT(B1968:B1987, (ROW(B1968:B1987)-ROW(B1968)+1)) / (20*21/2)</f>
        <v>9.3018490476190472</v>
      </c>
      <c r="J1984" s="2">
        <f t="shared" si="242"/>
        <v>9.2803252492208568</v>
      </c>
      <c r="K1984" s="2">
        <f t="shared" si="244"/>
        <v>9.3162092900290165</v>
      </c>
    </row>
    <row r="1985" spans="1:11" ht="13.5" x14ac:dyDescent="0.25">
      <c r="A1985" s="3">
        <f>TITRES_STAT!B1988</f>
        <v>44896</v>
      </c>
      <c r="B1985" s="6">
        <f>TITRES_STAT!D1988</f>
        <v>9.4316999999999993</v>
      </c>
      <c r="C1985" s="2">
        <f t="shared" si="237"/>
        <v>0.12299999999999933</v>
      </c>
      <c r="D1985" s="2">
        <f t="shared" si="238"/>
        <v>9.2446999999999999</v>
      </c>
      <c r="E1985" s="2">
        <f t="shared" si="240"/>
        <v>9.2684999999999995</v>
      </c>
      <c r="F1985" s="2">
        <f t="shared" si="241"/>
        <v>9.2639849999999964</v>
      </c>
      <c r="G1985" s="2">
        <f t="shared" si="243"/>
        <v>9.3534619999999968</v>
      </c>
      <c r="H1985" s="2">
        <f t="shared" si="239"/>
        <v>9.106392500000009</v>
      </c>
      <c r="I1985" s="2">
        <f t="array" ref="I1985">SUMPRODUCT(B1969:B1988, (ROW(B1969:B1988)-ROW(B1969)+1)) / (20*21/2)</f>
        <v>9.3326600000000006</v>
      </c>
      <c r="J1985" s="2">
        <f t="shared" si="242"/>
        <v>9.2947418921522029</v>
      </c>
      <c r="K1985" s="2">
        <f t="shared" si="244"/>
        <v>9.3207383374788595</v>
      </c>
    </row>
    <row r="1986" spans="1:11" ht="13.5" x14ac:dyDescent="0.25">
      <c r="A1986" s="3">
        <f>TITRES_STAT!B1989</f>
        <v>44897</v>
      </c>
      <c r="B1986" s="6">
        <f>TITRES_STAT!D1989</f>
        <v>9.4316999999999993</v>
      </c>
      <c r="C1986" s="2">
        <f t="shared" si="237"/>
        <v>0</v>
      </c>
      <c r="D1986" s="2">
        <f t="shared" si="238"/>
        <v>9.3168800000000012</v>
      </c>
      <c r="E1986" s="2">
        <f t="shared" si="240"/>
        <v>9.2890000000000015</v>
      </c>
      <c r="F1986" s="2">
        <f t="shared" si="241"/>
        <v>9.2680849999999975</v>
      </c>
      <c r="G1986" s="2">
        <f t="shared" si="243"/>
        <v>9.3575619999999962</v>
      </c>
      <c r="H1986" s="2">
        <f t="shared" si="239"/>
        <v>9.1081185000000104</v>
      </c>
      <c r="I1986" s="2">
        <f t="array" ref="I1986">SUMPRODUCT(B1970:B1989, (ROW(B1970:B1989)-ROW(B1970)+1)) / (20*21/2)</f>
        <v>9.3611276190476183</v>
      </c>
      <c r="J1986" s="2">
        <f t="shared" si="242"/>
        <v>9.3077855214710397</v>
      </c>
      <c r="K1986" s="2">
        <f t="shared" si="244"/>
        <v>9.3250897752247859</v>
      </c>
    </row>
    <row r="1987" spans="1:11" ht="13.5" x14ac:dyDescent="0.25">
      <c r="A1987" s="3">
        <f>TITRES_STAT!B1990</f>
        <v>44900</v>
      </c>
      <c r="B1987" s="6">
        <f>TITRES_STAT!D1990</f>
        <v>9.4316999999999993</v>
      </c>
      <c r="C1987" s="2">
        <f t="shared" si="237"/>
        <v>0</v>
      </c>
      <c r="D1987" s="2">
        <f t="shared" si="238"/>
        <v>9.3414800000000007</v>
      </c>
      <c r="E1987" s="2">
        <f t="shared" si="240"/>
        <v>9.3013000000000012</v>
      </c>
      <c r="F1987" s="2">
        <f t="shared" si="241"/>
        <v>9.2721849999999986</v>
      </c>
      <c r="G1987" s="2">
        <f t="shared" si="243"/>
        <v>9.3608419999999946</v>
      </c>
      <c r="H1987" s="2">
        <f t="shared" si="239"/>
        <v>9.1098445000000101</v>
      </c>
      <c r="I1987" s="2">
        <f t="array" ref="I1987">SUMPRODUCT(B1971:B1990, (ROW(B1971:B1990)-ROW(B1971)+1)) / (20*21/2)</f>
        <v>9.3872519047619072</v>
      </c>
      <c r="J1987" s="2">
        <f t="shared" si="242"/>
        <v>9.3195869003785585</v>
      </c>
      <c r="K1987" s="2">
        <f t="shared" si="244"/>
        <v>9.3292705683532251</v>
      </c>
    </row>
    <row r="1988" spans="1:11" ht="13.5" x14ac:dyDescent="0.25">
      <c r="A1988" s="3">
        <f>TITRES_STAT!B1991</f>
        <v>44901</v>
      </c>
      <c r="B1988" s="6">
        <f>TITRES_STAT!D1991</f>
        <v>9.5957000000000008</v>
      </c>
      <c r="C1988" s="2">
        <f t="shared" ref="C1988:C2051" si="245">B1988-B1987</f>
        <v>0.16400000000000148</v>
      </c>
      <c r="D1988" s="2">
        <f t="shared" si="238"/>
        <v>9.4398999999999997</v>
      </c>
      <c r="E1988" s="2">
        <f t="shared" si="240"/>
        <v>9.3300000000000018</v>
      </c>
      <c r="F1988" s="2">
        <f t="shared" si="241"/>
        <v>9.2967899999999997</v>
      </c>
      <c r="G1988" s="2">
        <f t="shared" si="243"/>
        <v>9.3642859999999946</v>
      </c>
      <c r="H1988" s="2">
        <f t="shared" si="239"/>
        <v>9.1123905000000107</v>
      </c>
      <c r="I1988" s="2">
        <f t="array" ref="I1988">SUMPRODUCT(B1972:B1991, (ROW(B1972:B1991)-ROW(B1972)+1)) / (20*21/2)</f>
        <v>9.4082219047619073</v>
      </c>
      <c r="J1988" s="2">
        <f t="shared" si="242"/>
        <v>9.3458833860567907</v>
      </c>
      <c r="K1988" s="2">
        <f t="shared" si="244"/>
        <v>9.3397187813589824</v>
      </c>
    </row>
    <row r="1989" spans="1:11" ht="13.5" x14ac:dyDescent="0.25">
      <c r="A1989" s="3">
        <f>TITRES_STAT!B1992</f>
        <v>44902</v>
      </c>
      <c r="B1989" s="6">
        <f>TITRES_STAT!D1992</f>
        <v>9.5957000000000008</v>
      </c>
      <c r="C1989" s="2">
        <f t="shared" si="245"/>
        <v>0</v>
      </c>
      <c r="D1989" s="2">
        <f t="shared" si="238"/>
        <v>9.4972999999999992</v>
      </c>
      <c r="E1989" s="2">
        <f t="shared" si="240"/>
        <v>9.3586999999999989</v>
      </c>
      <c r="F1989" s="2">
        <f t="shared" si="241"/>
        <v>9.321394999999999</v>
      </c>
      <c r="G1989" s="2">
        <f t="shared" si="243"/>
        <v>9.3675659999999983</v>
      </c>
      <c r="H1989" s="2">
        <f t="shared" si="239"/>
        <v>9.1149365000000113</v>
      </c>
      <c r="I1989" s="2">
        <f t="array" ref="I1989">SUMPRODUCT(B1973:B1992, (ROW(B1973:B1992)-ROW(B1973)+1)) / (20*21/2)</f>
        <v>9.4266533333333324</v>
      </c>
      <c r="J1989" s="2">
        <f t="shared" si="242"/>
        <v>9.3696754445275729</v>
      </c>
      <c r="K1989" s="2">
        <f t="shared" si="244"/>
        <v>9.3497572605213755</v>
      </c>
    </row>
    <row r="1990" spans="1:11" ht="13.5" x14ac:dyDescent="0.25">
      <c r="A1990" s="3">
        <f>TITRES_STAT!B1993</f>
        <v>44903</v>
      </c>
      <c r="B1990" s="6">
        <f>TITRES_STAT!D1993</f>
        <v>9.5957000000000008</v>
      </c>
      <c r="C1990" s="2">
        <f t="shared" si="245"/>
        <v>0</v>
      </c>
      <c r="D1990" s="2">
        <f t="shared" ref="D1990:D2053" si="246">AVERAGE(B1986:B1990)</f>
        <v>9.5301000000000009</v>
      </c>
      <c r="E1990" s="2">
        <f t="shared" si="240"/>
        <v>9.3873999999999995</v>
      </c>
      <c r="F1990" s="2">
        <f t="shared" si="241"/>
        <v>9.3345149999999997</v>
      </c>
      <c r="G1990" s="2">
        <f t="shared" si="243"/>
        <v>9.3706819999999968</v>
      </c>
      <c r="H1990" s="2">
        <f t="shared" si="239"/>
        <v>9.1174825000000119</v>
      </c>
      <c r="I1990" s="2">
        <f t="array" ref="I1990">SUMPRODUCT(B1974:B1993, (ROW(B1974:B1993)-ROW(B1974)+1)) / (20*21/2)</f>
        <v>9.4440695238095227</v>
      </c>
      <c r="J1990" s="2">
        <f t="shared" si="242"/>
        <v>9.3912015926678052</v>
      </c>
      <c r="K1990" s="2">
        <f t="shared" si="244"/>
        <v>9.3594020738342625</v>
      </c>
    </row>
    <row r="1991" spans="1:11" ht="13.5" x14ac:dyDescent="0.25">
      <c r="A1991" s="3">
        <f>TITRES_STAT!B1994</f>
        <v>44904</v>
      </c>
      <c r="B1991" s="6">
        <f>TITRES_STAT!D1994</f>
        <v>9.5547000000000004</v>
      </c>
      <c r="C1991" s="2">
        <f t="shared" si="245"/>
        <v>-4.1000000000000369E-2</v>
      </c>
      <c r="D1991" s="2">
        <f t="shared" si="246"/>
        <v>9.5547000000000004</v>
      </c>
      <c r="E1991" s="2">
        <f t="shared" si="240"/>
        <v>9.4357900000000008</v>
      </c>
      <c r="F1991" s="2">
        <f t="shared" si="241"/>
        <v>9.3611699999999995</v>
      </c>
      <c r="G1991" s="2">
        <f t="shared" si="243"/>
        <v>9.3731419999999979</v>
      </c>
      <c r="H1991" s="2">
        <f t="shared" si="239"/>
        <v>9.1178130000000106</v>
      </c>
      <c r="I1991" s="2">
        <f t="array" ref="I1991">SUMPRODUCT(B1975:B1994, (ROW(B1975:B1994)-ROW(B1975)+1)) / (20*21/2)</f>
        <v>9.4604704761904763</v>
      </c>
      <c r="J1991" s="2">
        <f t="shared" si="242"/>
        <v>9.4067728695565851</v>
      </c>
      <c r="K1991" s="2">
        <f t="shared" si="244"/>
        <v>9.3670608160368403</v>
      </c>
    </row>
    <row r="1992" spans="1:11" ht="13.5" x14ac:dyDescent="0.25">
      <c r="A1992" s="3">
        <f>TITRES_STAT!B1995</f>
        <v>44907</v>
      </c>
      <c r="B1992" s="6">
        <f>TITRES_STAT!D1995</f>
        <v>9.5547000000000004</v>
      </c>
      <c r="C1992" s="2">
        <f t="shared" si="245"/>
        <v>0</v>
      </c>
      <c r="D1992" s="2">
        <f t="shared" si="246"/>
        <v>9.5792999999999999</v>
      </c>
      <c r="E1992" s="2">
        <f t="shared" si="240"/>
        <v>9.4603899999999985</v>
      </c>
      <c r="F1992" s="2">
        <f t="shared" si="241"/>
        <v>9.3718299999999992</v>
      </c>
      <c r="G1992" s="2">
        <f t="shared" si="243"/>
        <v>9.3756019999999989</v>
      </c>
      <c r="H1992" s="2">
        <f t="shared" si="239"/>
        <v>9.1202700000000103</v>
      </c>
      <c r="I1992" s="2">
        <f t="array" ref="I1992">SUMPRODUCT(B1976:B1995, (ROW(B1976:B1995)-ROW(B1976)+1)) / (20*21/2)</f>
        <v>9.4758561904761915</v>
      </c>
      <c r="J1992" s="2">
        <f t="shared" si="242"/>
        <v>9.4208611676940528</v>
      </c>
      <c r="K1992" s="2">
        <f t="shared" si="244"/>
        <v>9.3744192154079435</v>
      </c>
    </row>
    <row r="1993" spans="1:11" ht="13.5" x14ac:dyDescent="0.25">
      <c r="A1993" s="3">
        <f>TITRES_STAT!B1996</f>
        <v>44908</v>
      </c>
      <c r="B1993" s="6">
        <f>TITRES_STAT!D1996</f>
        <v>9.5547000000000004</v>
      </c>
      <c r="C1993" s="2">
        <f t="shared" si="245"/>
        <v>0</v>
      </c>
      <c r="D1993" s="2">
        <f t="shared" si="246"/>
        <v>9.5711000000000013</v>
      </c>
      <c r="E1993" s="2">
        <f t="shared" si="240"/>
        <v>9.5054999999999996</v>
      </c>
      <c r="F1993" s="2">
        <f t="shared" si="241"/>
        <v>9.3824900000000007</v>
      </c>
      <c r="G1993" s="2">
        <f t="shared" si="243"/>
        <v>9.3780619999999999</v>
      </c>
      <c r="H1993" s="2">
        <f t="shared" si="239"/>
        <v>9.1227270000000082</v>
      </c>
      <c r="I1993" s="2">
        <f t="array" ref="I1993">SUMPRODUCT(B1977:B1996, (ROW(B1977:B1996)-ROW(B1977)+1)) / (20*21/2)</f>
        <v>9.4900704761904766</v>
      </c>
      <c r="J1993" s="2">
        <f t="shared" si="242"/>
        <v>9.433607723151761</v>
      </c>
      <c r="K1993" s="2">
        <f t="shared" si="244"/>
        <v>9.3814890500978283</v>
      </c>
    </row>
    <row r="1994" spans="1:11" ht="13.5" x14ac:dyDescent="0.25">
      <c r="A1994" s="3">
        <f>TITRES_STAT!B1997</f>
        <v>44909</v>
      </c>
      <c r="B1994" s="6">
        <f>TITRES_STAT!D1997</f>
        <v>9.5547000000000004</v>
      </c>
      <c r="C1994" s="2">
        <f t="shared" si="245"/>
        <v>0</v>
      </c>
      <c r="D1994" s="2">
        <f t="shared" si="246"/>
        <v>9.5628999999999991</v>
      </c>
      <c r="E1994" s="2">
        <f t="shared" si="240"/>
        <v>9.5300999999999991</v>
      </c>
      <c r="F1994" s="2">
        <f t="shared" si="241"/>
        <v>9.3931500000000003</v>
      </c>
      <c r="G1994" s="2">
        <f t="shared" si="243"/>
        <v>9.384622000000002</v>
      </c>
      <c r="H1994" s="2">
        <f t="shared" ref="H1994:H2057" si="247">AVERAGE(B1795:B1994)</f>
        <v>9.125184000000008</v>
      </c>
      <c r="I1994" s="2">
        <f t="array" ref="I1994">SUMPRODUCT(B1978:B1997, (ROW(B1978:B1997)-ROW(B1978)+1)) / (20*21/2)</f>
        <v>9.5027228571428584</v>
      </c>
      <c r="J1994" s="2">
        <f t="shared" si="242"/>
        <v>9.4451403209468303</v>
      </c>
      <c r="K1994" s="2">
        <f t="shared" si="244"/>
        <v>9.388281636368502</v>
      </c>
    </row>
    <row r="1995" spans="1:11" ht="13.5" x14ac:dyDescent="0.25">
      <c r="A1995" s="3">
        <f>TITRES_STAT!B1998</f>
        <v>44910</v>
      </c>
      <c r="B1995" s="6">
        <f>TITRES_STAT!D1998</f>
        <v>9.5547000000000004</v>
      </c>
      <c r="C1995" s="2">
        <f t="shared" si="245"/>
        <v>0</v>
      </c>
      <c r="D1995" s="2">
        <f t="shared" si="246"/>
        <v>9.5547000000000004</v>
      </c>
      <c r="E1995" s="2">
        <f t="shared" si="240"/>
        <v>9.5423999999999989</v>
      </c>
      <c r="F1995" s="2">
        <f t="shared" si="241"/>
        <v>9.4054499999999983</v>
      </c>
      <c r="G1995" s="2">
        <f t="shared" si="243"/>
        <v>9.3911820000000006</v>
      </c>
      <c r="H1995" s="2">
        <f t="shared" si="247"/>
        <v>9.1276410000000077</v>
      </c>
      <c r="I1995" s="2">
        <f t="array" ref="I1995">SUMPRODUCT(B1979:B1998, (ROW(B1979:B1998)-ROW(B1979)+1)) / (20*21/2)</f>
        <v>9.51420380952381</v>
      </c>
      <c r="J1995" s="2">
        <f t="shared" si="242"/>
        <v>9.4555745760947509</v>
      </c>
      <c r="K1995" s="2">
        <f t="shared" si="244"/>
        <v>9.3948078467069909</v>
      </c>
    </row>
    <row r="1996" spans="1:11" ht="13.5" x14ac:dyDescent="0.25">
      <c r="A1996" s="3">
        <f>TITRES_STAT!B1999</f>
        <v>44911</v>
      </c>
      <c r="B1996" s="6">
        <f>TITRES_STAT!D1999</f>
        <v>9.5547000000000004</v>
      </c>
      <c r="C1996" s="2">
        <f t="shared" si="245"/>
        <v>0</v>
      </c>
      <c r="D1996" s="2">
        <f t="shared" si="246"/>
        <v>9.5547000000000004</v>
      </c>
      <c r="E1996" s="2">
        <f t="shared" ref="E1996:E2059" si="248">AVERAGE(B1987:B1996)</f>
        <v>9.5546999999999986</v>
      </c>
      <c r="F1996" s="2">
        <f t="shared" si="241"/>
        <v>9.4218499999999992</v>
      </c>
      <c r="G1996" s="2">
        <f t="shared" si="243"/>
        <v>9.3985620000000019</v>
      </c>
      <c r="H1996" s="2">
        <f t="shared" si="247"/>
        <v>9.1300980000000074</v>
      </c>
      <c r="I1996" s="2">
        <f t="array" ref="I1996">SUMPRODUCT(B1980:B1999, (ROW(B1980:B1999)-ROW(B1980)+1)) / (20*21/2)</f>
        <v>9.5245133333333332</v>
      </c>
      <c r="J1996" s="2">
        <f t="shared" si="242"/>
        <v>9.4650150926571541</v>
      </c>
      <c r="K1996" s="2">
        <f t="shared" si="244"/>
        <v>9.4010781272282848</v>
      </c>
    </row>
    <row r="1997" spans="1:11" ht="13.5" x14ac:dyDescent="0.25">
      <c r="A1997" s="3">
        <f>TITRES_STAT!B2000</f>
        <v>44914</v>
      </c>
      <c r="B1997" s="6">
        <f>TITRES_STAT!D2000</f>
        <v>9.5547000000000004</v>
      </c>
      <c r="C1997" s="2">
        <f t="shared" si="245"/>
        <v>0</v>
      </c>
      <c r="D1997" s="2">
        <f t="shared" si="246"/>
        <v>9.5547000000000004</v>
      </c>
      <c r="E1997" s="2">
        <f t="shared" si="248"/>
        <v>9.5669999999999984</v>
      </c>
      <c r="F1997" s="2">
        <f t="shared" si="241"/>
        <v>9.4341499999999989</v>
      </c>
      <c r="G1997" s="2">
        <f t="shared" si="243"/>
        <v>9.4010220000000029</v>
      </c>
      <c r="H1997" s="2">
        <f t="shared" si="247"/>
        <v>9.1325550000000071</v>
      </c>
      <c r="I1997" s="2">
        <f t="array" ref="I1997">SUMPRODUCT(B1981:B2000, (ROW(B1981:B2000)-ROW(B1981)+1)) / (20*21/2)</f>
        <v>9.533651428571428</v>
      </c>
      <c r="J1997" s="2">
        <f t="shared" si="242"/>
        <v>9.473556512404091</v>
      </c>
      <c r="K1997" s="2">
        <f t="shared" si="244"/>
        <v>9.4071025143958025</v>
      </c>
    </row>
    <row r="1998" spans="1:11" ht="13.5" x14ac:dyDescent="0.25">
      <c r="A1998" s="3">
        <f>TITRES_STAT!B2001</f>
        <v>44915</v>
      </c>
      <c r="B1998" s="6">
        <f>TITRES_STAT!D2001</f>
        <v>9.5547000000000004</v>
      </c>
      <c r="C1998" s="2">
        <f t="shared" si="245"/>
        <v>0</v>
      </c>
      <c r="D1998" s="2">
        <f t="shared" si="246"/>
        <v>9.5547000000000004</v>
      </c>
      <c r="E1998" s="2">
        <f t="shared" si="248"/>
        <v>9.5628999999999991</v>
      </c>
      <c r="F1998" s="2">
        <f t="shared" si="241"/>
        <v>9.4464499999999987</v>
      </c>
      <c r="G1998" s="2">
        <f t="shared" si="243"/>
        <v>9.3993820000000028</v>
      </c>
      <c r="H1998" s="2">
        <f t="shared" si="247"/>
        <v>9.1350120000000068</v>
      </c>
      <c r="I1998" s="2">
        <f t="array" ref="I1998">SUMPRODUCT(B1982:B2001, (ROW(B1982:B2001)-ROW(B1982)+1)) / (20*21/2)</f>
        <v>9.5416180952380962</v>
      </c>
      <c r="J1998" s="2">
        <f t="shared" si="242"/>
        <v>9.4812844636036999</v>
      </c>
      <c r="K1998" s="2">
        <f t="shared" si="244"/>
        <v>9.4128906510861636</v>
      </c>
    </row>
    <row r="1999" spans="1:11" ht="13.5" x14ac:dyDescent="0.25">
      <c r="A1999" s="3">
        <f>TITRES_STAT!B2002</f>
        <v>44916</v>
      </c>
      <c r="B1999" s="6">
        <f>TITRES_STAT!D2002</f>
        <v>9.5547000000000004</v>
      </c>
      <c r="C1999" s="2">
        <f t="shared" si="245"/>
        <v>0</v>
      </c>
      <c r="D1999" s="2">
        <f t="shared" si="246"/>
        <v>9.5547000000000004</v>
      </c>
      <c r="E1999" s="2">
        <f t="shared" si="248"/>
        <v>9.558799999999998</v>
      </c>
      <c r="F1999" s="2">
        <f t="shared" si="241"/>
        <v>9.4587499999999984</v>
      </c>
      <c r="G1999" s="2">
        <f t="shared" si="243"/>
        <v>9.4018420000000038</v>
      </c>
      <c r="H1999" s="2">
        <f t="shared" si="247"/>
        <v>9.1374690000000065</v>
      </c>
      <c r="I1999" s="2">
        <f t="array" ref="I1999">SUMPRODUCT(B1983:B2002, (ROW(B1983:B2002)-ROW(B1983)+1)) / (20*21/2)</f>
        <v>9.5472804761904762</v>
      </c>
      <c r="J1999" s="2">
        <f t="shared" si="242"/>
        <v>9.4882764194509654</v>
      </c>
      <c r="K1999" s="2">
        <f t="shared" si="244"/>
        <v>9.4184518020239612</v>
      </c>
    </row>
    <row r="2000" spans="1:11" ht="13.5" x14ac:dyDescent="0.25">
      <c r="A2000" s="3">
        <f>TITRES_STAT!B2003</f>
        <v>44917</v>
      </c>
      <c r="B2000" s="6">
        <f>TITRES_STAT!D2003</f>
        <v>9.5547000000000004</v>
      </c>
      <c r="C2000" s="2">
        <f t="shared" si="245"/>
        <v>0</v>
      </c>
      <c r="D2000" s="2">
        <f t="shared" si="246"/>
        <v>9.5547000000000004</v>
      </c>
      <c r="E2000" s="2">
        <f t="shared" si="248"/>
        <v>9.5546999999999986</v>
      </c>
      <c r="F2000" s="2">
        <f t="shared" si="241"/>
        <v>9.4710499999999982</v>
      </c>
      <c r="G2000" s="2">
        <f t="shared" si="243"/>
        <v>9.4043020000000048</v>
      </c>
      <c r="H2000" s="2">
        <f t="shared" si="247"/>
        <v>9.139926000000008</v>
      </c>
      <c r="I2000" s="2">
        <f t="array" ref="I2000">SUMPRODUCT(B1984:B2003, (ROW(B1984:B2003)-ROW(B1984)+1)) / (20*21/2)</f>
        <v>9.563485714285715</v>
      </c>
      <c r="J2000" s="2">
        <f t="shared" si="242"/>
        <v>9.4946024747413489</v>
      </c>
      <c r="K2000" s="2">
        <f t="shared" si="244"/>
        <v>9.4237948686112567</v>
      </c>
    </row>
    <row r="2001" spans="1:11" ht="13.5" x14ac:dyDescent="0.25">
      <c r="A2001" s="3">
        <f>TITRES_STAT!B2004</f>
        <v>44918</v>
      </c>
      <c r="B2001" s="6">
        <f>TITRES_STAT!D2004</f>
        <v>9.5547000000000004</v>
      </c>
      <c r="C2001" s="2">
        <f t="shared" si="245"/>
        <v>0</v>
      </c>
      <c r="D2001" s="2">
        <f t="shared" si="246"/>
        <v>9.5547000000000004</v>
      </c>
      <c r="E2001" s="2">
        <f t="shared" si="248"/>
        <v>9.5546999999999986</v>
      </c>
      <c r="F2001" s="2">
        <f t="shared" si="241"/>
        <v>9.4952449999999988</v>
      </c>
      <c r="G2001" s="2">
        <f t="shared" si="243"/>
        <v>9.4031540000000042</v>
      </c>
      <c r="H2001" s="2">
        <f t="shared" si="247"/>
        <v>9.1423830000000059</v>
      </c>
      <c r="I2001" s="2">
        <f t="array" ref="I2001">SUMPRODUCT(B1985:B2004, (ROW(B1985:B2004)-ROW(B1985)+1)) / (20*21/2)</f>
        <v>9.5769571428571432</v>
      </c>
      <c r="J2001" s="2">
        <f t="shared" si="242"/>
        <v>9.5003260485755057</v>
      </c>
      <c r="K2001" s="2">
        <f t="shared" si="244"/>
        <v>9.4289284031755205</v>
      </c>
    </row>
    <row r="2002" spans="1:11" ht="13.5" x14ac:dyDescent="0.25">
      <c r="A2002" s="3">
        <f>TITRES_STAT!B2005</f>
        <v>44921</v>
      </c>
      <c r="B2002" s="6">
        <f>TITRES_STAT!D2005</f>
        <v>9.5547000000000004</v>
      </c>
      <c r="C2002" s="2">
        <f t="shared" si="245"/>
        <v>0</v>
      </c>
      <c r="D2002" s="2">
        <f t="shared" si="246"/>
        <v>9.5547000000000004</v>
      </c>
      <c r="E2002" s="2">
        <f t="shared" si="248"/>
        <v>9.5546999999999986</v>
      </c>
      <c r="F2002" s="2">
        <f t="shared" si="241"/>
        <v>9.5075449999999968</v>
      </c>
      <c r="G2002" s="2">
        <f t="shared" si="243"/>
        <v>9.4056140000000052</v>
      </c>
      <c r="H2002" s="2">
        <f t="shared" si="247"/>
        <v>9.1445310000000077</v>
      </c>
      <c r="I2002" s="2">
        <f t="array" ref="I2002">SUMPRODUCT(B1986:B2005, (ROW(B1986:B2005)-ROW(B1986)+1)) / (20*21/2)</f>
        <v>9.6043000000000003</v>
      </c>
      <c r="J2002" s="2">
        <f t="shared" si="242"/>
        <v>9.505504520139743</v>
      </c>
      <c r="K2002" s="2">
        <f t="shared" si="244"/>
        <v>9.4338606226588322</v>
      </c>
    </row>
    <row r="2003" spans="1:11" ht="13.5" x14ac:dyDescent="0.25">
      <c r="A2003" s="3">
        <f>TITRES_STAT!B2006</f>
        <v>44922</v>
      </c>
      <c r="B2003" s="6">
        <f>TITRES_STAT!D2006</f>
        <v>9.6776999999999997</v>
      </c>
      <c r="C2003" s="2">
        <f t="shared" si="245"/>
        <v>0.12299999999999933</v>
      </c>
      <c r="D2003" s="2">
        <f t="shared" si="246"/>
        <v>9.5792999999999999</v>
      </c>
      <c r="E2003" s="2">
        <f t="shared" si="248"/>
        <v>9.5669999999999984</v>
      </c>
      <c r="F2003" s="2">
        <f t="shared" si="241"/>
        <v>9.536249999999999</v>
      </c>
      <c r="G2003" s="2">
        <f t="shared" si="243"/>
        <v>9.4105340000000055</v>
      </c>
      <c r="H2003" s="2">
        <f t="shared" si="247"/>
        <v>9.1472940000000076</v>
      </c>
      <c r="I2003" s="2">
        <f t="array" ref="I2003">SUMPRODUCT(B1987:B2006, (ROW(B1987:B2006)-ROW(B1987)+1)) / (20*21/2)</f>
        <v>9.6718709523809512</v>
      </c>
      <c r="J2003" s="2">
        <f t="shared" si="242"/>
        <v>9.521904089650242</v>
      </c>
      <c r="K2003" s="2">
        <f t="shared" si="244"/>
        <v>9.4434229511820167</v>
      </c>
    </row>
    <row r="2004" spans="1:11" ht="13.5" x14ac:dyDescent="0.25">
      <c r="A2004" s="3">
        <f>TITRES_STAT!B2007</f>
        <v>44923</v>
      </c>
      <c r="B2004" s="6">
        <f>TITRES_STAT!D2007</f>
        <v>9.6776999999999997</v>
      </c>
      <c r="C2004" s="2">
        <f t="shared" si="245"/>
        <v>0</v>
      </c>
      <c r="D2004" s="2">
        <f t="shared" si="246"/>
        <v>9.6038999999999994</v>
      </c>
      <c r="E2004" s="2">
        <f t="shared" si="248"/>
        <v>9.5792999999999999</v>
      </c>
      <c r="F2004" s="2">
        <f t="shared" ref="F2004:F2067" si="249">AVERAGE(B1985:B2004)</f>
        <v>9.5546999999999969</v>
      </c>
      <c r="G2004" s="2">
        <f t="shared" si="243"/>
        <v>9.420374000000006</v>
      </c>
      <c r="H2004" s="2">
        <f t="shared" si="247"/>
        <v>9.1500570000000092</v>
      </c>
      <c r="I2004" s="2">
        <f t="array" ref="I2004">SUMPRODUCT(B1988:B2007, (ROW(B1988:B2007)-ROW(B1988)+1)) / (20*21/2)</f>
        <v>9.7353799999999993</v>
      </c>
      <c r="J2004" s="2">
        <f t="shared" si="242"/>
        <v>9.5367417953978375</v>
      </c>
      <c r="K2004" s="2">
        <f t="shared" si="244"/>
        <v>9.4526102864297812</v>
      </c>
    </row>
    <row r="2005" spans="1:11" ht="13.5" x14ac:dyDescent="0.25">
      <c r="A2005" s="3">
        <f>TITRES_STAT!B2008</f>
        <v>44924</v>
      </c>
      <c r="B2005" s="6">
        <f>TITRES_STAT!D2008</f>
        <v>9.8417999999999992</v>
      </c>
      <c r="C2005" s="2">
        <f t="shared" si="245"/>
        <v>0.16409999999999947</v>
      </c>
      <c r="D2005" s="2">
        <f t="shared" si="246"/>
        <v>9.6613199999999999</v>
      </c>
      <c r="E2005" s="2">
        <f t="shared" si="248"/>
        <v>9.6080099999999984</v>
      </c>
      <c r="F2005" s="2">
        <f t="shared" si="249"/>
        <v>9.5752049999999986</v>
      </c>
      <c r="G2005" s="2">
        <f t="shared" si="243"/>
        <v>9.4334960000000034</v>
      </c>
      <c r="H2005" s="2">
        <f t="shared" si="247"/>
        <v>9.1536405000000087</v>
      </c>
      <c r="I2005" s="2">
        <f t="array" ref="I2005">SUMPRODUCT(B1989:B2008, (ROW(B1989:B2008)-ROW(B1989)+1)) / (20*21/2)</f>
        <v>9.7995128571428598</v>
      </c>
      <c r="J2005" s="2">
        <f t="shared" ref="J2005:J2068" si="250">$J$4*B2005+J2004*(1-$J$4)</f>
        <v>9.5657949577409003</v>
      </c>
      <c r="K2005" s="2">
        <f t="shared" si="244"/>
        <v>9.4678726281384158</v>
      </c>
    </row>
    <row r="2006" spans="1:11" ht="13.5" x14ac:dyDescent="0.25">
      <c r="A2006" s="3">
        <f>TITRES_STAT!B2009</f>
        <v>44925</v>
      </c>
      <c r="B2006" s="6">
        <f>TITRES_STAT!D2009</f>
        <v>10.284700000000001</v>
      </c>
      <c r="C2006" s="2">
        <f t="shared" si="245"/>
        <v>0.44290000000000163</v>
      </c>
      <c r="D2006" s="2">
        <f t="shared" si="246"/>
        <v>9.8073200000000007</v>
      </c>
      <c r="E2006" s="2">
        <f t="shared" si="248"/>
        <v>9.6810099999999988</v>
      </c>
      <c r="F2006" s="2">
        <f t="shared" si="249"/>
        <v>9.6178549999999969</v>
      </c>
      <c r="G2006" s="2">
        <f t="shared" si="243"/>
        <v>9.4554760000000044</v>
      </c>
      <c r="H2006" s="2">
        <f t="shared" si="247"/>
        <v>9.1594385000000091</v>
      </c>
      <c r="I2006" s="2">
        <f t="array" ref="I2006">SUMPRODUCT(B1990:B2009, (ROW(B1990:B2009)-ROW(B1990)+1)) / (20*21/2)</f>
        <v>9.8601304761904771</v>
      </c>
      <c r="J2006" s="2">
        <f t="shared" si="250"/>
        <v>9.634262104622719</v>
      </c>
      <c r="K2006" s="2">
        <f t="shared" si="244"/>
        <v>9.4999050740937729</v>
      </c>
    </row>
    <row r="2007" spans="1:11" ht="13.5" x14ac:dyDescent="0.25">
      <c r="A2007" s="3">
        <f>TITRES_STAT!B2010</f>
        <v>44928</v>
      </c>
      <c r="B2007" s="6">
        <f>TITRES_STAT!D2010</f>
        <v>10.284700000000001</v>
      </c>
      <c r="C2007" s="2">
        <f t="shared" si="245"/>
        <v>0</v>
      </c>
      <c r="D2007" s="2">
        <f t="shared" si="246"/>
        <v>9.9533199999999997</v>
      </c>
      <c r="E2007" s="2">
        <f t="shared" si="248"/>
        <v>9.7540099999999992</v>
      </c>
      <c r="F2007" s="2">
        <f t="shared" si="249"/>
        <v>9.660504999999997</v>
      </c>
      <c r="G2007" s="2">
        <f t="shared" si="243"/>
        <v>9.4699120000000043</v>
      </c>
      <c r="H2007" s="2">
        <f t="shared" si="247"/>
        <v>9.1652365000000078</v>
      </c>
      <c r="I2007" s="2">
        <f t="array" ref="I2007">SUMPRODUCT(B1991:B2010, (ROW(B1991:B2010)-ROW(B1991)+1)) / (20*21/2)</f>
        <v>9.9078519047619054</v>
      </c>
      <c r="J2007" s="2">
        <f t="shared" si="250"/>
        <v>9.6962085708491266</v>
      </c>
      <c r="K2007" s="2">
        <f t="shared" si="244"/>
        <v>9.5306813456979391</v>
      </c>
    </row>
    <row r="2008" spans="1:11" ht="13.5" x14ac:dyDescent="0.25">
      <c r="A2008" s="3">
        <f>TITRES_STAT!B2011</f>
        <v>44929</v>
      </c>
      <c r="B2008" s="6">
        <f>TITRES_STAT!D2011</f>
        <v>10.3339</v>
      </c>
      <c r="C2008" s="2">
        <f t="shared" si="245"/>
        <v>4.9199999999999022E-2</v>
      </c>
      <c r="D2008" s="2">
        <f t="shared" si="246"/>
        <v>10.08456</v>
      </c>
      <c r="E2008" s="2">
        <f t="shared" si="248"/>
        <v>9.8319299999999998</v>
      </c>
      <c r="F2008" s="2">
        <f t="shared" si="249"/>
        <v>9.6974149999999959</v>
      </c>
      <c r="G2008" s="2">
        <f t="shared" si="243"/>
        <v>9.4850040000000035</v>
      </c>
      <c r="H2008" s="2">
        <f t="shared" si="247"/>
        <v>9.1714735000000083</v>
      </c>
      <c r="I2008" s="2">
        <f t="array" ref="I2008">SUMPRODUCT(B1992:B2011, (ROW(B1992:B2011)-ROW(B1992)+1)) / (20*21/2)</f>
        <v>9.9384700000000006</v>
      </c>
      <c r="J2008" s="2">
        <f t="shared" si="250"/>
        <v>9.756941087911116</v>
      </c>
      <c r="K2008" s="2">
        <f t="shared" si="244"/>
        <v>9.5621801164548828</v>
      </c>
    </row>
    <row r="2009" spans="1:11" ht="13.5" x14ac:dyDescent="0.25">
      <c r="A2009" s="3">
        <f>TITRES_STAT!B2012</f>
        <v>44930</v>
      </c>
      <c r="B2009" s="6">
        <f>TITRES_STAT!D2012</f>
        <v>10.3339</v>
      </c>
      <c r="C2009" s="2">
        <f t="shared" si="245"/>
        <v>0</v>
      </c>
      <c r="D2009" s="2">
        <f t="shared" si="246"/>
        <v>10.2158</v>
      </c>
      <c r="E2009" s="2">
        <f t="shared" si="248"/>
        <v>9.9098500000000005</v>
      </c>
      <c r="F2009" s="2">
        <f t="shared" si="249"/>
        <v>9.7343249999999983</v>
      </c>
      <c r="G2009" s="2">
        <f t="shared" si="243"/>
        <v>9.5000960000000028</v>
      </c>
      <c r="H2009" s="2">
        <f t="shared" si="247"/>
        <v>9.1777105000000088</v>
      </c>
      <c r="I2009" s="2">
        <f t="array" ref="I2009">SUMPRODUCT(B1993:B2012, (ROW(B1993:B2012)-ROW(B1993)+1)) / (20*21/2)</f>
        <v>9.9665495238095243</v>
      </c>
      <c r="J2009" s="2">
        <f t="shared" si="250"/>
        <v>9.8118895557291061</v>
      </c>
      <c r="K2009" s="2">
        <f t="shared" si="244"/>
        <v>9.5924436412997895</v>
      </c>
    </row>
    <row r="2010" spans="1:11" ht="13.5" x14ac:dyDescent="0.25">
      <c r="A2010" s="3">
        <f>TITRES_STAT!B2013</f>
        <v>44931</v>
      </c>
      <c r="B2010" s="6">
        <f>TITRES_STAT!D2013</f>
        <v>10.2354</v>
      </c>
      <c r="C2010" s="2">
        <f t="shared" si="245"/>
        <v>-9.8499999999999588E-2</v>
      </c>
      <c r="D2010" s="2">
        <f t="shared" si="246"/>
        <v>10.29452</v>
      </c>
      <c r="E2010" s="2">
        <f t="shared" si="248"/>
        <v>9.977920000000001</v>
      </c>
      <c r="F2010" s="2">
        <f t="shared" si="249"/>
        <v>9.7663099999999972</v>
      </c>
      <c r="G2010" s="2">
        <f t="shared" si="243"/>
        <v>9.5132180000000037</v>
      </c>
      <c r="H2010" s="2">
        <f t="shared" si="247"/>
        <v>9.1836485000000092</v>
      </c>
      <c r="I2010" s="2">
        <f t="array" ref="I2010">SUMPRODUCT(B1994:B2013, (ROW(B1994:B2013)-ROW(B1994)+1)) / (20*21/2)</f>
        <v>9.9733476190476207</v>
      </c>
      <c r="J2010" s="2">
        <f t="shared" si="250"/>
        <v>9.8522238837549061</v>
      </c>
      <c r="K2010" s="2">
        <f t="shared" si="244"/>
        <v>9.6176576161507779</v>
      </c>
    </row>
    <row r="2011" spans="1:11" ht="13.5" x14ac:dyDescent="0.25">
      <c r="A2011" s="3">
        <f>TITRES_STAT!B2014</f>
        <v>44932</v>
      </c>
      <c r="B2011" s="6">
        <f>TITRES_STAT!D2014</f>
        <v>10.0878</v>
      </c>
      <c r="C2011" s="2">
        <f t="shared" si="245"/>
        <v>-0.14760000000000062</v>
      </c>
      <c r="D2011" s="2">
        <f t="shared" si="246"/>
        <v>10.255140000000001</v>
      </c>
      <c r="E2011" s="2">
        <f t="shared" si="248"/>
        <v>10.031230000000001</v>
      </c>
      <c r="F2011" s="2">
        <f t="shared" si="249"/>
        <v>9.7929649999999988</v>
      </c>
      <c r="G2011" s="2">
        <f t="shared" si="243"/>
        <v>9.5233880000000042</v>
      </c>
      <c r="H2011" s="2">
        <f t="shared" si="247"/>
        <v>9.1888485000000077</v>
      </c>
      <c r="I2011" s="2">
        <f t="array" ref="I2011">SUMPRODUCT(B1995:B2014, (ROW(B1995:B2014)-ROW(B1995)+1)) / (20*21/2)</f>
        <v>9.997287142857143</v>
      </c>
      <c r="J2011" s="2">
        <f t="shared" si="250"/>
        <v>9.8746597043496784</v>
      </c>
      <c r="K2011" s="2">
        <f t="shared" si="244"/>
        <v>9.6360945723801592</v>
      </c>
    </row>
    <row r="2012" spans="1:11" ht="13.5" x14ac:dyDescent="0.25">
      <c r="A2012" s="3">
        <f>TITRES_STAT!B2015</f>
        <v>44935</v>
      </c>
      <c r="B2012" s="6">
        <f>TITRES_STAT!D2015</f>
        <v>10.0878</v>
      </c>
      <c r="C2012" s="2">
        <f t="shared" si="245"/>
        <v>0</v>
      </c>
      <c r="D2012" s="2">
        <f t="shared" si="246"/>
        <v>10.21576</v>
      </c>
      <c r="E2012" s="2">
        <f t="shared" si="248"/>
        <v>10.084540000000001</v>
      </c>
      <c r="F2012" s="2">
        <f t="shared" si="249"/>
        <v>9.8196199999999969</v>
      </c>
      <c r="G2012" s="2">
        <f t="shared" si="243"/>
        <v>9.5365100000000051</v>
      </c>
      <c r="H2012" s="2">
        <f t="shared" si="247"/>
        <v>9.1940485000000098</v>
      </c>
      <c r="I2012" s="2">
        <f t="array" ref="I2012">SUMPRODUCT(B1996:B2015, (ROW(B1996:B2015)-ROW(B1996)+1)) / (20*21/2)</f>
        <v>10.018688095238096</v>
      </c>
      <c r="J2012" s="2">
        <f t="shared" si="250"/>
        <v>9.8949587801259007</v>
      </c>
      <c r="K2012" s="2">
        <f t="shared" si="244"/>
        <v>9.6538085107181928</v>
      </c>
    </row>
    <row r="2013" spans="1:11" ht="13.5" x14ac:dyDescent="0.25">
      <c r="A2013" s="3">
        <f>TITRES_STAT!B2016</f>
        <v>44936</v>
      </c>
      <c r="B2013" s="6">
        <f>TITRES_STAT!D2016</f>
        <v>9.891</v>
      </c>
      <c r="C2013" s="2">
        <f t="shared" si="245"/>
        <v>-0.19679999999999964</v>
      </c>
      <c r="D2013" s="2">
        <f t="shared" si="246"/>
        <v>10.127179999999999</v>
      </c>
      <c r="E2013" s="2">
        <f t="shared" si="248"/>
        <v>10.105870000000001</v>
      </c>
      <c r="F2013" s="2">
        <f t="shared" si="249"/>
        <v>9.836434999999998</v>
      </c>
      <c r="G2013" s="2">
        <f t="shared" si="243"/>
        <v>9.5434000000000054</v>
      </c>
      <c r="H2013" s="2">
        <f t="shared" si="247"/>
        <v>9.1982645000000094</v>
      </c>
      <c r="I2013" s="2">
        <f t="array" ref="I2013">SUMPRODUCT(B1997:B2016, (ROW(B1997:B2016)-ROW(B1997)+1)) / (20*21/2)</f>
        <v>10.037550476190477</v>
      </c>
      <c r="J2013" s="2">
        <f t="shared" si="250"/>
        <v>9.8945817534472429</v>
      </c>
      <c r="K2013" s="2">
        <f t="shared" si="244"/>
        <v>9.663110137748852</v>
      </c>
    </row>
    <row r="2014" spans="1:11" ht="13.5" x14ac:dyDescent="0.25">
      <c r="A2014" s="3">
        <f>TITRES_STAT!B2017</f>
        <v>44937</v>
      </c>
      <c r="B2014" s="6">
        <f>TITRES_STAT!D2017</f>
        <v>10.0878</v>
      </c>
      <c r="C2014" s="2">
        <f t="shared" si="245"/>
        <v>0.19679999999999964</v>
      </c>
      <c r="D2014" s="2">
        <f t="shared" si="246"/>
        <v>10.077960000000001</v>
      </c>
      <c r="E2014" s="2">
        <f t="shared" si="248"/>
        <v>10.146879999999999</v>
      </c>
      <c r="F2014" s="2">
        <f t="shared" si="249"/>
        <v>9.8630899999999961</v>
      </c>
      <c r="G2014" s="2">
        <f t="shared" si="243"/>
        <v>9.5566860000000062</v>
      </c>
      <c r="H2014" s="2">
        <f t="shared" si="247"/>
        <v>9.2034645000000097</v>
      </c>
      <c r="I2014" s="2">
        <f t="array" ref="I2014">SUMPRODUCT(B1998:B2017, (ROW(B1998:B2017)-ROW(B1998)+1)) / (20*21/2)</f>
        <v>10.053874285714285</v>
      </c>
      <c r="J2014" s="2">
        <f t="shared" si="250"/>
        <v>9.9129834912141721</v>
      </c>
      <c r="K2014" s="2">
        <f t="shared" si="244"/>
        <v>9.6797646421508574</v>
      </c>
    </row>
    <row r="2015" spans="1:11" ht="13.5" x14ac:dyDescent="0.25">
      <c r="A2015" s="3">
        <f>TITRES_STAT!B2018</f>
        <v>44938</v>
      </c>
      <c r="B2015" s="6">
        <f>TITRES_STAT!D2018</f>
        <v>10.0878</v>
      </c>
      <c r="C2015" s="2">
        <f t="shared" si="245"/>
        <v>0</v>
      </c>
      <c r="D2015" s="2">
        <f t="shared" si="246"/>
        <v>10.048440000000001</v>
      </c>
      <c r="E2015" s="2">
        <f t="shared" si="248"/>
        <v>10.171480000000001</v>
      </c>
      <c r="F2015" s="2">
        <f t="shared" si="249"/>
        <v>9.889744999999996</v>
      </c>
      <c r="G2015" s="2">
        <f t="shared" si="243"/>
        <v>9.5699720000000035</v>
      </c>
      <c r="H2015" s="2">
        <f t="shared" si="247"/>
        <v>9.2086645000000082</v>
      </c>
      <c r="I2015" s="2">
        <f t="array" ref="I2015">SUMPRODUCT(B1999:B2018, (ROW(B1999:B2018)-ROW(B1999)+1)) / (20*21/2)</f>
        <v>10.016888095238095</v>
      </c>
      <c r="J2015" s="2">
        <f t="shared" si="250"/>
        <v>9.9296326825271084</v>
      </c>
      <c r="K2015" s="2">
        <f t="shared" si="244"/>
        <v>9.6957660287331766</v>
      </c>
    </row>
    <row r="2016" spans="1:11" ht="13.5" x14ac:dyDescent="0.25">
      <c r="A2016" s="3">
        <f>TITRES_STAT!B2019</f>
        <v>44939</v>
      </c>
      <c r="B2016" s="6">
        <f>TITRES_STAT!D2019</f>
        <v>10.0878</v>
      </c>
      <c r="C2016" s="2">
        <f t="shared" si="245"/>
        <v>0</v>
      </c>
      <c r="D2016" s="2">
        <f t="shared" si="246"/>
        <v>10.048440000000001</v>
      </c>
      <c r="E2016" s="2">
        <f t="shared" si="248"/>
        <v>10.151790000000002</v>
      </c>
      <c r="F2016" s="2">
        <f t="shared" si="249"/>
        <v>9.9163999999999959</v>
      </c>
      <c r="G2016" s="2">
        <f t="shared" si="243"/>
        <v>9.5847340000000045</v>
      </c>
      <c r="H2016" s="2">
        <f t="shared" si="247"/>
        <v>9.2156430000000071</v>
      </c>
      <c r="I2016" s="2">
        <f t="array" ref="I2016">SUMPRODUCT(B2000:B2019, (ROW(B2000:B2019)-ROW(B2000)+1)) / (20*21/2)</f>
        <v>9.9799019047619044</v>
      </c>
      <c r="J2016" s="2">
        <f t="shared" si="250"/>
        <v>9.9446962365721472</v>
      </c>
      <c r="K2016" s="2">
        <f t="shared" si="244"/>
        <v>9.7111399099593267</v>
      </c>
    </row>
    <row r="2017" spans="1:11" ht="13.5" x14ac:dyDescent="0.25">
      <c r="A2017" s="3">
        <f>TITRES_STAT!B2020</f>
        <v>44942</v>
      </c>
      <c r="B2017" s="6">
        <f>TITRES_STAT!D2020</f>
        <v>10.0878</v>
      </c>
      <c r="C2017" s="2">
        <f t="shared" si="245"/>
        <v>0</v>
      </c>
      <c r="D2017" s="2">
        <f t="shared" si="246"/>
        <v>10.048440000000001</v>
      </c>
      <c r="E2017" s="2">
        <f t="shared" si="248"/>
        <v>10.132099999999999</v>
      </c>
      <c r="F2017" s="2">
        <f t="shared" si="249"/>
        <v>9.9430549999999958</v>
      </c>
      <c r="G2017" s="2">
        <f t="shared" si="243"/>
        <v>9.5994960000000056</v>
      </c>
      <c r="H2017" s="2">
        <f t="shared" si="247"/>
        <v>9.2226215000000078</v>
      </c>
      <c r="I2017" s="2">
        <f t="array" ref="I2017">SUMPRODUCT(B2001:B2020, (ROW(B2001:B2020)-ROW(B2001)+1)) / (20*21/2)</f>
        <v>9.9429157142857143</v>
      </c>
      <c r="J2017" s="2">
        <f t="shared" si="250"/>
        <v>9.9583251664224193</v>
      </c>
      <c r="K2017" s="2">
        <f t="shared" si="244"/>
        <v>9.7259108938824905</v>
      </c>
    </row>
    <row r="2018" spans="1:11" ht="13.5" x14ac:dyDescent="0.25">
      <c r="A2018" s="3">
        <f>TITRES_STAT!B2021</f>
        <v>44943</v>
      </c>
      <c r="B2018" s="6">
        <f>TITRES_STAT!D2021</f>
        <v>9.5547000000000004</v>
      </c>
      <c r="C2018" s="2">
        <f t="shared" si="245"/>
        <v>-0.53309999999999924</v>
      </c>
      <c r="D2018" s="2">
        <f t="shared" si="246"/>
        <v>9.9811800000000002</v>
      </c>
      <c r="E2018" s="2">
        <f t="shared" si="248"/>
        <v>10.054179999999999</v>
      </c>
      <c r="F2018" s="2">
        <f t="shared" si="249"/>
        <v>9.9430549999999958</v>
      </c>
      <c r="G2018" s="2">
        <f t="shared" si="243"/>
        <v>9.6085180000000054</v>
      </c>
      <c r="H2018" s="2">
        <f t="shared" si="247"/>
        <v>9.2269345000000076</v>
      </c>
      <c r="I2018" s="2">
        <f t="array" ref="I2018">SUMPRODUCT(B2002:B2021, (ROW(B2002:B2021)-ROW(B2002)+1)) / (20*21/2)</f>
        <v>9.9059295238095224</v>
      </c>
      <c r="J2018" s="2">
        <f t="shared" si="250"/>
        <v>9.9198846743821889</v>
      </c>
      <c r="K2018" s="2">
        <f t="shared" si="244"/>
        <v>9.7191967411812161</v>
      </c>
    </row>
    <row r="2019" spans="1:11" ht="13.5" x14ac:dyDescent="0.25">
      <c r="A2019" s="3">
        <f>TITRES_STAT!B2022</f>
        <v>44944</v>
      </c>
      <c r="B2019" s="6">
        <f>TITRES_STAT!D2022</f>
        <v>9.5547000000000004</v>
      </c>
      <c r="C2019" s="2">
        <f t="shared" si="245"/>
        <v>0</v>
      </c>
      <c r="D2019" s="2">
        <f t="shared" si="246"/>
        <v>9.8745599999999989</v>
      </c>
      <c r="E2019" s="2">
        <f t="shared" si="248"/>
        <v>9.9762599999999999</v>
      </c>
      <c r="F2019" s="2">
        <f t="shared" si="249"/>
        <v>9.9430549999999975</v>
      </c>
      <c r="G2019" s="2">
        <f t="shared" si="243"/>
        <v>9.6175400000000053</v>
      </c>
      <c r="H2019" s="2">
        <f t="shared" si="247"/>
        <v>9.2321755000000074</v>
      </c>
      <c r="I2019" s="2">
        <f t="array" ref="I2019">SUMPRODUCT(B2003:B2022, (ROW(B2003:B2022)-ROW(B2003)+1)) / (20*21/2)</f>
        <v>9.8642576190476188</v>
      </c>
      <c r="J2019" s="2">
        <f t="shared" si="250"/>
        <v>9.8851051815838851</v>
      </c>
      <c r="K2019" s="2">
        <f t="shared" si="244"/>
        <v>9.7127458885858733</v>
      </c>
    </row>
    <row r="2020" spans="1:11" ht="13.5" x14ac:dyDescent="0.25">
      <c r="A2020" s="3">
        <f>TITRES_STAT!B2023</f>
        <v>44945</v>
      </c>
      <c r="B2020" s="6">
        <f>TITRES_STAT!D2023</f>
        <v>9.5547000000000004</v>
      </c>
      <c r="C2020" s="2">
        <f t="shared" si="245"/>
        <v>0</v>
      </c>
      <c r="D2020" s="2">
        <f t="shared" si="246"/>
        <v>9.7679399999999994</v>
      </c>
      <c r="E2020" s="2">
        <f t="shared" si="248"/>
        <v>9.9081899999999994</v>
      </c>
      <c r="F2020" s="2">
        <f t="shared" si="249"/>
        <v>9.9430549999999975</v>
      </c>
      <c r="G2020" s="2">
        <f t="shared" si="243"/>
        <v>9.6219680000000043</v>
      </c>
      <c r="H2020" s="2">
        <f t="shared" si="247"/>
        <v>9.2374165000000055</v>
      </c>
      <c r="I2020" s="2">
        <f t="array" ref="I2020">SUMPRODUCT(B2004:B2023, (ROW(B2004:B2023)-ROW(B2004)+1)) / (20*21/2)</f>
        <v>9.8462580952380954</v>
      </c>
      <c r="J2020" s="2">
        <f t="shared" si="250"/>
        <v>9.8536380214330386</v>
      </c>
      <c r="K2020" s="2">
        <f t="shared" si="244"/>
        <v>9.7065480106021127</v>
      </c>
    </row>
    <row r="2021" spans="1:11" ht="13.5" x14ac:dyDescent="0.25">
      <c r="A2021" s="3">
        <f>TITRES_STAT!B2024</f>
        <v>44946</v>
      </c>
      <c r="B2021" s="6">
        <f>TITRES_STAT!D2024</f>
        <v>9.5547000000000004</v>
      </c>
      <c r="C2021" s="2">
        <f t="shared" si="245"/>
        <v>0</v>
      </c>
      <c r="D2021" s="2">
        <f t="shared" si="246"/>
        <v>9.6613199999999999</v>
      </c>
      <c r="E2021" s="2">
        <f t="shared" si="248"/>
        <v>9.8548799999999996</v>
      </c>
      <c r="F2021" s="2">
        <f t="shared" si="249"/>
        <v>9.9430549999999975</v>
      </c>
      <c r="G2021" s="2">
        <f t="shared" si="243"/>
        <v>9.6326300000000042</v>
      </c>
      <c r="H2021" s="2">
        <f t="shared" si="247"/>
        <v>9.2426575000000053</v>
      </c>
      <c r="I2021" s="2">
        <f t="array" ref="I2021">SUMPRODUCT(B2005:B2024, (ROW(B2005:B2024)-ROW(B2005)+1)) / (20*21/2)</f>
        <v>9.8279066666666672</v>
      </c>
      <c r="J2021" s="2">
        <f t="shared" si="250"/>
        <v>9.8251677336775103</v>
      </c>
      <c r="K2021" s="2">
        <f t="shared" si="244"/>
        <v>9.7005931866569313</v>
      </c>
    </row>
    <row r="2022" spans="1:11" ht="13.5" x14ac:dyDescent="0.25">
      <c r="A2022" s="3">
        <f>TITRES_STAT!B2025</f>
        <v>44949</v>
      </c>
      <c r="B2022" s="6">
        <f>TITRES_STAT!D2025</f>
        <v>9.5054999999999996</v>
      </c>
      <c r="C2022" s="2">
        <f t="shared" si="245"/>
        <v>-4.9200000000000799E-2</v>
      </c>
      <c r="D2022" s="2">
        <f t="shared" si="246"/>
        <v>9.5448599999999999</v>
      </c>
      <c r="E2022" s="2">
        <f t="shared" si="248"/>
        <v>9.7966499999999996</v>
      </c>
      <c r="F2022" s="2">
        <f t="shared" si="249"/>
        <v>9.9405949999999983</v>
      </c>
      <c r="G2022" s="2">
        <f t="shared" si="243"/>
        <v>9.6359100000000044</v>
      </c>
      <c r="H2022" s="2">
        <f t="shared" si="247"/>
        <v>9.2476525000000063</v>
      </c>
      <c r="I2022" s="2">
        <f t="array" ref="I2022">SUMPRODUCT(B2006:B2025, (ROW(B2006:B2025)-ROW(B2006)+1)) / (20*21/2)</f>
        <v>9.801384285714283</v>
      </c>
      <c r="J2022" s="2">
        <f t="shared" si="250"/>
        <v>9.7947231876129859</v>
      </c>
      <c r="K2022" s="2">
        <f t="shared" si="244"/>
        <v>9.6929424734546998</v>
      </c>
    </row>
    <row r="2023" spans="1:11" ht="13.5" x14ac:dyDescent="0.25">
      <c r="A2023" s="3">
        <f>TITRES_STAT!B2026</f>
        <v>44950</v>
      </c>
      <c r="B2023" s="6">
        <f>TITRES_STAT!D2026</f>
        <v>9.7515999999999998</v>
      </c>
      <c r="C2023" s="2">
        <f t="shared" si="245"/>
        <v>0.24610000000000021</v>
      </c>
      <c r="D2023" s="2">
        <f t="shared" si="246"/>
        <v>9.5842399999999994</v>
      </c>
      <c r="E2023" s="2">
        <f t="shared" si="248"/>
        <v>9.782709999999998</v>
      </c>
      <c r="F2023" s="2">
        <f t="shared" si="249"/>
        <v>9.9442899999999987</v>
      </c>
      <c r="G2023" s="2">
        <f t="shared" si="243"/>
        <v>9.6441120000000051</v>
      </c>
      <c r="H2023" s="2">
        <f t="shared" si="247"/>
        <v>9.2538780000000074</v>
      </c>
      <c r="I2023" s="2">
        <f t="array" ref="I2023">SUMPRODUCT(B2007:B2026, (ROW(B2007:B2026)-ROW(B2007)+1)) / (20*21/2)</f>
        <v>9.7686538095238102</v>
      </c>
      <c r="J2023" s="2">
        <f t="shared" si="250"/>
        <v>9.7906162173641302</v>
      </c>
      <c r="K2023" s="2">
        <f t="shared" si="244"/>
        <v>9.6952427686133387</v>
      </c>
    </row>
    <row r="2024" spans="1:11" ht="13.5" x14ac:dyDescent="0.25">
      <c r="A2024" s="3">
        <f>TITRES_STAT!B2027</f>
        <v>44951</v>
      </c>
      <c r="B2024" s="6">
        <f>TITRES_STAT!D2027</f>
        <v>9.7515999999999998</v>
      </c>
      <c r="C2024" s="2">
        <f t="shared" si="245"/>
        <v>0</v>
      </c>
      <c r="D2024" s="2">
        <f t="shared" si="246"/>
        <v>9.623619999999999</v>
      </c>
      <c r="E2024" s="2">
        <f t="shared" si="248"/>
        <v>9.7490899999999989</v>
      </c>
      <c r="F2024" s="2">
        <f t="shared" si="249"/>
        <v>9.9479849999999992</v>
      </c>
      <c r="G2024" s="2">
        <f t="shared" si="243"/>
        <v>9.6523140000000023</v>
      </c>
      <c r="H2024" s="2">
        <f t="shared" si="247"/>
        <v>9.2601035000000067</v>
      </c>
      <c r="I2024" s="2">
        <f t="array" ref="I2024">SUMPRODUCT(B2008:B2027, (ROW(B2008:B2027)-ROW(B2008)+1)) / (20*21/2)</f>
        <v>9.7532709523809515</v>
      </c>
      <c r="J2024" s="2">
        <f t="shared" si="250"/>
        <v>9.7869003871389744</v>
      </c>
      <c r="K2024" s="2">
        <f t="shared" si="244"/>
        <v>9.6974528561186979</v>
      </c>
    </row>
    <row r="2025" spans="1:11" ht="13.5" x14ac:dyDescent="0.25">
      <c r="A2025" s="3">
        <f>TITRES_STAT!B2028</f>
        <v>44952</v>
      </c>
      <c r="B2025" s="6">
        <f>TITRES_STAT!D2028</f>
        <v>9.6694999999999993</v>
      </c>
      <c r="C2025" s="2">
        <f t="shared" si="245"/>
        <v>-8.2100000000000506E-2</v>
      </c>
      <c r="D2025" s="2">
        <f t="shared" si="246"/>
        <v>9.6465800000000002</v>
      </c>
      <c r="E2025" s="2">
        <f t="shared" si="248"/>
        <v>9.707259999999998</v>
      </c>
      <c r="F2025" s="2">
        <f t="shared" si="249"/>
        <v>9.9393700000000003</v>
      </c>
      <c r="G2025" s="2">
        <f t="shared" si="243"/>
        <v>9.6595300000000019</v>
      </c>
      <c r="H2025" s="2">
        <f t="shared" si="247"/>
        <v>9.2678130000000039</v>
      </c>
      <c r="I2025" s="2">
        <f t="array" ref="I2025">SUMPRODUCT(B2009:B2028, (ROW(B2009:B2028)-ROW(B2009)+1)) / (20*21/2)</f>
        <v>9.7404657142857154</v>
      </c>
      <c r="J2025" s="2">
        <f t="shared" si="250"/>
        <v>9.7757193978876433</v>
      </c>
      <c r="K2025" s="2">
        <f t="shared" si="244"/>
        <v>9.6963566656826696</v>
      </c>
    </row>
    <row r="2026" spans="1:11" ht="13.5" x14ac:dyDescent="0.25">
      <c r="A2026" s="3">
        <f>TITRES_STAT!B2029</f>
        <v>44953</v>
      </c>
      <c r="B2026" s="6">
        <f>TITRES_STAT!D2029</f>
        <v>9.5957000000000008</v>
      </c>
      <c r="C2026" s="2">
        <f t="shared" si="245"/>
        <v>-7.3799999999998533E-2</v>
      </c>
      <c r="D2026" s="2">
        <f t="shared" si="246"/>
        <v>9.6547800000000006</v>
      </c>
      <c r="E2026" s="2">
        <f t="shared" si="248"/>
        <v>9.6580499999999994</v>
      </c>
      <c r="F2026" s="2">
        <f t="shared" si="249"/>
        <v>9.9049200000000006</v>
      </c>
      <c r="G2026" s="2">
        <f t="shared" si="243"/>
        <v>9.6669100000000032</v>
      </c>
      <c r="H2026" s="2">
        <f t="shared" si="247"/>
        <v>9.2751925000000046</v>
      </c>
      <c r="I2026" s="2">
        <f t="array" ref="I2026">SUMPRODUCT(B2010:B2029, (ROW(B2010:B2029)-ROW(B2010)+1)) / (20*21/2)</f>
        <v>9.7203104761904768</v>
      </c>
      <c r="J2026" s="2">
        <f t="shared" si="250"/>
        <v>9.7585746933269171</v>
      </c>
      <c r="K2026" s="2">
        <f t="shared" si="244"/>
        <v>9.6924093454598204</v>
      </c>
    </row>
    <row r="2027" spans="1:11" ht="13.5" x14ac:dyDescent="0.25">
      <c r="A2027" s="3">
        <f>TITRES_STAT!B2030</f>
        <v>44956</v>
      </c>
      <c r="B2027" s="6">
        <f>TITRES_STAT!D2030</f>
        <v>9.7433999999999994</v>
      </c>
      <c r="C2027" s="2">
        <f t="shared" si="245"/>
        <v>0.14769999999999861</v>
      </c>
      <c r="D2027" s="2">
        <f t="shared" si="246"/>
        <v>9.7023600000000005</v>
      </c>
      <c r="E2027" s="2">
        <f t="shared" si="248"/>
        <v>9.6236099999999976</v>
      </c>
      <c r="F2027" s="2">
        <f t="shared" si="249"/>
        <v>9.8778550000000003</v>
      </c>
      <c r="G2027" s="2">
        <f t="shared" si="243"/>
        <v>9.6756040000000034</v>
      </c>
      <c r="H2027" s="2">
        <f t="shared" si="247"/>
        <v>9.2833105000000042</v>
      </c>
      <c r="I2027" s="2">
        <f t="array" ref="I2027">SUMPRODUCT(B2011:B2030, (ROW(B2011:B2030)-ROW(B2011)+1)) / (20*21/2)</f>
        <v>9.7058180952380937</v>
      </c>
      <c r="J2027" s="2">
        <f t="shared" si="250"/>
        <v>9.7571294844386394</v>
      </c>
      <c r="K2027" s="2">
        <f t="shared" si="244"/>
        <v>9.6944089789712002</v>
      </c>
    </row>
    <row r="2028" spans="1:11" ht="13.5" x14ac:dyDescent="0.25">
      <c r="A2028" s="3">
        <f>TITRES_STAT!B2031</f>
        <v>44957</v>
      </c>
      <c r="B2028" s="6">
        <f>TITRES_STAT!D2031</f>
        <v>9.7433999999999994</v>
      </c>
      <c r="C2028" s="2">
        <f t="shared" si="245"/>
        <v>0</v>
      </c>
      <c r="D2028" s="2">
        <f t="shared" si="246"/>
        <v>9.7007200000000005</v>
      </c>
      <c r="E2028" s="2">
        <f t="shared" si="248"/>
        <v>9.6424799999999973</v>
      </c>
      <c r="F2028" s="2">
        <f t="shared" si="249"/>
        <v>9.8483300000000007</v>
      </c>
      <c r="G2028" s="2">
        <f t="shared" si="243"/>
        <v>9.6842980000000018</v>
      </c>
      <c r="H2028" s="2">
        <f t="shared" si="247"/>
        <v>9.2922015000000044</v>
      </c>
      <c r="I2028" s="2">
        <f t="array" ref="I2028">SUMPRODUCT(B2012:B2031, (ROW(B2012:B2031)-ROW(B2012)+1)) / (20*21/2)</f>
        <v>9.6940595238095248</v>
      </c>
      <c r="J2028" s="2">
        <f t="shared" si="250"/>
        <v>9.7558219144921026</v>
      </c>
      <c r="K2028" s="2">
        <f t="shared" si="244"/>
        <v>9.6963301954821333</v>
      </c>
    </row>
    <row r="2029" spans="1:11" ht="13.5" x14ac:dyDescent="0.25">
      <c r="A2029" s="3">
        <f>TITRES_STAT!B2032</f>
        <v>44958</v>
      </c>
      <c r="B2029" s="6">
        <f>TITRES_STAT!D2032</f>
        <v>9.6366999999999994</v>
      </c>
      <c r="C2029" s="2">
        <f t="shared" si="245"/>
        <v>-0.10670000000000002</v>
      </c>
      <c r="D2029" s="2">
        <f t="shared" si="246"/>
        <v>9.67774</v>
      </c>
      <c r="E2029" s="2">
        <f t="shared" si="248"/>
        <v>9.6506799999999977</v>
      </c>
      <c r="F2029" s="2">
        <f t="shared" si="249"/>
        <v>9.8134699999999988</v>
      </c>
      <c r="G2029" s="2">
        <f t="shared" si="243"/>
        <v>9.690858000000004</v>
      </c>
      <c r="H2029" s="2">
        <f t="shared" si="247"/>
        <v>9.3005590000000034</v>
      </c>
      <c r="I2029" s="2">
        <f t="array" ref="I2029">SUMPRODUCT(B2013:B2032, (ROW(B2013:B2032)-ROW(B2013)+1)) / (20*21/2)</f>
        <v>9.6843319047619048</v>
      </c>
      <c r="J2029" s="2">
        <f t="shared" si="250"/>
        <v>9.7444769702547589</v>
      </c>
      <c r="K2029" s="2">
        <f t="shared" si="244"/>
        <v>9.6939917564436175</v>
      </c>
    </row>
    <row r="2030" spans="1:11" ht="13.5" x14ac:dyDescent="0.25">
      <c r="A2030" s="3">
        <f>TITRES_STAT!B2033</f>
        <v>44959</v>
      </c>
      <c r="B2030" s="6">
        <f>TITRES_STAT!D2033</f>
        <v>9.6613000000000007</v>
      </c>
      <c r="C2030" s="2">
        <f t="shared" si="245"/>
        <v>2.4600000000001288E-2</v>
      </c>
      <c r="D2030" s="2">
        <f t="shared" si="246"/>
        <v>9.6760999999999999</v>
      </c>
      <c r="E2030" s="2">
        <f t="shared" si="248"/>
        <v>9.6613399999999992</v>
      </c>
      <c r="F2030" s="2">
        <f t="shared" si="249"/>
        <v>9.7847650000000002</v>
      </c>
      <c r="G2030" s="2">
        <f t="shared" si="243"/>
        <v>9.697910000000002</v>
      </c>
      <c r="H2030" s="2">
        <f t="shared" si="247"/>
        <v>9.3090395000000044</v>
      </c>
      <c r="I2030" s="2">
        <f t="array" ref="I2030">SUMPRODUCT(B2014:B2033, (ROW(B2014:B2033)-ROW(B2014)+1)) / (20*21/2)</f>
        <v>9.6703876190476201</v>
      </c>
      <c r="J2030" s="2">
        <f t="shared" si="250"/>
        <v>9.7365553540400214</v>
      </c>
      <c r="K2030" s="2">
        <f t="shared" si="244"/>
        <v>9.692709726779162</v>
      </c>
    </row>
    <row r="2031" spans="1:11" ht="13.5" x14ac:dyDescent="0.25">
      <c r="A2031" s="3">
        <f>TITRES_STAT!B2034</f>
        <v>44960</v>
      </c>
      <c r="B2031" s="6">
        <f>TITRES_STAT!D2034</f>
        <v>9.6613000000000007</v>
      </c>
      <c r="C2031" s="2">
        <f t="shared" si="245"/>
        <v>0</v>
      </c>
      <c r="D2031" s="2">
        <f t="shared" si="246"/>
        <v>9.6892200000000006</v>
      </c>
      <c r="E2031" s="2">
        <f t="shared" si="248"/>
        <v>9.6720000000000006</v>
      </c>
      <c r="F2031" s="2">
        <f t="shared" si="249"/>
        <v>9.7634399999999992</v>
      </c>
      <c r="G2031" s="2">
        <f t="shared" si="243"/>
        <v>9.7097200000000026</v>
      </c>
      <c r="H2031" s="2">
        <f t="shared" si="247"/>
        <v>9.3175200000000036</v>
      </c>
      <c r="I2031" s="2">
        <f t="array" ref="I2031">SUMPRODUCT(B2015:B2034, (ROW(B2015:B2034)-ROW(B2015)+1)) / (20*21/2)</f>
        <v>9.6578495238095226</v>
      </c>
      <c r="J2031" s="2">
        <f t="shared" si="250"/>
        <v>9.7293881774647826</v>
      </c>
      <c r="K2031" s="2">
        <f t="shared" si="244"/>
        <v>9.6914779727878226</v>
      </c>
    </row>
    <row r="2032" spans="1:11" ht="13.5" x14ac:dyDescent="0.25">
      <c r="A2032" s="3">
        <f>TITRES_STAT!B2035</f>
        <v>44963</v>
      </c>
      <c r="B2032" s="6">
        <f>TITRES_STAT!D2035</f>
        <v>9.6613000000000007</v>
      </c>
      <c r="C2032" s="2">
        <f t="shared" si="245"/>
        <v>0</v>
      </c>
      <c r="D2032" s="2">
        <f t="shared" si="246"/>
        <v>9.6728000000000005</v>
      </c>
      <c r="E2032" s="2">
        <f t="shared" si="248"/>
        <v>9.6875800000000005</v>
      </c>
      <c r="F2032" s="2">
        <f t="shared" si="249"/>
        <v>9.7421150000000019</v>
      </c>
      <c r="G2032" s="2">
        <f t="shared" si="243"/>
        <v>9.7167720000000024</v>
      </c>
      <c r="H2032" s="2">
        <f t="shared" si="247"/>
        <v>9.3260005000000028</v>
      </c>
      <c r="I2032" s="2">
        <f t="array" ref="I2032">SUMPRODUCT(B2016:B2035, (ROW(B2016:B2035)-ROW(B2016)+1)) / (20*21/2)</f>
        <v>9.6398452380952371</v>
      </c>
      <c r="J2032" s="2">
        <f t="shared" si="250"/>
        <v>9.7229035891348037</v>
      </c>
      <c r="K2032" s="2">
        <f t="shared" si="244"/>
        <v>9.6902945228745754</v>
      </c>
    </row>
    <row r="2033" spans="1:11" ht="13.5" x14ac:dyDescent="0.25">
      <c r="A2033" s="3">
        <f>TITRES_STAT!B2036</f>
        <v>44964</v>
      </c>
      <c r="B2033" s="6">
        <f>TITRES_STAT!D2036</f>
        <v>9.5957000000000008</v>
      </c>
      <c r="C2033" s="2">
        <f t="shared" si="245"/>
        <v>-6.5599999999999881E-2</v>
      </c>
      <c r="D2033" s="2">
        <f t="shared" si="246"/>
        <v>9.6432600000000015</v>
      </c>
      <c r="E2033" s="2">
        <f t="shared" si="248"/>
        <v>9.6719899999999992</v>
      </c>
      <c r="F2033" s="2">
        <f t="shared" si="249"/>
        <v>9.7273500000000013</v>
      </c>
      <c r="G2033" s="2">
        <f t="shared" si="243"/>
        <v>9.726614000000005</v>
      </c>
      <c r="H2033" s="2">
        <f t="shared" si="247"/>
        <v>9.3333800000000036</v>
      </c>
      <c r="I2033" s="2">
        <f t="array" ref="I2033">SUMPRODUCT(B2017:B2036, (ROW(B2017:B2036)-ROW(B2017)+1)) / (20*21/2)</f>
        <v>9.6245747619047606</v>
      </c>
      <c r="J2033" s="2">
        <f t="shared" si="250"/>
        <v>9.7107889615981549</v>
      </c>
      <c r="K2033" s="2">
        <f t="shared" si="244"/>
        <v>9.6865849337422389</v>
      </c>
    </row>
    <row r="2034" spans="1:11" ht="13.5" x14ac:dyDescent="0.25">
      <c r="A2034" s="3">
        <f>TITRES_STAT!B2037</f>
        <v>44965</v>
      </c>
      <c r="B2034" s="6">
        <f>TITRES_STAT!D2037</f>
        <v>9.5957000000000008</v>
      </c>
      <c r="C2034" s="2">
        <f t="shared" si="245"/>
        <v>0</v>
      </c>
      <c r="D2034" s="2">
        <f t="shared" si="246"/>
        <v>9.6350599999999993</v>
      </c>
      <c r="E2034" s="2">
        <f t="shared" si="248"/>
        <v>9.6563999999999997</v>
      </c>
      <c r="F2034" s="2">
        <f t="shared" si="249"/>
        <v>9.7027449999999984</v>
      </c>
      <c r="G2034" s="2">
        <f t="shared" ref="G2034:G2097" si="251">AVERAGE(B1985:B2034)</f>
        <v>9.7323540000000044</v>
      </c>
      <c r="H2034" s="2">
        <f t="shared" si="247"/>
        <v>9.3407595000000043</v>
      </c>
      <c r="I2034" s="2">
        <f t="array" ref="I2034">SUMPRODUCT(B2018:B2037, (ROW(B2018:B2037)-ROW(B2018)+1)) / (20*21/2)</f>
        <v>9.6120380952380948</v>
      </c>
      <c r="J2034" s="2">
        <f t="shared" si="250"/>
        <v>9.6998281081126159</v>
      </c>
      <c r="K2034" s="2">
        <f t="shared" si="244"/>
        <v>9.6830208186935245</v>
      </c>
    </row>
    <row r="2035" spans="1:11" ht="13.5" x14ac:dyDescent="0.25">
      <c r="A2035" s="3">
        <f>TITRES_STAT!B2038</f>
        <v>44966</v>
      </c>
      <c r="B2035" s="6">
        <f>TITRES_STAT!D2038</f>
        <v>9.5137</v>
      </c>
      <c r="C2035" s="2">
        <f t="shared" si="245"/>
        <v>-8.2000000000000739E-2</v>
      </c>
      <c r="D2035" s="2">
        <f t="shared" si="246"/>
        <v>9.6055400000000013</v>
      </c>
      <c r="E2035" s="2">
        <f t="shared" si="248"/>
        <v>9.6408199999999997</v>
      </c>
      <c r="F2035" s="2">
        <f t="shared" si="249"/>
        <v>9.6740399999999998</v>
      </c>
      <c r="G2035" s="2">
        <f t="shared" si="251"/>
        <v>9.7339940000000045</v>
      </c>
      <c r="H2035" s="2">
        <f t="shared" si="247"/>
        <v>9.345911500000005</v>
      </c>
      <c r="I2035" s="2">
        <f t="array" ref="I2035">SUMPRODUCT(B2019:B2038, (ROW(B2019:B2038)-ROW(B2019)+1)) / (20*21/2)</f>
        <v>9.6022352380952363</v>
      </c>
      <c r="J2035" s="2">
        <f t="shared" si="250"/>
        <v>9.6821016216256997</v>
      </c>
      <c r="K2035" s="2">
        <f t="shared" ref="K2035:K2098" si="252">$K$4*B2035+(1-$K$4)*K2034</f>
        <v>9.676380786587897</v>
      </c>
    </row>
    <row r="2036" spans="1:11" ht="13.5" x14ac:dyDescent="0.25">
      <c r="A2036" s="3">
        <f>TITRES_STAT!B2039</f>
        <v>44967</v>
      </c>
      <c r="B2036" s="6">
        <f>TITRES_STAT!D2039</f>
        <v>9.5137</v>
      </c>
      <c r="C2036" s="2">
        <f t="shared" si="245"/>
        <v>0</v>
      </c>
      <c r="D2036" s="2">
        <f t="shared" si="246"/>
        <v>9.5760199999999998</v>
      </c>
      <c r="E2036" s="2">
        <f t="shared" si="248"/>
        <v>9.6326199999999993</v>
      </c>
      <c r="F2036" s="2">
        <f t="shared" si="249"/>
        <v>9.6453349999999993</v>
      </c>
      <c r="G2036" s="2">
        <f t="shared" si="251"/>
        <v>9.7356340000000028</v>
      </c>
      <c r="H2036" s="2">
        <f t="shared" si="247"/>
        <v>9.3509475000000037</v>
      </c>
      <c r="I2036" s="2">
        <f t="array" ref="I2036">SUMPRODUCT(B2020:B2039, (ROW(B2020:B2039)-ROW(B2020)+1)) / (20*21/2)</f>
        <v>9.5895038095238085</v>
      </c>
      <c r="J2036" s="2">
        <f t="shared" si="250"/>
        <v>9.666063371947061</v>
      </c>
      <c r="K2036" s="2">
        <f t="shared" si="252"/>
        <v>9.6700011478981764</v>
      </c>
    </row>
    <row r="2037" spans="1:11" ht="13.5" x14ac:dyDescent="0.25">
      <c r="A2037" s="3">
        <f>TITRES_STAT!B2040</f>
        <v>44970</v>
      </c>
      <c r="B2037" s="6">
        <f>TITRES_STAT!D2040</f>
        <v>9.5137</v>
      </c>
      <c r="C2037" s="2">
        <f t="shared" si="245"/>
        <v>0</v>
      </c>
      <c r="D2037" s="2">
        <f t="shared" si="246"/>
        <v>9.5465</v>
      </c>
      <c r="E2037" s="2">
        <f t="shared" si="248"/>
        <v>9.6096500000000002</v>
      </c>
      <c r="F2037" s="2">
        <f t="shared" si="249"/>
        <v>9.6166299999999989</v>
      </c>
      <c r="G2037" s="2">
        <f t="shared" si="251"/>
        <v>9.7372740000000029</v>
      </c>
      <c r="H2037" s="2">
        <f t="shared" si="247"/>
        <v>9.3559835000000025</v>
      </c>
      <c r="I2037" s="2">
        <f t="array" ref="I2037">SUMPRODUCT(B2021:B2040, (ROW(B2021:B2040)-ROW(B2021)+1)) / (20*21/2)</f>
        <v>9.5771238095238083</v>
      </c>
      <c r="J2037" s="2">
        <f t="shared" si="250"/>
        <v>9.6515525746187691</v>
      </c>
      <c r="K2037" s="2">
        <f t="shared" si="252"/>
        <v>9.6638716911178566</v>
      </c>
    </row>
    <row r="2038" spans="1:11" ht="13.5" x14ac:dyDescent="0.25">
      <c r="A2038" s="3">
        <f>TITRES_STAT!B2041</f>
        <v>44971</v>
      </c>
      <c r="B2038" s="6">
        <f>TITRES_STAT!D2041</f>
        <v>9.5137</v>
      </c>
      <c r="C2038" s="2">
        <f t="shared" si="245"/>
        <v>0</v>
      </c>
      <c r="D2038" s="2">
        <f t="shared" si="246"/>
        <v>9.5301000000000009</v>
      </c>
      <c r="E2038" s="2">
        <f t="shared" si="248"/>
        <v>9.5866800000000012</v>
      </c>
      <c r="F2038" s="2">
        <f t="shared" si="249"/>
        <v>9.6145799999999983</v>
      </c>
      <c r="G2038" s="2">
        <f t="shared" si="251"/>
        <v>9.7356339999999992</v>
      </c>
      <c r="H2038" s="2">
        <f t="shared" si="247"/>
        <v>9.3610580000000034</v>
      </c>
      <c r="I2038" s="2">
        <f t="array" ref="I2038">SUMPRODUCT(B2022:B2041, (ROW(B2022:B2041)-ROW(B2022)+1)) / (20*21/2)</f>
        <v>9.5666571428571423</v>
      </c>
      <c r="J2038" s="2">
        <f t="shared" si="250"/>
        <v>9.6384237579884093</v>
      </c>
      <c r="K2038" s="2">
        <f t="shared" si="252"/>
        <v>9.6579826051916662</v>
      </c>
    </row>
    <row r="2039" spans="1:11" ht="13.5" x14ac:dyDescent="0.25">
      <c r="A2039" s="3">
        <f>TITRES_STAT!B2042</f>
        <v>44972</v>
      </c>
      <c r="B2039" s="6">
        <f>TITRES_STAT!D2042</f>
        <v>9.4809000000000001</v>
      </c>
      <c r="C2039" s="2">
        <f t="shared" si="245"/>
        <v>-3.279999999999994E-2</v>
      </c>
      <c r="D2039" s="2">
        <f t="shared" si="246"/>
        <v>9.5071399999999997</v>
      </c>
      <c r="E2039" s="2">
        <f t="shared" si="248"/>
        <v>9.5710999999999995</v>
      </c>
      <c r="F2039" s="2">
        <f t="shared" si="249"/>
        <v>9.6108899999999977</v>
      </c>
      <c r="G2039" s="2">
        <f t="shared" si="251"/>
        <v>9.7333380000000016</v>
      </c>
      <c r="H2039" s="2">
        <f t="shared" si="247"/>
        <v>9.3659300000000023</v>
      </c>
      <c r="I2039" s="2">
        <f t="array" ref="I2039">SUMPRODUCT(B2023:B2042, (ROW(B2023:B2042)-ROW(B2023)+1)) / (20*21/2)</f>
        <v>9.5502161904761902</v>
      </c>
      <c r="J2039" s="2">
        <f t="shared" si="250"/>
        <v>9.6234214953228463</v>
      </c>
      <c r="K2039" s="2">
        <f t="shared" si="252"/>
        <v>9.6510381893017971</v>
      </c>
    </row>
    <row r="2040" spans="1:11" ht="13.5" x14ac:dyDescent="0.25">
      <c r="A2040" s="3">
        <f>TITRES_STAT!B2043</f>
        <v>44973</v>
      </c>
      <c r="B2040" s="6">
        <f>TITRES_STAT!D2043</f>
        <v>9.4809000000000001</v>
      </c>
      <c r="C2040" s="2">
        <f t="shared" si="245"/>
        <v>0</v>
      </c>
      <c r="D2040" s="2">
        <f t="shared" si="246"/>
        <v>9.5005799999999994</v>
      </c>
      <c r="E2040" s="2">
        <f t="shared" si="248"/>
        <v>9.5530600000000021</v>
      </c>
      <c r="F2040" s="2">
        <f t="shared" si="249"/>
        <v>9.6071999999999989</v>
      </c>
      <c r="G2040" s="2">
        <f t="shared" si="251"/>
        <v>9.7310420000000004</v>
      </c>
      <c r="H2040" s="2">
        <f t="shared" si="247"/>
        <v>9.3689075000000024</v>
      </c>
      <c r="I2040" s="2">
        <f t="array" ref="I2040">SUMPRODUCT(B2024:B2043, (ROW(B2024:B2043)-ROW(B2024)+1)) / (20*21/2)</f>
        <v>9.5341266666666673</v>
      </c>
      <c r="J2040" s="2">
        <f t="shared" si="250"/>
        <v>9.6098480195778144</v>
      </c>
      <c r="K2040" s="2">
        <f t="shared" si="252"/>
        <v>9.644366103446826</v>
      </c>
    </row>
    <row r="2041" spans="1:11" ht="13.5" x14ac:dyDescent="0.25">
      <c r="A2041" s="3">
        <f>TITRES_STAT!B2044</f>
        <v>44974</v>
      </c>
      <c r="B2041" s="6">
        <f>TITRES_STAT!D2044</f>
        <v>9.4972999999999992</v>
      </c>
      <c r="C2041" s="2">
        <f t="shared" si="245"/>
        <v>1.6399999999999082E-2</v>
      </c>
      <c r="D2041" s="2">
        <f t="shared" si="246"/>
        <v>9.4972999999999992</v>
      </c>
      <c r="E2041" s="2">
        <f t="shared" si="248"/>
        <v>9.5366600000000012</v>
      </c>
      <c r="F2041" s="2">
        <f t="shared" si="249"/>
        <v>9.6043299999999991</v>
      </c>
      <c r="G2041" s="2">
        <f t="shared" si="251"/>
        <v>9.7298939999999998</v>
      </c>
      <c r="H2041" s="2">
        <f t="shared" si="247"/>
        <v>9.3719670000000015</v>
      </c>
      <c r="I2041" s="2">
        <f t="array" ref="I2041">SUMPRODUCT(B2025:B2044, (ROW(B2025:B2044)-ROW(B2025)+1)) / (20*21/2)</f>
        <v>9.5195604761904757</v>
      </c>
      <c r="J2041" s="2">
        <f t="shared" si="250"/>
        <v>9.5991291605704046</v>
      </c>
      <c r="K2041" s="2">
        <f t="shared" si="252"/>
        <v>9.6385988052724407</v>
      </c>
    </row>
    <row r="2042" spans="1:11" ht="13.5" x14ac:dyDescent="0.25">
      <c r="A2042" s="3">
        <f>TITRES_STAT!B2045</f>
        <v>44977</v>
      </c>
      <c r="B2042" s="6">
        <f>TITRES_STAT!D2045</f>
        <v>9.4316999999999993</v>
      </c>
      <c r="C2042" s="2">
        <f t="shared" si="245"/>
        <v>-6.5599999999999881E-2</v>
      </c>
      <c r="D2042" s="2">
        <f t="shared" si="246"/>
        <v>9.4808999999999983</v>
      </c>
      <c r="E2042" s="2">
        <f t="shared" si="248"/>
        <v>9.5137</v>
      </c>
      <c r="F2042" s="2">
        <f t="shared" si="249"/>
        <v>9.6006399999999985</v>
      </c>
      <c r="G2042" s="2">
        <f t="shared" si="251"/>
        <v>9.7274339999999988</v>
      </c>
      <c r="H2042" s="2">
        <f t="shared" si="247"/>
        <v>9.3750850000000021</v>
      </c>
      <c r="I2042" s="2">
        <f t="array" ref="I2042">SUMPRODUCT(B2026:B2045, (ROW(B2026:B2045)-ROW(B2026)+1)) / (20*21/2)</f>
        <v>9.506517619047619</v>
      </c>
      <c r="J2042" s="2">
        <f t="shared" si="250"/>
        <v>9.583183526230366</v>
      </c>
      <c r="K2042" s="2">
        <f t="shared" si="252"/>
        <v>9.6304851266343068</v>
      </c>
    </row>
    <row r="2043" spans="1:11" ht="13.5" x14ac:dyDescent="0.25">
      <c r="A2043" s="3">
        <f>TITRES_STAT!B2046</f>
        <v>44978</v>
      </c>
      <c r="B2043" s="6">
        <f>TITRES_STAT!D2046</f>
        <v>9.4316999999999993</v>
      </c>
      <c r="C2043" s="2">
        <f t="shared" si="245"/>
        <v>0</v>
      </c>
      <c r="D2043" s="2">
        <f t="shared" si="246"/>
        <v>9.4644999999999992</v>
      </c>
      <c r="E2043" s="2">
        <f t="shared" si="248"/>
        <v>9.497300000000001</v>
      </c>
      <c r="F2043" s="2">
        <f t="shared" si="249"/>
        <v>9.5846449999999983</v>
      </c>
      <c r="G2043" s="2">
        <f t="shared" si="251"/>
        <v>9.7249739999999978</v>
      </c>
      <c r="H2043" s="2">
        <f t="shared" si="247"/>
        <v>9.3778165000000016</v>
      </c>
      <c r="I2043" s="2">
        <f t="array" ref="I2043">SUMPRODUCT(B2027:B2046, (ROW(B2027:B2046)-ROW(B2027)+1)) / (20*21/2)</f>
        <v>9.4946071428571415</v>
      </c>
      <c r="J2043" s="2">
        <f t="shared" si="250"/>
        <v>9.568756523732235</v>
      </c>
      <c r="K2043" s="2">
        <f t="shared" si="252"/>
        <v>9.622689631472177</v>
      </c>
    </row>
    <row r="2044" spans="1:11" ht="13.5" x14ac:dyDescent="0.25">
      <c r="A2044" s="3">
        <f>TITRES_STAT!B2047</f>
        <v>44979</v>
      </c>
      <c r="B2044" s="6">
        <f>TITRES_STAT!D2047</f>
        <v>9.4316999999999993</v>
      </c>
      <c r="C2044" s="2">
        <f t="shared" si="245"/>
        <v>0</v>
      </c>
      <c r="D2044" s="2">
        <f t="shared" si="246"/>
        <v>9.4546600000000005</v>
      </c>
      <c r="E2044" s="2">
        <f t="shared" si="248"/>
        <v>9.4809000000000001</v>
      </c>
      <c r="F2044" s="2">
        <f t="shared" si="249"/>
        <v>9.5686499999999999</v>
      </c>
      <c r="G2044" s="2">
        <f t="shared" si="251"/>
        <v>9.7225139999999968</v>
      </c>
      <c r="H2044" s="2">
        <f t="shared" si="247"/>
        <v>9.3805865000000033</v>
      </c>
      <c r="I2044" s="2">
        <f t="array" ref="I2044">SUMPRODUCT(B2028:B2047, (ROW(B2028:B2047)-ROW(B2028)+1)) / (20*21/2)</f>
        <v>9.4834776190476191</v>
      </c>
      <c r="J2044" s="2">
        <f t="shared" si="250"/>
        <v>9.5557035214720223</v>
      </c>
      <c r="K2044" s="2">
        <f t="shared" si="252"/>
        <v>9.6151998420026796</v>
      </c>
    </row>
    <row r="2045" spans="1:11" ht="13.5" x14ac:dyDescent="0.25">
      <c r="A2045" s="3">
        <f>TITRES_STAT!B2048</f>
        <v>44980</v>
      </c>
      <c r="B2045" s="6">
        <f>TITRES_STAT!D2048</f>
        <v>9.4316999999999993</v>
      </c>
      <c r="C2045" s="2">
        <f t="shared" si="245"/>
        <v>0</v>
      </c>
      <c r="D2045" s="2">
        <f t="shared" si="246"/>
        <v>9.44482</v>
      </c>
      <c r="E2045" s="2">
        <f t="shared" si="248"/>
        <v>9.4726999999999997</v>
      </c>
      <c r="F2045" s="2">
        <f t="shared" si="249"/>
        <v>9.5567600000000006</v>
      </c>
      <c r="G2045" s="2">
        <f t="shared" si="251"/>
        <v>9.7200539999999958</v>
      </c>
      <c r="H2045" s="2">
        <f t="shared" si="247"/>
        <v>9.3833565000000032</v>
      </c>
      <c r="I2045" s="2">
        <f t="array" ref="I2045">SUMPRODUCT(B2029:B2048, (ROW(B2029:B2048)-ROW(B2029)+1)) / (20*21/2)</f>
        <v>9.4730514285714271</v>
      </c>
      <c r="J2045" s="2">
        <f t="shared" si="250"/>
        <v>9.5438936622842103</v>
      </c>
      <c r="K2045" s="2">
        <f t="shared" si="252"/>
        <v>9.6080037697672811</v>
      </c>
    </row>
    <row r="2046" spans="1:11" ht="13.5" x14ac:dyDescent="0.25">
      <c r="A2046" s="3">
        <f>TITRES_STAT!B2049</f>
        <v>44981</v>
      </c>
      <c r="B2046" s="6">
        <f>TITRES_STAT!D2049</f>
        <v>9.4316999999999993</v>
      </c>
      <c r="C2046" s="2">
        <f t="shared" si="245"/>
        <v>0</v>
      </c>
      <c r="D2046" s="2">
        <f t="shared" si="246"/>
        <v>9.4316999999999993</v>
      </c>
      <c r="E2046" s="2">
        <f t="shared" si="248"/>
        <v>9.464500000000001</v>
      </c>
      <c r="F2046" s="2">
        <f t="shared" si="249"/>
        <v>9.5485600000000019</v>
      </c>
      <c r="G2046" s="2">
        <f t="shared" si="251"/>
        <v>9.7175939999999965</v>
      </c>
      <c r="H2046" s="2">
        <f t="shared" si="247"/>
        <v>9.3860880000000027</v>
      </c>
      <c r="I2046" s="2">
        <f t="array" ref="I2046">SUMPRODUCT(B2030:B2049, (ROW(B2030:B2049)-ROW(B2030)+1)) / (20*21/2)</f>
        <v>9.4649295238095217</v>
      </c>
      <c r="J2046" s="2">
        <f t="shared" si="250"/>
        <v>9.5332085515904748</v>
      </c>
      <c r="K2046" s="2">
        <f t="shared" si="252"/>
        <v>9.6010898964430744</v>
      </c>
    </row>
    <row r="2047" spans="1:11" ht="13.5" x14ac:dyDescent="0.25">
      <c r="A2047" s="3">
        <f>TITRES_STAT!B2050</f>
        <v>44984</v>
      </c>
      <c r="B2047" s="6">
        <f>TITRES_STAT!D2050</f>
        <v>9.4316999999999993</v>
      </c>
      <c r="C2047" s="2">
        <f t="shared" si="245"/>
        <v>0</v>
      </c>
      <c r="D2047" s="2">
        <f t="shared" si="246"/>
        <v>9.4316999999999993</v>
      </c>
      <c r="E2047" s="2">
        <f t="shared" si="248"/>
        <v>9.4563000000000024</v>
      </c>
      <c r="F2047" s="2">
        <f t="shared" si="249"/>
        <v>9.532975000000004</v>
      </c>
      <c r="G2047" s="2">
        <f t="shared" si="251"/>
        <v>9.7151339999999955</v>
      </c>
      <c r="H2047" s="2">
        <f t="shared" si="247"/>
        <v>9.3888580000000044</v>
      </c>
      <c r="I2047" s="2">
        <f t="array" ref="I2047">SUMPRODUCT(B2031:B2050, (ROW(B2031:B2050)-ROW(B2031)+1)) / (20*21/2)</f>
        <v>9.4554409523809504</v>
      </c>
      <c r="J2047" s="2">
        <f t="shared" si="250"/>
        <v>9.523541070486619</v>
      </c>
      <c r="K2047" s="2">
        <f t="shared" si="252"/>
        <v>9.5944471554060904</v>
      </c>
    </row>
    <row r="2048" spans="1:11" ht="13.5" x14ac:dyDescent="0.25">
      <c r="A2048" s="3">
        <f>TITRES_STAT!B2051</f>
        <v>44985</v>
      </c>
      <c r="B2048" s="6">
        <f>TITRES_STAT!D2051</f>
        <v>9.4235000000000007</v>
      </c>
      <c r="C2048" s="2">
        <f t="shared" si="245"/>
        <v>-8.1999999999986528E-3</v>
      </c>
      <c r="D2048" s="2">
        <f t="shared" si="246"/>
        <v>9.430060000000001</v>
      </c>
      <c r="E2048" s="2">
        <f t="shared" si="248"/>
        <v>9.4472800000000028</v>
      </c>
      <c r="F2048" s="2">
        <f t="shared" si="249"/>
        <v>9.516980000000002</v>
      </c>
      <c r="G2048" s="2">
        <f t="shared" si="251"/>
        <v>9.7125099999999946</v>
      </c>
      <c r="H2048" s="2">
        <f t="shared" si="247"/>
        <v>9.3915870000000048</v>
      </c>
      <c r="I2048" s="2">
        <f t="array" ref="I2048">SUMPRODUCT(B2032:B2051, (ROW(B2032:B2051)-ROW(B2032)+1)) / (20*21/2)</f>
        <v>9.4448199999999982</v>
      </c>
      <c r="J2048" s="2">
        <f t="shared" si="250"/>
        <v>9.5140133494878931</v>
      </c>
      <c r="K2048" s="2">
        <f t="shared" si="252"/>
        <v>9.5877433453901659</v>
      </c>
    </row>
    <row r="2049" spans="1:11" ht="13.5" x14ac:dyDescent="0.25">
      <c r="A2049" s="3">
        <f>TITRES_STAT!B2052</f>
        <v>44986</v>
      </c>
      <c r="B2049" s="6">
        <f>TITRES_STAT!D2052</f>
        <v>9.4316999999999993</v>
      </c>
      <c r="C2049" s="2">
        <f t="shared" si="245"/>
        <v>8.1999999999986528E-3</v>
      </c>
      <c r="D2049" s="2">
        <f t="shared" si="246"/>
        <v>9.4300599999999992</v>
      </c>
      <c r="E2049" s="2">
        <f t="shared" si="248"/>
        <v>9.442359999999999</v>
      </c>
      <c r="F2049" s="2">
        <f t="shared" si="249"/>
        <v>9.506730000000001</v>
      </c>
      <c r="G2049" s="2">
        <f t="shared" si="251"/>
        <v>9.7100499999999972</v>
      </c>
      <c r="H2049" s="2">
        <f t="shared" si="247"/>
        <v>9.3943185000000042</v>
      </c>
      <c r="I2049" s="2">
        <f t="array" ref="I2049">SUMPRODUCT(B2033:B2052, (ROW(B2033:B2052)-ROW(B2033)+1)) / (20*21/2)</f>
        <v>9.4363076190476178</v>
      </c>
      <c r="J2049" s="2">
        <f t="shared" si="250"/>
        <v>9.5061739828699974</v>
      </c>
      <c r="K2049" s="2">
        <f t="shared" si="252"/>
        <v>9.5816239985121197</v>
      </c>
    </row>
    <row r="2050" spans="1:11" ht="13.5" x14ac:dyDescent="0.25">
      <c r="A2050" s="3">
        <f>TITRES_STAT!B2053</f>
        <v>44987</v>
      </c>
      <c r="B2050" s="6">
        <f>TITRES_STAT!D2053</f>
        <v>9.4070999999999998</v>
      </c>
      <c r="C2050" s="2">
        <f t="shared" si="245"/>
        <v>-2.4599999999999511E-2</v>
      </c>
      <c r="D2050" s="2">
        <f t="shared" si="246"/>
        <v>9.425139999999999</v>
      </c>
      <c r="E2050" s="2">
        <f t="shared" si="248"/>
        <v>9.4349799999999995</v>
      </c>
      <c r="F2050" s="2">
        <f t="shared" si="249"/>
        <v>9.4940200000000026</v>
      </c>
      <c r="G2050" s="2">
        <f t="shared" si="251"/>
        <v>9.7070979999999967</v>
      </c>
      <c r="H2050" s="2">
        <f t="shared" si="247"/>
        <v>9.3969655000000021</v>
      </c>
      <c r="I2050" s="2">
        <f t="array" ref="I2050">SUMPRODUCT(B2034:B2053, (ROW(B2034:B2053)-ROW(B2034)+1)) / (20*21/2)</f>
        <v>9.4290838095238083</v>
      </c>
      <c r="J2050" s="2">
        <f t="shared" si="250"/>
        <v>9.4967383654538065</v>
      </c>
      <c r="K2050" s="2">
        <f t="shared" si="252"/>
        <v>9.5747799201390951</v>
      </c>
    </row>
    <row r="2051" spans="1:11" ht="13.5" x14ac:dyDescent="0.25">
      <c r="A2051" s="3">
        <f>TITRES_STAT!B2054</f>
        <v>44988</v>
      </c>
      <c r="B2051" s="6">
        <f>TITRES_STAT!D2054</f>
        <v>9.3825000000000003</v>
      </c>
      <c r="C2051" s="2">
        <f t="shared" si="245"/>
        <v>-2.4599999999999511E-2</v>
      </c>
      <c r="D2051" s="2">
        <f t="shared" si="246"/>
        <v>9.4153000000000002</v>
      </c>
      <c r="E2051" s="2">
        <f t="shared" si="248"/>
        <v>9.4235000000000007</v>
      </c>
      <c r="F2051" s="2">
        <f t="shared" si="249"/>
        <v>9.480080000000001</v>
      </c>
      <c r="G2051" s="2">
        <f t="shared" si="251"/>
        <v>9.7036539999999949</v>
      </c>
      <c r="H2051" s="2">
        <f t="shared" si="247"/>
        <v>9.3994510000000009</v>
      </c>
      <c r="I2051" s="2">
        <f t="array" ref="I2051">SUMPRODUCT(B2035:B2054, (ROW(B2035:B2054)-ROW(B2035)+1)) / (20*21/2)</f>
        <v>9.4228361904761897</v>
      </c>
      <c r="J2051" s="2">
        <f t="shared" si="250"/>
        <v>9.4858585211248734</v>
      </c>
      <c r="K2051" s="2">
        <f t="shared" si="252"/>
        <v>9.5672395311140317</v>
      </c>
    </row>
    <row r="2052" spans="1:11" ht="13.5" x14ac:dyDescent="0.25">
      <c r="A2052" s="3">
        <f>TITRES_STAT!B2055</f>
        <v>44991</v>
      </c>
      <c r="B2052" s="6">
        <f>TITRES_STAT!D2055</f>
        <v>9.3907000000000007</v>
      </c>
      <c r="C2052" s="2">
        <f t="shared" ref="C2052:C2115" si="253">B2052-B2051</f>
        <v>8.2000000000004292E-3</v>
      </c>
      <c r="D2052" s="2">
        <f t="shared" si="246"/>
        <v>9.4071000000000016</v>
      </c>
      <c r="E2052" s="2">
        <f t="shared" si="248"/>
        <v>9.4193999999999996</v>
      </c>
      <c r="F2052" s="2">
        <f t="shared" si="249"/>
        <v>9.4665500000000016</v>
      </c>
      <c r="G2052" s="2">
        <f t="shared" si="251"/>
        <v>9.7003739999999947</v>
      </c>
      <c r="H2052" s="2">
        <f t="shared" si="247"/>
        <v>9.401977500000001</v>
      </c>
      <c r="I2052" s="2">
        <f t="array" ref="I2052">SUMPRODUCT(B2036:B2055, (ROW(B2036:B2055)-ROW(B2036)+1)) / (20*21/2)</f>
        <v>9.4214695238095221</v>
      </c>
      <c r="J2052" s="2">
        <f t="shared" si="250"/>
        <v>9.4767958048272654</v>
      </c>
      <c r="K2052" s="2">
        <f t="shared" si="252"/>
        <v>9.5603164122468165</v>
      </c>
    </row>
    <row r="2053" spans="1:11" ht="13.5" x14ac:dyDescent="0.25">
      <c r="A2053" s="3">
        <f>TITRES_STAT!B2056</f>
        <v>44992</v>
      </c>
      <c r="B2053" s="6">
        <f>TITRES_STAT!D2056</f>
        <v>9.3907000000000007</v>
      </c>
      <c r="C2053" s="2">
        <f t="shared" si="253"/>
        <v>0</v>
      </c>
      <c r="D2053" s="2">
        <f t="shared" si="246"/>
        <v>9.4005400000000012</v>
      </c>
      <c r="E2053" s="2">
        <f t="shared" si="248"/>
        <v>9.4152999999999984</v>
      </c>
      <c r="F2053" s="2">
        <f t="shared" si="249"/>
        <v>9.4563000000000024</v>
      </c>
      <c r="G2053" s="2">
        <f t="shared" si="251"/>
        <v>9.6946339999999953</v>
      </c>
      <c r="H2053" s="2">
        <f t="shared" si="247"/>
        <v>9.4045425000000016</v>
      </c>
      <c r="I2053" s="2">
        <f t="array" ref="I2053">SUMPRODUCT(B2037:B2056, (ROW(B2037:B2056)-ROW(B2037)+1)) / (20*21/2)</f>
        <v>9.4204933333333329</v>
      </c>
      <c r="J2053" s="2">
        <f t="shared" si="250"/>
        <v>9.4685962043675254</v>
      </c>
      <c r="K2053" s="2">
        <f t="shared" si="252"/>
        <v>9.553664788237139</v>
      </c>
    </row>
    <row r="2054" spans="1:11" ht="13.5" x14ac:dyDescent="0.25">
      <c r="A2054" s="3">
        <f>TITRES_STAT!B2057</f>
        <v>44993</v>
      </c>
      <c r="B2054" s="6">
        <f>TITRES_STAT!D2057</f>
        <v>9.3907000000000007</v>
      </c>
      <c r="C2054" s="2">
        <f t="shared" si="253"/>
        <v>0</v>
      </c>
      <c r="D2054" s="2">
        <f t="shared" ref="D2054:D2117" si="254">AVERAGE(B2050:B2054)</f>
        <v>9.3923400000000008</v>
      </c>
      <c r="E2054" s="2">
        <f t="shared" si="248"/>
        <v>9.4111999999999973</v>
      </c>
      <c r="F2054" s="2">
        <f t="shared" si="249"/>
        <v>9.4460500000000014</v>
      </c>
      <c r="G2054" s="2">
        <f t="shared" si="251"/>
        <v>9.6888939999999959</v>
      </c>
      <c r="H2054" s="2">
        <f t="shared" si="247"/>
        <v>9.4071075000000004</v>
      </c>
      <c r="I2054" s="2">
        <f t="array" ref="I2054">SUMPRODUCT(B2038:B2057, (ROW(B2038:B2057)-ROW(B2038)+1)) / (20*21/2)</f>
        <v>9.4144409523809518</v>
      </c>
      <c r="J2054" s="2">
        <f t="shared" si="250"/>
        <v>9.4611775182372835</v>
      </c>
      <c r="K2054" s="2">
        <f t="shared" si="252"/>
        <v>9.5472740122278399</v>
      </c>
    </row>
    <row r="2055" spans="1:11" ht="13.5" x14ac:dyDescent="0.25">
      <c r="A2055" s="3">
        <f>TITRES_STAT!B2058</f>
        <v>44994</v>
      </c>
      <c r="B2055" s="6">
        <f>TITRES_STAT!D2058</f>
        <v>9.4316999999999993</v>
      </c>
      <c r="C2055" s="2">
        <f t="shared" si="253"/>
        <v>4.0999999999998593E-2</v>
      </c>
      <c r="D2055" s="2">
        <f t="shared" si="254"/>
        <v>9.3972600000000011</v>
      </c>
      <c r="E2055" s="2">
        <f t="shared" si="248"/>
        <v>9.4111999999999991</v>
      </c>
      <c r="F2055" s="2">
        <f t="shared" si="249"/>
        <v>9.4419500000000021</v>
      </c>
      <c r="G2055" s="2">
        <f t="shared" si="251"/>
        <v>9.6806919999999952</v>
      </c>
      <c r="H2055" s="2">
        <f t="shared" si="247"/>
        <v>9.4098775000000003</v>
      </c>
      <c r="I2055" s="2">
        <f t="array" ref="I2055">SUMPRODUCT(B2039:B2058, (ROW(B2039:B2058)-ROW(B2039)+1)) / (20*21/2)</f>
        <v>9.4137380952380934</v>
      </c>
      <c r="J2055" s="2">
        <f t="shared" si="250"/>
        <v>9.4583701355480176</v>
      </c>
      <c r="K2055" s="2">
        <f t="shared" si="252"/>
        <v>9.5427416980228266</v>
      </c>
    </row>
    <row r="2056" spans="1:11" ht="13.5" x14ac:dyDescent="0.25">
      <c r="A2056" s="3">
        <f>TITRES_STAT!B2059</f>
        <v>44995</v>
      </c>
      <c r="B2056" s="6">
        <f>TITRES_STAT!D2059</f>
        <v>9.4316999999999993</v>
      </c>
      <c r="C2056" s="2">
        <f t="shared" si="253"/>
        <v>0</v>
      </c>
      <c r="D2056" s="2">
        <f t="shared" si="254"/>
        <v>9.4070999999999998</v>
      </c>
      <c r="E2056" s="2">
        <f t="shared" si="248"/>
        <v>9.4111999999999991</v>
      </c>
      <c r="F2056" s="2">
        <f t="shared" si="249"/>
        <v>9.437850000000001</v>
      </c>
      <c r="G2056" s="2">
        <f t="shared" si="251"/>
        <v>9.6636319999999962</v>
      </c>
      <c r="H2056" s="2">
        <f t="shared" si="247"/>
        <v>9.4126475000000003</v>
      </c>
      <c r="I2056" s="2">
        <f t="array" ref="I2056">SUMPRODUCT(B2040:B2059, (ROW(B2040:B2059)-ROW(B2040)+1)) / (20*21/2)</f>
        <v>9.4134647619047627</v>
      </c>
      <c r="J2056" s="2">
        <f t="shared" si="250"/>
        <v>9.4558301226386821</v>
      </c>
      <c r="K2056" s="2">
        <f t="shared" si="252"/>
        <v>9.5383871216297749</v>
      </c>
    </row>
    <row r="2057" spans="1:11" ht="13.5" x14ac:dyDescent="0.25">
      <c r="A2057" s="3">
        <f>TITRES_STAT!B2060</f>
        <v>44998</v>
      </c>
      <c r="B2057" s="6">
        <f>TITRES_STAT!D2060</f>
        <v>9.3742999999999999</v>
      </c>
      <c r="C2057" s="2">
        <f t="shared" si="253"/>
        <v>-5.7399999999999451E-2</v>
      </c>
      <c r="D2057" s="2">
        <f t="shared" si="254"/>
        <v>9.4038199999999996</v>
      </c>
      <c r="E2057" s="2">
        <f t="shared" si="248"/>
        <v>9.4054600000000015</v>
      </c>
      <c r="F2057" s="2">
        <f t="shared" si="249"/>
        <v>9.4308800000000037</v>
      </c>
      <c r="G2057" s="2">
        <f t="shared" si="251"/>
        <v>9.6454239999999949</v>
      </c>
      <c r="H2057" s="2">
        <f t="shared" si="247"/>
        <v>9.4151305000000001</v>
      </c>
      <c r="I2057" s="2">
        <f t="array" ref="I2057">SUMPRODUCT(B2041:B2060, (ROW(B2041:B2060)-ROW(B2041)+1)) / (20*21/2)</f>
        <v>9.4142457142857161</v>
      </c>
      <c r="J2057" s="2">
        <f t="shared" si="250"/>
        <v>9.448065349054044</v>
      </c>
      <c r="K2057" s="2">
        <f t="shared" si="252"/>
        <v>9.5319523325462541</v>
      </c>
    </row>
    <row r="2058" spans="1:11" ht="13.5" x14ac:dyDescent="0.25">
      <c r="A2058" s="3">
        <f>TITRES_STAT!B2061</f>
        <v>44999</v>
      </c>
      <c r="B2058" s="6">
        <f>TITRES_STAT!D2061</f>
        <v>9.4235000000000007</v>
      </c>
      <c r="C2058" s="2">
        <f t="shared" si="253"/>
        <v>4.9200000000000799E-2</v>
      </c>
      <c r="D2058" s="2">
        <f t="shared" si="254"/>
        <v>9.41038</v>
      </c>
      <c r="E2058" s="2">
        <f t="shared" si="248"/>
        <v>9.4054600000000015</v>
      </c>
      <c r="F2058" s="2">
        <f t="shared" si="249"/>
        <v>9.4263700000000021</v>
      </c>
      <c r="G2058" s="2">
        <f t="shared" si="251"/>
        <v>9.6272159999999953</v>
      </c>
      <c r="H2058" s="2">
        <f t="shared" ref="H2058:H2121" si="255">AVERAGE(B1859:B2058)</f>
        <v>9.4178595000000023</v>
      </c>
      <c r="I2058" s="2">
        <f t="array" ref="I2058">SUMPRODUCT(B2042:B2061, (ROW(B2042:B2061)-ROW(B2042)+1)) / (20*21/2)</f>
        <v>9.4144799999999993</v>
      </c>
      <c r="J2058" s="2">
        <f t="shared" si="250"/>
        <v>9.4457257920012783</v>
      </c>
      <c r="K2058" s="2">
        <f t="shared" si="252"/>
        <v>9.5276992998973817</v>
      </c>
    </row>
    <row r="2059" spans="1:11" ht="13.5" x14ac:dyDescent="0.25">
      <c r="A2059" s="3">
        <f>TITRES_STAT!B2062</f>
        <v>45000</v>
      </c>
      <c r="B2059" s="6">
        <f>TITRES_STAT!D2062</f>
        <v>9.4235000000000007</v>
      </c>
      <c r="C2059" s="2">
        <f t="shared" si="253"/>
        <v>0</v>
      </c>
      <c r="D2059" s="2">
        <f t="shared" si="254"/>
        <v>9.4169400000000003</v>
      </c>
      <c r="E2059" s="2">
        <f t="shared" si="248"/>
        <v>9.4046400000000023</v>
      </c>
      <c r="F2059" s="2">
        <f t="shared" si="249"/>
        <v>9.4235000000000007</v>
      </c>
      <c r="G2059" s="2">
        <f t="shared" si="251"/>
        <v>9.6090079999999958</v>
      </c>
      <c r="H2059" s="2">
        <f t="shared" si="255"/>
        <v>9.4205885000000027</v>
      </c>
      <c r="I2059" s="2">
        <f t="array" ref="I2059">SUMPRODUCT(B2043:B2062, (ROW(B2043:B2062)-ROW(B2043)+1)) / (20*21/2)</f>
        <v>9.4150657142857135</v>
      </c>
      <c r="J2059" s="2">
        <f t="shared" si="250"/>
        <v>9.443609049905918</v>
      </c>
      <c r="K2059" s="2">
        <f t="shared" si="252"/>
        <v>9.5236130528425829</v>
      </c>
    </row>
    <row r="2060" spans="1:11" ht="13.5" x14ac:dyDescent="0.25">
      <c r="A2060" s="3">
        <f>TITRES_STAT!B2063</f>
        <v>45001</v>
      </c>
      <c r="B2060" s="6">
        <f>TITRES_STAT!D2063</f>
        <v>9.4316999999999993</v>
      </c>
      <c r="C2060" s="2">
        <f t="shared" si="253"/>
        <v>8.1999999999986528E-3</v>
      </c>
      <c r="D2060" s="2">
        <f t="shared" si="254"/>
        <v>9.4169400000000003</v>
      </c>
      <c r="E2060" s="2">
        <f t="shared" ref="E2060:E2123" si="256">AVERAGE(B2051:B2060)</f>
        <v>9.4071000000000033</v>
      </c>
      <c r="F2060" s="2">
        <f t="shared" si="249"/>
        <v>9.4210400000000014</v>
      </c>
      <c r="G2060" s="2">
        <f t="shared" si="251"/>
        <v>9.5929339999999943</v>
      </c>
      <c r="H2060" s="2">
        <f t="shared" si="255"/>
        <v>9.4233585000000026</v>
      </c>
      <c r="I2060" s="2">
        <f t="array" ref="I2060">SUMPRODUCT(B2044:B2063, (ROW(B2044:B2063)-ROW(B2044)+1)) / (20*21/2)</f>
        <v>9.4164714285714286</v>
      </c>
      <c r="J2060" s="2">
        <f t="shared" si="250"/>
        <v>9.4424748546767816</v>
      </c>
      <c r="K2060" s="2">
        <f t="shared" si="252"/>
        <v>9.5200086193977764</v>
      </c>
    </row>
    <row r="2061" spans="1:11" ht="13.5" x14ac:dyDescent="0.25">
      <c r="A2061" s="3">
        <f>TITRES_STAT!B2064</f>
        <v>45002</v>
      </c>
      <c r="B2061" s="6">
        <f>TITRES_STAT!D2064</f>
        <v>9.4235000000000007</v>
      </c>
      <c r="C2061" s="2">
        <f t="shared" si="253"/>
        <v>-8.1999999999986528E-3</v>
      </c>
      <c r="D2061" s="2">
        <f t="shared" si="254"/>
        <v>9.415300000000002</v>
      </c>
      <c r="E2061" s="2">
        <f t="shared" si="256"/>
        <v>9.4112000000000009</v>
      </c>
      <c r="F2061" s="2">
        <f t="shared" si="249"/>
        <v>9.417349999999999</v>
      </c>
      <c r="G2061" s="2">
        <f t="shared" si="251"/>
        <v>9.5796479999999935</v>
      </c>
      <c r="H2061" s="2">
        <f t="shared" si="255"/>
        <v>9.4260875000000031</v>
      </c>
      <c r="I2061" s="2">
        <f t="array" ref="I2061">SUMPRODUCT(B2045:B2064, (ROW(B2045:B2064)-ROW(B2045)+1)) / (20*21/2)</f>
        <v>9.4178771428571437</v>
      </c>
      <c r="J2061" s="2">
        <f t="shared" si="250"/>
        <v>9.4406677256599458</v>
      </c>
      <c r="K2061" s="2">
        <f t="shared" si="252"/>
        <v>9.5162239676566873</v>
      </c>
    </row>
    <row r="2062" spans="1:11" ht="13.5" x14ac:dyDescent="0.25">
      <c r="A2062" s="3">
        <f>TITRES_STAT!B2065</f>
        <v>45006</v>
      </c>
      <c r="B2062" s="6">
        <f>TITRES_STAT!D2065</f>
        <v>9.4235000000000007</v>
      </c>
      <c r="C2062" s="2">
        <f t="shared" si="253"/>
        <v>0</v>
      </c>
      <c r="D2062" s="2">
        <f t="shared" si="254"/>
        <v>9.4251400000000025</v>
      </c>
      <c r="E2062" s="2">
        <f t="shared" si="256"/>
        <v>9.4144800000000011</v>
      </c>
      <c r="F2062" s="2">
        <f t="shared" si="249"/>
        <v>9.4169399999999985</v>
      </c>
      <c r="G2062" s="2">
        <f t="shared" si="251"/>
        <v>9.5663619999999945</v>
      </c>
      <c r="H2062" s="2">
        <f t="shared" si="255"/>
        <v>9.4288165000000035</v>
      </c>
      <c r="I2062" s="2">
        <f t="array" ref="I2062">SUMPRODUCT(B2046:B2065, (ROW(B2046:B2065)-ROW(B2046)+1)) / (20*21/2)</f>
        <v>9.4192828571428571</v>
      </c>
      <c r="J2062" s="2">
        <f t="shared" si="250"/>
        <v>9.4390327041685218</v>
      </c>
      <c r="K2062" s="2">
        <f t="shared" si="252"/>
        <v>9.5125877336309355</v>
      </c>
    </row>
    <row r="2063" spans="1:11" ht="13.5" x14ac:dyDescent="0.25">
      <c r="A2063" s="3">
        <f>TITRES_STAT!B2066</f>
        <v>45007</v>
      </c>
      <c r="B2063" s="6">
        <f>TITRES_STAT!D2066</f>
        <v>9.4316999999999993</v>
      </c>
      <c r="C2063" s="2">
        <f t="shared" si="253"/>
        <v>8.1999999999986528E-3</v>
      </c>
      <c r="D2063" s="2">
        <f t="shared" si="254"/>
        <v>9.4267800000000008</v>
      </c>
      <c r="E2063" s="2">
        <f t="shared" si="256"/>
        <v>9.4185800000000022</v>
      </c>
      <c r="F2063" s="2">
        <f t="shared" si="249"/>
        <v>9.4169399999999985</v>
      </c>
      <c r="G2063" s="2">
        <f t="shared" si="251"/>
        <v>9.557175999999993</v>
      </c>
      <c r="H2063" s="2">
        <f t="shared" si="255"/>
        <v>9.4315865000000034</v>
      </c>
      <c r="I2063" s="2">
        <f t="array" ref="I2063">SUMPRODUCT(B2047:B2066, (ROW(B2047:B2066)-ROW(B2047)+1)) / (20*21/2)</f>
        <v>9.4206885714285704</v>
      </c>
      <c r="J2063" s="2">
        <f t="shared" si="250"/>
        <v>9.4383343513905675</v>
      </c>
      <c r="K2063" s="2">
        <f t="shared" si="252"/>
        <v>9.5094156656454079</v>
      </c>
    </row>
    <row r="2064" spans="1:11" ht="13.5" x14ac:dyDescent="0.25">
      <c r="A2064" s="3">
        <f>TITRES_STAT!B2067</f>
        <v>45008</v>
      </c>
      <c r="B2064" s="6">
        <f>TITRES_STAT!D2067</f>
        <v>9.4316999999999993</v>
      </c>
      <c r="C2064" s="2">
        <f t="shared" si="253"/>
        <v>0</v>
      </c>
      <c r="D2064" s="2">
        <f t="shared" si="254"/>
        <v>9.4284199999999991</v>
      </c>
      <c r="E2064" s="2">
        <f t="shared" si="256"/>
        <v>9.4226799999999997</v>
      </c>
      <c r="F2064" s="2">
        <f t="shared" si="249"/>
        <v>9.4169399999999985</v>
      </c>
      <c r="G2064" s="2">
        <f t="shared" si="251"/>
        <v>9.544053999999992</v>
      </c>
      <c r="H2064" s="2">
        <f t="shared" si="255"/>
        <v>9.4344725000000036</v>
      </c>
      <c r="I2064" s="2">
        <f t="array" ref="I2064">SUMPRODUCT(B2048:B2067, (ROW(B2048:B2067)-ROW(B2048)+1)) / (20*21/2)</f>
        <v>9.4220942857142855</v>
      </c>
      <c r="J2064" s="2">
        <f t="shared" si="250"/>
        <v>9.4377025084009887</v>
      </c>
      <c r="K2064" s="2">
        <f t="shared" si="252"/>
        <v>9.5063679924828435</v>
      </c>
    </row>
    <row r="2065" spans="1:11" ht="13.5" x14ac:dyDescent="0.25">
      <c r="A2065" s="3">
        <f>TITRES_STAT!B2068</f>
        <v>45009</v>
      </c>
      <c r="B2065" s="6">
        <f>TITRES_STAT!D2068</f>
        <v>9.4316999999999993</v>
      </c>
      <c r="C2065" s="2">
        <f t="shared" si="253"/>
        <v>0</v>
      </c>
      <c r="D2065" s="2">
        <f t="shared" si="254"/>
        <v>9.4284199999999991</v>
      </c>
      <c r="E2065" s="2">
        <f t="shared" si="256"/>
        <v>9.4226800000000033</v>
      </c>
      <c r="F2065" s="2">
        <f t="shared" si="249"/>
        <v>9.4169400000000003</v>
      </c>
      <c r="G2065" s="2">
        <f t="shared" si="251"/>
        <v>9.5309319999999929</v>
      </c>
      <c r="H2065" s="2">
        <f t="shared" si="255"/>
        <v>9.4373585000000038</v>
      </c>
      <c r="I2065" s="2">
        <f t="array" ref="I2065">SUMPRODUCT(B2049:B2068, (ROW(B2049:B2068)-ROW(B2049)+1)) / (20*21/2)</f>
        <v>9.4234999999999989</v>
      </c>
      <c r="J2065" s="2">
        <f t="shared" si="250"/>
        <v>9.4371308409342269</v>
      </c>
      <c r="K2065" s="2">
        <f t="shared" si="252"/>
        <v>9.5034398359148895</v>
      </c>
    </row>
    <row r="2066" spans="1:11" ht="13.5" x14ac:dyDescent="0.25">
      <c r="A2066" s="3">
        <f>TITRES_STAT!B2069</f>
        <v>45012</v>
      </c>
      <c r="B2066" s="6">
        <f>TITRES_STAT!D2069</f>
        <v>9.4316999999999993</v>
      </c>
      <c r="C2066" s="2">
        <f t="shared" si="253"/>
        <v>0</v>
      </c>
      <c r="D2066" s="2">
        <f t="shared" si="254"/>
        <v>9.4300599999999992</v>
      </c>
      <c r="E2066" s="2">
        <f t="shared" si="256"/>
        <v>9.4226800000000033</v>
      </c>
      <c r="F2066" s="2">
        <f t="shared" si="249"/>
        <v>9.4169400000000003</v>
      </c>
      <c r="G2066" s="2">
        <f t="shared" si="251"/>
        <v>9.5178099999999919</v>
      </c>
      <c r="H2066" s="2">
        <f t="shared" si="255"/>
        <v>9.4402445000000039</v>
      </c>
      <c r="I2066" s="2">
        <f t="array" ref="I2066">SUMPRODUCT(B2050:B2069, (ROW(B2050:B2069)-ROW(B2050)+1)) / (20*21/2)</f>
        <v>9.4248666666666647</v>
      </c>
      <c r="J2066" s="2">
        <f t="shared" si="250"/>
        <v>9.4366136179881099</v>
      </c>
      <c r="K2066" s="2">
        <f t="shared" si="252"/>
        <v>9.500626509016266</v>
      </c>
    </row>
    <row r="2067" spans="1:11" ht="13.5" x14ac:dyDescent="0.25">
      <c r="A2067" s="3">
        <f>TITRES_STAT!B2070</f>
        <v>45013</v>
      </c>
      <c r="B2067" s="6">
        <f>TITRES_STAT!D2070</f>
        <v>9.4316999999999993</v>
      </c>
      <c r="C2067" s="2">
        <f t="shared" si="253"/>
        <v>0</v>
      </c>
      <c r="D2067" s="2">
        <f t="shared" si="254"/>
        <v>9.4316999999999993</v>
      </c>
      <c r="E2067" s="2">
        <f t="shared" si="256"/>
        <v>9.4284200000000027</v>
      </c>
      <c r="F2067" s="2">
        <f t="shared" si="249"/>
        <v>9.4169400000000021</v>
      </c>
      <c r="G2067" s="2">
        <f t="shared" si="251"/>
        <v>9.5046879999999927</v>
      </c>
      <c r="H2067" s="2">
        <f t="shared" si="255"/>
        <v>9.4431305000000059</v>
      </c>
      <c r="I2067" s="2">
        <f t="array" ref="I2067">SUMPRODUCT(B2051:B2070, (ROW(B2051:B2070)-ROW(B2051)+1)) / (20*21/2)</f>
        <v>9.4262333333333341</v>
      </c>
      <c r="J2067" s="2">
        <f t="shared" si="250"/>
        <v>9.4361456543701934</v>
      </c>
      <c r="K2067" s="2">
        <f t="shared" si="252"/>
        <v>9.4979235086626872</v>
      </c>
    </row>
    <row r="2068" spans="1:11" ht="13.5" x14ac:dyDescent="0.25">
      <c r="A2068" s="3">
        <f>TITRES_STAT!B2071</f>
        <v>45014</v>
      </c>
      <c r="B2068" s="6">
        <f>TITRES_STAT!D2071</f>
        <v>9.4316999999999993</v>
      </c>
      <c r="C2068" s="2">
        <f t="shared" si="253"/>
        <v>0</v>
      </c>
      <c r="D2068" s="2">
        <f t="shared" si="254"/>
        <v>9.4316999999999993</v>
      </c>
      <c r="E2068" s="2">
        <f t="shared" si="256"/>
        <v>9.4292400000000018</v>
      </c>
      <c r="F2068" s="2">
        <f t="shared" ref="F2068:F2131" si="257">AVERAGE(B2049:B2068)</f>
        <v>9.4173500000000026</v>
      </c>
      <c r="G2068" s="2">
        <f t="shared" si="251"/>
        <v>9.5022279999999917</v>
      </c>
      <c r="H2068" s="2">
        <f t="shared" si="255"/>
        <v>9.446016500000006</v>
      </c>
      <c r="I2068" s="2">
        <f t="array" ref="I2068">SUMPRODUCT(B2052:B2071, (ROW(B2052:B2071)-ROW(B2052)+1)) / (20*21/2)</f>
        <v>9.4274828571428575</v>
      </c>
      <c r="J2068" s="2">
        <f t="shared" si="250"/>
        <v>9.435722258715888</v>
      </c>
      <c r="K2068" s="2">
        <f t="shared" si="252"/>
        <v>9.4953265083229734</v>
      </c>
    </row>
    <row r="2069" spans="1:11" ht="13.5" x14ac:dyDescent="0.25">
      <c r="A2069" s="3">
        <f>TITRES_STAT!B2072</f>
        <v>45015</v>
      </c>
      <c r="B2069" s="6">
        <f>TITRES_STAT!D2072</f>
        <v>9.4316999999999993</v>
      </c>
      <c r="C2069" s="2">
        <f t="shared" si="253"/>
        <v>0</v>
      </c>
      <c r="D2069" s="2">
        <f t="shared" si="254"/>
        <v>9.4316999999999993</v>
      </c>
      <c r="E2069" s="2">
        <f t="shared" si="256"/>
        <v>9.430060000000001</v>
      </c>
      <c r="F2069" s="2">
        <f t="shared" si="257"/>
        <v>9.4173500000000026</v>
      </c>
      <c r="G2069" s="2">
        <f t="shared" si="251"/>
        <v>9.4997679999999924</v>
      </c>
      <c r="H2069" s="2">
        <f t="shared" si="255"/>
        <v>9.4489025000000062</v>
      </c>
      <c r="I2069" s="2">
        <f t="array" ref="I2069">SUMPRODUCT(B2053:B2072, (ROW(B2053:B2072)-ROW(B2053)+1)) / (20*21/2)</f>
        <v>9.4284980952380941</v>
      </c>
      <c r="J2069" s="2">
        <f t="shared" ref="J2069:J2132" si="258">$J$4*B2069+J2068*(1-$J$4)</f>
        <v>9.4353391864572309</v>
      </c>
      <c r="K2069" s="2">
        <f t="shared" si="252"/>
        <v>9.4928313511338374</v>
      </c>
    </row>
    <row r="2070" spans="1:11" ht="13.5" x14ac:dyDescent="0.25">
      <c r="A2070" s="3">
        <f>TITRES_STAT!B2073</f>
        <v>45016</v>
      </c>
      <c r="B2070" s="6">
        <f>TITRES_STAT!D2073</f>
        <v>9.4316999999999993</v>
      </c>
      <c r="C2070" s="2">
        <f t="shared" si="253"/>
        <v>0</v>
      </c>
      <c r="D2070" s="2">
        <f t="shared" si="254"/>
        <v>9.4316999999999993</v>
      </c>
      <c r="E2070" s="2">
        <f t="shared" si="256"/>
        <v>9.430060000000001</v>
      </c>
      <c r="F2070" s="2">
        <f t="shared" si="257"/>
        <v>9.4185800000000039</v>
      </c>
      <c r="G2070" s="2">
        <f t="shared" si="251"/>
        <v>9.4973079999999932</v>
      </c>
      <c r="H2070" s="2">
        <f t="shared" si="255"/>
        <v>9.4519820000000063</v>
      </c>
      <c r="I2070" s="2">
        <f t="array" ref="I2070">SUMPRODUCT(B2054:B2073, (ROW(B2054:B2073)-ROW(B2054)+1)) / (20*21/2)</f>
        <v>9.4293180952380933</v>
      </c>
      <c r="J2070" s="2">
        <f t="shared" si="258"/>
        <v>9.4349925972708277</v>
      </c>
      <c r="K2070" s="2">
        <f t="shared" si="252"/>
        <v>9.4904340432462355</v>
      </c>
    </row>
    <row r="2071" spans="1:11" ht="13.5" x14ac:dyDescent="0.25">
      <c r="A2071" s="3">
        <f>TITRES_STAT!B2074</f>
        <v>45019</v>
      </c>
      <c r="B2071" s="6">
        <f>TITRES_STAT!D2074</f>
        <v>9.4316999999999993</v>
      </c>
      <c r="C2071" s="2">
        <f t="shared" si="253"/>
        <v>0</v>
      </c>
      <c r="D2071" s="2">
        <f t="shared" si="254"/>
        <v>9.4316999999999993</v>
      </c>
      <c r="E2071" s="2">
        <f t="shared" si="256"/>
        <v>9.4308800000000019</v>
      </c>
      <c r="F2071" s="2">
        <f t="shared" si="257"/>
        <v>9.4210400000000032</v>
      </c>
      <c r="G2071" s="2">
        <f t="shared" si="251"/>
        <v>9.4948479999999922</v>
      </c>
      <c r="H2071" s="2">
        <f t="shared" si="255"/>
        <v>9.4548680000000065</v>
      </c>
      <c r="I2071" s="2">
        <f t="array" ref="I2071">SUMPRODUCT(B2055:B2074, (ROW(B2055:B2074)-ROW(B2055)+1)) / (20*21/2)</f>
        <v>9.4299428571428567</v>
      </c>
      <c r="J2071" s="2">
        <f t="shared" si="258"/>
        <v>9.434679016578368</v>
      </c>
      <c r="K2071" s="2">
        <f t="shared" si="252"/>
        <v>9.4881307474326579</v>
      </c>
    </row>
    <row r="2072" spans="1:11" ht="13.5" x14ac:dyDescent="0.25">
      <c r="A2072" s="3">
        <f>TITRES_STAT!B2075</f>
        <v>45020</v>
      </c>
      <c r="B2072" s="6">
        <f>TITRES_STAT!D2075</f>
        <v>9.4316999999999993</v>
      </c>
      <c r="C2072" s="2">
        <f t="shared" si="253"/>
        <v>0</v>
      </c>
      <c r="D2072" s="2">
        <f t="shared" si="254"/>
        <v>9.4316999999999993</v>
      </c>
      <c r="E2072" s="2">
        <f t="shared" si="256"/>
        <v>9.4317000000000011</v>
      </c>
      <c r="F2072" s="2">
        <f t="shared" si="257"/>
        <v>9.4230900000000037</v>
      </c>
      <c r="G2072" s="2">
        <f t="shared" si="251"/>
        <v>9.4933719999999919</v>
      </c>
      <c r="H2072" s="2">
        <f t="shared" si="255"/>
        <v>9.4579475000000066</v>
      </c>
      <c r="I2072" s="2">
        <f t="array" ref="I2072">SUMPRODUCT(B2056:B2075, (ROW(B2056:B2075)-ROW(B2056)+1)) / (20*21/2)</f>
        <v>9.4303723809523792</v>
      </c>
      <c r="J2072" s="2">
        <f t="shared" si="258"/>
        <v>9.4343953007137618</v>
      </c>
      <c r="K2072" s="2">
        <f t="shared" si="252"/>
        <v>9.4859177769451026</v>
      </c>
    </row>
    <row r="2073" spans="1:11" ht="13.5" x14ac:dyDescent="0.25">
      <c r="A2073" s="3">
        <f>TITRES_STAT!B2076</f>
        <v>45021</v>
      </c>
      <c r="B2073" s="6">
        <f>TITRES_STAT!D2076</f>
        <v>9.4316999999999993</v>
      </c>
      <c r="C2073" s="2">
        <f t="shared" si="253"/>
        <v>0</v>
      </c>
      <c r="D2073" s="2">
        <f t="shared" si="254"/>
        <v>9.4316999999999993</v>
      </c>
      <c r="E2073" s="2">
        <f t="shared" si="256"/>
        <v>9.4317000000000011</v>
      </c>
      <c r="F2073" s="2">
        <f t="shared" si="257"/>
        <v>9.4251400000000043</v>
      </c>
      <c r="G2073" s="2">
        <f t="shared" si="251"/>
        <v>9.4869739999999929</v>
      </c>
      <c r="H2073" s="2">
        <f t="shared" si="255"/>
        <v>9.4610270000000067</v>
      </c>
      <c r="I2073" s="2">
        <f t="array" ref="I2073">SUMPRODUCT(B2057:B2076, (ROW(B2057:B2076)-ROW(B2057)+1)) / (20*21/2)</f>
        <v>9.4308019047619034</v>
      </c>
      <c r="J2073" s="2">
        <f t="shared" si="258"/>
        <v>9.4341386054076892</v>
      </c>
      <c r="K2073" s="2">
        <f t="shared" si="252"/>
        <v>9.4837915896139222</v>
      </c>
    </row>
    <row r="2074" spans="1:11" ht="13.5" x14ac:dyDescent="0.25">
      <c r="A2074" s="3">
        <f>TITRES_STAT!B2077</f>
        <v>45022</v>
      </c>
      <c r="B2074" s="6">
        <f>TITRES_STAT!D2077</f>
        <v>9.4316999999999993</v>
      </c>
      <c r="C2074" s="2">
        <f t="shared" si="253"/>
        <v>0</v>
      </c>
      <c r="D2074" s="2">
        <f t="shared" si="254"/>
        <v>9.4316999999999993</v>
      </c>
      <c r="E2074" s="2">
        <f t="shared" si="256"/>
        <v>9.4317000000000011</v>
      </c>
      <c r="F2074" s="2">
        <f t="shared" si="257"/>
        <v>9.4271900000000031</v>
      </c>
      <c r="G2074" s="2">
        <f t="shared" si="251"/>
        <v>9.4805759999999921</v>
      </c>
      <c r="H2074" s="2">
        <f t="shared" si="255"/>
        <v>9.4641065000000086</v>
      </c>
      <c r="I2074" s="2">
        <f t="array" ref="I2074">SUMPRODUCT(B2058:B2077, (ROW(B2058:B2077)-ROW(B2058)+1)) / (20*21/2)</f>
        <v>9.4312314285714276</v>
      </c>
      <c r="J2074" s="2">
        <f t="shared" si="258"/>
        <v>9.4339063572736226</v>
      </c>
      <c r="K2074" s="2">
        <f t="shared" si="252"/>
        <v>9.4817487821780819</v>
      </c>
    </row>
    <row r="2075" spans="1:11" ht="13.5" x14ac:dyDescent="0.25">
      <c r="A2075" s="3">
        <f>TITRES_STAT!B2078</f>
        <v>45023</v>
      </c>
      <c r="B2075" s="6">
        <f>TITRES_STAT!D2078</f>
        <v>9.4316999999999993</v>
      </c>
      <c r="C2075" s="2">
        <f t="shared" si="253"/>
        <v>0</v>
      </c>
      <c r="D2075" s="2">
        <f t="shared" si="254"/>
        <v>9.4316999999999993</v>
      </c>
      <c r="E2075" s="2">
        <f t="shared" si="256"/>
        <v>9.4317000000000011</v>
      </c>
      <c r="F2075" s="2">
        <f t="shared" si="257"/>
        <v>9.4271900000000048</v>
      </c>
      <c r="G2075" s="2">
        <f t="shared" si="251"/>
        <v>9.4758199999999917</v>
      </c>
      <c r="H2075" s="2">
        <f t="shared" si="255"/>
        <v>9.4660645000000088</v>
      </c>
      <c r="I2075" s="2">
        <f t="array" ref="I2075">SUMPRODUCT(B2059:B2078, (ROW(B2059:B2078)-ROW(B2059)+1)) / (20*21/2)</f>
        <v>9.4298257142857143</v>
      </c>
      <c r="J2075" s="2">
        <f t="shared" si="258"/>
        <v>9.4336962280094667</v>
      </c>
      <c r="K2075" s="2">
        <f t="shared" si="252"/>
        <v>9.479786084837766</v>
      </c>
    </row>
    <row r="2076" spans="1:11" ht="13.5" x14ac:dyDescent="0.25">
      <c r="A2076" s="3">
        <f>TITRES_STAT!B2079</f>
        <v>45026</v>
      </c>
      <c r="B2076" s="6">
        <f>TITRES_STAT!D2079</f>
        <v>9.4316999999999993</v>
      </c>
      <c r="C2076" s="2">
        <f t="shared" si="253"/>
        <v>0</v>
      </c>
      <c r="D2076" s="2">
        <f t="shared" si="254"/>
        <v>9.4316999999999993</v>
      </c>
      <c r="E2076" s="2">
        <f t="shared" si="256"/>
        <v>9.4317000000000011</v>
      </c>
      <c r="F2076" s="2">
        <f t="shared" si="257"/>
        <v>9.4271900000000048</v>
      </c>
      <c r="G2076" s="2">
        <f t="shared" si="251"/>
        <v>9.4725399999999915</v>
      </c>
      <c r="H2076" s="2">
        <f t="shared" si="255"/>
        <v>9.4660645000000088</v>
      </c>
      <c r="I2076" s="2">
        <f t="array" ref="I2076">SUMPRODUCT(B2060:B2079, (ROW(B2060:B2079)-ROW(B2060)+1)) / (20*21/2)</f>
        <v>9.4300209523809517</v>
      </c>
      <c r="J2076" s="2">
        <f t="shared" si="258"/>
        <v>9.4335061110561842</v>
      </c>
      <c r="K2076" s="2">
        <f t="shared" si="252"/>
        <v>9.4779003560205997</v>
      </c>
    </row>
    <row r="2077" spans="1:11" ht="13.5" x14ac:dyDescent="0.25">
      <c r="A2077" s="3">
        <f>TITRES_STAT!B2080</f>
        <v>45027</v>
      </c>
      <c r="B2077" s="6">
        <f>TITRES_STAT!D2080</f>
        <v>9.4316999999999993</v>
      </c>
      <c r="C2077" s="2">
        <f t="shared" si="253"/>
        <v>0</v>
      </c>
      <c r="D2077" s="2">
        <f t="shared" si="254"/>
        <v>9.4316999999999993</v>
      </c>
      <c r="E2077" s="2">
        <f t="shared" si="256"/>
        <v>9.4317000000000011</v>
      </c>
      <c r="F2077" s="2">
        <f t="shared" si="257"/>
        <v>9.4300600000000045</v>
      </c>
      <c r="G2077" s="2">
        <f t="shared" si="251"/>
        <v>9.4663059999999923</v>
      </c>
      <c r="H2077" s="2">
        <f t="shared" si="255"/>
        <v>9.4660645000000088</v>
      </c>
      <c r="I2077" s="2">
        <f t="array" ref="I2077">SUMPRODUCT(B2061:B2080, (ROW(B2061:B2080)-ROW(B2061)+1)) / (20*21/2)</f>
        <v>9.4301771428571417</v>
      </c>
      <c r="J2077" s="2">
        <f t="shared" si="258"/>
        <v>9.4333341004794047</v>
      </c>
      <c r="K2077" s="2">
        <f t="shared" si="252"/>
        <v>9.476088577353126</v>
      </c>
    </row>
    <row r="2078" spans="1:11" ht="13.5" x14ac:dyDescent="0.25">
      <c r="A2078" s="3">
        <f>TITRES_STAT!B2081</f>
        <v>45028</v>
      </c>
      <c r="B2078" s="6">
        <f>TITRES_STAT!D2081</f>
        <v>9.4153000000000002</v>
      </c>
      <c r="C2078" s="2">
        <f t="shared" si="253"/>
        <v>-1.6399999999999082E-2</v>
      </c>
      <c r="D2078" s="2">
        <f t="shared" si="254"/>
        <v>9.4284199999999991</v>
      </c>
      <c r="E2078" s="2">
        <f t="shared" si="256"/>
        <v>9.430060000000001</v>
      </c>
      <c r="F2078" s="2">
        <f t="shared" si="257"/>
        <v>9.4296500000000041</v>
      </c>
      <c r="G2078" s="2">
        <f t="shared" si="251"/>
        <v>9.4597439999999935</v>
      </c>
      <c r="H2078" s="2">
        <f t="shared" si="255"/>
        <v>9.4655725000000057</v>
      </c>
      <c r="I2078" s="2">
        <f t="array" ref="I2078">SUMPRODUCT(B2062:B2081, (ROW(B2062:B2081)-ROW(B2062)+1)) / (20*21/2)</f>
        <v>9.4303333333333335</v>
      </c>
      <c r="J2078" s="2">
        <f t="shared" si="258"/>
        <v>9.4316165671004146</v>
      </c>
      <c r="K2078" s="2">
        <f t="shared" si="252"/>
        <v>9.4737047115745732</v>
      </c>
    </row>
    <row r="2079" spans="1:11" ht="13.5" x14ac:dyDescent="0.25">
      <c r="A2079" s="3">
        <f>TITRES_STAT!B2082</f>
        <v>45029</v>
      </c>
      <c r="B2079" s="6">
        <f>TITRES_STAT!D2082</f>
        <v>9.4316999999999993</v>
      </c>
      <c r="C2079" s="2">
        <f t="shared" si="253"/>
        <v>1.6399999999999082E-2</v>
      </c>
      <c r="D2079" s="2">
        <f t="shared" si="254"/>
        <v>9.4284199999999991</v>
      </c>
      <c r="E2079" s="2">
        <f t="shared" si="256"/>
        <v>9.430060000000001</v>
      </c>
      <c r="F2079" s="2">
        <f t="shared" si="257"/>
        <v>9.4300600000000028</v>
      </c>
      <c r="G2079" s="2">
        <f t="shared" si="251"/>
        <v>9.4556439999999924</v>
      </c>
      <c r="H2079" s="2">
        <f t="shared" si="255"/>
        <v>9.4647525000000066</v>
      </c>
      <c r="I2079" s="2">
        <f t="array" ref="I2079">SUMPRODUCT(B2063:B2082, (ROW(B2063:B2082)-ROW(B2063)+1)) / (20*21/2)</f>
        <v>9.4304504761904759</v>
      </c>
      <c r="J2079" s="2">
        <f t="shared" si="258"/>
        <v>9.4316245130908509</v>
      </c>
      <c r="K2079" s="2">
        <f t="shared" si="252"/>
        <v>9.4720574679834133</v>
      </c>
    </row>
    <row r="2080" spans="1:11" ht="13.5" x14ac:dyDescent="0.25">
      <c r="A2080" s="3">
        <f>TITRES_STAT!B2083</f>
        <v>45030</v>
      </c>
      <c r="B2080" s="6">
        <f>TITRES_STAT!D2083</f>
        <v>9.4316999999999993</v>
      </c>
      <c r="C2080" s="2">
        <f t="shared" si="253"/>
        <v>0</v>
      </c>
      <c r="D2080" s="2">
        <f t="shared" si="254"/>
        <v>9.4284199999999991</v>
      </c>
      <c r="E2080" s="2">
        <f t="shared" si="256"/>
        <v>9.430060000000001</v>
      </c>
      <c r="F2080" s="2">
        <f t="shared" si="257"/>
        <v>9.4300600000000028</v>
      </c>
      <c r="G2080" s="2">
        <f t="shared" si="251"/>
        <v>9.4510519999999936</v>
      </c>
      <c r="H2080" s="2">
        <f t="shared" si="255"/>
        <v>9.4647525000000066</v>
      </c>
      <c r="I2080" s="2">
        <f t="array" ref="I2080">SUMPRODUCT(B2064:B2083, (ROW(B2064:B2083)-ROW(B2064)+1)) / (20*21/2)</f>
        <v>9.4219380952380938</v>
      </c>
      <c r="J2080" s="2">
        <f t="shared" si="258"/>
        <v>9.4316317023202938</v>
      </c>
      <c r="K2080" s="2">
        <f t="shared" si="252"/>
        <v>9.470474822180142</v>
      </c>
    </row>
    <row r="2081" spans="1:11" ht="13.5" x14ac:dyDescent="0.25">
      <c r="A2081" s="3">
        <f>TITRES_STAT!B2084</f>
        <v>45033</v>
      </c>
      <c r="B2081" s="6">
        <f>TITRES_STAT!D2084</f>
        <v>9.4316999999999993</v>
      </c>
      <c r="C2081" s="2">
        <f t="shared" si="253"/>
        <v>0</v>
      </c>
      <c r="D2081" s="2">
        <f t="shared" si="254"/>
        <v>9.4284199999999991</v>
      </c>
      <c r="E2081" s="2">
        <f t="shared" si="256"/>
        <v>9.430060000000001</v>
      </c>
      <c r="F2081" s="2">
        <f t="shared" si="257"/>
        <v>9.4304700000000032</v>
      </c>
      <c r="G2081" s="2">
        <f t="shared" si="251"/>
        <v>9.446459999999993</v>
      </c>
      <c r="H2081" s="2">
        <f t="shared" si="255"/>
        <v>9.4647525000000066</v>
      </c>
      <c r="I2081" s="2">
        <f t="array" ref="I2081">SUMPRODUCT(B2065:B2084, (ROW(B2065:B2084)-ROW(B2065)+1)) / (20*21/2)</f>
        <v>9.414636190476191</v>
      </c>
      <c r="J2081" s="2">
        <f t="shared" si="258"/>
        <v>9.4316382068612175</v>
      </c>
      <c r="K2081" s="2">
        <f t="shared" si="252"/>
        <v>9.4689542409181762</v>
      </c>
    </row>
    <row r="2082" spans="1:11" ht="13.5" x14ac:dyDescent="0.25">
      <c r="A2082" s="3">
        <f>TITRES_STAT!B2085</f>
        <v>45034</v>
      </c>
      <c r="B2082" s="6">
        <f>TITRES_STAT!D2085</f>
        <v>9.4316999999999993</v>
      </c>
      <c r="C2082" s="2">
        <f t="shared" si="253"/>
        <v>0</v>
      </c>
      <c r="D2082" s="2">
        <f t="shared" si="254"/>
        <v>9.4284199999999991</v>
      </c>
      <c r="E2082" s="2">
        <f t="shared" si="256"/>
        <v>9.430060000000001</v>
      </c>
      <c r="F2082" s="2">
        <f t="shared" si="257"/>
        <v>9.4308800000000037</v>
      </c>
      <c r="G2082" s="2">
        <f t="shared" si="251"/>
        <v>9.4418679999999924</v>
      </c>
      <c r="H2082" s="2">
        <f t="shared" si="255"/>
        <v>9.4647525000000083</v>
      </c>
      <c r="I2082" s="2">
        <f t="array" ref="I2082">SUMPRODUCT(B2066:B2085, (ROW(B2066:B2085)-ROW(B2066)+1)) / (20*21/2)</f>
        <v>9.4077247619047615</v>
      </c>
      <c r="J2082" s="2">
        <f t="shared" si="258"/>
        <v>9.4316440919220526</v>
      </c>
      <c r="K2082" s="2">
        <f t="shared" si="252"/>
        <v>9.4674932902939339</v>
      </c>
    </row>
    <row r="2083" spans="1:11" ht="13.5" x14ac:dyDescent="0.25">
      <c r="A2083" s="3">
        <f>TITRES_STAT!B2086</f>
        <v>45035</v>
      </c>
      <c r="B2083" s="6">
        <f>TITRES_STAT!D2086</f>
        <v>9.3414999999999999</v>
      </c>
      <c r="C2083" s="2">
        <f t="shared" si="253"/>
        <v>-9.0199999999999392E-2</v>
      </c>
      <c r="D2083" s="2">
        <f t="shared" si="254"/>
        <v>9.4136599999999984</v>
      </c>
      <c r="E2083" s="2">
        <f t="shared" si="256"/>
        <v>9.4210399999999996</v>
      </c>
      <c r="F2083" s="2">
        <f t="shared" si="257"/>
        <v>9.4263700000000021</v>
      </c>
      <c r="G2083" s="2">
        <f t="shared" si="251"/>
        <v>9.4367839999999923</v>
      </c>
      <c r="H2083" s="2">
        <f t="shared" si="255"/>
        <v>9.4643015000000101</v>
      </c>
      <c r="I2083" s="2">
        <f t="array" ref="I2083">SUMPRODUCT(B2067:B2086, (ROW(B2067:B2086)-ROW(B2067)+1)) / (20*21/2)</f>
        <v>9.4012038095238086</v>
      </c>
      <c r="J2083" s="2">
        <f t="shared" si="258"/>
        <v>9.4230589403104279</v>
      </c>
      <c r="K2083" s="2">
        <f t="shared" si="252"/>
        <v>9.4625523769490734</v>
      </c>
    </row>
    <row r="2084" spans="1:11" ht="13.5" x14ac:dyDescent="0.25">
      <c r="A2084" s="3">
        <f>TITRES_STAT!B2087</f>
        <v>45036</v>
      </c>
      <c r="B2084" s="6">
        <f>TITRES_STAT!D2087</f>
        <v>9.3497000000000003</v>
      </c>
      <c r="C2084" s="2">
        <f t="shared" si="253"/>
        <v>8.2000000000004292E-3</v>
      </c>
      <c r="D2084" s="2">
        <f t="shared" si="254"/>
        <v>9.3972599999999993</v>
      </c>
      <c r="E2084" s="2">
        <f t="shared" si="256"/>
        <v>9.4128399999999992</v>
      </c>
      <c r="F2084" s="2">
        <f t="shared" si="257"/>
        <v>9.4222700000000028</v>
      </c>
      <c r="G2084" s="2">
        <f t="shared" si="251"/>
        <v>9.431863999999992</v>
      </c>
      <c r="H2084" s="2">
        <f t="shared" si="255"/>
        <v>9.464096500000009</v>
      </c>
      <c r="I2084" s="2">
        <f t="array" ref="I2084">SUMPRODUCT(B2068:B2087, (ROW(B2068:B2087)-ROW(B2068)+1)) / (20*21/2)</f>
        <v>9.3950733333333307</v>
      </c>
      <c r="J2084" s="2">
        <f t="shared" si="258"/>
        <v>9.4160723745665766</v>
      </c>
      <c r="K2084" s="2">
        <f t="shared" si="252"/>
        <v>9.4581267935393054</v>
      </c>
    </row>
    <row r="2085" spans="1:11" ht="13.5" x14ac:dyDescent="0.25">
      <c r="A2085" s="3">
        <f>TITRES_STAT!B2088</f>
        <v>45040</v>
      </c>
      <c r="B2085" s="6">
        <f>TITRES_STAT!D2088</f>
        <v>9.3497000000000003</v>
      </c>
      <c r="C2085" s="2">
        <f t="shared" si="253"/>
        <v>0</v>
      </c>
      <c r="D2085" s="2">
        <f t="shared" si="254"/>
        <v>9.3808600000000002</v>
      </c>
      <c r="E2085" s="2">
        <f t="shared" si="256"/>
        <v>9.4046399999999988</v>
      </c>
      <c r="F2085" s="2">
        <f t="shared" si="257"/>
        <v>9.4181700000000035</v>
      </c>
      <c r="G2085" s="2">
        <f t="shared" si="251"/>
        <v>9.4285839999999919</v>
      </c>
      <c r="H2085" s="2">
        <f t="shared" si="255"/>
        <v>9.4636865000000103</v>
      </c>
      <c r="I2085" s="2">
        <f t="array" ref="I2085">SUMPRODUCT(B2069:B2088, (ROW(B2069:B2088)-ROW(B2069)+1)) / (20*21/2)</f>
        <v>9.3893333333333313</v>
      </c>
      <c r="J2085" s="2">
        <f t="shared" si="258"/>
        <v>9.4097511960364262</v>
      </c>
      <c r="K2085" s="2">
        <f t="shared" si="252"/>
        <v>9.4538747624201172</v>
      </c>
    </row>
    <row r="2086" spans="1:11" ht="13.5" x14ac:dyDescent="0.25">
      <c r="A2086" s="3">
        <f>TITRES_STAT!B2089</f>
        <v>45041</v>
      </c>
      <c r="B2086" s="6">
        <f>TITRES_STAT!D2089</f>
        <v>9.3497000000000003</v>
      </c>
      <c r="C2086" s="2">
        <f t="shared" si="253"/>
        <v>0</v>
      </c>
      <c r="D2086" s="2">
        <f t="shared" si="254"/>
        <v>9.3644599999999993</v>
      </c>
      <c r="E2086" s="2">
        <f t="shared" si="256"/>
        <v>9.3964400000000001</v>
      </c>
      <c r="F2086" s="2">
        <f t="shared" si="257"/>
        <v>9.4140700000000042</v>
      </c>
      <c r="G2086" s="2">
        <f t="shared" si="251"/>
        <v>9.4253039999999917</v>
      </c>
      <c r="H2086" s="2">
        <f t="shared" si="255"/>
        <v>9.4632765000000116</v>
      </c>
      <c r="I2086" s="2">
        <f t="array" ref="I2086">SUMPRODUCT(B2070:B2089, (ROW(B2070:B2089)-ROW(B2070)+1)) / (20*21/2)</f>
        <v>9.3839838095238068</v>
      </c>
      <c r="J2086" s="2">
        <f t="shared" si="258"/>
        <v>9.4040320345091466</v>
      </c>
      <c r="K2086" s="2">
        <f t="shared" si="252"/>
        <v>9.4497894776193281</v>
      </c>
    </row>
    <row r="2087" spans="1:11" ht="13.5" x14ac:dyDescent="0.25">
      <c r="A2087" s="3">
        <f>TITRES_STAT!B2090</f>
        <v>45042</v>
      </c>
      <c r="B2087" s="6">
        <f>TITRES_STAT!D2090</f>
        <v>9.3497000000000003</v>
      </c>
      <c r="C2087" s="2">
        <f t="shared" si="253"/>
        <v>0</v>
      </c>
      <c r="D2087" s="2">
        <f t="shared" si="254"/>
        <v>9.3480600000000003</v>
      </c>
      <c r="E2087" s="2">
        <f t="shared" si="256"/>
        <v>9.3882399999999997</v>
      </c>
      <c r="F2087" s="2">
        <f t="shared" si="257"/>
        <v>9.4099700000000048</v>
      </c>
      <c r="G2087" s="2">
        <f t="shared" si="251"/>
        <v>9.4220239999999915</v>
      </c>
      <c r="H2087" s="2">
        <f t="shared" si="255"/>
        <v>9.4628665000000112</v>
      </c>
      <c r="I2087" s="2">
        <f t="array" ref="I2087">SUMPRODUCT(B2071:B2090, (ROW(B2071:B2090)-ROW(B2071)+1)) / (20*21/2)</f>
        <v>9.3790247619047591</v>
      </c>
      <c r="J2087" s="2">
        <f t="shared" si="258"/>
        <v>9.3988575550320839</v>
      </c>
      <c r="K2087" s="2">
        <f t="shared" si="252"/>
        <v>9.4458644000656289</v>
      </c>
    </row>
    <row r="2088" spans="1:11" ht="13.5" x14ac:dyDescent="0.25">
      <c r="A2088" s="3">
        <f>TITRES_STAT!B2091</f>
        <v>45043</v>
      </c>
      <c r="B2088" s="6">
        <f>TITRES_STAT!D2091</f>
        <v>9.3497000000000003</v>
      </c>
      <c r="C2088" s="2">
        <f t="shared" si="253"/>
        <v>0</v>
      </c>
      <c r="D2088" s="2">
        <f t="shared" si="254"/>
        <v>9.3497000000000003</v>
      </c>
      <c r="E2088" s="2">
        <f t="shared" si="256"/>
        <v>9.3816799999999994</v>
      </c>
      <c r="F2088" s="2">
        <f t="shared" si="257"/>
        <v>9.4058700000000037</v>
      </c>
      <c r="G2088" s="2">
        <f t="shared" si="251"/>
        <v>9.4187439999999931</v>
      </c>
      <c r="H2088" s="2">
        <f t="shared" si="255"/>
        <v>9.4626615000000118</v>
      </c>
      <c r="I2088" s="2">
        <f t="array" ref="I2088">SUMPRODUCT(B2072:B2091, (ROW(B2072:B2091)-ROW(B2072)+1)) / (20*21/2)</f>
        <v>9.3744561904761898</v>
      </c>
      <c r="J2088" s="2">
        <f t="shared" si="258"/>
        <v>9.3941758831242659</v>
      </c>
      <c r="K2088" s="2">
        <f t="shared" si="252"/>
        <v>9.4420932471218784</v>
      </c>
    </row>
    <row r="2089" spans="1:11" ht="13.5" x14ac:dyDescent="0.25">
      <c r="A2089" s="3">
        <f>TITRES_STAT!B2092</f>
        <v>45044</v>
      </c>
      <c r="B2089" s="6">
        <f>TITRES_STAT!D2092</f>
        <v>9.3497000000000003</v>
      </c>
      <c r="C2089" s="2">
        <f t="shared" si="253"/>
        <v>0</v>
      </c>
      <c r="D2089" s="2">
        <f t="shared" si="254"/>
        <v>9.3497000000000003</v>
      </c>
      <c r="E2089" s="2">
        <f t="shared" si="256"/>
        <v>9.3734799999999989</v>
      </c>
      <c r="F2089" s="2">
        <f t="shared" si="257"/>
        <v>9.4017700000000044</v>
      </c>
      <c r="G2089" s="2">
        <f t="shared" si="251"/>
        <v>9.4161199999999923</v>
      </c>
      <c r="H2089" s="2">
        <f t="shared" si="255"/>
        <v>9.4624565000000125</v>
      </c>
      <c r="I2089" s="2">
        <f t="array" ref="I2089">SUMPRODUCT(B2073:B2092, (ROW(B2073:B2092)-ROW(B2073)+1)) / (20*21/2)</f>
        <v>9.3702780952380937</v>
      </c>
      <c r="J2089" s="2">
        <f t="shared" si="258"/>
        <v>9.389940084731478</v>
      </c>
      <c r="K2089" s="2">
        <f t="shared" si="252"/>
        <v>9.4384699825288632</v>
      </c>
    </row>
    <row r="2090" spans="1:11" ht="13.5" x14ac:dyDescent="0.25">
      <c r="A2090" s="3">
        <f>TITRES_STAT!B2093</f>
        <v>45048</v>
      </c>
      <c r="B2090" s="6">
        <f>TITRES_STAT!D2093</f>
        <v>9.3497000000000003</v>
      </c>
      <c r="C2090" s="2">
        <f t="shared" si="253"/>
        <v>0</v>
      </c>
      <c r="D2090" s="2">
        <f t="shared" si="254"/>
        <v>9.3497000000000003</v>
      </c>
      <c r="E2090" s="2">
        <f t="shared" si="256"/>
        <v>9.3652800000000003</v>
      </c>
      <c r="F2090" s="2">
        <f t="shared" si="257"/>
        <v>9.3976700000000051</v>
      </c>
      <c r="G2090" s="2">
        <f t="shared" si="251"/>
        <v>9.4134959999999914</v>
      </c>
      <c r="H2090" s="2">
        <f t="shared" si="255"/>
        <v>9.4623745000000117</v>
      </c>
      <c r="I2090" s="2">
        <f t="array" ref="I2090">SUMPRODUCT(B2074:B2093, (ROW(B2074:B2093)-ROW(B2074)+1)) / (20*21/2)</f>
        <v>9.3664904761904744</v>
      </c>
      <c r="J2090" s="2">
        <f t="shared" si="258"/>
        <v>9.3861076957094323</v>
      </c>
      <c r="K2090" s="2">
        <f t="shared" si="252"/>
        <v>9.4349888067434176</v>
      </c>
    </row>
    <row r="2091" spans="1:11" ht="13.5" x14ac:dyDescent="0.25">
      <c r="A2091" s="3">
        <f>TITRES_STAT!B2094</f>
        <v>45049</v>
      </c>
      <c r="B2091" s="6">
        <f>TITRES_STAT!D2094</f>
        <v>9.3497000000000003</v>
      </c>
      <c r="C2091" s="2">
        <f t="shared" si="253"/>
        <v>0</v>
      </c>
      <c r="D2091" s="2">
        <f t="shared" si="254"/>
        <v>9.3497000000000003</v>
      </c>
      <c r="E2091" s="2">
        <f t="shared" si="256"/>
        <v>9.3570799999999998</v>
      </c>
      <c r="F2091" s="2">
        <f t="shared" si="257"/>
        <v>9.393570000000004</v>
      </c>
      <c r="G2091" s="2">
        <f t="shared" si="251"/>
        <v>9.4105439999999927</v>
      </c>
      <c r="H2091" s="2">
        <f t="shared" si="255"/>
        <v>9.461964500000013</v>
      </c>
      <c r="I2091" s="2">
        <f t="array" ref="I2091">SUMPRODUCT(B2075:B2094, (ROW(B2075:B2094)-ROW(B2075)+1)) / (20*21/2)</f>
        <v>9.3630933333333317</v>
      </c>
      <c r="J2091" s="2">
        <f t="shared" si="258"/>
        <v>9.3826402961180566</v>
      </c>
      <c r="K2091" s="2">
        <f t="shared" si="252"/>
        <v>9.4316441476554402</v>
      </c>
    </row>
    <row r="2092" spans="1:11" ht="13.5" x14ac:dyDescent="0.25">
      <c r="A2092" s="3">
        <f>TITRES_STAT!B2095</f>
        <v>45050</v>
      </c>
      <c r="B2092" s="6">
        <f>TITRES_STAT!D2095</f>
        <v>9.3497000000000003</v>
      </c>
      <c r="C2092" s="2">
        <f t="shared" si="253"/>
        <v>0</v>
      </c>
      <c r="D2092" s="2">
        <f t="shared" si="254"/>
        <v>9.3497000000000003</v>
      </c>
      <c r="E2092" s="2">
        <f t="shared" si="256"/>
        <v>9.3488799999999994</v>
      </c>
      <c r="F2092" s="2">
        <f t="shared" si="257"/>
        <v>9.3894700000000046</v>
      </c>
      <c r="G2092" s="2">
        <f t="shared" si="251"/>
        <v>9.4089039999999926</v>
      </c>
      <c r="H2092" s="2">
        <f t="shared" si="255"/>
        <v>9.4618005000000132</v>
      </c>
      <c r="I2092" s="2">
        <f t="array" ref="I2092">SUMPRODUCT(B2076:B2095, (ROW(B2076:B2095)-ROW(B2076)+1)) / (20*21/2)</f>
        <v>9.3600866666666658</v>
      </c>
      <c r="J2092" s="2">
        <f t="shared" si="258"/>
        <v>9.3795031250591929</v>
      </c>
      <c r="K2092" s="2">
        <f t="shared" si="252"/>
        <v>9.4284306516689522</v>
      </c>
    </row>
    <row r="2093" spans="1:11" ht="13.5" x14ac:dyDescent="0.25">
      <c r="A2093" s="3">
        <f>TITRES_STAT!B2096</f>
        <v>45051</v>
      </c>
      <c r="B2093" s="6">
        <f>TITRES_STAT!D2096</f>
        <v>9.3497000000000003</v>
      </c>
      <c r="C2093" s="2">
        <f t="shared" si="253"/>
        <v>0</v>
      </c>
      <c r="D2093" s="2">
        <f t="shared" si="254"/>
        <v>9.3497000000000003</v>
      </c>
      <c r="E2093" s="2">
        <f t="shared" si="256"/>
        <v>9.3497000000000003</v>
      </c>
      <c r="F2093" s="2">
        <f t="shared" si="257"/>
        <v>9.3853700000000035</v>
      </c>
      <c r="G2093" s="2">
        <f t="shared" si="251"/>
        <v>9.4072639999999925</v>
      </c>
      <c r="H2093" s="2">
        <f t="shared" si="255"/>
        <v>9.4613905000000145</v>
      </c>
      <c r="I2093" s="2">
        <f t="array" ref="I2093">SUMPRODUCT(B2077:B2096, (ROW(B2077:B2096)-ROW(B2077)+1)) / (20*21/2)</f>
        <v>9.3270038095238093</v>
      </c>
      <c r="J2093" s="2">
        <f t="shared" si="258"/>
        <v>9.3766647321964118</v>
      </c>
      <c r="K2093" s="2">
        <f t="shared" si="252"/>
        <v>9.4253431751329142</v>
      </c>
    </row>
    <row r="2094" spans="1:11" ht="13.5" x14ac:dyDescent="0.25">
      <c r="A2094" s="3">
        <f>TITRES_STAT!B2097</f>
        <v>45054</v>
      </c>
      <c r="B2094" s="6">
        <f>TITRES_STAT!D2097</f>
        <v>9.3497000000000003</v>
      </c>
      <c r="C2094" s="2">
        <f t="shared" si="253"/>
        <v>0</v>
      </c>
      <c r="D2094" s="2">
        <f t="shared" si="254"/>
        <v>9.3497000000000003</v>
      </c>
      <c r="E2094" s="2">
        <f t="shared" si="256"/>
        <v>9.3497000000000003</v>
      </c>
      <c r="F2094" s="2">
        <f t="shared" si="257"/>
        <v>9.3812700000000042</v>
      </c>
      <c r="G2094" s="2">
        <f t="shared" si="251"/>
        <v>9.4056239999999924</v>
      </c>
      <c r="H2094" s="2">
        <f t="shared" si="255"/>
        <v>9.4611855000000133</v>
      </c>
      <c r="I2094" s="2">
        <f t="array" ref="I2094">SUMPRODUCT(B2078:B2097, (ROW(B2078:B2097)-ROW(B2078)+1)) / (20*21/2)</f>
        <v>9.324739523809523</v>
      </c>
      <c r="J2094" s="2">
        <f t="shared" si="258"/>
        <v>9.374096662463419</v>
      </c>
      <c r="K2094" s="2">
        <f t="shared" si="252"/>
        <v>9.4223767761080932</v>
      </c>
    </row>
    <row r="2095" spans="1:11" ht="13.5" x14ac:dyDescent="0.25">
      <c r="A2095" s="3">
        <f>TITRES_STAT!B2098</f>
        <v>45055</v>
      </c>
      <c r="B2095" s="6">
        <f>TITRES_STAT!D2098</f>
        <v>9.3497000000000003</v>
      </c>
      <c r="C2095" s="2">
        <f t="shared" si="253"/>
        <v>0</v>
      </c>
      <c r="D2095" s="2">
        <f t="shared" si="254"/>
        <v>9.3497000000000003</v>
      </c>
      <c r="E2095" s="2">
        <f t="shared" si="256"/>
        <v>9.3497000000000003</v>
      </c>
      <c r="F2095" s="2">
        <f t="shared" si="257"/>
        <v>9.3771700000000031</v>
      </c>
      <c r="G2095" s="2">
        <f t="shared" si="251"/>
        <v>9.4039839999999941</v>
      </c>
      <c r="H2095" s="2">
        <f t="shared" si="255"/>
        <v>9.4607755000000129</v>
      </c>
      <c r="I2095" s="2">
        <f t="array" ref="I2095">SUMPRODUCT(B2079:B2098, (ROW(B2079:B2098)-ROW(B2079)+1)) / (20*21/2)</f>
        <v>9.3237247619047601</v>
      </c>
      <c r="J2095" s="2">
        <f t="shared" si="258"/>
        <v>9.3717731708002354</v>
      </c>
      <c r="K2095" s="2">
        <f t="shared" si="252"/>
        <v>9.4195267064567947</v>
      </c>
    </row>
    <row r="2096" spans="1:11" ht="13.5" x14ac:dyDescent="0.25">
      <c r="A2096" s="3">
        <f>TITRES_STAT!B2099</f>
        <v>45056</v>
      </c>
      <c r="B2096" s="6">
        <f>TITRES_STAT!D2099</f>
        <v>9.0297999999999998</v>
      </c>
      <c r="C2096" s="2">
        <f t="shared" si="253"/>
        <v>-0.31990000000000052</v>
      </c>
      <c r="D2096" s="2">
        <f t="shared" si="254"/>
        <v>9.2857200000000013</v>
      </c>
      <c r="E2096" s="2">
        <f t="shared" si="256"/>
        <v>9.3177099999999999</v>
      </c>
      <c r="F2096" s="2">
        <f t="shared" si="257"/>
        <v>9.3570750000000036</v>
      </c>
      <c r="G2096" s="2">
        <f t="shared" si="251"/>
        <v>9.395945999999995</v>
      </c>
      <c r="H2096" s="2">
        <f t="shared" si="255"/>
        <v>9.4588070000000144</v>
      </c>
      <c r="I2096" s="2">
        <f t="array" ref="I2096">SUMPRODUCT(B2080:B2099, (ROW(B2080:B2099)-ROW(B2080)+1)) / (20*21/2)</f>
        <v>9.319937619047618</v>
      </c>
      <c r="J2096" s="2">
        <f t="shared" si="258"/>
        <v>9.3392042973906904</v>
      </c>
      <c r="K2096" s="2">
        <f t="shared" si="252"/>
        <v>9.4042433062035879</v>
      </c>
    </row>
    <row r="2097" spans="1:11" ht="13.5" x14ac:dyDescent="0.25">
      <c r="A2097" s="3">
        <f>TITRES_STAT!B2100</f>
        <v>45057</v>
      </c>
      <c r="B2097" s="6">
        <f>TITRES_STAT!D2100</f>
        <v>9.3332999999999995</v>
      </c>
      <c r="C2097" s="2">
        <f t="shared" si="253"/>
        <v>0.30349999999999966</v>
      </c>
      <c r="D2097" s="2">
        <f t="shared" si="254"/>
        <v>9.2824400000000011</v>
      </c>
      <c r="E2097" s="2">
        <f t="shared" si="256"/>
        <v>9.3160699999999999</v>
      </c>
      <c r="F2097" s="2">
        <f t="shared" si="257"/>
        <v>9.3521550000000016</v>
      </c>
      <c r="G2097" s="2">
        <f t="shared" si="251"/>
        <v>9.3939779999999971</v>
      </c>
      <c r="H2097" s="2">
        <f t="shared" si="255"/>
        <v>9.4583560000000144</v>
      </c>
      <c r="I2097" s="2">
        <f t="array" ref="I2097">SUMPRODUCT(B2081:B2100, (ROW(B2081:B2100)-ROW(B2081)+1)) / (20*21/2)</f>
        <v>9.3167361904761901</v>
      </c>
      <c r="J2097" s="2">
        <f t="shared" si="258"/>
        <v>9.3386419833534813</v>
      </c>
      <c r="K2097" s="2">
        <f t="shared" si="252"/>
        <v>9.4014612157642325</v>
      </c>
    </row>
    <row r="2098" spans="1:11" ht="13.5" x14ac:dyDescent="0.25">
      <c r="A2098" s="3">
        <f>TITRES_STAT!B2101</f>
        <v>45058</v>
      </c>
      <c r="B2098" s="6">
        <f>TITRES_STAT!D2101</f>
        <v>9.3414999999999999</v>
      </c>
      <c r="C2098" s="2">
        <f t="shared" si="253"/>
        <v>8.2000000000004292E-3</v>
      </c>
      <c r="D2098" s="2">
        <f t="shared" si="254"/>
        <v>9.2807999999999993</v>
      </c>
      <c r="E2098" s="2">
        <f t="shared" si="256"/>
        <v>9.3152499999999989</v>
      </c>
      <c r="F2098" s="2">
        <f t="shared" si="257"/>
        <v>9.3484650000000009</v>
      </c>
      <c r="G2098" s="2">
        <f t="shared" ref="G2098:G2161" si="259">AVERAGE(B2049:B2098)</f>
        <v>9.392337999999997</v>
      </c>
      <c r="H2098" s="2">
        <f t="shared" si="255"/>
        <v>9.4579870000000135</v>
      </c>
      <c r="I2098" s="2">
        <f t="array" ref="I2098">SUMPRODUCT(B2082:B2101, (ROW(B2082:B2101)-ROW(B2082)+1)) / (20*21/2)</f>
        <v>9.3141204761904746</v>
      </c>
      <c r="J2098" s="2">
        <f t="shared" si="258"/>
        <v>9.338914175415054</v>
      </c>
      <c r="K2098" s="2">
        <f t="shared" si="252"/>
        <v>9.3991097955381839</v>
      </c>
    </row>
    <row r="2099" spans="1:11" ht="13.5" x14ac:dyDescent="0.25">
      <c r="A2099" s="3">
        <f>TITRES_STAT!B2102</f>
        <v>45061</v>
      </c>
      <c r="B2099" s="6">
        <f>TITRES_STAT!D2102</f>
        <v>9.3087</v>
      </c>
      <c r="C2099" s="2">
        <f t="shared" si="253"/>
        <v>-3.279999999999994E-2</v>
      </c>
      <c r="D2099" s="2">
        <f t="shared" si="254"/>
        <v>9.2726000000000006</v>
      </c>
      <c r="E2099" s="2">
        <f t="shared" si="256"/>
        <v>9.3111499999999996</v>
      </c>
      <c r="F2099" s="2">
        <f t="shared" si="257"/>
        <v>9.342315000000001</v>
      </c>
      <c r="G2099" s="2">
        <f t="shared" si="259"/>
        <v>9.389877999999996</v>
      </c>
      <c r="H2099" s="2">
        <f t="shared" si="255"/>
        <v>9.4574540000000145</v>
      </c>
      <c r="I2099" s="2">
        <f t="array" ref="I2099">SUMPRODUCT(B2083:B2102, (ROW(B2083:B2102)-ROW(B2083)+1)) / (20*21/2)</f>
        <v>9.312090476190475</v>
      </c>
      <c r="J2099" s="2">
        <f t="shared" si="258"/>
        <v>9.3360366348993349</v>
      </c>
      <c r="K2099" s="2">
        <f t="shared" ref="K2099:K2162" si="260">$K$4*B2099+(1-$K$4)*K2098</f>
        <v>9.3955643133602162</v>
      </c>
    </row>
    <row r="2100" spans="1:11" ht="13.5" x14ac:dyDescent="0.25">
      <c r="A2100" s="3">
        <f>TITRES_STAT!B2103</f>
        <v>45062</v>
      </c>
      <c r="B2100" s="6">
        <f>TITRES_STAT!D2103</f>
        <v>9.3087</v>
      </c>
      <c r="C2100" s="2">
        <f t="shared" si="253"/>
        <v>0</v>
      </c>
      <c r="D2100" s="2">
        <f t="shared" si="254"/>
        <v>9.2644000000000002</v>
      </c>
      <c r="E2100" s="2">
        <f t="shared" si="256"/>
        <v>9.3070500000000003</v>
      </c>
      <c r="F2100" s="2">
        <f t="shared" si="257"/>
        <v>9.3361649999999994</v>
      </c>
      <c r="G2100" s="2">
        <f t="shared" si="259"/>
        <v>9.387909999999998</v>
      </c>
      <c r="H2100" s="2">
        <f t="shared" si="255"/>
        <v>9.4569210000000155</v>
      </c>
      <c r="I2100" s="2">
        <f t="array" ref="I2100">SUMPRODUCT(B2084:B2103, (ROW(B2084:B2103)-ROW(B2084)+1)) / (20*21/2)</f>
        <v>9.3106461904761897</v>
      </c>
      <c r="J2100" s="2">
        <f t="shared" si="258"/>
        <v>9.3334331458613029</v>
      </c>
      <c r="K2100" s="2">
        <f t="shared" si="260"/>
        <v>9.392157869699032</v>
      </c>
    </row>
    <row r="2101" spans="1:11" ht="13.5" x14ac:dyDescent="0.25">
      <c r="A2101" s="3">
        <f>TITRES_STAT!B2104</f>
        <v>45063</v>
      </c>
      <c r="B2101" s="6">
        <f>TITRES_STAT!D2104</f>
        <v>9.3087</v>
      </c>
      <c r="C2101" s="2">
        <f t="shared" si="253"/>
        <v>0</v>
      </c>
      <c r="D2101" s="2">
        <f t="shared" si="254"/>
        <v>9.3201800000000006</v>
      </c>
      <c r="E2101" s="2">
        <f t="shared" si="256"/>
        <v>9.3029500000000009</v>
      </c>
      <c r="F2101" s="2">
        <f t="shared" si="257"/>
        <v>9.3300149999999977</v>
      </c>
      <c r="G2101" s="2">
        <f t="shared" si="259"/>
        <v>9.3864339999999977</v>
      </c>
      <c r="H2101" s="2">
        <f t="shared" si="255"/>
        <v>9.4563880000000147</v>
      </c>
      <c r="I2101" s="2">
        <f t="array" ref="I2101">SUMPRODUCT(B2085:B2104, (ROW(B2085:B2104)-ROW(B2085)+1)) / (20*21/2)</f>
        <v>9.3093580952380961</v>
      </c>
      <c r="J2101" s="2">
        <f t="shared" si="258"/>
        <v>9.3310776081602267</v>
      </c>
      <c r="K2101" s="2">
        <f t="shared" si="260"/>
        <v>9.3888850120637759</v>
      </c>
    </row>
    <row r="2102" spans="1:11" ht="13.5" x14ac:dyDescent="0.25">
      <c r="A2102" s="3">
        <f>TITRES_STAT!B2105</f>
        <v>45064</v>
      </c>
      <c r="B2102" s="6">
        <f>TITRES_STAT!D2105</f>
        <v>9.3087</v>
      </c>
      <c r="C2102" s="2">
        <f t="shared" si="253"/>
        <v>0</v>
      </c>
      <c r="D2102" s="2">
        <f t="shared" si="254"/>
        <v>9.3152600000000003</v>
      </c>
      <c r="E2102" s="2">
        <f t="shared" si="256"/>
        <v>9.2988500000000016</v>
      </c>
      <c r="F2102" s="2">
        <f t="shared" si="257"/>
        <v>9.3238649999999978</v>
      </c>
      <c r="G2102" s="2">
        <f t="shared" si="259"/>
        <v>9.3847939999999976</v>
      </c>
      <c r="H2102" s="2">
        <f t="shared" si="255"/>
        <v>9.4558550000000157</v>
      </c>
      <c r="I2102" s="2">
        <f t="array" ref="I2102">SUMPRODUCT(B2086:B2105, (ROW(B2086:B2105)-ROW(B2086)+1)) / (20*21/2)</f>
        <v>9.2824842857142844</v>
      </c>
      <c r="J2102" s="2">
        <f t="shared" si="258"/>
        <v>9.3289464073830626</v>
      </c>
      <c r="K2102" s="2">
        <f t="shared" si="260"/>
        <v>9.3857405017867652</v>
      </c>
    </row>
    <row r="2103" spans="1:11" ht="13.5" x14ac:dyDescent="0.25">
      <c r="A2103" s="3">
        <f>TITRES_STAT!B2106</f>
        <v>45065</v>
      </c>
      <c r="B2103" s="6">
        <f>TITRES_STAT!D2106</f>
        <v>9.3087</v>
      </c>
      <c r="C2103" s="2">
        <f t="shared" si="253"/>
        <v>0</v>
      </c>
      <c r="D2103" s="2">
        <f t="shared" si="254"/>
        <v>9.3087</v>
      </c>
      <c r="E2103" s="2">
        <f t="shared" si="256"/>
        <v>9.2947500000000005</v>
      </c>
      <c r="F2103" s="2">
        <f t="shared" si="257"/>
        <v>9.322224999999996</v>
      </c>
      <c r="G2103" s="2">
        <f t="shared" si="259"/>
        <v>9.3831539999999976</v>
      </c>
      <c r="H2103" s="2">
        <f t="shared" si="255"/>
        <v>9.4553220000000149</v>
      </c>
      <c r="I2103" s="2">
        <f t="array" ref="I2103">SUMPRODUCT(B2087:B2106, (ROW(B2087:B2106)-ROW(B2087)+1)) / (20*21/2)</f>
        <v>9.2570947619047619</v>
      </c>
      <c r="J2103" s="2">
        <f t="shared" si="258"/>
        <v>9.3270181781084851</v>
      </c>
      <c r="K2103" s="2">
        <f t="shared" si="260"/>
        <v>9.3827193056382647</v>
      </c>
    </row>
    <row r="2104" spans="1:11" ht="13.5" x14ac:dyDescent="0.25">
      <c r="A2104" s="3">
        <f>TITRES_STAT!B2107</f>
        <v>45068</v>
      </c>
      <c r="B2104" s="6">
        <f>TITRES_STAT!D2107</f>
        <v>9.3087</v>
      </c>
      <c r="C2104" s="2">
        <f t="shared" si="253"/>
        <v>0</v>
      </c>
      <c r="D2104" s="2">
        <f t="shared" si="254"/>
        <v>9.3087</v>
      </c>
      <c r="E2104" s="2">
        <f t="shared" si="256"/>
        <v>9.2906500000000012</v>
      </c>
      <c r="F2104" s="2">
        <f t="shared" si="257"/>
        <v>9.3201749999999954</v>
      </c>
      <c r="G2104" s="2">
        <f t="shared" si="259"/>
        <v>9.3815139999999975</v>
      </c>
      <c r="H2104" s="2">
        <f t="shared" si="255"/>
        <v>9.4547480000000164</v>
      </c>
      <c r="I2104" s="2">
        <f t="array" ref="I2104">SUMPRODUCT(B2088:B2107, (ROW(B2088:B2107)-ROW(B2088)+1)) / (20*21/2)</f>
        <v>9.2503799999999998</v>
      </c>
      <c r="J2104" s="2">
        <f t="shared" si="258"/>
        <v>9.3252735897172006</v>
      </c>
      <c r="K2104" s="2">
        <f t="shared" si="260"/>
        <v>9.3798165877700974</v>
      </c>
    </row>
    <row r="2105" spans="1:11" ht="13.5" x14ac:dyDescent="0.25">
      <c r="A2105" s="3">
        <f>TITRES_STAT!B2108</f>
        <v>45069</v>
      </c>
      <c r="B2105" s="6">
        <f>TITRES_STAT!D2108</f>
        <v>9.0380000000000003</v>
      </c>
      <c r="C2105" s="2">
        <f t="shared" si="253"/>
        <v>-0.27069999999999972</v>
      </c>
      <c r="D2105" s="2">
        <f t="shared" si="254"/>
        <v>9.2545600000000015</v>
      </c>
      <c r="E2105" s="2">
        <f t="shared" si="256"/>
        <v>9.2594799999999999</v>
      </c>
      <c r="F2105" s="2">
        <f t="shared" si="257"/>
        <v>9.3045899999999957</v>
      </c>
      <c r="G2105" s="2">
        <f t="shared" si="259"/>
        <v>9.3736399999999982</v>
      </c>
      <c r="H2105" s="2">
        <f t="shared" si="255"/>
        <v>9.4528205000000156</v>
      </c>
      <c r="I2105" s="2">
        <f t="array" ref="I2105">SUMPRODUCT(B2089:B2108, (ROW(B2089:B2108)-ROW(B2089)+1)) / (20*21/2)</f>
        <v>9.2450709523809529</v>
      </c>
      <c r="J2105" s="2">
        <f t="shared" si="258"/>
        <v>9.2979142002203243</v>
      </c>
      <c r="K2105" s="2">
        <f t="shared" si="260"/>
        <v>9.366412015700682</v>
      </c>
    </row>
    <row r="2106" spans="1:11" ht="13.5" x14ac:dyDescent="0.25">
      <c r="A2106" s="3">
        <f>TITRES_STAT!B2109</f>
        <v>45070</v>
      </c>
      <c r="B2106" s="6">
        <f>TITRES_STAT!D2109</f>
        <v>9.0380000000000003</v>
      </c>
      <c r="C2106" s="2">
        <f t="shared" si="253"/>
        <v>0</v>
      </c>
      <c r="D2106" s="2">
        <f t="shared" si="254"/>
        <v>9.2004199999999994</v>
      </c>
      <c r="E2106" s="2">
        <f t="shared" si="256"/>
        <v>9.2602999999999991</v>
      </c>
      <c r="F2106" s="2">
        <f t="shared" si="257"/>
        <v>9.2890049999999977</v>
      </c>
      <c r="G2106" s="2">
        <f t="shared" si="259"/>
        <v>9.3657659999999989</v>
      </c>
      <c r="H2106" s="2">
        <f t="shared" si="255"/>
        <v>9.4510570000000147</v>
      </c>
      <c r="I2106" s="2">
        <f t="array" ref="I2106">SUMPRODUCT(B2090:B2109, (ROW(B2090:B2109)-ROW(B2090)+1)) / (20*21/2)</f>
        <v>9.2403476190476184</v>
      </c>
      <c r="J2106" s="2">
        <f t="shared" si="258"/>
        <v>9.2731604668660079</v>
      </c>
      <c r="K2106" s="2">
        <f t="shared" si="260"/>
        <v>9.3535331131241843</v>
      </c>
    </row>
    <row r="2107" spans="1:11" ht="13.5" x14ac:dyDescent="0.25">
      <c r="A2107" s="3">
        <f>TITRES_STAT!B2110</f>
        <v>45071</v>
      </c>
      <c r="B2107" s="6">
        <f>TITRES_STAT!D2110</f>
        <v>9.2185000000000006</v>
      </c>
      <c r="C2107" s="2">
        <f t="shared" si="253"/>
        <v>0.18050000000000033</v>
      </c>
      <c r="D2107" s="2">
        <f t="shared" si="254"/>
        <v>9.1823799999999984</v>
      </c>
      <c r="E2107" s="2">
        <f t="shared" si="256"/>
        <v>9.2488200000000003</v>
      </c>
      <c r="F2107" s="2">
        <f t="shared" si="257"/>
        <v>9.2824449999999992</v>
      </c>
      <c r="G2107" s="2">
        <f t="shared" si="259"/>
        <v>9.3626499999999986</v>
      </c>
      <c r="H2107" s="2">
        <f t="shared" si="255"/>
        <v>9.4500320000000144</v>
      </c>
      <c r="I2107" s="2">
        <f t="array" ref="I2107">SUMPRODUCT(B2091:B2110, (ROW(B2091:B2110)-ROW(B2091)+1)) / (20*21/2)</f>
        <v>9.2362099999999998</v>
      </c>
      <c r="J2107" s="2">
        <f t="shared" si="258"/>
        <v>9.2679547081168643</v>
      </c>
      <c r="K2107" s="2">
        <f t="shared" si="260"/>
        <v>9.3482376969232366</v>
      </c>
    </row>
    <row r="2108" spans="1:11" ht="13.5" x14ac:dyDescent="0.25">
      <c r="A2108" s="3">
        <f>TITRES_STAT!B2111</f>
        <v>45072</v>
      </c>
      <c r="B2108" s="6">
        <f>TITRES_STAT!D2111</f>
        <v>9.2266999999999992</v>
      </c>
      <c r="C2108" s="2">
        <f t="shared" si="253"/>
        <v>8.1999999999986528E-3</v>
      </c>
      <c r="D2108" s="2">
        <f t="shared" si="254"/>
        <v>9.1659800000000011</v>
      </c>
      <c r="E2108" s="2">
        <f t="shared" si="256"/>
        <v>9.2373399999999997</v>
      </c>
      <c r="F2108" s="2">
        <f t="shared" si="257"/>
        <v>9.2762949999999993</v>
      </c>
      <c r="G2108" s="2">
        <f t="shared" si="259"/>
        <v>9.3587139999999991</v>
      </c>
      <c r="H2108" s="2">
        <f t="shared" si="255"/>
        <v>9.4490070000000141</v>
      </c>
      <c r="I2108" s="2">
        <f t="array" ref="I2108">SUMPRODUCT(B2092:B2111, (ROW(B2092:B2111)-ROW(B2092)+1)) / (20*21/2)</f>
        <v>9.231877142857142</v>
      </c>
      <c r="J2108" s="2">
        <f t="shared" si="258"/>
        <v>9.2640256882962095</v>
      </c>
      <c r="K2108" s="2">
        <f t="shared" si="260"/>
        <v>9.3434715127301686</v>
      </c>
    </row>
    <row r="2109" spans="1:11" ht="13.5" x14ac:dyDescent="0.25">
      <c r="A2109" s="3">
        <f>TITRES_STAT!B2112</f>
        <v>45075</v>
      </c>
      <c r="B2109" s="6">
        <f>TITRES_STAT!D2112</f>
        <v>9.2266999999999992</v>
      </c>
      <c r="C2109" s="2">
        <f t="shared" si="253"/>
        <v>0</v>
      </c>
      <c r="D2109" s="2">
        <f t="shared" si="254"/>
        <v>9.1495800000000003</v>
      </c>
      <c r="E2109" s="2">
        <f t="shared" si="256"/>
        <v>9.2291399999999992</v>
      </c>
      <c r="F2109" s="2">
        <f t="shared" si="257"/>
        <v>9.2701449999999994</v>
      </c>
      <c r="G2109" s="2">
        <f t="shared" si="259"/>
        <v>9.3547779999999996</v>
      </c>
      <c r="H2109" s="2">
        <f t="shared" si="255"/>
        <v>9.448187000000015</v>
      </c>
      <c r="I2109" s="2">
        <f t="array" ref="I2109">SUMPRODUCT(B2093:B2112, (ROW(B2093:B2112)-ROW(B2093)+1)) / (20*21/2)</f>
        <v>9.2281690476190477</v>
      </c>
      <c r="J2109" s="2">
        <f t="shared" si="258"/>
        <v>9.2604708608394279</v>
      </c>
      <c r="K2109" s="2">
        <f t="shared" si="260"/>
        <v>9.3388922377211419</v>
      </c>
    </row>
    <row r="2110" spans="1:11" ht="13.5" x14ac:dyDescent="0.25">
      <c r="A2110" s="3">
        <f>TITRES_STAT!B2113</f>
        <v>45076</v>
      </c>
      <c r="B2110" s="6">
        <f>TITRES_STAT!D2113</f>
        <v>9.2266999999999992</v>
      </c>
      <c r="C2110" s="2">
        <f t="shared" si="253"/>
        <v>0</v>
      </c>
      <c r="D2110" s="2">
        <f t="shared" si="254"/>
        <v>9.1873200000000015</v>
      </c>
      <c r="E2110" s="2">
        <f t="shared" si="256"/>
        <v>9.2209399999999988</v>
      </c>
      <c r="F2110" s="2">
        <f t="shared" si="257"/>
        <v>9.2639949999999995</v>
      </c>
      <c r="G2110" s="2">
        <f t="shared" si="259"/>
        <v>9.3506779999999985</v>
      </c>
      <c r="H2110" s="2">
        <f t="shared" si="255"/>
        <v>9.4471620000000147</v>
      </c>
      <c r="I2110" s="2">
        <f t="array" ref="I2110">SUMPRODUCT(B2094:B2113, (ROW(B2094:B2113)-ROW(B2094)+1)) / (20*21/2)</f>
        <v>9.2063333333333333</v>
      </c>
      <c r="J2110" s="2">
        <f t="shared" si="258"/>
        <v>9.2572545883785295</v>
      </c>
      <c r="K2110" s="2">
        <f t="shared" si="260"/>
        <v>9.3344925421242344</v>
      </c>
    </row>
    <row r="2111" spans="1:11" ht="13.5" x14ac:dyDescent="0.25">
      <c r="A2111" s="3">
        <f>TITRES_STAT!B2114</f>
        <v>45077</v>
      </c>
      <c r="B2111" s="6">
        <f>TITRES_STAT!D2114</f>
        <v>9.2185000000000006</v>
      </c>
      <c r="C2111" s="2">
        <f t="shared" si="253"/>
        <v>-8.1999999999986528E-3</v>
      </c>
      <c r="D2111" s="2">
        <f t="shared" si="254"/>
        <v>9.2234200000000008</v>
      </c>
      <c r="E2111" s="2">
        <f t="shared" si="256"/>
        <v>9.2119199999999992</v>
      </c>
      <c r="F2111" s="2">
        <f t="shared" si="257"/>
        <v>9.257435000000001</v>
      </c>
      <c r="G2111" s="2">
        <f t="shared" si="259"/>
        <v>9.3465780000000009</v>
      </c>
      <c r="H2111" s="2">
        <f t="shared" si="255"/>
        <v>9.4481875000000155</v>
      </c>
      <c r="I2111" s="2">
        <f t="array" ref="I2111">SUMPRODUCT(B2095:B2114, (ROW(B2095:B2114)-ROW(B2095)+1)) / (20*21/2)</f>
        <v>9.2055933333333346</v>
      </c>
      <c r="J2111" s="2">
        <f t="shared" si="258"/>
        <v>9.2535636751996222</v>
      </c>
      <c r="K2111" s="2">
        <f t="shared" si="260"/>
        <v>9.3299438149821086</v>
      </c>
    </row>
    <row r="2112" spans="1:11" ht="13.5" x14ac:dyDescent="0.25">
      <c r="A2112" s="3">
        <f>TITRES_STAT!B2115</f>
        <v>45078</v>
      </c>
      <c r="B2112" s="6">
        <f>TITRES_STAT!D2115</f>
        <v>9.2185000000000006</v>
      </c>
      <c r="C2112" s="2">
        <f t="shared" si="253"/>
        <v>0</v>
      </c>
      <c r="D2112" s="2">
        <f t="shared" si="254"/>
        <v>9.2234199999999991</v>
      </c>
      <c r="E2112" s="2">
        <f t="shared" si="256"/>
        <v>9.2028999999999996</v>
      </c>
      <c r="F2112" s="2">
        <f t="shared" si="257"/>
        <v>9.2508750000000006</v>
      </c>
      <c r="G2112" s="2">
        <f t="shared" si="259"/>
        <v>9.3424780000000016</v>
      </c>
      <c r="H2112" s="2">
        <f t="shared" si="255"/>
        <v>9.4499920000000159</v>
      </c>
      <c r="I2112" s="2">
        <f t="array" ref="I2112">SUMPRODUCT(B2096:B2115, (ROW(B2096:B2115)-ROW(B2096)+1)) / (20*21/2)</f>
        <v>9.2054390476190484</v>
      </c>
      <c r="J2112" s="2">
        <f t="shared" si="258"/>
        <v>9.2502242775615642</v>
      </c>
      <c r="K2112" s="2">
        <f t="shared" si="260"/>
        <v>9.3255734692965362</v>
      </c>
    </row>
    <row r="2113" spans="1:11" ht="13.5" x14ac:dyDescent="0.25">
      <c r="A2113" s="3">
        <f>TITRES_STAT!B2116</f>
        <v>45079</v>
      </c>
      <c r="B2113" s="6">
        <f>TITRES_STAT!D2116</f>
        <v>9.0215999999999994</v>
      </c>
      <c r="C2113" s="2">
        <f t="shared" si="253"/>
        <v>-0.19690000000000119</v>
      </c>
      <c r="D2113" s="2">
        <f t="shared" si="254"/>
        <v>9.1823999999999995</v>
      </c>
      <c r="E2113" s="2">
        <f t="shared" si="256"/>
        <v>9.1741900000000012</v>
      </c>
      <c r="F2113" s="2">
        <f t="shared" si="257"/>
        <v>9.23447</v>
      </c>
      <c r="G2113" s="2">
        <f t="shared" si="259"/>
        <v>9.3342760000000009</v>
      </c>
      <c r="H2113" s="2">
        <f t="shared" si="255"/>
        <v>9.4508120000000151</v>
      </c>
      <c r="I2113" s="2">
        <f t="array" ref="I2113">SUMPRODUCT(B2097:B2116, (ROW(B2097:B2116)-ROW(B2097)+1)) / (20*21/2)</f>
        <v>9.2058704761904746</v>
      </c>
      <c r="J2113" s="2">
        <f t="shared" si="258"/>
        <v>9.2284505368414145</v>
      </c>
      <c r="K2113" s="2">
        <f t="shared" si="260"/>
        <v>9.3136529410888294</v>
      </c>
    </row>
    <row r="2114" spans="1:11" ht="13.5" x14ac:dyDescent="0.25">
      <c r="A2114" s="3">
        <f>TITRES_STAT!B2117</f>
        <v>45082</v>
      </c>
      <c r="B2114" s="6">
        <f>TITRES_STAT!D2117</f>
        <v>9.2266999999999992</v>
      </c>
      <c r="C2114" s="2">
        <f t="shared" si="253"/>
        <v>0.20509999999999984</v>
      </c>
      <c r="D2114" s="2">
        <f t="shared" si="254"/>
        <v>9.1823999999999995</v>
      </c>
      <c r="E2114" s="2">
        <f t="shared" si="256"/>
        <v>9.165989999999999</v>
      </c>
      <c r="F2114" s="2">
        <f t="shared" si="257"/>
        <v>9.2283200000000001</v>
      </c>
      <c r="G2114" s="2">
        <f t="shared" si="259"/>
        <v>9.3301760000000016</v>
      </c>
      <c r="H2114" s="2">
        <f t="shared" si="255"/>
        <v>9.4506890000000165</v>
      </c>
      <c r="I2114" s="2">
        <f t="array" ref="I2114">SUMPRODUCT(B2098:B2117, (ROW(B2098:B2117)-ROW(B2098)+1)) / (20*21/2)</f>
        <v>9.2038023809523803</v>
      </c>
      <c r="J2114" s="2">
        <f t="shared" si="258"/>
        <v>9.2282838190469931</v>
      </c>
      <c r="K2114" s="2">
        <f t="shared" si="260"/>
        <v>9.3102430218304448</v>
      </c>
    </row>
    <row r="2115" spans="1:11" ht="13.5" x14ac:dyDescent="0.25">
      <c r="A2115" s="3">
        <f>TITRES_STAT!B2118</f>
        <v>45083</v>
      </c>
      <c r="B2115" s="6">
        <f>TITRES_STAT!D2118</f>
        <v>9.2266999999999992</v>
      </c>
      <c r="C2115" s="2">
        <f t="shared" si="253"/>
        <v>0</v>
      </c>
      <c r="D2115" s="2">
        <f t="shared" si="254"/>
        <v>9.1823999999999995</v>
      </c>
      <c r="E2115" s="2">
        <f t="shared" si="256"/>
        <v>9.1848600000000005</v>
      </c>
      <c r="F2115" s="2">
        <f t="shared" si="257"/>
        <v>9.2221700000000002</v>
      </c>
      <c r="G2115" s="2">
        <f t="shared" si="259"/>
        <v>9.3260760000000023</v>
      </c>
      <c r="H2115" s="2">
        <f t="shared" si="255"/>
        <v>9.4505660000000145</v>
      </c>
      <c r="I2115" s="2">
        <f t="array" ref="I2115">SUMPRODUCT(B2099:B2118, (ROW(B2099:B2118)-ROW(B2099)+1)) / (20*21/2)</f>
        <v>9.2023200000000003</v>
      </c>
      <c r="J2115" s="2">
        <f t="shared" si="258"/>
        <v>9.2281329791377562</v>
      </c>
      <c r="K2115" s="2">
        <f t="shared" si="260"/>
        <v>9.3069668248959179</v>
      </c>
    </row>
    <row r="2116" spans="1:11" ht="13.5" x14ac:dyDescent="0.25">
      <c r="A2116" s="3">
        <f>TITRES_STAT!B2119</f>
        <v>45084</v>
      </c>
      <c r="B2116" s="6">
        <f>TITRES_STAT!D2119</f>
        <v>9.2266999999999992</v>
      </c>
      <c r="C2116" s="2">
        <f t="shared" ref="C2116:C2179" si="261">B2116-B2115</f>
        <v>0</v>
      </c>
      <c r="D2116" s="2">
        <f t="shared" si="254"/>
        <v>9.1840399999999995</v>
      </c>
      <c r="E2116" s="2">
        <f t="shared" si="256"/>
        <v>9.2037299999999984</v>
      </c>
      <c r="F2116" s="2">
        <f t="shared" si="257"/>
        <v>9.2320150000000005</v>
      </c>
      <c r="G2116" s="2">
        <f t="shared" si="259"/>
        <v>9.3219760000000012</v>
      </c>
      <c r="H2116" s="2">
        <f t="shared" si="255"/>
        <v>9.4505660000000145</v>
      </c>
      <c r="I2116" s="2">
        <f t="array" ref="I2116">SUMPRODUCT(B2100:B2119, (ROW(B2100:B2119)-ROW(B2100)+1)) / (20*21/2)</f>
        <v>9.2014623809523801</v>
      </c>
      <c r="J2116" s="2">
        <f t="shared" si="258"/>
        <v>9.2279965049341595</v>
      </c>
      <c r="K2116" s="2">
        <f t="shared" si="260"/>
        <v>9.3038191062725488</v>
      </c>
    </row>
    <row r="2117" spans="1:11" ht="13.5" x14ac:dyDescent="0.25">
      <c r="A2117" s="3">
        <f>TITRES_STAT!B2120</f>
        <v>45085</v>
      </c>
      <c r="B2117" s="6">
        <f>TITRES_STAT!D2120</f>
        <v>9.2103000000000002</v>
      </c>
      <c r="C2117" s="2">
        <f t="shared" si="261"/>
        <v>-1.6399999999999082E-2</v>
      </c>
      <c r="D2117" s="2">
        <f t="shared" si="254"/>
        <v>9.1824000000000012</v>
      </c>
      <c r="E2117" s="2">
        <f t="shared" si="256"/>
        <v>9.2029099999999993</v>
      </c>
      <c r="F2117" s="2">
        <f t="shared" si="257"/>
        <v>9.2258649999999989</v>
      </c>
      <c r="G2117" s="2">
        <f t="shared" si="259"/>
        <v>9.3175480000000022</v>
      </c>
      <c r="H2117" s="2">
        <f t="shared" si="255"/>
        <v>9.4504840000000154</v>
      </c>
      <c r="I2117" s="2">
        <f t="array" ref="I2117">SUMPRODUCT(B2101:B2120, (ROW(B2101:B2120)-ROW(B2101)+1)) / (20*21/2)</f>
        <v>9.2010733333333317</v>
      </c>
      <c r="J2117" s="2">
        <f t="shared" si="258"/>
        <v>9.2263111235118576</v>
      </c>
      <c r="K2117" s="2">
        <f t="shared" si="260"/>
        <v>9.3001516903402912</v>
      </c>
    </row>
    <row r="2118" spans="1:11" ht="13.5" x14ac:dyDescent="0.25">
      <c r="A2118" s="3">
        <f>TITRES_STAT!B2121</f>
        <v>45086</v>
      </c>
      <c r="B2118" s="6">
        <f>TITRES_STAT!D2121</f>
        <v>9.2103000000000002</v>
      </c>
      <c r="C2118" s="2">
        <f t="shared" si="261"/>
        <v>0</v>
      </c>
      <c r="D2118" s="2">
        <f t="shared" ref="D2118:D2181" si="262">AVERAGE(B2114:B2118)</f>
        <v>9.2201400000000007</v>
      </c>
      <c r="E2118" s="2">
        <f t="shared" si="256"/>
        <v>9.2012699999999992</v>
      </c>
      <c r="F2118" s="2">
        <f t="shared" si="257"/>
        <v>9.2193049999999985</v>
      </c>
      <c r="G2118" s="2">
        <f t="shared" si="259"/>
        <v>9.3131200000000032</v>
      </c>
      <c r="H2118" s="2">
        <f t="shared" si="255"/>
        <v>9.4504020000000146</v>
      </c>
      <c r="I2118" s="2">
        <f t="array" ref="I2118">SUMPRODUCT(B2102:B2121, (ROW(B2102:B2121)-ROW(B2102)+1)) / (20*21/2)</f>
        <v>9.2011528571428567</v>
      </c>
      <c r="J2118" s="2">
        <f t="shared" si="258"/>
        <v>9.2247862546059665</v>
      </c>
      <c r="K2118" s="2">
        <f t="shared" si="260"/>
        <v>9.2966280946406723</v>
      </c>
    </row>
    <row r="2119" spans="1:11" ht="13.5" x14ac:dyDescent="0.25">
      <c r="A2119" s="3">
        <f>TITRES_STAT!B2122</f>
        <v>45089</v>
      </c>
      <c r="B2119" s="6">
        <f>TITRES_STAT!D2122</f>
        <v>9.2103000000000002</v>
      </c>
      <c r="C2119" s="2">
        <f t="shared" si="261"/>
        <v>0</v>
      </c>
      <c r="D2119" s="2">
        <f t="shared" si="262"/>
        <v>9.2168600000000005</v>
      </c>
      <c r="E2119" s="2">
        <f t="shared" si="256"/>
        <v>9.1996300000000009</v>
      </c>
      <c r="F2119" s="2">
        <f t="shared" si="257"/>
        <v>9.2143849999999965</v>
      </c>
      <c r="G2119" s="2">
        <f t="shared" si="259"/>
        <v>9.3086920000000024</v>
      </c>
      <c r="H2119" s="2">
        <f t="shared" si="255"/>
        <v>9.4503200000000138</v>
      </c>
      <c r="I2119" s="2">
        <f t="array" ref="I2119">SUMPRODUCT(B2103:B2122, (ROW(B2103:B2122)-ROW(B2103)+1)) / (20*21/2)</f>
        <v>9.2017009523809516</v>
      </c>
      <c r="J2119" s="2">
        <f t="shared" si="258"/>
        <v>9.2234066113101587</v>
      </c>
      <c r="K2119" s="2">
        <f t="shared" si="260"/>
        <v>9.2932426791645675</v>
      </c>
    </row>
    <row r="2120" spans="1:11" ht="13.5" x14ac:dyDescent="0.25">
      <c r="A2120" s="3">
        <f>TITRES_STAT!B2123</f>
        <v>45090</v>
      </c>
      <c r="B2120" s="6">
        <f>TITRES_STAT!D2123</f>
        <v>9.2103000000000002</v>
      </c>
      <c r="C2120" s="2">
        <f t="shared" si="261"/>
        <v>0</v>
      </c>
      <c r="D2120" s="2">
        <f t="shared" si="262"/>
        <v>9.2135799999999985</v>
      </c>
      <c r="E2120" s="2">
        <f t="shared" si="256"/>
        <v>9.1979900000000008</v>
      </c>
      <c r="F2120" s="2">
        <f t="shared" si="257"/>
        <v>9.209464999999998</v>
      </c>
      <c r="G2120" s="2">
        <f t="shared" si="259"/>
        <v>9.3042640000000034</v>
      </c>
      <c r="H2120" s="2">
        <f t="shared" si="255"/>
        <v>9.450238000000013</v>
      </c>
      <c r="I2120" s="2">
        <f t="array" ref="I2120">SUMPRODUCT(B2104:B2123, (ROW(B2104:B2123)-ROW(B2104)+1)) / (20*21/2)</f>
        <v>9.2034985714285718</v>
      </c>
      <c r="J2120" s="2">
        <f t="shared" si="258"/>
        <v>9.2221583626139516</v>
      </c>
      <c r="K2120" s="2">
        <f t="shared" si="260"/>
        <v>9.2899900250796819</v>
      </c>
    </row>
    <row r="2121" spans="1:11" ht="13.5" x14ac:dyDescent="0.25">
      <c r="A2121" s="3">
        <f>TITRES_STAT!B2124</f>
        <v>45091</v>
      </c>
      <c r="B2121" s="6">
        <f>TITRES_STAT!D2124</f>
        <v>9.2103000000000002</v>
      </c>
      <c r="C2121" s="2">
        <f t="shared" si="261"/>
        <v>0</v>
      </c>
      <c r="D2121" s="2">
        <f t="shared" si="262"/>
        <v>9.2103000000000002</v>
      </c>
      <c r="E2121" s="2">
        <f t="shared" si="256"/>
        <v>9.1971700000000016</v>
      </c>
      <c r="F2121" s="2">
        <f t="shared" si="257"/>
        <v>9.204544999999996</v>
      </c>
      <c r="G2121" s="2">
        <f t="shared" si="259"/>
        <v>9.2998360000000027</v>
      </c>
      <c r="H2121" s="2">
        <f t="shared" si="255"/>
        <v>9.4501560000000122</v>
      </c>
      <c r="I2121" s="2">
        <f t="array" ref="I2121">SUMPRODUCT(B2105:B2124, (ROW(B2105:B2124)-ROW(B2105)+1)) / (20*21/2)</f>
        <v>9.2018209523809507</v>
      </c>
      <c r="J2121" s="2">
        <f t="shared" si="258"/>
        <v>9.2210289947459554</v>
      </c>
      <c r="K2121" s="2">
        <f t="shared" si="260"/>
        <v>9.286864926056948</v>
      </c>
    </row>
    <row r="2122" spans="1:11" ht="13.5" x14ac:dyDescent="0.25">
      <c r="A2122" s="3">
        <f>TITRES_STAT!B2125</f>
        <v>45092</v>
      </c>
      <c r="B2122" s="6">
        <f>TITRES_STAT!D2125</f>
        <v>9.2103000000000002</v>
      </c>
      <c r="C2122" s="2">
        <f t="shared" si="261"/>
        <v>0</v>
      </c>
      <c r="D2122" s="2">
        <f t="shared" si="262"/>
        <v>9.2103000000000002</v>
      </c>
      <c r="E2122" s="2">
        <f t="shared" si="256"/>
        <v>9.1963500000000025</v>
      </c>
      <c r="F2122" s="2">
        <f t="shared" si="257"/>
        <v>9.1996249999999957</v>
      </c>
      <c r="G2122" s="2">
        <f t="shared" si="259"/>
        <v>9.2954080000000037</v>
      </c>
      <c r="H2122" s="2">
        <f t="shared" ref="H2122:H2185" si="263">AVERAGE(B1923:B2122)</f>
        <v>9.4500740000000114</v>
      </c>
      <c r="I2122" s="2">
        <f t="array" ref="I2122">SUMPRODUCT(B2106:B2125, (ROW(B2106:B2125)-ROW(B2106)+1)) / (20*21/2)</f>
        <v>9.2007680952380948</v>
      </c>
      <c r="J2122" s="2">
        <f t="shared" si="258"/>
        <v>9.2200071857225296</v>
      </c>
      <c r="K2122" s="2">
        <f t="shared" si="260"/>
        <v>9.2838623799370676</v>
      </c>
    </row>
    <row r="2123" spans="1:11" ht="13.5" x14ac:dyDescent="0.25">
      <c r="A2123" s="3">
        <f>TITRES_STAT!B2126</f>
        <v>45093</v>
      </c>
      <c r="B2123" s="6">
        <f>TITRES_STAT!D2126</f>
        <v>9.2185000000000006</v>
      </c>
      <c r="C2123" s="2">
        <f t="shared" si="261"/>
        <v>8.2000000000004292E-3</v>
      </c>
      <c r="D2123" s="2">
        <f t="shared" si="262"/>
        <v>9.2119400000000002</v>
      </c>
      <c r="E2123" s="2">
        <f t="shared" si="256"/>
        <v>9.2160400000000031</v>
      </c>
      <c r="F2123" s="2">
        <f t="shared" si="257"/>
        <v>9.1951149999999977</v>
      </c>
      <c r="G2123" s="2">
        <f t="shared" si="259"/>
        <v>9.2911440000000027</v>
      </c>
      <c r="H2123" s="2">
        <f t="shared" si="263"/>
        <v>9.4500330000000119</v>
      </c>
      <c r="I2123" s="2">
        <f t="array" ref="I2123">SUMPRODUCT(B2107:B2126, (ROW(B2107:B2126)-ROW(B2107)+1)) / (20*21/2)</f>
        <v>9.1998319047619042</v>
      </c>
      <c r="J2123" s="2">
        <f t="shared" si="258"/>
        <v>9.2198636442251463</v>
      </c>
      <c r="K2123" s="2">
        <f t="shared" si="260"/>
        <v>9.2812991493513017</v>
      </c>
    </row>
    <row r="2124" spans="1:11" ht="13.5" x14ac:dyDescent="0.25">
      <c r="A2124" s="3">
        <f>TITRES_STAT!B2127</f>
        <v>45096</v>
      </c>
      <c r="B2124" s="6">
        <f>TITRES_STAT!D2127</f>
        <v>9.1775000000000002</v>
      </c>
      <c r="C2124" s="2">
        <f t="shared" si="261"/>
        <v>-4.1000000000000369E-2</v>
      </c>
      <c r="D2124" s="2">
        <f t="shared" si="262"/>
        <v>9.2053800000000017</v>
      </c>
      <c r="E2124" s="2">
        <f t="shared" ref="E2124:E2187" si="264">AVERAGE(B2115:B2124)</f>
        <v>9.2111200000000011</v>
      </c>
      <c r="F2124" s="2">
        <f t="shared" si="257"/>
        <v>9.1885549999999974</v>
      </c>
      <c r="G2124" s="2">
        <f t="shared" si="259"/>
        <v>9.2860600000000026</v>
      </c>
      <c r="H2124" s="2">
        <f t="shared" si="263"/>
        <v>9.448762000000011</v>
      </c>
      <c r="I2124" s="2">
        <f t="array" ref="I2124">SUMPRODUCT(B2108:B2127, (ROW(B2108:B2127)-ROW(B2108)+1)) / (20*21/2)</f>
        <v>9.1981923809523796</v>
      </c>
      <c r="J2124" s="2">
        <f t="shared" si="258"/>
        <v>9.2158290114417998</v>
      </c>
      <c r="K2124" s="2">
        <f t="shared" si="260"/>
        <v>9.2772285944747797</v>
      </c>
    </row>
    <row r="2125" spans="1:11" ht="13.5" x14ac:dyDescent="0.25">
      <c r="A2125" s="3">
        <f>TITRES_STAT!B2128</f>
        <v>45097</v>
      </c>
      <c r="B2125" s="6">
        <f>TITRES_STAT!D2128</f>
        <v>9.1775000000000002</v>
      </c>
      <c r="C2125" s="2">
        <f t="shared" si="261"/>
        <v>0</v>
      </c>
      <c r="D2125" s="2">
        <f t="shared" si="262"/>
        <v>9.1988200000000013</v>
      </c>
      <c r="E2125" s="2">
        <f t="shared" si="264"/>
        <v>9.2061999999999991</v>
      </c>
      <c r="F2125" s="2">
        <f t="shared" si="257"/>
        <v>9.1955299999999998</v>
      </c>
      <c r="G2125" s="2">
        <f t="shared" si="259"/>
        <v>9.2809760000000026</v>
      </c>
      <c r="H2125" s="2">
        <f t="shared" si="263"/>
        <v>9.4474910000000101</v>
      </c>
      <c r="I2125" s="2">
        <f t="array" ref="I2125">SUMPRODUCT(B2109:B2128, (ROW(B2109:B2128)-ROW(B2109)+1)) / (20*21/2)</f>
        <v>9.2123280952380941</v>
      </c>
      <c r="J2125" s="2">
        <f t="shared" si="258"/>
        <v>9.2121786293997232</v>
      </c>
      <c r="K2125" s="2">
        <f t="shared" si="260"/>
        <v>9.2733176692012584</v>
      </c>
    </row>
    <row r="2126" spans="1:11" ht="13.5" x14ac:dyDescent="0.25">
      <c r="A2126" s="3">
        <f>TITRES_STAT!B2129</f>
        <v>45098</v>
      </c>
      <c r="B2126" s="6">
        <f>TITRES_STAT!D2129</f>
        <v>9.1857000000000006</v>
      </c>
      <c r="C2126" s="2">
        <f t="shared" si="261"/>
        <v>8.2000000000004292E-3</v>
      </c>
      <c r="D2126" s="2">
        <f t="shared" si="262"/>
        <v>9.1939000000000028</v>
      </c>
      <c r="E2126" s="2">
        <f t="shared" si="264"/>
        <v>9.2020999999999997</v>
      </c>
      <c r="F2126" s="2">
        <f t="shared" si="257"/>
        <v>9.2029150000000008</v>
      </c>
      <c r="G2126" s="2">
        <f t="shared" si="259"/>
        <v>9.2760560000000023</v>
      </c>
      <c r="H2126" s="2">
        <f t="shared" si="263"/>
        <v>9.4472860000000107</v>
      </c>
      <c r="I2126" s="2">
        <f t="array" ref="I2126">SUMPRODUCT(B2110:B2129, (ROW(B2110:B2129)-ROW(B2110)+1)) / (20*21/2)</f>
        <v>9.2414971428571402</v>
      </c>
      <c r="J2126" s="2">
        <f t="shared" si="258"/>
        <v>9.2096568551711773</v>
      </c>
      <c r="K2126" s="2">
        <f t="shared" si="260"/>
        <v>9.2698816821737591</v>
      </c>
    </row>
    <row r="2127" spans="1:11" ht="13.5" x14ac:dyDescent="0.25">
      <c r="A2127" s="3">
        <f>TITRES_STAT!B2130</f>
        <v>45099</v>
      </c>
      <c r="B2127" s="6">
        <f>TITRES_STAT!D2130</f>
        <v>9.1857000000000006</v>
      </c>
      <c r="C2127" s="2">
        <f t="shared" si="261"/>
        <v>0</v>
      </c>
      <c r="D2127" s="2">
        <f t="shared" si="262"/>
        <v>9.1889800000000008</v>
      </c>
      <c r="E2127" s="2">
        <f t="shared" si="264"/>
        <v>9.1996399999999987</v>
      </c>
      <c r="F2127" s="2">
        <f t="shared" si="257"/>
        <v>9.201274999999999</v>
      </c>
      <c r="G2127" s="2">
        <f t="shared" si="259"/>
        <v>9.271136000000002</v>
      </c>
      <c r="H2127" s="2">
        <f t="shared" si="263"/>
        <v>9.4470810000000114</v>
      </c>
      <c r="I2127" s="2">
        <f t="array" ref="I2127">SUMPRODUCT(B2111:B2130, (ROW(B2111:B2130)-ROW(B2111)+1)) / (20*21/2)</f>
        <v>9.2833566666666663</v>
      </c>
      <c r="J2127" s="2">
        <f t="shared" si="258"/>
        <v>9.2073752499167796</v>
      </c>
      <c r="K2127" s="2">
        <f t="shared" si="260"/>
        <v>9.2665804397355735</v>
      </c>
    </row>
    <row r="2128" spans="1:11" ht="13.5" x14ac:dyDescent="0.25">
      <c r="A2128" s="3">
        <f>TITRES_STAT!B2131</f>
        <v>45100</v>
      </c>
      <c r="B2128" s="6">
        <f>TITRES_STAT!D2131</f>
        <v>9.3497000000000003</v>
      </c>
      <c r="C2128" s="2">
        <f t="shared" si="261"/>
        <v>0.1639999999999997</v>
      </c>
      <c r="D2128" s="2">
        <f t="shared" si="262"/>
        <v>9.2152199999999986</v>
      </c>
      <c r="E2128" s="2">
        <f t="shared" si="264"/>
        <v>9.2135799999999985</v>
      </c>
      <c r="F2128" s="2">
        <f t="shared" si="257"/>
        <v>9.2074250000000024</v>
      </c>
      <c r="G2128" s="2">
        <f t="shared" si="259"/>
        <v>9.2698240000000016</v>
      </c>
      <c r="H2128" s="2">
        <f t="shared" si="263"/>
        <v>9.4466710000000091</v>
      </c>
      <c r="I2128" s="2">
        <f t="array" ref="I2128">SUMPRODUCT(B2112:B2131, (ROW(B2112:B2131)-ROW(B2112)+1)) / (20*21/2)</f>
        <v>9.354670476190476</v>
      </c>
      <c r="J2128" s="2">
        <f t="shared" si="258"/>
        <v>9.2209299880199431</v>
      </c>
      <c r="K2128" s="2">
        <f t="shared" si="260"/>
        <v>9.2698400303341781</v>
      </c>
    </row>
    <row r="2129" spans="1:11" ht="13.5" x14ac:dyDescent="0.25">
      <c r="A2129" s="3">
        <f>TITRES_STAT!B2132</f>
        <v>45103</v>
      </c>
      <c r="B2129" s="6">
        <f>TITRES_STAT!D2132</f>
        <v>9.5137</v>
      </c>
      <c r="C2129" s="2">
        <f t="shared" si="261"/>
        <v>0.1639999999999997</v>
      </c>
      <c r="D2129" s="2">
        <f t="shared" si="262"/>
        <v>9.2824600000000004</v>
      </c>
      <c r="E2129" s="2">
        <f t="shared" si="264"/>
        <v>9.2439199999999992</v>
      </c>
      <c r="F2129" s="2">
        <f t="shared" si="257"/>
        <v>9.2217750000000027</v>
      </c>
      <c r="G2129" s="2">
        <f t="shared" si="259"/>
        <v>9.2714640000000017</v>
      </c>
      <c r="H2129" s="2">
        <f t="shared" si="263"/>
        <v>9.4470810000000096</v>
      </c>
      <c r="I2129" s="2">
        <f t="array" ref="I2129">SUMPRODUCT(B2113:B2132, (ROW(B2113:B2132)-ROW(B2113)+1)) / (20*21/2)</f>
        <v>9.4222995238095226</v>
      </c>
      <c r="J2129" s="2">
        <f t="shared" si="258"/>
        <v>9.2488128463037569</v>
      </c>
      <c r="K2129" s="2">
        <f t="shared" si="260"/>
        <v>9.2794031663995042</v>
      </c>
    </row>
    <row r="2130" spans="1:11" ht="13.5" x14ac:dyDescent="0.25">
      <c r="A2130" s="3">
        <f>TITRES_STAT!B2133</f>
        <v>45104</v>
      </c>
      <c r="B2130" s="6">
        <f>TITRES_STAT!D2133</f>
        <v>9.6613000000000007</v>
      </c>
      <c r="C2130" s="2">
        <f t="shared" si="261"/>
        <v>0.14760000000000062</v>
      </c>
      <c r="D2130" s="2">
        <f t="shared" si="262"/>
        <v>9.3792200000000001</v>
      </c>
      <c r="E2130" s="2">
        <f t="shared" si="264"/>
        <v>9.2890199999999989</v>
      </c>
      <c r="F2130" s="2">
        <f t="shared" si="257"/>
        <v>9.2435050000000025</v>
      </c>
      <c r="G2130" s="2">
        <f t="shared" si="259"/>
        <v>9.2760560000000005</v>
      </c>
      <c r="H2130" s="2">
        <f t="shared" si="263"/>
        <v>9.4482290000000084</v>
      </c>
      <c r="I2130" s="2">
        <f t="array" ref="I2130">SUMPRODUCT(B2114:B2133, (ROW(B2114:B2133)-ROW(B2114)+1)) / (20*21/2)</f>
        <v>9.486243809523808</v>
      </c>
      <c r="J2130" s="2">
        <f t="shared" si="258"/>
        <v>9.2880973371319708</v>
      </c>
      <c r="K2130" s="2">
        <f t="shared" si="260"/>
        <v>9.29437951281521</v>
      </c>
    </row>
    <row r="2131" spans="1:11" ht="13.5" x14ac:dyDescent="0.25">
      <c r="A2131" s="3">
        <f>TITRES_STAT!B2134</f>
        <v>45107</v>
      </c>
      <c r="B2131" s="6">
        <f>TITRES_STAT!D2134</f>
        <v>9.9923000000000002</v>
      </c>
      <c r="C2131" s="2">
        <f t="shared" si="261"/>
        <v>0.33099999999999952</v>
      </c>
      <c r="D2131" s="2">
        <f t="shared" si="262"/>
        <v>9.5405400000000018</v>
      </c>
      <c r="E2131" s="2">
        <f t="shared" si="264"/>
        <v>9.3672199999999997</v>
      </c>
      <c r="F2131" s="2">
        <f t="shared" si="257"/>
        <v>9.2821950000000015</v>
      </c>
      <c r="G2131" s="2">
        <f t="shared" si="259"/>
        <v>9.2872679999999992</v>
      </c>
      <c r="H2131" s="2">
        <f t="shared" si="263"/>
        <v>9.4510320000000085</v>
      </c>
      <c r="I2131" s="2">
        <f t="array" ref="I2131">SUMPRODUCT(B2115:B2134, (ROW(B2115:B2134)-ROW(B2115)+1)) / (20*21/2)</f>
        <v>9.5455657142857113</v>
      </c>
      <c r="J2131" s="2">
        <f t="shared" si="258"/>
        <v>9.3551642574051179</v>
      </c>
      <c r="K2131" s="2">
        <f t="shared" si="260"/>
        <v>9.3217489436852023</v>
      </c>
    </row>
    <row r="2132" spans="1:11" ht="13.5" x14ac:dyDescent="0.25">
      <c r="A2132" s="3">
        <f>TITRES_STAT!B2135</f>
        <v>45110</v>
      </c>
      <c r="B2132" s="6">
        <f>TITRES_STAT!D2135</f>
        <v>9.9923000000000002</v>
      </c>
      <c r="C2132" s="2">
        <f t="shared" si="261"/>
        <v>0</v>
      </c>
      <c r="D2132" s="2">
        <f t="shared" si="262"/>
        <v>9.7018599999999999</v>
      </c>
      <c r="E2132" s="2">
        <f t="shared" si="264"/>
        <v>9.4454200000000004</v>
      </c>
      <c r="F2132" s="2">
        <f t="shared" ref="F2132:F2195" si="265">AVERAGE(B2113:B2132)</f>
        <v>9.3208850000000023</v>
      </c>
      <c r="G2132" s="2">
        <f t="shared" si="259"/>
        <v>9.2984799999999996</v>
      </c>
      <c r="H2132" s="2">
        <f t="shared" si="263"/>
        <v>9.4548600000000071</v>
      </c>
      <c r="I2132" s="2">
        <f t="array" ref="I2132">SUMPRODUCT(B2116:B2135, (ROW(B2116:B2135)-ROW(B2116)+1)) / (20*21/2)</f>
        <v>9.6012419047619044</v>
      </c>
      <c r="J2132" s="2">
        <f t="shared" si="258"/>
        <v>9.4158438519379644</v>
      </c>
      <c r="K2132" s="2">
        <f t="shared" si="260"/>
        <v>9.3480450635406847</v>
      </c>
    </row>
    <row r="2133" spans="1:11" ht="13.5" x14ac:dyDescent="0.25">
      <c r="A2133" s="3">
        <f>TITRES_STAT!B2136</f>
        <v>45111</v>
      </c>
      <c r="B2133" s="6">
        <f>TITRES_STAT!D2136</f>
        <v>9.9923000000000002</v>
      </c>
      <c r="C2133" s="2">
        <f t="shared" si="261"/>
        <v>0</v>
      </c>
      <c r="D2133" s="2">
        <f t="shared" si="262"/>
        <v>9.8303799999999999</v>
      </c>
      <c r="E2133" s="2">
        <f t="shared" si="264"/>
        <v>9.5228000000000002</v>
      </c>
      <c r="F2133" s="2">
        <f t="shared" si="265"/>
        <v>9.3694200000000016</v>
      </c>
      <c r="G2133" s="2">
        <f t="shared" si="259"/>
        <v>9.311496</v>
      </c>
      <c r="H2133" s="2">
        <f t="shared" si="263"/>
        <v>9.457663000000009</v>
      </c>
      <c r="I2133" s="2">
        <f t="array" ref="I2133">SUMPRODUCT(B2117:B2136, (ROW(B2117:B2136)-ROW(B2117)+1)) / (20*21/2)</f>
        <v>9.6532723809523802</v>
      </c>
      <c r="J2133" s="2">
        <f t="shared" ref="J2133:J2196" si="266">$J$4*B2133+J2132*(1-$J$4)</f>
        <v>9.4707444374676832</v>
      </c>
      <c r="K2133" s="2">
        <f t="shared" si="260"/>
        <v>9.3733099630096763</v>
      </c>
    </row>
    <row r="2134" spans="1:11" ht="13.5" x14ac:dyDescent="0.25">
      <c r="A2134" s="3">
        <f>TITRES_STAT!B2137</f>
        <v>45112</v>
      </c>
      <c r="B2134" s="6">
        <f>TITRES_STAT!D2137</f>
        <v>9.9923000000000002</v>
      </c>
      <c r="C2134" s="2">
        <f t="shared" si="261"/>
        <v>0</v>
      </c>
      <c r="D2134" s="2">
        <f t="shared" si="262"/>
        <v>9.9260999999999999</v>
      </c>
      <c r="E2134" s="2">
        <f t="shared" si="264"/>
        <v>9.6042799999999993</v>
      </c>
      <c r="F2134" s="2">
        <f t="shared" si="265"/>
        <v>9.4077000000000019</v>
      </c>
      <c r="G2134" s="2">
        <f t="shared" si="259"/>
        <v>9.3243480000000005</v>
      </c>
      <c r="H2134" s="2">
        <f t="shared" si="263"/>
        <v>9.4604660000000074</v>
      </c>
      <c r="I2134" s="2">
        <f t="array" ref="I2134">SUMPRODUCT(B2118:B2137, (ROW(B2118:B2137)-ROW(B2118)+1)) / (20*21/2)</f>
        <v>9.7016571428571421</v>
      </c>
      <c r="J2134" s="2">
        <f t="shared" si="266"/>
        <v>9.5204163958040944</v>
      </c>
      <c r="K2134" s="2">
        <f t="shared" si="260"/>
        <v>9.3975840821073362</v>
      </c>
    </row>
    <row r="2135" spans="1:11" ht="13.5" x14ac:dyDescent="0.25">
      <c r="A2135" s="3">
        <f>TITRES_STAT!B2138</f>
        <v>45113</v>
      </c>
      <c r="B2135" s="6">
        <f>TITRES_STAT!D2138</f>
        <v>9.9923000000000002</v>
      </c>
      <c r="C2135" s="2">
        <f t="shared" si="261"/>
        <v>0</v>
      </c>
      <c r="D2135" s="2">
        <f t="shared" si="262"/>
        <v>9.9923000000000002</v>
      </c>
      <c r="E2135" s="2">
        <f t="shared" si="264"/>
        <v>9.6857600000000001</v>
      </c>
      <c r="F2135" s="2">
        <f t="shared" si="265"/>
        <v>9.4459800000000005</v>
      </c>
      <c r="G2135" s="2">
        <f t="shared" si="259"/>
        <v>9.3372000000000011</v>
      </c>
      <c r="H2135" s="2">
        <f t="shared" si="263"/>
        <v>9.4633100000000052</v>
      </c>
      <c r="I2135" s="2">
        <f t="array" ref="I2135">SUMPRODUCT(B2119:B2138, (ROW(B2119:B2138)-ROW(B2119)+1)) / (20*21/2)</f>
        <v>9.7463180952380952</v>
      </c>
      <c r="J2135" s="2">
        <f t="shared" si="266"/>
        <v>9.5653576914418004</v>
      </c>
      <c r="K2135" s="2">
        <f t="shared" si="260"/>
        <v>9.420906274965871</v>
      </c>
    </row>
    <row r="2136" spans="1:11" ht="13.5" x14ac:dyDescent="0.25">
      <c r="A2136" s="3">
        <f>TITRES_STAT!B2139</f>
        <v>45114</v>
      </c>
      <c r="B2136" s="6">
        <f>TITRES_STAT!D2139</f>
        <v>9.9923000000000002</v>
      </c>
      <c r="C2136" s="2">
        <f t="shared" si="261"/>
        <v>0</v>
      </c>
      <c r="D2136" s="2">
        <f t="shared" si="262"/>
        <v>9.9923000000000002</v>
      </c>
      <c r="E2136" s="2">
        <f t="shared" si="264"/>
        <v>9.7664200000000001</v>
      </c>
      <c r="F2136" s="2">
        <f t="shared" si="265"/>
        <v>9.4842600000000008</v>
      </c>
      <c r="G2136" s="2">
        <f t="shared" si="259"/>
        <v>9.3500519999999998</v>
      </c>
      <c r="H2136" s="2">
        <f t="shared" si="263"/>
        <v>9.4671380000000074</v>
      </c>
      <c r="I2136" s="2">
        <f t="array" ref="I2136">SUMPRODUCT(B2120:B2139, (ROW(B2120:B2139)-ROW(B2120)+1)) / (20*21/2)</f>
        <v>9.787255238095236</v>
      </c>
      <c r="J2136" s="2">
        <f t="shared" si="266"/>
        <v>9.6060188636854384</v>
      </c>
      <c r="K2136" s="2">
        <f t="shared" si="260"/>
        <v>9.4433138720260335</v>
      </c>
    </row>
    <row r="2137" spans="1:11" ht="13.5" x14ac:dyDescent="0.25">
      <c r="A2137" s="3">
        <f>TITRES_STAT!B2140</f>
        <v>45117</v>
      </c>
      <c r="B2137" s="6">
        <f>TITRES_STAT!D2140</f>
        <v>9.9923000000000002</v>
      </c>
      <c r="C2137" s="2">
        <f t="shared" si="261"/>
        <v>0</v>
      </c>
      <c r="D2137" s="2">
        <f t="shared" si="262"/>
        <v>9.9923000000000002</v>
      </c>
      <c r="E2137" s="2">
        <f t="shared" si="264"/>
        <v>9.8470800000000001</v>
      </c>
      <c r="F2137" s="2">
        <f t="shared" si="265"/>
        <v>9.5233600000000003</v>
      </c>
      <c r="G2137" s="2">
        <f t="shared" si="259"/>
        <v>9.3629040000000003</v>
      </c>
      <c r="H2137" s="2">
        <f t="shared" si="263"/>
        <v>9.4707610000000049</v>
      </c>
      <c r="I2137" s="2">
        <f t="array" ref="I2137">SUMPRODUCT(B2121:B2140, (ROW(B2121:B2140)-ROW(B2121)+1)) / (20*21/2)</f>
        <v>9.8037733333333321</v>
      </c>
      <c r="J2137" s="2">
        <f t="shared" si="266"/>
        <v>9.6428075433344453</v>
      </c>
      <c r="K2137" s="2">
        <f t="shared" si="260"/>
        <v>9.4648427397897184</v>
      </c>
    </row>
    <row r="2138" spans="1:11" ht="13.5" x14ac:dyDescent="0.25">
      <c r="A2138" s="3">
        <f>TITRES_STAT!B2141</f>
        <v>45118</v>
      </c>
      <c r="B2138" s="6">
        <f>TITRES_STAT!D2141</f>
        <v>9.9923000000000002</v>
      </c>
      <c r="C2138" s="2">
        <f t="shared" si="261"/>
        <v>0</v>
      </c>
      <c r="D2138" s="2">
        <f t="shared" si="262"/>
        <v>9.9923000000000002</v>
      </c>
      <c r="E2138" s="2">
        <f t="shared" si="264"/>
        <v>9.9113399999999992</v>
      </c>
      <c r="F2138" s="2">
        <f t="shared" si="265"/>
        <v>9.562459999999998</v>
      </c>
      <c r="G2138" s="2">
        <f t="shared" si="259"/>
        <v>9.3757560000000009</v>
      </c>
      <c r="H2138" s="2">
        <f t="shared" si="263"/>
        <v>9.4736050000000027</v>
      </c>
      <c r="I2138" s="2">
        <f t="array" ref="I2138">SUMPRODUCT(B2122:B2141, (ROW(B2122:B2141)-ROW(B2122)+1)) / (20*21/2)</f>
        <v>9.8382976190476175</v>
      </c>
      <c r="J2138" s="2">
        <f t="shared" si="266"/>
        <v>9.6760925392073567</v>
      </c>
      <c r="K2138" s="2">
        <f t="shared" si="260"/>
        <v>9.4855273382293372</v>
      </c>
    </row>
    <row r="2139" spans="1:11" ht="13.5" x14ac:dyDescent="0.25">
      <c r="A2139" s="3">
        <f>TITRES_STAT!B2142</f>
        <v>45119</v>
      </c>
      <c r="B2139" s="6">
        <f>TITRES_STAT!D2142</f>
        <v>9.9923000000000002</v>
      </c>
      <c r="C2139" s="2">
        <f t="shared" si="261"/>
        <v>0</v>
      </c>
      <c r="D2139" s="2">
        <f t="shared" si="262"/>
        <v>9.9923000000000002</v>
      </c>
      <c r="E2139" s="2">
        <f t="shared" si="264"/>
        <v>9.9591999999999992</v>
      </c>
      <c r="F2139" s="2">
        <f t="shared" si="265"/>
        <v>9.601560000000001</v>
      </c>
      <c r="G2139" s="2">
        <f t="shared" si="259"/>
        <v>9.3886080000000014</v>
      </c>
      <c r="H2139" s="2">
        <f t="shared" si="263"/>
        <v>9.4764080000000028</v>
      </c>
      <c r="I2139" s="2">
        <f t="array" ref="I2139">SUMPRODUCT(B2123:B2142, (ROW(B2123:B2142)-ROW(B2123)+1)) / (20*21/2)</f>
        <v>9.8690980952380958</v>
      </c>
      <c r="J2139" s="2">
        <f t="shared" si="266"/>
        <v>9.7062075354733235</v>
      </c>
      <c r="K2139" s="2">
        <f t="shared" si="260"/>
        <v>9.5054007759458337</v>
      </c>
    </row>
    <row r="2140" spans="1:11" ht="13.5" x14ac:dyDescent="0.25">
      <c r="A2140" s="3">
        <f>TITRES_STAT!B2143</f>
        <v>45120</v>
      </c>
      <c r="B2140" s="6">
        <f>TITRES_STAT!D2143</f>
        <v>9.7750000000000004</v>
      </c>
      <c r="C2140" s="2">
        <f t="shared" si="261"/>
        <v>-0.21729999999999983</v>
      </c>
      <c r="D2140" s="2">
        <f t="shared" si="262"/>
        <v>9.9488400000000006</v>
      </c>
      <c r="E2140" s="2">
        <f t="shared" si="264"/>
        <v>9.9705700000000004</v>
      </c>
      <c r="F2140" s="2">
        <f t="shared" si="265"/>
        <v>9.6297949999999997</v>
      </c>
      <c r="G2140" s="2">
        <f t="shared" si="259"/>
        <v>9.397114000000002</v>
      </c>
      <c r="H2140" s="2">
        <f t="shared" si="263"/>
        <v>9.4780835000000021</v>
      </c>
      <c r="I2140" s="2">
        <f t="array" ref="I2140">SUMPRODUCT(B2124:B2143, (ROW(B2124:B2143)-ROW(B2124)+1)) / (20*21/2)</f>
        <v>9.8961747619047618</v>
      </c>
      <c r="J2140" s="2">
        <f t="shared" si="266"/>
        <v>9.712759198761578</v>
      </c>
      <c r="K2140" s="2">
        <f t="shared" si="260"/>
        <v>9.5159732945361934</v>
      </c>
    </row>
    <row r="2141" spans="1:11" ht="13.5" x14ac:dyDescent="0.25">
      <c r="A2141" s="3">
        <f>TITRES_STAT!B2144</f>
        <v>45121</v>
      </c>
      <c r="B2141" s="6">
        <f>TITRES_STAT!D2144</f>
        <v>9.9923000000000002</v>
      </c>
      <c r="C2141" s="2">
        <f t="shared" si="261"/>
        <v>0.21729999999999983</v>
      </c>
      <c r="D2141" s="2">
        <f t="shared" si="262"/>
        <v>9.9488400000000006</v>
      </c>
      <c r="E2141" s="2">
        <f t="shared" si="264"/>
        <v>9.9705700000000004</v>
      </c>
      <c r="F2141" s="2">
        <f t="shared" si="265"/>
        <v>9.6688950000000009</v>
      </c>
      <c r="G2141" s="2">
        <f t="shared" si="259"/>
        <v>9.4099659999999989</v>
      </c>
      <c r="H2141" s="2">
        <f t="shared" si="263"/>
        <v>9.4808865000000022</v>
      </c>
      <c r="I2141" s="2">
        <f t="array" ref="I2141">SUMPRODUCT(B2125:B2144, (ROW(B2125:B2144)-ROW(B2125)+1)) / (20*21/2)</f>
        <v>9.9195666666666664</v>
      </c>
      <c r="J2141" s="2">
        <f t="shared" si="266"/>
        <v>9.7393821322128566</v>
      </c>
      <c r="K2141" s="2">
        <f t="shared" si="260"/>
        <v>9.5346527731818327</v>
      </c>
    </row>
    <row r="2142" spans="1:11" ht="13.5" x14ac:dyDescent="0.25">
      <c r="A2142" s="3">
        <f>TITRES_STAT!B2145</f>
        <v>45124</v>
      </c>
      <c r="B2142" s="6">
        <f>TITRES_STAT!D2145</f>
        <v>9.9923000000000002</v>
      </c>
      <c r="C2142" s="2">
        <f t="shared" si="261"/>
        <v>0</v>
      </c>
      <c r="D2142" s="2">
        <f t="shared" si="262"/>
        <v>9.9488400000000006</v>
      </c>
      <c r="E2142" s="2">
        <f t="shared" si="264"/>
        <v>9.9705700000000004</v>
      </c>
      <c r="F2142" s="2">
        <f t="shared" si="265"/>
        <v>9.7079950000000004</v>
      </c>
      <c r="G2142" s="2">
        <f t="shared" si="259"/>
        <v>9.4228179999999995</v>
      </c>
      <c r="H2142" s="2">
        <f t="shared" si="263"/>
        <v>9.4836895000000005</v>
      </c>
      <c r="I2142" s="2">
        <f t="array" ref="I2142">SUMPRODUCT(B2126:B2145, (ROW(B2126:B2145)-ROW(B2126)+1)) / (20*21/2)</f>
        <v>9.9308023809523807</v>
      </c>
      <c r="J2142" s="2">
        <f t="shared" si="266"/>
        <v>9.7634695481925853</v>
      </c>
      <c r="K2142" s="2">
        <f t="shared" si="260"/>
        <v>9.5525997232531328</v>
      </c>
    </row>
    <row r="2143" spans="1:11" ht="13.5" x14ac:dyDescent="0.25">
      <c r="A2143" s="3">
        <f>TITRES_STAT!B2146</f>
        <v>45125</v>
      </c>
      <c r="B2143" s="6">
        <f>TITRES_STAT!D2146</f>
        <v>9.9923000000000002</v>
      </c>
      <c r="C2143" s="2">
        <f t="shared" si="261"/>
        <v>0</v>
      </c>
      <c r="D2143" s="2">
        <f t="shared" si="262"/>
        <v>9.9488400000000006</v>
      </c>
      <c r="E2143" s="2">
        <f t="shared" si="264"/>
        <v>9.9705700000000004</v>
      </c>
      <c r="F2143" s="2">
        <f t="shared" si="265"/>
        <v>9.7466850000000012</v>
      </c>
      <c r="G2143" s="2">
        <f t="shared" si="259"/>
        <v>9.4356699999999982</v>
      </c>
      <c r="H2143" s="2">
        <f t="shared" si="263"/>
        <v>9.4864925000000024</v>
      </c>
      <c r="I2143" s="2">
        <f t="array" ref="I2143">SUMPRODUCT(B2127:B2146, (ROW(B2127:B2146)-ROW(B2127)+1)) / (20*21/2)</f>
        <v>9.9551242857142874</v>
      </c>
      <c r="J2143" s="2">
        <f t="shared" si="266"/>
        <v>9.7852629245551963</v>
      </c>
      <c r="K2143" s="2">
        <f t="shared" si="260"/>
        <v>9.5698428713608532</v>
      </c>
    </row>
    <row r="2144" spans="1:11" ht="13.5" x14ac:dyDescent="0.25">
      <c r="A2144" s="3">
        <f>TITRES_STAT!B2147</f>
        <v>45127</v>
      </c>
      <c r="B2144" s="6">
        <f>TITRES_STAT!D2147</f>
        <v>9.9923000000000002</v>
      </c>
      <c r="C2144" s="2">
        <f t="shared" si="261"/>
        <v>0</v>
      </c>
      <c r="D2144" s="2">
        <f t="shared" si="262"/>
        <v>9.9488400000000006</v>
      </c>
      <c r="E2144" s="2">
        <f t="shared" si="264"/>
        <v>9.9705700000000004</v>
      </c>
      <c r="F2144" s="2">
        <f t="shared" si="265"/>
        <v>9.7874250000000007</v>
      </c>
      <c r="G2144" s="2">
        <f t="shared" si="259"/>
        <v>9.4485219999999988</v>
      </c>
      <c r="H2144" s="2">
        <f t="shared" si="263"/>
        <v>9.490320500000001</v>
      </c>
      <c r="I2144" s="2">
        <f t="array" ref="I2144">SUMPRODUCT(B2128:B2147, (ROW(B2128:B2147)-ROW(B2128)+1)) / (20*21/2)</f>
        <v>9.9751914285714278</v>
      </c>
      <c r="J2144" s="2">
        <f t="shared" si="266"/>
        <v>9.8049807412642256</v>
      </c>
      <c r="K2144" s="2">
        <f t="shared" si="260"/>
        <v>9.5864098175819965</v>
      </c>
    </row>
    <row r="2145" spans="1:11" ht="13.5" x14ac:dyDescent="0.25">
      <c r="A2145" s="3">
        <f>TITRES_STAT!B2148</f>
        <v>45128</v>
      </c>
      <c r="B2145" s="6">
        <f>TITRES_STAT!D2148</f>
        <v>9.9054000000000002</v>
      </c>
      <c r="C2145" s="2">
        <f t="shared" si="261"/>
        <v>-8.6899999999999977E-2</v>
      </c>
      <c r="D2145" s="2">
        <f t="shared" si="262"/>
        <v>9.9749200000000009</v>
      </c>
      <c r="E2145" s="2">
        <f t="shared" si="264"/>
        <v>9.9618800000000007</v>
      </c>
      <c r="F2145" s="2">
        <f t="shared" si="265"/>
        <v>9.8238200000000013</v>
      </c>
      <c r="G2145" s="2">
        <f t="shared" si="259"/>
        <v>9.4596359999999979</v>
      </c>
      <c r="H2145" s="2">
        <f t="shared" si="263"/>
        <v>9.4937140000000024</v>
      </c>
      <c r="I2145" s="2">
        <f t="array" ref="I2145">SUMPRODUCT(B2129:B2148, (ROW(B2129:B2148)-ROW(B2129)+1)) / (20*21/2)</f>
        <v>9.991003809523809</v>
      </c>
      <c r="J2145" s="2">
        <f t="shared" si="266"/>
        <v>9.8145444801914419</v>
      </c>
      <c r="K2145" s="2">
        <f t="shared" si="260"/>
        <v>9.5989192365003504</v>
      </c>
    </row>
    <row r="2146" spans="1:11" ht="13.5" x14ac:dyDescent="0.25">
      <c r="A2146" s="3">
        <f>TITRES_STAT!B2149</f>
        <v>45131</v>
      </c>
      <c r="B2146" s="6">
        <f>TITRES_STAT!D2149</f>
        <v>10.0792</v>
      </c>
      <c r="C2146" s="2">
        <f t="shared" si="261"/>
        <v>0.17379999999999995</v>
      </c>
      <c r="D2146" s="2">
        <f t="shared" si="262"/>
        <v>9.9923000000000002</v>
      </c>
      <c r="E2146" s="2">
        <f t="shared" si="264"/>
        <v>9.9705700000000004</v>
      </c>
      <c r="F2146" s="2">
        <f t="shared" si="265"/>
        <v>9.8684950000000011</v>
      </c>
      <c r="G2146" s="2">
        <f t="shared" si="259"/>
        <v>9.4806239999999988</v>
      </c>
      <c r="H2146" s="2">
        <f t="shared" si="263"/>
        <v>9.4981815000000012</v>
      </c>
      <c r="I2146" s="2">
        <f t="array" ref="I2146">SUMPRODUCT(B2130:B2149, (ROW(B2130:B2149)-ROW(B2130)+1)) / (20*21/2)</f>
        <v>9.9991995238095246</v>
      </c>
      <c r="J2146" s="2">
        <f t="shared" si="266"/>
        <v>9.8397497677922576</v>
      </c>
      <c r="K2146" s="2">
        <f t="shared" si="260"/>
        <v>9.6177537762454346</v>
      </c>
    </row>
    <row r="2147" spans="1:11" ht="13.5" x14ac:dyDescent="0.25">
      <c r="A2147" s="3">
        <f>TITRES_STAT!B2150</f>
        <v>45133</v>
      </c>
      <c r="B2147" s="6">
        <f>TITRES_STAT!D2150</f>
        <v>10.0792</v>
      </c>
      <c r="C2147" s="2">
        <f t="shared" si="261"/>
        <v>0</v>
      </c>
      <c r="D2147" s="2">
        <f t="shared" si="262"/>
        <v>10.009679999999999</v>
      </c>
      <c r="E2147" s="2">
        <f t="shared" si="264"/>
        <v>9.97926</v>
      </c>
      <c r="F2147" s="2">
        <f t="shared" si="265"/>
        <v>9.9131700000000027</v>
      </c>
      <c r="G2147" s="2">
        <f t="shared" si="259"/>
        <v>9.4955419999999986</v>
      </c>
      <c r="H2147" s="2">
        <f t="shared" si="263"/>
        <v>9.5014190000000003</v>
      </c>
      <c r="I2147" s="2">
        <f t="array" ref="I2147">SUMPRODUCT(B2131:B2150, (ROW(B2131:B2150)-ROW(B2131)+1)) / (20*21/2)</f>
        <v>9.9593952380952402</v>
      </c>
      <c r="J2147" s="2">
        <f t="shared" si="266"/>
        <v>9.8625545518120425</v>
      </c>
      <c r="K2147" s="2">
        <f t="shared" si="260"/>
        <v>9.6358497065887505</v>
      </c>
    </row>
    <row r="2148" spans="1:11" ht="13.5" x14ac:dyDescent="0.25">
      <c r="A2148" s="3">
        <f>TITRES_STAT!B2151</f>
        <v>45134</v>
      </c>
      <c r="B2148" s="6">
        <f>TITRES_STAT!D2151</f>
        <v>10.0792</v>
      </c>
      <c r="C2148" s="2">
        <f t="shared" si="261"/>
        <v>0</v>
      </c>
      <c r="D2148" s="2">
        <f t="shared" si="262"/>
        <v>10.027060000000001</v>
      </c>
      <c r="E2148" s="2">
        <f t="shared" si="264"/>
        <v>9.9879499999999997</v>
      </c>
      <c r="F2148" s="2">
        <f t="shared" si="265"/>
        <v>9.9496450000000003</v>
      </c>
      <c r="G2148" s="2">
        <f t="shared" si="259"/>
        <v>9.5102959999999985</v>
      </c>
      <c r="H2148" s="2">
        <f t="shared" si="263"/>
        <v>9.5036315000000009</v>
      </c>
      <c r="I2148" s="2">
        <f t="array" ref="I2148">SUMPRODUCT(B2132:B2151, (ROW(B2132:B2151)-ROW(B2132)+1)) / (20*21/2)</f>
        <v>9.9614647619047627</v>
      </c>
      <c r="J2148" s="2">
        <f t="shared" si="266"/>
        <v>9.8831874516394667</v>
      </c>
      <c r="K2148" s="2">
        <f t="shared" si="260"/>
        <v>9.6532359926048787</v>
      </c>
    </row>
    <row r="2149" spans="1:11" ht="13.5" x14ac:dyDescent="0.25">
      <c r="A2149" s="3">
        <f>TITRES_STAT!B2152</f>
        <v>45135</v>
      </c>
      <c r="B2149" s="6">
        <f>TITRES_STAT!D2152</f>
        <v>10.0357</v>
      </c>
      <c r="C2149" s="2">
        <f t="shared" si="261"/>
        <v>-4.3499999999999872E-2</v>
      </c>
      <c r="D2149" s="2">
        <f t="shared" si="262"/>
        <v>10.035740000000001</v>
      </c>
      <c r="E2149" s="2">
        <f t="shared" si="264"/>
        <v>9.9922900000000006</v>
      </c>
      <c r="F2149" s="2">
        <f t="shared" si="265"/>
        <v>9.9757450000000016</v>
      </c>
      <c r="G2149" s="2">
        <f t="shared" si="259"/>
        <v>9.5248359999999987</v>
      </c>
      <c r="H2149" s="2">
        <f t="shared" si="263"/>
        <v>9.506651500000002</v>
      </c>
      <c r="I2149" s="2">
        <f t="array" ref="I2149">SUMPRODUCT(B2133:B2152, (ROW(B2133:B2152)-ROW(B2133)+1)) / (20*21/2)</f>
        <v>9.9635342857142852</v>
      </c>
      <c r="J2149" s="2">
        <f t="shared" si="266"/>
        <v>9.8977124562452303</v>
      </c>
      <c r="K2149" s="2">
        <f t="shared" si="260"/>
        <v>9.6682345811301786</v>
      </c>
    </row>
    <row r="2150" spans="1:11" ht="13.5" x14ac:dyDescent="0.25">
      <c r="A2150" s="3">
        <f>TITRES_STAT!B2153</f>
        <v>45138</v>
      </c>
      <c r="B2150" s="6">
        <f>TITRES_STAT!D2153</f>
        <v>9.5578000000000003</v>
      </c>
      <c r="C2150" s="2">
        <f t="shared" si="261"/>
        <v>-0.47789999999999999</v>
      </c>
      <c r="D2150" s="2">
        <f t="shared" si="262"/>
        <v>9.9662199999999999</v>
      </c>
      <c r="E2150" s="2">
        <f t="shared" si="264"/>
        <v>9.9705700000000004</v>
      </c>
      <c r="F2150" s="2">
        <f t="shared" si="265"/>
        <v>9.9705700000000039</v>
      </c>
      <c r="G2150" s="2">
        <f t="shared" si="259"/>
        <v>9.5298179999999988</v>
      </c>
      <c r="H2150" s="2">
        <f t="shared" si="263"/>
        <v>9.5072820000000018</v>
      </c>
      <c r="I2150" s="2">
        <f t="array" ref="I2150">SUMPRODUCT(B2134:B2153, (ROW(B2134:B2153)-ROW(B2134)+1)) / (20*21/2)</f>
        <v>9.9656038095238095</v>
      </c>
      <c r="J2150" s="2">
        <f t="shared" si="266"/>
        <v>9.8653398413647331</v>
      </c>
      <c r="K2150" s="2">
        <f t="shared" si="260"/>
        <v>9.6639038132427206</v>
      </c>
    </row>
    <row r="2151" spans="1:11" ht="13.5" x14ac:dyDescent="0.25">
      <c r="A2151" s="3">
        <f>TITRES_STAT!B2154</f>
        <v>45139</v>
      </c>
      <c r="B2151" s="6">
        <f>TITRES_STAT!D2154</f>
        <v>9.9923000000000002</v>
      </c>
      <c r="C2151" s="2">
        <f t="shared" si="261"/>
        <v>0.43449999999999989</v>
      </c>
      <c r="D2151" s="2">
        <f t="shared" si="262"/>
        <v>9.9488400000000006</v>
      </c>
      <c r="E2151" s="2">
        <f t="shared" si="264"/>
        <v>9.9705700000000004</v>
      </c>
      <c r="F2151" s="2">
        <f t="shared" si="265"/>
        <v>9.9705700000000039</v>
      </c>
      <c r="G2151" s="2">
        <f t="shared" si="259"/>
        <v>9.5434899999999985</v>
      </c>
      <c r="H2151" s="2">
        <f t="shared" si="263"/>
        <v>9.5091830000000002</v>
      </c>
      <c r="I2151" s="2">
        <f t="array" ref="I2151">SUMPRODUCT(B2135:B2154, (ROW(B2135:B2154)-ROW(B2135)+1)) / (20*21/2)</f>
        <v>9.9676733333333321</v>
      </c>
      <c r="J2151" s="2">
        <f t="shared" si="266"/>
        <v>9.8774312850442829</v>
      </c>
      <c r="K2151" s="2">
        <f t="shared" si="260"/>
        <v>9.676782095076339</v>
      </c>
    </row>
    <row r="2152" spans="1:11" ht="13.5" x14ac:dyDescent="0.25">
      <c r="A2152" s="3">
        <f>TITRES_STAT!B2155</f>
        <v>45140</v>
      </c>
      <c r="B2152" s="6">
        <f>TITRES_STAT!D2155</f>
        <v>9.9923000000000002</v>
      </c>
      <c r="C2152" s="2">
        <f t="shared" si="261"/>
        <v>0</v>
      </c>
      <c r="D2152" s="2">
        <f t="shared" si="262"/>
        <v>9.9314599999999995</v>
      </c>
      <c r="E2152" s="2">
        <f t="shared" si="264"/>
        <v>9.9705700000000004</v>
      </c>
      <c r="F2152" s="2">
        <f t="shared" si="265"/>
        <v>9.9705700000000039</v>
      </c>
      <c r="G2152" s="2">
        <f t="shared" si="259"/>
        <v>9.5571619999999999</v>
      </c>
      <c r="H2152" s="2">
        <f t="shared" si="263"/>
        <v>9.5119860000000003</v>
      </c>
      <c r="I2152" s="2">
        <f t="array" ref="I2152">SUMPRODUCT(B2136:B2155, (ROW(B2136:B2155)-ROW(B2136)+1)) / (20*21/2)</f>
        <v>9.9697428571428581</v>
      </c>
      <c r="J2152" s="2">
        <f t="shared" si="266"/>
        <v>9.888371162659114</v>
      </c>
      <c r="K2152" s="2">
        <f t="shared" si="260"/>
        <v>9.6891553462498159</v>
      </c>
    </row>
    <row r="2153" spans="1:11" ht="13.5" x14ac:dyDescent="0.25">
      <c r="A2153" s="3">
        <f>TITRES_STAT!B2156</f>
        <v>45141</v>
      </c>
      <c r="B2153" s="6">
        <f>TITRES_STAT!D2156</f>
        <v>9.9923000000000002</v>
      </c>
      <c r="C2153" s="2">
        <f t="shared" si="261"/>
        <v>0</v>
      </c>
      <c r="D2153" s="2">
        <f t="shared" si="262"/>
        <v>9.9140800000000002</v>
      </c>
      <c r="E2153" s="2">
        <f t="shared" si="264"/>
        <v>9.9705700000000004</v>
      </c>
      <c r="F2153" s="2">
        <f t="shared" si="265"/>
        <v>9.9705700000000004</v>
      </c>
      <c r="G2153" s="2">
        <f t="shared" si="259"/>
        <v>9.5708339999999996</v>
      </c>
      <c r="H2153" s="2">
        <f t="shared" si="263"/>
        <v>9.5147889999999986</v>
      </c>
      <c r="I2153" s="2">
        <f t="array" ref="I2153">SUMPRODUCT(B2137:B2156, (ROW(B2137:B2156)-ROW(B2137)+1)) / (20*21/2)</f>
        <v>9.9718123809523807</v>
      </c>
      <c r="J2153" s="2">
        <f t="shared" si="266"/>
        <v>9.8982691471677704</v>
      </c>
      <c r="K2153" s="2">
        <f t="shared" si="260"/>
        <v>9.7010433718870779</v>
      </c>
    </row>
    <row r="2154" spans="1:11" ht="13.5" x14ac:dyDescent="0.25">
      <c r="A2154" s="3">
        <f>TITRES_STAT!B2157</f>
        <v>45142</v>
      </c>
      <c r="B2154" s="6">
        <f>TITRES_STAT!D2157</f>
        <v>9.9923000000000002</v>
      </c>
      <c r="C2154" s="2">
        <f t="shared" si="261"/>
        <v>0</v>
      </c>
      <c r="D2154" s="2">
        <f t="shared" si="262"/>
        <v>9.9054000000000002</v>
      </c>
      <c r="E2154" s="2">
        <f t="shared" si="264"/>
        <v>9.9705700000000004</v>
      </c>
      <c r="F2154" s="2">
        <f t="shared" si="265"/>
        <v>9.9705700000000004</v>
      </c>
      <c r="G2154" s="2">
        <f t="shared" si="259"/>
        <v>9.5845059999999993</v>
      </c>
      <c r="H2154" s="2">
        <f t="shared" si="263"/>
        <v>9.5188219999999948</v>
      </c>
      <c r="I2154" s="2">
        <f t="array" ref="I2154">SUMPRODUCT(B2138:B2157, (ROW(B2138:B2157)-ROW(B2138)+1)) / (20*21/2)</f>
        <v>9.9738819047619032</v>
      </c>
      <c r="J2154" s="2">
        <f t="shared" si="266"/>
        <v>9.9072244664851272</v>
      </c>
      <c r="K2154" s="2">
        <f t="shared" si="260"/>
        <v>9.7124652004405263</v>
      </c>
    </row>
    <row r="2155" spans="1:11" ht="13.5" x14ac:dyDescent="0.25">
      <c r="A2155" s="3">
        <f>TITRES_STAT!B2158</f>
        <v>45145</v>
      </c>
      <c r="B2155" s="6">
        <f>TITRES_STAT!D2158</f>
        <v>9.9923000000000002</v>
      </c>
      <c r="C2155" s="2">
        <f t="shared" si="261"/>
        <v>0</v>
      </c>
      <c r="D2155" s="2">
        <f t="shared" si="262"/>
        <v>9.9923000000000002</v>
      </c>
      <c r="E2155" s="2">
        <f t="shared" si="264"/>
        <v>9.97926</v>
      </c>
      <c r="F2155" s="2">
        <f t="shared" si="265"/>
        <v>9.9705700000000004</v>
      </c>
      <c r="G2155" s="2">
        <f t="shared" si="259"/>
        <v>9.603591999999999</v>
      </c>
      <c r="H2155" s="2">
        <f t="shared" si="263"/>
        <v>9.5228549999999945</v>
      </c>
      <c r="I2155" s="2">
        <f t="array" ref="I2155">SUMPRODUCT(B2139:B2158, (ROW(B2139:B2158)-ROW(B2139)+1)) / (20*21/2)</f>
        <v>9.9759514285714275</v>
      </c>
      <c r="J2155" s="2">
        <f t="shared" si="266"/>
        <v>9.9153268982484484</v>
      </c>
      <c r="K2155" s="2">
        <f t="shared" si="260"/>
        <v>9.7234391141487411</v>
      </c>
    </row>
    <row r="2156" spans="1:11" ht="13.5" x14ac:dyDescent="0.25">
      <c r="A2156" s="3">
        <f>TITRES_STAT!B2159</f>
        <v>45146</v>
      </c>
      <c r="B2156" s="6">
        <f>TITRES_STAT!D2159</f>
        <v>9.9923000000000002</v>
      </c>
      <c r="C2156" s="2">
        <f t="shared" si="261"/>
        <v>0</v>
      </c>
      <c r="D2156" s="2">
        <f t="shared" si="262"/>
        <v>9.9923000000000002</v>
      </c>
      <c r="E2156" s="2">
        <f t="shared" si="264"/>
        <v>9.9705700000000004</v>
      </c>
      <c r="F2156" s="2">
        <f t="shared" si="265"/>
        <v>9.9705700000000004</v>
      </c>
      <c r="G2156" s="2">
        <f t="shared" si="259"/>
        <v>9.6226780000000005</v>
      </c>
      <c r="H2156" s="2">
        <f t="shared" si="263"/>
        <v>9.5268879999999942</v>
      </c>
      <c r="I2156" s="2">
        <f t="array" ref="I2156">SUMPRODUCT(B2140:B2159, (ROW(B2140:B2159)-ROW(B2140)+1)) / (20*21/2)</f>
        <v>9.9780209523809518</v>
      </c>
      <c r="J2156" s="2">
        <f t="shared" si="266"/>
        <v>9.9226576698438347</v>
      </c>
      <c r="K2156" s="2">
        <f t="shared" si="260"/>
        <v>9.7339826782997712</v>
      </c>
    </row>
    <row r="2157" spans="1:11" ht="13.5" x14ac:dyDescent="0.25">
      <c r="A2157" s="3">
        <f>TITRES_STAT!B2160</f>
        <v>45147</v>
      </c>
      <c r="B2157" s="6">
        <f>TITRES_STAT!D2160</f>
        <v>9.9923000000000002</v>
      </c>
      <c r="C2157" s="2">
        <f t="shared" si="261"/>
        <v>0</v>
      </c>
      <c r="D2157" s="2">
        <f t="shared" si="262"/>
        <v>9.9923000000000002</v>
      </c>
      <c r="E2157" s="2">
        <f t="shared" si="264"/>
        <v>9.961879999999999</v>
      </c>
      <c r="F2157" s="2">
        <f t="shared" si="265"/>
        <v>9.9705700000000004</v>
      </c>
      <c r="G2157" s="2">
        <f t="shared" si="259"/>
        <v>9.6381540000000001</v>
      </c>
      <c r="H2157" s="2">
        <f t="shared" si="263"/>
        <v>9.5290349999999915</v>
      </c>
      <c r="I2157" s="2">
        <f t="array" ref="I2157">SUMPRODUCT(B2141:B2160, (ROW(B2141:B2160)-ROW(B2141)+1)) / (20*21/2)</f>
        <v>9.9800904761904761</v>
      </c>
      <c r="J2157" s="2">
        <f t="shared" si="266"/>
        <v>9.9292902727158516</v>
      </c>
      <c r="K2157" s="2">
        <f t="shared" si="260"/>
        <v>9.7441127693468381</v>
      </c>
    </row>
    <row r="2158" spans="1:11" ht="13.5" x14ac:dyDescent="0.25">
      <c r="A2158" s="3">
        <f>TITRES_STAT!B2161</f>
        <v>45148</v>
      </c>
      <c r="B2158" s="6">
        <f>TITRES_STAT!D2161</f>
        <v>9.9923000000000002</v>
      </c>
      <c r="C2158" s="2">
        <f t="shared" si="261"/>
        <v>0</v>
      </c>
      <c r="D2158" s="2">
        <f t="shared" si="262"/>
        <v>9.9923000000000002</v>
      </c>
      <c r="E2158" s="2">
        <f t="shared" si="264"/>
        <v>9.9531900000000011</v>
      </c>
      <c r="F2158" s="2">
        <f t="shared" si="265"/>
        <v>9.9705700000000004</v>
      </c>
      <c r="G2158" s="2">
        <f t="shared" si="259"/>
        <v>9.6534660000000017</v>
      </c>
      <c r="H2158" s="2">
        <f t="shared" si="263"/>
        <v>9.5310999999999915</v>
      </c>
      <c r="I2158" s="2">
        <f t="array" ref="I2158">SUMPRODUCT(B2142:B2161, (ROW(B2142:B2161)-ROW(B2142)+1)) / (20*21/2)</f>
        <v>9.9802966666666659</v>
      </c>
      <c r="J2158" s="2">
        <f t="shared" si="266"/>
        <v>9.935291199123867</v>
      </c>
      <c r="K2158" s="2">
        <f t="shared" si="260"/>
        <v>9.753845601921471</v>
      </c>
    </row>
    <row r="2159" spans="1:11" ht="13.5" x14ac:dyDescent="0.25">
      <c r="A2159" s="3">
        <f>TITRES_STAT!B2162</f>
        <v>45149</v>
      </c>
      <c r="B2159" s="6">
        <f>TITRES_STAT!D2162</f>
        <v>9.9923000000000002</v>
      </c>
      <c r="C2159" s="2">
        <f t="shared" si="261"/>
        <v>0</v>
      </c>
      <c r="D2159" s="2">
        <f t="shared" si="262"/>
        <v>9.9923000000000002</v>
      </c>
      <c r="E2159" s="2">
        <f t="shared" si="264"/>
        <v>9.9488500000000002</v>
      </c>
      <c r="F2159" s="2">
        <f t="shared" si="265"/>
        <v>9.9705700000000004</v>
      </c>
      <c r="G2159" s="2">
        <f t="shared" si="259"/>
        <v>9.6687780000000014</v>
      </c>
      <c r="H2159" s="2">
        <f t="shared" si="263"/>
        <v>9.5331649999999897</v>
      </c>
      <c r="I2159" s="2">
        <f t="array" ref="I2159">SUMPRODUCT(B2143:B2162, (ROW(B2143:B2162)-ROW(B2143)+1)) / (20*21/2)</f>
        <v>9.9797157142857138</v>
      </c>
      <c r="J2159" s="2">
        <f t="shared" si="266"/>
        <v>9.9407206087311177</v>
      </c>
      <c r="K2159" s="2">
        <f t="shared" si="260"/>
        <v>9.7631967547872947</v>
      </c>
    </row>
    <row r="2160" spans="1:11" ht="13.5" x14ac:dyDescent="0.25">
      <c r="A2160" s="3">
        <f>TITRES_STAT!B2163</f>
        <v>45152</v>
      </c>
      <c r="B2160" s="6">
        <f>TITRES_STAT!D2163</f>
        <v>9.9923000000000002</v>
      </c>
      <c r="C2160" s="2">
        <f t="shared" si="261"/>
        <v>0</v>
      </c>
      <c r="D2160" s="2">
        <f t="shared" si="262"/>
        <v>9.9923000000000002</v>
      </c>
      <c r="E2160" s="2">
        <f t="shared" si="264"/>
        <v>9.9923000000000002</v>
      </c>
      <c r="F2160" s="2">
        <f t="shared" si="265"/>
        <v>9.9814350000000012</v>
      </c>
      <c r="G2160" s="2">
        <f t="shared" si="259"/>
        <v>9.684090000000003</v>
      </c>
      <c r="H2160" s="2">
        <f t="shared" si="263"/>
        <v>9.5352299999999897</v>
      </c>
      <c r="I2160" s="2">
        <f t="array" ref="I2160">SUMPRODUCT(B2144:B2163, (ROW(B2144:B2163)-ROW(B2144)+1)) / (20*21/2)</f>
        <v>9.9792176190476187</v>
      </c>
      <c r="J2160" s="2">
        <f t="shared" si="266"/>
        <v>9.9456329317091079</v>
      </c>
      <c r="K2160" s="2">
        <f t="shared" si="260"/>
        <v>9.7721811957760281</v>
      </c>
    </row>
    <row r="2161" spans="1:11" ht="13.5" x14ac:dyDescent="0.25">
      <c r="A2161" s="3">
        <f>TITRES_STAT!B2164</f>
        <v>45153</v>
      </c>
      <c r="B2161" s="6">
        <f>TITRES_STAT!D2164</f>
        <v>9.9835999999999991</v>
      </c>
      <c r="C2161" s="2">
        <f t="shared" si="261"/>
        <v>-8.7000000000010402E-3</v>
      </c>
      <c r="D2161" s="2">
        <f t="shared" si="262"/>
        <v>9.9905599999999986</v>
      </c>
      <c r="E2161" s="2">
        <f t="shared" si="264"/>
        <v>9.9914299999999994</v>
      </c>
      <c r="F2161" s="2">
        <f t="shared" si="265"/>
        <v>9.9809999999999999</v>
      </c>
      <c r="G2161" s="2">
        <f t="shared" si="259"/>
        <v>9.6993920000000013</v>
      </c>
      <c r="H2161" s="2">
        <f t="shared" si="263"/>
        <v>9.5372514999999893</v>
      </c>
      <c r="I2161" s="2">
        <f t="array" ref="I2161">SUMPRODUCT(B2145:B2164, (ROW(B2145:B2164)-ROW(B2145)+1)) / (20*21/2)</f>
        <v>9.9788023809523825</v>
      </c>
      <c r="J2161" s="2">
        <f t="shared" si="266"/>
        <v>9.9492488429749066</v>
      </c>
      <c r="K2161" s="2">
        <f t="shared" si="260"/>
        <v>9.7804721292750081</v>
      </c>
    </row>
    <row r="2162" spans="1:11" ht="13.5" x14ac:dyDescent="0.25">
      <c r="A2162" s="3">
        <f>TITRES_STAT!B2165</f>
        <v>45154</v>
      </c>
      <c r="B2162" s="6">
        <f>TITRES_STAT!D2165</f>
        <v>9.9748999999999999</v>
      </c>
      <c r="C2162" s="2">
        <f t="shared" si="261"/>
        <v>-8.6999999999992639E-3</v>
      </c>
      <c r="D2162" s="2">
        <f t="shared" si="262"/>
        <v>9.9870799999999988</v>
      </c>
      <c r="E2162" s="2">
        <f t="shared" si="264"/>
        <v>9.9896899999999995</v>
      </c>
      <c r="F2162" s="2">
        <f t="shared" si="265"/>
        <v>9.9801299999999991</v>
      </c>
      <c r="G2162" s="2">
        <f t="shared" ref="G2162:G2225" si="267">AVERAGE(B2113:B2162)</f>
        <v>9.714520000000002</v>
      </c>
      <c r="H2162" s="2">
        <f t="shared" si="263"/>
        <v>9.5399674999999871</v>
      </c>
      <c r="I2162" s="2">
        <f t="array" ref="I2162">SUMPRODUCT(B2146:B2165, (ROW(B2146:B2165)-ROW(B2146)+1)) / (20*21/2)</f>
        <v>9.9776414285714292</v>
      </c>
      <c r="J2162" s="2">
        <f t="shared" si="266"/>
        <v>9.9516918103106313</v>
      </c>
      <c r="K2162" s="2">
        <f t="shared" si="260"/>
        <v>9.788096751656381</v>
      </c>
    </row>
    <row r="2163" spans="1:11" ht="13.5" x14ac:dyDescent="0.25">
      <c r="A2163" s="3">
        <f>TITRES_STAT!B2166</f>
        <v>45155</v>
      </c>
      <c r="B2163" s="6">
        <f>TITRES_STAT!D2166</f>
        <v>9.9748999999999999</v>
      </c>
      <c r="C2163" s="2">
        <f t="shared" si="261"/>
        <v>0</v>
      </c>
      <c r="D2163" s="2">
        <f t="shared" si="262"/>
        <v>9.9835999999999991</v>
      </c>
      <c r="E2163" s="2">
        <f t="shared" si="264"/>
        <v>9.9879500000000014</v>
      </c>
      <c r="F2163" s="2">
        <f t="shared" si="265"/>
        <v>9.97926</v>
      </c>
      <c r="G2163" s="2">
        <f t="shared" si="267"/>
        <v>9.7335860000000007</v>
      </c>
      <c r="H2163" s="2">
        <f t="shared" si="263"/>
        <v>9.542109499999988</v>
      </c>
      <c r="I2163" s="2">
        <f t="array" ref="I2163">SUMPRODUCT(B2147:B2166, (ROW(B2147:B2166)-ROW(B2147)+1)) / (20*21/2)</f>
        <v>9.9761909523809518</v>
      </c>
      <c r="J2163" s="2">
        <f t="shared" si="266"/>
        <v>9.9539021140905728</v>
      </c>
      <c r="K2163" s="2">
        <f t="shared" ref="K2163:K2226" si="268">$K$4*B2163+(1-$K$4)*K2162</f>
        <v>9.7954223692384836</v>
      </c>
    </row>
    <row r="2164" spans="1:11" ht="13.5" x14ac:dyDescent="0.25">
      <c r="A2164" s="3">
        <f>TITRES_STAT!B2167</f>
        <v>45156</v>
      </c>
      <c r="B2164" s="6">
        <f>TITRES_STAT!D2167</f>
        <v>9.9748999999999999</v>
      </c>
      <c r="C2164" s="2">
        <f t="shared" si="261"/>
        <v>0</v>
      </c>
      <c r="D2164" s="2">
        <f t="shared" si="262"/>
        <v>9.9801199999999994</v>
      </c>
      <c r="E2164" s="2">
        <f t="shared" si="264"/>
        <v>9.9862100000000016</v>
      </c>
      <c r="F2164" s="2">
        <f t="shared" si="265"/>
        <v>9.9783899999999992</v>
      </c>
      <c r="G2164" s="2">
        <f t="shared" si="267"/>
        <v>9.7485500000000016</v>
      </c>
      <c r="H2164" s="2">
        <f t="shared" si="263"/>
        <v>9.5448664999999853</v>
      </c>
      <c r="I2164" s="2">
        <f t="array" ref="I2164">SUMPRODUCT(B2148:B2167, (ROW(B2148:B2167)-ROW(B2148)+1)) / (20*21/2)</f>
        <v>9.9694880952380949</v>
      </c>
      <c r="J2164" s="2">
        <f t="shared" si="266"/>
        <v>9.9559019127486135</v>
      </c>
      <c r="K2164" s="2">
        <f t="shared" si="268"/>
        <v>9.8024607076997192</v>
      </c>
    </row>
    <row r="2165" spans="1:11" ht="13.5" x14ac:dyDescent="0.25">
      <c r="A2165" s="3">
        <f>TITRES_STAT!B2168</f>
        <v>45159</v>
      </c>
      <c r="B2165" s="6">
        <f>TITRES_STAT!D2168</f>
        <v>9.9662000000000006</v>
      </c>
      <c r="C2165" s="2">
        <f t="shared" si="261"/>
        <v>-8.6999999999992639E-3</v>
      </c>
      <c r="D2165" s="2">
        <f t="shared" si="262"/>
        <v>9.9748999999999999</v>
      </c>
      <c r="E2165" s="2">
        <f t="shared" si="264"/>
        <v>9.9836000000000009</v>
      </c>
      <c r="F2165" s="2">
        <f t="shared" si="265"/>
        <v>9.9814299999999978</v>
      </c>
      <c r="G2165" s="2">
        <f t="shared" si="267"/>
        <v>9.7633400000000012</v>
      </c>
      <c r="H2165" s="2">
        <f t="shared" si="263"/>
        <v>9.547579999999984</v>
      </c>
      <c r="I2165" s="2">
        <f t="array" ref="I2165">SUMPRODUCT(B2149:B2168, (ROW(B2149:B2168)-ROW(B2149)+1)) / (20*21/2)</f>
        <v>9.9677461904761913</v>
      </c>
      <c r="J2165" s="2">
        <f t="shared" si="266"/>
        <v>9.9568826829630304</v>
      </c>
      <c r="K2165" s="2">
        <f t="shared" si="268"/>
        <v>9.8088818564173774</v>
      </c>
    </row>
    <row r="2166" spans="1:11" ht="13.5" x14ac:dyDescent="0.25">
      <c r="A2166" s="3">
        <f>TITRES_STAT!B2169</f>
        <v>45160</v>
      </c>
      <c r="B2166" s="6">
        <f>TITRES_STAT!D2169</f>
        <v>9.9662000000000006</v>
      </c>
      <c r="C2166" s="2">
        <f t="shared" si="261"/>
        <v>0</v>
      </c>
      <c r="D2166" s="2">
        <f t="shared" si="262"/>
        <v>9.9714200000000002</v>
      </c>
      <c r="E2166" s="2">
        <f t="shared" si="264"/>
        <v>9.9809900000000003</v>
      </c>
      <c r="F2166" s="2">
        <f t="shared" si="265"/>
        <v>9.9757800000000003</v>
      </c>
      <c r="G2166" s="2">
        <f t="shared" si="267"/>
        <v>9.7781300000000009</v>
      </c>
      <c r="H2166" s="2">
        <f t="shared" si="263"/>
        <v>9.5506624999999854</v>
      </c>
      <c r="I2166" s="2">
        <f t="array" ref="I2166">SUMPRODUCT(B2150:B2169, (ROW(B2150:B2169)-ROW(B2150)+1)) / (20*21/2)</f>
        <v>9.9691109523809533</v>
      </c>
      <c r="J2166" s="2">
        <f t="shared" si="266"/>
        <v>9.95777004649036</v>
      </c>
      <c r="K2166" s="2">
        <f t="shared" si="268"/>
        <v>9.8150511953814021</v>
      </c>
    </row>
    <row r="2167" spans="1:11" ht="13.5" x14ac:dyDescent="0.25">
      <c r="A2167" s="3">
        <f>TITRES_STAT!B2170</f>
        <v>45161</v>
      </c>
      <c r="B2167" s="6">
        <f>TITRES_STAT!D2170</f>
        <v>9.9054000000000002</v>
      </c>
      <c r="C2167" s="2">
        <f t="shared" si="261"/>
        <v>-6.0800000000000409E-2</v>
      </c>
      <c r="D2167" s="2">
        <f t="shared" si="262"/>
        <v>9.9575199999999988</v>
      </c>
      <c r="E2167" s="2">
        <f t="shared" si="264"/>
        <v>9.9723000000000006</v>
      </c>
      <c r="F2167" s="2">
        <f t="shared" si="265"/>
        <v>9.9670899999999989</v>
      </c>
      <c r="G2167" s="2">
        <f t="shared" si="267"/>
        <v>9.7920320000000007</v>
      </c>
      <c r="H2167" s="2">
        <f t="shared" si="263"/>
        <v>9.5534409999999852</v>
      </c>
      <c r="I2167" s="2">
        <f t="array" ref="I2167">SUMPRODUCT(B2151:B2170, (ROW(B2151:B2170)-ROW(B2151)+1)) / (20*21/2)</f>
        <v>9.9707652380952396</v>
      </c>
      <c r="J2167" s="2">
        <f t="shared" si="266"/>
        <v>9.952782423015087</v>
      </c>
      <c r="K2167" s="2">
        <f t="shared" si="268"/>
        <v>9.8185942857586035</v>
      </c>
    </row>
    <row r="2168" spans="1:11" ht="13.5" x14ac:dyDescent="0.25">
      <c r="A2168" s="3">
        <f>TITRES_STAT!B2171</f>
        <v>45162</v>
      </c>
      <c r="B2168" s="6">
        <f>TITRES_STAT!D2171</f>
        <v>9.9488000000000003</v>
      </c>
      <c r="C2168" s="2">
        <f t="shared" si="261"/>
        <v>4.3400000000000105E-2</v>
      </c>
      <c r="D2168" s="2">
        <f t="shared" si="262"/>
        <v>9.9522999999999993</v>
      </c>
      <c r="E2168" s="2">
        <f t="shared" si="264"/>
        <v>9.9679500000000001</v>
      </c>
      <c r="F2168" s="2">
        <f t="shared" si="265"/>
        <v>9.9605699999999988</v>
      </c>
      <c r="G2168" s="2">
        <f t="shared" si="267"/>
        <v>9.8068020000000011</v>
      </c>
      <c r="H2168" s="2">
        <f t="shared" si="263"/>
        <v>9.5576669999999861</v>
      </c>
      <c r="I2168" s="2">
        <f t="array" ref="I2168">SUMPRODUCT(B2152:B2171, (ROW(B2152:B2171)-ROW(B2152)+1)) / (20*21/2)</f>
        <v>9.9265761904761902</v>
      </c>
      <c r="J2168" s="2">
        <f t="shared" si="266"/>
        <v>9.9524031446326973</v>
      </c>
      <c r="K2168" s="2">
        <f t="shared" si="268"/>
        <v>9.8237003921994432</v>
      </c>
    </row>
    <row r="2169" spans="1:11" ht="13.5" x14ac:dyDescent="0.25">
      <c r="A2169" s="3">
        <f>TITRES_STAT!B2172</f>
        <v>45163</v>
      </c>
      <c r="B2169" s="6">
        <f>TITRES_STAT!D2172</f>
        <v>9.9748999999999999</v>
      </c>
      <c r="C2169" s="2">
        <f t="shared" si="261"/>
        <v>2.6099999999999568E-2</v>
      </c>
      <c r="D2169" s="2">
        <f t="shared" si="262"/>
        <v>9.9522999999999993</v>
      </c>
      <c r="E2169" s="2">
        <f t="shared" si="264"/>
        <v>9.9662100000000002</v>
      </c>
      <c r="F2169" s="2">
        <f t="shared" si="265"/>
        <v>9.9575300000000002</v>
      </c>
      <c r="G2169" s="2">
        <f t="shared" si="267"/>
        <v>9.8220940000000017</v>
      </c>
      <c r="H2169" s="2">
        <f t="shared" si="263"/>
        <v>9.5620234999999827</v>
      </c>
      <c r="I2169" s="2">
        <f t="array" ref="I2169">SUMPRODUCT(B2153:B2172, (ROW(B2153:B2172)-ROW(B2153)+1)) / (20*21/2)</f>
        <v>9.9285200000000007</v>
      </c>
      <c r="J2169" s="2">
        <f t="shared" si="266"/>
        <v>9.9545457022867261</v>
      </c>
      <c r="K2169" s="2">
        <f t="shared" si="268"/>
        <v>9.8296297885837784</v>
      </c>
    </row>
    <row r="2170" spans="1:11" ht="13.5" x14ac:dyDescent="0.25">
      <c r="A2170" s="3">
        <f>TITRES_STAT!B2173</f>
        <v>45166</v>
      </c>
      <c r="B2170" s="6">
        <f>TITRES_STAT!D2173</f>
        <v>9.9748999999999999</v>
      </c>
      <c r="C2170" s="2">
        <f t="shared" si="261"/>
        <v>0</v>
      </c>
      <c r="D2170" s="2">
        <f t="shared" si="262"/>
        <v>9.9540399999999991</v>
      </c>
      <c r="E2170" s="2">
        <f t="shared" si="264"/>
        <v>9.9644700000000022</v>
      </c>
      <c r="F2170" s="2">
        <f t="shared" si="265"/>
        <v>9.9783849999999994</v>
      </c>
      <c r="G2170" s="2">
        <f t="shared" si="267"/>
        <v>9.8373860000000022</v>
      </c>
      <c r="H2170" s="2">
        <f t="shared" si="263"/>
        <v>9.5652314999999817</v>
      </c>
      <c r="I2170" s="2">
        <f t="array" ref="I2170">SUMPRODUCT(B2154:B2173, (ROW(B2154:B2173)-ROW(B2154)+1)) / (20*21/2)</f>
        <v>9.8908228571428563</v>
      </c>
      <c r="J2170" s="2">
        <f t="shared" si="266"/>
        <v>9.956484206830849</v>
      </c>
      <c r="K2170" s="2">
        <f t="shared" si="268"/>
        <v>9.8353266596197084</v>
      </c>
    </row>
    <row r="2171" spans="1:11" ht="13.5" x14ac:dyDescent="0.25">
      <c r="A2171" s="3">
        <f>TITRES_STAT!B2174</f>
        <v>45167</v>
      </c>
      <c r="B2171" s="6">
        <f>TITRES_STAT!D2174</f>
        <v>9.5144000000000002</v>
      </c>
      <c r="C2171" s="2">
        <f t="shared" si="261"/>
        <v>-0.46049999999999969</v>
      </c>
      <c r="D2171" s="2">
        <f t="shared" si="262"/>
        <v>9.8636799999999987</v>
      </c>
      <c r="E2171" s="2">
        <f t="shared" si="264"/>
        <v>9.9175500000000021</v>
      </c>
      <c r="F2171" s="2">
        <f t="shared" si="265"/>
        <v>9.9544899999999998</v>
      </c>
      <c r="G2171" s="2">
        <f t="shared" si="267"/>
        <v>9.8434680000000014</v>
      </c>
      <c r="H2171" s="2">
        <f t="shared" si="263"/>
        <v>9.5676954999999815</v>
      </c>
      <c r="I2171" s="2">
        <f t="array" ref="I2171">SUMPRODUCT(B2155:B2174, (ROW(B2155:B2174)-ROW(B2155)+1)) / (20*21/2)</f>
        <v>9.8551947619047606</v>
      </c>
      <c r="J2171" s="2">
        <f t="shared" si="266"/>
        <v>9.9143809490374348</v>
      </c>
      <c r="K2171" s="2">
        <f t="shared" si="268"/>
        <v>9.8227413004189366</v>
      </c>
    </row>
    <row r="2172" spans="1:11" ht="13.5" x14ac:dyDescent="0.25">
      <c r="A2172" s="3">
        <f>TITRES_STAT!B2175</f>
        <v>45168</v>
      </c>
      <c r="B2172" s="6">
        <f>TITRES_STAT!D2175</f>
        <v>9.9748999999999999</v>
      </c>
      <c r="C2172" s="2">
        <f t="shared" si="261"/>
        <v>0.46049999999999969</v>
      </c>
      <c r="D2172" s="2">
        <f t="shared" si="262"/>
        <v>9.87758</v>
      </c>
      <c r="E2172" s="2">
        <f t="shared" si="264"/>
        <v>9.9175500000000003</v>
      </c>
      <c r="F2172" s="2">
        <f t="shared" si="265"/>
        <v>9.953619999999999</v>
      </c>
      <c r="G2172" s="2">
        <f t="shared" si="267"/>
        <v>9.858760000000002</v>
      </c>
      <c r="H2172" s="2">
        <f t="shared" si="263"/>
        <v>9.570862499999981</v>
      </c>
      <c r="I2172" s="2">
        <f t="array" ref="I2172">SUMPRODUCT(B2156:B2175, (ROW(B2156:B2175)-ROW(B2156)+1)) / (20*21/2)</f>
        <v>9.8216357142857138</v>
      </c>
      <c r="J2172" s="2">
        <f t="shared" si="266"/>
        <v>9.9201446681767269</v>
      </c>
      <c r="K2172" s="2">
        <f t="shared" si="268"/>
        <v>9.8287083082456448</v>
      </c>
    </row>
    <row r="2173" spans="1:11" ht="13.5" x14ac:dyDescent="0.25">
      <c r="A2173" s="3">
        <f>TITRES_STAT!B2176</f>
        <v>45169</v>
      </c>
      <c r="B2173" s="6">
        <f>TITRES_STAT!D2176</f>
        <v>9.5578000000000003</v>
      </c>
      <c r="C2173" s="2">
        <f t="shared" si="261"/>
        <v>-0.41709999999999958</v>
      </c>
      <c r="D2173" s="2">
        <f t="shared" si="262"/>
        <v>9.7993799999999993</v>
      </c>
      <c r="E2173" s="2">
        <f t="shared" si="264"/>
        <v>9.8758400000000002</v>
      </c>
      <c r="F2173" s="2">
        <f t="shared" si="265"/>
        <v>9.9318950000000008</v>
      </c>
      <c r="G2173" s="2">
        <f t="shared" si="267"/>
        <v>9.8655460000000019</v>
      </c>
      <c r="H2173" s="2">
        <f t="shared" si="263"/>
        <v>9.5719439999999807</v>
      </c>
      <c r="I2173" s="2">
        <f t="array" ref="I2173">SUMPRODUCT(B2157:B2176, (ROW(B2157:B2176)-ROW(B2157)+1)) / (20*21/2)</f>
        <v>9.7901457142857158</v>
      </c>
      <c r="J2173" s="2">
        <f t="shared" si="266"/>
        <v>9.8856356521598965</v>
      </c>
      <c r="K2173" s="2">
        <f t="shared" si="268"/>
        <v>9.8180844530203242</v>
      </c>
    </row>
    <row r="2174" spans="1:11" ht="13.5" x14ac:dyDescent="0.25">
      <c r="A2174" s="3">
        <f>TITRES_STAT!B2177</f>
        <v>45170</v>
      </c>
      <c r="B2174" s="6">
        <f>TITRES_STAT!D2177</f>
        <v>9.5578000000000003</v>
      </c>
      <c r="C2174" s="2">
        <f t="shared" si="261"/>
        <v>0</v>
      </c>
      <c r="D2174" s="2">
        <f t="shared" si="262"/>
        <v>9.715959999999999</v>
      </c>
      <c r="E2174" s="2">
        <f t="shared" si="264"/>
        <v>9.83413</v>
      </c>
      <c r="F2174" s="2">
        <f t="shared" si="265"/>
        <v>9.910169999999999</v>
      </c>
      <c r="G2174" s="2">
        <f t="shared" si="267"/>
        <v>9.873152000000001</v>
      </c>
      <c r="H2174" s="2">
        <f t="shared" si="263"/>
        <v>9.5730254999999822</v>
      </c>
      <c r="I2174" s="2">
        <f t="array" ref="I2174">SUMPRODUCT(B2158:B2177, (ROW(B2158:B2177)-ROW(B2158)+1)) / (20*21/2)</f>
        <v>9.7607247619047612</v>
      </c>
      <c r="J2174" s="2">
        <f t="shared" si="266"/>
        <v>9.85441320909705</v>
      </c>
      <c r="K2174" s="2">
        <f t="shared" si="268"/>
        <v>9.807877219568546</v>
      </c>
    </row>
    <row r="2175" spans="1:11" ht="13.5" x14ac:dyDescent="0.25">
      <c r="A2175" s="3">
        <f>TITRES_STAT!B2178</f>
        <v>45173</v>
      </c>
      <c r="B2175" s="6">
        <f>TITRES_STAT!D2178</f>
        <v>9.5578000000000003</v>
      </c>
      <c r="C2175" s="2">
        <f t="shared" si="261"/>
        <v>0</v>
      </c>
      <c r="D2175" s="2">
        <f t="shared" si="262"/>
        <v>9.6325400000000005</v>
      </c>
      <c r="E2175" s="2">
        <f t="shared" si="264"/>
        <v>9.7932900000000007</v>
      </c>
      <c r="F2175" s="2">
        <f t="shared" si="265"/>
        <v>9.888444999999999</v>
      </c>
      <c r="G2175" s="2">
        <f t="shared" si="267"/>
        <v>9.8807580000000002</v>
      </c>
      <c r="H2175" s="2">
        <f t="shared" si="263"/>
        <v>9.5742709999999818</v>
      </c>
      <c r="I2175" s="2">
        <f t="array" ref="I2175">SUMPRODUCT(B2159:B2178, (ROW(B2159:B2178)-ROW(B2159)+1)) / (20*21/2)</f>
        <v>9.7532395238095244</v>
      </c>
      <c r="J2175" s="2">
        <f t="shared" si="266"/>
        <v>9.8261643320401877</v>
      </c>
      <c r="K2175" s="2">
        <f t="shared" si="268"/>
        <v>9.7980702697815438</v>
      </c>
    </row>
    <row r="2176" spans="1:11" ht="13.5" x14ac:dyDescent="0.25">
      <c r="A2176" s="3">
        <f>TITRES_STAT!B2179</f>
        <v>45174</v>
      </c>
      <c r="B2176" s="6">
        <f>TITRES_STAT!D2179</f>
        <v>9.5578000000000003</v>
      </c>
      <c r="C2176" s="2">
        <f t="shared" si="261"/>
        <v>0</v>
      </c>
      <c r="D2176" s="2">
        <f t="shared" si="262"/>
        <v>9.6412200000000006</v>
      </c>
      <c r="E2176" s="2">
        <f t="shared" si="264"/>
        <v>9.7524499999999996</v>
      </c>
      <c r="F2176" s="2">
        <f t="shared" si="265"/>
        <v>9.8667199999999973</v>
      </c>
      <c r="G2176" s="2">
        <f t="shared" si="267"/>
        <v>9.8882000000000012</v>
      </c>
      <c r="H2176" s="2">
        <f t="shared" si="263"/>
        <v>9.5759264999999818</v>
      </c>
      <c r="I2176" s="2">
        <f t="array" ref="I2176">SUMPRODUCT(B2160:B2179, (ROW(B2160:B2179)-ROW(B2160)+1)) / (20*21/2)</f>
        <v>9.7468299999999992</v>
      </c>
      <c r="J2176" s="2">
        <f t="shared" si="266"/>
        <v>9.800605824226837</v>
      </c>
      <c r="K2176" s="2">
        <f t="shared" si="268"/>
        <v>9.7886479062606977</v>
      </c>
    </row>
    <row r="2177" spans="1:11" ht="13.5" x14ac:dyDescent="0.25">
      <c r="A2177" s="3">
        <f>TITRES_STAT!B2180</f>
        <v>45175</v>
      </c>
      <c r="B2177" s="6">
        <f>TITRES_STAT!D2180</f>
        <v>9.5578000000000003</v>
      </c>
      <c r="C2177" s="2">
        <f t="shared" si="261"/>
        <v>0</v>
      </c>
      <c r="D2177" s="2">
        <f t="shared" si="262"/>
        <v>9.5578000000000003</v>
      </c>
      <c r="E2177" s="2">
        <f t="shared" si="264"/>
        <v>9.717690000000001</v>
      </c>
      <c r="F2177" s="2">
        <f t="shared" si="265"/>
        <v>9.8449949999999973</v>
      </c>
      <c r="G2177" s="2">
        <f t="shared" si="267"/>
        <v>9.8956420000000005</v>
      </c>
      <c r="H2177" s="2">
        <f t="shared" si="263"/>
        <v>9.5771719999999814</v>
      </c>
      <c r="I2177" s="2">
        <f t="array" ref="I2177">SUMPRODUCT(B2161:B2180, (ROW(B2161:B2180)-ROW(B2161)+1)) / (20*21/2)</f>
        <v>9.7530771428571441</v>
      </c>
      <c r="J2177" s="2">
        <f t="shared" si="266"/>
        <v>9.7774814600147568</v>
      </c>
      <c r="K2177" s="2">
        <f t="shared" si="268"/>
        <v>9.7795950471916502</v>
      </c>
    </row>
    <row r="2178" spans="1:11" ht="13.5" x14ac:dyDescent="0.25">
      <c r="A2178" s="3">
        <f>TITRES_STAT!B2181</f>
        <v>45176</v>
      </c>
      <c r="B2178" s="6">
        <f>TITRES_STAT!D2181</f>
        <v>9.7664000000000009</v>
      </c>
      <c r="C2178" s="2">
        <f t="shared" si="261"/>
        <v>0.20860000000000056</v>
      </c>
      <c r="D2178" s="2">
        <f t="shared" si="262"/>
        <v>9.5995200000000018</v>
      </c>
      <c r="E2178" s="2">
        <f t="shared" si="264"/>
        <v>9.6994500000000006</v>
      </c>
      <c r="F2178" s="2">
        <f t="shared" si="265"/>
        <v>9.8336999999999968</v>
      </c>
      <c r="G2178" s="2">
        <f t="shared" si="267"/>
        <v>9.9039759999999983</v>
      </c>
      <c r="H2178" s="2">
        <f t="shared" si="263"/>
        <v>9.5794604999999802</v>
      </c>
      <c r="I2178" s="2">
        <f t="array" ref="I2178">SUMPRODUCT(B2162:B2181, (ROW(B2162:B2181)-ROW(B2162)+1)) / (20*21/2)</f>
        <v>9.7490590476190473</v>
      </c>
      <c r="J2178" s="2">
        <f t="shared" si="266"/>
        <v>9.7764260828704952</v>
      </c>
      <c r="K2178" s="2">
        <f t="shared" si="268"/>
        <v>9.7790775943606043</v>
      </c>
    </row>
    <row r="2179" spans="1:11" ht="13.5" x14ac:dyDescent="0.25">
      <c r="A2179" s="3">
        <f>TITRES_STAT!B2182</f>
        <v>45177</v>
      </c>
      <c r="B2179" s="6">
        <f>TITRES_STAT!D2182</f>
        <v>9.7664000000000009</v>
      </c>
      <c r="C2179" s="2">
        <f t="shared" si="261"/>
        <v>0</v>
      </c>
      <c r="D2179" s="2">
        <f t="shared" si="262"/>
        <v>9.6412400000000016</v>
      </c>
      <c r="E2179" s="2">
        <f t="shared" si="264"/>
        <v>9.6786000000000012</v>
      </c>
      <c r="F2179" s="2">
        <f t="shared" si="265"/>
        <v>9.8224049999999981</v>
      </c>
      <c r="G2179" s="2">
        <f t="shared" si="267"/>
        <v>9.9090299999999996</v>
      </c>
      <c r="H2179" s="2">
        <f t="shared" si="263"/>
        <v>9.5817489999999825</v>
      </c>
      <c r="I2179" s="2">
        <f t="array" ref="I2179">SUMPRODUCT(B2163:B2182, (ROW(B2163:B2182)-ROW(B2163)+1)) / (20*21/2)</f>
        <v>9.7253485714285706</v>
      </c>
      <c r="J2179" s="2">
        <f t="shared" si="266"/>
        <v>9.7754712178352108</v>
      </c>
      <c r="K2179" s="2">
        <f t="shared" si="268"/>
        <v>9.7785804337974422</v>
      </c>
    </row>
    <row r="2180" spans="1:11" ht="13.5" x14ac:dyDescent="0.25">
      <c r="A2180" s="3">
        <f>TITRES_STAT!B2183</f>
        <v>45180</v>
      </c>
      <c r="B2180" s="6">
        <f>TITRES_STAT!D2183</f>
        <v>9.8879999999999999</v>
      </c>
      <c r="C2180" s="2">
        <f t="shared" ref="C2180:C2243" si="269">B2180-B2179</f>
        <v>0.12159999999999904</v>
      </c>
      <c r="D2180" s="2">
        <f t="shared" si="262"/>
        <v>9.7072800000000008</v>
      </c>
      <c r="E2180" s="2">
        <f t="shared" si="264"/>
        <v>9.6699100000000016</v>
      </c>
      <c r="F2180" s="2">
        <f t="shared" si="265"/>
        <v>9.8171899999999983</v>
      </c>
      <c r="G2180" s="2">
        <f t="shared" si="267"/>
        <v>9.9135639999999992</v>
      </c>
      <c r="H2180" s="2">
        <f t="shared" si="263"/>
        <v>9.5846454999999828</v>
      </c>
      <c r="I2180" s="2">
        <f t="array" ref="I2180">SUMPRODUCT(B2164:B2183, (ROW(B2164:B2183)-ROW(B2164)+1)) / (20*21/2)</f>
        <v>9.7036242857142874</v>
      </c>
      <c r="J2180" s="2">
        <f t="shared" si="266"/>
        <v>9.7861882447080468</v>
      </c>
      <c r="K2180" s="2">
        <f t="shared" si="268"/>
        <v>9.7828713971779351</v>
      </c>
    </row>
    <row r="2181" spans="1:11" ht="13.5" x14ac:dyDescent="0.25">
      <c r="A2181" s="3">
        <f>TITRES_STAT!B2184</f>
        <v>45181</v>
      </c>
      <c r="B2181" s="6">
        <f>TITRES_STAT!D2184</f>
        <v>9.7750000000000004</v>
      </c>
      <c r="C2181" s="2">
        <f t="shared" si="269"/>
        <v>-0.11299999999999955</v>
      </c>
      <c r="D2181" s="2">
        <f t="shared" si="262"/>
        <v>9.7507199999999994</v>
      </c>
      <c r="E2181" s="2">
        <f t="shared" si="264"/>
        <v>9.6959700000000009</v>
      </c>
      <c r="F2181" s="2">
        <f t="shared" si="265"/>
        <v>9.8067600000000006</v>
      </c>
      <c r="G2181" s="2">
        <f t="shared" si="267"/>
        <v>9.9092179999999992</v>
      </c>
      <c r="H2181" s="2">
        <f t="shared" si="263"/>
        <v>9.5881664999999821</v>
      </c>
      <c r="I2181" s="2">
        <f t="array" ref="I2181">SUMPRODUCT(B2165:B2184, (ROW(B2165:B2184)-ROW(B2165)+1)) / (20*21/2)</f>
        <v>9.6838861904761906</v>
      </c>
      <c r="J2181" s="2">
        <f t="shared" si="266"/>
        <v>9.7851226975929944</v>
      </c>
      <c r="K2181" s="2">
        <f t="shared" si="268"/>
        <v>9.7825627149356631</v>
      </c>
    </row>
    <row r="2182" spans="1:11" ht="13.5" x14ac:dyDescent="0.25">
      <c r="A2182" s="3">
        <f>TITRES_STAT!B2185</f>
        <v>45182</v>
      </c>
      <c r="B2182" s="6">
        <f>TITRES_STAT!D2185</f>
        <v>9.5578000000000003</v>
      </c>
      <c r="C2182" s="2">
        <f t="shared" si="269"/>
        <v>-0.21720000000000006</v>
      </c>
      <c r="D2182" s="2">
        <f t="shared" ref="D2182:D2245" si="270">AVERAGE(B2178:B2182)</f>
        <v>9.7507199999999994</v>
      </c>
      <c r="E2182" s="2">
        <f t="shared" si="264"/>
        <v>9.6542600000000025</v>
      </c>
      <c r="F2182" s="2">
        <f t="shared" si="265"/>
        <v>9.7859049999999996</v>
      </c>
      <c r="G2182" s="2">
        <f t="shared" si="267"/>
        <v>9.9005279999999978</v>
      </c>
      <c r="H2182" s="2">
        <f t="shared" si="263"/>
        <v>9.5894119999999834</v>
      </c>
      <c r="I2182" s="2">
        <f t="array" ref="I2182">SUMPRODUCT(B2166:B2185, (ROW(B2166:B2185)-ROW(B2166)+1)) / (20*21/2)</f>
        <v>9.6661342857142873</v>
      </c>
      <c r="J2182" s="2">
        <f t="shared" si="266"/>
        <v>9.7634729168698531</v>
      </c>
      <c r="K2182" s="2">
        <f t="shared" si="268"/>
        <v>9.7737484908205392</v>
      </c>
    </row>
    <row r="2183" spans="1:11" ht="13.5" x14ac:dyDescent="0.25">
      <c r="A2183" s="3">
        <f>TITRES_STAT!B2186</f>
        <v>45183</v>
      </c>
      <c r="B2183" s="6">
        <f>TITRES_STAT!D2186</f>
        <v>9.5578000000000003</v>
      </c>
      <c r="C2183" s="2">
        <f t="shared" si="269"/>
        <v>0</v>
      </c>
      <c r="D2183" s="2">
        <f t="shared" si="270"/>
        <v>9.7089999999999996</v>
      </c>
      <c r="E2183" s="2">
        <f t="shared" si="264"/>
        <v>9.6542600000000025</v>
      </c>
      <c r="F2183" s="2">
        <f t="shared" si="265"/>
        <v>9.7650499999999987</v>
      </c>
      <c r="G2183" s="2">
        <f t="shared" si="267"/>
        <v>9.8918379999999964</v>
      </c>
      <c r="H2183" s="2">
        <f t="shared" si="263"/>
        <v>9.5916829999999837</v>
      </c>
      <c r="I2183" s="2">
        <f t="array" ref="I2183">SUMPRODUCT(B2167:B2186, (ROW(B2167:B2186)-ROW(B2167)+1)) / (20*21/2)</f>
        <v>9.6420509523809539</v>
      </c>
      <c r="J2183" s="2">
        <f t="shared" si="266"/>
        <v>9.7438850200251057</v>
      </c>
      <c r="K2183" s="2">
        <f t="shared" si="268"/>
        <v>9.7652799225530664</v>
      </c>
    </row>
    <row r="2184" spans="1:11" ht="13.5" x14ac:dyDescent="0.25">
      <c r="A2184" s="3">
        <f>TITRES_STAT!B2187</f>
        <v>45184</v>
      </c>
      <c r="B2184" s="6">
        <f>TITRES_STAT!D2187</f>
        <v>9.5578000000000003</v>
      </c>
      <c r="C2184" s="2">
        <f t="shared" si="269"/>
        <v>0</v>
      </c>
      <c r="D2184" s="2">
        <f t="shared" si="270"/>
        <v>9.6672799999999999</v>
      </c>
      <c r="E2184" s="2">
        <f t="shared" si="264"/>
        <v>9.6542600000000007</v>
      </c>
      <c r="F2184" s="2">
        <f t="shared" si="265"/>
        <v>9.7441949999999995</v>
      </c>
      <c r="G2184" s="2">
        <f t="shared" si="267"/>
        <v>9.8831479999999967</v>
      </c>
      <c r="H2184" s="2">
        <f t="shared" si="263"/>
        <v>9.5929284999999833</v>
      </c>
      <c r="I2184" s="2">
        <f t="array" ref="I2184">SUMPRODUCT(B2168:B2187, (ROW(B2168:B2187)-ROW(B2168)+1)) / (20*21/2)</f>
        <v>9.6286023809523815</v>
      </c>
      <c r="J2184" s="2">
        <f t="shared" si="266"/>
        <v>9.7261626371655723</v>
      </c>
      <c r="K2184" s="2">
        <f t="shared" si="268"/>
        <v>9.757143455001966</v>
      </c>
    </row>
    <row r="2185" spans="1:11" ht="13.5" x14ac:dyDescent="0.25">
      <c r="A2185" s="3">
        <f>TITRES_STAT!B2188</f>
        <v>45187</v>
      </c>
      <c r="B2185" s="6">
        <f>TITRES_STAT!D2188</f>
        <v>9.5578000000000003</v>
      </c>
      <c r="C2185" s="2">
        <f t="shared" si="269"/>
        <v>0</v>
      </c>
      <c r="D2185" s="2">
        <f t="shared" si="270"/>
        <v>9.6012400000000007</v>
      </c>
      <c r="E2185" s="2">
        <f t="shared" si="264"/>
        <v>9.6542600000000007</v>
      </c>
      <c r="F2185" s="2">
        <f t="shared" si="265"/>
        <v>9.7237749999999981</v>
      </c>
      <c r="G2185" s="2">
        <f t="shared" si="267"/>
        <v>9.8744579999999971</v>
      </c>
      <c r="H2185" s="2">
        <f t="shared" si="263"/>
        <v>9.5935589999999831</v>
      </c>
      <c r="I2185" s="2">
        <f t="array" ref="I2185">SUMPRODUCT(B2169:B2188, (ROW(B2169:B2188)-ROW(B2169)+1)) / (20*21/2)</f>
        <v>9.6168090476190482</v>
      </c>
      <c r="J2185" s="2">
        <f t="shared" si="266"/>
        <v>9.7101281002926605</v>
      </c>
      <c r="K2185" s="2">
        <f t="shared" si="268"/>
        <v>9.7493260646097308</v>
      </c>
    </row>
    <row r="2186" spans="1:11" ht="13.5" x14ac:dyDescent="0.25">
      <c r="A2186" s="3">
        <f>TITRES_STAT!B2189</f>
        <v>45188</v>
      </c>
      <c r="B2186" s="6">
        <f>TITRES_STAT!D2189</f>
        <v>9.4709000000000003</v>
      </c>
      <c r="C2186" s="2">
        <f t="shared" si="269"/>
        <v>-8.6899999999999977E-2</v>
      </c>
      <c r="D2186" s="2">
        <f t="shared" si="270"/>
        <v>9.540420000000001</v>
      </c>
      <c r="E2186" s="2">
        <f t="shared" si="264"/>
        <v>9.6455700000000011</v>
      </c>
      <c r="F2186" s="2">
        <f t="shared" si="265"/>
        <v>9.6990099999999995</v>
      </c>
      <c r="G2186" s="2">
        <f t="shared" si="267"/>
        <v>9.8640299999999961</v>
      </c>
      <c r="H2186" s="2">
        <f t="shared" ref="H2186:H2249" si="271">AVERAGE(B1987:B2186)</f>
        <v>9.593754999999982</v>
      </c>
      <c r="I2186" s="2">
        <f t="array" ref="I2186">SUMPRODUCT(B2170:B2189, (ROW(B2170:B2189)-ROW(B2170)+1)) / (20*21/2)</f>
        <v>9.6374966666666673</v>
      </c>
      <c r="J2186" s="2">
        <f t="shared" si="266"/>
        <v>9.6873444716933594</v>
      </c>
      <c r="K2186" s="2">
        <f t="shared" si="268"/>
        <v>9.7384073954093502</v>
      </c>
    </row>
    <row r="2187" spans="1:11" ht="13.5" x14ac:dyDescent="0.25">
      <c r="A2187" s="3">
        <f>TITRES_STAT!B2190</f>
        <v>45189</v>
      </c>
      <c r="B2187" s="6">
        <f>TITRES_STAT!D2190</f>
        <v>9.5578000000000003</v>
      </c>
      <c r="C2187" s="2">
        <f t="shared" si="269"/>
        <v>8.6899999999999977E-2</v>
      </c>
      <c r="D2187" s="2">
        <f t="shared" si="270"/>
        <v>9.540420000000001</v>
      </c>
      <c r="E2187" s="2">
        <f t="shared" si="264"/>
        <v>9.6455700000000011</v>
      </c>
      <c r="F2187" s="2">
        <f t="shared" si="265"/>
        <v>9.6816299999999984</v>
      </c>
      <c r="G2187" s="2">
        <f t="shared" si="267"/>
        <v>9.8553399999999947</v>
      </c>
      <c r="H2187" s="2">
        <f t="shared" si="271"/>
        <v>9.5943854999999818</v>
      </c>
      <c r="I2187" s="2">
        <f t="array" ref="I2187">SUMPRODUCT(B2171:B2190, (ROW(B2171:B2190)-ROW(B2171)+1)) / (20*21/2)</f>
        <v>9.6586395238095246</v>
      </c>
      <c r="J2187" s="2">
        <f t="shared" si="266"/>
        <v>9.6750069029606589</v>
      </c>
      <c r="K2187" s="2">
        <f t="shared" si="268"/>
        <v>9.7313247524521209</v>
      </c>
    </row>
    <row r="2188" spans="1:11" ht="13.5" x14ac:dyDescent="0.25">
      <c r="A2188" s="3">
        <f>TITRES_STAT!B2191</f>
        <v>45190</v>
      </c>
      <c r="B2188" s="6">
        <f>TITRES_STAT!D2191</f>
        <v>9.5578000000000003</v>
      </c>
      <c r="C2188" s="2">
        <f t="shared" si="269"/>
        <v>0</v>
      </c>
      <c r="D2188" s="2">
        <f t="shared" si="270"/>
        <v>9.540420000000001</v>
      </c>
      <c r="E2188" s="2">
        <f t="shared" ref="E2188:E2251" si="272">AVERAGE(B2179:B2188)</f>
        <v>9.6247100000000003</v>
      </c>
      <c r="F2188" s="2">
        <f t="shared" si="265"/>
        <v>9.6620799999999996</v>
      </c>
      <c r="G2188" s="2">
        <f t="shared" si="267"/>
        <v>9.846649999999995</v>
      </c>
      <c r="H2188" s="2">
        <f t="shared" si="271"/>
        <v>9.5941959999999842</v>
      </c>
      <c r="I2188" s="2">
        <f t="array" ref="I2188">SUMPRODUCT(B2172:B2191, (ROW(B2172:B2191)-ROW(B2172)+1)) / (20*21/2)</f>
        <v>9.6802376190476203</v>
      </c>
      <c r="J2188" s="2">
        <f t="shared" si="266"/>
        <v>9.6638443407739292</v>
      </c>
      <c r="K2188" s="2">
        <f t="shared" si="268"/>
        <v>9.7245198601990968</v>
      </c>
    </row>
    <row r="2189" spans="1:11" ht="13.5" x14ac:dyDescent="0.25">
      <c r="A2189" s="3">
        <f>TITRES_STAT!B2192</f>
        <v>45191</v>
      </c>
      <c r="B2189" s="6">
        <f>TITRES_STAT!D2192</f>
        <v>9.8793000000000006</v>
      </c>
      <c r="C2189" s="2">
        <f t="shared" si="269"/>
        <v>0.32150000000000034</v>
      </c>
      <c r="D2189" s="2">
        <f t="shared" si="270"/>
        <v>9.6047200000000004</v>
      </c>
      <c r="E2189" s="2">
        <f t="shared" si="272"/>
        <v>9.6359999999999992</v>
      </c>
      <c r="F2189" s="2">
        <f t="shared" si="265"/>
        <v>9.6573000000000011</v>
      </c>
      <c r="G2189" s="2">
        <f t="shared" si="267"/>
        <v>9.8443899999999953</v>
      </c>
      <c r="H2189" s="2">
        <f t="shared" si="271"/>
        <v>9.5956139999999817</v>
      </c>
      <c r="I2189" s="2">
        <f t="array" ref="I2189">SUMPRODUCT(B2173:B2192, (ROW(B2173:B2192)-ROW(B2173)+1)) / (20*21/2)</f>
        <v>9.7000980952380971</v>
      </c>
      <c r="J2189" s="2">
        <f t="shared" si="266"/>
        <v>9.6843639273668884</v>
      </c>
      <c r="K2189" s="2">
        <f t="shared" si="268"/>
        <v>9.730589669603054</v>
      </c>
    </row>
    <row r="2190" spans="1:11" ht="13.5" x14ac:dyDescent="0.25">
      <c r="A2190" s="3">
        <f>TITRES_STAT!B2193</f>
        <v>45194</v>
      </c>
      <c r="B2190" s="6">
        <f>TITRES_STAT!D2193</f>
        <v>9.8793000000000006</v>
      </c>
      <c r="C2190" s="2">
        <f t="shared" si="269"/>
        <v>0</v>
      </c>
      <c r="D2190" s="2">
        <f t="shared" si="270"/>
        <v>9.6690199999999997</v>
      </c>
      <c r="E2190" s="2">
        <f t="shared" si="272"/>
        <v>9.6351300000000002</v>
      </c>
      <c r="F2190" s="2">
        <f t="shared" si="265"/>
        <v>9.6525200000000009</v>
      </c>
      <c r="G2190" s="2">
        <f t="shared" si="267"/>
        <v>9.8464759999999956</v>
      </c>
      <c r="H2190" s="2">
        <f t="shared" si="271"/>
        <v>9.5970319999999827</v>
      </c>
      <c r="I2190" s="2">
        <f t="array" ref="I2190">SUMPRODUCT(B2174:B2193, (ROW(B2174:B2193)-ROW(B2174)+1)) / (20*21/2)</f>
        <v>9.6881376190476196</v>
      </c>
      <c r="J2190" s="2">
        <f t="shared" si="266"/>
        <v>9.7029292676176624</v>
      </c>
      <c r="K2190" s="2">
        <f t="shared" si="268"/>
        <v>9.7364214472656787</v>
      </c>
    </row>
    <row r="2191" spans="1:11" ht="13.5" x14ac:dyDescent="0.25">
      <c r="A2191" s="3">
        <f>TITRES_STAT!B2194</f>
        <v>45195</v>
      </c>
      <c r="B2191" s="6">
        <f>TITRES_STAT!D2194</f>
        <v>9.8793000000000006</v>
      </c>
      <c r="C2191" s="2">
        <f t="shared" si="269"/>
        <v>0</v>
      </c>
      <c r="D2191" s="2">
        <f t="shared" si="270"/>
        <v>9.7507000000000001</v>
      </c>
      <c r="E2191" s="2">
        <f t="shared" si="272"/>
        <v>9.6455599999999997</v>
      </c>
      <c r="F2191" s="2">
        <f t="shared" si="265"/>
        <v>9.6707649999999994</v>
      </c>
      <c r="G2191" s="2">
        <f t="shared" si="267"/>
        <v>9.8442159999999959</v>
      </c>
      <c r="H2191" s="2">
        <f t="shared" si="271"/>
        <v>9.5986549999999831</v>
      </c>
      <c r="I2191" s="2">
        <f t="array" ref="I2191">SUMPRODUCT(B2175:B2194, (ROW(B2175:B2194)-ROW(B2175)+1)) / (20*21/2)</f>
        <v>9.706879047619049</v>
      </c>
      <c r="J2191" s="2">
        <f t="shared" si="266"/>
        <v>9.7197264802255052</v>
      </c>
      <c r="K2191" s="2">
        <f t="shared" si="268"/>
        <v>9.7420245277650643</v>
      </c>
    </row>
    <row r="2192" spans="1:11" ht="13.5" x14ac:dyDescent="0.25">
      <c r="A2192" s="3">
        <f>TITRES_STAT!B2195</f>
        <v>45197</v>
      </c>
      <c r="B2192" s="6">
        <f>TITRES_STAT!D2195</f>
        <v>9.8793000000000006</v>
      </c>
      <c r="C2192" s="2">
        <f t="shared" si="269"/>
        <v>0</v>
      </c>
      <c r="D2192" s="2">
        <f t="shared" si="270"/>
        <v>9.8150000000000013</v>
      </c>
      <c r="E2192" s="2">
        <f t="shared" si="272"/>
        <v>9.6777100000000011</v>
      </c>
      <c r="F2192" s="2">
        <f t="shared" si="265"/>
        <v>9.6659850000000009</v>
      </c>
      <c r="G2192" s="2">
        <f t="shared" si="267"/>
        <v>9.8419559999999962</v>
      </c>
      <c r="H2192" s="2">
        <f t="shared" si="271"/>
        <v>9.6002779999999817</v>
      </c>
      <c r="I2192" s="2">
        <f t="array" ref="I2192">SUMPRODUCT(B2176:B2195, (ROW(B2176:B2195)-ROW(B2176)+1)) / (20*21/2)</f>
        <v>9.7109342857142842</v>
      </c>
      <c r="J2192" s="2">
        <f t="shared" si="266"/>
        <v>9.7349239582992677</v>
      </c>
      <c r="K2192" s="2">
        <f t="shared" si="268"/>
        <v>9.7474078796174144</v>
      </c>
    </row>
    <row r="2193" spans="1:11" ht="13.5" x14ac:dyDescent="0.25">
      <c r="A2193" s="3">
        <f>TITRES_STAT!B2196</f>
        <v>45198</v>
      </c>
      <c r="B2193" s="6">
        <f>TITRES_STAT!D2196</f>
        <v>9.5404</v>
      </c>
      <c r="C2193" s="2">
        <f t="shared" si="269"/>
        <v>-0.33890000000000065</v>
      </c>
      <c r="D2193" s="2">
        <f t="shared" si="270"/>
        <v>9.8115199999999998</v>
      </c>
      <c r="E2193" s="2">
        <f t="shared" si="272"/>
        <v>9.6759700000000013</v>
      </c>
      <c r="F2193" s="2">
        <f t="shared" si="265"/>
        <v>9.6651150000000019</v>
      </c>
      <c r="G2193" s="2">
        <f t="shared" si="267"/>
        <v>9.8329179999999958</v>
      </c>
      <c r="H2193" s="2">
        <f t="shared" si="271"/>
        <v>9.6002064999999845</v>
      </c>
      <c r="I2193" s="2">
        <f t="array" ref="I2193">SUMPRODUCT(B2177:B2196, (ROW(B2177:B2196)-ROW(B2177)+1)) / (20*21/2)</f>
        <v>9.725793809523811</v>
      </c>
      <c r="J2193" s="2">
        <f t="shared" si="266"/>
        <v>9.7163978670326703</v>
      </c>
      <c r="K2193" s="2">
        <f t="shared" si="268"/>
        <v>9.7392899235539865</v>
      </c>
    </row>
    <row r="2194" spans="1:11" ht="13.5" x14ac:dyDescent="0.25">
      <c r="A2194" s="3">
        <f>TITRES_STAT!B2197</f>
        <v>45201</v>
      </c>
      <c r="B2194" s="6">
        <f>TITRES_STAT!D2197</f>
        <v>9.8619000000000003</v>
      </c>
      <c r="C2194" s="2">
        <f t="shared" si="269"/>
        <v>0.32150000000000034</v>
      </c>
      <c r="D2194" s="2">
        <f t="shared" si="270"/>
        <v>9.8080400000000001</v>
      </c>
      <c r="E2194" s="2">
        <f t="shared" si="272"/>
        <v>9.7063800000000011</v>
      </c>
      <c r="F2194" s="2">
        <f t="shared" si="265"/>
        <v>9.68032</v>
      </c>
      <c r="G2194" s="2">
        <f t="shared" si="267"/>
        <v>9.8303099999999954</v>
      </c>
      <c r="H2194" s="2">
        <f t="shared" si="271"/>
        <v>9.6017424999999843</v>
      </c>
      <c r="I2194" s="2">
        <f t="array" ref="I2194">SUMPRODUCT(B2178:B2197, (ROW(B2178:B2197)-ROW(B2178)+1)) / (20*21/2)</f>
        <v>9.7036971428571412</v>
      </c>
      <c r="J2194" s="2">
        <f t="shared" si="266"/>
        <v>9.7302552130295599</v>
      </c>
      <c r="K2194" s="2">
        <f t="shared" si="268"/>
        <v>9.7440981618459865</v>
      </c>
    </row>
    <row r="2195" spans="1:11" ht="13.5" x14ac:dyDescent="0.25">
      <c r="A2195" s="3">
        <f>TITRES_STAT!B2198</f>
        <v>45202</v>
      </c>
      <c r="B2195" s="6">
        <f>TITRES_STAT!D2198</f>
        <v>9.7228999999999992</v>
      </c>
      <c r="C2195" s="2">
        <f t="shared" si="269"/>
        <v>-0.13900000000000112</v>
      </c>
      <c r="D2195" s="2">
        <f t="shared" si="270"/>
        <v>9.7767599999999995</v>
      </c>
      <c r="E2195" s="2">
        <f t="shared" si="272"/>
        <v>9.7228900000000014</v>
      </c>
      <c r="F2195" s="2">
        <f t="shared" si="265"/>
        <v>9.6885750000000002</v>
      </c>
      <c r="G2195" s="2">
        <f t="shared" si="267"/>
        <v>9.8266599999999933</v>
      </c>
      <c r="H2195" s="2">
        <f t="shared" si="271"/>
        <v>9.6025834999999837</v>
      </c>
      <c r="I2195" s="2">
        <f t="array" ref="I2195">SUMPRODUCT(B2179:B2198, (ROW(B2179:B2198)-ROW(B2179)+1)) / (20*21/2)</f>
        <v>9.6729190476190485</v>
      </c>
      <c r="J2195" s="2">
        <f t="shared" si="266"/>
        <v>9.7295547165505543</v>
      </c>
      <c r="K2195" s="2">
        <f t="shared" si="268"/>
        <v>9.7432668613814393</v>
      </c>
    </row>
    <row r="2196" spans="1:11" ht="13.5" x14ac:dyDescent="0.25">
      <c r="A2196" s="3">
        <f>TITRES_STAT!B2199</f>
        <v>45203</v>
      </c>
      <c r="B2196" s="6">
        <f>TITRES_STAT!D2199</f>
        <v>9.8445999999999998</v>
      </c>
      <c r="C2196" s="2">
        <f t="shared" si="269"/>
        <v>0.12170000000000059</v>
      </c>
      <c r="D2196" s="2">
        <f t="shared" si="270"/>
        <v>9.7698199999999993</v>
      </c>
      <c r="E2196" s="2">
        <f t="shared" si="272"/>
        <v>9.7602600000000006</v>
      </c>
      <c r="F2196" s="2">
        <f t="shared" ref="F2196:F2259" si="273">AVERAGE(B2177:B2196)</f>
        <v>9.7029150000000008</v>
      </c>
      <c r="G2196" s="2">
        <f t="shared" si="267"/>
        <v>9.8219679999999947</v>
      </c>
      <c r="H2196" s="2">
        <f t="shared" si="271"/>
        <v>9.6040329999999852</v>
      </c>
      <c r="I2196" s="2">
        <f t="array" ref="I2196">SUMPRODUCT(B2180:B2199, (ROW(B2180:B2199)-ROW(B2180)+1)) / (20*21/2)</f>
        <v>9.6440028571428584</v>
      </c>
      <c r="J2196" s="2">
        <f t="shared" si="266"/>
        <v>9.740511410212406</v>
      </c>
      <c r="K2196" s="2">
        <f t="shared" si="268"/>
        <v>9.7472407099547169</v>
      </c>
    </row>
    <row r="2197" spans="1:11" ht="13.5" x14ac:dyDescent="0.25">
      <c r="A2197" s="3">
        <f>TITRES_STAT!B2200</f>
        <v>45204</v>
      </c>
      <c r="B2197" s="6">
        <f>TITRES_STAT!D2200</f>
        <v>9.4709000000000003</v>
      </c>
      <c r="C2197" s="2">
        <f t="shared" si="269"/>
        <v>-0.37369999999999948</v>
      </c>
      <c r="D2197" s="2">
        <f t="shared" si="270"/>
        <v>9.6881400000000006</v>
      </c>
      <c r="E2197" s="2">
        <f t="shared" si="272"/>
        <v>9.7515699999999992</v>
      </c>
      <c r="F2197" s="2">
        <f t="shared" si="273"/>
        <v>9.6985700000000019</v>
      </c>
      <c r="G2197" s="2">
        <f t="shared" si="267"/>
        <v>9.8098019999999959</v>
      </c>
      <c r="H2197" s="2">
        <f t="shared" si="271"/>
        <v>9.6036139999999843</v>
      </c>
      <c r="I2197" s="2">
        <f t="array" ref="I2197">SUMPRODUCT(B2181:B2200, (ROW(B2181:B2200)-ROW(B2181)+1)) / (20*21/2)</f>
        <v>9.6508723809523822</v>
      </c>
      <c r="J2197" s="2">
        <f t="shared" ref="J2197:J2260" si="274">$J$4*B2197+J2196*(1-$J$4)</f>
        <v>9.7148341330493206</v>
      </c>
      <c r="K2197" s="2">
        <f t="shared" si="268"/>
        <v>9.7364038193682578</v>
      </c>
    </row>
    <row r="2198" spans="1:11" ht="13.5" x14ac:dyDescent="0.25">
      <c r="A2198" s="3">
        <f>TITRES_STAT!B2201</f>
        <v>45205</v>
      </c>
      <c r="B2198" s="6">
        <f>TITRES_STAT!D2201</f>
        <v>9.3754000000000008</v>
      </c>
      <c r="C2198" s="2">
        <f t="shared" si="269"/>
        <v>-9.5499999999999474E-2</v>
      </c>
      <c r="D2198" s="2">
        <f t="shared" si="270"/>
        <v>9.6551399999999994</v>
      </c>
      <c r="E2198" s="2">
        <f t="shared" si="272"/>
        <v>9.7333299999999987</v>
      </c>
      <c r="F2198" s="2">
        <f t="shared" si="273"/>
        <v>9.6790200000000013</v>
      </c>
      <c r="G2198" s="2">
        <f t="shared" si="267"/>
        <v>9.7957259999999948</v>
      </c>
      <c r="H2198" s="2">
        <f t="shared" si="271"/>
        <v>9.6027174999999829</v>
      </c>
      <c r="I2198" s="2">
        <f t="array" ref="I2198">SUMPRODUCT(B2182:B2201, (ROW(B2182:B2201)-ROW(B2182)+1)) / (20*21/2)</f>
        <v>9.6584866666666667</v>
      </c>
      <c r="J2198" s="2">
        <f t="shared" si="274"/>
        <v>9.6825070727589093</v>
      </c>
      <c r="K2198" s="2">
        <f t="shared" si="268"/>
        <v>9.7222468068440122</v>
      </c>
    </row>
    <row r="2199" spans="1:11" ht="13.5" x14ac:dyDescent="0.25">
      <c r="A2199" s="3">
        <f>TITRES_STAT!B2202</f>
        <v>45208</v>
      </c>
      <c r="B2199" s="6">
        <f>TITRES_STAT!D2202</f>
        <v>9.3754000000000008</v>
      </c>
      <c r="C2199" s="2">
        <f t="shared" si="269"/>
        <v>0</v>
      </c>
      <c r="D2199" s="2">
        <f t="shared" si="270"/>
        <v>9.5578400000000006</v>
      </c>
      <c r="E2199" s="2">
        <f t="shared" si="272"/>
        <v>9.6829399999999985</v>
      </c>
      <c r="F2199" s="2">
        <f t="shared" si="273"/>
        <v>9.6594700000000007</v>
      </c>
      <c r="G2199" s="2">
        <f t="shared" si="267"/>
        <v>9.7825199999999946</v>
      </c>
      <c r="H2199" s="2">
        <f t="shared" si="271"/>
        <v>9.6018209999999833</v>
      </c>
      <c r="I2199" s="2">
        <f t="array" ref="I2199">SUMPRODUCT(B2183:B2202, (ROW(B2183:B2202)-ROW(B2183)+1)) / (20*21/2)</f>
        <v>9.66630761904762</v>
      </c>
      <c r="J2199" s="2">
        <f t="shared" si="274"/>
        <v>9.6532587801152037</v>
      </c>
      <c r="K2199" s="2">
        <f t="shared" si="268"/>
        <v>9.7086449712815028</v>
      </c>
    </row>
    <row r="2200" spans="1:11" ht="13.5" x14ac:dyDescent="0.25">
      <c r="A2200" s="3">
        <f>TITRES_STAT!B2203</f>
        <v>45209</v>
      </c>
      <c r="B2200" s="6">
        <f>TITRES_STAT!D2203</f>
        <v>9.7316000000000003</v>
      </c>
      <c r="C2200" s="2">
        <f t="shared" si="269"/>
        <v>0.35619999999999941</v>
      </c>
      <c r="D2200" s="2">
        <f t="shared" si="270"/>
        <v>9.5595800000000004</v>
      </c>
      <c r="E2200" s="2">
        <f t="shared" si="272"/>
        <v>9.6681699999999999</v>
      </c>
      <c r="F2200" s="2">
        <f t="shared" si="273"/>
        <v>9.6516500000000001</v>
      </c>
      <c r="G2200" s="2">
        <f t="shared" si="267"/>
        <v>9.7859959999999973</v>
      </c>
      <c r="H2200" s="2">
        <f t="shared" si="271"/>
        <v>9.602705499999983</v>
      </c>
      <c r="I2200" s="2">
        <f t="array" ref="I2200">SUMPRODUCT(B2184:B2203, (ROW(B2184:B2203)-ROW(B2184)+1)) / (20*21/2)</f>
        <v>9.6683390476190478</v>
      </c>
      <c r="J2200" s="2">
        <f t="shared" si="274"/>
        <v>9.6607198486756616</v>
      </c>
      <c r="K2200" s="2">
        <f t="shared" si="268"/>
        <v>9.7095451684861498</v>
      </c>
    </row>
    <row r="2201" spans="1:11" ht="13.5" x14ac:dyDescent="0.25">
      <c r="A2201" s="3">
        <f>TITRES_STAT!B2204</f>
        <v>45210</v>
      </c>
      <c r="B2201" s="6">
        <f>TITRES_STAT!D2204</f>
        <v>9.7316000000000003</v>
      </c>
      <c r="C2201" s="2">
        <f t="shared" si="269"/>
        <v>0</v>
      </c>
      <c r="D2201" s="2">
        <f t="shared" si="270"/>
        <v>9.5369799999999998</v>
      </c>
      <c r="E2201" s="2">
        <f t="shared" si="272"/>
        <v>9.6533999999999995</v>
      </c>
      <c r="F2201" s="2">
        <f t="shared" si="273"/>
        <v>9.6494800000000023</v>
      </c>
      <c r="G2201" s="2">
        <f t="shared" si="267"/>
        <v>9.7807819999999968</v>
      </c>
      <c r="H2201" s="2">
        <f t="shared" si="271"/>
        <v>9.6035899999999828</v>
      </c>
      <c r="I2201" s="2">
        <f t="array" ref="I2201">SUMPRODUCT(B2185:B2204, (ROW(B2185:B2204)-ROW(B2185)+1)) / (20*21/2)</f>
        <v>9.6664766666666679</v>
      </c>
      <c r="J2201" s="2">
        <f t="shared" si="274"/>
        <v>9.6674703392779797</v>
      </c>
      <c r="K2201" s="2">
        <f t="shared" si="268"/>
        <v>9.7104100638396353</v>
      </c>
    </row>
    <row r="2202" spans="1:11" ht="13.5" x14ac:dyDescent="0.25">
      <c r="A2202" s="3">
        <f>TITRES_STAT!B2205</f>
        <v>45211</v>
      </c>
      <c r="B2202" s="6">
        <f>TITRES_STAT!D2205</f>
        <v>9.7316000000000003</v>
      </c>
      <c r="C2202" s="2">
        <f t="shared" si="269"/>
        <v>0</v>
      </c>
      <c r="D2202" s="2">
        <f t="shared" si="270"/>
        <v>9.5891199999999994</v>
      </c>
      <c r="E2202" s="2">
        <f t="shared" si="272"/>
        <v>9.6386300000000009</v>
      </c>
      <c r="F2202" s="2">
        <f t="shared" si="273"/>
        <v>9.6581700000000037</v>
      </c>
      <c r="G2202" s="2">
        <f t="shared" si="267"/>
        <v>9.775567999999998</v>
      </c>
      <c r="H2202" s="2">
        <f t="shared" si="271"/>
        <v>9.604474499999986</v>
      </c>
      <c r="I2202" s="2">
        <f t="array" ref="I2202">SUMPRODUCT(B2186:B2205, (ROW(B2186:B2205)-ROW(B2186)+1)) / (20*21/2)</f>
        <v>9.6642004761904765</v>
      </c>
      <c r="J2202" s="2">
        <f t="shared" si="274"/>
        <v>9.6735779260134116</v>
      </c>
      <c r="K2202" s="2">
        <f t="shared" si="268"/>
        <v>9.7112410417282771</v>
      </c>
    </row>
    <row r="2203" spans="1:11" ht="13.5" x14ac:dyDescent="0.25">
      <c r="A2203" s="3">
        <f>TITRES_STAT!B2206</f>
        <v>45212</v>
      </c>
      <c r="B2203" s="6">
        <f>TITRES_STAT!D2206</f>
        <v>9.6795000000000009</v>
      </c>
      <c r="C2203" s="2">
        <f t="shared" si="269"/>
        <v>-5.2099999999999369E-2</v>
      </c>
      <c r="D2203" s="2">
        <f t="shared" si="270"/>
        <v>9.6499400000000009</v>
      </c>
      <c r="E2203" s="2">
        <f t="shared" si="272"/>
        <v>9.6525400000000001</v>
      </c>
      <c r="F2203" s="2">
        <f t="shared" si="273"/>
        <v>9.6642550000000043</v>
      </c>
      <c r="G2203" s="2">
        <f t="shared" si="267"/>
        <v>9.7693119999999976</v>
      </c>
      <c r="H2203" s="2">
        <f t="shared" si="271"/>
        <v>9.6044834999999846</v>
      </c>
      <c r="I2203" s="2">
        <f t="array" ref="I2203">SUMPRODUCT(B2187:B2206, (ROW(B2187:B2206)-ROW(B2187)+1)) / (20*21/2)</f>
        <v>9.6615104761904771</v>
      </c>
      <c r="J2203" s="2">
        <f t="shared" si="274"/>
        <v>9.6741419330597527</v>
      </c>
      <c r="K2203" s="2">
        <f t="shared" si="268"/>
        <v>9.7099962949938359</v>
      </c>
    </row>
    <row r="2204" spans="1:11" ht="13.5" x14ac:dyDescent="0.25">
      <c r="A2204" s="3">
        <f>TITRES_STAT!B2207</f>
        <v>45215</v>
      </c>
      <c r="B2204" s="6">
        <f>TITRES_STAT!D2207</f>
        <v>9.6447000000000003</v>
      </c>
      <c r="C2204" s="2">
        <f t="shared" si="269"/>
        <v>-3.4800000000000608E-2</v>
      </c>
      <c r="D2204" s="2">
        <f t="shared" si="270"/>
        <v>9.7038000000000011</v>
      </c>
      <c r="E2204" s="2">
        <f t="shared" si="272"/>
        <v>9.6308199999999999</v>
      </c>
      <c r="F2204" s="2">
        <f t="shared" si="273"/>
        <v>9.6686000000000014</v>
      </c>
      <c r="G2204" s="2">
        <f t="shared" si="267"/>
        <v>9.7623599999999975</v>
      </c>
      <c r="H2204" s="2">
        <f t="shared" si="271"/>
        <v>9.6043184999999855</v>
      </c>
      <c r="I2204" s="2">
        <f t="array" ref="I2204">SUMPRODUCT(B2188:B2207, (ROW(B2188:B2207)-ROW(B2188)+1)) / (20*21/2)</f>
        <v>9.6737166666666674</v>
      </c>
      <c r="J2204" s="2">
        <f t="shared" si="274"/>
        <v>9.6713379394350145</v>
      </c>
      <c r="K2204" s="2">
        <f t="shared" si="268"/>
        <v>9.7074356559744697</v>
      </c>
    </row>
    <row r="2205" spans="1:11" ht="13.5" x14ac:dyDescent="0.25">
      <c r="A2205" s="3">
        <f>TITRES_STAT!B2208</f>
        <v>45216</v>
      </c>
      <c r="B2205" s="6">
        <f>TITRES_STAT!D2208</f>
        <v>9.6447000000000003</v>
      </c>
      <c r="C2205" s="2">
        <f t="shared" si="269"/>
        <v>0</v>
      </c>
      <c r="D2205" s="2">
        <f t="shared" si="270"/>
        <v>9.6864200000000018</v>
      </c>
      <c r="E2205" s="2">
        <f t="shared" si="272"/>
        <v>9.6230000000000011</v>
      </c>
      <c r="F2205" s="2">
        <f t="shared" si="273"/>
        <v>9.6729450000000021</v>
      </c>
      <c r="G2205" s="2">
        <f t="shared" si="267"/>
        <v>9.7554079999999992</v>
      </c>
      <c r="H2205" s="2">
        <f t="shared" si="271"/>
        <v>9.603332999999985</v>
      </c>
      <c r="I2205" s="2">
        <f t="array" ref="I2205">SUMPRODUCT(B2189:B2208, (ROW(B2189:B2208)-ROW(B2189)+1)) / (20*21/2)</f>
        <v>9.684722857142857</v>
      </c>
      <c r="J2205" s="2">
        <f t="shared" si="274"/>
        <v>9.6688009928221561</v>
      </c>
      <c r="K2205" s="2">
        <f t="shared" si="268"/>
        <v>9.7049754341715495</v>
      </c>
    </row>
    <row r="2206" spans="1:11" ht="13.5" x14ac:dyDescent="0.25">
      <c r="A2206" s="3">
        <f>TITRES_STAT!B2209</f>
        <v>45217</v>
      </c>
      <c r="B2206" s="6">
        <f>TITRES_STAT!D2209</f>
        <v>9.6447000000000003</v>
      </c>
      <c r="C2206" s="2">
        <f t="shared" si="269"/>
        <v>0</v>
      </c>
      <c r="D2206" s="2">
        <f t="shared" si="270"/>
        <v>9.6690400000000007</v>
      </c>
      <c r="E2206" s="2">
        <f t="shared" si="272"/>
        <v>9.6030100000000012</v>
      </c>
      <c r="F2206" s="2">
        <f t="shared" si="273"/>
        <v>9.6816350000000018</v>
      </c>
      <c r="G2206" s="2">
        <f t="shared" si="267"/>
        <v>9.7484559999999991</v>
      </c>
      <c r="H2206" s="2">
        <f t="shared" si="271"/>
        <v>9.6001329999999871</v>
      </c>
      <c r="I2206" s="2">
        <f t="array" ref="I2206">SUMPRODUCT(B2190:B2209, (ROW(B2190:B2209)-ROW(B2190)+1)) / (20*21/2)</f>
        <v>9.6945290476190475</v>
      </c>
      <c r="J2206" s="2">
        <f t="shared" si="274"/>
        <v>9.666505660172426</v>
      </c>
      <c r="K2206" s="2">
        <f t="shared" si="268"/>
        <v>9.7026116916550187</v>
      </c>
    </row>
    <row r="2207" spans="1:11" ht="13.5" x14ac:dyDescent="0.25">
      <c r="A2207" s="3">
        <f>TITRES_STAT!B2210</f>
        <v>45218</v>
      </c>
      <c r="B2207" s="6">
        <f>TITRES_STAT!D2210</f>
        <v>9.8097999999999992</v>
      </c>
      <c r="C2207" s="2">
        <f t="shared" si="269"/>
        <v>0.16509999999999891</v>
      </c>
      <c r="D2207" s="2">
        <f t="shared" si="270"/>
        <v>9.6846800000000002</v>
      </c>
      <c r="E2207" s="2">
        <f t="shared" si="272"/>
        <v>9.6369000000000007</v>
      </c>
      <c r="F2207" s="2">
        <f t="shared" si="273"/>
        <v>9.694234999999999</v>
      </c>
      <c r="G2207" s="2">
        <f t="shared" si="267"/>
        <v>9.7448060000000005</v>
      </c>
      <c r="H2207" s="2">
        <f t="shared" si="271"/>
        <v>9.5977584999999888</v>
      </c>
      <c r="I2207" s="2">
        <f t="array" ref="I2207">SUMPRODUCT(B2191:B2210, (ROW(B2191:B2210)-ROW(B2191)+1)) / (20*21/2)</f>
        <v>9.6591519047619041</v>
      </c>
      <c r="J2207" s="2">
        <f t="shared" si="274"/>
        <v>9.6801527401560037</v>
      </c>
      <c r="K2207" s="2">
        <f t="shared" si="268"/>
        <v>9.7068151547273711</v>
      </c>
    </row>
    <row r="2208" spans="1:11" ht="13.5" x14ac:dyDescent="0.25">
      <c r="A2208" s="3">
        <f>TITRES_STAT!B2211</f>
        <v>45219</v>
      </c>
      <c r="B2208" s="6">
        <f>TITRES_STAT!D2211</f>
        <v>9.8097999999999992</v>
      </c>
      <c r="C2208" s="2">
        <f t="shared" si="269"/>
        <v>0</v>
      </c>
      <c r="D2208" s="2">
        <f t="shared" si="270"/>
        <v>9.7107399999999977</v>
      </c>
      <c r="E2208" s="2">
        <f t="shared" si="272"/>
        <v>9.6803399999999993</v>
      </c>
      <c r="F2208" s="2">
        <f t="shared" si="273"/>
        <v>9.7068349999999999</v>
      </c>
      <c r="G2208" s="2">
        <f t="shared" si="267"/>
        <v>9.7411560000000001</v>
      </c>
      <c r="H2208" s="2">
        <f t="shared" si="271"/>
        <v>9.595137999999988</v>
      </c>
      <c r="I2208" s="2">
        <f t="array" ref="I2208">SUMPRODUCT(B2192:B2211, (ROW(B2192:B2211)-ROW(B2192)+1)) / (20*21/2)</f>
        <v>9.6065242857142845</v>
      </c>
      <c r="J2208" s="2">
        <f t="shared" si="274"/>
        <v>9.6925000982363834</v>
      </c>
      <c r="K2208" s="2">
        <f t="shared" si="268"/>
        <v>9.7108537761106124</v>
      </c>
    </row>
    <row r="2209" spans="1:11" ht="13.5" x14ac:dyDescent="0.25">
      <c r="A2209" s="3">
        <f>TITRES_STAT!B2212</f>
        <v>45222</v>
      </c>
      <c r="B2209" s="6">
        <f>TITRES_STAT!D2212</f>
        <v>9.8097999999999992</v>
      </c>
      <c r="C2209" s="2">
        <f t="shared" si="269"/>
        <v>0</v>
      </c>
      <c r="D2209" s="2">
        <f t="shared" si="270"/>
        <v>9.74376</v>
      </c>
      <c r="E2209" s="2">
        <f t="shared" si="272"/>
        <v>9.7237799999999996</v>
      </c>
      <c r="F2209" s="2">
        <f t="shared" si="273"/>
        <v>9.70336</v>
      </c>
      <c r="G2209" s="2">
        <f t="shared" si="267"/>
        <v>9.7375059999999998</v>
      </c>
      <c r="H2209" s="2">
        <f t="shared" si="271"/>
        <v>9.5925174999999872</v>
      </c>
      <c r="I2209" s="2">
        <f t="array" ref="I2209">SUMPRODUCT(B2193:B2212, (ROW(B2193:B2212)-ROW(B2193)+1)) / (20*21/2)</f>
        <v>9.598867619047617</v>
      </c>
      <c r="J2209" s="2">
        <f t="shared" si="274"/>
        <v>9.7036715174519657</v>
      </c>
      <c r="K2209" s="2">
        <f t="shared" si="268"/>
        <v>9.7147340201847072</v>
      </c>
    </row>
    <row r="2210" spans="1:11" ht="13.5" x14ac:dyDescent="0.25">
      <c r="A2210" s="3">
        <f>TITRES_STAT!B2213</f>
        <v>45223</v>
      </c>
      <c r="B2210" s="6">
        <f>TITRES_STAT!D2213</f>
        <v>9.3318999999999992</v>
      </c>
      <c r="C2210" s="2">
        <f t="shared" si="269"/>
        <v>-0.47789999999999999</v>
      </c>
      <c r="D2210" s="2">
        <f t="shared" si="270"/>
        <v>9.6812000000000005</v>
      </c>
      <c r="E2210" s="2">
        <f t="shared" si="272"/>
        <v>9.6838099999999994</v>
      </c>
      <c r="F2210" s="2">
        <f t="shared" si="273"/>
        <v>9.6759899999999988</v>
      </c>
      <c r="G2210" s="2">
        <f t="shared" si="267"/>
        <v>9.7242979999999992</v>
      </c>
      <c r="H2210" s="2">
        <f t="shared" si="271"/>
        <v>9.5879999999999868</v>
      </c>
      <c r="I2210" s="2">
        <f t="array" ref="I2210">SUMPRODUCT(B2194:B2213, (ROW(B2194:B2213)-ROW(B2194)+1)) / (20*21/2)</f>
        <v>9.5927419047619029</v>
      </c>
      <c r="J2210" s="2">
        <f t="shared" si="274"/>
        <v>9.6682647062660649</v>
      </c>
      <c r="K2210" s="2">
        <f t="shared" si="268"/>
        <v>9.6997209213539346</v>
      </c>
    </row>
    <row r="2211" spans="1:11" ht="13.5" x14ac:dyDescent="0.25">
      <c r="A2211" s="3">
        <f>TITRES_STAT!B2214</f>
        <v>45224</v>
      </c>
      <c r="B2211" s="6">
        <f>TITRES_STAT!D2214</f>
        <v>9.1234000000000002</v>
      </c>
      <c r="C2211" s="2">
        <f t="shared" si="269"/>
        <v>-0.20849999999999902</v>
      </c>
      <c r="D2211" s="2">
        <f t="shared" si="270"/>
        <v>9.5769399999999987</v>
      </c>
      <c r="E2211" s="2">
        <f t="shared" si="272"/>
        <v>9.6229899999999997</v>
      </c>
      <c r="F2211" s="2">
        <f t="shared" si="273"/>
        <v>9.6381949999999996</v>
      </c>
      <c r="G2211" s="2">
        <f t="shared" si="267"/>
        <v>9.7070939999999997</v>
      </c>
      <c r="H2211" s="2">
        <f t="shared" si="271"/>
        <v>9.5831779999999878</v>
      </c>
      <c r="I2211" s="2">
        <f t="array" ref="I2211">SUMPRODUCT(B2195:B2214, (ROW(B2195:B2214)-ROW(B2195)+1)) / (20*21/2)</f>
        <v>9.5865333333333336</v>
      </c>
      <c r="J2211" s="2">
        <f t="shared" si="274"/>
        <v>9.61637282947882</v>
      </c>
      <c r="K2211" s="2">
        <f t="shared" si="268"/>
        <v>9.6771201009086827</v>
      </c>
    </row>
    <row r="2212" spans="1:11" ht="13.5" x14ac:dyDescent="0.25">
      <c r="A2212" s="3">
        <f>TITRES_STAT!B2215</f>
        <v>45225</v>
      </c>
      <c r="B2212" s="6">
        <f>TITRES_STAT!D2215</f>
        <v>9.5578000000000003</v>
      </c>
      <c r="C2212" s="2">
        <f t="shared" si="269"/>
        <v>0.43440000000000012</v>
      </c>
      <c r="D2212" s="2">
        <f t="shared" si="270"/>
        <v>9.5265400000000007</v>
      </c>
      <c r="E2212" s="2">
        <f t="shared" si="272"/>
        <v>9.6056100000000004</v>
      </c>
      <c r="F2212" s="2">
        <f t="shared" si="273"/>
        <v>9.6221200000000007</v>
      </c>
      <c r="G2212" s="2">
        <f t="shared" si="267"/>
        <v>9.6987520000000007</v>
      </c>
      <c r="H2212" s="2">
        <f t="shared" si="271"/>
        <v>9.5805279999999868</v>
      </c>
      <c r="I2212" s="2">
        <f t="array" ref="I2212">SUMPRODUCT(B2196:B2215, (ROW(B2196:B2215)-ROW(B2196)+1)) / (20*21/2)</f>
        <v>9.5817728571428553</v>
      </c>
      <c r="J2212" s="2">
        <f t="shared" si="274"/>
        <v>9.6107944647665509</v>
      </c>
      <c r="K2212" s="2">
        <f t="shared" si="268"/>
        <v>9.6724408812652047</v>
      </c>
    </row>
    <row r="2213" spans="1:11" ht="13.5" x14ac:dyDescent="0.25">
      <c r="A2213" s="3">
        <f>TITRES_STAT!B2216</f>
        <v>45226</v>
      </c>
      <c r="B2213" s="6">
        <f>TITRES_STAT!D2216</f>
        <v>9.5578000000000003</v>
      </c>
      <c r="C2213" s="2">
        <f t="shared" si="269"/>
        <v>0</v>
      </c>
      <c r="D2213" s="2">
        <f t="shared" si="270"/>
        <v>9.4761400000000009</v>
      </c>
      <c r="E2213" s="2">
        <f t="shared" si="272"/>
        <v>9.5934399999999993</v>
      </c>
      <c r="F2213" s="2">
        <f t="shared" si="273"/>
        <v>9.6229899999999979</v>
      </c>
      <c r="G2213" s="2">
        <f t="shared" si="267"/>
        <v>9.69041</v>
      </c>
      <c r="H2213" s="2">
        <f t="shared" si="271"/>
        <v>9.5788619999999884</v>
      </c>
      <c r="I2213" s="2">
        <f t="array" ref="I2213">SUMPRODUCT(B2197:B2216, (ROW(B2197:B2216)-ROW(B2197)+1)) / (20*21/2)</f>
        <v>9.5777985714285716</v>
      </c>
      <c r="J2213" s="2">
        <f t="shared" si="274"/>
        <v>9.6057473728840232</v>
      </c>
      <c r="K2213" s="2">
        <f t="shared" si="268"/>
        <v>9.6679451604312749</v>
      </c>
    </row>
    <row r="2214" spans="1:11" ht="13.5" x14ac:dyDescent="0.25">
      <c r="A2214" s="3">
        <f>TITRES_STAT!B2217</f>
        <v>45229</v>
      </c>
      <c r="B2214" s="6">
        <f>TITRES_STAT!D2217</f>
        <v>9.5578000000000003</v>
      </c>
      <c r="C2214" s="2">
        <f t="shared" si="269"/>
        <v>0</v>
      </c>
      <c r="D2214" s="2">
        <f t="shared" si="270"/>
        <v>9.4257400000000011</v>
      </c>
      <c r="E2214" s="2">
        <f t="shared" si="272"/>
        <v>9.5847499999999997</v>
      </c>
      <c r="F2214" s="2">
        <f t="shared" si="273"/>
        <v>9.607784999999998</v>
      </c>
      <c r="G2214" s="2">
        <f t="shared" si="267"/>
        <v>9.682068000000001</v>
      </c>
      <c r="H2214" s="2">
        <f t="shared" si="271"/>
        <v>9.5762119999999875</v>
      </c>
      <c r="I2214" s="2">
        <f t="array" ref="I2214">SUMPRODUCT(B2198:B2217, (ROW(B2198:B2217)-ROW(B2198)+1)) / (20*21/2)</f>
        <v>9.5751899999999992</v>
      </c>
      <c r="J2214" s="2">
        <f t="shared" si="274"/>
        <v>9.6011809564188777</v>
      </c>
      <c r="K2214" s="2">
        <f t="shared" si="268"/>
        <v>9.6636257423751459</v>
      </c>
    </row>
    <row r="2215" spans="1:11" ht="13.5" x14ac:dyDescent="0.25">
      <c r="A2215" s="3">
        <f>TITRES_STAT!B2218</f>
        <v>45230</v>
      </c>
      <c r="B2215" s="6">
        <f>TITRES_STAT!D2218</f>
        <v>9.5578000000000003</v>
      </c>
      <c r="C2215" s="2">
        <f t="shared" si="269"/>
        <v>0</v>
      </c>
      <c r="D2215" s="2">
        <f t="shared" si="270"/>
        <v>9.4709200000000013</v>
      </c>
      <c r="E2215" s="2">
        <f t="shared" si="272"/>
        <v>9.57606</v>
      </c>
      <c r="F2215" s="2">
        <f t="shared" si="273"/>
        <v>9.5995299999999979</v>
      </c>
      <c r="G2215" s="2">
        <f t="shared" si="267"/>
        <v>9.6738999999999979</v>
      </c>
      <c r="H2215" s="2">
        <f t="shared" si="271"/>
        <v>9.5735619999999866</v>
      </c>
      <c r="I2215" s="2">
        <f t="array" ref="I2215">SUMPRODUCT(B2199:B2218, (ROW(B2199:B2218)-ROW(B2199)+1)) / (20*21/2)</f>
        <v>9.5721676190476206</v>
      </c>
      <c r="J2215" s="2">
        <f t="shared" si="274"/>
        <v>9.5970494367599368</v>
      </c>
      <c r="K2215" s="2">
        <f t="shared" si="268"/>
        <v>9.6594757132623954</v>
      </c>
    </row>
    <row r="2216" spans="1:11" ht="13.5" x14ac:dyDescent="0.25">
      <c r="A2216" s="3">
        <f>TITRES_STAT!B2219</f>
        <v>45231</v>
      </c>
      <c r="B2216" s="6">
        <f>TITRES_STAT!D2219</f>
        <v>9.5578000000000003</v>
      </c>
      <c r="C2216" s="2">
        <f t="shared" si="269"/>
        <v>0</v>
      </c>
      <c r="D2216" s="2">
        <f t="shared" si="270"/>
        <v>9.5578000000000003</v>
      </c>
      <c r="E2216" s="2">
        <f t="shared" si="272"/>
        <v>9.5673700000000004</v>
      </c>
      <c r="F2216" s="2">
        <f t="shared" si="273"/>
        <v>9.5851899999999972</v>
      </c>
      <c r="G2216" s="2">
        <f t="shared" si="267"/>
        <v>9.6657319999999984</v>
      </c>
      <c r="H2216" s="2">
        <f t="shared" si="271"/>
        <v>9.5709119999999874</v>
      </c>
      <c r="I2216" s="2">
        <f t="array" ref="I2216">SUMPRODUCT(B2200:B2219, (ROW(B2200:B2219)-ROW(B2200)+1)) / (20*21/2)</f>
        <v>9.5682766666666659</v>
      </c>
      <c r="J2216" s="2">
        <f t="shared" si="274"/>
        <v>9.5933113951637523</v>
      </c>
      <c r="K2216" s="2">
        <f t="shared" si="268"/>
        <v>9.6554884303893598</v>
      </c>
    </row>
    <row r="2217" spans="1:11" ht="13.5" x14ac:dyDescent="0.25">
      <c r="A2217" s="3">
        <f>TITRES_STAT!B2220</f>
        <v>45232</v>
      </c>
      <c r="B2217" s="6">
        <f>TITRES_STAT!D2220</f>
        <v>9.5578000000000003</v>
      </c>
      <c r="C2217" s="2">
        <f t="shared" si="269"/>
        <v>0</v>
      </c>
      <c r="D2217" s="2">
        <f t="shared" si="270"/>
        <v>9.5578000000000003</v>
      </c>
      <c r="E2217" s="2">
        <f t="shared" si="272"/>
        <v>9.5421700000000005</v>
      </c>
      <c r="F2217" s="2">
        <f t="shared" si="273"/>
        <v>9.5895349999999944</v>
      </c>
      <c r="G2217" s="2">
        <f t="shared" si="267"/>
        <v>9.6587800000000001</v>
      </c>
      <c r="H2217" s="2">
        <f t="shared" si="271"/>
        <v>9.5682619999999901</v>
      </c>
      <c r="I2217" s="2">
        <f t="array" ref="I2217">SUMPRODUCT(B2201:B2220, (ROW(B2201:B2220)-ROW(B2201)+1)) / (20*21/2)</f>
        <v>9.5635171428571439</v>
      </c>
      <c r="J2217" s="2">
        <f t="shared" si="274"/>
        <v>9.58992935752911</v>
      </c>
      <c r="K2217" s="2">
        <f t="shared" si="268"/>
        <v>9.6516575115505603</v>
      </c>
    </row>
    <row r="2218" spans="1:11" ht="13.5" x14ac:dyDescent="0.25">
      <c r="A2218" s="3">
        <f>TITRES_STAT!B2221</f>
        <v>45233</v>
      </c>
      <c r="B2218" s="6">
        <f>TITRES_STAT!D2221</f>
        <v>9.5578000000000003</v>
      </c>
      <c r="C2218" s="2">
        <f t="shared" si="269"/>
        <v>0</v>
      </c>
      <c r="D2218" s="2">
        <f t="shared" si="270"/>
        <v>9.5578000000000003</v>
      </c>
      <c r="E2218" s="2">
        <f t="shared" si="272"/>
        <v>9.5169700000000006</v>
      </c>
      <c r="F2218" s="2">
        <f t="shared" si="273"/>
        <v>9.5986549999999973</v>
      </c>
      <c r="G2218" s="2">
        <f t="shared" si="267"/>
        <v>9.6509600000000013</v>
      </c>
      <c r="H2218" s="2">
        <f t="shared" si="271"/>
        <v>9.5682774999999882</v>
      </c>
      <c r="I2218" s="2">
        <f t="array" ref="I2218">SUMPRODUCT(B2202:B2221, (ROW(B2202:B2221)-ROW(B2202)+1)) / (20*21/2)</f>
        <v>9.5595852380952397</v>
      </c>
      <c r="J2218" s="2">
        <f t="shared" si="274"/>
        <v>9.5868694187168142</v>
      </c>
      <c r="K2218" s="2">
        <f t="shared" si="268"/>
        <v>9.6479768248230862</v>
      </c>
    </row>
    <row r="2219" spans="1:11" ht="13.5" x14ac:dyDescent="0.25">
      <c r="A2219" s="3">
        <f>TITRES_STAT!B2222</f>
        <v>45236</v>
      </c>
      <c r="B2219" s="6">
        <f>TITRES_STAT!D2222</f>
        <v>9.5578000000000003</v>
      </c>
      <c r="C2219" s="2">
        <f t="shared" si="269"/>
        <v>0</v>
      </c>
      <c r="D2219" s="2">
        <f t="shared" si="270"/>
        <v>9.5578000000000003</v>
      </c>
      <c r="E2219" s="2">
        <f t="shared" si="272"/>
        <v>9.4917700000000007</v>
      </c>
      <c r="F2219" s="2">
        <f t="shared" si="273"/>
        <v>9.6077749999999948</v>
      </c>
      <c r="G2219" s="2">
        <f t="shared" si="267"/>
        <v>9.6426180000000006</v>
      </c>
      <c r="H2219" s="2">
        <f t="shared" si="271"/>
        <v>9.5682929999999882</v>
      </c>
      <c r="I2219" s="2">
        <f t="array" ref="I2219">SUMPRODUCT(B2203:B2222, (ROW(B2203:B2222)-ROW(B2203)+1)) / (20*21/2)</f>
        <v>9.5564809523809515</v>
      </c>
      <c r="J2219" s="2">
        <f t="shared" si="274"/>
        <v>9.5841009026485455</v>
      </c>
      <c r="K2219" s="2">
        <f t="shared" si="268"/>
        <v>9.6444404787515925</v>
      </c>
    </row>
    <row r="2220" spans="1:11" ht="13.5" x14ac:dyDescent="0.25">
      <c r="A2220" s="3">
        <f>TITRES_STAT!B2223</f>
        <v>45237</v>
      </c>
      <c r="B2220" s="6">
        <f>TITRES_STAT!D2223</f>
        <v>9.5578000000000003</v>
      </c>
      <c r="C2220" s="2">
        <f t="shared" si="269"/>
        <v>0</v>
      </c>
      <c r="D2220" s="2">
        <f t="shared" si="270"/>
        <v>9.5578000000000003</v>
      </c>
      <c r="E2220" s="2">
        <f t="shared" si="272"/>
        <v>9.5143599999999999</v>
      </c>
      <c r="F2220" s="2">
        <f t="shared" si="273"/>
        <v>9.599084999999997</v>
      </c>
      <c r="G2220" s="2">
        <f t="shared" si="267"/>
        <v>9.6342760000000016</v>
      </c>
      <c r="H2220" s="2">
        <f t="shared" si="271"/>
        <v>9.5683084999999899</v>
      </c>
      <c r="I2220" s="2">
        <f t="array" ref="I2220">SUMPRODUCT(B2204:B2223, (ROW(B2204:B2223)-ROW(B2204)+1)) / (20*21/2)</f>
        <v>9.5542042857142864</v>
      </c>
      <c r="J2220" s="2">
        <f t="shared" si="274"/>
        <v>9.5815960547772558</v>
      </c>
      <c r="K2220" s="2">
        <f t="shared" si="268"/>
        <v>9.6410428129181955</v>
      </c>
    </row>
    <row r="2221" spans="1:11" ht="13.5" x14ac:dyDescent="0.25">
      <c r="A2221" s="3">
        <f>TITRES_STAT!B2224</f>
        <v>45238</v>
      </c>
      <c r="B2221" s="6">
        <f>TITRES_STAT!D2224</f>
        <v>9.5578000000000003</v>
      </c>
      <c r="C2221" s="2">
        <f t="shared" si="269"/>
        <v>0</v>
      </c>
      <c r="D2221" s="2">
        <f t="shared" si="270"/>
        <v>9.5578000000000003</v>
      </c>
      <c r="E2221" s="2">
        <f t="shared" si="272"/>
        <v>9.5578000000000003</v>
      </c>
      <c r="F2221" s="2">
        <f t="shared" si="273"/>
        <v>9.5903949999999956</v>
      </c>
      <c r="G2221" s="2">
        <f t="shared" si="267"/>
        <v>9.6351439999999986</v>
      </c>
      <c r="H2221" s="2">
        <f t="shared" si="271"/>
        <v>9.5683239999999898</v>
      </c>
      <c r="I2221" s="2">
        <f t="array" ref="I2221">SUMPRODUCT(B2205:B2224, (ROW(B2205:B2224)-ROW(B2205)+1)) / (20*21/2)</f>
        <v>9.5525071428571433</v>
      </c>
      <c r="J2221" s="2">
        <f t="shared" si="274"/>
        <v>9.5793297638460881</v>
      </c>
      <c r="K2221" s="2">
        <f t="shared" si="268"/>
        <v>9.6377783888821877</v>
      </c>
    </row>
    <row r="2222" spans="1:11" ht="13.5" x14ac:dyDescent="0.25">
      <c r="A2222" s="3">
        <f>TITRES_STAT!B2225</f>
        <v>45239</v>
      </c>
      <c r="B2222" s="6">
        <f>TITRES_STAT!D2225</f>
        <v>9.5578000000000003</v>
      </c>
      <c r="C2222" s="2">
        <f t="shared" si="269"/>
        <v>0</v>
      </c>
      <c r="D2222" s="2">
        <f t="shared" si="270"/>
        <v>9.5578000000000003</v>
      </c>
      <c r="E2222" s="2">
        <f t="shared" si="272"/>
        <v>9.5578000000000003</v>
      </c>
      <c r="F2222" s="2">
        <f t="shared" si="273"/>
        <v>9.5817049999999959</v>
      </c>
      <c r="G2222" s="2">
        <f t="shared" si="267"/>
        <v>9.6268019999999996</v>
      </c>
      <c r="H2222" s="2">
        <f t="shared" si="271"/>
        <v>9.5685854999999904</v>
      </c>
      <c r="I2222" s="2">
        <f t="array" ref="I2222">SUMPRODUCT(B2206:B2225, (ROW(B2206:B2225)-ROW(B2206)+1)) / (20*21/2)</f>
        <v>9.55122380952381</v>
      </c>
      <c r="J2222" s="2">
        <f t="shared" si="274"/>
        <v>9.5772793101464604</v>
      </c>
      <c r="K2222" s="2">
        <f t="shared" si="268"/>
        <v>9.6346419814750419</v>
      </c>
    </row>
    <row r="2223" spans="1:11" ht="13.5" x14ac:dyDescent="0.25">
      <c r="A2223" s="3">
        <f>TITRES_STAT!B2226</f>
        <v>45240</v>
      </c>
      <c r="B2223" s="6">
        <f>TITRES_STAT!D2226</f>
        <v>9.5578000000000003</v>
      </c>
      <c r="C2223" s="2">
        <f t="shared" si="269"/>
        <v>0</v>
      </c>
      <c r="D2223" s="2">
        <f t="shared" si="270"/>
        <v>9.5578000000000003</v>
      </c>
      <c r="E2223" s="2">
        <f t="shared" si="272"/>
        <v>9.5578000000000003</v>
      </c>
      <c r="F2223" s="2">
        <f t="shared" si="273"/>
        <v>9.5756199999999954</v>
      </c>
      <c r="G2223" s="2">
        <f t="shared" si="267"/>
        <v>9.6268019999999996</v>
      </c>
      <c r="H2223" s="2">
        <f t="shared" si="271"/>
        <v>9.5676164999999909</v>
      </c>
      <c r="I2223" s="2">
        <f t="array" ref="I2223">SUMPRODUCT(B2207:B2226, (ROW(B2207:B2226)-ROW(B2207)+1)) / (20*21/2)</f>
        <v>9.5503542857142847</v>
      </c>
      <c r="J2223" s="2">
        <f t="shared" si="274"/>
        <v>9.5754241377515594</v>
      </c>
      <c r="K2223" s="2">
        <f t="shared" si="268"/>
        <v>9.6316285704368045</v>
      </c>
    </row>
    <row r="2224" spans="1:11" ht="13.5" x14ac:dyDescent="0.25">
      <c r="A2224" s="3">
        <f>TITRES_STAT!B2227</f>
        <v>45243</v>
      </c>
      <c r="B2224" s="6">
        <f>TITRES_STAT!D2227</f>
        <v>9.5578000000000003</v>
      </c>
      <c r="C2224" s="2">
        <f t="shared" si="269"/>
        <v>0</v>
      </c>
      <c r="D2224" s="2">
        <f t="shared" si="270"/>
        <v>9.5578000000000003</v>
      </c>
      <c r="E2224" s="2">
        <f t="shared" si="272"/>
        <v>9.5578000000000003</v>
      </c>
      <c r="F2224" s="2">
        <f t="shared" si="273"/>
        <v>9.5712749999999964</v>
      </c>
      <c r="G2224" s="2">
        <f t="shared" si="267"/>
        <v>9.6268019999999979</v>
      </c>
      <c r="H2224" s="2">
        <f t="shared" si="271"/>
        <v>9.5666474999999913</v>
      </c>
      <c r="I2224" s="2">
        <f t="array" ref="I2224">SUMPRODUCT(B2208:B2227, (ROW(B2208:B2227)-ROW(B2208)+1)) / (20*21/2)</f>
        <v>9.5498985714285727</v>
      </c>
      <c r="J2224" s="2">
        <f t="shared" si="274"/>
        <v>9.5737456484418875</v>
      </c>
      <c r="K2224" s="2">
        <f t="shared" si="268"/>
        <v>9.6287333323804596</v>
      </c>
    </row>
    <row r="2225" spans="1:11" ht="13.5" x14ac:dyDescent="0.25">
      <c r="A2225" s="3">
        <f>TITRES_STAT!B2228</f>
        <v>45244</v>
      </c>
      <c r="B2225" s="6">
        <f>TITRES_STAT!D2228</f>
        <v>9.5578000000000003</v>
      </c>
      <c r="C2225" s="2">
        <f t="shared" si="269"/>
        <v>0</v>
      </c>
      <c r="D2225" s="2">
        <f t="shared" si="270"/>
        <v>9.5578000000000003</v>
      </c>
      <c r="E2225" s="2">
        <f t="shared" si="272"/>
        <v>9.5578000000000003</v>
      </c>
      <c r="F2225" s="2">
        <f t="shared" si="273"/>
        <v>9.5669299999999957</v>
      </c>
      <c r="G2225" s="2">
        <f t="shared" si="267"/>
        <v>9.6268019999999979</v>
      </c>
      <c r="H2225" s="2">
        <f t="shared" si="271"/>
        <v>9.5660889999999945</v>
      </c>
      <c r="I2225" s="2">
        <f t="array" ref="I2225">SUMPRODUCT(B2209:B2228, (ROW(B2209:B2228)-ROW(B2209)+1)) / (20*21/2)</f>
        <v>9.5506428571428579</v>
      </c>
      <c r="J2225" s="2">
        <f t="shared" si="274"/>
        <v>9.5722270152569457</v>
      </c>
      <c r="K2225" s="2">
        <f t="shared" si="268"/>
        <v>9.6259516330714217</v>
      </c>
    </row>
    <row r="2226" spans="1:11" ht="13.5" x14ac:dyDescent="0.25">
      <c r="A2226" s="3">
        <f>TITRES_STAT!B2229</f>
        <v>45245</v>
      </c>
      <c r="B2226" s="6">
        <f>TITRES_STAT!D2229</f>
        <v>9.5578000000000003</v>
      </c>
      <c r="C2226" s="2">
        <f t="shared" si="269"/>
        <v>0</v>
      </c>
      <c r="D2226" s="2">
        <f t="shared" si="270"/>
        <v>9.5578000000000003</v>
      </c>
      <c r="E2226" s="2">
        <f t="shared" si="272"/>
        <v>9.5578000000000003</v>
      </c>
      <c r="F2226" s="2">
        <f t="shared" si="273"/>
        <v>9.562584999999995</v>
      </c>
      <c r="G2226" s="2">
        <f t="shared" ref="G2226:G2289" si="275">AVERAGE(B2177:B2226)</f>
        <v>9.6268019999999979</v>
      </c>
      <c r="H2226" s="2">
        <f t="shared" si="271"/>
        <v>9.5658994999999951</v>
      </c>
      <c r="I2226" s="2">
        <f t="array" ref="I2226">SUMPRODUCT(B2210:B2229, (ROW(B2210:B2229)-ROW(B2210)+1)) / (20*21/2)</f>
        <v>9.5691395238095254</v>
      </c>
      <c r="J2226" s="2">
        <f t="shared" si="274"/>
        <v>9.5708530138039034</v>
      </c>
      <c r="K2226" s="2">
        <f t="shared" si="268"/>
        <v>9.6232790200097966</v>
      </c>
    </row>
    <row r="2227" spans="1:11" ht="13.5" x14ac:dyDescent="0.25">
      <c r="A2227" s="3">
        <f>TITRES_STAT!B2230</f>
        <v>45246</v>
      </c>
      <c r="B2227" s="6">
        <f>TITRES_STAT!D2230</f>
        <v>9.5578000000000003</v>
      </c>
      <c r="C2227" s="2">
        <f t="shared" si="269"/>
        <v>0</v>
      </c>
      <c r="D2227" s="2">
        <f t="shared" si="270"/>
        <v>9.5578000000000003</v>
      </c>
      <c r="E2227" s="2">
        <f t="shared" si="272"/>
        <v>9.5578000000000003</v>
      </c>
      <c r="F2227" s="2">
        <f t="shared" si="273"/>
        <v>9.5499849999999959</v>
      </c>
      <c r="G2227" s="2">
        <f t="shared" si="275"/>
        <v>9.6268019999999961</v>
      </c>
      <c r="H2227" s="2">
        <f t="shared" si="271"/>
        <v>9.5649714999999951</v>
      </c>
      <c r="I2227" s="2">
        <f t="array" ref="I2227">SUMPRODUCT(B2211:B2230, (ROW(B2211:B2230)-ROW(B2211)+1)) / (20*21/2)</f>
        <v>9.5880085714285723</v>
      </c>
      <c r="J2227" s="2">
        <f t="shared" si="274"/>
        <v>9.569609869632103</v>
      </c>
      <c r="K2227" s="2">
        <f t="shared" ref="K2227:K2290" si="276">$K$4*B2227+(1-$K$4)*K2226</f>
        <v>9.6207112153035297</v>
      </c>
    </row>
    <row r="2228" spans="1:11" ht="13.5" x14ac:dyDescent="0.25">
      <c r="A2228" s="3">
        <f>TITRES_STAT!B2231</f>
        <v>45247</v>
      </c>
      <c r="B2228" s="6">
        <f>TITRES_STAT!D2231</f>
        <v>9.5578000000000003</v>
      </c>
      <c r="C2228" s="2">
        <f t="shared" si="269"/>
        <v>0</v>
      </c>
      <c r="D2228" s="2">
        <f t="shared" si="270"/>
        <v>9.5578000000000003</v>
      </c>
      <c r="E2228" s="2">
        <f t="shared" si="272"/>
        <v>9.5578000000000003</v>
      </c>
      <c r="F2228" s="2">
        <f t="shared" si="273"/>
        <v>9.5373849999999969</v>
      </c>
      <c r="G2228" s="2">
        <f t="shared" si="275"/>
        <v>9.6226299999999956</v>
      </c>
      <c r="H2228" s="2">
        <f t="shared" si="271"/>
        <v>9.5640434999999968</v>
      </c>
      <c r="I2228" s="2">
        <f t="array" ref="I2228">SUMPRODUCT(B2212:B2231, (ROW(B2212:B2231)-ROW(B2212)+1)) / (20*21/2)</f>
        <v>9.6041457142857123</v>
      </c>
      <c r="J2228" s="2">
        <f t="shared" si="274"/>
        <v>9.5684851201433307</v>
      </c>
      <c r="K2228" s="2">
        <f t="shared" si="276"/>
        <v>9.6182441088210382</v>
      </c>
    </row>
    <row r="2229" spans="1:11" ht="13.5" x14ac:dyDescent="0.25">
      <c r="A2229" s="3">
        <f>TITRES_STAT!B2232</f>
        <v>45250</v>
      </c>
      <c r="B2229" s="6">
        <f>TITRES_STAT!D2232</f>
        <v>9.7316000000000003</v>
      </c>
      <c r="C2229" s="2">
        <f t="shared" si="269"/>
        <v>0.17379999999999995</v>
      </c>
      <c r="D2229" s="2">
        <f t="shared" si="270"/>
        <v>9.5925600000000006</v>
      </c>
      <c r="E2229" s="2">
        <f t="shared" si="272"/>
        <v>9.5751799999999996</v>
      </c>
      <c r="F2229" s="2">
        <f t="shared" si="273"/>
        <v>9.5334749999999993</v>
      </c>
      <c r="G2229" s="2">
        <f t="shared" si="275"/>
        <v>9.621933999999996</v>
      </c>
      <c r="H2229" s="2">
        <f t="shared" si="271"/>
        <v>9.5645179999999979</v>
      </c>
      <c r="I2229" s="2">
        <f t="array" ref="I2229">SUMPRODUCT(B2213:B2232, (ROW(B2213:B2232)-ROW(B2213)+1)) / (20*21/2)</f>
        <v>9.6290185714285723</v>
      </c>
      <c r="J2229" s="2">
        <f t="shared" si="274"/>
        <v>9.5840198706058715</v>
      </c>
      <c r="K2229" s="2">
        <f t="shared" si="276"/>
        <v>9.6226894378868799</v>
      </c>
    </row>
    <row r="2230" spans="1:11" ht="13.5" x14ac:dyDescent="0.25">
      <c r="A2230" s="3">
        <f>TITRES_STAT!B2233</f>
        <v>45251</v>
      </c>
      <c r="B2230" s="6">
        <f>TITRES_STAT!D2233</f>
        <v>9.7316000000000003</v>
      </c>
      <c r="C2230" s="2">
        <f t="shared" si="269"/>
        <v>0</v>
      </c>
      <c r="D2230" s="2">
        <f t="shared" si="270"/>
        <v>9.627320000000001</v>
      </c>
      <c r="E2230" s="2">
        <f t="shared" si="272"/>
        <v>9.5925600000000006</v>
      </c>
      <c r="F2230" s="2">
        <f t="shared" si="273"/>
        <v>9.5534599999999976</v>
      </c>
      <c r="G2230" s="2">
        <f t="shared" si="275"/>
        <v>9.6188059999999975</v>
      </c>
      <c r="H2230" s="2">
        <f t="shared" si="271"/>
        <v>9.5648694999999986</v>
      </c>
      <c r="I2230" s="2">
        <f t="array" ref="I2230">SUMPRODUCT(B2214:B2233, (ROW(B2214:B2233)-ROW(B2214)+1)) / (20*21/2)</f>
        <v>9.6525257142857139</v>
      </c>
      <c r="J2230" s="2">
        <f t="shared" si="274"/>
        <v>9.59807512102436</v>
      </c>
      <c r="K2230" s="2">
        <f t="shared" si="276"/>
        <v>9.6269604403226889</v>
      </c>
    </row>
    <row r="2231" spans="1:11" ht="13.5" x14ac:dyDescent="0.25">
      <c r="A2231" s="3">
        <f>TITRES_STAT!B2234</f>
        <v>45252</v>
      </c>
      <c r="B2231" s="6">
        <f>TITRES_STAT!D2234</f>
        <v>9.7228999999999992</v>
      </c>
      <c r="C2231" s="2">
        <f t="shared" si="269"/>
        <v>-8.7000000000010402E-3</v>
      </c>
      <c r="D2231" s="2">
        <f t="shared" si="270"/>
        <v>9.6603399999999997</v>
      </c>
      <c r="E2231" s="2">
        <f t="shared" si="272"/>
        <v>9.6090699999999991</v>
      </c>
      <c r="F2231" s="2">
        <f t="shared" si="273"/>
        <v>9.5834350000000015</v>
      </c>
      <c r="G2231" s="2">
        <f t="shared" si="275"/>
        <v>9.6177639999999975</v>
      </c>
      <c r="H2231" s="2">
        <f t="shared" si="271"/>
        <v>9.5651774999999972</v>
      </c>
      <c r="I2231" s="2">
        <f t="array" ref="I2231">SUMPRODUCT(B2215:B2234, (ROW(B2215:B2234)-ROW(B2215)+1)) / (20*21/2)</f>
        <v>9.6639052380952375</v>
      </c>
      <c r="J2231" s="2">
        <f t="shared" si="274"/>
        <v>9.6099632047363261</v>
      </c>
      <c r="K2231" s="2">
        <f t="shared" si="276"/>
        <v>9.6307227759963094</v>
      </c>
    </row>
    <row r="2232" spans="1:11" ht="13.5" x14ac:dyDescent="0.25">
      <c r="A2232" s="3">
        <f>TITRES_STAT!B2235</f>
        <v>45253</v>
      </c>
      <c r="B2232" s="6">
        <f>TITRES_STAT!D2235</f>
        <v>9.8445999999999998</v>
      </c>
      <c r="C2232" s="2">
        <f t="shared" si="269"/>
        <v>0.12170000000000059</v>
      </c>
      <c r="D2232" s="2">
        <f t="shared" si="270"/>
        <v>9.7176999999999989</v>
      </c>
      <c r="E2232" s="2">
        <f t="shared" si="272"/>
        <v>9.6377500000000005</v>
      </c>
      <c r="F2232" s="2">
        <f t="shared" si="273"/>
        <v>9.5977750000000022</v>
      </c>
      <c r="G2232" s="2">
        <f t="shared" si="275"/>
        <v>9.6234999999999982</v>
      </c>
      <c r="H2232" s="2">
        <f t="shared" si="271"/>
        <v>9.5660939999999979</v>
      </c>
      <c r="I2232" s="2">
        <f t="array" ref="I2232">SUMPRODUCT(B2216:B2235, (ROW(B2216:B2235)-ROW(B2216)+1)) / (20*21/2)</f>
        <v>9.684390476190476</v>
      </c>
      <c r="J2232" s="2">
        <f t="shared" si="274"/>
        <v>9.632309566190008</v>
      </c>
      <c r="K2232" s="2">
        <f t="shared" si="276"/>
        <v>9.6391101181141021</v>
      </c>
    </row>
    <row r="2233" spans="1:11" ht="13.5" x14ac:dyDescent="0.25">
      <c r="A2233" s="3">
        <f>TITRES_STAT!B2236</f>
        <v>45254</v>
      </c>
      <c r="B2233" s="6">
        <f>TITRES_STAT!D2236</f>
        <v>9.8445999999999998</v>
      </c>
      <c r="C2233" s="2">
        <f t="shared" si="269"/>
        <v>0</v>
      </c>
      <c r="D2233" s="2">
        <f t="shared" si="270"/>
        <v>9.7750599999999999</v>
      </c>
      <c r="E2233" s="2">
        <f t="shared" si="272"/>
        <v>9.6664300000000001</v>
      </c>
      <c r="F2233" s="2">
        <f t="shared" si="273"/>
        <v>9.6121150000000029</v>
      </c>
      <c r="G2233" s="2">
        <f t="shared" si="275"/>
        <v>9.629235999999997</v>
      </c>
      <c r="H2233" s="2">
        <f t="shared" si="271"/>
        <v>9.5673384999999982</v>
      </c>
      <c r="I2233" s="2">
        <f t="array" ref="I2233">SUMPRODUCT(B2217:B2236, (ROW(B2217:B2236)-ROW(B2217)+1)) / (20*21/2)</f>
        <v>9.7167895238095241</v>
      </c>
      <c r="J2233" s="2">
        <f t="shared" si="274"/>
        <v>9.65252770274334</v>
      </c>
      <c r="K2233" s="2">
        <f t="shared" si="276"/>
        <v>9.6471685448547255</v>
      </c>
    </row>
    <row r="2234" spans="1:11" ht="13.5" x14ac:dyDescent="0.25">
      <c r="A2234" s="3">
        <f>TITRES_STAT!B2237</f>
        <v>45257</v>
      </c>
      <c r="B2234" s="6">
        <f>TITRES_STAT!D2237</f>
        <v>9.7316000000000003</v>
      </c>
      <c r="C2234" s="2">
        <f t="shared" si="269"/>
        <v>-0.11299999999999955</v>
      </c>
      <c r="D2234" s="2">
        <f t="shared" si="270"/>
        <v>9.7750599999999999</v>
      </c>
      <c r="E2234" s="2">
        <f t="shared" si="272"/>
        <v>9.6838099999999994</v>
      </c>
      <c r="F2234" s="2">
        <f t="shared" si="273"/>
        <v>9.6208050000000007</v>
      </c>
      <c r="G2234" s="2">
        <f t="shared" si="275"/>
        <v>9.6327119999999962</v>
      </c>
      <c r="H2234" s="2">
        <f t="shared" si="271"/>
        <v>9.5680179999999968</v>
      </c>
      <c r="I2234" s="2">
        <f t="array" ref="I2234">SUMPRODUCT(B2218:B2237, (ROW(B2218:B2237)-ROW(B2218)+1)) / (20*21/2)</f>
        <v>9.7736785714285723</v>
      </c>
      <c r="J2234" s="2">
        <f t="shared" si="274"/>
        <v>9.6600583977201655</v>
      </c>
      <c r="K2234" s="2">
        <f t="shared" si="276"/>
        <v>9.6504795823114033</v>
      </c>
    </row>
    <row r="2235" spans="1:11" ht="13.5" x14ac:dyDescent="0.25">
      <c r="A2235" s="3">
        <f>TITRES_STAT!B2238</f>
        <v>45258</v>
      </c>
      <c r="B2235" s="6">
        <f>TITRES_STAT!D2238</f>
        <v>9.8359000000000005</v>
      </c>
      <c r="C2235" s="2">
        <f t="shared" si="269"/>
        <v>0.10430000000000028</v>
      </c>
      <c r="D2235" s="2">
        <f t="shared" si="270"/>
        <v>9.7959199999999989</v>
      </c>
      <c r="E2235" s="2">
        <f t="shared" si="272"/>
        <v>9.7116199999999999</v>
      </c>
      <c r="F2235" s="2">
        <f t="shared" si="273"/>
        <v>9.6347100000000019</v>
      </c>
      <c r="G2235" s="2">
        <f t="shared" si="275"/>
        <v>9.6382739999999973</v>
      </c>
      <c r="H2235" s="2">
        <f t="shared" si="271"/>
        <v>9.5696289999999973</v>
      </c>
      <c r="I2235" s="2">
        <f t="array" ref="I2235">SUMPRODUCT(B2219:B2238, (ROW(B2219:B2238)-ROW(B2219)+1)) / (20*21/2)</f>
        <v>9.7693338095238076</v>
      </c>
      <c r="J2235" s="2">
        <f t="shared" si="274"/>
        <v>9.6768052169849117</v>
      </c>
      <c r="K2235" s="2">
        <f t="shared" si="276"/>
        <v>9.6577509712403682</v>
      </c>
    </row>
    <row r="2236" spans="1:11" ht="13.5" x14ac:dyDescent="0.25">
      <c r="A2236" s="3">
        <f>TITRES_STAT!B2239</f>
        <v>45259</v>
      </c>
      <c r="B2236" s="6">
        <f>TITRES_STAT!D2239</f>
        <v>9.9748999999999999</v>
      </c>
      <c r="C2236" s="2">
        <f t="shared" si="269"/>
        <v>0.13899999999999935</v>
      </c>
      <c r="D2236" s="2">
        <f t="shared" si="270"/>
        <v>9.8463200000000004</v>
      </c>
      <c r="E2236" s="2">
        <f t="shared" si="272"/>
        <v>9.7533300000000001</v>
      </c>
      <c r="F2236" s="2">
        <f t="shared" si="273"/>
        <v>9.6555650000000028</v>
      </c>
      <c r="G2236" s="2">
        <f t="shared" si="275"/>
        <v>9.6483539999999959</v>
      </c>
      <c r="H2236" s="2">
        <f t="shared" si="271"/>
        <v>9.5719349999999981</v>
      </c>
      <c r="I2236" s="2">
        <f t="array" ref="I2236">SUMPRODUCT(B2220:B2239, (ROW(B2220:B2239)-ROW(B2220)+1)) / (20*21/2)</f>
        <v>9.818365714285715</v>
      </c>
      <c r="J2236" s="2">
        <f t="shared" si="274"/>
        <v>9.7051951963196821</v>
      </c>
      <c r="K2236" s="2">
        <f t="shared" si="276"/>
        <v>9.6701881880544711</v>
      </c>
    </row>
    <row r="2237" spans="1:11" ht="13.5" x14ac:dyDescent="0.25">
      <c r="A2237" s="3">
        <f>TITRES_STAT!B2240</f>
        <v>45260</v>
      </c>
      <c r="B2237" s="6">
        <f>TITRES_STAT!D2240</f>
        <v>10.2529</v>
      </c>
      <c r="C2237" s="2">
        <f t="shared" si="269"/>
        <v>0.27800000000000047</v>
      </c>
      <c r="D2237" s="2">
        <f t="shared" si="270"/>
        <v>9.9279799999999998</v>
      </c>
      <c r="E2237" s="2">
        <f t="shared" si="272"/>
        <v>9.8228399999999993</v>
      </c>
      <c r="F2237" s="2">
        <f t="shared" si="273"/>
        <v>9.6903200000000016</v>
      </c>
      <c r="G2237" s="2">
        <f t="shared" si="275"/>
        <v>9.6622559999999957</v>
      </c>
      <c r="H2237" s="2">
        <f t="shared" si="271"/>
        <v>9.5756309999999978</v>
      </c>
      <c r="I2237" s="2">
        <f t="array" ref="I2237">SUMPRODUCT(B2221:B2240, (ROW(B2221:B2240)-ROW(B2221)+1)) / (20*21/2)</f>
        <v>9.8725704761904769</v>
      </c>
      <c r="J2237" s="2">
        <f t="shared" si="274"/>
        <v>9.7573575585749506</v>
      </c>
      <c r="K2237" s="2">
        <f t="shared" si="276"/>
        <v>9.6930396316601772</v>
      </c>
    </row>
    <row r="2238" spans="1:11" ht="13.5" x14ac:dyDescent="0.25">
      <c r="A2238" s="3">
        <f>TITRES_STAT!B2241</f>
        <v>45261</v>
      </c>
      <c r="B2238" s="6">
        <f>TITRES_STAT!D2241</f>
        <v>9.6447000000000003</v>
      </c>
      <c r="C2238" s="2">
        <f t="shared" si="269"/>
        <v>-0.60820000000000007</v>
      </c>
      <c r="D2238" s="2">
        <f t="shared" si="270"/>
        <v>9.8879999999999999</v>
      </c>
      <c r="E2238" s="2">
        <f t="shared" si="272"/>
        <v>9.831529999999999</v>
      </c>
      <c r="F2238" s="2">
        <f t="shared" si="273"/>
        <v>9.6946650000000023</v>
      </c>
      <c r="G2238" s="2">
        <f t="shared" si="275"/>
        <v>9.6639939999999953</v>
      </c>
      <c r="H2238" s="2">
        <f t="shared" si="271"/>
        <v>9.5762859999999979</v>
      </c>
      <c r="I2238" s="2">
        <f t="array" ref="I2238">SUMPRODUCT(B2222:B2241, (ROW(B2222:B2241)-ROW(B2222)+1)) / (20*21/2)</f>
        <v>9.9232580952380953</v>
      </c>
      <c r="J2238" s="2">
        <f t="shared" si="274"/>
        <v>9.7466282672820981</v>
      </c>
      <c r="K2238" s="2">
        <f t="shared" si="276"/>
        <v>9.6911439598303666</v>
      </c>
    </row>
    <row r="2239" spans="1:11" ht="13.5" x14ac:dyDescent="0.25">
      <c r="A2239" s="3">
        <f>TITRES_STAT!B2242</f>
        <v>45264</v>
      </c>
      <c r="B2239" s="6">
        <f>TITRES_STAT!D2242</f>
        <v>10.2095</v>
      </c>
      <c r="C2239" s="2">
        <f t="shared" si="269"/>
        <v>0.56479999999999997</v>
      </c>
      <c r="D2239" s="2">
        <f t="shared" si="270"/>
        <v>9.9835799999999999</v>
      </c>
      <c r="E2239" s="2">
        <f t="shared" si="272"/>
        <v>9.8793199999999999</v>
      </c>
      <c r="F2239" s="2">
        <f t="shared" si="273"/>
        <v>9.7272499999999997</v>
      </c>
      <c r="G2239" s="2">
        <f t="shared" si="275"/>
        <v>9.6705979999999947</v>
      </c>
      <c r="H2239" s="2">
        <f t="shared" si="271"/>
        <v>9.5799289999999999</v>
      </c>
      <c r="I2239" s="2">
        <f t="array" ref="I2239">SUMPRODUCT(B2223:B2242, (ROW(B2223:B2242)-ROW(B2223)+1)) / (20*21/2)</f>
        <v>9.9704285714285721</v>
      </c>
      <c r="J2239" s="2">
        <f t="shared" si="274"/>
        <v>9.7907112894457082</v>
      </c>
      <c r="K2239" s="2">
        <f t="shared" si="276"/>
        <v>9.7114716476801561</v>
      </c>
    </row>
    <row r="2240" spans="1:11" ht="13.5" x14ac:dyDescent="0.25">
      <c r="A2240" s="3">
        <f>TITRES_STAT!B2243</f>
        <v>45265</v>
      </c>
      <c r="B2240" s="6">
        <f>TITRES_STAT!D2243</f>
        <v>10.2964</v>
      </c>
      <c r="C2240" s="2">
        <f t="shared" si="269"/>
        <v>8.6899999999999977E-2</v>
      </c>
      <c r="D2240" s="2">
        <f t="shared" si="270"/>
        <v>10.07568</v>
      </c>
      <c r="E2240" s="2">
        <f t="shared" si="272"/>
        <v>9.9358000000000004</v>
      </c>
      <c r="F2240" s="2">
        <f t="shared" si="273"/>
        <v>9.7641799999999996</v>
      </c>
      <c r="G2240" s="2">
        <f t="shared" si="275"/>
        <v>9.6789399999999954</v>
      </c>
      <c r="H2240" s="2">
        <f t="shared" si="271"/>
        <v>9.5840064999999992</v>
      </c>
      <c r="I2240" s="2">
        <f t="array" ref="I2240">SUMPRODUCT(B2224:B2243, (ROW(B2224:B2243)-ROW(B2224)+1)) / (20*21/2)</f>
        <v>10.001662857142858</v>
      </c>
      <c r="J2240" s="2">
        <f t="shared" si="274"/>
        <v>9.838872119022307</v>
      </c>
      <c r="K2240" s="2">
        <f t="shared" si="276"/>
        <v>9.7344100144377972</v>
      </c>
    </row>
    <row r="2241" spans="1:11" ht="13.5" x14ac:dyDescent="0.25">
      <c r="A2241" s="3">
        <f>TITRES_STAT!B2244</f>
        <v>45266</v>
      </c>
      <c r="B2241" s="6">
        <f>TITRES_STAT!D2244</f>
        <v>10.2964</v>
      </c>
      <c r="C2241" s="2">
        <f t="shared" si="269"/>
        <v>0</v>
      </c>
      <c r="D2241" s="2">
        <f t="shared" si="270"/>
        <v>10.13998</v>
      </c>
      <c r="E2241" s="2">
        <f t="shared" si="272"/>
        <v>9.9931500000000018</v>
      </c>
      <c r="F2241" s="2">
        <f t="shared" si="273"/>
        <v>9.8011099999999995</v>
      </c>
      <c r="G2241" s="2">
        <f t="shared" si="275"/>
        <v>9.6872819999999962</v>
      </c>
      <c r="H2241" s="2">
        <f t="shared" si="271"/>
        <v>9.5880019999999995</v>
      </c>
      <c r="I2241" s="2">
        <f t="array" ref="I2241">SUMPRODUCT(B2225:B2244, (ROW(B2225:B2244)-ROW(B2225)+1)) / (20*21/2)</f>
        <v>10.029181904761906</v>
      </c>
      <c r="J2241" s="2">
        <f t="shared" si="274"/>
        <v>9.8824462029249442</v>
      </c>
      <c r="K2241" s="2">
        <f t="shared" si="276"/>
        <v>9.7564488374010203</v>
      </c>
    </row>
    <row r="2242" spans="1:11" ht="13.5" x14ac:dyDescent="0.25">
      <c r="A2242" s="3">
        <f>TITRES_STAT!B2245</f>
        <v>45267</v>
      </c>
      <c r="B2242" s="6">
        <f>TITRES_STAT!D2245</f>
        <v>10.2964</v>
      </c>
      <c r="C2242" s="2">
        <f t="shared" si="269"/>
        <v>0</v>
      </c>
      <c r="D2242" s="2">
        <f t="shared" si="270"/>
        <v>10.148679999999999</v>
      </c>
      <c r="E2242" s="2">
        <f t="shared" si="272"/>
        <v>10.038330000000002</v>
      </c>
      <c r="F2242" s="2">
        <f t="shared" si="273"/>
        <v>9.8380400000000012</v>
      </c>
      <c r="G2242" s="2">
        <f t="shared" si="275"/>
        <v>9.6956239999999969</v>
      </c>
      <c r="H2242" s="2">
        <f t="shared" si="271"/>
        <v>9.5923254999999976</v>
      </c>
      <c r="I2242" s="2">
        <f t="array" ref="I2242">SUMPRODUCT(B2226:B2245, (ROW(B2226:B2245)-ROW(B2226)+1)) / (20*21/2)</f>
        <v>10.009979047619048</v>
      </c>
      <c r="J2242" s="2">
        <f t="shared" si="274"/>
        <v>9.921870374074949</v>
      </c>
      <c r="K2242" s="2">
        <f t="shared" si="276"/>
        <v>9.7776233927970591</v>
      </c>
    </row>
    <row r="2243" spans="1:11" ht="13.5" x14ac:dyDescent="0.25">
      <c r="A2243" s="3">
        <f>TITRES_STAT!B2246</f>
        <v>45268</v>
      </c>
      <c r="B2243" s="6">
        <f>TITRES_STAT!D2246</f>
        <v>10.166</v>
      </c>
      <c r="C2243" s="2">
        <f t="shared" si="269"/>
        <v>-0.13039999999999985</v>
      </c>
      <c r="D2243" s="2">
        <f t="shared" si="270"/>
        <v>10.252940000000001</v>
      </c>
      <c r="E2243" s="2">
        <f t="shared" si="272"/>
        <v>10.07047</v>
      </c>
      <c r="F2243" s="2">
        <f t="shared" si="273"/>
        <v>9.8684499999999993</v>
      </c>
      <c r="G2243" s="2">
        <f t="shared" si="275"/>
        <v>9.7081359999999961</v>
      </c>
      <c r="H2243" s="2">
        <f t="shared" si="271"/>
        <v>9.5959970000000006</v>
      </c>
      <c r="I2243" s="2">
        <f t="array" ref="I2243">SUMPRODUCT(B2227:B2246, (ROW(B2227:B2246)-ROW(B2227)+1)) / (20*21/2)</f>
        <v>9.9975619047619038</v>
      </c>
      <c r="J2243" s="2">
        <f t="shared" si="274"/>
        <v>9.9451208146392389</v>
      </c>
      <c r="K2243" s="2">
        <f t="shared" si="276"/>
        <v>9.7928538479814886</v>
      </c>
    </row>
    <row r="2244" spans="1:11" ht="13.5" x14ac:dyDescent="0.25">
      <c r="A2244" s="3">
        <f>TITRES_STAT!B2247</f>
        <v>45271</v>
      </c>
      <c r="B2244" s="6">
        <f>TITRES_STAT!D2247</f>
        <v>10.157400000000001</v>
      </c>
      <c r="C2244" s="2">
        <f t="shared" ref="C2244:C2307" si="277">B2244-B2243</f>
        <v>-8.5999999999994969E-3</v>
      </c>
      <c r="D2244" s="2">
        <f t="shared" si="270"/>
        <v>10.242520000000001</v>
      </c>
      <c r="E2244" s="2">
        <f t="shared" si="272"/>
        <v>10.113049999999999</v>
      </c>
      <c r="F2244" s="2">
        <f t="shared" si="273"/>
        <v>9.8984299999999994</v>
      </c>
      <c r="G2244" s="2">
        <f t="shared" si="275"/>
        <v>9.7140459999999962</v>
      </c>
      <c r="H2244" s="2">
        <f t="shared" si="271"/>
        <v>9.5996255000000001</v>
      </c>
      <c r="I2244" s="2">
        <f t="array" ref="I2244">SUMPRODUCT(B2228:B2247, (ROW(B2228:B2247)-ROW(B2228)+1)) / (20*21/2)</f>
        <v>9.9841104761904766</v>
      </c>
      <c r="J2244" s="2">
        <f t="shared" si="274"/>
        <v>9.9653378799116936</v>
      </c>
      <c r="K2244" s="2">
        <f t="shared" si="276"/>
        <v>9.8071497755116273</v>
      </c>
    </row>
    <row r="2245" spans="1:11" ht="13.5" x14ac:dyDescent="0.25">
      <c r="A2245" s="3">
        <f>TITRES_STAT!B2248</f>
        <v>45272</v>
      </c>
      <c r="B2245" s="6">
        <f>TITRES_STAT!D2248</f>
        <v>9.6967999999999996</v>
      </c>
      <c r="C2245" s="2">
        <f t="shared" si="277"/>
        <v>-0.46060000000000123</v>
      </c>
      <c r="D2245" s="2">
        <f t="shared" si="270"/>
        <v>10.1226</v>
      </c>
      <c r="E2245" s="2">
        <f t="shared" si="272"/>
        <v>10.099139999999998</v>
      </c>
      <c r="F2245" s="2">
        <f t="shared" si="273"/>
        <v>9.9053799999999992</v>
      </c>
      <c r="G2245" s="2">
        <f t="shared" si="275"/>
        <v>9.7135239999999961</v>
      </c>
      <c r="H2245" s="2">
        <f t="shared" si="271"/>
        <v>9.600951000000002</v>
      </c>
      <c r="I2245" s="2">
        <f t="array" ref="I2245">SUMPRODUCT(B2229:B2248, (ROW(B2229:B2248)-ROW(B2229)+1)) / (20*21/2)</f>
        <v>9.9688057142857147</v>
      </c>
      <c r="J2245" s="2">
        <f t="shared" si="274"/>
        <v>9.9397628437296284</v>
      </c>
      <c r="K2245" s="2">
        <f t="shared" si="276"/>
        <v>9.8028223333347011</v>
      </c>
    </row>
    <row r="2246" spans="1:11" ht="13.5" x14ac:dyDescent="0.25">
      <c r="A2246" s="3">
        <f>TITRES_STAT!B2249</f>
        <v>45273</v>
      </c>
      <c r="B2246" s="6">
        <f>TITRES_STAT!D2249</f>
        <v>9.7750000000000004</v>
      </c>
      <c r="C2246" s="2">
        <f t="shared" si="277"/>
        <v>7.8200000000000713E-2</v>
      </c>
      <c r="D2246" s="2">
        <f t="shared" ref="D2246:D2309" si="278">AVERAGE(B2242:B2246)</f>
        <v>10.018320000000001</v>
      </c>
      <c r="E2246" s="2">
        <f t="shared" si="272"/>
        <v>10.07915</v>
      </c>
      <c r="F2246" s="2">
        <f t="shared" si="273"/>
        <v>9.9162400000000002</v>
      </c>
      <c r="G2246" s="2">
        <f t="shared" si="275"/>
        <v>9.7121319999999951</v>
      </c>
      <c r="H2246" s="2">
        <f t="shared" si="271"/>
        <v>9.6026675000000008</v>
      </c>
      <c r="I2246" s="2">
        <f t="array" ref="I2246">SUMPRODUCT(B2230:B2249, (ROW(B2230:B2249)-ROW(B2230)+1)) / (20*21/2)</f>
        <v>9.9525076190476192</v>
      </c>
      <c r="J2246" s="2">
        <f t="shared" si="274"/>
        <v>9.9240711443268061</v>
      </c>
      <c r="K2246" s="2">
        <f t="shared" si="276"/>
        <v>9.8017312614392225</v>
      </c>
    </row>
    <row r="2247" spans="1:11" ht="13.5" x14ac:dyDescent="0.25">
      <c r="A2247" s="3">
        <f>TITRES_STAT!B2250</f>
        <v>45274</v>
      </c>
      <c r="B2247" s="6">
        <f>TITRES_STAT!D2250</f>
        <v>9.7750000000000004</v>
      </c>
      <c r="C2247" s="2">
        <f t="shared" si="277"/>
        <v>0</v>
      </c>
      <c r="D2247" s="2">
        <f t="shared" si="278"/>
        <v>9.91404</v>
      </c>
      <c r="E2247" s="2">
        <f t="shared" si="272"/>
        <v>10.031359999999999</v>
      </c>
      <c r="F2247" s="2">
        <f t="shared" si="273"/>
        <v>9.9270999999999994</v>
      </c>
      <c r="G2247" s="2">
        <f t="shared" si="275"/>
        <v>9.7182139999999944</v>
      </c>
      <c r="H2247" s="2">
        <f t="shared" si="271"/>
        <v>9.6043840000000031</v>
      </c>
      <c r="I2247" s="2">
        <f t="array" ref="I2247">SUMPRODUCT(B2231:B2250, (ROW(B2231:B2250)-ROW(B2231)+1)) / (20*21/2)</f>
        <v>9.991481904761903</v>
      </c>
      <c r="J2247" s="2">
        <f t="shared" si="274"/>
        <v>9.9098738924861571</v>
      </c>
      <c r="K2247" s="2">
        <f t="shared" si="276"/>
        <v>9.8006829766768995</v>
      </c>
    </row>
    <row r="2248" spans="1:11" ht="13.5" x14ac:dyDescent="0.25">
      <c r="A2248" s="3">
        <f>TITRES_STAT!B2251</f>
        <v>45275</v>
      </c>
      <c r="B2248" s="6">
        <f>TITRES_STAT!D2251</f>
        <v>9.7664000000000009</v>
      </c>
      <c r="C2248" s="2">
        <f t="shared" si="277"/>
        <v>-8.5999999999994969E-3</v>
      </c>
      <c r="D2248" s="2">
        <f t="shared" si="278"/>
        <v>9.8341199999999986</v>
      </c>
      <c r="E2248" s="2">
        <f t="shared" si="272"/>
        <v>10.043530000000002</v>
      </c>
      <c r="F2248" s="2">
        <f t="shared" si="273"/>
        <v>9.9375300000000006</v>
      </c>
      <c r="G2248" s="2">
        <f t="shared" si="275"/>
        <v>9.726033999999995</v>
      </c>
      <c r="H2248" s="2">
        <f t="shared" si="271"/>
        <v>9.6060985000000016</v>
      </c>
      <c r="I2248" s="2">
        <f t="array" ref="I2248">SUMPRODUCT(B2232:B2251, (ROW(B2232:B2251)-ROW(B2232)+1)) / (20*21/2)</f>
        <v>10.031661428571429</v>
      </c>
      <c r="J2248" s="2">
        <f t="shared" si="274"/>
        <v>9.8962097122493802</v>
      </c>
      <c r="K2248" s="2">
        <f t="shared" si="276"/>
        <v>9.7993385462189817</v>
      </c>
    </row>
    <row r="2249" spans="1:11" ht="13.5" x14ac:dyDescent="0.25">
      <c r="A2249" s="3">
        <f>TITRES_STAT!B2252</f>
        <v>45278</v>
      </c>
      <c r="B2249" s="6">
        <f>TITRES_STAT!D2252</f>
        <v>9.7664000000000009</v>
      </c>
      <c r="C2249" s="2">
        <f t="shared" si="277"/>
        <v>0</v>
      </c>
      <c r="D2249" s="2">
        <f t="shared" si="278"/>
        <v>9.7559199999999997</v>
      </c>
      <c r="E2249" s="2">
        <f t="shared" si="272"/>
        <v>9.9992200000000029</v>
      </c>
      <c r="F2249" s="2">
        <f t="shared" si="273"/>
        <v>9.9392700000000005</v>
      </c>
      <c r="G2249" s="2">
        <f t="shared" si="275"/>
        <v>9.7338539999999938</v>
      </c>
      <c r="H2249" s="2">
        <f t="shared" si="271"/>
        <v>9.6077720000000042</v>
      </c>
      <c r="I2249" s="2">
        <f t="array" ref="I2249">SUMPRODUCT(B2233:B2252, (ROW(B2233:B2252)-ROW(B2233)+1)) / (20*21/2)</f>
        <v>10.068654761904762</v>
      </c>
      <c r="J2249" s="2">
        <f t="shared" si="274"/>
        <v>9.8838468825113441</v>
      </c>
      <c r="K2249" s="2">
        <f t="shared" si="276"/>
        <v>9.7980468385241188</v>
      </c>
    </row>
    <row r="2250" spans="1:11" ht="13.5" x14ac:dyDescent="0.25">
      <c r="A2250" s="3">
        <f>TITRES_STAT!B2253</f>
        <v>45279</v>
      </c>
      <c r="B2250" s="6">
        <f>TITRES_STAT!D2253</f>
        <v>10.3485</v>
      </c>
      <c r="C2250" s="2">
        <f t="shared" si="277"/>
        <v>0.58209999999999873</v>
      </c>
      <c r="D2250" s="2">
        <f t="shared" si="278"/>
        <v>9.8862600000000018</v>
      </c>
      <c r="E2250" s="2">
        <f t="shared" si="272"/>
        <v>10.004430000000001</v>
      </c>
      <c r="F2250" s="2">
        <f t="shared" si="273"/>
        <v>9.9701150000000016</v>
      </c>
      <c r="G2250" s="2">
        <f t="shared" si="275"/>
        <v>9.7461919999999953</v>
      </c>
      <c r="H2250" s="2">
        <f t="shared" ref="H2250:H2313" si="279">AVERAGE(B2051:B2250)</f>
        <v>9.612479000000004</v>
      </c>
      <c r="I2250" s="2">
        <f t="array" ref="I2250">SUMPRODUCT(B2234:B2253, (ROW(B2234:B2253)-ROW(B2234)+1)) / (20*21/2)</f>
        <v>10.106346190476192</v>
      </c>
      <c r="J2250" s="2">
        <f t="shared" si="274"/>
        <v>9.9280995603674072</v>
      </c>
      <c r="K2250" s="2">
        <f t="shared" si="276"/>
        <v>9.8196332370133685</v>
      </c>
    </row>
    <row r="2251" spans="1:11" ht="13.5" x14ac:dyDescent="0.25">
      <c r="A2251" s="3">
        <f>TITRES_STAT!B2254</f>
        <v>45280</v>
      </c>
      <c r="B2251" s="6">
        <f>TITRES_STAT!D2254</f>
        <v>10.391999999999999</v>
      </c>
      <c r="C2251" s="2">
        <f t="shared" si="277"/>
        <v>4.3499999999999872E-2</v>
      </c>
      <c r="D2251" s="2">
        <f t="shared" si="278"/>
        <v>10.00966</v>
      </c>
      <c r="E2251" s="2">
        <f t="shared" si="272"/>
        <v>10.013990000000002</v>
      </c>
      <c r="F2251" s="2">
        <f t="shared" si="273"/>
        <v>10.003570000000002</v>
      </c>
      <c r="G2251" s="2">
        <f t="shared" si="275"/>
        <v>9.7593999999999941</v>
      </c>
      <c r="H2251" s="2">
        <f t="shared" si="279"/>
        <v>9.6175265000000039</v>
      </c>
      <c r="I2251" s="2">
        <f t="array" ref="I2251">SUMPRODUCT(B2235:B2254, (ROW(B2235:B2254)-ROW(B2235)+1)) / (20*21/2)</f>
        <v>10.141265714285716</v>
      </c>
      <c r="J2251" s="2">
        <f t="shared" si="274"/>
        <v>9.9722805546181306</v>
      </c>
      <c r="K2251" s="2">
        <f t="shared" si="276"/>
        <v>9.842078992424609</v>
      </c>
    </row>
    <row r="2252" spans="1:11" ht="13.5" x14ac:dyDescent="0.25">
      <c r="A2252" s="3">
        <f>TITRES_STAT!B2255</f>
        <v>45281</v>
      </c>
      <c r="B2252" s="6">
        <f>TITRES_STAT!D2255</f>
        <v>10.391999999999999</v>
      </c>
      <c r="C2252" s="2">
        <f t="shared" si="277"/>
        <v>0</v>
      </c>
      <c r="D2252" s="2">
        <f t="shared" si="278"/>
        <v>10.13306</v>
      </c>
      <c r="E2252" s="2">
        <f t="shared" ref="E2252:E2315" si="280">AVERAGE(B2243:B2252)</f>
        <v>10.02355</v>
      </c>
      <c r="F2252" s="2">
        <f t="shared" si="273"/>
        <v>10.030940000000001</v>
      </c>
      <c r="G2252" s="2">
        <f t="shared" si="275"/>
        <v>9.7726079999999964</v>
      </c>
      <c r="H2252" s="2">
        <f t="shared" si="279"/>
        <v>9.622533000000006</v>
      </c>
      <c r="I2252" s="2">
        <f t="array" ref="I2252">SUMPRODUCT(B2236:B2255, (ROW(B2236:B2255)-ROW(B2236)+1)) / (20*21/2)</f>
        <v>10.172875238095239</v>
      </c>
      <c r="J2252" s="2">
        <f t="shared" si="274"/>
        <v>10.012253835130689</v>
      </c>
      <c r="K2252" s="2">
        <f t="shared" si="276"/>
        <v>9.8636445221334483</v>
      </c>
    </row>
    <row r="2253" spans="1:11" ht="13.5" x14ac:dyDescent="0.25">
      <c r="A2253" s="3">
        <f>TITRES_STAT!B2256</f>
        <v>45282</v>
      </c>
      <c r="B2253" s="6">
        <f>TITRES_STAT!D2256</f>
        <v>10.4267</v>
      </c>
      <c r="C2253" s="2">
        <f t="shared" si="277"/>
        <v>3.4700000000000841E-2</v>
      </c>
      <c r="D2253" s="2">
        <f t="shared" si="278"/>
        <v>10.26512</v>
      </c>
      <c r="E2253" s="2">
        <f t="shared" si="280"/>
        <v>10.049619999999999</v>
      </c>
      <c r="F2253" s="2">
        <f t="shared" si="273"/>
        <v>10.060045000000001</v>
      </c>
      <c r="G2253" s="2">
        <f t="shared" si="275"/>
        <v>9.7875519999999945</v>
      </c>
      <c r="H2253" s="2">
        <f t="shared" si="279"/>
        <v>9.6277130000000053</v>
      </c>
      <c r="I2253" s="2">
        <f t="array" ref="I2253">SUMPRODUCT(B2237:B2256, (ROW(B2237:B2256)-ROW(B2237)+1)) / (20*21/2)</f>
        <v>10.224842857142857</v>
      </c>
      <c r="J2253" s="2">
        <f t="shared" si="274"/>
        <v>10.051724898451575</v>
      </c>
      <c r="K2253" s="2">
        <f t="shared" si="276"/>
        <v>9.8857251291086072</v>
      </c>
    </row>
    <row r="2254" spans="1:11" ht="13.5" x14ac:dyDescent="0.25">
      <c r="A2254" s="3">
        <f>TITRES_STAT!B2257</f>
        <v>45285</v>
      </c>
      <c r="B2254" s="6">
        <f>TITRES_STAT!D2257</f>
        <v>10.4267</v>
      </c>
      <c r="C2254" s="2">
        <f t="shared" si="277"/>
        <v>0</v>
      </c>
      <c r="D2254" s="2">
        <f t="shared" si="278"/>
        <v>10.397180000000001</v>
      </c>
      <c r="E2254" s="2">
        <f t="shared" si="280"/>
        <v>10.076549999999999</v>
      </c>
      <c r="F2254" s="2">
        <f t="shared" si="273"/>
        <v>10.094800000000001</v>
      </c>
      <c r="G2254" s="2">
        <f t="shared" si="275"/>
        <v>9.8031919999999957</v>
      </c>
      <c r="H2254" s="2">
        <f t="shared" si="279"/>
        <v>9.6328930000000064</v>
      </c>
      <c r="I2254" s="2">
        <f t="array" ref="I2254">SUMPRODUCT(B2238:B2257, (ROW(B2238:B2257)-ROW(B2238)+1)) / (20*21/2)</f>
        <v>10.291709999999998</v>
      </c>
      <c r="J2254" s="2">
        <f t="shared" si="274"/>
        <v>10.087436812884757</v>
      </c>
      <c r="K2254" s="2">
        <f t="shared" si="276"/>
        <v>9.906939829927877</v>
      </c>
    </row>
    <row r="2255" spans="1:11" ht="13.5" x14ac:dyDescent="0.25">
      <c r="A2255" s="3">
        <f>TITRES_STAT!B2258</f>
        <v>45286</v>
      </c>
      <c r="B2255" s="6">
        <f>TITRES_STAT!D2258</f>
        <v>10.4267</v>
      </c>
      <c r="C2255" s="2">
        <f t="shared" si="277"/>
        <v>0</v>
      </c>
      <c r="D2255" s="2">
        <f t="shared" si="278"/>
        <v>10.41282</v>
      </c>
      <c r="E2255" s="2">
        <f t="shared" si="280"/>
        <v>10.149539999999998</v>
      </c>
      <c r="F2255" s="2">
        <f t="shared" si="273"/>
        <v>10.12434</v>
      </c>
      <c r="G2255" s="2">
        <f t="shared" si="275"/>
        <v>9.8188319999999951</v>
      </c>
      <c r="H2255" s="2">
        <f t="shared" si="279"/>
        <v>9.6378680000000045</v>
      </c>
      <c r="I2255" s="2">
        <f t="array" ref="I2255">SUMPRODUCT(B2239:B2258, (ROW(B2239:B2258)-ROW(B2239)+1)) / (20*21/2)</f>
        <v>10.355680476190477</v>
      </c>
      <c r="J2255" s="2">
        <f t="shared" si="274"/>
        <v>10.119747592610018</v>
      </c>
      <c r="K2255" s="2">
        <f t="shared" si="276"/>
        <v>9.927322581695412</v>
      </c>
    </row>
    <row r="2256" spans="1:11" ht="13.5" x14ac:dyDescent="0.25">
      <c r="A2256" s="3">
        <f>TITRES_STAT!B2259</f>
        <v>45287</v>
      </c>
      <c r="B2256" s="6">
        <f>TITRES_STAT!D2259</f>
        <v>10.67</v>
      </c>
      <c r="C2256" s="2">
        <f t="shared" si="277"/>
        <v>0.24329999999999963</v>
      </c>
      <c r="D2256" s="2">
        <f t="shared" si="278"/>
        <v>10.46842</v>
      </c>
      <c r="E2256" s="2">
        <f t="shared" si="280"/>
        <v>10.239039999999999</v>
      </c>
      <c r="F2256" s="2">
        <f t="shared" si="273"/>
        <v>10.159095000000001</v>
      </c>
      <c r="G2256" s="2">
        <f t="shared" si="275"/>
        <v>9.8393379999999961</v>
      </c>
      <c r="H2256" s="2">
        <f t="shared" si="279"/>
        <v>9.6440595000000062</v>
      </c>
      <c r="I2256" s="2">
        <f t="array" ref="I2256">SUMPRODUCT(B2240:B2259, (ROW(B2240:B2259)-ROW(B2240)+1)) / (20*21/2)</f>
        <v>10.405581904761902</v>
      </c>
      <c r="J2256" s="2">
        <f t="shared" si="274"/>
        <v>10.172152583790016</v>
      </c>
      <c r="K2256" s="2">
        <f t="shared" si="276"/>
        <v>9.9564471863348079</v>
      </c>
    </row>
    <row r="2257" spans="1:11" ht="13.5" x14ac:dyDescent="0.25">
      <c r="A2257" s="3">
        <f>TITRES_STAT!B2260</f>
        <v>45288</v>
      </c>
      <c r="B2257" s="6">
        <f>TITRES_STAT!D2260</f>
        <v>10.8612</v>
      </c>
      <c r="C2257" s="2">
        <f t="shared" si="277"/>
        <v>0.19120000000000026</v>
      </c>
      <c r="D2257" s="2">
        <f t="shared" si="278"/>
        <v>10.56226</v>
      </c>
      <c r="E2257" s="2">
        <f t="shared" si="280"/>
        <v>10.347659999999999</v>
      </c>
      <c r="F2257" s="2">
        <f t="shared" si="273"/>
        <v>10.18951</v>
      </c>
      <c r="G2257" s="2">
        <f t="shared" si="275"/>
        <v>9.8603659999999955</v>
      </c>
      <c r="H2257" s="2">
        <f t="shared" si="279"/>
        <v>9.6514940000000067</v>
      </c>
      <c r="I2257" s="2">
        <f t="array" ref="I2257">SUMPRODUCT(B2241:B2260, (ROW(B2241:B2260)-ROW(B2241)+1)) / (20*21/2)</f>
        <v>10.456927142857143</v>
      </c>
      <c r="J2257" s="2">
        <f t="shared" si="274"/>
        <v>10.237776147238586</v>
      </c>
      <c r="K2257" s="2">
        <f t="shared" si="276"/>
        <v>9.991927688831483</v>
      </c>
    </row>
    <row r="2258" spans="1:11" ht="13.5" x14ac:dyDescent="0.25">
      <c r="A2258" s="3">
        <f>TITRES_STAT!B2261</f>
        <v>45289</v>
      </c>
      <c r="B2258" s="6">
        <f>TITRES_STAT!D2261</f>
        <v>10.8612</v>
      </c>
      <c r="C2258" s="2">
        <f t="shared" si="277"/>
        <v>0</v>
      </c>
      <c r="D2258" s="2">
        <f t="shared" si="278"/>
        <v>10.64916</v>
      </c>
      <c r="E2258" s="2">
        <f t="shared" si="280"/>
        <v>10.457139999999999</v>
      </c>
      <c r="F2258" s="2">
        <f t="shared" si="273"/>
        <v>10.250335000000003</v>
      </c>
      <c r="G2258" s="2">
        <f t="shared" si="275"/>
        <v>9.8813939999999967</v>
      </c>
      <c r="H2258" s="2">
        <f t="shared" si="279"/>
        <v>9.6586825000000065</v>
      </c>
      <c r="I2258" s="2">
        <f t="array" ref="I2258">SUMPRODUCT(B2242:B2261, (ROW(B2242:B2261)-ROW(B2242)+1)) / (20*21/2)</f>
        <v>10.485104285714286</v>
      </c>
      <c r="J2258" s="2">
        <f t="shared" si="274"/>
        <v>10.297149847501577</v>
      </c>
      <c r="K2258" s="2">
        <f t="shared" si="276"/>
        <v>10.026016799073385</v>
      </c>
    </row>
    <row r="2259" spans="1:11" ht="13.5" x14ac:dyDescent="0.25">
      <c r="A2259" s="3">
        <f>TITRES_STAT!B2262</f>
        <v>45293</v>
      </c>
      <c r="B2259" s="6">
        <f>TITRES_STAT!D2262</f>
        <v>10.7743</v>
      </c>
      <c r="C2259" s="2">
        <f t="shared" si="277"/>
        <v>-8.6899999999999977E-2</v>
      </c>
      <c r="D2259" s="2">
        <f t="shared" si="278"/>
        <v>10.718680000000001</v>
      </c>
      <c r="E2259" s="2">
        <f t="shared" si="280"/>
        <v>10.557929999999999</v>
      </c>
      <c r="F2259" s="2">
        <f t="shared" si="273"/>
        <v>10.278575000000002</v>
      </c>
      <c r="G2259" s="2">
        <f t="shared" si="275"/>
        <v>9.9006839999999983</v>
      </c>
      <c r="H2259" s="2">
        <f t="shared" si="279"/>
        <v>9.6654365000000055</v>
      </c>
      <c r="I2259" s="2">
        <f t="array" ref="I2259">SUMPRODUCT(B2243:B2262, (ROW(B2243:B2262)-ROW(B2243)+1)) / (20*21/2)</f>
        <v>10.520109523809523</v>
      </c>
      <c r="J2259" s="2">
        <f t="shared" si="274"/>
        <v>10.342592719168094</v>
      </c>
      <c r="K2259" s="2">
        <f t="shared" si="276"/>
        <v>10.055361238325409</v>
      </c>
    </row>
    <row r="2260" spans="1:11" ht="13.5" x14ac:dyDescent="0.25">
      <c r="A2260" s="3">
        <f>TITRES_STAT!B2263</f>
        <v>45294</v>
      </c>
      <c r="B2260" s="6">
        <f>TITRES_STAT!D2263</f>
        <v>10.8177</v>
      </c>
      <c r="C2260" s="2">
        <f t="shared" si="277"/>
        <v>4.3400000000000105E-2</v>
      </c>
      <c r="D2260" s="2">
        <f t="shared" si="278"/>
        <v>10.796879999999998</v>
      </c>
      <c r="E2260" s="2">
        <f t="shared" si="280"/>
        <v>10.604849999999999</v>
      </c>
      <c r="F2260" s="2">
        <f t="shared" ref="F2260:F2323" si="281">AVERAGE(B2241:B2260)</f>
        <v>10.304640000000001</v>
      </c>
      <c r="G2260" s="2">
        <f t="shared" si="275"/>
        <v>9.930399999999997</v>
      </c>
      <c r="H2260" s="2">
        <f t="shared" si="279"/>
        <v>9.6723665000000061</v>
      </c>
      <c r="I2260" s="2">
        <f t="array" ref="I2260">SUMPRODUCT(B2244:B2263, (ROW(B2244:B2263)-ROW(B2244)+1)) / (20*21/2)</f>
        <v>10.549110000000001</v>
      </c>
      <c r="J2260" s="2">
        <f t="shared" si="274"/>
        <v>10.387841031628277</v>
      </c>
      <c r="K2260" s="2">
        <f t="shared" si="276"/>
        <v>10.085256876038139</v>
      </c>
    </row>
    <row r="2261" spans="1:11" ht="13.5" x14ac:dyDescent="0.25">
      <c r="A2261" s="3">
        <f>TITRES_STAT!B2264</f>
        <v>45295</v>
      </c>
      <c r="B2261" s="6">
        <f>TITRES_STAT!D2264</f>
        <v>10.6005</v>
      </c>
      <c r="C2261" s="2">
        <f t="shared" si="277"/>
        <v>-0.21720000000000006</v>
      </c>
      <c r="D2261" s="2">
        <f t="shared" si="278"/>
        <v>10.78298</v>
      </c>
      <c r="E2261" s="2">
        <f t="shared" si="280"/>
        <v>10.625699999999998</v>
      </c>
      <c r="F2261" s="2">
        <f t="shared" si="281"/>
        <v>10.319845000000001</v>
      </c>
      <c r="G2261" s="2">
        <f t="shared" si="275"/>
        <v>9.9599419999999981</v>
      </c>
      <c r="H2261" s="2">
        <f t="shared" si="279"/>
        <v>9.6782515000000071</v>
      </c>
      <c r="I2261" s="2">
        <f t="array" ref="I2261">SUMPRODUCT(B2245:B2264, (ROW(B2245:B2264)-ROW(B2245)+1)) / (20*21/2)</f>
        <v>10.575834761904762</v>
      </c>
      <c r="J2261" s="2">
        <f t="shared" ref="J2261:J2324" si="282">$J$4*B2261+J2260*(1-$J$4)</f>
        <v>10.408094266711299</v>
      </c>
      <c r="K2261" s="2">
        <f t="shared" si="276"/>
        <v>10.105462488742527</v>
      </c>
    </row>
    <row r="2262" spans="1:11" ht="13.5" x14ac:dyDescent="0.25">
      <c r="A2262" s="3">
        <f>TITRES_STAT!B2265</f>
        <v>45296</v>
      </c>
      <c r="B2262" s="6">
        <f>TITRES_STAT!D2265</f>
        <v>10.6874</v>
      </c>
      <c r="C2262" s="2">
        <f t="shared" si="277"/>
        <v>8.6899999999999977E-2</v>
      </c>
      <c r="D2262" s="2">
        <f t="shared" si="278"/>
        <v>10.74822</v>
      </c>
      <c r="E2262" s="2">
        <f t="shared" si="280"/>
        <v>10.655239999999999</v>
      </c>
      <c r="F2262" s="2">
        <f t="shared" si="281"/>
        <v>10.339395</v>
      </c>
      <c r="G2262" s="2">
        <f t="shared" si="275"/>
        <v>9.9825339999999994</v>
      </c>
      <c r="H2262" s="2">
        <f t="shared" si="279"/>
        <v>9.6845710000000071</v>
      </c>
      <c r="I2262" s="2">
        <f t="array" ref="I2262">SUMPRODUCT(B2246:B2265, (ROW(B2246:B2265)-ROW(B2246)+1)) / (20*21/2)</f>
        <v>10.579557142857144</v>
      </c>
      <c r="J2262" s="2">
        <f t="shared" si="282"/>
        <v>10.434694812738794</v>
      </c>
      <c r="K2262" s="2">
        <f t="shared" si="276"/>
        <v>10.128283567615368</v>
      </c>
    </row>
    <row r="2263" spans="1:11" ht="13.5" x14ac:dyDescent="0.25">
      <c r="A2263" s="3">
        <f>TITRES_STAT!B2266</f>
        <v>45299</v>
      </c>
      <c r="B2263" s="6">
        <f>TITRES_STAT!D2266</f>
        <v>10.6439</v>
      </c>
      <c r="C2263" s="2">
        <f t="shared" si="277"/>
        <v>-4.3499999999999872E-2</v>
      </c>
      <c r="D2263" s="2">
        <f t="shared" si="278"/>
        <v>10.704759999999998</v>
      </c>
      <c r="E2263" s="2">
        <f t="shared" si="280"/>
        <v>10.676959999999999</v>
      </c>
      <c r="F2263" s="2">
        <f t="shared" si="281"/>
        <v>10.363289999999999</v>
      </c>
      <c r="G2263" s="2">
        <f t="shared" si="275"/>
        <v>10.004255999999998</v>
      </c>
      <c r="H2263" s="2">
        <f t="shared" si="279"/>
        <v>9.6906320000000079</v>
      </c>
      <c r="I2263" s="2">
        <f t="array" ref="I2263">SUMPRODUCT(B2247:B2266, (ROW(B2247:B2266)-ROW(B2247)+1)) / (20*21/2)</f>
        <v>10.612908571428571</v>
      </c>
      <c r="J2263" s="2">
        <f t="shared" si="282"/>
        <v>10.45461911628748</v>
      </c>
      <c r="K2263" s="2">
        <f t="shared" si="276"/>
        <v>10.148503819865747</v>
      </c>
    </row>
    <row r="2264" spans="1:11" ht="13.5" x14ac:dyDescent="0.25">
      <c r="A2264" s="3">
        <f>TITRES_STAT!B2267</f>
        <v>45300</v>
      </c>
      <c r="B2264" s="6">
        <f>TITRES_STAT!D2267</f>
        <v>10.6439</v>
      </c>
      <c r="C2264" s="2">
        <f t="shared" si="277"/>
        <v>0</v>
      </c>
      <c r="D2264" s="2">
        <f t="shared" si="278"/>
        <v>10.67868</v>
      </c>
      <c r="E2264" s="2">
        <f t="shared" si="280"/>
        <v>10.69868</v>
      </c>
      <c r="F2264" s="2">
        <f t="shared" si="281"/>
        <v>10.387615</v>
      </c>
      <c r="G2264" s="2">
        <f t="shared" si="275"/>
        <v>10.025977999999997</v>
      </c>
      <c r="H2264" s="2">
        <f t="shared" si="279"/>
        <v>9.6966930000000087</v>
      </c>
      <c r="I2264" s="2">
        <f t="array" ref="I2264">SUMPRODUCT(B2248:B2267, (ROW(B2248:B2267)-ROW(B2248)+1)) / (20*21/2)</f>
        <v>10.641501428571427</v>
      </c>
      <c r="J2264" s="2">
        <f t="shared" si="282"/>
        <v>10.472645867117244</v>
      </c>
      <c r="K2264" s="2">
        <f t="shared" si="276"/>
        <v>10.167931121047483</v>
      </c>
    </row>
    <row r="2265" spans="1:11" ht="13.5" x14ac:dyDescent="0.25">
      <c r="A2265" s="3">
        <f>TITRES_STAT!B2268</f>
        <v>45301</v>
      </c>
      <c r="B2265" s="6">
        <f>TITRES_STAT!D2268</f>
        <v>10.4267</v>
      </c>
      <c r="C2265" s="2">
        <f t="shared" si="277"/>
        <v>-0.21720000000000006</v>
      </c>
      <c r="D2265" s="2">
        <f t="shared" si="278"/>
        <v>10.600480000000001</v>
      </c>
      <c r="E2265" s="2">
        <f t="shared" si="280"/>
        <v>10.69868</v>
      </c>
      <c r="F2265" s="2">
        <f t="shared" si="281"/>
        <v>10.424110000000002</v>
      </c>
      <c r="G2265" s="2">
        <f t="shared" si="275"/>
        <v>10.043355999999996</v>
      </c>
      <c r="H2265" s="2">
        <f t="shared" si="279"/>
        <v>9.7016680000000104</v>
      </c>
      <c r="I2265" s="2">
        <f t="array" ref="I2265">SUMPRODUCT(B2249:B2268, (ROW(B2249:B2268)-ROW(B2249)+1)) / (20*21/2)</f>
        <v>10.665335714285714</v>
      </c>
      <c r="J2265" s="2">
        <f t="shared" si="282"/>
        <v>10.468270070248934</v>
      </c>
      <c r="K2265" s="2">
        <f t="shared" si="276"/>
        <v>10.178078920222092</v>
      </c>
    </row>
    <row r="2266" spans="1:11" ht="13.5" x14ac:dyDescent="0.25">
      <c r="A2266" s="3">
        <f>TITRES_STAT!B2269</f>
        <v>45302</v>
      </c>
      <c r="B2266" s="6">
        <f>TITRES_STAT!D2269</f>
        <v>10.7743</v>
      </c>
      <c r="C2266" s="2">
        <f t="shared" si="277"/>
        <v>0.34759999999999991</v>
      </c>
      <c r="D2266" s="2">
        <f t="shared" si="278"/>
        <v>10.63524</v>
      </c>
      <c r="E2266" s="2">
        <f t="shared" si="280"/>
        <v>10.709109999999999</v>
      </c>
      <c r="F2266" s="2">
        <f t="shared" si="281"/>
        <v>10.474075000000001</v>
      </c>
      <c r="G2266" s="2">
        <f t="shared" si="275"/>
        <v>10.067685999999998</v>
      </c>
      <c r="H2266" s="2">
        <f t="shared" si="279"/>
        <v>9.7083810000000099</v>
      </c>
      <c r="I2266" s="2">
        <f t="array" ref="I2266">SUMPRODUCT(B2250:B2269, (ROW(B2250:B2269)-ROW(B2250)+1)) / (20*21/2)</f>
        <v>10.683541904761904</v>
      </c>
      <c r="J2266" s="2">
        <f t="shared" si="282"/>
        <v>10.497415777844274</v>
      </c>
      <c r="K2266" s="2">
        <f t="shared" si="276"/>
        <v>10.201460139036911</v>
      </c>
    </row>
    <row r="2267" spans="1:11" ht="13.5" x14ac:dyDescent="0.25">
      <c r="A2267" s="3">
        <f>TITRES_STAT!B2270</f>
        <v>45303</v>
      </c>
      <c r="B2267" s="6">
        <f>TITRES_STAT!D2270</f>
        <v>10.7743</v>
      </c>
      <c r="C2267" s="2">
        <f t="shared" si="277"/>
        <v>0</v>
      </c>
      <c r="D2267" s="2">
        <f t="shared" si="278"/>
        <v>10.652619999999999</v>
      </c>
      <c r="E2267" s="2">
        <f t="shared" si="280"/>
        <v>10.700419999999999</v>
      </c>
      <c r="F2267" s="2">
        <f t="shared" si="281"/>
        <v>10.524040000000001</v>
      </c>
      <c r="G2267" s="2">
        <f t="shared" si="275"/>
        <v>10.092015999999996</v>
      </c>
      <c r="H2267" s="2">
        <f t="shared" si="279"/>
        <v>9.7150940000000112</v>
      </c>
      <c r="I2267" s="2">
        <f t="array" ref="I2267">SUMPRODUCT(B2251:B2270, (ROW(B2251:B2270)-ROW(B2251)+1)) / (20*21/2)</f>
        <v>10.69699</v>
      </c>
      <c r="J2267" s="2">
        <f t="shared" si="282"/>
        <v>10.523785703763869</v>
      </c>
      <c r="K2267" s="2">
        <f t="shared" si="276"/>
        <v>10.223924447309972</v>
      </c>
    </row>
    <row r="2268" spans="1:11" ht="13.5" x14ac:dyDescent="0.25">
      <c r="A2268" s="3">
        <f>TITRES_STAT!B2271</f>
        <v>45306</v>
      </c>
      <c r="B2268" s="6">
        <f>TITRES_STAT!D2271</f>
        <v>10.7743</v>
      </c>
      <c r="C2268" s="2">
        <f t="shared" si="277"/>
        <v>0</v>
      </c>
      <c r="D2268" s="2">
        <f t="shared" si="278"/>
        <v>10.678700000000001</v>
      </c>
      <c r="E2268" s="2">
        <f t="shared" si="280"/>
        <v>10.691729999999998</v>
      </c>
      <c r="F2268" s="2">
        <f t="shared" si="281"/>
        <v>10.574435000000001</v>
      </c>
      <c r="G2268" s="2">
        <f t="shared" si="275"/>
        <v>10.116345999999997</v>
      </c>
      <c r="H2268" s="2">
        <f t="shared" si="279"/>
        <v>9.7218070000000107</v>
      </c>
      <c r="I2268" s="2">
        <f t="array" ref="I2268">SUMPRODUCT(B2252:B2271, (ROW(B2252:B2271)-ROW(B2252)+1)) / (20*21/2)</f>
        <v>10.708451904761905</v>
      </c>
      <c r="J2268" s="2">
        <f t="shared" si="282"/>
        <v>10.547644208167311</v>
      </c>
      <c r="K2268" s="2">
        <f t="shared" si="276"/>
        <v>10.245507802317425</v>
      </c>
    </row>
    <row r="2269" spans="1:11" ht="13.5" x14ac:dyDescent="0.25">
      <c r="A2269" s="3">
        <f>TITRES_STAT!B2272</f>
        <v>45307</v>
      </c>
      <c r="B2269" s="6">
        <f>TITRES_STAT!D2272</f>
        <v>10.765599999999999</v>
      </c>
      <c r="C2269" s="2">
        <f t="shared" si="277"/>
        <v>-8.7000000000010402E-3</v>
      </c>
      <c r="D2269" s="2">
        <f t="shared" si="278"/>
        <v>10.70304</v>
      </c>
      <c r="E2269" s="2">
        <f t="shared" si="280"/>
        <v>10.690859999999997</v>
      </c>
      <c r="F2269" s="2">
        <f t="shared" si="281"/>
        <v>10.624395000000003</v>
      </c>
      <c r="G2269" s="2">
        <f t="shared" si="275"/>
        <v>10.140501999999996</v>
      </c>
      <c r="H2269" s="2">
        <f t="shared" si="279"/>
        <v>9.72847650000001</v>
      </c>
      <c r="I2269" s="2">
        <f t="array" ref="I2269">SUMPRODUCT(B2253:B2272, (ROW(B2253:B2272)-ROW(B2253)+1)) / (20*21/2)</f>
        <v>10.710687142857141</v>
      </c>
      <c r="J2269" s="2">
        <f t="shared" si="282"/>
        <v>10.568401902627567</v>
      </c>
      <c r="K2269" s="2">
        <f t="shared" si="276"/>
        <v>10.265903574775566</v>
      </c>
    </row>
    <row r="2270" spans="1:11" ht="13.5" x14ac:dyDescent="0.25">
      <c r="A2270" s="3">
        <f>TITRES_STAT!B2273</f>
        <v>45308</v>
      </c>
      <c r="B2270" s="6">
        <f>TITRES_STAT!D2273</f>
        <v>10.765599999999999</v>
      </c>
      <c r="C2270" s="2">
        <f t="shared" si="277"/>
        <v>0</v>
      </c>
      <c r="D2270" s="2">
        <f t="shared" si="278"/>
        <v>10.770820000000001</v>
      </c>
      <c r="E2270" s="2">
        <f t="shared" si="280"/>
        <v>10.685650000000001</v>
      </c>
      <c r="F2270" s="2">
        <f t="shared" si="281"/>
        <v>10.645250000000001</v>
      </c>
      <c r="G2270" s="2">
        <f t="shared" si="275"/>
        <v>10.164657999999996</v>
      </c>
      <c r="H2270" s="2">
        <f t="shared" si="279"/>
        <v>9.735146000000011</v>
      </c>
      <c r="I2270" s="2">
        <f t="array" ref="I2270">SUMPRODUCT(B2254:B2273, (ROW(B2254:B2273)-ROW(B2254)+1)) / (20*21/2)</f>
        <v>10.711515714285715</v>
      </c>
      <c r="J2270" s="2">
        <f t="shared" si="282"/>
        <v>10.587182673805893</v>
      </c>
      <c r="K2270" s="2">
        <f t="shared" si="276"/>
        <v>10.28549951301966</v>
      </c>
    </row>
    <row r="2271" spans="1:11" ht="13.5" x14ac:dyDescent="0.25">
      <c r="A2271" s="3">
        <f>TITRES_STAT!B2274</f>
        <v>45309</v>
      </c>
      <c r="B2271" s="6">
        <f>TITRES_STAT!D2274</f>
        <v>10.765599999999999</v>
      </c>
      <c r="C2271" s="2">
        <f t="shared" si="277"/>
        <v>0</v>
      </c>
      <c r="D2271" s="2">
        <f t="shared" si="278"/>
        <v>10.769079999999999</v>
      </c>
      <c r="E2271" s="2">
        <f t="shared" si="280"/>
        <v>10.702160000000001</v>
      </c>
      <c r="F2271" s="2">
        <f t="shared" si="281"/>
        <v>10.663930000000002</v>
      </c>
      <c r="G2271" s="2">
        <f t="shared" si="275"/>
        <v>10.188813999999997</v>
      </c>
      <c r="H2271" s="2">
        <f t="shared" si="279"/>
        <v>9.741815500000012</v>
      </c>
      <c r="I2271" s="2">
        <f t="array" ref="I2271">SUMPRODUCT(B2255:B2274, (ROW(B2255:B2274)-ROW(B2255)+1)) / (20*21/2)</f>
        <v>10.711102857142858</v>
      </c>
      <c r="J2271" s="2">
        <f t="shared" si="282"/>
        <v>10.604174800110094</v>
      </c>
      <c r="K2271" s="2">
        <f t="shared" si="276"/>
        <v>10.304326983097321</v>
      </c>
    </row>
    <row r="2272" spans="1:11" ht="13.5" x14ac:dyDescent="0.25">
      <c r="A2272" s="3">
        <f>TITRES_STAT!B2275</f>
        <v>45310</v>
      </c>
      <c r="B2272" s="6">
        <f>TITRES_STAT!D2275</f>
        <v>10.6874</v>
      </c>
      <c r="C2272" s="2">
        <f t="shared" si="277"/>
        <v>-7.8199999999998937E-2</v>
      </c>
      <c r="D2272" s="2">
        <f t="shared" si="278"/>
        <v>10.7517</v>
      </c>
      <c r="E2272" s="2">
        <f t="shared" si="280"/>
        <v>10.702160000000001</v>
      </c>
      <c r="F2272" s="2">
        <f t="shared" si="281"/>
        <v>10.678700000000003</v>
      </c>
      <c r="G2272" s="2">
        <f t="shared" si="275"/>
        <v>10.211405999999997</v>
      </c>
      <c r="H2272" s="2">
        <f t="shared" si="279"/>
        <v>9.7480940000000107</v>
      </c>
      <c r="I2272" s="2">
        <f t="array" ref="I2272">SUMPRODUCT(B2256:B2275, (ROW(B2256:B2275)-ROW(B2256)+1)) / (20*21/2)</f>
        <v>10.70944857142857</v>
      </c>
      <c r="J2272" s="2">
        <f t="shared" si="282"/>
        <v>10.612101009623419</v>
      </c>
      <c r="K2272" s="2">
        <f t="shared" si="276"/>
        <v>10.319349454348405</v>
      </c>
    </row>
    <row r="2273" spans="1:11" ht="13.5" x14ac:dyDescent="0.25">
      <c r="A2273" s="3">
        <f>TITRES_STAT!B2276</f>
        <v>45313</v>
      </c>
      <c r="B2273" s="6">
        <f>TITRES_STAT!D2276</f>
        <v>10.6874</v>
      </c>
      <c r="C2273" s="2">
        <f t="shared" si="277"/>
        <v>0</v>
      </c>
      <c r="D2273" s="2">
        <f t="shared" si="278"/>
        <v>10.73432</v>
      </c>
      <c r="E2273" s="2">
        <f t="shared" si="280"/>
        <v>10.70651</v>
      </c>
      <c r="F2273" s="2">
        <f t="shared" si="281"/>
        <v>10.691735000000001</v>
      </c>
      <c r="G2273" s="2">
        <f t="shared" si="275"/>
        <v>10.233997999999998</v>
      </c>
      <c r="H2273" s="2">
        <f t="shared" si="279"/>
        <v>9.7543725000000112</v>
      </c>
      <c r="I2273" s="2">
        <f t="array" ref="I2273">SUMPRODUCT(B2257:B2276, (ROW(B2257:B2276)-ROW(B2257)+1)) / (20*21/2)</f>
        <v>10.706552857142857</v>
      </c>
      <c r="J2273" s="2">
        <f t="shared" si="282"/>
        <v>10.619272342040237</v>
      </c>
      <c r="K2273" s="2">
        <f t="shared" si="276"/>
        <v>10.333782809079839</v>
      </c>
    </row>
    <row r="2274" spans="1:11" ht="13.5" x14ac:dyDescent="0.25">
      <c r="A2274" s="3">
        <f>TITRES_STAT!B2277</f>
        <v>45314</v>
      </c>
      <c r="B2274" s="6">
        <f>TITRES_STAT!D2277</f>
        <v>10.6874</v>
      </c>
      <c r="C2274" s="2">
        <f t="shared" si="277"/>
        <v>0</v>
      </c>
      <c r="D2274" s="2">
        <f t="shared" si="278"/>
        <v>10.718679999999997</v>
      </c>
      <c r="E2274" s="2">
        <f t="shared" si="280"/>
        <v>10.71086</v>
      </c>
      <c r="F2274" s="2">
        <f t="shared" si="281"/>
        <v>10.704770000000002</v>
      </c>
      <c r="G2274" s="2">
        <f t="shared" si="275"/>
        <v>10.256589999999999</v>
      </c>
      <c r="H2274" s="2">
        <f t="shared" si="279"/>
        <v>9.7606510000000117</v>
      </c>
      <c r="I2274" s="2">
        <f t="array" ref="I2274">SUMPRODUCT(B2258:B2277, (ROW(B2258:B2277)-ROW(B2258)+1)) / (20*21/2)</f>
        <v>10.701088571428569</v>
      </c>
      <c r="J2274" s="2">
        <f t="shared" si="282"/>
        <v>10.625760690417358</v>
      </c>
      <c r="K2274" s="2">
        <f t="shared" si="276"/>
        <v>10.347650149900238</v>
      </c>
    </row>
    <row r="2275" spans="1:11" ht="13.5" x14ac:dyDescent="0.25">
      <c r="A2275" s="3">
        <f>TITRES_STAT!B2278</f>
        <v>45315</v>
      </c>
      <c r="B2275" s="6">
        <f>TITRES_STAT!D2278</f>
        <v>10.6874</v>
      </c>
      <c r="C2275" s="2">
        <f t="shared" si="277"/>
        <v>0</v>
      </c>
      <c r="D2275" s="2">
        <f t="shared" si="278"/>
        <v>10.703039999999998</v>
      </c>
      <c r="E2275" s="2">
        <f t="shared" si="280"/>
        <v>10.736929999999997</v>
      </c>
      <c r="F2275" s="2">
        <f t="shared" si="281"/>
        <v>10.717805</v>
      </c>
      <c r="G2275" s="2">
        <f t="shared" si="275"/>
        <v>10.279181999999999</v>
      </c>
      <c r="H2275" s="2">
        <f t="shared" si="279"/>
        <v>9.7669295000000105</v>
      </c>
      <c r="I2275" s="2">
        <f t="array" ref="I2275">SUMPRODUCT(B2259:B2278, (ROW(B2259:B2278)-ROW(B2259)+1)) / (20*21/2)</f>
        <v>10.69657619047619</v>
      </c>
      <c r="J2275" s="2">
        <f t="shared" si="282"/>
        <v>10.631631100853802</v>
      </c>
      <c r="K2275" s="2">
        <f t="shared" si="276"/>
        <v>10.360973673433561</v>
      </c>
    </row>
    <row r="2276" spans="1:11" ht="13.5" x14ac:dyDescent="0.25">
      <c r="A2276" s="3">
        <f>TITRES_STAT!B2279</f>
        <v>45316</v>
      </c>
      <c r="B2276" s="6">
        <f>TITRES_STAT!D2279</f>
        <v>10.6874</v>
      </c>
      <c r="C2276" s="2">
        <f t="shared" si="277"/>
        <v>0</v>
      </c>
      <c r="D2276" s="2">
        <f t="shared" si="278"/>
        <v>10.6874</v>
      </c>
      <c r="E2276" s="2">
        <f t="shared" si="280"/>
        <v>10.728239999999998</v>
      </c>
      <c r="F2276" s="2">
        <f t="shared" si="281"/>
        <v>10.718675000000001</v>
      </c>
      <c r="G2276" s="2">
        <f t="shared" si="275"/>
        <v>10.301774</v>
      </c>
      <c r="H2276" s="2">
        <f t="shared" si="279"/>
        <v>9.773208000000011</v>
      </c>
      <c r="I2276" s="2">
        <f t="array" ref="I2276">SUMPRODUCT(B2260:B2279, (ROW(B2260:B2279)-ROW(B2260)+1)) / (20*21/2)</f>
        <v>10.693015714285714</v>
      </c>
      <c r="J2276" s="2">
        <f t="shared" si="282"/>
        <v>10.636942424582013</v>
      </c>
      <c r="K2276" s="2">
        <f t="shared" si="276"/>
        <v>10.37377470584793</v>
      </c>
    </row>
    <row r="2277" spans="1:11" ht="13.5" x14ac:dyDescent="0.25">
      <c r="A2277" s="3">
        <f>TITRES_STAT!B2280</f>
        <v>45317</v>
      </c>
      <c r="B2277" s="6">
        <f>TITRES_STAT!D2280</f>
        <v>10.661300000000001</v>
      </c>
      <c r="C2277" s="2">
        <f t="shared" si="277"/>
        <v>-2.6099999999999568E-2</v>
      </c>
      <c r="D2277" s="2">
        <f t="shared" si="278"/>
        <v>10.682179999999999</v>
      </c>
      <c r="E2277" s="2">
        <f t="shared" si="280"/>
        <v>10.716939999999997</v>
      </c>
      <c r="F2277" s="2">
        <f t="shared" si="281"/>
        <v>10.708679999999999</v>
      </c>
      <c r="G2277" s="2">
        <f t="shared" si="275"/>
        <v>10.323844000000001</v>
      </c>
      <c r="H2277" s="2">
        <f t="shared" si="279"/>
        <v>9.7793560000000106</v>
      </c>
      <c r="I2277" s="2">
        <f t="array" ref="I2277">SUMPRODUCT(B2261:B2280, (ROW(B2261:B2280)-ROW(B2261)+1)) / (20*21/2)</f>
        <v>10.691650476190476</v>
      </c>
      <c r="J2277" s="2">
        <f t="shared" si="282"/>
        <v>10.639262193669442</v>
      </c>
      <c r="K2277" s="2">
        <f t="shared" si="276"/>
        <v>10.385050207579384</v>
      </c>
    </row>
    <row r="2278" spans="1:11" ht="13.5" x14ac:dyDescent="0.25">
      <c r="A2278" s="3">
        <f>TITRES_STAT!B2281</f>
        <v>45320</v>
      </c>
      <c r="B2278" s="6">
        <f>TITRES_STAT!D2281</f>
        <v>10.661300000000001</v>
      </c>
      <c r="C2278" s="2">
        <f t="shared" si="277"/>
        <v>0</v>
      </c>
      <c r="D2278" s="2">
        <f t="shared" si="278"/>
        <v>10.676959999999999</v>
      </c>
      <c r="E2278" s="2">
        <f t="shared" si="280"/>
        <v>10.705639999999999</v>
      </c>
      <c r="F2278" s="2">
        <f t="shared" si="281"/>
        <v>10.698685000000001</v>
      </c>
      <c r="G2278" s="2">
        <f t="shared" si="275"/>
        <v>10.345914</v>
      </c>
      <c r="H2278" s="2">
        <f t="shared" si="279"/>
        <v>9.785586000000011</v>
      </c>
      <c r="I2278" s="2">
        <f t="array" ref="I2278">SUMPRODUCT(B2262:B2281, (ROW(B2262:B2281)-ROW(B2262)+1)) / (20*21/2)</f>
        <v>10.650394761904758</v>
      </c>
      <c r="J2278" s="2">
        <f t="shared" si="282"/>
        <v>10.641361032367591</v>
      </c>
      <c r="K2278" s="2">
        <f t="shared" si="276"/>
        <v>10.39588353277235</v>
      </c>
    </row>
    <row r="2279" spans="1:11" ht="13.5" x14ac:dyDescent="0.25">
      <c r="A2279" s="3">
        <f>TITRES_STAT!B2282</f>
        <v>45321</v>
      </c>
      <c r="B2279" s="6">
        <f>TITRES_STAT!D2282</f>
        <v>10.661300000000001</v>
      </c>
      <c r="C2279" s="2">
        <f t="shared" si="277"/>
        <v>0</v>
      </c>
      <c r="D2279" s="2">
        <f t="shared" si="278"/>
        <v>10.67174</v>
      </c>
      <c r="E2279" s="2">
        <f t="shared" si="280"/>
        <v>10.695209999999998</v>
      </c>
      <c r="F2279" s="2">
        <f t="shared" si="281"/>
        <v>10.693035</v>
      </c>
      <c r="G2279" s="2">
        <f t="shared" si="275"/>
        <v>10.364508000000001</v>
      </c>
      <c r="H2279" s="2">
        <f t="shared" si="279"/>
        <v>9.7917340000000106</v>
      </c>
      <c r="I2279" s="2">
        <f t="array" ref="I2279">SUMPRODUCT(B2263:B2282, (ROW(B2263:B2282)-ROW(B2263)+1)) / (20*21/2)</f>
        <v>10.60583238095238</v>
      </c>
      <c r="J2279" s="2">
        <f t="shared" si="282"/>
        <v>10.643259981665915</v>
      </c>
      <c r="K2279" s="2">
        <f t="shared" si="276"/>
        <v>10.406292021683239</v>
      </c>
    </row>
    <row r="2280" spans="1:11" ht="13.5" x14ac:dyDescent="0.25">
      <c r="A2280" s="3">
        <f>TITRES_STAT!B2283</f>
        <v>45322</v>
      </c>
      <c r="B2280" s="6">
        <f>TITRES_STAT!D2283</f>
        <v>10.678699999999999</v>
      </c>
      <c r="C2280" s="2">
        <f t="shared" si="277"/>
        <v>1.7399999999998528E-2</v>
      </c>
      <c r="D2280" s="2">
        <f t="shared" si="278"/>
        <v>10.67</v>
      </c>
      <c r="E2280" s="2">
        <f t="shared" si="280"/>
        <v>10.686519999999998</v>
      </c>
      <c r="F2280" s="2">
        <f t="shared" si="281"/>
        <v>10.686085000000002</v>
      </c>
      <c r="G2280" s="2">
        <f t="shared" si="275"/>
        <v>10.38345</v>
      </c>
      <c r="H2280" s="2">
        <f t="shared" si="279"/>
        <v>9.7979690000000108</v>
      </c>
      <c r="I2280" s="2">
        <f t="array" ref="I2280">SUMPRODUCT(B2264:B2283, (ROW(B2264:B2283)-ROW(B2264)+1)) / (20*21/2)</f>
        <v>10.505663333333333</v>
      </c>
      <c r="J2280" s="2">
        <f t="shared" si="282"/>
        <v>10.646635221507257</v>
      </c>
      <c r="K2280" s="2">
        <f t="shared" si="276"/>
        <v>10.416974687499582</v>
      </c>
    </row>
    <row r="2281" spans="1:11" ht="13.5" x14ac:dyDescent="0.25">
      <c r="A2281" s="3">
        <f>TITRES_STAT!B2284</f>
        <v>45323</v>
      </c>
      <c r="B2281" s="6">
        <f>TITRES_STAT!D2284</f>
        <v>10.2529</v>
      </c>
      <c r="C2281" s="2">
        <f t="shared" si="277"/>
        <v>-0.42579999999999885</v>
      </c>
      <c r="D2281" s="2">
        <f t="shared" si="278"/>
        <v>10.583099999999998</v>
      </c>
      <c r="E2281" s="2">
        <f t="shared" si="280"/>
        <v>10.635249999999997</v>
      </c>
      <c r="F2281" s="2">
        <f t="shared" si="281"/>
        <v>10.668705000000001</v>
      </c>
      <c r="G2281" s="2">
        <f t="shared" si="275"/>
        <v>10.39405</v>
      </c>
      <c r="H2281" s="2">
        <f t="shared" si="279"/>
        <v>9.8020750000000092</v>
      </c>
      <c r="I2281" s="2">
        <f t="array" ref="I2281">SUMPRODUCT(B2265:B2284, (ROW(B2265:B2284)-ROW(B2265)+1)) / (20*21/2)</f>
        <v>10.465109999999999</v>
      </c>
      <c r="J2281" s="2">
        <f t="shared" si="282"/>
        <v>10.609136628982757</v>
      </c>
      <c r="K2281" s="2">
        <f t="shared" si="276"/>
        <v>10.410540386029012</v>
      </c>
    </row>
    <row r="2282" spans="1:11" ht="13.5" x14ac:dyDescent="0.25">
      <c r="A2282" s="3">
        <f>TITRES_STAT!B2285</f>
        <v>45324</v>
      </c>
      <c r="B2282" s="6">
        <f>TITRES_STAT!D2285</f>
        <v>10.200799999999999</v>
      </c>
      <c r="C2282" s="2">
        <f t="shared" si="277"/>
        <v>-5.2100000000001145E-2</v>
      </c>
      <c r="D2282" s="2">
        <f t="shared" si="278"/>
        <v>10.491</v>
      </c>
      <c r="E2282" s="2">
        <f t="shared" si="280"/>
        <v>10.586589999999998</v>
      </c>
      <c r="F2282" s="2">
        <f t="shared" si="281"/>
        <v>10.644375</v>
      </c>
      <c r="G2282" s="2">
        <f t="shared" si="275"/>
        <v>10.401174000000001</v>
      </c>
      <c r="H2282" s="2">
        <f t="shared" si="279"/>
        <v>9.8059205000000098</v>
      </c>
      <c r="I2282" s="2">
        <f t="array" ref="I2282">SUMPRODUCT(B2266:B2285, (ROW(B2266:B2285)-ROW(B2266)+1)) / (20*21/2)</f>
        <v>10.406975238095239</v>
      </c>
      <c r="J2282" s="2">
        <f t="shared" si="282"/>
        <v>10.570247426222494</v>
      </c>
      <c r="K2282" s="2">
        <f t="shared" si="276"/>
        <v>10.402315272851403</v>
      </c>
    </row>
    <row r="2283" spans="1:11" ht="13.5" x14ac:dyDescent="0.25">
      <c r="A2283" s="3">
        <f>TITRES_STAT!B2286</f>
        <v>45327</v>
      </c>
      <c r="B2283" s="6">
        <f>TITRES_STAT!D2286</f>
        <v>9.5925999999999991</v>
      </c>
      <c r="C2283" s="2">
        <f t="shared" si="277"/>
        <v>-0.60820000000000007</v>
      </c>
      <c r="D2283" s="2">
        <f t="shared" si="278"/>
        <v>10.27726</v>
      </c>
      <c r="E2283" s="2">
        <f t="shared" si="280"/>
        <v>10.47711</v>
      </c>
      <c r="F2283" s="2">
        <f t="shared" si="281"/>
        <v>10.591810000000001</v>
      </c>
      <c r="G2283" s="2">
        <f t="shared" si="275"/>
        <v>10.396134</v>
      </c>
      <c r="H2283" s="2">
        <f t="shared" si="279"/>
        <v>9.807176000000009</v>
      </c>
      <c r="I2283" s="2">
        <f t="array" ref="I2283">SUMPRODUCT(B2267:B2286, (ROW(B2267:B2286)-ROW(B2267)+1)) / (20*21/2)</f>
        <v>10.370931904761907</v>
      </c>
      <c r="J2283" s="2">
        <f t="shared" si="282"/>
        <v>10.477138147534637</v>
      </c>
      <c r="K2283" s="2">
        <f t="shared" si="276"/>
        <v>10.370561732739585</v>
      </c>
    </row>
    <row r="2284" spans="1:11" ht="13.5" x14ac:dyDescent="0.25">
      <c r="A2284" s="3">
        <f>TITRES_STAT!B2287</f>
        <v>45328</v>
      </c>
      <c r="B2284" s="6">
        <f>TITRES_STAT!D2287</f>
        <v>10.166</v>
      </c>
      <c r="C2284" s="2">
        <f t="shared" si="277"/>
        <v>0.57340000000000124</v>
      </c>
      <c r="D2284" s="2">
        <f t="shared" si="278"/>
        <v>10.178199999999999</v>
      </c>
      <c r="E2284" s="2">
        <f t="shared" si="280"/>
        <v>10.424969999999998</v>
      </c>
      <c r="F2284" s="2">
        <f t="shared" si="281"/>
        <v>10.567915000000001</v>
      </c>
      <c r="G2284" s="2">
        <f t="shared" si="275"/>
        <v>10.404822000000001</v>
      </c>
      <c r="H2284" s="2">
        <f t="shared" si="279"/>
        <v>9.8112575000000088</v>
      </c>
      <c r="I2284" s="2">
        <f t="array" ref="I2284">SUMPRODUCT(B2268:B2287, (ROW(B2268:B2287)-ROW(B2268)+1)) / (20*21/2)</f>
        <v>10.337785238095236</v>
      </c>
      <c r="J2284" s="2">
        <f t="shared" si="282"/>
        <v>10.447505943007528</v>
      </c>
      <c r="K2284" s="2">
        <f t="shared" si="276"/>
        <v>10.3625397040047</v>
      </c>
    </row>
    <row r="2285" spans="1:11" ht="13.5" x14ac:dyDescent="0.25">
      <c r="A2285" s="3">
        <f>TITRES_STAT!B2288</f>
        <v>45329</v>
      </c>
      <c r="B2285" s="6">
        <f>TITRES_STAT!D2288</f>
        <v>9.9574999999999996</v>
      </c>
      <c r="C2285" s="2">
        <f t="shared" si="277"/>
        <v>-0.2085000000000008</v>
      </c>
      <c r="D2285" s="2">
        <f t="shared" si="278"/>
        <v>10.033959999999999</v>
      </c>
      <c r="E2285" s="2">
        <f t="shared" si="280"/>
        <v>10.351980000000001</v>
      </c>
      <c r="F2285" s="2">
        <f t="shared" si="281"/>
        <v>10.544455000000001</v>
      </c>
      <c r="G2285" s="2">
        <f t="shared" si="275"/>
        <v>10.407254</v>
      </c>
      <c r="H2285" s="2">
        <f t="shared" si="279"/>
        <v>9.81429650000001</v>
      </c>
      <c r="I2285" s="2">
        <f t="array" ref="I2285">SUMPRODUCT(B2269:B2288, (ROW(B2269:B2288)-ROW(B2269)+1)) / (20*21/2)</f>
        <v>10.307535238095237</v>
      </c>
      <c r="J2285" s="2">
        <f t="shared" si="282"/>
        <v>10.400838710340143</v>
      </c>
      <c r="K2285" s="2">
        <f t="shared" si="276"/>
        <v>10.346655794043732</v>
      </c>
    </row>
    <row r="2286" spans="1:11" ht="13.5" x14ac:dyDescent="0.25">
      <c r="A2286" s="3">
        <f>TITRES_STAT!B2289</f>
        <v>45330</v>
      </c>
      <c r="B2286" s="6">
        <f>TITRES_STAT!D2289</f>
        <v>10.166</v>
      </c>
      <c r="C2286" s="2">
        <f t="shared" si="277"/>
        <v>0.2085000000000008</v>
      </c>
      <c r="D2286" s="2">
        <f t="shared" si="278"/>
        <v>10.016579999999999</v>
      </c>
      <c r="E2286" s="2">
        <f t="shared" si="280"/>
        <v>10.29984</v>
      </c>
      <c r="F2286" s="2">
        <f t="shared" si="281"/>
        <v>10.51404</v>
      </c>
      <c r="G2286" s="2">
        <f t="shared" si="275"/>
        <v>10.411076000000001</v>
      </c>
      <c r="H2286" s="2">
        <f t="shared" si="279"/>
        <v>9.8183780000000098</v>
      </c>
      <c r="I2286" s="2">
        <f t="array" ref="I2286">SUMPRODUCT(B2270:B2289, (ROW(B2270:B2289)-ROW(B2270)+1)) / (20*21/2)</f>
        <v>10.280181904761905</v>
      </c>
      <c r="J2286" s="2">
        <f t="shared" si="282"/>
        <v>10.378473118879176</v>
      </c>
      <c r="K2286" s="2">
        <f t="shared" si="276"/>
        <v>10.339571253100841</v>
      </c>
    </row>
    <row r="2287" spans="1:11" ht="13.5" x14ac:dyDescent="0.25">
      <c r="A2287" s="3">
        <f>TITRES_STAT!B2290</f>
        <v>45331</v>
      </c>
      <c r="B2287" s="6">
        <f>TITRES_STAT!D2290</f>
        <v>10.166</v>
      </c>
      <c r="C2287" s="2">
        <f t="shared" si="277"/>
        <v>0</v>
      </c>
      <c r="D2287" s="2">
        <f t="shared" si="278"/>
        <v>10.009620000000002</v>
      </c>
      <c r="E2287" s="2">
        <f t="shared" si="280"/>
        <v>10.250309999999999</v>
      </c>
      <c r="F2287" s="2">
        <f t="shared" si="281"/>
        <v>10.483625</v>
      </c>
      <c r="G2287" s="2">
        <f t="shared" si="275"/>
        <v>10.409338</v>
      </c>
      <c r="H2287" s="2">
        <f t="shared" si="279"/>
        <v>9.8224595000000079</v>
      </c>
      <c r="I2287" s="2">
        <f t="array" ref="I2287">SUMPRODUCT(B2271:B2290, (ROW(B2271:B2290)-ROW(B2271)+1)) / (20*21/2)</f>
        <v>10.236655238095238</v>
      </c>
      <c r="J2287" s="2">
        <f t="shared" si="282"/>
        <v>10.358237583747826</v>
      </c>
      <c r="K2287" s="2">
        <f t="shared" si="276"/>
        <v>10.332764537292965</v>
      </c>
    </row>
    <row r="2288" spans="1:11" ht="13.5" x14ac:dyDescent="0.25">
      <c r="A2288" s="3">
        <f>TITRES_STAT!B2291</f>
        <v>45334</v>
      </c>
      <c r="B2288" s="6">
        <f>TITRES_STAT!D2291</f>
        <v>10.166</v>
      </c>
      <c r="C2288" s="2">
        <f t="shared" si="277"/>
        <v>0</v>
      </c>
      <c r="D2288" s="2">
        <f t="shared" si="278"/>
        <v>10.1243</v>
      </c>
      <c r="E2288" s="2">
        <f t="shared" si="280"/>
        <v>10.200779999999998</v>
      </c>
      <c r="F2288" s="2">
        <f t="shared" si="281"/>
        <v>10.453209999999999</v>
      </c>
      <c r="G2288" s="2">
        <f t="shared" si="275"/>
        <v>10.419764000000002</v>
      </c>
      <c r="H2288" s="2">
        <f t="shared" si="279"/>
        <v>9.8265410000000077</v>
      </c>
      <c r="I2288" s="2">
        <f t="array" ref="I2288">SUMPRODUCT(B2272:B2291, (ROW(B2272:B2291)-ROW(B2272)+1)) / (20*21/2)</f>
        <v>10.214316190476191</v>
      </c>
      <c r="J2288" s="2">
        <f t="shared" si="282"/>
        <v>10.339929242438508</v>
      </c>
      <c r="K2288" s="2">
        <f t="shared" si="276"/>
        <v>10.32622475151677</v>
      </c>
    </row>
    <row r="2289" spans="1:11" ht="13.5" x14ac:dyDescent="0.25">
      <c r="A2289" s="3">
        <f>TITRES_STAT!B2292</f>
        <v>45335</v>
      </c>
      <c r="B2289" s="6">
        <f>TITRES_STAT!D2292</f>
        <v>10.166</v>
      </c>
      <c r="C2289" s="2">
        <f t="shared" si="277"/>
        <v>0</v>
      </c>
      <c r="D2289" s="2">
        <f t="shared" si="278"/>
        <v>10.1243</v>
      </c>
      <c r="E2289" s="2">
        <f t="shared" si="280"/>
        <v>10.151249999999997</v>
      </c>
      <c r="F2289" s="2">
        <f t="shared" si="281"/>
        <v>10.423229999999998</v>
      </c>
      <c r="G2289" s="2">
        <f t="shared" si="275"/>
        <v>10.418894000000002</v>
      </c>
      <c r="H2289" s="2">
        <f t="shared" si="279"/>
        <v>9.8306225000000076</v>
      </c>
      <c r="I2289" s="2">
        <f t="array" ref="I2289">SUMPRODUCT(B2273:B2292, (ROW(B2273:B2292)-ROW(B2273)+1)) / (20*21/2)</f>
        <v>10.193257619047619</v>
      </c>
      <c r="J2289" s="2">
        <f t="shared" si="282"/>
        <v>10.32336455268246</v>
      </c>
      <c r="K2289" s="2">
        <f t="shared" si="276"/>
        <v>10.319941427927878</v>
      </c>
    </row>
    <row r="2290" spans="1:11" ht="13.5" x14ac:dyDescent="0.25">
      <c r="A2290" s="3">
        <f>TITRES_STAT!B2293</f>
        <v>45336</v>
      </c>
      <c r="B2290" s="6">
        <f>TITRES_STAT!D2293</f>
        <v>9.9662000000000006</v>
      </c>
      <c r="C2290" s="2">
        <f t="shared" si="277"/>
        <v>-0.19979999999999976</v>
      </c>
      <c r="D2290" s="2">
        <f t="shared" si="278"/>
        <v>10.12604</v>
      </c>
      <c r="E2290" s="2">
        <f t="shared" si="280"/>
        <v>10.079999999999998</v>
      </c>
      <c r="F2290" s="2">
        <f t="shared" si="281"/>
        <v>10.383259999999998</v>
      </c>
      <c r="G2290" s="2">
        <f t="shared" ref="G2290:G2353" si="283">AVERAGE(B2241:B2290)</f>
        <v>10.41229</v>
      </c>
      <c r="H2290" s="2">
        <f t="shared" si="279"/>
        <v>9.8337050000000072</v>
      </c>
      <c r="I2290" s="2">
        <f t="array" ref="I2290">SUMPRODUCT(B2274:B2293, (ROW(B2274:B2293)-ROW(B2274)+1)) / (20*21/2)</f>
        <v>10.17401857142857</v>
      </c>
      <c r="J2290" s="2">
        <f t="shared" si="282"/>
        <v>10.289348880998416</v>
      </c>
      <c r="K2290" s="2">
        <f t="shared" si="276"/>
        <v>10.306069215067961</v>
      </c>
    </row>
    <row r="2291" spans="1:11" ht="13.5" x14ac:dyDescent="0.25">
      <c r="A2291" s="3">
        <f>TITRES_STAT!B2294</f>
        <v>45337</v>
      </c>
      <c r="B2291" s="6">
        <f>TITRES_STAT!D2294</f>
        <v>10.1487</v>
      </c>
      <c r="C2291" s="2">
        <f t="shared" si="277"/>
        <v>0.18249999999999922</v>
      </c>
      <c r="D2291" s="2">
        <f t="shared" si="278"/>
        <v>10.122580000000001</v>
      </c>
      <c r="E2291" s="2">
        <f t="shared" si="280"/>
        <v>10.069579999999998</v>
      </c>
      <c r="F2291" s="2">
        <f t="shared" si="281"/>
        <v>10.352414999999997</v>
      </c>
      <c r="G2291" s="2">
        <f t="shared" si="283"/>
        <v>10.409336000000001</v>
      </c>
      <c r="H2291" s="2">
        <f t="shared" si="279"/>
        <v>9.8377000000000088</v>
      </c>
      <c r="I2291" s="2">
        <f t="array" ref="I2291">SUMPRODUCT(B2275:B2294, (ROW(B2275:B2294)-ROW(B2275)+1)) / (20*21/2)</f>
        <v>10.101202380952381</v>
      </c>
      <c r="J2291" s="2">
        <f t="shared" si="282"/>
        <v>10.275953749474757</v>
      </c>
      <c r="K2291" s="2">
        <f t="shared" ref="K2291:K2354" si="284">$K$4*B2291+(1-$K$4)*K2290</f>
        <v>10.299897873300591</v>
      </c>
    </row>
    <row r="2292" spans="1:11" ht="13.5" x14ac:dyDescent="0.25">
      <c r="A2292" s="3">
        <f>TITRES_STAT!B2295</f>
        <v>45338</v>
      </c>
      <c r="B2292" s="6">
        <f>TITRES_STAT!D2295</f>
        <v>10.1313</v>
      </c>
      <c r="C2292" s="2">
        <f t="shared" si="277"/>
        <v>-1.7400000000000304E-2</v>
      </c>
      <c r="D2292" s="2">
        <f t="shared" si="278"/>
        <v>10.115639999999999</v>
      </c>
      <c r="E2292" s="2">
        <f t="shared" si="280"/>
        <v>10.06263</v>
      </c>
      <c r="F2292" s="2">
        <f t="shared" si="281"/>
        <v>10.32461</v>
      </c>
      <c r="G2292" s="2">
        <f t="shared" si="283"/>
        <v>10.406034000000002</v>
      </c>
      <c r="H2292" s="2">
        <f t="shared" si="279"/>
        <v>9.8416080000000097</v>
      </c>
      <c r="I2292" s="2">
        <f t="array" ref="I2292">SUMPRODUCT(B2276:B2295, (ROW(B2276:B2295)-ROW(B2276)+1)) / (20*21/2)</f>
        <v>10.01154619047619</v>
      </c>
      <c r="J2292" s="2">
        <f t="shared" si="282"/>
        <v>10.262177201905732</v>
      </c>
      <c r="K2292" s="2">
        <f t="shared" si="284"/>
        <v>10.293286191994685</v>
      </c>
    </row>
    <row r="2293" spans="1:11" ht="13.5" x14ac:dyDescent="0.25">
      <c r="A2293" s="3">
        <f>TITRES_STAT!B2296</f>
        <v>45341</v>
      </c>
      <c r="B2293" s="6">
        <f>TITRES_STAT!D2296</f>
        <v>10.1226</v>
      </c>
      <c r="C2293" s="2">
        <f t="shared" si="277"/>
        <v>-8.6999999999992639E-3</v>
      </c>
      <c r="D2293" s="2">
        <f t="shared" si="278"/>
        <v>10.106959999999999</v>
      </c>
      <c r="E2293" s="2">
        <f t="shared" si="280"/>
        <v>10.115629999999999</v>
      </c>
      <c r="F2293" s="2">
        <f t="shared" si="281"/>
        <v>10.29637</v>
      </c>
      <c r="G2293" s="2">
        <f t="shared" si="283"/>
        <v>10.405166000000003</v>
      </c>
      <c r="H2293" s="2">
        <f t="shared" si="279"/>
        <v>9.8454725000000067</v>
      </c>
      <c r="I2293" s="2">
        <f t="array" ref="I2293">SUMPRODUCT(B2277:B2296, (ROW(B2277:B2296)-ROW(B2277)+1)) / (20*21/2)</f>
        <v>9.9111290476190472</v>
      </c>
      <c r="J2293" s="2">
        <f t="shared" si="282"/>
        <v>10.248884135057567</v>
      </c>
      <c r="K2293" s="2">
        <f t="shared" si="284"/>
        <v>10.28659261583803</v>
      </c>
    </row>
    <row r="2294" spans="1:11" ht="13.5" x14ac:dyDescent="0.25">
      <c r="A2294" s="3">
        <f>TITRES_STAT!B2297</f>
        <v>45342</v>
      </c>
      <c r="B2294" s="6">
        <f>TITRES_STAT!D2297</f>
        <v>9.5318000000000005</v>
      </c>
      <c r="C2294" s="2">
        <f t="shared" si="277"/>
        <v>-0.59079999999999977</v>
      </c>
      <c r="D2294" s="2">
        <f t="shared" si="278"/>
        <v>9.9801199999999994</v>
      </c>
      <c r="E2294" s="2">
        <f t="shared" si="280"/>
        <v>10.052210000000001</v>
      </c>
      <c r="F2294" s="2">
        <f t="shared" si="281"/>
        <v>10.23859</v>
      </c>
      <c r="G2294" s="2">
        <f t="shared" si="283"/>
        <v>10.392654000000002</v>
      </c>
      <c r="H2294" s="2">
        <f t="shared" si="279"/>
        <v>9.8463830000000083</v>
      </c>
      <c r="I2294" s="2">
        <f t="array" ref="I2294">SUMPRODUCT(B2278:B2297, (ROW(B2278:B2297)-ROW(B2278)+1)) / (20*21/2)</f>
        <v>9.8107533333333343</v>
      </c>
      <c r="J2294" s="2">
        <f t="shared" si="282"/>
        <v>10.180590407909227</v>
      </c>
      <c r="K2294" s="2">
        <f t="shared" si="284"/>
        <v>10.256992905413009</v>
      </c>
    </row>
    <row r="2295" spans="1:11" ht="13.5" x14ac:dyDescent="0.25">
      <c r="A2295" s="3">
        <f>TITRES_STAT!B2298</f>
        <v>45343</v>
      </c>
      <c r="B2295" s="6">
        <f>TITRES_STAT!D2298</f>
        <v>9.2972000000000001</v>
      </c>
      <c r="C2295" s="2">
        <f t="shared" si="277"/>
        <v>-0.23460000000000036</v>
      </c>
      <c r="D2295" s="2">
        <f t="shared" si="278"/>
        <v>9.8463200000000004</v>
      </c>
      <c r="E2295" s="2">
        <f t="shared" si="280"/>
        <v>9.9861800000000009</v>
      </c>
      <c r="F2295" s="2">
        <f t="shared" si="281"/>
        <v>10.169079999999999</v>
      </c>
      <c r="G2295" s="2">
        <f t="shared" si="283"/>
        <v>10.384662000000002</v>
      </c>
      <c r="H2295" s="2">
        <f t="shared" si="279"/>
        <v>9.8461205000000067</v>
      </c>
      <c r="I2295" s="2">
        <f t="array" ref="I2295">SUMPRODUCT(B2279:B2298, (ROW(B2279:B2298)-ROW(B2279)+1)) / (20*21/2)</f>
        <v>9.7181147619047614</v>
      </c>
      <c r="J2295" s="2">
        <f t="shared" si="282"/>
        <v>10.096457988108348</v>
      </c>
      <c r="K2295" s="2">
        <f t="shared" si="284"/>
        <v>10.219353967945832</v>
      </c>
    </row>
    <row r="2296" spans="1:11" ht="13.5" x14ac:dyDescent="0.25">
      <c r="A2296" s="3">
        <f>TITRES_STAT!B2299</f>
        <v>45344</v>
      </c>
      <c r="B2296" s="6">
        <f>TITRES_STAT!D2299</f>
        <v>9.1146999999999991</v>
      </c>
      <c r="C2296" s="2">
        <f t="shared" si="277"/>
        <v>-0.18250000000000099</v>
      </c>
      <c r="D2296" s="2">
        <f t="shared" si="278"/>
        <v>9.639520000000001</v>
      </c>
      <c r="E2296" s="2">
        <f t="shared" si="280"/>
        <v>9.8810500000000019</v>
      </c>
      <c r="F2296" s="2">
        <f t="shared" si="281"/>
        <v>10.090445000000001</v>
      </c>
      <c r="G2296" s="2">
        <f t="shared" si="283"/>
        <v>10.371456</v>
      </c>
      <c r="H2296" s="2">
        <f t="shared" si="279"/>
        <v>9.8465450000000061</v>
      </c>
      <c r="I2296" s="2">
        <f t="array" ref="I2296">SUMPRODUCT(B2280:B2299, (ROW(B2280:B2299)-ROW(B2280)+1)) / (20*21/2)</f>
        <v>9.6332133333333338</v>
      </c>
      <c r="J2296" s="2">
        <f t="shared" si="282"/>
        <v>10.002957227336125</v>
      </c>
      <c r="K2296" s="2">
        <f t="shared" si="284"/>
        <v>10.176034204496975</v>
      </c>
    </row>
    <row r="2297" spans="1:11" ht="13.5" x14ac:dyDescent="0.25">
      <c r="A2297" s="3">
        <f>TITRES_STAT!B2300</f>
        <v>45345</v>
      </c>
      <c r="B2297" s="6">
        <f>TITRES_STAT!D2300</f>
        <v>9.0365000000000002</v>
      </c>
      <c r="C2297" s="2">
        <f t="shared" si="277"/>
        <v>-7.8199999999998937E-2</v>
      </c>
      <c r="D2297" s="2">
        <f t="shared" si="278"/>
        <v>9.42056</v>
      </c>
      <c r="E2297" s="2">
        <f t="shared" si="280"/>
        <v>9.7681000000000004</v>
      </c>
      <c r="F2297" s="2">
        <f t="shared" si="281"/>
        <v>10.009204999999998</v>
      </c>
      <c r="G2297" s="2">
        <f t="shared" si="283"/>
        <v>10.356686000000002</v>
      </c>
      <c r="H2297" s="2">
        <f t="shared" si="279"/>
        <v>9.8450610000000065</v>
      </c>
      <c r="I2297" s="2">
        <f t="array" ref="I2297">SUMPRODUCT(B2281:B2300, (ROW(B2281:B2300)-ROW(B2281)+1)) / (20*21/2)</f>
        <v>9.5477728571428582</v>
      </c>
      <c r="J2297" s="2">
        <f t="shared" si="282"/>
        <v>9.9109136818755417</v>
      </c>
      <c r="K2297" s="2">
        <f t="shared" si="284"/>
        <v>10.131346588634349</v>
      </c>
    </row>
    <row r="2298" spans="1:11" ht="13.5" x14ac:dyDescent="0.25">
      <c r="A2298" s="3">
        <f>TITRES_STAT!B2301</f>
        <v>45348</v>
      </c>
      <c r="B2298" s="6">
        <f>TITRES_STAT!D2301</f>
        <v>9.0365000000000002</v>
      </c>
      <c r="C2298" s="2">
        <f t="shared" si="277"/>
        <v>0</v>
      </c>
      <c r="D2298" s="2">
        <f t="shared" si="278"/>
        <v>9.2033400000000007</v>
      </c>
      <c r="E2298" s="2">
        <f t="shared" si="280"/>
        <v>9.6551500000000008</v>
      </c>
      <c r="F2298" s="2">
        <f t="shared" si="281"/>
        <v>9.9279649999999986</v>
      </c>
      <c r="G2298" s="2">
        <f t="shared" si="283"/>
        <v>10.342088</v>
      </c>
      <c r="H2298" s="2">
        <f t="shared" si="279"/>
        <v>9.8435360000000056</v>
      </c>
      <c r="I2298" s="2">
        <f t="array" ref="I2298">SUMPRODUCT(B2282:B2301, (ROW(B2282:B2301)-ROW(B2282)+1)) / (20*21/2)</f>
        <v>9.4746995238095248</v>
      </c>
      <c r="J2298" s="2">
        <f t="shared" si="282"/>
        <v>9.8276361883635861</v>
      </c>
      <c r="K2298" s="2">
        <f t="shared" si="284"/>
        <v>10.088411428295748</v>
      </c>
    </row>
    <row r="2299" spans="1:11" ht="13.5" x14ac:dyDescent="0.25">
      <c r="A2299" s="3">
        <f>TITRES_STAT!B2302</f>
        <v>45349</v>
      </c>
      <c r="B2299" s="6">
        <f>TITRES_STAT!D2302</f>
        <v>9.0365000000000002</v>
      </c>
      <c r="C2299" s="2">
        <f t="shared" si="277"/>
        <v>0</v>
      </c>
      <c r="D2299" s="2">
        <f t="shared" si="278"/>
        <v>9.1042799999999993</v>
      </c>
      <c r="E2299" s="2">
        <f t="shared" si="280"/>
        <v>9.5422000000000011</v>
      </c>
      <c r="F2299" s="2">
        <f t="shared" si="281"/>
        <v>9.8467249999999975</v>
      </c>
      <c r="G2299" s="2">
        <f t="shared" si="283"/>
        <v>10.327490000000001</v>
      </c>
      <c r="H2299" s="2">
        <f t="shared" si="279"/>
        <v>9.8421750000000046</v>
      </c>
      <c r="I2299" s="2">
        <f t="array" ref="I2299">SUMPRODUCT(B2283:B2302, (ROW(B2283:B2302)-ROW(B2283)+1)) / (20*21/2)</f>
        <v>9.4076257142857145</v>
      </c>
      <c r="J2299" s="2">
        <f t="shared" si="282"/>
        <v>9.7522898847099118</v>
      </c>
      <c r="K2299" s="2">
        <f t="shared" si="284"/>
        <v>10.047159999735131</v>
      </c>
    </row>
    <row r="2300" spans="1:11" ht="13.5" x14ac:dyDescent="0.25">
      <c r="A2300" s="3">
        <f>TITRES_STAT!B2303</f>
        <v>45350</v>
      </c>
      <c r="B2300" s="6">
        <f>TITRES_STAT!D2303</f>
        <v>8.9496000000000002</v>
      </c>
      <c r="C2300" s="2">
        <f t="shared" si="277"/>
        <v>-8.6899999999999977E-2</v>
      </c>
      <c r="D2300" s="2">
        <f t="shared" si="278"/>
        <v>9.0347600000000003</v>
      </c>
      <c r="E2300" s="2">
        <f t="shared" si="280"/>
        <v>9.4405400000000022</v>
      </c>
      <c r="F2300" s="2">
        <f t="shared" si="281"/>
        <v>9.7602699999999984</v>
      </c>
      <c r="G2300" s="2">
        <f t="shared" si="283"/>
        <v>10.299511999999998</v>
      </c>
      <c r="H2300" s="2">
        <f t="shared" si="279"/>
        <v>9.8403795000000063</v>
      </c>
      <c r="I2300" s="2">
        <f t="array" ref="I2300">SUMPRODUCT(B2284:B2303, (ROW(B2284:B2303)-ROW(B2284)+1)) / (20*21/2)</f>
        <v>9.3463033333333332</v>
      </c>
      <c r="J2300" s="2">
        <f t="shared" si="282"/>
        <v>9.6758432290232523</v>
      </c>
      <c r="K2300" s="2">
        <f t="shared" si="284"/>
        <v>10.004118431118068</v>
      </c>
    </row>
    <row r="2301" spans="1:11" ht="13.5" x14ac:dyDescent="0.25">
      <c r="A2301" s="3">
        <f>TITRES_STAT!B2304</f>
        <v>45351</v>
      </c>
      <c r="B2301" s="6">
        <f>TITRES_STAT!D2304</f>
        <v>8.9930000000000003</v>
      </c>
      <c r="C2301" s="2">
        <f t="shared" si="277"/>
        <v>4.3400000000000105E-2</v>
      </c>
      <c r="D2301" s="2">
        <f t="shared" si="278"/>
        <v>9.0104199999999999</v>
      </c>
      <c r="E2301" s="2">
        <f t="shared" si="280"/>
        <v>9.3249700000000004</v>
      </c>
      <c r="F2301" s="2">
        <f t="shared" si="281"/>
        <v>9.6972749999999976</v>
      </c>
      <c r="G2301" s="2">
        <f t="shared" si="283"/>
        <v>10.271532000000001</v>
      </c>
      <c r="H2301" s="2">
        <f t="shared" si="279"/>
        <v>9.8388010000000037</v>
      </c>
      <c r="I2301" s="2">
        <f t="array" ref="I2301">SUMPRODUCT(B2285:B2304, (ROW(B2285:B2304)-ROW(B2285)+1)) / (20*21/2)</f>
        <v>9.2878361904761899</v>
      </c>
      <c r="J2301" s="2">
        <f t="shared" si="282"/>
        <v>9.610810540544847</v>
      </c>
      <c r="K2301" s="2">
        <f t="shared" si="284"/>
        <v>9.9644667279369656</v>
      </c>
    </row>
    <row r="2302" spans="1:11" ht="13.5" x14ac:dyDescent="0.25">
      <c r="A2302" s="3">
        <f>TITRES_STAT!B2305</f>
        <v>45352</v>
      </c>
      <c r="B2302" s="6">
        <f>TITRES_STAT!D2305</f>
        <v>8.9930000000000003</v>
      </c>
      <c r="C2302" s="2">
        <f t="shared" si="277"/>
        <v>0</v>
      </c>
      <c r="D2302" s="2">
        <f t="shared" si="278"/>
        <v>9.0017200000000006</v>
      </c>
      <c r="E2302" s="2">
        <f t="shared" si="280"/>
        <v>9.2111400000000003</v>
      </c>
      <c r="F2302" s="2">
        <f t="shared" si="281"/>
        <v>9.6368849999999977</v>
      </c>
      <c r="G2302" s="2">
        <f t="shared" si="283"/>
        <v>10.243551999999998</v>
      </c>
      <c r="H2302" s="2">
        <f t="shared" si="279"/>
        <v>9.8372225000000046</v>
      </c>
      <c r="I2302" s="2">
        <f t="array" ref="I2302">SUMPRODUCT(B2286:B2305, (ROW(B2286:B2305)-ROW(B2286)+1)) / (20*21/2)</f>
        <v>9.2473738095238094</v>
      </c>
      <c r="J2302" s="2">
        <f t="shared" si="282"/>
        <v>9.5519714414453372</v>
      </c>
      <c r="K2302" s="2">
        <f t="shared" si="284"/>
        <v>9.9263699935080645</v>
      </c>
    </row>
    <row r="2303" spans="1:11" ht="13.5" x14ac:dyDescent="0.25">
      <c r="A2303" s="3">
        <f>TITRES_STAT!B2306</f>
        <v>45355</v>
      </c>
      <c r="B2303" s="6">
        <f>TITRES_STAT!D2306</f>
        <v>8.9930000000000003</v>
      </c>
      <c r="C2303" s="2">
        <f t="shared" si="277"/>
        <v>0</v>
      </c>
      <c r="D2303" s="2">
        <f t="shared" si="278"/>
        <v>8.9930200000000013</v>
      </c>
      <c r="E2303" s="2">
        <f t="shared" si="280"/>
        <v>9.0981799999999993</v>
      </c>
      <c r="F2303" s="2">
        <f t="shared" si="281"/>
        <v>9.6069049999999994</v>
      </c>
      <c r="G2303" s="2">
        <f t="shared" si="283"/>
        <v>10.214877999999997</v>
      </c>
      <c r="H2303" s="2">
        <f t="shared" si="279"/>
        <v>9.8356440000000038</v>
      </c>
      <c r="I2303" s="2">
        <f t="array" ref="I2303">SUMPRODUCT(B2287:B2306, (ROW(B2287:B2306)-ROW(B2287)+1)) / (20*21/2)</f>
        <v>9.1984642857142873</v>
      </c>
      <c r="J2303" s="2">
        <f t="shared" si="282"/>
        <v>9.4987360660695899</v>
      </c>
      <c r="K2303" s="2">
        <f t="shared" si="284"/>
        <v>9.8897672486646098</v>
      </c>
    </row>
    <row r="2304" spans="1:11" ht="13.5" x14ac:dyDescent="0.25">
      <c r="A2304" s="3">
        <f>TITRES_STAT!B2307</f>
        <v>45356</v>
      </c>
      <c r="B2304" s="6">
        <f>TITRES_STAT!D2307</f>
        <v>8.9930000000000003</v>
      </c>
      <c r="C2304" s="2">
        <f t="shared" si="277"/>
        <v>0</v>
      </c>
      <c r="D2304" s="2">
        <f t="shared" si="278"/>
        <v>8.9843200000000003</v>
      </c>
      <c r="E2304" s="2">
        <f t="shared" si="280"/>
        <v>9.0442999999999998</v>
      </c>
      <c r="F2304" s="2">
        <f t="shared" si="281"/>
        <v>9.5482549999999993</v>
      </c>
      <c r="G2304" s="2">
        <f t="shared" si="283"/>
        <v>10.186203999999998</v>
      </c>
      <c r="H2304" s="2">
        <f t="shared" si="279"/>
        <v>9.8340655000000048</v>
      </c>
      <c r="I2304" s="2">
        <f t="array" ref="I2304">SUMPRODUCT(B2288:B2307, (ROW(B2288:B2307)-ROW(B2288)+1)) / (20*21/2)</f>
        <v>9.1551404761904749</v>
      </c>
      <c r="J2304" s="2">
        <f t="shared" si="282"/>
        <v>9.4505707264439138</v>
      </c>
      <c r="K2304" s="2">
        <f t="shared" si="284"/>
        <v>9.8545999055797235</v>
      </c>
    </row>
    <row r="2305" spans="1:11" ht="13.5" x14ac:dyDescent="0.25">
      <c r="A2305" s="3">
        <f>TITRES_STAT!B2308</f>
        <v>45357</v>
      </c>
      <c r="B2305" s="6">
        <f>TITRES_STAT!D2308</f>
        <v>9.1234000000000002</v>
      </c>
      <c r="C2305" s="2">
        <f t="shared" si="277"/>
        <v>0.13039999999999985</v>
      </c>
      <c r="D2305" s="2">
        <f t="shared" si="278"/>
        <v>9.0190799999999989</v>
      </c>
      <c r="E2305" s="2">
        <f t="shared" si="280"/>
        <v>9.0269200000000005</v>
      </c>
      <c r="F2305" s="2">
        <f t="shared" si="281"/>
        <v>9.5065500000000007</v>
      </c>
      <c r="G2305" s="2">
        <f t="shared" si="283"/>
        <v>10.160137999999998</v>
      </c>
      <c r="H2305" s="2">
        <f t="shared" si="279"/>
        <v>9.834492500000005</v>
      </c>
      <c r="I2305" s="2">
        <f t="array" ref="I2305">SUMPRODUCT(B2289:B2308, (ROW(B2289:B2308)-ROW(B2289)+1)) / (20*21/2)</f>
        <v>9.1364404761904758</v>
      </c>
      <c r="J2305" s="2">
        <f t="shared" si="282"/>
        <v>9.4194116096397309</v>
      </c>
      <c r="K2305" s="2">
        <f t="shared" si="284"/>
        <v>9.8259253994785585</v>
      </c>
    </row>
    <row r="2306" spans="1:11" ht="13.5" x14ac:dyDescent="0.25">
      <c r="A2306" s="3">
        <f>TITRES_STAT!B2309</f>
        <v>45358</v>
      </c>
      <c r="B2306" s="6">
        <f>TITRES_STAT!D2309</f>
        <v>8.9930000000000003</v>
      </c>
      <c r="C2306" s="2">
        <f t="shared" si="277"/>
        <v>-0.13039999999999985</v>
      </c>
      <c r="D2306" s="2">
        <f t="shared" si="278"/>
        <v>9.0190800000000007</v>
      </c>
      <c r="E2306" s="2">
        <f t="shared" si="280"/>
        <v>9.0147500000000012</v>
      </c>
      <c r="F2306" s="2">
        <f t="shared" si="281"/>
        <v>9.4479000000000006</v>
      </c>
      <c r="G2306" s="2">
        <f t="shared" si="283"/>
        <v>10.126598</v>
      </c>
      <c r="H2306" s="2">
        <f t="shared" si="279"/>
        <v>9.8342675000000046</v>
      </c>
      <c r="I2306" s="2">
        <f t="array" ref="I2306">SUMPRODUCT(B2290:B2309, (ROW(B2290:B2309)-ROW(B2290)+1)) / (20*21/2)</f>
        <v>9.0909266666666682</v>
      </c>
      <c r="J2306" s="2">
        <f t="shared" si="282"/>
        <v>9.378800980150233</v>
      </c>
      <c r="K2306" s="2">
        <f t="shared" si="284"/>
        <v>9.7932616583225354</v>
      </c>
    </row>
    <row r="2307" spans="1:11" ht="13.5" x14ac:dyDescent="0.25">
      <c r="A2307" s="3">
        <f>TITRES_STAT!B2310</f>
        <v>45359</v>
      </c>
      <c r="B2307" s="6">
        <f>TITRES_STAT!D2310</f>
        <v>8.9930000000000003</v>
      </c>
      <c r="C2307" s="2">
        <f t="shared" si="277"/>
        <v>0</v>
      </c>
      <c r="D2307" s="2">
        <f t="shared" si="278"/>
        <v>9.0190800000000007</v>
      </c>
      <c r="E2307" s="2">
        <f t="shared" si="280"/>
        <v>9.0104000000000006</v>
      </c>
      <c r="F2307" s="2">
        <f t="shared" si="281"/>
        <v>9.3892500000000005</v>
      </c>
      <c r="G2307" s="2">
        <f t="shared" si="283"/>
        <v>10.089233999999998</v>
      </c>
      <c r="H2307" s="2">
        <f t="shared" si="279"/>
        <v>9.8331400000000038</v>
      </c>
      <c r="I2307" s="2">
        <f t="array" ref="I2307">SUMPRODUCT(B2291:B2310, (ROW(B2291:B2310)-ROW(B2291)+1)) / (20*21/2)</f>
        <v>9.0516190476190488</v>
      </c>
      <c r="J2307" s="2">
        <f t="shared" si="282"/>
        <v>9.342058029659734</v>
      </c>
      <c r="K2307" s="2">
        <f t="shared" si="284"/>
        <v>9.7618788481922394</v>
      </c>
    </row>
    <row r="2308" spans="1:11" ht="13.5" x14ac:dyDescent="0.25">
      <c r="A2308" s="3">
        <f>TITRES_STAT!B2311</f>
        <v>45362</v>
      </c>
      <c r="B2308" s="6">
        <f>TITRES_STAT!D2311</f>
        <v>9.1928999999999998</v>
      </c>
      <c r="C2308" s="2">
        <f t="shared" ref="C2308:C2371" si="285">B2308-B2307</f>
        <v>0.19989999999999952</v>
      </c>
      <c r="D2308" s="2">
        <f t="shared" si="278"/>
        <v>9.0590600000000006</v>
      </c>
      <c r="E2308" s="2">
        <f t="shared" si="280"/>
        <v>9.0260399999999983</v>
      </c>
      <c r="F2308" s="2">
        <f t="shared" si="281"/>
        <v>9.3405950000000004</v>
      </c>
      <c r="G2308" s="2">
        <f t="shared" si="283"/>
        <v>10.055867999999997</v>
      </c>
      <c r="H2308" s="2">
        <f t="shared" si="279"/>
        <v>9.8329710000000041</v>
      </c>
      <c r="I2308" s="2">
        <f t="array" ref="I2308">SUMPRODUCT(B2292:B2311, (ROW(B2292:B2311)-ROW(B2292)+1)) / (20*21/2)</f>
        <v>9.0341185714285714</v>
      </c>
      <c r="J2308" s="2">
        <f t="shared" si="282"/>
        <v>9.3278525030254738</v>
      </c>
      <c r="K2308" s="2">
        <f t="shared" si="284"/>
        <v>9.7395659521846998</v>
      </c>
    </row>
    <row r="2309" spans="1:11" ht="13.5" x14ac:dyDescent="0.25">
      <c r="A2309" s="3">
        <f>TITRES_STAT!B2312</f>
        <v>45363</v>
      </c>
      <c r="B2309" s="6">
        <f>TITRES_STAT!D2312</f>
        <v>8.8627000000000002</v>
      </c>
      <c r="C2309" s="2">
        <f t="shared" si="285"/>
        <v>-0.3301999999999996</v>
      </c>
      <c r="D2309" s="2">
        <f t="shared" si="278"/>
        <v>9.0330000000000013</v>
      </c>
      <c r="E2309" s="2">
        <f t="shared" si="280"/>
        <v>9.0086600000000008</v>
      </c>
      <c r="F2309" s="2">
        <f t="shared" si="281"/>
        <v>9.2754300000000001</v>
      </c>
      <c r="G2309" s="2">
        <f t="shared" si="283"/>
        <v>10.017636</v>
      </c>
      <c r="H2309" s="2">
        <f t="shared" si="279"/>
        <v>9.8311510000000037</v>
      </c>
      <c r="I2309" s="2">
        <f t="array" ref="I2309">SUMPRODUCT(B2293:B2312, (ROW(B2293:B2312)-ROW(B2293)+1)) / (20*21/2)</f>
        <v>9.0368095238095236</v>
      </c>
      <c r="J2309" s="2">
        <f t="shared" si="282"/>
        <v>9.2835522646420952</v>
      </c>
      <c r="K2309" s="2">
        <f t="shared" si="284"/>
        <v>9.7051790520990249</v>
      </c>
    </row>
    <row r="2310" spans="1:11" ht="13.5" x14ac:dyDescent="0.25">
      <c r="A2310" s="3">
        <f>TITRES_STAT!B2313</f>
        <v>45364</v>
      </c>
      <c r="B2310" s="6">
        <f>TITRES_STAT!D2313</f>
        <v>8.8627000000000002</v>
      </c>
      <c r="C2310" s="2">
        <f t="shared" si="285"/>
        <v>0</v>
      </c>
      <c r="D2310" s="2">
        <f t="shared" ref="D2310:D2373" si="286">AVERAGE(B2306:B2310)</f>
        <v>8.9808600000000016</v>
      </c>
      <c r="E2310" s="2">
        <f t="shared" si="280"/>
        <v>8.9999700000000011</v>
      </c>
      <c r="F2310" s="2">
        <f t="shared" si="281"/>
        <v>9.2202549999999981</v>
      </c>
      <c r="G2310" s="2">
        <f t="shared" si="283"/>
        <v>9.9785359999999983</v>
      </c>
      <c r="H2310" s="2">
        <f t="shared" si="279"/>
        <v>9.8293310000000034</v>
      </c>
      <c r="I2310" s="2">
        <f t="array" ref="I2310">SUMPRODUCT(B2294:B2313, (ROW(B2294:B2313)-ROW(B2294)+1)) / (20*21/2)</f>
        <v>9.0439690476190471</v>
      </c>
      <c r="J2310" s="2">
        <f t="shared" si="282"/>
        <v>9.2434710965809437</v>
      </c>
      <c r="K2310" s="2">
        <f t="shared" si="284"/>
        <v>9.6721406578990621</v>
      </c>
    </row>
    <row r="2311" spans="1:11" ht="13.5" x14ac:dyDescent="0.25">
      <c r="A2311" s="3">
        <f>TITRES_STAT!B2314</f>
        <v>45365</v>
      </c>
      <c r="B2311" s="6">
        <f>TITRES_STAT!D2314</f>
        <v>9.0365000000000002</v>
      </c>
      <c r="C2311" s="2">
        <f t="shared" si="285"/>
        <v>0.17379999999999995</v>
      </c>
      <c r="D2311" s="2">
        <f t="shared" si="286"/>
        <v>8.9895600000000009</v>
      </c>
      <c r="E2311" s="2">
        <f t="shared" si="280"/>
        <v>9.0043200000000017</v>
      </c>
      <c r="F2311" s="2">
        <f t="shared" si="281"/>
        <v>9.1646449999999966</v>
      </c>
      <c r="G2311" s="2">
        <f t="shared" si="283"/>
        <v>9.9472559999999994</v>
      </c>
      <c r="H2311" s="2">
        <f t="shared" si="279"/>
        <v>9.8284210000000023</v>
      </c>
      <c r="I2311" s="2">
        <f t="array" ref="I2311">SUMPRODUCT(B2295:B2314, (ROW(B2295:B2314)-ROW(B2295)+1)) / (20*21/2)</f>
        <v>9.0630033333333326</v>
      </c>
      <c r="J2311" s="2">
        <f t="shared" si="282"/>
        <v>9.2237595635732355</v>
      </c>
      <c r="K2311" s="2">
        <f t="shared" si="284"/>
        <v>9.6472135732755699</v>
      </c>
    </row>
    <row r="2312" spans="1:11" ht="13.5" x14ac:dyDescent="0.25">
      <c r="A2312" s="3">
        <f>TITRES_STAT!B2315</f>
        <v>45366</v>
      </c>
      <c r="B2312" s="6">
        <f>TITRES_STAT!D2315</f>
        <v>9.1928999999999998</v>
      </c>
      <c r="C2312" s="2">
        <f t="shared" si="285"/>
        <v>0.15639999999999965</v>
      </c>
      <c r="D2312" s="2">
        <f t="shared" si="286"/>
        <v>9.0295400000000008</v>
      </c>
      <c r="E2312" s="2">
        <f t="shared" si="280"/>
        <v>9.0243100000000016</v>
      </c>
      <c r="F2312" s="2">
        <f t="shared" si="281"/>
        <v>9.1177249999999983</v>
      </c>
      <c r="G2312" s="2">
        <f t="shared" si="283"/>
        <v>9.9173659999999995</v>
      </c>
      <c r="H2312" s="2">
        <f t="shared" si="279"/>
        <v>9.8282930000000022</v>
      </c>
      <c r="I2312" s="2">
        <f t="array" ref="I2312">SUMPRODUCT(B2296:B2315, (ROW(B2296:B2315)-ROW(B2296)+1)) / (20*21/2)</f>
        <v>9.0865838095238107</v>
      </c>
      <c r="J2312" s="2">
        <f t="shared" si="282"/>
        <v>9.2208205575186408</v>
      </c>
      <c r="K2312" s="2">
        <f t="shared" si="284"/>
        <v>9.6293973547157439</v>
      </c>
    </row>
    <row r="2313" spans="1:11" ht="13.5" x14ac:dyDescent="0.25">
      <c r="A2313" s="3">
        <f>TITRES_STAT!B2316</f>
        <v>45369</v>
      </c>
      <c r="B2313" s="6">
        <f>TITRES_STAT!D2316</f>
        <v>9.1928999999999998</v>
      </c>
      <c r="C2313" s="2">
        <f t="shared" si="285"/>
        <v>0</v>
      </c>
      <c r="D2313" s="2">
        <f t="shared" si="286"/>
        <v>9.0295400000000008</v>
      </c>
      <c r="E2313" s="2">
        <f t="shared" si="280"/>
        <v>9.0442999999999998</v>
      </c>
      <c r="F2313" s="2">
        <f t="shared" si="281"/>
        <v>9.0712399999999995</v>
      </c>
      <c r="G2313" s="2">
        <f t="shared" si="283"/>
        <v>9.8883459999999985</v>
      </c>
      <c r="H2313" s="2">
        <f t="shared" si="279"/>
        <v>9.8291495000000015</v>
      </c>
      <c r="I2313" s="2">
        <f t="array" ref="I2313">SUMPRODUCT(B2297:B2316, (ROW(B2297:B2316)-ROW(B2297)+1)) / (20*21/2)</f>
        <v>9.1084757142857136</v>
      </c>
      <c r="J2313" s="2">
        <f t="shared" si="282"/>
        <v>9.21816145680258</v>
      </c>
      <c r="K2313" s="2">
        <f t="shared" si="284"/>
        <v>9.6122798113935577</v>
      </c>
    </row>
    <row r="2314" spans="1:11" ht="13.5" x14ac:dyDescent="0.25">
      <c r="A2314" s="3">
        <f>TITRES_STAT!B2317</f>
        <v>45370</v>
      </c>
      <c r="B2314" s="6">
        <f>TITRES_STAT!D2317</f>
        <v>9.2711000000000006</v>
      </c>
      <c r="C2314" s="2">
        <f t="shared" si="285"/>
        <v>7.8200000000000713E-2</v>
      </c>
      <c r="D2314" s="2">
        <f t="shared" si="286"/>
        <v>9.1112199999999994</v>
      </c>
      <c r="E2314" s="2">
        <f t="shared" si="280"/>
        <v>9.0721100000000003</v>
      </c>
      <c r="F2314" s="2">
        <f t="shared" si="281"/>
        <v>9.0582049999999974</v>
      </c>
      <c r="G2314" s="2">
        <f t="shared" si="283"/>
        <v>9.8608899999999977</v>
      </c>
      <c r="H2314" s="2">
        <f t="shared" ref="H2314:H2377" si="287">AVERAGE(B2115:B2314)</f>
        <v>9.8293715000000024</v>
      </c>
      <c r="I2314" s="2">
        <f t="array" ref="I2314">SUMPRODUCT(B2298:B2317, (ROW(B2298:B2317)-ROW(B2298)+1)) / (20*21/2)</f>
        <v>9.1295400000000004</v>
      </c>
      <c r="J2314" s="2">
        <f t="shared" si="282"/>
        <v>9.2232032228213825</v>
      </c>
      <c r="K2314" s="2">
        <f t="shared" si="284"/>
        <v>9.5989002109467521</v>
      </c>
    </row>
    <row r="2315" spans="1:11" ht="13.5" x14ac:dyDescent="0.25">
      <c r="A2315" s="3">
        <f>TITRES_STAT!B2318</f>
        <v>45372</v>
      </c>
      <c r="B2315" s="6">
        <f>TITRES_STAT!D2318</f>
        <v>9.3057999999999996</v>
      </c>
      <c r="C2315" s="2">
        <f t="shared" si="285"/>
        <v>3.4699999999999065E-2</v>
      </c>
      <c r="D2315" s="2">
        <f t="shared" si="286"/>
        <v>9.1998399999999982</v>
      </c>
      <c r="E2315" s="2">
        <f t="shared" si="280"/>
        <v>9.0903500000000026</v>
      </c>
      <c r="F2315" s="2">
        <f t="shared" si="281"/>
        <v>9.0586349999999989</v>
      </c>
      <c r="G2315" s="2">
        <f t="shared" si="283"/>
        <v>9.8384719999999977</v>
      </c>
      <c r="H2315" s="2">
        <f t="shared" si="287"/>
        <v>9.8297670000000021</v>
      </c>
      <c r="I2315" s="2">
        <f t="array" ref="I2315">SUMPRODUCT(B2299:B2318, (ROW(B2299:B2318)-ROW(B2299)+1)) / (20*21/2)</f>
        <v>9.1336804761904773</v>
      </c>
      <c r="J2315" s="2">
        <f t="shared" si="282"/>
        <v>9.2310695825526778</v>
      </c>
      <c r="K2315" s="2">
        <f t="shared" si="284"/>
        <v>9.587406085027272</v>
      </c>
    </row>
    <row r="2316" spans="1:11" ht="13.5" x14ac:dyDescent="0.25">
      <c r="A2316" s="3">
        <f>TITRES_STAT!B2319</f>
        <v>45373</v>
      </c>
      <c r="B2316" s="6">
        <f>TITRES_STAT!D2319</f>
        <v>9.2885000000000009</v>
      </c>
      <c r="C2316" s="2">
        <f t="shared" si="285"/>
        <v>-1.7299999999998761E-2</v>
      </c>
      <c r="D2316" s="2">
        <f t="shared" si="286"/>
        <v>9.2502399999999998</v>
      </c>
      <c r="E2316" s="2">
        <f t="shared" ref="E2316:E2379" si="288">AVERAGE(B2307:B2316)</f>
        <v>9.1199000000000012</v>
      </c>
      <c r="F2316" s="2">
        <f t="shared" si="281"/>
        <v>9.0673250000000003</v>
      </c>
      <c r="G2316" s="2">
        <f t="shared" si="283"/>
        <v>9.8087559999999971</v>
      </c>
      <c r="H2316" s="2">
        <f t="shared" si="287"/>
        <v>9.8300760000000018</v>
      </c>
      <c r="I2316" s="2">
        <f t="array" ref="I2316">SUMPRODUCT(B2300:B2319, (ROW(B2300:B2319)-ROW(B2300)+1)) / (20*21/2)</f>
        <v>9.1374071428571444</v>
      </c>
      <c r="J2316" s="2">
        <f t="shared" si="282"/>
        <v>9.2365391461190889</v>
      </c>
      <c r="K2316" s="2">
        <f t="shared" si="284"/>
        <v>9.5756842777713</v>
      </c>
    </row>
    <row r="2317" spans="1:11" ht="13.5" x14ac:dyDescent="0.25">
      <c r="A2317" s="3">
        <f>TITRES_STAT!B2320</f>
        <v>45376</v>
      </c>
      <c r="B2317" s="6">
        <f>TITRES_STAT!D2320</f>
        <v>9.2885000000000009</v>
      </c>
      <c r="C2317" s="2">
        <f t="shared" si="285"/>
        <v>0</v>
      </c>
      <c r="D2317" s="2">
        <f t="shared" si="286"/>
        <v>9.2693599999999989</v>
      </c>
      <c r="E2317" s="2">
        <f t="shared" si="288"/>
        <v>9.1494499999999999</v>
      </c>
      <c r="F2317" s="2">
        <f t="shared" si="281"/>
        <v>9.0799249999999994</v>
      </c>
      <c r="G2317" s="2">
        <f t="shared" si="283"/>
        <v>9.7790399999999966</v>
      </c>
      <c r="H2317" s="2">
        <f t="shared" si="287"/>
        <v>9.8304670000000041</v>
      </c>
      <c r="I2317" s="2">
        <f t="array" ref="I2317">SUMPRODUCT(B2301:B2320, (ROW(B2301:B2320)-ROW(B2301)+1)) / (20*21/2)</f>
        <v>9.1696819047619051</v>
      </c>
      <c r="J2317" s="2">
        <f t="shared" si="282"/>
        <v>9.2414877988696507</v>
      </c>
      <c r="K2317" s="2">
        <f t="shared" si="284"/>
        <v>9.56442214923125</v>
      </c>
    </row>
    <row r="2318" spans="1:11" ht="13.5" x14ac:dyDescent="0.25">
      <c r="A2318" s="3">
        <f>TITRES_STAT!B2321</f>
        <v>45377</v>
      </c>
      <c r="B2318" s="6">
        <f>TITRES_STAT!D2321</f>
        <v>9.1234000000000002</v>
      </c>
      <c r="C2318" s="2">
        <f t="shared" si="285"/>
        <v>-0.16510000000000069</v>
      </c>
      <c r="D2318" s="2">
        <f t="shared" si="286"/>
        <v>9.2554599999999994</v>
      </c>
      <c r="E2318" s="2">
        <f t="shared" si="288"/>
        <v>9.1425000000000018</v>
      </c>
      <c r="F2318" s="2">
        <f t="shared" si="281"/>
        <v>9.0842700000000001</v>
      </c>
      <c r="G2318" s="2">
        <f t="shared" si="283"/>
        <v>9.7460219999999982</v>
      </c>
      <c r="H2318" s="2">
        <f t="shared" si="287"/>
        <v>9.8300325000000015</v>
      </c>
      <c r="I2318" s="2">
        <f t="array" ref="I2318">SUMPRODUCT(B2302:B2321, (ROW(B2302:B2321)-ROW(B2302)+1)) / (20*21/2)</f>
        <v>9.2013380952380945</v>
      </c>
      <c r="J2318" s="2">
        <f t="shared" si="282"/>
        <v>9.2302413418344464</v>
      </c>
      <c r="K2318" s="2">
        <f t="shared" si="284"/>
        <v>9.5471271629868877</v>
      </c>
    </row>
    <row r="2319" spans="1:11" ht="13.5" x14ac:dyDescent="0.25">
      <c r="A2319" s="3">
        <f>TITRES_STAT!B2322</f>
        <v>45378</v>
      </c>
      <c r="B2319" s="6">
        <f>TITRES_STAT!D2322</f>
        <v>9.1234000000000002</v>
      </c>
      <c r="C2319" s="2">
        <f t="shared" si="285"/>
        <v>0</v>
      </c>
      <c r="D2319" s="2">
        <f t="shared" si="286"/>
        <v>9.2259200000000021</v>
      </c>
      <c r="E2319" s="2">
        <f t="shared" si="288"/>
        <v>9.1685700000000008</v>
      </c>
      <c r="F2319" s="2">
        <f t="shared" si="281"/>
        <v>9.0886150000000008</v>
      </c>
      <c r="G2319" s="2">
        <f t="shared" si="283"/>
        <v>9.7131779999999974</v>
      </c>
      <c r="H2319" s="2">
        <f t="shared" si="287"/>
        <v>9.8295980000000025</v>
      </c>
      <c r="I2319" s="2">
        <f t="array" ref="I2319">SUMPRODUCT(B2303:B2322, (ROW(B2303:B2322)-ROW(B2303)+1)) / (20*21/2)</f>
        <v>9.2291852380952371</v>
      </c>
      <c r="J2319" s="2">
        <f t="shared" si="282"/>
        <v>9.2200659759454506</v>
      </c>
      <c r="K2319" s="2">
        <f t="shared" si="284"/>
        <v>9.5305104114972075</v>
      </c>
    </row>
    <row r="2320" spans="1:11" ht="13.5" x14ac:dyDescent="0.25">
      <c r="A2320" s="3">
        <f>TITRES_STAT!B2323</f>
        <v>45379</v>
      </c>
      <c r="B2320" s="6">
        <f>TITRES_STAT!D2323</f>
        <v>9.4275000000000002</v>
      </c>
      <c r="C2320" s="2">
        <f t="shared" si="285"/>
        <v>0.30410000000000004</v>
      </c>
      <c r="D2320" s="2">
        <f t="shared" si="286"/>
        <v>9.2502600000000008</v>
      </c>
      <c r="E2320" s="2">
        <f t="shared" si="288"/>
        <v>9.2250499999999995</v>
      </c>
      <c r="F2320" s="2">
        <f t="shared" si="281"/>
        <v>9.1125100000000003</v>
      </c>
      <c r="G2320" s="2">
        <f t="shared" si="283"/>
        <v>9.6864159999999977</v>
      </c>
      <c r="H2320" s="2">
        <f t="shared" si="287"/>
        <v>9.8306840000000015</v>
      </c>
      <c r="I2320" s="2">
        <f t="array" ref="I2320">SUMPRODUCT(B2304:B2323, (ROW(B2304:B2323)-ROW(B2304)+1)) / (20*21/2)</f>
        <v>9.2425538095238089</v>
      </c>
      <c r="J2320" s="2">
        <f t="shared" si="282"/>
        <v>9.2398215972839797</v>
      </c>
      <c r="K2320" s="2">
        <f t="shared" si="284"/>
        <v>9.5264707875169243</v>
      </c>
    </row>
    <row r="2321" spans="1:11" ht="13.5" x14ac:dyDescent="0.25">
      <c r="A2321" s="3">
        <f>TITRES_STAT!B2324</f>
        <v>45380</v>
      </c>
      <c r="B2321" s="6">
        <f>TITRES_STAT!D2324</f>
        <v>9.4449000000000005</v>
      </c>
      <c r="C2321" s="2">
        <f t="shared" si="285"/>
        <v>1.7400000000000304E-2</v>
      </c>
      <c r="D2321" s="2">
        <f t="shared" si="286"/>
        <v>9.2815400000000015</v>
      </c>
      <c r="E2321" s="2">
        <f t="shared" si="288"/>
        <v>9.2658900000000006</v>
      </c>
      <c r="F2321" s="2">
        <f t="shared" si="281"/>
        <v>9.1351050000000011</v>
      </c>
      <c r="G2321" s="2">
        <f t="shared" si="283"/>
        <v>9.6600019999999986</v>
      </c>
      <c r="H2321" s="2">
        <f t="shared" si="287"/>
        <v>9.8318570000000012</v>
      </c>
      <c r="I2321" s="2">
        <f t="array" ref="I2321">SUMPRODUCT(B2305:B2324, (ROW(B2305:B2324)-ROW(B2305)+1)) / (20*21/2)</f>
        <v>9.2668833333333325</v>
      </c>
      <c r="J2321" s="2">
        <f t="shared" si="282"/>
        <v>9.2593528737331248</v>
      </c>
      <c r="K2321" s="2">
        <f t="shared" si="284"/>
        <v>9.5232719331044962</v>
      </c>
    </row>
    <row r="2322" spans="1:11" ht="13.5" x14ac:dyDescent="0.25">
      <c r="A2322" s="3">
        <f>TITRES_STAT!B2325</f>
        <v>45383</v>
      </c>
      <c r="B2322" s="6">
        <f>TITRES_STAT!D2325</f>
        <v>9.4275000000000002</v>
      </c>
      <c r="C2322" s="2">
        <f t="shared" si="285"/>
        <v>-1.7400000000000304E-2</v>
      </c>
      <c r="D2322" s="2">
        <f t="shared" si="286"/>
        <v>9.3093400000000024</v>
      </c>
      <c r="E2322" s="2">
        <f t="shared" si="288"/>
        <v>9.2893499999999989</v>
      </c>
      <c r="F2322" s="2">
        <f t="shared" si="281"/>
        <v>9.1568300000000029</v>
      </c>
      <c r="G2322" s="2">
        <f t="shared" si="283"/>
        <v>9.6348040000000008</v>
      </c>
      <c r="H2322" s="2">
        <f t="shared" si="287"/>
        <v>9.832943000000002</v>
      </c>
      <c r="I2322" s="2">
        <f t="array" ref="I2322">SUMPRODUCT(B2306:B2325, (ROW(B2306:B2325)-ROW(B2306)+1)) / (20*21/2)</f>
        <v>9.2883152380952367</v>
      </c>
      <c r="J2322" s="2">
        <f t="shared" si="282"/>
        <v>9.2753668857585421</v>
      </c>
      <c r="K2322" s="2">
        <f t="shared" si="284"/>
        <v>9.5195161710219658</v>
      </c>
    </row>
    <row r="2323" spans="1:11" ht="13.5" x14ac:dyDescent="0.25">
      <c r="A2323" s="3">
        <f>TITRES_STAT!B2326</f>
        <v>45384</v>
      </c>
      <c r="B2323" s="6">
        <f>TITRES_STAT!D2326</f>
        <v>9.2972000000000001</v>
      </c>
      <c r="C2323" s="2">
        <f t="shared" si="285"/>
        <v>-0.13030000000000008</v>
      </c>
      <c r="D2323" s="2">
        <f t="shared" si="286"/>
        <v>9.344100000000001</v>
      </c>
      <c r="E2323" s="2">
        <f t="shared" si="288"/>
        <v>9.2997800000000002</v>
      </c>
      <c r="F2323" s="2">
        <f t="shared" si="281"/>
        <v>9.1720400000000009</v>
      </c>
      <c r="G2323" s="2">
        <f t="shared" si="283"/>
        <v>9.6069999999999993</v>
      </c>
      <c r="H2323" s="2">
        <f t="shared" si="287"/>
        <v>9.8333365000000015</v>
      </c>
      <c r="I2323" s="2">
        <f t="array" ref="I2323">SUMPRODUCT(B2307:B2326, (ROW(B2307:B2326)-ROW(B2307)+1)) / (20*21/2)</f>
        <v>9.3083404761904767</v>
      </c>
      <c r="J2323" s="2">
        <f t="shared" si="282"/>
        <v>9.2774462299720142</v>
      </c>
      <c r="K2323" s="2">
        <f t="shared" si="284"/>
        <v>9.5107978898054188</v>
      </c>
    </row>
    <row r="2324" spans="1:11" ht="13.5" x14ac:dyDescent="0.25">
      <c r="A2324" s="3">
        <f>TITRES_STAT!B2327</f>
        <v>45385</v>
      </c>
      <c r="B2324" s="6">
        <f>TITRES_STAT!D2327</f>
        <v>9.4275000000000002</v>
      </c>
      <c r="C2324" s="2">
        <f t="shared" si="285"/>
        <v>0.13030000000000008</v>
      </c>
      <c r="D2324" s="2">
        <f t="shared" si="286"/>
        <v>9.4049200000000006</v>
      </c>
      <c r="E2324" s="2">
        <f t="shared" si="288"/>
        <v>9.3154199999999996</v>
      </c>
      <c r="F2324" s="2">
        <f t="shared" ref="F2324:F2387" si="289">AVERAGE(B2305:B2324)</f>
        <v>9.1937650000000026</v>
      </c>
      <c r="G2324" s="2">
        <f t="shared" si="283"/>
        <v>9.5818019999999997</v>
      </c>
      <c r="H2324" s="2">
        <f t="shared" si="287"/>
        <v>9.8345865000000021</v>
      </c>
      <c r="I2324" s="2">
        <f t="array" ref="I2324">SUMPRODUCT(B2308:B2327, (ROW(B2308:B2327)-ROW(B2308)+1)) / (20*21/2)</f>
        <v>9.3222047619047625</v>
      </c>
      <c r="J2324" s="2">
        <f t="shared" si="282"/>
        <v>9.2917370652127751</v>
      </c>
      <c r="K2324" s="2">
        <f t="shared" si="284"/>
        <v>9.5075313058914812</v>
      </c>
    </row>
    <row r="2325" spans="1:11" ht="13.5" x14ac:dyDescent="0.25">
      <c r="A2325" s="3">
        <f>TITRES_STAT!B2328</f>
        <v>45386</v>
      </c>
      <c r="B2325" s="6">
        <f>TITRES_STAT!D2328</f>
        <v>9.4187999999999992</v>
      </c>
      <c r="C2325" s="2">
        <f t="shared" si="285"/>
        <v>-8.7000000000010402E-3</v>
      </c>
      <c r="D2325" s="2">
        <f t="shared" si="286"/>
        <v>9.403179999999999</v>
      </c>
      <c r="E2325" s="2">
        <f t="shared" si="288"/>
        <v>9.3267199999999999</v>
      </c>
      <c r="F2325" s="2">
        <f t="shared" si="289"/>
        <v>9.2085350000000012</v>
      </c>
      <c r="G2325" s="2">
        <f t="shared" si="283"/>
        <v>9.5564299999999989</v>
      </c>
      <c r="H2325" s="2">
        <f t="shared" si="287"/>
        <v>9.8357930000000007</v>
      </c>
      <c r="I2325" s="2">
        <f t="array" ref="I2325">SUMPRODUCT(B2309:B2328, (ROW(B2309:B2328)-ROW(B2309)+1)) / (20*21/2)</f>
        <v>9.3342480952380953</v>
      </c>
      <c r="J2325" s="2">
        <f t="shared" ref="J2325:J2388" si="290">$J$4*B2325+J2324*(1-$J$4)</f>
        <v>9.3038382970972719</v>
      </c>
      <c r="K2325" s="2">
        <f t="shared" si="284"/>
        <v>9.5040516468369134</v>
      </c>
    </row>
    <row r="2326" spans="1:11" ht="13.5" x14ac:dyDescent="0.25">
      <c r="A2326" s="3">
        <f>TITRES_STAT!B2329</f>
        <v>45387</v>
      </c>
      <c r="B2326" s="6">
        <f>TITRES_STAT!D2329</f>
        <v>9.4187999999999992</v>
      </c>
      <c r="C2326" s="2">
        <f t="shared" si="285"/>
        <v>0</v>
      </c>
      <c r="D2326" s="2">
        <f t="shared" si="286"/>
        <v>9.3979599999999994</v>
      </c>
      <c r="E2326" s="2">
        <f t="shared" si="288"/>
        <v>9.3397500000000004</v>
      </c>
      <c r="F2326" s="2">
        <f t="shared" si="289"/>
        <v>9.2298250000000017</v>
      </c>
      <c r="G2326" s="2">
        <f t="shared" si="283"/>
        <v>9.5310579999999998</v>
      </c>
      <c r="H2326" s="2">
        <f t="shared" si="287"/>
        <v>9.8369584999999997</v>
      </c>
      <c r="I2326" s="2">
        <f t="array" ref="I2326">SUMPRODUCT(B2310:B2329, (ROW(B2310:B2329)-ROW(B2310)+1)) / (20*21/2)</f>
        <v>9.3462414285714299</v>
      </c>
      <c r="J2326" s="2">
        <f t="shared" si="290"/>
        <v>9.3147870307070555</v>
      </c>
      <c r="K2326" s="2">
        <f t="shared" si="284"/>
        <v>9.5007084450001713</v>
      </c>
    </row>
    <row r="2327" spans="1:11" ht="13.5" x14ac:dyDescent="0.25">
      <c r="A2327" s="3">
        <f>TITRES_STAT!B2330</f>
        <v>45390</v>
      </c>
      <c r="B2327" s="6">
        <f>TITRES_STAT!D2330</f>
        <v>9.3754000000000008</v>
      </c>
      <c r="C2327" s="2">
        <f t="shared" si="285"/>
        <v>-4.3399999999998329E-2</v>
      </c>
      <c r="D2327" s="2">
        <f t="shared" si="286"/>
        <v>9.3875399999999978</v>
      </c>
      <c r="E2327" s="2">
        <f t="shared" si="288"/>
        <v>9.3484400000000001</v>
      </c>
      <c r="F2327" s="2">
        <f t="shared" si="289"/>
        <v>9.2489450000000026</v>
      </c>
      <c r="G2327" s="2">
        <f t="shared" si="283"/>
        <v>9.5053399999999986</v>
      </c>
      <c r="H2327" s="2">
        <f t="shared" si="287"/>
        <v>9.8379069999999995</v>
      </c>
      <c r="I2327" s="2">
        <f t="array" ref="I2327">SUMPRODUCT(B2311:B2330, (ROW(B2311:B2330)-ROW(B2311)+1)) / (20*21/2)</f>
        <v>9.3541047619047628</v>
      </c>
      <c r="J2327" s="2">
        <f t="shared" si="290"/>
        <v>9.3205596944492424</v>
      </c>
      <c r="K2327" s="2">
        <f t="shared" si="284"/>
        <v>9.4957943883334988</v>
      </c>
    </row>
    <row r="2328" spans="1:11" ht="13.5" x14ac:dyDescent="0.25">
      <c r="A2328" s="3">
        <f>TITRES_STAT!B2331</f>
        <v>45394</v>
      </c>
      <c r="B2328" s="6">
        <f>TITRES_STAT!D2331</f>
        <v>9.3754000000000008</v>
      </c>
      <c r="C2328" s="2">
        <f t="shared" si="285"/>
        <v>0</v>
      </c>
      <c r="D2328" s="2">
        <f t="shared" si="286"/>
        <v>9.403179999999999</v>
      </c>
      <c r="E2328" s="2">
        <f t="shared" si="288"/>
        <v>9.37364</v>
      </c>
      <c r="F2328" s="2">
        <f t="shared" si="289"/>
        <v>9.2580700000000036</v>
      </c>
      <c r="G2328" s="2">
        <f t="shared" si="283"/>
        <v>9.4796219999999991</v>
      </c>
      <c r="H2328" s="2">
        <f t="shared" si="287"/>
        <v>9.8380354999999984</v>
      </c>
      <c r="I2328" s="2">
        <f t="array" ref="I2328">SUMPRODUCT(B2312:B2331, (ROW(B2312:B2331)-ROW(B2312)+1)) / (20*21/2)</f>
        <v>9.3595680952380977</v>
      </c>
      <c r="J2328" s="2">
        <f t="shared" si="290"/>
        <v>9.3257825806921719</v>
      </c>
      <c r="K2328" s="2">
        <f t="shared" si="284"/>
        <v>9.4910730397714005</v>
      </c>
    </row>
    <row r="2329" spans="1:11" ht="13.5" x14ac:dyDescent="0.25">
      <c r="A2329" s="3">
        <f>TITRES_STAT!B2332</f>
        <v>45397</v>
      </c>
      <c r="B2329" s="6">
        <f>TITRES_STAT!D2332</f>
        <v>9.3840000000000003</v>
      </c>
      <c r="C2329" s="2">
        <f t="shared" si="285"/>
        <v>8.5999999999994969E-3</v>
      </c>
      <c r="D2329" s="2">
        <f t="shared" si="286"/>
        <v>9.3944799999999997</v>
      </c>
      <c r="E2329" s="2">
        <f t="shared" si="288"/>
        <v>9.3996999999999993</v>
      </c>
      <c r="F2329" s="2">
        <f t="shared" si="289"/>
        <v>9.2841350000000027</v>
      </c>
      <c r="G2329" s="2">
        <f t="shared" si="283"/>
        <v>9.4540760000000006</v>
      </c>
      <c r="H2329" s="2">
        <f t="shared" si="287"/>
        <v>9.8373869999999997</v>
      </c>
      <c r="I2329" s="2">
        <f t="array" ref="I2329">SUMPRODUCT(B2313:B2332, (ROW(B2313:B2332)-ROW(B2313)+1)) / (20*21/2)</f>
        <v>9.3634590476190489</v>
      </c>
      <c r="J2329" s="2">
        <f t="shared" si="290"/>
        <v>9.331327096816727</v>
      </c>
      <c r="K2329" s="2">
        <f t="shared" si="284"/>
        <v>9.4868740970352672</v>
      </c>
    </row>
    <row r="2330" spans="1:11" ht="13.5" x14ac:dyDescent="0.25">
      <c r="A2330" s="3">
        <f>TITRES_STAT!B2333</f>
        <v>45398</v>
      </c>
      <c r="B2330" s="6">
        <f>TITRES_STAT!D2333</f>
        <v>9.3666999999999998</v>
      </c>
      <c r="C2330" s="2">
        <f t="shared" si="285"/>
        <v>-1.7300000000000537E-2</v>
      </c>
      <c r="D2330" s="2">
        <f t="shared" si="286"/>
        <v>9.3840600000000016</v>
      </c>
      <c r="E2330" s="2">
        <f t="shared" si="288"/>
        <v>9.3936199999999985</v>
      </c>
      <c r="F2330" s="2">
        <f t="shared" si="289"/>
        <v>9.3093350000000026</v>
      </c>
      <c r="G2330" s="2">
        <f t="shared" si="283"/>
        <v>9.4278359999999992</v>
      </c>
      <c r="H2330" s="2">
        <f t="shared" si="287"/>
        <v>9.8359139999999989</v>
      </c>
      <c r="I2330" s="2">
        <f t="array" ref="I2330">SUMPRODUCT(B2314:B2333, (ROW(B2314:B2333)-ROW(B2314)+1)) / (20*21/2)</f>
        <v>9.3665223809523823</v>
      </c>
      <c r="J2330" s="2">
        <f t="shared" si="290"/>
        <v>9.334695944738943</v>
      </c>
      <c r="K2330" s="2">
        <f t="shared" si="284"/>
        <v>9.4821613873476096</v>
      </c>
    </row>
    <row r="2331" spans="1:11" ht="13.5" x14ac:dyDescent="0.25">
      <c r="A2331" s="3">
        <f>TITRES_STAT!B2334</f>
        <v>45399</v>
      </c>
      <c r="B2331" s="6">
        <f>TITRES_STAT!D2334</f>
        <v>9.3666999999999998</v>
      </c>
      <c r="C2331" s="2">
        <f t="shared" si="285"/>
        <v>0</v>
      </c>
      <c r="D2331" s="2">
        <f t="shared" si="286"/>
        <v>9.37364</v>
      </c>
      <c r="E2331" s="2">
        <f t="shared" si="288"/>
        <v>9.3857999999999997</v>
      </c>
      <c r="F2331" s="2">
        <f t="shared" si="289"/>
        <v>9.3258450000000011</v>
      </c>
      <c r="G2331" s="2">
        <f t="shared" si="283"/>
        <v>9.410111999999998</v>
      </c>
      <c r="H2331" s="2">
        <f t="shared" si="287"/>
        <v>9.8327859999999987</v>
      </c>
      <c r="I2331" s="2">
        <f t="array" ref="I2331">SUMPRODUCT(B2315:B2334, (ROW(B2315:B2334)-ROW(B2315)+1)) / (20*21/2)</f>
        <v>9.3695866666666667</v>
      </c>
      <c r="J2331" s="2">
        <f t="shared" si="290"/>
        <v>9.3377439500019008</v>
      </c>
      <c r="K2331" s="2">
        <f t="shared" si="284"/>
        <v>9.4776334898045675</v>
      </c>
    </row>
    <row r="2332" spans="1:11" ht="13.5" x14ac:dyDescent="0.25">
      <c r="A2332" s="3">
        <f>TITRES_STAT!B2335</f>
        <v>45400</v>
      </c>
      <c r="B2332" s="6">
        <f>TITRES_STAT!D2335</f>
        <v>9.3666999999999998</v>
      </c>
      <c r="C2332" s="2">
        <f t="shared" si="285"/>
        <v>0</v>
      </c>
      <c r="D2332" s="2">
        <f t="shared" si="286"/>
        <v>9.3719000000000001</v>
      </c>
      <c r="E2332" s="2">
        <f t="shared" si="288"/>
        <v>9.3797199999999972</v>
      </c>
      <c r="F2332" s="2">
        <f t="shared" si="289"/>
        <v>9.3345350000000007</v>
      </c>
      <c r="G2332" s="2">
        <f t="shared" si="283"/>
        <v>9.3934299999999968</v>
      </c>
      <c r="H2332" s="2">
        <f t="shared" si="287"/>
        <v>9.8296580000000002</v>
      </c>
      <c r="I2332" s="2">
        <f t="array" ref="I2332">SUMPRODUCT(B2316:B2335, (ROW(B2316:B2335)-ROW(B2316)+1)) / (20*21/2)</f>
        <v>9.3721542857142861</v>
      </c>
      <c r="J2332" s="2">
        <f t="shared" si="290"/>
        <v>9.3405016690493383</v>
      </c>
      <c r="K2332" s="2">
        <f t="shared" si="284"/>
        <v>9.4732831568710552</v>
      </c>
    </row>
    <row r="2333" spans="1:11" ht="13.5" x14ac:dyDescent="0.25">
      <c r="A2333" s="3">
        <f>TITRES_STAT!B2336</f>
        <v>45401</v>
      </c>
      <c r="B2333" s="6">
        <f>TITRES_STAT!D2336</f>
        <v>9.3666999999999998</v>
      </c>
      <c r="C2333" s="2">
        <f t="shared" si="285"/>
        <v>0</v>
      </c>
      <c r="D2333" s="2">
        <f t="shared" si="286"/>
        <v>9.370160000000002</v>
      </c>
      <c r="E2333" s="2">
        <f t="shared" si="288"/>
        <v>9.3866699999999987</v>
      </c>
      <c r="F2333" s="2">
        <f t="shared" si="289"/>
        <v>9.3432250000000039</v>
      </c>
      <c r="G2333" s="2">
        <f t="shared" si="283"/>
        <v>9.3889119999999977</v>
      </c>
      <c r="H2333" s="2">
        <f t="shared" si="287"/>
        <v>9.8265299999999982</v>
      </c>
      <c r="I2333" s="2">
        <f t="array" ref="I2333">SUMPRODUCT(B2317:B2336, (ROW(B2317:B2336)-ROW(B2317)+1)) / (20*21/2)</f>
        <v>9.3727333333333345</v>
      </c>
      <c r="J2333" s="2">
        <f t="shared" si="290"/>
        <v>9.3429967481874971</v>
      </c>
      <c r="K2333" s="2">
        <f t="shared" si="284"/>
        <v>9.4691034252290542</v>
      </c>
    </row>
    <row r="2334" spans="1:11" ht="13.5" x14ac:dyDescent="0.25">
      <c r="A2334" s="3">
        <f>TITRES_STAT!B2337</f>
        <v>45404</v>
      </c>
      <c r="B2334" s="6">
        <f>TITRES_STAT!D2337</f>
        <v>9.3754000000000008</v>
      </c>
      <c r="C2334" s="2">
        <f t="shared" si="285"/>
        <v>8.7000000000010402E-3</v>
      </c>
      <c r="D2334" s="2">
        <f t="shared" si="286"/>
        <v>9.3684399999999997</v>
      </c>
      <c r="E2334" s="2">
        <f t="shared" si="288"/>
        <v>9.3814599999999988</v>
      </c>
      <c r="F2334" s="2">
        <f t="shared" si="289"/>
        <v>9.3484400000000019</v>
      </c>
      <c r="G2334" s="2">
        <f t="shared" si="283"/>
        <v>9.3730999999999973</v>
      </c>
      <c r="H2334" s="2">
        <f t="shared" si="287"/>
        <v>9.8234454999999965</v>
      </c>
      <c r="I2334" s="2">
        <f t="array" ref="I2334">SUMPRODUCT(B2318:B2337, (ROW(B2318:B2337)-ROW(B2318)+1)) / (20*21/2)</f>
        <v>9.3630480952380957</v>
      </c>
      <c r="J2334" s="2">
        <f t="shared" si="290"/>
        <v>9.3460827721696411</v>
      </c>
      <c r="K2334" s="2">
        <f t="shared" si="284"/>
        <v>9.4654287811024247</v>
      </c>
    </row>
    <row r="2335" spans="1:11" ht="13.5" x14ac:dyDescent="0.25">
      <c r="A2335" s="3">
        <f>TITRES_STAT!B2338</f>
        <v>45405</v>
      </c>
      <c r="B2335" s="6">
        <f>TITRES_STAT!D2338</f>
        <v>9.3754000000000008</v>
      </c>
      <c r="C2335" s="2">
        <f t="shared" si="285"/>
        <v>0</v>
      </c>
      <c r="D2335" s="2">
        <f t="shared" si="286"/>
        <v>9.3701799999999995</v>
      </c>
      <c r="E2335" s="2">
        <f t="shared" si="288"/>
        <v>9.3771199999999997</v>
      </c>
      <c r="F2335" s="2">
        <f t="shared" si="289"/>
        <v>9.3519200000000033</v>
      </c>
      <c r="G2335" s="2">
        <f t="shared" si="283"/>
        <v>9.3614579999999972</v>
      </c>
      <c r="H2335" s="2">
        <f t="shared" si="287"/>
        <v>9.8203609999999983</v>
      </c>
      <c r="I2335" s="2">
        <f t="array" ref="I2335">SUMPRODUCT(B2319:B2338, (ROW(B2319:B2338)-ROW(B2319)+1)) / (20*21/2)</f>
        <v>9.3568428571428583</v>
      </c>
      <c r="J2335" s="2">
        <f t="shared" si="290"/>
        <v>9.3488748891058666</v>
      </c>
      <c r="K2335" s="2">
        <f t="shared" si="284"/>
        <v>9.4618982406670362</v>
      </c>
    </row>
    <row r="2336" spans="1:11" ht="13.5" x14ac:dyDescent="0.25">
      <c r="A2336" s="3">
        <f>TITRES_STAT!B2339</f>
        <v>45406</v>
      </c>
      <c r="B2336" s="6">
        <f>TITRES_STAT!D2339</f>
        <v>9.3580000000000005</v>
      </c>
      <c r="C2336" s="2">
        <f t="shared" si="285"/>
        <v>-1.7400000000000304E-2</v>
      </c>
      <c r="D2336" s="2">
        <f t="shared" si="286"/>
        <v>9.3684400000000014</v>
      </c>
      <c r="E2336" s="2">
        <f t="shared" si="288"/>
        <v>9.3710400000000007</v>
      </c>
      <c r="F2336" s="2">
        <f t="shared" si="289"/>
        <v>9.3553950000000032</v>
      </c>
      <c r="G2336" s="2">
        <f t="shared" si="283"/>
        <v>9.3452979999999997</v>
      </c>
      <c r="H2336" s="2">
        <f t="shared" si="287"/>
        <v>9.8171894999999978</v>
      </c>
      <c r="I2336" s="2">
        <f t="array" ref="I2336">SUMPRODUCT(B2320:B2339, (ROW(B2320:B2339)-ROW(B2320)+1)) / (20*21/2)</f>
        <v>9.3506800000000023</v>
      </c>
      <c r="J2336" s="2">
        <f t="shared" si="290"/>
        <v>9.349743947286262</v>
      </c>
      <c r="K2336" s="2">
        <f t="shared" si="284"/>
        <v>9.4578237998565644</v>
      </c>
    </row>
    <row r="2337" spans="1:11" ht="13.5" x14ac:dyDescent="0.25">
      <c r="A2337" s="3">
        <f>TITRES_STAT!B2340</f>
        <v>45407</v>
      </c>
      <c r="B2337" s="6">
        <f>TITRES_STAT!D2340</f>
        <v>9.2537000000000003</v>
      </c>
      <c r="C2337" s="2">
        <f t="shared" si="285"/>
        <v>-0.10430000000000028</v>
      </c>
      <c r="D2337" s="2">
        <f t="shared" si="286"/>
        <v>9.345839999999999</v>
      </c>
      <c r="E2337" s="2">
        <f t="shared" si="288"/>
        <v>9.3588699999999996</v>
      </c>
      <c r="F2337" s="2">
        <f t="shared" si="289"/>
        <v>9.3536550000000034</v>
      </c>
      <c r="G2337" s="2">
        <f t="shared" si="283"/>
        <v>9.3270519999999983</v>
      </c>
      <c r="H2337" s="2">
        <f t="shared" si="287"/>
        <v>9.8134964999999958</v>
      </c>
      <c r="I2337" s="2">
        <f t="array" ref="I2337">SUMPRODUCT(B2321:B2340, (ROW(B2321:B2340)-ROW(B2321)+1)) / (20*21/2)</f>
        <v>9.3428609523809527</v>
      </c>
      <c r="J2337" s="2">
        <f t="shared" si="290"/>
        <v>9.3405969046875708</v>
      </c>
      <c r="K2337" s="2">
        <f t="shared" si="284"/>
        <v>9.4498189449602297</v>
      </c>
    </row>
    <row r="2338" spans="1:11" ht="13.5" x14ac:dyDescent="0.25">
      <c r="A2338" s="3">
        <f>TITRES_STAT!B2341</f>
        <v>45408</v>
      </c>
      <c r="B2338" s="6">
        <f>TITRES_STAT!D2341</f>
        <v>9.2885000000000009</v>
      </c>
      <c r="C2338" s="2">
        <f t="shared" si="285"/>
        <v>3.4800000000000608E-2</v>
      </c>
      <c r="D2338" s="2">
        <f t="shared" si="286"/>
        <v>9.3302000000000014</v>
      </c>
      <c r="E2338" s="2">
        <f t="shared" si="288"/>
        <v>9.3501799999999999</v>
      </c>
      <c r="F2338" s="2">
        <f t="shared" si="289"/>
        <v>9.3619100000000017</v>
      </c>
      <c r="G2338" s="2">
        <f t="shared" si="283"/>
        <v>9.3095019999999984</v>
      </c>
      <c r="H2338" s="2">
        <f t="shared" si="287"/>
        <v>9.8099774999999969</v>
      </c>
      <c r="I2338" s="2">
        <f t="array" ref="I2338">SUMPRODUCT(B2322:B2341, (ROW(B2322:B2341)-ROW(B2322)+1)) / (20*21/2)</f>
        <v>9.3365323809523808</v>
      </c>
      <c r="J2338" s="2">
        <f t="shared" si="290"/>
        <v>9.335635294717326</v>
      </c>
      <c r="K2338" s="2">
        <f t="shared" si="284"/>
        <v>9.4434927118245344</v>
      </c>
    </row>
    <row r="2339" spans="1:11" ht="13.5" x14ac:dyDescent="0.25">
      <c r="A2339" s="3">
        <f>TITRES_STAT!B2342</f>
        <v>45411</v>
      </c>
      <c r="B2339" s="6">
        <f>TITRES_STAT!D2342</f>
        <v>9.2972000000000001</v>
      </c>
      <c r="C2339" s="2">
        <f t="shared" si="285"/>
        <v>8.6999999999992639E-3</v>
      </c>
      <c r="D2339" s="2">
        <f t="shared" si="286"/>
        <v>9.3145600000000002</v>
      </c>
      <c r="E2339" s="2">
        <f t="shared" si="288"/>
        <v>9.3414999999999999</v>
      </c>
      <c r="F2339" s="2">
        <f t="shared" si="289"/>
        <v>9.3706000000000014</v>
      </c>
      <c r="G2339" s="2">
        <f t="shared" si="283"/>
        <v>9.2921259999999979</v>
      </c>
      <c r="H2339" s="2">
        <f t="shared" si="287"/>
        <v>9.8065019999999965</v>
      </c>
      <c r="I2339" s="2">
        <f t="array" ref="I2339">SUMPRODUCT(B2323:B2342, (ROW(B2323:B2342)-ROW(B2323)+1)) / (20*21/2)</f>
        <v>9.2870404761904766</v>
      </c>
      <c r="J2339" s="2">
        <f t="shared" si="290"/>
        <v>9.3319747904585331</v>
      </c>
      <c r="K2339" s="2">
        <f t="shared" si="284"/>
        <v>9.4377557427333763</v>
      </c>
    </row>
    <row r="2340" spans="1:11" ht="13.5" x14ac:dyDescent="0.25">
      <c r="A2340" s="3">
        <f>TITRES_STAT!B2343</f>
        <v>45412</v>
      </c>
      <c r="B2340" s="6">
        <f>TITRES_STAT!D2343</f>
        <v>9.2885000000000009</v>
      </c>
      <c r="C2340" s="2">
        <f t="shared" si="285"/>
        <v>-8.6999999999992639E-3</v>
      </c>
      <c r="D2340" s="2">
        <f t="shared" si="286"/>
        <v>9.2971800000000009</v>
      </c>
      <c r="E2340" s="2">
        <f t="shared" si="288"/>
        <v>9.3336799999999993</v>
      </c>
      <c r="F2340" s="2">
        <f t="shared" si="289"/>
        <v>9.3636499999999998</v>
      </c>
      <c r="G2340" s="2">
        <f t="shared" si="283"/>
        <v>9.2785719999999987</v>
      </c>
      <c r="H2340" s="2">
        <f t="shared" si="287"/>
        <v>9.8040694999999971</v>
      </c>
      <c r="I2340" s="2">
        <f t="array" ref="I2340">SUMPRODUCT(B2324:B2343, (ROW(B2324:B2343)-ROW(B2324)+1)) / (20*21/2)</f>
        <v>9.2751242857142877</v>
      </c>
      <c r="J2340" s="2">
        <f t="shared" si="290"/>
        <v>9.3278343342243861</v>
      </c>
      <c r="K2340" s="2">
        <f t="shared" si="284"/>
        <v>9.4319025763516748</v>
      </c>
    </row>
    <row r="2341" spans="1:11" ht="13.5" x14ac:dyDescent="0.25">
      <c r="A2341" s="3">
        <f>TITRES_STAT!B2344</f>
        <v>45414</v>
      </c>
      <c r="B2341" s="6">
        <f>TITRES_STAT!D2344</f>
        <v>9.2972000000000001</v>
      </c>
      <c r="C2341" s="2">
        <f t="shared" si="285"/>
        <v>8.6999999999992639E-3</v>
      </c>
      <c r="D2341" s="2">
        <f t="shared" si="286"/>
        <v>9.2850199999999994</v>
      </c>
      <c r="E2341" s="2">
        <f t="shared" si="288"/>
        <v>9.3267300000000013</v>
      </c>
      <c r="F2341" s="2">
        <f t="shared" si="289"/>
        <v>9.3562650000000005</v>
      </c>
      <c r="G2341" s="2">
        <f t="shared" si="283"/>
        <v>9.2615419999999968</v>
      </c>
      <c r="H2341" s="2">
        <f t="shared" si="287"/>
        <v>9.8005939999999967</v>
      </c>
      <c r="I2341" s="2">
        <f t="array" ref="I2341">SUMPRODUCT(B2325:B2344, (ROW(B2325:B2344)-ROW(B2325)+1)) / (20*21/2)</f>
        <v>9.2686252380952396</v>
      </c>
      <c r="J2341" s="2">
        <f t="shared" si="290"/>
        <v>9.3249167785839688</v>
      </c>
      <c r="K2341" s="2">
        <f t="shared" si="284"/>
        <v>9.4266201223770985</v>
      </c>
    </row>
    <row r="2342" spans="1:11" ht="13.5" x14ac:dyDescent="0.25">
      <c r="A2342" s="3">
        <f>TITRES_STAT!B2345</f>
        <v>45415</v>
      </c>
      <c r="B2342" s="6">
        <f>TITRES_STAT!D2345</f>
        <v>8.8366000000000007</v>
      </c>
      <c r="C2342" s="2">
        <f t="shared" si="285"/>
        <v>-0.46059999999999945</v>
      </c>
      <c r="D2342" s="2">
        <f t="shared" si="286"/>
        <v>9.2016000000000027</v>
      </c>
      <c r="E2342" s="2">
        <f t="shared" si="288"/>
        <v>9.2737200000000009</v>
      </c>
      <c r="F2342" s="2">
        <f t="shared" si="289"/>
        <v>9.3267199999999981</v>
      </c>
      <c r="G2342" s="2">
        <f t="shared" si="283"/>
        <v>9.2356479999999959</v>
      </c>
      <c r="H2342" s="2">
        <f t="shared" si="287"/>
        <v>9.7948154999999968</v>
      </c>
      <c r="I2342" s="2">
        <f t="array" ref="I2342">SUMPRODUCT(B2326:B2345, (ROW(B2326:B2345)-ROW(B2326)+1)) / (20*21/2)</f>
        <v>9.2629538095238111</v>
      </c>
      <c r="J2342" s="2">
        <f t="shared" si="290"/>
        <v>9.2784104187188294</v>
      </c>
      <c r="K2342" s="2">
        <f t="shared" si="284"/>
        <v>9.4034820783623108</v>
      </c>
    </row>
    <row r="2343" spans="1:11" ht="13.5" x14ac:dyDescent="0.25">
      <c r="A2343" s="3">
        <f>TITRES_STAT!B2346</f>
        <v>45418</v>
      </c>
      <c r="B2343" s="6">
        <f>TITRES_STAT!D2346</f>
        <v>9.2015999999999991</v>
      </c>
      <c r="C2343" s="2">
        <f t="shared" si="285"/>
        <v>0.36499999999999844</v>
      </c>
      <c r="D2343" s="2">
        <f t="shared" si="286"/>
        <v>9.1842199999999998</v>
      </c>
      <c r="E2343" s="2">
        <f t="shared" si="288"/>
        <v>9.2572100000000006</v>
      </c>
      <c r="F2343" s="2">
        <f t="shared" si="289"/>
        <v>9.3219400000000014</v>
      </c>
      <c r="G2343" s="2">
        <f t="shared" si="283"/>
        <v>9.2172279999999951</v>
      </c>
      <c r="H2343" s="2">
        <f t="shared" si="287"/>
        <v>9.7908619999999971</v>
      </c>
      <c r="I2343" s="2">
        <f t="array" ref="I2343">SUMPRODUCT(B2327:B2346, (ROW(B2327:B2346)-ROW(B2327)+1)) / (20*21/2)</f>
        <v>9.2572400000000012</v>
      </c>
      <c r="J2343" s="2">
        <f t="shared" si="290"/>
        <v>9.2710951407456079</v>
      </c>
      <c r="K2343" s="2">
        <f t="shared" si="284"/>
        <v>9.3955651341128075</v>
      </c>
    </row>
    <row r="2344" spans="1:11" ht="13.5" x14ac:dyDescent="0.25">
      <c r="A2344" s="3">
        <f>TITRES_STAT!B2347</f>
        <v>45419</v>
      </c>
      <c r="B2344" s="6">
        <f>TITRES_STAT!D2347</f>
        <v>9.2537000000000003</v>
      </c>
      <c r="C2344" s="2">
        <f t="shared" si="285"/>
        <v>5.2100000000001145E-2</v>
      </c>
      <c r="D2344" s="2">
        <f t="shared" si="286"/>
        <v>9.1755200000000023</v>
      </c>
      <c r="E2344" s="2">
        <f t="shared" si="288"/>
        <v>9.2450399999999995</v>
      </c>
      <c r="F2344" s="2">
        <f t="shared" si="289"/>
        <v>9.31325</v>
      </c>
      <c r="G2344" s="2">
        <f t="shared" si="283"/>
        <v>9.2116659999999957</v>
      </c>
      <c r="H2344" s="2">
        <f t="shared" si="287"/>
        <v>9.7871689999999987</v>
      </c>
      <c r="I2344" s="2">
        <f t="array" ref="I2344">SUMPRODUCT(B2328:B2347, (ROW(B2328:B2347)-ROW(B2328)+1)) / (20*21/2)</f>
        <v>9.2416014285714283</v>
      </c>
      <c r="J2344" s="2">
        <f t="shared" si="290"/>
        <v>9.2694384606745981</v>
      </c>
      <c r="K2344" s="2">
        <f t="shared" si="284"/>
        <v>9.3900017955201491</v>
      </c>
    </row>
    <row r="2345" spans="1:11" ht="13.5" x14ac:dyDescent="0.25">
      <c r="A2345" s="3">
        <f>TITRES_STAT!B2348</f>
        <v>45420</v>
      </c>
      <c r="B2345" s="6">
        <f>TITRES_STAT!D2348</f>
        <v>9.2537000000000003</v>
      </c>
      <c r="C2345" s="2">
        <f t="shared" si="285"/>
        <v>0</v>
      </c>
      <c r="D2345" s="2">
        <f t="shared" si="286"/>
        <v>9.1685600000000012</v>
      </c>
      <c r="E2345" s="2">
        <f t="shared" si="288"/>
        <v>9.2328700000000001</v>
      </c>
      <c r="F2345" s="2">
        <f t="shared" si="289"/>
        <v>9.3049949999999999</v>
      </c>
      <c r="G2345" s="2">
        <f t="shared" si="283"/>
        <v>9.2107959999999949</v>
      </c>
      <c r="H2345" s="2">
        <f t="shared" si="287"/>
        <v>9.7839104999999957</v>
      </c>
      <c r="I2345" s="2">
        <f t="array" ref="I2345">SUMPRODUCT(B2329:B2348, (ROW(B2329:B2348)-ROW(B2329)+1)) / (20*21/2)</f>
        <v>9.2337404761904764</v>
      </c>
      <c r="J2345" s="2">
        <f t="shared" si="290"/>
        <v>9.2679395596579699</v>
      </c>
      <c r="K2345" s="2">
        <f t="shared" si="284"/>
        <v>9.3846566270683791</v>
      </c>
    </row>
    <row r="2346" spans="1:11" ht="13.5" x14ac:dyDescent="0.25">
      <c r="A2346" s="3">
        <f>TITRES_STAT!B2349</f>
        <v>45421</v>
      </c>
      <c r="B2346" s="6">
        <f>TITRES_STAT!D2349</f>
        <v>9.2449999999999992</v>
      </c>
      <c r="C2346" s="2">
        <f t="shared" si="285"/>
        <v>-8.7000000000010402E-3</v>
      </c>
      <c r="D2346" s="2">
        <f t="shared" si="286"/>
        <v>9.1581200000000003</v>
      </c>
      <c r="E2346" s="2">
        <f t="shared" si="288"/>
        <v>9.2215699999999998</v>
      </c>
      <c r="F2346" s="2">
        <f t="shared" si="289"/>
        <v>9.2963050000000003</v>
      </c>
      <c r="G2346" s="2">
        <f t="shared" si="283"/>
        <v>9.2134019999999968</v>
      </c>
      <c r="H2346" s="2">
        <f t="shared" si="287"/>
        <v>9.7797394999999963</v>
      </c>
      <c r="I2346" s="2">
        <f t="array" ref="I2346">SUMPRODUCT(B2330:B2349, (ROW(B2330:B2349)-ROW(B2330)+1)) / (20*21/2)</f>
        <v>9.2267071428571423</v>
      </c>
      <c r="J2346" s="2">
        <f t="shared" si="290"/>
        <v>9.265754839690544</v>
      </c>
      <c r="K2346" s="2">
        <f t="shared" si="284"/>
        <v>9.3791798965951099</v>
      </c>
    </row>
    <row r="2347" spans="1:11" ht="13.5" x14ac:dyDescent="0.25">
      <c r="A2347" s="3">
        <f>TITRES_STAT!B2350</f>
        <v>45422</v>
      </c>
      <c r="B2347" s="6">
        <f>TITRES_STAT!D2350</f>
        <v>9.1320999999999994</v>
      </c>
      <c r="C2347" s="2">
        <f t="shared" si="285"/>
        <v>-0.11289999999999978</v>
      </c>
      <c r="D2347" s="2">
        <f t="shared" si="286"/>
        <v>9.2172200000000011</v>
      </c>
      <c r="E2347" s="2">
        <f t="shared" si="288"/>
        <v>9.2094100000000001</v>
      </c>
      <c r="F2347" s="2">
        <f t="shared" si="289"/>
        <v>9.2841400000000007</v>
      </c>
      <c r="G2347" s="2">
        <f t="shared" si="283"/>
        <v>9.2153139999999958</v>
      </c>
      <c r="H2347" s="2">
        <f t="shared" si="287"/>
        <v>9.7750039999999956</v>
      </c>
      <c r="I2347" s="2">
        <f t="array" ref="I2347">SUMPRODUCT(B2331:B2350, (ROW(B2331:B2350)-ROW(B2331)+1)) / (20*21/2)</f>
        <v>9.2205423809523808</v>
      </c>
      <c r="J2347" s="2">
        <f t="shared" si="290"/>
        <v>9.2530258073390641</v>
      </c>
      <c r="K2347" s="2">
        <f t="shared" si="284"/>
        <v>9.3694904888854982</v>
      </c>
    </row>
    <row r="2348" spans="1:11" ht="13.5" x14ac:dyDescent="0.25">
      <c r="A2348" s="3">
        <f>TITRES_STAT!B2351</f>
        <v>45425</v>
      </c>
      <c r="B2348" s="6">
        <f>TITRES_STAT!D2351</f>
        <v>9.2015999999999991</v>
      </c>
      <c r="C2348" s="2">
        <f t="shared" si="285"/>
        <v>6.9499999999999673E-2</v>
      </c>
      <c r="D2348" s="2">
        <f t="shared" si="286"/>
        <v>9.2172200000000011</v>
      </c>
      <c r="E2348" s="2">
        <f t="shared" si="288"/>
        <v>9.2007200000000005</v>
      </c>
      <c r="F2348" s="2">
        <f t="shared" si="289"/>
        <v>9.2754500000000029</v>
      </c>
      <c r="G2348" s="2">
        <f t="shared" si="283"/>
        <v>9.2186159999999955</v>
      </c>
      <c r="H2348" s="2">
        <f t="shared" si="287"/>
        <v>9.7706159999999969</v>
      </c>
      <c r="I2348" s="2">
        <f t="array" ref="I2348">SUMPRODUCT(B2332:B2351, (ROW(B2332:B2351)-ROW(B2332)+1)) / (20*21/2)</f>
        <v>9.1911638095238075</v>
      </c>
      <c r="J2348" s="2">
        <f t="shared" si="290"/>
        <v>9.2481281114020106</v>
      </c>
      <c r="K2348" s="2">
        <f t="shared" si="284"/>
        <v>9.3629065481448901</v>
      </c>
    </row>
    <row r="2349" spans="1:11" ht="13.5" x14ac:dyDescent="0.25">
      <c r="A2349" s="3">
        <f>TITRES_STAT!B2352</f>
        <v>45426</v>
      </c>
      <c r="B2349" s="6">
        <f>TITRES_STAT!D2352</f>
        <v>9.2015999999999991</v>
      </c>
      <c r="C2349" s="2">
        <f t="shared" si="285"/>
        <v>0</v>
      </c>
      <c r="D2349" s="2">
        <f t="shared" si="286"/>
        <v>9.2067999999999994</v>
      </c>
      <c r="E2349" s="2">
        <f t="shared" si="288"/>
        <v>9.19116</v>
      </c>
      <c r="F2349" s="2">
        <f t="shared" si="289"/>
        <v>9.2663300000000017</v>
      </c>
      <c r="G2349" s="2">
        <f t="shared" si="283"/>
        <v>9.2219179999999952</v>
      </c>
      <c r="H2349" s="2">
        <f t="shared" si="287"/>
        <v>9.7664454999999979</v>
      </c>
      <c r="I2349" s="2">
        <f t="array" ref="I2349">SUMPRODUCT(B2333:B2352, (ROW(B2333:B2352)-ROW(B2333)+1)) / (20*21/2)</f>
        <v>9.1761809523809514</v>
      </c>
      <c r="J2349" s="2">
        <f t="shared" si="290"/>
        <v>9.2436968626970568</v>
      </c>
      <c r="K2349" s="2">
        <f t="shared" si="284"/>
        <v>9.356580801158815</v>
      </c>
    </row>
    <row r="2350" spans="1:11" ht="13.5" x14ac:dyDescent="0.25">
      <c r="A2350" s="3">
        <f>TITRES_STAT!B2353</f>
        <v>45427</v>
      </c>
      <c r="B2350" s="6">
        <f>TITRES_STAT!D2353</f>
        <v>9.2015999999999991</v>
      </c>
      <c r="C2350" s="2">
        <f t="shared" si="285"/>
        <v>0</v>
      </c>
      <c r="D2350" s="2">
        <f t="shared" si="286"/>
        <v>9.1963799999999996</v>
      </c>
      <c r="E2350" s="2">
        <f t="shared" si="288"/>
        <v>9.1824699999999986</v>
      </c>
      <c r="F2350" s="2">
        <f t="shared" si="289"/>
        <v>9.2580749999999998</v>
      </c>
      <c r="G2350" s="2">
        <f t="shared" si="283"/>
        <v>9.2269579999999962</v>
      </c>
      <c r="H2350" s="2">
        <f t="shared" si="287"/>
        <v>9.7646644999999985</v>
      </c>
      <c r="I2350" s="2">
        <f t="array" ref="I2350">SUMPRODUCT(B2334:B2353, (ROW(B2334:B2353)-ROW(B2334)+1)) / (20*21/2)</f>
        <v>9.1617352380952362</v>
      </c>
      <c r="J2350" s="2">
        <f t="shared" si="290"/>
        <v>9.2396876376782906</v>
      </c>
      <c r="K2350" s="2">
        <f t="shared" si="284"/>
        <v>9.3505031226819977</v>
      </c>
    </row>
    <row r="2351" spans="1:11" ht="13.5" x14ac:dyDescent="0.25">
      <c r="A2351" s="3">
        <f>TITRES_STAT!B2354</f>
        <v>45428</v>
      </c>
      <c r="B2351" s="6">
        <f>TITRES_STAT!D2354</f>
        <v>8.9496000000000002</v>
      </c>
      <c r="C2351" s="2">
        <f t="shared" si="285"/>
        <v>-0.25199999999999889</v>
      </c>
      <c r="D2351" s="2">
        <f t="shared" si="286"/>
        <v>9.1372999999999998</v>
      </c>
      <c r="E2351" s="2">
        <f t="shared" si="288"/>
        <v>9.14771</v>
      </c>
      <c r="F2351" s="2">
        <f t="shared" si="289"/>
        <v>9.2372200000000007</v>
      </c>
      <c r="G2351" s="2">
        <f t="shared" si="283"/>
        <v>9.2260899999999957</v>
      </c>
      <c r="H2351" s="2">
        <f t="shared" si="287"/>
        <v>9.7594509999999985</v>
      </c>
      <c r="I2351" s="2">
        <f t="array" ref="I2351">SUMPRODUCT(B2335:B2354, (ROW(B2335:B2354)-ROW(B2335)+1)) / (20*21/2)</f>
        <v>9.1453919047619046</v>
      </c>
      <c r="J2351" s="2">
        <f t="shared" si="290"/>
        <v>9.2120602436136902</v>
      </c>
      <c r="K2351" s="2">
        <f t="shared" si="284"/>
        <v>9.3347814315964293</v>
      </c>
    </row>
    <row r="2352" spans="1:11" ht="13.5" x14ac:dyDescent="0.25">
      <c r="A2352" s="3">
        <f>TITRES_STAT!B2355</f>
        <v>45429</v>
      </c>
      <c r="B2352" s="6">
        <f>TITRES_STAT!D2355</f>
        <v>9.0799000000000003</v>
      </c>
      <c r="C2352" s="2">
        <f t="shared" si="285"/>
        <v>0.13030000000000008</v>
      </c>
      <c r="D2352" s="2">
        <f t="shared" si="286"/>
        <v>9.1268600000000006</v>
      </c>
      <c r="E2352" s="2">
        <f t="shared" si="288"/>
        <v>9.1720399999999991</v>
      </c>
      <c r="F2352" s="2">
        <f t="shared" si="289"/>
        <v>9.22288</v>
      </c>
      <c r="G2352" s="2">
        <f t="shared" si="283"/>
        <v>9.2278279999999953</v>
      </c>
      <c r="H2352" s="2">
        <f t="shared" si="287"/>
        <v>9.7548889999999968</v>
      </c>
      <c r="I2352" s="2">
        <f t="array" ref="I2352">SUMPRODUCT(B2336:B2355, (ROW(B2336:B2355)-ROW(B2336)+1)) / (20*21/2)</f>
        <v>9.1306623809523817</v>
      </c>
      <c r="J2352" s="2">
        <f t="shared" si="290"/>
        <v>9.1994735537457188</v>
      </c>
      <c r="K2352" s="2">
        <f t="shared" si="284"/>
        <v>9.324786081337745</v>
      </c>
    </row>
    <row r="2353" spans="1:11" ht="13.5" x14ac:dyDescent="0.25">
      <c r="A2353" s="3">
        <f>TITRES_STAT!B2356</f>
        <v>45432</v>
      </c>
      <c r="B2353" s="6">
        <f>TITRES_STAT!D2356</f>
        <v>9.0711999999999993</v>
      </c>
      <c r="C2353" s="2">
        <f t="shared" si="285"/>
        <v>-8.7000000000010402E-3</v>
      </c>
      <c r="D2353" s="2">
        <f t="shared" si="286"/>
        <v>9.1007799999999985</v>
      </c>
      <c r="E2353" s="2">
        <f t="shared" si="288"/>
        <v>9.1590000000000007</v>
      </c>
      <c r="F2353" s="2">
        <f t="shared" si="289"/>
        <v>9.2081049999999998</v>
      </c>
      <c r="G2353" s="2">
        <f t="shared" si="283"/>
        <v>9.2293919999999972</v>
      </c>
      <c r="H2353" s="2">
        <f t="shared" si="287"/>
        <v>9.7502834999999966</v>
      </c>
      <c r="I2353" s="2">
        <f t="array" ref="I2353">SUMPRODUCT(B2337:B2356, (ROW(B2337:B2356)-ROW(B2337)+1)) / (20*21/2)</f>
        <v>9.1167180952380953</v>
      </c>
      <c r="J2353" s="2">
        <f t="shared" si="290"/>
        <v>9.1872570248175549</v>
      </c>
      <c r="K2353" s="2">
        <f t="shared" si="284"/>
        <v>9.3148415291284223</v>
      </c>
    </row>
    <row r="2354" spans="1:11" ht="13.5" x14ac:dyDescent="0.25">
      <c r="A2354" s="3">
        <f>TITRES_STAT!B2357</f>
        <v>45433</v>
      </c>
      <c r="B2354" s="6">
        <f>TITRES_STAT!D2357</f>
        <v>9.0365000000000002</v>
      </c>
      <c r="C2354" s="2">
        <f t="shared" si="285"/>
        <v>-3.4699999999999065E-2</v>
      </c>
      <c r="D2354" s="2">
        <f t="shared" si="286"/>
        <v>9.067759999999998</v>
      </c>
      <c r="E2354" s="2">
        <f t="shared" si="288"/>
        <v>9.1372800000000005</v>
      </c>
      <c r="F2354" s="2">
        <f t="shared" si="289"/>
        <v>9.19116</v>
      </c>
      <c r="G2354" s="2">
        <f t="shared" ref="G2354:G2417" si="291">AVERAGE(B2305:B2354)</f>
        <v>9.2302619999999962</v>
      </c>
      <c r="H2354" s="2">
        <f t="shared" si="287"/>
        <v>9.7455044999999973</v>
      </c>
      <c r="I2354" s="2">
        <f t="array" ref="I2354">SUMPRODUCT(B2338:B2357, (ROW(B2338:B2357)-ROW(B2338)+1)) / (20*21/2)</f>
        <v>9.097727142857142</v>
      </c>
      <c r="J2354" s="2">
        <f t="shared" si="290"/>
        <v>9.1728992129301687</v>
      </c>
      <c r="K2354" s="2">
        <f t="shared" si="284"/>
        <v>9.3039261750449551</v>
      </c>
    </row>
    <row r="2355" spans="1:11" ht="13.5" x14ac:dyDescent="0.25">
      <c r="A2355" s="3">
        <f>TITRES_STAT!B2358</f>
        <v>45434</v>
      </c>
      <c r="B2355" s="6">
        <f>TITRES_STAT!D2358</f>
        <v>9.0365000000000002</v>
      </c>
      <c r="C2355" s="2">
        <f t="shared" si="285"/>
        <v>0</v>
      </c>
      <c r="D2355" s="2">
        <f t="shared" si="286"/>
        <v>9.0347399999999993</v>
      </c>
      <c r="E2355" s="2">
        <f t="shared" si="288"/>
        <v>9.1155600000000003</v>
      </c>
      <c r="F2355" s="2">
        <f t="shared" si="289"/>
        <v>9.1742149999999985</v>
      </c>
      <c r="G2355" s="2">
        <f t="shared" si="291"/>
        <v>9.2285239999999984</v>
      </c>
      <c r="H2355" s="2">
        <f t="shared" si="287"/>
        <v>9.7407254999999981</v>
      </c>
      <c r="I2355" s="2">
        <f t="array" ref="I2355">SUMPRODUCT(B2339:B2358, (ROW(B2339:B2358)-ROW(B2339)+1)) / (20*21/2)</f>
        <v>9.0859333333333332</v>
      </c>
      <c r="J2355" s="2">
        <f t="shared" si="290"/>
        <v>9.159908811698724</v>
      </c>
      <c r="K2355" s="2">
        <f t="shared" ref="K2355:K2418" si="292">$K$4*B2355+(1-$K$4)*K2354</f>
        <v>9.2934388740628009</v>
      </c>
    </row>
    <row r="2356" spans="1:11" ht="13.5" x14ac:dyDescent="0.25">
      <c r="A2356" s="3">
        <f>TITRES_STAT!B2359</f>
        <v>45435</v>
      </c>
      <c r="B2356" s="6">
        <f>TITRES_STAT!D2359</f>
        <v>9.0277999999999992</v>
      </c>
      <c r="C2356" s="2">
        <f t="shared" si="285"/>
        <v>-8.7000000000010402E-3</v>
      </c>
      <c r="D2356" s="2">
        <f t="shared" si="286"/>
        <v>9.0503800000000005</v>
      </c>
      <c r="E2356" s="2">
        <f t="shared" si="288"/>
        <v>9.0938400000000001</v>
      </c>
      <c r="F2356" s="2">
        <f t="shared" si="289"/>
        <v>9.1577049999999982</v>
      </c>
      <c r="G2356" s="2">
        <f t="shared" si="291"/>
        <v>9.229219999999998</v>
      </c>
      <c r="H2356" s="2">
        <f t="shared" si="287"/>
        <v>9.7359029999999969</v>
      </c>
      <c r="I2356" s="2">
        <f t="array" ref="I2356">SUMPRODUCT(B2340:B2359, (ROW(B2340:B2359)-ROW(B2340)+1)) / (20*21/2)</f>
        <v>9.0745938095238117</v>
      </c>
      <c r="J2356" s="2">
        <f t="shared" si="290"/>
        <v>9.147327020108369</v>
      </c>
      <c r="K2356" s="2">
        <f t="shared" si="292"/>
        <v>9.2830216633152407</v>
      </c>
    </row>
    <row r="2357" spans="1:11" ht="13.5" x14ac:dyDescent="0.25">
      <c r="A2357" s="3">
        <f>TITRES_STAT!B2360</f>
        <v>45436</v>
      </c>
      <c r="B2357" s="6">
        <f>TITRES_STAT!D2360</f>
        <v>8.9582999999999995</v>
      </c>
      <c r="C2357" s="2">
        <f t="shared" si="285"/>
        <v>-6.9499999999999673E-2</v>
      </c>
      <c r="D2357" s="2">
        <f t="shared" si="286"/>
        <v>9.0260599999999993</v>
      </c>
      <c r="E2357" s="2">
        <f t="shared" si="288"/>
        <v>9.0764600000000009</v>
      </c>
      <c r="F2357" s="2">
        <f t="shared" si="289"/>
        <v>9.1429349999999996</v>
      </c>
      <c r="G2357" s="2">
        <f t="shared" si="291"/>
        <v>9.2285259999999969</v>
      </c>
      <c r="H2357" s="2">
        <f t="shared" si="287"/>
        <v>9.7307329999999972</v>
      </c>
      <c r="I2357" s="2">
        <f t="array" ref="I2357">SUMPRODUCT(B2341:B2360, (ROW(B2341:B2360)-ROW(B2341)+1)) / (20*21/2)</f>
        <v>9.0811723809523794</v>
      </c>
      <c r="J2357" s="2">
        <f t="shared" si="290"/>
        <v>9.1293244467647146</v>
      </c>
      <c r="K2357" s="2">
        <f t="shared" si="292"/>
        <v>9.2702874804401336</v>
      </c>
    </row>
    <row r="2358" spans="1:11" ht="13.5" x14ac:dyDescent="0.25">
      <c r="A2358" s="3">
        <f>TITRES_STAT!B2361</f>
        <v>45439</v>
      </c>
      <c r="B2358" s="6">
        <f>TITRES_STAT!D2361</f>
        <v>9.0190999999999999</v>
      </c>
      <c r="C2358" s="2">
        <f t="shared" si="285"/>
        <v>6.0800000000000409E-2</v>
      </c>
      <c r="D2358" s="2">
        <f t="shared" si="286"/>
        <v>9.0156400000000012</v>
      </c>
      <c r="E2358" s="2">
        <f t="shared" si="288"/>
        <v>9.058209999999999</v>
      </c>
      <c r="F2358" s="2">
        <f t="shared" si="289"/>
        <v>9.1294649999999997</v>
      </c>
      <c r="G2358" s="2">
        <f t="shared" si="291"/>
        <v>9.2250499999999978</v>
      </c>
      <c r="H2358" s="2">
        <f t="shared" si="287"/>
        <v>9.7258669999999974</v>
      </c>
      <c r="I2358" s="2">
        <f t="array" ref="I2358">SUMPRODUCT(B2342:B2361, (ROW(B2342:B2361)-ROW(B2342)+1)) / (20*21/2)</f>
        <v>9.0882476190476194</v>
      </c>
      <c r="J2358" s="2">
        <f t="shared" si="290"/>
        <v>9.1188268804061714</v>
      </c>
      <c r="K2358" s="2">
        <f t="shared" si="292"/>
        <v>9.26043699101111</v>
      </c>
    </row>
    <row r="2359" spans="1:11" ht="13.5" x14ac:dyDescent="0.25">
      <c r="A2359" s="3">
        <f>TITRES_STAT!B2362</f>
        <v>45440</v>
      </c>
      <c r="B2359" s="6">
        <f>TITRES_STAT!D2362</f>
        <v>9.0104000000000006</v>
      </c>
      <c r="C2359" s="2">
        <f t="shared" si="285"/>
        <v>-8.6999999999992639E-3</v>
      </c>
      <c r="D2359" s="2">
        <f t="shared" si="286"/>
        <v>9.0104199999999999</v>
      </c>
      <c r="E2359" s="2">
        <f t="shared" si="288"/>
        <v>9.0390899999999981</v>
      </c>
      <c r="F2359" s="2">
        <f t="shared" si="289"/>
        <v>9.115124999999999</v>
      </c>
      <c r="G2359" s="2">
        <f t="shared" si="291"/>
        <v>9.2280039999999968</v>
      </c>
      <c r="H2359" s="2">
        <f t="shared" si="287"/>
        <v>9.7209574999999973</v>
      </c>
      <c r="I2359" s="2">
        <f t="array" ref="I2359">SUMPRODUCT(B2343:B2362, (ROW(B2343:B2362)-ROW(B2343)+1)) / (20*21/2)</f>
        <v>9.095860952380951</v>
      </c>
      <c r="J2359" s="2">
        <f t="shared" si="290"/>
        <v>9.1085005108436778</v>
      </c>
      <c r="K2359" s="2">
        <f t="shared" si="292"/>
        <v>9.2506316188145963</v>
      </c>
    </row>
    <row r="2360" spans="1:11" ht="13.5" x14ac:dyDescent="0.25">
      <c r="A2360" s="3">
        <f>TITRES_STAT!B2363</f>
        <v>45441</v>
      </c>
      <c r="B2360" s="6">
        <f>TITRES_STAT!D2363</f>
        <v>9.1842000000000006</v>
      </c>
      <c r="C2360" s="2">
        <f t="shared" si="285"/>
        <v>0.17379999999999995</v>
      </c>
      <c r="D2360" s="2">
        <f t="shared" si="286"/>
        <v>9.0399600000000024</v>
      </c>
      <c r="E2360" s="2">
        <f t="shared" si="288"/>
        <v>9.03735</v>
      </c>
      <c r="F2360" s="2">
        <f t="shared" si="289"/>
        <v>9.1099100000000028</v>
      </c>
      <c r="G2360" s="2">
        <f t="shared" si="291"/>
        <v>9.2344339999999985</v>
      </c>
      <c r="H2360" s="2">
        <f t="shared" si="287"/>
        <v>9.7169169999999969</v>
      </c>
      <c r="I2360" s="2">
        <f t="array" ref="I2360">SUMPRODUCT(B2344:B2363, (ROW(B2344:B2363)-ROW(B2344)+1)) / (20*21/2)</f>
        <v>9.105952380952381</v>
      </c>
      <c r="J2360" s="2">
        <f t="shared" si="290"/>
        <v>9.1157099860014235</v>
      </c>
      <c r="K2360" s="2">
        <f t="shared" si="292"/>
        <v>9.2480264572924558</v>
      </c>
    </row>
    <row r="2361" spans="1:11" ht="13.5" x14ac:dyDescent="0.25">
      <c r="A2361" s="3">
        <f>TITRES_STAT!B2364</f>
        <v>45442</v>
      </c>
      <c r="B2361" s="6">
        <f>TITRES_STAT!D2364</f>
        <v>9.1842000000000006</v>
      </c>
      <c r="C2361" s="2">
        <f t="shared" si="285"/>
        <v>0</v>
      </c>
      <c r="D2361" s="2">
        <f t="shared" si="286"/>
        <v>9.0712399999999995</v>
      </c>
      <c r="E2361" s="2">
        <f t="shared" si="288"/>
        <v>9.06081</v>
      </c>
      <c r="F2361" s="2">
        <f t="shared" si="289"/>
        <v>9.1042600000000018</v>
      </c>
      <c r="G2361" s="2">
        <f t="shared" si="291"/>
        <v>9.2373879999999957</v>
      </c>
      <c r="H2361" s="2">
        <f t="shared" si="287"/>
        <v>9.7129199999999951</v>
      </c>
      <c r="I2361" s="2">
        <f t="array" ref="I2361">SUMPRODUCT(B2345:B2364, (ROW(B2345:B2364)-ROW(B2345)+1)) / (20*21/2)</f>
        <v>9.1382628571428572</v>
      </c>
      <c r="J2361" s="2">
        <f t="shared" si="290"/>
        <v>9.1222328444774785</v>
      </c>
      <c r="K2361" s="2">
        <f t="shared" si="292"/>
        <v>9.245523458967261</v>
      </c>
    </row>
    <row r="2362" spans="1:11" ht="13.5" x14ac:dyDescent="0.25">
      <c r="A2362" s="3">
        <f>TITRES_STAT!B2365</f>
        <v>45443</v>
      </c>
      <c r="B2362" s="6">
        <f>TITRES_STAT!D2365</f>
        <v>9.1842000000000006</v>
      </c>
      <c r="C2362" s="2">
        <f t="shared" si="285"/>
        <v>0</v>
      </c>
      <c r="D2362" s="2">
        <f t="shared" si="286"/>
        <v>9.1164199999999997</v>
      </c>
      <c r="E2362" s="2">
        <f t="shared" si="288"/>
        <v>9.0712400000000013</v>
      </c>
      <c r="F2362" s="2">
        <f t="shared" si="289"/>
        <v>9.1216400000000029</v>
      </c>
      <c r="G2362" s="2">
        <f t="shared" si="291"/>
        <v>9.2372139999999963</v>
      </c>
      <c r="H2362" s="2">
        <f t="shared" si="287"/>
        <v>9.7089664999999954</v>
      </c>
      <c r="I2362" s="2">
        <f t="array" ref="I2362">SUMPRODUCT(B2346:B2365, (ROW(B2346:B2365)-ROW(B2346)+1)) / (20*21/2)</f>
        <v>9.1695804761904753</v>
      </c>
      <c r="J2362" s="2">
        <f t="shared" si="290"/>
        <v>9.1281344783367668</v>
      </c>
      <c r="K2362" s="2">
        <f t="shared" si="292"/>
        <v>9.2431186174391335</v>
      </c>
    </row>
    <row r="2363" spans="1:11" ht="13.5" x14ac:dyDescent="0.25">
      <c r="A2363" s="3">
        <f>TITRES_STAT!B2366</f>
        <v>45446</v>
      </c>
      <c r="B2363" s="6">
        <f>TITRES_STAT!D2366</f>
        <v>9.2276000000000007</v>
      </c>
      <c r="C2363" s="2">
        <f t="shared" si="285"/>
        <v>4.3400000000000105E-2</v>
      </c>
      <c r="D2363" s="2">
        <f t="shared" si="286"/>
        <v>9.1581200000000003</v>
      </c>
      <c r="E2363" s="2">
        <f t="shared" si="288"/>
        <v>9.0868800000000007</v>
      </c>
      <c r="F2363" s="2">
        <f t="shared" si="289"/>
        <v>9.1229400000000016</v>
      </c>
      <c r="G2363" s="2">
        <f t="shared" si="291"/>
        <v>9.2379079999999973</v>
      </c>
      <c r="H2363" s="2">
        <f t="shared" si="287"/>
        <v>9.7052299999999949</v>
      </c>
      <c r="I2363" s="2">
        <f t="array" ref="I2363">SUMPRODUCT(B2347:B2366, (ROW(B2347:B2366)-ROW(B2347)+1)) / (20*21/2)</f>
        <v>9.1974290476190479</v>
      </c>
      <c r="J2363" s="2">
        <f t="shared" si="290"/>
        <v>9.1376073851618376</v>
      </c>
      <c r="K2363" s="2">
        <f t="shared" si="292"/>
        <v>9.2425100442062256</v>
      </c>
    </row>
    <row r="2364" spans="1:11" ht="13.5" x14ac:dyDescent="0.25">
      <c r="A2364" s="3">
        <f>TITRES_STAT!B2367</f>
        <v>45447</v>
      </c>
      <c r="B2364" s="6">
        <f>TITRES_STAT!D2367</f>
        <v>9.4621999999999993</v>
      </c>
      <c r="C2364" s="2">
        <f t="shared" si="285"/>
        <v>0.23459999999999859</v>
      </c>
      <c r="D2364" s="2">
        <f t="shared" si="286"/>
        <v>9.2484800000000007</v>
      </c>
      <c r="E2364" s="2">
        <f t="shared" si="288"/>
        <v>9.1294500000000003</v>
      </c>
      <c r="F2364" s="2">
        <f t="shared" si="289"/>
        <v>9.1333649999999995</v>
      </c>
      <c r="G2364" s="2">
        <f t="shared" si="291"/>
        <v>9.2417299999999969</v>
      </c>
      <c r="H2364" s="2">
        <f t="shared" si="287"/>
        <v>9.7026664999999941</v>
      </c>
      <c r="I2364" s="2">
        <f t="array" ref="I2364">SUMPRODUCT(B2348:B2367, (ROW(B2348:B2367)-ROW(B2348)+1)) / (20*21/2)</f>
        <v>9.2227099999999993</v>
      </c>
      <c r="J2364" s="2">
        <f t="shared" si="290"/>
        <v>9.1685209675273764</v>
      </c>
      <c r="K2364" s="2">
        <f t="shared" si="292"/>
        <v>9.2511253365902952</v>
      </c>
    </row>
    <row r="2365" spans="1:11" ht="13.5" x14ac:dyDescent="0.25">
      <c r="A2365" s="3">
        <f>TITRES_STAT!B2368</f>
        <v>45448</v>
      </c>
      <c r="B2365" s="6">
        <f>TITRES_STAT!D2368</f>
        <v>9.4621999999999993</v>
      </c>
      <c r="C2365" s="2">
        <f t="shared" si="285"/>
        <v>0</v>
      </c>
      <c r="D2365" s="2">
        <f t="shared" si="286"/>
        <v>9.304079999999999</v>
      </c>
      <c r="E2365" s="2">
        <f t="shared" si="288"/>
        <v>9.1720199999999998</v>
      </c>
      <c r="F2365" s="2">
        <f t="shared" si="289"/>
        <v>9.1437899999999992</v>
      </c>
      <c r="G2365" s="2">
        <f t="shared" si="291"/>
        <v>9.2448579999999971</v>
      </c>
      <c r="H2365" s="2">
        <f t="shared" si="287"/>
        <v>9.7001464999999936</v>
      </c>
      <c r="I2365" s="2">
        <f t="array" ref="I2365">SUMPRODUCT(B2349:B2368, (ROW(B2349:B2368)-ROW(B2349)+1)) / (20*21/2)</f>
        <v>9.2466257142857149</v>
      </c>
      <c r="J2365" s="2">
        <f t="shared" si="290"/>
        <v>9.1964903991914362</v>
      </c>
      <c r="K2365" s="2">
        <f t="shared" si="292"/>
        <v>9.2594027743710683</v>
      </c>
    </row>
    <row r="2366" spans="1:11" ht="13.5" x14ac:dyDescent="0.25">
      <c r="A2366" s="3">
        <f>TITRES_STAT!B2369</f>
        <v>45449</v>
      </c>
      <c r="B2366" s="6">
        <f>TITRES_STAT!D2369</f>
        <v>9.4361999999999995</v>
      </c>
      <c r="C2366" s="2">
        <f t="shared" si="285"/>
        <v>-2.5999999999999801E-2</v>
      </c>
      <c r="D2366" s="2">
        <f t="shared" si="286"/>
        <v>9.3544799999999988</v>
      </c>
      <c r="E2366" s="2">
        <f t="shared" si="288"/>
        <v>9.2128600000000009</v>
      </c>
      <c r="F2366" s="2">
        <f t="shared" si="289"/>
        <v>9.1533499999999997</v>
      </c>
      <c r="G2366" s="2">
        <f t="shared" si="291"/>
        <v>9.2478119999999961</v>
      </c>
      <c r="H2366" s="2">
        <f t="shared" si="287"/>
        <v>9.6974964999999926</v>
      </c>
      <c r="I2366" s="2">
        <f t="array" ref="I2366">SUMPRODUCT(B2350:B2369, (ROW(B2350:B2369)-ROW(B2350)+1)) / (20*21/2)</f>
        <v>9.2661928571428565</v>
      </c>
      <c r="J2366" s="2">
        <f t="shared" si="290"/>
        <v>9.2193198849827276</v>
      </c>
      <c r="K2366" s="2">
        <f t="shared" si="292"/>
        <v>9.2663359989055358</v>
      </c>
    </row>
    <row r="2367" spans="1:11" ht="13.5" x14ac:dyDescent="0.25">
      <c r="A2367" s="3">
        <f>TITRES_STAT!B2370</f>
        <v>45450</v>
      </c>
      <c r="B2367" s="6">
        <f>TITRES_STAT!D2370</f>
        <v>9.4187999999999992</v>
      </c>
      <c r="C2367" s="2">
        <f t="shared" si="285"/>
        <v>-1.7400000000000304E-2</v>
      </c>
      <c r="D2367" s="2">
        <f t="shared" si="286"/>
        <v>9.4013999999999989</v>
      </c>
      <c r="E2367" s="2">
        <f t="shared" si="288"/>
        <v>9.2589100000000002</v>
      </c>
      <c r="F2367" s="2">
        <f t="shared" si="289"/>
        <v>9.1676849999999988</v>
      </c>
      <c r="G2367" s="2">
        <f t="shared" si="291"/>
        <v>9.250417999999998</v>
      </c>
      <c r="H2367" s="2">
        <f t="shared" si="287"/>
        <v>9.6950634999999927</v>
      </c>
      <c r="I2367" s="2">
        <f t="array" ref="I2367">SUMPRODUCT(B2351:B2370, (ROW(B2351:B2370)-ROW(B2351)+1)) / (20*21/2)</f>
        <v>9.2691771428571421</v>
      </c>
      <c r="J2367" s="2">
        <f t="shared" si="290"/>
        <v>9.2383179911748474</v>
      </c>
      <c r="K2367" s="2">
        <f t="shared" si="292"/>
        <v>9.2723149793406137</v>
      </c>
    </row>
    <row r="2368" spans="1:11" ht="13.5" x14ac:dyDescent="0.25">
      <c r="A2368" s="3">
        <f>TITRES_STAT!B2371</f>
        <v>45453</v>
      </c>
      <c r="B2368" s="6">
        <f>TITRES_STAT!D2371</f>
        <v>9.4187999999999992</v>
      </c>
      <c r="C2368" s="2">
        <f t="shared" si="285"/>
        <v>0</v>
      </c>
      <c r="D2368" s="2">
        <f t="shared" si="286"/>
        <v>9.4396399999999989</v>
      </c>
      <c r="E2368" s="2">
        <f t="shared" si="288"/>
        <v>9.2988800000000005</v>
      </c>
      <c r="F2368" s="2">
        <f t="shared" si="289"/>
        <v>9.1785449999999997</v>
      </c>
      <c r="G2368" s="2">
        <f t="shared" si="291"/>
        <v>9.2563259999999961</v>
      </c>
      <c r="H2368" s="2">
        <f t="shared" si="287"/>
        <v>9.6924134999999918</v>
      </c>
      <c r="I2368" s="2">
        <f t="array" ref="I2368">SUMPRODUCT(B2352:B2371, (ROW(B2352:B2371)-ROW(B2352)+1)) / (20*21/2)</f>
        <v>9.2795261904761919</v>
      </c>
      <c r="J2368" s="2">
        <f t="shared" si="290"/>
        <v>9.2555067539201001</v>
      </c>
      <c r="K2368" s="2">
        <f t="shared" si="292"/>
        <v>9.2780594899547069</v>
      </c>
    </row>
    <row r="2369" spans="1:11" ht="13.5" x14ac:dyDescent="0.25">
      <c r="A2369" s="3">
        <f>TITRES_STAT!B2372</f>
        <v>45454</v>
      </c>
      <c r="B2369" s="6">
        <f>TITRES_STAT!D2372</f>
        <v>9.3840000000000003</v>
      </c>
      <c r="C2369" s="2">
        <f t="shared" si="285"/>
        <v>-3.4799999999998832E-2</v>
      </c>
      <c r="D2369" s="2">
        <f t="shared" si="286"/>
        <v>9.4239999999999995</v>
      </c>
      <c r="E2369" s="2">
        <f t="shared" si="288"/>
        <v>9.3362400000000001</v>
      </c>
      <c r="F2369" s="2">
        <f t="shared" si="289"/>
        <v>9.1876650000000009</v>
      </c>
      <c r="G2369" s="2">
        <f t="shared" si="291"/>
        <v>9.2615379999999963</v>
      </c>
      <c r="H2369" s="2">
        <f t="shared" si="287"/>
        <v>9.6894589999999923</v>
      </c>
      <c r="I2369" s="2">
        <f t="array" ref="I2369">SUMPRODUCT(B2353:B2372, (ROW(B2353:B2372)-ROW(B2353)+1)) / (20*21/2)</f>
        <v>9.2956676190476202</v>
      </c>
      <c r="J2369" s="2">
        <f t="shared" si="290"/>
        <v>9.2677442059277091</v>
      </c>
      <c r="K2369" s="2">
        <f t="shared" si="292"/>
        <v>9.2822140197604046</v>
      </c>
    </row>
    <row r="2370" spans="1:11" ht="13.5" x14ac:dyDescent="0.25">
      <c r="A2370" s="3">
        <f>TITRES_STAT!B2373</f>
        <v>45455</v>
      </c>
      <c r="B2370" s="6">
        <f>TITRES_STAT!D2373</f>
        <v>9.2189999999999994</v>
      </c>
      <c r="C2370" s="2">
        <f t="shared" si="285"/>
        <v>-0.16500000000000092</v>
      </c>
      <c r="D2370" s="2">
        <f t="shared" si="286"/>
        <v>9.3753599999999988</v>
      </c>
      <c r="E2370" s="2">
        <f t="shared" si="288"/>
        <v>9.3397199999999998</v>
      </c>
      <c r="F2370" s="2">
        <f t="shared" si="289"/>
        <v>9.1885350000000017</v>
      </c>
      <c r="G2370" s="2">
        <f t="shared" si="291"/>
        <v>9.257367999999996</v>
      </c>
      <c r="H2370" s="2">
        <f t="shared" si="287"/>
        <v>9.685679499999992</v>
      </c>
      <c r="I2370" s="2">
        <f t="array" ref="I2370">SUMPRODUCT(B2354:B2373, (ROW(B2354:B2373)-ROW(B2354)+1)) / (20*21/2)</f>
        <v>9.302954285714284</v>
      </c>
      <c r="J2370" s="2">
        <f t="shared" si="290"/>
        <v>9.26310190060126</v>
      </c>
      <c r="K2370" s="2">
        <f t="shared" si="292"/>
        <v>9.2797350385933299</v>
      </c>
    </row>
    <row r="2371" spans="1:11" ht="13.5" x14ac:dyDescent="0.25">
      <c r="A2371" s="3">
        <f>TITRES_STAT!B2374</f>
        <v>45456</v>
      </c>
      <c r="B2371" s="6">
        <f>TITRES_STAT!D2374</f>
        <v>9.2972000000000001</v>
      </c>
      <c r="C2371" s="2">
        <f t="shared" si="285"/>
        <v>7.8200000000000713E-2</v>
      </c>
      <c r="D2371" s="2">
        <f t="shared" si="286"/>
        <v>9.3475599999999979</v>
      </c>
      <c r="E2371" s="2">
        <f t="shared" si="288"/>
        <v>9.3510200000000001</v>
      </c>
      <c r="F2371" s="2">
        <f t="shared" si="289"/>
        <v>9.205915000000001</v>
      </c>
      <c r="G2371" s="2">
        <f t="shared" si="291"/>
        <v>9.2544139999999953</v>
      </c>
      <c r="H2371" s="2">
        <f t="shared" si="287"/>
        <v>9.6845934999999912</v>
      </c>
      <c r="I2371" s="2">
        <f t="array" ref="I2371">SUMPRODUCT(B2355:B2374, (ROW(B2355:B2374)-ROW(B2355)+1)) / (20*21/2)</f>
        <v>9.3174314285714281</v>
      </c>
      <c r="J2371" s="2">
        <f t="shared" si="290"/>
        <v>9.2663493386392357</v>
      </c>
      <c r="K2371" s="2">
        <f t="shared" si="292"/>
        <v>9.2804199390406499</v>
      </c>
    </row>
    <row r="2372" spans="1:11" ht="13.5" x14ac:dyDescent="0.25">
      <c r="A2372" s="3">
        <f>TITRES_STAT!B2375</f>
        <v>45457</v>
      </c>
      <c r="B2372" s="6">
        <f>TITRES_STAT!D2375</f>
        <v>9.3754000000000008</v>
      </c>
      <c r="C2372" s="2">
        <f t="shared" ref="C2372:C2435" si="293">B2372-B2371</f>
        <v>7.8200000000000713E-2</v>
      </c>
      <c r="D2372" s="2">
        <f t="shared" si="286"/>
        <v>9.3388799999999996</v>
      </c>
      <c r="E2372" s="2">
        <f t="shared" si="288"/>
        <v>9.3701399999999992</v>
      </c>
      <c r="F2372" s="2">
        <f t="shared" si="289"/>
        <v>9.2206900000000012</v>
      </c>
      <c r="G2372" s="2">
        <f t="shared" si="291"/>
        <v>9.2533719999999953</v>
      </c>
      <c r="H2372" s="2">
        <f t="shared" si="287"/>
        <v>9.6815959999999901</v>
      </c>
      <c r="I2372" s="2">
        <f t="array" ref="I2372">SUMPRODUCT(B2356:B2375, (ROW(B2356:B2375)-ROW(B2356)+1)) / (20*21/2)</f>
        <v>9.3302538095238106</v>
      </c>
      <c r="J2372" s="2">
        <f t="shared" si="290"/>
        <v>9.2767351159116895</v>
      </c>
      <c r="K2372" s="2">
        <f t="shared" si="292"/>
        <v>9.2841446473135658</v>
      </c>
    </row>
    <row r="2373" spans="1:11" ht="13.5" x14ac:dyDescent="0.25">
      <c r="A2373" s="3">
        <f>TITRES_STAT!B2376</f>
        <v>45461</v>
      </c>
      <c r="B2373" s="6">
        <f>TITRES_STAT!D2376</f>
        <v>9.2972000000000001</v>
      </c>
      <c r="C2373" s="2">
        <f t="shared" si="293"/>
        <v>-7.8200000000000713E-2</v>
      </c>
      <c r="D2373" s="2">
        <f t="shared" si="286"/>
        <v>9.3145600000000002</v>
      </c>
      <c r="E2373" s="2">
        <f t="shared" si="288"/>
        <v>9.3771000000000004</v>
      </c>
      <c r="F2373" s="2">
        <f t="shared" si="289"/>
        <v>9.2319900000000015</v>
      </c>
      <c r="G2373" s="2">
        <f t="shared" si="291"/>
        <v>9.2533719999999953</v>
      </c>
      <c r="H2373" s="2">
        <f t="shared" si="287"/>
        <v>9.68029299999999</v>
      </c>
      <c r="I2373" s="2">
        <f t="array" ref="I2373">SUMPRODUCT(B2357:B2376, (ROW(B2357:B2376)-ROW(B2357)+1)) / (20*21/2)</f>
        <v>9.3414214285714294</v>
      </c>
      <c r="J2373" s="2">
        <f t="shared" si="290"/>
        <v>9.2786841524915289</v>
      </c>
      <c r="K2373" s="2">
        <f t="shared" si="292"/>
        <v>9.2846566219287201</v>
      </c>
    </row>
    <row r="2374" spans="1:11" ht="13.5" x14ac:dyDescent="0.25">
      <c r="A2374" s="3">
        <f>TITRES_STAT!B2377</f>
        <v>45462</v>
      </c>
      <c r="B2374" s="6">
        <f>TITRES_STAT!D2377</f>
        <v>9.3840000000000003</v>
      </c>
      <c r="C2374" s="2">
        <f t="shared" si="293"/>
        <v>8.680000000000021E-2</v>
      </c>
      <c r="D2374" s="2">
        <f t="shared" ref="D2374:D2437" si="294">AVERAGE(B2370:B2374)</f>
        <v>9.3145600000000002</v>
      </c>
      <c r="E2374" s="2">
        <f t="shared" si="288"/>
        <v>9.3692799999999998</v>
      </c>
      <c r="F2374" s="2">
        <f t="shared" si="289"/>
        <v>9.2493650000000009</v>
      </c>
      <c r="G2374" s="2">
        <f t="shared" si="291"/>
        <v>9.2525019999999962</v>
      </c>
      <c r="H2374" s="2">
        <f t="shared" si="287"/>
        <v>9.6794239999999903</v>
      </c>
      <c r="I2374" s="2">
        <f t="array" ref="I2374">SUMPRODUCT(B2358:B2377, (ROW(B2358:B2377)-ROW(B2358)+1)) / (20*21/2)</f>
        <v>9.3500738095238098</v>
      </c>
      <c r="J2374" s="2">
        <f t="shared" si="290"/>
        <v>9.2887142332066208</v>
      </c>
      <c r="K2374" s="2">
        <f t="shared" si="292"/>
        <v>9.2885524406766145</v>
      </c>
    </row>
    <row r="2375" spans="1:11" ht="13.5" x14ac:dyDescent="0.25">
      <c r="A2375" s="3">
        <f>TITRES_STAT!B2378</f>
        <v>45463</v>
      </c>
      <c r="B2375" s="6">
        <f>TITRES_STAT!D2378</f>
        <v>9.3840000000000003</v>
      </c>
      <c r="C2375" s="2">
        <f t="shared" si="293"/>
        <v>0</v>
      </c>
      <c r="D2375" s="2">
        <f t="shared" si="294"/>
        <v>9.3475600000000014</v>
      </c>
      <c r="E2375" s="2">
        <f t="shared" si="288"/>
        <v>9.3614599999999992</v>
      </c>
      <c r="F2375" s="2">
        <f t="shared" si="289"/>
        <v>9.2667400000000022</v>
      </c>
      <c r="G2375" s="2">
        <f t="shared" si="291"/>
        <v>9.2518059999999966</v>
      </c>
      <c r="H2375" s="2">
        <f t="shared" si="287"/>
        <v>9.6785549999999905</v>
      </c>
      <c r="I2375" s="2">
        <f t="array" ref="I2375">SUMPRODUCT(B2359:B2378, (ROW(B2359:B2378)-ROW(B2359)+1)) / (20*21/2)</f>
        <v>9.3567400000000021</v>
      </c>
      <c r="J2375" s="2">
        <f t="shared" si="290"/>
        <v>9.2977890681393234</v>
      </c>
      <c r="K2375" s="2">
        <f t="shared" si="292"/>
        <v>9.2922954822187087</v>
      </c>
    </row>
    <row r="2376" spans="1:11" ht="13.5" x14ac:dyDescent="0.25">
      <c r="A2376" s="3">
        <f>TITRES_STAT!B2379</f>
        <v>45464</v>
      </c>
      <c r="B2376" s="6">
        <f>TITRES_STAT!D2379</f>
        <v>9.3840000000000003</v>
      </c>
      <c r="C2376" s="2">
        <f t="shared" si="293"/>
        <v>0</v>
      </c>
      <c r="D2376" s="2">
        <f t="shared" si="294"/>
        <v>9.3649200000000015</v>
      </c>
      <c r="E2376" s="2">
        <f t="shared" si="288"/>
        <v>9.3562399999999997</v>
      </c>
      <c r="F2376" s="2">
        <f t="shared" si="289"/>
        <v>9.2845500000000047</v>
      </c>
      <c r="G2376" s="2">
        <f t="shared" si="291"/>
        <v>9.2511099999999971</v>
      </c>
      <c r="H2376" s="2">
        <f t="shared" si="287"/>
        <v>9.6776859999999907</v>
      </c>
      <c r="I2376" s="2">
        <f t="array" ref="I2376">SUMPRODUCT(B2360:B2379, (ROW(B2360:B2379)-ROW(B2360)+1)) / (20*21/2)</f>
        <v>9.3617095238095249</v>
      </c>
      <c r="J2376" s="2">
        <f t="shared" si="290"/>
        <v>9.3059996330784358</v>
      </c>
      <c r="K2376" s="2">
        <f t="shared" si="292"/>
        <v>9.2958917378179748</v>
      </c>
    </row>
    <row r="2377" spans="1:11" ht="13.5" x14ac:dyDescent="0.25">
      <c r="A2377" s="3">
        <f>TITRES_STAT!B2380</f>
        <v>45467</v>
      </c>
      <c r="B2377" s="6">
        <f>TITRES_STAT!D2380</f>
        <v>9.3754000000000008</v>
      </c>
      <c r="C2377" s="2">
        <f t="shared" si="293"/>
        <v>-8.5999999999994969E-3</v>
      </c>
      <c r="D2377" s="2">
        <f t="shared" si="294"/>
        <v>9.3649200000000015</v>
      </c>
      <c r="E2377" s="2">
        <f t="shared" si="288"/>
        <v>9.3519000000000005</v>
      </c>
      <c r="F2377" s="2">
        <f t="shared" si="289"/>
        <v>9.3054050000000021</v>
      </c>
      <c r="G2377" s="2">
        <f t="shared" si="291"/>
        <v>9.2511099999999971</v>
      </c>
      <c r="H2377" s="2">
        <f t="shared" si="287"/>
        <v>9.6767739999999893</v>
      </c>
      <c r="I2377" s="2">
        <f t="array" ref="I2377">SUMPRODUCT(B2361:B2380, (ROW(B2361:B2380)-ROW(B2361)+1)) / (20*21/2)</f>
        <v>9.3657600000000016</v>
      </c>
      <c r="J2377" s="2">
        <f t="shared" si="290"/>
        <v>9.3126091918328715</v>
      </c>
      <c r="K2377" s="2">
        <f t="shared" si="292"/>
        <v>9.2990097088839363</v>
      </c>
    </row>
    <row r="2378" spans="1:11" ht="13.5" x14ac:dyDescent="0.25">
      <c r="A2378" s="3">
        <f>TITRES_STAT!B2381</f>
        <v>45468</v>
      </c>
      <c r="B2378" s="6">
        <f>TITRES_STAT!D2381</f>
        <v>9.3754000000000008</v>
      </c>
      <c r="C2378" s="2">
        <f t="shared" si="293"/>
        <v>0</v>
      </c>
      <c r="D2378" s="2">
        <f t="shared" si="294"/>
        <v>9.3805599999999991</v>
      </c>
      <c r="E2378" s="2">
        <f t="shared" si="288"/>
        <v>9.3475599999999996</v>
      </c>
      <c r="F2378" s="2">
        <f t="shared" si="289"/>
        <v>9.3232200000000027</v>
      </c>
      <c r="G2378" s="2">
        <f t="shared" si="291"/>
        <v>9.2511099999999988</v>
      </c>
      <c r="H2378" s="2">
        <f t="shared" ref="H2378:H2441" si="295">AVERAGE(B2179:B2378)</f>
        <v>9.6748189999999905</v>
      </c>
      <c r="I2378" s="2">
        <f t="array" ref="I2378">SUMPRODUCT(B2362:B2381, (ROW(B2362:B2381)-ROW(B2362)+1)) / (20*21/2)</f>
        <v>9.3523161904761913</v>
      </c>
      <c r="J2378" s="2">
        <f t="shared" si="290"/>
        <v>9.3185892688011709</v>
      </c>
      <c r="K2378" s="2">
        <f t="shared" si="292"/>
        <v>9.3020054065747626</v>
      </c>
    </row>
    <row r="2379" spans="1:11" ht="13.5" x14ac:dyDescent="0.25">
      <c r="A2379" s="3">
        <f>TITRES_STAT!B2382</f>
        <v>45469</v>
      </c>
      <c r="B2379" s="6">
        <f>TITRES_STAT!D2382</f>
        <v>9.3754000000000008</v>
      </c>
      <c r="C2379" s="2">
        <f t="shared" si="293"/>
        <v>0</v>
      </c>
      <c r="D2379" s="2">
        <f t="shared" si="294"/>
        <v>9.3788400000000003</v>
      </c>
      <c r="E2379" s="2">
        <f t="shared" si="288"/>
        <v>9.3467000000000002</v>
      </c>
      <c r="F2379" s="2">
        <f t="shared" si="289"/>
        <v>9.3414700000000046</v>
      </c>
      <c r="G2379" s="2">
        <f t="shared" si="291"/>
        <v>9.2509379999999979</v>
      </c>
      <c r="H2379" s="2">
        <f t="shared" si="295"/>
        <v>9.6728639999999881</v>
      </c>
      <c r="I2379" s="2">
        <f t="array" ref="I2379">SUMPRODUCT(B2363:B2382, (ROW(B2363:B2382)-ROW(B2363)+1)) / (20*21/2)</f>
        <v>9.3552909523809529</v>
      </c>
      <c r="J2379" s="2">
        <f t="shared" si="290"/>
        <v>9.3239998146296319</v>
      </c>
      <c r="K2379" s="2">
        <f t="shared" si="292"/>
        <v>9.3048836259247718</v>
      </c>
    </row>
    <row r="2380" spans="1:11" ht="13.5" x14ac:dyDescent="0.25">
      <c r="A2380" s="3">
        <f>TITRES_STAT!B2383</f>
        <v>45470</v>
      </c>
      <c r="B2380" s="6">
        <f>TITRES_STAT!D2383</f>
        <v>9.3840000000000003</v>
      </c>
      <c r="C2380" s="2">
        <f t="shared" si="293"/>
        <v>8.5999999999994969E-3</v>
      </c>
      <c r="D2380" s="2">
        <f t="shared" si="294"/>
        <v>9.3788400000000003</v>
      </c>
      <c r="E2380" s="2">
        <f t="shared" ref="E2380:E2443" si="296">AVERAGE(B2371:B2380)</f>
        <v>9.3632000000000009</v>
      </c>
      <c r="F2380" s="2">
        <f t="shared" si="289"/>
        <v>9.351460000000003</v>
      </c>
      <c r="G2380" s="2">
        <f t="shared" si="291"/>
        <v>9.2512839999999983</v>
      </c>
      <c r="H2380" s="2">
        <f t="shared" si="295"/>
        <v>9.6703439999999894</v>
      </c>
      <c r="I2380" s="2">
        <f t="array" ref="I2380">SUMPRODUCT(B2364:B2383, (ROW(B2364:B2383)-ROW(B2364)+1)) / (20*21/2)</f>
        <v>9.3573142857142866</v>
      </c>
      <c r="J2380" s="2">
        <f t="shared" si="290"/>
        <v>9.3297141179982379</v>
      </c>
      <c r="K2380" s="2">
        <f t="shared" si="292"/>
        <v>9.3079862288296837</v>
      </c>
    </row>
    <row r="2381" spans="1:11" ht="13.5" x14ac:dyDescent="0.25">
      <c r="A2381" s="3">
        <f>TITRES_STAT!B2384</f>
        <v>45471</v>
      </c>
      <c r="B2381" s="6">
        <f>TITRES_STAT!D2384</f>
        <v>9.2103000000000002</v>
      </c>
      <c r="C2381" s="2">
        <f t="shared" si="293"/>
        <v>-0.17370000000000019</v>
      </c>
      <c r="D2381" s="2">
        <f t="shared" si="294"/>
        <v>9.344100000000001</v>
      </c>
      <c r="E2381" s="2">
        <f t="shared" si="296"/>
        <v>9.3545100000000012</v>
      </c>
      <c r="F2381" s="2">
        <f t="shared" si="289"/>
        <v>9.3527650000000033</v>
      </c>
      <c r="G2381" s="2">
        <f t="shared" si="291"/>
        <v>9.2481559999999998</v>
      </c>
      <c r="H2381" s="2">
        <f t="shared" si="295"/>
        <v>9.6675204999999895</v>
      </c>
      <c r="I2381" s="2">
        <f t="array" ref="I2381">SUMPRODUCT(B2365:B2384, (ROW(B2365:B2384)-ROW(B2365)+1)) / (20*21/2)</f>
        <v>9.3577738095238114</v>
      </c>
      <c r="J2381" s="2">
        <f t="shared" si="290"/>
        <v>9.3183413448555488</v>
      </c>
      <c r="K2381" s="2">
        <f t="shared" si="292"/>
        <v>9.3041553963265589</v>
      </c>
    </row>
    <row r="2382" spans="1:11" ht="13.5" x14ac:dyDescent="0.25">
      <c r="A2382" s="3">
        <f>TITRES_STAT!B2385</f>
        <v>45474</v>
      </c>
      <c r="B2382" s="6">
        <f>TITRES_STAT!D2385</f>
        <v>9.3840000000000003</v>
      </c>
      <c r="C2382" s="2">
        <f t="shared" si="293"/>
        <v>0.17370000000000019</v>
      </c>
      <c r="D2382" s="2">
        <f t="shared" si="294"/>
        <v>9.3458199999999998</v>
      </c>
      <c r="E2382" s="2">
        <f t="shared" si="296"/>
        <v>9.3553700000000006</v>
      </c>
      <c r="F2382" s="2">
        <f t="shared" si="289"/>
        <v>9.3627550000000017</v>
      </c>
      <c r="G2382" s="2">
        <f t="shared" si="291"/>
        <v>9.2485020000000002</v>
      </c>
      <c r="H2382" s="2">
        <f t="shared" si="295"/>
        <v>9.6666514999999897</v>
      </c>
      <c r="I2382" s="2">
        <f t="array" ref="I2382">SUMPRODUCT(B2366:B2385, (ROW(B2366:B2385)-ROW(B2366)+1)) / (20*21/2)</f>
        <v>9.3594657142857169</v>
      </c>
      <c r="J2382" s="2">
        <f t="shared" si="290"/>
        <v>9.3245945501074008</v>
      </c>
      <c r="K2382" s="2">
        <f t="shared" si="292"/>
        <v>9.3072865572549297</v>
      </c>
    </row>
    <row r="2383" spans="1:11" ht="13.5" x14ac:dyDescent="0.25">
      <c r="A2383" s="3">
        <f>TITRES_STAT!B2386</f>
        <v>45475</v>
      </c>
      <c r="B2383" s="6">
        <f>TITRES_STAT!D2386</f>
        <v>9.3840000000000003</v>
      </c>
      <c r="C2383" s="2">
        <f t="shared" si="293"/>
        <v>0</v>
      </c>
      <c r="D2383" s="2">
        <f t="shared" si="294"/>
        <v>9.3475400000000004</v>
      </c>
      <c r="E2383" s="2">
        <f t="shared" si="296"/>
        <v>9.3640500000000007</v>
      </c>
      <c r="F2383" s="2">
        <f t="shared" si="289"/>
        <v>9.3705750000000023</v>
      </c>
      <c r="G2383" s="2">
        <f t="shared" si="291"/>
        <v>9.2488480000000006</v>
      </c>
      <c r="H2383" s="2">
        <f t="shared" si="295"/>
        <v>9.66578249999999</v>
      </c>
      <c r="I2383" s="2">
        <f t="array" ref="I2383">SUMPRODUCT(B2367:B2386, (ROW(B2367:B2386)-ROW(B2367)+1)) / (20*21/2)</f>
        <v>9.365672857142858</v>
      </c>
      <c r="J2383" s="2">
        <f t="shared" si="290"/>
        <v>9.330252212001934</v>
      </c>
      <c r="K2383" s="2">
        <f t="shared" si="292"/>
        <v>9.3102949275586582</v>
      </c>
    </row>
    <row r="2384" spans="1:11" ht="13.5" x14ac:dyDescent="0.25">
      <c r="A2384" s="3">
        <f>TITRES_STAT!B2387</f>
        <v>45476</v>
      </c>
      <c r="B2384" s="6">
        <f>TITRES_STAT!D2387</f>
        <v>9.3754000000000008</v>
      </c>
      <c r="C2384" s="2">
        <f t="shared" si="293"/>
        <v>-8.5999999999994969E-3</v>
      </c>
      <c r="D2384" s="2">
        <f t="shared" si="294"/>
        <v>9.3475400000000004</v>
      </c>
      <c r="E2384" s="2">
        <f t="shared" si="296"/>
        <v>9.3631899999999995</v>
      </c>
      <c r="F2384" s="2">
        <f t="shared" si="289"/>
        <v>9.3662349999999996</v>
      </c>
      <c r="G2384" s="2">
        <f t="shared" si="291"/>
        <v>9.2488480000000024</v>
      </c>
      <c r="H2384" s="2">
        <f t="shared" si="295"/>
        <v>9.6648704999999886</v>
      </c>
      <c r="I2384" s="2">
        <f t="array" ref="I2384">SUMPRODUCT(B2368:B2387, (ROW(B2368:B2387)-ROW(B2368)+1)) / (20*21/2)</f>
        <v>9.3719214285714294</v>
      </c>
      <c r="J2384" s="2">
        <f t="shared" si="290"/>
        <v>9.3345520013350836</v>
      </c>
      <c r="K2384" s="2">
        <f t="shared" si="292"/>
        <v>9.3128480676543983</v>
      </c>
    </row>
    <row r="2385" spans="1:11" ht="13.5" x14ac:dyDescent="0.25">
      <c r="A2385" s="3">
        <f>TITRES_STAT!B2388</f>
        <v>45477</v>
      </c>
      <c r="B2385" s="6">
        <f>TITRES_STAT!D2388</f>
        <v>9.3840000000000003</v>
      </c>
      <c r="C2385" s="2">
        <f t="shared" si="293"/>
        <v>8.5999999999994969E-3</v>
      </c>
      <c r="D2385" s="2">
        <f t="shared" si="294"/>
        <v>9.3475400000000004</v>
      </c>
      <c r="E2385" s="2">
        <f t="shared" si="296"/>
        <v>9.3631899999999995</v>
      </c>
      <c r="F2385" s="2">
        <f t="shared" si="289"/>
        <v>9.362325000000002</v>
      </c>
      <c r="G2385" s="2">
        <f t="shared" si="291"/>
        <v>9.2490200000000016</v>
      </c>
      <c r="H2385" s="2">
        <f t="shared" si="295"/>
        <v>9.6640014999999906</v>
      </c>
      <c r="I2385" s="2">
        <f t="array" ref="I2385">SUMPRODUCT(B2369:B2388, (ROW(B2369:B2388)-ROW(B2369)+1)) / (20*21/2)</f>
        <v>9.381433333333332</v>
      </c>
      <c r="J2385" s="2">
        <f t="shared" si="290"/>
        <v>9.3392613345412663</v>
      </c>
      <c r="K2385" s="2">
        <f t="shared" si="292"/>
        <v>9.3156383395110893</v>
      </c>
    </row>
    <row r="2386" spans="1:11" ht="13.5" x14ac:dyDescent="0.25">
      <c r="A2386" s="3">
        <f>TITRES_STAT!B2389</f>
        <v>45478</v>
      </c>
      <c r="B2386" s="6">
        <f>TITRES_STAT!D2389</f>
        <v>9.4275000000000002</v>
      </c>
      <c r="C2386" s="2">
        <f t="shared" si="293"/>
        <v>4.3499999999999872E-2</v>
      </c>
      <c r="D2386" s="2">
        <f t="shared" si="294"/>
        <v>9.3909800000000008</v>
      </c>
      <c r="E2386" s="2">
        <f t="shared" si="296"/>
        <v>9.36754</v>
      </c>
      <c r="F2386" s="2">
        <f t="shared" si="289"/>
        <v>9.3618900000000025</v>
      </c>
      <c r="G2386" s="2">
        <f t="shared" si="291"/>
        <v>9.2504100000000022</v>
      </c>
      <c r="H2386" s="2">
        <f t="shared" si="295"/>
        <v>9.6637844999999896</v>
      </c>
      <c r="I2386" s="2">
        <f t="array" ref="I2386">SUMPRODUCT(B2370:B2389, (ROW(B2370:B2389)-ROW(B2370)+1)) / (20*21/2)</f>
        <v>9.4096338095238092</v>
      </c>
      <c r="J2386" s="2">
        <f t="shared" si="290"/>
        <v>9.3476650169659088</v>
      </c>
      <c r="K2386" s="2">
        <f t="shared" si="292"/>
        <v>9.3200250712949675</v>
      </c>
    </row>
    <row r="2387" spans="1:11" ht="13.5" x14ac:dyDescent="0.25">
      <c r="A2387" s="3">
        <f>TITRES_STAT!B2390</f>
        <v>45481</v>
      </c>
      <c r="B2387" s="6">
        <f>TITRES_STAT!D2390</f>
        <v>9.4275000000000002</v>
      </c>
      <c r="C2387" s="2">
        <f t="shared" si="293"/>
        <v>0</v>
      </c>
      <c r="D2387" s="2">
        <f t="shared" si="294"/>
        <v>9.39968</v>
      </c>
      <c r="E2387" s="2">
        <f t="shared" si="296"/>
        <v>9.3727499999999999</v>
      </c>
      <c r="F2387" s="2">
        <f t="shared" si="289"/>
        <v>9.3623250000000038</v>
      </c>
      <c r="G2387" s="2">
        <f t="shared" si="291"/>
        <v>9.2538860000000014</v>
      </c>
      <c r="H2387" s="2">
        <f t="shared" si="295"/>
        <v>9.6631329999999895</v>
      </c>
      <c r="I2387" s="2">
        <f t="array" ref="I2387">SUMPRODUCT(B2371:B2390, (ROW(B2371:B2390)-ROW(B2371)+1)) / (20*21/2)</f>
        <v>9.4453552380952388</v>
      </c>
      <c r="J2387" s="2">
        <f t="shared" si="290"/>
        <v>9.3552683486834418</v>
      </c>
      <c r="K2387" s="2">
        <f t="shared" si="292"/>
        <v>9.3242397743814394</v>
      </c>
    </row>
    <row r="2388" spans="1:11" ht="13.5" x14ac:dyDescent="0.25">
      <c r="A2388" s="3">
        <f>TITRES_STAT!B2391</f>
        <v>45482</v>
      </c>
      <c r="B2388" s="6">
        <f>TITRES_STAT!D2391</f>
        <v>9.4621999999999993</v>
      </c>
      <c r="C2388" s="2">
        <f t="shared" si="293"/>
        <v>3.4699999999999065E-2</v>
      </c>
      <c r="D2388" s="2">
        <f t="shared" si="294"/>
        <v>9.4153199999999995</v>
      </c>
      <c r="E2388" s="2">
        <f t="shared" si="296"/>
        <v>9.3814299999999982</v>
      </c>
      <c r="F2388" s="2">
        <f t="shared" ref="F2388:F2451" si="297">AVERAGE(B2369:B2388)</f>
        <v>9.3644950000000016</v>
      </c>
      <c r="G2388" s="2">
        <f t="shared" si="291"/>
        <v>9.257360000000002</v>
      </c>
      <c r="H2388" s="2">
        <f t="shared" si="295"/>
        <v>9.6626549999999902</v>
      </c>
      <c r="I2388" s="2">
        <f t="array" ref="I2388">SUMPRODUCT(B2372:B2391, (ROW(B2372:B2391)-ROW(B2372)+1)) / (20*21/2)</f>
        <v>9.4741128571428579</v>
      </c>
      <c r="J2388" s="2">
        <f t="shared" si="290"/>
        <v>9.3654523154754941</v>
      </c>
      <c r="K2388" s="2">
        <f t="shared" si="292"/>
        <v>9.329649979307657</v>
      </c>
    </row>
    <row r="2389" spans="1:11" ht="13.5" x14ac:dyDescent="0.25">
      <c r="A2389" s="3">
        <f>TITRES_STAT!B2392</f>
        <v>45483</v>
      </c>
      <c r="B2389" s="6">
        <f>TITRES_STAT!D2392</f>
        <v>9.6606000000000005</v>
      </c>
      <c r="C2389" s="2">
        <f t="shared" si="293"/>
        <v>0.19840000000000124</v>
      </c>
      <c r="D2389" s="2">
        <f t="shared" si="294"/>
        <v>9.4723600000000001</v>
      </c>
      <c r="E2389" s="2">
        <f t="shared" si="296"/>
        <v>9.4099499999999985</v>
      </c>
      <c r="F2389" s="2">
        <f t="shared" si="297"/>
        <v>9.3783250000000002</v>
      </c>
      <c r="G2389" s="2">
        <f t="shared" si="291"/>
        <v>9.2646280000000019</v>
      </c>
      <c r="H2389" s="2">
        <f t="shared" si="295"/>
        <v>9.6615614999999906</v>
      </c>
      <c r="I2389" s="2">
        <f t="array" ref="I2389">SUMPRODUCT(B2373:B2392, (ROW(B2373:B2392)-ROW(B2373)+1)) / (20*21/2)</f>
        <v>9.4832238095238086</v>
      </c>
      <c r="J2389" s="2">
        <f t="shared" ref="J2389:J2452" si="298">$J$4*B2389+J2388*(1-$J$4)</f>
        <v>9.3935616187635418</v>
      </c>
      <c r="K2389" s="2">
        <f t="shared" si="292"/>
        <v>9.3426284114916704</v>
      </c>
    </row>
    <row r="2390" spans="1:11" ht="13.5" x14ac:dyDescent="0.25">
      <c r="A2390" s="3">
        <f>TITRES_STAT!B2393</f>
        <v>45484</v>
      </c>
      <c r="B2390" s="6">
        <f>TITRES_STAT!D2393</f>
        <v>9.7533999999999992</v>
      </c>
      <c r="C2390" s="2">
        <f t="shared" si="293"/>
        <v>9.2799999999998661E-2</v>
      </c>
      <c r="D2390" s="2">
        <f t="shared" si="294"/>
        <v>9.5462400000000009</v>
      </c>
      <c r="E2390" s="2">
        <f t="shared" si="296"/>
        <v>9.4468899999999998</v>
      </c>
      <c r="F2390" s="2">
        <f t="shared" si="297"/>
        <v>9.4050450000000012</v>
      </c>
      <c r="G2390" s="2">
        <f t="shared" si="291"/>
        <v>9.273926000000003</v>
      </c>
      <c r="H2390" s="2">
        <f t="shared" si="295"/>
        <v>9.6609319999999901</v>
      </c>
      <c r="I2390" s="2">
        <f t="array" ref="I2390">SUMPRODUCT(B2374:B2393, (ROW(B2374:B2393)-ROW(B2374)+1)) / (20*21/2)</f>
        <v>9.504030952380953</v>
      </c>
      <c r="J2390" s="2">
        <f t="shared" si="298"/>
        <v>9.4278319407860618</v>
      </c>
      <c r="K2390" s="2">
        <f t="shared" si="292"/>
        <v>9.3587371012370948</v>
      </c>
    </row>
    <row r="2391" spans="1:11" ht="13.5" x14ac:dyDescent="0.25">
      <c r="A2391" s="3">
        <f>TITRES_STAT!B2394</f>
        <v>45485</v>
      </c>
      <c r="B2391" s="6">
        <f>TITRES_STAT!D2394</f>
        <v>9.7070000000000007</v>
      </c>
      <c r="C2391" s="2">
        <f t="shared" si="293"/>
        <v>-4.6399999999998442E-2</v>
      </c>
      <c r="D2391" s="2">
        <f t="shared" si="294"/>
        <v>9.6021400000000003</v>
      </c>
      <c r="E2391" s="2">
        <f t="shared" si="296"/>
        <v>9.4965599999999988</v>
      </c>
      <c r="F2391" s="2">
        <f t="shared" si="297"/>
        <v>9.425535</v>
      </c>
      <c r="G2391" s="2">
        <f t="shared" si="291"/>
        <v>9.2821220000000046</v>
      </c>
      <c r="H2391" s="2">
        <f t="shared" si="295"/>
        <v>9.6600704999999909</v>
      </c>
      <c r="I2391" s="2">
        <f t="array" ref="I2391">SUMPRODUCT(B2375:B2394, (ROW(B2375:B2394)-ROW(B2375)+1)) / (20*21/2)</f>
        <v>9.5222661904761914</v>
      </c>
      <c r="J2391" s="2">
        <f t="shared" si="298"/>
        <v>9.4544193749969132</v>
      </c>
      <c r="K2391" s="2">
        <f t="shared" si="292"/>
        <v>9.3723944698160331</v>
      </c>
    </row>
    <row r="2392" spans="1:11" ht="13.5" x14ac:dyDescent="0.25">
      <c r="A2392" s="3">
        <f>TITRES_STAT!B2395</f>
        <v>45488</v>
      </c>
      <c r="B2392" s="6">
        <f>TITRES_STAT!D2395</f>
        <v>9.5212000000000003</v>
      </c>
      <c r="C2392" s="2">
        <f t="shared" si="293"/>
        <v>-0.18580000000000041</v>
      </c>
      <c r="D2392" s="2">
        <f t="shared" si="294"/>
        <v>9.6208799999999997</v>
      </c>
      <c r="E2392" s="2">
        <f t="shared" si="296"/>
        <v>9.5102799999999998</v>
      </c>
      <c r="F2392" s="2">
        <f t="shared" si="297"/>
        <v>9.4328249999999993</v>
      </c>
      <c r="G2392" s="2">
        <f t="shared" si="291"/>
        <v>9.2958140000000036</v>
      </c>
      <c r="H2392" s="2">
        <f t="shared" si="295"/>
        <v>9.6582799999999907</v>
      </c>
      <c r="I2392" s="2">
        <f t="array" ref="I2392">SUMPRODUCT(B2376:B2395, (ROW(B2376:B2395)-ROW(B2376)+1)) / (20*21/2)</f>
        <v>9.5392728571428584</v>
      </c>
      <c r="J2392" s="2">
        <f t="shared" si="298"/>
        <v>9.460779434521017</v>
      </c>
      <c r="K2392" s="2">
        <f t="shared" si="292"/>
        <v>9.3782299808036402</v>
      </c>
    </row>
    <row r="2393" spans="1:11" ht="13.5" x14ac:dyDescent="0.25">
      <c r="A2393" s="3">
        <f>TITRES_STAT!B2396</f>
        <v>45489</v>
      </c>
      <c r="B2393" s="6">
        <f>TITRES_STAT!D2396</f>
        <v>9.6513000000000009</v>
      </c>
      <c r="C2393" s="2">
        <f t="shared" si="293"/>
        <v>0.13010000000000055</v>
      </c>
      <c r="D2393" s="2">
        <f t="shared" si="294"/>
        <v>9.6586999999999996</v>
      </c>
      <c r="E2393" s="2">
        <f t="shared" si="296"/>
        <v>9.5370099999999987</v>
      </c>
      <c r="F2393" s="2">
        <f t="shared" si="297"/>
        <v>9.450529999999997</v>
      </c>
      <c r="G2393" s="2">
        <f t="shared" si="291"/>
        <v>9.3048080000000031</v>
      </c>
      <c r="H2393" s="2">
        <f t="shared" si="295"/>
        <v>9.6588344999999904</v>
      </c>
      <c r="I2393" s="2">
        <f t="array" ref="I2393">SUMPRODUCT(B2377:B2396, (ROW(B2377:B2396)-ROW(B2377)+1)) / (20*21/2)</f>
        <v>9.5656604761904784</v>
      </c>
      <c r="J2393" s="2">
        <f t="shared" si="298"/>
        <v>9.4789242502809206</v>
      </c>
      <c r="K2393" s="2">
        <f t="shared" si="292"/>
        <v>9.3889386090074201</v>
      </c>
    </row>
    <row r="2394" spans="1:11" ht="13.5" x14ac:dyDescent="0.25">
      <c r="A2394" s="3">
        <f>TITRES_STAT!B2397</f>
        <v>45490</v>
      </c>
      <c r="B2394" s="6">
        <f>TITRES_STAT!D2397</f>
        <v>9.6419999999999995</v>
      </c>
      <c r="C2394" s="2">
        <f t="shared" si="293"/>
        <v>-9.3000000000014182E-3</v>
      </c>
      <c r="D2394" s="2">
        <f t="shared" si="294"/>
        <v>9.6549800000000001</v>
      </c>
      <c r="E2394" s="2">
        <f t="shared" si="296"/>
        <v>9.5636700000000001</v>
      </c>
      <c r="F2394" s="2">
        <f t="shared" si="297"/>
        <v>9.4634299999999989</v>
      </c>
      <c r="G2394" s="2">
        <f t="shared" si="291"/>
        <v>9.3125740000000032</v>
      </c>
      <c r="H2394" s="2">
        <f t="shared" si="295"/>
        <v>9.6577349999999917</v>
      </c>
      <c r="I2394" s="2">
        <f t="array" ref="I2394">SUMPRODUCT(B2378:B2397, (ROW(B2378:B2397)-ROW(B2378)+1)) / (20*21/2)</f>
        <v>9.5885271428571439</v>
      </c>
      <c r="J2394" s="2">
        <f t="shared" si="298"/>
        <v>9.4944552740636894</v>
      </c>
      <c r="K2394" s="2">
        <f t="shared" si="292"/>
        <v>9.3988625851247765</v>
      </c>
    </row>
    <row r="2395" spans="1:11" ht="13.5" x14ac:dyDescent="0.25">
      <c r="A2395" s="3">
        <f>TITRES_STAT!B2398</f>
        <v>45491</v>
      </c>
      <c r="B2395" s="6">
        <f>TITRES_STAT!D2398</f>
        <v>9.6419999999999995</v>
      </c>
      <c r="C2395" s="2">
        <f t="shared" si="293"/>
        <v>0</v>
      </c>
      <c r="D2395" s="2">
        <f t="shared" si="294"/>
        <v>9.6326999999999998</v>
      </c>
      <c r="E2395" s="2">
        <f t="shared" si="296"/>
        <v>9.5894700000000004</v>
      </c>
      <c r="F2395" s="2">
        <f t="shared" si="297"/>
        <v>9.4763299999999973</v>
      </c>
      <c r="G2395" s="2">
        <f t="shared" si="291"/>
        <v>9.3203400000000052</v>
      </c>
      <c r="H2395" s="2">
        <f t="shared" si="295"/>
        <v>9.6573304999999916</v>
      </c>
      <c r="I2395" s="2">
        <f t="array" ref="I2395">SUMPRODUCT(B2379:B2398, (ROW(B2379:B2398)-ROW(B2379)+1)) / (20*21/2)</f>
        <v>9.6087961904761894</v>
      </c>
      <c r="J2395" s="2">
        <f t="shared" si="298"/>
        <v>9.5085071527242899</v>
      </c>
      <c r="K2395" s="2">
        <f t="shared" si="292"/>
        <v>9.4083973857081187</v>
      </c>
    </row>
    <row r="2396" spans="1:11" ht="13.5" x14ac:dyDescent="0.25">
      <c r="A2396" s="3">
        <f>TITRES_STAT!B2399</f>
        <v>45492</v>
      </c>
      <c r="B2396" s="6">
        <f>TITRES_STAT!D2399</f>
        <v>9.7533999999999992</v>
      </c>
      <c r="C2396" s="2">
        <f t="shared" si="293"/>
        <v>0.11139999999999972</v>
      </c>
      <c r="D2396" s="2">
        <f t="shared" si="294"/>
        <v>9.6419800000000002</v>
      </c>
      <c r="E2396" s="2">
        <f t="shared" si="296"/>
        <v>9.6220599999999994</v>
      </c>
      <c r="F2396" s="2">
        <f t="shared" si="297"/>
        <v>9.4947999999999979</v>
      </c>
      <c r="G2396" s="2">
        <f t="shared" si="291"/>
        <v>9.3305080000000036</v>
      </c>
      <c r="H2396" s="2">
        <f t="shared" si="295"/>
        <v>9.6568744999999918</v>
      </c>
      <c r="I2396" s="2">
        <f t="array" ref="I2396">SUMPRODUCT(B2380:B2399, (ROW(B2380:B2399)-ROW(B2380)+1)) / (20*21/2)</f>
        <v>9.6212071428571431</v>
      </c>
      <c r="J2396" s="2">
        <f t="shared" si="298"/>
        <v>9.5318302810362621</v>
      </c>
      <c r="K2396" s="2">
        <f t="shared" si="292"/>
        <v>9.4219268999940748</v>
      </c>
    </row>
    <row r="2397" spans="1:11" ht="13.5" x14ac:dyDescent="0.25">
      <c r="A2397" s="3">
        <f>TITRES_STAT!B2400</f>
        <v>45495</v>
      </c>
      <c r="B2397" s="6">
        <f>TITRES_STAT!D2400</f>
        <v>9.7348999999999997</v>
      </c>
      <c r="C2397" s="2">
        <f t="shared" si="293"/>
        <v>-1.8499999999999517E-2</v>
      </c>
      <c r="D2397" s="2">
        <f t="shared" si="294"/>
        <v>9.6847199999999987</v>
      </c>
      <c r="E2397" s="2">
        <f t="shared" si="296"/>
        <v>9.6527999999999992</v>
      </c>
      <c r="F2397" s="2">
        <f t="shared" si="297"/>
        <v>9.5127749999999995</v>
      </c>
      <c r="G2397" s="2">
        <f t="shared" si="291"/>
        <v>9.342564000000003</v>
      </c>
      <c r="H2397" s="2">
        <f t="shared" si="295"/>
        <v>9.6581944999999934</v>
      </c>
      <c r="I2397" s="2">
        <f t="array" ref="I2397">SUMPRODUCT(B2381:B2400, (ROW(B2381:B2400)-ROW(B2381)+1)) / (20*21/2)</f>
        <v>9.6322600000000005</v>
      </c>
      <c r="J2397" s="2">
        <f t="shared" si="298"/>
        <v>9.5511702542709038</v>
      </c>
      <c r="K2397" s="2">
        <f t="shared" si="292"/>
        <v>9.4342003548962676</v>
      </c>
    </row>
    <row r="2398" spans="1:11" ht="13.5" x14ac:dyDescent="0.25">
      <c r="A2398" s="3">
        <f>TITRES_STAT!B2401</f>
        <v>45496</v>
      </c>
      <c r="B2398" s="6">
        <f>TITRES_STAT!D2401</f>
        <v>9.7256</v>
      </c>
      <c r="C2398" s="2">
        <f t="shared" si="293"/>
        <v>-9.2999999999996419E-3</v>
      </c>
      <c r="D2398" s="2">
        <f t="shared" si="294"/>
        <v>9.699580000000001</v>
      </c>
      <c r="E2398" s="2">
        <f t="shared" si="296"/>
        <v>9.6791400000000003</v>
      </c>
      <c r="F2398" s="2">
        <f t="shared" si="297"/>
        <v>9.5302849999999975</v>
      </c>
      <c r="G2398" s="2">
        <f t="shared" si="291"/>
        <v>9.3530440000000041</v>
      </c>
      <c r="H2398" s="2">
        <f t="shared" si="295"/>
        <v>9.6599454999999939</v>
      </c>
      <c r="I2398" s="2">
        <f t="array" ref="I2398">SUMPRODUCT(B2382:B2401, (ROW(B2382:B2401)-ROW(B2382)+1)) / (20*21/2)</f>
        <v>9.633148095238095</v>
      </c>
      <c r="J2398" s="2">
        <f t="shared" si="298"/>
        <v>9.5677826110070079</v>
      </c>
      <c r="K2398" s="2">
        <f t="shared" si="292"/>
        <v>9.4456277919591596</v>
      </c>
    </row>
    <row r="2399" spans="1:11" ht="13.5" x14ac:dyDescent="0.25">
      <c r="A2399" s="3">
        <f>TITRES_STAT!B2402</f>
        <v>45497</v>
      </c>
      <c r="B2399" s="6">
        <f>TITRES_STAT!D2402</f>
        <v>9.6606000000000005</v>
      </c>
      <c r="C2399" s="2">
        <f t="shared" si="293"/>
        <v>-6.4999999999999503E-2</v>
      </c>
      <c r="D2399" s="2">
        <f t="shared" si="294"/>
        <v>9.7033000000000005</v>
      </c>
      <c r="E2399" s="2">
        <f t="shared" si="296"/>
        <v>9.6791400000000003</v>
      </c>
      <c r="F2399" s="2">
        <f t="shared" si="297"/>
        <v>9.5445449999999994</v>
      </c>
      <c r="G2399" s="2">
        <f t="shared" si="291"/>
        <v>9.362224000000003</v>
      </c>
      <c r="H2399" s="2">
        <f t="shared" si="295"/>
        <v>9.6613714999999942</v>
      </c>
      <c r="I2399" s="2">
        <f t="array" ref="I2399">SUMPRODUCT(B2383:B2402, (ROW(B2383:B2402)-ROW(B2383)+1)) / (20*21/2)</f>
        <v>9.6323342857142862</v>
      </c>
      <c r="J2399" s="2">
        <f t="shared" si="298"/>
        <v>9.5766223623396733</v>
      </c>
      <c r="K2399" s="2">
        <f t="shared" si="292"/>
        <v>9.4540580746274276</v>
      </c>
    </row>
    <row r="2400" spans="1:11" ht="13.5" x14ac:dyDescent="0.25">
      <c r="A2400" s="3">
        <f>TITRES_STAT!B2403</f>
        <v>45499</v>
      </c>
      <c r="B2400" s="6">
        <f>TITRES_STAT!D2403</f>
        <v>9.6606000000000005</v>
      </c>
      <c r="C2400" s="2">
        <f t="shared" si="293"/>
        <v>0</v>
      </c>
      <c r="D2400" s="2">
        <f t="shared" si="294"/>
        <v>9.70702</v>
      </c>
      <c r="E2400" s="2">
        <f t="shared" si="296"/>
        <v>9.6698599999999999</v>
      </c>
      <c r="F2400" s="2">
        <f t="shared" si="297"/>
        <v>9.5583750000000016</v>
      </c>
      <c r="G2400" s="2">
        <f t="shared" si="291"/>
        <v>9.3714040000000036</v>
      </c>
      <c r="H2400" s="2">
        <f t="shared" si="295"/>
        <v>9.6610164999999935</v>
      </c>
      <c r="I2400" s="2">
        <f t="array" ref="I2400">SUMPRODUCT(B2384:B2403, (ROW(B2384:B2403)-ROW(B2384)+1)) / (20*21/2)</f>
        <v>9.6306457142857127</v>
      </c>
      <c r="J2400" s="2">
        <f t="shared" si="298"/>
        <v>9.5846202325930374</v>
      </c>
      <c r="K2400" s="2">
        <f t="shared" si="292"/>
        <v>9.4621577579753726</v>
      </c>
    </row>
    <row r="2401" spans="1:11" ht="13.5" x14ac:dyDescent="0.25">
      <c r="A2401" s="3">
        <f>TITRES_STAT!B2404</f>
        <v>45502</v>
      </c>
      <c r="B2401" s="6">
        <f>TITRES_STAT!D2404</f>
        <v>9.5677000000000003</v>
      </c>
      <c r="C2401" s="2">
        <f t="shared" si="293"/>
        <v>-9.2900000000000205E-2</v>
      </c>
      <c r="D2401" s="2">
        <f t="shared" si="294"/>
        <v>9.6698800000000009</v>
      </c>
      <c r="E2401" s="2">
        <f t="shared" si="296"/>
        <v>9.6559300000000015</v>
      </c>
      <c r="F2401" s="2">
        <f t="shared" si="297"/>
        <v>9.5762450000000001</v>
      </c>
      <c r="G2401" s="2">
        <f t="shared" si="291"/>
        <v>9.3837660000000032</v>
      </c>
      <c r="H2401" s="2">
        <f t="shared" si="295"/>
        <v>9.660196999999993</v>
      </c>
      <c r="I2401" s="2">
        <f t="array" ref="I2401">SUMPRODUCT(B2385:B2404, (ROW(B2385:B2404)-ROW(B2385)+1)) / (20*21/2)</f>
        <v>9.6245395238095242</v>
      </c>
      <c r="J2401" s="2">
        <f t="shared" si="298"/>
        <v>9.583008781869891</v>
      </c>
      <c r="K2401" s="2">
        <f t="shared" si="292"/>
        <v>9.4662966694273187</v>
      </c>
    </row>
    <row r="2402" spans="1:11" ht="13.5" x14ac:dyDescent="0.25">
      <c r="A2402" s="3">
        <f>TITRES_STAT!B2405</f>
        <v>45503</v>
      </c>
      <c r="B2402" s="6">
        <f>TITRES_STAT!D2405</f>
        <v>9.5677000000000003</v>
      </c>
      <c r="C2402" s="2">
        <f t="shared" si="293"/>
        <v>0</v>
      </c>
      <c r="D2402" s="2">
        <f t="shared" si="294"/>
        <v>9.6364400000000021</v>
      </c>
      <c r="E2402" s="2">
        <f t="shared" si="296"/>
        <v>9.6605799999999995</v>
      </c>
      <c r="F2402" s="2">
        <f t="shared" si="297"/>
        <v>9.5854299999999988</v>
      </c>
      <c r="G2402" s="2">
        <f t="shared" si="291"/>
        <v>9.3935220000000026</v>
      </c>
      <c r="H2402" s="2">
        <f t="shared" si="295"/>
        <v>9.6593774999999944</v>
      </c>
      <c r="I2402" s="2">
        <f t="array" ref="I2402">SUMPRODUCT(B2386:B2405, (ROW(B2386:B2405)-ROW(B2386)+1)) / (20*21/2)</f>
        <v>9.6362757142857145</v>
      </c>
      <c r="J2402" s="2">
        <f t="shared" si="298"/>
        <v>9.5815508026441858</v>
      </c>
      <c r="K2402" s="2">
        <f t="shared" si="292"/>
        <v>9.4702732706262474</v>
      </c>
    </row>
    <row r="2403" spans="1:11" ht="13.5" x14ac:dyDescent="0.25">
      <c r="A2403" s="3">
        <f>TITRES_STAT!B2406</f>
        <v>45504</v>
      </c>
      <c r="B2403" s="6">
        <f>TITRES_STAT!D2406</f>
        <v>9.5677000000000003</v>
      </c>
      <c r="C2403" s="2">
        <f t="shared" si="293"/>
        <v>0</v>
      </c>
      <c r="D2403" s="2">
        <f t="shared" si="294"/>
        <v>9.6048600000000004</v>
      </c>
      <c r="E2403" s="2">
        <f t="shared" si="296"/>
        <v>9.6522200000000016</v>
      </c>
      <c r="F2403" s="2">
        <f t="shared" si="297"/>
        <v>9.5946149999999992</v>
      </c>
      <c r="G2403" s="2">
        <f t="shared" si="291"/>
        <v>9.4034520000000033</v>
      </c>
      <c r="H2403" s="2">
        <f t="shared" si="295"/>
        <v>9.6588184999999953</v>
      </c>
      <c r="I2403" s="2">
        <f t="array" ref="I2403">SUMPRODUCT(B2387:B2406, (ROW(B2387:B2406)-ROW(B2387)+1)) / (20*21/2)</f>
        <v>9.6454995238095247</v>
      </c>
      <c r="J2403" s="2">
        <f t="shared" si="298"/>
        <v>9.5802316785828339</v>
      </c>
      <c r="K2403" s="2">
        <f t="shared" si="292"/>
        <v>9.4740939266801192</v>
      </c>
    </row>
    <row r="2404" spans="1:11" ht="13.5" x14ac:dyDescent="0.25">
      <c r="A2404" s="3">
        <f>TITRES_STAT!B2407</f>
        <v>45505</v>
      </c>
      <c r="B2404" s="6">
        <f>TITRES_STAT!D2407</f>
        <v>9.5305</v>
      </c>
      <c r="C2404" s="2">
        <f t="shared" si="293"/>
        <v>-3.7200000000000344E-2</v>
      </c>
      <c r="D2404" s="2">
        <f t="shared" si="294"/>
        <v>9.5788399999999996</v>
      </c>
      <c r="E2404" s="2">
        <f t="shared" si="296"/>
        <v>9.6410700000000009</v>
      </c>
      <c r="F2404" s="2">
        <f t="shared" si="297"/>
        <v>9.602369999999997</v>
      </c>
      <c r="G2404" s="2">
        <f t="shared" si="291"/>
        <v>9.4133320000000023</v>
      </c>
      <c r="H2404" s="2">
        <f t="shared" si="295"/>
        <v>9.6582474999999963</v>
      </c>
      <c r="I2404" s="2">
        <f t="array" ref="I2404">SUMPRODUCT(B2388:B2407, (ROW(B2388:B2407)-ROW(B2388)+1)) / (20*21/2)</f>
        <v>9.6480433333333337</v>
      </c>
      <c r="J2404" s="2">
        <f t="shared" si="298"/>
        <v>9.5754953282416118</v>
      </c>
      <c r="K2404" s="2">
        <f t="shared" si="292"/>
        <v>9.4763059295554086</v>
      </c>
    </row>
    <row r="2405" spans="1:11" ht="13.5" x14ac:dyDescent="0.25">
      <c r="A2405" s="3">
        <f>TITRES_STAT!B2408</f>
        <v>45506</v>
      </c>
      <c r="B2405" s="6">
        <f>TITRES_STAT!D2408</f>
        <v>9.7256</v>
      </c>
      <c r="C2405" s="2">
        <f t="shared" si="293"/>
        <v>0.19510000000000005</v>
      </c>
      <c r="D2405" s="2">
        <f t="shared" si="294"/>
        <v>9.5918399999999995</v>
      </c>
      <c r="E2405" s="2">
        <f t="shared" si="296"/>
        <v>9.6494300000000006</v>
      </c>
      <c r="F2405" s="2">
        <f t="shared" si="297"/>
        <v>9.6194499999999969</v>
      </c>
      <c r="G2405" s="2">
        <f t="shared" si="291"/>
        <v>9.4271140000000013</v>
      </c>
      <c r="H2405" s="2">
        <f t="shared" si="295"/>
        <v>9.6586519999999965</v>
      </c>
      <c r="I2405" s="2">
        <f t="array" ref="I2405">SUMPRODUCT(B2389:B2408, (ROW(B2389:B2408)-ROW(B2389)+1)) / (20*21/2)</f>
        <v>9.6485914285714287</v>
      </c>
      <c r="J2405" s="2">
        <f t="shared" si="298"/>
        <v>9.5897910112662199</v>
      </c>
      <c r="K2405" s="2">
        <f t="shared" si="292"/>
        <v>9.486082167612059</v>
      </c>
    </row>
    <row r="2406" spans="1:11" ht="13.5" x14ac:dyDescent="0.25">
      <c r="A2406" s="3">
        <f>TITRES_STAT!B2409</f>
        <v>45509</v>
      </c>
      <c r="B2406" s="6">
        <f>TITRES_STAT!D2409</f>
        <v>9.7163000000000004</v>
      </c>
      <c r="C2406" s="2">
        <f t="shared" si="293"/>
        <v>-9.2999999999996419E-3</v>
      </c>
      <c r="D2406" s="2">
        <f t="shared" si="294"/>
        <v>9.6215599999999988</v>
      </c>
      <c r="E2406" s="2">
        <f t="shared" si="296"/>
        <v>9.6457200000000007</v>
      </c>
      <c r="F2406" s="2">
        <f t="shared" si="297"/>
        <v>9.6338899999999992</v>
      </c>
      <c r="G2406" s="2">
        <f t="shared" si="291"/>
        <v>9.4408840000000023</v>
      </c>
      <c r="H2406" s="2">
        <f t="shared" si="295"/>
        <v>9.6590099999999968</v>
      </c>
      <c r="I2406" s="2">
        <f t="array" ref="I2406">SUMPRODUCT(B2390:B2409, (ROW(B2390:B2409)-ROW(B2390)+1)) / (20*21/2)</f>
        <v>9.6482390476190503</v>
      </c>
      <c r="J2406" s="2">
        <f t="shared" si="298"/>
        <v>9.6018394863837226</v>
      </c>
      <c r="K2406" s="2">
        <f t="shared" si="292"/>
        <v>9.4951103179017817</v>
      </c>
    </row>
    <row r="2407" spans="1:11" ht="13.5" x14ac:dyDescent="0.25">
      <c r="A2407" s="3">
        <f>TITRES_STAT!B2410</f>
        <v>45510</v>
      </c>
      <c r="B2407" s="6">
        <f>TITRES_STAT!D2410</f>
        <v>9.6606000000000005</v>
      </c>
      <c r="C2407" s="2">
        <f t="shared" si="293"/>
        <v>-5.5699999999999861E-2</v>
      </c>
      <c r="D2407" s="2">
        <f t="shared" si="294"/>
        <v>9.6401399999999988</v>
      </c>
      <c r="E2407" s="2">
        <f t="shared" si="296"/>
        <v>9.6382900000000014</v>
      </c>
      <c r="F2407" s="2">
        <f t="shared" si="297"/>
        <v>9.6455449999999985</v>
      </c>
      <c r="G2407" s="2">
        <f t="shared" si="291"/>
        <v>9.4549300000000009</v>
      </c>
      <c r="H2407" s="2">
        <f t="shared" si="295"/>
        <v>9.6582639999999973</v>
      </c>
      <c r="I2407" s="2">
        <f t="array" ref="I2407">SUMPRODUCT(B2391:B2410, (ROW(B2391:B2410)-ROW(B2391)+1)) / (20*21/2)</f>
        <v>9.6479309523809533</v>
      </c>
      <c r="J2407" s="2">
        <f t="shared" si="298"/>
        <v>9.6074357257757494</v>
      </c>
      <c r="K2407" s="2">
        <f t="shared" si="292"/>
        <v>9.5016001093566143</v>
      </c>
    </row>
    <row r="2408" spans="1:11" ht="13.5" x14ac:dyDescent="0.25">
      <c r="A2408" s="3">
        <f>TITRES_STAT!B2411</f>
        <v>45511</v>
      </c>
      <c r="B2408" s="6">
        <f>TITRES_STAT!D2411</f>
        <v>9.6513000000000009</v>
      </c>
      <c r="C2408" s="2">
        <f t="shared" si="293"/>
        <v>-9.2999999999996419E-3</v>
      </c>
      <c r="D2408" s="2">
        <f t="shared" si="294"/>
        <v>9.65686</v>
      </c>
      <c r="E2408" s="2">
        <f t="shared" si="296"/>
        <v>9.630860000000002</v>
      </c>
      <c r="F2408" s="2">
        <f t="shared" si="297"/>
        <v>9.6549999999999976</v>
      </c>
      <c r="G2408" s="2">
        <f t="shared" si="291"/>
        <v>9.4675740000000008</v>
      </c>
      <c r="H2408" s="2">
        <f t="shared" si="295"/>
        <v>9.657471499999998</v>
      </c>
      <c r="I2408" s="2">
        <f t="array" ref="I2408">SUMPRODUCT(B2392:B2411, (ROW(B2392:B2411)-ROW(B2392)+1)) / (20*21/2)</f>
        <v>9.6525280952380967</v>
      </c>
      <c r="J2408" s="2">
        <f t="shared" si="298"/>
        <v>9.6116132757018686</v>
      </c>
      <c r="K2408" s="2">
        <f t="shared" si="292"/>
        <v>9.5074706933034143</v>
      </c>
    </row>
    <row r="2409" spans="1:11" ht="13.5" x14ac:dyDescent="0.25">
      <c r="A2409" s="3">
        <f>TITRES_STAT!B2412</f>
        <v>45512</v>
      </c>
      <c r="B2409" s="6">
        <f>TITRES_STAT!D2412</f>
        <v>9.6513000000000009</v>
      </c>
      <c r="C2409" s="2">
        <f t="shared" si="293"/>
        <v>0</v>
      </c>
      <c r="D2409" s="2">
        <f t="shared" si="294"/>
        <v>9.6810200000000002</v>
      </c>
      <c r="E2409" s="2">
        <f t="shared" si="296"/>
        <v>9.6299300000000017</v>
      </c>
      <c r="F2409" s="2">
        <f t="shared" si="297"/>
        <v>9.6545349999999992</v>
      </c>
      <c r="G2409" s="2">
        <f t="shared" si="291"/>
        <v>9.4803920000000002</v>
      </c>
      <c r="H2409" s="2">
        <f t="shared" si="295"/>
        <v>9.6566789999999987</v>
      </c>
      <c r="I2409" s="2">
        <f t="array" ref="I2409">SUMPRODUCT(B2393:B2412, (ROW(B2393:B2412)-ROW(B2393)+1)) / (20*21/2)</f>
        <v>9.6562838095238099</v>
      </c>
      <c r="J2409" s="2">
        <f t="shared" si="298"/>
        <v>9.6153929637302635</v>
      </c>
      <c r="K2409" s="2">
        <f t="shared" si="292"/>
        <v>9.5131110582719085</v>
      </c>
    </row>
    <row r="2410" spans="1:11" ht="13.5" x14ac:dyDescent="0.25">
      <c r="A2410" s="3">
        <f>TITRES_STAT!B2413</f>
        <v>45513</v>
      </c>
      <c r="B2410" s="6">
        <f>TITRES_STAT!D2413</f>
        <v>9.6513000000000009</v>
      </c>
      <c r="C2410" s="2">
        <f t="shared" si="293"/>
        <v>0</v>
      </c>
      <c r="D2410" s="2">
        <f t="shared" si="294"/>
        <v>9.6661599999999996</v>
      </c>
      <c r="E2410" s="2">
        <f t="shared" si="296"/>
        <v>9.6290000000000013</v>
      </c>
      <c r="F2410" s="2">
        <f t="shared" si="297"/>
        <v>9.6494299999999988</v>
      </c>
      <c r="G2410" s="2">
        <f t="shared" si="291"/>
        <v>9.4897340000000003</v>
      </c>
      <c r="H2410" s="2">
        <f t="shared" si="295"/>
        <v>9.658275999999999</v>
      </c>
      <c r="I2410" s="2">
        <f t="array" ref="I2410">SUMPRODUCT(B2394:B2413, (ROW(B2394:B2413)-ROW(B2394)+1)) / (20*21/2)</f>
        <v>9.6601290476190496</v>
      </c>
      <c r="J2410" s="2">
        <f t="shared" si="298"/>
        <v>9.6188126814702386</v>
      </c>
      <c r="K2410" s="2">
        <f t="shared" si="292"/>
        <v>9.5185302324573247</v>
      </c>
    </row>
    <row r="2411" spans="1:11" ht="13.5" x14ac:dyDescent="0.25">
      <c r="A2411" s="3">
        <f>TITRES_STAT!B2414</f>
        <v>45516</v>
      </c>
      <c r="B2411" s="6">
        <f>TITRES_STAT!D2414</f>
        <v>9.6976999999999993</v>
      </c>
      <c r="C2411" s="2">
        <f t="shared" si="293"/>
        <v>4.6399999999998442E-2</v>
      </c>
      <c r="D2411" s="2">
        <f t="shared" si="294"/>
        <v>9.6624400000000001</v>
      </c>
      <c r="E2411" s="2">
        <f t="shared" si="296"/>
        <v>9.6420000000000012</v>
      </c>
      <c r="F2411" s="2">
        <f t="shared" si="297"/>
        <v>9.6489649999999987</v>
      </c>
      <c r="G2411" s="2">
        <f t="shared" si="291"/>
        <v>9.5000040000000006</v>
      </c>
      <c r="H2411" s="2">
        <f t="shared" si="295"/>
        <v>9.6611474999999984</v>
      </c>
      <c r="I2411" s="2">
        <f t="array" ref="I2411">SUMPRODUCT(B2395:B2414, (ROW(B2395:B2414)-ROW(B2395)+1)) / (20*21/2)</f>
        <v>9.6637533333333341</v>
      </c>
      <c r="J2411" s="2">
        <f t="shared" si="298"/>
        <v>9.6263257594254537</v>
      </c>
      <c r="K2411" s="2">
        <f t="shared" si="292"/>
        <v>9.5255564978511558</v>
      </c>
    </row>
    <row r="2412" spans="1:11" ht="13.5" x14ac:dyDescent="0.25">
      <c r="A2412" s="3">
        <f>TITRES_STAT!B2415</f>
        <v>45518</v>
      </c>
      <c r="B2412" s="6">
        <f>TITRES_STAT!D2415</f>
        <v>9.6883999999999997</v>
      </c>
      <c r="C2412" s="2">
        <f t="shared" si="293"/>
        <v>-9.2999999999996419E-3</v>
      </c>
      <c r="D2412" s="2">
        <f t="shared" si="294"/>
        <v>9.668000000000001</v>
      </c>
      <c r="E2412" s="2">
        <f t="shared" si="296"/>
        <v>9.6540700000000008</v>
      </c>
      <c r="F2412" s="2">
        <f t="shared" si="297"/>
        <v>9.6573249999999984</v>
      </c>
      <c r="G2412" s="2">
        <f t="shared" si="291"/>
        <v>9.5100879999999997</v>
      </c>
      <c r="H2412" s="2">
        <f t="shared" si="295"/>
        <v>9.6618004999999982</v>
      </c>
      <c r="I2412" s="2">
        <f t="array" ref="I2412">SUMPRODUCT(B2396:B2415, (ROW(B2396:B2415)-ROW(B2396)+1)) / (20*21/2)</f>
        <v>9.6591504761904758</v>
      </c>
      <c r="J2412" s="2">
        <f t="shared" si="298"/>
        <v>9.6322375918611236</v>
      </c>
      <c r="K2412" s="2">
        <f t="shared" si="292"/>
        <v>9.5319425175432677</v>
      </c>
    </row>
    <row r="2413" spans="1:11" ht="13.5" x14ac:dyDescent="0.25">
      <c r="A2413" s="3">
        <f>TITRES_STAT!B2416</f>
        <v>45519</v>
      </c>
      <c r="B2413" s="6">
        <f>TITRES_STAT!D2416</f>
        <v>9.6976999999999993</v>
      </c>
      <c r="C2413" s="2">
        <f t="shared" si="293"/>
        <v>9.2999999999996419E-3</v>
      </c>
      <c r="D2413" s="2">
        <f t="shared" si="294"/>
        <v>9.6772799999999997</v>
      </c>
      <c r="E2413" s="2">
        <f t="shared" si="296"/>
        <v>9.6670699999999989</v>
      </c>
      <c r="F2413" s="2">
        <f t="shared" si="297"/>
        <v>9.6596449999999994</v>
      </c>
      <c r="G2413" s="2">
        <f t="shared" si="291"/>
        <v>9.5194899999999993</v>
      </c>
      <c r="H2413" s="2">
        <f t="shared" si="295"/>
        <v>9.6624999999999961</v>
      </c>
      <c r="I2413" s="2">
        <f t="array" ref="I2413">SUMPRODUCT(B2397:B2416, (ROW(B2397:B2416)-ROW(B2397)+1)) / (20*21/2)</f>
        <v>9.6546804761904763</v>
      </c>
      <c r="J2413" s="2">
        <f t="shared" si="298"/>
        <v>9.6384721069219683</v>
      </c>
      <c r="K2413" s="2">
        <f t="shared" si="292"/>
        <v>9.5384428109729438</v>
      </c>
    </row>
    <row r="2414" spans="1:11" ht="13.5" x14ac:dyDescent="0.25">
      <c r="A2414" s="3">
        <f>TITRES_STAT!B2417</f>
        <v>45520</v>
      </c>
      <c r="B2414" s="6">
        <f>TITRES_STAT!D2417</f>
        <v>9.6976999999999993</v>
      </c>
      <c r="C2414" s="2">
        <f t="shared" si="293"/>
        <v>0</v>
      </c>
      <c r="D2414" s="2">
        <f t="shared" si="294"/>
        <v>9.6865599999999983</v>
      </c>
      <c r="E2414" s="2">
        <f t="shared" si="296"/>
        <v>9.6837899999999983</v>
      </c>
      <c r="F2414" s="2">
        <f t="shared" si="297"/>
        <v>9.6624299999999987</v>
      </c>
      <c r="G2414" s="2">
        <f t="shared" si="291"/>
        <v>9.5241999999999987</v>
      </c>
      <c r="H2414" s="2">
        <f t="shared" si="295"/>
        <v>9.6631994999999957</v>
      </c>
      <c r="I2414" s="2">
        <f t="array" ref="I2414">SUMPRODUCT(B2398:B2417, (ROW(B2398:B2417)-ROW(B2398)+1)) / (20*21/2)</f>
        <v>9.6588357142857131</v>
      </c>
      <c r="J2414" s="2">
        <f t="shared" si="298"/>
        <v>9.6441128586436857</v>
      </c>
      <c r="K2414" s="2">
        <f t="shared" si="292"/>
        <v>9.5446881909347887</v>
      </c>
    </row>
    <row r="2415" spans="1:11" ht="13.5" x14ac:dyDescent="0.25">
      <c r="A2415" s="3">
        <f>TITRES_STAT!B2418</f>
        <v>45523</v>
      </c>
      <c r="B2415" s="6">
        <f>TITRES_STAT!D2418</f>
        <v>9.6141000000000005</v>
      </c>
      <c r="C2415" s="2">
        <f t="shared" si="293"/>
        <v>-8.3599999999998786E-2</v>
      </c>
      <c r="D2415" s="2">
        <f t="shared" si="294"/>
        <v>9.6791199999999993</v>
      </c>
      <c r="E2415" s="2">
        <f t="shared" si="296"/>
        <v>9.6726399999999977</v>
      </c>
      <c r="F2415" s="2">
        <f t="shared" si="297"/>
        <v>9.6610350000000018</v>
      </c>
      <c r="G2415" s="2">
        <f t="shared" si="291"/>
        <v>9.5272379999999988</v>
      </c>
      <c r="H2415" s="2">
        <f t="shared" si="295"/>
        <v>9.6634809999999955</v>
      </c>
      <c r="I2415" s="2">
        <f t="array" ref="I2415">SUMPRODUCT(B2399:B2418, (ROW(B2399:B2418)-ROW(B2399)+1)) / (20*21/2)</f>
        <v>9.6658252380952394</v>
      </c>
      <c r="J2415" s="2">
        <f t="shared" si="298"/>
        <v>9.6412544911538109</v>
      </c>
      <c r="K2415" s="2">
        <f t="shared" si="292"/>
        <v>9.5474102226628368</v>
      </c>
    </row>
    <row r="2416" spans="1:11" ht="13.5" x14ac:dyDescent="0.25">
      <c r="A2416" s="3">
        <f>TITRES_STAT!B2419</f>
        <v>45524</v>
      </c>
      <c r="B2416" s="6">
        <f>TITRES_STAT!D2419</f>
        <v>9.6141000000000005</v>
      </c>
      <c r="C2416" s="2">
        <f t="shared" si="293"/>
        <v>0</v>
      </c>
      <c r="D2416" s="2">
        <f t="shared" si="294"/>
        <v>9.6623999999999999</v>
      </c>
      <c r="E2416" s="2">
        <f t="shared" si="296"/>
        <v>9.6624200000000009</v>
      </c>
      <c r="F2416" s="2">
        <f t="shared" si="297"/>
        <v>9.6540700000000008</v>
      </c>
      <c r="G2416" s="2">
        <f t="shared" si="291"/>
        <v>9.5307959999999987</v>
      </c>
      <c r="H2416" s="2">
        <f t="shared" si="295"/>
        <v>9.6637624999999954</v>
      </c>
      <c r="I2416" s="2">
        <f t="array" ref="I2416">SUMPRODUCT(B2400:B2419, (ROW(B2400:B2419)-ROW(B2400)+1)) / (20*21/2)</f>
        <v>9.6754623809523803</v>
      </c>
      <c r="J2416" s="2">
        <f t="shared" si="298"/>
        <v>9.6386683491391629</v>
      </c>
      <c r="K2416" s="2">
        <f t="shared" si="292"/>
        <v>9.5500255080486092</v>
      </c>
    </row>
    <row r="2417" spans="1:11" ht="13.5" x14ac:dyDescent="0.25">
      <c r="A2417" s="3">
        <f>TITRES_STAT!B2420</f>
        <v>45525</v>
      </c>
      <c r="B2417" s="6">
        <f>TITRES_STAT!D2420</f>
        <v>9.6976999999999993</v>
      </c>
      <c r="C2417" s="2">
        <f t="shared" si="293"/>
        <v>8.3599999999998786E-2</v>
      </c>
      <c r="D2417" s="2">
        <f t="shared" si="294"/>
        <v>9.6642599999999987</v>
      </c>
      <c r="E2417" s="2">
        <f t="shared" si="296"/>
        <v>9.6661300000000008</v>
      </c>
      <c r="F2417" s="2">
        <f t="shared" si="297"/>
        <v>9.652210000000002</v>
      </c>
      <c r="G2417" s="2">
        <f t="shared" si="291"/>
        <v>9.5363740000000004</v>
      </c>
      <c r="H2417" s="2">
        <f t="shared" si="295"/>
        <v>9.664461999999995</v>
      </c>
      <c r="I2417" s="2">
        <f t="array" ref="I2417">SUMPRODUCT(B2401:B2420, (ROW(B2401:B2420)-ROW(B2401)+1)) / (20*21/2)</f>
        <v>9.705895714285715</v>
      </c>
      <c r="J2417" s="2">
        <f t="shared" si="298"/>
        <v>9.64429041112591</v>
      </c>
      <c r="K2417" s="2">
        <f t="shared" si="292"/>
        <v>9.5558166645957225</v>
      </c>
    </row>
    <row r="2418" spans="1:11" ht="13.5" x14ac:dyDescent="0.25">
      <c r="A2418" s="3">
        <f>TITRES_STAT!B2421</f>
        <v>45526</v>
      </c>
      <c r="B2418" s="6">
        <f>TITRES_STAT!D2421</f>
        <v>9.7256</v>
      </c>
      <c r="C2418" s="2">
        <f t="shared" si="293"/>
        <v>2.7900000000000702E-2</v>
      </c>
      <c r="D2418" s="2">
        <f t="shared" si="294"/>
        <v>9.6698399999999989</v>
      </c>
      <c r="E2418" s="2">
        <f t="shared" si="296"/>
        <v>9.6735599999999984</v>
      </c>
      <c r="F2418" s="2">
        <f t="shared" si="297"/>
        <v>9.652210000000002</v>
      </c>
      <c r="G2418" s="2">
        <f t="shared" ref="G2418:G2481" si="299">AVERAGE(B2369:B2418)</f>
        <v>9.5425099999999983</v>
      </c>
      <c r="H2418" s="2">
        <f t="shared" si="295"/>
        <v>9.6653009999999941</v>
      </c>
      <c r="I2418" s="2">
        <f t="array" ref="I2418">SUMPRODUCT(B2402:B2421, (ROW(B2402:B2421)-ROW(B2402)+1)) / (20*21/2)</f>
        <v>9.7312823809523792</v>
      </c>
      <c r="J2418" s="2">
        <f t="shared" si="298"/>
        <v>9.6520341814948711</v>
      </c>
      <c r="K2418" s="2">
        <f t="shared" si="292"/>
        <v>9.5624748346115762</v>
      </c>
    </row>
    <row r="2419" spans="1:11" ht="13.5" x14ac:dyDescent="0.25">
      <c r="A2419" s="3">
        <f>TITRES_STAT!B2422</f>
        <v>45527</v>
      </c>
      <c r="B2419" s="6">
        <f>TITRES_STAT!D2422</f>
        <v>9.7533999999999992</v>
      </c>
      <c r="C2419" s="2">
        <f t="shared" si="293"/>
        <v>2.7799999999999159E-2</v>
      </c>
      <c r="D2419" s="2">
        <f t="shared" si="294"/>
        <v>9.6809799999999999</v>
      </c>
      <c r="E2419" s="2">
        <f t="shared" si="296"/>
        <v>9.6837699999999991</v>
      </c>
      <c r="F2419" s="2">
        <f t="shared" si="297"/>
        <v>9.6568500000000022</v>
      </c>
      <c r="G2419" s="2">
        <f t="shared" si="299"/>
        <v>9.5498979999999989</v>
      </c>
      <c r="H2419" s="2">
        <f t="shared" si="295"/>
        <v>9.6662789999999958</v>
      </c>
      <c r="I2419" s="2">
        <f t="array" ref="I2419">SUMPRODUCT(B2403:B2422, (ROW(B2403:B2422)-ROW(B2403)+1)) / (20*21/2)</f>
        <v>9.7548999999999992</v>
      </c>
      <c r="J2419" s="2">
        <f t="shared" si="298"/>
        <v>9.6616880689715501</v>
      </c>
      <c r="K2419" s="2">
        <f t="shared" ref="K2419:K2482" si="300">$K$4*B2419+(1-$K$4)*K2418</f>
        <v>9.5699620959993581</v>
      </c>
    </row>
    <row r="2420" spans="1:11" ht="13.5" x14ac:dyDescent="0.25">
      <c r="A2420" s="3">
        <f>TITRES_STAT!B2423</f>
        <v>45530</v>
      </c>
      <c r="B2420" s="6">
        <f>TITRES_STAT!D2423</f>
        <v>9.9763999999999999</v>
      </c>
      <c r="C2420" s="2">
        <f t="shared" si="293"/>
        <v>0.22300000000000075</v>
      </c>
      <c r="D2420" s="2">
        <f t="shared" si="294"/>
        <v>9.7534399999999994</v>
      </c>
      <c r="E2420" s="2">
        <f t="shared" si="296"/>
        <v>9.7162799999999994</v>
      </c>
      <c r="F2420" s="2">
        <f t="shared" si="297"/>
        <v>9.6726400000000012</v>
      </c>
      <c r="G2420" s="2">
        <f t="shared" si="299"/>
        <v>9.5650459999999988</v>
      </c>
      <c r="H2420" s="2">
        <f t="shared" si="295"/>
        <v>9.6683719999999962</v>
      </c>
      <c r="I2420" s="2">
        <f t="array" ref="I2420">SUMPRODUCT(B2404:B2423, (ROW(B2404:B2423)-ROW(B2404)+1)) / (20*21/2)</f>
        <v>9.7767485714285716</v>
      </c>
      <c r="J2420" s="2">
        <f t="shared" si="298"/>
        <v>9.6916606338314022</v>
      </c>
      <c r="K2420" s="2">
        <f t="shared" si="300"/>
        <v>9.5859008373327175</v>
      </c>
    </row>
    <row r="2421" spans="1:11" ht="13.5" x14ac:dyDescent="0.25">
      <c r="A2421" s="3">
        <f>TITRES_STAT!B2424</f>
        <v>45531</v>
      </c>
      <c r="B2421" s="6">
        <f>TITRES_STAT!D2424</f>
        <v>9.9391999999999996</v>
      </c>
      <c r="C2421" s="2">
        <f t="shared" si="293"/>
        <v>-3.7200000000000344E-2</v>
      </c>
      <c r="D2421" s="2">
        <f t="shared" si="294"/>
        <v>9.8184599999999982</v>
      </c>
      <c r="E2421" s="2">
        <f t="shared" si="296"/>
        <v>9.7404299999999999</v>
      </c>
      <c r="F2421" s="2">
        <f t="shared" si="297"/>
        <v>9.6912150000000015</v>
      </c>
      <c r="G2421" s="2">
        <f t="shared" si="299"/>
        <v>9.5778859999999995</v>
      </c>
      <c r="H2421" s="2">
        <f t="shared" si="295"/>
        <v>9.6702789999999954</v>
      </c>
      <c r="I2421" s="2">
        <f t="array" ref="I2421">SUMPRODUCT(B2405:B2424, (ROW(B2405:B2424)-ROW(B2405)+1)) / (20*21/2)</f>
        <v>9.7879804761904783</v>
      </c>
      <c r="J2421" s="2">
        <f t="shared" si="298"/>
        <v>9.7152358115617439</v>
      </c>
      <c r="K2421" s="2">
        <f t="shared" si="300"/>
        <v>9.599755706456925</v>
      </c>
    </row>
    <row r="2422" spans="1:11" ht="13.5" x14ac:dyDescent="0.25">
      <c r="A2422" s="3">
        <f>TITRES_STAT!B2425</f>
        <v>45532</v>
      </c>
      <c r="B2422" s="6">
        <f>TITRES_STAT!D2425</f>
        <v>9.9391999999999996</v>
      </c>
      <c r="C2422" s="2">
        <f t="shared" si="293"/>
        <v>0</v>
      </c>
      <c r="D2422" s="2">
        <f t="shared" si="294"/>
        <v>9.8667599999999993</v>
      </c>
      <c r="E2422" s="2">
        <f t="shared" si="296"/>
        <v>9.765509999999999</v>
      </c>
      <c r="F2422" s="2">
        <f t="shared" si="297"/>
        <v>9.7097900000000017</v>
      </c>
      <c r="G2422" s="2">
        <f t="shared" si="299"/>
        <v>9.5891619999999982</v>
      </c>
      <c r="H2422" s="2">
        <f t="shared" si="295"/>
        <v>9.6721859999999964</v>
      </c>
      <c r="I2422" s="2">
        <f t="array" ref="I2422">SUMPRODUCT(B2406:B2425, (ROW(B2406:B2425)-ROW(B2406)+1)) / (20*21/2)</f>
        <v>9.8127561904761915</v>
      </c>
      <c r="J2422" s="2">
        <f t="shared" si="298"/>
        <v>9.7365657342701493</v>
      </c>
      <c r="K2422" s="2">
        <f t="shared" si="300"/>
        <v>9.613067247380183</v>
      </c>
    </row>
    <row r="2423" spans="1:11" ht="13.5" x14ac:dyDescent="0.25">
      <c r="A2423" s="3">
        <f>TITRES_STAT!B2426</f>
        <v>45533</v>
      </c>
      <c r="B2423" s="6">
        <f>TITRES_STAT!D2426</f>
        <v>9.9391999999999996</v>
      </c>
      <c r="C2423" s="2">
        <f t="shared" si="293"/>
        <v>0</v>
      </c>
      <c r="D2423" s="2">
        <f t="shared" si="294"/>
        <v>9.9094799999999985</v>
      </c>
      <c r="E2423" s="2">
        <f t="shared" si="296"/>
        <v>9.7896599999999996</v>
      </c>
      <c r="F2423" s="2">
        <f t="shared" si="297"/>
        <v>9.7283650000000002</v>
      </c>
      <c r="G2423" s="2">
        <f t="shared" si="299"/>
        <v>9.6020020000000006</v>
      </c>
      <c r="H2423" s="2">
        <f t="shared" si="295"/>
        <v>9.6740929999999974</v>
      </c>
      <c r="I2423" s="2">
        <f t="array" ref="I2423">SUMPRODUCT(B2407:B2426, (ROW(B2407:B2426)-ROW(B2407)+1)) / (20*21/2)</f>
        <v>9.8255857142857153</v>
      </c>
      <c r="J2423" s="2">
        <f t="shared" si="298"/>
        <v>9.7558642357682306</v>
      </c>
      <c r="K2423" s="2">
        <f t="shared" si="300"/>
        <v>9.6258567670907631</v>
      </c>
    </row>
    <row r="2424" spans="1:11" ht="13.5" x14ac:dyDescent="0.25">
      <c r="A2424" s="3">
        <f>TITRES_STAT!B2427</f>
        <v>45534</v>
      </c>
      <c r="B2424" s="6">
        <f>TITRES_STAT!D2427</f>
        <v>9.8462999999999994</v>
      </c>
      <c r="C2424" s="2">
        <f t="shared" si="293"/>
        <v>-9.2900000000000205E-2</v>
      </c>
      <c r="D2424" s="2">
        <f t="shared" si="294"/>
        <v>9.9280599999999986</v>
      </c>
      <c r="E2424" s="2">
        <f t="shared" si="296"/>
        <v>9.8045200000000001</v>
      </c>
      <c r="F2424" s="2">
        <f t="shared" si="297"/>
        <v>9.744155000000001</v>
      </c>
      <c r="G2424" s="2">
        <f t="shared" si="299"/>
        <v>9.6112479999999998</v>
      </c>
      <c r="H2424" s="2">
        <f t="shared" si="295"/>
        <v>9.6755354999999987</v>
      </c>
      <c r="I2424" s="2">
        <f t="array" ref="I2424">SUMPRODUCT(B2408:B2427, (ROW(B2408:B2427)-ROW(B2408)+1)) / (20*21/2)</f>
        <v>9.8375747619047598</v>
      </c>
      <c r="J2424" s="2">
        <f t="shared" si="298"/>
        <v>9.7644771656950642</v>
      </c>
      <c r="K2424" s="2">
        <f t="shared" si="300"/>
        <v>9.6345015997538717</v>
      </c>
    </row>
    <row r="2425" spans="1:11" ht="13.5" x14ac:dyDescent="0.25">
      <c r="A2425" s="3">
        <f>TITRES_STAT!B2428</f>
        <v>45537</v>
      </c>
      <c r="B2425" s="6">
        <f>TITRES_STAT!D2428</f>
        <v>10.004300000000001</v>
      </c>
      <c r="C2425" s="2">
        <f t="shared" si="293"/>
        <v>0.15800000000000125</v>
      </c>
      <c r="D2425" s="2">
        <f t="shared" si="294"/>
        <v>9.9336400000000005</v>
      </c>
      <c r="E2425" s="2">
        <f t="shared" si="296"/>
        <v>9.8435400000000008</v>
      </c>
      <c r="F2425" s="2">
        <f t="shared" si="297"/>
        <v>9.758090000000001</v>
      </c>
      <c r="G2425" s="2">
        <f t="shared" si="299"/>
        <v>9.6236539999999984</v>
      </c>
      <c r="H2425" s="2">
        <f t="shared" si="295"/>
        <v>9.6777679999999986</v>
      </c>
      <c r="I2425" s="2">
        <f t="array" ref="I2425">SUMPRODUCT(B2409:B2428, (ROW(B2409:B2428)-ROW(B2409)+1)) / (20*21/2)</f>
        <v>9.8484580952380938</v>
      </c>
      <c r="J2425" s="2">
        <f t="shared" si="298"/>
        <v>9.7873174356288679</v>
      </c>
      <c r="K2425" s="2">
        <f t="shared" si="300"/>
        <v>9.6490034978027399</v>
      </c>
    </row>
    <row r="2426" spans="1:11" ht="13.5" x14ac:dyDescent="0.25">
      <c r="A2426" s="3">
        <f>TITRES_STAT!B2429</f>
        <v>45538</v>
      </c>
      <c r="B2426" s="6">
        <f>TITRES_STAT!D2429</f>
        <v>9.8927999999999994</v>
      </c>
      <c r="C2426" s="2">
        <f t="shared" si="293"/>
        <v>-0.11150000000000126</v>
      </c>
      <c r="D2426" s="2">
        <f t="shared" si="294"/>
        <v>9.9243600000000001</v>
      </c>
      <c r="E2426" s="2">
        <f t="shared" si="296"/>
        <v>9.8714099999999991</v>
      </c>
      <c r="F2426" s="2">
        <f t="shared" si="297"/>
        <v>9.7669149999999991</v>
      </c>
      <c r="G2426" s="2">
        <f t="shared" si="299"/>
        <v>9.6338299999999997</v>
      </c>
      <c r="H2426" s="2">
        <f t="shared" si="295"/>
        <v>9.6794429999999991</v>
      </c>
      <c r="I2426" s="2">
        <f t="array" ref="I2426">SUMPRODUCT(B2410:B2429, (ROW(B2410:B2429)-ROW(B2410)+1)) / (20*21/2)</f>
        <v>9.8696866666666665</v>
      </c>
      <c r="J2426" s="2">
        <f t="shared" si="298"/>
        <v>9.7973633941404046</v>
      </c>
      <c r="K2426" s="2">
        <f t="shared" si="300"/>
        <v>9.6585641449477304</v>
      </c>
    </row>
    <row r="2427" spans="1:11" ht="13.5" x14ac:dyDescent="0.25">
      <c r="A2427" s="3">
        <f>TITRES_STAT!B2430</f>
        <v>45539</v>
      </c>
      <c r="B2427" s="6">
        <f>TITRES_STAT!D2430</f>
        <v>9.8927999999999994</v>
      </c>
      <c r="C2427" s="2">
        <f t="shared" si="293"/>
        <v>0</v>
      </c>
      <c r="D2427" s="2">
        <f t="shared" si="294"/>
        <v>9.9150799999999997</v>
      </c>
      <c r="E2427" s="2">
        <f t="shared" si="296"/>
        <v>9.8909199999999977</v>
      </c>
      <c r="F2427" s="2">
        <f t="shared" si="297"/>
        <v>9.7785249999999984</v>
      </c>
      <c r="G2427" s="2">
        <f t="shared" si="299"/>
        <v>9.6441780000000001</v>
      </c>
      <c r="H2427" s="2">
        <f t="shared" si="295"/>
        <v>9.6811179999999997</v>
      </c>
      <c r="I2427" s="2">
        <f t="array" ref="I2427">SUMPRODUCT(B2411:B2430, (ROW(B2411:B2430)-ROW(B2411)+1)) / (20*21/2)</f>
        <v>9.9219238095238094</v>
      </c>
      <c r="J2427" s="2">
        <f t="shared" si="298"/>
        <v>9.8064525946984613</v>
      </c>
      <c r="K2427" s="2">
        <f t="shared" si="300"/>
        <v>9.6677498647537021</v>
      </c>
    </row>
    <row r="2428" spans="1:11" ht="13.5" x14ac:dyDescent="0.25">
      <c r="A2428" s="3">
        <f>TITRES_STAT!B2431</f>
        <v>45540</v>
      </c>
      <c r="B2428" s="6">
        <f>TITRES_STAT!D2431</f>
        <v>9.8927999999999994</v>
      </c>
      <c r="C2428" s="2">
        <f t="shared" si="293"/>
        <v>0</v>
      </c>
      <c r="D2428" s="2">
        <f t="shared" si="294"/>
        <v>9.905800000000001</v>
      </c>
      <c r="E2428" s="2">
        <f t="shared" si="296"/>
        <v>9.9076399999999971</v>
      </c>
      <c r="F2428" s="2">
        <f t="shared" si="297"/>
        <v>9.7905999999999995</v>
      </c>
      <c r="G2428" s="2">
        <f t="shared" si="299"/>
        <v>9.6545259999999988</v>
      </c>
      <c r="H2428" s="2">
        <f t="shared" si="295"/>
        <v>9.6827930000000002</v>
      </c>
      <c r="I2428" s="2">
        <f t="array" ref="I2428">SUMPRODUCT(B2412:B2431, (ROW(B2412:B2431)-ROW(B2412)+1)) / (20*21/2)</f>
        <v>9.9575328571428585</v>
      </c>
      <c r="J2428" s="2">
        <f t="shared" si="298"/>
        <v>9.8146761571081331</v>
      </c>
      <c r="K2428" s="2">
        <f t="shared" si="300"/>
        <v>9.6765753602535565</v>
      </c>
    </row>
    <row r="2429" spans="1:11" ht="13.5" x14ac:dyDescent="0.25">
      <c r="A2429" s="3">
        <f>TITRES_STAT!B2432</f>
        <v>45541</v>
      </c>
      <c r="B2429" s="6">
        <f>TITRES_STAT!D2432</f>
        <v>10.013500000000001</v>
      </c>
      <c r="C2429" s="2">
        <f t="shared" si="293"/>
        <v>0.12070000000000114</v>
      </c>
      <c r="D2429" s="2">
        <f t="shared" si="294"/>
        <v>9.9392400000000016</v>
      </c>
      <c r="E2429" s="2">
        <f t="shared" si="296"/>
        <v>9.9336499999999965</v>
      </c>
      <c r="F2429" s="2">
        <f t="shared" si="297"/>
        <v>9.8087099999999996</v>
      </c>
      <c r="G2429" s="2">
        <f t="shared" si="299"/>
        <v>9.6672880000000028</v>
      </c>
      <c r="H2429" s="2">
        <f t="shared" si="295"/>
        <v>9.6842024999999996</v>
      </c>
      <c r="I2429" s="2">
        <f t="array" ref="I2429">SUMPRODUCT(B2413:B2432, (ROW(B2413:B2432)-ROW(B2413)+1)) / (20*21/2)</f>
        <v>9.9906647619047622</v>
      </c>
      <c r="J2429" s="2">
        <f t="shared" si="298"/>
        <v>9.8336117611930725</v>
      </c>
      <c r="K2429" s="2">
        <f t="shared" si="300"/>
        <v>9.6897880912240062</v>
      </c>
    </row>
    <row r="2430" spans="1:11" ht="13.5" x14ac:dyDescent="0.25">
      <c r="A2430" s="3">
        <f>TITRES_STAT!B2433</f>
        <v>45544</v>
      </c>
      <c r="B2430" s="6">
        <f>TITRES_STAT!D2433</f>
        <v>10.357200000000001</v>
      </c>
      <c r="C2430" s="2">
        <f t="shared" si="293"/>
        <v>0.34370000000000012</v>
      </c>
      <c r="D2430" s="2">
        <f t="shared" si="294"/>
        <v>10.009819999999999</v>
      </c>
      <c r="E2430" s="2">
        <f t="shared" si="296"/>
        <v>9.9717299999999991</v>
      </c>
      <c r="F2430" s="2">
        <f t="shared" si="297"/>
        <v>9.8440049999999992</v>
      </c>
      <c r="G2430" s="2">
        <f t="shared" si="299"/>
        <v>9.686752000000002</v>
      </c>
      <c r="H2430" s="2">
        <f t="shared" si="295"/>
        <v>9.6873304999999998</v>
      </c>
      <c r="I2430" s="2">
        <f t="array" ref="I2430">SUMPRODUCT(B2414:B2433, (ROW(B2414:B2433)-ROW(B2414)+1)) / (20*21/2)</f>
        <v>10.033656190476192</v>
      </c>
      <c r="J2430" s="2">
        <f t="shared" si="298"/>
        <v>9.8834773077461122</v>
      </c>
      <c r="K2430" s="2">
        <f t="shared" si="300"/>
        <v>9.7159611072544365</v>
      </c>
    </row>
    <row r="2431" spans="1:11" ht="13.5" x14ac:dyDescent="0.25">
      <c r="A2431" s="3">
        <f>TITRES_STAT!B2434</f>
        <v>45545</v>
      </c>
      <c r="B2431" s="6">
        <f>TITRES_STAT!D2434</f>
        <v>10.2179</v>
      </c>
      <c r="C2431" s="2">
        <f t="shared" si="293"/>
        <v>-0.13930000000000042</v>
      </c>
      <c r="D2431" s="2">
        <f t="shared" si="294"/>
        <v>10.07484</v>
      </c>
      <c r="E2431" s="2">
        <f t="shared" si="296"/>
        <v>9.9995999999999992</v>
      </c>
      <c r="F2431" s="2">
        <f t="shared" si="297"/>
        <v>9.8700149999999987</v>
      </c>
      <c r="G2431" s="2">
        <f t="shared" si="299"/>
        <v>9.7069040000000015</v>
      </c>
      <c r="H2431" s="2">
        <f t="shared" si="295"/>
        <v>9.6898055000000003</v>
      </c>
      <c r="I2431" s="2">
        <f t="array" ref="I2431">SUMPRODUCT(B2415:B2434, (ROW(B2415:B2434)-ROW(B2415)+1)) / (20*21/2)</f>
        <v>10.073551428571431</v>
      </c>
      <c r="J2431" s="2">
        <f t="shared" si="298"/>
        <v>9.9153270879607689</v>
      </c>
      <c r="K2431" s="2">
        <f t="shared" si="300"/>
        <v>9.7356449854013221</v>
      </c>
    </row>
    <row r="2432" spans="1:11" ht="13.5" x14ac:dyDescent="0.25">
      <c r="A2432" s="3">
        <f>TITRES_STAT!B2435</f>
        <v>45546</v>
      </c>
      <c r="B2432" s="6">
        <f>TITRES_STAT!D2435</f>
        <v>10.2179</v>
      </c>
      <c r="C2432" s="2">
        <f t="shared" si="293"/>
        <v>0</v>
      </c>
      <c r="D2432" s="2">
        <f t="shared" si="294"/>
        <v>10.139860000000001</v>
      </c>
      <c r="E2432" s="2">
        <f t="shared" si="296"/>
        <v>10.027470000000001</v>
      </c>
      <c r="F2432" s="2">
        <f t="shared" si="297"/>
        <v>9.8964899999999965</v>
      </c>
      <c r="G2432" s="2">
        <f t="shared" si="299"/>
        <v>9.7235820000000004</v>
      </c>
      <c r="H2432" s="2">
        <f t="shared" si="295"/>
        <v>9.6916720000000041</v>
      </c>
      <c r="I2432" s="2">
        <f t="array" ref="I2432">SUMPRODUCT(B2416:B2435, (ROW(B2416:B2435)-ROW(B2416)+1)) / (20*21/2)</f>
        <v>10.097969523809525</v>
      </c>
      <c r="J2432" s="2">
        <f t="shared" si="298"/>
        <v>9.9441435557740281</v>
      </c>
      <c r="K2432" s="2">
        <f t="shared" si="300"/>
        <v>9.7545569467581341</v>
      </c>
    </row>
    <row r="2433" spans="1:11" ht="13.5" x14ac:dyDescent="0.25">
      <c r="A2433" s="3">
        <f>TITRES_STAT!B2436</f>
        <v>45547</v>
      </c>
      <c r="B2433" s="6">
        <f>TITRES_STAT!D2436</f>
        <v>10.347899999999999</v>
      </c>
      <c r="C2433" s="2">
        <f t="shared" si="293"/>
        <v>0.12999999999999901</v>
      </c>
      <c r="D2433" s="2">
        <f t="shared" si="294"/>
        <v>10.230879999999999</v>
      </c>
      <c r="E2433" s="2">
        <f t="shared" si="296"/>
        <v>10.068340000000001</v>
      </c>
      <c r="F2433" s="2">
        <f t="shared" si="297"/>
        <v>9.9289999999999985</v>
      </c>
      <c r="G2433" s="2">
        <f t="shared" si="299"/>
        <v>9.7428600000000003</v>
      </c>
      <c r="H2433" s="2">
        <f t="shared" si="295"/>
        <v>9.6941885000000028</v>
      </c>
      <c r="I2433" s="2">
        <f t="array" ref="I2433">SUMPRODUCT(B2417:B2436, (ROW(B2417:B2436)-ROW(B2417)+1)) / (20*21/2)</f>
        <v>10.127474285714285</v>
      </c>
      <c r="J2433" s="2">
        <f t="shared" si="298"/>
        <v>9.9825965504622172</v>
      </c>
      <c r="K2433" s="2">
        <f t="shared" si="300"/>
        <v>9.7778253017872263</v>
      </c>
    </row>
    <row r="2434" spans="1:11" ht="13.5" x14ac:dyDescent="0.25">
      <c r="A2434" s="3">
        <f>TITRES_STAT!B2437</f>
        <v>45548</v>
      </c>
      <c r="B2434" s="6">
        <f>TITRES_STAT!D2437</f>
        <v>10.347899999999999</v>
      </c>
      <c r="C2434" s="2">
        <f t="shared" si="293"/>
        <v>0</v>
      </c>
      <c r="D2434" s="2">
        <f t="shared" si="294"/>
        <v>10.29776</v>
      </c>
      <c r="E2434" s="2">
        <f t="shared" si="296"/>
        <v>10.118499999999999</v>
      </c>
      <c r="F2434" s="2">
        <f t="shared" si="297"/>
        <v>9.9615099999999988</v>
      </c>
      <c r="G2434" s="2">
        <f t="shared" si="299"/>
        <v>9.7623099999999994</v>
      </c>
      <c r="H2434" s="2">
        <f t="shared" si="295"/>
        <v>9.6972700000000014</v>
      </c>
      <c r="I2434" s="2">
        <f t="array" ref="I2434">SUMPRODUCT(B2418:B2437, (ROW(B2418:B2437)-ROW(B2418)+1)) / (20*21/2)</f>
        <v>10.144858095238094</v>
      </c>
      <c r="J2434" s="2">
        <f t="shared" si="298"/>
        <v>10.017387355180102</v>
      </c>
      <c r="K2434" s="2">
        <f t="shared" si="300"/>
        <v>9.8001811723053738</v>
      </c>
    </row>
    <row r="2435" spans="1:11" ht="13.5" x14ac:dyDescent="0.25">
      <c r="A2435" s="3">
        <f>TITRES_STAT!B2438</f>
        <v>45551</v>
      </c>
      <c r="B2435" s="6">
        <f>TITRES_STAT!D2438</f>
        <v>10.2179</v>
      </c>
      <c r="C2435" s="2">
        <f t="shared" si="293"/>
        <v>-0.12999999999999901</v>
      </c>
      <c r="D2435" s="2">
        <f t="shared" si="294"/>
        <v>10.2699</v>
      </c>
      <c r="E2435" s="2">
        <f t="shared" si="296"/>
        <v>10.139859999999999</v>
      </c>
      <c r="F2435" s="2">
        <f t="shared" si="297"/>
        <v>9.9916999999999998</v>
      </c>
      <c r="G2435" s="2">
        <f t="shared" si="299"/>
        <v>9.778988</v>
      </c>
      <c r="H2435" s="2">
        <f t="shared" si="295"/>
        <v>9.6991800000000019</v>
      </c>
      <c r="I2435" s="2">
        <f t="array" ref="I2435">SUMPRODUCT(B2419:B2438, (ROW(B2419:B2438)-ROW(B2419)+1)) / (20*21/2)</f>
        <v>10.168656666666669</v>
      </c>
      <c r="J2435" s="2">
        <f t="shared" si="298"/>
        <v>10.036483797543902</v>
      </c>
      <c r="K2435" s="2">
        <f t="shared" si="300"/>
        <v>9.8165623028032023</v>
      </c>
    </row>
    <row r="2436" spans="1:11" ht="13.5" x14ac:dyDescent="0.25">
      <c r="A2436" s="3">
        <f>TITRES_STAT!B2439</f>
        <v>45552</v>
      </c>
      <c r="B2436" s="6">
        <f>TITRES_STAT!D2439</f>
        <v>10.301500000000001</v>
      </c>
      <c r="C2436" s="2">
        <f t="shared" ref="C2436:C2499" si="301">B2436-B2435</f>
        <v>8.3600000000000563E-2</v>
      </c>
      <c r="D2436" s="2">
        <f t="shared" si="294"/>
        <v>10.286619999999999</v>
      </c>
      <c r="E2436" s="2">
        <f t="shared" si="296"/>
        <v>10.180730000000001</v>
      </c>
      <c r="F2436" s="2">
        <f t="shared" si="297"/>
        <v>10.026070000000001</v>
      </c>
      <c r="G2436" s="2">
        <f t="shared" si="299"/>
        <v>9.7964679999999991</v>
      </c>
      <c r="H2436" s="2">
        <f t="shared" si="295"/>
        <v>9.7008130000000019</v>
      </c>
      <c r="I2436" s="2">
        <f t="array" ref="I2436">SUMPRODUCT(B2420:B2439, (ROW(B2420:B2439)-ROW(B2420)+1)) / (20*21/2)</f>
        <v>10.172903333333332</v>
      </c>
      <c r="J2436" s="2">
        <f t="shared" si="298"/>
        <v>10.061723435873054</v>
      </c>
      <c r="K2436" s="2">
        <f t="shared" si="300"/>
        <v>9.835579467399155</v>
      </c>
    </row>
    <row r="2437" spans="1:11" ht="13.5" x14ac:dyDescent="0.25">
      <c r="A2437" s="3">
        <f>TITRES_STAT!B2440</f>
        <v>45553</v>
      </c>
      <c r="B2437" s="6">
        <f>TITRES_STAT!D2440</f>
        <v>10.208600000000001</v>
      </c>
      <c r="C2437" s="2">
        <f t="shared" si="301"/>
        <v>-9.2900000000000205E-2</v>
      </c>
      <c r="D2437" s="2">
        <f t="shared" si="294"/>
        <v>10.28476</v>
      </c>
      <c r="E2437" s="2">
        <f t="shared" si="296"/>
        <v>10.21231</v>
      </c>
      <c r="F2437" s="2">
        <f t="shared" si="297"/>
        <v>10.051615</v>
      </c>
      <c r="G2437" s="2">
        <f t="shared" si="299"/>
        <v>9.8120899999999978</v>
      </c>
      <c r="H2437" s="2">
        <f t="shared" si="295"/>
        <v>9.7005914999999998</v>
      </c>
      <c r="I2437" s="2">
        <f t="array" ref="I2437">SUMPRODUCT(B2421:B2440, (ROW(B2421:B2440)-ROW(B2421)+1)) / (20*21/2)</f>
        <v>10.175380476190474</v>
      </c>
      <c r="J2437" s="2">
        <f t="shared" si="298"/>
        <v>10.075711680075621</v>
      </c>
      <c r="K2437" s="2">
        <f t="shared" si="300"/>
        <v>9.8502077235795813</v>
      </c>
    </row>
    <row r="2438" spans="1:11" ht="13.5" x14ac:dyDescent="0.25">
      <c r="A2438" s="3">
        <f>TITRES_STAT!B2441</f>
        <v>45554</v>
      </c>
      <c r="B2438" s="6">
        <f>TITRES_STAT!D2441</f>
        <v>10.301500000000001</v>
      </c>
      <c r="C2438" s="2">
        <f t="shared" si="301"/>
        <v>9.2900000000000205E-2</v>
      </c>
      <c r="D2438" s="2">
        <f t="shared" ref="D2438:D2501" si="302">AVERAGE(B2434:B2438)</f>
        <v>10.275480000000002</v>
      </c>
      <c r="E2438" s="2">
        <f t="shared" si="296"/>
        <v>10.25318</v>
      </c>
      <c r="F2438" s="2">
        <f t="shared" si="297"/>
        <v>10.080409999999997</v>
      </c>
      <c r="G2438" s="2">
        <f t="shared" si="299"/>
        <v>9.8288759999999993</v>
      </c>
      <c r="H2438" s="2">
        <f t="shared" si="295"/>
        <v>9.7038755000000005</v>
      </c>
      <c r="I2438" s="2">
        <f t="array" ref="I2438">SUMPRODUCT(B2422:B2441, (ROW(B2422:B2441)-ROW(B2422)+1)) / (20*21/2)</f>
        <v>10.178921428571428</v>
      </c>
      <c r="J2438" s="2">
        <f t="shared" si="298"/>
        <v>10.097215329592228</v>
      </c>
      <c r="K2438" s="2">
        <f t="shared" si="300"/>
        <v>9.8679054599097942</v>
      </c>
    </row>
    <row r="2439" spans="1:11" ht="13.5" x14ac:dyDescent="0.25">
      <c r="A2439" s="3">
        <f>TITRES_STAT!B2442</f>
        <v>45555</v>
      </c>
      <c r="B2439" s="6">
        <f>TITRES_STAT!D2442</f>
        <v>10.125</v>
      </c>
      <c r="C2439" s="2">
        <f t="shared" si="301"/>
        <v>-0.17650000000000077</v>
      </c>
      <c r="D2439" s="2">
        <f t="shared" si="302"/>
        <v>10.2309</v>
      </c>
      <c r="E2439" s="2">
        <f t="shared" si="296"/>
        <v>10.264330000000001</v>
      </c>
      <c r="F2439" s="2">
        <f t="shared" si="297"/>
        <v>10.098990000000001</v>
      </c>
      <c r="G2439" s="2">
        <f t="shared" si="299"/>
        <v>9.838163999999999</v>
      </c>
      <c r="H2439" s="2">
        <f t="shared" si="295"/>
        <v>9.7034530000000014</v>
      </c>
      <c r="I2439" s="2">
        <f t="array" ref="I2439">SUMPRODUCT(B2423:B2442, (ROW(B2423:B2442)-ROW(B2423)+1)) / (20*21/2)</f>
        <v>10.183260476190478</v>
      </c>
      <c r="J2439" s="2">
        <f t="shared" si="298"/>
        <v>10.099861488678682</v>
      </c>
      <c r="K2439" s="2">
        <f t="shared" si="300"/>
        <v>9.8779875987368602</v>
      </c>
    </row>
    <row r="2440" spans="1:11" ht="13.5" x14ac:dyDescent="0.25">
      <c r="A2440" s="3">
        <f>TITRES_STAT!B2443</f>
        <v>45558</v>
      </c>
      <c r="B2440" s="6">
        <f>TITRES_STAT!D2443</f>
        <v>10.125</v>
      </c>
      <c r="C2440" s="2">
        <f t="shared" si="301"/>
        <v>0</v>
      </c>
      <c r="D2440" s="2">
        <f t="shared" si="302"/>
        <v>10.21232</v>
      </c>
      <c r="E2440" s="2">
        <f t="shared" si="296"/>
        <v>10.241110000000001</v>
      </c>
      <c r="F2440" s="2">
        <f t="shared" si="297"/>
        <v>10.10642</v>
      </c>
      <c r="G2440" s="2">
        <f t="shared" si="299"/>
        <v>9.8455959999999987</v>
      </c>
      <c r="H2440" s="2">
        <f t="shared" si="295"/>
        <v>9.7025959999999998</v>
      </c>
      <c r="I2440" s="2">
        <f t="array" ref="I2440">SUMPRODUCT(B2424:B2443, (ROW(B2424:B2443)-ROW(B2424)+1)) / (20*21/2)</f>
        <v>10.18653761904762</v>
      </c>
      <c r="J2440" s="2">
        <f t="shared" si="298"/>
        <v>10.102255632614044</v>
      </c>
      <c r="K2440" s="2">
        <f t="shared" si="300"/>
        <v>9.8876743595707079</v>
      </c>
    </row>
    <row r="2441" spans="1:11" ht="13.5" x14ac:dyDescent="0.25">
      <c r="A2441" s="3">
        <f>TITRES_STAT!B2444</f>
        <v>45559</v>
      </c>
      <c r="B2441" s="6">
        <f>TITRES_STAT!D2444</f>
        <v>10.143599999999999</v>
      </c>
      <c r="C2441" s="2">
        <f t="shared" si="301"/>
        <v>1.8599999999999284E-2</v>
      </c>
      <c r="D2441" s="2">
        <f t="shared" si="302"/>
        <v>10.18074</v>
      </c>
      <c r="E2441" s="2">
        <f t="shared" si="296"/>
        <v>10.233680000000001</v>
      </c>
      <c r="F2441" s="2">
        <f t="shared" si="297"/>
        <v>10.116639999999999</v>
      </c>
      <c r="G2441" s="2">
        <f t="shared" si="299"/>
        <v>9.8543279999999989</v>
      </c>
      <c r="H2441" s="2">
        <f t="shared" si="295"/>
        <v>9.7018320000000013</v>
      </c>
      <c r="I2441" s="2">
        <f t="array" ref="I2441">SUMPRODUCT(B2425:B2444, (ROW(B2425:B2444)-ROW(B2425)+1)) / (20*21/2)</f>
        <v>10.188752857142857</v>
      </c>
      <c r="J2441" s="2">
        <f t="shared" si="298"/>
        <v>10.106193191412705</v>
      </c>
      <c r="K2441" s="2">
        <f t="shared" si="300"/>
        <v>9.8977106591953863</v>
      </c>
    </row>
    <row r="2442" spans="1:11" ht="13.5" x14ac:dyDescent="0.25">
      <c r="A2442" s="3">
        <f>TITRES_STAT!B2445</f>
        <v>45560</v>
      </c>
      <c r="B2442" s="6">
        <f>TITRES_STAT!D2445</f>
        <v>10.1622</v>
      </c>
      <c r="C2442" s="2">
        <f t="shared" si="301"/>
        <v>1.860000000000106E-2</v>
      </c>
      <c r="D2442" s="2">
        <f t="shared" si="302"/>
        <v>10.17146</v>
      </c>
      <c r="E2442" s="2">
        <f t="shared" si="296"/>
        <v>10.228109999999999</v>
      </c>
      <c r="F2442" s="2">
        <f t="shared" si="297"/>
        <v>10.127790000000001</v>
      </c>
      <c r="G2442" s="2">
        <f t="shared" si="299"/>
        <v>9.8671479999999985</v>
      </c>
      <c r="H2442" s="2">
        <f t="shared" ref="H2442:H2505" si="303">AVERAGE(B2243:B2442)</f>
        <v>9.7011610000000008</v>
      </c>
      <c r="I2442" s="2">
        <f t="array" ref="I2442">SUMPRODUCT(B2426:B2445, (ROW(B2426:B2445)-ROW(B2426)+1)) / (20*21/2)</f>
        <v>10.18592095238095</v>
      </c>
      <c r="J2442" s="2">
        <f t="shared" si="298"/>
        <v>10.111527173182923</v>
      </c>
      <c r="K2442" s="2">
        <f t="shared" si="300"/>
        <v>9.9080827902073327</v>
      </c>
    </row>
    <row r="2443" spans="1:11" ht="13.5" x14ac:dyDescent="0.25">
      <c r="A2443" s="3">
        <f>TITRES_STAT!B2446</f>
        <v>45561</v>
      </c>
      <c r="B2443" s="6">
        <f>TITRES_STAT!D2446</f>
        <v>10.1622</v>
      </c>
      <c r="C2443" s="2">
        <f t="shared" si="301"/>
        <v>0</v>
      </c>
      <c r="D2443" s="2">
        <f t="shared" si="302"/>
        <v>10.143599999999999</v>
      </c>
      <c r="E2443" s="2">
        <f t="shared" si="296"/>
        <v>10.209540000000001</v>
      </c>
      <c r="F2443" s="2">
        <f t="shared" si="297"/>
        <v>10.138940000000002</v>
      </c>
      <c r="G2443" s="2">
        <f t="shared" si="299"/>
        <v>9.8773659999999985</v>
      </c>
      <c r="H2443" s="2">
        <f t="shared" si="303"/>
        <v>9.7011420000000008</v>
      </c>
      <c r="I2443" s="2">
        <f t="array" ref="I2443">SUMPRODUCT(B2427:B2446, (ROW(B2427:B2446)-ROW(B2427)+1)) / (20*21/2)</f>
        <v>10.182514285714285</v>
      </c>
      <c r="J2443" s="2">
        <f t="shared" si="298"/>
        <v>10.116353156689311</v>
      </c>
      <c r="K2443" s="2">
        <f t="shared" si="300"/>
        <v>9.918048170983516</v>
      </c>
    </row>
    <row r="2444" spans="1:11" ht="13.5" x14ac:dyDescent="0.25">
      <c r="A2444" s="3">
        <f>TITRES_STAT!B2447</f>
        <v>45562</v>
      </c>
      <c r="B2444" s="6">
        <f>TITRES_STAT!D2447</f>
        <v>10.1622</v>
      </c>
      <c r="C2444" s="2">
        <f t="shared" si="301"/>
        <v>0</v>
      </c>
      <c r="D2444" s="2">
        <f t="shared" si="302"/>
        <v>10.151039999999998</v>
      </c>
      <c r="E2444" s="2">
        <f t="shared" ref="E2444:E2507" si="304">AVERAGE(B2435:B2444)</f>
        <v>10.19097</v>
      </c>
      <c r="F2444" s="2">
        <f t="shared" si="297"/>
        <v>10.154735000000001</v>
      </c>
      <c r="G2444" s="2">
        <f t="shared" si="299"/>
        <v>9.8877699999999997</v>
      </c>
      <c r="H2444" s="2">
        <f t="shared" si="303"/>
        <v>9.7011660000000006</v>
      </c>
      <c r="I2444" s="2">
        <f t="array" ref="I2444">SUMPRODUCT(B2428:B2447, (ROW(B2428:B2447)-ROW(B2428)+1)) / (20*21/2)</f>
        <v>10.177116190476189</v>
      </c>
      <c r="J2444" s="2">
        <f t="shared" si="298"/>
        <v>10.1207195227189</v>
      </c>
      <c r="K2444" s="2">
        <f t="shared" si="300"/>
        <v>9.9276227525135745</v>
      </c>
    </row>
    <row r="2445" spans="1:11" ht="13.5" x14ac:dyDescent="0.25">
      <c r="A2445" s="3">
        <f>TITRES_STAT!B2448</f>
        <v>45565</v>
      </c>
      <c r="B2445" s="6">
        <f>TITRES_STAT!D2448</f>
        <v>10.125</v>
      </c>
      <c r="C2445" s="2">
        <f t="shared" si="301"/>
        <v>-3.7200000000000344E-2</v>
      </c>
      <c r="D2445" s="2">
        <f t="shared" si="302"/>
        <v>10.151039999999998</v>
      </c>
      <c r="E2445" s="2">
        <f t="shared" si="304"/>
        <v>10.18168</v>
      </c>
      <c r="F2445" s="2">
        <f t="shared" si="297"/>
        <v>10.160770000000001</v>
      </c>
      <c r="G2445" s="2">
        <f t="shared" si="299"/>
        <v>9.8974299999999982</v>
      </c>
      <c r="H2445" s="2">
        <f t="shared" si="303"/>
        <v>9.7033070000000006</v>
      </c>
      <c r="I2445" s="2">
        <f t="array" ref="I2445">SUMPRODUCT(B2429:B2448, (ROW(B2429:B2448)-ROW(B2429)+1)) / (20*21/2)</f>
        <v>10.169770952380954</v>
      </c>
      <c r="J2445" s="2">
        <f t="shared" si="298"/>
        <v>10.121127187221862</v>
      </c>
      <c r="K2445" s="2">
        <f t="shared" si="300"/>
        <v>9.9353630367287273</v>
      </c>
    </row>
    <row r="2446" spans="1:11" ht="13.5" x14ac:dyDescent="0.25">
      <c r="A2446" s="3">
        <f>TITRES_STAT!B2449</f>
        <v>45566</v>
      </c>
      <c r="B2446" s="6">
        <f>TITRES_STAT!D2449</f>
        <v>10.125</v>
      </c>
      <c r="C2446" s="2">
        <f t="shared" si="301"/>
        <v>0</v>
      </c>
      <c r="D2446" s="2">
        <f t="shared" si="302"/>
        <v>10.147320000000001</v>
      </c>
      <c r="E2446" s="2">
        <f t="shared" si="304"/>
        <v>10.16403</v>
      </c>
      <c r="F2446" s="2">
        <f t="shared" si="297"/>
        <v>10.172380000000002</v>
      </c>
      <c r="G2446" s="2">
        <f t="shared" si="299"/>
        <v>9.9048619999999978</v>
      </c>
      <c r="H2446" s="2">
        <f t="shared" si="303"/>
        <v>9.705057</v>
      </c>
      <c r="I2446" s="2">
        <f t="array" ref="I2446">SUMPRODUCT(B2430:B2449, (ROW(B2430:B2449)-ROW(B2430)+1)) / (20*21/2)</f>
        <v>10.16140857142857</v>
      </c>
      <c r="J2446" s="2">
        <f t="shared" si="298"/>
        <v>10.121496026534066</v>
      </c>
      <c r="K2446" s="2">
        <f t="shared" si="300"/>
        <v>9.9427997803864248</v>
      </c>
    </row>
    <row r="2447" spans="1:11" ht="13.5" x14ac:dyDescent="0.25">
      <c r="A2447" s="3">
        <f>TITRES_STAT!B2450</f>
        <v>45567</v>
      </c>
      <c r="B2447" s="6">
        <f>TITRES_STAT!D2450</f>
        <v>10.1157</v>
      </c>
      <c r="C2447" s="2">
        <f t="shared" si="301"/>
        <v>-9.2999999999996419E-3</v>
      </c>
      <c r="D2447" s="2">
        <f t="shared" si="302"/>
        <v>10.138020000000001</v>
      </c>
      <c r="E2447" s="2">
        <f t="shared" si="304"/>
        <v>10.15474</v>
      </c>
      <c r="F2447" s="2">
        <f t="shared" si="297"/>
        <v>10.183525000000001</v>
      </c>
      <c r="G2447" s="2">
        <f t="shared" si="299"/>
        <v>9.9124779999999983</v>
      </c>
      <c r="H2447" s="2">
        <f t="shared" si="303"/>
        <v>9.7067604999999997</v>
      </c>
      <c r="I2447" s="2">
        <f t="array" ref="I2447">SUMPRODUCT(B2431:B2450, (ROW(B2431:B2450)-ROW(B2431)+1)) / (20*21/2)</f>
        <v>10.141994285714286</v>
      </c>
      <c r="J2447" s="2">
        <f t="shared" si="298"/>
        <v>10.120944024007013</v>
      </c>
      <c r="K2447" s="2">
        <f t="shared" si="300"/>
        <v>9.949580181155584</v>
      </c>
    </row>
    <row r="2448" spans="1:11" ht="13.5" x14ac:dyDescent="0.25">
      <c r="A2448" s="3">
        <f>TITRES_STAT!B2451</f>
        <v>45568</v>
      </c>
      <c r="B2448" s="6">
        <f>TITRES_STAT!D2451</f>
        <v>10.106400000000001</v>
      </c>
      <c r="C2448" s="2">
        <f t="shared" si="301"/>
        <v>-9.2999999999996419E-3</v>
      </c>
      <c r="D2448" s="2">
        <f t="shared" si="302"/>
        <v>10.126860000000001</v>
      </c>
      <c r="E2448" s="2">
        <f t="shared" si="304"/>
        <v>10.135230000000002</v>
      </c>
      <c r="F2448" s="2">
        <f t="shared" si="297"/>
        <v>10.194205000000002</v>
      </c>
      <c r="G2448" s="2">
        <f t="shared" si="299"/>
        <v>9.9200939999999989</v>
      </c>
      <c r="H2448" s="2">
        <f t="shared" si="303"/>
        <v>9.7084604999999993</v>
      </c>
      <c r="I2448" s="2">
        <f t="array" ref="I2448">SUMPRODUCT(B2432:B2451, (ROW(B2432:B2451)-ROW(B2432)+1)) / (20*21/2)</f>
        <v>10.110142857142858</v>
      </c>
      <c r="J2448" s="2">
        <f t="shared" si="298"/>
        <v>10.119558878863488</v>
      </c>
      <c r="K2448" s="2">
        <f t="shared" si="300"/>
        <v>9.9557299779730126</v>
      </c>
    </row>
    <row r="2449" spans="1:11" ht="13.5" x14ac:dyDescent="0.25">
      <c r="A2449" s="3">
        <f>TITRES_STAT!B2452</f>
        <v>45569</v>
      </c>
      <c r="B2449" s="6">
        <f>TITRES_STAT!D2452</f>
        <v>10.106400000000001</v>
      </c>
      <c r="C2449" s="2">
        <f t="shared" si="301"/>
        <v>0</v>
      </c>
      <c r="D2449" s="2">
        <f t="shared" si="302"/>
        <v>10.1157</v>
      </c>
      <c r="E2449" s="2">
        <f t="shared" si="304"/>
        <v>10.133370000000003</v>
      </c>
      <c r="F2449" s="2">
        <f t="shared" si="297"/>
        <v>10.198850000000004</v>
      </c>
      <c r="G2449" s="2">
        <f t="shared" si="299"/>
        <v>9.9290099999999999</v>
      </c>
      <c r="H2449" s="2">
        <f t="shared" si="303"/>
        <v>9.7101604999999989</v>
      </c>
      <c r="I2449" s="2">
        <f t="array" ref="I2449">SUMPRODUCT(B2433:B2452, (ROW(B2433:B2452)-ROW(B2433)+1)) / (20*21/2)</f>
        <v>10.084489523809523</v>
      </c>
      <c r="J2449" s="2">
        <f t="shared" si="298"/>
        <v>10.118305652305061</v>
      </c>
      <c r="K2449" s="2">
        <f t="shared" si="300"/>
        <v>9.9616386062877957</v>
      </c>
    </row>
    <row r="2450" spans="1:11" ht="13.5" x14ac:dyDescent="0.25">
      <c r="A2450" s="3">
        <f>TITRES_STAT!B2453</f>
        <v>45572</v>
      </c>
      <c r="B2450" s="6">
        <f>TITRES_STAT!D2453</f>
        <v>9.9949999999999992</v>
      </c>
      <c r="C2450" s="2">
        <f t="shared" si="301"/>
        <v>-0.1114000000000015</v>
      </c>
      <c r="D2450" s="2">
        <f t="shared" si="302"/>
        <v>10.089700000000001</v>
      </c>
      <c r="E2450" s="2">
        <f t="shared" si="304"/>
        <v>10.120369999999999</v>
      </c>
      <c r="F2450" s="2">
        <f t="shared" si="297"/>
        <v>10.180740000000002</v>
      </c>
      <c r="G2450" s="2">
        <f t="shared" si="299"/>
        <v>9.9356979999999968</v>
      </c>
      <c r="H2450" s="2">
        <f t="shared" si="303"/>
        <v>9.7083929999999974</v>
      </c>
      <c r="I2450" s="2">
        <f t="array" ref="I2450">SUMPRODUCT(B2434:B2453, (ROW(B2434:B2453)-ROW(B2434)+1)) / (20*21/2)</f>
        <v>10.067460476190474</v>
      </c>
      <c r="J2450" s="2">
        <f t="shared" si="298"/>
        <v>10.106562256847436</v>
      </c>
      <c r="K2450" s="2">
        <f t="shared" si="300"/>
        <v>9.9629468962372947</v>
      </c>
    </row>
    <row r="2451" spans="1:11" ht="13.5" x14ac:dyDescent="0.25">
      <c r="A2451" s="3">
        <f>TITRES_STAT!B2454</f>
        <v>45573</v>
      </c>
      <c r="B2451" s="6">
        <f>TITRES_STAT!D2454</f>
        <v>9.8462999999999994</v>
      </c>
      <c r="C2451" s="2">
        <f t="shared" si="301"/>
        <v>-0.14869999999999983</v>
      </c>
      <c r="D2451" s="2">
        <f t="shared" si="302"/>
        <v>10.03396</v>
      </c>
      <c r="E2451" s="2">
        <f t="shared" si="304"/>
        <v>10.09064</v>
      </c>
      <c r="F2451" s="2">
        <f t="shared" si="297"/>
        <v>10.162160000000004</v>
      </c>
      <c r="G2451" s="2">
        <f t="shared" si="299"/>
        <v>9.9412699999999976</v>
      </c>
      <c r="H2451" s="2">
        <f t="shared" si="303"/>
        <v>9.7056644999999975</v>
      </c>
      <c r="I2451" s="2">
        <f t="array" ref="I2451">SUMPRODUCT(B2435:B2454, (ROW(B2435:B2454)-ROW(B2435)+1)) / (20*21/2)</f>
        <v>10.045168571428572</v>
      </c>
      <c r="J2451" s="2">
        <f t="shared" si="298"/>
        <v>10.081775375242918</v>
      </c>
      <c r="K2451" s="2">
        <f t="shared" si="300"/>
        <v>9.9583725081495587</v>
      </c>
    </row>
    <row r="2452" spans="1:11" ht="13.5" x14ac:dyDescent="0.25">
      <c r="A2452" s="3">
        <f>TITRES_STAT!B2455</f>
        <v>45574</v>
      </c>
      <c r="B2452" s="6">
        <f>TITRES_STAT!D2455</f>
        <v>9.8927999999999994</v>
      </c>
      <c r="C2452" s="2">
        <f t="shared" si="301"/>
        <v>4.6499999999999986E-2</v>
      </c>
      <c r="D2452" s="2">
        <f t="shared" si="302"/>
        <v>9.9893800000000006</v>
      </c>
      <c r="E2452" s="2">
        <f t="shared" si="304"/>
        <v>10.063700000000001</v>
      </c>
      <c r="F2452" s="2">
        <f t="shared" ref="F2452:F2515" si="305">AVERAGE(B2433:B2452)</f>
        <v>10.145905000000001</v>
      </c>
      <c r="G2452" s="2">
        <f t="shared" si="299"/>
        <v>9.947771999999997</v>
      </c>
      <c r="H2452" s="2">
        <f t="shared" si="303"/>
        <v>9.7031684999999968</v>
      </c>
      <c r="I2452" s="2">
        <f t="array" ref="I2452">SUMPRODUCT(B2436:B2455, (ROW(B2436:B2455)-ROW(B2436)+1)) / (20*21/2)</f>
        <v>10.020615238095239</v>
      </c>
      <c r="J2452" s="2">
        <f t="shared" si="298"/>
        <v>10.063777720457878</v>
      </c>
      <c r="K2452" s="2">
        <f t="shared" si="300"/>
        <v>9.9558010372417325</v>
      </c>
    </row>
    <row r="2453" spans="1:11" ht="13.5" x14ac:dyDescent="0.25">
      <c r="A2453" s="3">
        <f>TITRES_STAT!B2456</f>
        <v>45575</v>
      </c>
      <c r="B2453" s="6">
        <f>TITRES_STAT!D2456</f>
        <v>9.9671000000000003</v>
      </c>
      <c r="C2453" s="2">
        <f t="shared" si="301"/>
        <v>7.4300000000000921E-2</v>
      </c>
      <c r="D2453" s="2">
        <f t="shared" si="302"/>
        <v>9.9615200000000002</v>
      </c>
      <c r="E2453" s="2">
        <f t="shared" si="304"/>
        <v>10.04419</v>
      </c>
      <c r="F2453" s="2">
        <f t="shared" si="305"/>
        <v>10.126865</v>
      </c>
      <c r="G2453" s="2">
        <f t="shared" si="299"/>
        <v>9.9557599999999962</v>
      </c>
      <c r="H2453" s="2">
        <f t="shared" si="303"/>
        <v>9.7008704999999971</v>
      </c>
      <c r="I2453" s="2">
        <f t="array" ref="I2453">SUMPRODUCT(B2437:B2456, (ROW(B2437:B2456)-ROW(B2437)+1)) / (20*21/2)</f>
        <v>9.9978314285714287</v>
      </c>
      <c r="J2453" s="2">
        <f t="shared" ref="J2453:J2516" si="306">$J$4*B2453+J2452*(1-$J$4)</f>
        <v>10.054570318509509</v>
      </c>
      <c r="K2453" s="2">
        <f t="shared" si="300"/>
        <v>9.956244133820487</v>
      </c>
    </row>
    <row r="2454" spans="1:11" ht="13.5" x14ac:dyDescent="0.25">
      <c r="A2454" s="3">
        <f>TITRES_STAT!B2457</f>
        <v>45576</v>
      </c>
      <c r="B2454" s="6">
        <f>TITRES_STAT!D2457</f>
        <v>9.8927999999999994</v>
      </c>
      <c r="C2454" s="2">
        <f t="shared" si="301"/>
        <v>-7.4300000000000921E-2</v>
      </c>
      <c r="D2454" s="2">
        <f t="shared" si="302"/>
        <v>9.9188000000000009</v>
      </c>
      <c r="E2454" s="2">
        <f t="shared" si="304"/>
        <v>10.017249999999999</v>
      </c>
      <c r="F2454" s="2">
        <f t="shared" si="305"/>
        <v>10.104109999999999</v>
      </c>
      <c r="G2454" s="2">
        <f t="shared" si="299"/>
        <v>9.9630059999999983</v>
      </c>
      <c r="H2454" s="2">
        <f t="shared" si="303"/>
        <v>9.6982009999999974</v>
      </c>
      <c r="I2454" s="2">
        <f t="array" ref="I2454">SUMPRODUCT(B2438:B2457, (ROW(B2438:B2457)-ROW(B2438)+1)) / (20*21/2)</f>
        <v>9.9781009523809505</v>
      </c>
      <c r="J2454" s="2">
        <f t="shared" si="306"/>
        <v>10.039163621508603</v>
      </c>
      <c r="K2454" s="2">
        <f t="shared" si="300"/>
        <v>9.9537561285726248</v>
      </c>
    </row>
    <row r="2455" spans="1:11" ht="13.5" x14ac:dyDescent="0.25">
      <c r="A2455" s="3">
        <f>TITRES_STAT!B2458</f>
        <v>45579</v>
      </c>
      <c r="B2455" s="6">
        <f>TITRES_STAT!D2458</f>
        <v>9.8462999999999994</v>
      </c>
      <c r="C2455" s="2">
        <f t="shared" si="301"/>
        <v>-4.6499999999999986E-2</v>
      </c>
      <c r="D2455" s="2">
        <f t="shared" si="302"/>
        <v>9.8890600000000006</v>
      </c>
      <c r="E2455" s="2">
        <f t="shared" si="304"/>
        <v>9.9893800000000006</v>
      </c>
      <c r="F2455" s="2">
        <f t="shared" si="305"/>
        <v>10.08553</v>
      </c>
      <c r="G2455" s="2">
        <f t="shared" si="299"/>
        <v>9.9654199999999982</v>
      </c>
      <c r="H2455" s="2">
        <f t="shared" si="303"/>
        <v>9.6952989999999986</v>
      </c>
      <c r="I2455" s="2">
        <f t="array" ref="I2455">SUMPRODUCT(B2439:B2458, (ROW(B2439:B2458)-ROW(B2439)+1)) / (20*21/2)</f>
        <v>9.9706704761904756</v>
      </c>
      <c r="J2455" s="2">
        <f t="shared" si="306"/>
        <v>10.020795657555402</v>
      </c>
      <c r="K2455" s="2">
        <f t="shared" si="300"/>
        <v>9.9495421627462477</v>
      </c>
    </row>
    <row r="2456" spans="1:11" ht="13.5" x14ac:dyDescent="0.25">
      <c r="A2456" s="3">
        <f>TITRES_STAT!B2459</f>
        <v>45581</v>
      </c>
      <c r="B2456" s="6">
        <f>TITRES_STAT!D2459</f>
        <v>9.8462999999999994</v>
      </c>
      <c r="C2456" s="2">
        <f t="shared" si="301"/>
        <v>0</v>
      </c>
      <c r="D2456" s="2">
        <f t="shared" si="302"/>
        <v>9.8890599999999989</v>
      </c>
      <c r="E2456" s="2">
        <f t="shared" si="304"/>
        <v>9.9615100000000005</v>
      </c>
      <c r="F2456" s="2">
        <f t="shared" si="305"/>
        <v>10.06277</v>
      </c>
      <c r="G2456" s="2">
        <f t="shared" si="299"/>
        <v>9.9680199999999974</v>
      </c>
      <c r="H2456" s="2">
        <f t="shared" si="303"/>
        <v>9.6911804999999998</v>
      </c>
      <c r="I2456" s="2">
        <f t="array" ref="I2456">SUMPRODUCT(B2440:B2459, (ROW(B2440:B2459)-ROW(B2440)+1)) / (20*21/2)</f>
        <v>9.9648323809523802</v>
      </c>
      <c r="J2456" s="2">
        <f t="shared" si="306"/>
        <v>10.004177023502505</v>
      </c>
      <c r="K2456" s="2">
        <f t="shared" si="300"/>
        <v>9.9454934504816901</v>
      </c>
    </row>
    <row r="2457" spans="1:11" ht="13.5" x14ac:dyDescent="0.25">
      <c r="A2457" s="3">
        <f>TITRES_STAT!B2460</f>
        <v>45582</v>
      </c>
      <c r="B2457" s="6">
        <f>TITRES_STAT!D2460</f>
        <v>9.8556000000000008</v>
      </c>
      <c r="C2457" s="2">
        <f t="shared" si="301"/>
        <v>9.3000000000014182E-3</v>
      </c>
      <c r="D2457" s="2">
        <f t="shared" si="302"/>
        <v>9.8816199999999998</v>
      </c>
      <c r="E2457" s="2">
        <f t="shared" si="304"/>
        <v>9.9354999999999993</v>
      </c>
      <c r="F2457" s="2">
        <f t="shared" si="305"/>
        <v>10.045119999999999</v>
      </c>
      <c r="G2457" s="2">
        <f t="shared" si="299"/>
        <v>9.9719199999999972</v>
      </c>
      <c r="H2457" s="2">
        <f t="shared" si="303"/>
        <v>9.6861524999999986</v>
      </c>
      <c r="I2457" s="2">
        <f t="array" ref="I2457">SUMPRODUCT(B2441:B2460, (ROW(B2441:B2460)-ROW(B2441)+1)) / (20*21/2)</f>
        <v>9.9570890476190463</v>
      </c>
      <c r="J2457" s="2">
        <f t="shared" si="306"/>
        <v>9.9900268307879809</v>
      </c>
      <c r="K2457" s="2">
        <f t="shared" si="300"/>
        <v>9.9419682171294674</v>
      </c>
    </row>
    <row r="2458" spans="1:11" ht="13.5" x14ac:dyDescent="0.25">
      <c r="A2458" s="3">
        <f>TITRES_STAT!B2461</f>
        <v>45583</v>
      </c>
      <c r="B2458" s="6">
        <f>TITRES_STAT!D2461</f>
        <v>9.9671000000000003</v>
      </c>
      <c r="C2458" s="2">
        <f t="shared" si="301"/>
        <v>0.11149999999999949</v>
      </c>
      <c r="D2458" s="2">
        <f t="shared" si="302"/>
        <v>9.8816200000000016</v>
      </c>
      <c r="E2458" s="2">
        <f t="shared" si="304"/>
        <v>9.9215699999999991</v>
      </c>
      <c r="F2458" s="2">
        <f t="shared" si="305"/>
        <v>10.0284</v>
      </c>
      <c r="G2458" s="2">
        <f t="shared" si="299"/>
        <v>9.978235999999999</v>
      </c>
      <c r="H2458" s="2">
        <f t="shared" si="303"/>
        <v>9.6816820000000003</v>
      </c>
      <c r="I2458" s="2">
        <f t="array" ref="I2458">SUMPRODUCT(B2442:B2461, (ROW(B2442:B2461)-ROW(B2442)+1)) / (20*21/2)</f>
        <v>9.9573066666666659</v>
      </c>
      <c r="J2458" s="2">
        <f t="shared" si="306"/>
        <v>9.9878433230938874</v>
      </c>
      <c r="K2458" s="2">
        <f t="shared" si="300"/>
        <v>9.9429537772420389</v>
      </c>
    </row>
    <row r="2459" spans="1:11" ht="13.5" x14ac:dyDescent="0.25">
      <c r="A2459" s="3">
        <f>TITRES_STAT!B2462</f>
        <v>45586</v>
      </c>
      <c r="B2459" s="6">
        <f>TITRES_STAT!D2462</f>
        <v>9.9671000000000003</v>
      </c>
      <c r="C2459" s="2">
        <f t="shared" si="301"/>
        <v>0</v>
      </c>
      <c r="D2459" s="2">
        <f t="shared" si="302"/>
        <v>9.8964800000000004</v>
      </c>
      <c r="E2459" s="2">
        <f t="shared" si="304"/>
        <v>9.9076399999999989</v>
      </c>
      <c r="F2459" s="2">
        <f t="shared" si="305"/>
        <v>10.020504999999998</v>
      </c>
      <c r="G2459" s="2">
        <f t="shared" si="299"/>
        <v>9.984551999999999</v>
      </c>
      <c r="H2459" s="2">
        <f t="shared" si="303"/>
        <v>9.6776460000000011</v>
      </c>
      <c r="I2459" s="2">
        <f t="array" ref="I2459">SUMPRODUCT(B2443:B2462, (ROW(B2443:B2462)-ROW(B2443)+1)) / (20*21/2)</f>
        <v>9.9510676190476204</v>
      </c>
      <c r="J2459" s="2">
        <f t="shared" si="306"/>
        <v>9.9858677685135167</v>
      </c>
      <c r="K2459" s="2">
        <f t="shared" si="300"/>
        <v>9.9439006879384308</v>
      </c>
    </row>
    <row r="2460" spans="1:11" ht="13.5" x14ac:dyDescent="0.25">
      <c r="A2460" s="3">
        <f>TITRES_STAT!B2463</f>
        <v>45587</v>
      </c>
      <c r="B2460" s="6">
        <f>TITRES_STAT!D2463</f>
        <v>9.9391999999999996</v>
      </c>
      <c r="C2460" s="2">
        <f t="shared" si="301"/>
        <v>-2.7900000000000702E-2</v>
      </c>
      <c r="D2460" s="2">
        <f t="shared" si="302"/>
        <v>9.9150600000000004</v>
      </c>
      <c r="E2460" s="2">
        <f t="shared" si="304"/>
        <v>9.9020600000000005</v>
      </c>
      <c r="F2460" s="2">
        <f t="shared" si="305"/>
        <v>10.011214999999998</v>
      </c>
      <c r="G2460" s="2">
        <f t="shared" si="299"/>
        <v>9.9903099999999974</v>
      </c>
      <c r="H2460" s="2">
        <f t="shared" si="303"/>
        <v>9.6732535000000013</v>
      </c>
      <c r="I2460" s="2">
        <f t="array" ref="I2460">SUMPRODUCT(B2444:B2463, (ROW(B2444:B2463)-ROW(B2444)+1)) / (20*21/2)</f>
        <v>9.9458904761904741</v>
      </c>
      <c r="J2460" s="2">
        <f t="shared" si="306"/>
        <v>9.9814232191312762</v>
      </c>
      <c r="K2460" s="2">
        <f t="shared" si="300"/>
        <v>9.9437163472349628</v>
      </c>
    </row>
    <row r="2461" spans="1:11" ht="13.5" x14ac:dyDescent="0.25">
      <c r="A2461" s="3">
        <f>TITRES_STAT!B2464</f>
        <v>45588</v>
      </c>
      <c r="B2461" s="6">
        <f>TITRES_STAT!D2464</f>
        <v>10.013500000000001</v>
      </c>
      <c r="C2461" s="2">
        <f t="shared" si="301"/>
        <v>7.4300000000000921E-2</v>
      </c>
      <c r="D2461" s="2">
        <f t="shared" si="302"/>
        <v>9.9484999999999992</v>
      </c>
      <c r="E2461" s="2">
        <f t="shared" si="304"/>
        <v>9.9187800000000017</v>
      </c>
      <c r="F2461" s="2">
        <f t="shared" si="305"/>
        <v>10.004709999999999</v>
      </c>
      <c r="G2461" s="2">
        <f t="shared" si="299"/>
        <v>9.9966259999999991</v>
      </c>
      <c r="H2461" s="2">
        <f t="shared" si="303"/>
        <v>9.6703185000000023</v>
      </c>
      <c r="I2461" s="2">
        <f t="array" ref="I2461">SUMPRODUCT(B2445:B2464, (ROW(B2445:B2464)-ROW(B2445)+1)) / (20*21/2)</f>
        <v>9.9417752380952393</v>
      </c>
      <c r="J2461" s="2">
        <f t="shared" si="306"/>
        <v>9.9844781506425839</v>
      </c>
      <c r="K2461" s="2">
        <f t="shared" si="300"/>
        <v>9.9464529610688874</v>
      </c>
    </row>
    <row r="2462" spans="1:11" ht="13.5" x14ac:dyDescent="0.25">
      <c r="A2462" s="3">
        <f>TITRES_STAT!B2465</f>
        <v>45589</v>
      </c>
      <c r="B2462" s="6">
        <f>TITRES_STAT!D2465</f>
        <v>9.9391999999999996</v>
      </c>
      <c r="C2462" s="2">
        <f t="shared" si="301"/>
        <v>-7.4300000000000921E-2</v>
      </c>
      <c r="D2462" s="2">
        <f t="shared" si="302"/>
        <v>9.9652199999999986</v>
      </c>
      <c r="E2462" s="2">
        <f t="shared" si="304"/>
        <v>9.9234199999999984</v>
      </c>
      <c r="F2462" s="2">
        <f t="shared" si="305"/>
        <v>9.9935599999999987</v>
      </c>
      <c r="G2462" s="2">
        <f t="shared" si="299"/>
        <v>10.001641999999999</v>
      </c>
      <c r="H2462" s="2">
        <f t="shared" si="303"/>
        <v>9.6665775000000025</v>
      </c>
      <c r="I2462" s="2">
        <f t="array" ref="I2462">SUMPRODUCT(B2446:B2465, (ROW(B2446:B2465)-ROW(B2446)+1)) / (20*21/2)</f>
        <v>9.9378361904761903</v>
      </c>
      <c r="J2462" s="2">
        <f t="shared" si="306"/>
        <v>9.9801659458194809</v>
      </c>
      <c r="K2462" s="2">
        <f t="shared" si="300"/>
        <v>9.9461685312230479</v>
      </c>
    </row>
    <row r="2463" spans="1:11" ht="13.5" x14ac:dyDescent="0.25">
      <c r="A2463" s="3">
        <f>TITRES_STAT!B2466</f>
        <v>45590</v>
      </c>
      <c r="B2463" s="6">
        <f>TITRES_STAT!D2466</f>
        <v>9.9391999999999996</v>
      </c>
      <c r="C2463" s="2">
        <f t="shared" si="301"/>
        <v>0</v>
      </c>
      <c r="D2463" s="2">
        <f t="shared" si="302"/>
        <v>9.9596400000000003</v>
      </c>
      <c r="E2463" s="2">
        <f t="shared" si="304"/>
        <v>9.9206299999999992</v>
      </c>
      <c r="F2463" s="2">
        <f t="shared" si="305"/>
        <v>9.982409999999998</v>
      </c>
      <c r="G2463" s="2">
        <f t="shared" si="299"/>
        <v>10.006472</v>
      </c>
      <c r="H2463" s="2">
        <f t="shared" si="303"/>
        <v>9.6630540000000025</v>
      </c>
      <c r="I2463" s="2">
        <f t="array" ref="I2463">SUMPRODUCT(B2447:B2466, (ROW(B2447:B2466)-ROW(B2447)+1)) / (20*21/2)</f>
        <v>9.943673809523812</v>
      </c>
      <c r="J2463" s="2">
        <f t="shared" si="306"/>
        <v>9.9762644271700065</v>
      </c>
      <c r="K2463" s="2">
        <f t="shared" si="300"/>
        <v>9.9458952554888107</v>
      </c>
    </row>
    <row r="2464" spans="1:11" ht="13.5" x14ac:dyDescent="0.25">
      <c r="A2464" s="3">
        <f>TITRES_STAT!B2467</f>
        <v>45593</v>
      </c>
      <c r="B2464" s="6">
        <f>TITRES_STAT!D2467</f>
        <v>9.9391999999999996</v>
      </c>
      <c r="C2464" s="2">
        <f t="shared" si="301"/>
        <v>0</v>
      </c>
      <c r="D2464" s="2">
        <f t="shared" si="302"/>
        <v>9.9540600000000001</v>
      </c>
      <c r="E2464" s="2">
        <f t="shared" si="304"/>
        <v>9.9252700000000011</v>
      </c>
      <c r="F2464" s="2">
        <f t="shared" si="305"/>
        <v>9.9712599999999973</v>
      </c>
      <c r="G2464" s="2">
        <f t="shared" si="299"/>
        <v>10.011302000000001</v>
      </c>
      <c r="H2464" s="2">
        <f t="shared" si="303"/>
        <v>9.6595305000000025</v>
      </c>
      <c r="I2464" s="2">
        <f t="array" ref="I2464">SUMPRODUCT(B2448:B2467, (ROW(B2448:B2467)-ROW(B2448)+1)) / (20*21/2)</f>
        <v>9.9544266666666665</v>
      </c>
      <c r="J2464" s="2">
        <f t="shared" si="306"/>
        <v>9.9727344817252437</v>
      </c>
      <c r="K2464" s="2">
        <f t="shared" si="300"/>
        <v>9.9456326964500334</v>
      </c>
    </row>
    <row r="2465" spans="1:11" ht="13.5" x14ac:dyDescent="0.25">
      <c r="A2465" s="3">
        <f>TITRES_STAT!B2468</f>
        <v>45594</v>
      </c>
      <c r="B2465" s="6">
        <f>TITRES_STAT!D2468</f>
        <v>9.9298999999999999</v>
      </c>
      <c r="C2465" s="2">
        <f t="shared" si="301"/>
        <v>-9.2999999999996419E-3</v>
      </c>
      <c r="D2465" s="2">
        <f t="shared" si="302"/>
        <v>9.9521999999999995</v>
      </c>
      <c r="E2465" s="2">
        <f t="shared" si="304"/>
        <v>9.9336300000000008</v>
      </c>
      <c r="F2465" s="2">
        <f t="shared" si="305"/>
        <v>9.9615049999999989</v>
      </c>
      <c r="G2465" s="2">
        <f t="shared" si="299"/>
        <v>10.017618000000002</v>
      </c>
      <c r="H2465" s="2">
        <f t="shared" si="303"/>
        <v>9.6570465000000034</v>
      </c>
      <c r="I2465" s="2">
        <f t="array" ref="I2465">SUMPRODUCT(B2449:B2468, (ROW(B2449:B2468)-ROW(B2449)+1)) / (20*21/2)</f>
        <v>9.9654004761904762</v>
      </c>
      <c r="J2465" s="2">
        <f t="shared" si="306"/>
        <v>9.9686550072752205</v>
      </c>
      <c r="K2465" s="2">
        <f t="shared" si="300"/>
        <v>9.9450157279617972</v>
      </c>
    </row>
    <row r="2466" spans="1:11" ht="13.5" x14ac:dyDescent="0.25">
      <c r="A2466" s="3">
        <f>TITRES_STAT!B2469</f>
        <v>45595</v>
      </c>
      <c r="B2466" s="6">
        <f>TITRES_STAT!D2469</f>
        <v>10.0228</v>
      </c>
      <c r="C2466" s="2">
        <f t="shared" si="301"/>
        <v>9.2900000000000205E-2</v>
      </c>
      <c r="D2466" s="2">
        <f t="shared" si="302"/>
        <v>9.9540600000000019</v>
      </c>
      <c r="E2466" s="2">
        <f t="shared" si="304"/>
        <v>9.9512800000000006</v>
      </c>
      <c r="F2466" s="2">
        <f t="shared" si="305"/>
        <v>9.9563949999999988</v>
      </c>
      <c r="G2466" s="2">
        <f t="shared" si="299"/>
        <v>10.025792000000003</v>
      </c>
      <c r="H2466" s="2">
        <f t="shared" si="303"/>
        <v>9.6532890000000027</v>
      </c>
      <c r="I2466" s="2">
        <f t="array" ref="I2466">SUMPRODUCT(B2450:B2469, (ROW(B2450:B2469)-ROW(B2450)+1)) / (20*21/2)</f>
        <v>9.980970000000001</v>
      </c>
      <c r="J2466" s="2">
        <f t="shared" si="306"/>
        <v>9.9738116732490081</v>
      </c>
      <c r="K2466" s="2">
        <f t="shared" si="300"/>
        <v>9.948066091571139</v>
      </c>
    </row>
    <row r="2467" spans="1:11" ht="13.5" x14ac:dyDescent="0.25">
      <c r="A2467" s="3">
        <f>TITRES_STAT!B2470</f>
        <v>45596</v>
      </c>
      <c r="B2467" s="6">
        <f>TITRES_STAT!D2470</f>
        <v>10.0693</v>
      </c>
      <c r="C2467" s="2">
        <f t="shared" si="301"/>
        <v>4.6499999999999986E-2</v>
      </c>
      <c r="D2467" s="2">
        <f t="shared" si="302"/>
        <v>9.9800799999999992</v>
      </c>
      <c r="E2467" s="2">
        <f t="shared" si="304"/>
        <v>9.9726499999999998</v>
      </c>
      <c r="F2467" s="2">
        <f t="shared" si="305"/>
        <v>9.9540749999999996</v>
      </c>
      <c r="G2467" s="2">
        <f t="shared" si="299"/>
        <v>10.033224000000004</v>
      </c>
      <c r="H2467" s="2">
        <f t="shared" si="303"/>
        <v>9.6497640000000029</v>
      </c>
      <c r="I2467" s="2">
        <f t="array" ref="I2467">SUMPRODUCT(B2451:B2470, (ROW(B2451:B2470)-ROW(B2451)+1)) / (20*21/2)</f>
        <v>9.9796857142857132</v>
      </c>
      <c r="J2467" s="2">
        <f t="shared" si="306"/>
        <v>9.9829057996062467</v>
      </c>
      <c r="K2467" s="2">
        <f t="shared" si="300"/>
        <v>9.9528203624899181</v>
      </c>
    </row>
    <row r="2468" spans="1:11" ht="13.5" x14ac:dyDescent="0.25">
      <c r="A2468" s="3">
        <f>TITRES_STAT!B2471</f>
        <v>45597</v>
      </c>
      <c r="B2468" s="6">
        <f>TITRES_STAT!D2471</f>
        <v>10.0693</v>
      </c>
      <c r="C2468" s="2">
        <f t="shared" si="301"/>
        <v>0</v>
      </c>
      <c r="D2468" s="2">
        <f t="shared" si="302"/>
        <v>10.0061</v>
      </c>
      <c r="E2468" s="2">
        <f t="shared" si="304"/>
        <v>9.9828700000000001</v>
      </c>
      <c r="F2468" s="2">
        <f t="shared" si="305"/>
        <v>9.9522200000000005</v>
      </c>
      <c r="G2468" s="2">
        <f t="shared" si="299"/>
        <v>10.040098000000002</v>
      </c>
      <c r="H2468" s="2">
        <f t="shared" si="303"/>
        <v>9.6462390000000031</v>
      </c>
      <c r="I2468" s="2">
        <f t="array" ref="I2468">SUMPRODUCT(B2452:B2471, (ROW(B2452:B2471)-ROW(B2452)+1)) / (20*21/2)</f>
        <v>9.9786671428571445</v>
      </c>
      <c r="J2468" s="2">
        <f t="shared" si="306"/>
        <v>9.9911338186913667</v>
      </c>
      <c r="K2468" s="2">
        <f t="shared" si="300"/>
        <v>9.9573881914118818</v>
      </c>
    </row>
    <row r="2469" spans="1:11" ht="13.5" x14ac:dyDescent="0.25">
      <c r="A2469" s="3">
        <f>TITRES_STAT!B2472</f>
        <v>45600</v>
      </c>
      <c r="B2469" s="6">
        <f>TITRES_STAT!D2472</f>
        <v>10.1157</v>
      </c>
      <c r="C2469" s="2">
        <f t="shared" si="301"/>
        <v>4.6400000000000219E-2</v>
      </c>
      <c r="D2469" s="2">
        <f t="shared" si="302"/>
        <v>10.041399999999999</v>
      </c>
      <c r="E2469" s="2">
        <f t="shared" si="304"/>
        <v>9.9977300000000007</v>
      </c>
      <c r="F2469" s="2">
        <f t="shared" si="305"/>
        <v>9.9526849999999989</v>
      </c>
      <c r="G2469" s="2">
        <f t="shared" si="299"/>
        <v>10.047344000000002</v>
      </c>
      <c r="H2469" s="2">
        <f t="shared" si="303"/>
        <v>9.6429895000000059</v>
      </c>
      <c r="I2469" s="2">
        <f t="array" ref="I2469">SUMPRODUCT(B2453:B2472, (ROW(B2453:B2472)-ROW(B2453)+1)) / (20*21/2)</f>
        <v>9.993129999999999</v>
      </c>
      <c r="J2469" s="2">
        <f t="shared" si="306"/>
        <v>10.002997264530284</v>
      </c>
      <c r="K2469" s="2">
        <f t="shared" si="300"/>
        <v>9.9635964976310234</v>
      </c>
    </row>
    <row r="2470" spans="1:11" ht="13.5" x14ac:dyDescent="0.25">
      <c r="A2470" s="3">
        <f>TITRES_STAT!B2473</f>
        <v>45601</v>
      </c>
      <c r="B2470" s="6">
        <f>TITRES_STAT!D2473</f>
        <v>9.9391999999999996</v>
      </c>
      <c r="C2470" s="2">
        <f t="shared" si="301"/>
        <v>-0.17650000000000077</v>
      </c>
      <c r="D2470" s="2">
        <f t="shared" si="302"/>
        <v>10.04326</v>
      </c>
      <c r="E2470" s="2">
        <f t="shared" si="304"/>
        <v>9.9977300000000007</v>
      </c>
      <c r="F2470" s="2">
        <f t="shared" si="305"/>
        <v>9.9498949999999997</v>
      </c>
      <c r="G2470" s="2">
        <f t="shared" si="299"/>
        <v>10.046600000000003</v>
      </c>
      <c r="H2470" s="2">
        <f t="shared" si="303"/>
        <v>9.6388575000000056</v>
      </c>
      <c r="I2470" s="2">
        <f t="array" ref="I2470">SUMPRODUCT(B2454:B2473, (ROW(B2454:B2473)-ROW(B2454)+1)) / (20*21/2)</f>
        <v>10.006575714285715</v>
      </c>
      <c r="J2470" s="2">
        <f t="shared" si="306"/>
        <v>9.9969213345750187</v>
      </c>
      <c r="K2470" s="2">
        <f t="shared" si="300"/>
        <v>9.9626397722337288</v>
      </c>
    </row>
    <row r="2471" spans="1:11" ht="13.5" x14ac:dyDescent="0.25">
      <c r="A2471" s="3">
        <f>TITRES_STAT!B2474</f>
        <v>45602</v>
      </c>
      <c r="B2471" s="6">
        <f>TITRES_STAT!D2474</f>
        <v>9.9391999999999996</v>
      </c>
      <c r="C2471" s="2">
        <f t="shared" si="301"/>
        <v>0</v>
      </c>
      <c r="D2471" s="2">
        <f t="shared" si="302"/>
        <v>10.026540000000001</v>
      </c>
      <c r="E2471" s="2">
        <f t="shared" si="304"/>
        <v>9.9903000000000013</v>
      </c>
      <c r="F2471" s="2">
        <f t="shared" si="305"/>
        <v>9.9545399999999997</v>
      </c>
      <c r="G2471" s="2">
        <f t="shared" si="299"/>
        <v>10.046600000000003</v>
      </c>
      <c r="H2471" s="2">
        <f t="shared" si="303"/>
        <v>9.6347255000000072</v>
      </c>
      <c r="I2471" s="2">
        <f t="array" ref="I2471">SUMPRODUCT(B2455:B2474, (ROW(B2455:B2474)-ROW(B2455)+1)) / (20*21/2)</f>
        <v>10.019358095238095</v>
      </c>
      <c r="J2471" s="2">
        <f t="shared" si="306"/>
        <v>9.9914240646154937</v>
      </c>
      <c r="K2471" s="2">
        <f t="shared" si="300"/>
        <v>9.9617205654794638</v>
      </c>
    </row>
    <row r="2472" spans="1:11" ht="13.5" x14ac:dyDescent="0.25">
      <c r="A2472" s="3">
        <f>TITRES_STAT!B2475</f>
        <v>45603</v>
      </c>
      <c r="B2472" s="6">
        <f>TITRES_STAT!D2475</f>
        <v>10.106400000000001</v>
      </c>
      <c r="C2472" s="2">
        <f t="shared" si="301"/>
        <v>0.16720000000000113</v>
      </c>
      <c r="D2472" s="2">
        <f t="shared" si="302"/>
        <v>10.03396</v>
      </c>
      <c r="E2472" s="2">
        <f t="shared" si="304"/>
        <v>10.007020000000001</v>
      </c>
      <c r="F2472" s="2">
        <f t="shared" si="305"/>
        <v>9.9652199999999986</v>
      </c>
      <c r="G2472" s="2">
        <f t="shared" si="299"/>
        <v>10.049944000000005</v>
      </c>
      <c r="H2472" s="2">
        <f t="shared" si="303"/>
        <v>9.631820500000007</v>
      </c>
      <c r="I2472" s="2">
        <f t="array" ref="I2472">SUMPRODUCT(B2456:B2475, (ROW(B2456:B2475)-ROW(B2456)+1)) / (20*21/2)</f>
        <v>10.001932857142858</v>
      </c>
      <c r="J2472" s="2">
        <f t="shared" si="306"/>
        <v>10.002374153699733</v>
      </c>
      <c r="K2472" s="2">
        <f t="shared" si="300"/>
        <v>9.9673942687939938</v>
      </c>
    </row>
    <row r="2473" spans="1:11" ht="13.5" x14ac:dyDescent="0.25">
      <c r="A2473" s="3">
        <f>TITRES_STAT!B2476</f>
        <v>45604</v>
      </c>
      <c r="B2473" s="6">
        <f>TITRES_STAT!D2476</f>
        <v>10.106400000000001</v>
      </c>
      <c r="C2473" s="2">
        <f t="shared" si="301"/>
        <v>0</v>
      </c>
      <c r="D2473" s="2">
        <f t="shared" si="302"/>
        <v>10.04138</v>
      </c>
      <c r="E2473" s="2">
        <f t="shared" si="304"/>
        <v>10.02374</v>
      </c>
      <c r="F2473" s="2">
        <f t="shared" si="305"/>
        <v>9.9721849999999996</v>
      </c>
      <c r="G2473" s="2">
        <f t="shared" si="299"/>
        <v>10.053288000000004</v>
      </c>
      <c r="H2473" s="2">
        <f t="shared" si="303"/>
        <v>9.6289155000000051</v>
      </c>
      <c r="I2473" s="2">
        <f t="array" ref="I2473">SUMPRODUCT(B2457:B2476, (ROW(B2457:B2476)-ROW(B2457)+1)) / (20*21/2)</f>
        <v>10.013033333333334</v>
      </c>
      <c r="J2473" s="2">
        <f t="shared" si="306"/>
        <v>10.012281377156903</v>
      </c>
      <c r="K2473" s="2">
        <f t="shared" si="300"/>
        <v>9.9728454739393282</v>
      </c>
    </row>
    <row r="2474" spans="1:11" ht="13.5" x14ac:dyDescent="0.25">
      <c r="A2474" s="3">
        <f>TITRES_STAT!B2477</f>
        <v>45607</v>
      </c>
      <c r="B2474" s="6">
        <f>TITRES_STAT!D2477</f>
        <v>10.106400000000001</v>
      </c>
      <c r="C2474" s="2">
        <f t="shared" si="301"/>
        <v>0</v>
      </c>
      <c r="D2474" s="2">
        <f t="shared" si="302"/>
        <v>10.03952</v>
      </c>
      <c r="E2474" s="2">
        <f t="shared" si="304"/>
        <v>10.040460000000001</v>
      </c>
      <c r="F2474" s="2">
        <f t="shared" si="305"/>
        <v>9.9828650000000021</v>
      </c>
      <c r="G2474" s="2">
        <f t="shared" si="299"/>
        <v>10.058490000000004</v>
      </c>
      <c r="H2474" s="2">
        <f t="shared" si="303"/>
        <v>9.6260105000000049</v>
      </c>
      <c r="I2474" s="2">
        <f t="array" ref="I2474">SUMPRODUCT(B2458:B2477, (ROW(B2458:B2477)-ROW(B2458)+1)) / (20*21/2)</f>
        <v>10.022939523809525</v>
      </c>
      <c r="J2474" s="2">
        <f t="shared" si="306"/>
        <v>10.021245055522913</v>
      </c>
      <c r="K2474" s="2">
        <f t="shared" si="300"/>
        <v>9.9780829063338636</v>
      </c>
    </row>
    <row r="2475" spans="1:11" ht="13.5" x14ac:dyDescent="0.25">
      <c r="A2475" s="3">
        <f>TITRES_STAT!B2478</f>
        <v>45608</v>
      </c>
      <c r="B2475" s="6">
        <f>TITRES_STAT!D2478</f>
        <v>9.7998999999999992</v>
      </c>
      <c r="C2475" s="2">
        <f t="shared" si="301"/>
        <v>-0.30650000000000155</v>
      </c>
      <c r="D2475" s="2">
        <f t="shared" si="302"/>
        <v>10.011660000000001</v>
      </c>
      <c r="E2475" s="2">
        <f t="shared" si="304"/>
        <v>10.027460000000001</v>
      </c>
      <c r="F2475" s="2">
        <f t="shared" si="305"/>
        <v>9.9805450000000029</v>
      </c>
      <c r="G2475" s="2">
        <f t="shared" si="299"/>
        <v>10.054402000000005</v>
      </c>
      <c r="H2475" s="2">
        <f t="shared" si="303"/>
        <v>9.621573000000005</v>
      </c>
      <c r="I2475" s="2">
        <f t="array" ref="I2475">SUMPRODUCT(B2459:B2478, (ROW(B2459:B2478)-ROW(B2459)+1)) / (20*21/2)</f>
        <v>10.01223857142857</v>
      </c>
      <c r="J2475" s="2">
        <f t="shared" si="306"/>
        <v>10.00016457404454</v>
      </c>
      <c r="K2475" s="2">
        <f t="shared" si="300"/>
        <v>9.9710953413795949</v>
      </c>
    </row>
    <row r="2476" spans="1:11" ht="13.5" x14ac:dyDescent="0.25">
      <c r="A2476" s="3">
        <f>TITRES_STAT!B2479</f>
        <v>45609</v>
      </c>
      <c r="B2476" s="6">
        <f>TITRES_STAT!D2479</f>
        <v>10.097099999999999</v>
      </c>
      <c r="C2476" s="2">
        <f t="shared" si="301"/>
        <v>0.29720000000000013</v>
      </c>
      <c r="D2476" s="2">
        <f t="shared" si="302"/>
        <v>10.043240000000001</v>
      </c>
      <c r="E2476" s="2">
        <f t="shared" si="304"/>
        <v>10.034889999999999</v>
      </c>
      <c r="F2476" s="2">
        <f t="shared" si="305"/>
        <v>9.9930850000000024</v>
      </c>
      <c r="G2476" s="2">
        <f t="shared" si="299"/>
        <v>10.058488000000006</v>
      </c>
      <c r="H2476" s="2">
        <f t="shared" si="303"/>
        <v>9.618621500000005</v>
      </c>
      <c r="I2476" s="2">
        <f t="array" ref="I2476">SUMPRODUCT(B2460:B2479, (ROW(B2460:B2479)-ROW(B2460)+1)) / (20*21/2)</f>
        <v>10.016929523809523</v>
      </c>
      <c r="J2476" s="2">
        <f t="shared" si="306"/>
        <v>10.009396519373631</v>
      </c>
      <c r="K2476" s="2">
        <f t="shared" si="300"/>
        <v>9.9760367005411794</v>
      </c>
    </row>
    <row r="2477" spans="1:11" ht="13.5" x14ac:dyDescent="0.25">
      <c r="A2477" s="3">
        <f>TITRES_STAT!B2480</f>
        <v>45610</v>
      </c>
      <c r="B2477" s="6">
        <f>TITRES_STAT!D2480</f>
        <v>10.097099999999999</v>
      </c>
      <c r="C2477" s="2">
        <f t="shared" si="301"/>
        <v>0</v>
      </c>
      <c r="D2477" s="2">
        <f t="shared" si="302"/>
        <v>10.04138</v>
      </c>
      <c r="E2477" s="2">
        <f t="shared" si="304"/>
        <v>10.037669999999999</v>
      </c>
      <c r="F2477" s="2">
        <f t="shared" si="305"/>
        <v>10.005160000000004</v>
      </c>
      <c r="G2477" s="2">
        <f t="shared" si="299"/>
        <v>10.062574000000005</v>
      </c>
      <c r="H2477" s="2">
        <f t="shared" si="303"/>
        <v>9.6158005000000042</v>
      </c>
      <c r="I2477" s="2">
        <f t="array" ref="I2477">SUMPRODUCT(B2461:B2480, (ROW(B2461:B2480)-ROW(B2461)+1)) / (20*21/2)</f>
        <v>10.023879523809525</v>
      </c>
      <c r="J2477" s="2">
        <f t="shared" si="306"/>
        <v>10.017749231814237</v>
      </c>
      <c r="K2477" s="2">
        <f t="shared" si="300"/>
        <v>9.980784280912113</v>
      </c>
    </row>
    <row r="2478" spans="1:11" ht="13.5" x14ac:dyDescent="0.25">
      <c r="A2478" s="3">
        <f>TITRES_STAT!B2481</f>
        <v>45611</v>
      </c>
      <c r="B2478" s="6">
        <f>TITRES_STAT!D2481</f>
        <v>9.8927999999999994</v>
      </c>
      <c r="C2478" s="2">
        <f t="shared" si="301"/>
        <v>-0.20429999999999993</v>
      </c>
      <c r="D2478" s="2">
        <f t="shared" si="302"/>
        <v>9.9986599999999992</v>
      </c>
      <c r="E2478" s="2">
        <f t="shared" si="304"/>
        <v>10.020019999999999</v>
      </c>
      <c r="F2478" s="2">
        <f t="shared" si="305"/>
        <v>10.001445000000002</v>
      </c>
      <c r="G2478" s="2">
        <f t="shared" si="299"/>
        <v>10.062574000000005</v>
      </c>
      <c r="H2478" s="2">
        <f t="shared" si="303"/>
        <v>9.6119580000000049</v>
      </c>
      <c r="I2478" s="2">
        <f t="array" ref="I2478">SUMPRODUCT(B2462:B2481, (ROW(B2462:B2481)-ROW(B2462)+1)) / (20*21/2)</f>
        <v>10.030165714285715</v>
      </c>
      <c r="J2478" s="2">
        <f t="shared" si="306"/>
        <v>10.005849304974786</v>
      </c>
      <c r="K2478" s="2">
        <f t="shared" si="300"/>
        <v>9.977333916954775</v>
      </c>
    </row>
    <row r="2479" spans="1:11" ht="13.5" x14ac:dyDescent="0.25">
      <c r="A2479" s="3">
        <f>TITRES_STAT!B2482</f>
        <v>45614</v>
      </c>
      <c r="B2479" s="6">
        <f>TITRES_STAT!D2482</f>
        <v>10.050700000000001</v>
      </c>
      <c r="C2479" s="2">
        <f t="shared" si="301"/>
        <v>0.15790000000000148</v>
      </c>
      <c r="D2479" s="2">
        <f t="shared" si="302"/>
        <v>9.98752</v>
      </c>
      <c r="E2479" s="2">
        <f t="shared" si="304"/>
        <v>10.01352</v>
      </c>
      <c r="F2479" s="2">
        <f t="shared" si="305"/>
        <v>10.005625000000002</v>
      </c>
      <c r="G2479" s="2">
        <f t="shared" si="299"/>
        <v>10.063318000000004</v>
      </c>
      <c r="H2479" s="2">
        <f t="shared" si="303"/>
        <v>9.6089050000000054</v>
      </c>
      <c r="I2479" s="2">
        <f t="array" ref="I2479">SUMPRODUCT(B2463:B2482, (ROW(B2463:B2482)-ROW(B2463)+1)) / (20*21/2)</f>
        <v>10.036141904761905</v>
      </c>
      <c r="J2479" s="2">
        <f t="shared" si="306"/>
        <v>10.010120799739093</v>
      </c>
      <c r="K2479" s="2">
        <f t="shared" si="300"/>
        <v>9.9802110182506674</v>
      </c>
    </row>
    <row r="2480" spans="1:11" ht="13.5" x14ac:dyDescent="0.25">
      <c r="A2480" s="3">
        <f>TITRES_STAT!B2483</f>
        <v>45615</v>
      </c>
      <c r="B2480" s="6">
        <f>TITRES_STAT!D2483</f>
        <v>10.0786</v>
      </c>
      <c r="C2480" s="2">
        <f t="shared" si="301"/>
        <v>2.7899999999998926E-2</v>
      </c>
      <c r="D2480" s="2">
        <f t="shared" si="302"/>
        <v>10.04326</v>
      </c>
      <c r="E2480" s="2">
        <f t="shared" si="304"/>
        <v>10.02746</v>
      </c>
      <c r="F2480" s="2">
        <f t="shared" si="305"/>
        <v>10.012595000000001</v>
      </c>
      <c r="G2480" s="2">
        <f t="shared" si="299"/>
        <v>10.057746000000003</v>
      </c>
      <c r="H2480" s="2">
        <f t="shared" si="303"/>
        <v>9.6059045000000047</v>
      </c>
      <c r="I2480" s="2">
        <f t="array" ref="I2480">SUMPRODUCT(B2464:B2483, (ROW(B2464:B2483)-ROW(B2464)+1)) / (20*21/2)</f>
        <v>10.041454285714288</v>
      </c>
      <c r="J2480" s="2">
        <f t="shared" si="306"/>
        <v>10.01664262833537</v>
      </c>
      <c r="K2480" s="2">
        <f t="shared" si="300"/>
        <v>9.9840694096918181</v>
      </c>
    </row>
    <row r="2481" spans="1:11" ht="13.5" x14ac:dyDescent="0.25">
      <c r="A2481" s="3">
        <f>TITRES_STAT!B2484</f>
        <v>45616</v>
      </c>
      <c r="B2481" s="6">
        <f>TITRES_STAT!D2484</f>
        <v>10.0786</v>
      </c>
      <c r="C2481" s="2">
        <f t="shared" si="301"/>
        <v>0</v>
      </c>
      <c r="D2481" s="2">
        <f t="shared" si="302"/>
        <v>10.03956</v>
      </c>
      <c r="E2481" s="2">
        <f t="shared" si="304"/>
        <v>10.041399999999999</v>
      </c>
      <c r="F2481" s="2">
        <f t="shared" si="305"/>
        <v>10.015850000000002</v>
      </c>
      <c r="G2481" s="2">
        <f t="shared" si="299"/>
        <v>10.054960000000005</v>
      </c>
      <c r="H2481" s="2">
        <f t="shared" si="303"/>
        <v>9.6050330000000059</v>
      </c>
      <c r="I2481" s="2">
        <f t="array" ref="I2481">SUMPRODUCT(B2465:B2484, (ROW(B2465:B2484)-ROW(B2465)+1)) / (20*21/2)</f>
        <v>10.046102857142857</v>
      </c>
      <c r="J2481" s="2">
        <f t="shared" si="306"/>
        <v>10.022543330398669</v>
      </c>
      <c r="K2481" s="2">
        <f t="shared" si="300"/>
        <v>9.9877764916646878</v>
      </c>
    </row>
    <row r="2482" spans="1:11" ht="13.5" x14ac:dyDescent="0.25">
      <c r="A2482" s="3">
        <f>TITRES_STAT!B2485</f>
        <v>45617</v>
      </c>
      <c r="B2482" s="6">
        <f>TITRES_STAT!D2485</f>
        <v>10.0786</v>
      </c>
      <c r="C2482" s="2">
        <f t="shared" si="301"/>
        <v>0</v>
      </c>
      <c r="D2482" s="2">
        <f t="shared" si="302"/>
        <v>10.035860000000001</v>
      </c>
      <c r="E2482" s="2">
        <f t="shared" si="304"/>
        <v>10.038619999999998</v>
      </c>
      <c r="F2482" s="2">
        <f t="shared" si="305"/>
        <v>10.022820000000001</v>
      </c>
      <c r="G2482" s="2">
        <f t="shared" ref="G2482:G2545" si="307">AVERAGE(B2433:B2482)</f>
        <v>10.052174000000004</v>
      </c>
      <c r="H2482" s="2">
        <f t="shared" si="303"/>
        <v>9.6044220000000067</v>
      </c>
      <c r="I2482" s="2">
        <f t="array" ref="I2482">SUMPRODUCT(B2466:B2485, (ROW(B2466:B2485)-ROW(B2466)+1)) / (20*21/2)</f>
        <v>10.045659047619049</v>
      </c>
      <c r="J2482" s="2">
        <f t="shared" si="306"/>
        <v>10.027882060836891</v>
      </c>
      <c r="K2482" s="2">
        <f t="shared" si="300"/>
        <v>9.9913381978739153</v>
      </c>
    </row>
    <row r="2483" spans="1:11" ht="13.5" x14ac:dyDescent="0.25">
      <c r="A2483" s="3">
        <f>TITRES_STAT!B2486</f>
        <v>45618</v>
      </c>
      <c r="B2483" s="6">
        <f>TITRES_STAT!D2486</f>
        <v>10.0786</v>
      </c>
      <c r="C2483" s="2">
        <f t="shared" si="301"/>
        <v>0</v>
      </c>
      <c r="D2483" s="2">
        <f t="shared" si="302"/>
        <v>10.073020000000001</v>
      </c>
      <c r="E2483" s="2">
        <f t="shared" si="304"/>
        <v>10.035839999999997</v>
      </c>
      <c r="F2483" s="2">
        <f t="shared" si="305"/>
        <v>10.02979</v>
      </c>
      <c r="G2483" s="2">
        <f t="shared" si="307"/>
        <v>10.046788000000005</v>
      </c>
      <c r="H2483" s="2">
        <f t="shared" si="303"/>
        <v>9.6068520000000071</v>
      </c>
      <c r="I2483" s="2">
        <f t="array" ref="I2483">SUMPRODUCT(B2467:B2486, (ROW(B2467:B2486)-ROW(B2467)+1)) / (20*21/2)</f>
        <v>10.049157142857142</v>
      </c>
      <c r="J2483" s="2">
        <f t="shared" si="306"/>
        <v>10.032712340757188</v>
      </c>
      <c r="K2483" s="2">
        <f t="shared" ref="K2483:K2546" si="308">$K$4*B2483+(1-$K$4)*K2482</f>
        <v>9.9947602293298399</v>
      </c>
    </row>
    <row r="2484" spans="1:11" ht="13.5" x14ac:dyDescent="0.25">
      <c r="A2484" s="3">
        <f>TITRES_STAT!B2487</f>
        <v>45621</v>
      </c>
      <c r="B2484" s="6">
        <f>TITRES_STAT!D2487</f>
        <v>10.0786</v>
      </c>
      <c r="C2484" s="2">
        <f t="shared" si="301"/>
        <v>0</v>
      </c>
      <c r="D2484" s="2">
        <f t="shared" si="302"/>
        <v>10.0786</v>
      </c>
      <c r="E2484" s="2">
        <f t="shared" si="304"/>
        <v>10.033059999999997</v>
      </c>
      <c r="F2484" s="2">
        <f t="shared" si="305"/>
        <v>10.036759999999999</v>
      </c>
      <c r="G2484" s="2">
        <f t="shared" si="307"/>
        <v>10.041402000000003</v>
      </c>
      <c r="H2484" s="2">
        <f t="shared" si="303"/>
        <v>9.6064150000000055</v>
      </c>
      <c r="I2484" s="2">
        <f t="array" ref="I2484">SUMPRODUCT(B2468:B2487, (ROW(B2468:B2487)-ROW(B2468)+1)) / (20*21/2)</f>
        <v>10.052389523809524</v>
      </c>
      <c r="J2484" s="2">
        <f t="shared" si="306"/>
        <v>10.037082594018408</v>
      </c>
      <c r="K2484" s="2">
        <f t="shared" si="308"/>
        <v>9.9980480634737674</v>
      </c>
    </row>
    <row r="2485" spans="1:11" ht="13.5" x14ac:dyDescent="0.25">
      <c r="A2485" s="3">
        <f>TITRES_STAT!B2488</f>
        <v>45622</v>
      </c>
      <c r="B2485" s="6">
        <f>TITRES_STAT!D2488</f>
        <v>10.0321</v>
      </c>
      <c r="C2485" s="2">
        <f t="shared" si="301"/>
        <v>-4.6499999999999986E-2</v>
      </c>
      <c r="D2485" s="2">
        <f t="shared" si="302"/>
        <v>10.0693</v>
      </c>
      <c r="E2485" s="2">
        <f t="shared" si="304"/>
        <v>10.056279999999997</v>
      </c>
      <c r="F2485" s="2">
        <f t="shared" si="305"/>
        <v>10.041869999999999</v>
      </c>
      <c r="G2485" s="2">
        <f t="shared" si="307"/>
        <v>10.037686000000003</v>
      </c>
      <c r="H2485" s="2">
        <f t="shared" si="303"/>
        <v>9.6067880000000052</v>
      </c>
      <c r="I2485" s="2">
        <f t="array" ref="I2485">SUMPRODUCT(B2469:B2488, (ROW(B2469:B2488)-ROW(B2469)+1)) / (20*21/2)</f>
        <v>10.059110952380953</v>
      </c>
      <c r="J2485" s="2">
        <f t="shared" si="306"/>
        <v>10.03660806125475</v>
      </c>
      <c r="K2485" s="2">
        <f t="shared" si="308"/>
        <v>9.9993834335336196</v>
      </c>
    </row>
    <row r="2486" spans="1:11" ht="13.5" x14ac:dyDescent="0.25">
      <c r="A2486" s="3">
        <f>TITRES_STAT!B2489</f>
        <v>45623</v>
      </c>
      <c r="B2486" s="6">
        <f>TITRES_STAT!D2489</f>
        <v>10.0786</v>
      </c>
      <c r="C2486" s="2">
        <f t="shared" si="301"/>
        <v>4.6499999999999986E-2</v>
      </c>
      <c r="D2486" s="2">
        <f t="shared" si="302"/>
        <v>10.0693</v>
      </c>
      <c r="E2486" s="2">
        <f t="shared" si="304"/>
        <v>10.05443</v>
      </c>
      <c r="F2486" s="2">
        <f t="shared" si="305"/>
        <v>10.044659999999997</v>
      </c>
      <c r="G2486" s="2">
        <f t="shared" si="307"/>
        <v>10.033228000000003</v>
      </c>
      <c r="H2486" s="2">
        <f t="shared" si="303"/>
        <v>9.6063510000000072</v>
      </c>
      <c r="I2486" s="2">
        <f t="array" ref="I2486">SUMPRODUCT(B2470:B2489, (ROW(B2470:B2489)-ROW(B2470)+1)) / (20*21/2)</f>
        <v>10.075344761904763</v>
      </c>
      <c r="J2486" s="2">
        <f t="shared" si="306"/>
        <v>10.040607293516203</v>
      </c>
      <c r="K2486" s="2">
        <f t="shared" si="308"/>
        <v>10.002489965551909</v>
      </c>
    </row>
    <row r="2487" spans="1:11" ht="13.5" x14ac:dyDescent="0.25">
      <c r="A2487" s="3">
        <f>TITRES_STAT!B2490</f>
        <v>45624</v>
      </c>
      <c r="B2487" s="6">
        <f>TITRES_STAT!D2490</f>
        <v>10.0786</v>
      </c>
      <c r="C2487" s="2">
        <f t="shared" si="301"/>
        <v>0</v>
      </c>
      <c r="D2487" s="2">
        <f t="shared" si="302"/>
        <v>10.0693</v>
      </c>
      <c r="E2487" s="2">
        <f t="shared" si="304"/>
        <v>10.052579999999999</v>
      </c>
      <c r="F2487" s="2">
        <f t="shared" si="305"/>
        <v>10.045124999999999</v>
      </c>
      <c r="G2487" s="2">
        <f t="shared" si="307"/>
        <v>10.030628000000002</v>
      </c>
      <c r="H2487" s="2">
        <f t="shared" si="303"/>
        <v>9.6059140000000074</v>
      </c>
      <c r="I2487" s="2">
        <f t="array" ref="I2487">SUMPRODUCT(B2471:B2490, (ROW(B2471:B2490)-ROW(B2471)+1)) / (20*21/2)</f>
        <v>10.091091904761905</v>
      </c>
      <c r="J2487" s="2">
        <f t="shared" si="306"/>
        <v>10.04422564651466</v>
      </c>
      <c r="K2487" s="2">
        <f t="shared" si="308"/>
        <v>10.005474672785168</v>
      </c>
    </row>
    <row r="2488" spans="1:11" ht="13.5" x14ac:dyDescent="0.25">
      <c r="A2488" s="3">
        <f>TITRES_STAT!B2491</f>
        <v>45625</v>
      </c>
      <c r="B2488" s="6">
        <f>TITRES_STAT!D2491</f>
        <v>10.1157</v>
      </c>
      <c r="C2488" s="2">
        <f t="shared" si="301"/>
        <v>3.7100000000000577E-2</v>
      </c>
      <c r="D2488" s="2">
        <f t="shared" si="302"/>
        <v>10.07672</v>
      </c>
      <c r="E2488" s="2">
        <f t="shared" si="304"/>
        <v>10.074870000000001</v>
      </c>
      <c r="F2488" s="2">
        <f t="shared" si="305"/>
        <v>10.047445</v>
      </c>
      <c r="G2488" s="2">
        <f t="shared" si="307"/>
        <v>10.026912000000001</v>
      </c>
      <c r="H2488" s="2">
        <f t="shared" si="303"/>
        <v>9.6056625000000082</v>
      </c>
      <c r="I2488" s="2">
        <f t="array" ref="I2488">SUMPRODUCT(B2472:B2491, (ROW(B2472:B2491)-ROW(B2472)+1)) / (20*21/2)</f>
        <v>10.105511904761906</v>
      </c>
      <c r="J2488" s="2">
        <f t="shared" si="306"/>
        <v>10.051032727798978</v>
      </c>
      <c r="K2488" s="2">
        <f t="shared" si="308"/>
        <v>10.00979723463673</v>
      </c>
    </row>
    <row r="2489" spans="1:11" ht="13.5" x14ac:dyDescent="0.25">
      <c r="A2489" s="3">
        <f>TITRES_STAT!B2492</f>
        <v>45628</v>
      </c>
      <c r="B2489" s="6">
        <f>TITRES_STAT!D2492</f>
        <v>10.2179</v>
      </c>
      <c r="C2489" s="2">
        <f t="shared" si="301"/>
        <v>0.10219999999999985</v>
      </c>
      <c r="D2489" s="2">
        <f t="shared" si="302"/>
        <v>10.104580000000002</v>
      </c>
      <c r="E2489" s="2">
        <f t="shared" si="304"/>
        <v>10.09159</v>
      </c>
      <c r="F2489" s="2">
        <f t="shared" si="305"/>
        <v>10.052554999999998</v>
      </c>
      <c r="G2489" s="2">
        <f t="shared" si="307"/>
        <v>10.028770000000002</v>
      </c>
      <c r="H2489" s="2">
        <f t="shared" si="303"/>
        <v>9.6059220000000085</v>
      </c>
      <c r="I2489" s="2">
        <f t="array" ref="I2489">SUMPRODUCT(B2473:B2492, (ROW(B2473:B2492)-ROW(B2473)+1)) / (20*21/2)</f>
        <v>10.10887142857143</v>
      </c>
      <c r="J2489" s="2">
        <f t="shared" si="306"/>
        <v>10.06692484896098</v>
      </c>
      <c r="K2489" s="2">
        <f t="shared" si="308"/>
        <v>10.017958127396074</v>
      </c>
    </row>
    <row r="2490" spans="1:11" ht="13.5" x14ac:dyDescent="0.25">
      <c r="A2490" s="3">
        <f>TITRES_STAT!B2493</f>
        <v>45629</v>
      </c>
      <c r="B2490" s="6">
        <f>TITRES_STAT!D2493</f>
        <v>10.2179</v>
      </c>
      <c r="C2490" s="2">
        <f t="shared" si="301"/>
        <v>0</v>
      </c>
      <c r="D2490" s="2">
        <f t="shared" si="302"/>
        <v>10.14174</v>
      </c>
      <c r="E2490" s="2">
        <f t="shared" si="304"/>
        <v>10.10552</v>
      </c>
      <c r="F2490" s="2">
        <f t="shared" si="305"/>
        <v>10.066489999999996</v>
      </c>
      <c r="G2490" s="2">
        <f t="shared" si="307"/>
        <v>10.030628</v>
      </c>
      <c r="H2490" s="2">
        <f t="shared" si="303"/>
        <v>9.607180500000009</v>
      </c>
      <c r="I2490" s="2">
        <f t="array" ref="I2490">SUMPRODUCT(B2474:B2493, (ROW(B2474:B2493)-ROW(B2474)+1)) / (20*21/2)</f>
        <v>10.112186666666664</v>
      </c>
      <c r="J2490" s="2">
        <f t="shared" si="306"/>
        <v>10.08130343477422</v>
      </c>
      <c r="K2490" s="2">
        <f t="shared" si="308"/>
        <v>10.025798985145249</v>
      </c>
    </row>
    <row r="2491" spans="1:11" ht="13.5" x14ac:dyDescent="0.25">
      <c r="A2491" s="3">
        <f>TITRES_STAT!B2494</f>
        <v>45630</v>
      </c>
      <c r="B2491" s="6">
        <f>TITRES_STAT!D2494</f>
        <v>10.2179</v>
      </c>
      <c r="C2491" s="2">
        <f t="shared" si="301"/>
        <v>0</v>
      </c>
      <c r="D2491" s="2">
        <f t="shared" si="302"/>
        <v>10.169599999999999</v>
      </c>
      <c r="E2491" s="2">
        <f t="shared" si="304"/>
        <v>10.119450000000001</v>
      </c>
      <c r="F2491" s="2">
        <f t="shared" si="305"/>
        <v>10.080424999999996</v>
      </c>
      <c r="G2491" s="2">
        <f t="shared" si="307"/>
        <v>10.032114</v>
      </c>
      <c r="H2491" s="2">
        <f t="shared" si="303"/>
        <v>9.6075265000000094</v>
      </c>
      <c r="I2491" s="2">
        <f t="array" ref="I2491">SUMPRODUCT(B2475:B2494, (ROW(B2475:B2494)-ROW(B2475)+1)) / (20*21/2)</f>
        <v>10.115457619047621</v>
      </c>
      <c r="J2491" s="2">
        <f t="shared" si="306"/>
        <v>10.09431263146239</v>
      </c>
      <c r="K2491" s="2">
        <f t="shared" si="308"/>
        <v>10.033332358276809</v>
      </c>
    </row>
    <row r="2492" spans="1:11" ht="13.5" x14ac:dyDescent="0.25">
      <c r="A2492" s="3">
        <f>TITRES_STAT!B2495</f>
        <v>45631</v>
      </c>
      <c r="B2492" s="6">
        <f>TITRES_STAT!D2495</f>
        <v>10.1157</v>
      </c>
      <c r="C2492" s="2">
        <f t="shared" si="301"/>
        <v>-0.10219999999999985</v>
      </c>
      <c r="D2492" s="2">
        <f t="shared" si="302"/>
        <v>10.177020000000002</v>
      </c>
      <c r="E2492" s="2">
        <f t="shared" si="304"/>
        <v>10.12316</v>
      </c>
      <c r="F2492" s="2">
        <f t="shared" si="305"/>
        <v>10.080889999999997</v>
      </c>
      <c r="G2492" s="2">
        <f t="shared" si="307"/>
        <v>10.031184000000001</v>
      </c>
      <c r="H2492" s="2">
        <f t="shared" si="303"/>
        <v>9.6074485000000092</v>
      </c>
      <c r="I2492" s="2">
        <f t="array" ref="I2492">SUMPRODUCT(B2476:B2495, (ROW(B2476:B2495)-ROW(B2476)+1)) / (20*21/2)</f>
        <v>10.118684285714288</v>
      </c>
      <c r="J2492" s="2">
        <f t="shared" si="306"/>
        <v>10.096349523704067</v>
      </c>
      <c r="K2492" s="2">
        <f t="shared" si="308"/>
        <v>10.036562461873796</v>
      </c>
    </row>
    <row r="2493" spans="1:11" ht="13.5" x14ac:dyDescent="0.25">
      <c r="A2493" s="3">
        <f>TITRES_STAT!B2496</f>
        <v>45632</v>
      </c>
      <c r="B2493" s="6">
        <f>TITRES_STAT!D2496</f>
        <v>10.1157</v>
      </c>
      <c r="C2493" s="2">
        <f t="shared" si="301"/>
        <v>0</v>
      </c>
      <c r="D2493" s="2">
        <f t="shared" si="302"/>
        <v>10.177020000000002</v>
      </c>
      <c r="E2493" s="2">
        <f t="shared" si="304"/>
        <v>10.12687</v>
      </c>
      <c r="F2493" s="2">
        <f t="shared" si="305"/>
        <v>10.081354999999997</v>
      </c>
      <c r="G2493" s="2">
        <f t="shared" si="307"/>
        <v>10.030253999999999</v>
      </c>
      <c r="H2493" s="2">
        <f t="shared" si="303"/>
        <v>9.6074140000000092</v>
      </c>
      <c r="I2493" s="2">
        <f t="array" ref="I2493">SUMPRODUCT(B2477:B2496, (ROW(B2477:B2496)-ROW(B2477)+1)) / (20*21/2)</f>
        <v>10.120407142857143</v>
      </c>
      <c r="J2493" s="2">
        <f t="shared" si="306"/>
        <v>10.098192426208442</v>
      </c>
      <c r="K2493" s="2">
        <f t="shared" si="308"/>
        <v>10.039665894741491</v>
      </c>
    </row>
    <row r="2494" spans="1:11" ht="13.5" x14ac:dyDescent="0.25">
      <c r="A2494" s="3">
        <f>TITRES_STAT!B2497</f>
        <v>45635</v>
      </c>
      <c r="B2494" s="6">
        <f>TITRES_STAT!D2497</f>
        <v>10.1157</v>
      </c>
      <c r="C2494" s="2">
        <f t="shared" si="301"/>
        <v>0</v>
      </c>
      <c r="D2494" s="2">
        <f t="shared" si="302"/>
        <v>10.15658</v>
      </c>
      <c r="E2494" s="2">
        <f t="shared" si="304"/>
        <v>10.130580000000002</v>
      </c>
      <c r="F2494" s="2">
        <f t="shared" si="305"/>
        <v>10.081819999999999</v>
      </c>
      <c r="G2494" s="2">
        <f t="shared" si="307"/>
        <v>10.029323999999999</v>
      </c>
      <c r="H2494" s="2">
        <f t="shared" si="303"/>
        <v>9.6103335000000101</v>
      </c>
      <c r="I2494" s="2">
        <f t="array" ref="I2494">SUMPRODUCT(B2478:B2497, (ROW(B2478:B2497)-ROW(B2478)+1)) / (20*21/2)</f>
        <v>10.12204142857143</v>
      </c>
      <c r="J2494" s="2">
        <f t="shared" si="306"/>
        <v>10.099859814188591</v>
      </c>
      <c r="K2494" s="2">
        <f t="shared" si="308"/>
        <v>10.042647624359471</v>
      </c>
    </row>
    <row r="2495" spans="1:11" ht="13.5" x14ac:dyDescent="0.25">
      <c r="A2495" s="3">
        <f>TITRES_STAT!B2498</f>
        <v>45636</v>
      </c>
      <c r="B2495" s="6">
        <f>TITRES_STAT!D2498</f>
        <v>10.1157</v>
      </c>
      <c r="C2495" s="2">
        <f t="shared" si="301"/>
        <v>0</v>
      </c>
      <c r="D2495" s="2">
        <f t="shared" si="302"/>
        <v>10.136140000000001</v>
      </c>
      <c r="E2495" s="2">
        <f t="shared" si="304"/>
        <v>10.138940000000002</v>
      </c>
      <c r="F2495" s="2">
        <f t="shared" si="305"/>
        <v>10.097609999999998</v>
      </c>
      <c r="G2495" s="2">
        <f t="shared" si="307"/>
        <v>10.029138</v>
      </c>
      <c r="H2495" s="2">
        <f t="shared" si="303"/>
        <v>9.614426000000007</v>
      </c>
      <c r="I2495" s="2">
        <f t="array" ref="I2495">SUMPRODUCT(B2479:B2498, (ROW(B2479:B2498)-ROW(B2479)+1)) / (20*21/2)</f>
        <v>10.121815714285713</v>
      </c>
      <c r="J2495" s="2">
        <f t="shared" si="306"/>
        <v>10.101368403313487</v>
      </c>
      <c r="K2495" s="2">
        <f t="shared" si="308"/>
        <v>10.045512423404197</v>
      </c>
    </row>
    <row r="2496" spans="1:11" ht="13.5" x14ac:dyDescent="0.25">
      <c r="A2496" s="3">
        <f>TITRES_STAT!B2499</f>
        <v>45637</v>
      </c>
      <c r="B2496" s="6">
        <f>TITRES_STAT!D2499</f>
        <v>10.1157</v>
      </c>
      <c r="C2496" s="2">
        <f t="shared" si="301"/>
        <v>0</v>
      </c>
      <c r="D2496" s="2">
        <f t="shared" si="302"/>
        <v>10.1157</v>
      </c>
      <c r="E2496" s="2">
        <f t="shared" si="304"/>
        <v>10.142650000000001</v>
      </c>
      <c r="F2496" s="2">
        <f t="shared" si="305"/>
        <v>10.09854</v>
      </c>
      <c r="G2496" s="2">
        <f t="shared" si="307"/>
        <v>10.028951999999999</v>
      </c>
      <c r="H2496" s="2">
        <f t="shared" si="303"/>
        <v>9.6194310000000094</v>
      </c>
      <c r="I2496" s="2">
        <f t="array" ref="I2496">SUMPRODUCT(B2480:B2499, (ROW(B2480:B2499)-ROW(B2480)+1)) / (20*21/2)</f>
        <v>10.115312380952384</v>
      </c>
      <c r="J2496" s="2">
        <f t="shared" si="306"/>
        <v>10.102733317283631</v>
      </c>
      <c r="K2496" s="2">
        <f t="shared" si="308"/>
        <v>10.048264877388347</v>
      </c>
    </row>
    <row r="2497" spans="1:11" ht="13.5" x14ac:dyDescent="0.25">
      <c r="A2497" s="3">
        <f>TITRES_STAT!B2500</f>
        <v>45638</v>
      </c>
      <c r="B2497" s="6">
        <f>TITRES_STAT!D2500</f>
        <v>10.1157</v>
      </c>
      <c r="C2497" s="2">
        <f t="shared" si="301"/>
        <v>0</v>
      </c>
      <c r="D2497" s="2">
        <f t="shared" si="302"/>
        <v>10.1157</v>
      </c>
      <c r="E2497" s="2">
        <f t="shared" si="304"/>
        <v>10.146360000000003</v>
      </c>
      <c r="F2497" s="2">
        <f t="shared" si="305"/>
        <v>10.09947</v>
      </c>
      <c r="G2497" s="2">
        <f t="shared" si="307"/>
        <v>10.028951999999999</v>
      </c>
      <c r="H2497" s="2">
        <f t="shared" si="303"/>
        <v>9.6248270000000105</v>
      </c>
      <c r="I2497" s="2">
        <f t="array" ref="I2497">SUMPRODUCT(B2481:B2500, (ROW(B2481:B2500)-ROW(B2481)+1)) / (20*21/2)</f>
        <v>10.115929523809523</v>
      </c>
      <c r="J2497" s="2">
        <f t="shared" si="306"/>
        <v>10.103968239447095</v>
      </c>
      <c r="K2497" s="2">
        <f t="shared" si="308"/>
        <v>10.050909392000568</v>
      </c>
    </row>
    <row r="2498" spans="1:11" ht="13.5" x14ac:dyDescent="0.25">
      <c r="A2498" s="3">
        <f>TITRES_STAT!B2501</f>
        <v>45639</v>
      </c>
      <c r="B2498" s="6">
        <f>TITRES_STAT!D2501</f>
        <v>10.097099999999999</v>
      </c>
      <c r="C2498" s="2">
        <f t="shared" si="301"/>
        <v>-1.860000000000106E-2</v>
      </c>
      <c r="D2498" s="2">
        <f t="shared" si="302"/>
        <v>10.111979999999999</v>
      </c>
      <c r="E2498" s="2">
        <f t="shared" si="304"/>
        <v>10.144500000000003</v>
      </c>
      <c r="F2498" s="2">
        <f t="shared" si="305"/>
        <v>10.109685000000002</v>
      </c>
      <c r="G2498" s="2">
        <f t="shared" si="307"/>
        <v>10.028766000000001</v>
      </c>
      <c r="H2498" s="2">
        <f t="shared" si="303"/>
        <v>9.6301300000000101</v>
      </c>
      <c r="I2498" s="2">
        <f t="array" ref="I2498">SUMPRODUCT(B2482:B2501, (ROW(B2482:B2501)-ROW(B2482)+1)) / (20*21/2)</f>
        <v>10.117255714285715</v>
      </c>
      <c r="J2498" s="2">
        <f t="shared" si="306"/>
        <v>10.103314121404514</v>
      </c>
      <c r="K2498" s="2">
        <f t="shared" si="308"/>
        <v>10.052720788392703</v>
      </c>
    </row>
    <row r="2499" spans="1:11" ht="13.5" x14ac:dyDescent="0.25">
      <c r="A2499" s="3">
        <f>TITRES_STAT!B2502</f>
        <v>45642</v>
      </c>
      <c r="B2499" s="6">
        <f>TITRES_STAT!D2502</f>
        <v>10.041399999999999</v>
      </c>
      <c r="C2499" s="2">
        <f t="shared" si="301"/>
        <v>-5.5699999999999861E-2</v>
      </c>
      <c r="D2499" s="2">
        <f t="shared" si="302"/>
        <v>10.09712</v>
      </c>
      <c r="E2499" s="2">
        <f t="shared" si="304"/>
        <v>10.126850000000001</v>
      </c>
      <c r="F2499" s="2">
        <f t="shared" si="305"/>
        <v>10.109220000000002</v>
      </c>
      <c r="G2499" s="2">
        <f t="shared" si="307"/>
        <v>10.027466</v>
      </c>
      <c r="H2499" s="2">
        <f t="shared" si="303"/>
        <v>9.6351545000000094</v>
      </c>
      <c r="I2499" s="2">
        <f t="array" ref="I2499">SUMPRODUCT(B2483:B2502, (ROW(B2483:B2502)-ROW(B2483)+1)) / (20*21/2)</f>
        <v>10.118360952380954</v>
      </c>
      <c r="J2499" s="2">
        <f t="shared" si="306"/>
        <v>10.097417538413607</v>
      </c>
      <c r="K2499" s="2">
        <f t="shared" si="308"/>
        <v>10.052276835906715</v>
      </c>
    </row>
    <row r="2500" spans="1:11" ht="13.5" x14ac:dyDescent="0.25">
      <c r="A2500" s="3">
        <f>TITRES_STAT!B2503</f>
        <v>45644</v>
      </c>
      <c r="B2500" s="6">
        <f>TITRES_STAT!D2503</f>
        <v>10.1157</v>
      </c>
      <c r="C2500" s="2">
        <f t="shared" ref="C2500:C2563" si="309">B2500-B2499</f>
        <v>7.4300000000000921E-2</v>
      </c>
      <c r="D2500" s="2">
        <f t="shared" si="302"/>
        <v>10.09712</v>
      </c>
      <c r="E2500" s="2">
        <f t="shared" si="304"/>
        <v>10.116630000000001</v>
      </c>
      <c r="F2500" s="2">
        <f t="shared" si="305"/>
        <v>10.111075000000003</v>
      </c>
      <c r="G2500" s="2">
        <f t="shared" si="307"/>
        <v>10.02988</v>
      </c>
      <c r="H2500" s="2">
        <f t="shared" si="303"/>
        <v>9.6409850000000112</v>
      </c>
      <c r="I2500" s="2">
        <f t="array" ref="I2500">SUMPRODUCT(B2484:B2503, (ROW(B2484:B2503)-ROW(B2484)+1)) / (20*21/2)</f>
        <v>10.11482619047619</v>
      </c>
      <c r="J2500" s="2">
        <f t="shared" si="306"/>
        <v>10.099158725231359</v>
      </c>
      <c r="K2500" s="2">
        <f t="shared" si="308"/>
        <v>10.054764018812334</v>
      </c>
    </row>
    <row r="2501" spans="1:11" ht="13.5" x14ac:dyDescent="0.25">
      <c r="A2501" s="3">
        <f>TITRES_STAT!B2504</f>
        <v>45645</v>
      </c>
      <c r="B2501" s="6">
        <f>TITRES_STAT!D2504</f>
        <v>10.125</v>
      </c>
      <c r="C2501" s="2">
        <f t="shared" si="309"/>
        <v>9.2999999999996419E-3</v>
      </c>
      <c r="D2501" s="2">
        <f t="shared" si="302"/>
        <v>10.098980000000001</v>
      </c>
      <c r="E2501" s="2">
        <f t="shared" si="304"/>
        <v>10.107340000000001</v>
      </c>
      <c r="F2501" s="2">
        <f t="shared" si="305"/>
        <v>10.113395000000002</v>
      </c>
      <c r="G2501" s="2">
        <f t="shared" si="307"/>
        <v>10.035454000000001</v>
      </c>
      <c r="H2501" s="2">
        <f t="shared" si="303"/>
        <v>9.6466450000000101</v>
      </c>
      <c r="I2501" s="2">
        <f t="array" ref="I2501">SUMPRODUCT(B2485:B2504, (ROW(B2485:B2504)-ROW(B2485)+1)) / (20*21/2)</f>
        <v>10.122786666666668</v>
      </c>
      <c r="J2501" s="2">
        <f t="shared" si="306"/>
        <v>10.101619799018847</v>
      </c>
      <c r="K2501" s="2">
        <f t="shared" si="308"/>
        <v>10.057518371015771</v>
      </c>
    </row>
    <row r="2502" spans="1:11" ht="13.5" x14ac:dyDescent="0.25">
      <c r="A2502" s="3">
        <f>TITRES_STAT!B2505</f>
        <v>45646</v>
      </c>
      <c r="B2502" s="6">
        <f>TITRES_STAT!D2505</f>
        <v>10.125</v>
      </c>
      <c r="C2502" s="2">
        <f t="shared" si="309"/>
        <v>0</v>
      </c>
      <c r="D2502" s="2">
        <f t="shared" ref="D2502:D2565" si="310">AVERAGE(B2498:B2502)</f>
        <v>10.10084</v>
      </c>
      <c r="E2502" s="2">
        <f t="shared" si="304"/>
        <v>10.108270000000001</v>
      </c>
      <c r="F2502" s="2">
        <f t="shared" si="305"/>
        <v>10.115715000000002</v>
      </c>
      <c r="G2502" s="2">
        <f t="shared" si="307"/>
        <v>10.040098</v>
      </c>
      <c r="H2502" s="2">
        <f t="shared" si="303"/>
        <v>9.6523050000000108</v>
      </c>
      <c r="I2502" s="2">
        <f t="array" ref="I2502">SUMPRODUCT(B2486:B2505, (ROW(B2486:B2505)-ROW(B2486)+1)) / (20*21/2)</f>
        <v>10.131943809523809</v>
      </c>
      <c r="J2502" s="2">
        <f t="shared" si="306"/>
        <v>10.103846484826574</v>
      </c>
      <c r="K2502" s="2">
        <f t="shared" si="308"/>
        <v>10.060164709407308</v>
      </c>
    </row>
    <row r="2503" spans="1:11" ht="13.5" x14ac:dyDescent="0.25">
      <c r="A2503" s="3">
        <f>TITRES_STAT!B2506</f>
        <v>45649</v>
      </c>
      <c r="B2503" s="6">
        <f>TITRES_STAT!D2506</f>
        <v>10.0786</v>
      </c>
      <c r="C2503" s="2">
        <f t="shared" si="309"/>
        <v>-4.6400000000000219E-2</v>
      </c>
      <c r="D2503" s="2">
        <f t="shared" si="310"/>
        <v>10.09714</v>
      </c>
      <c r="E2503" s="2">
        <f t="shared" si="304"/>
        <v>10.104559999999999</v>
      </c>
      <c r="F2503" s="2">
        <f t="shared" si="305"/>
        <v>10.115715000000002</v>
      </c>
      <c r="G2503" s="2">
        <f t="shared" si="307"/>
        <v>10.042327999999999</v>
      </c>
      <c r="H2503" s="2">
        <f t="shared" si="303"/>
        <v>9.6577330000000128</v>
      </c>
      <c r="I2503" s="2">
        <f t="array" ref="I2503">SUMPRODUCT(B2487:B2506, (ROW(B2487:B2506)-ROW(B2487)+1)) / (20*21/2)</f>
        <v>10.138444761904761</v>
      </c>
      <c r="J2503" s="2">
        <f t="shared" si="306"/>
        <v>10.101442057700234</v>
      </c>
      <c r="K2503" s="2">
        <f t="shared" si="308"/>
        <v>10.060887661979571</v>
      </c>
    </row>
    <row r="2504" spans="1:11" ht="13.5" x14ac:dyDescent="0.25">
      <c r="A2504" s="3">
        <f>TITRES_STAT!B2507</f>
        <v>45650</v>
      </c>
      <c r="B2504" s="6">
        <f>TITRES_STAT!D2507</f>
        <v>10.199299999999999</v>
      </c>
      <c r="C2504" s="2">
        <f t="shared" si="309"/>
        <v>0.12069999999999936</v>
      </c>
      <c r="D2504" s="2">
        <f t="shared" si="310"/>
        <v>10.12872</v>
      </c>
      <c r="E2504" s="2">
        <f t="shared" si="304"/>
        <v>10.112919999999999</v>
      </c>
      <c r="F2504" s="2">
        <f t="shared" si="305"/>
        <v>10.121750000000002</v>
      </c>
      <c r="G2504" s="2">
        <f t="shared" si="307"/>
        <v>10.048458000000002</v>
      </c>
      <c r="H2504" s="2">
        <f t="shared" si="303"/>
        <v>9.6637645000000116</v>
      </c>
      <c r="I2504" s="2">
        <f t="array" ref="I2504">SUMPRODUCT(B2488:B2507, (ROW(B2488:B2507)-ROW(B2488)+1)) / (20*21/2)</f>
        <v>10.13729476190476</v>
      </c>
      <c r="J2504" s="2">
        <f t="shared" si="306"/>
        <v>10.110761861728783</v>
      </c>
      <c r="K2504" s="2">
        <f t="shared" si="308"/>
        <v>10.066315596803902</v>
      </c>
    </row>
    <row r="2505" spans="1:11" ht="13.5" x14ac:dyDescent="0.25">
      <c r="A2505" s="3">
        <f>TITRES_STAT!B2508</f>
        <v>45651</v>
      </c>
      <c r="B2505" s="6">
        <f>TITRES_STAT!D2508</f>
        <v>10.2179</v>
      </c>
      <c r="C2505" s="2">
        <f t="shared" si="309"/>
        <v>1.860000000000106E-2</v>
      </c>
      <c r="D2505" s="2">
        <f t="shared" si="310"/>
        <v>10.14916</v>
      </c>
      <c r="E2505" s="2">
        <f t="shared" si="304"/>
        <v>10.123139999999999</v>
      </c>
      <c r="F2505" s="2">
        <f t="shared" si="305"/>
        <v>10.131040000000002</v>
      </c>
      <c r="G2505" s="2">
        <f t="shared" si="307"/>
        <v>10.05589</v>
      </c>
      <c r="H2505" s="2">
        <f t="shared" si="303"/>
        <v>9.6692370000000132</v>
      </c>
      <c r="I2505" s="2">
        <f t="array" ref="I2505">SUMPRODUCT(B2489:B2508, (ROW(B2489:B2508)-ROW(B2489)+1)) / (20*21/2)</f>
        <v>10.100533333333333</v>
      </c>
      <c r="J2505" s="2">
        <f t="shared" si="306"/>
        <v>10.120965493945089</v>
      </c>
      <c r="K2505" s="2">
        <f t="shared" si="308"/>
        <v>10.07226008320375</v>
      </c>
    </row>
    <row r="2506" spans="1:11" ht="13.5" x14ac:dyDescent="0.25">
      <c r="A2506" s="3">
        <f>TITRES_STAT!B2509</f>
        <v>45652</v>
      </c>
      <c r="B2506" s="6">
        <f>TITRES_STAT!D2509</f>
        <v>10.199299999999999</v>
      </c>
      <c r="C2506" s="2">
        <f t="shared" si="309"/>
        <v>-1.860000000000106E-2</v>
      </c>
      <c r="D2506" s="2">
        <f t="shared" si="310"/>
        <v>10.164020000000001</v>
      </c>
      <c r="E2506" s="2">
        <f t="shared" si="304"/>
        <v>10.131499999999999</v>
      </c>
      <c r="F2506" s="2">
        <f t="shared" si="305"/>
        <v>10.137075000000001</v>
      </c>
      <c r="G2506" s="2">
        <f t="shared" si="307"/>
        <v>10.062950000000001</v>
      </c>
      <c r="H2506" s="2">
        <f t="shared" ref="H2506:H2569" si="311">AVERAGE(B2307:B2506)</f>
        <v>9.675268500000012</v>
      </c>
      <c r="I2506" s="2">
        <f t="array" ref="I2506">SUMPRODUCT(B2490:B2509, (ROW(B2490:B2509)-ROW(B2490)+1)) / (20*21/2)</f>
        <v>10.075230476190475</v>
      </c>
      <c r="J2506" s="2">
        <f t="shared" si="306"/>
        <v>10.128425923093175</v>
      </c>
      <c r="K2506" s="2">
        <f t="shared" si="308"/>
        <v>10.077242040725173</v>
      </c>
    </row>
    <row r="2507" spans="1:11" ht="13.5" x14ac:dyDescent="0.25">
      <c r="A2507" s="3">
        <f>TITRES_STAT!B2510</f>
        <v>45653</v>
      </c>
      <c r="B2507" s="6">
        <f>TITRES_STAT!D2510</f>
        <v>10.125</v>
      </c>
      <c r="C2507" s="2">
        <f t="shared" si="309"/>
        <v>-7.4299999999999145E-2</v>
      </c>
      <c r="D2507" s="2">
        <f t="shared" si="310"/>
        <v>10.164019999999999</v>
      </c>
      <c r="E2507" s="2">
        <f t="shared" si="304"/>
        <v>10.132429999999999</v>
      </c>
      <c r="F2507" s="2">
        <f t="shared" si="305"/>
        <v>10.139394999999999</v>
      </c>
      <c r="G2507" s="2">
        <f t="shared" si="307"/>
        <v>10.068338000000001</v>
      </c>
      <c r="H2507" s="2">
        <f t="shared" si="311"/>
        <v>9.6809285000000127</v>
      </c>
      <c r="I2507" s="2">
        <f t="array" ref="I2507">SUMPRODUCT(B2491:B2510, (ROW(B2491:B2510)-ROW(B2491)+1)) / (20*21/2)</f>
        <v>10.059614761904761</v>
      </c>
      <c r="J2507" s="2">
        <f t="shared" si="306"/>
        <v>10.128099644703349</v>
      </c>
      <c r="K2507" s="2">
        <f t="shared" si="308"/>
        <v>10.079114901873204</v>
      </c>
    </row>
    <row r="2508" spans="1:11" ht="13.5" x14ac:dyDescent="0.25">
      <c r="A2508" s="3">
        <f>TITRES_STAT!B2511</f>
        <v>45656</v>
      </c>
      <c r="B2508" s="6">
        <f>TITRES_STAT!D2511</f>
        <v>9.7533999999999992</v>
      </c>
      <c r="C2508" s="2">
        <f t="shared" si="309"/>
        <v>-0.37160000000000082</v>
      </c>
      <c r="D2508" s="2">
        <f t="shared" si="310"/>
        <v>10.098980000000001</v>
      </c>
      <c r="E2508" s="2">
        <f t="shared" ref="E2508:E2571" si="312">AVERAGE(B2499:B2508)</f>
        <v>10.09806</v>
      </c>
      <c r="F2508" s="2">
        <f t="shared" si="305"/>
        <v>10.121279999999999</v>
      </c>
      <c r="G2508" s="2">
        <f t="shared" si="307"/>
        <v>10.064064</v>
      </c>
      <c r="H2508" s="2">
        <f t="shared" si="311"/>
        <v>9.6837310000000123</v>
      </c>
      <c r="I2508" s="2">
        <f t="array" ref="I2508">SUMPRODUCT(B2492:B2511, (ROW(B2492:B2511)-ROW(B2492)+1)) / (20*21/2)</f>
        <v>10.045326190476189</v>
      </c>
      <c r="J2508" s="2">
        <f t="shared" si="306"/>
        <v>10.092413964255412</v>
      </c>
      <c r="K2508" s="2">
        <f t="shared" si="308"/>
        <v>10.066341768466412</v>
      </c>
    </row>
    <row r="2509" spans="1:11" ht="13.5" x14ac:dyDescent="0.25">
      <c r="A2509" s="3">
        <f>TITRES_STAT!B2512</f>
        <v>45657</v>
      </c>
      <c r="B2509" s="6">
        <f>TITRES_STAT!D2512</f>
        <v>9.8556000000000008</v>
      </c>
      <c r="C2509" s="2">
        <f t="shared" si="309"/>
        <v>0.10220000000000162</v>
      </c>
      <c r="D2509" s="2">
        <f t="shared" si="310"/>
        <v>10.030240000000001</v>
      </c>
      <c r="E2509" s="2">
        <f t="shared" si="312"/>
        <v>10.07948</v>
      </c>
      <c r="F2509" s="2">
        <f t="shared" si="305"/>
        <v>10.103165000000001</v>
      </c>
      <c r="G2509" s="2">
        <f t="shared" si="307"/>
        <v>10.061833999999999</v>
      </c>
      <c r="H2509" s="2">
        <f t="shared" si="311"/>
        <v>9.6886955000000139</v>
      </c>
      <c r="I2509" s="2">
        <f t="array" ref="I2509">SUMPRODUCT(B2493:B2512, (ROW(B2493:B2512)-ROW(B2493)+1)) / (20*21/2)</f>
        <v>10.027945714285714</v>
      </c>
      <c r="J2509" s="2">
        <f t="shared" si="306"/>
        <v>10.069860253373944</v>
      </c>
      <c r="K2509" s="2">
        <f t="shared" si="308"/>
        <v>10.058077385389298</v>
      </c>
    </row>
    <row r="2510" spans="1:11" ht="13.5" x14ac:dyDescent="0.25">
      <c r="A2510" s="3">
        <f>TITRES_STAT!B2513</f>
        <v>45659</v>
      </c>
      <c r="B2510" s="6">
        <f>TITRES_STAT!D2513</f>
        <v>9.9391999999999996</v>
      </c>
      <c r="C2510" s="2">
        <f t="shared" si="309"/>
        <v>8.3599999999998786E-2</v>
      </c>
      <c r="D2510" s="2">
        <f t="shared" si="310"/>
        <v>9.9745000000000008</v>
      </c>
      <c r="E2510" s="2">
        <f t="shared" si="312"/>
        <v>10.061829999999999</v>
      </c>
      <c r="F2510" s="2">
        <f t="shared" si="305"/>
        <v>10.089230000000001</v>
      </c>
      <c r="G2510" s="2">
        <f t="shared" si="307"/>
        <v>10.061833999999999</v>
      </c>
      <c r="H2510" s="2">
        <f t="shared" si="311"/>
        <v>9.6940780000000135</v>
      </c>
      <c r="I2510" s="2">
        <f t="array" ref="I2510">SUMPRODUCT(B2494:B2513, (ROW(B2494:B2513)-ROW(B2494)+1)) / (20*21/2)</f>
        <v>9.9992361904761893</v>
      </c>
      <c r="J2510" s="2">
        <f t="shared" si="306"/>
        <v>10.057416419719283</v>
      </c>
      <c r="K2510" s="2">
        <f t="shared" si="308"/>
        <v>10.053415527138737</v>
      </c>
    </row>
    <row r="2511" spans="1:11" ht="13.5" x14ac:dyDescent="0.25">
      <c r="A2511" s="3">
        <f>TITRES_STAT!B2514</f>
        <v>45660</v>
      </c>
      <c r="B2511" s="6">
        <f>TITRES_STAT!D2514</f>
        <v>9.9391999999999996</v>
      </c>
      <c r="C2511" s="2">
        <f t="shared" si="309"/>
        <v>0</v>
      </c>
      <c r="D2511" s="2">
        <f t="shared" si="310"/>
        <v>9.9224800000000002</v>
      </c>
      <c r="E2511" s="2">
        <f t="shared" si="312"/>
        <v>10.043249999999999</v>
      </c>
      <c r="F2511" s="2">
        <f t="shared" si="305"/>
        <v>10.075295000000001</v>
      </c>
      <c r="G2511" s="2">
        <f t="shared" si="307"/>
        <v>10.060347999999999</v>
      </c>
      <c r="H2511" s="2">
        <f t="shared" si="311"/>
        <v>9.6985915000000134</v>
      </c>
      <c r="I2511" s="2">
        <f t="array" ref="I2511">SUMPRODUCT(B2495:B2514, (ROW(B2495:B2514)-ROW(B2495)+1)) / (20*21/2)</f>
        <v>9.9713219047619059</v>
      </c>
      <c r="J2511" s="2">
        <f t="shared" si="306"/>
        <v>10.046157713079351</v>
      </c>
      <c r="K2511" s="2">
        <f t="shared" si="308"/>
        <v>10.048936486858787</v>
      </c>
    </row>
    <row r="2512" spans="1:11" ht="13.5" x14ac:dyDescent="0.25">
      <c r="A2512" s="3">
        <f>TITRES_STAT!B2515</f>
        <v>45663</v>
      </c>
      <c r="B2512" s="6">
        <f>TITRES_STAT!D2515</f>
        <v>9.8927999999999994</v>
      </c>
      <c r="C2512" s="2">
        <f t="shared" si="309"/>
        <v>-4.6400000000000219E-2</v>
      </c>
      <c r="D2512" s="2">
        <f t="shared" si="310"/>
        <v>9.8760399999999997</v>
      </c>
      <c r="E2512" s="2">
        <f t="shared" si="312"/>
        <v>10.020029999999998</v>
      </c>
      <c r="F2512" s="2">
        <f t="shared" si="305"/>
        <v>10.06415</v>
      </c>
      <c r="G2512" s="2">
        <f t="shared" si="307"/>
        <v>10.059420000000001</v>
      </c>
      <c r="H2512" s="2">
        <f t="shared" si="311"/>
        <v>9.7020910000000136</v>
      </c>
      <c r="I2512" s="2">
        <f t="array" ref="I2512">SUMPRODUCT(B2496:B2515, (ROW(B2496:B2515)-ROW(B2496)+1)) / (20*21/2)</f>
        <v>9.9725614285714297</v>
      </c>
      <c r="J2512" s="2">
        <f t="shared" si="306"/>
        <v>10.031552216595603</v>
      </c>
      <c r="K2512" s="2">
        <f t="shared" si="308"/>
        <v>10.042813487374129</v>
      </c>
    </row>
    <row r="2513" spans="1:11" ht="13.5" x14ac:dyDescent="0.25">
      <c r="A2513" s="3">
        <f>TITRES_STAT!B2516</f>
        <v>45664</v>
      </c>
      <c r="B2513" s="6">
        <f>TITRES_STAT!D2516</f>
        <v>9.7627000000000006</v>
      </c>
      <c r="C2513" s="2">
        <f t="shared" si="309"/>
        <v>-0.13009999999999877</v>
      </c>
      <c r="D2513" s="2">
        <f t="shared" si="310"/>
        <v>9.8779000000000003</v>
      </c>
      <c r="E2513" s="2">
        <f t="shared" si="312"/>
        <v>9.9884400000000007</v>
      </c>
      <c r="F2513" s="2">
        <f t="shared" si="305"/>
        <v>10.046499999999998</v>
      </c>
      <c r="G2513" s="2">
        <f t="shared" si="307"/>
        <v>10.05589</v>
      </c>
      <c r="H2513" s="2">
        <f t="shared" si="311"/>
        <v>9.704940000000013</v>
      </c>
      <c r="I2513" s="2">
        <f t="array" ref="I2513">SUMPRODUCT(B2497:B2516, (ROW(B2497:B2516)-ROW(B2497)+1)) / (20*21/2)</f>
        <v>9.9741547619047601</v>
      </c>
      <c r="J2513" s="2">
        <f t="shared" si="306"/>
        <v>10.005947243586498</v>
      </c>
      <c r="K2513" s="2">
        <f t="shared" si="308"/>
        <v>10.031828644732006</v>
      </c>
    </row>
    <row r="2514" spans="1:11" ht="13.5" x14ac:dyDescent="0.25">
      <c r="A2514" s="3">
        <f>TITRES_STAT!B2517</f>
        <v>45665</v>
      </c>
      <c r="B2514" s="6">
        <f>TITRES_STAT!D2517</f>
        <v>9.7533999999999992</v>
      </c>
      <c r="C2514" s="2">
        <f t="shared" si="309"/>
        <v>-9.3000000000014182E-3</v>
      </c>
      <c r="D2514" s="2">
        <f t="shared" si="310"/>
        <v>9.8574599999999997</v>
      </c>
      <c r="E2514" s="2">
        <f t="shared" si="312"/>
        <v>9.9438499999999994</v>
      </c>
      <c r="F2514" s="2">
        <f t="shared" si="305"/>
        <v>10.028385</v>
      </c>
      <c r="G2514" s="2">
        <f t="shared" si="307"/>
        <v>10.052174000000001</v>
      </c>
      <c r="H2514" s="2">
        <f t="shared" si="311"/>
        <v>9.7073515000000139</v>
      </c>
      <c r="I2514" s="2">
        <f t="array" ref="I2514">SUMPRODUCT(B2498:B2517, (ROW(B2498:B2517)-ROW(B2498)+1)) / (20*21/2)</f>
        <v>9.9752161904761909</v>
      </c>
      <c r="J2514" s="2">
        <f t="shared" si="306"/>
        <v>9.9818951251496895</v>
      </c>
      <c r="K2514" s="2">
        <f t="shared" si="308"/>
        <v>10.020909874350359</v>
      </c>
    </row>
    <row r="2515" spans="1:11" ht="13.5" x14ac:dyDescent="0.25">
      <c r="A2515" s="3">
        <f>TITRES_STAT!B2518</f>
        <v>45666</v>
      </c>
      <c r="B2515" s="6">
        <f>TITRES_STAT!D2518</f>
        <v>10.041399999999999</v>
      </c>
      <c r="C2515" s="2">
        <f t="shared" si="309"/>
        <v>0.28800000000000026</v>
      </c>
      <c r="D2515" s="2">
        <f t="shared" si="310"/>
        <v>9.8779000000000003</v>
      </c>
      <c r="E2515" s="2">
        <f t="shared" si="312"/>
        <v>9.9261999999999979</v>
      </c>
      <c r="F2515" s="2">
        <f t="shared" si="305"/>
        <v>10.02467</v>
      </c>
      <c r="G2515" s="2">
        <f t="shared" si="307"/>
        <v>10.054404</v>
      </c>
      <c r="H2515" s="2">
        <f t="shared" si="311"/>
        <v>9.7110295000000146</v>
      </c>
      <c r="I2515" s="2">
        <f t="array" ref="I2515">SUMPRODUCT(B2499:B2518, (ROW(B2499:B2518)-ROW(B2499)+1)) / (20*21/2)</f>
        <v>9.9766757142857152</v>
      </c>
      <c r="J2515" s="2">
        <f t="shared" si="306"/>
        <v>9.9875622560878146</v>
      </c>
      <c r="K2515" s="2">
        <f t="shared" si="308"/>
        <v>10.021713408689561</v>
      </c>
    </row>
    <row r="2516" spans="1:11" ht="13.5" x14ac:dyDescent="0.25">
      <c r="A2516" s="3">
        <f>TITRES_STAT!B2519</f>
        <v>45667</v>
      </c>
      <c r="B2516" s="6">
        <f>TITRES_STAT!D2519</f>
        <v>10.041399999999999</v>
      </c>
      <c r="C2516" s="2">
        <f t="shared" si="309"/>
        <v>0</v>
      </c>
      <c r="D2516" s="2">
        <f t="shared" si="310"/>
        <v>9.8983399999999993</v>
      </c>
      <c r="E2516" s="2">
        <f t="shared" si="312"/>
        <v>9.9104099999999988</v>
      </c>
      <c r="F2516" s="2">
        <f t="shared" ref="F2516:F2579" si="313">AVERAGE(B2497:B2516)</f>
        <v>10.020954999999999</v>
      </c>
      <c r="G2516" s="2">
        <f t="shared" si="307"/>
        <v>10.054775999999999</v>
      </c>
      <c r="H2516" s="2">
        <f t="shared" si="311"/>
        <v>9.7147940000000137</v>
      </c>
      <c r="I2516" s="2">
        <f t="array" ref="I2516">SUMPRODUCT(B2500:B2519, (ROW(B2500:B2519)-ROW(B2500)+1)) / (20*21/2)</f>
        <v>9.9607495238095236</v>
      </c>
      <c r="J2516" s="2">
        <f t="shared" si="306"/>
        <v>9.992689660269928</v>
      </c>
      <c r="K2516" s="2">
        <f t="shared" si="308"/>
        <v>10.022485431878206</v>
      </c>
    </row>
    <row r="2517" spans="1:11" ht="13.5" x14ac:dyDescent="0.25">
      <c r="A2517" s="3">
        <f>TITRES_STAT!B2520</f>
        <v>45670</v>
      </c>
      <c r="B2517" s="6">
        <f>TITRES_STAT!D2520</f>
        <v>10.0321</v>
      </c>
      <c r="C2517" s="2">
        <f t="shared" si="309"/>
        <v>-9.2999999999996419E-3</v>
      </c>
      <c r="D2517" s="2">
        <f t="shared" si="310"/>
        <v>9.9261999999999997</v>
      </c>
      <c r="E2517" s="2">
        <f t="shared" si="312"/>
        <v>9.9011199999999988</v>
      </c>
      <c r="F2517" s="2">
        <f t="shared" si="313"/>
        <v>10.016775000000001</v>
      </c>
      <c r="G2517" s="2">
        <f t="shared" si="307"/>
        <v>10.054031999999999</v>
      </c>
      <c r="H2517" s="2">
        <f t="shared" si="311"/>
        <v>9.7185120000000147</v>
      </c>
      <c r="I2517" s="2">
        <f t="array" ref="I2517">SUMPRODUCT(B2501:B2520, (ROW(B2501:B2520)-ROW(B2501)+1)) / (20*21/2)</f>
        <v>9.9740666666666673</v>
      </c>
      <c r="J2517" s="2">
        <f t="shared" ref="J2517:J2580" si="314">$J$4*B2517+J2516*(1-$J$4)</f>
        <v>9.9964430259585075</v>
      </c>
      <c r="K2517" s="2">
        <f t="shared" si="308"/>
        <v>10.022862473765336</v>
      </c>
    </row>
    <row r="2518" spans="1:11" ht="13.5" x14ac:dyDescent="0.25">
      <c r="A2518" s="3">
        <f>TITRES_STAT!B2521</f>
        <v>45671</v>
      </c>
      <c r="B2518" s="6">
        <f>TITRES_STAT!D2521</f>
        <v>10.0321</v>
      </c>
      <c r="C2518" s="2">
        <f t="shared" si="309"/>
        <v>0</v>
      </c>
      <c r="D2518" s="2">
        <f t="shared" si="310"/>
        <v>9.9800799999999992</v>
      </c>
      <c r="E2518" s="2">
        <f t="shared" si="312"/>
        <v>9.9289900000000006</v>
      </c>
      <c r="F2518" s="2">
        <f t="shared" si="313"/>
        <v>10.013525000000001</v>
      </c>
      <c r="G2518" s="2">
        <f t="shared" si="307"/>
        <v>10.053288</v>
      </c>
      <c r="H2518" s="2">
        <f t="shared" si="311"/>
        <v>9.7230555000000116</v>
      </c>
      <c r="I2518" s="2">
        <f t="array" ref="I2518">SUMPRODUCT(B2502:B2521, (ROW(B2502:B2521)-ROW(B2502)+1)) / (20*21/2)</f>
        <v>9.9934414285714279</v>
      </c>
      <c r="J2518" s="2">
        <f t="shared" si="314"/>
        <v>9.9998389282481739</v>
      </c>
      <c r="K2518" s="2">
        <f t="shared" si="308"/>
        <v>10.023224729696109</v>
      </c>
    </row>
    <row r="2519" spans="1:11" ht="13.5" x14ac:dyDescent="0.25">
      <c r="A2519" s="3">
        <f>TITRES_STAT!B2522</f>
        <v>45672</v>
      </c>
      <c r="B2519" s="6">
        <f>TITRES_STAT!D2522</f>
        <v>9.8462999999999994</v>
      </c>
      <c r="C2519" s="2">
        <f t="shared" si="309"/>
        <v>-0.18580000000000041</v>
      </c>
      <c r="D2519" s="2">
        <f t="shared" si="310"/>
        <v>9.9986599999999992</v>
      </c>
      <c r="E2519" s="2">
        <f t="shared" si="312"/>
        <v>9.9280599999999986</v>
      </c>
      <c r="F2519" s="2">
        <f t="shared" si="313"/>
        <v>10.003769999999999</v>
      </c>
      <c r="G2519" s="2">
        <f t="shared" si="307"/>
        <v>10.0479</v>
      </c>
      <c r="H2519" s="2">
        <f t="shared" si="311"/>
        <v>9.726670000000011</v>
      </c>
      <c r="I2519" s="2">
        <f t="array" ref="I2519">SUMPRODUCT(B2503:B2522, (ROW(B2503:B2522)-ROW(B2503)+1)) / (20*21/2)</f>
        <v>10.017722857142855</v>
      </c>
      <c r="J2519" s="2">
        <f t="shared" si="314"/>
        <v>9.9852161731769193</v>
      </c>
      <c r="K2519" s="2">
        <f t="shared" si="308"/>
        <v>10.016286505002144</v>
      </c>
    </row>
    <row r="2520" spans="1:11" ht="13.5" x14ac:dyDescent="0.25">
      <c r="A2520" s="3">
        <f>TITRES_STAT!B2523</f>
        <v>45673</v>
      </c>
      <c r="B2520" s="6">
        <f>TITRES_STAT!D2523</f>
        <v>10.143599999999999</v>
      </c>
      <c r="C2520" s="2">
        <f t="shared" si="309"/>
        <v>0.2972999999999999</v>
      </c>
      <c r="D2520" s="2">
        <f t="shared" si="310"/>
        <v>10.019099999999998</v>
      </c>
      <c r="E2520" s="2">
        <f t="shared" si="312"/>
        <v>9.9484999999999992</v>
      </c>
      <c r="F2520" s="2">
        <f t="shared" si="313"/>
        <v>10.005165</v>
      </c>
      <c r="G2520" s="2">
        <f t="shared" si="307"/>
        <v>10.051988</v>
      </c>
      <c r="H2520" s="2">
        <f t="shared" si="311"/>
        <v>9.730250500000011</v>
      </c>
      <c r="I2520" s="2">
        <f t="array" ref="I2520">SUMPRODUCT(B2504:B2523, (ROW(B2504:B2523)-ROW(B2504)+1)) / (20*21/2)</f>
        <v>10.041340952380953</v>
      </c>
      <c r="J2520" s="2">
        <f t="shared" si="314"/>
        <v>10.000300347160069</v>
      </c>
      <c r="K2520" s="2">
        <f t="shared" si="308"/>
        <v>10.021279191080492</v>
      </c>
    </row>
    <row r="2521" spans="1:11" ht="13.5" x14ac:dyDescent="0.25">
      <c r="A2521" s="3">
        <f>TITRES_STAT!B2524</f>
        <v>45674</v>
      </c>
      <c r="B2521" s="6">
        <f>TITRES_STAT!D2524</f>
        <v>10.208600000000001</v>
      </c>
      <c r="C2521" s="2">
        <f t="shared" si="309"/>
        <v>6.5000000000001279E-2</v>
      </c>
      <c r="D2521" s="2">
        <f t="shared" si="310"/>
        <v>10.052539999999999</v>
      </c>
      <c r="E2521" s="2">
        <f t="shared" si="312"/>
        <v>9.975439999999999</v>
      </c>
      <c r="F2521" s="2">
        <f t="shared" si="313"/>
        <v>10.009345</v>
      </c>
      <c r="G2521" s="2">
        <f t="shared" si="307"/>
        <v>10.057376</v>
      </c>
      <c r="H2521" s="2">
        <f t="shared" si="311"/>
        <v>9.7340690000000123</v>
      </c>
      <c r="I2521" s="2">
        <f t="array" ref="I2521">SUMPRODUCT(B2505:B2524, (ROW(B2505:B2524)-ROW(B2505)+1)) / (20*21/2)</f>
        <v>10.072922380952379</v>
      </c>
      <c r="J2521" s="2">
        <f t="shared" si="314"/>
        <v>10.020138409335301</v>
      </c>
      <c r="K2521" s="2">
        <f t="shared" si="308"/>
        <v>10.028625105155767</v>
      </c>
    </row>
    <row r="2522" spans="1:11" ht="13.5" x14ac:dyDescent="0.25">
      <c r="A2522" s="3">
        <f>TITRES_STAT!B2525</f>
        <v>45677</v>
      </c>
      <c r="B2522" s="6">
        <f>TITRES_STAT!D2525</f>
        <v>10.2643</v>
      </c>
      <c r="C2522" s="2">
        <f t="shared" si="309"/>
        <v>5.5699999999999861E-2</v>
      </c>
      <c r="D2522" s="2">
        <f t="shared" si="310"/>
        <v>10.098979999999999</v>
      </c>
      <c r="E2522" s="2">
        <f t="shared" si="312"/>
        <v>10.012589999999999</v>
      </c>
      <c r="F2522" s="2">
        <f t="shared" si="313"/>
        <v>10.016309999999999</v>
      </c>
      <c r="G2522" s="2">
        <f t="shared" si="307"/>
        <v>10.060533999999999</v>
      </c>
      <c r="H2522" s="2">
        <f t="shared" si="311"/>
        <v>9.7382530000000127</v>
      </c>
      <c r="I2522" s="2">
        <f t="array" ref="I2522">SUMPRODUCT(B2506:B2525, (ROW(B2506:B2525)-ROW(B2506)+1)) / (20*21/2)</f>
        <v>10.090485238095239</v>
      </c>
      <c r="J2522" s="2">
        <f t="shared" si="314"/>
        <v>10.043391894160511</v>
      </c>
      <c r="K2522" s="2">
        <f t="shared" si="308"/>
        <v>10.037867257894757</v>
      </c>
    </row>
    <row r="2523" spans="1:11" ht="13.5" x14ac:dyDescent="0.25">
      <c r="A2523" s="3">
        <f>TITRES_STAT!B2526</f>
        <v>45678</v>
      </c>
      <c r="B2523" s="6">
        <f>TITRES_STAT!D2526</f>
        <v>10.2643</v>
      </c>
      <c r="C2523" s="2">
        <f t="shared" si="309"/>
        <v>0</v>
      </c>
      <c r="D2523" s="2">
        <f t="shared" si="310"/>
        <v>10.14542</v>
      </c>
      <c r="E2523" s="2">
        <f t="shared" si="312"/>
        <v>10.062750000000001</v>
      </c>
      <c r="F2523" s="2">
        <f t="shared" si="313"/>
        <v>10.025594999999999</v>
      </c>
      <c r="G2523" s="2">
        <f t="shared" si="307"/>
        <v>10.063691999999998</v>
      </c>
      <c r="H2523" s="2">
        <f t="shared" si="311"/>
        <v>9.7430885000000114</v>
      </c>
      <c r="I2523" s="2">
        <f t="array" ref="I2523">SUMPRODUCT(B2507:B2526, (ROW(B2507:B2526)-ROW(B2507)+1)) / (20*21/2)</f>
        <v>10.108048095238097</v>
      </c>
      <c r="J2523" s="2">
        <f t="shared" si="314"/>
        <v>10.064430761383321</v>
      </c>
      <c r="K2523" s="2">
        <f t="shared" si="308"/>
        <v>10.046746973271434</v>
      </c>
    </row>
    <row r="2524" spans="1:11" ht="13.5" x14ac:dyDescent="0.25">
      <c r="A2524" s="3">
        <f>TITRES_STAT!B2527</f>
        <v>45679</v>
      </c>
      <c r="B2524" s="6">
        <f>TITRES_STAT!D2527</f>
        <v>10.357200000000001</v>
      </c>
      <c r="C2524" s="2">
        <f t="shared" si="309"/>
        <v>9.2900000000000205E-2</v>
      </c>
      <c r="D2524" s="2">
        <f t="shared" si="310"/>
        <v>10.2476</v>
      </c>
      <c r="E2524" s="2">
        <f t="shared" si="312"/>
        <v>10.123130000000002</v>
      </c>
      <c r="F2524" s="2">
        <f t="shared" si="313"/>
        <v>10.033489999999997</v>
      </c>
      <c r="G2524" s="2">
        <f t="shared" si="307"/>
        <v>10.068708000000001</v>
      </c>
      <c r="H2524" s="2">
        <f t="shared" si="311"/>
        <v>9.7477370000000114</v>
      </c>
      <c r="I2524" s="2">
        <f t="array" ref="I2524">SUMPRODUCT(B2508:B2527, (ROW(B2508:B2527)-ROW(B2508)+1)) / (20*21/2)</f>
        <v>10.160912857142858</v>
      </c>
      <c r="J2524" s="2">
        <f t="shared" si="314"/>
        <v>10.092313546013481</v>
      </c>
      <c r="K2524" s="2">
        <f t="shared" si="308"/>
        <v>10.058921601770592</v>
      </c>
    </row>
    <row r="2525" spans="1:11" ht="13.5" x14ac:dyDescent="0.25">
      <c r="A2525" s="3">
        <f>TITRES_STAT!B2528</f>
        <v>45680</v>
      </c>
      <c r="B2525" s="6">
        <f>TITRES_STAT!D2528</f>
        <v>10.2179</v>
      </c>
      <c r="C2525" s="2">
        <f t="shared" si="309"/>
        <v>-0.13930000000000042</v>
      </c>
      <c r="D2525" s="2">
        <f t="shared" si="310"/>
        <v>10.262460000000001</v>
      </c>
      <c r="E2525" s="2">
        <f t="shared" si="312"/>
        <v>10.140780000000001</v>
      </c>
      <c r="F2525" s="2">
        <f t="shared" si="313"/>
        <v>10.033489999999997</v>
      </c>
      <c r="G2525" s="2">
        <f t="shared" si="307"/>
        <v>10.077067999999999</v>
      </c>
      <c r="H2525" s="2">
        <f t="shared" si="311"/>
        <v>9.7517325000000117</v>
      </c>
      <c r="I2525" s="2">
        <f t="array" ref="I2525">SUMPRODUCT(B2509:B2528, (ROW(B2509:B2528)-ROW(B2509)+1)) / (20*21/2)</f>
        <v>10.211565714285715</v>
      </c>
      <c r="J2525" s="2">
        <f t="shared" si="314"/>
        <v>10.104274160678862</v>
      </c>
      <c r="K2525" s="2">
        <f t="shared" si="308"/>
        <v>10.065156048759981</v>
      </c>
    </row>
    <row r="2526" spans="1:11" ht="13.5" x14ac:dyDescent="0.25">
      <c r="A2526" s="3">
        <f>TITRES_STAT!B2529</f>
        <v>45681</v>
      </c>
      <c r="B2526" s="6">
        <f>TITRES_STAT!D2529</f>
        <v>10.2179</v>
      </c>
      <c r="C2526" s="2">
        <f t="shared" si="309"/>
        <v>0</v>
      </c>
      <c r="D2526" s="2">
        <f t="shared" si="310"/>
        <v>10.264320000000001</v>
      </c>
      <c r="E2526" s="2">
        <f t="shared" si="312"/>
        <v>10.158429999999999</v>
      </c>
      <c r="F2526" s="2">
        <f t="shared" si="313"/>
        <v>10.034419999999997</v>
      </c>
      <c r="G2526" s="2">
        <f t="shared" si="307"/>
        <v>10.079483999999999</v>
      </c>
      <c r="H2526" s="2">
        <f t="shared" si="311"/>
        <v>9.7557280000000119</v>
      </c>
      <c r="I2526" s="2">
        <f t="array" ref="I2526">SUMPRODUCT(B2510:B2529, (ROW(B2510:B2529)-ROW(B2510)+1)) / (20*21/2)</f>
        <v>10.266199047619047</v>
      </c>
      <c r="J2526" s="2">
        <f t="shared" si="314"/>
        <v>10.115095669185637</v>
      </c>
      <c r="K2526" s="2">
        <f t="shared" si="308"/>
        <v>10.071146007632139</v>
      </c>
    </row>
    <row r="2527" spans="1:11" ht="13.5" x14ac:dyDescent="0.25">
      <c r="A2527" s="3">
        <f>TITRES_STAT!B2530</f>
        <v>45684</v>
      </c>
      <c r="B2527" s="6">
        <f>TITRES_STAT!D2530</f>
        <v>10.589499999999999</v>
      </c>
      <c r="C2527" s="2">
        <f t="shared" si="309"/>
        <v>0.37159999999999904</v>
      </c>
      <c r="D2527" s="2">
        <f t="shared" si="310"/>
        <v>10.329359999999999</v>
      </c>
      <c r="E2527" s="2">
        <f t="shared" si="312"/>
        <v>10.214169999999999</v>
      </c>
      <c r="F2527" s="2">
        <f t="shared" si="313"/>
        <v>10.057644999999997</v>
      </c>
      <c r="G2527" s="2">
        <f t="shared" si="307"/>
        <v>10.089331999999999</v>
      </c>
      <c r="H2527" s="2">
        <f t="shared" si="311"/>
        <v>9.7617985000000118</v>
      </c>
      <c r="I2527" s="2">
        <f t="array" ref="I2527">SUMPRODUCT(B2511:B2530, (ROW(B2511:B2530)-ROW(B2511)+1)) / (20*21/2)</f>
        <v>10.290396666666666</v>
      </c>
      <c r="J2527" s="2">
        <f t="shared" si="314"/>
        <v>10.1602770340251</v>
      </c>
      <c r="K2527" s="2">
        <f t="shared" si="308"/>
        <v>10.091473615175977</v>
      </c>
    </row>
    <row r="2528" spans="1:11" ht="13.5" x14ac:dyDescent="0.25">
      <c r="A2528" s="3">
        <f>TITRES_STAT!B2531</f>
        <v>45685</v>
      </c>
      <c r="B2528" s="6">
        <f>TITRES_STAT!D2531</f>
        <v>10.589499999999999</v>
      </c>
      <c r="C2528" s="2">
        <f t="shared" si="309"/>
        <v>0</v>
      </c>
      <c r="D2528" s="2">
        <f t="shared" si="310"/>
        <v>10.394400000000001</v>
      </c>
      <c r="E2528" s="2">
        <f t="shared" si="312"/>
        <v>10.269909999999999</v>
      </c>
      <c r="F2528" s="2">
        <f t="shared" si="313"/>
        <v>10.099449999999996</v>
      </c>
      <c r="G2528" s="2">
        <f t="shared" si="307"/>
        <v>10.103266</v>
      </c>
      <c r="H2528" s="2">
        <f t="shared" si="311"/>
        <v>9.7678690000000117</v>
      </c>
      <c r="I2528" s="2">
        <f t="array" ref="I2528">SUMPRODUCT(B2512:B2531, (ROW(B2512:B2531)-ROW(B2512)+1)) / (20*21/2)</f>
        <v>10.311540952380954</v>
      </c>
      <c r="J2528" s="2">
        <f t="shared" si="314"/>
        <v>10.201155411736996</v>
      </c>
      <c r="K2528" s="2">
        <f t="shared" si="308"/>
        <v>10.111004061639663</v>
      </c>
    </row>
    <row r="2529" spans="1:11" ht="13.5" x14ac:dyDescent="0.25">
      <c r="A2529" s="3">
        <f>TITRES_STAT!B2532</f>
        <v>45686</v>
      </c>
      <c r="B2529" s="6">
        <f>TITRES_STAT!D2532</f>
        <v>10.6731</v>
      </c>
      <c r="C2529" s="2">
        <f t="shared" si="309"/>
        <v>8.3600000000000563E-2</v>
      </c>
      <c r="D2529" s="2">
        <f t="shared" si="310"/>
        <v>10.45758</v>
      </c>
      <c r="E2529" s="2">
        <f t="shared" si="312"/>
        <v>10.352590000000001</v>
      </c>
      <c r="F2529" s="2">
        <f t="shared" si="313"/>
        <v>10.140324999999997</v>
      </c>
      <c r="G2529" s="2">
        <f t="shared" si="307"/>
        <v>10.115713999999999</v>
      </c>
      <c r="H2529" s="2">
        <f t="shared" si="311"/>
        <v>9.7743145000000133</v>
      </c>
      <c r="I2529" s="2">
        <f t="array" ref="I2529">SUMPRODUCT(B2513:B2532, (ROW(B2513:B2532)-ROW(B2513)+1)) / (20*21/2)</f>
        <v>10.357990476190476</v>
      </c>
      <c r="J2529" s="2">
        <f t="shared" si="314"/>
        <v>10.246102515381093</v>
      </c>
      <c r="K2529" s="2">
        <f t="shared" si="308"/>
        <v>10.133047039614578</v>
      </c>
    </row>
    <row r="2530" spans="1:11" ht="13.5" x14ac:dyDescent="0.25">
      <c r="A2530" s="3">
        <f>TITRES_STAT!B2533</f>
        <v>45687</v>
      </c>
      <c r="B2530" s="6">
        <f>TITRES_STAT!D2533</f>
        <v>10.394399999999999</v>
      </c>
      <c r="C2530" s="2">
        <f t="shared" si="309"/>
        <v>-0.27870000000000061</v>
      </c>
      <c r="D2530" s="2">
        <f t="shared" si="310"/>
        <v>10.49288</v>
      </c>
      <c r="E2530" s="2">
        <f t="shared" si="312"/>
        <v>10.37767</v>
      </c>
      <c r="F2530" s="2">
        <f t="shared" si="313"/>
        <v>10.163084999999999</v>
      </c>
      <c r="G2530" s="2">
        <f t="shared" si="307"/>
        <v>10.122029999999999</v>
      </c>
      <c r="H2530" s="2">
        <f t="shared" si="311"/>
        <v>9.7794530000000126</v>
      </c>
      <c r="I2530" s="2">
        <f t="array" ref="I2530">SUMPRODUCT(B2514:B2533, (ROW(B2514:B2533)-ROW(B2514)+1)) / (20*21/2)</f>
        <v>10.40161</v>
      </c>
      <c r="J2530" s="2">
        <f t="shared" si="314"/>
        <v>10.260226085344799</v>
      </c>
      <c r="K2530" s="2">
        <f t="shared" si="308"/>
        <v>10.143296175315967</v>
      </c>
    </row>
    <row r="2531" spans="1:11" ht="13.5" x14ac:dyDescent="0.25">
      <c r="A2531" s="3">
        <f>TITRES_STAT!B2534</f>
        <v>45688</v>
      </c>
      <c r="B2531" s="6">
        <f>TITRES_STAT!D2534</f>
        <v>10.3851</v>
      </c>
      <c r="C2531" s="2">
        <f t="shared" si="309"/>
        <v>-9.2999999999996419E-3</v>
      </c>
      <c r="D2531" s="2">
        <f t="shared" si="310"/>
        <v>10.52632</v>
      </c>
      <c r="E2531" s="2">
        <f t="shared" si="312"/>
        <v>10.395320000000002</v>
      </c>
      <c r="F2531" s="2">
        <f t="shared" si="313"/>
        <v>10.185379999999997</v>
      </c>
      <c r="G2531" s="2">
        <f t="shared" si="307"/>
        <v>10.128160000000001</v>
      </c>
      <c r="H2531" s="2">
        <f t="shared" si="311"/>
        <v>9.784545000000012</v>
      </c>
      <c r="I2531" s="2">
        <f t="array" ref="I2531">SUMPRODUCT(B2515:B2534, (ROW(B2515:B2534)-ROW(B2515)+1)) / (20*21/2)</f>
        <v>10.44526904761905</v>
      </c>
      <c r="J2531" s="2">
        <f t="shared" si="314"/>
        <v>10.272118839121484</v>
      </c>
      <c r="K2531" s="2">
        <f t="shared" si="308"/>
        <v>10.152778678244754</v>
      </c>
    </row>
    <row r="2532" spans="1:11" ht="13.5" x14ac:dyDescent="0.25">
      <c r="A2532" s="3">
        <f>TITRES_STAT!B2535</f>
        <v>45691</v>
      </c>
      <c r="B2532" s="6">
        <f>TITRES_STAT!D2535</f>
        <v>10.6731</v>
      </c>
      <c r="C2532" s="2">
        <f t="shared" si="309"/>
        <v>0.28800000000000026</v>
      </c>
      <c r="D2532" s="2">
        <f t="shared" si="310"/>
        <v>10.54304</v>
      </c>
      <c r="E2532" s="2">
        <f t="shared" si="312"/>
        <v>10.436200000000001</v>
      </c>
      <c r="F2532" s="2">
        <f t="shared" si="313"/>
        <v>10.224394999999998</v>
      </c>
      <c r="G2532" s="2">
        <f t="shared" si="307"/>
        <v>10.140049999999999</v>
      </c>
      <c r="H2532" s="2">
        <f t="shared" si="311"/>
        <v>9.791077000000012</v>
      </c>
      <c r="I2532" s="2">
        <f t="array" ref="I2532">SUMPRODUCT(B2516:B2535, (ROW(B2516:B2535)-ROW(B2516)+1)) / (20*21/2)</f>
        <v>10.488702380952379</v>
      </c>
      <c r="J2532" s="2">
        <f t="shared" si="314"/>
        <v>10.310307521109914</v>
      </c>
      <c r="K2532" s="2">
        <f t="shared" si="308"/>
        <v>10.173183435960645</v>
      </c>
    </row>
    <row r="2533" spans="1:11" ht="13.5" x14ac:dyDescent="0.25">
      <c r="A2533" s="3">
        <f>TITRES_STAT!B2536</f>
        <v>45692</v>
      </c>
      <c r="B2533" s="6">
        <f>TITRES_STAT!D2536</f>
        <v>10.682399999999999</v>
      </c>
      <c r="C2533" s="2">
        <f t="shared" si="309"/>
        <v>9.2999999999996419E-3</v>
      </c>
      <c r="D2533" s="2">
        <f t="shared" si="310"/>
        <v>10.56162</v>
      </c>
      <c r="E2533" s="2">
        <f t="shared" si="312"/>
        <v>10.478010000000001</v>
      </c>
      <c r="F2533" s="2">
        <f t="shared" si="313"/>
        <v>10.270379999999999</v>
      </c>
      <c r="G2533" s="2">
        <f t="shared" si="307"/>
        <v>10.152125999999999</v>
      </c>
      <c r="H2533" s="2">
        <f t="shared" si="311"/>
        <v>9.7976555000000118</v>
      </c>
      <c r="I2533" s="2">
        <f t="array" ref="I2533">SUMPRODUCT(B2517:B2536, (ROW(B2517:B2536)-ROW(B2517)+1)) / (20*21/2)</f>
        <v>10.546336666666667</v>
      </c>
      <c r="J2533" s="2">
        <f t="shared" si="314"/>
        <v>10.345744900051827</v>
      </c>
      <c r="K2533" s="2">
        <f t="shared" si="308"/>
        <v>10.193152712981796</v>
      </c>
    </row>
    <row r="2534" spans="1:11" ht="13.5" x14ac:dyDescent="0.25">
      <c r="A2534" s="3">
        <f>TITRES_STAT!B2537</f>
        <v>45693</v>
      </c>
      <c r="B2534" s="6">
        <f>TITRES_STAT!D2537</f>
        <v>10.7288</v>
      </c>
      <c r="C2534" s="2">
        <f t="shared" si="309"/>
        <v>4.6400000000000219E-2</v>
      </c>
      <c r="D2534" s="2">
        <f t="shared" si="310"/>
        <v>10.572759999999999</v>
      </c>
      <c r="E2534" s="2">
        <f t="shared" si="312"/>
        <v>10.515170000000001</v>
      </c>
      <c r="F2534" s="2">
        <f t="shared" si="313"/>
        <v>10.31915</v>
      </c>
      <c r="G2534" s="2">
        <f t="shared" si="307"/>
        <v>10.165129999999998</v>
      </c>
      <c r="H2534" s="2">
        <f t="shared" si="311"/>
        <v>9.8044225000000118</v>
      </c>
      <c r="I2534" s="2">
        <f t="array" ref="I2534">SUMPRODUCT(B2518:B2537, (ROW(B2518:B2537)-ROW(B2518)+1)) / (20*21/2)</f>
        <v>10.599591904761906</v>
      </c>
      <c r="J2534" s="2">
        <f t="shared" si="314"/>
        <v>10.382226338142129</v>
      </c>
      <c r="K2534" s="2">
        <f t="shared" si="308"/>
        <v>10.214158488943294</v>
      </c>
    </row>
    <row r="2535" spans="1:11" ht="13.5" x14ac:dyDescent="0.25">
      <c r="A2535" s="3">
        <f>TITRES_STAT!B2538</f>
        <v>45694</v>
      </c>
      <c r="B2535" s="6">
        <f>TITRES_STAT!D2538</f>
        <v>10.7752</v>
      </c>
      <c r="C2535" s="2">
        <f t="shared" si="309"/>
        <v>4.6400000000000219E-2</v>
      </c>
      <c r="D2535" s="2">
        <f t="shared" si="310"/>
        <v>10.64892</v>
      </c>
      <c r="E2535" s="2">
        <f t="shared" si="312"/>
        <v>10.570899999999998</v>
      </c>
      <c r="F2535" s="2">
        <f t="shared" si="313"/>
        <v>10.355840000000001</v>
      </c>
      <c r="G2535" s="2">
        <f t="shared" si="307"/>
        <v>10.179991999999997</v>
      </c>
      <c r="H2535" s="2">
        <f t="shared" si="311"/>
        <v>9.8114215000000122</v>
      </c>
      <c r="I2535" s="2">
        <f t="array" ref="I2535">SUMPRODUCT(B2519:B2538, (ROW(B2519:B2538)-ROW(B2519)+1)) / (20*21/2)</f>
        <v>10.644890476190477</v>
      </c>
      <c r="J2535" s="2">
        <f t="shared" si="314"/>
        <v>10.419652401176211</v>
      </c>
      <c r="K2535" s="2">
        <f t="shared" si="308"/>
        <v>10.236160116827872</v>
      </c>
    </row>
    <row r="2536" spans="1:11" ht="13.5" x14ac:dyDescent="0.25">
      <c r="A2536" s="3">
        <f>TITRES_STAT!B2539</f>
        <v>45695</v>
      </c>
      <c r="B2536" s="6">
        <f>TITRES_STAT!D2539</f>
        <v>10.961</v>
      </c>
      <c r="C2536" s="2">
        <f t="shared" si="309"/>
        <v>0.18580000000000041</v>
      </c>
      <c r="D2536" s="2">
        <f t="shared" si="310"/>
        <v>10.764099999999999</v>
      </c>
      <c r="E2536" s="2">
        <f t="shared" si="312"/>
        <v>10.645210000000001</v>
      </c>
      <c r="F2536" s="2">
        <f t="shared" si="313"/>
        <v>10.401820000000001</v>
      </c>
      <c r="G2536" s="2">
        <f t="shared" si="307"/>
        <v>10.197639999999998</v>
      </c>
      <c r="H2536" s="2">
        <f t="shared" si="311"/>
        <v>9.8194365000000126</v>
      </c>
      <c r="I2536" s="2">
        <f t="array" ref="I2536">SUMPRODUCT(B2520:B2539, (ROW(B2520:B2539)-ROW(B2520)+1)) / (20*21/2)</f>
        <v>10.677094761904764</v>
      </c>
      <c r="J2536" s="2">
        <f t="shared" si="314"/>
        <v>10.471209315349906</v>
      </c>
      <c r="K2536" s="2">
        <f t="shared" si="308"/>
        <v>10.264585210285603</v>
      </c>
    </row>
    <row r="2537" spans="1:11" ht="13.5" x14ac:dyDescent="0.25">
      <c r="A2537" s="3">
        <f>TITRES_STAT!B2540</f>
        <v>45698</v>
      </c>
      <c r="B2537" s="6">
        <f>TITRES_STAT!D2540</f>
        <v>10.961</v>
      </c>
      <c r="C2537" s="2">
        <f t="shared" si="309"/>
        <v>0</v>
      </c>
      <c r="D2537" s="2">
        <f t="shared" si="310"/>
        <v>10.821679999999999</v>
      </c>
      <c r="E2537" s="2">
        <f t="shared" si="312"/>
        <v>10.682359999999999</v>
      </c>
      <c r="F2537" s="2">
        <f t="shared" si="313"/>
        <v>10.448265000000003</v>
      </c>
      <c r="G2537" s="2">
        <f t="shared" si="307"/>
        <v>10.215287999999997</v>
      </c>
      <c r="H2537" s="2">
        <f t="shared" si="311"/>
        <v>9.8279730000000125</v>
      </c>
      <c r="I2537" s="2">
        <f t="array" ref="I2537">SUMPRODUCT(B2521:B2540, (ROW(B2521:B2540)-ROW(B2521)+1)) / (20*21/2)</f>
        <v>10.704610000000001</v>
      </c>
      <c r="J2537" s="2">
        <f t="shared" si="314"/>
        <v>10.517856047221343</v>
      </c>
      <c r="K2537" s="2">
        <f t="shared" si="308"/>
        <v>10.291895594195973</v>
      </c>
    </row>
    <row r="2538" spans="1:11" ht="13.5" x14ac:dyDescent="0.25">
      <c r="A2538" s="3">
        <f>TITRES_STAT!B2541</f>
        <v>45699</v>
      </c>
      <c r="B2538" s="6">
        <f>TITRES_STAT!D2541</f>
        <v>10.9239</v>
      </c>
      <c r="C2538" s="2">
        <f t="shared" si="309"/>
        <v>-3.7100000000000577E-2</v>
      </c>
      <c r="D2538" s="2">
        <f t="shared" si="310"/>
        <v>10.869979999999998</v>
      </c>
      <c r="E2538" s="2">
        <f t="shared" si="312"/>
        <v>10.7158</v>
      </c>
      <c r="F2538" s="2">
        <f t="shared" si="313"/>
        <v>10.492855000000002</v>
      </c>
      <c r="G2538" s="2">
        <f t="shared" si="307"/>
        <v>10.231451999999997</v>
      </c>
      <c r="H2538" s="2">
        <f t="shared" si="311"/>
        <v>9.8361500000000106</v>
      </c>
      <c r="I2538" s="2">
        <f t="array" ref="I2538">SUMPRODUCT(B2522:B2541, (ROW(B2522:B2541)-ROW(B2522)+1)) / (20*21/2)</f>
        <v>10.736813809523809</v>
      </c>
      <c r="J2538" s="2">
        <f t="shared" si="314"/>
        <v>10.556526899866931</v>
      </c>
      <c r="K2538" s="2">
        <f t="shared" si="308"/>
        <v>10.316680080698092</v>
      </c>
    </row>
    <row r="2539" spans="1:11" ht="13.5" x14ac:dyDescent="0.25">
      <c r="A2539" s="3">
        <f>TITRES_STAT!B2542</f>
        <v>45700</v>
      </c>
      <c r="B2539" s="6">
        <f>TITRES_STAT!D2542</f>
        <v>10.831</v>
      </c>
      <c r="C2539" s="2">
        <f t="shared" si="309"/>
        <v>-9.2900000000000205E-2</v>
      </c>
      <c r="D2539" s="2">
        <f t="shared" si="310"/>
        <v>10.890420000000001</v>
      </c>
      <c r="E2539" s="2">
        <f t="shared" si="312"/>
        <v>10.731590000000001</v>
      </c>
      <c r="F2539" s="2">
        <f t="shared" si="313"/>
        <v>10.542090000000002</v>
      </c>
      <c r="G2539" s="2">
        <f t="shared" si="307"/>
        <v>10.243713999999997</v>
      </c>
      <c r="H2539" s="2">
        <f t="shared" si="311"/>
        <v>9.8438190000000105</v>
      </c>
      <c r="I2539" s="2">
        <f t="array" ref="I2539">SUMPRODUCT(B2523:B2542, (ROW(B2523:B2542)-ROW(B2523)+1)) / (20*21/2)</f>
        <v>10.765655714285714</v>
      </c>
      <c r="J2539" s="2">
        <f t="shared" si="314"/>
        <v>10.5826671951177</v>
      </c>
      <c r="K2539" s="2">
        <f t="shared" si="308"/>
        <v>10.336849489298167</v>
      </c>
    </row>
    <row r="2540" spans="1:11" ht="13.5" x14ac:dyDescent="0.25">
      <c r="A2540" s="3">
        <f>TITRES_STAT!B2543</f>
        <v>45701</v>
      </c>
      <c r="B2540" s="6">
        <f>TITRES_STAT!D2543</f>
        <v>10.831</v>
      </c>
      <c r="C2540" s="2">
        <f t="shared" si="309"/>
        <v>0</v>
      </c>
      <c r="D2540" s="2">
        <f t="shared" si="310"/>
        <v>10.901580000000001</v>
      </c>
      <c r="E2540" s="2">
        <f t="shared" si="312"/>
        <v>10.775250000000002</v>
      </c>
      <c r="F2540" s="2">
        <f t="shared" si="313"/>
        <v>10.576460000000001</v>
      </c>
      <c r="G2540" s="2">
        <f t="shared" si="307"/>
        <v>10.255975999999999</v>
      </c>
      <c r="H2540" s="2">
        <f t="shared" si="311"/>
        <v>9.8515315000000108</v>
      </c>
      <c r="I2540" s="2">
        <f t="array" ref="I2540">SUMPRODUCT(B2524:B2543, (ROW(B2524:B2543)-ROW(B2524)+1)) / (20*21/2)</f>
        <v>10.782553333333334</v>
      </c>
      <c r="J2540" s="2">
        <f t="shared" si="314"/>
        <v>10.606317938439824</v>
      </c>
      <c r="K2540" s="2">
        <f t="shared" si="308"/>
        <v>10.35622794069824</v>
      </c>
    </row>
    <row r="2541" spans="1:11" ht="13.5" x14ac:dyDescent="0.25">
      <c r="A2541" s="3">
        <f>TITRES_STAT!B2544</f>
        <v>45702</v>
      </c>
      <c r="B2541" s="6">
        <f>TITRES_STAT!D2544</f>
        <v>10.9146</v>
      </c>
      <c r="C2541" s="2">
        <f t="shared" si="309"/>
        <v>8.3600000000000563E-2</v>
      </c>
      <c r="D2541" s="2">
        <f t="shared" si="310"/>
        <v>10.892300000000002</v>
      </c>
      <c r="E2541" s="2">
        <f t="shared" si="312"/>
        <v>10.828200000000001</v>
      </c>
      <c r="F2541" s="2">
        <f t="shared" si="313"/>
        <v>10.611760000000002</v>
      </c>
      <c r="G2541" s="2">
        <f t="shared" si="307"/>
        <v>10.269909999999998</v>
      </c>
      <c r="H2541" s="2">
        <f t="shared" si="311"/>
        <v>9.8596185000000105</v>
      </c>
      <c r="I2541" s="2">
        <f t="array" ref="I2541">SUMPRODUCT(B2525:B2544, (ROW(B2525:B2544)-ROW(B2525)+1)) / (20*21/2)</f>
        <v>10.81006333333333</v>
      </c>
      <c r="J2541" s="2">
        <f t="shared" si="314"/>
        <v>10.635678134778889</v>
      </c>
      <c r="K2541" s="2">
        <f t="shared" si="308"/>
        <v>10.378124884200268</v>
      </c>
    </row>
    <row r="2542" spans="1:11" ht="13.5" x14ac:dyDescent="0.25">
      <c r="A2542" s="3">
        <f>TITRES_STAT!B2545</f>
        <v>45705</v>
      </c>
      <c r="B2542" s="6">
        <f>TITRES_STAT!D2545</f>
        <v>10.9146</v>
      </c>
      <c r="C2542" s="2">
        <f t="shared" si="309"/>
        <v>0</v>
      </c>
      <c r="D2542" s="2">
        <f t="shared" si="310"/>
        <v>10.883019999999998</v>
      </c>
      <c r="E2542" s="2">
        <f t="shared" si="312"/>
        <v>10.852350000000001</v>
      </c>
      <c r="F2542" s="2">
        <f t="shared" si="313"/>
        <v>10.644275000000002</v>
      </c>
      <c r="G2542" s="2">
        <f t="shared" si="307"/>
        <v>10.285887999999998</v>
      </c>
      <c r="H2542" s="2">
        <f t="shared" si="311"/>
        <v>9.8700085000000115</v>
      </c>
      <c r="I2542" s="2">
        <f t="array" ref="I2542">SUMPRODUCT(B2526:B2545, (ROW(B2526:B2545)-ROW(B2526)+1)) / (20*21/2)</f>
        <v>10.834698095238094</v>
      </c>
      <c r="J2542" s="2">
        <f t="shared" si="314"/>
        <v>10.662242121942803</v>
      </c>
      <c r="K2542" s="2">
        <f t="shared" si="308"/>
        <v>10.399163124035553</v>
      </c>
    </row>
    <row r="2543" spans="1:11" ht="13.5" x14ac:dyDescent="0.25">
      <c r="A2543" s="3">
        <f>TITRES_STAT!B2546</f>
        <v>45706</v>
      </c>
      <c r="B2543" s="6">
        <f>TITRES_STAT!D2546</f>
        <v>10.8217</v>
      </c>
      <c r="C2543" s="2">
        <f t="shared" si="309"/>
        <v>-9.2900000000000205E-2</v>
      </c>
      <c r="D2543" s="2">
        <f t="shared" si="310"/>
        <v>10.862579999999999</v>
      </c>
      <c r="E2543" s="2">
        <f t="shared" si="312"/>
        <v>10.86628</v>
      </c>
      <c r="F2543" s="2">
        <f t="shared" si="313"/>
        <v>10.672145</v>
      </c>
      <c r="G2543" s="2">
        <f t="shared" si="307"/>
        <v>10.300007999999998</v>
      </c>
      <c r="H2543" s="2">
        <f t="shared" si="311"/>
        <v>9.8781090000000109</v>
      </c>
      <c r="I2543" s="2">
        <f t="array" ref="I2543">SUMPRODUCT(B2527:B2546, (ROW(B2527:B2546)-ROW(B2527)+1)) / (20*21/2)</f>
        <v>10.855794285714284</v>
      </c>
      <c r="J2543" s="2">
        <f t="shared" si="314"/>
        <v>10.677428586519678</v>
      </c>
      <c r="K2543" s="2">
        <f t="shared" si="308"/>
        <v>10.415733197602787</v>
      </c>
    </row>
    <row r="2544" spans="1:11" ht="13.5" x14ac:dyDescent="0.25">
      <c r="A2544" s="3">
        <f>TITRES_STAT!B2547</f>
        <v>45707</v>
      </c>
      <c r="B2544" s="6">
        <f>TITRES_STAT!D2547</f>
        <v>10.961</v>
      </c>
      <c r="C2544" s="2">
        <f t="shared" si="309"/>
        <v>0.13930000000000042</v>
      </c>
      <c r="D2544" s="2">
        <f t="shared" si="310"/>
        <v>10.888580000000001</v>
      </c>
      <c r="E2544" s="2">
        <f t="shared" si="312"/>
        <v>10.8895</v>
      </c>
      <c r="F2544" s="2">
        <f t="shared" si="313"/>
        <v>10.702335000000001</v>
      </c>
      <c r="G2544" s="2">
        <f t="shared" si="307"/>
        <v>10.316913999999999</v>
      </c>
      <c r="H2544" s="2">
        <f t="shared" si="311"/>
        <v>9.8866455000000126</v>
      </c>
      <c r="I2544" s="2">
        <f t="array" ref="I2544">SUMPRODUCT(B2528:B2547, (ROW(B2528:B2547)-ROW(B2528)+1)) / (20*21/2)</f>
        <v>10.873351904761904</v>
      </c>
      <c r="J2544" s="2">
        <f t="shared" si="314"/>
        <v>10.704435387803517</v>
      </c>
      <c r="K2544" s="2">
        <f t="shared" si="308"/>
        <v>10.437116209461502</v>
      </c>
    </row>
    <row r="2545" spans="1:11" ht="13.5" x14ac:dyDescent="0.25">
      <c r="A2545" s="3">
        <f>TITRES_STAT!B2548</f>
        <v>45708</v>
      </c>
      <c r="B2545" s="6">
        <f>TITRES_STAT!D2548</f>
        <v>10.961</v>
      </c>
      <c r="C2545" s="2">
        <f t="shared" si="309"/>
        <v>0</v>
      </c>
      <c r="D2545" s="2">
        <f t="shared" si="310"/>
        <v>10.914579999999999</v>
      </c>
      <c r="E2545" s="2">
        <f t="shared" si="312"/>
        <v>10.908080000000002</v>
      </c>
      <c r="F2545" s="2">
        <f t="shared" si="313"/>
        <v>10.73949</v>
      </c>
      <c r="G2545" s="2">
        <f t="shared" si="307"/>
        <v>10.333819999999998</v>
      </c>
      <c r="H2545" s="2">
        <f t="shared" si="311"/>
        <v>9.8951820000000126</v>
      </c>
      <c r="I2545" s="2">
        <f t="array" ref="I2545">SUMPRODUCT(B2529:B2548, (ROW(B2529:B2548)-ROW(B2529)+1)) / (20*21/2)</f>
        <v>10.887369047619046</v>
      </c>
      <c r="J2545" s="2">
        <f t="shared" si="314"/>
        <v>10.728870112774612</v>
      </c>
      <c r="K2545" s="2">
        <f t="shared" si="308"/>
        <v>10.457660671835562</v>
      </c>
    </row>
    <row r="2546" spans="1:11" ht="13.5" x14ac:dyDescent="0.25">
      <c r="A2546" s="3">
        <f>TITRES_STAT!B2549</f>
        <v>45709</v>
      </c>
      <c r="B2546" s="6">
        <f>TITRES_STAT!D2549</f>
        <v>10.961</v>
      </c>
      <c r="C2546" s="2">
        <f t="shared" si="309"/>
        <v>0</v>
      </c>
      <c r="D2546" s="2">
        <f t="shared" si="310"/>
        <v>10.923859999999999</v>
      </c>
      <c r="E2546" s="2">
        <f t="shared" si="312"/>
        <v>10.90808</v>
      </c>
      <c r="F2546" s="2">
        <f t="shared" si="313"/>
        <v>10.776645</v>
      </c>
      <c r="G2546" s="2">
        <f t="shared" ref="G2546:G2609" si="315">AVERAGE(B2497:B2546)</f>
        <v>10.350725999999998</v>
      </c>
      <c r="H2546" s="2">
        <f t="shared" si="311"/>
        <v>9.9037620000000111</v>
      </c>
      <c r="I2546" s="2">
        <f t="array" ref="I2546">SUMPRODUCT(B2530:B2549, (ROW(B2530:B2549)-ROW(B2530)+1)) / (20*21/2)</f>
        <v>10.899705714285714</v>
      </c>
      <c r="J2546" s="2">
        <f t="shared" si="314"/>
        <v>10.750977721081792</v>
      </c>
      <c r="K2546" s="2">
        <f t="shared" si="308"/>
        <v>10.477399469018483</v>
      </c>
    </row>
    <row r="2547" spans="1:11" ht="13.5" x14ac:dyDescent="0.25">
      <c r="A2547" s="3">
        <f>TITRES_STAT!B2550</f>
        <v>45712</v>
      </c>
      <c r="B2547" s="6">
        <f>TITRES_STAT!D2550</f>
        <v>10.961</v>
      </c>
      <c r="C2547" s="2">
        <f t="shared" si="309"/>
        <v>0</v>
      </c>
      <c r="D2547" s="2">
        <f t="shared" si="310"/>
        <v>10.933139999999998</v>
      </c>
      <c r="E2547" s="2">
        <f t="shared" si="312"/>
        <v>10.908079999999998</v>
      </c>
      <c r="F2547" s="2">
        <f t="shared" si="313"/>
        <v>10.795220000000002</v>
      </c>
      <c r="G2547" s="2">
        <f t="shared" si="315"/>
        <v>10.367631999999999</v>
      </c>
      <c r="H2547" s="2">
        <f t="shared" si="311"/>
        <v>9.9129065000000107</v>
      </c>
      <c r="I2547" s="2">
        <f t="array" ref="I2547">SUMPRODUCT(B2531:B2550, (ROW(B2531:B2550)-ROW(B2531)+1)) / (20*21/2)</f>
        <v>10.891302857142858</v>
      </c>
      <c r="J2547" s="2">
        <f t="shared" si="314"/>
        <v>10.770979842883527</v>
      </c>
      <c r="K2547" s="2">
        <f t="shared" ref="K2547:K2610" si="316">$K$4*B2547+(1-$K$4)*K2546</f>
        <v>10.496364195723642</v>
      </c>
    </row>
    <row r="2548" spans="1:11" ht="13.5" x14ac:dyDescent="0.25">
      <c r="A2548" s="3">
        <f>TITRES_STAT!B2551</f>
        <v>45713</v>
      </c>
      <c r="B2548" s="6">
        <f>TITRES_STAT!D2551</f>
        <v>10.942399999999999</v>
      </c>
      <c r="C2548" s="2">
        <f t="shared" si="309"/>
        <v>-1.860000000000106E-2</v>
      </c>
      <c r="D2548" s="2">
        <f t="shared" si="310"/>
        <v>10.957280000000001</v>
      </c>
      <c r="E2548" s="2">
        <f t="shared" si="312"/>
        <v>10.909929999999999</v>
      </c>
      <c r="F2548" s="2">
        <f t="shared" si="313"/>
        <v>10.812865000000002</v>
      </c>
      <c r="G2548" s="2">
        <f t="shared" si="315"/>
        <v>10.384537999999999</v>
      </c>
      <c r="H2548" s="2">
        <f t="shared" si="311"/>
        <v>9.9216105000000105</v>
      </c>
      <c r="I2548" s="2">
        <f t="array" ref="I2548">SUMPRODUCT(B2532:B2551, (ROW(B2532:B2551)-ROW(B2532)+1)) / (20*21/2)</f>
        <v>10.862682380952382</v>
      </c>
      <c r="J2548" s="2">
        <f t="shared" si="314"/>
        <v>10.787305572132716</v>
      </c>
      <c r="K2548" s="2">
        <f t="shared" si="316"/>
        <v>10.513855795891343</v>
      </c>
    </row>
    <row r="2549" spans="1:11" ht="13.5" x14ac:dyDescent="0.25">
      <c r="A2549" s="3">
        <f>TITRES_STAT!B2552</f>
        <v>45714</v>
      </c>
      <c r="B2549" s="6">
        <f>TITRES_STAT!D2552</f>
        <v>10.942399999999999</v>
      </c>
      <c r="C2549" s="2">
        <f t="shared" si="309"/>
        <v>0</v>
      </c>
      <c r="D2549" s="2">
        <f t="shared" si="310"/>
        <v>10.95356</v>
      </c>
      <c r="E2549" s="2">
        <f t="shared" si="312"/>
        <v>10.92107</v>
      </c>
      <c r="F2549" s="2">
        <f t="shared" si="313"/>
        <v>10.826330000000002</v>
      </c>
      <c r="G2549" s="2">
        <f t="shared" si="315"/>
        <v>10.402558000000001</v>
      </c>
      <c r="H2549" s="2">
        <f t="shared" si="311"/>
        <v>9.9303145000000104</v>
      </c>
      <c r="I2549" s="2">
        <f t="array" ref="I2549">SUMPRODUCT(B2533:B2552, (ROW(B2533:B2552)-ROW(B2533)+1)) / (20*21/2)</f>
        <v>10.864271904761905</v>
      </c>
      <c r="J2549" s="2">
        <f t="shared" si="314"/>
        <v>10.80207647002484</v>
      </c>
      <c r="K2549" s="2">
        <f t="shared" si="316"/>
        <v>10.53066145095443</v>
      </c>
    </row>
    <row r="2550" spans="1:11" ht="13.5" x14ac:dyDescent="0.25">
      <c r="A2550" s="3">
        <f>TITRES_STAT!B2553</f>
        <v>45715</v>
      </c>
      <c r="B2550" s="6">
        <f>TITRES_STAT!D2553</f>
        <v>10.738099999999999</v>
      </c>
      <c r="C2550" s="2">
        <f t="shared" si="309"/>
        <v>-0.20429999999999993</v>
      </c>
      <c r="D2550" s="2">
        <f t="shared" si="310"/>
        <v>10.90898</v>
      </c>
      <c r="E2550" s="2">
        <f t="shared" si="312"/>
        <v>10.911779999999998</v>
      </c>
      <c r="F2550" s="2">
        <f t="shared" si="313"/>
        <v>10.843515000000002</v>
      </c>
      <c r="G2550" s="2">
        <f t="shared" si="315"/>
        <v>10.415006</v>
      </c>
      <c r="H2550" s="2">
        <f t="shared" si="311"/>
        <v>9.9379970000000117</v>
      </c>
      <c r="I2550" s="2">
        <f t="array" ref="I2550">SUMPRODUCT(B2534:B2553, (ROW(B2534:B2553)-ROW(B2534)+1)) / (20*21/2)</f>
        <v>10.864932857142856</v>
      </c>
      <c r="J2550" s="2">
        <f t="shared" si="314"/>
        <v>10.795983472879616</v>
      </c>
      <c r="K2550" s="2">
        <f t="shared" si="316"/>
        <v>10.538796296015041</v>
      </c>
    </row>
    <row r="2551" spans="1:11" ht="13.5" x14ac:dyDescent="0.25">
      <c r="A2551" s="3">
        <f>TITRES_STAT!B2554</f>
        <v>45716</v>
      </c>
      <c r="B2551" s="6">
        <f>TITRES_STAT!D2554</f>
        <v>10.542999999999999</v>
      </c>
      <c r="C2551" s="2">
        <f t="shared" si="309"/>
        <v>-0.19510000000000005</v>
      </c>
      <c r="D2551" s="2">
        <f t="shared" si="310"/>
        <v>10.825379999999999</v>
      </c>
      <c r="E2551" s="2">
        <f t="shared" si="312"/>
        <v>10.874619999999998</v>
      </c>
      <c r="F2551" s="2">
        <f t="shared" si="313"/>
        <v>10.851410000000003</v>
      </c>
      <c r="G2551" s="2">
        <f t="shared" si="315"/>
        <v>10.423366000000001</v>
      </c>
      <c r="H2551" s="2">
        <f t="shared" si="311"/>
        <v>9.9459640000000107</v>
      </c>
      <c r="I2551" s="2">
        <f t="array" ref="I2551">SUMPRODUCT(B2535:B2554, (ROW(B2535:B2554)-ROW(B2535)+1)) / (20*21/2)</f>
        <v>10.862061904761907</v>
      </c>
      <c r="J2551" s="2">
        <f t="shared" si="314"/>
        <v>10.771889808795843</v>
      </c>
      <c r="K2551" s="2">
        <f t="shared" si="316"/>
        <v>10.538961147151706</v>
      </c>
    </row>
    <row r="2552" spans="1:11" ht="13.5" x14ac:dyDescent="0.25">
      <c r="A2552" s="3">
        <f>TITRES_STAT!B2555</f>
        <v>45719</v>
      </c>
      <c r="B2552" s="6">
        <f>TITRES_STAT!D2555</f>
        <v>10.8681</v>
      </c>
      <c r="C2552" s="2">
        <f t="shared" si="309"/>
        <v>0.32510000000000083</v>
      </c>
      <c r="D2552" s="2">
        <f t="shared" si="310"/>
        <v>10.806799999999999</v>
      </c>
      <c r="E2552" s="2">
        <f t="shared" si="312"/>
        <v>10.86997</v>
      </c>
      <c r="F2552" s="2">
        <f t="shared" si="313"/>
        <v>10.861160000000002</v>
      </c>
      <c r="G2552" s="2">
        <f t="shared" si="315"/>
        <v>10.438228000000002</v>
      </c>
      <c r="H2552" s="2">
        <f t="shared" si="311"/>
        <v>9.954905000000009</v>
      </c>
      <c r="I2552" s="2">
        <f t="array" ref="I2552">SUMPRODUCT(B2536:B2555, (ROW(B2536:B2555)-ROW(B2536)+1)) / (20*21/2)</f>
        <v>10.852459999999999</v>
      </c>
      <c r="J2552" s="2">
        <f t="shared" si="314"/>
        <v>10.781052684148619</v>
      </c>
      <c r="K2552" s="2">
        <f t="shared" si="316"/>
        <v>10.551868553145757</v>
      </c>
    </row>
    <row r="2553" spans="1:11" ht="13.5" x14ac:dyDescent="0.25">
      <c r="A2553" s="3">
        <f>TITRES_STAT!B2556</f>
        <v>45720</v>
      </c>
      <c r="B2553" s="6">
        <f>TITRES_STAT!D2556</f>
        <v>10.8681</v>
      </c>
      <c r="C2553" s="2">
        <f t="shared" si="309"/>
        <v>0</v>
      </c>
      <c r="D2553" s="2">
        <f t="shared" si="310"/>
        <v>10.79194</v>
      </c>
      <c r="E2553" s="2">
        <f t="shared" si="312"/>
        <v>10.874610000000001</v>
      </c>
      <c r="F2553" s="2">
        <f t="shared" si="313"/>
        <v>10.870445</v>
      </c>
      <c r="G2553" s="2">
        <f t="shared" si="315"/>
        <v>10.454018000000001</v>
      </c>
      <c r="H2553" s="2">
        <f t="shared" si="311"/>
        <v>9.9638895000000076</v>
      </c>
      <c r="I2553" s="2">
        <f t="array" ref="I2553">SUMPRODUCT(B2537:B2556, (ROW(B2537:B2556)-ROW(B2537)+1)) / (20*21/2)</f>
        <v>10.841981904761903</v>
      </c>
      <c r="J2553" s="2">
        <f t="shared" si="314"/>
        <v>10.789342904705894</v>
      </c>
      <c r="K2553" s="2">
        <f t="shared" si="316"/>
        <v>10.564269786355728</v>
      </c>
    </row>
    <row r="2554" spans="1:11" ht="13.5" x14ac:dyDescent="0.25">
      <c r="A2554" s="3">
        <f>TITRES_STAT!B2557</f>
        <v>45721</v>
      </c>
      <c r="B2554" s="6">
        <f>TITRES_STAT!D2557</f>
        <v>10.840299999999999</v>
      </c>
      <c r="C2554" s="2">
        <f t="shared" si="309"/>
        <v>-2.7800000000000935E-2</v>
      </c>
      <c r="D2554" s="2">
        <f t="shared" si="310"/>
        <v>10.771519999999999</v>
      </c>
      <c r="E2554" s="2">
        <f t="shared" si="312"/>
        <v>10.862539999999999</v>
      </c>
      <c r="F2554" s="2">
        <f t="shared" si="313"/>
        <v>10.87602</v>
      </c>
      <c r="G2554" s="2">
        <f t="shared" si="315"/>
        <v>10.466838000000001</v>
      </c>
      <c r="H2554" s="2">
        <f t="shared" si="311"/>
        <v>9.9729085000000079</v>
      </c>
      <c r="I2554" s="2">
        <f t="array" ref="I2554">SUMPRODUCT(B2538:B2557, (ROW(B2538:B2557)-ROW(B2538)+1)) / (20*21/2)</f>
        <v>10.830660952380953</v>
      </c>
      <c r="J2554" s="2">
        <f t="shared" si="314"/>
        <v>10.79419596140057</v>
      </c>
      <c r="K2554" s="2">
        <f t="shared" si="316"/>
        <v>10.575094500616288</v>
      </c>
    </row>
    <row r="2555" spans="1:11" ht="13.5" x14ac:dyDescent="0.25">
      <c r="A2555" s="3">
        <f>TITRES_STAT!B2558</f>
        <v>45722</v>
      </c>
      <c r="B2555" s="6">
        <f>TITRES_STAT!D2558</f>
        <v>10.7752</v>
      </c>
      <c r="C2555" s="2">
        <f t="shared" si="309"/>
        <v>-6.509999999999927E-2</v>
      </c>
      <c r="D2555" s="2">
        <f t="shared" si="310"/>
        <v>10.778939999999999</v>
      </c>
      <c r="E2555" s="2">
        <f t="shared" si="312"/>
        <v>10.843959999999999</v>
      </c>
      <c r="F2555" s="2">
        <f t="shared" si="313"/>
        <v>10.87602</v>
      </c>
      <c r="G2555" s="2">
        <f t="shared" si="315"/>
        <v>10.477984000000001</v>
      </c>
      <c r="H2555" s="2">
        <f t="shared" si="311"/>
        <v>9.9816020000000076</v>
      </c>
      <c r="I2555" s="2">
        <f t="array" ref="I2555">SUMPRODUCT(B2539:B2558, (ROW(B2539:B2558)-ROW(B2539)+1)) / (20*21/2)</f>
        <v>10.798233333333332</v>
      </c>
      <c r="J2555" s="2">
        <f t="shared" si="314"/>
        <v>10.792386822219562</v>
      </c>
      <c r="K2555" s="2">
        <f t="shared" si="316"/>
        <v>10.582941775101924</v>
      </c>
    </row>
    <row r="2556" spans="1:11" ht="13.5" x14ac:dyDescent="0.25">
      <c r="A2556" s="3">
        <f>TITRES_STAT!B2559</f>
        <v>45723</v>
      </c>
      <c r="B2556" s="6">
        <f>TITRES_STAT!D2559</f>
        <v>10.766</v>
      </c>
      <c r="C2556" s="2">
        <f t="shared" si="309"/>
        <v>-9.1999999999998749E-3</v>
      </c>
      <c r="D2556" s="2">
        <f t="shared" si="310"/>
        <v>10.823539999999998</v>
      </c>
      <c r="E2556" s="2">
        <f t="shared" si="312"/>
        <v>10.82446</v>
      </c>
      <c r="F2556" s="2">
        <f t="shared" si="313"/>
        <v>10.86627</v>
      </c>
      <c r="G2556" s="2">
        <f t="shared" si="315"/>
        <v>10.489318000000001</v>
      </c>
      <c r="H2556" s="2">
        <f t="shared" si="311"/>
        <v>9.9902930000000083</v>
      </c>
      <c r="I2556" s="2">
        <f t="array" ref="I2556">SUMPRODUCT(B2540:B2559, (ROW(B2540:B2559)-ROW(B2540)+1)) / (20*21/2)</f>
        <v>10.770409523809523</v>
      </c>
      <c r="J2556" s="2">
        <f t="shared" si="314"/>
        <v>10.789873791531985</v>
      </c>
      <c r="K2556" s="2">
        <f t="shared" si="316"/>
        <v>10.590120529019496</v>
      </c>
    </row>
    <row r="2557" spans="1:11" ht="13.5" x14ac:dyDescent="0.25">
      <c r="A2557" s="3">
        <f>TITRES_STAT!B2560</f>
        <v>45726</v>
      </c>
      <c r="B2557" s="6">
        <f>TITRES_STAT!D2560</f>
        <v>10.747400000000001</v>
      </c>
      <c r="C2557" s="2">
        <f t="shared" si="309"/>
        <v>-1.8599999999999284E-2</v>
      </c>
      <c r="D2557" s="2">
        <f t="shared" si="310"/>
        <v>10.799399999999999</v>
      </c>
      <c r="E2557" s="2">
        <f t="shared" si="312"/>
        <v>10.803100000000001</v>
      </c>
      <c r="F2557" s="2">
        <f t="shared" si="313"/>
        <v>10.855589999999999</v>
      </c>
      <c r="G2557" s="2">
        <f t="shared" si="315"/>
        <v>10.501766</v>
      </c>
      <c r="H2557" s="2">
        <f t="shared" si="311"/>
        <v>9.9992385000000077</v>
      </c>
      <c r="I2557" s="2">
        <f t="array" ref="I2557">SUMPRODUCT(B2541:B2560, (ROW(B2541:B2560)-ROW(B2541)+1)) / (20*21/2)</f>
        <v>10.764309523809525</v>
      </c>
      <c r="J2557" s="2">
        <f t="shared" si="314"/>
        <v>10.785828668528939</v>
      </c>
      <c r="K2557" s="2">
        <f t="shared" si="316"/>
        <v>10.596288351410889</v>
      </c>
    </row>
    <row r="2558" spans="1:11" ht="13.5" x14ac:dyDescent="0.25">
      <c r="A2558" s="3">
        <f>TITRES_STAT!B2561</f>
        <v>45727</v>
      </c>
      <c r="B2558" s="6">
        <f>TITRES_STAT!D2561</f>
        <v>10.5151</v>
      </c>
      <c r="C2558" s="2">
        <f t="shared" si="309"/>
        <v>-0.2323000000000004</v>
      </c>
      <c r="D2558" s="2">
        <f t="shared" si="310"/>
        <v>10.728799999999998</v>
      </c>
      <c r="E2558" s="2">
        <f t="shared" si="312"/>
        <v>10.76037</v>
      </c>
      <c r="F2558" s="2">
        <f t="shared" si="313"/>
        <v>10.835149999999999</v>
      </c>
      <c r="G2558" s="2">
        <f t="shared" si="315"/>
        <v>10.517000000000003</v>
      </c>
      <c r="H2558" s="2">
        <f t="shared" si="311"/>
        <v>10.006718500000009</v>
      </c>
      <c r="I2558" s="2">
        <f t="array" ref="I2558">SUMPRODUCT(B2542:B2561, (ROW(B2542:B2561)-ROW(B2542)+1)) / (20*21/2)</f>
        <v>10.73998238095238</v>
      </c>
      <c r="J2558" s="2">
        <f t="shared" si="314"/>
        <v>10.760044985811897</v>
      </c>
      <c r="K2558" s="2">
        <f t="shared" si="316"/>
        <v>10.593104494492815</v>
      </c>
    </row>
    <row r="2559" spans="1:11" ht="13.5" x14ac:dyDescent="0.25">
      <c r="A2559" s="3">
        <f>TITRES_STAT!B2562</f>
        <v>45728</v>
      </c>
      <c r="B2559" s="6">
        <f>TITRES_STAT!D2562</f>
        <v>10.542999999999999</v>
      </c>
      <c r="C2559" s="2">
        <f t="shared" si="309"/>
        <v>2.7899999999998926E-2</v>
      </c>
      <c r="D2559" s="2">
        <f t="shared" si="310"/>
        <v>10.669340000000002</v>
      </c>
      <c r="E2559" s="2">
        <f t="shared" si="312"/>
        <v>10.720430000000002</v>
      </c>
      <c r="F2559" s="2">
        <f t="shared" si="313"/>
        <v>10.82075</v>
      </c>
      <c r="G2559" s="2">
        <f t="shared" si="315"/>
        <v>10.530748000000003</v>
      </c>
      <c r="H2559" s="2">
        <f t="shared" si="311"/>
        <v>10.014381500000008</v>
      </c>
      <c r="I2559" s="2">
        <f t="array" ref="I2559">SUMPRODUCT(B2543:B2562, (ROW(B2543:B2562)-ROW(B2543)+1)) / (20*21/2)</f>
        <v>10.735031428571428</v>
      </c>
      <c r="J2559" s="2">
        <f t="shared" si="314"/>
        <v>10.739374034782191</v>
      </c>
      <c r="K2559" s="2">
        <f t="shared" si="316"/>
        <v>10.591139612355841</v>
      </c>
    </row>
    <row r="2560" spans="1:11" ht="13.5" x14ac:dyDescent="0.25">
      <c r="A2560" s="3">
        <f>TITRES_STAT!B2563</f>
        <v>45729</v>
      </c>
      <c r="B2560" s="6">
        <f>TITRES_STAT!D2563</f>
        <v>10.7567</v>
      </c>
      <c r="C2560" s="2">
        <f t="shared" si="309"/>
        <v>0.21370000000000111</v>
      </c>
      <c r="D2560" s="2">
        <f t="shared" si="310"/>
        <v>10.66564</v>
      </c>
      <c r="E2560" s="2">
        <f t="shared" si="312"/>
        <v>10.722289999999997</v>
      </c>
      <c r="F2560" s="2">
        <f t="shared" si="313"/>
        <v>10.817035000000001</v>
      </c>
      <c r="G2560" s="2">
        <f t="shared" si="315"/>
        <v>10.547098000000005</v>
      </c>
      <c r="H2560" s="2">
        <f t="shared" si="311"/>
        <v>10.022244000000006</v>
      </c>
      <c r="I2560" s="2">
        <f t="array" ref="I2560">SUMPRODUCT(B2544:B2563, (ROW(B2544:B2563)-ROW(B2544)+1)) / (20*21/2)</f>
        <v>10.730876666666665</v>
      </c>
      <c r="J2560" s="2">
        <f t="shared" si="314"/>
        <v>10.741024126707696</v>
      </c>
      <c r="K2560" s="2">
        <f t="shared" si="316"/>
        <v>10.59763217657718</v>
      </c>
    </row>
    <row r="2561" spans="1:11" ht="13.5" x14ac:dyDescent="0.25">
      <c r="A2561" s="3">
        <f>TITRES_STAT!B2564</f>
        <v>45730</v>
      </c>
      <c r="B2561" s="6">
        <f>TITRES_STAT!D2564</f>
        <v>10.5616</v>
      </c>
      <c r="C2561" s="2">
        <f t="shared" si="309"/>
        <v>-0.19510000000000005</v>
      </c>
      <c r="D2561" s="2">
        <f t="shared" si="310"/>
        <v>10.62476</v>
      </c>
      <c r="E2561" s="2">
        <f t="shared" si="312"/>
        <v>10.72415</v>
      </c>
      <c r="F2561" s="2">
        <f t="shared" si="313"/>
        <v>10.799384999999999</v>
      </c>
      <c r="G2561" s="2">
        <f t="shared" si="315"/>
        <v>10.559546000000005</v>
      </c>
      <c r="H2561" s="2">
        <f t="shared" si="311"/>
        <v>10.029131000000007</v>
      </c>
      <c r="I2561" s="2">
        <f t="array" ref="I2561">SUMPRODUCT(B2545:B2564, (ROW(B2545:B2564)-ROW(B2545)+1)) / (20*21/2)</f>
        <v>10.724418571428568</v>
      </c>
      <c r="J2561" s="2">
        <f t="shared" si="314"/>
        <v>10.723936114640296</v>
      </c>
      <c r="K2561" s="2">
        <f t="shared" si="316"/>
        <v>10.596219150044742</v>
      </c>
    </row>
    <row r="2562" spans="1:11" ht="13.5" x14ac:dyDescent="0.25">
      <c r="A2562" s="3">
        <f>TITRES_STAT!B2565</f>
        <v>45733</v>
      </c>
      <c r="B2562" s="6">
        <f>TITRES_STAT!D2565</f>
        <v>10.747400000000001</v>
      </c>
      <c r="C2562" s="2">
        <f t="shared" si="309"/>
        <v>0.18580000000000041</v>
      </c>
      <c r="D2562" s="2">
        <f t="shared" si="310"/>
        <v>10.624759999999998</v>
      </c>
      <c r="E2562" s="2">
        <f t="shared" si="312"/>
        <v>10.712079999999997</v>
      </c>
      <c r="F2562" s="2">
        <f t="shared" si="313"/>
        <v>10.791024999999999</v>
      </c>
      <c r="G2562" s="2">
        <f t="shared" si="315"/>
        <v>10.576638000000004</v>
      </c>
      <c r="H2562" s="2">
        <f t="shared" si="311"/>
        <v>10.036947000000005</v>
      </c>
      <c r="I2562" s="2">
        <f t="array" ref="I2562">SUMPRODUCT(B2546:B2565, (ROW(B2546:B2565)-ROW(B2546)+1)) / (20*21/2)</f>
        <v>10.715577142857143</v>
      </c>
      <c r="J2562" s="2">
        <f t="shared" si="314"/>
        <v>10.726170770388839</v>
      </c>
      <c r="K2562" s="2">
        <f t="shared" si="316"/>
        <v>10.602147810827303</v>
      </c>
    </row>
    <row r="2563" spans="1:11" ht="13.5" x14ac:dyDescent="0.25">
      <c r="A2563" s="3">
        <f>TITRES_STAT!B2566</f>
        <v>45734</v>
      </c>
      <c r="B2563" s="6">
        <f>TITRES_STAT!D2566</f>
        <v>10.747400000000001</v>
      </c>
      <c r="C2563" s="2">
        <f t="shared" si="309"/>
        <v>0</v>
      </c>
      <c r="D2563" s="2">
        <f t="shared" si="310"/>
        <v>10.67122</v>
      </c>
      <c r="E2563" s="2">
        <f t="shared" si="312"/>
        <v>10.700009999999997</v>
      </c>
      <c r="F2563" s="2">
        <f t="shared" si="313"/>
        <v>10.78731</v>
      </c>
      <c r="G2563" s="2">
        <f t="shared" si="315"/>
        <v>10.596332000000004</v>
      </c>
      <c r="H2563" s="2">
        <f t="shared" si="311"/>
        <v>10.044546000000004</v>
      </c>
      <c r="I2563" s="2">
        <f t="array" ref="I2563">SUMPRODUCT(B2547:B2566, (ROW(B2547:B2566)-ROW(B2547)+1)) / (20*21/2)</f>
        <v>10.716900476190474</v>
      </c>
      <c r="J2563" s="2">
        <f t="shared" si="314"/>
        <v>10.728192601780378</v>
      </c>
      <c r="K2563" s="2">
        <f t="shared" si="316"/>
        <v>10.607843975108587</v>
      </c>
    </row>
    <row r="2564" spans="1:11" ht="13.5" x14ac:dyDescent="0.25">
      <c r="A2564" s="3">
        <f>TITRES_STAT!B2567</f>
        <v>45735</v>
      </c>
      <c r="B2564" s="6">
        <f>TITRES_STAT!D2567</f>
        <v>10.7195</v>
      </c>
      <c r="C2564" s="2">
        <f t="shared" ref="C2564:C2627" si="317">B2564-B2563</f>
        <v>-2.7900000000000702E-2</v>
      </c>
      <c r="D2564" s="2">
        <f t="shared" si="310"/>
        <v>10.706520000000001</v>
      </c>
      <c r="E2564" s="2">
        <f t="shared" si="312"/>
        <v>10.68793</v>
      </c>
      <c r="F2564" s="2">
        <f t="shared" si="313"/>
        <v>10.775234999999999</v>
      </c>
      <c r="G2564" s="2">
        <f t="shared" si="315"/>
        <v>10.615654000000008</v>
      </c>
      <c r="H2564" s="2">
        <f t="shared" si="311"/>
        <v>10.050832500000004</v>
      </c>
      <c r="I2564" s="2">
        <f t="array" ref="I2564">SUMPRODUCT(B2548:B2567, (ROW(B2548:B2567)-ROW(B2548)+1)) / (20*21/2)</f>
        <v>10.719108571428574</v>
      </c>
      <c r="J2564" s="2">
        <f t="shared" si="314"/>
        <v>10.727364734944151</v>
      </c>
      <c r="K2564" s="2">
        <f t="shared" si="316"/>
        <v>10.612222642751387</v>
      </c>
    </row>
    <row r="2565" spans="1:11" ht="13.5" x14ac:dyDescent="0.25">
      <c r="A2565" s="3">
        <f>TITRES_STAT!B2568</f>
        <v>45737</v>
      </c>
      <c r="B2565" s="6">
        <f>TITRES_STAT!D2568</f>
        <v>10.682399999999999</v>
      </c>
      <c r="C2565" s="2">
        <f t="shared" si="317"/>
        <v>-3.7100000000000577E-2</v>
      </c>
      <c r="D2565" s="2">
        <f t="shared" si="310"/>
        <v>10.691660000000002</v>
      </c>
      <c r="E2565" s="2">
        <f t="shared" si="312"/>
        <v>10.678650000000001</v>
      </c>
      <c r="F2565" s="2">
        <f t="shared" si="313"/>
        <v>10.761305</v>
      </c>
      <c r="G2565" s="2">
        <f t="shared" si="315"/>
        <v>10.628474000000008</v>
      </c>
      <c r="H2565" s="2">
        <f t="shared" si="311"/>
        <v>10.056933500000003</v>
      </c>
      <c r="I2565" s="2">
        <f t="array" ref="I2565">SUMPRODUCT(B2549:B2568, (ROW(B2549:B2568)-ROW(B2549)+1)) / (20*21/2)</f>
        <v>10.71778238095238</v>
      </c>
      <c r="J2565" s="2">
        <f t="shared" si="314"/>
        <v>10.723082379235183</v>
      </c>
      <c r="K2565" s="2">
        <f t="shared" si="316"/>
        <v>10.614974695976823</v>
      </c>
    </row>
    <row r="2566" spans="1:11" ht="13.5" x14ac:dyDescent="0.25">
      <c r="A2566" s="3">
        <f>TITRES_STAT!B2569</f>
        <v>45740</v>
      </c>
      <c r="B2566" s="6">
        <f>TITRES_STAT!D2569</f>
        <v>10.7752</v>
      </c>
      <c r="C2566" s="2">
        <f t="shared" si="317"/>
        <v>9.2800000000000438E-2</v>
      </c>
      <c r="D2566" s="2">
        <f t="shared" ref="D2566:D2629" si="318">AVERAGE(B2562:B2566)</f>
        <v>10.73438</v>
      </c>
      <c r="E2566" s="2">
        <f t="shared" si="312"/>
        <v>10.67957</v>
      </c>
      <c r="F2566" s="2">
        <f t="shared" si="313"/>
        <v>10.752015000000002</v>
      </c>
      <c r="G2566" s="2">
        <f t="shared" si="315"/>
        <v>10.643150000000007</v>
      </c>
      <c r="H2566" s="2">
        <f t="shared" si="311"/>
        <v>10.063628500000004</v>
      </c>
      <c r="I2566" s="2">
        <f t="array" ref="I2566">SUMPRODUCT(B2550:B2569, (ROW(B2550:B2569)-ROW(B2550)+1)) / (20*21/2)</f>
        <v>10.717473333333333</v>
      </c>
      <c r="J2566" s="2">
        <f t="shared" si="314"/>
        <v>10.728045962165165</v>
      </c>
      <c r="K2566" s="2">
        <f t="shared" si="316"/>
        <v>10.621258041232634</v>
      </c>
    </row>
    <row r="2567" spans="1:11" ht="13.5" x14ac:dyDescent="0.25">
      <c r="A2567" s="3">
        <f>TITRES_STAT!B2570</f>
        <v>45741</v>
      </c>
      <c r="B2567" s="6">
        <f>TITRES_STAT!D2570</f>
        <v>10.7752</v>
      </c>
      <c r="C2567" s="2">
        <f t="shared" si="317"/>
        <v>0</v>
      </c>
      <c r="D2567" s="2">
        <f t="shared" si="318"/>
        <v>10.739940000000001</v>
      </c>
      <c r="E2567" s="2">
        <f t="shared" si="312"/>
        <v>10.68235</v>
      </c>
      <c r="F2567" s="2">
        <f t="shared" si="313"/>
        <v>10.742725000000002</v>
      </c>
      <c r="G2567" s="2">
        <f t="shared" si="315"/>
        <v>10.658012000000006</v>
      </c>
      <c r="H2567" s="2">
        <f t="shared" si="311"/>
        <v>10.070410500000003</v>
      </c>
      <c r="I2567" s="2">
        <f t="array" ref="I2567">SUMPRODUCT(B2551:B2570, (ROW(B2551:B2570)-ROW(B2551)+1)) / (20*21/2)</f>
        <v>10.713762380952382</v>
      </c>
      <c r="J2567" s="2">
        <f t="shared" si="314"/>
        <v>10.73253682291134</v>
      </c>
      <c r="K2567" s="2">
        <f t="shared" si="316"/>
        <v>10.62729498079214</v>
      </c>
    </row>
    <row r="2568" spans="1:11" ht="13.5" x14ac:dyDescent="0.25">
      <c r="A2568" s="3">
        <f>TITRES_STAT!B2571</f>
        <v>45742</v>
      </c>
      <c r="B2568" s="6">
        <f>TITRES_STAT!D2571</f>
        <v>10.7288</v>
      </c>
      <c r="C2568" s="2">
        <f t="shared" si="317"/>
        <v>-4.6400000000000219E-2</v>
      </c>
      <c r="D2568" s="2">
        <f t="shared" si="318"/>
        <v>10.736219999999999</v>
      </c>
      <c r="E2568" s="2">
        <f t="shared" si="312"/>
        <v>10.703719999999999</v>
      </c>
      <c r="F2568" s="2">
        <f t="shared" si="313"/>
        <v>10.732045000000003</v>
      </c>
      <c r="G2568" s="2">
        <f t="shared" si="315"/>
        <v>10.671946000000007</v>
      </c>
      <c r="H2568" s="2">
        <f t="shared" si="311"/>
        <v>10.076960500000006</v>
      </c>
      <c r="I2568" s="2">
        <f t="array" ref="I2568">SUMPRODUCT(B2552:B2571, (ROW(B2552:B2571)-ROW(B2552)+1)) / (20*21/2)</f>
        <v>10.750126190476189</v>
      </c>
      <c r="J2568" s="2">
        <f t="shared" si="314"/>
        <v>10.732180935015023</v>
      </c>
      <c r="K2568" s="2">
        <f t="shared" si="316"/>
        <v>10.631275569780684</v>
      </c>
    </row>
    <row r="2569" spans="1:11" ht="13.5" x14ac:dyDescent="0.25">
      <c r="A2569" s="3">
        <f>TITRES_STAT!B2572</f>
        <v>45743</v>
      </c>
      <c r="B2569" s="6">
        <f>TITRES_STAT!D2572</f>
        <v>10.7288</v>
      </c>
      <c r="C2569" s="2">
        <f t="shared" si="317"/>
        <v>0</v>
      </c>
      <c r="D2569" s="2">
        <f t="shared" si="318"/>
        <v>10.73808</v>
      </c>
      <c r="E2569" s="2">
        <f t="shared" si="312"/>
        <v>10.722300000000001</v>
      </c>
      <c r="F2569" s="2">
        <f t="shared" si="313"/>
        <v>10.721365000000002</v>
      </c>
      <c r="G2569" s="2">
        <f t="shared" si="315"/>
        <v>10.689596000000003</v>
      </c>
      <c r="H2569" s="2">
        <f t="shared" si="311"/>
        <v>10.083684500000006</v>
      </c>
      <c r="I2569" s="2">
        <f t="array" ref="I2569">SUMPRODUCT(B2553:B2572, (ROW(B2553:B2572)-ROW(B2553)+1)) / (20*21/2)</f>
        <v>10.776750000000002</v>
      </c>
      <c r="J2569" s="2">
        <f t="shared" si="314"/>
        <v>10.731858941204068</v>
      </c>
      <c r="K2569" s="2">
        <f t="shared" si="316"/>
        <v>10.635100057240265</v>
      </c>
    </row>
    <row r="2570" spans="1:11" ht="13.5" x14ac:dyDescent="0.25">
      <c r="A2570" s="3">
        <f>TITRES_STAT!B2573</f>
        <v>45744</v>
      </c>
      <c r="B2570" s="6">
        <f>TITRES_STAT!D2573</f>
        <v>10.682399999999999</v>
      </c>
      <c r="C2570" s="2">
        <f t="shared" si="317"/>
        <v>-4.6400000000000219E-2</v>
      </c>
      <c r="D2570" s="2">
        <f t="shared" si="318"/>
        <v>10.73808</v>
      </c>
      <c r="E2570" s="2">
        <f t="shared" si="312"/>
        <v>10.714870000000001</v>
      </c>
      <c r="F2570" s="2">
        <f t="shared" si="313"/>
        <v>10.718580000000001</v>
      </c>
      <c r="G2570" s="2">
        <f t="shared" si="315"/>
        <v>10.700372000000005</v>
      </c>
      <c r="H2570" s="2">
        <f t="shared" ref="H2570:H2633" si="319">AVERAGE(B2371:B2570)</f>
        <v>10.091001500000006</v>
      </c>
      <c r="I2570" s="2">
        <f t="array" ref="I2570">SUMPRODUCT(B2554:B2573, (ROW(B2554:B2573)-ROW(B2554)+1)) / (20*21/2)</f>
        <v>10.789355238095238</v>
      </c>
      <c r="J2570" s="2">
        <f t="shared" si="314"/>
        <v>10.7271485658513</v>
      </c>
      <c r="K2570" s="2">
        <f t="shared" si="316"/>
        <v>10.636954956956334</v>
      </c>
    </row>
    <row r="2571" spans="1:11" ht="13.5" x14ac:dyDescent="0.25">
      <c r="A2571" s="3">
        <f>TITRES_STAT!B2574</f>
        <v>45749</v>
      </c>
      <c r="B2571" s="6">
        <f>TITRES_STAT!D2574</f>
        <v>11.1004</v>
      </c>
      <c r="C2571" s="2">
        <f t="shared" si="317"/>
        <v>0.41800000000000104</v>
      </c>
      <c r="D2571" s="2">
        <f t="shared" si="318"/>
        <v>10.80312</v>
      </c>
      <c r="E2571" s="2">
        <f t="shared" si="312"/>
        <v>10.768750000000002</v>
      </c>
      <c r="F2571" s="2">
        <f t="shared" si="313"/>
        <v>10.746450000000003</v>
      </c>
      <c r="G2571" s="2">
        <f t="shared" si="315"/>
        <v>10.718208000000006</v>
      </c>
      <c r="H2571" s="2">
        <f t="shared" si="319"/>
        <v>10.100017500000005</v>
      </c>
      <c r="I2571" s="2">
        <f t="array" ref="I2571">SUMPRODUCT(B2555:B2574, (ROW(B2555:B2574)-ROW(B2555)+1)) / (20*21/2)</f>
        <v>10.784176666666665</v>
      </c>
      <c r="J2571" s="2">
        <f t="shared" si="314"/>
        <v>10.762696321484508</v>
      </c>
      <c r="K2571" s="2">
        <f t="shared" si="316"/>
        <v>10.655129272369813</v>
      </c>
    </row>
    <row r="2572" spans="1:11" ht="13.5" x14ac:dyDescent="0.25">
      <c r="A2572" s="3">
        <f>TITRES_STAT!B2575</f>
        <v>45750</v>
      </c>
      <c r="B2572" s="6">
        <f>TITRES_STAT!D2575</f>
        <v>11.026</v>
      </c>
      <c r="C2572" s="2">
        <f t="shared" si="317"/>
        <v>-7.4400000000000688E-2</v>
      </c>
      <c r="D2572" s="2">
        <f t="shared" si="318"/>
        <v>10.853280000000002</v>
      </c>
      <c r="E2572" s="2">
        <f t="shared" ref="E2572:E2635" si="320">AVERAGE(B2563:B2572)</f>
        <v>10.796609999999999</v>
      </c>
      <c r="F2572" s="2">
        <f t="shared" si="313"/>
        <v>10.754345000000002</v>
      </c>
      <c r="G2572" s="2">
        <f t="shared" si="315"/>
        <v>10.733442000000002</v>
      </c>
      <c r="H2572" s="2">
        <f t="shared" si="319"/>
        <v>10.108270500000005</v>
      </c>
      <c r="I2572" s="2">
        <f t="array" ref="I2572">SUMPRODUCT(B2556:B2575, (ROW(B2556:B2575)-ROW(B2556)+1)) / (20*21/2)</f>
        <v>10.777900000000002</v>
      </c>
      <c r="J2572" s="2">
        <f t="shared" si="314"/>
        <v>10.787772862295508</v>
      </c>
      <c r="K2572" s="2">
        <f t="shared" si="316"/>
        <v>10.669673222472957</v>
      </c>
    </row>
    <row r="2573" spans="1:11" ht="13.5" x14ac:dyDescent="0.25">
      <c r="A2573" s="3">
        <f>TITRES_STAT!B2576</f>
        <v>45751</v>
      </c>
      <c r="B2573" s="6">
        <f>TITRES_STAT!D2576</f>
        <v>10.886699999999999</v>
      </c>
      <c r="C2573" s="2">
        <f t="shared" si="317"/>
        <v>-0.13930000000000042</v>
      </c>
      <c r="D2573" s="2">
        <f t="shared" si="318"/>
        <v>10.88486</v>
      </c>
      <c r="E2573" s="2">
        <f t="shared" si="320"/>
        <v>10.81054</v>
      </c>
      <c r="F2573" s="2">
        <f t="shared" si="313"/>
        <v>10.755275000000001</v>
      </c>
      <c r="G2573" s="2">
        <f t="shared" si="315"/>
        <v>10.745890000000001</v>
      </c>
      <c r="H2573" s="2">
        <f t="shared" si="319"/>
        <v>10.116218000000005</v>
      </c>
      <c r="I2573" s="2">
        <f t="array" ref="I2573">SUMPRODUCT(B2557:B2576, (ROW(B2557:B2576)-ROW(B2557)+1)) / (20*21/2)</f>
        <v>10.772065238095237</v>
      </c>
      <c r="J2573" s="2">
        <f t="shared" si="314"/>
        <v>10.797194494457841</v>
      </c>
      <c r="K2573" s="2">
        <f t="shared" si="316"/>
        <v>10.678184076493626</v>
      </c>
    </row>
    <row r="2574" spans="1:11" ht="13.5" x14ac:dyDescent="0.25">
      <c r="A2574" s="3">
        <f>TITRES_STAT!B2577</f>
        <v>45754</v>
      </c>
      <c r="B2574" s="6">
        <f>TITRES_STAT!D2577</f>
        <v>10.700900000000001</v>
      </c>
      <c r="C2574" s="2">
        <f t="shared" si="317"/>
        <v>-0.18579999999999863</v>
      </c>
      <c r="D2574" s="2">
        <f t="shared" si="318"/>
        <v>10.87928</v>
      </c>
      <c r="E2574" s="2">
        <f t="shared" si="320"/>
        <v>10.808679999999999</v>
      </c>
      <c r="F2574" s="2">
        <f t="shared" si="313"/>
        <v>10.748305000000002</v>
      </c>
      <c r="G2574" s="2">
        <f t="shared" si="315"/>
        <v>10.752764000000003</v>
      </c>
      <c r="H2574" s="2">
        <f t="shared" si="319"/>
        <v>10.122802500000006</v>
      </c>
      <c r="I2574" s="2">
        <f t="array" ref="I2574">SUMPRODUCT(B2558:B2577, (ROW(B2558:B2577)-ROW(B2558)+1)) / (20*21/2)</f>
        <v>10.791390476190477</v>
      </c>
      <c r="J2574" s="2">
        <f t="shared" si="314"/>
        <v>10.788023590223762</v>
      </c>
      <c r="K2574" s="2">
        <f t="shared" si="316"/>
        <v>10.679074897023288</v>
      </c>
    </row>
    <row r="2575" spans="1:11" ht="13.5" x14ac:dyDescent="0.25">
      <c r="A2575" s="3">
        <f>TITRES_STAT!B2578</f>
        <v>45755</v>
      </c>
      <c r="B2575" s="6">
        <f>TITRES_STAT!D2578</f>
        <v>10.682399999999999</v>
      </c>
      <c r="C2575" s="2">
        <f t="shared" si="317"/>
        <v>-1.8500000000001293E-2</v>
      </c>
      <c r="D2575" s="2">
        <f t="shared" si="318"/>
        <v>10.87928</v>
      </c>
      <c r="E2575" s="2">
        <f t="shared" si="320"/>
        <v>10.808680000000001</v>
      </c>
      <c r="F2575" s="2">
        <f t="shared" si="313"/>
        <v>10.743665000000002</v>
      </c>
      <c r="G2575" s="2">
        <f t="shared" si="315"/>
        <v>10.762054000000003</v>
      </c>
      <c r="H2575" s="2">
        <f t="shared" si="319"/>
        <v>10.129294500000006</v>
      </c>
      <c r="I2575" s="2">
        <f t="array" ref="I2575">SUMPRODUCT(B2559:B2578, (ROW(B2559:B2578)-ROW(B2559)+1)) / (20*21/2)</f>
        <v>10.81155857142857</v>
      </c>
      <c r="J2575" s="2">
        <f t="shared" si="314"/>
        <v>10.777964200678641</v>
      </c>
      <c r="K2575" s="2">
        <f t="shared" si="316"/>
        <v>10.679205293218452</v>
      </c>
    </row>
    <row r="2576" spans="1:11" ht="13.5" x14ac:dyDescent="0.25">
      <c r="A2576" s="3">
        <f>TITRES_STAT!B2579</f>
        <v>45757</v>
      </c>
      <c r="B2576" s="6">
        <f>TITRES_STAT!D2579</f>
        <v>10.682399999999999</v>
      </c>
      <c r="C2576" s="2">
        <f t="shared" si="317"/>
        <v>0</v>
      </c>
      <c r="D2576" s="2">
        <f t="shared" si="318"/>
        <v>10.795680000000001</v>
      </c>
      <c r="E2576" s="2">
        <f t="shared" si="320"/>
        <v>10.799400000000002</v>
      </c>
      <c r="F2576" s="2">
        <f t="shared" si="313"/>
        <v>10.739485</v>
      </c>
      <c r="G2576" s="2">
        <f t="shared" si="315"/>
        <v>10.771344000000004</v>
      </c>
      <c r="H2576" s="2">
        <f t="shared" si="319"/>
        <v>10.135786500000005</v>
      </c>
      <c r="I2576" s="2">
        <f t="array" ref="I2576">SUMPRODUCT(B2560:B2579, (ROW(B2560:B2579)-ROW(B2560)+1)) / (20*21/2)</f>
        <v>10.84552714285714</v>
      </c>
      <c r="J2576" s="2">
        <f t="shared" si="314"/>
        <v>10.768862848233056</v>
      </c>
      <c r="K2576" s="2">
        <f t="shared" si="316"/>
        <v>10.679330575837335</v>
      </c>
    </row>
    <row r="2577" spans="1:11" ht="13.5" x14ac:dyDescent="0.25">
      <c r="A2577" s="3">
        <f>TITRES_STAT!B2580</f>
        <v>45758</v>
      </c>
      <c r="B2577" s="6">
        <f>TITRES_STAT!D2580</f>
        <v>10.942399999999999</v>
      </c>
      <c r="C2577" s="2">
        <f t="shared" si="317"/>
        <v>0.25999999999999979</v>
      </c>
      <c r="D2577" s="2">
        <f t="shared" si="318"/>
        <v>10.778960000000001</v>
      </c>
      <c r="E2577" s="2">
        <f t="shared" si="320"/>
        <v>10.816120000000002</v>
      </c>
      <c r="F2577" s="2">
        <f t="shared" si="313"/>
        <v>10.749235000000001</v>
      </c>
      <c r="G2577" s="2">
        <f t="shared" si="315"/>
        <v>10.778402000000003</v>
      </c>
      <c r="H2577" s="2">
        <f t="shared" si="319"/>
        <v>10.143621500000004</v>
      </c>
      <c r="I2577" s="2">
        <f t="array" ref="I2577">SUMPRODUCT(B2561:B2580, (ROW(B2561:B2580)-ROW(B2561)+1)) / (20*21/2)</f>
        <v>10.874937619047621</v>
      </c>
      <c r="J2577" s="2">
        <f t="shared" si="314"/>
        <v>10.785390196020384</v>
      </c>
      <c r="K2577" s="2">
        <f t="shared" si="316"/>
        <v>10.689647023843715</v>
      </c>
    </row>
    <row r="2578" spans="1:11" ht="13.5" x14ac:dyDescent="0.25">
      <c r="A2578" s="3">
        <f>TITRES_STAT!B2581</f>
        <v>45761</v>
      </c>
      <c r="B2578" s="6">
        <f>TITRES_STAT!D2581</f>
        <v>10.961</v>
      </c>
      <c r="C2578" s="2">
        <f t="shared" si="317"/>
        <v>1.860000000000106E-2</v>
      </c>
      <c r="D2578" s="2">
        <f t="shared" si="318"/>
        <v>10.79382</v>
      </c>
      <c r="E2578" s="2">
        <f t="shared" si="320"/>
        <v>10.83934</v>
      </c>
      <c r="F2578" s="2">
        <f t="shared" si="313"/>
        <v>10.77153</v>
      </c>
      <c r="G2578" s="2">
        <f t="shared" si="315"/>
        <v>10.785832000000003</v>
      </c>
      <c r="H2578" s="2">
        <f t="shared" si="319"/>
        <v>10.151549500000005</v>
      </c>
      <c r="I2578" s="2">
        <f t="array" ref="I2578">SUMPRODUCT(B2562:B2581, (ROW(B2562:B2581)-ROW(B2562)+1)) / (20*21/2)</f>
        <v>10.876134285714285</v>
      </c>
      <c r="J2578" s="2">
        <f t="shared" si="314"/>
        <v>10.802114939256537</v>
      </c>
      <c r="K2578" s="2">
        <f t="shared" si="316"/>
        <v>10.700288317026315</v>
      </c>
    </row>
    <row r="2579" spans="1:11" ht="13.5" x14ac:dyDescent="0.25">
      <c r="A2579" s="3">
        <f>TITRES_STAT!B2582</f>
        <v>45762</v>
      </c>
      <c r="B2579" s="6">
        <f>TITRES_STAT!D2582</f>
        <v>11.1282</v>
      </c>
      <c r="C2579" s="2">
        <f t="shared" si="317"/>
        <v>0.16719999999999935</v>
      </c>
      <c r="D2579" s="2">
        <f t="shared" si="318"/>
        <v>10.879279999999998</v>
      </c>
      <c r="E2579" s="2">
        <f t="shared" si="320"/>
        <v>10.87928</v>
      </c>
      <c r="F2579" s="2">
        <f t="shared" si="313"/>
        <v>10.800790000000001</v>
      </c>
      <c r="G2579" s="2">
        <f t="shared" si="315"/>
        <v>10.794934000000001</v>
      </c>
      <c r="H2579" s="2">
        <f t="shared" si="319"/>
        <v>10.160313500000006</v>
      </c>
      <c r="I2579" s="2">
        <f t="array" ref="I2579">SUMPRODUCT(B2563:B2582, (ROW(B2563:B2582)-ROW(B2563)+1)) / (20*21/2)</f>
        <v>10.892857619047618</v>
      </c>
      <c r="J2579" s="2">
        <f t="shared" si="314"/>
        <v>10.833170659327344</v>
      </c>
      <c r="K2579" s="2">
        <f t="shared" si="316"/>
        <v>10.717069167339009</v>
      </c>
    </row>
    <row r="2580" spans="1:11" ht="13.5" x14ac:dyDescent="0.25">
      <c r="A2580" s="3">
        <f>TITRES_STAT!B2583</f>
        <v>45763</v>
      </c>
      <c r="B2580" s="6">
        <f>TITRES_STAT!D2583</f>
        <v>11.1096</v>
      </c>
      <c r="C2580" s="2">
        <f t="shared" si="317"/>
        <v>-1.8599999999999284E-2</v>
      </c>
      <c r="D2580" s="2">
        <f t="shared" si="318"/>
        <v>10.96472</v>
      </c>
      <c r="E2580" s="2">
        <f t="shared" si="320"/>
        <v>10.922000000000001</v>
      </c>
      <c r="F2580" s="2">
        <f t="shared" ref="F2580:F2643" si="321">AVERAGE(B2561:B2580)</f>
        <v>10.818435000000001</v>
      </c>
      <c r="G2580" s="2">
        <f t="shared" si="315"/>
        <v>10.809238000000001</v>
      </c>
      <c r="H2580" s="2">
        <f t="shared" si="319"/>
        <v>10.168941500000006</v>
      </c>
      <c r="I2580" s="2">
        <f t="array" ref="I2580">SUMPRODUCT(B2564:B2583, (ROW(B2564:B2583)-ROW(B2564)+1)) / (20*21/2)</f>
        <v>10.887989999999999</v>
      </c>
      <c r="J2580" s="2">
        <f t="shared" si="314"/>
        <v>10.859497263200931</v>
      </c>
      <c r="K2580" s="2">
        <f t="shared" si="316"/>
        <v>10.732462533325714</v>
      </c>
    </row>
    <row r="2581" spans="1:11" ht="13.5" x14ac:dyDescent="0.25">
      <c r="A2581" s="3">
        <f>TITRES_STAT!B2584</f>
        <v>45764</v>
      </c>
      <c r="B2581" s="6">
        <f>TITRES_STAT!D2584</f>
        <v>10.831</v>
      </c>
      <c r="C2581" s="2">
        <f t="shared" si="317"/>
        <v>-0.27860000000000085</v>
      </c>
      <c r="D2581" s="2">
        <f t="shared" si="318"/>
        <v>10.994440000000001</v>
      </c>
      <c r="E2581" s="2">
        <f t="shared" si="320"/>
        <v>10.895060000000003</v>
      </c>
      <c r="F2581" s="2">
        <f t="shared" si="321"/>
        <v>10.831905000000001</v>
      </c>
      <c r="G2581" s="2">
        <f t="shared" si="315"/>
        <v>10.818156000000002</v>
      </c>
      <c r="H2581" s="2">
        <f t="shared" si="319"/>
        <v>10.177045000000005</v>
      </c>
      <c r="I2581" s="2">
        <f t="array" ref="I2581">SUMPRODUCT(B2565:B2584, (ROW(B2565:B2584)-ROW(B2565)+1)) / (20*21/2)</f>
        <v>10.880253809523811</v>
      </c>
      <c r="J2581" s="2">
        <f t="shared" ref="J2581:J2644" si="322">$J$4*B2581+J2580*(1-$J$4)</f>
        <v>10.856783238134176</v>
      </c>
      <c r="K2581" s="2">
        <f t="shared" si="316"/>
        <v>10.736326747705098</v>
      </c>
    </row>
    <row r="2582" spans="1:11" ht="13.5" x14ac:dyDescent="0.25">
      <c r="A2582" s="3">
        <f>TITRES_STAT!B2585</f>
        <v>45765</v>
      </c>
      <c r="B2582" s="6">
        <f>TITRES_STAT!D2585</f>
        <v>11.0075</v>
      </c>
      <c r="C2582" s="2">
        <f t="shared" si="317"/>
        <v>0.17650000000000077</v>
      </c>
      <c r="D2582" s="2">
        <f t="shared" si="318"/>
        <v>11.007459999999998</v>
      </c>
      <c r="E2582" s="2">
        <f t="shared" si="320"/>
        <v>10.893210000000002</v>
      </c>
      <c r="F2582" s="2">
        <f t="shared" si="321"/>
        <v>10.844909999999999</v>
      </c>
      <c r="G2582" s="2">
        <f t="shared" si="315"/>
        <v>10.824844000000002</v>
      </c>
      <c r="H2582" s="2">
        <f t="shared" si="319"/>
        <v>10.185162500000004</v>
      </c>
      <c r="I2582" s="2">
        <f t="array" ref="I2582">SUMPRODUCT(B2566:B2585, (ROW(B2566:B2585)-ROW(B2566)+1)) / (20*21/2)</f>
        <v>10.873172380952381</v>
      </c>
      <c r="J2582" s="2">
        <f t="shared" si="322"/>
        <v>10.871137215454731</v>
      </c>
      <c r="K2582" s="2">
        <f t="shared" si="316"/>
        <v>10.746960992893133</v>
      </c>
    </row>
    <row r="2583" spans="1:11" ht="13.5" x14ac:dyDescent="0.25">
      <c r="A2583" s="3">
        <f>TITRES_STAT!B2586</f>
        <v>45768</v>
      </c>
      <c r="B2583" s="6">
        <f>TITRES_STAT!D2586</f>
        <v>10.793799999999999</v>
      </c>
      <c r="C2583" s="2">
        <f t="shared" si="317"/>
        <v>-0.21370000000000111</v>
      </c>
      <c r="D2583" s="2">
        <f t="shared" si="318"/>
        <v>10.974019999999999</v>
      </c>
      <c r="E2583" s="2">
        <f t="shared" si="320"/>
        <v>10.88392</v>
      </c>
      <c r="F2583" s="2">
        <f t="shared" si="321"/>
        <v>10.84723</v>
      </c>
      <c r="G2583" s="2">
        <f t="shared" si="315"/>
        <v>10.827072000000001</v>
      </c>
      <c r="H2583" s="2">
        <f t="shared" si="319"/>
        <v>10.192211500000004</v>
      </c>
      <c r="I2583" s="2">
        <f t="array" ref="I2583">SUMPRODUCT(B2567:B2586, (ROW(B2567:B2586)-ROW(B2567)+1)) / (20*21/2)</f>
        <v>10.852382380952379</v>
      </c>
      <c r="J2583" s="2">
        <f t="shared" si="322"/>
        <v>10.863771766363804</v>
      </c>
      <c r="K2583" s="2">
        <f t="shared" si="316"/>
        <v>10.748797816701245</v>
      </c>
    </row>
    <row r="2584" spans="1:11" ht="13.5" x14ac:dyDescent="0.25">
      <c r="A2584" s="3">
        <f>TITRES_STAT!B2587</f>
        <v>45769</v>
      </c>
      <c r="B2584" s="6">
        <f>TITRES_STAT!D2587</f>
        <v>10.766</v>
      </c>
      <c r="C2584" s="2">
        <f t="shared" si="317"/>
        <v>-2.7799999999999159E-2</v>
      </c>
      <c r="D2584" s="2">
        <f t="shared" si="318"/>
        <v>10.901579999999999</v>
      </c>
      <c r="E2584" s="2">
        <f t="shared" si="320"/>
        <v>10.890430000000002</v>
      </c>
      <c r="F2584" s="2">
        <f t="shared" si="321"/>
        <v>10.849554999999999</v>
      </c>
      <c r="G2584" s="2">
        <f t="shared" si="315"/>
        <v>10.827815999999999</v>
      </c>
      <c r="H2584" s="2">
        <f t="shared" si="319"/>
        <v>10.199164500000004</v>
      </c>
      <c r="I2584" s="2">
        <f t="array" ref="I2584">SUMPRODUCT(B2568:B2587, (ROW(B2568:B2587)-ROW(B2568)+1)) / (20*21/2)</f>
        <v>10.836684285714286</v>
      </c>
      <c r="J2584" s="2">
        <f t="shared" si="322"/>
        <v>10.85446016956725</v>
      </c>
      <c r="K2584" s="2">
        <f t="shared" si="316"/>
        <v>10.749472412124726</v>
      </c>
    </row>
    <row r="2585" spans="1:11" ht="13.5" x14ac:dyDescent="0.25">
      <c r="A2585" s="3">
        <f>TITRES_STAT!B2588</f>
        <v>45770</v>
      </c>
      <c r="B2585" s="6">
        <f>TITRES_STAT!D2588</f>
        <v>10.7752</v>
      </c>
      <c r="C2585" s="2">
        <f t="shared" si="317"/>
        <v>9.1999999999998749E-3</v>
      </c>
      <c r="D2585" s="2">
        <f t="shared" si="318"/>
        <v>10.8347</v>
      </c>
      <c r="E2585" s="2">
        <f t="shared" si="320"/>
        <v>10.899710000000002</v>
      </c>
      <c r="F2585" s="2">
        <f t="shared" si="321"/>
        <v>10.854195000000001</v>
      </c>
      <c r="G2585" s="2">
        <f t="shared" si="315"/>
        <v>10.827815999999999</v>
      </c>
      <c r="H2585" s="2">
        <f t="shared" si="319"/>
        <v>10.206120500000004</v>
      </c>
      <c r="I2585" s="2">
        <f t="array" ref="I2585">SUMPRODUCT(B2569:B2588, (ROW(B2569:B2588)-ROW(B2569)+1)) / (20*21/2)</f>
        <v>10.830266190476191</v>
      </c>
      <c r="J2585" s="2">
        <f t="shared" si="322"/>
        <v>10.846911581989417</v>
      </c>
      <c r="K2585" s="2">
        <f t="shared" si="316"/>
        <v>10.750481337139444</v>
      </c>
    </row>
    <row r="2586" spans="1:11" ht="13.5" x14ac:dyDescent="0.25">
      <c r="A2586" s="3">
        <f>TITRES_STAT!B2589</f>
        <v>45771</v>
      </c>
      <c r="B2586" s="6">
        <f>TITRES_STAT!D2589</f>
        <v>10.635899999999999</v>
      </c>
      <c r="C2586" s="2">
        <f t="shared" si="317"/>
        <v>-0.13930000000000042</v>
      </c>
      <c r="D2586" s="2">
        <f t="shared" si="318"/>
        <v>10.795679999999999</v>
      </c>
      <c r="E2586" s="2">
        <f t="shared" si="320"/>
        <v>10.895060000000001</v>
      </c>
      <c r="F2586" s="2">
        <f t="shared" si="321"/>
        <v>10.84723</v>
      </c>
      <c r="G2586" s="2">
        <f t="shared" si="315"/>
        <v>10.821313999999997</v>
      </c>
      <c r="H2586" s="2">
        <f t="shared" si="319"/>
        <v>10.212162500000003</v>
      </c>
      <c r="I2586" s="2">
        <f t="array" ref="I2586">SUMPRODUCT(B2570:B2589, (ROW(B2570:B2589)-ROW(B2570)+1)) / (20*21/2)</f>
        <v>10.823627142857141</v>
      </c>
      <c r="J2586" s="2">
        <f t="shared" si="322"/>
        <v>10.826815240847568</v>
      </c>
      <c r="K2586" s="2">
        <f t="shared" si="316"/>
        <v>10.745987951369271</v>
      </c>
    </row>
    <row r="2587" spans="1:11" ht="13.5" x14ac:dyDescent="0.25">
      <c r="A2587" s="3">
        <f>TITRES_STAT!B2590</f>
        <v>45772</v>
      </c>
      <c r="B2587" s="6">
        <f>TITRES_STAT!D2590</f>
        <v>10.682399999999999</v>
      </c>
      <c r="C2587" s="2">
        <f t="shared" si="317"/>
        <v>4.6499999999999986E-2</v>
      </c>
      <c r="D2587" s="2">
        <f t="shared" si="318"/>
        <v>10.73066</v>
      </c>
      <c r="E2587" s="2">
        <f t="shared" si="320"/>
        <v>10.869059999999999</v>
      </c>
      <c r="F2587" s="2">
        <f t="shared" si="321"/>
        <v>10.84259</v>
      </c>
      <c r="G2587" s="2">
        <f t="shared" si="315"/>
        <v>10.815741999999998</v>
      </c>
      <c r="H2587" s="2">
        <f t="shared" si="319"/>
        <v>10.218437000000002</v>
      </c>
      <c r="I2587" s="2">
        <f t="array" ref="I2587">SUMPRODUCT(B2571:B2590, (ROW(B2571:B2590)-ROW(B2571)+1)) / (20*21/2)</f>
        <v>10.807929047619046</v>
      </c>
      <c r="J2587" s="2">
        <f t="shared" si="322"/>
        <v>10.813061408385893</v>
      </c>
      <c r="K2587" s="2">
        <f t="shared" si="316"/>
        <v>10.743494306217535</v>
      </c>
    </row>
    <row r="2588" spans="1:11" ht="13.5" x14ac:dyDescent="0.25">
      <c r="A2588" s="3">
        <f>TITRES_STAT!B2591</f>
        <v>45775</v>
      </c>
      <c r="B2588" s="6">
        <f>TITRES_STAT!D2591</f>
        <v>10.7752</v>
      </c>
      <c r="C2588" s="2">
        <f t="shared" si="317"/>
        <v>9.2800000000000438E-2</v>
      </c>
      <c r="D2588" s="2">
        <f t="shared" si="318"/>
        <v>10.726939999999999</v>
      </c>
      <c r="E2588" s="2">
        <f t="shared" si="320"/>
        <v>10.850480000000001</v>
      </c>
      <c r="F2588" s="2">
        <f t="shared" si="321"/>
        <v>10.84491</v>
      </c>
      <c r="G2588" s="2">
        <f t="shared" si="315"/>
        <v>10.812767999999998</v>
      </c>
      <c r="H2588" s="2">
        <f t="shared" si="319"/>
        <v>10.225002000000002</v>
      </c>
      <c r="I2588" s="2">
        <f t="array" ref="I2588">SUMPRODUCT(B2572:B2591, (ROW(B2572:B2591)-ROW(B2572)+1)) / (20*21/2)</f>
        <v>10.792230952380953</v>
      </c>
      <c r="J2588" s="2">
        <f t="shared" si="322"/>
        <v>10.809455559968189</v>
      </c>
      <c r="K2588" s="2">
        <f t="shared" si="316"/>
        <v>10.744737666758025</v>
      </c>
    </row>
    <row r="2589" spans="1:11" ht="13.5" x14ac:dyDescent="0.25">
      <c r="A2589" s="3">
        <f>TITRES_STAT!B2592</f>
        <v>45776</v>
      </c>
      <c r="B2589" s="6">
        <f>TITRES_STAT!D2592</f>
        <v>10.7752</v>
      </c>
      <c r="C2589" s="2">
        <f t="shared" si="317"/>
        <v>0</v>
      </c>
      <c r="D2589" s="2">
        <f t="shared" si="318"/>
        <v>10.728779999999999</v>
      </c>
      <c r="E2589" s="2">
        <f t="shared" si="320"/>
        <v>10.815179999999998</v>
      </c>
      <c r="F2589" s="2">
        <f t="shared" si="321"/>
        <v>10.84723</v>
      </c>
      <c r="G2589" s="2">
        <f t="shared" si="315"/>
        <v>10.811651999999999</v>
      </c>
      <c r="H2589" s="2">
        <f t="shared" si="319"/>
        <v>10.230575000000002</v>
      </c>
      <c r="I2589" s="2">
        <f t="array" ref="I2589">SUMPRODUCT(B2573:B2592, (ROW(B2573:B2592)-ROW(B2573)+1)) / (20*21/2)</f>
        <v>10.778523333333336</v>
      </c>
      <c r="J2589" s="2">
        <f t="shared" si="322"/>
        <v>10.806193125685503</v>
      </c>
      <c r="K2589" s="2">
        <f t="shared" si="316"/>
        <v>10.745932268061633</v>
      </c>
    </row>
    <row r="2590" spans="1:11" ht="13.5" x14ac:dyDescent="0.25">
      <c r="A2590" s="3">
        <f>TITRES_STAT!B2593</f>
        <v>45777</v>
      </c>
      <c r="B2590" s="6">
        <f>TITRES_STAT!D2593</f>
        <v>10.682399999999999</v>
      </c>
      <c r="C2590" s="2">
        <f t="shared" si="317"/>
        <v>-9.2800000000000438E-2</v>
      </c>
      <c r="D2590" s="2">
        <f t="shared" si="318"/>
        <v>10.71022</v>
      </c>
      <c r="E2590" s="2">
        <f t="shared" si="320"/>
        <v>10.772459999999999</v>
      </c>
      <c r="F2590" s="2">
        <f t="shared" si="321"/>
        <v>10.847230000000001</v>
      </c>
      <c r="G2590" s="2">
        <f t="shared" si="315"/>
        <v>10.808679999999997</v>
      </c>
      <c r="H2590" s="2">
        <f t="shared" si="319"/>
        <v>10.235220000000002</v>
      </c>
      <c r="I2590" s="2">
        <f t="array" ref="I2590">SUMPRODUCT(B2574:B2593, (ROW(B2574:B2593)-ROW(B2574)+1)) / (20*21/2)</f>
        <v>10.766451904761906</v>
      </c>
      <c r="J2590" s="2">
        <f t="shared" si="322"/>
        <v>10.794403304191645</v>
      </c>
      <c r="K2590" s="2">
        <f t="shared" si="316"/>
        <v>10.743440806569019</v>
      </c>
    </row>
    <row r="2591" spans="1:11" ht="13.5" x14ac:dyDescent="0.25">
      <c r="A2591" s="3">
        <f>TITRES_STAT!B2594</f>
        <v>45779</v>
      </c>
      <c r="B2591" s="6">
        <f>TITRES_STAT!D2594</f>
        <v>10.682399999999999</v>
      </c>
      <c r="C2591" s="2">
        <f t="shared" si="317"/>
        <v>0</v>
      </c>
      <c r="D2591" s="2">
        <f t="shared" si="318"/>
        <v>10.719519999999999</v>
      </c>
      <c r="E2591" s="2">
        <f t="shared" si="320"/>
        <v>10.7576</v>
      </c>
      <c r="F2591" s="2">
        <f t="shared" si="321"/>
        <v>10.826330000000002</v>
      </c>
      <c r="G2591" s="2">
        <f t="shared" si="315"/>
        <v>10.804035999999996</v>
      </c>
      <c r="H2591" s="2">
        <f t="shared" si="319"/>
        <v>10.240097</v>
      </c>
      <c r="I2591" s="2">
        <f t="array" ref="I2591">SUMPRODUCT(B2575:B2594, (ROW(B2575:B2594)-ROW(B2575)+1)) / (20*21/2)</f>
        <v>10.742962857142857</v>
      </c>
      <c r="J2591" s="2">
        <f t="shared" si="322"/>
        <v>10.78373632284006</v>
      </c>
      <c r="K2591" s="2">
        <f t="shared" si="316"/>
        <v>10.741047049448666</v>
      </c>
    </row>
    <row r="2592" spans="1:11" ht="13.5" x14ac:dyDescent="0.25">
      <c r="A2592" s="3">
        <f>TITRES_STAT!B2595</f>
        <v>45782</v>
      </c>
      <c r="B2592" s="6">
        <f>TITRES_STAT!D2595</f>
        <v>10.682399999999999</v>
      </c>
      <c r="C2592" s="2">
        <f t="shared" si="317"/>
        <v>0</v>
      </c>
      <c r="D2592" s="2">
        <f t="shared" si="318"/>
        <v>10.719519999999999</v>
      </c>
      <c r="E2592" s="2">
        <f t="shared" si="320"/>
        <v>10.72509</v>
      </c>
      <c r="F2592" s="2">
        <f t="shared" si="321"/>
        <v>10.809150000000002</v>
      </c>
      <c r="G2592" s="2">
        <f t="shared" si="315"/>
        <v>10.799391999999997</v>
      </c>
      <c r="H2592" s="2">
        <f t="shared" si="319"/>
        <v>10.245903</v>
      </c>
      <c r="I2592" s="2">
        <f t="array" ref="I2592">SUMPRODUCT(B2576:B2595, (ROW(B2576:B2595)-ROW(B2576)+1)) / (20*21/2)</f>
        <v>10.741409999999998</v>
      </c>
      <c r="J2592" s="2">
        <f t="shared" si="322"/>
        <v>10.774085244474339</v>
      </c>
      <c r="K2592" s="2">
        <f t="shared" si="316"/>
        <v>10.73874716515656</v>
      </c>
    </row>
    <row r="2593" spans="1:11" ht="13.5" x14ac:dyDescent="0.25">
      <c r="A2593" s="3">
        <f>TITRES_STAT!B2596</f>
        <v>45783</v>
      </c>
      <c r="B2593" s="6">
        <f>TITRES_STAT!D2596</f>
        <v>10.682399999999999</v>
      </c>
      <c r="C2593" s="2">
        <f t="shared" si="317"/>
        <v>0</v>
      </c>
      <c r="D2593" s="2">
        <f t="shared" si="318"/>
        <v>10.70096</v>
      </c>
      <c r="E2593" s="2">
        <f t="shared" si="320"/>
        <v>10.713950000000001</v>
      </c>
      <c r="F2593" s="2">
        <f t="shared" si="321"/>
        <v>10.798935000000002</v>
      </c>
      <c r="G2593" s="2">
        <f t="shared" si="315"/>
        <v>10.796605999999997</v>
      </c>
      <c r="H2593" s="2">
        <f t="shared" si="319"/>
        <v>10.251058499999999</v>
      </c>
      <c r="I2593" s="2">
        <f t="array" ref="I2593">SUMPRODUCT(B2577:B2596, (ROW(B2577:B2596)-ROW(B2577)+1)) / (20*21/2)</f>
        <v>10.730577142857141</v>
      </c>
      <c r="J2593" s="2">
        <f t="shared" si="322"/>
        <v>10.765353316429163</v>
      </c>
      <c r="K2593" s="2">
        <f t="shared" si="316"/>
        <v>10.736537472405322</v>
      </c>
    </row>
    <row r="2594" spans="1:11" ht="13.5" x14ac:dyDescent="0.25">
      <c r="A2594" s="3">
        <f>TITRES_STAT!B2597</f>
        <v>45784</v>
      </c>
      <c r="B2594" s="6">
        <f>TITRES_STAT!D2597</f>
        <v>10.552300000000001</v>
      </c>
      <c r="C2594" s="2">
        <f t="shared" si="317"/>
        <v>-0.13009999999999877</v>
      </c>
      <c r="D2594" s="2">
        <f t="shared" si="318"/>
        <v>10.65638</v>
      </c>
      <c r="E2594" s="2">
        <f t="shared" si="320"/>
        <v>10.69258</v>
      </c>
      <c r="F2594" s="2">
        <f t="shared" si="321"/>
        <v>10.791505000000003</v>
      </c>
      <c r="G2594" s="2">
        <f t="shared" si="315"/>
        <v>10.788431999999995</v>
      </c>
      <c r="H2594" s="2">
        <f t="shared" si="319"/>
        <v>10.255609999999997</v>
      </c>
      <c r="I2594" s="2">
        <f t="array" ref="I2594">SUMPRODUCT(B2578:B2597, (ROW(B2578:B2597)-ROW(B2578)+1)) / (20*21/2)</f>
        <v>10.733010952380955</v>
      </c>
      <c r="J2594" s="2">
        <f t="shared" si="322"/>
        <v>10.74506252438829</v>
      </c>
      <c r="K2594" s="2">
        <f t="shared" si="316"/>
        <v>10.729312473487468</v>
      </c>
    </row>
    <row r="2595" spans="1:11" ht="13.5" x14ac:dyDescent="0.25">
      <c r="A2595" s="3">
        <f>TITRES_STAT!B2598</f>
        <v>45785</v>
      </c>
      <c r="B2595" s="6">
        <f>TITRES_STAT!D2598</f>
        <v>10.7752</v>
      </c>
      <c r="C2595" s="2">
        <f t="shared" si="317"/>
        <v>0.22289999999999921</v>
      </c>
      <c r="D2595" s="2">
        <f t="shared" si="318"/>
        <v>10.674939999999999</v>
      </c>
      <c r="E2595" s="2">
        <f t="shared" si="320"/>
        <v>10.69258</v>
      </c>
      <c r="F2595" s="2">
        <f t="shared" si="321"/>
        <v>10.796145000000003</v>
      </c>
      <c r="G2595" s="2">
        <f t="shared" si="315"/>
        <v>10.784715999999996</v>
      </c>
      <c r="H2595" s="2">
        <f t="shared" si="319"/>
        <v>10.261275999999999</v>
      </c>
      <c r="I2595" s="2">
        <f t="array" ref="I2595">SUMPRODUCT(B2579:B2598, (ROW(B2579:B2598)-ROW(B2579)+1)) / (20*21/2)</f>
        <v>10.747514761904764</v>
      </c>
      <c r="J2595" s="2">
        <f t="shared" si="322"/>
        <v>10.747932760160834</v>
      </c>
      <c r="K2595" s="2">
        <f t="shared" si="316"/>
        <v>10.731111984331097</v>
      </c>
    </row>
    <row r="2596" spans="1:11" ht="13.5" x14ac:dyDescent="0.25">
      <c r="A2596" s="3">
        <f>TITRES_STAT!B2599</f>
        <v>45786</v>
      </c>
      <c r="B2596" s="6">
        <f>TITRES_STAT!D2599</f>
        <v>10.682399999999999</v>
      </c>
      <c r="C2596" s="2">
        <f t="shared" si="317"/>
        <v>-9.2800000000000438E-2</v>
      </c>
      <c r="D2596" s="2">
        <f t="shared" si="318"/>
        <v>10.674939999999999</v>
      </c>
      <c r="E2596" s="2">
        <f t="shared" si="320"/>
        <v>10.697230000000001</v>
      </c>
      <c r="F2596" s="2">
        <f t="shared" si="321"/>
        <v>10.796145000000003</v>
      </c>
      <c r="G2596" s="2">
        <f t="shared" si="315"/>
        <v>10.779143999999997</v>
      </c>
      <c r="H2596" s="2">
        <f t="shared" si="319"/>
        <v>10.265920999999999</v>
      </c>
      <c r="I2596" s="2">
        <f t="array" ref="I2596">SUMPRODUCT(B2580:B2599, (ROW(B2580:B2599)-ROW(B2580)+1)) / (20*21/2)</f>
        <v>10.759459523809523</v>
      </c>
      <c r="J2596" s="2">
        <f t="shared" si="322"/>
        <v>10.741691544907422</v>
      </c>
      <c r="K2596" s="2">
        <f t="shared" si="316"/>
        <v>10.72920171043576</v>
      </c>
    </row>
    <row r="2597" spans="1:11" ht="13.5" x14ac:dyDescent="0.25">
      <c r="A2597" s="3">
        <f>TITRES_STAT!B2600</f>
        <v>45789</v>
      </c>
      <c r="B2597" s="6">
        <f>TITRES_STAT!D2600</f>
        <v>10.8217</v>
      </c>
      <c r="C2597" s="2">
        <f t="shared" si="317"/>
        <v>0.13930000000000042</v>
      </c>
      <c r="D2597" s="2">
        <f t="shared" si="318"/>
        <v>10.7028</v>
      </c>
      <c r="E2597" s="2">
        <f t="shared" si="320"/>
        <v>10.711160000000001</v>
      </c>
      <c r="F2597" s="2">
        <f t="shared" si="321"/>
        <v>10.79011</v>
      </c>
      <c r="G2597" s="2">
        <f t="shared" si="315"/>
        <v>10.776357999999998</v>
      </c>
      <c r="H2597" s="2">
        <f t="shared" si="319"/>
        <v>10.271354999999996</v>
      </c>
      <c r="I2597" s="2">
        <f t="array" ref="I2597">SUMPRODUCT(B2581:B2600, (ROW(B2581:B2600)-ROW(B2581)+1)) / (20*21/2)</f>
        <v>10.753840476190474</v>
      </c>
      <c r="J2597" s="2">
        <f t="shared" si="322"/>
        <v>10.749311397773381</v>
      </c>
      <c r="K2597" s="2">
        <f t="shared" si="316"/>
        <v>10.732829094340239</v>
      </c>
    </row>
    <row r="2598" spans="1:11" ht="13.5" x14ac:dyDescent="0.25">
      <c r="A2598" s="3">
        <f>TITRES_STAT!B2601</f>
        <v>45790</v>
      </c>
      <c r="B2598" s="6">
        <f>TITRES_STAT!D2601</f>
        <v>10.942399999999999</v>
      </c>
      <c r="C2598" s="2">
        <f t="shared" si="317"/>
        <v>0.12069999999999936</v>
      </c>
      <c r="D2598" s="2">
        <f t="shared" si="318"/>
        <v>10.754799999999999</v>
      </c>
      <c r="E2598" s="2">
        <f t="shared" si="320"/>
        <v>10.727879999999999</v>
      </c>
      <c r="F2598" s="2">
        <f t="shared" si="321"/>
        <v>10.78918</v>
      </c>
      <c r="G2598" s="2">
        <f t="shared" si="315"/>
        <v>10.776357999999995</v>
      </c>
      <c r="H2598" s="2">
        <f t="shared" si="319"/>
        <v>10.277438999999998</v>
      </c>
      <c r="I2598" s="2">
        <f t="array" ref="I2598">SUMPRODUCT(B2582:B2601, (ROW(B2582:B2601)-ROW(B2582)+1)) / (20*21/2)</f>
        <v>10.767774285714285</v>
      </c>
      <c r="J2598" s="2">
        <f t="shared" si="322"/>
        <v>10.767700788461632</v>
      </c>
      <c r="K2598" s="2">
        <f t="shared" si="316"/>
        <v>10.741047561228859</v>
      </c>
    </row>
    <row r="2599" spans="1:11" ht="13.5" x14ac:dyDescent="0.25">
      <c r="A2599" s="3">
        <f>TITRES_STAT!B2602</f>
        <v>45791</v>
      </c>
      <c r="B2599" s="6">
        <f>TITRES_STAT!D2602</f>
        <v>10.9146</v>
      </c>
      <c r="C2599" s="2">
        <f t="shared" si="317"/>
        <v>-2.7799999999999159E-2</v>
      </c>
      <c r="D2599" s="2">
        <f t="shared" si="318"/>
        <v>10.827259999999999</v>
      </c>
      <c r="E2599" s="2">
        <f t="shared" si="320"/>
        <v>10.741820000000001</v>
      </c>
      <c r="F2599" s="2">
        <f t="shared" si="321"/>
        <v>10.778499999999999</v>
      </c>
      <c r="G2599" s="2">
        <f t="shared" si="315"/>
        <v>10.775801999999997</v>
      </c>
      <c r="H2599" s="2">
        <f t="shared" si="319"/>
        <v>10.283708999999995</v>
      </c>
      <c r="I2599" s="2">
        <f t="array" ref="I2599">SUMPRODUCT(B2583:B2602, (ROW(B2583:B2602)-ROW(B2583)+1)) / (20*21/2)</f>
        <v>10.781354285714285</v>
      </c>
      <c r="J2599" s="2">
        <f t="shared" si="322"/>
        <v>10.781691189560524</v>
      </c>
      <c r="K2599" s="2">
        <f t="shared" si="316"/>
        <v>10.747853539219886</v>
      </c>
    </row>
    <row r="2600" spans="1:11" ht="13.5" x14ac:dyDescent="0.25">
      <c r="A2600" s="3">
        <f>TITRES_STAT!B2603</f>
        <v>45792</v>
      </c>
      <c r="B2600" s="6">
        <f>TITRES_STAT!D2603</f>
        <v>10.7195</v>
      </c>
      <c r="C2600" s="2">
        <f t="shared" si="317"/>
        <v>-0.19510000000000005</v>
      </c>
      <c r="D2600" s="2">
        <f t="shared" si="318"/>
        <v>10.816120000000002</v>
      </c>
      <c r="E2600" s="2">
        <f t="shared" si="320"/>
        <v>10.745529999999999</v>
      </c>
      <c r="F2600" s="2">
        <f t="shared" si="321"/>
        <v>10.758995000000001</v>
      </c>
      <c r="G2600" s="2">
        <f t="shared" si="315"/>
        <v>10.775429999999997</v>
      </c>
      <c r="H2600" s="2">
        <f t="shared" si="319"/>
        <v>10.289003499999996</v>
      </c>
      <c r="I2600" s="2">
        <f t="array" ref="I2600">SUMPRODUCT(B2584:B2603, (ROW(B2584:B2603)-ROW(B2584)+1)) / (20*21/2)</f>
        <v>10.795420952380955</v>
      </c>
      <c r="J2600" s="2">
        <f t="shared" si="322"/>
        <v>10.775768219126189</v>
      </c>
      <c r="K2600" s="2">
        <f t="shared" si="316"/>
        <v>10.746741635721067</v>
      </c>
    </row>
    <row r="2601" spans="1:11" ht="13.5" x14ac:dyDescent="0.25">
      <c r="A2601" s="3">
        <f>TITRES_STAT!B2604</f>
        <v>45793</v>
      </c>
      <c r="B2601" s="6">
        <f>TITRES_STAT!D2604</f>
        <v>10.9053</v>
      </c>
      <c r="C2601" s="2">
        <f t="shared" si="317"/>
        <v>0.18580000000000041</v>
      </c>
      <c r="D2601" s="2">
        <f t="shared" si="318"/>
        <v>10.8607</v>
      </c>
      <c r="E2601" s="2">
        <f t="shared" si="320"/>
        <v>10.76782</v>
      </c>
      <c r="F2601" s="2">
        <f t="shared" si="321"/>
        <v>10.762710000000002</v>
      </c>
      <c r="G2601" s="2">
        <f t="shared" si="315"/>
        <v>10.782675999999997</v>
      </c>
      <c r="H2601" s="2">
        <f t="shared" si="319"/>
        <v>10.295691499999997</v>
      </c>
      <c r="I2601" s="2">
        <f t="array" ref="I2601">SUMPRODUCT(B2585:B2604, (ROW(B2585:B2604)-ROW(B2585)+1)) / (20*21/2)</f>
        <v>10.825766190476189</v>
      </c>
      <c r="J2601" s="2">
        <f t="shared" si="322"/>
        <v>10.78810457920941</v>
      </c>
      <c r="K2601" s="2">
        <f t="shared" si="316"/>
        <v>10.752959610790828</v>
      </c>
    </row>
    <row r="2602" spans="1:11" ht="13.5" x14ac:dyDescent="0.25">
      <c r="A2602" s="3">
        <f>TITRES_STAT!B2605</f>
        <v>45796</v>
      </c>
      <c r="B2602" s="6">
        <f>TITRES_STAT!D2605</f>
        <v>10.9053</v>
      </c>
      <c r="C2602" s="2">
        <f t="shared" si="317"/>
        <v>0</v>
      </c>
      <c r="D2602" s="2">
        <f t="shared" si="318"/>
        <v>10.877419999999997</v>
      </c>
      <c r="E2602" s="2">
        <f t="shared" si="320"/>
        <v>10.79011</v>
      </c>
      <c r="F2602" s="2">
        <f t="shared" si="321"/>
        <v>10.757600000000002</v>
      </c>
      <c r="G2602" s="2">
        <f t="shared" si="315"/>
        <v>10.78342</v>
      </c>
      <c r="H2602" s="2">
        <f t="shared" si="319"/>
        <v>10.302379499999995</v>
      </c>
      <c r="I2602" s="2">
        <f t="array" ref="I2602">SUMPRODUCT(B2586:B2605, (ROW(B2586:B2605)-ROW(B2586)+1)) / (20*21/2)</f>
        <v>10.854607619047618</v>
      </c>
      <c r="J2602" s="2">
        <f t="shared" si="322"/>
        <v>10.799266047856133</v>
      </c>
      <c r="K2602" s="2">
        <f t="shared" si="316"/>
        <v>10.758933743700991</v>
      </c>
    </row>
    <row r="2603" spans="1:11" ht="13.5" x14ac:dyDescent="0.25">
      <c r="A2603" s="3">
        <f>TITRES_STAT!B2606</f>
        <v>45797</v>
      </c>
      <c r="B2603" s="6">
        <f>TITRES_STAT!D2606</f>
        <v>10.9053</v>
      </c>
      <c r="C2603" s="2">
        <f t="shared" si="317"/>
        <v>0</v>
      </c>
      <c r="D2603" s="2">
        <f t="shared" si="318"/>
        <v>10.87</v>
      </c>
      <c r="E2603" s="2">
        <f t="shared" si="320"/>
        <v>10.8124</v>
      </c>
      <c r="F2603" s="2">
        <f t="shared" si="321"/>
        <v>10.763175000000002</v>
      </c>
      <c r="G2603" s="2">
        <f t="shared" si="315"/>
        <v>10.784163999999997</v>
      </c>
      <c r="H2603" s="2">
        <f t="shared" si="319"/>
        <v>10.309067499999994</v>
      </c>
      <c r="I2603" s="2">
        <f t="array" ref="I2603">SUMPRODUCT(B2587:B2606, (ROW(B2587:B2606)-ROW(B2587)+1)) / (20*21/2)</f>
        <v>10.881103333333334</v>
      </c>
      <c r="J2603" s="2">
        <f t="shared" si="322"/>
        <v>10.809364519488883</v>
      </c>
      <c r="K2603" s="2">
        <f t="shared" si="316"/>
        <v>10.764673596889187</v>
      </c>
    </row>
    <row r="2604" spans="1:11" ht="13.5" x14ac:dyDescent="0.25">
      <c r="A2604" s="3">
        <f>TITRES_STAT!B2607</f>
        <v>45798</v>
      </c>
      <c r="B2604" s="6">
        <f>TITRES_STAT!D2607</f>
        <v>11.081799999999999</v>
      </c>
      <c r="C2604" s="2">
        <f t="shared" si="317"/>
        <v>0.17649999999999899</v>
      </c>
      <c r="D2604" s="2">
        <f t="shared" si="318"/>
        <v>10.90344</v>
      </c>
      <c r="E2604" s="2">
        <f t="shared" si="320"/>
        <v>10.865349999999999</v>
      </c>
      <c r="F2604" s="2">
        <f t="shared" si="321"/>
        <v>10.778965000000001</v>
      </c>
      <c r="G2604" s="2">
        <f t="shared" si="315"/>
        <v>10.788993999999997</v>
      </c>
      <c r="H2604" s="2">
        <f t="shared" si="319"/>
        <v>10.316823999999995</v>
      </c>
      <c r="I2604" s="2">
        <f t="array" ref="I2604">SUMPRODUCT(B2588:B2607, (ROW(B2588:B2607)-ROW(B2588)+1)) / (20*21/2)</f>
        <v>10.906405714285713</v>
      </c>
      <c r="J2604" s="2">
        <f t="shared" si="322"/>
        <v>10.835310755728038</v>
      </c>
      <c r="K2604" s="2">
        <f t="shared" si="316"/>
        <v>10.777109926422945</v>
      </c>
    </row>
    <row r="2605" spans="1:11" ht="13.5" x14ac:dyDescent="0.25">
      <c r="A2605" s="3">
        <f>TITRES_STAT!B2608</f>
        <v>45799</v>
      </c>
      <c r="B2605" s="6">
        <f>TITRES_STAT!D2608</f>
        <v>11.081799999999999</v>
      </c>
      <c r="C2605" s="2">
        <f t="shared" si="317"/>
        <v>0</v>
      </c>
      <c r="D2605" s="2">
        <f t="shared" si="318"/>
        <v>10.975900000000001</v>
      </c>
      <c r="E2605" s="2">
        <f t="shared" si="320"/>
        <v>10.89601</v>
      </c>
      <c r="F2605" s="2">
        <f t="shared" si="321"/>
        <v>10.794295000000002</v>
      </c>
      <c r="G2605" s="2">
        <f t="shared" si="315"/>
        <v>10.795125999999998</v>
      </c>
      <c r="H2605" s="2">
        <f t="shared" si="319"/>
        <v>10.323604999999993</v>
      </c>
      <c r="I2605" s="2">
        <f t="array" ref="I2605">SUMPRODUCT(B2589:B2608, (ROW(B2589:B2608)-ROW(B2589)+1)) / (20*21/2)</f>
        <v>10.927149047619048</v>
      </c>
      <c r="J2605" s="2">
        <f t="shared" si="322"/>
        <v>10.858785921849176</v>
      </c>
      <c r="K2605" s="2">
        <f t="shared" si="316"/>
        <v>10.789058556759299</v>
      </c>
    </row>
    <row r="2606" spans="1:11" ht="13.5" x14ac:dyDescent="0.25">
      <c r="A2606" s="3">
        <f>TITRES_STAT!B2609</f>
        <v>45800</v>
      </c>
      <c r="B2606" s="6">
        <f>TITRES_STAT!D2609</f>
        <v>11.0725</v>
      </c>
      <c r="C2606" s="2">
        <f t="shared" si="317"/>
        <v>-9.2999999999996419E-3</v>
      </c>
      <c r="D2606" s="2">
        <f t="shared" si="318"/>
        <v>11.00934</v>
      </c>
      <c r="E2606" s="2">
        <f t="shared" si="320"/>
        <v>10.93502</v>
      </c>
      <c r="F2606" s="2">
        <f t="shared" si="321"/>
        <v>10.816125000000001</v>
      </c>
      <c r="G2606" s="2">
        <f t="shared" si="315"/>
        <v>10.801255999999999</v>
      </c>
      <c r="H2606" s="2">
        <f t="shared" si="319"/>
        <v>10.330385999999994</v>
      </c>
      <c r="I2606" s="2">
        <f t="array" ref="I2606">SUMPRODUCT(B2590:B2609, (ROW(B2590:B2609)-ROW(B2590)+1)) / (20*21/2)</f>
        <v>10.973108095238096</v>
      </c>
      <c r="J2606" s="2">
        <f t="shared" si="322"/>
        <v>10.879139643577826</v>
      </c>
      <c r="K2606" s="2">
        <f t="shared" si="316"/>
        <v>10.800173907474621</v>
      </c>
    </row>
    <row r="2607" spans="1:11" ht="13.5" x14ac:dyDescent="0.25">
      <c r="A2607" s="3">
        <f>TITRES_STAT!B2610</f>
        <v>45803</v>
      </c>
      <c r="B2607" s="6">
        <f>TITRES_STAT!D2610</f>
        <v>11.081799999999999</v>
      </c>
      <c r="C2607" s="2">
        <f t="shared" si="317"/>
        <v>9.2999999999996419E-3</v>
      </c>
      <c r="D2607" s="2">
        <f t="shared" si="318"/>
        <v>11.044639999999999</v>
      </c>
      <c r="E2607" s="2">
        <f t="shared" si="320"/>
        <v>10.961029999999999</v>
      </c>
      <c r="F2607" s="2">
        <f t="shared" si="321"/>
        <v>10.836095</v>
      </c>
      <c r="G2607" s="2">
        <f t="shared" si="315"/>
        <v>10.807943999999997</v>
      </c>
      <c r="H2607" s="2">
        <f t="shared" si="319"/>
        <v>10.33749199999999</v>
      </c>
      <c r="I2607" s="2">
        <f t="array" ref="I2607">SUMPRODUCT(B2591:B2610, (ROW(B2591:B2610)-ROW(B2591)+1)) / (20*21/2)</f>
        <v>10.997831904761904</v>
      </c>
      <c r="J2607" s="2">
        <f t="shared" si="322"/>
        <v>10.898440629903746</v>
      </c>
      <c r="K2607" s="2">
        <f t="shared" si="316"/>
        <v>10.811218067965811</v>
      </c>
    </row>
    <row r="2608" spans="1:11" ht="13.5" x14ac:dyDescent="0.25">
      <c r="A2608" s="3">
        <f>TITRES_STAT!B2611</f>
        <v>45804</v>
      </c>
      <c r="B2608" s="6">
        <f>TITRES_STAT!D2611</f>
        <v>11.053900000000001</v>
      </c>
      <c r="C2608" s="2">
        <f t="shared" si="317"/>
        <v>-2.7899999999998926E-2</v>
      </c>
      <c r="D2608" s="2">
        <f t="shared" si="318"/>
        <v>11.07436</v>
      </c>
      <c r="E2608" s="2">
        <f t="shared" si="320"/>
        <v>10.97218</v>
      </c>
      <c r="F2608" s="2">
        <f t="shared" si="321"/>
        <v>10.85003</v>
      </c>
      <c r="G2608" s="2">
        <f t="shared" si="315"/>
        <v>10.818719999999995</v>
      </c>
      <c r="H2608" s="2">
        <f t="shared" si="319"/>
        <v>10.344504999999993</v>
      </c>
      <c r="I2608" s="2">
        <f t="array" ref="I2608">SUMPRODUCT(B2592:B2611, (ROW(B2592:B2611)-ROW(B2592)+1)) / (20*21/2)</f>
        <v>11.055779047619048</v>
      </c>
      <c r="J2608" s="2">
        <f t="shared" si="322"/>
        <v>10.913246284198626</v>
      </c>
      <c r="K2608" s="2">
        <f t="shared" si="316"/>
        <v>10.820735006476955</v>
      </c>
    </row>
    <row r="2609" spans="1:11" ht="13.5" x14ac:dyDescent="0.25">
      <c r="A2609" s="3">
        <f>TITRES_STAT!B2612</f>
        <v>45805</v>
      </c>
      <c r="B2609" s="6">
        <f>TITRES_STAT!D2612</f>
        <v>11.332599999999999</v>
      </c>
      <c r="C2609" s="2">
        <f t="shared" si="317"/>
        <v>0.27869999999999884</v>
      </c>
      <c r="D2609" s="2">
        <f t="shared" si="318"/>
        <v>11.12452</v>
      </c>
      <c r="E2609" s="2">
        <f t="shared" si="320"/>
        <v>11.01398</v>
      </c>
      <c r="F2609" s="2">
        <f t="shared" si="321"/>
        <v>10.8779</v>
      </c>
      <c r="G2609" s="2">
        <f t="shared" si="315"/>
        <v>10.834511999999995</v>
      </c>
      <c r="H2609" s="2">
        <f t="shared" si="319"/>
        <v>10.352911499999994</v>
      </c>
      <c r="I2609" s="2">
        <f t="array" ref="I2609">SUMPRODUCT(B2593:B2612, (ROW(B2593:B2612)-ROW(B2593)+1)) / (20*21/2)</f>
        <v>11.113322857142856</v>
      </c>
      <c r="J2609" s="2">
        <f t="shared" si="322"/>
        <v>10.953184733322567</v>
      </c>
      <c r="K2609" s="2">
        <f t="shared" si="316"/>
        <v>10.84080814347786</v>
      </c>
    </row>
    <row r="2610" spans="1:11" ht="13.5" x14ac:dyDescent="0.25">
      <c r="A2610" s="3">
        <f>TITRES_STAT!B2613</f>
        <v>45806</v>
      </c>
      <c r="B2610" s="6">
        <f>TITRES_STAT!D2613</f>
        <v>11.137499999999999</v>
      </c>
      <c r="C2610" s="2">
        <f t="shared" si="317"/>
        <v>-0.19510000000000005</v>
      </c>
      <c r="D2610" s="2">
        <f t="shared" si="318"/>
        <v>11.135659999999998</v>
      </c>
      <c r="E2610" s="2">
        <f t="shared" si="320"/>
        <v>11.055780000000002</v>
      </c>
      <c r="F2610" s="2">
        <f t="shared" si="321"/>
        <v>10.900654999999997</v>
      </c>
      <c r="G2610" s="2">
        <f t="shared" ref="G2610:G2673" si="323">AVERAGE(B2561:B2610)</f>
        <v>10.842127999999995</v>
      </c>
      <c r="H2610" s="2">
        <f t="shared" si="319"/>
        <v>10.360342499999991</v>
      </c>
      <c r="I2610" s="2">
        <f t="array" ref="I2610">SUMPRODUCT(B2594:B2613, (ROW(B2594:B2613)-ROW(B2594)+1)) / (20*21/2)</f>
        <v>11.167115238095239</v>
      </c>
      <c r="J2610" s="2">
        <f t="shared" si="322"/>
        <v>10.970738568244228</v>
      </c>
      <c r="K2610" s="2">
        <f t="shared" si="316"/>
        <v>10.852443118243436</v>
      </c>
    </row>
    <row r="2611" spans="1:11" ht="13.5" x14ac:dyDescent="0.25">
      <c r="A2611" s="3">
        <f>TITRES_STAT!B2614</f>
        <v>45807</v>
      </c>
      <c r="B2611" s="6">
        <f>TITRES_STAT!D2614</f>
        <v>11.5091</v>
      </c>
      <c r="C2611" s="2">
        <f t="shared" si="317"/>
        <v>0.37160000000000082</v>
      </c>
      <c r="D2611" s="2">
        <f t="shared" si="318"/>
        <v>11.222980000000002</v>
      </c>
      <c r="E2611" s="2">
        <f t="shared" si="320"/>
        <v>11.116160000000001</v>
      </c>
      <c r="F2611" s="2">
        <f t="shared" si="321"/>
        <v>10.941989999999995</v>
      </c>
      <c r="G2611" s="2">
        <f t="shared" si="323"/>
        <v>10.861077999999996</v>
      </c>
      <c r="H2611" s="2">
        <f t="shared" si="319"/>
        <v>10.369399499999993</v>
      </c>
      <c r="I2611" s="2">
        <f t="array" ref="I2611">SUMPRODUCT(B2595:B2614, (ROW(B2595:B2614)-ROW(B2595)+1)) / (20*21/2)</f>
        <v>11.216776190476191</v>
      </c>
      <c r="J2611" s="2">
        <f t="shared" si="322"/>
        <v>11.022011085554301</v>
      </c>
      <c r="K2611" s="2">
        <f t="shared" ref="K2611:K2674" si="324">$K$4*B2611+(1-$K$4)*K2610</f>
        <v>10.878194368508399</v>
      </c>
    </row>
    <row r="2612" spans="1:11" ht="13.5" x14ac:dyDescent="0.25">
      <c r="A2612" s="3">
        <f>TITRES_STAT!B2615</f>
        <v>45810</v>
      </c>
      <c r="B2612" s="6">
        <f>TITRES_STAT!D2615</f>
        <v>11.546200000000001</v>
      </c>
      <c r="C2612" s="2">
        <f t="shared" si="317"/>
        <v>3.7100000000000577E-2</v>
      </c>
      <c r="D2612" s="2">
        <f t="shared" si="318"/>
        <v>11.315860000000001</v>
      </c>
      <c r="E2612" s="2">
        <f t="shared" si="320"/>
        <v>11.180250000000001</v>
      </c>
      <c r="F2612" s="2">
        <f t="shared" si="321"/>
        <v>10.985179999999996</v>
      </c>
      <c r="G2612" s="2">
        <f t="shared" si="323"/>
        <v>10.877053999999996</v>
      </c>
      <c r="H2612" s="2">
        <f t="shared" si="319"/>
        <v>10.378688499999994</v>
      </c>
      <c r="I2612" s="2">
        <f t="array" ref="I2612">SUMPRODUCT(B2596:B2615, (ROW(B2596:B2615)-ROW(B2596)+1)) / (20*21/2)</f>
        <v>11.26168619047619</v>
      </c>
      <c r="J2612" s="2">
        <f t="shared" si="322"/>
        <v>11.071933839311034</v>
      </c>
      <c r="K2612" s="2">
        <f t="shared" si="324"/>
        <v>10.904390667782581</v>
      </c>
    </row>
    <row r="2613" spans="1:11" ht="13.5" x14ac:dyDescent="0.25">
      <c r="A2613" s="3">
        <f>TITRES_STAT!B2616</f>
        <v>45811</v>
      </c>
      <c r="B2613" s="6">
        <f>TITRES_STAT!D2616</f>
        <v>11.55</v>
      </c>
      <c r="C2613" s="2">
        <f t="shared" si="317"/>
        <v>3.8000000000000256E-3</v>
      </c>
      <c r="D2613" s="2">
        <f t="shared" si="318"/>
        <v>11.41508</v>
      </c>
      <c r="E2613" s="2">
        <f t="shared" si="320"/>
        <v>11.244719999999999</v>
      </c>
      <c r="F2613" s="2">
        <f t="shared" si="321"/>
        <v>11.028559999999999</v>
      </c>
      <c r="G2613" s="2">
        <f t="shared" si="323"/>
        <v>10.893105999999996</v>
      </c>
      <c r="H2613" s="2">
        <f t="shared" si="319"/>
        <v>10.387949999999995</v>
      </c>
      <c r="I2613" s="2">
        <f t="array" ref="I2613">SUMPRODUCT(B2597:B2616, (ROW(B2597:B2616)-ROW(B2597)+1)) / (20*21/2)</f>
        <v>11.302906666666667</v>
      </c>
      <c r="J2613" s="2">
        <f t="shared" si="322"/>
        <v>11.117463949852841</v>
      </c>
      <c r="K2613" s="2">
        <f t="shared" si="324"/>
        <v>10.929708680810716</v>
      </c>
    </row>
    <row r="2614" spans="1:11" ht="13.5" x14ac:dyDescent="0.25">
      <c r="A2614" s="3">
        <f>TITRES_STAT!B2617</f>
        <v>45812</v>
      </c>
      <c r="B2614" s="6">
        <f>TITRES_STAT!D2617</f>
        <v>11.55</v>
      </c>
      <c r="C2614" s="2">
        <f t="shared" si="317"/>
        <v>0</v>
      </c>
      <c r="D2614" s="2">
        <f t="shared" si="318"/>
        <v>11.45856</v>
      </c>
      <c r="E2614" s="2">
        <f t="shared" si="320"/>
        <v>11.291539999999999</v>
      </c>
      <c r="F2614" s="2">
        <f t="shared" si="321"/>
        <v>11.078444999999999</v>
      </c>
      <c r="G2614" s="2">
        <f t="shared" si="323"/>
        <v>10.909715999999994</v>
      </c>
      <c r="H2614" s="2">
        <f t="shared" si="319"/>
        <v>10.397211499999994</v>
      </c>
      <c r="I2614" s="2">
        <f t="array" ref="I2614">SUMPRODUCT(B2598:B2617, (ROW(B2598:B2617)-ROW(B2598)+1)) / (20*21/2)</f>
        <v>11.34475761904762</v>
      </c>
      <c r="J2614" s="2">
        <f t="shared" si="322"/>
        <v>11.158657859390665</v>
      </c>
      <c r="K2614" s="2">
        <f t="shared" si="324"/>
        <v>10.954033830582846</v>
      </c>
    </row>
    <row r="2615" spans="1:11" ht="13.5" x14ac:dyDescent="0.25">
      <c r="A2615" s="3">
        <f>TITRES_STAT!B2618</f>
        <v>45813</v>
      </c>
      <c r="B2615" s="6">
        <f>TITRES_STAT!D2618</f>
        <v>11.55</v>
      </c>
      <c r="C2615" s="2">
        <f t="shared" si="317"/>
        <v>0</v>
      </c>
      <c r="D2615" s="2">
        <f t="shared" si="318"/>
        <v>11.541059999999998</v>
      </c>
      <c r="E2615" s="2">
        <f t="shared" si="320"/>
        <v>11.338359999999998</v>
      </c>
      <c r="F2615" s="2">
        <f t="shared" si="321"/>
        <v>11.117185000000001</v>
      </c>
      <c r="G2615" s="2">
        <f t="shared" si="323"/>
        <v>10.927067999999995</v>
      </c>
      <c r="H2615" s="2">
        <f t="shared" si="319"/>
        <v>10.406890999999996</v>
      </c>
      <c r="I2615" s="2">
        <f t="array" ref="I2615">SUMPRODUCT(B2599:B2618, (ROW(B2599:B2618)-ROW(B2599)+1)) / (20*21/2)</f>
        <v>11.387664285714287</v>
      </c>
      <c r="J2615" s="2">
        <f t="shared" si="322"/>
        <v>11.195928539448698</v>
      </c>
      <c r="K2615" s="2">
        <f t="shared" si="324"/>
        <v>10.97740505291293</v>
      </c>
    </row>
    <row r="2616" spans="1:11" ht="13.5" x14ac:dyDescent="0.25">
      <c r="A2616" s="3">
        <f>TITRES_STAT!B2619</f>
        <v>45817</v>
      </c>
      <c r="B2616" s="6">
        <f>TITRES_STAT!D2619</f>
        <v>11.55</v>
      </c>
      <c r="C2616" s="2">
        <f t="shared" si="317"/>
        <v>0</v>
      </c>
      <c r="D2616" s="2">
        <f t="shared" si="318"/>
        <v>11.549240000000001</v>
      </c>
      <c r="E2616" s="2">
        <f t="shared" si="320"/>
        <v>11.386109999999999</v>
      </c>
      <c r="F2616" s="2">
        <f t="shared" si="321"/>
        <v>11.160565000000002</v>
      </c>
      <c r="G2616" s="2">
        <f t="shared" si="323"/>
        <v>10.942563999999996</v>
      </c>
      <c r="H2616" s="2">
        <f t="shared" si="319"/>
        <v>10.416570499999995</v>
      </c>
      <c r="I2616" s="2">
        <f t="array" ref="I2616">SUMPRODUCT(B2600:B2619, (ROW(B2600:B2619)-ROW(B2600)+1)) / (20*21/2)</f>
        <v>11.422439523809524</v>
      </c>
      <c r="J2616" s="2">
        <f t="shared" si="322"/>
        <v>11.229649630929774</v>
      </c>
      <c r="K2616" s="2">
        <f t="shared" si="324"/>
        <v>10.999859756720266</v>
      </c>
    </row>
    <row r="2617" spans="1:11" ht="13.5" x14ac:dyDescent="0.25">
      <c r="A2617" s="3">
        <f>TITRES_STAT!B2620</f>
        <v>45818</v>
      </c>
      <c r="B2617" s="6">
        <f>TITRES_STAT!D2620</f>
        <v>11.6</v>
      </c>
      <c r="C2617" s="2">
        <f t="shared" si="317"/>
        <v>4.9999999999998934E-2</v>
      </c>
      <c r="D2617" s="2">
        <f t="shared" si="318"/>
        <v>11.56</v>
      </c>
      <c r="E2617" s="2">
        <f t="shared" si="320"/>
        <v>11.437929999999998</v>
      </c>
      <c r="F2617" s="2">
        <f t="shared" si="321"/>
        <v>11.199480000000001</v>
      </c>
      <c r="G2617" s="2">
        <f t="shared" si="323"/>
        <v>10.959059999999997</v>
      </c>
      <c r="H2617" s="2">
        <f t="shared" si="319"/>
        <v>10.426081999999994</v>
      </c>
      <c r="I2617" s="2">
        <f t="array" ref="I2617">SUMPRODUCT(B2601:B2620, (ROW(B2601:B2620)-ROW(B2601)+1)) / (20*21/2)</f>
        <v>11.442522380952381</v>
      </c>
      <c r="J2617" s="2">
        <f t="shared" si="322"/>
        <v>11.264921094650749</v>
      </c>
      <c r="K2617" s="2">
        <f t="shared" si="324"/>
        <v>11.023394668221432</v>
      </c>
    </row>
    <row r="2618" spans="1:11" ht="13.5" x14ac:dyDescent="0.25">
      <c r="A2618" s="3">
        <f>TITRES_STAT!B2621</f>
        <v>45819</v>
      </c>
      <c r="B2618" s="6">
        <f>TITRES_STAT!D2621</f>
        <v>11.65</v>
      </c>
      <c r="C2618" s="2">
        <f t="shared" si="317"/>
        <v>5.0000000000000711E-2</v>
      </c>
      <c r="D2618" s="2">
        <f t="shared" si="318"/>
        <v>11.580000000000002</v>
      </c>
      <c r="E2618" s="2">
        <f t="shared" si="320"/>
        <v>11.497539999999999</v>
      </c>
      <c r="F2618" s="2">
        <f t="shared" si="321"/>
        <v>11.234860000000001</v>
      </c>
      <c r="G2618" s="2">
        <f t="shared" si="323"/>
        <v>10.977483999999997</v>
      </c>
      <c r="H2618" s="2">
        <f t="shared" si="319"/>
        <v>10.435703999999994</v>
      </c>
      <c r="I2618" s="2">
        <f t="array" ref="I2618">SUMPRODUCT(B2602:B2621, (ROW(B2602:B2621)-ROW(B2602)+1)) / (20*21/2)</f>
        <v>11.458983809523808</v>
      </c>
      <c r="J2618" s="2">
        <f t="shared" si="322"/>
        <v>11.301595276112582</v>
      </c>
      <c r="K2618" s="2">
        <f t="shared" si="324"/>
        <v>11.047967426330395</v>
      </c>
    </row>
    <row r="2619" spans="1:11" ht="13.5" x14ac:dyDescent="0.25">
      <c r="A2619" s="3">
        <f>TITRES_STAT!B2622</f>
        <v>45820</v>
      </c>
      <c r="B2619" s="6">
        <f>TITRES_STAT!D2622</f>
        <v>11.6</v>
      </c>
      <c r="C2619" s="2">
        <f t="shared" si="317"/>
        <v>-5.0000000000000711E-2</v>
      </c>
      <c r="D2619" s="2">
        <f t="shared" si="318"/>
        <v>11.59</v>
      </c>
      <c r="E2619" s="2">
        <f t="shared" si="320"/>
        <v>11.524279999999999</v>
      </c>
      <c r="F2619" s="2">
        <f t="shared" si="321"/>
        <v>11.269130000000002</v>
      </c>
      <c r="G2619" s="2">
        <f t="shared" si="323"/>
        <v>10.994908000000001</v>
      </c>
      <c r="H2619" s="2">
        <f t="shared" si="319"/>
        <v>10.444936999999992</v>
      </c>
      <c r="I2619" s="2">
        <f t="array" ref="I2619">SUMPRODUCT(B2603:B2622, (ROW(B2603:B2622)-ROW(B2603)+1)) / (20*21/2)</f>
        <v>11.455565714285717</v>
      </c>
      <c r="J2619" s="2">
        <f t="shared" si="322"/>
        <v>11.330014773625669</v>
      </c>
      <c r="K2619" s="2">
        <f t="shared" si="324"/>
        <v>11.069615762552733</v>
      </c>
    </row>
    <row r="2620" spans="1:11" ht="13.5" x14ac:dyDescent="0.25">
      <c r="A2620" s="3">
        <f>TITRES_STAT!B2623</f>
        <v>45821</v>
      </c>
      <c r="B2620" s="6">
        <f>TITRES_STAT!D2623</f>
        <v>11.48</v>
      </c>
      <c r="C2620" s="2">
        <f t="shared" si="317"/>
        <v>-0.11999999999999922</v>
      </c>
      <c r="D2620" s="2">
        <f t="shared" si="318"/>
        <v>11.575999999999999</v>
      </c>
      <c r="E2620" s="2">
        <f t="shared" si="320"/>
        <v>11.558529999999999</v>
      </c>
      <c r="F2620" s="2">
        <f t="shared" si="321"/>
        <v>11.307155000000003</v>
      </c>
      <c r="G2620" s="2">
        <f t="shared" si="323"/>
        <v>11.010860000000001</v>
      </c>
      <c r="H2620" s="2">
        <f t="shared" si="319"/>
        <v>10.452454999999993</v>
      </c>
      <c r="I2620" s="2">
        <f t="array" ref="I2620">SUMPRODUCT(B2604:B2623, (ROW(B2604:B2623)-ROW(B2604)+1)) / (20*21/2)</f>
        <v>11.458839523809525</v>
      </c>
      <c r="J2620" s="2">
        <f t="shared" si="322"/>
        <v>11.344299080899415</v>
      </c>
      <c r="K2620" s="2">
        <f t="shared" si="324"/>
        <v>11.085709262060469</v>
      </c>
    </row>
    <row r="2621" spans="1:11" ht="13.5" x14ac:dyDescent="0.25">
      <c r="A2621" s="3">
        <f>TITRES_STAT!B2624</f>
        <v>45824</v>
      </c>
      <c r="B2621" s="6">
        <f>TITRES_STAT!D2624</f>
        <v>11.48</v>
      </c>
      <c r="C2621" s="2">
        <f t="shared" si="317"/>
        <v>0</v>
      </c>
      <c r="D2621" s="2">
        <f t="shared" si="318"/>
        <v>11.562000000000001</v>
      </c>
      <c r="E2621" s="2">
        <f t="shared" si="320"/>
        <v>11.555620000000001</v>
      </c>
      <c r="F2621" s="2">
        <f t="shared" si="321"/>
        <v>11.335890000000001</v>
      </c>
      <c r="G2621" s="2">
        <f t="shared" si="323"/>
        <v>11.018452000000003</v>
      </c>
      <c r="H2621" s="2">
        <f t="shared" si="319"/>
        <v>10.460158999999992</v>
      </c>
      <c r="I2621" s="2">
        <f t="array" ref="I2621">SUMPRODUCT(B2605:B2624, (ROW(B2605:B2624)-ROW(B2605)+1)) / (20*21/2)</f>
        <v>11.459805238095241</v>
      </c>
      <c r="J2621" s="2">
        <f t="shared" si="322"/>
        <v>11.357222977956614</v>
      </c>
      <c r="K2621" s="2">
        <f t="shared" si="324"/>
        <v>11.10117164394045</v>
      </c>
    </row>
    <row r="2622" spans="1:11" ht="13.5" x14ac:dyDescent="0.25">
      <c r="A2622" s="3">
        <f>TITRES_STAT!B2625</f>
        <v>45825</v>
      </c>
      <c r="B2622" s="6">
        <f>TITRES_STAT!D2625</f>
        <v>11.3</v>
      </c>
      <c r="C2622" s="2">
        <f t="shared" si="317"/>
        <v>-0.17999999999999972</v>
      </c>
      <c r="D2622" s="2">
        <f t="shared" si="318"/>
        <v>11.502000000000001</v>
      </c>
      <c r="E2622" s="2">
        <f t="shared" si="320"/>
        <v>11.531000000000001</v>
      </c>
      <c r="F2622" s="2">
        <f t="shared" si="321"/>
        <v>11.355625</v>
      </c>
      <c r="G2622" s="2">
        <f t="shared" si="323"/>
        <v>11.023932000000002</v>
      </c>
      <c r="H2622" s="2">
        <f t="shared" si="319"/>
        <v>10.466962999999994</v>
      </c>
      <c r="I2622" s="2">
        <f t="array" ref="I2622">SUMPRODUCT(B2606:B2625, (ROW(B2606:B2625)-ROW(B2606)+1)) / (20*21/2)</f>
        <v>11.42406523809524</v>
      </c>
      <c r="J2622" s="2">
        <f t="shared" si="322"/>
        <v>11.351773170532175</v>
      </c>
      <c r="K2622" s="2">
        <f t="shared" si="324"/>
        <v>11.108968834374158</v>
      </c>
    </row>
    <row r="2623" spans="1:11" ht="13.5" x14ac:dyDescent="0.25">
      <c r="A2623" s="3">
        <f>TITRES_STAT!B2626</f>
        <v>45826</v>
      </c>
      <c r="B2623" s="6">
        <f>TITRES_STAT!D2626</f>
        <v>11.39</v>
      </c>
      <c r="C2623" s="2">
        <f t="shared" si="317"/>
        <v>8.9999999999999858E-2</v>
      </c>
      <c r="D2623" s="2">
        <f t="shared" si="318"/>
        <v>11.45</v>
      </c>
      <c r="E2623" s="2">
        <f t="shared" si="320"/>
        <v>11.515000000000001</v>
      </c>
      <c r="F2623" s="2">
        <f t="shared" si="321"/>
        <v>11.379859999999999</v>
      </c>
      <c r="G2623" s="2">
        <f t="shared" si="323"/>
        <v>11.033998000000002</v>
      </c>
      <c r="H2623" s="2">
        <f t="shared" si="319"/>
        <v>10.474216999999994</v>
      </c>
      <c r="I2623" s="2">
        <f t="array" ref="I2623">SUMPRODUCT(B2607:B2626, (ROW(B2607:B2626)-ROW(B2607)+1)) / (20*21/2)</f>
        <v>11.387667142857143</v>
      </c>
      <c r="J2623" s="2">
        <f t="shared" si="322"/>
        <v>11.355413820957683</v>
      </c>
      <c r="K2623" s="2">
        <f t="shared" si="324"/>
        <v>11.119989664398702</v>
      </c>
    </row>
    <row r="2624" spans="1:11" ht="13.5" x14ac:dyDescent="0.25">
      <c r="A2624" s="3">
        <f>TITRES_STAT!B2627</f>
        <v>45827</v>
      </c>
      <c r="B2624" s="6">
        <f>TITRES_STAT!D2627</f>
        <v>11.39</v>
      </c>
      <c r="C2624" s="2">
        <f t="shared" si="317"/>
        <v>0</v>
      </c>
      <c r="D2624" s="2">
        <f t="shared" si="318"/>
        <v>11.408000000000001</v>
      </c>
      <c r="E2624" s="2">
        <f t="shared" si="320"/>
        <v>11.499000000000001</v>
      </c>
      <c r="F2624" s="2">
        <f t="shared" si="321"/>
        <v>11.39527</v>
      </c>
      <c r="G2624" s="2">
        <f t="shared" si="323"/>
        <v>11.047779999999999</v>
      </c>
      <c r="H2624" s="2">
        <f t="shared" si="319"/>
        <v>10.48193549999999</v>
      </c>
      <c r="I2624" s="2">
        <f t="array" ref="I2624">SUMPRODUCT(B2608:B2627, (ROW(B2608:B2627)-ROW(B2608)+1)) / (20*21/2)</f>
        <v>11.383947619047619</v>
      </c>
      <c r="J2624" s="2">
        <f t="shared" si="322"/>
        <v>11.358707742771237</v>
      </c>
      <c r="K2624" s="2">
        <f t="shared" si="324"/>
        <v>11.130578305010518</v>
      </c>
    </row>
    <row r="2625" spans="1:11" ht="13.5" x14ac:dyDescent="0.25">
      <c r="A2625" s="3">
        <f>TITRES_STAT!B2628</f>
        <v>45828</v>
      </c>
      <c r="B2625" s="6">
        <f>TITRES_STAT!D2628</f>
        <v>11.02</v>
      </c>
      <c r="C2625" s="2">
        <f t="shared" si="317"/>
        <v>-0.37000000000000099</v>
      </c>
      <c r="D2625" s="2">
        <f t="shared" si="318"/>
        <v>11.315999999999999</v>
      </c>
      <c r="E2625" s="2">
        <f t="shared" si="320"/>
        <v>11.446</v>
      </c>
      <c r="F2625" s="2">
        <f t="shared" si="321"/>
        <v>11.392179999999998</v>
      </c>
      <c r="G2625" s="2">
        <f t="shared" si="323"/>
        <v>11.054532000000002</v>
      </c>
      <c r="H2625" s="2">
        <f t="shared" si="319"/>
        <v>10.48701399999999</v>
      </c>
      <c r="I2625" s="2">
        <f t="array" ref="I2625">SUMPRODUCT(B2609:B2628, (ROW(B2609:B2628)-ROW(B2609)+1)) / (20*21/2)</f>
        <v>11.374189047619046</v>
      </c>
      <c r="J2625" s="2">
        <f t="shared" si="322"/>
        <v>11.32644986250731</v>
      </c>
      <c r="K2625" s="2">
        <f t="shared" si="324"/>
        <v>11.126241900892458</v>
      </c>
    </row>
    <row r="2626" spans="1:11" ht="13.5" x14ac:dyDescent="0.25">
      <c r="A2626" s="3">
        <f>TITRES_STAT!B2629</f>
        <v>45831</v>
      </c>
      <c r="B2626" s="6">
        <f>TITRES_STAT!D2629</f>
        <v>11.01</v>
      </c>
      <c r="C2626" s="2">
        <f t="shared" si="317"/>
        <v>-9.9999999999997868E-3</v>
      </c>
      <c r="D2626" s="2">
        <f t="shared" si="318"/>
        <v>11.221999999999998</v>
      </c>
      <c r="E2626" s="2">
        <f t="shared" si="320"/>
        <v>11.391999999999999</v>
      </c>
      <c r="F2626" s="2">
        <f t="shared" si="321"/>
        <v>11.389054999999997</v>
      </c>
      <c r="G2626" s="2">
        <f t="shared" si="323"/>
        <v>11.061084000000003</v>
      </c>
      <c r="H2626" s="2">
        <f t="shared" si="319"/>
        <v>10.492599999999992</v>
      </c>
      <c r="I2626" s="2">
        <f t="array" ref="I2626">SUMPRODUCT(B2610:B2629, (ROW(B2610:B2629)-ROW(B2610)+1)) / (20*21/2)</f>
        <v>11.358496666666666</v>
      </c>
      <c r="J2626" s="2">
        <f t="shared" si="322"/>
        <v>11.296311780363757</v>
      </c>
      <c r="K2626" s="2">
        <f t="shared" si="324"/>
        <v>11.121683394975106</v>
      </c>
    </row>
    <row r="2627" spans="1:11" ht="13.5" x14ac:dyDescent="0.25">
      <c r="A2627" s="3">
        <f>TITRES_STAT!B2630</f>
        <v>45832</v>
      </c>
      <c r="B2627" s="6">
        <f>TITRES_STAT!D2630</f>
        <v>11.35</v>
      </c>
      <c r="C2627" s="2">
        <f t="shared" si="317"/>
        <v>0.33999999999999986</v>
      </c>
      <c r="D2627" s="2">
        <f t="shared" si="318"/>
        <v>11.231999999999999</v>
      </c>
      <c r="E2627" s="2">
        <f t="shared" si="320"/>
        <v>11.367000000000001</v>
      </c>
      <c r="F2627" s="2">
        <f t="shared" si="321"/>
        <v>11.402464999999998</v>
      </c>
      <c r="G2627" s="2">
        <f t="shared" si="323"/>
        <v>11.069236</v>
      </c>
      <c r="H2627" s="2">
        <f t="shared" si="319"/>
        <v>10.499885999999993</v>
      </c>
      <c r="I2627" s="2">
        <f t="array" ref="I2627">SUMPRODUCT(B2611:B2630, (ROW(B2611:B2630)-ROW(B2611)+1)) / (20*21/2)</f>
        <v>11.32510238095238</v>
      </c>
      <c r="J2627" s="2">
        <f t="shared" si="322"/>
        <v>11.301424944138637</v>
      </c>
      <c r="K2627" s="2">
        <f t="shared" si="324"/>
        <v>11.130636987329025</v>
      </c>
    </row>
    <row r="2628" spans="1:11" ht="13.5" x14ac:dyDescent="0.25">
      <c r="A2628" s="3">
        <f>TITRES_STAT!B2631</f>
        <v>45833</v>
      </c>
      <c r="B2628" s="6">
        <f>TITRES_STAT!D2631</f>
        <v>11.3</v>
      </c>
      <c r="C2628" s="2">
        <f t="shared" ref="C2628:C2691" si="325">B2628-B2627</f>
        <v>-4.9999999999998934E-2</v>
      </c>
      <c r="D2628" s="2">
        <f t="shared" si="318"/>
        <v>11.214000000000002</v>
      </c>
      <c r="E2628" s="2">
        <f t="shared" si="320"/>
        <v>11.331999999999999</v>
      </c>
      <c r="F2628" s="2">
        <f t="shared" si="321"/>
        <v>11.414769999999999</v>
      </c>
      <c r="G2628" s="2">
        <f t="shared" si="323"/>
        <v>11.076016000000003</v>
      </c>
      <c r="H2628" s="2">
        <f t="shared" si="319"/>
        <v>10.506921999999996</v>
      </c>
      <c r="I2628" s="2">
        <f t="array" ref="I2628">SUMPRODUCT(B2612:B2631, (ROW(B2612:B2631)-ROW(B2612)+1)) / (20*21/2)</f>
        <v>11.313029523809522</v>
      </c>
      <c r="J2628" s="2">
        <f t="shared" si="322"/>
        <v>11.301289235173051</v>
      </c>
      <c r="K2628" s="2">
        <f t="shared" si="324"/>
        <v>11.137278674100436</v>
      </c>
    </row>
    <row r="2629" spans="1:11" ht="13.5" x14ac:dyDescent="0.25">
      <c r="A2629" s="3">
        <f>TITRES_STAT!B2632</f>
        <v>45835</v>
      </c>
      <c r="B2629" s="6">
        <f>TITRES_STAT!D2632</f>
        <v>11.25</v>
      </c>
      <c r="C2629" s="2">
        <f t="shared" si="325"/>
        <v>-5.0000000000000711E-2</v>
      </c>
      <c r="D2629" s="2">
        <f t="shared" si="318"/>
        <v>11.186000000000002</v>
      </c>
      <c r="E2629" s="2">
        <f t="shared" si="320"/>
        <v>11.297000000000001</v>
      </c>
      <c r="F2629" s="2">
        <f t="shared" si="321"/>
        <v>11.410640000000001</v>
      </c>
      <c r="G2629" s="2">
        <f t="shared" si="323"/>
        <v>11.078452</v>
      </c>
      <c r="H2629" s="2">
        <f t="shared" si="319"/>
        <v>10.513104499999997</v>
      </c>
      <c r="I2629" s="2">
        <f t="array" ref="I2629">SUMPRODUCT(B2613:B2632, (ROW(B2613:B2632)-ROW(B2613)+1)) / (20*21/2)</f>
        <v>11.303000000000001</v>
      </c>
      <c r="J2629" s="2">
        <f t="shared" si="322"/>
        <v>11.296404546108951</v>
      </c>
      <c r="K2629" s="2">
        <f t="shared" si="324"/>
        <v>11.14169911825336</v>
      </c>
    </row>
    <row r="2630" spans="1:11" ht="13.5" x14ac:dyDescent="0.25">
      <c r="A2630" s="3">
        <f>TITRES_STAT!B2633</f>
        <v>45838</v>
      </c>
      <c r="B2630" s="6">
        <f>TITRES_STAT!D2633</f>
        <v>11.06</v>
      </c>
      <c r="C2630" s="2">
        <f t="shared" si="325"/>
        <v>-0.1899999999999995</v>
      </c>
      <c r="D2630" s="2">
        <f t="shared" ref="D2630:D2693" si="326">AVERAGE(B2626:B2630)</f>
        <v>11.193999999999999</v>
      </c>
      <c r="E2630" s="2">
        <f t="shared" si="320"/>
        <v>11.254999999999999</v>
      </c>
      <c r="F2630" s="2">
        <f t="shared" si="321"/>
        <v>11.406764999999998</v>
      </c>
      <c r="G2630" s="2">
        <f t="shared" si="323"/>
        <v>11.077459999999999</v>
      </c>
      <c r="H2630" s="2">
        <f t="shared" si="319"/>
        <v>10.516618499999995</v>
      </c>
      <c r="I2630" s="2">
        <f t="array" ref="I2630">SUMPRODUCT(B2614:B2633, (ROW(B2614:B2633)-ROW(B2614)+1)) / (20*21/2)</f>
        <v>11.333238095238094</v>
      </c>
      <c r="J2630" s="2">
        <f t="shared" si="322"/>
        <v>11.273889827431907</v>
      </c>
      <c r="K2630" s="2">
        <f t="shared" si="324"/>
        <v>11.138495231263033</v>
      </c>
    </row>
    <row r="2631" spans="1:11" ht="13.5" x14ac:dyDescent="0.25">
      <c r="A2631" s="3">
        <f>TITRES_STAT!B2634</f>
        <v>45839</v>
      </c>
      <c r="B2631" s="6">
        <f>TITRES_STAT!D2634</f>
        <v>11.28</v>
      </c>
      <c r="C2631" s="2">
        <f t="shared" si="325"/>
        <v>0.21999999999999886</v>
      </c>
      <c r="D2631" s="2">
        <f t="shared" si="326"/>
        <v>11.248000000000001</v>
      </c>
      <c r="E2631" s="2">
        <f t="shared" si="320"/>
        <v>11.234999999999999</v>
      </c>
      <c r="F2631" s="2">
        <f t="shared" si="321"/>
        <v>11.395309999999998</v>
      </c>
      <c r="G2631" s="2">
        <f t="shared" si="323"/>
        <v>11.08644</v>
      </c>
      <c r="H2631" s="2">
        <f t="shared" si="319"/>
        <v>10.521928999999995</v>
      </c>
      <c r="I2631" s="2">
        <f t="array" ref="I2631">SUMPRODUCT(B2615:B2634, (ROW(B2615:B2634)-ROW(B2615)+1)) / (20*21/2)</f>
        <v>11.382761904761905</v>
      </c>
      <c r="J2631" s="2">
        <f t="shared" si="322"/>
        <v>11.274471748628869</v>
      </c>
      <c r="K2631" s="2">
        <f t="shared" si="324"/>
        <v>11.144044437880169</v>
      </c>
    </row>
    <row r="2632" spans="1:11" ht="13.5" x14ac:dyDescent="0.25">
      <c r="A2632" s="3">
        <f>TITRES_STAT!B2635</f>
        <v>45840</v>
      </c>
      <c r="B2632" s="6">
        <f>TITRES_STAT!D2635</f>
        <v>11.29</v>
      </c>
      <c r="C2632" s="2">
        <f t="shared" si="325"/>
        <v>9.9999999999997868E-3</v>
      </c>
      <c r="D2632" s="2">
        <f t="shared" si="326"/>
        <v>11.236000000000001</v>
      </c>
      <c r="E2632" s="2">
        <f t="shared" si="320"/>
        <v>11.234</v>
      </c>
      <c r="F2632" s="2">
        <f t="shared" si="321"/>
        <v>11.3825</v>
      </c>
      <c r="G2632" s="2">
        <f t="shared" si="323"/>
        <v>11.092089999999999</v>
      </c>
      <c r="H2632" s="2">
        <f t="shared" si="319"/>
        <v>10.527289499999995</v>
      </c>
      <c r="I2632" s="2">
        <f t="array" ref="I2632">SUMPRODUCT(B2616:B2635, (ROW(B2616:B2635)-ROW(B2616)+1)) / (20*21/2)</f>
        <v>11.386761904761906</v>
      </c>
      <c r="J2632" s="2">
        <f t="shared" si="322"/>
        <v>11.275950629711835</v>
      </c>
      <c r="K2632" s="2">
        <f t="shared" si="324"/>
        <v>11.149768185414281</v>
      </c>
    </row>
    <row r="2633" spans="1:11" ht="13.5" x14ac:dyDescent="0.25">
      <c r="A2633" s="3">
        <f>TITRES_STAT!B2636</f>
        <v>45841</v>
      </c>
      <c r="B2633" s="6">
        <f>TITRES_STAT!D2636</f>
        <v>11.7</v>
      </c>
      <c r="C2633" s="2">
        <f t="shared" si="325"/>
        <v>0.41000000000000014</v>
      </c>
      <c r="D2633" s="2">
        <f t="shared" si="326"/>
        <v>11.315999999999999</v>
      </c>
      <c r="E2633" s="2">
        <f t="shared" si="320"/>
        <v>11.265000000000002</v>
      </c>
      <c r="F2633" s="2">
        <f t="shared" si="321"/>
        <v>11.389999999999999</v>
      </c>
      <c r="G2633" s="2">
        <f t="shared" si="323"/>
        <v>11.110214000000001</v>
      </c>
      <c r="H2633" s="2">
        <f t="shared" si="319"/>
        <v>10.53404999999999</v>
      </c>
      <c r="I2633" s="2">
        <f t="array" ref="I2633">SUMPRODUCT(B2617:B2636, (ROW(B2617:B2636)-ROW(B2617)+1)) / (20*21/2)</f>
        <v>11.443619047619048</v>
      </c>
      <c r="J2633" s="2">
        <f t="shared" si="322"/>
        <v>11.316336284024993</v>
      </c>
      <c r="K2633" s="2">
        <f t="shared" si="324"/>
        <v>11.171345903633329</v>
      </c>
    </row>
    <row r="2634" spans="1:11" ht="13.5" x14ac:dyDescent="0.25">
      <c r="A2634" s="3">
        <f>TITRES_STAT!B2637</f>
        <v>45842</v>
      </c>
      <c r="B2634" s="6">
        <f>TITRES_STAT!D2637</f>
        <v>11.91</v>
      </c>
      <c r="C2634" s="2">
        <f t="shared" si="325"/>
        <v>0.21000000000000085</v>
      </c>
      <c r="D2634" s="2">
        <f t="shared" si="326"/>
        <v>11.447999999999999</v>
      </c>
      <c r="E2634" s="2">
        <f t="shared" si="320"/>
        <v>11.317</v>
      </c>
      <c r="F2634" s="2">
        <f t="shared" si="321"/>
        <v>11.407999999999999</v>
      </c>
      <c r="G2634" s="2">
        <f t="shared" si="323"/>
        <v>11.133094000000002</v>
      </c>
      <c r="H2634" s="2">
        <f t="shared" ref="H2634:H2693" si="327">AVERAGE(B2435:B2634)</f>
        <v>10.54186049999999</v>
      </c>
      <c r="I2634" s="2">
        <f t="array" ref="I2634">SUMPRODUCT(B2618:B2637, (ROW(B2618:B2637)-ROW(B2618)+1)) / (20*21/2)</f>
        <v>11.498333333333331</v>
      </c>
      <c r="J2634" s="2">
        <f t="shared" si="322"/>
        <v>11.372875685546422</v>
      </c>
      <c r="K2634" s="2">
        <f t="shared" si="324"/>
        <v>11.200312730941826</v>
      </c>
    </row>
    <row r="2635" spans="1:11" ht="13.5" x14ac:dyDescent="0.25">
      <c r="A2635" s="3">
        <f>TITRES_STAT!B2638</f>
        <v>45845</v>
      </c>
      <c r="B2635" s="6">
        <f>TITRES_STAT!D2638</f>
        <v>11.45</v>
      </c>
      <c r="C2635" s="2">
        <f t="shared" si="325"/>
        <v>-0.46000000000000085</v>
      </c>
      <c r="D2635" s="2">
        <f t="shared" si="326"/>
        <v>11.526</v>
      </c>
      <c r="E2635" s="2">
        <f t="shared" si="320"/>
        <v>11.36</v>
      </c>
      <c r="F2635" s="2">
        <f t="shared" si="321"/>
        <v>11.402999999999999</v>
      </c>
      <c r="G2635" s="2">
        <f t="shared" si="323"/>
        <v>11.146590000000002</v>
      </c>
      <c r="H2635" s="2">
        <f t="shared" si="327"/>
        <v>10.54802099999999</v>
      </c>
      <c r="I2635" s="2">
        <f t="array" ref="I2635">SUMPRODUCT(B2619:B2638, (ROW(B2619:B2638)-ROW(B2619)+1)) / (20*21/2)</f>
        <v>11.551142857142857</v>
      </c>
      <c r="J2635" s="2">
        <f t="shared" si="322"/>
        <v>11.380220858351525</v>
      </c>
      <c r="K2635" s="2">
        <f t="shared" si="324"/>
        <v>11.210104388551951</v>
      </c>
    </row>
    <row r="2636" spans="1:11" ht="13.5" x14ac:dyDescent="0.25">
      <c r="A2636" s="3">
        <f>TITRES_STAT!B2639</f>
        <v>45846</v>
      </c>
      <c r="B2636" s="6">
        <f>TITRES_STAT!D2639</f>
        <v>12</v>
      </c>
      <c r="C2636" s="2">
        <f t="shared" si="325"/>
        <v>0.55000000000000071</v>
      </c>
      <c r="D2636" s="2">
        <f t="shared" si="326"/>
        <v>11.669999999999998</v>
      </c>
      <c r="E2636" s="2">
        <f t="shared" ref="E2636:E2693" si="328">AVERAGE(B2627:B2636)</f>
        <v>11.459</v>
      </c>
      <c r="F2636" s="2">
        <f t="shared" si="321"/>
        <v>11.425499999999998</v>
      </c>
      <c r="G2636" s="2">
        <f t="shared" si="323"/>
        <v>11.173872000000001</v>
      </c>
      <c r="H2636" s="2">
        <f t="shared" si="327"/>
        <v>10.556513499999987</v>
      </c>
      <c r="I2636" s="2">
        <f t="array" ref="I2636">SUMPRODUCT(B2620:B2639, (ROW(B2620:B2639)-ROW(B2620)+1)) / (20*21/2)</f>
        <v>11.654666666666667</v>
      </c>
      <c r="J2636" s="2">
        <f t="shared" si="322"/>
        <v>11.439247443270427</v>
      </c>
      <c r="K2636" s="2">
        <f t="shared" si="324"/>
        <v>11.24108068704011</v>
      </c>
    </row>
    <row r="2637" spans="1:11" ht="13.5" x14ac:dyDescent="0.25">
      <c r="A2637" s="3">
        <f>TITRES_STAT!B2640</f>
        <v>45847</v>
      </c>
      <c r="B2637" s="6">
        <f>TITRES_STAT!D2640</f>
        <v>12</v>
      </c>
      <c r="C2637" s="2">
        <f t="shared" si="325"/>
        <v>0</v>
      </c>
      <c r="D2637" s="2">
        <f t="shared" si="326"/>
        <v>11.812000000000001</v>
      </c>
      <c r="E2637" s="2">
        <f t="shared" si="328"/>
        <v>11.523999999999999</v>
      </c>
      <c r="F2637" s="2">
        <f t="shared" si="321"/>
        <v>11.445499999999999</v>
      </c>
      <c r="G2637" s="2">
        <f t="shared" si="323"/>
        <v>11.200224000000002</v>
      </c>
      <c r="H2637" s="2">
        <f t="shared" si="327"/>
        <v>10.565470499999989</v>
      </c>
      <c r="I2637" s="2">
        <f t="array" ref="I2637">SUMPRODUCT(B2621:B2640, (ROW(B2621:B2640)-ROW(B2621)+1)) / (20*21/2)</f>
        <v>11.743190476190478</v>
      </c>
      <c r="J2637" s="2">
        <f t="shared" si="322"/>
        <v>11.492652448673242</v>
      </c>
      <c r="K2637" s="2">
        <f t="shared" si="324"/>
        <v>11.270842228724812</v>
      </c>
    </row>
    <row r="2638" spans="1:11" ht="13.5" x14ac:dyDescent="0.25">
      <c r="A2638" s="3">
        <f>TITRES_STAT!B2641</f>
        <v>45848</v>
      </c>
      <c r="B2638" s="6">
        <f>TITRES_STAT!D2641</f>
        <v>12</v>
      </c>
      <c r="C2638" s="2">
        <f t="shared" si="325"/>
        <v>0</v>
      </c>
      <c r="D2638" s="2">
        <f t="shared" si="326"/>
        <v>11.872</v>
      </c>
      <c r="E2638" s="2">
        <f t="shared" si="328"/>
        <v>11.593999999999999</v>
      </c>
      <c r="F2638" s="2">
        <f t="shared" si="321"/>
        <v>11.462999999999997</v>
      </c>
      <c r="G2638" s="2">
        <f t="shared" si="323"/>
        <v>11.224720000000001</v>
      </c>
      <c r="H2638" s="2">
        <f t="shared" si="327"/>
        <v>10.57396299999999</v>
      </c>
      <c r="I2638" s="2">
        <f t="array" ref="I2638">SUMPRODUCT(B2622:B2641, (ROW(B2622:B2641)-ROW(B2622)+1)) / (20*21/2)</f>
        <v>11.837619047619048</v>
      </c>
      <c r="J2638" s="2">
        <f t="shared" si="322"/>
        <v>11.540971263085314</v>
      </c>
      <c r="K2638" s="2">
        <f t="shared" si="324"/>
        <v>11.29943665112776</v>
      </c>
    </row>
    <row r="2639" spans="1:11" ht="13.5" x14ac:dyDescent="0.25">
      <c r="A2639" s="3">
        <f>TITRES_STAT!B2642</f>
        <v>45849</v>
      </c>
      <c r="B2639" s="6">
        <f>TITRES_STAT!D2642</f>
        <v>12.55</v>
      </c>
      <c r="C2639" s="2">
        <f t="shared" si="325"/>
        <v>0.55000000000000071</v>
      </c>
      <c r="D2639" s="2">
        <f t="shared" si="326"/>
        <v>12</v>
      </c>
      <c r="E2639" s="2">
        <f t="shared" si="328"/>
        <v>11.724</v>
      </c>
      <c r="F2639" s="2">
        <f t="shared" si="321"/>
        <v>11.510499999999999</v>
      </c>
      <c r="G2639" s="2">
        <f t="shared" si="323"/>
        <v>11.260216</v>
      </c>
      <c r="H2639" s="2">
        <f t="shared" si="327"/>
        <v>10.586087999999991</v>
      </c>
      <c r="I2639" s="2">
        <f t="array" ref="I2639">SUMPRODUCT(B2623:B2642, (ROW(B2623:B2642)-ROW(B2623)+1)) / (20*21/2)</f>
        <v>11.950761904761904</v>
      </c>
      <c r="J2639" s="2">
        <f t="shared" si="322"/>
        <v>11.63706923802957</v>
      </c>
      <c r="K2639" s="2">
        <f t="shared" si="324"/>
        <v>11.348478351083534</v>
      </c>
    </row>
    <row r="2640" spans="1:11" ht="13.5" x14ac:dyDescent="0.25">
      <c r="A2640" s="3">
        <f>TITRES_STAT!B2643</f>
        <v>45852</v>
      </c>
      <c r="B2640" s="6">
        <f>TITRES_STAT!D2643</f>
        <v>12.44</v>
      </c>
      <c r="C2640" s="2">
        <f t="shared" si="325"/>
        <v>-0.11000000000000121</v>
      </c>
      <c r="D2640" s="2">
        <f t="shared" si="326"/>
        <v>12.197999999999999</v>
      </c>
      <c r="E2640" s="2">
        <f t="shared" si="328"/>
        <v>11.861999999999998</v>
      </c>
      <c r="F2640" s="2">
        <f t="shared" si="321"/>
        <v>11.558499999999999</v>
      </c>
      <c r="G2640" s="2">
        <f t="shared" si="323"/>
        <v>11.295368000000002</v>
      </c>
      <c r="H2640" s="2">
        <f t="shared" si="327"/>
        <v>10.597662999999994</v>
      </c>
      <c r="I2640" s="2">
        <f t="array" ref="I2640">SUMPRODUCT(B2624:B2643, (ROW(B2624:B2643)-ROW(B2624)+1)) / (20*21/2)</f>
        <v>12.073904761904762</v>
      </c>
      <c r="J2640" s="2">
        <f t="shared" si="322"/>
        <v>11.713538834407705</v>
      </c>
      <c r="K2640" s="2">
        <f t="shared" si="324"/>
        <v>11.391283121629279</v>
      </c>
    </row>
    <row r="2641" spans="1:11" ht="13.5" x14ac:dyDescent="0.25">
      <c r="A2641" s="3">
        <f>TITRES_STAT!B2644</f>
        <v>45853</v>
      </c>
      <c r="B2641" s="6">
        <f>TITRES_STAT!D2644</f>
        <v>12.55</v>
      </c>
      <c r="C2641" s="2">
        <f t="shared" si="325"/>
        <v>0.11000000000000121</v>
      </c>
      <c r="D2641" s="2">
        <f t="shared" si="326"/>
        <v>12.307999999999998</v>
      </c>
      <c r="E2641" s="2">
        <f t="shared" si="328"/>
        <v>11.988999999999999</v>
      </c>
      <c r="F2641" s="2">
        <f t="shared" si="321"/>
        <v>11.611999999999998</v>
      </c>
      <c r="G2641" s="2">
        <f t="shared" si="323"/>
        <v>11.33272</v>
      </c>
      <c r="H2641" s="2">
        <f t="shared" si="327"/>
        <v>10.609694999999993</v>
      </c>
      <c r="I2641" s="2">
        <f t="array" ref="I2641">SUMPRODUCT(B2625:B2644, (ROW(B2625:B2644)-ROW(B2625)+1)) / (20*21/2)</f>
        <v>12.18852380952381</v>
      </c>
      <c r="J2641" s="2">
        <f t="shared" si="322"/>
        <v>11.793201802559352</v>
      </c>
      <c r="K2641" s="2">
        <f t="shared" si="324"/>
        <v>11.436722999212444</v>
      </c>
    </row>
    <row r="2642" spans="1:11" ht="13.5" x14ac:dyDescent="0.25">
      <c r="A2642" s="3">
        <f>TITRES_STAT!B2645</f>
        <v>45854</v>
      </c>
      <c r="B2642" s="6">
        <f>TITRES_STAT!D2645</f>
        <v>12.8</v>
      </c>
      <c r="C2642" s="2">
        <f t="shared" si="325"/>
        <v>0.25</v>
      </c>
      <c r="D2642" s="2">
        <f t="shared" si="326"/>
        <v>12.468</v>
      </c>
      <c r="E2642" s="2">
        <f t="shared" si="328"/>
        <v>12.139999999999999</v>
      </c>
      <c r="F2642" s="2">
        <f t="shared" si="321"/>
        <v>11.687000000000001</v>
      </c>
      <c r="G2642" s="2">
        <f t="shared" si="323"/>
        <v>11.375071999999999</v>
      </c>
      <c r="H2642" s="2">
        <f t="shared" si="327"/>
        <v>10.622883999999997</v>
      </c>
      <c r="I2642" s="2">
        <f t="array" ref="I2642">SUMPRODUCT(B2626:B2645, (ROW(B2626:B2645)-ROW(B2626)+1)) / (20*21/2)</f>
        <v>12.29847619047619</v>
      </c>
      <c r="J2642" s="2">
        <f t="shared" si="322"/>
        <v>11.889087345172747</v>
      </c>
      <c r="K2642" s="2">
        <f t="shared" si="324"/>
        <v>11.490184842380584</v>
      </c>
    </row>
    <row r="2643" spans="1:11" ht="13.5" x14ac:dyDescent="0.25">
      <c r="A2643" s="3">
        <f>TITRES_STAT!B2646</f>
        <v>45855</v>
      </c>
      <c r="B2643" s="6">
        <f>TITRES_STAT!D2646</f>
        <v>12.98</v>
      </c>
      <c r="C2643" s="2">
        <f t="shared" si="325"/>
        <v>0.17999999999999972</v>
      </c>
      <c r="D2643" s="2">
        <f t="shared" si="326"/>
        <v>12.664000000000001</v>
      </c>
      <c r="E2643" s="2">
        <f t="shared" si="328"/>
        <v>12.267999999999999</v>
      </c>
      <c r="F2643" s="2">
        <f t="shared" si="321"/>
        <v>11.766500000000002</v>
      </c>
      <c r="G2643" s="2">
        <f t="shared" si="323"/>
        <v>11.421023999999999</v>
      </c>
      <c r="H2643" s="2">
        <f t="shared" si="327"/>
        <v>10.636972999999994</v>
      </c>
      <c r="I2643" s="2">
        <f t="array" ref="I2643">SUMPRODUCT(B2627:B2646, (ROW(B2627:B2646)-ROW(B2627)+1)) / (20*21/2)</f>
        <v>12.473285714285714</v>
      </c>
      <c r="J2643" s="2">
        <f t="shared" si="322"/>
        <v>11.992983788489628</v>
      </c>
      <c r="K2643" s="2">
        <f t="shared" si="324"/>
        <v>11.548608966208798</v>
      </c>
    </row>
    <row r="2644" spans="1:11" ht="13.5" x14ac:dyDescent="0.25">
      <c r="A2644" s="3">
        <f>TITRES_STAT!B2647</f>
        <v>45856</v>
      </c>
      <c r="B2644" s="6">
        <f>TITRES_STAT!D2647</f>
        <v>12.97</v>
      </c>
      <c r="C2644" s="2">
        <f t="shared" si="325"/>
        <v>-9.9999999999997868E-3</v>
      </c>
      <c r="D2644" s="2">
        <f t="shared" si="326"/>
        <v>12.748000000000001</v>
      </c>
      <c r="E2644" s="2">
        <f t="shared" si="328"/>
        <v>12.373999999999999</v>
      </c>
      <c r="F2644" s="2">
        <f t="shared" ref="F2644:F2692" si="329">AVERAGE(B2625:B2644)</f>
        <v>11.845500000000001</v>
      </c>
      <c r="G2644" s="2">
        <f t="shared" si="323"/>
        <v>11.469378000000001</v>
      </c>
      <c r="H2644" s="2">
        <f t="shared" si="327"/>
        <v>10.651011999999994</v>
      </c>
      <c r="I2644" s="2">
        <f t="array" ref="I2644">SUMPRODUCT(B2628:B2647, (ROW(B2628:B2647)-ROW(B2628)+1)) / (20*21/2)</f>
        <v>12.641571428571428</v>
      </c>
      <c r="J2644" s="2">
        <f t="shared" si="322"/>
        <v>12.086032951490616</v>
      </c>
      <c r="K2644" s="2">
        <f t="shared" si="324"/>
        <v>11.604349791063354</v>
      </c>
    </row>
    <row r="2645" spans="1:11" ht="13.5" x14ac:dyDescent="0.25">
      <c r="A2645" s="3">
        <f>TITRES_STAT!B2648</f>
        <v>45859</v>
      </c>
      <c r="B2645" s="6">
        <f>TITRES_STAT!D2648</f>
        <v>13</v>
      </c>
      <c r="C2645" s="2">
        <f t="shared" si="325"/>
        <v>2.9999999999999361E-2</v>
      </c>
      <c r="D2645" s="2">
        <f t="shared" si="326"/>
        <v>12.86</v>
      </c>
      <c r="E2645" s="2">
        <f t="shared" si="328"/>
        <v>12.529</v>
      </c>
      <c r="F2645" s="2">
        <f t="shared" si="329"/>
        <v>11.944500000000001</v>
      </c>
      <c r="G2645" s="2">
        <f t="shared" si="323"/>
        <v>11.513874000000001</v>
      </c>
      <c r="H2645" s="2">
        <f t="shared" si="327"/>
        <v>10.665386999999994</v>
      </c>
      <c r="I2645" s="2">
        <f t="array" ref="I2645">SUMPRODUCT(B2629:B2648, (ROW(B2629:B2648)-ROW(B2629)+1)) / (20*21/2)</f>
        <v>12.797952380952381</v>
      </c>
      <c r="J2645" s="2">
        <f t="shared" ref="J2645:J2693" si="330">$J$4*B2645+J2644*(1-$J$4)</f>
        <v>12.173077432301032</v>
      </c>
      <c r="K2645" s="2">
        <f t="shared" si="324"/>
        <v>11.659081171805969</v>
      </c>
    </row>
    <row r="2646" spans="1:11" ht="13.5" x14ac:dyDescent="0.25">
      <c r="A2646" s="3">
        <f>TITRES_STAT!B2649</f>
        <v>45860</v>
      </c>
      <c r="B2646" s="6">
        <f>TITRES_STAT!D2649</f>
        <v>13.78</v>
      </c>
      <c r="C2646" s="2">
        <f t="shared" si="325"/>
        <v>0.77999999999999936</v>
      </c>
      <c r="D2646" s="2">
        <f t="shared" si="326"/>
        <v>13.106</v>
      </c>
      <c r="E2646" s="2">
        <f t="shared" si="328"/>
        <v>12.706999999999999</v>
      </c>
      <c r="F2646" s="2">
        <f t="shared" si="329"/>
        <v>12.083000000000002</v>
      </c>
      <c r="G2646" s="2">
        <f t="shared" si="323"/>
        <v>11.575826000000001</v>
      </c>
      <c r="H2646" s="2">
        <f t="shared" si="327"/>
        <v>10.683661999999993</v>
      </c>
      <c r="I2646" s="2">
        <f t="array" ref="I2646">SUMPRODUCT(B2630:B2649, (ROW(B2630:B2649)-ROW(B2630)+1)) / (20*21/2)</f>
        <v>12.956476190476192</v>
      </c>
      <c r="J2646" s="2">
        <f t="shared" si="330"/>
        <v>12.32611767684379</v>
      </c>
      <c r="K2646" s="2">
        <f t="shared" si="324"/>
        <v>11.742254459186128</v>
      </c>
    </row>
    <row r="2647" spans="1:11" ht="13.5" x14ac:dyDescent="0.25">
      <c r="A2647" s="3">
        <f>TITRES_STAT!B2650</f>
        <v>45861</v>
      </c>
      <c r="B2647" s="6">
        <f>TITRES_STAT!D2650</f>
        <v>13.85</v>
      </c>
      <c r="C2647" s="2">
        <f t="shared" si="325"/>
        <v>7.0000000000000284E-2</v>
      </c>
      <c r="D2647" s="2">
        <f t="shared" si="326"/>
        <v>13.315999999999999</v>
      </c>
      <c r="E2647" s="2">
        <f t="shared" si="328"/>
        <v>12.892000000000001</v>
      </c>
      <c r="F2647" s="2">
        <f t="shared" si="329"/>
        <v>12.208</v>
      </c>
      <c r="G2647" s="2">
        <f t="shared" si="323"/>
        <v>11.636392000000001</v>
      </c>
      <c r="H2647" s="2">
        <f t="shared" si="327"/>
        <v>10.702333499999995</v>
      </c>
      <c r="I2647" s="2">
        <f t="array" ref="I2647">SUMPRODUCT(B2631:B2650, (ROW(B2631:B2650)-ROW(B2631)+1)) / (20*21/2)</f>
        <v>13.100952380952382</v>
      </c>
      <c r="J2647" s="2">
        <f t="shared" si="330"/>
        <v>12.471249326668191</v>
      </c>
      <c r="K2647" s="2">
        <f t="shared" si="324"/>
        <v>11.824911147061183</v>
      </c>
    </row>
    <row r="2648" spans="1:11" ht="13.5" x14ac:dyDescent="0.25">
      <c r="A2648" s="3">
        <f>TITRES_STAT!B2651</f>
        <v>45862</v>
      </c>
      <c r="B2648" s="6">
        <f>TITRES_STAT!D2651</f>
        <v>13.85</v>
      </c>
      <c r="C2648" s="2">
        <f t="shared" si="325"/>
        <v>0</v>
      </c>
      <c r="D2648" s="2">
        <f t="shared" si="326"/>
        <v>13.49</v>
      </c>
      <c r="E2648" s="2">
        <f t="shared" si="328"/>
        <v>13.077000000000002</v>
      </c>
      <c r="F2648" s="2">
        <f t="shared" si="329"/>
        <v>12.3355</v>
      </c>
      <c r="G2648" s="2">
        <f t="shared" si="323"/>
        <v>11.694544</v>
      </c>
      <c r="H2648" s="2">
        <f t="shared" si="327"/>
        <v>10.721051499999994</v>
      </c>
      <c r="I2648" s="2">
        <f t="array" ref="I2648">SUMPRODUCT(B2632:B2651, (ROW(B2632:B2651)-ROW(B2632)+1)) / (20*21/2)</f>
        <v>13.222904761904761</v>
      </c>
      <c r="J2648" s="2">
        <f t="shared" si="330"/>
        <v>12.602558914604554</v>
      </c>
      <c r="K2648" s="2">
        <f t="shared" si="324"/>
        <v>11.904326396196039</v>
      </c>
    </row>
    <row r="2649" spans="1:11" ht="13.5" x14ac:dyDescent="0.25">
      <c r="A2649" s="3">
        <f>TITRES_STAT!B2652</f>
        <v>45866</v>
      </c>
      <c r="B2649" s="6">
        <f>TITRES_STAT!D2652</f>
        <v>14</v>
      </c>
      <c r="C2649" s="2">
        <f t="shared" si="325"/>
        <v>0.15000000000000036</v>
      </c>
      <c r="D2649" s="2">
        <f t="shared" si="326"/>
        <v>13.696000000000002</v>
      </c>
      <c r="E2649" s="2">
        <f t="shared" si="328"/>
        <v>13.222</v>
      </c>
      <c r="F2649" s="2">
        <f t="shared" si="329"/>
        <v>12.473000000000001</v>
      </c>
      <c r="G2649" s="2">
        <f t="shared" si="323"/>
        <v>11.756252000000002</v>
      </c>
      <c r="H2649" s="2">
        <f t="shared" si="327"/>
        <v>10.740519499999994</v>
      </c>
      <c r="I2649" s="2">
        <f t="array" ref="I2649">SUMPRODUCT(B2633:B2652, (ROW(B2633:B2652)-ROW(B2633)+1)) / (20*21/2)</f>
        <v>13.327619047619049</v>
      </c>
      <c r="J2649" s="2">
        <f t="shared" si="330"/>
        <v>12.735648541785073</v>
      </c>
      <c r="K2649" s="2">
        <f t="shared" si="324"/>
        <v>11.986509674776586</v>
      </c>
    </row>
    <row r="2650" spans="1:11" ht="13.5" x14ac:dyDescent="0.25">
      <c r="A2650" s="3">
        <f>TITRES_STAT!B2653</f>
        <v>45867</v>
      </c>
      <c r="B2650" s="6">
        <f>TITRES_STAT!D2653</f>
        <v>13.99</v>
      </c>
      <c r="C2650" s="2">
        <f t="shared" si="325"/>
        <v>-9.9999999999997868E-3</v>
      </c>
      <c r="D2650" s="2">
        <f t="shared" si="326"/>
        <v>13.894</v>
      </c>
      <c r="E2650" s="2">
        <f t="shared" si="328"/>
        <v>13.376999999999999</v>
      </c>
      <c r="F2650" s="2">
        <f t="shared" si="329"/>
        <v>12.619499999999999</v>
      </c>
      <c r="G2650" s="2">
        <f t="shared" si="323"/>
        <v>11.821662000000003</v>
      </c>
      <c r="H2650" s="2">
        <f t="shared" si="327"/>
        <v>10.760494499999993</v>
      </c>
      <c r="I2650" s="2">
        <f t="array" ref="I2650">SUMPRODUCT(B2634:B2653, (ROW(B2634:B2653)-ROW(B2634)+1)) / (20*21/2)</f>
        <v>13.420142857142856</v>
      </c>
      <c r="J2650" s="2">
        <f t="shared" si="330"/>
        <v>12.855110585424589</v>
      </c>
      <c r="K2650" s="2">
        <f t="shared" si="324"/>
        <v>12.065077922824564</v>
      </c>
    </row>
    <row r="2651" spans="1:11" ht="13.5" x14ac:dyDescent="0.25">
      <c r="A2651" s="3">
        <f>TITRES_STAT!B2654</f>
        <v>45868</v>
      </c>
      <c r="B2651" s="6">
        <f>TITRES_STAT!D2654</f>
        <v>13.9</v>
      </c>
      <c r="C2651" s="2">
        <f t="shared" si="325"/>
        <v>-8.9999999999999858E-2</v>
      </c>
      <c r="D2651" s="2">
        <f t="shared" si="326"/>
        <v>13.918000000000001</v>
      </c>
      <c r="E2651" s="2">
        <f t="shared" si="328"/>
        <v>13.511999999999997</v>
      </c>
      <c r="F2651" s="2">
        <f t="shared" si="329"/>
        <v>12.750499999999999</v>
      </c>
      <c r="G2651" s="2">
        <f t="shared" si="323"/>
        <v>11.881556000000003</v>
      </c>
      <c r="H2651" s="2">
        <f t="shared" si="327"/>
        <v>10.780762999999993</v>
      </c>
      <c r="I2651" s="2">
        <f t="array" ref="I2651">SUMPRODUCT(B2635:B2654, (ROW(B2635:B2654)-ROW(B2635)+1)) / (20*21/2)</f>
        <v>13.502428571428572</v>
      </c>
      <c r="J2651" s="2">
        <f t="shared" si="330"/>
        <v>12.954623863003199</v>
      </c>
      <c r="K2651" s="2">
        <f t="shared" si="324"/>
        <v>12.137035651341249</v>
      </c>
    </row>
    <row r="2652" spans="1:11" ht="13.5" x14ac:dyDescent="0.25">
      <c r="A2652" s="3">
        <f>TITRES_STAT!B2655</f>
        <v>45869</v>
      </c>
      <c r="B2652" s="6">
        <f>TITRES_STAT!D2655</f>
        <v>13.85</v>
      </c>
      <c r="C2652" s="2">
        <f t="shared" si="325"/>
        <v>-5.0000000000000711E-2</v>
      </c>
      <c r="D2652" s="2">
        <f t="shared" si="326"/>
        <v>13.918000000000001</v>
      </c>
      <c r="E2652" s="2">
        <f t="shared" si="328"/>
        <v>13.616999999999999</v>
      </c>
      <c r="F2652" s="2">
        <f t="shared" si="329"/>
        <v>12.878499999999999</v>
      </c>
      <c r="G2652" s="2">
        <f t="shared" si="323"/>
        <v>11.940450000000004</v>
      </c>
      <c r="H2652" s="2">
        <f t="shared" si="327"/>
        <v>10.800548999999995</v>
      </c>
      <c r="I2652" s="2">
        <f t="array" ref="I2652">SUMPRODUCT(B2636:B2655, (ROW(B2636:B2655)-ROW(B2636)+1)) / (20*21/2)</f>
        <v>13.559285714285716</v>
      </c>
      <c r="J2652" s="2">
        <f t="shared" si="330"/>
        <v>13.039897780812419</v>
      </c>
      <c r="K2652" s="2">
        <f t="shared" si="324"/>
        <v>12.20421072383767</v>
      </c>
    </row>
    <row r="2653" spans="1:11" ht="13.5" x14ac:dyDescent="0.25">
      <c r="A2653" s="3">
        <f>TITRES_STAT!B2656</f>
        <v>45870</v>
      </c>
      <c r="B2653" s="6">
        <f>TITRES_STAT!D2656</f>
        <v>13.85</v>
      </c>
      <c r="C2653" s="2">
        <f t="shared" si="325"/>
        <v>0</v>
      </c>
      <c r="D2653" s="2">
        <f t="shared" si="326"/>
        <v>13.918000000000001</v>
      </c>
      <c r="E2653" s="2">
        <f t="shared" si="328"/>
        <v>13.703999999999999</v>
      </c>
      <c r="F2653" s="2">
        <f t="shared" si="329"/>
        <v>12.986000000000001</v>
      </c>
      <c r="G2653" s="2">
        <f t="shared" si="323"/>
        <v>11.999344000000002</v>
      </c>
      <c r="H2653" s="2">
        <f t="shared" si="327"/>
        <v>10.819963499999995</v>
      </c>
      <c r="I2653" s="2">
        <f t="array" ref="I2653">SUMPRODUCT(B2637:B2656, (ROW(B2637:B2656)-ROW(B2637)+1)) / (20*21/2)</f>
        <v>13.588380952380952</v>
      </c>
      <c r="J2653" s="2">
        <f t="shared" si="330"/>
        <v>13.117050373115999</v>
      </c>
      <c r="K2653" s="2">
        <f t="shared" si="324"/>
        <v>12.268751479765605</v>
      </c>
    </row>
    <row r="2654" spans="1:11" ht="13.5" x14ac:dyDescent="0.25">
      <c r="A2654" s="3">
        <f>TITRES_STAT!B2657</f>
        <v>45873</v>
      </c>
      <c r="B2654" s="6">
        <f>TITRES_STAT!D2657</f>
        <v>13.85</v>
      </c>
      <c r="C2654" s="2">
        <f t="shared" si="325"/>
        <v>0</v>
      </c>
      <c r="D2654" s="2">
        <f t="shared" si="326"/>
        <v>13.888</v>
      </c>
      <c r="E2654" s="2">
        <f t="shared" si="328"/>
        <v>13.791999999999998</v>
      </c>
      <c r="F2654" s="2">
        <f t="shared" si="329"/>
        <v>13.083000000000002</v>
      </c>
      <c r="G2654" s="2">
        <f t="shared" si="323"/>
        <v>12.054708000000003</v>
      </c>
      <c r="H2654" s="2">
        <f t="shared" si="327"/>
        <v>10.839749499999993</v>
      </c>
      <c r="I2654" s="2">
        <f t="array" ref="I2654">SUMPRODUCT(B2638:B2657, (ROW(B2638:B2657)-ROW(B2638)+1)) / (20*21/2)</f>
        <v>13.619857142857143</v>
      </c>
      <c r="J2654" s="2">
        <f t="shared" si="330"/>
        <v>13.186855099485905</v>
      </c>
      <c r="K2654" s="2">
        <f t="shared" si="324"/>
        <v>12.330761225657151</v>
      </c>
    </row>
    <row r="2655" spans="1:11" ht="13.5" x14ac:dyDescent="0.25">
      <c r="A2655" s="3">
        <f>TITRES_STAT!B2658</f>
        <v>45874</v>
      </c>
      <c r="B2655" s="6">
        <f>TITRES_STAT!D2658</f>
        <v>13.68</v>
      </c>
      <c r="C2655" s="2">
        <f t="shared" si="325"/>
        <v>-0.16999999999999993</v>
      </c>
      <c r="D2655" s="2">
        <f t="shared" si="326"/>
        <v>13.825999999999999</v>
      </c>
      <c r="E2655" s="2">
        <f t="shared" si="328"/>
        <v>13.86</v>
      </c>
      <c r="F2655" s="2">
        <f t="shared" si="329"/>
        <v>13.1945</v>
      </c>
      <c r="G2655" s="2">
        <f t="shared" si="323"/>
        <v>12.106672000000001</v>
      </c>
      <c r="H2655" s="2">
        <f t="shared" si="327"/>
        <v>10.858917999999992</v>
      </c>
      <c r="I2655" s="2">
        <f t="array" ref="I2655">SUMPRODUCT(B2639:B2658, (ROW(B2639:B2658)-ROW(B2639)+1)) / (20*21/2)</f>
        <v>13.643714285714287</v>
      </c>
      <c r="J2655" s="2">
        <f t="shared" si="330"/>
        <v>13.233821280487247</v>
      </c>
      <c r="K2655" s="2">
        <f t="shared" si="324"/>
        <v>12.383672550141185</v>
      </c>
    </row>
    <row r="2656" spans="1:11" ht="13.5" x14ac:dyDescent="0.25">
      <c r="A2656" s="3">
        <f>TITRES_STAT!B2659</f>
        <v>45875</v>
      </c>
      <c r="B2656" s="6">
        <f>TITRES_STAT!D2659</f>
        <v>13.5</v>
      </c>
      <c r="C2656" s="2">
        <f t="shared" si="325"/>
        <v>-0.17999999999999972</v>
      </c>
      <c r="D2656" s="2">
        <f t="shared" si="326"/>
        <v>13.745999999999999</v>
      </c>
      <c r="E2656" s="2">
        <f t="shared" si="328"/>
        <v>13.831999999999999</v>
      </c>
      <c r="F2656" s="2">
        <f t="shared" si="329"/>
        <v>13.269499999999999</v>
      </c>
      <c r="G2656" s="2">
        <f t="shared" si="323"/>
        <v>12.155222000000002</v>
      </c>
      <c r="H2656" s="2">
        <f t="shared" si="327"/>
        <v>10.877186499999992</v>
      </c>
      <c r="I2656" s="2">
        <f t="array" ref="I2656">SUMPRODUCT(B2640:B2659, (ROW(B2640:B2659)-ROW(B2640)+1)) / (20*21/2)</f>
        <v>13.65804761904762</v>
      </c>
      <c r="J2656" s="2">
        <f t="shared" si="330"/>
        <v>13.259171634726556</v>
      </c>
      <c r="K2656" s="2">
        <f t="shared" si="324"/>
        <v>12.427450097194471</v>
      </c>
    </row>
    <row r="2657" spans="1:11" ht="13.5" x14ac:dyDescent="0.25">
      <c r="A2657" s="3">
        <f>TITRES_STAT!B2660</f>
        <v>45876</v>
      </c>
      <c r="B2657" s="6">
        <f>TITRES_STAT!D2660</f>
        <v>13.6</v>
      </c>
      <c r="C2657" s="2">
        <f t="shared" si="325"/>
        <v>9.9999999999999645E-2</v>
      </c>
      <c r="D2657" s="2">
        <f t="shared" si="326"/>
        <v>13.695999999999998</v>
      </c>
      <c r="E2657" s="2">
        <f t="shared" si="328"/>
        <v>13.806999999999999</v>
      </c>
      <c r="F2657" s="2">
        <f t="shared" si="329"/>
        <v>13.349500000000001</v>
      </c>
      <c r="G2657" s="2">
        <f t="shared" si="323"/>
        <v>12.205586</v>
      </c>
      <c r="H2657" s="2">
        <f t="shared" si="327"/>
        <v>10.895908499999992</v>
      </c>
      <c r="I2657" s="2">
        <f t="array" ref="I2657">SUMPRODUCT(B2641:B2660, (ROW(B2641:B2660)-ROW(B2641)+1)) / (20*21/2)</f>
        <v>13.659857142857144</v>
      </c>
      <c r="J2657" s="2">
        <f t="shared" si="330"/>
        <v>13.291631479038312</v>
      </c>
      <c r="K2657" s="2">
        <f t="shared" si="324"/>
        <v>12.4734324463241</v>
      </c>
    </row>
    <row r="2658" spans="1:11" ht="13.5" x14ac:dyDescent="0.25">
      <c r="A2658" s="3">
        <f>TITRES_STAT!B2661</f>
        <v>45877</v>
      </c>
      <c r="B2658" s="6">
        <f>TITRES_STAT!D2661</f>
        <v>13.6</v>
      </c>
      <c r="C2658" s="2">
        <f t="shared" si="325"/>
        <v>0</v>
      </c>
      <c r="D2658" s="2">
        <f t="shared" si="326"/>
        <v>13.646000000000001</v>
      </c>
      <c r="E2658" s="2">
        <f t="shared" si="328"/>
        <v>13.782</v>
      </c>
      <c r="F2658" s="2">
        <f t="shared" si="329"/>
        <v>13.429500000000001</v>
      </c>
      <c r="G2658" s="2">
        <f t="shared" si="323"/>
        <v>12.256508000000004</v>
      </c>
      <c r="H2658" s="2">
        <f t="shared" si="327"/>
        <v>10.914072999999989</v>
      </c>
      <c r="I2658" s="2">
        <f t="array" ref="I2658">SUMPRODUCT(B2642:B2661, (ROW(B2642:B2661)-ROW(B2642)+1)) / (20*21/2)</f>
        <v>13.694714285714285</v>
      </c>
      <c r="J2658" s="2">
        <f t="shared" si="330"/>
        <v>13.32099990960609</v>
      </c>
      <c r="K2658" s="2">
        <f t="shared" si="324"/>
        <v>12.517611566076097</v>
      </c>
    </row>
    <row r="2659" spans="1:11" ht="13.5" x14ac:dyDescent="0.25">
      <c r="A2659" s="3">
        <f>TITRES_STAT!B2662</f>
        <v>45880</v>
      </c>
      <c r="B2659" s="6">
        <f>TITRES_STAT!D2662</f>
        <v>13.58</v>
      </c>
      <c r="C2659" s="2">
        <f t="shared" si="325"/>
        <v>-1.9999999999999574E-2</v>
      </c>
      <c r="D2659" s="2">
        <f t="shared" si="326"/>
        <v>13.592000000000002</v>
      </c>
      <c r="E2659" s="2">
        <f t="shared" si="328"/>
        <v>13.74</v>
      </c>
      <c r="F2659" s="2">
        <f t="shared" si="329"/>
        <v>13.481</v>
      </c>
      <c r="G2659" s="2">
        <f t="shared" si="323"/>
        <v>12.301456000000003</v>
      </c>
      <c r="H2659" s="2">
        <f t="shared" si="327"/>
        <v>10.932137499999987</v>
      </c>
      <c r="I2659" s="2">
        <f t="array" ref="I2659">SUMPRODUCT(B2643:B2662, (ROW(B2643:B2662)-ROW(B2643)+1)) / (20*21/2)</f>
        <v>13.723142857142856</v>
      </c>
      <c r="J2659" s="2">
        <f t="shared" si="330"/>
        <v>13.3456665848817</v>
      </c>
      <c r="K2659" s="2">
        <f t="shared" si="324"/>
        <v>12.559273857602525</v>
      </c>
    </row>
    <row r="2660" spans="1:11" ht="13.5" x14ac:dyDescent="0.25">
      <c r="A2660" s="3">
        <f>TITRES_STAT!B2663</f>
        <v>45881</v>
      </c>
      <c r="B2660" s="6">
        <f>TITRES_STAT!D2663</f>
        <v>13.5</v>
      </c>
      <c r="C2660" s="2">
        <f t="shared" si="325"/>
        <v>-8.0000000000000071E-2</v>
      </c>
      <c r="D2660" s="2">
        <f t="shared" si="326"/>
        <v>13.556000000000001</v>
      </c>
      <c r="E2660" s="2">
        <f t="shared" si="328"/>
        <v>13.690999999999997</v>
      </c>
      <c r="F2660" s="2">
        <f t="shared" si="329"/>
        <v>13.533999999999997</v>
      </c>
      <c r="G2660" s="2">
        <f t="shared" si="323"/>
        <v>12.348706000000002</v>
      </c>
      <c r="H2660" s="2">
        <f t="shared" si="327"/>
        <v>10.949941499999989</v>
      </c>
      <c r="I2660" s="2">
        <f t="array" ref="I2660">SUMPRODUCT(B2644:B2663, (ROW(B2644:B2663)-ROW(B2644)+1)) / (20*21/2)</f>
        <v>13.755857142857144</v>
      </c>
      <c r="J2660" s="2">
        <f t="shared" si="330"/>
        <v>13.360365005369157</v>
      </c>
      <c r="K2660" s="2">
        <f t="shared" si="324"/>
        <v>12.596165078873014</v>
      </c>
    </row>
    <row r="2661" spans="1:11" ht="13.5" x14ac:dyDescent="0.25">
      <c r="A2661" s="3">
        <f>TITRES_STAT!B2664</f>
        <v>45883</v>
      </c>
      <c r="B2661" s="6">
        <f>TITRES_STAT!D2664</f>
        <v>13.9</v>
      </c>
      <c r="C2661" s="2">
        <f t="shared" si="325"/>
        <v>0.40000000000000036</v>
      </c>
      <c r="D2661" s="2">
        <f t="shared" si="326"/>
        <v>13.636000000000001</v>
      </c>
      <c r="E2661" s="2">
        <f t="shared" si="328"/>
        <v>13.690999999999997</v>
      </c>
      <c r="F2661" s="2">
        <f t="shared" si="329"/>
        <v>13.601499999999998</v>
      </c>
      <c r="G2661" s="2">
        <f t="shared" si="323"/>
        <v>12.396524000000001</v>
      </c>
      <c r="H2661" s="2">
        <f t="shared" si="327"/>
        <v>10.969373999999991</v>
      </c>
      <c r="I2661" s="2">
        <f t="array" ref="I2661">SUMPRODUCT(B2645:B2664, (ROW(B2645:B2664)-ROW(B2645)+1)) / (20*21/2)</f>
        <v>13.798</v>
      </c>
      <c r="J2661" s="2">
        <f t="shared" si="330"/>
        <v>13.411758814381619</v>
      </c>
      <c r="K2661" s="2">
        <f t="shared" si="324"/>
        <v>12.64729586009368</v>
      </c>
    </row>
    <row r="2662" spans="1:11" ht="13.5" x14ac:dyDescent="0.25">
      <c r="A2662" s="3">
        <f>TITRES_STAT!B2665</f>
        <v>45884</v>
      </c>
      <c r="B2662" s="6">
        <f>TITRES_STAT!D2665</f>
        <v>13.9</v>
      </c>
      <c r="C2662" s="2">
        <f t="shared" si="325"/>
        <v>0</v>
      </c>
      <c r="D2662" s="2">
        <f t="shared" si="326"/>
        <v>13.696000000000002</v>
      </c>
      <c r="E2662" s="2">
        <f t="shared" si="328"/>
        <v>13.695999999999998</v>
      </c>
      <c r="F2662" s="2">
        <f t="shared" si="329"/>
        <v>13.656499999999998</v>
      </c>
      <c r="G2662" s="2">
        <f t="shared" si="323"/>
        <v>12.443600000000002</v>
      </c>
      <c r="H2662" s="2">
        <f t="shared" si="327"/>
        <v>10.989177999999992</v>
      </c>
      <c r="I2662" s="2">
        <f t="array" ref="I2662">SUMPRODUCT(B2646:B2665, (ROW(B2646:B2665)-ROW(B2646)+1)) / (20*21/2)</f>
        <v>13.829761904761904</v>
      </c>
      <c r="J2662" s="2">
        <f t="shared" si="330"/>
        <v>13.458257974916704</v>
      </c>
      <c r="K2662" s="2">
        <f t="shared" si="324"/>
        <v>12.696421512639025</v>
      </c>
    </row>
    <row r="2663" spans="1:11" ht="13.5" x14ac:dyDescent="0.25">
      <c r="A2663" s="3">
        <f>TITRES_STAT!B2666</f>
        <v>45887</v>
      </c>
      <c r="B2663" s="6">
        <f>TITRES_STAT!D2666</f>
        <v>14</v>
      </c>
      <c r="C2663" s="2">
        <f t="shared" si="325"/>
        <v>9.9999999999999645E-2</v>
      </c>
      <c r="D2663" s="2">
        <f t="shared" si="326"/>
        <v>13.776</v>
      </c>
      <c r="E2663" s="2">
        <f t="shared" si="328"/>
        <v>13.711000000000002</v>
      </c>
      <c r="F2663" s="2">
        <f t="shared" si="329"/>
        <v>13.7075</v>
      </c>
      <c r="G2663" s="2">
        <f t="shared" si="323"/>
        <v>12.492600000000003</v>
      </c>
      <c r="H2663" s="2">
        <f t="shared" si="327"/>
        <v>11.009481999999993</v>
      </c>
      <c r="I2663" s="2">
        <f t="array" ref="I2663">SUMPRODUCT(B2647:B2666, (ROW(B2647:B2666)-ROW(B2647)+1)) / (20*21/2)</f>
        <v>13.894380952380953</v>
      </c>
      <c r="J2663" s="2">
        <f t="shared" si="330"/>
        <v>13.509852453496066</v>
      </c>
      <c r="K2663" s="2">
        <f t="shared" si="324"/>
        <v>12.747542237633574</v>
      </c>
    </row>
    <row r="2664" spans="1:11" ht="13.5" x14ac:dyDescent="0.25">
      <c r="A2664" s="3">
        <f>TITRES_STAT!B2667</f>
        <v>45888</v>
      </c>
      <c r="B2664" s="6">
        <f>TITRES_STAT!D2667</f>
        <v>14.15</v>
      </c>
      <c r="C2664" s="2">
        <f t="shared" si="325"/>
        <v>0.15000000000000036</v>
      </c>
      <c r="D2664" s="2">
        <f t="shared" si="326"/>
        <v>13.89</v>
      </c>
      <c r="E2664" s="2">
        <f t="shared" si="328"/>
        <v>13.741000000000003</v>
      </c>
      <c r="F2664" s="2">
        <f t="shared" si="329"/>
        <v>13.766499999999999</v>
      </c>
      <c r="G2664" s="2">
        <f t="shared" si="323"/>
        <v>12.544600000000004</v>
      </c>
      <c r="H2664" s="2">
        <f t="shared" si="327"/>
        <v>11.030535999999993</v>
      </c>
      <c r="I2664" s="2">
        <f t="array" ref="I2664">SUMPRODUCT(B2648:B2667, (ROW(B2648:B2667)-ROW(B2648)+1)) / (20*21/2)</f>
        <v>13.974619047619049</v>
      </c>
      <c r="J2664" s="2">
        <f t="shared" si="330"/>
        <v>13.570818886496442</v>
      </c>
      <c r="K2664" s="2">
        <f t="shared" si="324"/>
        <v>12.802540581255787</v>
      </c>
    </row>
    <row r="2665" spans="1:11" ht="13.5" x14ac:dyDescent="0.25">
      <c r="A2665" s="3">
        <f>TITRES_STAT!B2668</f>
        <v>45889</v>
      </c>
      <c r="B2665" s="6">
        <f>TITRES_STAT!D2668</f>
        <v>14.1</v>
      </c>
      <c r="C2665" s="2">
        <f t="shared" si="325"/>
        <v>-5.0000000000000711E-2</v>
      </c>
      <c r="D2665" s="2">
        <f t="shared" si="326"/>
        <v>14.01</v>
      </c>
      <c r="E2665" s="2">
        <f t="shared" si="328"/>
        <v>13.783000000000001</v>
      </c>
      <c r="F2665" s="2">
        <f t="shared" si="329"/>
        <v>13.8215</v>
      </c>
      <c r="G2665" s="2">
        <f t="shared" si="323"/>
        <v>12.595600000000001</v>
      </c>
      <c r="H2665" s="2">
        <f t="shared" si="327"/>
        <v>11.051386499999994</v>
      </c>
      <c r="I2665" s="2">
        <f t="array" ref="I2665">SUMPRODUCT(B2649:B2668, (ROW(B2649:B2668)-ROW(B2649)+1)) / (20*21/2)</f>
        <v>14.050809523809525</v>
      </c>
      <c r="J2665" s="2">
        <f t="shared" si="330"/>
        <v>13.621217087782496</v>
      </c>
      <c r="K2665" s="2">
        <f t="shared" si="324"/>
        <v>12.853421342775167</v>
      </c>
    </row>
    <row r="2666" spans="1:11" ht="13.5" x14ac:dyDescent="0.25">
      <c r="A2666" s="3">
        <f>TITRES_STAT!B2669</f>
        <v>45890</v>
      </c>
      <c r="B2666" s="6">
        <f>TITRES_STAT!D2669</f>
        <v>14.5</v>
      </c>
      <c r="C2666" s="2">
        <f t="shared" si="325"/>
        <v>0.40000000000000036</v>
      </c>
      <c r="D2666" s="2">
        <f t="shared" si="326"/>
        <v>14.13</v>
      </c>
      <c r="E2666" s="2">
        <f t="shared" si="328"/>
        <v>13.883000000000001</v>
      </c>
      <c r="F2666" s="2">
        <f t="shared" si="329"/>
        <v>13.857500000000002</v>
      </c>
      <c r="G2666" s="2">
        <f t="shared" si="323"/>
        <v>12.654600000000002</v>
      </c>
      <c r="H2666" s="2">
        <f t="shared" si="327"/>
        <v>11.073772499999993</v>
      </c>
      <c r="I2666" s="2">
        <f t="array" ref="I2666">SUMPRODUCT(B2650:B2669, (ROW(B2650:B2669)-ROW(B2650)+1)) / (20*21/2)</f>
        <v>14.127714285714287</v>
      </c>
      <c r="J2666" s="2">
        <f t="shared" si="330"/>
        <v>13.704910698469877</v>
      </c>
      <c r="K2666" s="2">
        <f t="shared" si="324"/>
        <v>12.917993054823199</v>
      </c>
    </row>
    <row r="2667" spans="1:11" ht="13.5" x14ac:dyDescent="0.25">
      <c r="A2667" s="3">
        <f>TITRES_STAT!B2670</f>
        <v>45891</v>
      </c>
      <c r="B2667" s="6">
        <f>TITRES_STAT!D2670</f>
        <v>14.7</v>
      </c>
      <c r="C2667" s="2">
        <f t="shared" si="325"/>
        <v>0.19999999999999929</v>
      </c>
      <c r="D2667" s="2">
        <f t="shared" si="326"/>
        <v>14.290000000000001</v>
      </c>
      <c r="E2667" s="2">
        <f t="shared" si="328"/>
        <v>13.993</v>
      </c>
      <c r="F2667" s="2">
        <f t="shared" si="329"/>
        <v>13.9</v>
      </c>
      <c r="G2667" s="2">
        <f t="shared" si="323"/>
        <v>12.716600000000003</v>
      </c>
      <c r="H2667" s="2">
        <f t="shared" si="327"/>
        <v>11.096925999999991</v>
      </c>
      <c r="I2667" s="2">
        <f t="array" ref="I2667">SUMPRODUCT(B2651:B2670, (ROW(B2651:B2670)-ROW(B2651)+1)) / (20*21/2)</f>
        <v>14.248666666666665</v>
      </c>
      <c r="J2667" s="2">
        <f t="shared" si="330"/>
        <v>13.799681108139414</v>
      </c>
      <c r="K2667" s="2">
        <f t="shared" si="324"/>
        <v>12.987875680124251</v>
      </c>
    </row>
    <row r="2668" spans="1:11" ht="13.5" x14ac:dyDescent="0.25">
      <c r="A2668" s="3">
        <f>TITRES_STAT!B2671</f>
        <v>45894</v>
      </c>
      <c r="B2668" s="6">
        <f>TITRES_STAT!D2671</f>
        <v>14.7</v>
      </c>
      <c r="C2668" s="2">
        <f t="shared" si="325"/>
        <v>0</v>
      </c>
      <c r="D2668" s="2">
        <f t="shared" si="326"/>
        <v>14.430000000000001</v>
      </c>
      <c r="E2668" s="2">
        <f t="shared" si="328"/>
        <v>14.103</v>
      </c>
      <c r="F2668" s="2">
        <f t="shared" si="329"/>
        <v>13.942500000000001</v>
      </c>
      <c r="G2668" s="2">
        <f t="shared" si="323"/>
        <v>12.777600000000001</v>
      </c>
      <c r="H2668" s="2">
        <f t="shared" si="327"/>
        <v>11.120079499999992</v>
      </c>
      <c r="I2668" s="2">
        <f t="array" ref="I2668">SUMPRODUCT(B2652:B2671, (ROW(B2652:B2671)-ROW(B2652)+1)) / (20*21/2)</f>
        <v>14.38457142857143</v>
      </c>
      <c r="J2668" s="2">
        <f t="shared" si="330"/>
        <v>13.885425764507088</v>
      </c>
      <c r="K2668" s="2">
        <f t="shared" si="324"/>
        <v>13.055017810315457</v>
      </c>
    </row>
    <row r="2669" spans="1:11" ht="13.5" x14ac:dyDescent="0.25">
      <c r="A2669" s="3">
        <f>TITRES_STAT!B2672</f>
        <v>45895</v>
      </c>
      <c r="B2669" s="6">
        <f>TITRES_STAT!D2672</f>
        <v>14.75</v>
      </c>
      <c r="C2669" s="2">
        <f t="shared" si="325"/>
        <v>5.0000000000000711E-2</v>
      </c>
      <c r="D2669" s="2">
        <f t="shared" si="326"/>
        <v>14.55</v>
      </c>
      <c r="E2669" s="2">
        <f t="shared" si="328"/>
        <v>14.219999999999999</v>
      </c>
      <c r="F2669" s="2">
        <f t="shared" si="329"/>
        <v>13.98</v>
      </c>
      <c r="G2669" s="2">
        <f t="shared" si="323"/>
        <v>12.840600000000004</v>
      </c>
      <c r="H2669" s="2">
        <f t="shared" si="327"/>
        <v>11.143250999999994</v>
      </c>
      <c r="I2669" s="2">
        <f t="array" ref="I2669">SUMPRODUCT(B2653:B2672, (ROW(B2653:B2672)-ROW(B2653)+1)) / (20*21/2)</f>
        <v>14.510142857142858</v>
      </c>
      <c r="J2669" s="2">
        <f t="shared" si="330"/>
        <v>13.967766167887365</v>
      </c>
      <c r="K2669" s="2">
        <f t="shared" si="324"/>
        <v>13.121487700107007</v>
      </c>
    </row>
    <row r="2670" spans="1:11" ht="13.5" x14ac:dyDescent="0.25">
      <c r="A2670" s="3">
        <f>TITRES_STAT!B2673</f>
        <v>45896</v>
      </c>
      <c r="B2670" s="6">
        <f>TITRES_STAT!D2673</f>
        <v>15.25</v>
      </c>
      <c r="C2670" s="2">
        <f t="shared" si="325"/>
        <v>0.5</v>
      </c>
      <c r="D2670" s="2">
        <f t="shared" si="326"/>
        <v>14.780000000000001</v>
      </c>
      <c r="E2670" s="2">
        <f t="shared" si="328"/>
        <v>14.395</v>
      </c>
      <c r="F2670" s="2">
        <f t="shared" si="329"/>
        <v>14.042999999999997</v>
      </c>
      <c r="G2670" s="2">
        <f t="shared" si="323"/>
        <v>12.916000000000004</v>
      </c>
      <c r="H2670" s="2">
        <f t="shared" si="327"/>
        <v>11.169804999999991</v>
      </c>
      <c r="I2670" s="2">
        <f t="array" ref="I2670">SUMPRODUCT(B2654:B2673, (ROW(B2654:B2673)-ROW(B2654)+1)) / (20*21/2)</f>
        <v>14.652904761904763</v>
      </c>
      <c r="J2670" s="2">
        <f t="shared" si="330"/>
        <v>14.089883675707616</v>
      </c>
      <c r="K2670" s="2">
        <f t="shared" si="324"/>
        <v>13.204958770691047</v>
      </c>
    </row>
    <row r="2671" spans="1:11" ht="13.5" x14ac:dyDescent="0.25">
      <c r="A2671" s="3">
        <f>TITRES_STAT!B2674</f>
        <v>45897</v>
      </c>
      <c r="B2671" s="6">
        <f>TITRES_STAT!D2674</f>
        <v>15.47</v>
      </c>
      <c r="C2671" s="2">
        <f t="shared" si="325"/>
        <v>0.22000000000000064</v>
      </c>
      <c r="D2671" s="2">
        <f t="shared" si="326"/>
        <v>14.974</v>
      </c>
      <c r="E2671" s="2">
        <f t="shared" si="328"/>
        <v>14.552000000000001</v>
      </c>
      <c r="F2671" s="2">
        <f t="shared" si="329"/>
        <v>14.121499999999997</v>
      </c>
      <c r="G2671" s="2">
        <f t="shared" si="323"/>
        <v>12.995800000000004</v>
      </c>
      <c r="H2671" s="2">
        <f t="shared" si="327"/>
        <v>11.19745899999999</v>
      </c>
      <c r="I2671" s="2">
        <f t="array" ref="I2671">SUMPRODUCT(B2655:B2674, (ROW(B2655:B2674)-ROW(B2655)+1)) / (20*21/2)</f>
        <v>14.767809523809525</v>
      </c>
      <c r="J2671" s="2">
        <f t="shared" si="330"/>
        <v>14.221323325640224</v>
      </c>
      <c r="K2671" s="2">
        <f t="shared" si="324"/>
        <v>13.293783916938457</v>
      </c>
    </row>
    <row r="2672" spans="1:11" ht="13.5" x14ac:dyDescent="0.25">
      <c r="A2672" s="3">
        <f>TITRES_STAT!B2675</f>
        <v>45898</v>
      </c>
      <c r="B2672" s="6">
        <f>TITRES_STAT!D2675</f>
        <v>15.44</v>
      </c>
      <c r="C2672" s="2">
        <f t="shared" si="325"/>
        <v>-3.0000000000001137E-2</v>
      </c>
      <c r="D2672" s="2">
        <f t="shared" si="326"/>
        <v>15.122</v>
      </c>
      <c r="E2672" s="2">
        <f t="shared" si="328"/>
        <v>14.706</v>
      </c>
      <c r="F2672" s="2">
        <f t="shared" si="329"/>
        <v>14.200999999999999</v>
      </c>
      <c r="G2672" s="2">
        <f t="shared" si="323"/>
        <v>13.078600000000005</v>
      </c>
      <c r="H2672" s="2">
        <f t="shared" si="327"/>
        <v>11.224126999999989</v>
      </c>
      <c r="I2672" s="2">
        <f t="array" ref="I2672">SUMPRODUCT(B2656:B2675, (ROW(B2656:B2675)-ROW(B2656)+1)) / (20*21/2)</f>
        <v>14.889142857142856</v>
      </c>
      <c r="J2672" s="2">
        <f t="shared" si="330"/>
        <v>14.337387770817346</v>
      </c>
      <c r="K2672" s="2">
        <f t="shared" si="324"/>
        <v>13.377949253529106</v>
      </c>
    </row>
    <row r="2673" spans="1:11" ht="13.5" x14ac:dyDescent="0.25">
      <c r="A2673" s="3">
        <f>TITRES_STAT!B2676</f>
        <v>45901</v>
      </c>
      <c r="B2673" s="6">
        <f>TITRES_STAT!D2676</f>
        <v>15.7</v>
      </c>
      <c r="C2673" s="2">
        <f t="shared" si="325"/>
        <v>0.25999999999999979</v>
      </c>
      <c r="D2673" s="2">
        <f t="shared" si="326"/>
        <v>15.321999999999999</v>
      </c>
      <c r="E2673" s="2">
        <f t="shared" si="328"/>
        <v>14.875999999999999</v>
      </c>
      <c r="F2673" s="2">
        <f t="shared" si="329"/>
        <v>14.2935</v>
      </c>
      <c r="G2673" s="2">
        <f t="shared" si="323"/>
        <v>13.164800000000007</v>
      </c>
      <c r="H2673" s="2">
        <f t="shared" si="327"/>
        <v>11.25209499999999</v>
      </c>
      <c r="I2673" s="2">
        <f t="array" ref="I2673">SUMPRODUCT(B2657:B2676, (ROW(B2657:B2676)-ROW(B2657)+1)) / (20*21/2)</f>
        <v>15.043952380952378</v>
      </c>
      <c r="J2673" s="2">
        <f t="shared" si="330"/>
        <v>14.467160364072837</v>
      </c>
      <c r="K2673" s="2">
        <f t="shared" si="324"/>
        <v>13.4690100671162</v>
      </c>
    </row>
    <row r="2674" spans="1:11" ht="13.5" x14ac:dyDescent="0.25">
      <c r="A2674" s="3">
        <f>TITRES_STAT!B2677</f>
        <v>45902</v>
      </c>
      <c r="B2674" s="6">
        <f>TITRES_STAT!D2677</f>
        <v>15.5</v>
      </c>
      <c r="C2674" s="2">
        <f t="shared" si="325"/>
        <v>-0.19999999999999929</v>
      </c>
      <c r="D2674" s="2">
        <f t="shared" si="326"/>
        <v>15.472</v>
      </c>
      <c r="E2674" s="2">
        <f t="shared" si="328"/>
        <v>15.010999999999999</v>
      </c>
      <c r="F2674" s="2">
        <f t="shared" si="329"/>
        <v>14.375999999999999</v>
      </c>
      <c r="G2674" s="2">
        <f t="shared" ref="G2674:G2692" si="331">AVERAGE(B2625:B2674)</f>
        <v>13.247000000000007</v>
      </c>
      <c r="H2674" s="2">
        <f t="shared" si="327"/>
        <v>11.279062999999987</v>
      </c>
      <c r="I2674" s="2">
        <f t="array" ref="I2674">SUMPRODUCT(B2658:B2677, (ROW(B2658:B2677)-ROW(B2658)+1)) / (20*21/2)</f>
        <v>15.257809523809524</v>
      </c>
      <c r="J2674" s="2">
        <f t="shared" si="330"/>
        <v>14.565526043684949</v>
      </c>
      <c r="K2674" s="2">
        <f t="shared" si="324"/>
        <v>13.548656731150858</v>
      </c>
    </row>
    <row r="2675" spans="1:11" ht="13.5" x14ac:dyDescent="0.25">
      <c r="A2675" s="3">
        <f>TITRES_STAT!B2678</f>
        <v>45903</v>
      </c>
      <c r="B2675" s="6">
        <f>TITRES_STAT!D2678</f>
        <v>15.65</v>
      </c>
      <c r="C2675" s="2">
        <f t="shared" si="325"/>
        <v>0.15000000000000036</v>
      </c>
      <c r="D2675" s="2">
        <f t="shared" si="326"/>
        <v>15.552000000000001</v>
      </c>
      <c r="E2675" s="2">
        <f t="shared" si="328"/>
        <v>15.166</v>
      </c>
      <c r="F2675" s="2">
        <f t="shared" si="329"/>
        <v>14.474499999999997</v>
      </c>
      <c r="G2675" s="2">
        <f t="shared" si="331"/>
        <v>13.339600000000004</v>
      </c>
      <c r="H2675" s="2">
        <f t="shared" si="327"/>
        <v>11.308313499999988</v>
      </c>
      <c r="I2675" s="2">
        <f t="array" ref="I2675">SUMPRODUCT(B2659:B2678, (ROW(B2659:B2678)-ROW(B2659)+1)) / (20*21/2)</f>
        <v>15.456190476190477</v>
      </c>
      <c r="J2675" s="2">
        <f t="shared" si="330"/>
        <v>14.668809277619715</v>
      </c>
      <c r="K2675" s="2">
        <f t="shared" ref="K2675:K2693" si="332">$K$4*B2675+(1-$K$4)*K2674</f>
        <v>13.6310623495371</v>
      </c>
    </row>
    <row r="2676" spans="1:11" ht="13.5" x14ac:dyDescent="0.25">
      <c r="A2676" s="3">
        <f>TITRES_STAT!B2679</f>
        <v>45905</v>
      </c>
      <c r="B2676" s="6">
        <f>TITRES_STAT!D2679</f>
        <v>16.100000000000001</v>
      </c>
      <c r="C2676" s="2">
        <f t="shared" si="325"/>
        <v>0.45000000000000107</v>
      </c>
      <c r="D2676" s="2">
        <f t="shared" si="326"/>
        <v>15.678000000000001</v>
      </c>
      <c r="E2676" s="2">
        <f t="shared" si="328"/>
        <v>15.325999999999999</v>
      </c>
      <c r="F2676" s="2">
        <f t="shared" si="329"/>
        <v>14.604499999999998</v>
      </c>
      <c r="G2676" s="2">
        <f t="shared" si="331"/>
        <v>13.441400000000005</v>
      </c>
      <c r="H2676" s="2">
        <f t="shared" si="327"/>
        <v>11.338327999999988</v>
      </c>
      <c r="I2676" s="2">
        <f t="array" ref="I2676">SUMPRODUCT(B2660:B2679, (ROW(B2660:B2679)-ROW(B2660)+1)) / (20*21/2)</f>
        <v>15.636238095238099</v>
      </c>
      <c r="J2676" s="2">
        <f t="shared" si="330"/>
        <v>14.805113155941648</v>
      </c>
      <c r="K2676" s="2">
        <f t="shared" si="332"/>
        <v>13.727883433868978</v>
      </c>
    </row>
    <row r="2677" spans="1:11" ht="13.5" x14ac:dyDescent="0.25">
      <c r="A2677" s="3">
        <f>TITRES_STAT!B2680</f>
        <v>45908</v>
      </c>
      <c r="B2677" s="6">
        <f>TITRES_STAT!D2680</f>
        <v>16.850000000000001</v>
      </c>
      <c r="C2677" s="2">
        <f t="shared" si="325"/>
        <v>0.75</v>
      </c>
      <c r="D2677" s="2">
        <f t="shared" si="326"/>
        <v>15.960000000000003</v>
      </c>
      <c r="E2677" s="2">
        <f t="shared" si="328"/>
        <v>15.541</v>
      </c>
      <c r="F2677" s="2">
        <f t="shared" si="329"/>
        <v>14.767000000000001</v>
      </c>
      <c r="G2677" s="2">
        <f t="shared" si="331"/>
        <v>13.551400000000006</v>
      </c>
      <c r="H2677" s="2">
        <f t="shared" si="327"/>
        <v>11.372092499999987</v>
      </c>
      <c r="I2677" s="2">
        <f t="array" ref="I2677">SUMPRODUCT(B2661:B2680, (ROW(B2661:B2680)-ROW(B2661)+1)) / (20*21/2)</f>
        <v>15.777999999999999</v>
      </c>
      <c r="J2677" s="2">
        <f t="shared" si="330"/>
        <v>14.999864283947204</v>
      </c>
      <c r="K2677" s="2">
        <f t="shared" si="332"/>
        <v>13.850319377638822</v>
      </c>
    </row>
    <row r="2678" spans="1:11" ht="13.5" x14ac:dyDescent="0.25">
      <c r="A2678" s="3">
        <f>TITRES_STAT!B2681</f>
        <v>45909</v>
      </c>
      <c r="B2678" s="6">
        <f>TITRES_STAT!D2681</f>
        <v>16.850000000000001</v>
      </c>
      <c r="C2678" s="2">
        <f t="shared" si="325"/>
        <v>0</v>
      </c>
      <c r="D2678" s="2">
        <f t="shared" si="326"/>
        <v>16.189999999999998</v>
      </c>
      <c r="E2678" s="2">
        <f t="shared" si="328"/>
        <v>15.756</v>
      </c>
      <c r="F2678" s="2">
        <f t="shared" si="329"/>
        <v>14.929500000000001</v>
      </c>
      <c r="G2678" s="2">
        <f t="shared" si="331"/>
        <v>13.662400000000005</v>
      </c>
      <c r="H2678" s="2">
        <f t="shared" si="327"/>
        <v>11.406878499999989</v>
      </c>
      <c r="I2678" s="2">
        <f t="array" ref="I2678">SUMPRODUCT(B2662:B2681, (ROW(B2662:B2681)-ROW(B2662)+1)) / (20*21/2)</f>
        <v>15.926047619047617</v>
      </c>
      <c r="J2678" s="2">
        <f t="shared" si="330"/>
        <v>15.176067685476042</v>
      </c>
      <c r="K2678" s="2">
        <f t="shared" si="332"/>
        <v>13.967953911849065</v>
      </c>
    </row>
    <row r="2679" spans="1:11" ht="13.5" x14ac:dyDescent="0.25">
      <c r="A2679" s="3">
        <f>TITRES_STAT!B2682</f>
        <v>45910</v>
      </c>
      <c r="B2679" s="6">
        <f>TITRES_STAT!D2682</f>
        <v>16.82</v>
      </c>
      <c r="C2679" s="2">
        <f t="shared" si="325"/>
        <v>-3.0000000000001137E-2</v>
      </c>
      <c r="D2679" s="2">
        <f t="shared" si="326"/>
        <v>16.454000000000001</v>
      </c>
      <c r="E2679" s="2">
        <f t="shared" si="328"/>
        <v>15.962999999999999</v>
      </c>
      <c r="F2679" s="2">
        <f t="shared" si="329"/>
        <v>15.0915</v>
      </c>
      <c r="G2679" s="2">
        <f t="shared" si="331"/>
        <v>13.773800000000005</v>
      </c>
      <c r="H2679" s="2">
        <f t="shared" si="327"/>
        <v>11.440724999999988</v>
      </c>
      <c r="I2679" s="2">
        <f t="array" ref="I2679">SUMPRODUCT(B2663:B2682, (ROW(B2663:B2682)-ROW(B2663)+1)) / (20*21/2)</f>
        <v>16.068857142857144</v>
      </c>
      <c r="J2679" s="2">
        <f t="shared" si="330"/>
        <v>15.332632667811657</v>
      </c>
      <c r="K2679" s="2">
        <f t="shared" si="332"/>
        <v>14.079798856482435</v>
      </c>
    </row>
    <row r="2680" spans="1:11" ht="13.5" x14ac:dyDescent="0.25">
      <c r="A2680" s="3">
        <f>TITRES_STAT!B2683</f>
        <v>45911</v>
      </c>
      <c r="B2680" s="6">
        <f>TITRES_STAT!D2683</f>
        <v>16.579999999999998</v>
      </c>
      <c r="C2680" s="2">
        <f t="shared" si="325"/>
        <v>-0.24000000000000199</v>
      </c>
      <c r="D2680" s="2">
        <f t="shared" si="326"/>
        <v>16.64</v>
      </c>
      <c r="E2680" s="2">
        <f t="shared" si="328"/>
        <v>16.095999999999997</v>
      </c>
      <c r="F2680" s="2">
        <f t="shared" si="329"/>
        <v>15.245499999999998</v>
      </c>
      <c r="G2680" s="2">
        <f t="shared" si="331"/>
        <v>13.884200000000005</v>
      </c>
      <c r="H2680" s="2">
        <f t="shared" si="327"/>
        <v>11.473231999999989</v>
      </c>
      <c r="I2680" s="2">
        <f t="array" ref="I2680">SUMPRODUCT(B2664:B2683, (ROW(B2664:B2683)-ROW(B2664)+1)) / (20*21/2)</f>
        <v>16.212666666666667</v>
      </c>
      <c r="J2680" s="2">
        <f t="shared" si="330"/>
        <v>15.451429556591499</v>
      </c>
      <c r="K2680" s="2">
        <f t="shared" si="332"/>
        <v>14.177845960149792</v>
      </c>
    </row>
    <row r="2681" spans="1:11" ht="13.5" x14ac:dyDescent="0.25">
      <c r="A2681" s="3">
        <f>TITRES_STAT!B2684</f>
        <v>45912</v>
      </c>
      <c r="B2681" s="6">
        <f>TITRES_STAT!D2684</f>
        <v>16.8</v>
      </c>
      <c r="C2681" s="2">
        <f t="shared" si="325"/>
        <v>0.22000000000000242</v>
      </c>
      <c r="D2681" s="2">
        <f t="shared" si="326"/>
        <v>16.779999999999998</v>
      </c>
      <c r="E2681" s="2">
        <f t="shared" si="328"/>
        <v>16.229000000000003</v>
      </c>
      <c r="F2681" s="2">
        <f t="shared" si="329"/>
        <v>15.390499999999999</v>
      </c>
      <c r="G2681" s="2">
        <f t="shared" si="331"/>
        <v>13.994600000000005</v>
      </c>
      <c r="H2681" s="2">
        <f t="shared" si="327"/>
        <v>11.50683899999999</v>
      </c>
      <c r="I2681" s="2">
        <f t="array" ref="I2681">SUMPRODUCT(B2665:B2684, (ROW(B2665:B2684)-ROW(B2665)+1)) / (20*21/2)</f>
        <v>16.327666666666666</v>
      </c>
      <c r="J2681" s="2">
        <f t="shared" si="330"/>
        <v>15.579864836916117</v>
      </c>
      <c r="K2681" s="2">
        <f t="shared" si="332"/>
        <v>14.280675530339996</v>
      </c>
    </row>
    <row r="2682" spans="1:11" ht="13.5" x14ac:dyDescent="0.25">
      <c r="A2682" s="3">
        <f>TITRES_STAT!B2685</f>
        <v>45915</v>
      </c>
      <c r="B2682" s="6">
        <f>TITRES_STAT!D2685</f>
        <v>16.89</v>
      </c>
      <c r="C2682" s="2">
        <f t="shared" si="325"/>
        <v>8.9999999999999858E-2</v>
      </c>
      <c r="D2682" s="2">
        <f t="shared" si="326"/>
        <v>16.788</v>
      </c>
      <c r="E2682" s="2">
        <f t="shared" si="328"/>
        <v>16.374000000000002</v>
      </c>
      <c r="F2682" s="2">
        <f t="shared" si="329"/>
        <v>15.539999999999997</v>
      </c>
      <c r="G2682" s="2">
        <f t="shared" si="331"/>
        <v>14.106600000000004</v>
      </c>
      <c r="H2682" s="2">
        <f t="shared" si="327"/>
        <v>11.540895999999989</v>
      </c>
      <c r="I2682" s="2">
        <f t="array" ref="I2682">SUMPRODUCT(B2666:B2685, (ROW(B2666:B2685)-ROW(B2666)+1)) / (20*21/2)</f>
        <v>16.42195238095238</v>
      </c>
      <c r="J2682" s="2">
        <f t="shared" si="330"/>
        <v>15.704639614352677</v>
      </c>
      <c r="K2682" s="2">
        <f t="shared" si="332"/>
        <v>14.383001980130585</v>
      </c>
    </row>
    <row r="2683" spans="1:11" ht="13.5" x14ac:dyDescent="0.25">
      <c r="A2683" s="3">
        <f>TITRES_STAT!B2686</f>
        <v>45916</v>
      </c>
      <c r="B2683" s="6">
        <f>TITRES_STAT!D2686</f>
        <v>17.05</v>
      </c>
      <c r="C2683" s="2">
        <f t="shared" si="325"/>
        <v>0.16000000000000014</v>
      </c>
      <c r="D2683" s="2">
        <f t="shared" si="326"/>
        <v>16.827999999999999</v>
      </c>
      <c r="E2683" s="2">
        <f t="shared" si="328"/>
        <v>16.508999999999997</v>
      </c>
      <c r="F2683" s="2">
        <f t="shared" si="329"/>
        <v>15.692499999999999</v>
      </c>
      <c r="G2683" s="2">
        <f t="shared" si="331"/>
        <v>14.213600000000003</v>
      </c>
      <c r="H2683" s="2">
        <f t="shared" si="327"/>
        <v>11.57575299999999</v>
      </c>
      <c r="I2683" s="2">
        <f t="array" ref="I2683">SUMPRODUCT(B2667:B2686, (ROW(B2667:B2686)-ROW(B2667)+1)) / (20*21/2)</f>
        <v>16.47280952380952</v>
      </c>
      <c r="J2683" s="2">
        <f t="shared" si="330"/>
        <v>15.832769174890517</v>
      </c>
      <c r="K2683" s="2">
        <f t="shared" si="332"/>
        <v>14.487590137772523</v>
      </c>
    </row>
    <row r="2684" spans="1:11" ht="13.5" x14ac:dyDescent="0.25">
      <c r="A2684" s="3">
        <f>TITRES_STAT!B2687</f>
        <v>45917</v>
      </c>
      <c r="B2684" s="6">
        <f>TITRES_STAT!D2687</f>
        <v>16.899999999999999</v>
      </c>
      <c r="C2684" s="2">
        <f t="shared" si="325"/>
        <v>-0.15000000000000213</v>
      </c>
      <c r="D2684" s="2">
        <f t="shared" si="326"/>
        <v>16.844000000000001</v>
      </c>
      <c r="E2684" s="2">
        <f t="shared" si="328"/>
        <v>16.649000000000004</v>
      </c>
      <c r="F2684" s="2">
        <f t="shared" si="329"/>
        <v>15.829999999999998</v>
      </c>
      <c r="G2684" s="2">
        <f t="shared" si="331"/>
        <v>14.313400000000001</v>
      </c>
      <c r="H2684" s="2">
        <f t="shared" si="327"/>
        <v>11.609859999999992</v>
      </c>
      <c r="I2684" s="2">
        <f t="array" ref="I2684">SUMPRODUCT(B2668:B2687, (ROW(B2668:B2687)-ROW(B2668)+1)) / (20*21/2)</f>
        <v>16.514142857142858</v>
      </c>
      <c r="J2684" s="2">
        <f t="shared" si="330"/>
        <v>15.934410205853325</v>
      </c>
      <c r="K2684" s="2">
        <f t="shared" si="332"/>
        <v>14.582194446095169</v>
      </c>
    </row>
    <row r="2685" spans="1:11" ht="13.5" x14ac:dyDescent="0.25">
      <c r="A2685" s="3">
        <f>TITRES_STAT!B2688</f>
        <v>45918</v>
      </c>
      <c r="B2685" s="6">
        <f>TITRES_STAT!D2688</f>
        <v>16.82</v>
      </c>
      <c r="C2685" s="2">
        <f t="shared" si="325"/>
        <v>-7.9999999999998295E-2</v>
      </c>
      <c r="D2685" s="2">
        <f t="shared" si="326"/>
        <v>16.891999999999996</v>
      </c>
      <c r="E2685" s="2">
        <f t="shared" si="328"/>
        <v>16.765999999999998</v>
      </c>
      <c r="F2685" s="2">
        <f t="shared" si="329"/>
        <v>15.965999999999998</v>
      </c>
      <c r="G2685" s="2">
        <f t="shared" si="331"/>
        <v>14.420800000000002</v>
      </c>
      <c r="H2685" s="2">
        <f t="shared" si="327"/>
        <v>11.643799499999993</v>
      </c>
      <c r="I2685" s="2">
        <f t="array" ref="I2685">SUMPRODUCT(B2669:B2688, (ROW(B2669:B2688)-ROW(B2669)+1)) / (20*21/2)</f>
        <v>16.545000000000002</v>
      </c>
      <c r="J2685" s="2">
        <f t="shared" si="330"/>
        <v>16.01875209101015</v>
      </c>
      <c r="K2685" s="2">
        <f t="shared" si="332"/>
        <v>14.669951526640457</v>
      </c>
    </row>
    <row r="2686" spans="1:11" ht="13.5" x14ac:dyDescent="0.25">
      <c r="A2686" s="3">
        <f>TITRES_STAT!B2689</f>
        <v>45919</v>
      </c>
      <c r="B2686" s="6">
        <f>TITRES_STAT!D2689</f>
        <v>16.5</v>
      </c>
      <c r="C2686" s="2">
        <f t="shared" si="325"/>
        <v>-0.32000000000000028</v>
      </c>
      <c r="D2686" s="2">
        <f t="shared" si="326"/>
        <v>16.832000000000001</v>
      </c>
      <c r="E2686" s="2">
        <f t="shared" si="328"/>
        <v>16.805999999999997</v>
      </c>
      <c r="F2686" s="2">
        <f t="shared" si="329"/>
        <v>16.065999999999995</v>
      </c>
      <c r="G2686" s="2">
        <f t="shared" si="331"/>
        <v>14.510800000000001</v>
      </c>
      <c r="H2686" s="2">
        <f t="shared" si="327"/>
        <v>11.675906499999995</v>
      </c>
      <c r="I2686" s="2">
        <f t="array" ref="I2686">SUMPRODUCT(B2670:B2689, (ROW(B2670:B2689)-ROW(B2670)+1)) / (20*21/2)</f>
        <v>16.559761904761903</v>
      </c>
      <c r="J2686" s="2">
        <f t="shared" si="330"/>
        <v>16.064585225199661</v>
      </c>
      <c r="K2686" s="2">
        <f t="shared" si="332"/>
        <v>14.741718133438869</v>
      </c>
    </row>
    <row r="2687" spans="1:11" ht="13.5" x14ac:dyDescent="0.25">
      <c r="A2687" s="3">
        <f>TITRES_STAT!B2690</f>
        <v>45922</v>
      </c>
      <c r="B2687" s="6">
        <f>TITRES_STAT!D2690</f>
        <v>16.5</v>
      </c>
      <c r="C2687" s="2">
        <f t="shared" si="325"/>
        <v>0</v>
      </c>
      <c r="D2687" s="2">
        <f t="shared" si="326"/>
        <v>16.754000000000001</v>
      </c>
      <c r="E2687" s="2">
        <f t="shared" si="328"/>
        <v>16.770999999999997</v>
      </c>
      <c r="F2687" s="2">
        <f t="shared" si="329"/>
        <v>16.155999999999999</v>
      </c>
      <c r="G2687" s="2">
        <f t="shared" si="331"/>
        <v>14.600800000000001</v>
      </c>
      <c r="H2687" s="2">
        <f t="shared" si="327"/>
        <v>11.708013499999993</v>
      </c>
      <c r="I2687" s="2">
        <f t="array" ref="I2687">SUMPRODUCT(B2671:B2690, (ROW(B2671:B2690)-ROW(B2671)+1)) / (20*21/2)</f>
        <v>16.541904761904764</v>
      </c>
      <c r="J2687" s="2">
        <f t="shared" si="330"/>
        <v>16.106053298990169</v>
      </c>
      <c r="K2687" s="2">
        <f t="shared" si="332"/>
        <v>14.81067036350009</v>
      </c>
    </row>
    <row r="2688" spans="1:11" ht="13.5" x14ac:dyDescent="0.25">
      <c r="A2688" s="3">
        <f>TITRES_STAT!B2691</f>
        <v>45923</v>
      </c>
      <c r="B2688" s="6">
        <f>TITRES_STAT!D2691</f>
        <v>16.48</v>
      </c>
      <c r="C2688" s="2">
        <f t="shared" si="325"/>
        <v>-1.9999999999999574E-2</v>
      </c>
      <c r="D2688" s="2">
        <f t="shared" si="326"/>
        <v>16.64</v>
      </c>
      <c r="E2688" s="2">
        <f t="shared" si="328"/>
        <v>16.733999999999998</v>
      </c>
      <c r="F2688" s="2">
        <f t="shared" si="329"/>
        <v>16.244999999999997</v>
      </c>
      <c r="G2688" s="2">
        <f t="shared" si="331"/>
        <v>14.690400000000002</v>
      </c>
      <c r="H2688" s="2">
        <f t="shared" si="327"/>
        <v>11.739834999999996</v>
      </c>
      <c r="I2688" s="2">
        <f t="array" ref="I2688">SUMPRODUCT(B2672:B2691, (ROW(B2672:B2691)-ROW(B2672)+1)) / (20*21/2)</f>
        <v>16.475999999999999</v>
      </c>
      <c r="J2688" s="2">
        <f t="shared" si="330"/>
        <v>16.141667270514915</v>
      </c>
      <c r="K2688" s="2">
        <f t="shared" si="332"/>
        <v>14.876134270813813</v>
      </c>
    </row>
    <row r="2689" spans="1:11" ht="13.5" x14ac:dyDescent="0.25">
      <c r="A2689" s="3">
        <f>TITRES_STAT!B2692</f>
        <v>45924</v>
      </c>
      <c r="B2689" s="6">
        <f>TITRES_STAT!D2692</f>
        <v>16.399999999999999</v>
      </c>
      <c r="C2689" s="2">
        <f t="shared" si="325"/>
        <v>-8.0000000000001847E-2</v>
      </c>
      <c r="D2689" s="2">
        <f t="shared" si="326"/>
        <v>16.54</v>
      </c>
      <c r="E2689" s="2">
        <f t="shared" si="328"/>
        <v>16.692</v>
      </c>
      <c r="F2689" s="2">
        <f t="shared" si="329"/>
        <v>16.327500000000001</v>
      </c>
      <c r="G2689" s="2">
        <f t="shared" si="331"/>
        <v>14.7674</v>
      </c>
      <c r="H2689" s="2">
        <f t="shared" si="327"/>
        <v>11.770745499999997</v>
      </c>
      <c r="I2689" s="2">
        <f t="array" ref="I2689">SUMPRODUCT(B2673:B2692, (ROW(B2673:B2692)-ROW(B2673)+1)) / (20*21/2)</f>
        <v>16.391952380952382</v>
      </c>
      <c r="J2689" s="2">
        <f t="shared" si="330"/>
        <v>16.166270387608733</v>
      </c>
      <c r="K2689" s="2">
        <f t="shared" si="332"/>
        <v>14.935893711174055</v>
      </c>
    </row>
    <row r="2690" spans="1:11" ht="13.5" x14ac:dyDescent="0.25">
      <c r="A2690" s="3">
        <f>TITRES_STAT!B2693</f>
        <v>45925</v>
      </c>
      <c r="B2690" s="6">
        <f>TITRES_STAT!D2693</f>
        <v>16.14</v>
      </c>
      <c r="C2690" s="2">
        <f t="shared" si="325"/>
        <v>-0.25999999999999801</v>
      </c>
      <c r="D2690" s="2">
        <f t="shared" si="326"/>
        <v>16.404</v>
      </c>
      <c r="E2690" s="2">
        <f t="shared" si="328"/>
        <v>16.647999999999996</v>
      </c>
      <c r="F2690" s="2">
        <f t="shared" si="329"/>
        <v>16.371999999999996</v>
      </c>
      <c r="G2690" s="2">
        <f t="shared" si="331"/>
        <v>14.841399999999998</v>
      </c>
      <c r="H2690" s="2">
        <f t="shared" si="327"/>
        <v>11.800355999999995</v>
      </c>
      <c r="I2690" s="2">
        <f t="array" ref="I2690">SUMPRODUCT(B2674:B2693, (ROW(B2674:B2693)-ROW(B2674)+1)) / (20*21/2)</f>
        <v>16.279047619047621</v>
      </c>
      <c r="J2690" s="2">
        <f t="shared" si="330"/>
        <v>16.163768445931712</v>
      </c>
      <c r="K2690" s="2">
        <f t="shared" si="332"/>
        <v>14.983113565637817</v>
      </c>
    </row>
    <row r="2691" spans="1:11" ht="13.5" x14ac:dyDescent="0.25">
      <c r="A2691" s="3">
        <f>TITRES_STAT!B2694</f>
        <v>45926</v>
      </c>
      <c r="B2691" s="6">
        <f>TITRES_STAT!D2694</f>
        <v>15.68</v>
      </c>
      <c r="C2691" s="2">
        <f t="shared" si="325"/>
        <v>-0.46000000000000085</v>
      </c>
      <c r="D2691" s="2">
        <f t="shared" si="326"/>
        <v>16.240000000000002</v>
      </c>
      <c r="E2691" s="2">
        <f t="shared" si="328"/>
        <v>16.536000000000001</v>
      </c>
      <c r="F2691" s="2">
        <f t="shared" si="329"/>
        <v>16.3825</v>
      </c>
      <c r="G2691" s="2">
        <f t="shared" si="331"/>
        <v>14.903999999999998</v>
      </c>
      <c r="H2691" s="2">
        <f t="shared" si="327"/>
        <v>11.827666499999994</v>
      </c>
      <c r="I2691" s="2">
        <f t="array" ref="I2691">SUMPRODUCT(B2675:B2694, (ROW(B2675:B2694)-ROW(B2675)+1)) / (20*21/2)</f>
        <v>16.178047619047621</v>
      </c>
      <c r="J2691" s="2">
        <f t="shared" si="330"/>
        <v>16.117695260604883</v>
      </c>
      <c r="K2691" s="2">
        <f t="shared" si="332"/>
        <v>15.010442445416727</v>
      </c>
    </row>
    <row r="2692" spans="1:11" ht="13.5" x14ac:dyDescent="0.25">
      <c r="A2692" s="3">
        <f>TITRES_STAT!B2695</f>
        <v>45929</v>
      </c>
      <c r="B2692" s="6">
        <f>TITRES_STAT!D2695</f>
        <v>15.5</v>
      </c>
      <c r="C2692" s="2">
        <f>B2692-B2691</f>
        <v>-0.17999999999999972</v>
      </c>
      <c r="D2692" s="2">
        <f t="shared" si="326"/>
        <v>16.04</v>
      </c>
      <c r="E2692" s="2">
        <f t="shared" si="328"/>
        <v>16.397000000000002</v>
      </c>
      <c r="F2692" s="2">
        <f t="shared" si="329"/>
        <v>16.3855</v>
      </c>
      <c r="G2692" s="2">
        <f t="shared" si="331"/>
        <v>14.957999999999997</v>
      </c>
      <c r="H2692" s="2">
        <f t="shared" si="327"/>
        <v>11.854587999999996</v>
      </c>
      <c r="I2692" s="2">
        <f t="array" ref="I2692">SUMPRODUCT(B2676:B2695, (ROW(B2676:B2695)-ROW(B2676)+1)) / (20*21/2)</f>
        <v>16.077999999999999</v>
      </c>
      <c r="J2692" s="2">
        <f t="shared" si="330"/>
        <v>16.058867140547274</v>
      </c>
      <c r="K2692" s="2">
        <f t="shared" si="332"/>
        <v>15.029640780890581</v>
      </c>
    </row>
    <row r="2693" spans="1:11" ht="13.5" x14ac:dyDescent="0.25">
      <c r="A2693" s="3">
        <f>TITRES_STAT!B2696</f>
        <v>45930</v>
      </c>
      <c r="B2693" s="6">
        <f>TITRES_STAT!D2696</f>
        <v>15.2</v>
      </c>
      <c r="C2693" s="2">
        <f>B2693-B2692</f>
        <v>-0.30000000000000071</v>
      </c>
      <c r="D2693" s="2">
        <f t="shared" si="326"/>
        <v>15.784000000000001</v>
      </c>
      <c r="E2693" s="2">
        <f t="shared" si="328"/>
        <v>16.211999999999996</v>
      </c>
      <c r="F2693" s="2">
        <f>AVERAGE(B2674:B2693)</f>
        <v>16.360499999999995</v>
      </c>
      <c r="G2693" s="2">
        <f>AVERAGE(B2644:B2693)</f>
        <v>15.0024</v>
      </c>
      <c r="H2693" s="2">
        <f t="shared" si="327"/>
        <v>11.880009499999996</v>
      </c>
      <c r="I2693" s="2">
        <f t="array" ref="I2693">SUMPRODUCT(B2677:B2696, (ROW(B2677:B2696)-ROW(B2677)+1)) / (20*21/2)</f>
        <v>15.987238095238096</v>
      </c>
      <c r="J2693" s="2">
        <f t="shared" si="330"/>
        <v>15.977070270018963</v>
      </c>
      <c r="K2693" s="2">
        <f t="shared" si="332"/>
        <v>15.036321534581147</v>
      </c>
    </row>
    <row r="2694" spans="1:11" ht="13.5" x14ac:dyDescent="0.25">
      <c r="A2694" s="3">
        <f>TITRES_STAT!B2697</f>
        <v>45931</v>
      </c>
      <c r="B2694" s="6">
        <f>TITRES_STAT!D2697</f>
        <v>15.3</v>
      </c>
      <c r="C2694" s="2">
        <f t="shared" ref="C2694:C2706" si="333">B2694-B2693</f>
        <v>0.10000000000000142</v>
      </c>
      <c r="D2694" s="2">
        <f t="shared" ref="D2694:D2706" si="334">AVERAGE(B2690:B2694)</f>
        <v>15.563999999999998</v>
      </c>
      <c r="E2694" s="2">
        <f t="shared" ref="E2694:E2706" si="335">AVERAGE(B2685:B2694)</f>
        <v>16.052</v>
      </c>
      <c r="F2694" s="2">
        <f t="shared" ref="F2694:F2706" si="336">AVERAGE(B2675:B2694)</f>
        <v>16.350500000000004</v>
      </c>
      <c r="G2694" s="2">
        <f t="shared" ref="G2694:G2706" si="337">AVERAGE(B2645:B2694)</f>
        <v>15.048999999999999</v>
      </c>
      <c r="H2694" s="2">
        <f t="shared" ref="H2694:H2706" si="338">AVERAGE(B2495:B2694)</f>
        <v>11.905930999999999</v>
      </c>
      <c r="I2694" s="2">
        <f t="array" ref="I2694">SUMPRODUCT(B2678:B2697, (ROW(B2678:B2697)-ROW(B2678)+1)) / (20*21/2)</f>
        <v>15.900857142857145</v>
      </c>
      <c r="J2694" s="2">
        <f t="shared" ref="J2694:J2706" si="339">$J$4*B2694+J2693*(1-$J$4)</f>
        <v>15.912587387160015</v>
      </c>
      <c r="K2694" s="2">
        <f t="shared" ref="K2694:K2706" si="340">$K$4*B2694+(1-$K$4)*K2693</f>
        <v>15.046661866558356</v>
      </c>
    </row>
    <row r="2695" spans="1:11" ht="13.5" x14ac:dyDescent="0.25">
      <c r="A2695" s="3">
        <f>TITRES_STAT!B2698</f>
        <v>45932</v>
      </c>
      <c r="B2695" s="6">
        <f>TITRES_STAT!D2698</f>
        <v>15.3</v>
      </c>
      <c r="C2695" s="2">
        <f t="shared" si="333"/>
        <v>0</v>
      </c>
      <c r="D2695" s="2">
        <f t="shared" si="334"/>
        <v>15.395999999999997</v>
      </c>
      <c r="E2695" s="2">
        <f t="shared" si="335"/>
        <v>15.9</v>
      </c>
      <c r="F2695" s="2">
        <f t="shared" si="336"/>
        <v>16.333000000000002</v>
      </c>
      <c r="G2695" s="2">
        <f t="shared" si="337"/>
        <v>15.094999999999997</v>
      </c>
      <c r="H2695" s="2">
        <f t="shared" si="338"/>
        <v>11.9318525</v>
      </c>
      <c r="I2695" s="2">
        <f t="array" ref="I2695">SUMPRODUCT(B2679:B2698, (ROW(B2679:B2698)-ROW(B2679)+1)) / (20*21/2)</f>
        <v>15.812857142857142</v>
      </c>
      <c r="J2695" s="2">
        <f t="shared" si="339"/>
        <v>15.854245731240013</v>
      </c>
      <c r="K2695" s="2">
        <f t="shared" si="340"/>
        <v>15.056596695320774</v>
      </c>
    </row>
    <row r="2696" spans="1:11" ht="13.5" x14ac:dyDescent="0.25">
      <c r="A2696" s="3">
        <f>TITRES_STAT!B2699</f>
        <v>45933</v>
      </c>
      <c r="B2696" s="6">
        <f>TITRES_STAT!D2699</f>
        <v>15.38</v>
      </c>
      <c r="C2696" s="2">
        <f t="shared" si="333"/>
        <v>8.0000000000000071E-2</v>
      </c>
      <c r="D2696" s="2">
        <f t="shared" si="334"/>
        <v>15.335999999999999</v>
      </c>
      <c r="E2696" s="2">
        <f t="shared" si="335"/>
        <v>15.788000000000002</v>
      </c>
      <c r="F2696" s="2">
        <f t="shared" si="336"/>
        <v>16.297000000000001</v>
      </c>
      <c r="G2696" s="2">
        <f t="shared" si="337"/>
        <v>15.126999999999999</v>
      </c>
      <c r="H2696" s="2">
        <f t="shared" si="338"/>
        <v>11.958174</v>
      </c>
      <c r="I2696" s="2">
        <f t="array" ref="I2696">SUMPRODUCT(B2680:B2699, (ROW(B2680:B2699)-ROW(B2680)+1)) / (20*21/2)</f>
        <v>15.720809523809523</v>
      </c>
      <c r="J2696" s="2">
        <f t="shared" si="339"/>
        <v>15.809079471121915</v>
      </c>
      <c r="K2696" s="2">
        <f t="shared" si="340"/>
        <v>15.069279177857215</v>
      </c>
    </row>
    <row r="2697" spans="1:11" ht="13.5" x14ac:dyDescent="0.25">
      <c r="A2697" s="3">
        <f>TITRES_STAT!B2700</f>
        <v>45936</v>
      </c>
      <c r="B2697" s="6">
        <f>TITRES_STAT!D2700</f>
        <v>15.39</v>
      </c>
      <c r="C2697" s="2">
        <f t="shared" si="333"/>
        <v>9.9999999999997868E-3</v>
      </c>
      <c r="D2697" s="2">
        <f t="shared" si="334"/>
        <v>15.313999999999998</v>
      </c>
      <c r="E2697" s="2">
        <f t="shared" si="335"/>
        <v>15.676999999999998</v>
      </c>
      <c r="F2697" s="2">
        <f t="shared" si="336"/>
        <v>16.223999999999997</v>
      </c>
      <c r="G2697" s="2">
        <f t="shared" si="337"/>
        <v>15.157799999999998</v>
      </c>
      <c r="H2697" s="2">
        <f t="shared" si="338"/>
        <v>11.984545499999999</v>
      </c>
      <c r="I2697" s="2">
        <f t="array" ref="I2697">SUMPRODUCT(B2681:B2700, (ROW(B2681:B2700)-ROW(B2681)+1)) / (20*21/2)</f>
        <v>15.609904761904764</v>
      </c>
      <c r="J2697" s="2">
        <f t="shared" si="339"/>
        <v>15.769167140538876</v>
      </c>
      <c r="K2697" s="2">
        <f t="shared" si="340"/>
        <v>15.081856465000071</v>
      </c>
    </row>
    <row r="2698" spans="1:11" ht="13.5" x14ac:dyDescent="0.25">
      <c r="A2698" s="3">
        <f>TITRES_STAT!B2701</f>
        <v>45937</v>
      </c>
      <c r="B2698" s="6">
        <f>TITRES_STAT!D2701</f>
        <v>15.3</v>
      </c>
      <c r="C2698" s="2">
        <f t="shared" si="333"/>
        <v>-8.9999999999999858E-2</v>
      </c>
      <c r="D2698" s="2">
        <f t="shared" si="334"/>
        <v>15.334</v>
      </c>
      <c r="E2698" s="2">
        <f t="shared" si="335"/>
        <v>15.559000000000001</v>
      </c>
      <c r="F2698" s="2">
        <f t="shared" si="336"/>
        <v>16.1465</v>
      </c>
      <c r="G2698" s="2">
        <f t="shared" si="337"/>
        <v>15.186799999999998</v>
      </c>
      <c r="H2698" s="2">
        <f t="shared" si="338"/>
        <v>12.01056</v>
      </c>
      <c r="I2698" s="2">
        <f t="array" ref="I2698">SUMPRODUCT(B2682:B2701, (ROW(B2682:B2701)-ROW(B2682)+1)) / (20*21/2)</f>
        <v>15.507952380952378</v>
      </c>
      <c r="J2698" s="2">
        <f t="shared" si="339"/>
        <v>15.724484555725651</v>
      </c>
      <c r="K2698" s="2">
        <f t="shared" si="340"/>
        <v>15.09041111343144</v>
      </c>
    </row>
    <row r="2699" spans="1:11" ht="13.5" x14ac:dyDescent="0.25">
      <c r="A2699" s="3">
        <f>TITRES_STAT!B2702</f>
        <v>45938</v>
      </c>
      <c r="B2699" s="6">
        <f>TITRES_STAT!D2702</f>
        <v>15.18</v>
      </c>
      <c r="C2699" s="2">
        <f t="shared" si="333"/>
        <v>-0.12000000000000099</v>
      </c>
      <c r="D2699" s="2">
        <f t="shared" si="334"/>
        <v>15.310000000000002</v>
      </c>
      <c r="E2699" s="2">
        <f t="shared" si="335"/>
        <v>15.437000000000001</v>
      </c>
      <c r="F2699" s="2">
        <f t="shared" si="336"/>
        <v>16.064500000000002</v>
      </c>
      <c r="G2699" s="2">
        <f t="shared" si="337"/>
        <v>15.210399999999998</v>
      </c>
      <c r="H2699" s="2">
        <f t="shared" si="338"/>
        <v>12.036253000000002</v>
      </c>
      <c r="I2699" s="2">
        <f t="array" ref="I2699">SUMPRODUCT(B2683:B2702, (ROW(B2683:B2702)-ROW(B2683)+1)) / (20*21/2)</f>
        <v>15.407380952380953</v>
      </c>
      <c r="J2699" s="2">
        <f t="shared" si="339"/>
        <v>15.672628883751779</v>
      </c>
      <c r="K2699" s="2">
        <f t="shared" si="340"/>
        <v>15.093924403100797</v>
      </c>
    </row>
    <row r="2700" spans="1:11" ht="13.5" x14ac:dyDescent="0.25">
      <c r="A2700" s="3">
        <f>TITRES_STAT!B2703</f>
        <v>45939</v>
      </c>
      <c r="B2700" s="6">
        <f>TITRES_STAT!D2703</f>
        <v>14.9</v>
      </c>
      <c r="C2700" s="2">
        <f t="shared" si="333"/>
        <v>-0.27999999999999936</v>
      </c>
      <c r="D2700" s="2">
        <f t="shared" si="334"/>
        <v>15.23</v>
      </c>
      <c r="E2700" s="2">
        <f t="shared" si="335"/>
        <v>15.312999999999999</v>
      </c>
      <c r="F2700" s="2">
        <f t="shared" si="336"/>
        <v>15.980499999999997</v>
      </c>
      <c r="G2700" s="2">
        <f t="shared" si="337"/>
        <v>15.228599999999995</v>
      </c>
      <c r="H2700" s="2">
        <f t="shared" si="338"/>
        <v>12.0601745</v>
      </c>
      <c r="I2700" s="2">
        <f t="array" ref="I2700">SUMPRODUCT(B2684:B2703, (ROW(B2684:B2703)-ROW(B2684)+1)) / (20*21/2)</f>
        <v>15.356619047619049</v>
      </c>
      <c r="J2700" s="2">
        <f t="shared" si="339"/>
        <v>15.599045180537324</v>
      </c>
      <c r="K2700" s="2">
        <f t="shared" si="340"/>
        <v>15.086319524547825</v>
      </c>
    </row>
    <row r="2701" spans="1:11" ht="13.5" x14ac:dyDescent="0.25">
      <c r="A2701" s="3">
        <f>TITRES_STAT!B2704</f>
        <v>45940</v>
      </c>
      <c r="B2701" s="6">
        <f>TITRES_STAT!D2704</f>
        <v>14.91</v>
      </c>
      <c r="C2701" s="2">
        <f t="shared" si="333"/>
        <v>9.9999999999997868E-3</v>
      </c>
      <c r="D2701" s="2">
        <f t="shared" si="334"/>
        <v>15.136000000000001</v>
      </c>
      <c r="E2701" s="2">
        <f t="shared" si="335"/>
        <v>15.235999999999999</v>
      </c>
      <c r="F2701" s="2">
        <f t="shared" si="336"/>
        <v>15.886000000000001</v>
      </c>
      <c r="G2701" s="2">
        <f t="shared" si="337"/>
        <v>15.248799999999994</v>
      </c>
      <c r="H2701" s="2">
        <f t="shared" si="338"/>
        <v>12.084099500000001</v>
      </c>
      <c r="I2701" s="2">
        <f t="array" ref="I2701">SUMPRODUCT(B2685:B2704, (ROW(B2685:B2704)-ROW(B2685)+1)) / (20*21/2)</f>
        <v>15.31442857142857</v>
      </c>
      <c r="J2701" s="2">
        <f t="shared" si="339"/>
        <v>15.53342183000996</v>
      </c>
      <c r="K2701" s="2">
        <f t="shared" si="340"/>
        <v>15.079405033389087</v>
      </c>
    </row>
    <row r="2702" spans="1:11" ht="13.5" x14ac:dyDescent="0.25">
      <c r="A2702" s="3">
        <f>TITRES_STAT!B2705</f>
        <v>45943</v>
      </c>
      <c r="B2702" s="6">
        <f>TITRES_STAT!D2705</f>
        <v>14.83</v>
      </c>
      <c r="C2702" s="2">
        <f t="shared" si="333"/>
        <v>-8.0000000000000071E-2</v>
      </c>
      <c r="D2702" s="2">
        <f t="shared" si="334"/>
        <v>15.024000000000001</v>
      </c>
      <c r="E2702" s="2">
        <f t="shared" si="335"/>
        <v>15.169</v>
      </c>
      <c r="F2702" s="2">
        <f t="shared" si="336"/>
        <v>15.783000000000001</v>
      </c>
      <c r="G2702" s="2">
        <f t="shared" si="337"/>
        <v>15.268399999999994</v>
      </c>
      <c r="H2702" s="2">
        <f t="shared" si="338"/>
        <v>12.1076245</v>
      </c>
      <c r="I2702" s="2">
        <f t="array" ref="I2702">SUMPRODUCT(B2686:B2705, (ROW(B2686:B2705)-ROW(B2686)+1)) / (20*21/2)</f>
        <v>15.274380952380954</v>
      </c>
      <c r="J2702" s="2">
        <f t="shared" si="339"/>
        <v>15.466429274770915</v>
      </c>
      <c r="K2702" s="2">
        <f t="shared" si="340"/>
        <v>15.069624443844416</v>
      </c>
    </row>
    <row r="2703" spans="1:11" ht="13.5" x14ac:dyDescent="0.25">
      <c r="A2703" s="3">
        <f>TITRES_STAT!B2706</f>
        <v>45944</v>
      </c>
      <c r="B2703" s="6">
        <f>TITRES_STAT!D2706</f>
        <v>15.25</v>
      </c>
      <c r="C2703" s="2">
        <f t="shared" si="333"/>
        <v>0.41999999999999993</v>
      </c>
      <c r="D2703" s="2">
        <f t="shared" si="334"/>
        <v>15.013999999999999</v>
      </c>
      <c r="E2703" s="2">
        <f t="shared" si="335"/>
        <v>15.174000000000001</v>
      </c>
      <c r="F2703" s="2">
        <f t="shared" si="336"/>
        <v>15.693000000000001</v>
      </c>
      <c r="G2703" s="2">
        <f t="shared" si="337"/>
        <v>15.296399999999997</v>
      </c>
      <c r="H2703" s="2">
        <f t="shared" si="338"/>
        <v>12.133481499999998</v>
      </c>
      <c r="I2703" s="2">
        <f t="array" ref="I2703">SUMPRODUCT(B2687:B2706, (ROW(B2687:B2706)-ROW(B2687)+1)) / (20*21/2)</f>
        <v>15.237333333333334</v>
      </c>
      <c r="J2703" s="2">
        <f t="shared" si="339"/>
        <v>15.445816962887971</v>
      </c>
      <c r="K2703" s="2">
        <f t="shared" si="340"/>
        <v>15.076697995066205</v>
      </c>
    </row>
    <row r="2704" spans="1:11" ht="13.5" x14ac:dyDescent="0.25">
      <c r="A2704" s="3">
        <f>TITRES_STAT!B2707</f>
        <v>45946</v>
      </c>
      <c r="B2704" s="6">
        <f>TITRES_STAT!D2707</f>
        <v>15.25</v>
      </c>
      <c r="C2704" s="2">
        <f t="shared" si="333"/>
        <v>0</v>
      </c>
      <c r="D2704" s="2">
        <f t="shared" si="334"/>
        <v>15.028</v>
      </c>
      <c r="E2704" s="2">
        <f t="shared" si="335"/>
        <v>15.169</v>
      </c>
      <c r="F2704" s="2">
        <f t="shared" si="336"/>
        <v>15.610499999999998</v>
      </c>
      <c r="G2704" s="2">
        <f t="shared" si="337"/>
        <v>15.324399999999994</v>
      </c>
      <c r="H2704" s="2">
        <f t="shared" si="338"/>
        <v>12.158735</v>
      </c>
      <c r="I2704" s="2">
        <f t="array" ref="I2704">SUMPRODUCT(B2688:B2707, (ROW(B2688:B2707)-ROW(B2688)+1)) / (20*21/2)</f>
        <v>13.764857142857142</v>
      </c>
      <c r="J2704" s="2">
        <f t="shared" si="339"/>
        <v>15.427167728327213</v>
      </c>
      <c r="K2704" s="2">
        <f t="shared" si="340"/>
        <v>15.083494152122432</v>
      </c>
    </row>
    <row r="2705" spans="1:11" ht="13.5" x14ac:dyDescent="0.25">
      <c r="A2705" s="3">
        <f>TITRES_STAT!B2708</f>
        <v>45947</v>
      </c>
      <c r="B2705" s="6">
        <f>TITRES_STAT!D2708</f>
        <v>15.19</v>
      </c>
      <c r="C2705" s="2">
        <f t="shared" si="333"/>
        <v>-6.0000000000000497E-2</v>
      </c>
      <c r="D2705" s="2">
        <f t="shared" si="334"/>
        <v>15.086000000000002</v>
      </c>
      <c r="E2705" s="2">
        <f t="shared" si="335"/>
        <v>15.157999999999998</v>
      </c>
      <c r="F2705" s="2">
        <f t="shared" si="336"/>
        <v>15.529</v>
      </c>
      <c r="G2705" s="2">
        <f t="shared" si="337"/>
        <v>15.354599999999996</v>
      </c>
      <c r="H2705" s="2">
        <f t="shared" si="338"/>
        <v>12.183595499999999</v>
      </c>
      <c r="I2705" s="2">
        <f t="array" ref="I2705">SUMPRODUCT(B2689:B2708, (ROW(B2689:B2708)-ROW(B2689)+1)) / (20*21/2)</f>
        <v>12.370952380952382</v>
      </c>
      <c r="J2705" s="2">
        <f t="shared" si="339"/>
        <v>15.404580325629384</v>
      </c>
      <c r="K2705" s="2">
        <f t="shared" si="340"/>
        <v>15.087670852039199</v>
      </c>
    </row>
    <row r="2706" spans="1:11" ht="13.5" x14ac:dyDescent="0.25">
      <c r="A2706" s="3">
        <f>TITRES_STAT!B2709</f>
        <v>45950</v>
      </c>
      <c r="B2706" s="6">
        <f>TITRES_STAT!D2709</f>
        <v>15.14</v>
      </c>
      <c r="C2706" s="2">
        <f t="shared" si="333"/>
        <v>-4.9999999999998934E-2</v>
      </c>
      <c r="D2706" s="2">
        <f t="shared" si="334"/>
        <v>15.132</v>
      </c>
      <c r="E2706" s="2">
        <f t="shared" si="335"/>
        <v>15.134000000000004</v>
      </c>
      <c r="F2706" s="2">
        <f t="shared" si="336"/>
        <v>15.461000000000004</v>
      </c>
      <c r="G2706" s="2">
        <f t="shared" si="337"/>
        <v>15.387399999999996</v>
      </c>
      <c r="H2706" s="2">
        <f t="shared" si="338"/>
        <v>12.208299</v>
      </c>
      <c r="I2706" s="2">
        <f t="array" ref="I2706">SUMPRODUCT(B2690:B2709, (ROW(B2690:B2709)-ROW(B2690)+1)) / (20*21/2)</f>
        <v>11.055523809523811</v>
      </c>
      <c r="J2706" s="2">
        <f t="shared" si="339"/>
        <v>15.379382199378966</v>
      </c>
      <c r="K2706" s="2">
        <f t="shared" si="340"/>
        <v>15.089722975488643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5.7119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5.6839000000000004</v>
      </c>
      <c r="C3" s="2">
        <f t="shared" ref="C3:C66" si="0">B3-B2</f>
        <v>-2.7999999999999581E-2</v>
      </c>
      <c r="D3" s="2">
        <f t="shared" ref="D3:D66" si="1">IF(C3&gt;0,C3,0)</f>
        <v>0</v>
      </c>
      <c r="E3" s="2">
        <f t="shared" ref="E3:E66" si="2">IF(C3&lt;0,-C3,0)</f>
        <v>2.7999999999999581E-2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5.5998999999999999</v>
      </c>
      <c r="C4" s="2">
        <f t="shared" si="0"/>
        <v>-8.4000000000000519E-2</v>
      </c>
      <c r="D4" s="2">
        <f t="shared" si="1"/>
        <v>0</v>
      </c>
      <c r="E4" s="2">
        <f t="shared" si="2"/>
        <v>8.4000000000000519E-2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5.5998999999999999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5.5998999999999999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5.5998999999999999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5.5998999999999999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5.5998999999999999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5.7678000000000003</v>
      </c>
      <c r="C10" s="2">
        <f t="shared" si="0"/>
        <v>0.16790000000000038</v>
      </c>
      <c r="D10" s="2">
        <f t="shared" si="1"/>
        <v>0.16790000000000038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5.6839000000000004</v>
      </c>
      <c r="C11" s="2">
        <f t="shared" si="0"/>
        <v>-8.3899999999999864E-2</v>
      </c>
      <c r="D11" s="2">
        <f t="shared" si="1"/>
        <v>0</v>
      </c>
      <c r="E11" s="2">
        <f t="shared" si="2"/>
        <v>8.3899999999999864E-2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5.6783000000000001</v>
      </c>
      <c r="C12" s="2">
        <f t="shared" si="0"/>
        <v>-5.6000000000002714E-3</v>
      </c>
      <c r="D12" s="2">
        <f t="shared" si="1"/>
        <v>0</v>
      </c>
      <c r="E12" s="2">
        <f t="shared" si="2"/>
        <v>5.6000000000002714E-3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5.6783000000000001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5.6726999999999999</v>
      </c>
      <c r="C14" s="2">
        <f t="shared" si="0"/>
        <v>-5.6000000000002714E-3</v>
      </c>
      <c r="D14" s="2">
        <f t="shared" si="1"/>
        <v>0</v>
      </c>
      <c r="E14" s="2">
        <f t="shared" si="2"/>
        <v>5.6000000000002714E-3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5.6726999999999999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5.6558999999999999</v>
      </c>
      <c r="C16" s="2">
        <f t="shared" si="0"/>
        <v>-1.6799999999999926E-2</v>
      </c>
      <c r="D16" s="2">
        <f t="shared" si="1"/>
        <v>0</v>
      </c>
      <c r="E16" s="2">
        <f t="shared" si="2"/>
        <v>1.6799999999999926E-2</v>
      </c>
      <c r="F16" s="2">
        <f>(SUM(D3:D16)/14)</f>
        <v>1.199285714285717E-2</v>
      </c>
      <c r="G16" s="2">
        <f>SUM(E3:E16)/14</f>
        <v>1.5992857142857173E-2</v>
      </c>
      <c r="H16" s="2">
        <f>F16/G16</f>
        <v>0.74988834301027274</v>
      </c>
      <c r="I16" s="2">
        <f>IF(G16=0,100,100-(100/(1+H16)))</f>
        <v>42.853496681980609</v>
      </c>
    </row>
    <row r="17" spans="1:9" ht="13.5" x14ac:dyDescent="0.25">
      <c r="A17" s="3">
        <f>TITRES_STAT!B20</f>
        <v>42030</v>
      </c>
      <c r="B17" s="6">
        <f>TITRES_STAT!D20</f>
        <v>5.6055000000000001</v>
      </c>
      <c r="C17" s="2">
        <f t="shared" si="0"/>
        <v>-5.0399999999999778E-2</v>
      </c>
      <c r="D17" s="2">
        <f t="shared" si="1"/>
        <v>0</v>
      </c>
      <c r="E17" s="2">
        <f t="shared" si="2"/>
        <v>5.0399999999999778E-2</v>
      </c>
      <c r="F17" s="2">
        <f>((F16*13)+D17)/14</f>
        <v>1.1136224489795944E-2</v>
      </c>
      <c r="G17" s="2">
        <f>((G16*13)+E17)/14</f>
        <v>1.8450510204081647E-2</v>
      </c>
      <c r="H17" s="2">
        <f t="shared" ref="H17:H80" si="3">F17/G17</f>
        <v>0.6035727124408935</v>
      </c>
      <c r="I17" s="2">
        <f t="shared" ref="I17:I80" si="4">IF(G17=0,100,100-(100/(1+H17)))</f>
        <v>37.639248146232148</v>
      </c>
    </row>
    <row r="18" spans="1:9" ht="13.5" x14ac:dyDescent="0.25">
      <c r="A18" s="3">
        <f>TITRES_STAT!B21</f>
        <v>42031</v>
      </c>
      <c r="B18" s="6">
        <f>TITRES_STAT!D21</f>
        <v>5.6279000000000003</v>
      </c>
      <c r="C18" s="2">
        <f t="shared" si="0"/>
        <v>2.2400000000000198E-2</v>
      </c>
      <c r="D18" s="2">
        <f t="shared" si="1"/>
        <v>2.2400000000000198E-2</v>
      </c>
      <c r="E18" s="2">
        <f t="shared" si="2"/>
        <v>0</v>
      </c>
      <c r="F18" s="2">
        <f t="shared" ref="F18:G27" si="5">((F17*13)+D18)/14</f>
        <v>1.1940779883381962E-2</v>
      </c>
      <c r="G18" s="2">
        <f t="shared" si="5"/>
        <v>1.7132616618075816E-2</v>
      </c>
      <c r="H18" s="2">
        <f t="shared" si="3"/>
        <v>0.69696183306779935</v>
      </c>
      <c r="I18" s="2">
        <f t="shared" si="4"/>
        <v>41.071155490151405</v>
      </c>
    </row>
    <row r="19" spans="1:9" ht="13.5" x14ac:dyDescent="0.25">
      <c r="A19" s="3">
        <f>TITRES_STAT!B22</f>
        <v>42032</v>
      </c>
      <c r="B19" s="6">
        <f>TITRES_STAT!D22</f>
        <v>5.7062999999999997</v>
      </c>
      <c r="C19" s="2">
        <f t="shared" si="0"/>
        <v>7.8399999999999359E-2</v>
      </c>
      <c r="D19" s="2">
        <f t="shared" si="1"/>
        <v>7.8399999999999359E-2</v>
      </c>
      <c r="E19" s="2">
        <f t="shared" si="2"/>
        <v>0</v>
      </c>
      <c r="F19" s="2">
        <f t="shared" si="5"/>
        <v>1.6687867034568919E-2</v>
      </c>
      <c r="G19" s="2">
        <f t="shared" si="5"/>
        <v>1.5908858288213257E-2</v>
      </c>
      <c r="H19" s="2">
        <f t="shared" si="3"/>
        <v>1.048966980046131</v>
      </c>
      <c r="I19" s="2">
        <f t="shared" si="4"/>
        <v>51.194918720579587</v>
      </c>
    </row>
    <row r="20" spans="1:9" ht="13.5" x14ac:dyDescent="0.25">
      <c r="A20" s="3">
        <f>TITRES_STAT!B23</f>
        <v>42033</v>
      </c>
      <c r="B20" s="6">
        <f>TITRES_STAT!D23</f>
        <v>5.7007000000000003</v>
      </c>
      <c r="C20" s="2">
        <f t="shared" si="0"/>
        <v>-5.5999999999993832E-3</v>
      </c>
      <c r="D20" s="2">
        <f t="shared" si="1"/>
        <v>0</v>
      </c>
      <c r="E20" s="2">
        <f t="shared" si="2"/>
        <v>5.5999999999993832E-3</v>
      </c>
      <c r="F20" s="2">
        <f t="shared" si="5"/>
        <v>1.5495876532099712E-2</v>
      </c>
      <c r="G20" s="2">
        <f t="shared" si="5"/>
        <v>1.5172511267626551E-2</v>
      </c>
      <c r="H20" s="2">
        <f t="shared" si="3"/>
        <v>1.0213125736912863</v>
      </c>
      <c r="I20" s="2">
        <f t="shared" si="4"/>
        <v>50.52719638636507</v>
      </c>
    </row>
    <row r="21" spans="1:9" ht="13.5" x14ac:dyDescent="0.25">
      <c r="A21" s="3">
        <f>TITRES_STAT!B24</f>
        <v>42034</v>
      </c>
      <c r="B21" s="6">
        <f>TITRES_STAT!D24</f>
        <v>5.7007000000000003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1.4389028208378304E-2</v>
      </c>
      <c r="G21" s="2">
        <f t="shared" si="5"/>
        <v>1.4088760462796083E-2</v>
      </c>
      <c r="H21" s="2">
        <f t="shared" si="3"/>
        <v>1.0213125736912863</v>
      </c>
      <c r="I21" s="2">
        <f t="shared" si="4"/>
        <v>50.52719638636507</v>
      </c>
    </row>
    <row r="22" spans="1:9" ht="13.5" x14ac:dyDescent="0.25">
      <c r="A22" s="3">
        <f>TITRES_STAT!B25</f>
        <v>42037</v>
      </c>
      <c r="B22" s="6">
        <f>TITRES_STAT!D25</f>
        <v>5.7007000000000003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1.3361240479208425E-2</v>
      </c>
      <c r="G22" s="2">
        <f t="shared" si="5"/>
        <v>1.3082420429739219E-2</v>
      </c>
      <c r="H22" s="2">
        <f t="shared" si="3"/>
        <v>1.0213125736912863</v>
      </c>
      <c r="I22" s="2">
        <f t="shared" si="4"/>
        <v>50.52719638636507</v>
      </c>
    </row>
    <row r="23" spans="1:9" ht="13.5" x14ac:dyDescent="0.25">
      <c r="A23" s="3">
        <f>TITRES_STAT!B26</f>
        <v>42038</v>
      </c>
      <c r="B23" s="6">
        <f>TITRES_STAT!D26</f>
        <v>5.7510000000000003</v>
      </c>
      <c r="C23" s="2">
        <f t="shared" si="0"/>
        <v>5.0300000000000011E-2</v>
      </c>
      <c r="D23" s="2">
        <f t="shared" si="1"/>
        <v>5.0300000000000011E-2</v>
      </c>
      <c r="E23" s="2">
        <f t="shared" si="2"/>
        <v>0</v>
      </c>
      <c r="F23" s="2">
        <f t="shared" si="5"/>
        <v>1.5999723302122109E-2</v>
      </c>
      <c r="G23" s="2">
        <f t="shared" si="5"/>
        <v>1.2147961827614989E-2</v>
      </c>
      <c r="H23" s="2">
        <f t="shared" si="3"/>
        <v>1.3170705941593608</v>
      </c>
      <c r="I23" s="2">
        <f t="shared" si="4"/>
        <v>56.842057271768084</v>
      </c>
    </row>
    <row r="24" spans="1:9" ht="13.5" x14ac:dyDescent="0.25">
      <c r="A24" s="3">
        <f>TITRES_STAT!B27</f>
        <v>42039</v>
      </c>
      <c r="B24" s="6">
        <f>TITRES_STAT!D27</f>
        <v>5.7119</v>
      </c>
      <c r="C24" s="2">
        <f t="shared" si="0"/>
        <v>-3.9100000000000357E-2</v>
      </c>
      <c r="D24" s="2">
        <f t="shared" si="1"/>
        <v>0</v>
      </c>
      <c r="E24" s="2">
        <f t="shared" si="2"/>
        <v>3.9100000000000357E-2</v>
      </c>
      <c r="F24" s="2">
        <f t="shared" si="5"/>
        <v>1.4856885923399102E-2</v>
      </c>
      <c r="G24" s="2">
        <f t="shared" si="5"/>
        <v>1.4073107411356801E-2</v>
      </c>
      <c r="H24" s="2">
        <f t="shared" si="3"/>
        <v>1.0556933510938602</v>
      </c>
      <c r="I24" s="2">
        <f t="shared" si="4"/>
        <v>51.354612327374248</v>
      </c>
    </row>
    <row r="25" spans="1:9" ht="13.5" x14ac:dyDescent="0.25">
      <c r="A25" s="3">
        <f>TITRES_STAT!B28</f>
        <v>42040</v>
      </c>
      <c r="B25" s="6">
        <f>TITRES_STAT!D28</f>
        <v>5.6558999999999999</v>
      </c>
      <c r="C25" s="2">
        <f t="shared" si="0"/>
        <v>-5.600000000000005E-2</v>
      </c>
      <c r="D25" s="2">
        <f t="shared" si="1"/>
        <v>0</v>
      </c>
      <c r="E25" s="2">
        <f t="shared" si="2"/>
        <v>5.600000000000005E-2</v>
      </c>
      <c r="F25" s="2">
        <f t="shared" si="5"/>
        <v>1.3795679786013452E-2</v>
      </c>
      <c r="G25" s="2">
        <f t="shared" si="5"/>
        <v>1.7067885453402747E-2</v>
      </c>
      <c r="H25" s="2">
        <f t="shared" si="3"/>
        <v>0.80828289032506195</v>
      </c>
      <c r="I25" s="2">
        <f t="shared" si="4"/>
        <v>44.698918219580271</v>
      </c>
    </row>
    <row r="26" spans="1:9" ht="13.5" x14ac:dyDescent="0.25">
      <c r="A26" s="3">
        <f>TITRES_STAT!B29</f>
        <v>42041</v>
      </c>
      <c r="B26" s="6">
        <f>TITRES_STAT!D29</f>
        <v>5.6558999999999999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1.2810274087012491E-2</v>
      </c>
      <c r="G26" s="2">
        <f t="shared" si="5"/>
        <v>1.5848750778159695E-2</v>
      </c>
      <c r="H26" s="2">
        <f t="shared" si="3"/>
        <v>0.80828289032506184</v>
      </c>
      <c r="I26" s="2">
        <f t="shared" si="4"/>
        <v>44.698918219580271</v>
      </c>
    </row>
    <row r="27" spans="1:9" ht="13.5" x14ac:dyDescent="0.25">
      <c r="A27" s="3">
        <f>TITRES_STAT!B30</f>
        <v>42044</v>
      </c>
      <c r="B27" s="6">
        <f>TITRES_STAT!D30</f>
        <v>5.7342000000000004</v>
      </c>
      <c r="C27" s="2">
        <f t="shared" si="0"/>
        <v>7.830000000000048E-2</v>
      </c>
      <c r="D27" s="2">
        <f t="shared" si="1"/>
        <v>7.830000000000048E-2</v>
      </c>
      <c r="E27" s="2">
        <f t="shared" si="2"/>
        <v>0</v>
      </c>
      <c r="F27" s="2">
        <f t="shared" si="5"/>
        <v>1.748811165222592E-2</v>
      </c>
      <c r="G27" s="2">
        <f t="shared" si="5"/>
        <v>1.4716697151148287E-2</v>
      </c>
      <c r="H27" s="2">
        <f t="shared" si="3"/>
        <v>1.1883176960573243</v>
      </c>
      <c r="I27" s="2">
        <f t="shared" si="4"/>
        <v>54.302796079303633</v>
      </c>
    </row>
    <row r="28" spans="1:9" ht="13.5" x14ac:dyDescent="0.25">
      <c r="A28" s="3">
        <f>TITRES_STAT!B31</f>
        <v>42045</v>
      </c>
      <c r="B28" s="6">
        <f>TITRES_STAT!D31</f>
        <v>5.7342000000000004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1.6238960819924066E-2</v>
      </c>
      <c r="G28" s="2">
        <f>((G27*13)+E28)/14</f>
        <v>1.3665504497494837E-2</v>
      </c>
      <c r="H28" s="2">
        <f t="shared" si="3"/>
        <v>1.1883176960573241</v>
      </c>
      <c r="I28" s="2">
        <f t="shared" si="4"/>
        <v>54.302796079303633</v>
      </c>
    </row>
    <row r="29" spans="1:9" ht="13.5" x14ac:dyDescent="0.25">
      <c r="A29" s="3">
        <f>TITRES_STAT!B32</f>
        <v>42046</v>
      </c>
      <c r="B29" s="6">
        <f>TITRES_STAT!D32</f>
        <v>5.7119</v>
      </c>
      <c r="C29" s="2">
        <f t="shared" si="0"/>
        <v>-2.2300000000000431E-2</v>
      </c>
      <c r="D29" s="2">
        <f t="shared" si="1"/>
        <v>0</v>
      </c>
      <c r="E29" s="2">
        <f t="shared" si="2"/>
        <v>2.2300000000000431E-2</v>
      </c>
      <c r="F29" s="2">
        <f t="shared" ref="F29:G44" si="6">((F28*13)+D29)/14</f>
        <v>1.5079035047072347E-2</v>
      </c>
      <c r="G29" s="2">
        <f t="shared" si="6"/>
        <v>1.4282254176245237E-2</v>
      </c>
      <c r="H29" s="2">
        <f t="shared" si="3"/>
        <v>1.055788173280962</v>
      </c>
      <c r="I29" s="2">
        <f t="shared" si="4"/>
        <v>51.356856071214914</v>
      </c>
    </row>
    <row r="30" spans="1:9" ht="13.5" x14ac:dyDescent="0.25">
      <c r="A30" s="3">
        <f>TITRES_STAT!B33</f>
        <v>42047</v>
      </c>
      <c r="B30" s="6">
        <f>TITRES_STAT!D33</f>
        <v>5.6839000000000004</v>
      </c>
      <c r="C30" s="2">
        <f t="shared" si="0"/>
        <v>-2.7999999999999581E-2</v>
      </c>
      <c r="D30" s="2">
        <f t="shared" si="1"/>
        <v>0</v>
      </c>
      <c r="E30" s="2">
        <f t="shared" si="2"/>
        <v>2.7999999999999581E-2</v>
      </c>
      <c r="F30" s="2">
        <f t="shared" si="6"/>
        <v>1.4001961115138609E-2</v>
      </c>
      <c r="G30" s="2">
        <f t="shared" si="6"/>
        <v>1.5262093163656261E-2</v>
      </c>
      <c r="H30" s="2">
        <f t="shared" si="3"/>
        <v>0.91743386473891964</v>
      </c>
      <c r="I30" s="2">
        <f t="shared" si="4"/>
        <v>47.84696263116426</v>
      </c>
    </row>
    <row r="31" spans="1:9" ht="13.5" x14ac:dyDescent="0.25">
      <c r="A31" s="3">
        <f>TITRES_STAT!B34</f>
        <v>42048</v>
      </c>
      <c r="B31" s="6">
        <f>TITRES_STAT!D34</f>
        <v>5.7119</v>
      </c>
      <c r="C31" s="2">
        <f t="shared" si="0"/>
        <v>2.7999999999999581E-2</v>
      </c>
      <c r="D31" s="2">
        <f t="shared" si="1"/>
        <v>2.7999999999999581E-2</v>
      </c>
      <c r="E31" s="2">
        <f t="shared" si="2"/>
        <v>0</v>
      </c>
      <c r="F31" s="2">
        <f t="shared" si="6"/>
        <v>1.5001821035485821E-2</v>
      </c>
      <c r="G31" s="2">
        <f t="shared" si="6"/>
        <v>1.4171943651966529E-2</v>
      </c>
      <c r="H31" s="2">
        <f t="shared" si="3"/>
        <v>1.0585577676498972</v>
      </c>
      <c r="I31" s="2">
        <f t="shared" si="4"/>
        <v>51.422300811036941</v>
      </c>
    </row>
    <row r="32" spans="1:9" ht="13.5" x14ac:dyDescent="0.25">
      <c r="A32" s="3">
        <f>TITRES_STAT!B35</f>
        <v>42051</v>
      </c>
      <c r="B32" s="6">
        <f>TITRES_STAT!D35</f>
        <v>5.7119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1.3930262390093975E-2</v>
      </c>
      <c r="G32" s="2">
        <f t="shared" si="6"/>
        <v>1.3159661962540347E-2</v>
      </c>
      <c r="H32" s="2">
        <f t="shared" si="3"/>
        <v>1.0585577676498972</v>
      </c>
      <c r="I32" s="2">
        <f t="shared" si="4"/>
        <v>51.422300811036941</v>
      </c>
    </row>
    <row r="33" spans="1:9" ht="13.5" x14ac:dyDescent="0.25">
      <c r="A33" s="3">
        <f>TITRES_STAT!B36</f>
        <v>42052</v>
      </c>
      <c r="B33" s="6">
        <f>TITRES_STAT!D36</f>
        <v>5.7119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1.2935243647944406E-2</v>
      </c>
      <c r="G33" s="2">
        <f t="shared" si="6"/>
        <v>1.2219686108073179E-2</v>
      </c>
      <c r="H33" s="2">
        <f t="shared" si="3"/>
        <v>1.0585577676498972</v>
      </c>
      <c r="I33" s="2">
        <f t="shared" si="4"/>
        <v>51.422300811036941</v>
      </c>
    </row>
    <row r="34" spans="1:9" ht="13.5" x14ac:dyDescent="0.25">
      <c r="A34" s="3">
        <f>TITRES_STAT!B37</f>
        <v>42053</v>
      </c>
      <c r="B34" s="6">
        <f>TITRES_STAT!D37</f>
        <v>5.7119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1.2011297673091234E-2</v>
      </c>
      <c r="G34" s="2">
        <f t="shared" si="6"/>
        <v>1.1346851386067952E-2</v>
      </c>
      <c r="H34" s="2">
        <f t="shared" si="3"/>
        <v>1.0585577676498974</v>
      </c>
      <c r="I34" s="2">
        <f t="shared" si="4"/>
        <v>51.422300811036955</v>
      </c>
    </row>
    <row r="35" spans="1:9" ht="13.5" x14ac:dyDescent="0.25">
      <c r="A35" s="3">
        <f>TITRES_STAT!B38</f>
        <v>42054</v>
      </c>
      <c r="B35" s="6">
        <f>TITRES_STAT!D38</f>
        <v>5.7119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1.1153347839299003E-2</v>
      </c>
      <c r="G35" s="2">
        <f t="shared" si="6"/>
        <v>1.0536362001348812E-2</v>
      </c>
      <c r="H35" s="2">
        <f t="shared" si="3"/>
        <v>1.0585577676498974</v>
      </c>
      <c r="I35" s="2">
        <f t="shared" si="4"/>
        <v>51.422300811036955</v>
      </c>
    </row>
    <row r="36" spans="1:9" ht="13.5" x14ac:dyDescent="0.25">
      <c r="A36" s="3">
        <f>TITRES_STAT!B39</f>
        <v>42055</v>
      </c>
      <c r="B36" s="6">
        <f>TITRES_STAT!D39</f>
        <v>5.7119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1.0356680136491932E-2</v>
      </c>
      <c r="G36" s="2">
        <f t="shared" si="6"/>
        <v>9.7837647155381829E-3</v>
      </c>
      <c r="H36" s="2">
        <f t="shared" si="3"/>
        <v>1.0585577676498974</v>
      </c>
      <c r="I36" s="2">
        <f t="shared" si="4"/>
        <v>51.422300811036955</v>
      </c>
    </row>
    <row r="37" spans="1:9" ht="13.5" x14ac:dyDescent="0.25">
      <c r="A37" s="3">
        <f>TITRES_STAT!B40</f>
        <v>42058</v>
      </c>
      <c r="B37" s="6">
        <f>TITRES_STAT!D40</f>
        <v>5.7119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9.6169172695996508E-3</v>
      </c>
      <c r="G37" s="2">
        <f t="shared" si="6"/>
        <v>9.0849243787140266E-3</v>
      </c>
      <c r="H37" s="2">
        <f t="shared" si="3"/>
        <v>1.0585577676498974</v>
      </c>
      <c r="I37" s="2">
        <f t="shared" si="4"/>
        <v>51.422300811036955</v>
      </c>
    </row>
    <row r="38" spans="1:9" ht="13.5" x14ac:dyDescent="0.25">
      <c r="A38" s="3">
        <f>TITRES_STAT!B41</f>
        <v>42059</v>
      </c>
      <c r="B38" s="6">
        <f>TITRES_STAT!D41</f>
        <v>5.7062999999999997</v>
      </c>
      <c r="C38" s="2">
        <f t="shared" si="0"/>
        <v>-5.6000000000002714E-3</v>
      </c>
      <c r="D38" s="2">
        <f t="shared" si="1"/>
        <v>0</v>
      </c>
      <c r="E38" s="2">
        <f t="shared" si="2"/>
        <v>5.6000000000002714E-3</v>
      </c>
      <c r="F38" s="2">
        <f t="shared" si="6"/>
        <v>8.9299946074853902E-3</v>
      </c>
      <c r="G38" s="2">
        <f t="shared" si="6"/>
        <v>8.836001208805901E-3</v>
      </c>
      <c r="H38" s="2">
        <f t="shared" si="3"/>
        <v>1.0106375493233088</v>
      </c>
      <c r="I38" s="2">
        <f t="shared" si="4"/>
        <v>50.264531748322533</v>
      </c>
    </row>
    <row r="39" spans="1:9" ht="13.5" x14ac:dyDescent="0.25">
      <c r="A39" s="3">
        <f>TITRES_STAT!B42</f>
        <v>42060</v>
      </c>
      <c r="B39" s="6">
        <f>TITRES_STAT!D42</f>
        <v>5.6558999999999999</v>
      </c>
      <c r="C39" s="2">
        <f t="shared" si="0"/>
        <v>-5.0399999999999778E-2</v>
      </c>
      <c r="D39" s="2">
        <f t="shared" si="1"/>
        <v>0</v>
      </c>
      <c r="E39" s="2">
        <f t="shared" si="2"/>
        <v>5.0399999999999778E-2</v>
      </c>
      <c r="F39" s="2">
        <f t="shared" si="6"/>
        <v>8.2921378498078627E-3</v>
      </c>
      <c r="G39" s="2">
        <f t="shared" si="6"/>
        <v>1.180485826531975E-2</v>
      </c>
      <c r="H39" s="2">
        <f t="shared" si="3"/>
        <v>0.7024343421528797</v>
      </c>
      <c r="I39" s="2">
        <f t="shared" si="4"/>
        <v>41.260583433989524</v>
      </c>
    </row>
    <row r="40" spans="1:9" ht="13.5" x14ac:dyDescent="0.25">
      <c r="A40" s="3">
        <f>TITRES_STAT!B43</f>
        <v>42061</v>
      </c>
      <c r="B40" s="6">
        <f>TITRES_STAT!D43</f>
        <v>5.5998999999999999</v>
      </c>
      <c r="C40" s="2">
        <f t="shared" si="0"/>
        <v>-5.600000000000005E-2</v>
      </c>
      <c r="D40" s="2">
        <f t="shared" si="1"/>
        <v>0</v>
      </c>
      <c r="E40" s="2">
        <f t="shared" si="2"/>
        <v>5.600000000000005E-2</v>
      </c>
      <c r="F40" s="2">
        <f t="shared" si="6"/>
        <v>7.6998422891073007E-3</v>
      </c>
      <c r="G40" s="2">
        <f t="shared" si="6"/>
        <v>1.4961654103511201E-2</v>
      </c>
      <c r="H40" s="2">
        <f t="shared" si="3"/>
        <v>0.51463843742386084</v>
      </c>
      <c r="I40" s="2">
        <f t="shared" si="4"/>
        <v>33.977642763323246</v>
      </c>
    </row>
    <row r="41" spans="1:9" ht="13.5" x14ac:dyDescent="0.25">
      <c r="A41" s="3">
        <f>TITRES_STAT!B44</f>
        <v>42062</v>
      </c>
      <c r="B41" s="6">
        <f>TITRES_STAT!D44</f>
        <v>5.5998999999999999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7.1498535541710652E-3</v>
      </c>
      <c r="G41" s="2">
        <f t="shared" si="6"/>
        <v>1.3892964524688972E-2</v>
      </c>
      <c r="H41" s="2">
        <f t="shared" si="3"/>
        <v>0.51463843742386095</v>
      </c>
      <c r="I41" s="2">
        <f t="shared" si="4"/>
        <v>33.977642763323246</v>
      </c>
    </row>
    <row r="42" spans="1:9" ht="13.5" x14ac:dyDescent="0.25">
      <c r="A42" s="3">
        <f>TITRES_STAT!B45</f>
        <v>42065</v>
      </c>
      <c r="B42" s="6">
        <f>TITRES_STAT!D45</f>
        <v>5.5998999999999999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6.6391497288731324E-3</v>
      </c>
      <c r="G42" s="2">
        <f t="shared" si="6"/>
        <v>1.2900609915782615E-2</v>
      </c>
      <c r="H42" s="2">
        <f t="shared" si="3"/>
        <v>0.51463843742386106</v>
      </c>
      <c r="I42" s="2">
        <f t="shared" si="4"/>
        <v>33.97764276332326</v>
      </c>
    </row>
    <row r="43" spans="1:9" ht="13.5" x14ac:dyDescent="0.25">
      <c r="A43" s="3">
        <f>TITRES_STAT!B46</f>
        <v>42066</v>
      </c>
      <c r="B43" s="6">
        <f>TITRES_STAT!D46</f>
        <v>5.6111000000000004</v>
      </c>
      <c r="C43" s="2">
        <f t="shared" si="0"/>
        <v>1.1200000000000543E-2</v>
      </c>
      <c r="D43" s="2">
        <f t="shared" si="1"/>
        <v>1.1200000000000543E-2</v>
      </c>
      <c r="E43" s="2">
        <f t="shared" si="2"/>
        <v>0</v>
      </c>
      <c r="F43" s="2">
        <f t="shared" si="6"/>
        <v>6.9649247482393766E-3</v>
      </c>
      <c r="G43" s="2">
        <f t="shared" si="6"/>
        <v>1.1979137778940999E-2</v>
      </c>
      <c r="H43" s="2">
        <f t="shared" si="3"/>
        <v>0.58142120716597201</v>
      </c>
      <c r="I43" s="2">
        <f t="shared" si="4"/>
        <v>36.765739863064276</v>
      </c>
    </row>
    <row r="44" spans="1:9" ht="13.5" x14ac:dyDescent="0.25">
      <c r="A44" s="3">
        <f>TITRES_STAT!B47</f>
        <v>42067</v>
      </c>
      <c r="B44" s="6">
        <f>TITRES_STAT!D47</f>
        <v>5.6111000000000004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6.4674301233651355E-3</v>
      </c>
      <c r="G44" s="2">
        <f t="shared" si="6"/>
        <v>1.1123485080445214E-2</v>
      </c>
      <c r="H44" s="2">
        <f t="shared" si="3"/>
        <v>0.58142120716597201</v>
      </c>
      <c r="I44" s="2">
        <f t="shared" si="4"/>
        <v>36.765739863064276</v>
      </c>
    </row>
    <row r="45" spans="1:9" ht="13.5" x14ac:dyDescent="0.25">
      <c r="A45" s="3">
        <f>TITRES_STAT!B48</f>
        <v>42068</v>
      </c>
      <c r="B45" s="6">
        <f>TITRES_STAT!D48</f>
        <v>5.6447000000000003</v>
      </c>
      <c r="C45" s="2">
        <f t="shared" si="0"/>
        <v>3.3599999999999852E-2</v>
      </c>
      <c r="D45" s="2">
        <f t="shared" si="1"/>
        <v>3.3599999999999852E-2</v>
      </c>
      <c r="E45" s="2">
        <f t="shared" si="2"/>
        <v>0</v>
      </c>
      <c r="F45" s="2">
        <f t="shared" ref="F45:G60" si="7">((F44*13)+D45)/14</f>
        <v>8.4054708288390442E-3</v>
      </c>
      <c r="G45" s="2">
        <f t="shared" si="7"/>
        <v>1.0328950431841984E-2</v>
      </c>
      <c r="H45" s="2">
        <f t="shared" si="3"/>
        <v>0.81377782615034566</v>
      </c>
      <c r="I45" s="2">
        <f t="shared" si="4"/>
        <v>44.866455770801274</v>
      </c>
    </row>
    <row r="46" spans="1:9" ht="13.5" x14ac:dyDescent="0.25">
      <c r="A46" s="3">
        <f>TITRES_STAT!B49</f>
        <v>42069</v>
      </c>
      <c r="B46" s="6">
        <f>TITRES_STAT!D49</f>
        <v>5.5998999999999999</v>
      </c>
      <c r="C46" s="2">
        <f t="shared" si="0"/>
        <v>-4.4800000000000395E-2</v>
      </c>
      <c r="D46" s="2">
        <f t="shared" si="1"/>
        <v>0</v>
      </c>
      <c r="E46" s="2">
        <f t="shared" si="2"/>
        <v>4.4800000000000395E-2</v>
      </c>
      <c r="F46" s="2">
        <f t="shared" si="7"/>
        <v>7.8050800553505417E-3</v>
      </c>
      <c r="G46" s="2">
        <f t="shared" si="7"/>
        <v>1.2791168258139014E-2</v>
      </c>
      <c r="H46" s="2">
        <f t="shared" si="3"/>
        <v>0.61019290011951588</v>
      </c>
      <c r="I46" s="2">
        <f t="shared" si="4"/>
        <v>37.895639713367544</v>
      </c>
    </row>
    <row r="47" spans="1:9" ht="13.5" x14ac:dyDescent="0.25">
      <c r="A47" s="3">
        <f>TITRES_STAT!B50</f>
        <v>42072</v>
      </c>
      <c r="B47" s="6">
        <f>TITRES_STAT!D50</f>
        <v>5.6111000000000004</v>
      </c>
      <c r="C47" s="2">
        <f t="shared" si="0"/>
        <v>1.1200000000000543E-2</v>
      </c>
      <c r="D47" s="2">
        <f t="shared" si="1"/>
        <v>1.1200000000000543E-2</v>
      </c>
      <c r="E47" s="2">
        <f t="shared" si="2"/>
        <v>0</v>
      </c>
      <c r="F47" s="2">
        <f t="shared" si="7"/>
        <v>8.0475743371112556E-3</v>
      </c>
      <c r="G47" s="2">
        <f t="shared" si="7"/>
        <v>1.1877513382557657E-2</v>
      </c>
      <c r="H47" s="2">
        <f t="shared" si="3"/>
        <v>0.67754706544294563</v>
      </c>
      <c r="I47" s="2">
        <f t="shared" si="4"/>
        <v>40.38915386639502</v>
      </c>
    </row>
    <row r="48" spans="1:9" ht="13.5" x14ac:dyDescent="0.25">
      <c r="A48" s="3">
        <f>TITRES_STAT!B51</f>
        <v>42073</v>
      </c>
      <c r="B48" s="6">
        <f>TITRES_STAT!D51</f>
        <v>5.5998999999999999</v>
      </c>
      <c r="C48" s="2">
        <f t="shared" si="0"/>
        <v>-1.1200000000000543E-2</v>
      </c>
      <c r="D48" s="2">
        <f t="shared" si="1"/>
        <v>0</v>
      </c>
      <c r="E48" s="2">
        <f t="shared" si="2"/>
        <v>1.1200000000000543E-2</v>
      </c>
      <c r="F48" s="2">
        <f t="shared" si="7"/>
        <v>7.4727475987461656E-3</v>
      </c>
      <c r="G48" s="2">
        <f t="shared" si="7"/>
        <v>1.1829119569517862E-2</v>
      </c>
      <c r="H48" s="2">
        <f t="shared" si="3"/>
        <v>0.63172474965951708</v>
      </c>
      <c r="I48" s="2">
        <f t="shared" si="4"/>
        <v>38.715153998328184</v>
      </c>
    </row>
    <row r="49" spans="1:9" ht="13.5" x14ac:dyDescent="0.25">
      <c r="A49" s="3">
        <f>TITRES_STAT!B52</f>
        <v>42074</v>
      </c>
      <c r="B49" s="6">
        <f>TITRES_STAT!D52</f>
        <v>5.6055000000000001</v>
      </c>
      <c r="C49" s="2">
        <f t="shared" si="0"/>
        <v>5.6000000000002714E-3</v>
      </c>
      <c r="D49" s="2">
        <f t="shared" si="1"/>
        <v>5.6000000000002714E-3</v>
      </c>
      <c r="E49" s="2">
        <f t="shared" si="2"/>
        <v>0</v>
      </c>
      <c r="F49" s="2">
        <f t="shared" si="7"/>
        <v>7.3389799131214585E-3</v>
      </c>
      <c r="G49" s="2">
        <f t="shared" si="7"/>
        <v>1.0984182457409444E-2</v>
      </c>
      <c r="H49" s="2">
        <f t="shared" si="3"/>
        <v>0.66814075071840295</v>
      </c>
      <c r="I49" s="2">
        <f t="shared" si="4"/>
        <v>40.05302013218374</v>
      </c>
    </row>
    <row r="50" spans="1:9" ht="13.5" x14ac:dyDescent="0.25">
      <c r="A50" s="3">
        <f>TITRES_STAT!B53</f>
        <v>42075</v>
      </c>
      <c r="B50" s="6">
        <f>TITRES_STAT!D53</f>
        <v>5.7119</v>
      </c>
      <c r="C50" s="2">
        <f t="shared" si="0"/>
        <v>0.10639999999999983</v>
      </c>
      <c r="D50" s="2">
        <f t="shared" si="1"/>
        <v>0.10639999999999983</v>
      </c>
      <c r="E50" s="2">
        <f t="shared" si="2"/>
        <v>0</v>
      </c>
      <c r="F50" s="2">
        <f t="shared" si="7"/>
        <v>1.4414767062184199E-2</v>
      </c>
      <c r="G50" s="2">
        <f t="shared" si="7"/>
        <v>1.0199597996165913E-2</v>
      </c>
      <c r="H50" s="2">
        <f t="shared" si="3"/>
        <v>1.4132681570001868</v>
      </c>
      <c r="I50" s="2">
        <f t="shared" si="4"/>
        <v>58.562416816411726</v>
      </c>
    </row>
    <row r="51" spans="1:9" ht="13.5" x14ac:dyDescent="0.25">
      <c r="A51" s="3">
        <f>TITRES_STAT!B54</f>
        <v>42076</v>
      </c>
      <c r="B51" s="6">
        <f>TITRES_STAT!D54</f>
        <v>5.7342000000000004</v>
      </c>
      <c r="C51" s="2">
        <f t="shared" si="0"/>
        <v>2.2300000000000431E-2</v>
      </c>
      <c r="D51" s="2">
        <f t="shared" si="1"/>
        <v>2.2300000000000431E-2</v>
      </c>
      <c r="E51" s="2">
        <f t="shared" si="2"/>
        <v>0</v>
      </c>
      <c r="F51" s="2">
        <f t="shared" si="7"/>
        <v>1.497799798631393E-2</v>
      </c>
      <c r="G51" s="2">
        <f t="shared" si="7"/>
        <v>9.4710552821540613E-3</v>
      </c>
      <c r="H51" s="2">
        <f t="shared" si="3"/>
        <v>1.5814497476892977</v>
      </c>
      <c r="I51" s="2">
        <f t="shared" si="4"/>
        <v>61.262077602125778</v>
      </c>
    </row>
    <row r="52" spans="1:9" ht="13.5" x14ac:dyDescent="0.25">
      <c r="A52" s="3">
        <f>TITRES_STAT!B55</f>
        <v>42079</v>
      </c>
      <c r="B52" s="6">
        <f>TITRES_STAT!D55</f>
        <v>5.7229999999999999</v>
      </c>
      <c r="C52" s="2">
        <f t="shared" si="0"/>
        <v>-1.1200000000000543E-2</v>
      </c>
      <c r="D52" s="2">
        <f t="shared" si="1"/>
        <v>0</v>
      </c>
      <c r="E52" s="2">
        <f t="shared" si="2"/>
        <v>1.1200000000000543E-2</v>
      </c>
      <c r="F52" s="2">
        <f t="shared" si="7"/>
        <v>1.3908140987291507E-2</v>
      </c>
      <c r="G52" s="2">
        <f t="shared" si="7"/>
        <v>9.5945513334288104E-3</v>
      </c>
      <c r="H52" s="2">
        <f t="shared" si="3"/>
        <v>1.4495874276927909</v>
      </c>
      <c r="I52" s="2">
        <f t="shared" si="4"/>
        <v>59.176798970515755</v>
      </c>
    </row>
    <row r="53" spans="1:9" ht="13.5" x14ac:dyDescent="0.25">
      <c r="A53" s="3">
        <f>TITRES_STAT!B56</f>
        <v>42080</v>
      </c>
      <c r="B53" s="6">
        <f>TITRES_STAT!D56</f>
        <v>5.7119</v>
      </c>
      <c r="C53" s="2">
        <f t="shared" si="0"/>
        <v>-1.1099999999999888E-2</v>
      </c>
      <c r="D53" s="2">
        <f t="shared" si="1"/>
        <v>0</v>
      </c>
      <c r="E53" s="2">
        <f t="shared" si="2"/>
        <v>1.1099999999999888E-2</v>
      </c>
      <c r="F53" s="2">
        <f t="shared" si="7"/>
        <v>1.2914702345342114E-2</v>
      </c>
      <c r="G53" s="2">
        <f t="shared" si="7"/>
        <v>9.7020833810410306E-3</v>
      </c>
      <c r="H53" s="2">
        <f t="shared" si="3"/>
        <v>1.3311267114627054</v>
      </c>
      <c r="I53" s="2">
        <f t="shared" si="4"/>
        <v>57.102288988292152</v>
      </c>
    </row>
    <row r="54" spans="1:9" ht="13.5" x14ac:dyDescent="0.25">
      <c r="A54" s="3">
        <f>TITRES_STAT!B57</f>
        <v>42081</v>
      </c>
      <c r="B54" s="6">
        <f>TITRES_STAT!D57</f>
        <v>5.5438999999999998</v>
      </c>
      <c r="C54" s="2">
        <f t="shared" si="0"/>
        <v>-0.16800000000000015</v>
      </c>
      <c r="D54" s="2">
        <f t="shared" si="1"/>
        <v>0</v>
      </c>
      <c r="E54" s="2">
        <f t="shared" si="2"/>
        <v>0.16800000000000015</v>
      </c>
      <c r="F54" s="2">
        <f t="shared" si="7"/>
        <v>1.1992223606389105E-2</v>
      </c>
      <c r="G54" s="2">
        <f t="shared" si="7"/>
        <v>2.1009077425252397E-2</v>
      </c>
      <c r="H54" s="2">
        <f t="shared" si="3"/>
        <v>0.57081152892390918</v>
      </c>
      <c r="I54" s="2">
        <f t="shared" si="4"/>
        <v>36.338638876361308</v>
      </c>
    </row>
    <row r="55" spans="1:9" ht="13.5" x14ac:dyDescent="0.25">
      <c r="A55" s="3">
        <f>TITRES_STAT!B58</f>
        <v>42082</v>
      </c>
      <c r="B55" s="6">
        <f>TITRES_STAT!D58</f>
        <v>5.7678000000000003</v>
      </c>
      <c r="C55" s="2">
        <f t="shared" si="0"/>
        <v>0.22390000000000043</v>
      </c>
      <c r="D55" s="2">
        <f t="shared" si="1"/>
        <v>0.22390000000000043</v>
      </c>
      <c r="E55" s="2">
        <f t="shared" si="2"/>
        <v>0</v>
      </c>
      <c r="F55" s="2">
        <f t="shared" si="7"/>
        <v>2.7128493348789917E-2</v>
      </c>
      <c r="G55" s="2">
        <f t="shared" si="7"/>
        <v>1.9508429037734368E-2</v>
      </c>
      <c r="H55" s="2">
        <f t="shared" si="3"/>
        <v>1.3906036870686187</v>
      </c>
      <c r="I55" s="2">
        <f t="shared" si="4"/>
        <v>58.16956171325036</v>
      </c>
    </row>
    <row r="56" spans="1:9" ht="13.5" x14ac:dyDescent="0.25">
      <c r="A56" s="3">
        <f>TITRES_STAT!B59</f>
        <v>42086</v>
      </c>
      <c r="B56" s="6">
        <f>TITRES_STAT!D59</f>
        <v>5.7119</v>
      </c>
      <c r="C56" s="2">
        <f t="shared" si="0"/>
        <v>-5.5900000000000283E-2</v>
      </c>
      <c r="D56" s="2">
        <f t="shared" si="1"/>
        <v>0</v>
      </c>
      <c r="E56" s="2">
        <f t="shared" si="2"/>
        <v>5.5900000000000283E-2</v>
      </c>
      <c r="F56" s="2">
        <f t="shared" si="7"/>
        <v>2.5190743823876351E-2</v>
      </c>
      <c r="G56" s="2">
        <f t="shared" si="7"/>
        <v>2.2107826963610504E-2</v>
      </c>
      <c r="H56" s="2">
        <f t="shared" si="3"/>
        <v>1.1394491129924407</v>
      </c>
      <c r="I56" s="2">
        <f t="shared" si="4"/>
        <v>53.258995788812982</v>
      </c>
    </row>
    <row r="57" spans="1:9" ht="13.5" x14ac:dyDescent="0.25">
      <c r="A57" s="3">
        <f>TITRES_STAT!B60</f>
        <v>42087</v>
      </c>
      <c r="B57" s="6">
        <f>TITRES_STAT!D60</f>
        <v>5.6839000000000004</v>
      </c>
      <c r="C57" s="2">
        <f t="shared" si="0"/>
        <v>-2.7999999999999581E-2</v>
      </c>
      <c r="D57" s="2">
        <f t="shared" si="1"/>
        <v>0</v>
      </c>
      <c r="E57" s="2">
        <f t="shared" si="2"/>
        <v>2.7999999999999581E-2</v>
      </c>
      <c r="F57" s="2">
        <f t="shared" si="7"/>
        <v>2.3391404979313753E-2</v>
      </c>
      <c r="G57" s="2">
        <f t="shared" si="7"/>
        <v>2.2528696466209724E-2</v>
      </c>
      <c r="H57" s="2">
        <f t="shared" si="3"/>
        <v>1.038293760777415</v>
      </c>
      <c r="I57" s="2">
        <f t="shared" si="4"/>
        <v>50.939358239579981</v>
      </c>
    </row>
    <row r="58" spans="1:9" ht="13.5" x14ac:dyDescent="0.25">
      <c r="A58" s="3">
        <f>TITRES_STAT!B61</f>
        <v>42088</v>
      </c>
      <c r="B58" s="6">
        <f>TITRES_STAT!D61</f>
        <v>5.7119</v>
      </c>
      <c r="C58" s="2">
        <f t="shared" si="0"/>
        <v>2.7999999999999581E-2</v>
      </c>
      <c r="D58" s="2">
        <f t="shared" si="1"/>
        <v>2.7999999999999581E-2</v>
      </c>
      <c r="E58" s="2">
        <f t="shared" si="2"/>
        <v>0</v>
      </c>
      <c r="F58" s="2">
        <f t="shared" si="7"/>
        <v>2.372059033793417E-2</v>
      </c>
      <c r="G58" s="2">
        <f t="shared" si="7"/>
        <v>2.0919503861480455E-2</v>
      </c>
      <c r="H58" s="2">
        <f t="shared" si="3"/>
        <v>1.1338983225893524</v>
      </c>
      <c r="I58" s="2">
        <f t="shared" si="4"/>
        <v>53.137411027786818</v>
      </c>
    </row>
    <row r="59" spans="1:9" ht="13.5" x14ac:dyDescent="0.25">
      <c r="A59" s="3">
        <f>TITRES_STAT!B62</f>
        <v>42089</v>
      </c>
      <c r="B59" s="6">
        <f>TITRES_STAT!D62</f>
        <v>5.7173999999999996</v>
      </c>
      <c r="C59" s="2">
        <f t="shared" si="0"/>
        <v>5.4999999999996163E-3</v>
      </c>
      <c r="D59" s="2">
        <f t="shared" si="1"/>
        <v>5.4999999999996163E-3</v>
      </c>
      <c r="E59" s="2">
        <f t="shared" si="2"/>
        <v>0</v>
      </c>
      <c r="F59" s="2">
        <f t="shared" si="7"/>
        <v>2.2419119599510273E-2</v>
      </c>
      <c r="G59" s="2">
        <f t="shared" si="7"/>
        <v>1.9425253585660423E-2</v>
      </c>
      <c r="H59" s="2">
        <f t="shared" si="3"/>
        <v>1.1541223645111074</v>
      </c>
      <c r="I59" s="2">
        <f t="shared" si="4"/>
        <v>53.577381838893047</v>
      </c>
    </row>
    <row r="60" spans="1:9" ht="13.5" x14ac:dyDescent="0.25">
      <c r="A60" s="3">
        <f>TITRES_STAT!B63</f>
        <v>42090</v>
      </c>
      <c r="B60" s="6">
        <f>TITRES_STAT!D63</f>
        <v>5.7397999999999998</v>
      </c>
      <c r="C60" s="2">
        <f t="shared" si="0"/>
        <v>2.2400000000000198E-2</v>
      </c>
      <c r="D60" s="2">
        <f t="shared" si="1"/>
        <v>2.2400000000000198E-2</v>
      </c>
      <c r="E60" s="2">
        <f t="shared" si="2"/>
        <v>0</v>
      </c>
      <c r="F60" s="2">
        <f t="shared" si="7"/>
        <v>2.2417753913830978E-2</v>
      </c>
      <c r="G60" s="2">
        <f t="shared" si="7"/>
        <v>1.8037735472398963E-2</v>
      </c>
      <c r="H60" s="2">
        <f t="shared" si="3"/>
        <v>1.2428252952336643</v>
      </c>
      <c r="I60" s="2">
        <f t="shared" si="4"/>
        <v>55.413379627688876</v>
      </c>
    </row>
    <row r="61" spans="1:9" ht="13.5" x14ac:dyDescent="0.25">
      <c r="A61" s="3">
        <f>TITRES_STAT!B64</f>
        <v>42093</v>
      </c>
      <c r="B61" s="6">
        <f>TITRES_STAT!D64</f>
        <v>5.8238000000000003</v>
      </c>
      <c r="C61" s="2">
        <f t="shared" si="0"/>
        <v>8.4000000000000519E-2</v>
      </c>
      <c r="D61" s="2">
        <f t="shared" si="1"/>
        <v>8.4000000000000519E-2</v>
      </c>
      <c r="E61" s="2">
        <f t="shared" si="2"/>
        <v>0</v>
      </c>
      <c r="F61" s="2">
        <f t="shared" ref="F61:G76" si="8">((F60*13)+D61)/14</f>
        <v>2.6816485777128803E-2</v>
      </c>
      <c r="G61" s="2">
        <f t="shared" si="8"/>
        <v>1.6749325795799037E-2</v>
      </c>
      <c r="H61" s="2">
        <f t="shared" si="3"/>
        <v>1.6010486693055281</v>
      </c>
      <c r="I61" s="2">
        <f t="shared" si="4"/>
        <v>61.553968143664264</v>
      </c>
    </row>
    <row r="62" spans="1:9" ht="13.5" x14ac:dyDescent="0.25">
      <c r="A62" s="3">
        <f>TITRES_STAT!B65</f>
        <v>42094</v>
      </c>
      <c r="B62" s="6">
        <f>TITRES_STAT!D65</f>
        <v>5.7957999999999998</v>
      </c>
      <c r="C62" s="2">
        <f t="shared" si="0"/>
        <v>-2.8000000000000469E-2</v>
      </c>
      <c r="D62" s="2">
        <f t="shared" si="1"/>
        <v>0</v>
      </c>
      <c r="E62" s="2">
        <f t="shared" si="2"/>
        <v>2.8000000000000469E-2</v>
      </c>
      <c r="F62" s="2">
        <f t="shared" si="8"/>
        <v>2.4901022507333889E-2</v>
      </c>
      <c r="G62" s="2">
        <f t="shared" si="8"/>
        <v>1.7552945381813425E-2</v>
      </c>
      <c r="H62" s="2">
        <f t="shared" si="3"/>
        <v>1.4186235965351885</v>
      </c>
      <c r="I62" s="2">
        <f t="shared" si="4"/>
        <v>58.654170023291137</v>
      </c>
    </row>
    <row r="63" spans="1:9" ht="13.5" x14ac:dyDescent="0.25">
      <c r="A63" s="3">
        <f>TITRES_STAT!B66</f>
        <v>42095</v>
      </c>
      <c r="B63" s="6">
        <f>TITRES_STAT!D66</f>
        <v>5.8238000000000003</v>
      </c>
      <c r="C63" s="2">
        <f t="shared" si="0"/>
        <v>2.8000000000000469E-2</v>
      </c>
      <c r="D63" s="2">
        <f t="shared" si="1"/>
        <v>2.8000000000000469E-2</v>
      </c>
      <c r="E63" s="2">
        <f t="shared" si="2"/>
        <v>0</v>
      </c>
      <c r="F63" s="2">
        <f t="shared" si="8"/>
        <v>2.5122378042524356E-2</v>
      </c>
      <c r="G63" s="2">
        <f t="shared" si="8"/>
        <v>1.6299163568826752E-2</v>
      </c>
      <c r="H63" s="2">
        <f t="shared" si="3"/>
        <v>1.5413292796553435</v>
      </c>
      <c r="I63" s="2">
        <f t="shared" si="4"/>
        <v>60.650514358547802</v>
      </c>
    </row>
    <row r="64" spans="1:9" ht="13.5" x14ac:dyDescent="0.25">
      <c r="A64" s="3">
        <f>TITRES_STAT!B67</f>
        <v>42096</v>
      </c>
      <c r="B64" s="6">
        <f>TITRES_STAT!D67</f>
        <v>5.8238000000000003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2.3327922468058333E-2</v>
      </c>
      <c r="G64" s="2">
        <f t="shared" si="8"/>
        <v>1.513493759962484E-2</v>
      </c>
      <c r="H64" s="2">
        <f t="shared" si="3"/>
        <v>1.5413292796553437</v>
      </c>
      <c r="I64" s="2">
        <f t="shared" si="4"/>
        <v>60.650514358547802</v>
      </c>
    </row>
    <row r="65" spans="1:9" ht="13.5" x14ac:dyDescent="0.25">
      <c r="A65" s="3">
        <f>TITRES_STAT!B68</f>
        <v>42097</v>
      </c>
      <c r="B65" s="6">
        <f>TITRES_STAT!D68</f>
        <v>5.8742000000000001</v>
      </c>
      <c r="C65" s="2">
        <f t="shared" si="0"/>
        <v>5.0399999999999778E-2</v>
      </c>
      <c r="D65" s="2">
        <f t="shared" si="1"/>
        <v>5.0399999999999778E-2</v>
      </c>
      <c r="E65" s="2">
        <f t="shared" si="2"/>
        <v>0</v>
      </c>
      <c r="F65" s="2">
        <f t="shared" si="8"/>
        <v>2.5261642291768437E-2</v>
      </c>
      <c r="G65" s="2">
        <f t="shared" si="8"/>
        <v>1.4053870628223067E-2</v>
      </c>
      <c r="H65" s="2">
        <f t="shared" si="3"/>
        <v>1.7974864690327983</v>
      </c>
      <c r="I65" s="2">
        <f t="shared" si="4"/>
        <v>64.253625135647582</v>
      </c>
    </row>
    <row r="66" spans="1:9" ht="13.5" x14ac:dyDescent="0.25">
      <c r="A66" s="3">
        <f>TITRES_STAT!B69</f>
        <v>42100</v>
      </c>
      <c r="B66" s="6">
        <f>TITRES_STAT!D69</f>
        <v>5.8517999999999999</v>
      </c>
      <c r="C66" s="2">
        <f t="shared" si="0"/>
        <v>-2.2400000000000198E-2</v>
      </c>
      <c r="D66" s="2">
        <f t="shared" si="1"/>
        <v>0</v>
      </c>
      <c r="E66" s="2">
        <f t="shared" si="2"/>
        <v>2.2400000000000198E-2</v>
      </c>
      <c r="F66" s="2">
        <f t="shared" si="8"/>
        <v>2.3457239270927834E-2</v>
      </c>
      <c r="G66" s="2">
        <f t="shared" si="8"/>
        <v>1.4650022726207147E-2</v>
      </c>
      <c r="H66" s="2">
        <f t="shared" si="3"/>
        <v>1.6011742581781545</v>
      </c>
      <c r="I66" s="2">
        <f t="shared" si="4"/>
        <v>61.55582437985553</v>
      </c>
    </row>
    <row r="67" spans="1:9" ht="13.5" x14ac:dyDescent="0.25">
      <c r="A67" s="3">
        <f>TITRES_STAT!B70</f>
        <v>42101</v>
      </c>
      <c r="B67" s="6">
        <f>TITRES_STAT!D70</f>
        <v>5.8798000000000004</v>
      </c>
      <c r="C67" s="2">
        <f t="shared" ref="C67:C130" si="9">B67-B66</f>
        <v>2.8000000000000469E-2</v>
      </c>
      <c r="D67" s="2">
        <f t="shared" ref="D67:D130" si="10">IF(C67&gt;0,C67,0)</f>
        <v>2.8000000000000469E-2</v>
      </c>
      <c r="E67" s="2">
        <f t="shared" ref="E67:E130" si="11">IF(C67&lt;0,-C67,0)</f>
        <v>0</v>
      </c>
      <c r="F67" s="2">
        <f t="shared" si="8"/>
        <v>2.3781722180147308E-2</v>
      </c>
      <c r="G67" s="2">
        <f t="shared" si="8"/>
        <v>1.3603592531478066E-2</v>
      </c>
      <c r="H67" s="2">
        <f t="shared" si="3"/>
        <v>1.7481942453890422</v>
      </c>
      <c r="I67" s="2">
        <f t="shared" si="4"/>
        <v>63.61247020010272</v>
      </c>
    </row>
    <row r="68" spans="1:9" ht="13.5" x14ac:dyDescent="0.25">
      <c r="A68" s="3">
        <f>TITRES_STAT!B71</f>
        <v>42102</v>
      </c>
      <c r="B68" s="6">
        <f>TITRES_STAT!D71</f>
        <v>5.8238000000000003</v>
      </c>
      <c r="C68" s="2">
        <f t="shared" si="9"/>
        <v>-5.600000000000005E-2</v>
      </c>
      <c r="D68" s="2">
        <f t="shared" si="10"/>
        <v>0</v>
      </c>
      <c r="E68" s="2">
        <f t="shared" si="11"/>
        <v>5.600000000000005E-2</v>
      </c>
      <c r="F68" s="2">
        <f t="shared" si="8"/>
        <v>2.2083027738708214E-2</v>
      </c>
      <c r="G68" s="2">
        <f t="shared" si="8"/>
        <v>1.6631907350658209E-2</v>
      </c>
      <c r="H68" s="2">
        <f t="shared" si="3"/>
        <v>1.3277507668315791</v>
      </c>
      <c r="I68" s="2">
        <f t="shared" si="4"/>
        <v>57.040074296220673</v>
      </c>
    </row>
    <row r="69" spans="1:9" ht="13.5" x14ac:dyDescent="0.25">
      <c r="A69" s="3">
        <f>TITRES_STAT!B72</f>
        <v>42104</v>
      </c>
      <c r="B69" s="6">
        <f>TITRES_STAT!D72</f>
        <v>5.9077999999999999</v>
      </c>
      <c r="C69" s="2">
        <f t="shared" si="9"/>
        <v>8.3999999999999631E-2</v>
      </c>
      <c r="D69" s="2">
        <f t="shared" si="10"/>
        <v>8.3999999999999631E-2</v>
      </c>
      <c r="E69" s="2">
        <f t="shared" si="11"/>
        <v>0</v>
      </c>
      <c r="F69" s="2">
        <f t="shared" si="8"/>
        <v>2.6505668614514744E-2</v>
      </c>
      <c r="G69" s="2">
        <f t="shared" si="8"/>
        <v>1.5443913968468337E-2</v>
      </c>
      <c r="H69" s="2">
        <f t="shared" si="3"/>
        <v>1.7162533195037906</v>
      </c>
      <c r="I69" s="2">
        <f t="shared" si="4"/>
        <v>63.184582497530769</v>
      </c>
    </row>
    <row r="70" spans="1:9" ht="13.5" x14ac:dyDescent="0.25">
      <c r="A70" s="3">
        <f>TITRES_STAT!B73</f>
        <v>42107</v>
      </c>
      <c r="B70" s="6">
        <f>TITRES_STAT!D73</f>
        <v>5.8517999999999999</v>
      </c>
      <c r="C70" s="2">
        <f t="shared" si="9"/>
        <v>-5.600000000000005E-2</v>
      </c>
      <c r="D70" s="2">
        <f t="shared" si="10"/>
        <v>0</v>
      </c>
      <c r="E70" s="2">
        <f t="shared" si="11"/>
        <v>5.600000000000005E-2</v>
      </c>
      <c r="F70" s="2">
        <f t="shared" si="8"/>
        <v>2.4612406570620835E-2</v>
      </c>
      <c r="G70" s="2">
        <f t="shared" si="8"/>
        <v>1.8340777256434886E-2</v>
      </c>
      <c r="H70" s="2">
        <f t="shared" si="3"/>
        <v>1.3419500289708572</v>
      </c>
      <c r="I70" s="2">
        <f t="shared" si="4"/>
        <v>57.3005406763765</v>
      </c>
    </row>
    <row r="71" spans="1:9" ht="13.5" x14ac:dyDescent="0.25">
      <c r="A71" s="3">
        <f>TITRES_STAT!B74</f>
        <v>42108</v>
      </c>
      <c r="B71" s="6">
        <f>TITRES_STAT!D74</f>
        <v>5.8630000000000004</v>
      </c>
      <c r="C71" s="2">
        <f t="shared" si="9"/>
        <v>1.1200000000000543E-2</v>
      </c>
      <c r="D71" s="2">
        <f t="shared" si="10"/>
        <v>1.1200000000000543E-2</v>
      </c>
      <c r="E71" s="2">
        <f t="shared" si="11"/>
        <v>0</v>
      </c>
      <c r="F71" s="2">
        <f t="shared" si="8"/>
        <v>2.3654377529862242E-2</v>
      </c>
      <c r="G71" s="2">
        <f t="shared" si="8"/>
        <v>1.703072173811811E-2</v>
      </c>
      <c r="H71" s="2">
        <f t="shared" si="3"/>
        <v>1.3889239630355232</v>
      </c>
      <c r="I71" s="2">
        <f t="shared" si="4"/>
        <v>58.140149478456635</v>
      </c>
    </row>
    <row r="72" spans="1:9" ht="13.5" x14ac:dyDescent="0.25">
      <c r="A72" s="3">
        <f>TITRES_STAT!B75</f>
        <v>42109</v>
      </c>
      <c r="B72" s="6">
        <f>TITRES_STAT!D75</f>
        <v>5.9189999999999996</v>
      </c>
      <c r="C72" s="2">
        <f t="shared" si="9"/>
        <v>5.5999999999999162E-2</v>
      </c>
      <c r="D72" s="2">
        <f t="shared" si="10"/>
        <v>5.5999999999999162E-2</v>
      </c>
      <c r="E72" s="2">
        <f t="shared" si="11"/>
        <v>0</v>
      </c>
      <c r="F72" s="2">
        <f t="shared" si="8"/>
        <v>2.596477913487202E-2</v>
      </c>
      <c r="G72" s="2">
        <f t="shared" si="8"/>
        <v>1.5814241613966818E-2</v>
      </c>
      <c r="H72" s="2">
        <f t="shared" si="3"/>
        <v>1.6418605310760177</v>
      </c>
      <c r="I72" s="2">
        <f t="shared" si="4"/>
        <v>62.14788826900319</v>
      </c>
    </row>
    <row r="73" spans="1:9" ht="13.5" x14ac:dyDescent="0.25">
      <c r="A73" s="3">
        <f>TITRES_STAT!B76</f>
        <v>42110</v>
      </c>
      <c r="B73" s="6">
        <f>TITRES_STAT!D76</f>
        <v>5.9358000000000004</v>
      </c>
      <c r="C73" s="2">
        <f t="shared" si="9"/>
        <v>1.6800000000000814E-2</v>
      </c>
      <c r="D73" s="2">
        <f t="shared" si="10"/>
        <v>1.6800000000000814E-2</v>
      </c>
      <c r="E73" s="2">
        <f t="shared" si="11"/>
        <v>0</v>
      </c>
      <c r="F73" s="2">
        <f t="shared" si="8"/>
        <v>2.5310152053809792E-2</v>
      </c>
      <c r="G73" s="2">
        <f t="shared" si="8"/>
        <v>1.4684652927254902E-2</v>
      </c>
      <c r="H73" s="2">
        <f t="shared" si="3"/>
        <v>1.7235784992121828</v>
      </c>
      <c r="I73" s="2">
        <f t="shared" si="4"/>
        <v>63.283599121917796</v>
      </c>
    </row>
    <row r="74" spans="1:9" ht="13.5" x14ac:dyDescent="0.25">
      <c r="A74" s="3">
        <f>TITRES_STAT!B77</f>
        <v>42111</v>
      </c>
      <c r="B74" s="6">
        <f>TITRES_STAT!D77</f>
        <v>5.9302000000000001</v>
      </c>
      <c r="C74" s="2">
        <f t="shared" si="9"/>
        <v>-5.6000000000002714E-3</v>
      </c>
      <c r="D74" s="2">
        <f t="shared" si="10"/>
        <v>0</v>
      </c>
      <c r="E74" s="2">
        <f t="shared" si="11"/>
        <v>5.6000000000002714E-3</v>
      </c>
      <c r="F74" s="2">
        <f t="shared" si="8"/>
        <v>2.3502284049966238E-2</v>
      </c>
      <c r="G74" s="2">
        <f t="shared" si="8"/>
        <v>1.4035749146736715E-2</v>
      </c>
      <c r="H74" s="2">
        <f t="shared" si="3"/>
        <v>1.6744588268329428</v>
      </c>
      <c r="I74" s="2">
        <f t="shared" si="4"/>
        <v>62.609257993917744</v>
      </c>
    </row>
    <row r="75" spans="1:9" ht="13.5" x14ac:dyDescent="0.25">
      <c r="A75" s="3">
        <f>TITRES_STAT!B78</f>
        <v>42114</v>
      </c>
      <c r="B75" s="6">
        <f>TITRES_STAT!D78</f>
        <v>5.9189999999999996</v>
      </c>
      <c r="C75" s="2">
        <f t="shared" si="9"/>
        <v>-1.1200000000000543E-2</v>
      </c>
      <c r="D75" s="2">
        <f t="shared" si="10"/>
        <v>0</v>
      </c>
      <c r="E75" s="2">
        <f t="shared" si="11"/>
        <v>1.1200000000000543E-2</v>
      </c>
      <c r="F75" s="2">
        <f t="shared" si="8"/>
        <v>2.1823549474968649E-2</v>
      </c>
      <c r="G75" s="2">
        <f t="shared" si="8"/>
        <v>1.383319563625556E-2</v>
      </c>
      <c r="H75" s="2">
        <f t="shared" si="3"/>
        <v>1.577621689797482</v>
      </c>
      <c r="I75" s="2">
        <f t="shared" si="4"/>
        <v>61.204547433856838</v>
      </c>
    </row>
    <row r="76" spans="1:9" ht="13.5" x14ac:dyDescent="0.25">
      <c r="A76" s="3">
        <f>TITRES_STAT!B79</f>
        <v>42115</v>
      </c>
      <c r="B76" s="6">
        <f>TITRES_STAT!D79</f>
        <v>5.9302000000000001</v>
      </c>
      <c r="C76" s="2">
        <f t="shared" si="9"/>
        <v>1.1200000000000543E-2</v>
      </c>
      <c r="D76" s="2">
        <f t="shared" si="10"/>
        <v>1.1200000000000543E-2</v>
      </c>
      <c r="E76" s="2">
        <f t="shared" si="11"/>
        <v>0</v>
      </c>
      <c r="F76" s="2">
        <f t="shared" si="8"/>
        <v>2.1064724512470927E-2</v>
      </c>
      <c r="G76" s="2">
        <f t="shared" si="8"/>
        <v>1.2845110233665876E-2</v>
      </c>
      <c r="H76" s="2">
        <f t="shared" si="3"/>
        <v>1.6399021985239319</v>
      </c>
      <c r="I76" s="2">
        <f t="shared" si="4"/>
        <v>62.119808811131811</v>
      </c>
    </row>
    <row r="77" spans="1:9" ht="13.5" x14ac:dyDescent="0.25">
      <c r="A77" s="3">
        <f>TITRES_STAT!B80</f>
        <v>42116</v>
      </c>
      <c r="B77" s="6">
        <f>TITRES_STAT!D80</f>
        <v>5.9358000000000004</v>
      </c>
      <c r="C77" s="2">
        <f t="shared" si="9"/>
        <v>5.6000000000002714E-3</v>
      </c>
      <c r="D77" s="2">
        <f t="shared" si="10"/>
        <v>5.6000000000002714E-3</v>
      </c>
      <c r="E77" s="2">
        <f t="shared" si="11"/>
        <v>0</v>
      </c>
      <c r="F77" s="2">
        <f t="shared" ref="F77:G92" si="12">((F76*13)+D77)/14</f>
        <v>1.9960101333008736E-2</v>
      </c>
      <c r="G77" s="2">
        <f t="shared" si="12"/>
        <v>1.19276023598326E-2</v>
      </c>
      <c r="H77" s="2">
        <f t="shared" si="3"/>
        <v>1.6734378570689432</v>
      </c>
      <c r="I77" s="2">
        <f t="shared" si="4"/>
        <v>62.594978695470317</v>
      </c>
    </row>
    <row r="78" spans="1:9" ht="13.5" x14ac:dyDescent="0.25">
      <c r="A78" s="3">
        <f>TITRES_STAT!B81</f>
        <v>42117</v>
      </c>
      <c r="B78" s="6">
        <f>TITRES_STAT!D81</f>
        <v>5.8798000000000004</v>
      </c>
      <c r="C78" s="2">
        <f t="shared" si="9"/>
        <v>-5.600000000000005E-2</v>
      </c>
      <c r="D78" s="2">
        <f t="shared" si="10"/>
        <v>0</v>
      </c>
      <c r="E78" s="2">
        <f t="shared" si="11"/>
        <v>5.600000000000005E-2</v>
      </c>
      <c r="F78" s="2">
        <f t="shared" si="12"/>
        <v>1.8534379809222398E-2</v>
      </c>
      <c r="G78" s="2">
        <f t="shared" si="12"/>
        <v>1.5075630762701703E-2</v>
      </c>
      <c r="H78" s="2">
        <f t="shared" si="3"/>
        <v>1.2294264897411731</v>
      </c>
      <c r="I78" s="2">
        <f t="shared" si="4"/>
        <v>55.145414993427494</v>
      </c>
    </row>
    <row r="79" spans="1:9" ht="13.5" x14ac:dyDescent="0.25">
      <c r="A79" s="3">
        <f>TITRES_STAT!B82</f>
        <v>42118</v>
      </c>
      <c r="B79" s="6">
        <f>TITRES_STAT!D82</f>
        <v>5.9077999999999999</v>
      </c>
      <c r="C79" s="2">
        <f t="shared" si="9"/>
        <v>2.7999999999999581E-2</v>
      </c>
      <c r="D79" s="2">
        <f t="shared" si="10"/>
        <v>2.7999999999999581E-2</v>
      </c>
      <c r="E79" s="2">
        <f t="shared" si="11"/>
        <v>0</v>
      </c>
      <c r="F79" s="2">
        <f t="shared" si="12"/>
        <v>1.9210495537135053E-2</v>
      </c>
      <c r="G79" s="2">
        <f t="shared" si="12"/>
        <v>1.3998799993937296E-2</v>
      </c>
      <c r="H79" s="2">
        <f t="shared" si="3"/>
        <v>1.3722958786078003</v>
      </c>
      <c r="I79" s="2">
        <f t="shared" si="4"/>
        <v>57.846742094124551</v>
      </c>
    </row>
    <row r="80" spans="1:9" ht="13.5" x14ac:dyDescent="0.25">
      <c r="A80" s="3">
        <f>TITRES_STAT!B83</f>
        <v>42121</v>
      </c>
      <c r="B80" s="6">
        <f>TITRES_STAT!D83</f>
        <v>5.9358000000000004</v>
      </c>
      <c r="C80" s="2">
        <f t="shared" si="9"/>
        <v>2.8000000000000469E-2</v>
      </c>
      <c r="D80" s="2">
        <f t="shared" si="10"/>
        <v>2.8000000000000469E-2</v>
      </c>
      <c r="E80" s="2">
        <f t="shared" si="11"/>
        <v>0</v>
      </c>
      <c r="F80" s="2">
        <f t="shared" si="12"/>
        <v>1.9838317284482581E-2</v>
      </c>
      <c r="G80" s="2">
        <f t="shared" si="12"/>
        <v>1.2998885708656061E-2</v>
      </c>
      <c r="H80" s="2">
        <f t="shared" si="3"/>
        <v>1.5261552204641733</v>
      </c>
      <c r="I80" s="2">
        <f t="shared" si="4"/>
        <v>60.414150646837406</v>
      </c>
    </row>
    <row r="81" spans="1:9" ht="13.5" x14ac:dyDescent="0.25">
      <c r="A81" s="3">
        <f>TITRES_STAT!B84</f>
        <v>42122</v>
      </c>
      <c r="B81" s="6">
        <f>TITRES_STAT!D84</f>
        <v>5.9917999999999996</v>
      </c>
      <c r="C81" s="2">
        <f t="shared" si="9"/>
        <v>5.5999999999999162E-2</v>
      </c>
      <c r="D81" s="2">
        <f t="shared" si="10"/>
        <v>5.5999999999999162E-2</v>
      </c>
      <c r="E81" s="2">
        <f t="shared" si="11"/>
        <v>0</v>
      </c>
      <c r="F81" s="2">
        <f t="shared" si="12"/>
        <v>2.2421294621305193E-2</v>
      </c>
      <c r="G81" s="2">
        <f t="shared" si="12"/>
        <v>1.2070393872323486E-2</v>
      </c>
      <c r="H81" s="2">
        <f t="shared" ref="H81:H144" si="13">F81/G81</f>
        <v>1.8575445721548118</v>
      </c>
      <c r="I81" s="2">
        <f t="shared" ref="I81:I144" si="14">IF(G81=0,100,100-(100/(1+H81)))</f>
        <v>65.004920317098609</v>
      </c>
    </row>
    <row r="82" spans="1:9" ht="13.5" x14ac:dyDescent="0.25">
      <c r="A82" s="3">
        <f>TITRES_STAT!B85</f>
        <v>42123</v>
      </c>
      <c r="B82" s="6">
        <f>TITRES_STAT!D85</f>
        <v>5.9917999999999996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2.081977357692625E-2</v>
      </c>
      <c r="G82" s="2">
        <f t="shared" si="12"/>
        <v>1.1208222881443238E-2</v>
      </c>
      <c r="H82" s="2">
        <f t="shared" si="13"/>
        <v>1.8575445721548116</v>
      </c>
      <c r="I82" s="2">
        <f t="shared" si="14"/>
        <v>65.004920317098595</v>
      </c>
    </row>
    <row r="83" spans="1:9" ht="13.5" x14ac:dyDescent="0.25">
      <c r="A83" s="3">
        <f>TITRES_STAT!B86</f>
        <v>42124</v>
      </c>
      <c r="B83" s="6">
        <f>TITRES_STAT!D86</f>
        <v>6.0477999999999996</v>
      </c>
      <c r="C83" s="2">
        <f t="shared" si="9"/>
        <v>5.600000000000005E-2</v>
      </c>
      <c r="D83" s="2">
        <f t="shared" si="10"/>
        <v>5.600000000000005E-2</v>
      </c>
      <c r="E83" s="2">
        <f t="shared" si="11"/>
        <v>0</v>
      </c>
      <c r="F83" s="2">
        <f t="shared" si="12"/>
        <v>2.3332646892860093E-2</v>
      </c>
      <c r="G83" s="2">
        <f t="shared" si="12"/>
        <v>1.040763553276872E-2</v>
      </c>
      <c r="H83" s="2">
        <f t="shared" si="13"/>
        <v>2.2418777847664466</v>
      </c>
      <c r="I83" s="2">
        <f t="shared" si="14"/>
        <v>69.153679861128921</v>
      </c>
    </row>
    <row r="84" spans="1:9" ht="13.5" x14ac:dyDescent="0.25">
      <c r="A84" s="3">
        <f>TITRES_STAT!B87</f>
        <v>42128</v>
      </c>
      <c r="B84" s="6">
        <f>TITRES_STAT!D87</f>
        <v>6.0869999999999997</v>
      </c>
      <c r="C84" s="2">
        <f t="shared" si="9"/>
        <v>3.9200000000000124E-2</v>
      </c>
      <c r="D84" s="2">
        <f t="shared" si="10"/>
        <v>3.9200000000000124E-2</v>
      </c>
      <c r="E84" s="2">
        <f t="shared" si="11"/>
        <v>0</v>
      </c>
      <c r="F84" s="2">
        <f t="shared" si="12"/>
        <v>2.446602925765581E-2</v>
      </c>
      <c r="G84" s="2">
        <f t="shared" si="12"/>
        <v>9.6642329947138114E-3</v>
      </c>
      <c r="H84" s="2">
        <f t="shared" si="13"/>
        <v>2.531605898889064</v>
      </c>
      <c r="I84" s="2">
        <f t="shared" si="14"/>
        <v>71.684269744974387</v>
      </c>
    </row>
    <row r="85" spans="1:9" ht="13.5" x14ac:dyDescent="0.25">
      <c r="A85" s="3">
        <f>TITRES_STAT!B88</f>
        <v>42129</v>
      </c>
      <c r="B85" s="6">
        <f>TITRES_STAT!D88</f>
        <v>6.1037999999999997</v>
      </c>
      <c r="C85" s="2">
        <f t="shared" si="9"/>
        <v>1.6799999999999926E-2</v>
      </c>
      <c r="D85" s="2">
        <f t="shared" si="10"/>
        <v>1.6799999999999926E-2</v>
      </c>
      <c r="E85" s="2">
        <f t="shared" si="11"/>
        <v>0</v>
      </c>
      <c r="F85" s="2">
        <f t="shared" si="12"/>
        <v>2.3918455739251821E-2</v>
      </c>
      <c r="G85" s="2">
        <f t="shared" si="12"/>
        <v>8.9739306379485375E-3</v>
      </c>
      <c r="H85" s="2">
        <f t="shared" si="13"/>
        <v>2.6653265669456565</v>
      </c>
      <c r="I85" s="2">
        <f t="shared" si="14"/>
        <v>72.717301399059039</v>
      </c>
    </row>
    <row r="86" spans="1:9" ht="13.5" x14ac:dyDescent="0.25">
      <c r="A86" s="3">
        <f>TITRES_STAT!B89</f>
        <v>42130</v>
      </c>
      <c r="B86" s="6">
        <f>TITRES_STAT!D89</f>
        <v>6.1150000000000002</v>
      </c>
      <c r="C86" s="2">
        <f t="shared" si="9"/>
        <v>1.1200000000000543E-2</v>
      </c>
      <c r="D86" s="2">
        <f t="shared" si="10"/>
        <v>1.1200000000000543E-2</v>
      </c>
      <c r="E86" s="2">
        <f t="shared" si="11"/>
        <v>0</v>
      </c>
      <c r="F86" s="2">
        <f t="shared" si="12"/>
        <v>2.300999461501959E-2</v>
      </c>
      <c r="G86" s="2">
        <f t="shared" si="12"/>
        <v>8.3329355923807847E-3</v>
      </c>
      <c r="H86" s="2">
        <f t="shared" si="13"/>
        <v>2.7613311491401382</v>
      </c>
      <c r="I86" s="2">
        <f t="shared" si="14"/>
        <v>73.413667652511648</v>
      </c>
    </row>
    <row r="87" spans="1:9" ht="13.5" x14ac:dyDescent="0.25">
      <c r="A87" s="3">
        <f>TITRES_STAT!B90</f>
        <v>42131</v>
      </c>
      <c r="B87" s="6">
        <f>TITRES_STAT!D90</f>
        <v>6.1037999999999997</v>
      </c>
      <c r="C87" s="2">
        <f t="shared" si="9"/>
        <v>-1.1200000000000543E-2</v>
      </c>
      <c r="D87" s="2">
        <f t="shared" si="10"/>
        <v>0</v>
      </c>
      <c r="E87" s="2">
        <f t="shared" si="11"/>
        <v>1.1200000000000543E-2</v>
      </c>
      <c r="F87" s="2">
        <f t="shared" si="12"/>
        <v>2.1366423571089619E-2</v>
      </c>
      <c r="G87" s="2">
        <f t="shared" si="12"/>
        <v>8.5377259072107678E-3</v>
      </c>
      <c r="H87" s="2">
        <f t="shared" si="13"/>
        <v>2.5025895423796665</v>
      </c>
      <c r="I87" s="2">
        <f t="shared" si="14"/>
        <v>71.449694921415258</v>
      </c>
    </row>
    <row r="88" spans="1:9" ht="13.5" x14ac:dyDescent="0.25">
      <c r="A88" s="3">
        <f>TITRES_STAT!B91</f>
        <v>42132</v>
      </c>
      <c r="B88" s="6">
        <f>TITRES_STAT!D91</f>
        <v>6.0646000000000004</v>
      </c>
      <c r="C88" s="2">
        <f t="shared" si="9"/>
        <v>-3.9199999999999235E-2</v>
      </c>
      <c r="D88" s="2">
        <f t="shared" si="10"/>
        <v>0</v>
      </c>
      <c r="E88" s="2">
        <f t="shared" si="11"/>
        <v>3.9199999999999235E-2</v>
      </c>
      <c r="F88" s="2">
        <f t="shared" si="12"/>
        <v>1.9840250458868929E-2</v>
      </c>
      <c r="G88" s="2">
        <f t="shared" si="12"/>
        <v>1.0727888342409944E-2</v>
      </c>
      <c r="H88" s="2">
        <f t="shared" si="13"/>
        <v>1.849408739689768</v>
      </c>
      <c r="I88" s="2">
        <f t="shared" si="14"/>
        <v>64.904999901527788</v>
      </c>
    </row>
    <row r="89" spans="1:9" ht="13.5" x14ac:dyDescent="0.25">
      <c r="A89" s="3">
        <f>TITRES_STAT!B92</f>
        <v>42135</v>
      </c>
      <c r="B89" s="6">
        <f>TITRES_STAT!D92</f>
        <v>6.0646000000000004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1.8423089711806864E-2</v>
      </c>
      <c r="G89" s="2">
        <f t="shared" si="12"/>
        <v>9.9616106036663765E-3</v>
      </c>
      <c r="H89" s="2">
        <f t="shared" si="13"/>
        <v>1.849408739689768</v>
      </c>
      <c r="I89" s="2">
        <f t="shared" si="14"/>
        <v>64.904999901527788</v>
      </c>
    </row>
    <row r="90" spans="1:9" ht="13.5" x14ac:dyDescent="0.25">
      <c r="A90" s="3">
        <f>TITRES_STAT!B93</f>
        <v>42136</v>
      </c>
      <c r="B90" s="6">
        <f>TITRES_STAT!D93</f>
        <v>6.0701999999999998</v>
      </c>
      <c r="C90" s="2">
        <f t="shared" si="9"/>
        <v>5.5999999999993832E-3</v>
      </c>
      <c r="D90" s="2">
        <f t="shared" si="10"/>
        <v>5.5999999999993832E-3</v>
      </c>
      <c r="E90" s="2">
        <f t="shared" si="11"/>
        <v>0</v>
      </c>
      <c r="F90" s="2">
        <f t="shared" si="12"/>
        <v>1.7507154732392043E-2</v>
      </c>
      <c r="G90" s="2">
        <f t="shared" si="12"/>
        <v>9.2500669891187777E-3</v>
      </c>
      <c r="H90" s="2">
        <f t="shared" si="13"/>
        <v>1.8926516697648144</v>
      </c>
      <c r="I90" s="2">
        <f t="shared" si="14"/>
        <v>65.429643311276919</v>
      </c>
    </row>
    <row r="91" spans="1:9" ht="13.5" x14ac:dyDescent="0.25">
      <c r="A91" s="3">
        <f>TITRES_STAT!B94</f>
        <v>42137</v>
      </c>
      <c r="B91" s="6">
        <f>TITRES_STAT!D94</f>
        <v>6.1542000000000003</v>
      </c>
      <c r="C91" s="2">
        <f t="shared" si="9"/>
        <v>8.4000000000000519E-2</v>
      </c>
      <c r="D91" s="2">
        <f t="shared" si="10"/>
        <v>8.4000000000000519E-2</v>
      </c>
      <c r="E91" s="2">
        <f t="shared" si="11"/>
        <v>0</v>
      </c>
      <c r="F91" s="2">
        <f t="shared" si="12"/>
        <v>2.2256643680078365E-2</v>
      </c>
      <c r="G91" s="2">
        <f t="shared" si="12"/>
        <v>8.5893479184674364E-3</v>
      </c>
      <c r="H91" s="2">
        <f t="shared" si="13"/>
        <v>2.591191309438718</v>
      </c>
      <c r="I91" s="2">
        <f t="shared" si="14"/>
        <v>72.154087214131351</v>
      </c>
    </row>
    <row r="92" spans="1:9" ht="13.5" x14ac:dyDescent="0.25">
      <c r="A92" s="3">
        <f>TITRES_STAT!B95</f>
        <v>42138</v>
      </c>
      <c r="B92" s="6">
        <f>TITRES_STAT!D95</f>
        <v>6.0982000000000003</v>
      </c>
      <c r="C92" s="2">
        <f t="shared" si="9"/>
        <v>-5.600000000000005E-2</v>
      </c>
      <c r="D92" s="2">
        <f t="shared" si="10"/>
        <v>0</v>
      </c>
      <c r="E92" s="2">
        <f t="shared" si="11"/>
        <v>5.600000000000005E-2</v>
      </c>
      <c r="F92" s="2">
        <f t="shared" si="12"/>
        <v>2.0666883417215624E-2</v>
      </c>
      <c r="G92" s="2">
        <f t="shared" si="12"/>
        <v>1.1975823067148337E-2</v>
      </c>
      <c r="H92" s="2">
        <f t="shared" si="13"/>
        <v>1.7257171637670818</v>
      </c>
      <c r="I92" s="2">
        <f t="shared" si="14"/>
        <v>63.312407710785799</v>
      </c>
    </row>
    <row r="93" spans="1:9" ht="13.5" x14ac:dyDescent="0.25">
      <c r="A93" s="3">
        <f>TITRES_STAT!B96</f>
        <v>42139</v>
      </c>
      <c r="B93" s="6">
        <f>TITRES_STAT!D96</f>
        <v>6.0590000000000002</v>
      </c>
      <c r="C93" s="2">
        <f t="shared" si="9"/>
        <v>-3.9200000000000124E-2</v>
      </c>
      <c r="D93" s="2">
        <f t="shared" si="10"/>
        <v>0</v>
      </c>
      <c r="E93" s="2">
        <f t="shared" si="11"/>
        <v>3.9200000000000124E-2</v>
      </c>
      <c r="F93" s="2">
        <f t="shared" ref="F93:G108" si="15">((F92*13)+D93)/14</f>
        <v>1.9190677458843081E-2</v>
      </c>
      <c r="G93" s="2">
        <f t="shared" si="15"/>
        <v>1.3920407133780607E-2</v>
      </c>
      <c r="H93" s="2">
        <f t="shared" si="13"/>
        <v>1.3786003005812326</v>
      </c>
      <c r="I93" s="2">
        <f t="shared" si="14"/>
        <v>57.958468274150938</v>
      </c>
    </row>
    <row r="94" spans="1:9" ht="13.5" x14ac:dyDescent="0.25">
      <c r="A94" s="3">
        <f>TITRES_STAT!B97</f>
        <v>42142</v>
      </c>
      <c r="B94" s="6">
        <f>TITRES_STAT!D97</f>
        <v>6.0590000000000002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1.7819914783211432E-2</v>
      </c>
      <c r="G94" s="2">
        <f t="shared" si="15"/>
        <v>1.2926092338510565E-2</v>
      </c>
      <c r="H94" s="2">
        <f t="shared" si="13"/>
        <v>1.3786003005812326</v>
      </c>
      <c r="I94" s="2">
        <f t="shared" si="14"/>
        <v>57.958468274150938</v>
      </c>
    </row>
    <row r="95" spans="1:9" ht="13.5" x14ac:dyDescent="0.25">
      <c r="A95" s="3">
        <f>TITRES_STAT!B98</f>
        <v>42143</v>
      </c>
      <c r="B95" s="6">
        <f>TITRES_STAT!D98</f>
        <v>6.0477999999999996</v>
      </c>
      <c r="C95" s="2">
        <f t="shared" si="9"/>
        <v>-1.1200000000000543E-2</v>
      </c>
      <c r="D95" s="2">
        <f t="shared" si="10"/>
        <v>0</v>
      </c>
      <c r="E95" s="2">
        <f t="shared" si="11"/>
        <v>1.1200000000000543E-2</v>
      </c>
      <c r="F95" s="2">
        <f t="shared" si="15"/>
        <v>1.6547063727267757E-2</v>
      </c>
      <c r="G95" s="2">
        <f t="shared" si="15"/>
        <v>1.2802800028616992E-2</v>
      </c>
      <c r="H95" s="2">
        <f t="shared" si="13"/>
        <v>1.2924566259163257</v>
      </c>
      <c r="I95" s="2">
        <f t="shared" si="14"/>
        <v>56.378673049035918</v>
      </c>
    </row>
    <row r="96" spans="1:9" ht="13.5" x14ac:dyDescent="0.25">
      <c r="A96" s="3">
        <f>TITRES_STAT!B99</f>
        <v>42144</v>
      </c>
      <c r="B96" s="6">
        <f>TITRES_STAT!D99</f>
        <v>6.0198</v>
      </c>
      <c r="C96" s="2">
        <f t="shared" si="9"/>
        <v>-2.7999999999999581E-2</v>
      </c>
      <c r="D96" s="2">
        <f t="shared" si="10"/>
        <v>0</v>
      </c>
      <c r="E96" s="2">
        <f t="shared" si="11"/>
        <v>2.7999999999999581E-2</v>
      </c>
      <c r="F96" s="2">
        <f t="shared" si="15"/>
        <v>1.5365130603891488E-2</v>
      </c>
      <c r="G96" s="2">
        <f t="shared" si="15"/>
        <v>1.3888314312287178E-2</v>
      </c>
      <c r="H96" s="2">
        <f t="shared" si="13"/>
        <v>1.1063351720300392</v>
      </c>
      <c r="I96" s="2">
        <f t="shared" si="14"/>
        <v>52.524175008850932</v>
      </c>
    </row>
    <row r="97" spans="1:9" ht="13.5" x14ac:dyDescent="0.25">
      <c r="A97" s="3">
        <f>TITRES_STAT!B100</f>
        <v>42145</v>
      </c>
      <c r="B97" s="6">
        <f>TITRES_STAT!D100</f>
        <v>5.9973999999999998</v>
      </c>
      <c r="C97" s="2">
        <f t="shared" si="9"/>
        <v>-2.2400000000000198E-2</v>
      </c>
      <c r="D97" s="2">
        <f t="shared" si="10"/>
        <v>0</v>
      </c>
      <c r="E97" s="2">
        <f t="shared" si="11"/>
        <v>2.2400000000000198E-2</v>
      </c>
      <c r="F97" s="2">
        <f t="shared" si="15"/>
        <v>1.4267621275042096E-2</v>
      </c>
      <c r="G97" s="2">
        <f t="shared" si="15"/>
        <v>1.4496291861409535E-2</v>
      </c>
      <c r="H97" s="2">
        <f t="shared" si="13"/>
        <v>0.98422558068272747</v>
      </c>
      <c r="I97" s="2">
        <f t="shared" si="14"/>
        <v>49.602504385820772</v>
      </c>
    </row>
    <row r="98" spans="1:9" ht="13.5" x14ac:dyDescent="0.25">
      <c r="A98" s="3">
        <f>TITRES_STAT!B101</f>
        <v>42146</v>
      </c>
      <c r="B98" s="6">
        <f>TITRES_STAT!D101</f>
        <v>5.9917999999999996</v>
      </c>
      <c r="C98" s="2">
        <f t="shared" si="9"/>
        <v>-5.6000000000002714E-3</v>
      </c>
      <c r="D98" s="2">
        <f t="shared" si="10"/>
        <v>0</v>
      </c>
      <c r="E98" s="2">
        <f t="shared" si="11"/>
        <v>5.6000000000002714E-3</v>
      </c>
      <c r="F98" s="2">
        <f t="shared" si="15"/>
        <v>1.3248505469681945E-2</v>
      </c>
      <c r="G98" s="2">
        <f t="shared" si="15"/>
        <v>1.3860842442737446E-2</v>
      </c>
      <c r="H98" s="2">
        <f t="shared" si="13"/>
        <v>0.955822528422409</v>
      </c>
      <c r="I98" s="2">
        <f t="shared" si="14"/>
        <v>48.870616558108033</v>
      </c>
    </row>
    <row r="99" spans="1:9" ht="13.5" x14ac:dyDescent="0.25">
      <c r="A99" s="3">
        <f>TITRES_STAT!B102</f>
        <v>42149</v>
      </c>
      <c r="B99" s="6">
        <f>TITRES_STAT!D102</f>
        <v>5.9917999999999996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1.2302183650418949E-2</v>
      </c>
      <c r="G99" s="2">
        <f t="shared" si="15"/>
        <v>1.2870782268256201E-2</v>
      </c>
      <c r="H99" s="2">
        <f t="shared" si="13"/>
        <v>0.95582252842240889</v>
      </c>
      <c r="I99" s="2">
        <f t="shared" si="14"/>
        <v>48.870616558108033</v>
      </c>
    </row>
    <row r="100" spans="1:9" ht="13.5" x14ac:dyDescent="0.25">
      <c r="A100" s="3">
        <f>TITRES_STAT!B103</f>
        <v>42150</v>
      </c>
      <c r="B100" s="6">
        <f>TITRES_STAT!D103</f>
        <v>5.9917999999999996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1.1423456246817596E-2</v>
      </c>
      <c r="G100" s="2">
        <f t="shared" si="15"/>
        <v>1.1951440677666472E-2</v>
      </c>
      <c r="H100" s="2">
        <f t="shared" si="13"/>
        <v>0.955822528422409</v>
      </c>
      <c r="I100" s="2">
        <f t="shared" si="14"/>
        <v>48.870616558108033</v>
      </c>
    </row>
    <row r="101" spans="1:9" ht="13.5" x14ac:dyDescent="0.25">
      <c r="A101" s="3">
        <f>TITRES_STAT!B104</f>
        <v>42151</v>
      </c>
      <c r="B101" s="6">
        <f>TITRES_STAT!D104</f>
        <v>5.9917999999999996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1.0607495086330626E-2</v>
      </c>
      <c r="G101" s="2">
        <f t="shared" si="15"/>
        <v>1.1097766343547437E-2</v>
      </c>
      <c r="H101" s="2">
        <f t="shared" si="13"/>
        <v>0.95582252842240922</v>
      </c>
      <c r="I101" s="2">
        <f t="shared" si="14"/>
        <v>48.87061655810804</v>
      </c>
    </row>
    <row r="102" spans="1:9" ht="13.5" x14ac:dyDescent="0.25">
      <c r="A102" s="3">
        <f>TITRES_STAT!B105</f>
        <v>42152</v>
      </c>
      <c r="B102" s="6">
        <f>TITRES_STAT!D105</f>
        <v>5.9917999999999996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9.8498168658784392E-3</v>
      </c>
      <c r="G102" s="2">
        <f t="shared" si="15"/>
        <v>1.0305068747579763E-2</v>
      </c>
      <c r="H102" s="2">
        <f t="shared" si="13"/>
        <v>0.95582252842240933</v>
      </c>
      <c r="I102" s="2">
        <f t="shared" si="14"/>
        <v>48.87061655810804</v>
      </c>
    </row>
    <row r="103" spans="1:9" ht="13.5" x14ac:dyDescent="0.25">
      <c r="A103" s="3">
        <f>TITRES_STAT!B106</f>
        <v>42153</v>
      </c>
      <c r="B103" s="6">
        <f>TITRES_STAT!D106</f>
        <v>5.9638</v>
      </c>
      <c r="C103" s="2">
        <f t="shared" si="9"/>
        <v>-2.7999999999999581E-2</v>
      </c>
      <c r="D103" s="2">
        <f t="shared" si="10"/>
        <v>0</v>
      </c>
      <c r="E103" s="2">
        <f t="shared" si="11"/>
        <v>2.7999999999999581E-2</v>
      </c>
      <c r="F103" s="2">
        <f t="shared" si="15"/>
        <v>9.146258518315695E-3</v>
      </c>
      <c r="G103" s="2">
        <f t="shared" si="15"/>
        <v>1.1568992408466891E-2</v>
      </c>
      <c r="H103" s="2">
        <f t="shared" si="13"/>
        <v>0.79058384649141167</v>
      </c>
      <c r="I103" s="2">
        <f t="shared" si="14"/>
        <v>44.152294126886822</v>
      </c>
    </row>
    <row r="104" spans="1:9" ht="13.5" x14ac:dyDescent="0.25">
      <c r="A104" s="3">
        <f>TITRES_STAT!B107</f>
        <v>42156</v>
      </c>
      <c r="B104" s="6">
        <f>TITRES_STAT!D107</f>
        <v>5.9638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8.4929543384360019E-3</v>
      </c>
      <c r="G104" s="2">
        <f t="shared" si="15"/>
        <v>1.0742635807862113E-2</v>
      </c>
      <c r="H104" s="2">
        <f t="shared" si="13"/>
        <v>0.79058384649141156</v>
      </c>
      <c r="I104" s="2">
        <f t="shared" si="14"/>
        <v>44.152294126886815</v>
      </c>
    </row>
    <row r="105" spans="1:9" ht="13.5" x14ac:dyDescent="0.25">
      <c r="A105" s="3">
        <f>TITRES_STAT!B108</f>
        <v>42157</v>
      </c>
      <c r="B105" s="6">
        <f>TITRES_STAT!D108</f>
        <v>5.9638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7.8863147428334304E-3</v>
      </c>
      <c r="G105" s="2">
        <f t="shared" si="15"/>
        <v>9.975304678729105E-3</v>
      </c>
      <c r="H105" s="2">
        <f t="shared" si="13"/>
        <v>0.79058384649141156</v>
      </c>
      <c r="I105" s="2">
        <f t="shared" si="14"/>
        <v>44.152294126886815</v>
      </c>
    </row>
    <row r="106" spans="1:9" ht="13.5" x14ac:dyDescent="0.25">
      <c r="A106" s="3">
        <f>TITRES_STAT!B109</f>
        <v>42158</v>
      </c>
      <c r="B106" s="6">
        <f>TITRES_STAT!D109</f>
        <v>5.9917999999999996</v>
      </c>
      <c r="C106" s="2">
        <f t="shared" si="9"/>
        <v>2.7999999999999581E-2</v>
      </c>
      <c r="D106" s="2">
        <f t="shared" si="10"/>
        <v>2.7999999999999581E-2</v>
      </c>
      <c r="E106" s="2">
        <f t="shared" si="11"/>
        <v>0</v>
      </c>
      <c r="F106" s="2">
        <f t="shared" si="15"/>
        <v>9.3230065469167272E-3</v>
      </c>
      <c r="G106" s="2">
        <f t="shared" si="15"/>
        <v>9.2627829159627386E-3</v>
      </c>
      <c r="H106" s="2">
        <f t="shared" si="13"/>
        <v>1.0065016778974927</v>
      </c>
      <c r="I106" s="2">
        <f t="shared" si="14"/>
        <v>50.162015261913602</v>
      </c>
    </row>
    <row r="107" spans="1:9" ht="13.5" x14ac:dyDescent="0.25">
      <c r="A107" s="3">
        <f>TITRES_STAT!B110</f>
        <v>42159</v>
      </c>
      <c r="B107" s="6">
        <f>TITRES_STAT!D110</f>
        <v>5.9638</v>
      </c>
      <c r="C107" s="2">
        <f t="shared" si="9"/>
        <v>-2.7999999999999581E-2</v>
      </c>
      <c r="D107" s="2">
        <f t="shared" si="10"/>
        <v>0</v>
      </c>
      <c r="E107" s="2">
        <f t="shared" si="11"/>
        <v>2.7999999999999581E-2</v>
      </c>
      <c r="F107" s="2">
        <f t="shared" si="15"/>
        <v>8.6570775078512463E-3</v>
      </c>
      <c r="G107" s="2">
        <f t="shared" si="15"/>
        <v>1.0601155564822513E-2</v>
      </c>
      <c r="H107" s="2">
        <f t="shared" si="13"/>
        <v>0.8166164013834265</v>
      </c>
      <c r="I107" s="2">
        <f t="shared" si="14"/>
        <v>44.952605336026927</v>
      </c>
    </row>
    <row r="108" spans="1:9" ht="13.5" x14ac:dyDescent="0.25">
      <c r="A108" s="3">
        <f>TITRES_STAT!B111</f>
        <v>42160</v>
      </c>
      <c r="B108" s="6">
        <f>TITRES_STAT!D111</f>
        <v>5.9638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8.0387148287190142E-3</v>
      </c>
      <c r="G108" s="2">
        <f t="shared" si="15"/>
        <v>9.8439301673351898E-3</v>
      </c>
      <c r="H108" s="2">
        <f t="shared" si="13"/>
        <v>0.8166164013834265</v>
      </c>
      <c r="I108" s="2">
        <f t="shared" si="14"/>
        <v>44.952605336026927</v>
      </c>
    </row>
    <row r="109" spans="1:9" ht="13.5" x14ac:dyDescent="0.25">
      <c r="A109" s="3">
        <f>TITRES_STAT!B112</f>
        <v>42163</v>
      </c>
      <c r="B109" s="6">
        <f>TITRES_STAT!D112</f>
        <v>5.9638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7.4645209123819422E-3</v>
      </c>
      <c r="G109" s="2">
        <f t="shared" si="16"/>
        <v>9.1407922982398183E-3</v>
      </c>
      <c r="H109" s="2">
        <f t="shared" si="13"/>
        <v>0.81661640138342662</v>
      </c>
      <c r="I109" s="2">
        <f t="shared" si="14"/>
        <v>44.952605336026934</v>
      </c>
    </row>
    <row r="110" spans="1:9" ht="13.5" x14ac:dyDescent="0.25">
      <c r="A110" s="3">
        <f>TITRES_STAT!B113</f>
        <v>42164</v>
      </c>
      <c r="B110" s="6">
        <f>TITRES_STAT!D113</f>
        <v>5.9917999999999996</v>
      </c>
      <c r="C110" s="2">
        <f t="shared" si="9"/>
        <v>2.7999999999999581E-2</v>
      </c>
      <c r="D110" s="2">
        <f t="shared" si="10"/>
        <v>2.7999999999999581E-2</v>
      </c>
      <c r="E110" s="2">
        <f t="shared" si="11"/>
        <v>0</v>
      </c>
      <c r="F110" s="2">
        <f t="shared" si="16"/>
        <v>8.9313408472117741E-3</v>
      </c>
      <c r="G110" s="2">
        <f t="shared" si="16"/>
        <v>8.4878785626512597E-3</v>
      </c>
      <c r="H110" s="2">
        <f t="shared" si="13"/>
        <v>1.0522465397315952</v>
      </c>
      <c r="I110" s="2">
        <f t="shared" si="14"/>
        <v>51.272910898376473</v>
      </c>
    </row>
    <row r="111" spans="1:9" ht="13.5" x14ac:dyDescent="0.25">
      <c r="A111" s="3">
        <f>TITRES_STAT!B114</f>
        <v>42165</v>
      </c>
      <c r="B111" s="6">
        <f>TITRES_STAT!D114</f>
        <v>5.9638</v>
      </c>
      <c r="C111" s="2">
        <f t="shared" si="9"/>
        <v>-2.7999999999999581E-2</v>
      </c>
      <c r="D111" s="2">
        <f t="shared" si="10"/>
        <v>0</v>
      </c>
      <c r="E111" s="2">
        <f t="shared" si="11"/>
        <v>2.7999999999999581E-2</v>
      </c>
      <c r="F111" s="2">
        <f t="shared" si="16"/>
        <v>8.2933879295537909E-3</v>
      </c>
      <c r="G111" s="2">
        <f t="shared" si="16"/>
        <v>9.8816015224618536E-3</v>
      </c>
      <c r="H111" s="2">
        <f t="shared" si="13"/>
        <v>0.83927568934065022</v>
      </c>
      <c r="I111" s="2">
        <f t="shared" si="14"/>
        <v>45.63077162410147</v>
      </c>
    </row>
    <row r="112" spans="1:9" ht="13.5" x14ac:dyDescent="0.25">
      <c r="A112" s="3">
        <f>TITRES_STAT!B115</f>
        <v>42166</v>
      </c>
      <c r="B112" s="6">
        <f>TITRES_STAT!D115</f>
        <v>5.9358000000000004</v>
      </c>
      <c r="C112" s="2">
        <f t="shared" si="9"/>
        <v>-2.7999999999999581E-2</v>
      </c>
      <c r="D112" s="2">
        <f t="shared" si="10"/>
        <v>0</v>
      </c>
      <c r="E112" s="2">
        <f t="shared" si="11"/>
        <v>2.7999999999999581E-2</v>
      </c>
      <c r="F112" s="2">
        <f t="shared" si="16"/>
        <v>7.7010030774428062E-3</v>
      </c>
      <c r="G112" s="2">
        <f t="shared" si="16"/>
        <v>1.1175772842285978E-2</v>
      </c>
      <c r="H112" s="2">
        <f t="shared" si="13"/>
        <v>0.68908013665993451</v>
      </c>
      <c r="I112" s="2">
        <f t="shared" si="14"/>
        <v>40.79617785468448</v>
      </c>
    </row>
    <row r="113" spans="1:9" ht="13.5" x14ac:dyDescent="0.25">
      <c r="A113" s="3">
        <f>TITRES_STAT!B116</f>
        <v>42167</v>
      </c>
      <c r="B113" s="6">
        <f>TITRES_STAT!D116</f>
        <v>5.9189999999999996</v>
      </c>
      <c r="C113" s="2">
        <f t="shared" si="9"/>
        <v>-1.6800000000000814E-2</v>
      </c>
      <c r="D113" s="2">
        <f t="shared" si="10"/>
        <v>0</v>
      </c>
      <c r="E113" s="2">
        <f t="shared" si="11"/>
        <v>1.6800000000000814E-2</v>
      </c>
      <c r="F113" s="2">
        <f t="shared" si="16"/>
        <v>7.1509314290540346E-3</v>
      </c>
      <c r="G113" s="2">
        <f t="shared" si="16"/>
        <v>1.1577503353551325E-2</v>
      </c>
      <c r="H113" s="2">
        <f t="shared" si="13"/>
        <v>0.61765746989488302</v>
      </c>
      <c r="I113" s="2">
        <f t="shared" si="14"/>
        <v>38.182216037058758</v>
      </c>
    </row>
    <row r="114" spans="1:9" ht="13.5" x14ac:dyDescent="0.25">
      <c r="A114" s="3">
        <f>TITRES_STAT!B117</f>
        <v>42170</v>
      </c>
      <c r="B114" s="6">
        <f>TITRES_STAT!D117</f>
        <v>5.9358000000000004</v>
      </c>
      <c r="C114" s="2">
        <f t="shared" si="9"/>
        <v>1.6800000000000814E-2</v>
      </c>
      <c r="D114" s="2">
        <f t="shared" si="10"/>
        <v>1.6800000000000814E-2</v>
      </c>
      <c r="E114" s="2">
        <f t="shared" si="11"/>
        <v>0</v>
      </c>
      <c r="F114" s="2">
        <f t="shared" si="16"/>
        <v>7.8401506126930913E-3</v>
      </c>
      <c r="G114" s="2">
        <f t="shared" si="16"/>
        <v>1.0750538828297658E-2</v>
      </c>
      <c r="H114" s="2">
        <f t="shared" si="13"/>
        <v>0.72927978196368926</v>
      </c>
      <c r="I114" s="2">
        <f t="shared" si="14"/>
        <v>42.172457549671535</v>
      </c>
    </row>
    <row r="115" spans="1:9" ht="13.5" x14ac:dyDescent="0.25">
      <c r="A115" s="3">
        <f>TITRES_STAT!B118</f>
        <v>42171</v>
      </c>
      <c r="B115" s="6">
        <f>TITRES_STAT!D118</f>
        <v>5.9862000000000002</v>
      </c>
      <c r="C115" s="2">
        <f t="shared" si="9"/>
        <v>5.0399999999999778E-2</v>
      </c>
      <c r="D115" s="2">
        <f t="shared" si="10"/>
        <v>5.0399999999999778E-2</v>
      </c>
      <c r="E115" s="2">
        <f t="shared" si="11"/>
        <v>0</v>
      </c>
      <c r="F115" s="2">
        <f t="shared" si="16"/>
        <v>1.088013985464357E-2</v>
      </c>
      <c r="G115" s="2">
        <f t="shared" si="16"/>
        <v>9.9826431977049681E-3</v>
      </c>
      <c r="H115" s="2">
        <f t="shared" si="13"/>
        <v>1.08990571326289</v>
      </c>
      <c r="I115" s="2">
        <f t="shared" si="14"/>
        <v>52.150951420734756</v>
      </c>
    </row>
    <row r="116" spans="1:9" ht="13.5" x14ac:dyDescent="0.25">
      <c r="A116" s="3">
        <f>TITRES_STAT!B119</f>
        <v>42172</v>
      </c>
      <c r="B116" s="6">
        <f>TITRES_STAT!D119</f>
        <v>5.9862000000000002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1.0102987007883315E-2</v>
      </c>
      <c r="G116" s="2">
        <f t="shared" si="16"/>
        <v>9.2695972550117557E-3</v>
      </c>
      <c r="H116" s="2">
        <f t="shared" si="13"/>
        <v>1.08990571326289</v>
      </c>
      <c r="I116" s="2">
        <f t="shared" si="14"/>
        <v>52.150951420734756</v>
      </c>
    </row>
    <row r="117" spans="1:9" ht="13.5" x14ac:dyDescent="0.25">
      <c r="A117" s="3">
        <f>TITRES_STAT!B120</f>
        <v>42173</v>
      </c>
      <c r="B117" s="6">
        <f>TITRES_STAT!D120</f>
        <v>6.1037999999999997</v>
      </c>
      <c r="C117" s="2">
        <f t="shared" si="9"/>
        <v>0.11759999999999948</v>
      </c>
      <c r="D117" s="2">
        <f t="shared" si="10"/>
        <v>0.11759999999999948</v>
      </c>
      <c r="E117" s="2">
        <f t="shared" si="11"/>
        <v>0</v>
      </c>
      <c r="F117" s="2">
        <f t="shared" si="16"/>
        <v>1.7781345078748755E-2</v>
      </c>
      <c r="G117" s="2">
        <f t="shared" si="16"/>
        <v>8.6074831653680586E-3</v>
      </c>
      <c r="H117" s="2">
        <f t="shared" si="13"/>
        <v>2.0658007383960326</v>
      </c>
      <c r="I117" s="2">
        <f t="shared" si="14"/>
        <v>67.382094097766426</v>
      </c>
    </row>
    <row r="118" spans="1:9" ht="13.5" x14ac:dyDescent="0.25">
      <c r="A118" s="3">
        <f>TITRES_STAT!B121</f>
        <v>42174</v>
      </c>
      <c r="B118" s="6">
        <f>TITRES_STAT!D121</f>
        <v>6.2717999999999998</v>
      </c>
      <c r="C118" s="2">
        <f t="shared" si="9"/>
        <v>0.16800000000000015</v>
      </c>
      <c r="D118" s="2">
        <f t="shared" si="10"/>
        <v>0.16800000000000015</v>
      </c>
      <c r="E118" s="2">
        <f t="shared" si="11"/>
        <v>0</v>
      </c>
      <c r="F118" s="2">
        <f t="shared" si="16"/>
        <v>2.8511249001695282E-2</v>
      </c>
      <c r="G118" s="2">
        <f t="shared" si="16"/>
        <v>7.9926629392703397E-3</v>
      </c>
      <c r="H118" s="2">
        <f t="shared" si="13"/>
        <v>3.5671777001393368</v>
      </c>
      <c r="I118" s="2">
        <f t="shared" si="14"/>
        <v>78.104639984349816</v>
      </c>
    </row>
    <row r="119" spans="1:9" ht="13.5" x14ac:dyDescent="0.25">
      <c r="A119" s="3">
        <f>TITRES_STAT!B122</f>
        <v>42177</v>
      </c>
      <c r="B119" s="6">
        <f>TITRES_STAT!D122</f>
        <v>6.2662000000000004</v>
      </c>
      <c r="C119" s="2">
        <f t="shared" si="9"/>
        <v>-5.5999999999993832E-3</v>
      </c>
      <c r="D119" s="2">
        <f t="shared" si="10"/>
        <v>0</v>
      </c>
      <c r="E119" s="2">
        <f t="shared" si="11"/>
        <v>5.5999999999993832E-3</v>
      </c>
      <c r="F119" s="2">
        <f t="shared" si="16"/>
        <v>2.6474731215859904E-2</v>
      </c>
      <c r="G119" s="2">
        <f t="shared" si="16"/>
        <v>7.8217584436081292E-3</v>
      </c>
      <c r="H119" s="2">
        <f t="shared" si="13"/>
        <v>3.3847543882532984</v>
      </c>
      <c r="I119" s="2">
        <f t="shared" si="14"/>
        <v>77.193705474610226</v>
      </c>
    </row>
    <row r="120" spans="1:9" ht="13.5" x14ac:dyDescent="0.25">
      <c r="A120" s="3">
        <f>TITRES_STAT!B123</f>
        <v>42178</v>
      </c>
      <c r="B120" s="6">
        <f>TITRES_STAT!D123</f>
        <v>6.2717999999999998</v>
      </c>
      <c r="C120" s="2">
        <f t="shared" si="9"/>
        <v>5.5999999999993832E-3</v>
      </c>
      <c r="D120" s="2">
        <f t="shared" si="10"/>
        <v>5.5999999999993832E-3</v>
      </c>
      <c r="E120" s="2">
        <f t="shared" si="11"/>
        <v>0</v>
      </c>
      <c r="F120" s="2">
        <f t="shared" si="16"/>
        <v>2.4983678986155583E-2</v>
      </c>
      <c r="G120" s="2">
        <f t="shared" si="16"/>
        <v>7.2630614119218338E-3</v>
      </c>
      <c r="H120" s="2">
        <f t="shared" si="13"/>
        <v>3.439827583606347</v>
      </c>
      <c r="I120" s="2">
        <f t="shared" si="14"/>
        <v>77.476602837182071</v>
      </c>
    </row>
    <row r="121" spans="1:9" ht="13.5" x14ac:dyDescent="0.25">
      <c r="A121" s="3">
        <f>TITRES_STAT!B124</f>
        <v>42179</v>
      </c>
      <c r="B121" s="6">
        <f>TITRES_STAT!D124</f>
        <v>6.2942</v>
      </c>
      <c r="C121" s="2">
        <f t="shared" si="9"/>
        <v>2.2400000000000198E-2</v>
      </c>
      <c r="D121" s="2">
        <f t="shared" si="10"/>
        <v>2.2400000000000198E-2</v>
      </c>
      <c r="E121" s="2">
        <f t="shared" si="11"/>
        <v>0</v>
      </c>
      <c r="F121" s="2">
        <f t="shared" si="16"/>
        <v>2.4799130487144487E-2</v>
      </c>
      <c r="G121" s="2">
        <f t="shared" si="16"/>
        <v>6.7442713110702742E-3</v>
      </c>
      <c r="H121" s="2">
        <f t="shared" si="13"/>
        <v>3.6770659635887362</v>
      </c>
      <c r="I121" s="2">
        <f t="shared" si="14"/>
        <v>78.619074270385212</v>
      </c>
    </row>
    <row r="122" spans="1:9" ht="13.5" x14ac:dyDescent="0.25">
      <c r="A122" s="3">
        <f>TITRES_STAT!B125</f>
        <v>42180</v>
      </c>
      <c r="B122" s="6">
        <f>TITRES_STAT!D125</f>
        <v>6.2717999999999998</v>
      </c>
      <c r="C122" s="2">
        <f t="shared" si="9"/>
        <v>-2.2400000000000198E-2</v>
      </c>
      <c r="D122" s="2">
        <f t="shared" si="10"/>
        <v>0</v>
      </c>
      <c r="E122" s="2">
        <f t="shared" si="11"/>
        <v>2.2400000000000198E-2</v>
      </c>
      <c r="F122" s="2">
        <f t="shared" si="16"/>
        <v>2.3027764023777021E-2</v>
      </c>
      <c r="G122" s="2">
        <f t="shared" si="16"/>
        <v>7.8625376459938411E-3</v>
      </c>
      <c r="H122" s="2">
        <f t="shared" si="13"/>
        <v>2.9287953915883942</v>
      </c>
      <c r="I122" s="2">
        <f t="shared" si="14"/>
        <v>74.546905595007217</v>
      </c>
    </row>
    <row r="123" spans="1:9" ht="13.5" x14ac:dyDescent="0.25">
      <c r="A123" s="3">
        <f>TITRES_STAT!B126</f>
        <v>42181</v>
      </c>
      <c r="B123" s="6">
        <f>TITRES_STAT!D126</f>
        <v>6.2717999999999998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2.1382923736364377E-2</v>
      </c>
      <c r="G123" s="2">
        <f t="shared" si="16"/>
        <v>7.3009278141371384E-3</v>
      </c>
      <c r="H123" s="2">
        <f t="shared" si="13"/>
        <v>2.9287953915883937</v>
      </c>
      <c r="I123" s="2">
        <f t="shared" si="14"/>
        <v>74.546905595007217</v>
      </c>
    </row>
    <row r="124" spans="1:9" ht="13.5" x14ac:dyDescent="0.25">
      <c r="A124" s="3">
        <f>TITRES_STAT!B127</f>
        <v>42184</v>
      </c>
      <c r="B124" s="6">
        <f>TITRES_STAT!D127</f>
        <v>6.2717999999999998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1.9855572040909781E-2</v>
      </c>
      <c r="G124" s="2">
        <f t="shared" si="16"/>
        <v>6.7794329702701994E-3</v>
      </c>
      <c r="H124" s="2">
        <f t="shared" si="13"/>
        <v>2.9287953915883946</v>
      </c>
      <c r="I124" s="2">
        <f t="shared" si="14"/>
        <v>74.546905595007217</v>
      </c>
    </row>
    <row r="125" spans="1:9" ht="13.5" x14ac:dyDescent="0.25">
      <c r="A125" s="3">
        <f>TITRES_STAT!B128</f>
        <v>42185</v>
      </c>
      <c r="B125" s="6">
        <f>TITRES_STAT!D128</f>
        <v>6.4398</v>
      </c>
      <c r="C125" s="2">
        <f t="shared" si="9"/>
        <v>0.16800000000000015</v>
      </c>
      <c r="D125" s="2">
        <f t="shared" si="10"/>
        <v>0.16800000000000015</v>
      </c>
      <c r="E125" s="2">
        <f t="shared" si="11"/>
        <v>0</v>
      </c>
      <c r="F125" s="2">
        <f t="shared" ref="F125:G140" si="17">((F124*13)+D125)/14</f>
        <v>3.0437316895130521E-2</v>
      </c>
      <c r="G125" s="2">
        <f t="shared" si="17"/>
        <v>6.2951877581080423E-3</v>
      </c>
      <c r="H125" s="2">
        <f t="shared" si="13"/>
        <v>4.8350133569770062</v>
      </c>
      <c r="I125" s="2">
        <f t="shared" si="14"/>
        <v>82.862078647955684</v>
      </c>
    </row>
    <row r="126" spans="1:9" ht="13.5" x14ac:dyDescent="0.25">
      <c r="A126" s="3">
        <f>TITRES_STAT!B129</f>
        <v>42186</v>
      </c>
      <c r="B126" s="6">
        <f>TITRES_STAT!D129</f>
        <v>6.4481000000000002</v>
      </c>
      <c r="C126" s="2">
        <f t="shared" si="9"/>
        <v>8.3000000000001961E-3</v>
      </c>
      <c r="D126" s="2">
        <f t="shared" si="10"/>
        <v>8.3000000000001961E-3</v>
      </c>
      <c r="E126" s="2">
        <f t="shared" si="11"/>
        <v>0</v>
      </c>
      <c r="F126" s="2">
        <f t="shared" si="17"/>
        <v>2.8856079974049785E-2</v>
      </c>
      <c r="G126" s="2">
        <f t="shared" si="17"/>
        <v>5.8455314896717538E-3</v>
      </c>
      <c r="H126" s="2">
        <f t="shared" si="13"/>
        <v>4.9364339282124288</v>
      </c>
      <c r="I126" s="2">
        <f t="shared" si="14"/>
        <v>83.154870211768383</v>
      </c>
    </row>
    <row r="127" spans="1:9" ht="13.5" x14ac:dyDescent="0.25">
      <c r="A127" s="3">
        <f>TITRES_STAT!B130</f>
        <v>42187</v>
      </c>
      <c r="B127" s="6">
        <f>TITRES_STAT!D130</f>
        <v>6.4188000000000001</v>
      </c>
      <c r="C127" s="2">
        <f t="shared" si="9"/>
        <v>-2.9300000000000104E-2</v>
      </c>
      <c r="D127" s="2">
        <f t="shared" si="10"/>
        <v>0</v>
      </c>
      <c r="E127" s="2">
        <f t="shared" si="11"/>
        <v>2.9300000000000104E-2</v>
      </c>
      <c r="F127" s="2">
        <f t="shared" si="17"/>
        <v>2.6794931404474802E-2</v>
      </c>
      <c r="G127" s="2">
        <f t="shared" si="17"/>
        <v>7.5208506689809218E-3</v>
      </c>
      <c r="H127" s="2">
        <f t="shared" si="13"/>
        <v>3.5627527501627054</v>
      </c>
      <c r="I127" s="2">
        <f t="shared" si="14"/>
        <v>78.083405900871128</v>
      </c>
    </row>
    <row r="128" spans="1:9" ht="13.5" x14ac:dyDescent="0.25">
      <c r="A128" s="3">
        <f>TITRES_STAT!B131</f>
        <v>42188</v>
      </c>
      <c r="B128" s="6">
        <f>TITRES_STAT!D131</f>
        <v>6.4188000000000001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2.4881007732726602E-2</v>
      </c>
      <c r="G128" s="2">
        <f t="shared" si="17"/>
        <v>6.9836470497679987E-3</v>
      </c>
      <c r="H128" s="2">
        <f t="shared" si="13"/>
        <v>3.5627527501627054</v>
      </c>
      <c r="I128" s="2">
        <f t="shared" si="14"/>
        <v>78.083405900871128</v>
      </c>
    </row>
    <row r="129" spans="1:9" ht="13.5" x14ac:dyDescent="0.25">
      <c r="A129" s="3">
        <f>TITRES_STAT!B132</f>
        <v>42191</v>
      </c>
      <c r="B129" s="6">
        <f>TITRES_STAT!D132</f>
        <v>6.3367000000000004</v>
      </c>
      <c r="C129" s="2">
        <f t="shared" si="9"/>
        <v>-8.2099999999999618E-2</v>
      </c>
      <c r="D129" s="2">
        <f t="shared" si="10"/>
        <v>0</v>
      </c>
      <c r="E129" s="2">
        <f t="shared" si="11"/>
        <v>8.2099999999999618E-2</v>
      </c>
      <c r="F129" s="2">
        <f t="shared" si="17"/>
        <v>2.3103792894674704E-2</v>
      </c>
      <c r="G129" s="2">
        <f t="shared" si="17"/>
        <v>1.23491008319274E-2</v>
      </c>
      <c r="H129" s="2">
        <f t="shared" si="13"/>
        <v>1.8708886751448406</v>
      </c>
      <c r="I129" s="2">
        <f t="shared" si="14"/>
        <v>65.167580036883578</v>
      </c>
    </row>
    <row r="130" spans="1:9" ht="13.5" x14ac:dyDescent="0.25">
      <c r="A130" s="3">
        <f>TITRES_STAT!B133</f>
        <v>42192</v>
      </c>
      <c r="B130" s="6">
        <f>TITRES_STAT!D133</f>
        <v>6.3132000000000001</v>
      </c>
      <c r="C130" s="2">
        <f t="shared" si="9"/>
        <v>-2.3500000000000298E-2</v>
      </c>
      <c r="D130" s="2">
        <f t="shared" si="10"/>
        <v>0</v>
      </c>
      <c r="E130" s="2">
        <f t="shared" si="11"/>
        <v>2.3500000000000298E-2</v>
      </c>
      <c r="F130" s="2">
        <f t="shared" si="17"/>
        <v>2.1453521973626512E-2</v>
      </c>
      <c r="G130" s="2">
        <f t="shared" si="17"/>
        <v>1.3145593629646892E-2</v>
      </c>
      <c r="H130" s="2">
        <f t="shared" si="13"/>
        <v>1.6319933947481062</v>
      </c>
      <c r="I130" s="2">
        <f t="shared" si="14"/>
        <v>62.005983677793211</v>
      </c>
    </row>
    <row r="131" spans="1:9" ht="13.5" x14ac:dyDescent="0.25">
      <c r="A131" s="3">
        <f>TITRES_STAT!B134</f>
        <v>42193</v>
      </c>
      <c r="B131" s="6">
        <f>TITRES_STAT!D134</f>
        <v>6.3308</v>
      </c>
      <c r="C131" s="2">
        <f t="shared" ref="C131:C194" si="18">B131-B130</f>
        <v>1.7599999999999838E-2</v>
      </c>
      <c r="D131" s="2">
        <f t="shared" ref="D131:D194" si="19">IF(C131&gt;0,C131,0)</f>
        <v>1.7599999999999838E-2</v>
      </c>
      <c r="E131" s="2">
        <f t="shared" ref="E131:E194" si="20">IF(C131&lt;0,-C131,0)</f>
        <v>0</v>
      </c>
      <c r="F131" s="2">
        <f t="shared" si="17"/>
        <v>2.117827040408175E-2</v>
      </c>
      <c r="G131" s="2">
        <f t="shared" si="17"/>
        <v>1.2206622656100686E-2</v>
      </c>
      <c r="H131" s="2">
        <f t="shared" si="13"/>
        <v>1.7349819848405954</v>
      </c>
      <c r="I131" s="2">
        <f t="shared" si="14"/>
        <v>63.436687863291951</v>
      </c>
    </row>
    <row r="132" spans="1:9" ht="13.5" x14ac:dyDescent="0.25">
      <c r="A132" s="3">
        <f>TITRES_STAT!B135</f>
        <v>42194</v>
      </c>
      <c r="B132" s="6">
        <f>TITRES_STAT!D135</f>
        <v>6.4128999999999996</v>
      </c>
      <c r="C132" s="2">
        <f t="shared" si="18"/>
        <v>8.2099999999999618E-2</v>
      </c>
      <c r="D132" s="2">
        <f t="shared" si="19"/>
        <v>8.2099999999999618E-2</v>
      </c>
      <c r="E132" s="2">
        <f t="shared" si="20"/>
        <v>0</v>
      </c>
      <c r="F132" s="2">
        <f t="shared" si="17"/>
        <v>2.5529822518075885E-2</v>
      </c>
      <c r="G132" s="2">
        <f t="shared" si="17"/>
        <v>1.133472103780778E-2</v>
      </c>
      <c r="H132" s="2">
        <f t="shared" si="13"/>
        <v>2.252355610069213</v>
      </c>
      <c r="I132" s="2">
        <f t="shared" si="14"/>
        <v>69.253054711974769</v>
      </c>
    </row>
    <row r="133" spans="1:9" ht="13.5" x14ac:dyDescent="0.25">
      <c r="A133" s="3">
        <f>TITRES_STAT!B136</f>
        <v>42195</v>
      </c>
      <c r="B133" s="6">
        <f>TITRES_STAT!D136</f>
        <v>6.4363000000000001</v>
      </c>
      <c r="C133" s="2">
        <f t="shared" si="18"/>
        <v>2.3400000000000531E-2</v>
      </c>
      <c r="D133" s="2">
        <f t="shared" si="19"/>
        <v>2.3400000000000531E-2</v>
      </c>
      <c r="E133" s="2">
        <f t="shared" si="20"/>
        <v>0</v>
      </c>
      <c r="F133" s="2">
        <f t="shared" si="17"/>
        <v>2.537769233821336E-2</v>
      </c>
      <c r="G133" s="2">
        <f t="shared" si="17"/>
        <v>1.0525098106535796E-2</v>
      </c>
      <c r="H133" s="2">
        <f t="shared" si="13"/>
        <v>2.4111596947922522</v>
      </c>
      <c r="I133" s="2">
        <f t="shared" si="14"/>
        <v>70.684456622576789</v>
      </c>
    </row>
    <row r="134" spans="1:9" ht="13.5" x14ac:dyDescent="0.25">
      <c r="A134" s="3">
        <f>TITRES_STAT!B137</f>
        <v>42198</v>
      </c>
      <c r="B134" s="6">
        <f>TITRES_STAT!D137</f>
        <v>6.3894000000000002</v>
      </c>
      <c r="C134" s="2">
        <f t="shared" si="18"/>
        <v>-4.6899999999999942E-2</v>
      </c>
      <c r="D134" s="2">
        <f t="shared" si="19"/>
        <v>0</v>
      </c>
      <c r="E134" s="2">
        <f t="shared" si="20"/>
        <v>4.6899999999999942E-2</v>
      </c>
      <c r="F134" s="2">
        <f t="shared" si="17"/>
        <v>2.3565000028340978E-2</v>
      </c>
      <c r="G134" s="2">
        <f t="shared" si="17"/>
        <v>1.3123305384640377E-2</v>
      </c>
      <c r="H134" s="2">
        <f t="shared" si="13"/>
        <v>1.795660417681177</v>
      </c>
      <c r="I134" s="2">
        <f t="shared" si="14"/>
        <v>64.230276550202888</v>
      </c>
    </row>
    <row r="135" spans="1:9" ht="13.5" x14ac:dyDescent="0.25">
      <c r="A135" s="3">
        <f>TITRES_STAT!B138</f>
        <v>42199</v>
      </c>
      <c r="B135" s="6">
        <f>TITRES_STAT!D138</f>
        <v>6.3894000000000002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2.1881785740602337E-2</v>
      </c>
      <c r="G135" s="2">
        <f t="shared" si="17"/>
        <v>1.2185926428594635E-2</v>
      </c>
      <c r="H135" s="2">
        <f t="shared" si="13"/>
        <v>1.795660417681177</v>
      </c>
      <c r="I135" s="2">
        <f t="shared" si="14"/>
        <v>64.230276550202888</v>
      </c>
    </row>
    <row r="136" spans="1:9" ht="13.5" x14ac:dyDescent="0.25">
      <c r="A136" s="3">
        <f>TITRES_STAT!B139</f>
        <v>42200</v>
      </c>
      <c r="B136" s="6">
        <f>TITRES_STAT!D139</f>
        <v>6.3308</v>
      </c>
      <c r="C136" s="2">
        <f t="shared" si="18"/>
        <v>-5.8600000000000207E-2</v>
      </c>
      <c r="D136" s="2">
        <f t="shared" si="19"/>
        <v>0</v>
      </c>
      <c r="E136" s="2">
        <f t="shared" si="20"/>
        <v>5.8600000000000207E-2</v>
      </c>
      <c r="F136" s="2">
        <f t="shared" si="17"/>
        <v>2.0318801044845024E-2</v>
      </c>
      <c r="G136" s="2">
        <f t="shared" si="17"/>
        <v>1.5501217397980747E-2</v>
      </c>
      <c r="H136" s="2">
        <f t="shared" si="13"/>
        <v>1.3107874383783455</v>
      </c>
      <c r="I136" s="2">
        <f t="shared" si="14"/>
        <v>56.724708495828779</v>
      </c>
    </row>
    <row r="137" spans="1:9" ht="13.5" x14ac:dyDescent="0.25">
      <c r="A137" s="3">
        <f>TITRES_STAT!B140</f>
        <v>42201</v>
      </c>
      <c r="B137" s="6">
        <f>TITRES_STAT!D140</f>
        <v>6.3014999999999999</v>
      </c>
      <c r="C137" s="2">
        <f t="shared" si="18"/>
        <v>-2.9300000000000104E-2</v>
      </c>
      <c r="D137" s="2">
        <f t="shared" si="19"/>
        <v>0</v>
      </c>
      <c r="E137" s="2">
        <f t="shared" si="20"/>
        <v>2.9300000000000104E-2</v>
      </c>
      <c r="F137" s="2">
        <f t="shared" si="17"/>
        <v>1.886745811307038E-2</v>
      </c>
      <c r="G137" s="2">
        <f t="shared" si="17"/>
        <v>1.6486844726696415E-2</v>
      </c>
      <c r="H137" s="2">
        <f t="shared" si="13"/>
        <v>1.144394723540954</v>
      </c>
      <c r="I137" s="2">
        <f t="shared" si="14"/>
        <v>53.366794414195368</v>
      </c>
    </row>
    <row r="138" spans="1:9" ht="13.5" x14ac:dyDescent="0.25">
      <c r="A138" s="3">
        <f>TITRES_STAT!B141</f>
        <v>42205</v>
      </c>
      <c r="B138" s="6">
        <f>TITRES_STAT!D141</f>
        <v>6.3426</v>
      </c>
      <c r="C138" s="2">
        <f t="shared" si="18"/>
        <v>4.1100000000000136E-2</v>
      </c>
      <c r="D138" s="2">
        <f t="shared" si="19"/>
        <v>4.1100000000000136E-2</v>
      </c>
      <c r="E138" s="2">
        <f t="shared" si="20"/>
        <v>0</v>
      </c>
      <c r="F138" s="2">
        <f t="shared" si="17"/>
        <v>2.0455496819279644E-2</v>
      </c>
      <c r="G138" s="2">
        <f t="shared" si="17"/>
        <v>1.5309212960503814E-2</v>
      </c>
      <c r="H138" s="2">
        <f t="shared" si="13"/>
        <v>1.3361560043649996</v>
      </c>
      <c r="I138" s="2">
        <f t="shared" si="14"/>
        <v>57.194639479061067</v>
      </c>
    </row>
    <row r="139" spans="1:9" ht="13.5" x14ac:dyDescent="0.25">
      <c r="A139" s="3">
        <f>TITRES_STAT!B142</f>
        <v>42206</v>
      </c>
      <c r="B139" s="6">
        <f>TITRES_STAT!D142</f>
        <v>6.3483999999999998</v>
      </c>
      <c r="C139" s="2">
        <f t="shared" si="18"/>
        <v>5.7999999999998053E-3</v>
      </c>
      <c r="D139" s="2">
        <f t="shared" si="19"/>
        <v>5.7999999999998053E-3</v>
      </c>
      <c r="E139" s="2">
        <f t="shared" si="20"/>
        <v>0</v>
      </c>
      <c r="F139" s="2">
        <f t="shared" si="17"/>
        <v>1.9408675617902514E-2</v>
      </c>
      <c r="G139" s="2">
        <f t="shared" si="17"/>
        <v>1.4215697749039257E-2</v>
      </c>
      <c r="H139" s="2">
        <f t="shared" si="13"/>
        <v>1.3652988379845241</v>
      </c>
      <c r="I139" s="2">
        <f t="shared" si="14"/>
        <v>57.72204408420113</v>
      </c>
    </row>
    <row r="140" spans="1:9" ht="13.5" x14ac:dyDescent="0.25">
      <c r="A140" s="3">
        <f>TITRES_STAT!B143</f>
        <v>42207</v>
      </c>
      <c r="B140" s="6">
        <f>TITRES_STAT!D143</f>
        <v>6.3894000000000002</v>
      </c>
      <c r="C140" s="2">
        <f t="shared" si="18"/>
        <v>4.1000000000000369E-2</v>
      </c>
      <c r="D140" s="2">
        <f t="shared" si="19"/>
        <v>4.1000000000000369E-2</v>
      </c>
      <c r="E140" s="2">
        <f t="shared" si="20"/>
        <v>0</v>
      </c>
      <c r="F140" s="2">
        <f t="shared" si="17"/>
        <v>2.0950913073766647E-2</v>
      </c>
      <c r="G140" s="2">
        <f t="shared" si="17"/>
        <v>1.3200290766965024E-2</v>
      </c>
      <c r="H140" s="2">
        <f t="shared" si="13"/>
        <v>1.5871554228334339</v>
      </c>
      <c r="I140" s="2">
        <f t="shared" si="14"/>
        <v>61.347509655805403</v>
      </c>
    </row>
    <row r="141" spans="1:9" ht="13.5" x14ac:dyDescent="0.25">
      <c r="A141" s="3">
        <f>TITRES_STAT!B144</f>
        <v>42208</v>
      </c>
      <c r="B141" s="6">
        <f>TITRES_STAT!D144</f>
        <v>6.3894000000000002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1.9454419282783315E-2</v>
      </c>
      <c r="G141" s="2">
        <f t="shared" si="21"/>
        <v>1.2257412855038952E-2</v>
      </c>
      <c r="H141" s="2">
        <f t="shared" si="13"/>
        <v>1.5871554228334339</v>
      </c>
      <c r="I141" s="2">
        <f t="shared" si="14"/>
        <v>61.347509655805403</v>
      </c>
    </row>
    <row r="142" spans="1:9" ht="13.5" x14ac:dyDescent="0.25">
      <c r="A142" s="3">
        <f>TITRES_STAT!B145</f>
        <v>42209</v>
      </c>
      <c r="B142" s="6">
        <f>TITRES_STAT!D145</f>
        <v>6.3776999999999999</v>
      </c>
      <c r="C142" s="2">
        <f t="shared" si="18"/>
        <v>-1.1700000000000266E-2</v>
      </c>
      <c r="D142" s="2">
        <f t="shared" si="19"/>
        <v>0</v>
      </c>
      <c r="E142" s="2">
        <f t="shared" si="20"/>
        <v>1.1700000000000266E-2</v>
      </c>
      <c r="F142" s="2">
        <f t="shared" si="21"/>
        <v>1.8064817905441649E-2</v>
      </c>
      <c r="G142" s="2">
        <f t="shared" si="21"/>
        <v>1.2217597651107618E-2</v>
      </c>
      <c r="H142" s="2">
        <f t="shared" si="13"/>
        <v>1.4785900159188772</v>
      </c>
      <c r="I142" s="2">
        <f t="shared" si="14"/>
        <v>59.654481234191763</v>
      </c>
    </row>
    <row r="143" spans="1:9" ht="13.5" x14ac:dyDescent="0.25">
      <c r="A143" s="3">
        <f>TITRES_STAT!B146</f>
        <v>42212</v>
      </c>
      <c r="B143" s="6">
        <f>TITRES_STAT!D146</f>
        <v>6.3894000000000002</v>
      </c>
      <c r="C143" s="2">
        <f t="shared" si="18"/>
        <v>1.1700000000000266E-2</v>
      </c>
      <c r="D143" s="2">
        <f t="shared" si="19"/>
        <v>1.1700000000000266E-2</v>
      </c>
      <c r="E143" s="2">
        <f t="shared" si="20"/>
        <v>0</v>
      </c>
      <c r="F143" s="2">
        <f t="shared" si="21"/>
        <v>1.7610188055052978E-2</v>
      </c>
      <c r="G143" s="2">
        <f t="shared" si="21"/>
        <v>1.134491210459993E-2</v>
      </c>
      <c r="H143" s="2">
        <f t="shared" si="13"/>
        <v>1.5522542521869973</v>
      </c>
      <c r="I143" s="2">
        <f t="shared" si="14"/>
        <v>60.8189505750412</v>
      </c>
    </row>
    <row r="144" spans="1:9" ht="13.5" x14ac:dyDescent="0.25">
      <c r="A144" s="3">
        <f>TITRES_STAT!B147</f>
        <v>42213</v>
      </c>
      <c r="B144" s="6">
        <f>TITRES_STAT!D147</f>
        <v>6.2721999999999998</v>
      </c>
      <c r="C144" s="2">
        <f t="shared" si="18"/>
        <v>-0.11720000000000041</v>
      </c>
      <c r="D144" s="2">
        <f t="shared" si="19"/>
        <v>0</v>
      </c>
      <c r="E144" s="2">
        <f t="shared" si="20"/>
        <v>0.11720000000000041</v>
      </c>
      <c r="F144" s="2">
        <f t="shared" si="21"/>
        <v>1.6352317479692052E-2</v>
      </c>
      <c r="G144" s="2">
        <f t="shared" si="21"/>
        <v>1.890598981141425E-2</v>
      </c>
      <c r="H144" s="2">
        <f t="shared" si="13"/>
        <v>0.86492786904071794</v>
      </c>
      <c r="I144" s="2">
        <f t="shared" si="14"/>
        <v>46.378623184263944</v>
      </c>
    </row>
    <row r="145" spans="1:9" ht="13.5" x14ac:dyDescent="0.25">
      <c r="A145" s="3">
        <f>TITRES_STAT!B148</f>
        <v>42214</v>
      </c>
      <c r="B145" s="6">
        <f>TITRES_STAT!D148</f>
        <v>6.3894000000000002</v>
      </c>
      <c r="C145" s="2">
        <f t="shared" si="18"/>
        <v>0.11720000000000041</v>
      </c>
      <c r="D145" s="2">
        <f t="shared" si="19"/>
        <v>0.11720000000000041</v>
      </c>
      <c r="E145" s="2">
        <f t="shared" si="20"/>
        <v>0</v>
      </c>
      <c r="F145" s="2">
        <f t="shared" si="21"/>
        <v>2.3555723373999794E-2</v>
      </c>
      <c r="G145" s="2">
        <f t="shared" si="21"/>
        <v>1.7555561967741804E-2</v>
      </c>
      <c r="H145" s="2">
        <f t="shared" ref="H145:H208" si="22">F145/G145</f>
        <v>1.3417812210901157</v>
      </c>
      <c r="I145" s="2">
        <f t="shared" ref="I145:I208" si="23">IF(G145=0,100,100-(100/(1+H145)))</f>
        <v>57.297462675249697</v>
      </c>
    </row>
    <row r="146" spans="1:9" ht="13.5" x14ac:dyDescent="0.25">
      <c r="A146" s="3">
        <f>TITRES_STAT!B149</f>
        <v>42215</v>
      </c>
      <c r="B146" s="6">
        <f>TITRES_STAT!D149</f>
        <v>6.3308</v>
      </c>
      <c r="C146" s="2">
        <f t="shared" si="18"/>
        <v>-5.8600000000000207E-2</v>
      </c>
      <c r="D146" s="2">
        <f t="shared" si="19"/>
        <v>0</v>
      </c>
      <c r="E146" s="2">
        <f t="shared" si="20"/>
        <v>5.8600000000000207E-2</v>
      </c>
      <c r="F146" s="2">
        <f t="shared" si="21"/>
        <v>2.187317170442838E-2</v>
      </c>
      <c r="G146" s="2">
        <f t="shared" si="21"/>
        <v>2.0487307541474549E-2</v>
      </c>
      <c r="H146" s="2">
        <f t="shared" si="22"/>
        <v>1.0676450119249825</v>
      </c>
      <c r="I146" s="2">
        <f t="shared" si="23"/>
        <v>51.6357984938141</v>
      </c>
    </row>
    <row r="147" spans="1:9" ht="13.5" x14ac:dyDescent="0.25">
      <c r="A147" s="3">
        <f>TITRES_STAT!B150</f>
        <v>42216</v>
      </c>
      <c r="B147" s="6">
        <f>TITRES_STAT!D150</f>
        <v>6.3836000000000004</v>
      </c>
      <c r="C147" s="2">
        <f t="shared" si="18"/>
        <v>5.2800000000000402E-2</v>
      </c>
      <c r="D147" s="2">
        <f t="shared" si="19"/>
        <v>5.2800000000000402E-2</v>
      </c>
      <c r="E147" s="2">
        <f t="shared" si="20"/>
        <v>0</v>
      </c>
      <c r="F147" s="2">
        <f t="shared" si="21"/>
        <v>2.4082230868397812E-2</v>
      </c>
      <c r="G147" s="2">
        <f t="shared" si="21"/>
        <v>1.9023928431369224E-2</v>
      </c>
      <c r="H147" s="2">
        <f t="shared" si="22"/>
        <v>1.2658915825549351</v>
      </c>
      <c r="I147" s="2">
        <f t="shared" si="23"/>
        <v>55.86726180109477</v>
      </c>
    </row>
    <row r="148" spans="1:9" ht="13.5" x14ac:dyDescent="0.25">
      <c r="A148" s="3">
        <f>TITRES_STAT!B151</f>
        <v>42219</v>
      </c>
      <c r="B148" s="6">
        <f>TITRES_STAT!D151</f>
        <v>6.2721999999999998</v>
      </c>
      <c r="C148" s="2">
        <f t="shared" si="18"/>
        <v>-0.11140000000000061</v>
      </c>
      <c r="D148" s="2">
        <f t="shared" si="19"/>
        <v>0</v>
      </c>
      <c r="E148" s="2">
        <f t="shared" si="20"/>
        <v>0.11140000000000061</v>
      </c>
      <c r="F148" s="2">
        <f t="shared" si="21"/>
        <v>2.236207152065511E-2</v>
      </c>
      <c r="G148" s="2">
        <f t="shared" si="21"/>
        <v>2.5622219257700037E-2</v>
      </c>
      <c r="H148" s="2">
        <f t="shared" si="22"/>
        <v>0.87276091488190743</v>
      </c>
      <c r="I148" s="2">
        <f t="shared" si="23"/>
        <v>46.602900986800122</v>
      </c>
    </row>
    <row r="149" spans="1:9" ht="13.5" x14ac:dyDescent="0.25">
      <c r="A149" s="3">
        <f>TITRES_STAT!B152</f>
        <v>42220</v>
      </c>
      <c r="B149" s="6">
        <f>TITRES_STAT!D152</f>
        <v>6.3014999999999999</v>
      </c>
      <c r="C149" s="2">
        <f t="shared" si="18"/>
        <v>2.9300000000000104E-2</v>
      </c>
      <c r="D149" s="2">
        <f t="shared" si="19"/>
        <v>2.9300000000000104E-2</v>
      </c>
      <c r="E149" s="2">
        <f t="shared" si="20"/>
        <v>0</v>
      </c>
      <c r="F149" s="2">
        <f t="shared" si="21"/>
        <v>2.2857637840608323E-2</v>
      </c>
      <c r="G149" s="2">
        <f t="shared" si="21"/>
        <v>2.3792060739292891E-2</v>
      </c>
      <c r="H149" s="2">
        <f t="shared" si="22"/>
        <v>0.96072543236486629</v>
      </c>
      <c r="I149" s="2">
        <f t="shared" si="23"/>
        <v>48.998468449818489</v>
      </c>
    </row>
    <row r="150" spans="1:9" ht="13.5" x14ac:dyDescent="0.25">
      <c r="A150" s="3">
        <f>TITRES_STAT!B153</f>
        <v>42221</v>
      </c>
      <c r="B150" s="6">
        <f>TITRES_STAT!D153</f>
        <v>6.3308</v>
      </c>
      <c r="C150" s="2">
        <f t="shared" si="18"/>
        <v>2.9300000000000104E-2</v>
      </c>
      <c r="D150" s="2">
        <f t="shared" si="19"/>
        <v>2.9300000000000104E-2</v>
      </c>
      <c r="E150" s="2">
        <f t="shared" si="20"/>
        <v>0</v>
      </c>
      <c r="F150" s="2">
        <f t="shared" si="21"/>
        <v>2.3317806566279162E-2</v>
      </c>
      <c r="G150" s="2">
        <f t="shared" si="21"/>
        <v>2.20926278293434E-2</v>
      </c>
      <c r="H150" s="2">
        <f t="shared" si="22"/>
        <v>1.0554564511926681</v>
      </c>
      <c r="I150" s="2">
        <f t="shared" si="23"/>
        <v>51.34900574421048</v>
      </c>
    </row>
    <row r="151" spans="1:9" ht="13.5" x14ac:dyDescent="0.25">
      <c r="A151" s="3">
        <f>TITRES_STAT!B154</f>
        <v>42222</v>
      </c>
      <c r="B151" s="6">
        <f>TITRES_STAT!D154</f>
        <v>6.3659999999999997</v>
      </c>
      <c r="C151" s="2">
        <f t="shared" si="18"/>
        <v>3.5199999999999676E-2</v>
      </c>
      <c r="D151" s="2">
        <f t="shared" si="19"/>
        <v>3.5199999999999676E-2</v>
      </c>
      <c r="E151" s="2">
        <f t="shared" si="20"/>
        <v>0</v>
      </c>
      <c r="F151" s="2">
        <f t="shared" si="21"/>
        <v>2.4166534668687768E-2</v>
      </c>
      <c r="G151" s="2">
        <f t="shared" si="21"/>
        <v>2.0514582984390298E-2</v>
      </c>
      <c r="H151" s="2">
        <f t="shared" si="22"/>
        <v>1.1780173492717969</v>
      </c>
      <c r="I151" s="2">
        <f t="shared" si="23"/>
        <v>54.086683453906268</v>
      </c>
    </row>
    <row r="152" spans="1:9" ht="13.5" x14ac:dyDescent="0.25">
      <c r="A152" s="3">
        <f>TITRES_STAT!B155</f>
        <v>42223</v>
      </c>
      <c r="B152" s="6">
        <f>TITRES_STAT!D155</f>
        <v>6.3659999999999997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2.2440353620924357E-2</v>
      </c>
      <c r="G152" s="2">
        <f t="shared" si="21"/>
        <v>1.9049255628362422E-2</v>
      </c>
      <c r="H152" s="2">
        <f t="shared" si="22"/>
        <v>1.1780173492717969</v>
      </c>
      <c r="I152" s="2">
        <f t="shared" si="23"/>
        <v>54.086683453906268</v>
      </c>
    </row>
    <row r="153" spans="1:9" ht="13.5" x14ac:dyDescent="0.25">
      <c r="A153" s="3">
        <f>TITRES_STAT!B156</f>
        <v>42226</v>
      </c>
      <c r="B153" s="6">
        <f>TITRES_STAT!D156</f>
        <v>6.3659999999999997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2.0837471219429759E-2</v>
      </c>
      <c r="G153" s="2">
        <f t="shared" si="21"/>
        <v>1.768859451205082E-2</v>
      </c>
      <c r="H153" s="2">
        <f t="shared" si="22"/>
        <v>1.1780173492717967</v>
      </c>
      <c r="I153" s="2">
        <f t="shared" si="23"/>
        <v>54.086683453906268</v>
      </c>
    </row>
    <row r="154" spans="1:9" ht="13.5" x14ac:dyDescent="0.25">
      <c r="A154" s="3">
        <f>TITRES_STAT!B157</f>
        <v>42227</v>
      </c>
      <c r="B154" s="6">
        <f>TITRES_STAT!D157</f>
        <v>6.3719000000000001</v>
      </c>
      <c r="C154" s="2">
        <f t="shared" si="18"/>
        <v>5.9000000000004604E-3</v>
      </c>
      <c r="D154" s="2">
        <f t="shared" si="19"/>
        <v>5.9000000000004604E-3</v>
      </c>
      <c r="E154" s="2">
        <f t="shared" si="20"/>
        <v>0</v>
      </c>
      <c r="F154" s="2">
        <f t="shared" si="21"/>
        <v>1.9770508989470522E-2</v>
      </c>
      <c r="G154" s="2">
        <f t="shared" si="21"/>
        <v>1.6425123475475763E-2</v>
      </c>
      <c r="H154" s="2">
        <f t="shared" si="22"/>
        <v>1.2036749080754086</v>
      </c>
      <c r="I154" s="2">
        <f t="shared" si="23"/>
        <v>54.621255778904548</v>
      </c>
    </row>
    <row r="155" spans="1:9" ht="13.5" x14ac:dyDescent="0.25">
      <c r="A155" s="3">
        <f>TITRES_STAT!B158</f>
        <v>42228</v>
      </c>
      <c r="B155" s="6">
        <f>TITRES_STAT!D158</f>
        <v>6.3659999999999997</v>
      </c>
      <c r="C155" s="2">
        <f t="shared" si="18"/>
        <v>-5.9000000000004604E-3</v>
      </c>
      <c r="D155" s="2">
        <f t="shared" si="19"/>
        <v>0</v>
      </c>
      <c r="E155" s="2">
        <f t="shared" si="20"/>
        <v>5.9000000000004604E-3</v>
      </c>
      <c r="F155" s="2">
        <f t="shared" si="21"/>
        <v>1.8358329775936912E-2</v>
      </c>
      <c r="G155" s="2">
        <f t="shared" si="21"/>
        <v>1.5673328941513239E-2</v>
      </c>
      <c r="H155" s="2">
        <f t="shared" si="22"/>
        <v>1.17131018205788</v>
      </c>
      <c r="I155" s="2">
        <f t="shared" si="23"/>
        <v>53.944857429248529</v>
      </c>
    </row>
    <row r="156" spans="1:9" ht="13.5" x14ac:dyDescent="0.25">
      <c r="A156" s="3">
        <f>TITRES_STAT!B159</f>
        <v>42230</v>
      </c>
      <c r="B156" s="6">
        <f>TITRES_STAT!D159</f>
        <v>6.3601000000000001</v>
      </c>
      <c r="C156" s="2">
        <f t="shared" si="18"/>
        <v>-5.8999999999995723E-3</v>
      </c>
      <c r="D156" s="2">
        <f t="shared" si="19"/>
        <v>0</v>
      </c>
      <c r="E156" s="2">
        <f t="shared" si="20"/>
        <v>5.8999999999995723E-3</v>
      </c>
      <c r="F156" s="2">
        <f t="shared" si="21"/>
        <v>1.7047020506227133E-2</v>
      </c>
      <c r="G156" s="2">
        <f t="shared" si="21"/>
        <v>1.4975234017119405E-2</v>
      </c>
      <c r="H156" s="2">
        <f t="shared" si="22"/>
        <v>1.1383475200947979</v>
      </c>
      <c r="I156" s="2">
        <f t="shared" si="23"/>
        <v>53.234916653974572</v>
      </c>
    </row>
    <row r="157" spans="1:9" ht="13.5" x14ac:dyDescent="0.25">
      <c r="A157" s="3">
        <f>TITRES_STAT!B160</f>
        <v>42233</v>
      </c>
      <c r="B157" s="6">
        <f>TITRES_STAT!D160</f>
        <v>6.3659999999999997</v>
      </c>
      <c r="C157" s="2">
        <f t="shared" si="18"/>
        <v>5.8999999999995723E-3</v>
      </c>
      <c r="D157" s="2">
        <f t="shared" si="19"/>
        <v>5.8999999999995723E-3</v>
      </c>
      <c r="E157" s="2">
        <f t="shared" si="20"/>
        <v>0</v>
      </c>
      <c r="F157" s="2">
        <f t="shared" ref="F157:G172" si="24">((F156*13)+D157)/14</f>
        <v>1.6250804755782309E-2</v>
      </c>
      <c r="G157" s="2">
        <f t="shared" si="24"/>
        <v>1.390557444446802E-2</v>
      </c>
      <c r="H157" s="2">
        <f t="shared" si="22"/>
        <v>1.1686539682830059</v>
      </c>
      <c r="I157" s="2">
        <f t="shared" si="23"/>
        <v>53.888448105359437</v>
      </c>
    </row>
    <row r="158" spans="1:9" ht="13.5" x14ac:dyDescent="0.25">
      <c r="A158" s="3">
        <f>TITRES_STAT!B161</f>
        <v>42234</v>
      </c>
      <c r="B158" s="6">
        <f>TITRES_STAT!D161</f>
        <v>6.3776999999999999</v>
      </c>
      <c r="C158" s="2">
        <f t="shared" si="18"/>
        <v>1.1700000000000266E-2</v>
      </c>
      <c r="D158" s="2">
        <f t="shared" si="19"/>
        <v>1.1700000000000266E-2</v>
      </c>
      <c r="E158" s="2">
        <f t="shared" si="20"/>
        <v>0</v>
      </c>
      <c r="F158" s="2">
        <f t="shared" si="24"/>
        <v>1.5925747273226449E-2</v>
      </c>
      <c r="G158" s="2">
        <f t="shared" si="24"/>
        <v>1.2912319127006019E-2</v>
      </c>
      <c r="H158" s="2">
        <f t="shared" si="22"/>
        <v>1.2333762135663042</v>
      </c>
      <c r="I158" s="2">
        <f t="shared" si="23"/>
        <v>55.224740286672166</v>
      </c>
    </row>
    <row r="159" spans="1:9" ht="13.5" x14ac:dyDescent="0.25">
      <c r="A159" s="3">
        <f>TITRES_STAT!B162</f>
        <v>42235</v>
      </c>
      <c r="B159" s="6">
        <f>TITRES_STAT!D162</f>
        <v>6.3776999999999999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1.4788193896567417E-2</v>
      </c>
      <c r="G159" s="2">
        <f t="shared" si="24"/>
        <v>1.1990010617934159E-2</v>
      </c>
      <c r="H159" s="2">
        <f t="shared" si="22"/>
        <v>1.2333762135663042</v>
      </c>
      <c r="I159" s="2">
        <f t="shared" si="23"/>
        <v>55.224740286672166</v>
      </c>
    </row>
    <row r="160" spans="1:9" ht="13.5" x14ac:dyDescent="0.25">
      <c r="A160" s="3">
        <f>TITRES_STAT!B163</f>
        <v>42236</v>
      </c>
      <c r="B160" s="6">
        <f>TITRES_STAT!D163</f>
        <v>6.3776999999999999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1.3731894332526888E-2</v>
      </c>
      <c r="G160" s="2">
        <f t="shared" si="24"/>
        <v>1.1133581288081718E-2</v>
      </c>
      <c r="H160" s="2">
        <f t="shared" si="22"/>
        <v>1.2333762135663044</v>
      </c>
      <c r="I160" s="2">
        <f t="shared" si="23"/>
        <v>55.224740286672173</v>
      </c>
    </row>
    <row r="161" spans="1:9" ht="13.5" x14ac:dyDescent="0.25">
      <c r="A161" s="3">
        <f>TITRES_STAT!B164</f>
        <v>42237</v>
      </c>
      <c r="B161" s="6">
        <f>TITRES_STAT!D164</f>
        <v>6.3719000000000001</v>
      </c>
      <c r="C161" s="2">
        <f t="shared" si="18"/>
        <v>-5.7999999999998053E-3</v>
      </c>
      <c r="D161" s="2">
        <f t="shared" si="19"/>
        <v>0</v>
      </c>
      <c r="E161" s="2">
        <f t="shared" si="20"/>
        <v>5.7999999999998053E-3</v>
      </c>
      <c r="F161" s="2">
        <f t="shared" si="24"/>
        <v>1.2751044737346395E-2</v>
      </c>
      <c r="G161" s="2">
        <f t="shared" si="24"/>
        <v>1.0752611196075868E-2</v>
      </c>
      <c r="H161" s="2">
        <f t="shared" si="22"/>
        <v>1.1858556498350699</v>
      </c>
      <c r="I161" s="2">
        <f t="shared" si="23"/>
        <v>54.251324872461119</v>
      </c>
    </row>
    <row r="162" spans="1:9" ht="13.5" x14ac:dyDescent="0.25">
      <c r="A162" s="3">
        <f>TITRES_STAT!B165</f>
        <v>42240</v>
      </c>
      <c r="B162" s="6">
        <f>TITRES_STAT!D165</f>
        <v>6.3601000000000001</v>
      </c>
      <c r="C162" s="2">
        <f t="shared" si="18"/>
        <v>-1.1800000000000033E-2</v>
      </c>
      <c r="D162" s="2">
        <f t="shared" si="19"/>
        <v>0</v>
      </c>
      <c r="E162" s="2">
        <f t="shared" si="20"/>
        <v>1.1800000000000033E-2</v>
      </c>
      <c r="F162" s="2">
        <f t="shared" si="24"/>
        <v>1.1840255827535938E-2</v>
      </c>
      <c r="G162" s="2">
        <f t="shared" si="24"/>
        <v>1.0827424682070453E-2</v>
      </c>
      <c r="H162" s="2">
        <f t="shared" si="22"/>
        <v>1.0935431254620198</v>
      </c>
      <c r="I162" s="2">
        <f t="shared" si="23"/>
        <v>52.23408642325856</v>
      </c>
    </row>
    <row r="163" spans="1:9" ht="13.5" x14ac:dyDescent="0.25">
      <c r="A163" s="3">
        <f>TITRES_STAT!B166</f>
        <v>42241</v>
      </c>
      <c r="B163" s="6">
        <f>TITRES_STAT!D166</f>
        <v>6.3014999999999999</v>
      </c>
      <c r="C163" s="2">
        <f t="shared" si="18"/>
        <v>-5.8600000000000207E-2</v>
      </c>
      <c r="D163" s="2">
        <f t="shared" si="19"/>
        <v>0</v>
      </c>
      <c r="E163" s="2">
        <f t="shared" si="20"/>
        <v>5.8600000000000207E-2</v>
      </c>
      <c r="F163" s="2">
        <f t="shared" si="24"/>
        <v>1.0994523268426228E-2</v>
      </c>
      <c r="G163" s="2">
        <f t="shared" si="24"/>
        <v>1.4239751490494007E-2</v>
      </c>
      <c r="H163" s="2">
        <f t="shared" si="22"/>
        <v>0.77210078250072078</v>
      </c>
      <c r="I163" s="2">
        <f t="shared" si="23"/>
        <v>43.569800889719247</v>
      </c>
    </row>
    <row r="164" spans="1:9" ht="13.5" x14ac:dyDescent="0.25">
      <c r="A164" s="3">
        <f>TITRES_STAT!B167</f>
        <v>42242</v>
      </c>
      <c r="B164" s="6">
        <f>TITRES_STAT!D167</f>
        <v>6.3308</v>
      </c>
      <c r="C164" s="2">
        <f t="shared" si="18"/>
        <v>2.9300000000000104E-2</v>
      </c>
      <c r="D164" s="2">
        <f t="shared" si="19"/>
        <v>2.9300000000000104E-2</v>
      </c>
      <c r="E164" s="2">
        <f t="shared" si="20"/>
        <v>0</v>
      </c>
      <c r="F164" s="2">
        <f t="shared" si="24"/>
        <v>1.2302057320681504E-2</v>
      </c>
      <c r="G164" s="2">
        <f t="shared" si="24"/>
        <v>1.3222626384030147E-2</v>
      </c>
      <c r="H164" s="2">
        <f t="shared" si="22"/>
        <v>0.93037925775014885</v>
      </c>
      <c r="I164" s="2">
        <f t="shared" si="23"/>
        <v>48.196708186478496</v>
      </c>
    </row>
    <row r="165" spans="1:9" ht="13.5" x14ac:dyDescent="0.25">
      <c r="A165" s="3">
        <f>TITRES_STAT!B168</f>
        <v>42243</v>
      </c>
      <c r="B165" s="6">
        <f>TITRES_STAT!D168</f>
        <v>6.2721999999999998</v>
      </c>
      <c r="C165" s="2">
        <f t="shared" si="18"/>
        <v>-5.8600000000000207E-2</v>
      </c>
      <c r="D165" s="2">
        <f t="shared" si="19"/>
        <v>0</v>
      </c>
      <c r="E165" s="2">
        <f t="shared" si="20"/>
        <v>5.8600000000000207E-2</v>
      </c>
      <c r="F165" s="2">
        <f t="shared" si="24"/>
        <v>1.1423338940632825E-2</v>
      </c>
      <c r="G165" s="2">
        <f t="shared" si="24"/>
        <v>1.6463867356599438E-2</v>
      </c>
      <c r="H165" s="2">
        <f t="shared" si="22"/>
        <v>0.69384298920835585</v>
      </c>
      <c r="I165" s="2">
        <f t="shared" si="23"/>
        <v>40.962650825897043</v>
      </c>
    </row>
    <row r="166" spans="1:9" ht="13.5" x14ac:dyDescent="0.25">
      <c r="A166" s="3">
        <f>TITRES_STAT!B169</f>
        <v>42244</v>
      </c>
      <c r="B166" s="6">
        <f>TITRES_STAT!D169</f>
        <v>6.2721999999999998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1.0607386159159052E-2</v>
      </c>
      <c r="G166" s="2">
        <f t="shared" si="24"/>
        <v>1.5287876831128049E-2</v>
      </c>
      <c r="H166" s="2">
        <f t="shared" si="22"/>
        <v>0.69384298920835585</v>
      </c>
      <c r="I166" s="2">
        <f t="shared" si="23"/>
        <v>40.962650825897043</v>
      </c>
    </row>
    <row r="167" spans="1:9" ht="13.5" x14ac:dyDescent="0.25">
      <c r="A167" s="3">
        <f>TITRES_STAT!B170</f>
        <v>42247</v>
      </c>
      <c r="B167" s="6">
        <f>TITRES_STAT!D170</f>
        <v>6.2721999999999998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9.8497157192191202E-3</v>
      </c>
      <c r="G167" s="2">
        <f t="shared" si="24"/>
        <v>1.4195885628904616E-2</v>
      </c>
      <c r="H167" s="2">
        <f t="shared" si="22"/>
        <v>0.69384298920835596</v>
      </c>
      <c r="I167" s="2">
        <f t="shared" si="23"/>
        <v>40.96265082589705</v>
      </c>
    </row>
    <row r="168" spans="1:9" ht="13.5" x14ac:dyDescent="0.25">
      <c r="A168" s="3">
        <f>TITRES_STAT!B171</f>
        <v>42248</v>
      </c>
      <c r="B168" s="6">
        <f>TITRES_STAT!D171</f>
        <v>6.3014999999999999</v>
      </c>
      <c r="C168" s="2">
        <f t="shared" si="18"/>
        <v>2.9300000000000104E-2</v>
      </c>
      <c r="D168" s="2">
        <f t="shared" si="19"/>
        <v>2.9300000000000104E-2</v>
      </c>
      <c r="E168" s="2">
        <f t="shared" si="20"/>
        <v>0</v>
      </c>
      <c r="F168" s="2">
        <f t="shared" si="24"/>
        <v>1.1239021739274905E-2</v>
      </c>
      <c r="G168" s="2">
        <f t="shared" si="24"/>
        <v>1.3181893798268573E-2</v>
      </c>
      <c r="H168" s="2">
        <f t="shared" si="22"/>
        <v>0.85261055135728203</v>
      </c>
      <c r="I168" s="2">
        <f t="shared" si="23"/>
        <v>46.022114617269779</v>
      </c>
    </row>
    <row r="169" spans="1:9" ht="13.5" x14ac:dyDescent="0.25">
      <c r="A169" s="3">
        <f>TITRES_STAT!B172</f>
        <v>42249</v>
      </c>
      <c r="B169" s="6">
        <f>TITRES_STAT!D172</f>
        <v>6.2721999999999998</v>
      </c>
      <c r="C169" s="2">
        <f t="shared" si="18"/>
        <v>-2.9300000000000104E-2</v>
      </c>
      <c r="D169" s="2">
        <f t="shared" si="19"/>
        <v>0</v>
      </c>
      <c r="E169" s="2">
        <f t="shared" si="20"/>
        <v>2.9300000000000104E-2</v>
      </c>
      <c r="F169" s="2">
        <f t="shared" si="24"/>
        <v>1.043623447218384E-2</v>
      </c>
      <c r="G169" s="2">
        <f t="shared" si="24"/>
        <v>1.4333187098392253E-2</v>
      </c>
      <c r="H169" s="2">
        <f t="shared" si="22"/>
        <v>0.72811681034670006</v>
      </c>
      <c r="I169" s="2">
        <f t="shared" si="23"/>
        <v>42.13354132008142</v>
      </c>
    </row>
    <row r="170" spans="1:9" ht="13.5" x14ac:dyDescent="0.25">
      <c r="A170" s="3">
        <f>TITRES_STAT!B173</f>
        <v>42250</v>
      </c>
      <c r="B170" s="6">
        <f>TITRES_STAT!D173</f>
        <v>6.2428999999999997</v>
      </c>
      <c r="C170" s="2">
        <f t="shared" si="18"/>
        <v>-2.9300000000000104E-2</v>
      </c>
      <c r="D170" s="2">
        <f t="shared" si="19"/>
        <v>0</v>
      </c>
      <c r="E170" s="2">
        <f t="shared" si="20"/>
        <v>2.9300000000000104E-2</v>
      </c>
      <c r="F170" s="2">
        <f t="shared" si="24"/>
        <v>9.6907891527421384E-3</v>
      </c>
      <c r="G170" s="2">
        <f t="shared" si="24"/>
        <v>1.5402245162792814E-2</v>
      </c>
      <c r="H170" s="2">
        <f t="shared" si="22"/>
        <v>0.6291802948411811</v>
      </c>
      <c r="I170" s="2">
        <f t="shared" si="23"/>
        <v>38.619439286952343</v>
      </c>
    </row>
    <row r="171" spans="1:9" ht="13.5" x14ac:dyDescent="0.25">
      <c r="A171" s="3">
        <f>TITRES_STAT!B174</f>
        <v>42251</v>
      </c>
      <c r="B171" s="6">
        <f>TITRES_STAT!D174</f>
        <v>6.2428999999999997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8.998589927546272E-3</v>
      </c>
      <c r="G171" s="2">
        <f t="shared" si="24"/>
        <v>1.4302084794021898E-2</v>
      </c>
      <c r="H171" s="2">
        <f t="shared" si="22"/>
        <v>0.62918029484118121</v>
      </c>
      <c r="I171" s="2">
        <f t="shared" si="23"/>
        <v>38.619439286952343</v>
      </c>
    </row>
    <row r="172" spans="1:9" ht="13.5" x14ac:dyDescent="0.25">
      <c r="A172" s="3">
        <f>TITRES_STAT!B175</f>
        <v>42254</v>
      </c>
      <c r="B172" s="6">
        <f>TITRES_STAT!D175</f>
        <v>6.1550000000000002</v>
      </c>
      <c r="C172" s="2">
        <f t="shared" si="18"/>
        <v>-8.7899999999999423E-2</v>
      </c>
      <c r="D172" s="2">
        <f t="shared" si="19"/>
        <v>0</v>
      </c>
      <c r="E172" s="2">
        <f t="shared" si="20"/>
        <v>8.7899999999999423E-2</v>
      </c>
      <c r="F172" s="2">
        <f t="shared" si="24"/>
        <v>8.3558335041501088E-3</v>
      </c>
      <c r="G172" s="2">
        <f t="shared" si="24"/>
        <v>1.9559078737306008E-2</v>
      </c>
      <c r="H172" s="2">
        <f t="shared" si="22"/>
        <v>0.42720997324953808</v>
      </c>
      <c r="I172" s="2">
        <f t="shared" si="23"/>
        <v>29.933225051451018</v>
      </c>
    </row>
    <row r="173" spans="1:9" ht="13.5" x14ac:dyDescent="0.25">
      <c r="A173" s="3">
        <f>TITRES_STAT!B176</f>
        <v>42255</v>
      </c>
      <c r="B173" s="6">
        <f>TITRES_STAT!D176</f>
        <v>6.1550000000000002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7.758988253853673E-3</v>
      </c>
      <c r="G173" s="2">
        <f t="shared" si="25"/>
        <v>1.8162001684641296E-2</v>
      </c>
      <c r="H173" s="2">
        <f t="shared" si="22"/>
        <v>0.42720997324953808</v>
      </c>
      <c r="I173" s="2">
        <f t="shared" si="23"/>
        <v>29.933225051451018</v>
      </c>
    </row>
    <row r="174" spans="1:9" ht="13.5" x14ac:dyDescent="0.25">
      <c r="A174" s="3">
        <f>TITRES_STAT!B177</f>
        <v>42256</v>
      </c>
      <c r="B174" s="6">
        <f>TITRES_STAT!D177</f>
        <v>6.1139000000000001</v>
      </c>
      <c r="C174" s="2">
        <f t="shared" si="18"/>
        <v>-4.1100000000000136E-2</v>
      </c>
      <c r="D174" s="2">
        <f t="shared" si="19"/>
        <v>0</v>
      </c>
      <c r="E174" s="2">
        <f t="shared" si="20"/>
        <v>4.1100000000000136E-2</v>
      </c>
      <c r="F174" s="2">
        <f t="shared" si="25"/>
        <v>7.2047748071498389E-3</v>
      </c>
      <c r="G174" s="2">
        <f t="shared" si="25"/>
        <v>1.9800430135738352E-2</v>
      </c>
      <c r="H174" s="2">
        <f t="shared" si="22"/>
        <v>0.36386961079929969</v>
      </c>
      <c r="I174" s="2">
        <f t="shared" si="23"/>
        <v>26.67920803558728</v>
      </c>
    </row>
    <row r="175" spans="1:9" ht="13.5" x14ac:dyDescent="0.25">
      <c r="A175" s="3">
        <f>TITRES_STAT!B178</f>
        <v>42257</v>
      </c>
      <c r="B175" s="6">
        <f>TITRES_STAT!D178</f>
        <v>6.1432000000000002</v>
      </c>
      <c r="C175" s="2">
        <f t="shared" si="18"/>
        <v>2.9300000000000104E-2</v>
      </c>
      <c r="D175" s="2">
        <f t="shared" si="19"/>
        <v>2.9300000000000104E-2</v>
      </c>
      <c r="E175" s="2">
        <f t="shared" si="20"/>
        <v>0</v>
      </c>
      <c r="F175" s="2">
        <f t="shared" si="25"/>
        <v>8.7830051780677151E-3</v>
      </c>
      <c r="G175" s="2">
        <f t="shared" si="25"/>
        <v>1.838611369747133E-2</v>
      </c>
      <c r="H175" s="2">
        <f t="shared" si="22"/>
        <v>0.47769775182428331</v>
      </c>
      <c r="I175" s="2">
        <f t="shared" si="23"/>
        <v>32.327162387202947</v>
      </c>
    </row>
    <row r="176" spans="1:9" ht="13.5" x14ac:dyDescent="0.25">
      <c r="A176" s="3">
        <f>TITRES_STAT!B179</f>
        <v>42258</v>
      </c>
      <c r="B176" s="6">
        <f>TITRES_STAT!D179</f>
        <v>6.1666999999999996</v>
      </c>
      <c r="C176" s="2">
        <f t="shared" si="18"/>
        <v>2.349999999999941E-2</v>
      </c>
      <c r="D176" s="2">
        <f t="shared" si="19"/>
        <v>2.349999999999941E-2</v>
      </c>
      <c r="E176" s="2">
        <f t="shared" si="20"/>
        <v>0</v>
      </c>
      <c r="F176" s="2">
        <f t="shared" si="25"/>
        <v>9.8342190939199794E-3</v>
      </c>
      <c r="G176" s="2">
        <f t="shared" si="25"/>
        <v>1.7072819861937663E-2</v>
      </c>
      <c r="H176" s="2">
        <f t="shared" si="22"/>
        <v>0.57601609888970351</v>
      </c>
      <c r="I176" s="2">
        <f t="shared" si="23"/>
        <v>36.548871505532489</v>
      </c>
    </row>
    <row r="177" spans="1:9" ht="13.5" x14ac:dyDescent="0.25">
      <c r="A177" s="3">
        <f>TITRES_STAT!B180</f>
        <v>42261</v>
      </c>
      <c r="B177" s="6">
        <f>TITRES_STAT!D180</f>
        <v>6.1550000000000002</v>
      </c>
      <c r="C177" s="2">
        <f t="shared" si="18"/>
        <v>-1.1699999999999378E-2</v>
      </c>
      <c r="D177" s="2">
        <f t="shared" si="19"/>
        <v>0</v>
      </c>
      <c r="E177" s="2">
        <f t="shared" si="20"/>
        <v>1.1699999999999378E-2</v>
      </c>
      <c r="F177" s="2">
        <f t="shared" si="25"/>
        <v>9.1317748729256958E-3</v>
      </c>
      <c r="G177" s="2">
        <f t="shared" si="25"/>
        <v>1.6689047014656355E-2</v>
      </c>
      <c r="H177" s="2">
        <f t="shared" si="22"/>
        <v>0.54717173874015412</v>
      </c>
      <c r="I177" s="2">
        <f t="shared" si="23"/>
        <v>35.365934177786258</v>
      </c>
    </row>
    <row r="178" spans="1:9" ht="13.5" x14ac:dyDescent="0.25">
      <c r="A178" s="3">
        <f>TITRES_STAT!B181</f>
        <v>42262</v>
      </c>
      <c r="B178" s="6">
        <f>TITRES_STAT!D181</f>
        <v>6.1550000000000002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8.4795052391452887E-3</v>
      </c>
      <c r="G178" s="2">
        <f t="shared" si="25"/>
        <v>1.5496972227895187E-2</v>
      </c>
      <c r="H178" s="2">
        <f t="shared" si="22"/>
        <v>0.54717173874015412</v>
      </c>
      <c r="I178" s="2">
        <f t="shared" si="23"/>
        <v>35.365934177786258</v>
      </c>
    </row>
    <row r="179" spans="1:9" ht="13.5" x14ac:dyDescent="0.25">
      <c r="A179" s="3">
        <f>TITRES_STAT!B182</f>
        <v>42263</v>
      </c>
      <c r="B179" s="6">
        <f>TITRES_STAT!D182</f>
        <v>6.1550000000000002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7.873826293492054E-3</v>
      </c>
      <c r="G179" s="2">
        <f t="shared" si="25"/>
        <v>1.4390045640188389E-2</v>
      </c>
      <c r="H179" s="2">
        <f t="shared" si="22"/>
        <v>0.54717173874015401</v>
      </c>
      <c r="I179" s="2">
        <f t="shared" si="23"/>
        <v>35.365934177786258</v>
      </c>
    </row>
    <row r="180" spans="1:9" ht="13.5" x14ac:dyDescent="0.25">
      <c r="A180" s="3">
        <f>TITRES_STAT!B183</f>
        <v>42264</v>
      </c>
      <c r="B180" s="6">
        <f>TITRES_STAT!D183</f>
        <v>6.1843000000000004</v>
      </c>
      <c r="C180" s="2">
        <f t="shared" si="18"/>
        <v>2.9300000000000104E-2</v>
      </c>
      <c r="D180" s="2">
        <f t="shared" si="19"/>
        <v>2.9300000000000104E-2</v>
      </c>
      <c r="E180" s="2">
        <f t="shared" si="20"/>
        <v>0</v>
      </c>
      <c r="F180" s="2">
        <f t="shared" si="25"/>
        <v>9.4042672725283428E-3</v>
      </c>
      <c r="G180" s="2">
        <f t="shared" si="25"/>
        <v>1.3362185237317789E-2</v>
      </c>
      <c r="H180" s="2">
        <f t="shared" si="22"/>
        <v>0.70379710395453809</v>
      </c>
      <c r="I180" s="2">
        <f t="shared" si="23"/>
        <v>41.307565456063678</v>
      </c>
    </row>
    <row r="181" spans="1:9" ht="13.5" x14ac:dyDescent="0.25">
      <c r="A181" s="3">
        <f>TITRES_STAT!B184</f>
        <v>42265</v>
      </c>
      <c r="B181" s="6">
        <f>TITRES_STAT!D184</f>
        <v>6.1550000000000002</v>
      </c>
      <c r="C181" s="2">
        <f t="shared" si="18"/>
        <v>-2.9300000000000104E-2</v>
      </c>
      <c r="D181" s="2">
        <f t="shared" si="19"/>
        <v>0</v>
      </c>
      <c r="E181" s="2">
        <f t="shared" si="20"/>
        <v>2.9300000000000104E-2</v>
      </c>
      <c r="F181" s="2">
        <f t="shared" si="25"/>
        <v>8.7325338959191763E-3</v>
      </c>
      <c r="G181" s="2">
        <f t="shared" si="25"/>
        <v>1.4500600577509385E-2</v>
      </c>
      <c r="H181" s="2">
        <f t="shared" si="22"/>
        <v>0.60221877357710596</v>
      </c>
      <c r="I181" s="2">
        <f t="shared" si="23"/>
        <v>37.586550819935489</v>
      </c>
    </row>
    <row r="182" spans="1:9" ht="13.5" x14ac:dyDescent="0.25">
      <c r="A182" s="3">
        <f>TITRES_STAT!B185</f>
        <v>42268</v>
      </c>
      <c r="B182" s="6">
        <f>TITRES_STAT!D185</f>
        <v>6.2135999999999996</v>
      </c>
      <c r="C182" s="2">
        <f t="shared" si="18"/>
        <v>5.8599999999999319E-2</v>
      </c>
      <c r="D182" s="2">
        <f t="shared" si="19"/>
        <v>5.8599999999999319E-2</v>
      </c>
      <c r="E182" s="2">
        <f t="shared" si="20"/>
        <v>0</v>
      </c>
      <c r="F182" s="2">
        <f t="shared" si="25"/>
        <v>1.229449576049633E-2</v>
      </c>
      <c r="G182" s="2">
        <f t="shared" si="25"/>
        <v>1.3464843393401571E-2</v>
      </c>
      <c r="H182" s="2">
        <f t="shared" si="22"/>
        <v>0.91308122948694914</v>
      </c>
      <c r="I182" s="2">
        <f t="shared" si="23"/>
        <v>47.728304235770459</v>
      </c>
    </row>
    <row r="183" spans="1:9" ht="13.5" x14ac:dyDescent="0.25">
      <c r="A183" s="3">
        <f>TITRES_STAT!B186</f>
        <v>42269</v>
      </c>
      <c r="B183" s="6">
        <f>TITRES_STAT!D186</f>
        <v>6.1843000000000004</v>
      </c>
      <c r="C183" s="2">
        <f t="shared" si="18"/>
        <v>-2.9299999999999216E-2</v>
      </c>
      <c r="D183" s="2">
        <f t="shared" si="19"/>
        <v>0</v>
      </c>
      <c r="E183" s="2">
        <f t="shared" si="20"/>
        <v>2.9299999999999216E-2</v>
      </c>
      <c r="F183" s="2">
        <f t="shared" si="25"/>
        <v>1.141631749188945E-2</v>
      </c>
      <c r="G183" s="2">
        <f t="shared" si="25"/>
        <v>1.4595926008158544E-2</v>
      </c>
      <c r="H183" s="2">
        <f t="shared" si="22"/>
        <v>0.7821578079738265</v>
      </c>
      <c r="I183" s="2">
        <f t="shared" si="23"/>
        <v>43.888246286285863</v>
      </c>
    </row>
    <row r="184" spans="1:9" ht="13.5" x14ac:dyDescent="0.25">
      <c r="A184" s="3">
        <f>TITRES_STAT!B187</f>
        <v>42270</v>
      </c>
      <c r="B184" s="6">
        <f>TITRES_STAT!D187</f>
        <v>6.2135999999999996</v>
      </c>
      <c r="C184" s="2">
        <f t="shared" si="18"/>
        <v>2.9299999999999216E-2</v>
      </c>
      <c r="D184" s="2">
        <f t="shared" si="19"/>
        <v>2.9299999999999216E-2</v>
      </c>
      <c r="E184" s="2">
        <f t="shared" si="20"/>
        <v>0</v>
      </c>
      <c r="F184" s="2">
        <f t="shared" si="25"/>
        <v>1.2693723385325862E-2</v>
      </c>
      <c r="G184" s="2">
        <f t="shared" si="25"/>
        <v>1.3553359864718647E-2</v>
      </c>
      <c r="H184" s="2">
        <f t="shared" si="22"/>
        <v>0.93657392056485256</v>
      </c>
      <c r="I184" s="2">
        <f t="shared" si="23"/>
        <v>48.36241522304897</v>
      </c>
    </row>
    <row r="185" spans="1:9" ht="13.5" x14ac:dyDescent="0.25">
      <c r="A185" s="3">
        <f>TITRES_STAT!B188</f>
        <v>42275</v>
      </c>
      <c r="B185" s="6">
        <f>TITRES_STAT!D188</f>
        <v>6.2135999999999996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1.1787028857802586E-2</v>
      </c>
      <c r="G185" s="2">
        <f t="shared" si="25"/>
        <v>1.2585262731524457E-2</v>
      </c>
      <c r="H185" s="2">
        <f t="shared" si="22"/>
        <v>0.93657392056485256</v>
      </c>
      <c r="I185" s="2">
        <f t="shared" si="23"/>
        <v>48.36241522304897</v>
      </c>
    </row>
    <row r="186" spans="1:9" ht="13.5" x14ac:dyDescent="0.25">
      <c r="A186" s="3">
        <f>TITRES_STAT!B189</f>
        <v>42276</v>
      </c>
      <c r="B186" s="6">
        <f>TITRES_STAT!D189</f>
        <v>6.1550000000000002</v>
      </c>
      <c r="C186" s="2">
        <f t="shared" si="18"/>
        <v>-5.8599999999999319E-2</v>
      </c>
      <c r="D186" s="2">
        <f t="shared" si="19"/>
        <v>0</v>
      </c>
      <c r="E186" s="2">
        <f t="shared" si="20"/>
        <v>5.8599999999999319E-2</v>
      </c>
      <c r="F186" s="2">
        <f t="shared" si="25"/>
        <v>1.0945098225102401E-2</v>
      </c>
      <c r="G186" s="2">
        <f t="shared" si="25"/>
        <v>1.5872029679272662E-2</v>
      </c>
      <c r="H186" s="2">
        <f t="shared" si="22"/>
        <v>0.68958403217930231</v>
      </c>
      <c r="I186" s="2">
        <f t="shared" si="23"/>
        <v>40.81383459157373</v>
      </c>
    </row>
    <row r="187" spans="1:9" ht="13.5" x14ac:dyDescent="0.25">
      <c r="A187" s="3">
        <f>TITRES_STAT!B190</f>
        <v>42277</v>
      </c>
      <c r="B187" s="6">
        <f>TITRES_STAT!D190</f>
        <v>6.1843000000000004</v>
      </c>
      <c r="C187" s="2">
        <f t="shared" si="18"/>
        <v>2.9300000000000104E-2</v>
      </c>
      <c r="D187" s="2">
        <f t="shared" si="19"/>
        <v>2.9300000000000104E-2</v>
      </c>
      <c r="E187" s="2">
        <f t="shared" si="20"/>
        <v>0</v>
      </c>
      <c r="F187" s="2">
        <f t="shared" si="25"/>
        <v>1.2256162637595092E-2</v>
      </c>
      <c r="G187" s="2">
        <f t="shared" si="25"/>
        <v>1.4738313273610328E-2</v>
      </c>
      <c r="H187" s="2">
        <f t="shared" si="22"/>
        <v>0.83158516243105995</v>
      </c>
      <c r="I187" s="2">
        <f t="shared" si="23"/>
        <v>45.402484115305803</v>
      </c>
    </row>
    <row r="188" spans="1:9" ht="13.5" x14ac:dyDescent="0.25">
      <c r="A188" s="3">
        <f>TITRES_STAT!B191</f>
        <v>42278</v>
      </c>
      <c r="B188" s="6">
        <f>TITRES_STAT!D191</f>
        <v>6.1550000000000002</v>
      </c>
      <c r="C188" s="2">
        <f t="shared" si="18"/>
        <v>-2.9300000000000104E-2</v>
      </c>
      <c r="D188" s="2">
        <f t="shared" si="19"/>
        <v>0</v>
      </c>
      <c r="E188" s="2">
        <f t="shared" si="20"/>
        <v>2.9300000000000104E-2</v>
      </c>
      <c r="F188" s="2">
        <f t="shared" si="25"/>
        <v>1.1380722449195442E-2</v>
      </c>
      <c r="G188" s="2">
        <f t="shared" si="25"/>
        <v>1.5778433754066741E-2</v>
      </c>
      <c r="H188" s="2">
        <f t="shared" si="22"/>
        <v>0.72128340661582901</v>
      </c>
      <c r="I188" s="2">
        <f t="shared" si="23"/>
        <v>41.903814551604015</v>
      </c>
    </row>
    <row r="189" spans="1:9" ht="13.5" x14ac:dyDescent="0.25">
      <c r="A189" s="3">
        <f>TITRES_STAT!B192</f>
        <v>42279</v>
      </c>
      <c r="B189" s="6">
        <f>TITRES_STAT!D192</f>
        <v>6.1550000000000002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1.0567813702824339E-2</v>
      </c>
      <c r="G189" s="2">
        <f t="shared" si="26"/>
        <v>1.4651402771633402E-2</v>
      </c>
      <c r="H189" s="2">
        <f t="shared" si="22"/>
        <v>0.72128340661582901</v>
      </c>
      <c r="I189" s="2">
        <f t="shared" si="23"/>
        <v>41.903814551604015</v>
      </c>
    </row>
    <row r="190" spans="1:9" ht="13.5" x14ac:dyDescent="0.25">
      <c r="A190" s="3">
        <f>TITRES_STAT!B193</f>
        <v>42282</v>
      </c>
      <c r="B190" s="6">
        <f>TITRES_STAT!D193</f>
        <v>6.1374000000000004</v>
      </c>
      <c r="C190" s="2">
        <f t="shared" si="18"/>
        <v>-1.7599999999999838E-2</v>
      </c>
      <c r="D190" s="2">
        <f t="shared" si="19"/>
        <v>0</v>
      </c>
      <c r="E190" s="2">
        <f t="shared" si="20"/>
        <v>1.7599999999999838E-2</v>
      </c>
      <c r="F190" s="2">
        <f t="shared" si="26"/>
        <v>9.8129698669083155E-3</v>
      </c>
      <c r="G190" s="2">
        <f t="shared" si="26"/>
        <v>1.4862016859373861E-2</v>
      </c>
      <c r="H190" s="2">
        <f t="shared" si="22"/>
        <v>0.66027174910106634</v>
      </c>
      <c r="I190" s="2">
        <f t="shared" si="23"/>
        <v>39.768896233918476</v>
      </c>
    </row>
    <row r="191" spans="1:9" ht="13.5" x14ac:dyDescent="0.25">
      <c r="A191" s="3">
        <f>TITRES_STAT!B194</f>
        <v>42283</v>
      </c>
      <c r="B191" s="6">
        <f>TITRES_STAT!D194</f>
        <v>6.1490999999999998</v>
      </c>
      <c r="C191" s="2">
        <f t="shared" si="18"/>
        <v>1.1699999999999378E-2</v>
      </c>
      <c r="D191" s="2">
        <f t="shared" si="19"/>
        <v>1.1699999999999378E-2</v>
      </c>
      <c r="E191" s="2">
        <f t="shared" si="20"/>
        <v>0</v>
      </c>
      <c r="F191" s="2">
        <f t="shared" si="26"/>
        <v>9.9477577335576762E-3</v>
      </c>
      <c r="G191" s="2">
        <f t="shared" si="26"/>
        <v>1.3800444226561442E-2</v>
      </c>
      <c r="H191" s="2">
        <f t="shared" si="22"/>
        <v>0.72082880596056642</v>
      </c>
      <c r="I191" s="2">
        <f t="shared" si="23"/>
        <v>41.888466967996841</v>
      </c>
    </row>
    <row r="192" spans="1:9" ht="13.5" x14ac:dyDescent="0.25">
      <c r="A192" s="3">
        <f>TITRES_STAT!B195</f>
        <v>42284</v>
      </c>
      <c r="B192" s="6">
        <f>TITRES_STAT!D195</f>
        <v>6.1432000000000002</v>
      </c>
      <c r="C192" s="2">
        <f t="shared" si="18"/>
        <v>-5.8999999999995723E-3</v>
      </c>
      <c r="D192" s="2">
        <f t="shared" si="19"/>
        <v>0</v>
      </c>
      <c r="E192" s="2">
        <f t="shared" si="20"/>
        <v>5.8999999999995723E-3</v>
      </c>
      <c r="F192" s="2">
        <f t="shared" si="26"/>
        <v>9.237203609732127E-3</v>
      </c>
      <c r="G192" s="2">
        <f t="shared" si="26"/>
        <v>1.3236126781807023E-2</v>
      </c>
      <c r="H192" s="2">
        <f t="shared" si="22"/>
        <v>0.69787814532183301</v>
      </c>
      <c r="I192" s="2">
        <f t="shared" si="23"/>
        <v>41.102958256733444</v>
      </c>
    </row>
    <row r="193" spans="1:9" ht="13.5" x14ac:dyDescent="0.25">
      <c r="A193" s="3">
        <f>TITRES_STAT!B196</f>
        <v>42285</v>
      </c>
      <c r="B193" s="6">
        <f>TITRES_STAT!D196</f>
        <v>6.1257000000000001</v>
      </c>
      <c r="C193" s="2">
        <f t="shared" si="18"/>
        <v>-1.7500000000000071E-2</v>
      </c>
      <c r="D193" s="2">
        <f t="shared" si="19"/>
        <v>0</v>
      </c>
      <c r="E193" s="2">
        <f t="shared" si="20"/>
        <v>1.7500000000000071E-2</v>
      </c>
      <c r="F193" s="2">
        <f t="shared" si="26"/>
        <v>8.5774033518941188E-3</v>
      </c>
      <c r="G193" s="2">
        <f t="shared" si="26"/>
        <v>1.3540689154535098E-2</v>
      </c>
      <c r="H193" s="2">
        <f t="shared" si="22"/>
        <v>0.63345397372343804</v>
      </c>
      <c r="I193" s="2">
        <f t="shared" si="23"/>
        <v>38.780032000503063</v>
      </c>
    </row>
    <row r="194" spans="1:9" ht="13.5" x14ac:dyDescent="0.25">
      <c r="A194" s="3">
        <f>TITRES_STAT!B197</f>
        <v>42286</v>
      </c>
      <c r="B194" s="6">
        <f>TITRES_STAT!D197</f>
        <v>6.1257000000000001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7.9647316839016827E-3</v>
      </c>
      <c r="G194" s="2">
        <f t="shared" si="26"/>
        <v>1.2573497072068304E-2</v>
      </c>
      <c r="H194" s="2">
        <f t="shared" si="22"/>
        <v>0.63345397372343826</v>
      </c>
      <c r="I194" s="2">
        <f t="shared" si="23"/>
        <v>38.780032000503063</v>
      </c>
    </row>
    <row r="195" spans="1:9" ht="13.5" x14ac:dyDescent="0.25">
      <c r="A195" s="3">
        <f>TITRES_STAT!B198</f>
        <v>42289</v>
      </c>
      <c r="B195" s="6">
        <f>TITRES_STAT!D198</f>
        <v>6.1257000000000001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7.3958222779087054E-3</v>
      </c>
      <c r="G195" s="2">
        <f t="shared" si="26"/>
        <v>1.167539013834914E-2</v>
      </c>
      <c r="H195" s="2">
        <f t="shared" si="22"/>
        <v>0.63345397372343815</v>
      </c>
      <c r="I195" s="2">
        <f t="shared" si="23"/>
        <v>38.780032000503063</v>
      </c>
    </row>
    <row r="196" spans="1:9" ht="13.5" x14ac:dyDescent="0.25">
      <c r="A196" s="3">
        <f>TITRES_STAT!B199</f>
        <v>42290</v>
      </c>
      <c r="B196" s="6">
        <f>TITRES_STAT!D199</f>
        <v>6.1374000000000004</v>
      </c>
      <c r="C196" s="2">
        <f t="shared" si="27"/>
        <v>1.1700000000000266E-2</v>
      </c>
      <c r="D196" s="2">
        <f t="shared" si="28"/>
        <v>1.1700000000000266E-2</v>
      </c>
      <c r="E196" s="2">
        <f t="shared" si="29"/>
        <v>0</v>
      </c>
      <c r="F196" s="2">
        <f t="shared" si="26"/>
        <v>7.7032635437723884E-3</v>
      </c>
      <c r="G196" s="2">
        <f t="shared" si="26"/>
        <v>1.084143369989563E-2</v>
      </c>
      <c r="H196" s="2">
        <f t="shared" si="22"/>
        <v>0.71053919223308515</v>
      </c>
      <c r="I196" s="2">
        <f t="shared" si="23"/>
        <v>41.538901619990725</v>
      </c>
    </row>
    <row r="197" spans="1:9" ht="13.5" x14ac:dyDescent="0.25">
      <c r="A197" s="3">
        <f>TITRES_STAT!B200</f>
        <v>42293</v>
      </c>
      <c r="B197" s="6">
        <f>TITRES_STAT!D200</f>
        <v>6.1257000000000001</v>
      </c>
      <c r="C197" s="2">
        <f t="shared" si="27"/>
        <v>-1.1700000000000266E-2</v>
      </c>
      <c r="D197" s="2">
        <f t="shared" si="28"/>
        <v>0</v>
      </c>
      <c r="E197" s="2">
        <f t="shared" si="29"/>
        <v>1.1700000000000266E-2</v>
      </c>
      <c r="F197" s="2">
        <f t="shared" si="26"/>
        <v>7.1530304335029318E-3</v>
      </c>
      <c r="G197" s="2">
        <f t="shared" si="26"/>
        <v>1.0902759864188817E-2</v>
      </c>
      <c r="H197" s="2">
        <f t="shared" si="22"/>
        <v>0.6560752068838791</v>
      </c>
      <c r="I197" s="2">
        <f t="shared" si="23"/>
        <v>39.616268884211479</v>
      </c>
    </row>
    <row r="198" spans="1:9" ht="13.5" x14ac:dyDescent="0.25">
      <c r="A198" s="3">
        <f>TITRES_STAT!B201</f>
        <v>42296</v>
      </c>
      <c r="B198" s="6">
        <f>TITRES_STAT!D201</f>
        <v>6.1081000000000003</v>
      </c>
      <c r="C198" s="2">
        <f t="shared" si="27"/>
        <v>-1.7599999999999838E-2</v>
      </c>
      <c r="D198" s="2">
        <f t="shared" si="28"/>
        <v>0</v>
      </c>
      <c r="E198" s="2">
        <f t="shared" si="29"/>
        <v>1.7599999999999838E-2</v>
      </c>
      <c r="F198" s="2">
        <f t="shared" si="26"/>
        <v>6.6420996882527224E-3</v>
      </c>
      <c r="G198" s="2">
        <f t="shared" si="26"/>
        <v>1.138113415960389E-2</v>
      </c>
      <c r="H198" s="2">
        <f t="shared" si="22"/>
        <v>0.58360613231571767</v>
      </c>
      <c r="I198" s="2">
        <f t="shared" si="23"/>
        <v>36.852985120883972</v>
      </c>
    </row>
    <row r="199" spans="1:9" ht="13.5" x14ac:dyDescent="0.25">
      <c r="A199" s="3">
        <f>TITRES_STAT!B202</f>
        <v>42297</v>
      </c>
      <c r="B199" s="6">
        <f>TITRES_STAT!D202</f>
        <v>6.1843000000000004</v>
      </c>
      <c r="C199" s="2">
        <f t="shared" si="27"/>
        <v>7.6200000000000045E-2</v>
      </c>
      <c r="D199" s="2">
        <f t="shared" si="28"/>
        <v>7.6200000000000045E-2</v>
      </c>
      <c r="E199" s="2">
        <f t="shared" si="29"/>
        <v>0</v>
      </c>
      <c r="F199" s="2">
        <f t="shared" si="26"/>
        <v>1.1610521139091818E-2</v>
      </c>
      <c r="G199" s="2">
        <f t="shared" si="26"/>
        <v>1.056819600534647E-2</v>
      </c>
      <c r="H199" s="2">
        <f t="shared" si="22"/>
        <v>1.0986284824030548</v>
      </c>
      <c r="I199" s="2">
        <f t="shared" si="23"/>
        <v>52.349831883776766</v>
      </c>
    </row>
    <row r="200" spans="1:9" ht="13.5" x14ac:dyDescent="0.25">
      <c r="A200" s="3">
        <f>TITRES_STAT!B203</f>
        <v>42298</v>
      </c>
      <c r="B200" s="6">
        <f>TITRES_STAT!D203</f>
        <v>6.2135999999999996</v>
      </c>
      <c r="C200" s="2">
        <f t="shared" si="27"/>
        <v>2.9299999999999216E-2</v>
      </c>
      <c r="D200" s="2">
        <f t="shared" si="28"/>
        <v>2.9299999999999216E-2</v>
      </c>
      <c r="E200" s="2">
        <f t="shared" si="29"/>
        <v>0</v>
      </c>
      <c r="F200" s="2">
        <f t="shared" si="26"/>
        <v>1.2874055343442348E-2</v>
      </c>
      <c r="G200" s="2">
        <f t="shared" si="26"/>
        <v>9.8133248621074375E-3</v>
      </c>
      <c r="H200" s="2">
        <f t="shared" si="22"/>
        <v>1.3118953590493498</v>
      </c>
      <c r="I200" s="2">
        <f t="shared" si="23"/>
        <v>56.745447146396828</v>
      </c>
    </row>
    <row r="201" spans="1:9" ht="13.5" x14ac:dyDescent="0.25">
      <c r="A201" s="3">
        <f>TITRES_STAT!B204</f>
        <v>42299</v>
      </c>
      <c r="B201" s="6">
        <f>TITRES_STAT!D204</f>
        <v>6.2077</v>
      </c>
      <c r="C201" s="2">
        <f t="shared" si="27"/>
        <v>-5.8999999999995723E-3</v>
      </c>
      <c r="D201" s="2">
        <f t="shared" si="28"/>
        <v>0</v>
      </c>
      <c r="E201" s="2">
        <f t="shared" si="29"/>
        <v>5.8999999999995723E-3</v>
      </c>
      <c r="F201" s="2">
        <f t="shared" si="26"/>
        <v>1.1954479961767895E-2</v>
      </c>
      <c r="G201" s="2">
        <f t="shared" si="26"/>
        <v>9.5338016576711621E-3</v>
      </c>
      <c r="H201" s="2">
        <f t="shared" si="22"/>
        <v>1.2539048315683166</v>
      </c>
      <c r="I201" s="2">
        <f t="shared" si="23"/>
        <v>55.632554400969191</v>
      </c>
    </row>
    <row r="202" spans="1:9" ht="13.5" x14ac:dyDescent="0.25">
      <c r="A202" s="3">
        <f>TITRES_STAT!B205</f>
        <v>42300</v>
      </c>
      <c r="B202" s="6">
        <f>TITRES_STAT!D205</f>
        <v>6.2077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1.110058853592733E-2</v>
      </c>
      <c r="G202" s="2">
        <f t="shared" si="26"/>
        <v>8.8528158249803653E-3</v>
      </c>
      <c r="H202" s="2">
        <f t="shared" si="22"/>
        <v>1.2539048315683163</v>
      </c>
      <c r="I202" s="2">
        <f t="shared" si="23"/>
        <v>55.632554400969177</v>
      </c>
    </row>
    <row r="203" spans="1:9" ht="13.5" x14ac:dyDescent="0.25">
      <c r="A203" s="3">
        <f>TITRES_STAT!B206</f>
        <v>42303</v>
      </c>
      <c r="B203" s="6">
        <f>TITRES_STAT!D206</f>
        <v>6.2019000000000002</v>
      </c>
      <c r="C203" s="2">
        <f t="shared" si="27"/>
        <v>-5.7999999999998053E-3</v>
      </c>
      <c r="D203" s="2">
        <f t="shared" si="28"/>
        <v>0</v>
      </c>
      <c r="E203" s="2">
        <f t="shared" si="29"/>
        <v>5.7999999999998053E-3</v>
      </c>
      <c r="F203" s="2">
        <f t="shared" si="26"/>
        <v>1.0307689354789663E-2</v>
      </c>
      <c r="G203" s="2">
        <f t="shared" si="26"/>
        <v>8.6347575517674684E-3</v>
      </c>
      <c r="H203" s="2">
        <f t="shared" si="22"/>
        <v>1.193743923091362</v>
      </c>
      <c r="I203" s="2">
        <f t="shared" si="23"/>
        <v>54.415828143203321</v>
      </c>
    </row>
    <row r="204" spans="1:9" ht="13.5" x14ac:dyDescent="0.25">
      <c r="A204" s="3">
        <f>TITRES_STAT!B207</f>
        <v>42304</v>
      </c>
      <c r="B204" s="6">
        <f>TITRES_STAT!D207</f>
        <v>6.1257000000000001</v>
      </c>
      <c r="C204" s="2">
        <f t="shared" si="27"/>
        <v>-7.6200000000000045E-2</v>
      </c>
      <c r="D204" s="2">
        <f t="shared" si="28"/>
        <v>0</v>
      </c>
      <c r="E204" s="2">
        <f t="shared" si="29"/>
        <v>7.6200000000000045E-2</v>
      </c>
      <c r="F204" s="2">
        <f t="shared" si="26"/>
        <v>9.5714258294475451E-3</v>
      </c>
      <c r="G204" s="2">
        <f t="shared" si="26"/>
        <v>1.3460846298069795E-2</v>
      </c>
      <c r="H204" s="2">
        <f t="shared" si="22"/>
        <v>0.71105676548881114</v>
      </c>
      <c r="I204" s="2">
        <f t="shared" si="23"/>
        <v>41.556585370543097</v>
      </c>
    </row>
    <row r="205" spans="1:9" ht="13.5" x14ac:dyDescent="0.25">
      <c r="A205" s="3">
        <f>TITRES_STAT!B208</f>
        <v>42305</v>
      </c>
      <c r="B205" s="6">
        <f>TITRES_STAT!D208</f>
        <v>6.2428999999999997</v>
      </c>
      <c r="C205" s="2">
        <f t="shared" si="27"/>
        <v>0.11719999999999953</v>
      </c>
      <c r="D205" s="2">
        <f t="shared" si="28"/>
        <v>0.11719999999999953</v>
      </c>
      <c r="E205" s="2">
        <f t="shared" si="29"/>
        <v>0</v>
      </c>
      <c r="F205" s="2">
        <f t="shared" ref="F205:G220" si="30">((F204*13)+D205)/14</f>
        <v>1.7259181127344116E-2</v>
      </c>
      <c r="G205" s="2">
        <f t="shared" si="30"/>
        <v>1.2499357276779094E-2</v>
      </c>
      <c r="H205" s="2">
        <f t="shared" si="22"/>
        <v>1.3808054882475975</v>
      </c>
      <c r="I205" s="2">
        <f t="shared" si="23"/>
        <v>57.99740865281462</v>
      </c>
    </row>
    <row r="206" spans="1:9" ht="13.5" x14ac:dyDescent="0.25">
      <c r="A206" s="3">
        <f>TITRES_STAT!B209</f>
        <v>42306</v>
      </c>
      <c r="B206" s="6">
        <f>TITRES_STAT!D209</f>
        <v>6.2428999999999997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1.6026382475390965E-2</v>
      </c>
      <c r="G206" s="2">
        <f t="shared" si="30"/>
        <v>1.1606546042723443E-2</v>
      </c>
      <c r="H206" s="2">
        <f t="shared" si="22"/>
        <v>1.3808054882475975</v>
      </c>
      <c r="I206" s="2">
        <f t="shared" si="23"/>
        <v>57.99740865281462</v>
      </c>
    </row>
    <row r="207" spans="1:9" ht="13.5" x14ac:dyDescent="0.25">
      <c r="A207" s="3">
        <f>TITRES_STAT!B210</f>
        <v>42307</v>
      </c>
      <c r="B207" s="6">
        <f>TITRES_STAT!D210</f>
        <v>6.2370000000000001</v>
      </c>
      <c r="C207" s="2">
        <f t="shared" si="27"/>
        <v>-5.8999999999995723E-3</v>
      </c>
      <c r="D207" s="2">
        <f t="shared" si="28"/>
        <v>0</v>
      </c>
      <c r="E207" s="2">
        <f t="shared" si="29"/>
        <v>5.8999999999995723E-3</v>
      </c>
      <c r="F207" s="2">
        <f t="shared" si="30"/>
        <v>1.4881640870005897E-2</v>
      </c>
      <c r="G207" s="2">
        <f t="shared" si="30"/>
        <v>1.1198935611100311E-2</v>
      </c>
      <c r="H207" s="2">
        <f t="shared" si="22"/>
        <v>1.3288442211646714</v>
      </c>
      <c r="I207" s="2">
        <f t="shared" si="23"/>
        <v>57.060245124515333</v>
      </c>
    </row>
    <row r="208" spans="1:9" ht="13.5" x14ac:dyDescent="0.25">
      <c r="A208" s="3">
        <f>TITRES_STAT!B211</f>
        <v>42310</v>
      </c>
      <c r="B208" s="6">
        <f>TITRES_STAT!D211</f>
        <v>6.2135999999999996</v>
      </c>
      <c r="C208" s="2">
        <f t="shared" si="27"/>
        <v>-2.3400000000000531E-2</v>
      </c>
      <c r="D208" s="2">
        <f t="shared" si="28"/>
        <v>0</v>
      </c>
      <c r="E208" s="2">
        <f t="shared" si="29"/>
        <v>2.3400000000000531E-2</v>
      </c>
      <c r="F208" s="2">
        <f t="shared" si="30"/>
        <v>1.3818666522148334E-2</v>
      </c>
      <c r="G208" s="2">
        <f t="shared" si="30"/>
        <v>1.2070440210307469E-2</v>
      </c>
      <c r="H208" s="2">
        <f t="shared" si="22"/>
        <v>1.1448353400025939</v>
      </c>
      <c r="I208" s="2">
        <f t="shared" si="23"/>
        <v>53.376374337491534</v>
      </c>
    </row>
    <row r="209" spans="1:9" ht="13.5" x14ac:dyDescent="0.25">
      <c r="A209" s="3">
        <f>TITRES_STAT!B212</f>
        <v>42311</v>
      </c>
      <c r="B209" s="6">
        <f>TITRES_STAT!D212</f>
        <v>6.2135999999999996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1.2831618913423453E-2</v>
      </c>
      <c r="G209" s="2">
        <f t="shared" si="30"/>
        <v>1.1208265909571221E-2</v>
      </c>
      <c r="H209" s="2">
        <f t="shared" ref="H209:H272" si="31">F209/G209</f>
        <v>1.1448353400025941</v>
      </c>
      <c r="I209" s="2">
        <f t="shared" ref="I209:I272" si="32">IF(G209=0,100,100-(100/(1+H209)))</f>
        <v>53.376374337491541</v>
      </c>
    </row>
    <row r="210" spans="1:9" ht="13.5" x14ac:dyDescent="0.25">
      <c r="A210" s="3">
        <f>TITRES_STAT!B213</f>
        <v>42312</v>
      </c>
      <c r="B210" s="6">
        <f>TITRES_STAT!D213</f>
        <v>6.2077</v>
      </c>
      <c r="C210" s="2">
        <f t="shared" si="27"/>
        <v>-5.8999999999995723E-3</v>
      </c>
      <c r="D210" s="2">
        <f t="shared" si="28"/>
        <v>0</v>
      </c>
      <c r="E210" s="2">
        <f t="shared" si="29"/>
        <v>5.8999999999995723E-3</v>
      </c>
      <c r="F210" s="2">
        <f t="shared" si="30"/>
        <v>1.1915074705321776E-2</v>
      </c>
      <c r="G210" s="2">
        <f t="shared" si="30"/>
        <v>1.0829104058887531E-2</v>
      </c>
      <c r="H210" s="2">
        <f t="shared" si="31"/>
        <v>1.1002825940658481</v>
      </c>
      <c r="I210" s="2">
        <f t="shared" si="32"/>
        <v>52.387359547452974</v>
      </c>
    </row>
    <row r="211" spans="1:9" ht="13.5" x14ac:dyDescent="0.25">
      <c r="A211" s="3">
        <f>TITRES_STAT!B214</f>
        <v>42313</v>
      </c>
      <c r="B211" s="6">
        <f>TITRES_STAT!D214</f>
        <v>6.2135999999999996</v>
      </c>
      <c r="C211" s="2">
        <f t="shared" si="27"/>
        <v>5.8999999999995723E-3</v>
      </c>
      <c r="D211" s="2">
        <f t="shared" si="28"/>
        <v>5.8999999999995723E-3</v>
      </c>
      <c r="E211" s="2">
        <f t="shared" si="29"/>
        <v>0</v>
      </c>
      <c r="F211" s="2">
        <f t="shared" si="30"/>
        <v>1.1485426512084475E-2</v>
      </c>
      <c r="G211" s="2">
        <f t="shared" si="30"/>
        <v>1.005559662610985E-2</v>
      </c>
      <c r="H211" s="2">
        <f t="shared" si="31"/>
        <v>1.1421924465687101</v>
      </c>
      <c r="I211" s="2">
        <f t="shared" si="32"/>
        <v>53.318853233668833</v>
      </c>
    </row>
    <row r="212" spans="1:9" ht="13.5" x14ac:dyDescent="0.25">
      <c r="A212" s="3">
        <f>TITRES_STAT!B215</f>
        <v>42314</v>
      </c>
      <c r="B212" s="6">
        <f>TITRES_STAT!D215</f>
        <v>6.2019000000000002</v>
      </c>
      <c r="C212" s="2">
        <f t="shared" si="27"/>
        <v>-1.1699999999999378E-2</v>
      </c>
      <c r="D212" s="2">
        <f t="shared" si="28"/>
        <v>0</v>
      </c>
      <c r="E212" s="2">
        <f t="shared" si="29"/>
        <v>1.1699999999999378E-2</v>
      </c>
      <c r="F212" s="2">
        <f t="shared" si="30"/>
        <v>1.0665038904078441E-2</v>
      </c>
      <c r="G212" s="2">
        <f t="shared" si="30"/>
        <v>1.0173054009959102E-2</v>
      </c>
      <c r="H212" s="2">
        <f t="shared" si="31"/>
        <v>1.0483615729984035</v>
      </c>
      <c r="I212" s="2">
        <f t="shared" si="32"/>
        <v>51.180494050364636</v>
      </c>
    </row>
    <row r="213" spans="1:9" ht="13.5" x14ac:dyDescent="0.25">
      <c r="A213" s="3">
        <f>TITRES_STAT!B216</f>
        <v>42317</v>
      </c>
      <c r="B213" s="6">
        <f>TITRES_STAT!D216</f>
        <v>6.1550000000000002</v>
      </c>
      <c r="C213" s="2">
        <f t="shared" si="27"/>
        <v>-4.6899999999999942E-2</v>
      </c>
      <c r="D213" s="2">
        <f t="shared" si="28"/>
        <v>0</v>
      </c>
      <c r="E213" s="2">
        <f t="shared" si="29"/>
        <v>4.6899999999999942E-2</v>
      </c>
      <c r="F213" s="2">
        <f t="shared" si="30"/>
        <v>9.9032504109299816E-3</v>
      </c>
      <c r="G213" s="2">
        <f t="shared" si="30"/>
        <v>1.2796407294962019E-2</v>
      </c>
      <c r="H213" s="2">
        <f t="shared" si="31"/>
        <v>0.77390865909909878</v>
      </c>
      <c r="I213" s="2">
        <f t="shared" si="32"/>
        <v>43.627311650428375</v>
      </c>
    </row>
    <row r="214" spans="1:9" ht="13.5" x14ac:dyDescent="0.25">
      <c r="A214" s="3">
        <f>TITRES_STAT!B217</f>
        <v>42318</v>
      </c>
      <c r="B214" s="6">
        <f>TITRES_STAT!D217</f>
        <v>6.1490999999999998</v>
      </c>
      <c r="C214" s="2">
        <f t="shared" si="27"/>
        <v>-5.9000000000004604E-3</v>
      </c>
      <c r="D214" s="2">
        <f t="shared" si="28"/>
        <v>0</v>
      </c>
      <c r="E214" s="2">
        <f t="shared" si="29"/>
        <v>5.9000000000004604E-3</v>
      </c>
      <c r="F214" s="2">
        <f t="shared" si="30"/>
        <v>9.1958753815778414E-3</v>
      </c>
      <c r="G214" s="2">
        <f t="shared" si="30"/>
        <v>1.2303806773893337E-2</v>
      </c>
      <c r="H214" s="2">
        <f t="shared" si="31"/>
        <v>0.74740082891174653</v>
      </c>
      <c r="I214" s="2">
        <f t="shared" si="32"/>
        <v>42.772145723269226</v>
      </c>
    </row>
    <row r="215" spans="1:9" ht="13.5" x14ac:dyDescent="0.25">
      <c r="A215" s="3">
        <f>TITRES_STAT!B218</f>
        <v>42319</v>
      </c>
      <c r="B215" s="6">
        <f>TITRES_STAT!D218</f>
        <v>6.1550000000000002</v>
      </c>
      <c r="C215" s="2">
        <f t="shared" si="27"/>
        <v>5.9000000000004604E-3</v>
      </c>
      <c r="D215" s="2">
        <f t="shared" si="28"/>
        <v>5.9000000000004604E-3</v>
      </c>
      <c r="E215" s="2">
        <f t="shared" si="29"/>
        <v>0</v>
      </c>
      <c r="F215" s="2">
        <f t="shared" si="30"/>
        <v>8.9604557114651706E-3</v>
      </c>
      <c r="G215" s="2">
        <f t="shared" si="30"/>
        <v>1.1424963432900956E-2</v>
      </c>
      <c r="H215" s="2">
        <f t="shared" si="31"/>
        <v>0.78428747401163346</v>
      </c>
      <c r="I215" s="2">
        <f t="shared" si="32"/>
        <v>43.955219404657434</v>
      </c>
    </row>
    <row r="216" spans="1:9" ht="13.5" x14ac:dyDescent="0.25">
      <c r="A216" s="3">
        <f>TITRES_STAT!B219</f>
        <v>42320</v>
      </c>
      <c r="B216" s="6">
        <f>TITRES_STAT!D219</f>
        <v>6.1550000000000002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8.3204231606462294E-3</v>
      </c>
      <c r="G216" s="2">
        <f t="shared" si="30"/>
        <v>1.0608894616265173E-2</v>
      </c>
      <c r="H216" s="2">
        <f t="shared" si="31"/>
        <v>0.78428747401163335</v>
      </c>
      <c r="I216" s="2">
        <f t="shared" si="32"/>
        <v>43.955219404657434</v>
      </c>
    </row>
    <row r="217" spans="1:9" ht="13.5" x14ac:dyDescent="0.25">
      <c r="A217" s="3">
        <f>TITRES_STAT!B220</f>
        <v>42321</v>
      </c>
      <c r="B217" s="6">
        <f>TITRES_STAT!D220</f>
        <v>6.2019000000000002</v>
      </c>
      <c r="C217" s="2">
        <f t="shared" si="27"/>
        <v>4.6899999999999942E-2</v>
      </c>
      <c r="D217" s="2">
        <f t="shared" si="28"/>
        <v>4.6899999999999942E-2</v>
      </c>
      <c r="E217" s="2">
        <f t="shared" si="29"/>
        <v>0</v>
      </c>
      <c r="F217" s="2">
        <f t="shared" si="30"/>
        <v>1.1076107220600066E-2</v>
      </c>
      <c r="G217" s="2">
        <f t="shared" si="30"/>
        <v>9.8511164293890886E-3</v>
      </c>
      <c r="H217" s="2">
        <f t="shared" si="31"/>
        <v>1.1243504530670687</v>
      </c>
      <c r="I217" s="2">
        <f t="shared" si="32"/>
        <v>52.926787642018667</v>
      </c>
    </row>
    <row r="218" spans="1:9" ht="13.5" x14ac:dyDescent="0.25">
      <c r="A218" s="3">
        <f>TITRES_STAT!B221</f>
        <v>42324</v>
      </c>
      <c r="B218" s="6">
        <f>TITRES_STAT!D221</f>
        <v>6.2428999999999997</v>
      </c>
      <c r="C218" s="2">
        <f t="shared" si="27"/>
        <v>4.0999999999999481E-2</v>
      </c>
      <c r="D218" s="2">
        <f t="shared" si="28"/>
        <v>4.0999999999999481E-2</v>
      </c>
      <c r="E218" s="2">
        <f t="shared" si="29"/>
        <v>0</v>
      </c>
      <c r="F218" s="2">
        <f t="shared" si="30"/>
        <v>1.321352813341431E-2</v>
      </c>
      <c r="G218" s="2">
        <f t="shared" si="30"/>
        <v>9.1474652558612961E-3</v>
      </c>
      <c r="H218" s="2">
        <f t="shared" si="31"/>
        <v>1.4445015929355576</v>
      </c>
      <c r="I218" s="2">
        <f t="shared" si="32"/>
        <v>59.091865479248135</v>
      </c>
    </row>
    <row r="219" spans="1:9" ht="13.5" x14ac:dyDescent="0.25">
      <c r="A219" s="3">
        <f>TITRES_STAT!B222</f>
        <v>42325</v>
      </c>
      <c r="B219" s="6">
        <f>TITRES_STAT!D222</f>
        <v>6.2897999999999996</v>
      </c>
      <c r="C219" s="2">
        <f t="shared" si="27"/>
        <v>4.6899999999999942E-2</v>
      </c>
      <c r="D219" s="2">
        <f t="shared" si="28"/>
        <v>4.6899999999999942E-2</v>
      </c>
      <c r="E219" s="2">
        <f t="shared" si="29"/>
        <v>0</v>
      </c>
      <c r="F219" s="2">
        <f t="shared" si="30"/>
        <v>1.5619704695313283E-2</v>
      </c>
      <c r="G219" s="2">
        <f t="shared" si="30"/>
        <v>8.494074880442631E-3</v>
      </c>
      <c r="H219" s="2">
        <f t="shared" si="31"/>
        <v>1.8388941603607962</v>
      </c>
      <c r="I219" s="2">
        <f t="shared" si="32"/>
        <v>64.77501648483755</v>
      </c>
    </row>
    <row r="220" spans="1:9" ht="13.5" x14ac:dyDescent="0.25">
      <c r="A220" s="3">
        <f>TITRES_STAT!B223</f>
        <v>42326</v>
      </c>
      <c r="B220" s="6">
        <f>TITRES_STAT!D223</f>
        <v>6.4714999999999998</v>
      </c>
      <c r="C220" s="2">
        <f t="shared" si="27"/>
        <v>0.18170000000000019</v>
      </c>
      <c r="D220" s="2">
        <f t="shared" si="28"/>
        <v>0.18170000000000019</v>
      </c>
      <c r="E220" s="2">
        <f t="shared" si="29"/>
        <v>0</v>
      </c>
      <c r="F220" s="2">
        <f t="shared" si="30"/>
        <v>2.7482582931362347E-2</v>
      </c>
      <c r="G220" s="2">
        <f t="shared" si="30"/>
        <v>7.8873552461253011E-3</v>
      </c>
      <c r="H220" s="2">
        <f t="shared" si="31"/>
        <v>3.4843850788720707</v>
      </c>
      <c r="I220" s="2">
        <f t="shared" si="32"/>
        <v>77.700398551599775</v>
      </c>
    </row>
    <row r="221" spans="1:9" ht="13.5" x14ac:dyDescent="0.25">
      <c r="A221" s="3">
        <f>TITRES_STAT!B224</f>
        <v>42327</v>
      </c>
      <c r="B221" s="6">
        <f>TITRES_STAT!D224</f>
        <v>6.4714999999999998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2.5519541293407891E-2</v>
      </c>
      <c r="G221" s="2">
        <f t="shared" si="33"/>
        <v>7.3239727285449229E-3</v>
      </c>
      <c r="H221" s="2">
        <f t="shared" si="31"/>
        <v>3.4843850788720703</v>
      </c>
      <c r="I221" s="2">
        <f t="shared" si="32"/>
        <v>77.700398551599761</v>
      </c>
    </row>
    <row r="222" spans="1:9" ht="13.5" x14ac:dyDescent="0.25">
      <c r="A222" s="3">
        <f>TITRES_STAT!B225</f>
        <v>42328</v>
      </c>
      <c r="B222" s="6">
        <f>TITRES_STAT!D225</f>
        <v>6.4774000000000003</v>
      </c>
      <c r="C222" s="2">
        <f t="shared" si="27"/>
        <v>5.9000000000004604E-3</v>
      </c>
      <c r="D222" s="2">
        <f t="shared" si="28"/>
        <v>5.9000000000004604E-3</v>
      </c>
      <c r="E222" s="2">
        <f t="shared" si="29"/>
        <v>0</v>
      </c>
      <c r="F222" s="2">
        <f t="shared" si="33"/>
        <v>2.4118145486735933E-2</v>
      </c>
      <c r="G222" s="2">
        <f t="shared" si="33"/>
        <v>6.8008318193631427E-3</v>
      </c>
      <c r="H222" s="2">
        <f t="shared" si="31"/>
        <v>3.5463522885637913</v>
      </c>
      <c r="I222" s="2">
        <f t="shared" si="32"/>
        <v>78.004344218650431</v>
      </c>
    </row>
    <row r="223" spans="1:9" ht="13.5" x14ac:dyDescent="0.25">
      <c r="A223" s="3">
        <f>TITRES_STAT!B226</f>
        <v>42331</v>
      </c>
      <c r="B223" s="6">
        <f>TITRES_STAT!D226</f>
        <v>6.4657</v>
      </c>
      <c r="C223" s="2">
        <f t="shared" si="27"/>
        <v>-1.1700000000000266E-2</v>
      </c>
      <c r="D223" s="2">
        <f t="shared" si="28"/>
        <v>0</v>
      </c>
      <c r="E223" s="2">
        <f t="shared" si="29"/>
        <v>1.1700000000000266E-2</v>
      </c>
      <c r="F223" s="2">
        <f t="shared" si="33"/>
        <v>2.239542080911194E-2</v>
      </c>
      <c r="G223" s="2">
        <f t="shared" si="33"/>
        <v>7.1507724036943649E-3</v>
      </c>
      <c r="H223" s="2">
        <f t="shared" si="31"/>
        <v>3.131888353423415</v>
      </c>
      <c r="I223" s="2">
        <f t="shared" si="32"/>
        <v>75.797990786187029</v>
      </c>
    </row>
    <row r="224" spans="1:9" ht="13.5" x14ac:dyDescent="0.25">
      <c r="A224" s="3">
        <f>TITRES_STAT!B227</f>
        <v>42332</v>
      </c>
      <c r="B224" s="6">
        <f>TITRES_STAT!D227</f>
        <v>6.4774000000000003</v>
      </c>
      <c r="C224" s="2">
        <f t="shared" si="27"/>
        <v>1.1700000000000266E-2</v>
      </c>
      <c r="D224" s="2">
        <f t="shared" si="28"/>
        <v>1.1700000000000266E-2</v>
      </c>
      <c r="E224" s="2">
        <f t="shared" si="29"/>
        <v>0</v>
      </c>
      <c r="F224" s="2">
        <f t="shared" si="33"/>
        <v>2.1631462179889677E-2</v>
      </c>
      <c r="G224" s="2">
        <f t="shared" si="33"/>
        <v>6.6400029462876245E-3</v>
      </c>
      <c r="H224" s="2">
        <f t="shared" si="31"/>
        <v>3.2577488827747678</v>
      </c>
      <c r="I224" s="2">
        <f t="shared" si="32"/>
        <v>76.5134105478691</v>
      </c>
    </row>
    <row r="225" spans="1:9" ht="13.5" x14ac:dyDescent="0.25">
      <c r="A225" s="3">
        <f>TITRES_STAT!B228</f>
        <v>42333</v>
      </c>
      <c r="B225" s="6">
        <f>TITRES_STAT!D228</f>
        <v>6.4774000000000003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2.0086357738468983E-2</v>
      </c>
      <c r="G225" s="2">
        <f t="shared" si="33"/>
        <v>6.1657170215527945E-3</v>
      </c>
      <c r="H225" s="2">
        <f t="shared" si="31"/>
        <v>3.2577488827747674</v>
      </c>
      <c r="I225" s="2">
        <f t="shared" si="32"/>
        <v>76.513410547869086</v>
      </c>
    </row>
    <row r="226" spans="1:9" ht="13.5" x14ac:dyDescent="0.25">
      <c r="A226" s="3">
        <f>TITRES_STAT!B229</f>
        <v>42334</v>
      </c>
      <c r="B226" s="6">
        <f>TITRES_STAT!D229</f>
        <v>6.5359999999999996</v>
      </c>
      <c r="C226" s="2">
        <f t="shared" si="27"/>
        <v>5.8599999999999319E-2</v>
      </c>
      <c r="D226" s="2">
        <f t="shared" si="28"/>
        <v>5.8599999999999319E-2</v>
      </c>
      <c r="E226" s="2">
        <f t="shared" si="29"/>
        <v>0</v>
      </c>
      <c r="F226" s="2">
        <f t="shared" si="33"/>
        <v>2.2837332185721149E-2</v>
      </c>
      <c r="G226" s="2">
        <f t="shared" si="33"/>
        <v>5.7253086628704522E-3</v>
      </c>
      <c r="H226" s="2">
        <f t="shared" si="31"/>
        <v>3.9888385990129969</v>
      </c>
      <c r="I226" s="2">
        <f t="shared" si="32"/>
        <v>79.955254511584272</v>
      </c>
    </row>
    <row r="227" spans="1:9" ht="13.5" x14ac:dyDescent="0.25">
      <c r="A227" s="3">
        <f>TITRES_STAT!B230</f>
        <v>42335</v>
      </c>
      <c r="B227" s="6">
        <f>TITRES_STAT!D230</f>
        <v>6.6121999999999996</v>
      </c>
      <c r="C227" s="2">
        <f t="shared" si="27"/>
        <v>7.6200000000000045E-2</v>
      </c>
      <c r="D227" s="2">
        <f t="shared" si="28"/>
        <v>7.6200000000000045E-2</v>
      </c>
      <c r="E227" s="2">
        <f t="shared" si="29"/>
        <v>0</v>
      </c>
      <c r="F227" s="2">
        <f t="shared" si="33"/>
        <v>2.6648951315312499E-2</v>
      </c>
      <c r="G227" s="2">
        <f t="shared" si="33"/>
        <v>5.3163580440939917E-3</v>
      </c>
      <c r="H227" s="2">
        <f t="shared" si="31"/>
        <v>5.0126329141652057</v>
      </c>
      <c r="I227" s="2">
        <f t="shared" si="32"/>
        <v>83.368351032305782</v>
      </c>
    </row>
    <row r="228" spans="1:9" ht="13.5" x14ac:dyDescent="0.25">
      <c r="A228" s="3">
        <f>TITRES_STAT!B231</f>
        <v>42338</v>
      </c>
      <c r="B228" s="6">
        <f>TITRES_STAT!D231</f>
        <v>6.7881</v>
      </c>
      <c r="C228" s="2">
        <f t="shared" si="27"/>
        <v>0.17590000000000039</v>
      </c>
      <c r="D228" s="2">
        <f t="shared" si="28"/>
        <v>0.17590000000000039</v>
      </c>
      <c r="E228" s="2">
        <f t="shared" si="29"/>
        <v>0</v>
      </c>
      <c r="F228" s="2">
        <f t="shared" si="33"/>
        <v>3.7309740507075917E-2</v>
      </c>
      <c r="G228" s="2">
        <f t="shared" si="33"/>
        <v>4.9366181838015636E-3</v>
      </c>
      <c r="H228" s="2">
        <f t="shared" si="31"/>
        <v>7.5577529227396392</v>
      </c>
      <c r="I228" s="2">
        <f t="shared" si="32"/>
        <v>88.314689509873517</v>
      </c>
    </row>
    <row r="229" spans="1:9" ht="13.5" x14ac:dyDescent="0.25">
      <c r="A229" s="3">
        <f>TITRES_STAT!B232</f>
        <v>42339</v>
      </c>
      <c r="B229" s="6">
        <f>TITRES_STAT!D232</f>
        <v>6.7938999999999998</v>
      </c>
      <c r="C229" s="2">
        <f t="shared" si="27"/>
        <v>5.7999999999998053E-3</v>
      </c>
      <c r="D229" s="2">
        <f t="shared" si="28"/>
        <v>5.7999999999998053E-3</v>
      </c>
      <c r="E229" s="2">
        <f t="shared" si="29"/>
        <v>0</v>
      </c>
      <c r="F229" s="2">
        <f t="shared" si="33"/>
        <v>3.5059044756570477E-2</v>
      </c>
      <c r="G229" s="2">
        <f t="shared" si="33"/>
        <v>4.5840025992443089E-3</v>
      </c>
      <c r="H229" s="2">
        <f t="shared" si="31"/>
        <v>7.6481293362159306</v>
      </c>
      <c r="I229" s="2">
        <f t="shared" si="32"/>
        <v>88.436805682215208</v>
      </c>
    </row>
    <row r="230" spans="1:9" ht="13.5" x14ac:dyDescent="0.25">
      <c r="A230" s="3">
        <f>TITRES_STAT!B233</f>
        <v>42340</v>
      </c>
      <c r="B230" s="6">
        <f>TITRES_STAT!D233</f>
        <v>6.8643000000000001</v>
      </c>
      <c r="C230" s="2">
        <f t="shared" si="27"/>
        <v>7.040000000000024E-2</v>
      </c>
      <c r="D230" s="2">
        <f t="shared" si="28"/>
        <v>7.040000000000024E-2</v>
      </c>
      <c r="E230" s="2">
        <f t="shared" si="29"/>
        <v>0</v>
      </c>
      <c r="F230" s="2">
        <f t="shared" si="33"/>
        <v>3.7583398702529747E-2</v>
      </c>
      <c r="G230" s="2">
        <f t="shared" si="33"/>
        <v>4.2565738421554301E-3</v>
      </c>
      <c r="H230" s="2">
        <f t="shared" si="31"/>
        <v>8.8294952927442658</v>
      </c>
      <c r="I230" s="2">
        <f t="shared" si="32"/>
        <v>89.826537678509709</v>
      </c>
    </row>
    <row r="231" spans="1:9" ht="13.5" x14ac:dyDescent="0.25">
      <c r="A231" s="3">
        <f>TITRES_STAT!B234</f>
        <v>42341</v>
      </c>
      <c r="B231" s="6">
        <f>TITRES_STAT!D234</f>
        <v>6.9462999999999999</v>
      </c>
      <c r="C231" s="2">
        <f t="shared" si="27"/>
        <v>8.1999999999999851E-2</v>
      </c>
      <c r="D231" s="2">
        <f t="shared" si="28"/>
        <v>8.1999999999999851E-2</v>
      </c>
      <c r="E231" s="2">
        <f t="shared" si="29"/>
        <v>0</v>
      </c>
      <c r="F231" s="2">
        <f t="shared" si="33"/>
        <v>4.0756013080920472E-2</v>
      </c>
      <c r="G231" s="2">
        <f t="shared" si="33"/>
        <v>3.9525328534300418E-3</v>
      </c>
      <c r="H231" s="2">
        <f t="shared" si="31"/>
        <v>10.311366051151746</v>
      </c>
      <c r="I231" s="2">
        <f t="shared" si="32"/>
        <v>91.159334818819886</v>
      </c>
    </row>
    <row r="232" spans="1:9" ht="13.5" x14ac:dyDescent="0.25">
      <c r="A232" s="3">
        <f>TITRES_STAT!B235</f>
        <v>42342</v>
      </c>
      <c r="B232" s="6">
        <f>TITRES_STAT!D235</f>
        <v>6.9462999999999999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3.7844869289426153E-2</v>
      </c>
      <c r="G232" s="2">
        <f t="shared" si="33"/>
        <v>3.670209078185039E-3</v>
      </c>
      <c r="H232" s="2">
        <f t="shared" si="31"/>
        <v>10.311366051151746</v>
      </c>
      <c r="I232" s="2">
        <f t="shared" si="32"/>
        <v>91.159334818819886</v>
      </c>
    </row>
    <row r="233" spans="1:9" ht="13.5" x14ac:dyDescent="0.25">
      <c r="A233" s="3">
        <f>TITRES_STAT!B236</f>
        <v>42345</v>
      </c>
      <c r="B233" s="6">
        <f>TITRES_STAT!D236</f>
        <v>6.9169999999999998</v>
      </c>
      <c r="C233" s="2">
        <f t="shared" si="27"/>
        <v>-2.9300000000000104E-2</v>
      </c>
      <c r="D233" s="2">
        <f t="shared" si="28"/>
        <v>0</v>
      </c>
      <c r="E233" s="2">
        <f t="shared" si="29"/>
        <v>2.9300000000000104E-2</v>
      </c>
      <c r="F233" s="2">
        <f t="shared" si="33"/>
        <v>3.5141664340181428E-2</v>
      </c>
      <c r="G233" s="2">
        <f t="shared" si="33"/>
        <v>5.500908429743258E-3</v>
      </c>
      <c r="H233" s="2">
        <f t="shared" si="31"/>
        <v>6.3883383606553839</v>
      </c>
      <c r="I233" s="2">
        <f t="shared" si="32"/>
        <v>86.465156965127207</v>
      </c>
    </row>
    <row r="234" spans="1:9" ht="13.5" x14ac:dyDescent="0.25">
      <c r="A234" s="3">
        <f>TITRES_STAT!B237</f>
        <v>42346</v>
      </c>
      <c r="B234" s="6">
        <f>TITRES_STAT!D237</f>
        <v>6.9169999999999998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3.2631545458739898E-2</v>
      </c>
      <c r="G234" s="2">
        <f t="shared" si="33"/>
        <v>5.1079863990473109E-3</v>
      </c>
      <c r="H234" s="2">
        <f t="shared" si="31"/>
        <v>6.3883383606553847</v>
      </c>
      <c r="I234" s="2">
        <f t="shared" si="32"/>
        <v>86.465156965127207</v>
      </c>
    </row>
    <row r="235" spans="1:9" ht="13.5" x14ac:dyDescent="0.25">
      <c r="A235" s="3">
        <f>TITRES_STAT!B238</f>
        <v>42347</v>
      </c>
      <c r="B235" s="6">
        <f>TITRES_STAT!D238</f>
        <v>6.8994</v>
      </c>
      <c r="C235" s="2">
        <f t="shared" si="27"/>
        <v>-1.7599999999999838E-2</v>
      </c>
      <c r="D235" s="2">
        <f t="shared" si="28"/>
        <v>0</v>
      </c>
      <c r="E235" s="2">
        <f t="shared" si="29"/>
        <v>1.7599999999999838E-2</v>
      </c>
      <c r="F235" s="2">
        <f t="shared" si="33"/>
        <v>3.0300720783115621E-2</v>
      </c>
      <c r="G235" s="2">
        <f t="shared" si="33"/>
        <v>6.0002730848296342E-3</v>
      </c>
      <c r="H235" s="2">
        <f t="shared" si="31"/>
        <v>5.0498902891143915</v>
      </c>
      <c r="I235" s="2">
        <f t="shared" si="32"/>
        <v>83.470774638685484</v>
      </c>
    </row>
    <row r="236" spans="1:9" ht="13.5" x14ac:dyDescent="0.25">
      <c r="A236" s="3">
        <f>TITRES_STAT!B239</f>
        <v>42348</v>
      </c>
      <c r="B236" s="6">
        <f>TITRES_STAT!D239</f>
        <v>6.8583999999999996</v>
      </c>
      <c r="C236" s="2">
        <f t="shared" si="27"/>
        <v>-4.1000000000000369E-2</v>
      </c>
      <c r="D236" s="2">
        <f t="shared" si="28"/>
        <v>0</v>
      </c>
      <c r="E236" s="2">
        <f t="shared" si="29"/>
        <v>4.1000000000000369E-2</v>
      </c>
      <c r="F236" s="2">
        <f t="shared" si="33"/>
        <v>2.8136383584321651E-2</v>
      </c>
      <c r="G236" s="2">
        <f t="shared" si="33"/>
        <v>8.5002535787704007E-3</v>
      </c>
      <c r="H236" s="2">
        <f t="shared" si="31"/>
        <v>3.3100640261595236</v>
      </c>
      <c r="I236" s="2">
        <f t="shared" si="32"/>
        <v>76.798488515933983</v>
      </c>
    </row>
    <row r="237" spans="1:9" ht="13.5" x14ac:dyDescent="0.25">
      <c r="A237" s="3">
        <f>TITRES_STAT!B240</f>
        <v>42349</v>
      </c>
      <c r="B237" s="6">
        <f>TITRES_STAT!D240</f>
        <v>6.8583999999999996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2.6126641899727247E-2</v>
      </c>
      <c r="G237" s="2">
        <f t="shared" si="34"/>
        <v>7.8930926088582286E-3</v>
      </c>
      <c r="H237" s="2">
        <f t="shared" si="31"/>
        <v>3.3100640261595236</v>
      </c>
      <c r="I237" s="2">
        <f t="shared" si="32"/>
        <v>76.798488515933983</v>
      </c>
    </row>
    <row r="238" spans="1:9" ht="13.5" x14ac:dyDescent="0.25">
      <c r="A238" s="3">
        <f>TITRES_STAT!B241</f>
        <v>42352</v>
      </c>
      <c r="B238" s="6">
        <f>TITRES_STAT!D241</f>
        <v>6.8525</v>
      </c>
      <c r="C238" s="2">
        <f t="shared" si="27"/>
        <v>-5.8999999999995723E-3</v>
      </c>
      <c r="D238" s="2">
        <f t="shared" si="28"/>
        <v>0</v>
      </c>
      <c r="E238" s="2">
        <f t="shared" si="29"/>
        <v>5.8999999999995723E-3</v>
      </c>
      <c r="F238" s="2">
        <f t="shared" si="34"/>
        <v>2.4260453192603872E-2</v>
      </c>
      <c r="G238" s="2">
        <f t="shared" si="34"/>
        <v>7.7507288510826108E-3</v>
      </c>
      <c r="H238" s="2">
        <f t="shared" si="31"/>
        <v>3.1300866871655826</v>
      </c>
      <c r="I238" s="2">
        <f t="shared" si="32"/>
        <v>75.787433152249761</v>
      </c>
    </row>
    <row r="239" spans="1:9" ht="13.5" x14ac:dyDescent="0.25">
      <c r="A239" s="3">
        <f>TITRES_STAT!B242</f>
        <v>42353</v>
      </c>
      <c r="B239" s="6">
        <f>TITRES_STAT!D242</f>
        <v>6.8876999999999997</v>
      </c>
      <c r="C239" s="2">
        <f t="shared" si="27"/>
        <v>3.5199999999999676E-2</v>
      </c>
      <c r="D239" s="2">
        <f t="shared" si="28"/>
        <v>3.5199999999999676E-2</v>
      </c>
      <c r="E239" s="2">
        <f t="shared" si="29"/>
        <v>0</v>
      </c>
      <c r="F239" s="2">
        <f t="shared" si="34"/>
        <v>2.5041849393132143E-2</v>
      </c>
      <c r="G239" s="2">
        <f t="shared" si="34"/>
        <v>7.1971053617195671E-3</v>
      </c>
      <c r="H239" s="2">
        <f t="shared" si="31"/>
        <v>3.4794334853462563</v>
      </c>
      <c r="I239" s="2">
        <f t="shared" si="32"/>
        <v>77.675748434007588</v>
      </c>
    </row>
    <row r="240" spans="1:9" ht="13.5" x14ac:dyDescent="0.25">
      <c r="A240" s="3">
        <f>TITRES_STAT!B243</f>
        <v>42354</v>
      </c>
      <c r="B240" s="6">
        <f>TITRES_STAT!D243</f>
        <v>6.8876999999999997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2.3253145865051277E-2</v>
      </c>
      <c r="G240" s="2">
        <f t="shared" si="34"/>
        <v>6.6830264073110268E-3</v>
      </c>
      <c r="H240" s="2">
        <f t="shared" si="31"/>
        <v>3.4794334853462563</v>
      </c>
      <c r="I240" s="2">
        <f t="shared" si="32"/>
        <v>77.675748434007588</v>
      </c>
    </row>
    <row r="241" spans="1:9" ht="13.5" x14ac:dyDescent="0.25">
      <c r="A241" s="3">
        <f>TITRES_STAT!B244</f>
        <v>42355</v>
      </c>
      <c r="B241" s="6">
        <f>TITRES_STAT!D244</f>
        <v>6.8876999999999997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2.1592206874690469E-2</v>
      </c>
      <c r="G241" s="2">
        <f t="shared" si="34"/>
        <v>6.2056673782173817E-3</v>
      </c>
      <c r="H241" s="2">
        <f t="shared" si="31"/>
        <v>3.4794334853462563</v>
      </c>
      <c r="I241" s="2">
        <f t="shared" si="32"/>
        <v>77.675748434007588</v>
      </c>
    </row>
    <row r="242" spans="1:9" ht="13.5" x14ac:dyDescent="0.25">
      <c r="A242" s="3">
        <f>TITRES_STAT!B245</f>
        <v>42356</v>
      </c>
      <c r="B242" s="6">
        <f>TITRES_STAT!D245</f>
        <v>6.8876999999999997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2.0049906383641149E-2</v>
      </c>
      <c r="G242" s="2">
        <f t="shared" si="34"/>
        <v>5.7624054226304263E-3</v>
      </c>
      <c r="H242" s="2">
        <f t="shared" si="31"/>
        <v>3.4794334853462558</v>
      </c>
      <c r="I242" s="2">
        <f t="shared" si="32"/>
        <v>77.675748434007588</v>
      </c>
    </row>
    <row r="243" spans="1:9" ht="13.5" x14ac:dyDescent="0.25">
      <c r="A243" s="3">
        <f>TITRES_STAT!B246</f>
        <v>42359</v>
      </c>
      <c r="B243" s="6">
        <f>TITRES_STAT!D246</f>
        <v>6.8760000000000003</v>
      </c>
      <c r="C243" s="2">
        <f t="shared" si="27"/>
        <v>-1.1699999999999378E-2</v>
      </c>
      <c r="D243" s="2">
        <f t="shared" si="28"/>
        <v>0</v>
      </c>
      <c r="E243" s="2">
        <f t="shared" si="29"/>
        <v>1.1699999999999378E-2</v>
      </c>
      <c r="F243" s="2">
        <f t="shared" si="34"/>
        <v>1.8617770213381069E-2</v>
      </c>
      <c r="G243" s="2">
        <f t="shared" si="34"/>
        <v>6.1865193210139235E-3</v>
      </c>
      <c r="H243" s="2">
        <f t="shared" si="31"/>
        <v>3.0094095318091978</v>
      </c>
      <c r="I243" s="2">
        <f t="shared" si="32"/>
        <v>75.058671555839737</v>
      </c>
    </row>
    <row r="244" spans="1:9" ht="13.5" x14ac:dyDescent="0.25">
      <c r="A244" s="3">
        <f>TITRES_STAT!B247</f>
        <v>42360</v>
      </c>
      <c r="B244" s="6">
        <f>TITRES_STAT!D247</f>
        <v>6.8643000000000001</v>
      </c>
      <c r="C244" s="2">
        <f t="shared" si="27"/>
        <v>-1.1700000000000266E-2</v>
      </c>
      <c r="D244" s="2">
        <f t="shared" si="28"/>
        <v>0</v>
      </c>
      <c r="E244" s="2">
        <f t="shared" si="29"/>
        <v>1.1700000000000266E-2</v>
      </c>
      <c r="F244" s="2">
        <f t="shared" si="34"/>
        <v>1.728792948385385E-2</v>
      </c>
      <c r="G244" s="2">
        <f t="shared" si="34"/>
        <v>6.5803393695129473E-3</v>
      </c>
      <c r="H244" s="2">
        <f t="shared" si="31"/>
        <v>2.6272094056348707</v>
      </c>
      <c r="I244" s="2">
        <f t="shared" si="32"/>
        <v>72.430596412589253</v>
      </c>
    </row>
    <row r="245" spans="1:9" ht="13.5" x14ac:dyDescent="0.25">
      <c r="A245" s="3">
        <f>TITRES_STAT!B248</f>
        <v>42361</v>
      </c>
      <c r="B245" s="6">
        <f>TITRES_STAT!D248</f>
        <v>6.8467000000000002</v>
      </c>
      <c r="C245" s="2">
        <f t="shared" si="27"/>
        <v>-1.7599999999999838E-2</v>
      </c>
      <c r="D245" s="2">
        <f t="shared" si="28"/>
        <v>0</v>
      </c>
      <c r="E245" s="2">
        <f t="shared" si="29"/>
        <v>1.7599999999999838E-2</v>
      </c>
      <c r="F245" s="2">
        <f t="shared" si="34"/>
        <v>1.6053077377864287E-2</v>
      </c>
      <c r="G245" s="2">
        <f t="shared" si="34"/>
        <v>7.3674579859762963E-3</v>
      </c>
      <c r="H245" s="2">
        <f t="shared" si="31"/>
        <v>2.1789167184150586</v>
      </c>
      <c r="I245" s="2">
        <f t="shared" si="32"/>
        <v>68.542743060643033</v>
      </c>
    </row>
    <row r="246" spans="1:9" ht="13.5" x14ac:dyDescent="0.25">
      <c r="A246" s="3">
        <f>TITRES_STAT!B249</f>
        <v>42363</v>
      </c>
      <c r="B246" s="6">
        <f>TITRES_STAT!D249</f>
        <v>6.8583999999999996</v>
      </c>
      <c r="C246" s="2">
        <f t="shared" si="27"/>
        <v>1.1699999999999378E-2</v>
      </c>
      <c r="D246" s="2">
        <f t="shared" si="28"/>
        <v>1.1699999999999378E-2</v>
      </c>
      <c r="E246" s="2">
        <f t="shared" si="29"/>
        <v>0</v>
      </c>
      <c r="F246" s="2">
        <f t="shared" si="34"/>
        <v>1.5742143279445366E-2</v>
      </c>
      <c r="G246" s="2">
        <f t="shared" si="34"/>
        <v>6.8412109869779901E-3</v>
      </c>
      <c r="H246" s="2">
        <f t="shared" si="31"/>
        <v>2.3010755419486397</v>
      </c>
      <c r="I246" s="2">
        <f t="shared" si="32"/>
        <v>69.706842897339584</v>
      </c>
    </row>
    <row r="247" spans="1:9" ht="13.5" x14ac:dyDescent="0.25">
      <c r="A247" s="3">
        <f>TITRES_STAT!B250</f>
        <v>42366</v>
      </c>
      <c r="B247" s="6">
        <f>TITRES_STAT!D250</f>
        <v>6.9112</v>
      </c>
      <c r="C247" s="2">
        <f t="shared" si="27"/>
        <v>5.2800000000000402E-2</v>
      </c>
      <c r="D247" s="2">
        <f t="shared" si="28"/>
        <v>5.2800000000000402E-2</v>
      </c>
      <c r="E247" s="2">
        <f t="shared" si="29"/>
        <v>0</v>
      </c>
      <c r="F247" s="2">
        <f t="shared" si="34"/>
        <v>1.8389133045199298E-2</v>
      </c>
      <c r="G247" s="2">
        <f t="shared" si="34"/>
        <v>6.3525530593367052E-3</v>
      </c>
      <c r="H247" s="2">
        <f t="shared" si="31"/>
        <v>2.8947626054333782</v>
      </c>
      <c r="I247" s="2">
        <f t="shared" si="32"/>
        <v>74.324494165447902</v>
      </c>
    </row>
    <row r="248" spans="1:9" ht="13.5" x14ac:dyDescent="0.25">
      <c r="A248" s="3">
        <f>TITRES_STAT!B251</f>
        <v>42367</v>
      </c>
      <c r="B248" s="6">
        <f>TITRES_STAT!D251</f>
        <v>6.9053000000000004</v>
      </c>
      <c r="C248" s="2">
        <f t="shared" si="27"/>
        <v>-5.8999999999995723E-3</v>
      </c>
      <c r="D248" s="2">
        <f t="shared" si="28"/>
        <v>0</v>
      </c>
      <c r="E248" s="2">
        <f t="shared" si="29"/>
        <v>5.8999999999995723E-3</v>
      </c>
      <c r="F248" s="2">
        <f t="shared" si="34"/>
        <v>1.7075623541970775E-2</v>
      </c>
      <c r="G248" s="2">
        <f t="shared" si="34"/>
        <v>6.3202278408126247E-3</v>
      </c>
      <c r="H248" s="2">
        <f t="shared" si="31"/>
        <v>2.7017417681852547</v>
      </c>
      <c r="I248" s="2">
        <f t="shared" si="32"/>
        <v>72.985689909692411</v>
      </c>
    </row>
    <row r="249" spans="1:9" ht="13.5" x14ac:dyDescent="0.25">
      <c r="A249" s="3">
        <f>TITRES_STAT!B252</f>
        <v>42368</v>
      </c>
      <c r="B249" s="6">
        <f>TITRES_STAT!D252</f>
        <v>6.8818000000000001</v>
      </c>
      <c r="C249" s="2">
        <f t="shared" si="27"/>
        <v>-2.3500000000000298E-2</v>
      </c>
      <c r="D249" s="2">
        <f t="shared" si="28"/>
        <v>0</v>
      </c>
      <c r="E249" s="2">
        <f t="shared" si="29"/>
        <v>2.3500000000000298E-2</v>
      </c>
      <c r="F249" s="2">
        <f t="shared" si="34"/>
        <v>1.5855936146115721E-2</v>
      </c>
      <c r="G249" s="2">
        <f t="shared" si="34"/>
        <v>7.5473544236117438E-3</v>
      </c>
      <c r="H249" s="2">
        <f t="shared" si="31"/>
        <v>2.1008601499501269</v>
      </c>
      <c r="I249" s="2">
        <f t="shared" si="32"/>
        <v>67.750883572866599</v>
      </c>
    </row>
    <row r="250" spans="1:9" ht="13.5" x14ac:dyDescent="0.25">
      <c r="A250" s="3">
        <f>TITRES_STAT!B253</f>
        <v>42369</v>
      </c>
      <c r="B250" s="6">
        <f>TITRES_STAT!D253</f>
        <v>6.8583999999999996</v>
      </c>
      <c r="C250" s="2">
        <f t="shared" si="27"/>
        <v>-2.3400000000000531E-2</v>
      </c>
      <c r="D250" s="2">
        <f t="shared" si="28"/>
        <v>0</v>
      </c>
      <c r="E250" s="2">
        <f t="shared" si="29"/>
        <v>2.3400000000000531E-2</v>
      </c>
      <c r="F250" s="2">
        <f t="shared" si="34"/>
        <v>1.4723369278536028E-2</v>
      </c>
      <c r="G250" s="2">
        <f t="shared" si="34"/>
        <v>8.6796862504966571E-3</v>
      </c>
      <c r="H250" s="2">
        <f t="shared" si="31"/>
        <v>1.6963020152593127</v>
      </c>
      <c r="I250" s="2">
        <f t="shared" si="32"/>
        <v>62.912166577013572</v>
      </c>
    </row>
    <row r="251" spans="1:9" ht="13.5" x14ac:dyDescent="0.25">
      <c r="A251" s="3">
        <f>TITRES_STAT!B254</f>
        <v>42373</v>
      </c>
      <c r="B251" s="6">
        <f>TITRES_STAT!D254</f>
        <v>6.8876999999999997</v>
      </c>
      <c r="C251" s="2">
        <f t="shared" si="27"/>
        <v>2.9300000000000104E-2</v>
      </c>
      <c r="D251" s="2">
        <f t="shared" si="28"/>
        <v>2.9300000000000104E-2</v>
      </c>
      <c r="E251" s="2">
        <f t="shared" si="29"/>
        <v>0</v>
      </c>
      <c r="F251" s="2">
        <f t="shared" si="34"/>
        <v>1.5764557187212033E-2</v>
      </c>
      <c r="G251" s="2">
        <f t="shared" si="34"/>
        <v>8.0597086611754673E-3</v>
      </c>
      <c r="H251" s="2">
        <f t="shared" si="31"/>
        <v>1.9559710964680022</v>
      </c>
      <c r="I251" s="2">
        <f t="shared" si="32"/>
        <v>66.170169891212112</v>
      </c>
    </row>
    <row r="252" spans="1:9" ht="13.5" x14ac:dyDescent="0.25">
      <c r="A252" s="3">
        <f>TITRES_STAT!B255</f>
        <v>42374</v>
      </c>
      <c r="B252" s="6">
        <f>TITRES_STAT!D255</f>
        <v>6.8876999999999997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1.4638517388125457E-2</v>
      </c>
      <c r="G252" s="2">
        <f t="shared" si="34"/>
        <v>7.4840151853772198E-3</v>
      </c>
      <c r="H252" s="2">
        <f t="shared" si="31"/>
        <v>1.9559710964680019</v>
      </c>
      <c r="I252" s="2">
        <f t="shared" si="32"/>
        <v>66.170169891212097</v>
      </c>
    </row>
    <row r="253" spans="1:9" ht="13.5" x14ac:dyDescent="0.25">
      <c r="A253" s="3">
        <f>TITRES_STAT!B256</f>
        <v>42375</v>
      </c>
      <c r="B253" s="6">
        <f>TITRES_STAT!D256</f>
        <v>6.8818000000000001</v>
      </c>
      <c r="C253" s="2">
        <f t="shared" si="27"/>
        <v>-5.8999999999995723E-3</v>
      </c>
      <c r="D253" s="2">
        <f t="shared" si="28"/>
        <v>0</v>
      </c>
      <c r="E253" s="2">
        <f t="shared" si="29"/>
        <v>5.8999999999995723E-3</v>
      </c>
      <c r="F253" s="2">
        <f t="shared" ref="F253:G268" si="35">((F252*13)+D253)/14</f>
        <v>1.3592909003259353E-2</v>
      </c>
      <c r="G253" s="2">
        <f t="shared" si="35"/>
        <v>7.3708712435645307E-3</v>
      </c>
      <c r="H253" s="2">
        <f t="shared" si="31"/>
        <v>1.8441387122488744</v>
      </c>
      <c r="I253" s="2">
        <f t="shared" si="32"/>
        <v>64.839970860306778</v>
      </c>
    </row>
    <row r="254" spans="1:9" ht="13.5" x14ac:dyDescent="0.25">
      <c r="A254" s="3">
        <f>TITRES_STAT!B257</f>
        <v>42376</v>
      </c>
      <c r="B254" s="6">
        <f>TITRES_STAT!D257</f>
        <v>6.8876999999999997</v>
      </c>
      <c r="C254" s="2">
        <f t="shared" si="27"/>
        <v>5.8999999999995723E-3</v>
      </c>
      <c r="D254" s="2">
        <f t="shared" si="28"/>
        <v>5.8999999999995723E-3</v>
      </c>
      <c r="E254" s="2">
        <f t="shared" si="29"/>
        <v>0</v>
      </c>
      <c r="F254" s="2">
        <f t="shared" si="35"/>
        <v>1.3043415503026512E-2</v>
      </c>
      <c r="G254" s="2">
        <f t="shared" si="35"/>
        <v>6.8443804404527782E-3</v>
      </c>
      <c r="H254" s="2">
        <f t="shared" si="31"/>
        <v>1.9057116442468893</v>
      </c>
      <c r="I254" s="2">
        <f t="shared" si="32"/>
        <v>65.585022795364722</v>
      </c>
    </row>
    <row r="255" spans="1:9" ht="13.5" x14ac:dyDescent="0.25">
      <c r="A255" s="3">
        <f>TITRES_STAT!B258</f>
        <v>42377</v>
      </c>
      <c r="B255" s="6">
        <f>TITRES_STAT!D258</f>
        <v>6.8583999999999996</v>
      </c>
      <c r="C255" s="2">
        <f t="shared" si="27"/>
        <v>-2.9300000000000104E-2</v>
      </c>
      <c r="D255" s="2">
        <f t="shared" si="28"/>
        <v>0</v>
      </c>
      <c r="E255" s="2">
        <f t="shared" si="29"/>
        <v>2.9300000000000104E-2</v>
      </c>
      <c r="F255" s="2">
        <f t="shared" si="35"/>
        <v>1.2111742967096047E-2</v>
      </c>
      <c r="G255" s="2">
        <f t="shared" si="35"/>
        <v>8.4483532661347293E-3</v>
      </c>
      <c r="H255" s="2">
        <f t="shared" si="31"/>
        <v>1.4336217468137886</v>
      </c>
      <c r="I255" s="2">
        <f t="shared" si="32"/>
        <v>58.9089799468941</v>
      </c>
    </row>
    <row r="256" spans="1:9" ht="13.5" x14ac:dyDescent="0.25">
      <c r="A256" s="3">
        <f>TITRES_STAT!B259</f>
        <v>42380</v>
      </c>
      <c r="B256" s="6">
        <f>TITRES_STAT!D259</f>
        <v>6.8583999999999996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1.1246618469446329E-2</v>
      </c>
      <c r="G256" s="2">
        <f t="shared" si="35"/>
        <v>7.8448994614108199E-3</v>
      </c>
      <c r="H256" s="2">
        <f t="shared" si="31"/>
        <v>1.4336217468137886</v>
      </c>
      <c r="I256" s="2">
        <f t="shared" si="32"/>
        <v>58.9089799468941</v>
      </c>
    </row>
    <row r="257" spans="1:9" ht="13.5" x14ac:dyDescent="0.25">
      <c r="A257" s="3">
        <f>TITRES_STAT!B260</f>
        <v>42381</v>
      </c>
      <c r="B257" s="6">
        <f>TITRES_STAT!D260</f>
        <v>6.8525</v>
      </c>
      <c r="C257" s="2">
        <f t="shared" si="27"/>
        <v>-5.8999999999995723E-3</v>
      </c>
      <c r="D257" s="2">
        <f t="shared" si="28"/>
        <v>0</v>
      </c>
      <c r="E257" s="2">
        <f t="shared" si="29"/>
        <v>5.8999999999995723E-3</v>
      </c>
      <c r="F257" s="2">
        <f t="shared" si="35"/>
        <v>1.0443288578771592E-2</v>
      </c>
      <c r="G257" s="2">
        <f t="shared" si="35"/>
        <v>7.7059780713100165E-3</v>
      </c>
      <c r="H257" s="2">
        <f t="shared" si="31"/>
        <v>1.3552190886258559</v>
      </c>
      <c r="I257" s="2">
        <f t="shared" si="32"/>
        <v>57.541104994039159</v>
      </c>
    </row>
    <row r="258" spans="1:9" ht="13.5" x14ac:dyDescent="0.25">
      <c r="A258" s="3">
        <f>TITRES_STAT!B261</f>
        <v>42382</v>
      </c>
      <c r="B258" s="6">
        <f>TITRES_STAT!D261</f>
        <v>6.8583999999999996</v>
      </c>
      <c r="C258" s="2">
        <f t="shared" si="27"/>
        <v>5.8999999999995723E-3</v>
      </c>
      <c r="D258" s="2">
        <f t="shared" si="28"/>
        <v>5.8999999999995723E-3</v>
      </c>
      <c r="E258" s="2">
        <f t="shared" si="29"/>
        <v>0</v>
      </c>
      <c r="F258" s="2">
        <f t="shared" si="35"/>
        <v>1.0118767966002163E-2</v>
      </c>
      <c r="G258" s="2">
        <f t="shared" si="35"/>
        <v>7.1555510662164442E-3</v>
      </c>
      <c r="H258" s="2">
        <f t="shared" si="31"/>
        <v>1.4141144228256544</v>
      </c>
      <c r="I258" s="2">
        <f t="shared" si="32"/>
        <v>58.576942727116986</v>
      </c>
    </row>
    <row r="259" spans="1:9" ht="13.5" x14ac:dyDescent="0.25">
      <c r="A259" s="3">
        <f>TITRES_STAT!B262</f>
        <v>42384</v>
      </c>
      <c r="B259" s="6">
        <f>TITRES_STAT!D262</f>
        <v>6.8525</v>
      </c>
      <c r="C259" s="2">
        <f t="shared" ref="C259:C322" si="36">B259-B258</f>
        <v>-5.8999999999995723E-3</v>
      </c>
      <c r="D259" s="2">
        <f t="shared" ref="D259:D322" si="37">IF(C259&gt;0,C259,0)</f>
        <v>0</v>
      </c>
      <c r="E259" s="2">
        <f t="shared" ref="E259:E322" si="38">IF(C259&lt;0,-C259,0)</f>
        <v>5.8999999999995723E-3</v>
      </c>
      <c r="F259" s="2">
        <f t="shared" si="35"/>
        <v>9.3959988255734369E-3</v>
      </c>
      <c r="G259" s="2">
        <f t="shared" si="35"/>
        <v>7.0658688472009529E-3</v>
      </c>
      <c r="H259" s="2">
        <f t="shared" si="31"/>
        <v>1.329772605289091</v>
      </c>
      <c r="I259" s="2">
        <f t="shared" si="32"/>
        <v>57.077356059137173</v>
      </c>
    </row>
    <row r="260" spans="1:9" ht="13.5" x14ac:dyDescent="0.25">
      <c r="A260" s="3">
        <f>TITRES_STAT!B263</f>
        <v>42387</v>
      </c>
      <c r="B260" s="6">
        <f>TITRES_STAT!D263</f>
        <v>6.8467000000000002</v>
      </c>
      <c r="C260" s="2">
        <f t="shared" si="36"/>
        <v>-5.7999999999998053E-3</v>
      </c>
      <c r="D260" s="2">
        <f t="shared" si="37"/>
        <v>0</v>
      </c>
      <c r="E260" s="2">
        <f t="shared" si="38"/>
        <v>5.7999999999998053E-3</v>
      </c>
      <c r="F260" s="2">
        <f t="shared" si="35"/>
        <v>8.724856052318191E-3</v>
      </c>
      <c r="G260" s="2">
        <f t="shared" si="35"/>
        <v>6.9754496438294428E-3</v>
      </c>
      <c r="H260" s="2">
        <f t="shared" si="31"/>
        <v>1.2507947871197511</v>
      </c>
      <c r="I260" s="2">
        <f t="shared" si="32"/>
        <v>55.571249510504749</v>
      </c>
    </row>
    <row r="261" spans="1:9" ht="13.5" x14ac:dyDescent="0.25">
      <c r="A261" s="3">
        <f>TITRES_STAT!B264</f>
        <v>42388</v>
      </c>
      <c r="B261" s="6">
        <f>TITRES_STAT!D264</f>
        <v>6.8583999999999996</v>
      </c>
      <c r="C261" s="2">
        <f t="shared" si="36"/>
        <v>1.1699999999999378E-2</v>
      </c>
      <c r="D261" s="2">
        <f t="shared" si="37"/>
        <v>1.1699999999999378E-2</v>
      </c>
      <c r="E261" s="2">
        <f t="shared" si="38"/>
        <v>0</v>
      </c>
      <c r="F261" s="2">
        <f t="shared" si="35"/>
        <v>8.9373663342954181E-3</v>
      </c>
      <c r="G261" s="2">
        <f t="shared" si="35"/>
        <v>6.4772032406987682E-3</v>
      </c>
      <c r="H261" s="2">
        <f t="shared" si="31"/>
        <v>1.3798187276475278</v>
      </c>
      <c r="I261" s="2">
        <f t="shared" si="32"/>
        <v>57.979992829600555</v>
      </c>
    </row>
    <row r="262" spans="1:9" ht="13.5" x14ac:dyDescent="0.25">
      <c r="A262" s="3">
        <f>TITRES_STAT!B265</f>
        <v>42389</v>
      </c>
      <c r="B262" s="6">
        <f>TITRES_STAT!D265</f>
        <v>6.8467000000000002</v>
      </c>
      <c r="C262" s="2">
        <f t="shared" si="36"/>
        <v>-1.1699999999999378E-2</v>
      </c>
      <c r="D262" s="2">
        <f t="shared" si="37"/>
        <v>0</v>
      </c>
      <c r="E262" s="2">
        <f t="shared" si="38"/>
        <v>1.1699999999999378E-2</v>
      </c>
      <c r="F262" s="2">
        <f t="shared" si="35"/>
        <v>8.2989830247028884E-3</v>
      </c>
      <c r="G262" s="2">
        <f t="shared" si="35"/>
        <v>6.8502601520773832E-3</v>
      </c>
      <c r="H262" s="2">
        <f t="shared" si="31"/>
        <v>1.211484358325599</v>
      </c>
      <c r="I262" s="2">
        <f t="shared" si="32"/>
        <v>54.781502467549039</v>
      </c>
    </row>
    <row r="263" spans="1:9" ht="13.5" x14ac:dyDescent="0.25">
      <c r="A263" s="3">
        <f>TITRES_STAT!B266</f>
        <v>42390</v>
      </c>
      <c r="B263" s="6">
        <f>TITRES_STAT!D266</f>
        <v>6.8467000000000002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7.7061985229383966E-3</v>
      </c>
      <c r="G263" s="2">
        <f t="shared" si="35"/>
        <v>6.3609558555004272E-3</v>
      </c>
      <c r="H263" s="2">
        <f t="shared" si="31"/>
        <v>1.211484358325599</v>
      </c>
      <c r="I263" s="2">
        <f t="shared" si="32"/>
        <v>54.781502467549039</v>
      </c>
    </row>
    <row r="264" spans="1:9" ht="13.5" x14ac:dyDescent="0.25">
      <c r="A264" s="3">
        <f>TITRES_STAT!B267</f>
        <v>42391</v>
      </c>
      <c r="B264" s="6">
        <f>TITRES_STAT!D267</f>
        <v>6.8291000000000004</v>
      </c>
      <c r="C264" s="2">
        <f t="shared" si="36"/>
        <v>-1.7599999999999838E-2</v>
      </c>
      <c r="D264" s="2">
        <f t="shared" si="37"/>
        <v>0</v>
      </c>
      <c r="E264" s="2">
        <f t="shared" si="38"/>
        <v>1.7599999999999838E-2</v>
      </c>
      <c r="F264" s="2">
        <f t="shared" si="35"/>
        <v>7.1557557712999395E-3</v>
      </c>
      <c r="G264" s="2">
        <f t="shared" si="35"/>
        <v>7.1637447229646713E-3</v>
      </c>
      <c r="H264" s="2">
        <f t="shared" si="31"/>
        <v>0.99888480788000134</v>
      </c>
      <c r="I264" s="2">
        <f t="shared" si="32"/>
        <v>49.972104642658692</v>
      </c>
    </row>
    <row r="265" spans="1:9" ht="13.5" x14ac:dyDescent="0.25">
      <c r="A265" s="3">
        <f>TITRES_STAT!B268</f>
        <v>42394</v>
      </c>
      <c r="B265" s="6">
        <f>TITRES_STAT!D268</f>
        <v>6.8231999999999999</v>
      </c>
      <c r="C265" s="2">
        <f t="shared" si="36"/>
        <v>-5.9000000000004604E-3</v>
      </c>
      <c r="D265" s="2">
        <f t="shared" si="37"/>
        <v>0</v>
      </c>
      <c r="E265" s="2">
        <f t="shared" si="38"/>
        <v>5.9000000000004604E-3</v>
      </c>
      <c r="F265" s="2">
        <f t="shared" si="35"/>
        <v>6.6446303590642292E-3</v>
      </c>
      <c r="G265" s="2">
        <f t="shared" si="35"/>
        <v>7.0734772427529426E-3</v>
      </c>
      <c r="H265" s="2">
        <f t="shared" si="31"/>
        <v>0.93937255058986946</v>
      </c>
      <c r="I265" s="2">
        <f t="shared" si="32"/>
        <v>48.436931331432667</v>
      </c>
    </row>
    <row r="266" spans="1:9" ht="13.5" x14ac:dyDescent="0.25">
      <c r="A266" s="3">
        <f>TITRES_STAT!B269</f>
        <v>42395</v>
      </c>
      <c r="B266" s="6">
        <f>TITRES_STAT!D269</f>
        <v>6.8291000000000004</v>
      </c>
      <c r="C266" s="2">
        <f t="shared" si="36"/>
        <v>5.9000000000004604E-3</v>
      </c>
      <c r="D266" s="2">
        <f t="shared" si="37"/>
        <v>5.9000000000004604E-3</v>
      </c>
      <c r="E266" s="2">
        <f t="shared" si="38"/>
        <v>0</v>
      </c>
      <c r="F266" s="2">
        <f t="shared" si="35"/>
        <v>6.5914424762739598E-3</v>
      </c>
      <c r="G266" s="2">
        <f t="shared" si="35"/>
        <v>6.5682288682705897E-3</v>
      </c>
      <c r="H266" s="2">
        <f t="shared" si="31"/>
        <v>1.0035342264206883</v>
      </c>
      <c r="I266" s="2">
        <f t="shared" si="32"/>
        <v>50.088199801482865</v>
      </c>
    </row>
    <row r="267" spans="1:9" ht="13.5" x14ac:dyDescent="0.25">
      <c r="A267" s="3">
        <f>TITRES_STAT!B270</f>
        <v>42396</v>
      </c>
      <c r="B267" s="6">
        <f>TITRES_STAT!D270</f>
        <v>6.8467000000000002</v>
      </c>
      <c r="C267" s="2">
        <f t="shared" si="36"/>
        <v>1.7599999999999838E-2</v>
      </c>
      <c r="D267" s="2">
        <f t="shared" si="37"/>
        <v>1.7599999999999838E-2</v>
      </c>
      <c r="E267" s="2">
        <f t="shared" si="38"/>
        <v>0</v>
      </c>
      <c r="F267" s="2">
        <f t="shared" si="35"/>
        <v>7.3777680136829513E-3</v>
      </c>
      <c r="G267" s="2">
        <f t="shared" si="35"/>
        <v>6.0990696633941186E-3</v>
      </c>
      <c r="H267" s="2">
        <f t="shared" si="31"/>
        <v>1.2096546556868215</v>
      </c>
      <c r="I267" s="2">
        <f t="shared" si="32"/>
        <v>54.744059329525754</v>
      </c>
    </row>
    <row r="268" spans="1:9" ht="13.5" x14ac:dyDescent="0.25">
      <c r="A268" s="3">
        <f>TITRES_STAT!B271</f>
        <v>42397</v>
      </c>
      <c r="B268" s="6">
        <f>TITRES_STAT!D271</f>
        <v>6.9581</v>
      </c>
      <c r="C268" s="2">
        <f t="shared" si="36"/>
        <v>0.11139999999999972</v>
      </c>
      <c r="D268" s="2">
        <f t="shared" si="37"/>
        <v>0.11139999999999972</v>
      </c>
      <c r="E268" s="2">
        <f t="shared" si="38"/>
        <v>0</v>
      </c>
      <c r="F268" s="2">
        <f t="shared" si="35"/>
        <v>1.4807927441277005E-2</v>
      </c>
      <c r="G268" s="2">
        <f t="shared" si="35"/>
        <v>5.6634218302945381E-3</v>
      </c>
      <c r="H268" s="2">
        <f t="shared" si="31"/>
        <v>2.6146608684641963</v>
      </c>
      <c r="I268" s="2">
        <f t="shared" si="32"/>
        <v>72.334887382536607</v>
      </c>
    </row>
    <row r="269" spans="1:9" ht="13.5" x14ac:dyDescent="0.25">
      <c r="A269" s="3">
        <f>TITRES_STAT!B272</f>
        <v>42398</v>
      </c>
      <c r="B269" s="6">
        <f>TITRES_STAT!D272</f>
        <v>7.0343</v>
      </c>
      <c r="C269" s="2">
        <f t="shared" si="36"/>
        <v>7.6200000000000045E-2</v>
      </c>
      <c r="D269" s="2">
        <f t="shared" si="37"/>
        <v>7.6200000000000045E-2</v>
      </c>
      <c r="E269" s="2">
        <f t="shared" si="38"/>
        <v>0</v>
      </c>
      <c r="F269" s="2">
        <f t="shared" ref="F269:G284" si="39">((F268*13)+D269)/14</f>
        <v>1.9193075481185793E-2</v>
      </c>
      <c r="G269" s="2">
        <f t="shared" si="39"/>
        <v>5.2588916995592134E-3</v>
      </c>
      <c r="H269" s="2">
        <f t="shared" si="31"/>
        <v>3.6496426581278536</v>
      </c>
      <c r="I269" s="2">
        <f t="shared" si="32"/>
        <v>78.492970889882471</v>
      </c>
    </row>
    <row r="270" spans="1:9" ht="13.5" x14ac:dyDescent="0.25">
      <c r="A270" s="3">
        <f>TITRES_STAT!B273</f>
        <v>42401</v>
      </c>
      <c r="B270" s="6">
        <f>TITRES_STAT!D273</f>
        <v>7.0343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1.7822141518243951E-2</v>
      </c>
      <c r="G270" s="2">
        <f t="shared" si="39"/>
        <v>4.8832565781621266E-3</v>
      </c>
      <c r="H270" s="2">
        <f t="shared" si="31"/>
        <v>3.6496426581278536</v>
      </c>
      <c r="I270" s="2">
        <f t="shared" si="32"/>
        <v>78.492970889882471</v>
      </c>
    </row>
    <row r="271" spans="1:9" ht="13.5" x14ac:dyDescent="0.25">
      <c r="A271" s="3">
        <f>TITRES_STAT!B274</f>
        <v>42402</v>
      </c>
      <c r="B271" s="6">
        <f>TITRES_STAT!D274</f>
        <v>7.0343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1.6549131409797954E-2</v>
      </c>
      <c r="G271" s="2">
        <f t="shared" si="39"/>
        <v>4.5344525368648317E-3</v>
      </c>
      <c r="H271" s="2">
        <f t="shared" si="31"/>
        <v>3.6496426581278536</v>
      </c>
      <c r="I271" s="2">
        <f t="shared" si="32"/>
        <v>78.492970889882471</v>
      </c>
    </row>
    <row r="272" spans="1:9" ht="13.5" x14ac:dyDescent="0.25">
      <c r="A272" s="3">
        <f>TITRES_STAT!B275</f>
        <v>42403</v>
      </c>
      <c r="B272" s="6">
        <f>TITRES_STAT!D275</f>
        <v>6.9462999999999999</v>
      </c>
      <c r="C272" s="2">
        <f t="shared" si="36"/>
        <v>-8.8000000000000078E-2</v>
      </c>
      <c r="D272" s="2">
        <f t="shared" si="37"/>
        <v>0</v>
      </c>
      <c r="E272" s="2">
        <f t="shared" si="38"/>
        <v>8.8000000000000078E-2</v>
      </c>
      <c r="F272" s="2">
        <f t="shared" si="39"/>
        <v>1.5367050594812387E-2</v>
      </c>
      <c r="G272" s="2">
        <f t="shared" si="39"/>
        <v>1.0496277355660206E-2</v>
      </c>
      <c r="H272" s="2">
        <f t="shared" si="31"/>
        <v>1.4640476879667794</v>
      </c>
      <c r="I272" s="2">
        <f t="shared" si="32"/>
        <v>59.416369866398377</v>
      </c>
    </row>
    <row r="273" spans="1:9" ht="13.5" x14ac:dyDescent="0.25">
      <c r="A273" s="3">
        <f>TITRES_STAT!B276</f>
        <v>42404</v>
      </c>
      <c r="B273" s="6">
        <f>TITRES_STAT!D276</f>
        <v>6.9462999999999999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1.4269404123754359E-2</v>
      </c>
      <c r="G273" s="2">
        <f t="shared" si="39"/>
        <v>9.7465432588273344E-3</v>
      </c>
      <c r="H273" s="2">
        <f t="shared" ref="H273:H336" si="40">F273/G273</f>
        <v>1.4640476879667794</v>
      </c>
      <c r="I273" s="2">
        <f t="shared" ref="I273:I336" si="41">IF(G273=0,100,100-(100/(1+H273)))</f>
        <v>59.416369866398377</v>
      </c>
    </row>
    <row r="274" spans="1:9" ht="13.5" x14ac:dyDescent="0.25">
      <c r="A274" s="3">
        <f>TITRES_STAT!B277</f>
        <v>42405</v>
      </c>
      <c r="B274" s="6">
        <f>TITRES_STAT!D277</f>
        <v>6.9287000000000001</v>
      </c>
      <c r="C274" s="2">
        <f t="shared" si="36"/>
        <v>-1.7599999999999838E-2</v>
      </c>
      <c r="D274" s="2">
        <f t="shared" si="37"/>
        <v>0</v>
      </c>
      <c r="E274" s="2">
        <f t="shared" si="38"/>
        <v>1.7599999999999838E-2</v>
      </c>
      <c r="F274" s="2">
        <f t="shared" si="39"/>
        <v>1.3250160972057617E-2</v>
      </c>
      <c r="G274" s="2">
        <f t="shared" si="39"/>
        <v>1.0307504454625371E-2</v>
      </c>
      <c r="H274" s="2">
        <f t="shared" si="40"/>
        <v>1.285486805306377</v>
      </c>
      <c r="I274" s="2">
        <f t="shared" si="41"/>
        <v>56.245645449440836</v>
      </c>
    </row>
    <row r="275" spans="1:9" ht="13.5" x14ac:dyDescent="0.25">
      <c r="A275" s="3">
        <f>TITRES_STAT!B278</f>
        <v>42408</v>
      </c>
      <c r="B275" s="6">
        <f>TITRES_STAT!D278</f>
        <v>6.9287000000000001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1.2303720902624929E-2</v>
      </c>
      <c r="G275" s="2">
        <f t="shared" si="39"/>
        <v>9.5712541364378449E-3</v>
      </c>
      <c r="H275" s="2">
        <f t="shared" si="40"/>
        <v>1.2854868053063766</v>
      </c>
      <c r="I275" s="2">
        <f t="shared" si="41"/>
        <v>56.245645449440836</v>
      </c>
    </row>
    <row r="276" spans="1:9" ht="13.5" x14ac:dyDescent="0.25">
      <c r="A276" s="3">
        <f>TITRES_STAT!B279</f>
        <v>42409</v>
      </c>
      <c r="B276" s="6">
        <f>TITRES_STAT!D279</f>
        <v>6.9287000000000001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1.1424883695294577E-2</v>
      </c>
      <c r="G276" s="2">
        <f t="shared" si="39"/>
        <v>8.8875931266922843E-3</v>
      </c>
      <c r="H276" s="2">
        <f t="shared" si="40"/>
        <v>1.2854868053063768</v>
      </c>
      <c r="I276" s="2">
        <f t="shared" si="41"/>
        <v>56.245645449440836</v>
      </c>
    </row>
    <row r="277" spans="1:9" ht="13.5" x14ac:dyDescent="0.25">
      <c r="A277" s="3">
        <f>TITRES_STAT!B280</f>
        <v>42410</v>
      </c>
      <c r="B277" s="6">
        <f>TITRES_STAT!D280</f>
        <v>6.9169999999999998</v>
      </c>
      <c r="C277" s="2">
        <f t="shared" si="36"/>
        <v>-1.1700000000000266E-2</v>
      </c>
      <c r="D277" s="2">
        <f t="shared" si="37"/>
        <v>0</v>
      </c>
      <c r="E277" s="2">
        <f t="shared" si="38"/>
        <v>1.1700000000000266E-2</v>
      </c>
      <c r="F277" s="2">
        <f t="shared" si="39"/>
        <v>1.0608820574202107E-2</v>
      </c>
      <c r="G277" s="2">
        <f t="shared" si="39"/>
        <v>9.088479331928568E-3</v>
      </c>
      <c r="H277" s="2">
        <f t="shared" si="40"/>
        <v>1.1672822467596375</v>
      </c>
      <c r="I277" s="2">
        <f t="shared" si="41"/>
        <v>53.859263070367184</v>
      </c>
    </row>
    <row r="278" spans="1:9" ht="13.5" x14ac:dyDescent="0.25">
      <c r="A278" s="3">
        <f>TITRES_STAT!B281</f>
        <v>42411</v>
      </c>
      <c r="B278" s="6">
        <f>TITRES_STAT!D281</f>
        <v>6.9169999999999998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9.8510476760448138E-3</v>
      </c>
      <c r="G278" s="2">
        <f t="shared" si="39"/>
        <v>8.4393022367908136E-3</v>
      </c>
      <c r="H278" s="2">
        <f t="shared" si="40"/>
        <v>1.1672822467596373</v>
      </c>
      <c r="I278" s="2">
        <f t="shared" si="41"/>
        <v>53.859263070367177</v>
      </c>
    </row>
    <row r="279" spans="1:9" ht="13.5" x14ac:dyDescent="0.25">
      <c r="A279" s="3">
        <f>TITRES_STAT!B282</f>
        <v>42412</v>
      </c>
      <c r="B279" s="6">
        <f>TITRES_STAT!D282</f>
        <v>6.9169999999999998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9.1474014134701846E-3</v>
      </c>
      <c r="G279" s="2">
        <f t="shared" si="39"/>
        <v>7.8364949341628975E-3</v>
      </c>
      <c r="H279" s="2">
        <f t="shared" si="40"/>
        <v>1.1672822467596375</v>
      </c>
      <c r="I279" s="2">
        <f t="shared" si="41"/>
        <v>53.859263070367184</v>
      </c>
    </row>
    <row r="280" spans="1:9" ht="13.5" x14ac:dyDescent="0.25">
      <c r="A280" s="3">
        <f>TITRES_STAT!B283</f>
        <v>42415</v>
      </c>
      <c r="B280" s="6">
        <f>TITRES_STAT!D283</f>
        <v>7.0343</v>
      </c>
      <c r="C280" s="2">
        <f t="shared" si="36"/>
        <v>0.11730000000000018</v>
      </c>
      <c r="D280" s="2">
        <f t="shared" si="37"/>
        <v>0.11730000000000018</v>
      </c>
      <c r="E280" s="2">
        <f t="shared" si="38"/>
        <v>0</v>
      </c>
      <c r="F280" s="2">
        <f t="shared" si="39"/>
        <v>1.6872587026793756E-2</v>
      </c>
      <c r="G280" s="2">
        <f t="shared" si="39"/>
        <v>7.2767452960084047E-3</v>
      </c>
      <c r="H280" s="2">
        <f t="shared" si="40"/>
        <v>2.3186996851530681</v>
      </c>
      <c r="I280" s="2">
        <f t="shared" si="41"/>
        <v>69.867716429006222</v>
      </c>
    </row>
    <row r="281" spans="1:9" ht="13.5" x14ac:dyDescent="0.25">
      <c r="A281" s="3">
        <f>TITRES_STAT!B284</f>
        <v>42416</v>
      </c>
      <c r="B281" s="6">
        <f>TITRES_STAT!D284</f>
        <v>6.9169999999999998</v>
      </c>
      <c r="C281" s="2">
        <f t="shared" si="36"/>
        <v>-0.11730000000000018</v>
      </c>
      <c r="D281" s="2">
        <f t="shared" si="37"/>
        <v>0</v>
      </c>
      <c r="E281" s="2">
        <f t="shared" si="38"/>
        <v>0.11730000000000018</v>
      </c>
      <c r="F281" s="2">
        <f t="shared" si="39"/>
        <v>1.5667402239165632E-2</v>
      </c>
      <c r="G281" s="2">
        <f t="shared" si="39"/>
        <v>1.5135549203436389E-2</v>
      </c>
      <c r="H281" s="2">
        <f t="shared" si="40"/>
        <v>1.0351393285159742</v>
      </c>
      <c r="I281" s="2">
        <f t="shared" si="41"/>
        <v>50.863315057195571</v>
      </c>
    </row>
    <row r="282" spans="1:9" ht="13.5" x14ac:dyDescent="0.25">
      <c r="A282" s="3">
        <f>TITRES_STAT!B285</f>
        <v>42417</v>
      </c>
      <c r="B282" s="6">
        <f>TITRES_STAT!D285</f>
        <v>6.9169999999999998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1.4548302079225231E-2</v>
      </c>
      <c r="G282" s="2">
        <f t="shared" si="39"/>
        <v>1.4054438546048076E-2</v>
      </c>
      <c r="H282" s="2">
        <f t="shared" si="40"/>
        <v>1.0351393285159742</v>
      </c>
      <c r="I282" s="2">
        <f t="shared" si="41"/>
        <v>50.863315057195571</v>
      </c>
    </row>
    <row r="283" spans="1:9" ht="13.5" x14ac:dyDescent="0.25">
      <c r="A283" s="3">
        <f>TITRES_STAT!B286</f>
        <v>42418</v>
      </c>
      <c r="B283" s="6">
        <f>TITRES_STAT!D286</f>
        <v>6.9287000000000001</v>
      </c>
      <c r="C283" s="2">
        <f t="shared" si="36"/>
        <v>1.1700000000000266E-2</v>
      </c>
      <c r="D283" s="2">
        <f t="shared" si="37"/>
        <v>1.1700000000000266E-2</v>
      </c>
      <c r="E283" s="2">
        <f t="shared" si="38"/>
        <v>0</v>
      </c>
      <c r="F283" s="2">
        <f t="shared" si="39"/>
        <v>1.4344851930709163E-2</v>
      </c>
      <c r="G283" s="2">
        <f t="shared" si="39"/>
        <v>1.3050550078473212E-2</v>
      </c>
      <c r="H283" s="2">
        <f t="shared" si="40"/>
        <v>1.0991760381327444</v>
      </c>
      <c r="I283" s="2">
        <f t="shared" si="41"/>
        <v>52.362261104622824</v>
      </c>
    </row>
    <row r="284" spans="1:9" ht="13.5" x14ac:dyDescent="0.25">
      <c r="A284" s="3">
        <f>TITRES_STAT!B287</f>
        <v>42419</v>
      </c>
      <c r="B284" s="6">
        <f>TITRES_STAT!D287</f>
        <v>6.9229000000000003</v>
      </c>
      <c r="C284" s="2">
        <f t="shared" si="36"/>
        <v>-5.7999999999998053E-3</v>
      </c>
      <c r="D284" s="2">
        <f t="shared" si="37"/>
        <v>0</v>
      </c>
      <c r="E284" s="2">
        <f t="shared" si="38"/>
        <v>5.7999999999998053E-3</v>
      </c>
      <c r="F284" s="2">
        <f t="shared" si="39"/>
        <v>1.3320219649944223E-2</v>
      </c>
      <c r="G284" s="2">
        <f t="shared" si="39"/>
        <v>1.2532653644296539E-2</v>
      </c>
      <c r="H284" s="2">
        <f t="shared" si="40"/>
        <v>1.0628411211225084</v>
      </c>
      <c r="I284" s="2">
        <f t="shared" si="41"/>
        <v>51.523169198030935</v>
      </c>
    </row>
    <row r="285" spans="1:9" ht="13.5" x14ac:dyDescent="0.25">
      <c r="A285" s="3">
        <f>TITRES_STAT!B288</f>
        <v>42422</v>
      </c>
      <c r="B285" s="6">
        <f>TITRES_STAT!D288</f>
        <v>6.9756</v>
      </c>
      <c r="C285" s="2">
        <f t="shared" si="36"/>
        <v>5.2699999999999747E-2</v>
      </c>
      <c r="D285" s="2">
        <f t="shared" si="37"/>
        <v>5.2699999999999747E-2</v>
      </c>
      <c r="E285" s="2">
        <f t="shared" si="38"/>
        <v>0</v>
      </c>
      <c r="F285" s="2">
        <f t="shared" ref="F285:G300" si="42">((F284*13)+D285)/14</f>
        <v>1.6133061103519617E-2</v>
      </c>
      <c r="G285" s="2">
        <f t="shared" si="42"/>
        <v>1.1637464098275358E-2</v>
      </c>
      <c r="H285" s="2">
        <f t="shared" si="40"/>
        <v>1.3863038345192829</v>
      </c>
      <c r="I285" s="2">
        <f t="shared" si="41"/>
        <v>58.09418794311042</v>
      </c>
    </row>
    <row r="286" spans="1:9" ht="13.5" x14ac:dyDescent="0.25">
      <c r="A286" s="3">
        <f>TITRES_STAT!B289</f>
        <v>42423</v>
      </c>
      <c r="B286" s="6">
        <f>TITRES_STAT!D289</f>
        <v>6.9756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1.4980699596125359E-2</v>
      </c>
      <c r="G286" s="2">
        <f t="shared" si="42"/>
        <v>1.0806216662684262E-2</v>
      </c>
      <c r="H286" s="2">
        <f t="shared" si="40"/>
        <v>1.3863038345192829</v>
      </c>
      <c r="I286" s="2">
        <f t="shared" si="41"/>
        <v>58.09418794311042</v>
      </c>
    </row>
    <row r="287" spans="1:9" ht="13.5" x14ac:dyDescent="0.25">
      <c r="A287" s="3">
        <f>TITRES_STAT!B290</f>
        <v>42424</v>
      </c>
      <c r="B287" s="6">
        <f>TITRES_STAT!D290</f>
        <v>6.9991000000000003</v>
      </c>
      <c r="C287" s="2">
        <f t="shared" si="36"/>
        <v>2.3500000000000298E-2</v>
      </c>
      <c r="D287" s="2">
        <f t="shared" si="37"/>
        <v>2.3500000000000298E-2</v>
      </c>
      <c r="E287" s="2">
        <f t="shared" si="38"/>
        <v>0</v>
      </c>
      <c r="F287" s="2">
        <f t="shared" si="42"/>
        <v>1.5589221053544999E-2</v>
      </c>
      <c r="G287" s="2">
        <f t="shared" si="42"/>
        <v>1.0034344043921102E-2</v>
      </c>
      <c r="H287" s="2">
        <f t="shared" si="40"/>
        <v>1.5535864611886705</v>
      </c>
      <c r="I287" s="2">
        <f t="shared" si="41"/>
        <v>60.839391373710939</v>
      </c>
    </row>
    <row r="288" spans="1:9" ht="13.5" x14ac:dyDescent="0.25">
      <c r="A288" s="3">
        <f>TITRES_STAT!B291</f>
        <v>42425</v>
      </c>
      <c r="B288" s="6">
        <f>TITRES_STAT!D291</f>
        <v>6.9287000000000001</v>
      </c>
      <c r="C288" s="2">
        <f t="shared" si="36"/>
        <v>-7.040000000000024E-2</v>
      </c>
      <c r="D288" s="2">
        <f t="shared" si="37"/>
        <v>0</v>
      </c>
      <c r="E288" s="2">
        <f t="shared" si="38"/>
        <v>7.040000000000024E-2</v>
      </c>
      <c r="F288" s="2">
        <f t="shared" si="42"/>
        <v>1.4475705264006071E-2</v>
      </c>
      <c r="G288" s="2">
        <f t="shared" si="42"/>
        <v>1.4346176612212469E-2</v>
      </c>
      <c r="H288" s="2">
        <f t="shared" si="40"/>
        <v>1.0090287924995527</v>
      </c>
      <c r="I288" s="2">
        <f t="shared" si="41"/>
        <v>50.224705403259044</v>
      </c>
    </row>
    <row r="289" spans="1:9" ht="13.5" x14ac:dyDescent="0.25">
      <c r="A289" s="3">
        <f>TITRES_STAT!B292</f>
        <v>42426</v>
      </c>
      <c r="B289" s="6">
        <f>TITRES_STAT!D292</f>
        <v>6.9462999999999999</v>
      </c>
      <c r="C289" s="2">
        <f t="shared" si="36"/>
        <v>1.7599999999999838E-2</v>
      </c>
      <c r="D289" s="2">
        <f t="shared" si="37"/>
        <v>1.7599999999999838E-2</v>
      </c>
      <c r="E289" s="2">
        <f t="shared" si="38"/>
        <v>0</v>
      </c>
      <c r="F289" s="2">
        <f t="shared" si="42"/>
        <v>1.4698869173719912E-2</v>
      </c>
      <c r="G289" s="2">
        <f t="shared" si="42"/>
        <v>1.3321449711340149E-2</v>
      </c>
      <c r="H289" s="2">
        <f t="shared" si="40"/>
        <v>1.1033986159334601</v>
      </c>
      <c r="I289" s="2">
        <f t="shared" si="41"/>
        <v>52.457893980489601</v>
      </c>
    </row>
    <row r="290" spans="1:9" ht="13.5" x14ac:dyDescent="0.25">
      <c r="A290" s="3">
        <f>TITRES_STAT!B293</f>
        <v>42429</v>
      </c>
      <c r="B290" s="6">
        <f>TITRES_STAT!D293</f>
        <v>6.9462999999999999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1.3648949947025632E-2</v>
      </c>
      <c r="G290" s="2">
        <f t="shared" si="42"/>
        <v>1.2369917589101567E-2</v>
      </c>
      <c r="H290" s="2">
        <f t="shared" si="40"/>
        <v>1.1033986159334601</v>
      </c>
      <c r="I290" s="2">
        <f t="shared" si="41"/>
        <v>52.457893980489601</v>
      </c>
    </row>
    <row r="291" spans="1:9" ht="13.5" x14ac:dyDescent="0.25">
      <c r="A291" s="3">
        <f>TITRES_STAT!B294</f>
        <v>42430</v>
      </c>
      <c r="B291" s="6">
        <f>TITRES_STAT!D294</f>
        <v>6.9698000000000002</v>
      </c>
      <c r="C291" s="2">
        <f t="shared" si="36"/>
        <v>2.3500000000000298E-2</v>
      </c>
      <c r="D291" s="2">
        <f t="shared" si="37"/>
        <v>2.3500000000000298E-2</v>
      </c>
      <c r="E291" s="2">
        <f t="shared" si="38"/>
        <v>0</v>
      </c>
      <c r="F291" s="2">
        <f t="shared" si="42"/>
        <v>1.4352596379380966E-2</v>
      </c>
      <c r="G291" s="2">
        <f t="shared" si="42"/>
        <v>1.1486352047022882E-2</v>
      </c>
      <c r="H291" s="2">
        <f t="shared" si="40"/>
        <v>1.2495347801133241</v>
      </c>
      <c r="I291" s="2">
        <f t="shared" si="41"/>
        <v>55.546364126469591</v>
      </c>
    </row>
    <row r="292" spans="1:9" ht="13.5" x14ac:dyDescent="0.25">
      <c r="A292" s="3">
        <f>TITRES_STAT!B295</f>
        <v>42431</v>
      </c>
      <c r="B292" s="6">
        <f>TITRES_STAT!D295</f>
        <v>7.1749000000000001</v>
      </c>
      <c r="C292" s="2">
        <f t="shared" si="36"/>
        <v>0.20509999999999984</v>
      </c>
      <c r="D292" s="2">
        <f t="shared" si="37"/>
        <v>0.20509999999999984</v>
      </c>
      <c r="E292" s="2">
        <f t="shared" si="38"/>
        <v>0</v>
      </c>
      <c r="F292" s="2">
        <f t="shared" si="42"/>
        <v>2.7977410923710887E-2</v>
      </c>
      <c r="G292" s="2">
        <f t="shared" si="42"/>
        <v>1.0665898329378391E-2</v>
      </c>
      <c r="H292" s="2">
        <f t="shared" si="40"/>
        <v>2.6230712181691507</v>
      </c>
      <c r="I292" s="2">
        <f t="shared" si="41"/>
        <v>72.399107282651471</v>
      </c>
    </row>
    <row r="293" spans="1:9" ht="13.5" x14ac:dyDescent="0.25">
      <c r="A293" s="3">
        <f>TITRES_STAT!B296</f>
        <v>42432</v>
      </c>
      <c r="B293" s="6">
        <f>TITRES_STAT!D296</f>
        <v>7.0400999999999998</v>
      </c>
      <c r="C293" s="2">
        <f t="shared" si="36"/>
        <v>-0.13480000000000025</v>
      </c>
      <c r="D293" s="2">
        <f t="shared" si="37"/>
        <v>0</v>
      </c>
      <c r="E293" s="2">
        <f t="shared" si="38"/>
        <v>0.13480000000000025</v>
      </c>
      <c r="F293" s="2">
        <f t="shared" si="42"/>
        <v>2.597902442916011E-2</v>
      </c>
      <c r="G293" s="2">
        <f t="shared" si="42"/>
        <v>1.9532619877279951E-2</v>
      </c>
      <c r="H293" s="2">
        <f t="shared" si="40"/>
        <v>1.3300327653116579</v>
      </c>
      <c r="I293" s="2">
        <f t="shared" si="41"/>
        <v>57.082148590891457</v>
      </c>
    </row>
    <row r="294" spans="1:9" ht="13.5" x14ac:dyDescent="0.25">
      <c r="A294" s="3">
        <f>TITRES_STAT!B297</f>
        <v>42433</v>
      </c>
      <c r="B294" s="6">
        <f>TITRES_STAT!D297</f>
        <v>6.9581</v>
      </c>
      <c r="C294" s="2">
        <f t="shared" si="36"/>
        <v>-8.1999999999999851E-2</v>
      </c>
      <c r="D294" s="2">
        <f t="shared" si="37"/>
        <v>0</v>
      </c>
      <c r="E294" s="2">
        <f t="shared" si="38"/>
        <v>8.1999999999999851E-2</v>
      </c>
      <c r="F294" s="2">
        <f t="shared" si="42"/>
        <v>2.4123379827077244E-2</v>
      </c>
      <c r="G294" s="2">
        <f t="shared" si="42"/>
        <v>2.3994575600331376E-2</v>
      </c>
      <c r="H294" s="2">
        <f t="shared" si="40"/>
        <v>1.0053680560511389</v>
      </c>
      <c r="I294" s="2">
        <f t="shared" si="41"/>
        <v>50.133842165156182</v>
      </c>
    </row>
    <row r="295" spans="1:9" ht="13.5" x14ac:dyDescent="0.25">
      <c r="A295" s="3">
        <f>TITRES_STAT!B298</f>
        <v>42436</v>
      </c>
      <c r="B295" s="6">
        <f>TITRES_STAT!D298</f>
        <v>6.9756</v>
      </c>
      <c r="C295" s="2">
        <f t="shared" si="36"/>
        <v>1.7500000000000071E-2</v>
      </c>
      <c r="D295" s="2">
        <f t="shared" si="37"/>
        <v>1.7500000000000071E-2</v>
      </c>
      <c r="E295" s="2">
        <f t="shared" si="38"/>
        <v>0</v>
      </c>
      <c r="F295" s="2">
        <f t="shared" si="42"/>
        <v>2.3650281268000305E-2</v>
      </c>
      <c r="G295" s="2">
        <f t="shared" si="42"/>
        <v>2.2280677343164849E-2</v>
      </c>
      <c r="H295" s="2">
        <f t="shared" si="40"/>
        <v>1.0614704797228984</v>
      </c>
      <c r="I295" s="2">
        <f t="shared" si="41"/>
        <v>51.490937666280857</v>
      </c>
    </row>
    <row r="296" spans="1:9" ht="13.5" x14ac:dyDescent="0.25">
      <c r="A296" s="3">
        <f>TITRES_STAT!B299</f>
        <v>42437</v>
      </c>
      <c r="B296" s="6">
        <f>TITRES_STAT!D299</f>
        <v>7.1222000000000003</v>
      </c>
      <c r="C296" s="2">
        <f t="shared" si="36"/>
        <v>0.14660000000000029</v>
      </c>
      <c r="D296" s="2">
        <f t="shared" si="37"/>
        <v>0.14660000000000029</v>
      </c>
      <c r="E296" s="2">
        <f t="shared" si="38"/>
        <v>0</v>
      </c>
      <c r="F296" s="2">
        <f t="shared" si="42"/>
        <v>3.2432404034571732E-2</v>
      </c>
      <c r="G296" s="2">
        <f t="shared" si="42"/>
        <v>2.0689200390081645E-2</v>
      </c>
      <c r="H296" s="2">
        <f t="shared" si="40"/>
        <v>1.5676006526632007</v>
      </c>
      <c r="I296" s="2">
        <f t="shared" si="41"/>
        <v>61.053133439471324</v>
      </c>
    </row>
    <row r="297" spans="1:9" ht="13.5" x14ac:dyDescent="0.25">
      <c r="A297" s="3">
        <f>TITRES_STAT!B300</f>
        <v>42438</v>
      </c>
      <c r="B297" s="6">
        <f>TITRES_STAT!D300</f>
        <v>7.1222000000000003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3.0115803746388035E-2</v>
      </c>
      <c r="G297" s="2">
        <f t="shared" si="42"/>
        <v>1.9211400362218668E-2</v>
      </c>
      <c r="H297" s="2">
        <f t="shared" si="40"/>
        <v>1.5676006526632007</v>
      </c>
      <c r="I297" s="2">
        <f t="shared" si="41"/>
        <v>61.053133439471324</v>
      </c>
    </row>
    <row r="298" spans="1:9" ht="13.5" x14ac:dyDescent="0.25">
      <c r="A298" s="3">
        <f>TITRES_STAT!B301</f>
        <v>42439</v>
      </c>
      <c r="B298" s="6">
        <f>TITRES_STAT!D301</f>
        <v>7.1105</v>
      </c>
      <c r="C298" s="2">
        <f t="shared" si="36"/>
        <v>-1.1700000000000266E-2</v>
      </c>
      <c r="D298" s="2">
        <f t="shared" si="37"/>
        <v>0</v>
      </c>
      <c r="E298" s="2">
        <f t="shared" si="38"/>
        <v>1.1700000000000266E-2</v>
      </c>
      <c r="F298" s="2">
        <f t="shared" si="42"/>
        <v>2.7964674907360317E-2</v>
      </c>
      <c r="G298" s="2">
        <f t="shared" si="42"/>
        <v>1.8674871764917354E-2</v>
      </c>
      <c r="H298" s="2">
        <f t="shared" si="40"/>
        <v>1.4974493672237581</v>
      </c>
      <c r="I298" s="2">
        <f t="shared" si="41"/>
        <v>59.959148196400434</v>
      </c>
    </row>
    <row r="299" spans="1:9" ht="13.5" x14ac:dyDescent="0.25">
      <c r="A299" s="3">
        <f>TITRES_STAT!B302</f>
        <v>42440</v>
      </c>
      <c r="B299" s="6">
        <f>TITRES_STAT!D302</f>
        <v>7.1222000000000003</v>
      </c>
      <c r="C299" s="2">
        <f t="shared" si="36"/>
        <v>1.1700000000000266E-2</v>
      </c>
      <c r="D299" s="2">
        <f t="shared" si="37"/>
        <v>1.1700000000000266E-2</v>
      </c>
      <c r="E299" s="2">
        <f t="shared" si="38"/>
        <v>0</v>
      </c>
      <c r="F299" s="2">
        <f t="shared" si="42"/>
        <v>2.6802912413977455E-2</v>
      </c>
      <c r="G299" s="2">
        <f t="shared" si="42"/>
        <v>1.7340952353137543E-2</v>
      </c>
      <c r="H299" s="2">
        <f t="shared" si="40"/>
        <v>1.5456424692342767</v>
      </c>
      <c r="I299" s="2">
        <f t="shared" si="41"/>
        <v>60.717185854429999</v>
      </c>
    </row>
    <row r="300" spans="1:9" ht="13.5" x14ac:dyDescent="0.25">
      <c r="A300" s="3">
        <f>TITRES_STAT!B303</f>
        <v>42443</v>
      </c>
      <c r="B300" s="6">
        <f>TITRES_STAT!D303</f>
        <v>7.1280000000000001</v>
      </c>
      <c r="C300" s="2">
        <f t="shared" si="36"/>
        <v>5.7999999999998053E-3</v>
      </c>
      <c r="D300" s="2">
        <f t="shared" si="37"/>
        <v>5.7999999999998053E-3</v>
      </c>
      <c r="E300" s="2">
        <f t="shared" si="38"/>
        <v>0</v>
      </c>
      <c r="F300" s="2">
        <f t="shared" si="42"/>
        <v>2.5302704384407623E-2</v>
      </c>
      <c r="G300" s="2">
        <f t="shared" si="42"/>
        <v>1.6102312899342004E-2</v>
      </c>
      <c r="H300" s="2">
        <f t="shared" si="40"/>
        <v>1.5713708050873598</v>
      </c>
      <c r="I300" s="2">
        <f t="shared" si="41"/>
        <v>61.110237464719681</v>
      </c>
    </row>
    <row r="301" spans="1:9" ht="13.5" x14ac:dyDescent="0.25">
      <c r="A301" s="3">
        <f>TITRES_STAT!B304</f>
        <v>42444</v>
      </c>
      <c r="B301" s="6">
        <f>TITRES_STAT!D304</f>
        <v>7.1515000000000004</v>
      </c>
      <c r="C301" s="2">
        <f t="shared" si="36"/>
        <v>2.3500000000000298E-2</v>
      </c>
      <c r="D301" s="2">
        <f t="shared" si="37"/>
        <v>2.3500000000000298E-2</v>
      </c>
      <c r="E301" s="2">
        <f t="shared" si="38"/>
        <v>0</v>
      </c>
      <c r="F301" s="2">
        <f t="shared" ref="F301:G316" si="43">((F300*13)+D301)/14</f>
        <v>2.5173939785521383E-2</v>
      </c>
      <c r="G301" s="2">
        <f t="shared" si="43"/>
        <v>1.4952147692246147E-2</v>
      </c>
      <c r="H301" s="2">
        <f t="shared" si="40"/>
        <v>1.6836337029078459</v>
      </c>
      <c r="I301" s="2">
        <f t="shared" si="41"/>
        <v>62.737090426444865</v>
      </c>
    </row>
    <row r="302" spans="1:9" ht="13.5" x14ac:dyDescent="0.25">
      <c r="A302" s="3">
        <f>TITRES_STAT!B305</f>
        <v>42445</v>
      </c>
      <c r="B302" s="6">
        <f>TITRES_STAT!D305</f>
        <v>7.2569999999999997</v>
      </c>
      <c r="C302" s="2">
        <f t="shared" si="36"/>
        <v>0.10549999999999926</v>
      </c>
      <c r="D302" s="2">
        <f t="shared" si="37"/>
        <v>0.10549999999999926</v>
      </c>
      <c r="E302" s="2">
        <f t="shared" si="38"/>
        <v>0</v>
      </c>
      <c r="F302" s="2">
        <f t="shared" si="43"/>
        <v>3.0911515515126945E-2</v>
      </c>
      <c r="G302" s="2">
        <f t="shared" si="43"/>
        <v>1.3884137142799994E-2</v>
      </c>
      <c r="H302" s="2">
        <f t="shared" si="40"/>
        <v>2.2263908226487787</v>
      </c>
      <c r="I302" s="2">
        <f t="shared" si="41"/>
        <v>69.005614788507629</v>
      </c>
    </row>
    <row r="303" spans="1:9" ht="13.5" x14ac:dyDescent="0.25">
      <c r="A303" s="3">
        <f>TITRES_STAT!B306</f>
        <v>42446</v>
      </c>
      <c r="B303" s="6">
        <f>TITRES_STAT!D306</f>
        <v>7.5617999999999999</v>
      </c>
      <c r="C303" s="2">
        <f t="shared" si="36"/>
        <v>0.30480000000000018</v>
      </c>
      <c r="D303" s="2">
        <f t="shared" si="37"/>
        <v>0.30480000000000018</v>
      </c>
      <c r="E303" s="2">
        <f t="shared" si="38"/>
        <v>0</v>
      </c>
      <c r="F303" s="2">
        <f t="shared" si="43"/>
        <v>5.047497869261789E-2</v>
      </c>
      <c r="G303" s="2">
        <f t="shared" si="43"/>
        <v>1.2892413061171422E-2</v>
      </c>
      <c r="H303" s="2">
        <f t="shared" si="40"/>
        <v>3.9150916475547413</v>
      </c>
      <c r="I303" s="2">
        <f t="shared" si="41"/>
        <v>79.654499413098421</v>
      </c>
    </row>
    <row r="304" spans="1:9" ht="13.5" x14ac:dyDescent="0.25">
      <c r="A304" s="3">
        <f>TITRES_STAT!B307</f>
        <v>42447</v>
      </c>
      <c r="B304" s="6">
        <f>TITRES_STAT!D307</f>
        <v>7.6204000000000001</v>
      </c>
      <c r="C304" s="2">
        <f t="shared" si="36"/>
        <v>5.8600000000000207E-2</v>
      </c>
      <c r="D304" s="2">
        <f t="shared" si="37"/>
        <v>5.8600000000000207E-2</v>
      </c>
      <c r="E304" s="2">
        <f t="shared" si="38"/>
        <v>0</v>
      </c>
      <c r="F304" s="2">
        <f t="shared" si="43"/>
        <v>5.1055337357430911E-2</v>
      </c>
      <c r="G304" s="2">
        <f t="shared" si="43"/>
        <v>1.1971526413944892E-2</v>
      </c>
      <c r="H304" s="2">
        <f t="shared" si="40"/>
        <v>4.2647307947263684</v>
      </c>
      <c r="I304" s="2">
        <f t="shared" si="41"/>
        <v>81.005676472542703</v>
      </c>
    </row>
    <row r="305" spans="1:9" ht="13.5" x14ac:dyDescent="0.25">
      <c r="A305" s="3">
        <f>TITRES_STAT!B308</f>
        <v>42450</v>
      </c>
      <c r="B305" s="6">
        <f>TITRES_STAT!D308</f>
        <v>7.6146000000000003</v>
      </c>
      <c r="C305" s="2">
        <f t="shared" si="36"/>
        <v>-5.7999999999998053E-3</v>
      </c>
      <c r="D305" s="2">
        <f t="shared" si="37"/>
        <v>0</v>
      </c>
      <c r="E305" s="2">
        <f t="shared" si="38"/>
        <v>5.7999999999998053E-3</v>
      </c>
      <c r="F305" s="2">
        <f t="shared" si="43"/>
        <v>4.7408527546185845E-2</v>
      </c>
      <c r="G305" s="2">
        <f t="shared" si="43"/>
        <v>1.15307030986631E-2</v>
      </c>
      <c r="H305" s="2">
        <f t="shared" si="40"/>
        <v>4.1115036212911003</v>
      </c>
      <c r="I305" s="2">
        <f t="shared" si="41"/>
        <v>80.436285013382957</v>
      </c>
    </row>
    <row r="306" spans="1:9" ht="13.5" x14ac:dyDescent="0.25">
      <c r="A306" s="3">
        <f>TITRES_STAT!B309</f>
        <v>42451</v>
      </c>
      <c r="B306" s="6">
        <f>TITRES_STAT!D309</f>
        <v>7.6204000000000001</v>
      </c>
      <c r="C306" s="2">
        <f t="shared" si="36"/>
        <v>5.7999999999998053E-3</v>
      </c>
      <c r="D306" s="2">
        <f t="shared" si="37"/>
        <v>5.7999999999998053E-3</v>
      </c>
      <c r="E306" s="2">
        <f t="shared" si="38"/>
        <v>0</v>
      </c>
      <c r="F306" s="2">
        <f t="shared" si="43"/>
        <v>4.4436489864315414E-2</v>
      </c>
      <c r="G306" s="2">
        <f t="shared" si="43"/>
        <v>1.0707081448758593E-2</v>
      </c>
      <c r="H306" s="2">
        <f t="shared" si="40"/>
        <v>4.1501963048452852</v>
      </c>
      <c r="I306" s="2">
        <f t="shared" si="41"/>
        <v>80.583264388209756</v>
      </c>
    </row>
    <row r="307" spans="1:9" ht="13.5" x14ac:dyDescent="0.25">
      <c r="A307" s="3">
        <f>TITRES_STAT!B310</f>
        <v>42452</v>
      </c>
      <c r="B307" s="6">
        <f>TITRES_STAT!D310</f>
        <v>7.6204000000000001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4.1262454874007169E-2</v>
      </c>
      <c r="G307" s="2">
        <f t="shared" si="43"/>
        <v>9.9422899167044086E-3</v>
      </c>
      <c r="H307" s="2">
        <f t="shared" si="40"/>
        <v>4.1501963048452843</v>
      </c>
      <c r="I307" s="2">
        <f t="shared" si="41"/>
        <v>80.583264388209756</v>
      </c>
    </row>
    <row r="308" spans="1:9" ht="13.5" x14ac:dyDescent="0.25">
      <c r="A308" s="3">
        <f>TITRES_STAT!B311</f>
        <v>42453</v>
      </c>
      <c r="B308" s="6">
        <f>TITRES_STAT!D311</f>
        <v>7.6673</v>
      </c>
      <c r="C308" s="2">
        <f t="shared" si="36"/>
        <v>4.6899999999999942E-2</v>
      </c>
      <c r="D308" s="2">
        <f t="shared" si="37"/>
        <v>4.6899999999999942E-2</v>
      </c>
      <c r="E308" s="2">
        <f t="shared" si="38"/>
        <v>0</v>
      </c>
      <c r="F308" s="2">
        <f t="shared" si="43"/>
        <v>4.1665136668720938E-2</v>
      </c>
      <c r="G308" s="2">
        <f t="shared" si="43"/>
        <v>9.2321263512255228E-3</v>
      </c>
      <c r="H308" s="2">
        <f t="shared" si="40"/>
        <v>4.5130596228451836</v>
      </c>
      <c r="I308" s="2">
        <f t="shared" si="41"/>
        <v>81.861251856298281</v>
      </c>
    </row>
    <row r="309" spans="1:9" ht="13.5" x14ac:dyDescent="0.25">
      <c r="A309" s="3">
        <f>TITRES_STAT!B312</f>
        <v>42454</v>
      </c>
      <c r="B309" s="6">
        <f>TITRES_STAT!D312</f>
        <v>7.6791</v>
      </c>
      <c r="C309" s="2">
        <f t="shared" si="36"/>
        <v>1.1800000000000033E-2</v>
      </c>
      <c r="D309" s="2">
        <f t="shared" si="37"/>
        <v>1.1800000000000033E-2</v>
      </c>
      <c r="E309" s="2">
        <f t="shared" si="38"/>
        <v>0</v>
      </c>
      <c r="F309" s="2">
        <f t="shared" si="43"/>
        <v>3.9531912620955165E-2</v>
      </c>
      <c r="G309" s="2">
        <f t="shared" si="43"/>
        <v>8.5726887547094132E-3</v>
      </c>
      <c r="H309" s="2">
        <f t="shared" si="40"/>
        <v>4.6113785012010702</v>
      </c>
      <c r="I309" s="2">
        <f t="shared" si="41"/>
        <v>82.179067054807334</v>
      </c>
    </row>
    <row r="310" spans="1:9" ht="13.5" x14ac:dyDescent="0.25">
      <c r="A310" s="3">
        <f>TITRES_STAT!B313</f>
        <v>42457</v>
      </c>
      <c r="B310" s="6">
        <f>TITRES_STAT!D313</f>
        <v>7.6791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3.6708204576601226E-2</v>
      </c>
      <c r="G310" s="2">
        <f t="shared" si="43"/>
        <v>7.96035384365874E-3</v>
      </c>
      <c r="H310" s="2">
        <f t="shared" si="40"/>
        <v>4.6113785012010711</v>
      </c>
      <c r="I310" s="2">
        <f t="shared" si="41"/>
        <v>82.179067054807334</v>
      </c>
    </row>
    <row r="311" spans="1:9" ht="13.5" x14ac:dyDescent="0.25">
      <c r="A311" s="3">
        <f>TITRES_STAT!B314</f>
        <v>42458</v>
      </c>
      <c r="B311" s="6">
        <f>TITRES_STAT!D314</f>
        <v>7.6204000000000001</v>
      </c>
      <c r="C311" s="2">
        <f t="shared" si="36"/>
        <v>-5.8699999999999974E-2</v>
      </c>
      <c r="D311" s="2">
        <f t="shared" si="37"/>
        <v>0</v>
      </c>
      <c r="E311" s="2">
        <f t="shared" si="38"/>
        <v>5.8699999999999974E-2</v>
      </c>
      <c r="F311" s="2">
        <f t="shared" si="43"/>
        <v>3.4086189963986852E-2</v>
      </c>
      <c r="G311" s="2">
        <f t="shared" si="43"/>
        <v>1.1584614283397399E-2</v>
      </c>
      <c r="H311" s="2">
        <f t="shared" si="40"/>
        <v>2.9423672752607568</v>
      </c>
      <c r="I311" s="2">
        <f t="shared" si="41"/>
        <v>74.634529708197775</v>
      </c>
    </row>
    <row r="312" spans="1:9" ht="13.5" x14ac:dyDescent="0.25">
      <c r="A312" s="3">
        <f>TITRES_STAT!B315</f>
        <v>42459</v>
      </c>
      <c r="B312" s="6">
        <f>TITRES_STAT!D315</f>
        <v>7.6204000000000001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3.1651462109416363E-2</v>
      </c>
      <c r="G312" s="2">
        <f t="shared" si="43"/>
        <v>1.07571418345833E-2</v>
      </c>
      <c r="H312" s="2">
        <f t="shared" si="40"/>
        <v>2.9423672752607568</v>
      </c>
      <c r="I312" s="2">
        <f t="shared" si="41"/>
        <v>74.634529708197775</v>
      </c>
    </row>
    <row r="313" spans="1:9" ht="13.5" x14ac:dyDescent="0.25">
      <c r="A313" s="3">
        <f>TITRES_STAT!B316</f>
        <v>42460</v>
      </c>
      <c r="B313" s="6">
        <f>TITRES_STAT!D316</f>
        <v>7.6204000000000001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2.9390643387315195E-2</v>
      </c>
      <c r="G313" s="2">
        <f t="shared" si="43"/>
        <v>9.9887745606844925E-3</v>
      </c>
      <c r="H313" s="2">
        <f t="shared" si="40"/>
        <v>2.9423672752607568</v>
      </c>
      <c r="I313" s="2">
        <f t="shared" si="41"/>
        <v>74.634529708197775</v>
      </c>
    </row>
    <row r="314" spans="1:9" ht="13.5" x14ac:dyDescent="0.25">
      <c r="A314" s="3">
        <f>TITRES_STAT!B317</f>
        <v>42461</v>
      </c>
      <c r="B314" s="6">
        <f>TITRES_STAT!D317</f>
        <v>7.6204000000000001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2.7291311716792683E-2</v>
      </c>
      <c r="G314" s="2">
        <f t="shared" si="43"/>
        <v>9.2752906634927419E-3</v>
      </c>
      <c r="H314" s="2">
        <f t="shared" si="40"/>
        <v>2.9423672752607577</v>
      </c>
      <c r="I314" s="2">
        <f t="shared" si="41"/>
        <v>74.634529708197789</v>
      </c>
    </row>
    <row r="315" spans="1:9" ht="13.5" x14ac:dyDescent="0.25">
      <c r="A315" s="3">
        <f>TITRES_STAT!B318</f>
        <v>42464</v>
      </c>
      <c r="B315" s="6">
        <f>TITRES_STAT!D318</f>
        <v>7.6791</v>
      </c>
      <c r="C315" s="2">
        <f t="shared" si="36"/>
        <v>5.8699999999999974E-2</v>
      </c>
      <c r="D315" s="2">
        <f t="shared" si="37"/>
        <v>5.8699999999999974E-2</v>
      </c>
      <c r="E315" s="2">
        <f t="shared" si="38"/>
        <v>0</v>
      </c>
      <c r="F315" s="2">
        <f t="shared" si="43"/>
        <v>2.953478945130749E-2</v>
      </c>
      <c r="G315" s="2">
        <f t="shared" si="43"/>
        <v>8.6127699018146882E-3</v>
      </c>
      <c r="H315" s="2">
        <f t="shared" si="40"/>
        <v>3.4291859399476801</v>
      </c>
      <c r="I315" s="2">
        <f t="shared" si="41"/>
        <v>77.422487708614625</v>
      </c>
    </row>
    <row r="316" spans="1:9" ht="13.5" x14ac:dyDescent="0.25">
      <c r="A316" s="3">
        <f>TITRES_STAT!B319</f>
        <v>42465</v>
      </c>
      <c r="B316" s="6">
        <f>TITRES_STAT!D319</f>
        <v>7.6322000000000001</v>
      </c>
      <c r="C316" s="2">
        <f t="shared" si="36"/>
        <v>-4.6899999999999942E-2</v>
      </c>
      <c r="D316" s="2">
        <f t="shared" si="37"/>
        <v>0</v>
      </c>
      <c r="E316" s="2">
        <f t="shared" si="38"/>
        <v>4.6899999999999942E-2</v>
      </c>
      <c r="F316" s="2">
        <f t="shared" si="43"/>
        <v>2.7425161633356954E-2</v>
      </c>
      <c r="G316" s="2">
        <f t="shared" si="43"/>
        <v>1.1347572051685063E-2</v>
      </c>
      <c r="H316" s="2">
        <f t="shared" si="40"/>
        <v>2.4168307994382325</v>
      </c>
      <c r="I316" s="2">
        <f t="shared" si="41"/>
        <v>70.733113264946809</v>
      </c>
    </row>
    <row r="317" spans="1:9" ht="13.5" x14ac:dyDescent="0.25">
      <c r="A317" s="3">
        <f>TITRES_STAT!B320</f>
        <v>42466</v>
      </c>
      <c r="B317" s="6">
        <f>TITRES_STAT!D320</f>
        <v>7.6791</v>
      </c>
      <c r="C317" s="2">
        <f t="shared" si="36"/>
        <v>4.6899999999999942E-2</v>
      </c>
      <c r="D317" s="2">
        <f t="shared" si="37"/>
        <v>4.6899999999999942E-2</v>
      </c>
      <c r="E317" s="2">
        <f t="shared" si="38"/>
        <v>0</v>
      </c>
      <c r="F317" s="2">
        <f t="shared" ref="F317:G332" si="44">((F316*13)+D317)/14</f>
        <v>2.8816221516688594E-2</v>
      </c>
      <c r="G317" s="2">
        <f t="shared" si="44"/>
        <v>1.0537031190850416E-2</v>
      </c>
      <c r="H317" s="2">
        <f t="shared" si="40"/>
        <v>2.7347571621227131</v>
      </c>
      <c r="I317" s="2">
        <f t="shared" si="41"/>
        <v>73.224497428056793</v>
      </c>
    </row>
    <row r="318" spans="1:9" ht="13.5" x14ac:dyDescent="0.25">
      <c r="A318" s="3">
        <f>TITRES_STAT!B321</f>
        <v>42467</v>
      </c>
      <c r="B318" s="6">
        <f>TITRES_STAT!D321</f>
        <v>7.6204000000000001</v>
      </c>
      <c r="C318" s="2">
        <f t="shared" si="36"/>
        <v>-5.8699999999999974E-2</v>
      </c>
      <c r="D318" s="2">
        <f t="shared" si="37"/>
        <v>0</v>
      </c>
      <c r="E318" s="2">
        <f t="shared" si="38"/>
        <v>5.8699999999999974E-2</v>
      </c>
      <c r="F318" s="2">
        <f t="shared" si="44"/>
        <v>2.6757919979782267E-2</v>
      </c>
      <c r="G318" s="2">
        <f t="shared" si="44"/>
        <v>1.3977243248646814E-2</v>
      </c>
      <c r="H318" s="2">
        <f t="shared" si="40"/>
        <v>1.9143918084399651</v>
      </c>
      <c r="I318" s="2">
        <f t="shared" si="41"/>
        <v>65.687523650593619</v>
      </c>
    </row>
    <row r="319" spans="1:9" ht="13.5" x14ac:dyDescent="0.25">
      <c r="A319" s="3">
        <f>TITRES_STAT!B322</f>
        <v>42468</v>
      </c>
      <c r="B319" s="6">
        <f>TITRES_STAT!D322</f>
        <v>7.6204000000000001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2.4846639981226389E-2</v>
      </c>
      <c r="G319" s="2">
        <f t="shared" si="44"/>
        <v>1.2978868730886326E-2</v>
      </c>
      <c r="H319" s="2">
        <f t="shared" si="40"/>
        <v>1.9143918084399651</v>
      </c>
      <c r="I319" s="2">
        <f t="shared" si="41"/>
        <v>65.687523650593619</v>
      </c>
    </row>
    <row r="320" spans="1:9" ht="13.5" x14ac:dyDescent="0.25">
      <c r="A320" s="3">
        <f>TITRES_STAT!B323</f>
        <v>42471</v>
      </c>
      <c r="B320" s="6">
        <f>TITRES_STAT!D323</f>
        <v>7.6791</v>
      </c>
      <c r="C320" s="2">
        <f t="shared" si="36"/>
        <v>5.8699999999999974E-2</v>
      </c>
      <c r="D320" s="2">
        <f t="shared" si="37"/>
        <v>5.8699999999999974E-2</v>
      </c>
      <c r="E320" s="2">
        <f t="shared" si="38"/>
        <v>0</v>
      </c>
      <c r="F320" s="2">
        <f t="shared" si="44"/>
        <v>2.7264737125424505E-2</v>
      </c>
      <c r="G320" s="2">
        <f t="shared" si="44"/>
        <v>1.2051806678680161E-2</v>
      </c>
      <c r="H320" s="2">
        <f t="shared" si="40"/>
        <v>2.2622945963492977</v>
      </c>
      <c r="I320" s="2">
        <f t="shared" si="41"/>
        <v>69.346729105364687</v>
      </c>
    </row>
    <row r="321" spans="1:9" ht="13.5" x14ac:dyDescent="0.25">
      <c r="A321" s="3">
        <f>TITRES_STAT!B324</f>
        <v>42472</v>
      </c>
      <c r="B321" s="6">
        <f>TITRES_STAT!D324</f>
        <v>7.7377000000000002</v>
      </c>
      <c r="C321" s="2">
        <f t="shared" si="36"/>
        <v>5.8600000000000207E-2</v>
      </c>
      <c r="D321" s="2">
        <f t="shared" si="37"/>
        <v>5.8600000000000207E-2</v>
      </c>
      <c r="E321" s="2">
        <f t="shared" si="38"/>
        <v>0</v>
      </c>
      <c r="F321" s="2">
        <f t="shared" si="44"/>
        <v>2.9502970187894197E-2</v>
      </c>
      <c r="G321" s="2">
        <f t="shared" si="44"/>
        <v>1.1190963344488722E-2</v>
      </c>
      <c r="H321" s="2">
        <f t="shared" si="40"/>
        <v>2.6363208670881488</v>
      </c>
      <c r="I321" s="2">
        <f t="shared" si="41"/>
        <v>72.499676553549889</v>
      </c>
    </row>
    <row r="322" spans="1:9" ht="13.5" x14ac:dyDescent="0.25">
      <c r="A322" s="3">
        <f>TITRES_STAT!B325</f>
        <v>42473</v>
      </c>
      <c r="B322" s="6">
        <f>TITRES_STAT!D325</f>
        <v>7.8255999999999997</v>
      </c>
      <c r="C322" s="2">
        <f t="shared" si="36"/>
        <v>8.7899999999999423E-2</v>
      </c>
      <c r="D322" s="2">
        <f t="shared" si="37"/>
        <v>8.7899999999999423E-2</v>
      </c>
      <c r="E322" s="2">
        <f t="shared" si="38"/>
        <v>0</v>
      </c>
      <c r="F322" s="2">
        <f t="shared" si="44"/>
        <v>3.3674186603044567E-2</v>
      </c>
      <c r="G322" s="2">
        <f t="shared" si="44"/>
        <v>1.0391608819882384E-2</v>
      </c>
      <c r="H322" s="2">
        <f t="shared" si="40"/>
        <v>3.2405171505893642</v>
      </c>
      <c r="I322" s="2">
        <f t="shared" si="41"/>
        <v>76.417970627450103</v>
      </c>
    </row>
    <row r="323" spans="1:9" ht="13.5" x14ac:dyDescent="0.25">
      <c r="A323" s="3">
        <f>TITRES_STAT!B326</f>
        <v>42474</v>
      </c>
      <c r="B323" s="6">
        <f>TITRES_STAT!D326</f>
        <v>7.8255999999999997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3.1268887559969955E-2</v>
      </c>
      <c r="G323" s="2">
        <f t="shared" si="44"/>
        <v>9.6493510470336431E-3</v>
      </c>
      <c r="H323" s="2">
        <f t="shared" si="40"/>
        <v>3.2405171505893637</v>
      </c>
      <c r="I323" s="2">
        <f t="shared" si="41"/>
        <v>76.417970627450103</v>
      </c>
    </row>
    <row r="324" spans="1:9" ht="13.5" x14ac:dyDescent="0.25">
      <c r="A324" s="3">
        <f>TITRES_STAT!B327</f>
        <v>42475</v>
      </c>
      <c r="B324" s="6">
        <f>TITRES_STAT!D327</f>
        <v>7.7962999999999996</v>
      </c>
      <c r="C324" s="2">
        <f t="shared" si="45"/>
        <v>-2.9300000000000104E-2</v>
      </c>
      <c r="D324" s="2">
        <f t="shared" si="46"/>
        <v>0</v>
      </c>
      <c r="E324" s="2">
        <f t="shared" si="47"/>
        <v>2.9300000000000104E-2</v>
      </c>
      <c r="F324" s="2">
        <f t="shared" si="44"/>
        <v>2.903539559140067E-2</v>
      </c>
      <c r="G324" s="2">
        <f t="shared" si="44"/>
        <v>1.1052968829388389E-2</v>
      </c>
      <c r="H324" s="2">
        <f t="shared" si="40"/>
        <v>2.6269318261532932</v>
      </c>
      <c r="I324" s="2">
        <f t="shared" si="41"/>
        <v>72.42848644716338</v>
      </c>
    </row>
    <row r="325" spans="1:9" ht="13.5" x14ac:dyDescent="0.25">
      <c r="A325" s="3">
        <f>TITRES_STAT!B328</f>
        <v>42478</v>
      </c>
      <c r="B325" s="6">
        <f>TITRES_STAT!D328</f>
        <v>7.7962999999999996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2.6961438763443479E-2</v>
      </c>
      <c r="G325" s="2">
        <f t="shared" si="44"/>
        <v>1.0263471055860647E-2</v>
      </c>
      <c r="H325" s="2">
        <f t="shared" si="40"/>
        <v>2.6269318261532932</v>
      </c>
      <c r="I325" s="2">
        <f t="shared" si="41"/>
        <v>72.42848644716338</v>
      </c>
    </row>
    <row r="326" spans="1:9" ht="13.5" x14ac:dyDescent="0.25">
      <c r="A326" s="3">
        <f>TITRES_STAT!B329</f>
        <v>42479</v>
      </c>
      <c r="B326" s="6">
        <f>TITRES_STAT!D329</f>
        <v>7.7962999999999996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2.5035621708911802E-2</v>
      </c>
      <c r="G326" s="2">
        <f t="shared" si="44"/>
        <v>9.5303659804420304E-3</v>
      </c>
      <c r="H326" s="2">
        <f t="shared" si="40"/>
        <v>2.6269318261532932</v>
      </c>
      <c r="I326" s="2">
        <f t="shared" si="41"/>
        <v>72.42848644716338</v>
      </c>
    </row>
    <row r="327" spans="1:9" ht="13.5" x14ac:dyDescent="0.25">
      <c r="A327" s="3">
        <f>TITRES_STAT!B330</f>
        <v>42480</v>
      </c>
      <c r="B327" s="6">
        <f>TITRES_STAT!D330</f>
        <v>7.7962999999999996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2.3247363015418101E-2</v>
      </c>
      <c r="G327" s="2">
        <f t="shared" si="44"/>
        <v>8.8496255532676E-3</v>
      </c>
      <c r="H327" s="2">
        <f t="shared" si="40"/>
        <v>2.6269318261532928</v>
      </c>
      <c r="I327" s="2">
        <f t="shared" si="41"/>
        <v>72.42848644716338</v>
      </c>
    </row>
    <row r="328" spans="1:9" ht="13.5" x14ac:dyDescent="0.25">
      <c r="A328" s="3">
        <f>TITRES_STAT!B331</f>
        <v>42481</v>
      </c>
      <c r="B328" s="6">
        <f>TITRES_STAT!D331</f>
        <v>7.8197000000000001</v>
      </c>
      <c r="C328" s="2">
        <f t="shared" si="45"/>
        <v>2.3400000000000531E-2</v>
      </c>
      <c r="D328" s="2">
        <f t="shared" si="46"/>
        <v>2.3400000000000531E-2</v>
      </c>
      <c r="E328" s="2">
        <f t="shared" si="47"/>
        <v>0</v>
      </c>
      <c r="F328" s="2">
        <f t="shared" si="44"/>
        <v>2.3258265657173989E-2</v>
      </c>
      <c r="G328" s="2">
        <f t="shared" si="44"/>
        <v>8.2175094423199146E-3</v>
      </c>
      <c r="H328" s="2">
        <f t="shared" si="40"/>
        <v>2.8303302625239044</v>
      </c>
      <c r="I328" s="2">
        <f t="shared" si="41"/>
        <v>73.892590678562698</v>
      </c>
    </row>
    <row r="329" spans="1:9" ht="13.5" x14ac:dyDescent="0.25">
      <c r="A329" s="3">
        <f>TITRES_STAT!B332</f>
        <v>42482</v>
      </c>
      <c r="B329" s="6">
        <f>TITRES_STAT!D332</f>
        <v>7.7962999999999996</v>
      </c>
      <c r="C329" s="2">
        <f t="shared" si="45"/>
        <v>-2.3400000000000531E-2</v>
      </c>
      <c r="D329" s="2">
        <f t="shared" si="46"/>
        <v>0</v>
      </c>
      <c r="E329" s="2">
        <f t="shared" si="47"/>
        <v>2.3400000000000531E-2</v>
      </c>
      <c r="F329" s="2">
        <f t="shared" si="44"/>
        <v>2.1596960967375848E-2</v>
      </c>
      <c r="G329" s="2">
        <f t="shared" si="44"/>
        <v>9.3019730535828151E-3</v>
      </c>
      <c r="H329" s="2">
        <f t="shared" si="40"/>
        <v>2.3217612911765433</v>
      </c>
      <c r="I329" s="2">
        <f t="shared" si="41"/>
        <v>69.895488798178889</v>
      </c>
    </row>
    <row r="330" spans="1:9" ht="13.5" x14ac:dyDescent="0.25">
      <c r="A330" s="3">
        <f>TITRES_STAT!B333</f>
        <v>42485</v>
      </c>
      <c r="B330" s="6">
        <f>TITRES_STAT!D333</f>
        <v>7.7317999999999998</v>
      </c>
      <c r="C330" s="2">
        <f t="shared" si="45"/>
        <v>-6.449999999999978E-2</v>
      </c>
      <c r="D330" s="2">
        <f t="shared" si="46"/>
        <v>0</v>
      </c>
      <c r="E330" s="2">
        <f t="shared" si="47"/>
        <v>6.449999999999978E-2</v>
      </c>
      <c r="F330" s="2">
        <f t="shared" si="44"/>
        <v>2.0054320898277574E-2</v>
      </c>
      <c r="G330" s="2">
        <f t="shared" si="44"/>
        <v>1.324468926404117E-2</v>
      </c>
      <c r="H330" s="2">
        <f t="shared" si="40"/>
        <v>1.5141405357635906</v>
      </c>
      <c r="I330" s="2">
        <f t="shared" si="41"/>
        <v>60.224976059411823</v>
      </c>
    </row>
    <row r="331" spans="1:9" ht="13.5" x14ac:dyDescent="0.25">
      <c r="A331" s="3">
        <f>TITRES_STAT!B334</f>
        <v>42486</v>
      </c>
      <c r="B331" s="6">
        <f>TITRES_STAT!D334</f>
        <v>7.7377000000000002</v>
      </c>
      <c r="C331" s="2">
        <f t="shared" si="45"/>
        <v>5.9000000000004604E-3</v>
      </c>
      <c r="D331" s="2">
        <f t="shared" si="46"/>
        <v>5.9000000000004604E-3</v>
      </c>
      <c r="E331" s="2">
        <f t="shared" si="47"/>
        <v>0</v>
      </c>
      <c r="F331" s="2">
        <f t="shared" si="44"/>
        <v>1.9043297976972066E-2</v>
      </c>
      <c r="G331" s="2">
        <f t="shared" si="44"/>
        <v>1.2298640030895371E-2</v>
      </c>
      <c r="H331" s="2">
        <f t="shared" si="40"/>
        <v>1.5484068099508128</v>
      </c>
      <c r="I331" s="2">
        <f t="shared" si="41"/>
        <v>60.759797215449247</v>
      </c>
    </row>
    <row r="332" spans="1:9" ht="13.5" x14ac:dyDescent="0.25">
      <c r="A332" s="3">
        <f>TITRES_STAT!B335</f>
        <v>42487</v>
      </c>
      <c r="B332" s="6">
        <f>TITRES_STAT!D335</f>
        <v>7.726</v>
      </c>
      <c r="C332" s="2">
        <f t="shared" si="45"/>
        <v>-1.1700000000000266E-2</v>
      </c>
      <c r="D332" s="2">
        <f t="shared" si="46"/>
        <v>0</v>
      </c>
      <c r="E332" s="2">
        <f t="shared" si="47"/>
        <v>1.1700000000000266E-2</v>
      </c>
      <c r="F332" s="2">
        <f t="shared" si="44"/>
        <v>1.7683062407188348E-2</v>
      </c>
      <c r="G332" s="2">
        <f t="shared" si="44"/>
        <v>1.2255880028688578E-2</v>
      </c>
      <c r="H332" s="2">
        <f t="shared" si="40"/>
        <v>1.4428227402516847</v>
      </c>
      <c r="I332" s="2">
        <f t="shared" si="41"/>
        <v>59.063750982727065</v>
      </c>
    </row>
    <row r="333" spans="1:9" ht="13.5" x14ac:dyDescent="0.25">
      <c r="A333" s="3">
        <f>TITRES_STAT!B336</f>
        <v>42488</v>
      </c>
      <c r="B333" s="6">
        <f>TITRES_STAT!D336</f>
        <v>7.7377000000000002</v>
      </c>
      <c r="C333" s="2">
        <f t="shared" si="45"/>
        <v>1.1700000000000266E-2</v>
      </c>
      <c r="D333" s="2">
        <f t="shared" si="46"/>
        <v>1.1700000000000266E-2</v>
      </c>
      <c r="E333" s="2">
        <f t="shared" si="47"/>
        <v>0</v>
      </c>
      <c r="F333" s="2">
        <f t="shared" ref="F333:G348" si="48">((F332*13)+D333)/14</f>
        <v>1.7255700806674913E-2</v>
      </c>
      <c r="G333" s="2">
        <f t="shared" si="48"/>
        <v>1.1380460026639394E-2</v>
      </c>
      <c r="H333" s="2">
        <f t="shared" si="40"/>
        <v>1.5162568794479967</v>
      </c>
      <c r="I333" s="2">
        <f t="shared" si="41"/>
        <v>60.258429567835904</v>
      </c>
    </row>
    <row r="334" spans="1:9" ht="13.5" x14ac:dyDescent="0.25">
      <c r="A334" s="3">
        <f>TITRES_STAT!B337</f>
        <v>42489</v>
      </c>
      <c r="B334" s="6">
        <f>TITRES_STAT!D337</f>
        <v>7.7377000000000002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1.6023150749055276E-2</v>
      </c>
      <c r="G334" s="2">
        <f t="shared" si="48"/>
        <v>1.0567570024736581E-2</v>
      </c>
      <c r="H334" s="2">
        <f t="shared" si="40"/>
        <v>1.5162568794479965</v>
      </c>
      <c r="I334" s="2">
        <f t="shared" si="41"/>
        <v>60.258429567835904</v>
      </c>
    </row>
    <row r="335" spans="1:9" ht="13.5" x14ac:dyDescent="0.25">
      <c r="A335" s="3">
        <f>TITRES_STAT!B338</f>
        <v>42492</v>
      </c>
      <c r="B335" s="6">
        <f>TITRES_STAT!D338</f>
        <v>7.7377000000000002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1.4878639981265613E-2</v>
      </c>
      <c r="G335" s="2">
        <f t="shared" si="48"/>
        <v>9.8127435943982533E-3</v>
      </c>
      <c r="H335" s="2">
        <f t="shared" si="40"/>
        <v>1.5162568794479965</v>
      </c>
      <c r="I335" s="2">
        <f t="shared" si="41"/>
        <v>60.258429567835904</v>
      </c>
    </row>
    <row r="336" spans="1:9" ht="13.5" x14ac:dyDescent="0.25">
      <c r="A336" s="3">
        <f>TITRES_STAT!B339</f>
        <v>42493</v>
      </c>
      <c r="B336" s="6">
        <f>TITRES_STAT!D339</f>
        <v>7.7084000000000001</v>
      </c>
      <c r="C336" s="2">
        <f t="shared" si="45"/>
        <v>-2.9300000000000104E-2</v>
      </c>
      <c r="D336" s="2">
        <f t="shared" si="46"/>
        <v>0</v>
      </c>
      <c r="E336" s="2">
        <f t="shared" si="47"/>
        <v>2.9300000000000104E-2</v>
      </c>
      <c r="F336" s="2">
        <f t="shared" si="48"/>
        <v>1.3815879982603783E-2</v>
      </c>
      <c r="G336" s="2">
        <f t="shared" si="48"/>
        <v>1.1204690480512671E-2</v>
      </c>
      <c r="H336" s="2">
        <f t="shared" si="40"/>
        <v>1.2330443225212264</v>
      </c>
      <c r="I336" s="2">
        <f t="shared" si="41"/>
        <v>55.218085466796886</v>
      </c>
    </row>
    <row r="337" spans="1:9" ht="13.5" x14ac:dyDescent="0.25">
      <c r="A337" s="3">
        <f>TITRES_STAT!B340</f>
        <v>42494</v>
      </c>
      <c r="B337" s="6">
        <f>TITRES_STAT!D340</f>
        <v>7.7201000000000004</v>
      </c>
      <c r="C337" s="2">
        <f t="shared" si="45"/>
        <v>1.1700000000000266E-2</v>
      </c>
      <c r="D337" s="2">
        <f t="shared" si="46"/>
        <v>1.1700000000000266E-2</v>
      </c>
      <c r="E337" s="2">
        <f t="shared" si="47"/>
        <v>0</v>
      </c>
      <c r="F337" s="2">
        <f t="shared" si="48"/>
        <v>1.3664745698132103E-2</v>
      </c>
      <c r="G337" s="2">
        <f t="shared" si="48"/>
        <v>1.0404355446190337E-2</v>
      </c>
      <c r="H337" s="2">
        <f t="shared" ref="H337:H400" si="49">F337/G337</f>
        <v>1.3133678264649822</v>
      </c>
      <c r="I337" s="2">
        <f t="shared" ref="I337:I400" si="50">IF(G337=0,100,100-(100/(1+H337)))</f>
        <v>56.772978833716948</v>
      </c>
    </row>
    <row r="338" spans="1:9" ht="13.5" x14ac:dyDescent="0.25">
      <c r="A338" s="3">
        <f>TITRES_STAT!B341</f>
        <v>42495</v>
      </c>
      <c r="B338" s="6">
        <f>TITRES_STAT!D341</f>
        <v>7.6262999999999996</v>
      </c>
      <c r="C338" s="2">
        <f t="shared" si="45"/>
        <v>-9.3800000000000772E-2</v>
      </c>
      <c r="D338" s="2">
        <f t="shared" si="46"/>
        <v>0</v>
      </c>
      <c r="E338" s="2">
        <f t="shared" si="47"/>
        <v>9.3800000000000772E-2</v>
      </c>
      <c r="F338" s="2">
        <f t="shared" si="48"/>
        <v>1.268869243397981E-2</v>
      </c>
      <c r="G338" s="2">
        <f t="shared" si="48"/>
        <v>1.636118720003394E-2</v>
      </c>
      <c r="H338" s="2">
        <f t="shared" si="49"/>
        <v>0.77553616854609964</v>
      </c>
      <c r="I338" s="2">
        <f t="shared" si="50"/>
        <v>43.678984539140565</v>
      </c>
    </row>
    <row r="339" spans="1:9" ht="13.5" x14ac:dyDescent="0.25">
      <c r="A339" s="3">
        <f>TITRES_STAT!B342</f>
        <v>42496</v>
      </c>
      <c r="B339" s="6">
        <f>TITRES_STAT!D342</f>
        <v>7.5911</v>
      </c>
      <c r="C339" s="2">
        <f t="shared" si="45"/>
        <v>-3.5199999999999676E-2</v>
      </c>
      <c r="D339" s="2">
        <f t="shared" si="46"/>
        <v>0</v>
      </c>
      <c r="E339" s="2">
        <f t="shared" si="47"/>
        <v>3.5199999999999676E-2</v>
      </c>
      <c r="F339" s="2">
        <f t="shared" si="48"/>
        <v>1.178235726012411E-2</v>
      </c>
      <c r="G339" s="2">
        <f t="shared" si="48"/>
        <v>1.7706816685745776E-2</v>
      </c>
      <c r="H339" s="2">
        <f t="shared" si="49"/>
        <v>0.66541363528143738</v>
      </c>
      <c r="I339" s="2">
        <f t="shared" si="50"/>
        <v>39.954856930722165</v>
      </c>
    </row>
    <row r="340" spans="1:9" ht="13.5" x14ac:dyDescent="0.25">
      <c r="A340" s="3">
        <f>TITRES_STAT!B343</f>
        <v>42499</v>
      </c>
      <c r="B340" s="6">
        <f>TITRES_STAT!D343</f>
        <v>7.6204000000000001</v>
      </c>
      <c r="C340" s="2">
        <f t="shared" si="45"/>
        <v>2.9300000000000104E-2</v>
      </c>
      <c r="D340" s="2">
        <f t="shared" si="46"/>
        <v>2.9300000000000104E-2</v>
      </c>
      <c r="E340" s="2">
        <f t="shared" si="47"/>
        <v>0</v>
      </c>
      <c r="F340" s="2">
        <f t="shared" si="48"/>
        <v>1.3033617455829538E-2</v>
      </c>
      <c r="G340" s="2">
        <f t="shared" si="48"/>
        <v>1.6442044065335362E-2</v>
      </c>
      <c r="H340" s="2">
        <f t="shared" si="49"/>
        <v>0.79270055499414549</v>
      </c>
      <c r="I340" s="2">
        <f t="shared" si="50"/>
        <v>44.218235599125713</v>
      </c>
    </row>
    <row r="341" spans="1:9" ht="13.5" x14ac:dyDescent="0.25">
      <c r="A341" s="3">
        <f>TITRES_STAT!B344</f>
        <v>42500</v>
      </c>
      <c r="B341" s="6">
        <f>TITRES_STAT!D344</f>
        <v>7.6146000000000003</v>
      </c>
      <c r="C341" s="2">
        <f t="shared" si="45"/>
        <v>-5.7999999999998053E-3</v>
      </c>
      <c r="D341" s="2">
        <f t="shared" si="46"/>
        <v>0</v>
      </c>
      <c r="E341" s="2">
        <f t="shared" si="47"/>
        <v>5.7999999999998053E-3</v>
      </c>
      <c r="F341" s="2">
        <f t="shared" si="48"/>
        <v>1.2102644780413143E-2</v>
      </c>
      <c r="G341" s="2">
        <f t="shared" si="48"/>
        <v>1.5681898060668536E-2</v>
      </c>
      <c r="H341" s="2">
        <f t="shared" si="49"/>
        <v>0.7717589244357832</v>
      </c>
      <c r="I341" s="2">
        <f t="shared" si="50"/>
        <v>43.558912772602511</v>
      </c>
    </row>
    <row r="342" spans="1:9" ht="13.5" x14ac:dyDescent="0.25">
      <c r="A342" s="3">
        <f>TITRES_STAT!B345</f>
        <v>42501</v>
      </c>
      <c r="B342" s="6">
        <f>TITRES_STAT!D345</f>
        <v>7.6204000000000001</v>
      </c>
      <c r="C342" s="2">
        <f t="shared" si="45"/>
        <v>5.7999999999998053E-3</v>
      </c>
      <c r="D342" s="2">
        <f t="shared" si="46"/>
        <v>5.7999999999998053E-3</v>
      </c>
      <c r="E342" s="2">
        <f t="shared" si="47"/>
        <v>0</v>
      </c>
      <c r="F342" s="2">
        <f t="shared" si="48"/>
        <v>1.1652455867526475E-2</v>
      </c>
      <c r="G342" s="2">
        <f t="shared" si="48"/>
        <v>1.4561762484906498E-2</v>
      </c>
      <c r="H342" s="2">
        <f t="shared" si="49"/>
        <v>0.80020916970761158</v>
      </c>
      <c r="I342" s="2">
        <f t="shared" si="50"/>
        <v>44.450899549499624</v>
      </c>
    </row>
    <row r="343" spans="1:9" ht="13.5" x14ac:dyDescent="0.25">
      <c r="A343" s="3">
        <f>TITRES_STAT!B346</f>
        <v>42502</v>
      </c>
      <c r="B343" s="6">
        <f>TITRES_STAT!D346</f>
        <v>7.6146000000000003</v>
      </c>
      <c r="C343" s="2">
        <f t="shared" si="45"/>
        <v>-5.7999999999998053E-3</v>
      </c>
      <c r="D343" s="2">
        <f t="shared" si="46"/>
        <v>0</v>
      </c>
      <c r="E343" s="2">
        <f t="shared" si="47"/>
        <v>5.7999999999998053E-3</v>
      </c>
      <c r="F343" s="2">
        <f t="shared" si="48"/>
        <v>1.0820137591274584E-2</v>
      </c>
      <c r="G343" s="2">
        <f t="shared" si="48"/>
        <v>1.3935922307413163E-2</v>
      </c>
      <c r="H343" s="2">
        <f t="shared" si="49"/>
        <v>0.77642063098463543</v>
      </c>
      <c r="I343" s="2">
        <f t="shared" si="50"/>
        <v>43.707026221277367</v>
      </c>
    </row>
    <row r="344" spans="1:9" ht="13.5" x14ac:dyDescent="0.25">
      <c r="A344" s="3">
        <f>TITRES_STAT!B347</f>
        <v>42503</v>
      </c>
      <c r="B344" s="6">
        <f>TITRES_STAT!D347</f>
        <v>7.6204000000000001</v>
      </c>
      <c r="C344" s="2">
        <f t="shared" si="45"/>
        <v>5.7999999999998053E-3</v>
      </c>
      <c r="D344" s="2">
        <f t="shared" si="46"/>
        <v>5.7999999999998053E-3</v>
      </c>
      <c r="E344" s="2">
        <f t="shared" si="47"/>
        <v>0</v>
      </c>
      <c r="F344" s="2">
        <f t="shared" si="48"/>
        <v>1.0461556334754957E-2</v>
      </c>
      <c r="G344" s="2">
        <f t="shared" si="48"/>
        <v>1.2940499285455081E-2</v>
      </c>
      <c r="H344" s="2">
        <f t="shared" si="49"/>
        <v>0.80843529325901531</v>
      </c>
      <c r="I344" s="2">
        <f t="shared" si="50"/>
        <v>44.703578628025937</v>
      </c>
    </row>
    <row r="345" spans="1:9" ht="13.5" x14ac:dyDescent="0.25">
      <c r="A345" s="3">
        <f>TITRES_STAT!B348</f>
        <v>42506</v>
      </c>
      <c r="B345" s="6">
        <f>TITRES_STAT!D348</f>
        <v>7.6146000000000003</v>
      </c>
      <c r="C345" s="2">
        <f t="shared" si="45"/>
        <v>-5.7999999999998053E-3</v>
      </c>
      <c r="D345" s="2">
        <f t="shared" si="46"/>
        <v>0</v>
      </c>
      <c r="E345" s="2">
        <f t="shared" si="47"/>
        <v>5.7999999999998053E-3</v>
      </c>
      <c r="F345" s="2">
        <f t="shared" si="48"/>
        <v>9.7143023108438881E-3</v>
      </c>
      <c r="G345" s="2">
        <f t="shared" si="48"/>
        <v>1.2430463622208275E-2</v>
      </c>
      <c r="H345" s="2">
        <f t="shared" si="49"/>
        <v>0.78149155221276767</v>
      </c>
      <c r="I345" s="2">
        <f t="shared" si="50"/>
        <v>43.867261185835382</v>
      </c>
    </row>
    <row r="346" spans="1:9" ht="13.5" x14ac:dyDescent="0.25">
      <c r="A346" s="3">
        <f>TITRES_STAT!B349</f>
        <v>42507</v>
      </c>
      <c r="B346" s="6">
        <f>TITRES_STAT!D349</f>
        <v>7.6204000000000001</v>
      </c>
      <c r="C346" s="2">
        <f t="shared" si="45"/>
        <v>5.7999999999998053E-3</v>
      </c>
      <c r="D346" s="2">
        <f t="shared" si="46"/>
        <v>5.7999999999998053E-3</v>
      </c>
      <c r="E346" s="2">
        <f t="shared" si="47"/>
        <v>0</v>
      </c>
      <c r="F346" s="2">
        <f t="shared" si="48"/>
        <v>9.4347092886407392E-3</v>
      </c>
      <c r="G346" s="2">
        <f t="shared" si="48"/>
        <v>1.1542573363479112E-2</v>
      </c>
      <c r="H346" s="2">
        <f t="shared" si="49"/>
        <v>0.81738352372030931</v>
      </c>
      <c r="I346" s="2">
        <f t="shared" si="50"/>
        <v>44.975840985235131</v>
      </c>
    </row>
    <row r="347" spans="1:9" ht="13.5" x14ac:dyDescent="0.25">
      <c r="A347" s="3">
        <f>TITRES_STAT!B350</f>
        <v>42508</v>
      </c>
      <c r="B347" s="6">
        <f>TITRES_STAT!D350</f>
        <v>7.6204000000000001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8.7608014823092571E-3</v>
      </c>
      <c r="G347" s="2">
        <f t="shared" si="48"/>
        <v>1.0718103837516318E-2</v>
      </c>
      <c r="H347" s="2">
        <f t="shared" si="49"/>
        <v>0.81738352372030931</v>
      </c>
      <c r="I347" s="2">
        <f t="shared" si="50"/>
        <v>44.975840985235131</v>
      </c>
    </row>
    <row r="348" spans="1:9" ht="13.5" x14ac:dyDescent="0.25">
      <c r="A348" s="3">
        <f>TITRES_STAT!B351</f>
        <v>42509</v>
      </c>
      <c r="B348" s="6">
        <f>TITRES_STAT!D351</f>
        <v>7.6204000000000001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8.1350299478585957E-3</v>
      </c>
      <c r="G348" s="2">
        <f t="shared" si="48"/>
        <v>9.9525249919794369E-3</v>
      </c>
      <c r="H348" s="2">
        <f t="shared" si="49"/>
        <v>0.81738352372030931</v>
      </c>
      <c r="I348" s="2">
        <f t="shared" si="50"/>
        <v>44.975840985235131</v>
      </c>
    </row>
    <row r="349" spans="1:9" ht="13.5" x14ac:dyDescent="0.25">
      <c r="A349" s="3">
        <f>TITRES_STAT!B352</f>
        <v>42510</v>
      </c>
      <c r="B349" s="6">
        <f>TITRES_STAT!D352</f>
        <v>7.6204000000000001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7.5539563801544102E-3</v>
      </c>
      <c r="G349" s="2">
        <f t="shared" si="51"/>
        <v>9.2416303496951919E-3</v>
      </c>
      <c r="H349" s="2">
        <f t="shared" si="49"/>
        <v>0.81738352372030931</v>
      </c>
      <c r="I349" s="2">
        <f t="shared" si="50"/>
        <v>44.975840985235131</v>
      </c>
    </row>
    <row r="350" spans="1:9" ht="13.5" x14ac:dyDescent="0.25">
      <c r="A350" s="3">
        <f>TITRES_STAT!B353</f>
        <v>42513</v>
      </c>
      <c r="B350" s="6">
        <f>TITRES_STAT!D353</f>
        <v>7.6204000000000001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7.0143880672862381E-3</v>
      </c>
      <c r="G350" s="2">
        <f t="shared" si="51"/>
        <v>8.5815138961455352E-3</v>
      </c>
      <c r="H350" s="2">
        <f t="shared" si="49"/>
        <v>0.81738352372030931</v>
      </c>
      <c r="I350" s="2">
        <f t="shared" si="50"/>
        <v>44.975840985235131</v>
      </c>
    </row>
    <row r="351" spans="1:9" ht="13.5" x14ac:dyDescent="0.25">
      <c r="A351" s="3">
        <f>TITRES_STAT!B354</f>
        <v>42514</v>
      </c>
      <c r="B351" s="6">
        <f>TITRES_STAT!D354</f>
        <v>7.6204000000000001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6.5133603481943641E-3</v>
      </c>
      <c r="G351" s="2">
        <f t="shared" si="51"/>
        <v>7.968548617849425E-3</v>
      </c>
      <c r="H351" s="2">
        <f t="shared" si="49"/>
        <v>0.81738352372030942</v>
      </c>
      <c r="I351" s="2">
        <f t="shared" si="50"/>
        <v>44.975840985235131</v>
      </c>
    </row>
    <row r="352" spans="1:9" ht="13.5" x14ac:dyDescent="0.25">
      <c r="A352" s="3">
        <f>TITRES_STAT!B355</f>
        <v>42515</v>
      </c>
      <c r="B352" s="6">
        <f>TITRES_STAT!D355</f>
        <v>7.6791</v>
      </c>
      <c r="C352" s="2">
        <f t="shared" si="45"/>
        <v>5.8699999999999974E-2</v>
      </c>
      <c r="D352" s="2">
        <f t="shared" si="46"/>
        <v>5.8699999999999974E-2</v>
      </c>
      <c r="E352" s="2">
        <f t="shared" si="47"/>
        <v>0</v>
      </c>
      <c r="F352" s="2">
        <f t="shared" si="51"/>
        <v>1.024097746618048E-2</v>
      </c>
      <c r="G352" s="2">
        <f t="shared" si="51"/>
        <v>7.3993665737173229E-3</v>
      </c>
      <c r="H352" s="2">
        <f t="shared" si="49"/>
        <v>1.3840343445824954</v>
      </c>
      <c r="I352" s="2">
        <f t="shared" si="50"/>
        <v>58.054295556923904</v>
      </c>
    </row>
    <row r="353" spans="1:9" ht="13.5" x14ac:dyDescent="0.25">
      <c r="A353" s="3">
        <f>TITRES_STAT!B356</f>
        <v>42516</v>
      </c>
      <c r="B353" s="6">
        <f>TITRES_STAT!D356</f>
        <v>7.6791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9.509479075739017E-3</v>
      </c>
      <c r="G353" s="2">
        <f t="shared" si="51"/>
        <v>6.8708403898803715E-3</v>
      </c>
      <c r="H353" s="2">
        <f t="shared" si="49"/>
        <v>1.3840343445824954</v>
      </c>
      <c r="I353" s="2">
        <f t="shared" si="50"/>
        <v>58.054295556923904</v>
      </c>
    </row>
    <row r="354" spans="1:9" ht="13.5" x14ac:dyDescent="0.25">
      <c r="A354" s="3">
        <f>TITRES_STAT!B357</f>
        <v>42517</v>
      </c>
      <c r="B354" s="6">
        <f>TITRES_STAT!D357</f>
        <v>7.7962999999999996</v>
      </c>
      <c r="C354" s="2">
        <f t="shared" si="45"/>
        <v>0.11719999999999953</v>
      </c>
      <c r="D354" s="2">
        <f t="shared" si="46"/>
        <v>0.11719999999999953</v>
      </c>
      <c r="E354" s="2">
        <f t="shared" si="47"/>
        <v>0</v>
      </c>
      <c r="F354" s="2">
        <f t="shared" si="51"/>
        <v>1.7201659141757624E-2</v>
      </c>
      <c r="G354" s="2">
        <f t="shared" si="51"/>
        <v>6.3800660763174881E-3</v>
      </c>
      <c r="H354" s="2">
        <f t="shared" si="49"/>
        <v>2.696156894927686</v>
      </c>
      <c r="I354" s="2">
        <f t="shared" si="50"/>
        <v>72.944871431937287</v>
      </c>
    </row>
    <row r="355" spans="1:9" ht="13.5" x14ac:dyDescent="0.25">
      <c r="A355" s="3">
        <f>TITRES_STAT!B358</f>
        <v>42520</v>
      </c>
      <c r="B355" s="6">
        <f>TITRES_STAT!D358</f>
        <v>7.7904</v>
      </c>
      <c r="C355" s="2">
        <f t="shared" si="45"/>
        <v>-5.8999999999995723E-3</v>
      </c>
      <c r="D355" s="2">
        <f t="shared" si="46"/>
        <v>0</v>
      </c>
      <c r="E355" s="2">
        <f t="shared" si="47"/>
        <v>5.8999999999995723E-3</v>
      </c>
      <c r="F355" s="2">
        <f t="shared" si="51"/>
        <v>1.5972969203060652E-2</v>
      </c>
      <c r="G355" s="2">
        <f t="shared" si="51"/>
        <v>6.3457756422947795E-3</v>
      </c>
      <c r="H355" s="2">
        <f t="shared" si="49"/>
        <v>2.5171027315558319</v>
      </c>
      <c r="I355" s="2">
        <f t="shared" si="50"/>
        <v>71.567506657457272</v>
      </c>
    </row>
    <row r="356" spans="1:9" ht="13.5" x14ac:dyDescent="0.25">
      <c r="A356" s="3">
        <f>TITRES_STAT!B359</f>
        <v>42521</v>
      </c>
      <c r="B356" s="6">
        <f>TITRES_STAT!D359</f>
        <v>7.8548999999999998</v>
      </c>
      <c r="C356" s="2">
        <f t="shared" si="45"/>
        <v>6.449999999999978E-2</v>
      </c>
      <c r="D356" s="2">
        <f t="shared" si="46"/>
        <v>6.449999999999978E-2</v>
      </c>
      <c r="E356" s="2">
        <f t="shared" si="47"/>
        <v>0</v>
      </c>
      <c r="F356" s="2">
        <f t="shared" si="51"/>
        <v>1.94391856885563E-2</v>
      </c>
      <c r="G356" s="2">
        <f t="shared" si="51"/>
        <v>5.8925059535594381E-3</v>
      </c>
      <c r="H356" s="2">
        <f t="shared" si="49"/>
        <v>3.2989675091993464</v>
      </c>
      <c r="I356" s="2">
        <f t="shared" si="50"/>
        <v>76.738600655620147</v>
      </c>
    </row>
    <row r="357" spans="1:9" ht="13.5" x14ac:dyDescent="0.25">
      <c r="A357" s="3">
        <f>TITRES_STAT!B360</f>
        <v>42522</v>
      </c>
      <c r="B357" s="6">
        <f>TITRES_STAT!D360</f>
        <v>7.8841999999999999</v>
      </c>
      <c r="C357" s="2">
        <f t="shared" si="45"/>
        <v>2.9300000000000104E-2</v>
      </c>
      <c r="D357" s="2">
        <f t="shared" si="46"/>
        <v>2.9300000000000104E-2</v>
      </c>
      <c r="E357" s="2">
        <f t="shared" si="47"/>
        <v>0</v>
      </c>
      <c r="F357" s="2">
        <f t="shared" si="51"/>
        <v>2.0143529567945146E-2</v>
      </c>
      <c r="G357" s="2">
        <f t="shared" si="51"/>
        <v>5.4716126711623356E-3</v>
      </c>
      <c r="H357" s="2">
        <f t="shared" si="49"/>
        <v>3.6814611666702741</v>
      </c>
      <c r="I357" s="2">
        <f t="shared" si="50"/>
        <v>78.639147813090631</v>
      </c>
    </row>
    <row r="358" spans="1:9" ht="13.5" x14ac:dyDescent="0.25">
      <c r="A358" s="3">
        <f>TITRES_STAT!B361</f>
        <v>42523</v>
      </c>
      <c r="B358" s="6">
        <f>TITRES_STAT!D361</f>
        <v>8.0717999999999996</v>
      </c>
      <c r="C358" s="2">
        <f t="shared" si="45"/>
        <v>0.18759999999999977</v>
      </c>
      <c r="D358" s="2">
        <f t="shared" si="46"/>
        <v>0.18759999999999977</v>
      </c>
      <c r="E358" s="2">
        <f t="shared" si="47"/>
        <v>0</v>
      </c>
      <c r="F358" s="2">
        <f t="shared" si="51"/>
        <v>3.2104706027377618E-2</v>
      </c>
      <c r="G358" s="2">
        <f t="shared" si="51"/>
        <v>5.0807831946507401E-3</v>
      </c>
      <c r="H358" s="2">
        <f t="shared" si="49"/>
        <v>6.318849830313324</v>
      </c>
      <c r="I358" s="2">
        <f t="shared" si="50"/>
        <v>86.336650933071681</v>
      </c>
    </row>
    <row r="359" spans="1:9" ht="13.5" x14ac:dyDescent="0.25">
      <c r="A359" s="3">
        <f>TITRES_STAT!B362</f>
        <v>42524</v>
      </c>
      <c r="B359" s="6">
        <f>TITRES_STAT!D362</f>
        <v>8.0425000000000004</v>
      </c>
      <c r="C359" s="2">
        <f t="shared" si="45"/>
        <v>-2.9299999999999216E-2</v>
      </c>
      <c r="D359" s="2">
        <f t="shared" si="46"/>
        <v>0</v>
      </c>
      <c r="E359" s="2">
        <f t="shared" si="47"/>
        <v>2.9299999999999216E-2</v>
      </c>
      <c r="F359" s="2">
        <f t="shared" si="51"/>
        <v>2.9811512739707786E-2</v>
      </c>
      <c r="G359" s="2">
        <f t="shared" si="51"/>
        <v>6.810727252175631E-3</v>
      </c>
      <c r="H359" s="2">
        <f t="shared" si="49"/>
        <v>4.3771408890562666</v>
      </c>
      <c r="I359" s="2">
        <f t="shared" si="50"/>
        <v>81.402756211293763</v>
      </c>
    </row>
    <row r="360" spans="1:9" ht="13.5" x14ac:dyDescent="0.25">
      <c r="A360" s="3">
        <f>TITRES_STAT!B363</f>
        <v>42527</v>
      </c>
      <c r="B360" s="6">
        <f>TITRES_STAT!D363</f>
        <v>8.0249000000000006</v>
      </c>
      <c r="C360" s="2">
        <f t="shared" si="45"/>
        <v>-1.7599999999999838E-2</v>
      </c>
      <c r="D360" s="2">
        <f t="shared" si="46"/>
        <v>0</v>
      </c>
      <c r="E360" s="2">
        <f t="shared" si="47"/>
        <v>1.7599999999999838E-2</v>
      </c>
      <c r="F360" s="2">
        <f t="shared" si="51"/>
        <v>2.7682118972585802E-2</v>
      </c>
      <c r="G360" s="2">
        <f t="shared" si="51"/>
        <v>7.5813895913059313E-3</v>
      </c>
      <c r="H360" s="2">
        <f t="shared" si="49"/>
        <v>3.6513252140914476</v>
      </c>
      <c r="I360" s="2">
        <f t="shared" si="50"/>
        <v>78.50075077591984</v>
      </c>
    </row>
    <row r="361" spans="1:9" ht="13.5" x14ac:dyDescent="0.25">
      <c r="A361" s="3">
        <f>TITRES_STAT!B364</f>
        <v>42528</v>
      </c>
      <c r="B361" s="6">
        <f>TITRES_STAT!D364</f>
        <v>8.0717999999999996</v>
      </c>
      <c r="C361" s="2">
        <f t="shared" si="45"/>
        <v>4.6899999999999054E-2</v>
      </c>
      <c r="D361" s="2">
        <f t="shared" si="46"/>
        <v>4.6899999999999054E-2</v>
      </c>
      <c r="E361" s="2">
        <f t="shared" si="47"/>
        <v>0</v>
      </c>
      <c r="F361" s="2">
        <f t="shared" si="51"/>
        <v>2.9054824760258176E-2</v>
      </c>
      <c r="G361" s="2">
        <f t="shared" si="51"/>
        <v>7.039861763355507E-3</v>
      </c>
      <c r="H361" s="2">
        <f t="shared" si="49"/>
        <v>4.1271868307836446</v>
      </c>
      <c r="I361" s="2">
        <f t="shared" si="50"/>
        <v>80.496127155031743</v>
      </c>
    </row>
    <row r="362" spans="1:9" ht="13.5" x14ac:dyDescent="0.25">
      <c r="A362" s="3">
        <f>TITRES_STAT!B365</f>
        <v>42529</v>
      </c>
      <c r="B362" s="6">
        <f>TITRES_STAT!D365</f>
        <v>8.0717999999999996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2.697948013452545E-2</v>
      </c>
      <c r="G362" s="2">
        <f t="shared" si="51"/>
        <v>6.5370144945443992E-3</v>
      </c>
      <c r="H362" s="2">
        <f t="shared" si="49"/>
        <v>4.1271868307836446</v>
      </c>
      <c r="I362" s="2">
        <f t="shared" si="50"/>
        <v>80.496127155031743</v>
      </c>
    </row>
    <row r="363" spans="1:9" ht="13.5" x14ac:dyDescent="0.25">
      <c r="A363" s="3">
        <f>TITRES_STAT!B366</f>
        <v>42530</v>
      </c>
      <c r="B363" s="6">
        <f>TITRES_STAT!D366</f>
        <v>8.0835000000000008</v>
      </c>
      <c r="C363" s="2">
        <f t="shared" si="45"/>
        <v>1.1700000000001154E-2</v>
      </c>
      <c r="D363" s="2">
        <f t="shared" si="46"/>
        <v>1.1700000000001154E-2</v>
      </c>
      <c r="E363" s="2">
        <f t="shared" si="47"/>
        <v>0</v>
      </c>
      <c r="F363" s="2">
        <f t="shared" si="51"/>
        <v>2.5888088696345145E-2</v>
      </c>
      <c r="G363" s="2">
        <f t="shared" si="51"/>
        <v>6.0700848877912276E-3</v>
      </c>
      <c r="H363" s="2">
        <f t="shared" si="49"/>
        <v>4.264864359378878</v>
      </c>
      <c r="I363" s="2">
        <f t="shared" si="50"/>
        <v>81.006158340649534</v>
      </c>
    </row>
    <row r="364" spans="1:9" ht="13.5" x14ac:dyDescent="0.25">
      <c r="A364" s="3">
        <f>TITRES_STAT!B367</f>
        <v>42531</v>
      </c>
      <c r="B364" s="6">
        <f>TITRES_STAT!D367</f>
        <v>8.1773000000000007</v>
      </c>
      <c r="C364" s="2">
        <f t="shared" si="45"/>
        <v>9.3799999999999883E-2</v>
      </c>
      <c r="D364" s="2">
        <f t="shared" si="46"/>
        <v>9.3799999999999883E-2</v>
      </c>
      <c r="E364" s="2">
        <f t="shared" si="47"/>
        <v>0</v>
      </c>
      <c r="F364" s="2">
        <f t="shared" si="51"/>
        <v>3.0738939503749056E-2</v>
      </c>
      <c r="G364" s="2">
        <f t="shared" si="51"/>
        <v>5.6365073958061394E-3</v>
      </c>
      <c r="H364" s="2">
        <f t="shared" si="49"/>
        <v>5.4535437186901339</v>
      </c>
      <c r="I364" s="2">
        <f t="shared" si="50"/>
        <v>84.504637396289795</v>
      </c>
    </row>
    <row r="365" spans="1:9" ht="13.5" x14ac:dyDescent="0.25">
      <c r="A365" s="3">
        <f>TITRES_STAT!B368</f>
        <v>42534</v>
      </c>
      <c r="B365" s="6">
        <f>TITRES_STAT!D368</f>
        <v>8.2652000000000001</v>
      </c>
      <c r="C365" s="2">
        <f t="shared" si="45"/>
        <v>8.7899999999999423E-2</v>
      </c>
      <c r="D365" s="2">
        <f t="shared" si="46"/>
        <v>8.7899999999999423E-2</v>
      </c>
      <c r="E365" s="2">
        <f t="shared" si="47"/>
        <v>0</v>
      </c>
      <c r="F365" s="2">
        <f t="shared" ref="F365:G380" si="52">((F364*13)+D365)/14</f>
        <v>3.4821872396338369E-2</v>
      </c>
      <c r="G365" s="2">
        <f t="shared" si="52"/>
        <v>5.2338997246771293E-3</v>
      </c>
      <c r="H365" s="2">
        <f t="shared" si="49"/>
        <v>6.6531409136781798</v>
      </c>
      <c r="I365" s="2">
        <f t="shared" si="50"/>
        <v>86.933469391465977</v>
      </c>
    </row>
    <row r="366" spans="1:9" ht="13.5" x14ac:dyDescent="0.25">
      <c r="A366" s="3">
        <f>TITRES_STAT!B369</f>
        <v>42535</v>
      </c>
      <c r="B366" s="6">
        <f>TITRES_STAT!D369</f>
        <v>8.2652000000000001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3.2334595796599912E-2</v>
      </c>
      <c r="G366" s="2">
        <f t="shared" si="52"/>
        <v>4.860049744343049E-3</v>
      </c>
      <c r="H366" s="2">
        <f t="shared" si="49"/>
        <v>6.6531409136781789</v>
      </c>
      <c r="I366" s="2">
        <f t="shared" si="50"/>
        <v>86.933469391465977</v>
      </c>
    </row>
    <row r="367" spans="1:9" ht="13.5" x14ac:dyDescent="0.25">
      <c r="A367" s="3">
        <f>TITRES_STAT!B370</f>
        <v>42536</v>
      </c>
      <c r="B367" s="6">
        <f>TITRES_STAT!D370</f>
        <v>8.2652000000000001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3.0024981811128486E-2</v>
      </c>
      <c r="G367" s="2">
        <f t="shared" si="52"/>
        <v>4.5129033340328304E-3</v>
      </c>
      <c r="H367" s="2">
        <f t="shared" si="49"/>
        <v>6.6531409136781789</v>
      </c>
      <c r="I367" s="2">
        <f t="shared" si="50"/>
        <v>86.933469391465977</v>
      </c>
    </row>
    <row r="368" spans="1:9" ht="13.5" x14ac:dyDescent="0.25">
      <c r="A368" s="3">
        <f>TITRES_STAT!B371</f>
        <v>42537</v>
      </c>
      <c r="B368" s="6">
        <f>TITRES_STAT!D371</f>
        <v>8.1831999999999994</v>
      </c>
      <c r="C368" s="2">
        <f t="shared" si="45"/>
        <v>-8.2000000000000739E-2</v>
      </c>
      <c r="D368" s="2">
        <f t="shared" si="46"/>
        <v>0</v>
      </c>
      <c r="E368" s="2">
        <f t="shared" si="47"/>
        <v>8.2000000000000739E-2</v>
      </c>
      <c r="F368" s="2">
        <f t="shared" si="52"/>
        <v>2.7880340253190739E-2</v>
      </c>
      <c r="G368" s="2">
        <f t="shared" si="52"/>
        <v>1.0047695953030539E-2</v>
      </c>
      <c r="H368" s="2">
        <f t="shared" si="49"/>
        <v>2.7747993553468944</v>
      </c>
      <c r="I368" s="2">
        <f t="shared" si="50"/>
        <v>73.508525729095268</v>
      </c>
    </row>
    <row r="369" spans="1:9" ht="13.5" x14ac:dyDescent="0.25">
      <c r="A369" s="3">
        <f>TITRES_STAT!B372</f>
        <v>42538</v>
      </c>
      <c r="B369" s="6">
        <f>TITRES_STAT!D372</f>
        <v>8.1187000000000005</v>
      </c>
      <c r="C369" s="2">
        <f t="shared" si="45"/>
        <v>-6.4499999999998892E-2</v>
      </c>
      <c r="D369" s="2">
        <f t="shared" si="46"/>
        <v>0</v>
      </c>
      <c r="E369" s="2">
        <f t="shared" si="47"/>
        <v>6.4499999999998892E-2</v>
      </c>
      <c r="F369" s="2">
        <f t="shared" si="52"/>
        <v>2.588888737796283E-2</v>
      </c>
      <c r="G369" s="2">
        <f t="shared" si="52"/>
        <v>1.3937146242099708E-2</v>
      </c>
      <c r="H369" s="2">
        <f t="shared" si="49"/>
        <v>1.8575457936834081</v>
      </c>
      <c r="I369" s="2">
        <f t="shared" si="50"/>
        <v>65.004935276610595</v>
      </c>
    </row>
    <row r="370" spans="1:9" ht="13.5" x14ac:dyDescent="0.25">
      <c r="A370" s="3">
        <f>TITRES_STAT!B373</f>
        <v>42541</v>
      </c>
      <c r="B370" s="6">
        <f>TITRES_STAT!D373</f>
        <v>8.0893999999999995</v>
      </c>
      <c r="C370" s="2">
        <f t="shared" si="45"/>
        <v>-2.9300000000000992E-2</v>
      </c>
      <c r="D370" s="2">
        <f t="shared" si="46"/>
        <v>0</v>
      </c>
      <c r="E370" s="2">
        <f t="shared" si="47"/>
        <v>2.9300000000000992E-2</v>
      </c>
      <c r="F370" s="2">
        <f t="shared" si="52"/>
        <v>2.4039681136679768E-2</v>
      </c>
      <c r="G370" s="2">
        <f t="shared" si="52"/>
        <v>1.5034492939092658E-2</v>
      </c>
      <c r="H370" s="2">
        <f t="shared" si="49"/>
        <v>1.5989685341613245</v>
      </c>
      <c r="I370" s="2">
        <f t="shared" si="50"/>
        <v>61.523197112399991</v>
      </c>
    </row>
    <row r="371" spans="1:9" ht="13.5" x14ac:dyDescent="0.25">
      <c r="A371" s="3">
        <f>TITRES_STAT!B374</f>
        <v>42542</v>
      </c>
      <c r="B371" s="6">
        <f>TITRES_STAT!D374</f>
        <v>8.1128</v>
      </c>
      <c r="C371" s="2">
        <f t="shared" si="45"/>
        <v>2.3400000000000531E-2</v>
      </c>
      <c r="D371" s="2">
        <f t="shared" si="46"/>
        <v>2.3400000000000531E-2</v>
      </c>
      <c r="E371" s="2">
        <f t="shared" si="47"/>
        <v>0</v>
      </c>
      <c r="F371" s="2">
        <f t="shared" si="52"/>
        <v>2.3993989626916963E-2</v>
      </c>
      <c r="G371" s="2">
        <f t="shared" si="52"/>
        <v>1.3960600586300326E-2</v>
      </c>
      <c r="H371" s="2">
        <f t="shared" si="49"/>
        <v>1.7186932237329746</v>
      </c>
      <c r="I371" s="2">
        <f t="shared" si="50"/>
        <v>63.217622669948639</v>
      </c>
    </row>
    <row r="372" spans="1:9" ht="13.5" x14ac:dyDescent="0.25">
      <c r="A372" s="3">
        <f>TITRES_STAT!B375</f>
        <v>42543</v>
      </c>
      <c r="B372" s="6">
        <f>TITRES_STAT!D375</f>
        <v>8.0015000000000001</v>
      </c>
      <c r="C372" s="2">
        <f t="shared" si="45"/>
        <v>-0.11129999999999995</v>
      </c>
      <c r="D372" s="2">
        <f t="shared" si="46"/>
        <v>0</v>
      </c>
      <c r="E372" s="2">
        <f t="shared" si="47"/>
        <v>0.11129999999999995</v>
      </c>
      <c r="F372" s="2">
        <f t="shared" si="52"/>
        <v>2.2280133224994326E-2</v>
      </c>
      <c r="G372" s="2">
        <f t="shared" si="52"/>
        <v>2.0913414830136014E-2</v>
      </c>
      <c r="H372" s="2">
        <f t="shared" si="49"/>
        <v>1.0653512783999715</v>
      </c>
      <c r="I372" s="2">
        <f t="shared" si="50"/>
        <v>51.582086279545599</v>
      </c>
    </row>
    <row r="373" spans="1:9" ht="13.5" x14ac:dyDescent="0.25">
      <c r="A373" s="3">
        <f>TITRES_STAT!B376</f>
        <v>42544</v>
      </c>
      <c r="B373" s="6">
        <f>TITRES_STAT!D376</f>
        <v>7.9955999999999996</v>
      </c>
      <c r="C373" s="2">
        <f t="shared" si="45"/>
        <v>-5.9000000000004604E-3</v>
      </c>
      <c r="D373" s="2">
        <f t="shared" si="46"/>
        <v>0</v>
      </c>
      <c r="E373" s="2">
        <f t="shared" si="47"/>
        <v>5.9000000000004604E-3</v>
      </c>
      <c r="F373" s="2">
        <f t="shared" si="52"/>
        <v>2.0688695137494734E-2</v>
      </c>
      <c r="G373" s="2">
        <f t="shared" si="52"/>
        <v>1.9841028056554903E-2</v>
      </c>
      <c r="H373" s="2">
        <f t="shared" si="49"/>
        <v>1.0427229414989807</v>
      </c>
      <c r="I373" s="2">
        <f t="shared" si="50"/>
        <v>51.045735097771747</v>
      </c>
    </row>
    <row r="374" spans="1:9" ht="13.5" x14ac:dyDescent="0.25">
      <c r="A374" s="3">
        <f>TITRES_STAT!B377</f>
        <v>42545</v>
      </c>
      <c r="B374" s="6">
        <f>TITRES_STAT!D377</f>
        <v>8.0658999999999992</v>
      </c>
      <c r="C374" s="2">
        <f t="shared" si="45"/>
        <v>7.0299999999999585E-2</v>
      </c>
      <c r="D374" s="2">
        <f t="shared" si="46"/>
        <v>7.0299999999999585E-2</v>
      </c>
      <c r="E374" s="2">
        <f t="shared" si="47"/>
        <v>0</v>
      </c>
      <c r="F374" s="2">
        <f t="shared" si="52"/>
        <v>2.4232359770530794E-2</v>
      </c>
      <c r="G374" s="2">
        <f t="shared" si="52"/>
        <v>1.8423811766800979E-2</v>
      </c>
      <c r="H374" s="2">
        <f t="shared" si="49"/>
        <v>1.3152739550995958</v>
      </c>
      <c r="I374" s="2">
        <f t="shared" si="50"/>
        <v>56.808566960406068</v>
      </c>
    </row>
    <row r="375" spans="1:9" ht="13.5" x14ac:dyDescent="0.25">
      <c r="A375" s="3">
        <f>TITRES_STAT!B378</f>
        <v>42548</v>
      </c>
      <c r="B375" s="6">
        <f>TITRES_STAT!D378</f>
        <v>7.9960000000000004</v>
      </c>
      <c r="C375" s="2">
        <f t="shared" si="45"/>
        <v>-6.9899999999998741E-2</v>
      </c>
      <c r="D375" s="2">
        <f t="shared" si="46"/>
        <v>0</v>
      </c>
      <c r="E375" s="2">
        <f t="shared" si="47"/>
        <v>6.9899999999998741E-2</v>
      </c>
      <c r="F375" s="2">
        <f t="shared" si="52"/>
        <v>2.2501476929778597E-2</v>
      </c>
      <c r="G375" s="2">
        <f t="shared" si="52"/>
        <v>2.210068235488653E-2</v>
      </c>
      <c r="H375" s="2">
        <f t="shared" si="49"/>
        <v>1.0181349411957614</v>
      </c>
      <c r="I375" s="2">
        <f t="shared" si="50"/>
        <v>50.44929951970942</v>
      </c>
    </row>
    <row r="376" spans="1:9" ht="13.5" x14ac:dyDescent="0.25">
      <c r="A376" s="3">
        <f>TITRES_STAT!B379</f>
        <v>42549</v>
      </c>
      <c r="B376" s="6">
        <f>TITRES_STAT!D379</f>
        <v>8.0021000000000004</v>
      </c>
      <c r="C376" s="2">
        <f t="shared" si="45"/>
        <v>6.0999999999999943E-3</v>
      </c>
      <c r="D376" s="2">
        <f t="shared" si="46"/>
        <v>6.0999999999999943E-3</v>
      </c>
      <c r="E376" s="2">
        <f t="shared" si="47"/>
        <v>0</v>
      </c>
      <c r="F376" s="2">
        <f t="shared" si="52"/>
        <v>2.1329942863365842E-2</v>
      </c>
      <c r="G376" s="2">
        <f t="shared" si="52"/>
        <v>2.0522062186680349E-2</v>
      </c>
      <c r="H376" s="2">
        <f t="shared" si="49"/>
        <v>1.0393664471599662</v>
      </c>
      <c r="I376" s="2">
        <f t="shared" si="50"/>
        <v>50.965163647141203</v>
      </c>
    </row>
    <row r="377" spans="1:9" ht="13.5" x14ac:dyDescent="0.25">
      <c r="A377" s="3">
        <f>TITRES_STAT!B380</f>
        <v>42550</v>
      </c>
      <c r="B377" s="6">
        <f>TITRES_STAT!D380</f>
        <v>8.0021000000000004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1.980637551598257E-2</v>
      </c>
      <c r="G377" s="2">
        <f t="shared" si="52"/>
        <v>1.9056200601917466E-2</v>
      </c>
      <c r="H377" s="2">
        <f t="shared" si="49"/>
        <v>1.0393664471599664</v>
      </c>
      <c r="I377" s="2">
        <f t="shared" si="50"/>
        <v>50.965163647141203</v>
      </c>
    </row>
    <row r="378" spans="1:9" ht="13.5" x14ac:dyDescent="0.25">
      <c r="A378" s="3">
        <f>TITRES_STAT!B381</f>
        <v>42551</v>
      </c>
      <c r="B378" s="6">
        <f>TITRES_STAT!D381</f>
        <v>8.0021000000000004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1.8391634407698098E-2</v>
      </c>
      <c r="G378" s="2">
        <f t="shared" si="52"/>
        <v>1.769504341606622E-2</v>
      </c>
      <c r="H378" s="2">
        <f t="shared" si="49"/>
        <v>1.0393664471599662</v>
      </c>
      <c r="I378" s="2">
        <f t="shared" si="50"/>
        <v>50.965163647141203</v>
      </c>
    </row>
    <row r="379" spans="1:9" ht="13.5" x14ac:dyDescent="0.25">
      <c r="A379" s="3">
        <f>TITRES_STAT!B382</f>
        <v>42552</v>
      </c>
      <c r="B379" s="6">
        <f>TITRES_STAT!D382</f>
        <v>8.0021000000000004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1.7077946235719663E-2</v>
      </c>
      <c r="G379" s="2">
        <f t="shared" si="52"/>
        <v>1.6431111743490063E-2</v>
      </c>
      <c r="H379" s="2">
        <f t="shared" si="49"/>
        <v>1.0393664471599662</v>
      </c>
      <c r="I379" s="2">
        <f t="shared" si="50"/>
        <v>50.965163647141203</v>
      </c>
    </row>
    <row r="380" spans="1:9" ht="13.5" x14ac:dyDescent="0.25">
      <c r="A380" s="3">
        <f>TITRES_STAT!B383</f>
        <v>42555</v>
      </c>
      <c r="B380" s="6">
        <f>TITRES_STAT!D383</f>
        <v>8.0267999999999997</v>
      </c>
      <c r="C380" s="2">
        <f t="shared" si="45"/>
        <v>2.4699999999999278E-2</v>
      </c>
      <c r="D380" s="2">
        <f t="shared" si="46"/>
        <v>2.4699999999999278E-2</v>
      </c>
      <c r="E380" s="2">
        <f t="shared" si="47"/>
        <v>0</v>
      </c>
      <c r="F380" s="2">
        <f t="shared" si="52"/>
        <v>1.7622378647453921E-2</v>
      </c>
      <c r="G380" s="2">
        <f t="shared" si="52"/>
        <v>1.5257460904669343E-2</v>
      </c>
      <c r="H380" s="2">
        <f t="shared" si="49"/>
        <v>1.1550007407891065</v>
      </c>
      <c r="I380" s="2">
        <f t="shared" si="50"/>
        <v>53.596303654456037</v>
      </c>
    </row>
    <row r="381" spans="1:9" ht="13.5" x14ac:dyDescent="0.25">
      <c r="A381" s="3">
        <f>TITRES_STAT!B384</f>
        <v>42559</v>
      </c>
      <c r="B381" s="6">
        <f>TITRES_STAT!D384</f>
        <v>8.0267999999999997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1.6363637315492927E-2</v>
      </c>
      <c r="G381" s="2">
        <f t="shared" si="53"/>
        <v>1.4167642268621534E-2</v>
      </c>
      <c r="H381" s="2">
        <f t="shared" si="49"/>
        <v>1.1550007407891063</v>
      </c>
      <c r="I381" s="2">
        <f t="shared" si="50"/>
        <v>53.59630365445603</v>
      </c>
    </row>
    <row r="382" spans="1:9" ht="13.5" x14ac:dyDescent="0.25">
      <c r="A382" s="3">
        <f>TITRES_STAT!B385</f>
        <v>42562</v>
      </c>
      <c r="B382" s="6">
        <f>TITRES_STAT!D385</f>
        <v>8.0883000000000003</v>
      </c>
      <c r="C382" s="2">
        <f t="shared" si="45"/>
        <v>6.1500000000000554E-2</v>
      </c>
      <c r="D382" s="2">
        <f t="shared" si="46"/>
        <v>6.1500000000000554E-2</v>
      </c>
      <c r="E382" s="2">
        <f t="shared" si="47"/>
        <v>0</v>
      </c>
      <c r="F382" s="2">
        <f t="shared" si="53"/>
        <v>1.9587663221529186E-2</v>
      </c>
      <c r="G382" s="2">
        <f t="shared" si="53"/>
        <v>1.3155667820862854E-2</v>
      </c>
      <c r="H382" s="2">
        <f t="shared" si="49"/>
        <v>1.4889143970681733</v>
      </c>
      <c r="I382" s="2">
        <f t="shared" si="50"/>
        <v>59.821840350236471</v>
      </c>
    </row>
    <row r="383" spans="1:9" ht="13.5" x14ac:dyDescent="0.25">
      <c r="A383" s="3">
        <f>TITRES_STAT!B386</f>
        <v>42563</v>
      </c>
      <c r="B383" s="6">
        <f>TITRES_STAT!D386</f>
        <v>8.1252999999999993</v>
      </c>
      <c r="C383" s="2">
        <f t="shared" si="45"/>
        <v>3.6999999999999034E-2</v>
      </c>
      <c r="D383" s="2">
        <f t="shared" si="46"/>
        <v>3.6999999999999034E-2</v>
      </c>
      <c r="E383" s="2">
        <f t="shared" si="47"/>
        <v>0</v>
      </c>
      <c r="F383" s="2">
        <f t="shared" si="53"/>
        <v>2.0831401562848462E-2</v>
      </c>
      <c r="G383" s="2">
        <f t="shared" si="53"/>
        <v>1.2215977262229795E-2</v>
      </c>
      <c r="H383" s="2">
        <f t="shared" si="49"/>
        <v>1.7052587047011321</v>
      </c>
      <c r="I383" s="2">
        <f t="shared" si="50"/>
        <v>63.034958606279517</v>
      </c>
    </row>
    <row r="384" spans="1:9" ht="13.5" x14ac:dyDescent="0.25">
      <c r="A384" s="3">
        <f>TITRES_STAT!B387</f>
        <v>42564</v>
      </c>
      <c r="B384" s="6">
        <f>TITRES_STAT!D387</f>
        <v>8.0883000000000003</v>
      </c>
      <c r="C384" s="2">
        <f t="shared" si="45"/>
        <v>-3.6999999999999034E-2</v>
      </c>
      <c r="D384" s="2">
        <f t="shared" si="46"/>
        <v>0</v>
      </c>
      <c r="E384" s="2">
        <f t="shared" si="47"/>
        <v>3.6999999999999034E-2</v>
      </c>
      <c r="F384" s="2">
        <f t="shared" si="53"/>
        <v>1.9343444308359287E-2</v>
      </c>
      <c r="G384" s="2">
        <f t="shared" si="53"/>
        <v>1.3986264600641883E-2</v>
      </c>
      <c r="H384" s="2">
        <f t="shared" si="49"/>
        <v>1.3830314855813284</v>
      </c>
      <c r="I384" s="2">
        <f t="shared" si="50"/>
        <v>58.036643407753587</v>
      </c>
    </row>
    <row r="385" spans="1:9" ht="13.5" x14ac:dyDescent="0.25">
      <c r="A385" s="3">
        <f>TITRES_STAT!B388</f>
        <v>42565</v>
      </c>
      <c r="B385" s="6">
        <f>TITRES_STAT!D388</f>
        <v>8.0883000000000003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1.7961769714905051E-2</v>
      </c>
      <c r="G385" s="2">
        <f t="shared" si="53"/>
        <v>1.2987245700596034E-2</v>
      </c>
      <c r="H385" s="2">
        <f t="shared" si="49"/>
        <v>1.3830314855813282</v>
      </c>
      <c r="I385" s="2">
        <f t="shared" si="50"/>
        <v>58.03664340775358</v>
      </c>
    </row>
    <row r="386" spans="1:9" ht="13.5" x14ac:dyDescent="0.25">
      <c r="A386" s="3">
        <f>TITRES_STAT!B389</f>
        <v>42566</v>
      </c>
      <c r="B386" s="6">
        <f>TITRES_STAT!D389</f>
        <v>8.0883000000000003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1.6678786163840404E-2</v>
      </c>
      <c r="G386" s="2">
        <f t="shared" si="53"/>
        <v>1.2059585293410603E-2</v>
      </c>
      <c r="H386" s="2">
        <f t="shared" si="49"/>
        <v>1.3830314855813282</v>
      </c>
      <c r="I386" s="2">
        <f t="shared" si="50"/>
        <v>58.03664340775358</v>
      </c>
    </row>
    <row r="387" spans="1:9" ht="13.5" x14ac:dyDescent="0.25">
      <c r="A387" s="3">
        <f>TITRES_STAT!B390</f>
        <v>42569</v>
      </c>
      <c r="B387" s="6">
        <f>TITRES_STAT!D390</f>
        <v>8.0328999999999997</v>
      </c>
      <c r="C387" s="2">
        <f t="shared" ref="C387:C450" si="54">B387-B386</f>
        <v>-5.540000000000056E-2</v>
      </c>
      <c r="D387" s="2">
        <f t="shared" ref="D387:D450" si="55">IF(C387&gt;0,C387,0)</f>
        <v>0</v>
      </c>
      <c r="E387" s="2">
        <f t="shared" ref="E387:E450" si="56">IF(C387&lt;0,-C387,0)</f>
        <v>5.540000000000056E-2</v>
      </c>
      <c r="F387" s="2">
        <f t="shared" si="53"/>
        <v>1.548744429499466E-2</v>
      </c>
      <c r="G387" s="2">
        <f t="shared" si="53"/>
        <v>1.515532920102417E-2</v>
      </c>
      <c r="H387" s="2">
        <f t="shared" si="49"/>
        <v>1.0219140798306148</v>
      </c>
      <c r="I387" s="2">
        <f t="shared" si="50"/>
        <v>50.541914220025873</v>
      </c>
    </row>
    <row r="388" spans="1:9" ht="13.5" x14ac:dyDescent="0.25">
      <c r="A388" s="3">
        <f>TITRES_STAT!B391</f>
        <v>42570</v>
      </c>
      <c r="B388" s="6">
        <f>TITRES_STAT!D391</f>
        <v>8.0021000000000004</v>
      </c>
      <c r="C388" s="2">
        <f t="shared" si="54"/>
        <v>-3.0799999999999272E-2</v>
      </c>
      <c r="D388" s="2">
        <f t="shared" si="55"/>
        <v>0</v>
      </c>
      <c r="E388" s="2">
        <f t="shared" si="56"/>
        <v>3.0799999999999272E-2</v>
      </c>
      <c r="F388" s="2">
        <f t="shared" si="53"/>
        <v>1.4381198273923614E-2</v>
      </c>
      <c r="G388" s="2">
        <f t="shared" si="53"/>
        <v>1.6272805686665247E-2</v>
      </c>
      <c r="H388" s="2">
        <f t="shared" si="49"/>
        <v>0.88375652919571757</v>
      </c>
      <c r="I388" s="2">
        <f t="shared" si="50"/>
        <v>46.914583466529152</v>
      </c>
    </row>
    <row r="389" spans="1:9" ht="13.5" x14ac:dyDescent="0.25">
      <c r="A389" s="3">
        <f>TITRES_STAT!B392</f>
        <v>42571</v>
      </c>
      <c r="B389" s="6">
        <f>TITRES_STAT!D392</f>
        <v>8.0451999999999995</v>
      </c>
      <c r="C389" s="2">
        <f t="shared" si="54"/>
        <v>4.3099999999999028E-2</v>
      </c>
      <c r="D389" s="2">
        <f t="shared" si="55"/>
        <v>4.3099999999999028E-2</v>
      </c>
      <c r="E389" s="2">
        <f t="shared" si="56"/>
        <v>0</v>
      </c>
      <c r="F389" s="2">
        <f t="shared" si="53"/>
        <v>1.6432541254357572E-2</v>
      </c>
      <c r="G389" s="2">
        <f t="shared" si="53"/>
        <v>1.5110462423332015E-2</v>
      </c>
      <c r="H389" s="2">
        <f t="shared" si="49"/>
        <v>1.0874942668190049</v>
      </c>
      <c r="I389" s="2">
        <f t="shared" si="50"/>
        <v>52.095676817171132</v>
      </c>
    </row>
    <row r="390" spans="1:9" ht="13.5" x14ac:dyDescent="0.25">
      <c r="A390" s="3">
        <f>TITRES_STAT!B393</f>
        <v>42572</v>
      </c>
      <c r="B390" s="6">
        <f>TITRES_STAT!D393</f>
        <v>8.0021000000000004</v>
      </c>
      <c r="C390" s="2">
        <f t="shared" si="54"/>
        <v>-4.3099999999999028E-2</v>
      </c>
      <c r="D390" s="2">
        <f t="shared" si="55"/>
        <v>0</v>
      </c>
      <c r="E390" s="2">
        <f t="shared" si="56"/>
        <v>4.3099999999999028E-2</v>
      </c>
      <c r="F390" s="2">
        <f t="shared" si="53"/>
        <v>1.5258788307617744E-2</v>
      </c>
      <c r="G390" s="2">
        <f t="shared" si="53"/>
        <v>1.7109715107379658E-2</v>
      </c>
      <c r="H390" s="2">
        <f t="shared" si="49"/>
        <v>0.89182012744539596</v>
      </c>
      <c r="I390" s="2">
        <f t="shared" si="50"/>
        <v>47.140852056038653</v>
      </c>
    </row>
    <row r="391" spans="1:9" ht="13.5" x14ac:dyDescent="0.25">
      <c r="A391" s="3">
        <f>TITRES_STAT!B394</f>
        <v>42573</v>
      </c>
      <c r="B391" s="6">
        <f>TITRES_STAT!D394</f>
        <v>8.0574999999999992</v>
      </c>
      <c r="C391" s="2">
        <f t="shared" si="54"/>
        <v>5.5399999999998784E-2</v>
      </c>
      <c r="D391" s="2">
        <f t="shared" si="55"/>
        <v>5.5399999999998784E-2</v>
      </c>
      <c r="E391" s="2">
        <f t="shared" si="56"/>
        <v>0</v>
      </c>
      <c r="F391" s="2">
        <f t="shared" si="53"/>
        <v>1.8126017714216392E-2</v>
      </c>
      <c r="G391" s="2">
        <f t="shared" si="53"/>
        <v>1.5887592599709684E-2</v>
      </c>
      <c r="H391" s="2">
        <f t="shared" si="49"/>
        <v>1.1408913968846113</v>
      </c>
      <c r="I391" s="2">
        <f t="shared" si="50"/>
        <v>53.290484447030664</v>
      </c>
    </row>
    <row r="392" spans="1:9" ht="13.5" x14ac:dyDescent="0.25">
      <c r="A392" s="3">
        <f>TITRES_STAT!B395</f>
        <v>42577</v>
      </c>
      <c r="B392" s="6">
        <f>TITRES_STAT!D395</f>
        <v>8.0574999999999992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1.6831302163200935E-2</v>
      </c>
      <c r="G392" s="2">
        <f t="shared" si="53"/>
        <v>1.4752764556873276E-2</v>
      </c>
      <c r="H392" s="2">
        <f t="shared" si="49"/>
        <v>1.1408913968846113</v>
      </c>
      <c r="I392" s="2">
        <f t="shared" si="50"/>
        <v>53.290484447030664</v>
      </c>
    </row>
    <row r="393" spans="1:9" ht="13.5" x14ac:dyDescent="0.25">
      <c r="A393" s="3">
        <f>TITRES_STAT!B396</f>
        <v>42578</v>
      </c>
      <c r="B393" s="6">
        <f>TITRES_STAT!D396</f>
        <v>7.9466999999999999</v>
      </c>
      <c r="C393" s="2">
        <f t="shared" si="54"/>
        <v>-0.11079999999999934</v>
      </c>
      <c r="D393" s="2">
        <f t="shared" si="55"/>
        <v>0</v>
      </c>
      <c r="E393" s="2">
        <f t="shared" si="56"/>
        <v>0.11079999999999934</v>
      </c>
      <c r="F393" s="2">
        <f t="shared" si="53"/>
        <v>1.5629066294400869E-2</v>
      </c>
      <c r="G393" s="2">
        <f t="shared" si="53"/>
        <v>2.1613281374239426E-2</v>
      </c>
      <c r="H393" s="2">
        <f t="shared" si="49"/>
        <v>0.72312325110563447</v>
      </c>
      <c r="I393" s="2">
        <f t="shared" si="50"/>
        <v>41.965846067113631</v>
      </c>
    </row>
    <row r="394" spans="1:9" ht="13.5" x14ac:dyDescent="0.25">
      <c r="A394" s="3">
        <f>TITRES_STAT!B397</f>
        <v>42579</v>
      </c>
      <c r="B394" s="6">
        <f>TITRES_STAT!D397</f>
        <v>8.0021000000000004</v>
      </c>
      <c r="C394" s="2">
        <f t="shared" si="54"/>
        <v>5.540000000000056E-2</v>
      </c>
      <c r="D394" s="2">
        <f t="shared" si="55"/>
        <v>5.540000000000056E-2</v>
      </c>
      <c r="E394" s="2">
        <f t="shared" si="56"/>
        <v>0</v>
      </c>
      <c r="F394" s="2">
        <f t="shared" si="53"/>
        <v>1.8469847273372277E-2</v>
      </c>
      <c r="G394" s="2">
        <f t="shared" si="53"/>
        <v>2.0069475561793754E-2</v>
      </c>
      <c r="H394" s="2">
        <f t="shared" si="49"/>
        <v>0.92029546145856012</v>
      </c>
      <c r="I394" s="2">
        <f t="shared" si="50"/>
        <v>47.924680338490717</v>
      </c>
    </row>
    <row r="395" spans="1:9" ht="13.5" x14ac:dyDescent="0.25">
      <c r="A395" s="3">
        <f>TITRES_STAT!B398</f>
        <v>42580</v>
      </c>
      <c r="B395" s="6">
        <f>TITRES_STAT!D398</f>
        <v>8.0637000000000008</v>
      </c>
      <c r="C395" s="2">
        <f t="shared" si="54"/>
        <v>6.1600000000000321E-2</v>
      </c>
      <c r="D395" s="2">
        <f t="shared" si="55"/>
        <v>6.1600000000000321E-2</v>
      </c>
      <c r="E395" s="2">
        <f t="shared" si="56"/>
        <v>0</v>
      </c>
      <c r="F395" s="2">
        <f t="shared" si="53"/>
        <v>2.155057246813142E-2</v>
      </c>
      <c r="G395" s="2">
        <f t="shared" si="53"/>
        <v>1.8635941593094198E-2</v>
      </c>
      <c r="H395" s="2">
        <f t="shared" si="49"/>
        <v>1.1563983692735589</v>
      </c>
      <c r="I395" s="2">
        <f t="shared" si="50"/>
        <v>53.626379325408358</v>
      </c>
    </row>
    <row r="396" spans="1:9" ht="13.5" x14ac:dyDescent="0.25">
      <c r="A396" s="3">
        <f>TITRES_STAT!B399</f>
        <v>42583</v>
      </c>
      <c r="B396" s="6">
        <f>TITRES_STAT!D399</f>
        <v>8.0945</v>
      </c>
      <c r="C396" s="2">
        <f t="shared" si="54"/>
        <v>3.0799999999999272E-2</v>
      </c>
      <c r="D396" s="2">
        <f t="shared" si="55"/>
        <v>3.0799999999999272E-2</v>
      </c>
      <c r="E396" s="2">
        <f t="shared" si="56"/>
        <v>0</v>
      </c>
      <c r="F396" s="2">
        <f t="shared" si="53"/>
        <v>2.2211245863264839E-2</v>
      </c>
      <c r="G396" s="2">
        <f t="shared" si="53"/>
        <v>1.7304802907873184E-2</v>
      </c>
      <c r="H396" s="2">
        <f t="shared" si="49"/>
        <v>1.2835307042508624</v>
      </c>
      <c r="I396" s="2">
        <f t="shared" si="50"/>
        <v>56.208164920293413</v>
      </c>
    </row>
    <row r="397" spans="1:9" ht="13.5" x14ac:dyDescent="0.25">
      <c r="A397" s="3">
        <f>TITRES_STAT!B400</f>
        <v>42584</v>
      </c>
      <c r="B397" s="6">
        <f>TITRES_STAT!D400</f>
        <v>8.0574999999999992</v>
      </c>
      <c r="C397" s="2">
        <f t="shared" si="54"/>
        <v>-3.700000000000081E-2</v>
      </c>
      <c r="D397" s="2">
        <f t="shared" si="55"/>
        <v>0</v>
      </c>
      <c r="E397" s="2">
        <f t="shared" si="56"/>
        <v>3.700000000000081E-2</v>
      </c>
      <c r="F397" s="2">
        <f t="shared" ref="F397:G412" si="57">((F396*13)+D397)/14</f>
        <v>2.0624728301603064E-2</v>
      </c>
      <c r="G397" s="2">
        <f t="shared" si="57"/>
        <v>1.8711602700168011E-2</v>
      </c>
      <c r="H397" s="2">
        <f t="shared" si="49"/>
        <v>1.1022427438253526</v>
      </c>
      <c r="I397" s="2">
        <f t="shared" si="50"/>
        <v>52.431753995242872</v>
      </c>
    </row>
    <row r="398" spans="1:9" ht="13.5" x14ac:dyDescent="0.25">
      <c r="A398" s="3">
        <f>TITRES_STAT!B401</f>
        <v>42585</v>
      </c>
      <c r="B398" s="6">
        <f>TITRES_STAT!D401</f>
        <v>8.0637000000000008</v>
      </c>
      <c r="C398" s="2">
        <f t="shared" si="54"/>
        <v>6.2000000000015376E-3</v>
      </c>
      <c r="D398" s="2">
        <f t="shared" si="55"/>
        <v>6.2000000000015376E-3</v>
      </c>
      <c r="E398" s="2">
        <f t="shared" si="56"/>
        <v>0</v>
      </c>
      <c r="F398" s="2">
        <f t="shared" si="57"/>
        <v>1.9594390565774385E-2</v>
      </c>
      <c r="G398" s="2">
        <f t="shared" si="57"/>
        <v>1.7375059650156011E-2</v>
      </c>
      <c r="H398" s="2">
        <f t="shared" si="49"/>
        <v>1.127730837205986</v>
      </c>
      <c r="I398" s="2">
        <f t="shared" si="50"/>
        <v>53.001574141156752</v>
      </c>
    </row>
    <row r="399" spans="1:9" ht="13.5" x14ac:dyDescent="0.25">
      <c r="A399" s="3">
        <f>TITRES_STAT!B402</f>
        <v>42586</v>
      </c>
      <c r="B399" s="6">
        <f>TITRES_STAT!D402</f>
        <v>8.0637000000000008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1.8194791239647644E-2</v>
      </c>
      <c r="G399" s="2">
        <f t="shared" si="57"/>
        <v>1.6133983960859154E-2</v>
      </c>
      <c r="H399" s="2">
        <f t="shared" si="49"/>
        <v>1.127730837205986</v>
      </c>
      <c r="I399" s="2">
        <f t="shared" si="50"/>
        <v>53.001574141156752</v>
      </c>
    </row>
    <row r="400" spans="1:9" ht="13.5" x14ac:dyDescent="0.25">
      <c r="A400" s="3">
        <f>TITRES_STAT!B403</f>
        <v>42587</v>
      </c>
      <c r="B400" s="6">
        <f>TITRES_STAT!D403</f>
        <v>8.0945</v>
      </c>
      <c r="C400" s="2">
        <f t="shared" si="54"/>
        <v>3.0799999999999272E-2</v>
      </c>
      <c r="D400" s="2">
        <f t="shared" si="55"/>
        <v>3.0799999999999272E-2</v>
      </c>
      <c r="E400" s="2">
        <f t="shared" si="56"/>
        <v>0</v>
      </c>
      <c r="F400" s="2">
        <f t="shared" si="57"/>
        <v>1.9095163293958474E-2</v>
      </c>
      <c r="G400" s="2">
        <f t="shared" si="57"/>
        <v>1.49815565350835E-2</v>
      </c>
      <c r="H400" s="2">
        <f t="shared" si="49"/>
        <v>1.2745780619818652</v>
      </c>
      <c r="I400" s="2">
        <f t="shared" si="50"/>
        <v>56.035802124606398</v>
      </c>
    </row>
    <row r="401" spans="1:9" ht="13.5" x14ac:dyDescent="0.25">
      <c r="A401" s="3">
        <f>TITRES_STAT!B404</f>
        <v>42590</v>
      </c>
      <c r="B401" s="6">
        <f>TITRES_STAT!D404</f>
        <v>8.0637000000000008</v>
      </c>
      <c r="C401" s="2">
        <f t="shared" si="54"/>
        <v>-3.0799999999999272E-2</v>
      </c>
      <c r="D401" s="2">
        <f t="shared" si="55"/>
        <v>0</v>
      </c>
      <c r="E401" s="2">
        <f t="shared" si="56"/>
        <v>3.0799999999999272E-2</v>
      </c>
      <c r="F401" s="2">
        <f t="shared" si="57"/>
        <v>1.7731223058675725E-2</v>
      </c>
      <c r="G401" s="2">
        <f t="shared" si="57"/>
        <v>1.6111445354006056E-2</v>
      </c>
      <c r="H401" s="2">
        <f t="shared" ref="H401:H464" si="58">F401/G401</f>
        <v>1.1005358407690542</v>
      </c>
      <c r="I401" s="2">
        <f t="shared" ref="I401:I464" si="59">IF(G401=0,100,100-(100/(1+H401)))</f>
        <v>52.393099865704876</v>
      </c>
    </row>
    <row r="402" spans="1:9" ht="13.5" x14ac:dyDescent="0.25">
      <c r="A402" s="3">
        <f>TITRES_STAT!B405</f>
        <v>42591</v>
      </c>
      <c r="B402" s="6">
        <f>TITRES_STAT!D405</f>
        <v>8.0637000000000008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1.6464707125913174E-2</v>
      </c>
      <c r="G402" s="2">
        <f t="shared" si="57"/>
        <v>1.4960627828719908E-2</v>
      </c>
      <c r="H402" s="2">
        <f t="shared" si="58"/>
        <v>1.1005358407690542</v>
      </c>
      <c r="I402" s="2">
        <f t="shared" si="59"/>
        <v>52.393099865704876</v>
      </c>
    </row>
    <row r="403" spans="1:9" ht="13.5" x14ac:dyDescent="0.25">
      <c r="A403" s="3">
        <f>TITRES_STAT!B406</f>
        <v>42592</v>
      </c>
      <c r="B403" s="6">
        <f>TITRES_STAT!D406</f>
        <v>8.0883000000000003</v>
      </c>
      <c r="C403" s="2">
        <f t="shared" si="54"/>
        <v>2.4599999999999511E-2</v>
      </c>
      <c r="D403" s="2">
        <f t="shared" si="55"/>
        <v>2.4599999999999511E-2</v>
      </c>
      <c r="E403" s="2">
        <f t="shared" si="56"/>
        <v>0</v>
      </c>
      <c r="F403" s="2">
        <f t="shared" si="57"/>
        <v>1.70457994740622E-2</v>
      </c>
      <c r="G403" s="2">
        <f t="shared" si="57"/>
        <v>1.3892011555239914E-2</v>
      </c>
      <c r="H403" s="2">
        <f t="shared" si="58"/>
        <v>1.2270216884201131</v>
      </c>
      <c r="I403" s="2">
        <f t="shared" si="59"/>
        <v>55.096979737569733</v>
      </c>
    </row>
    <row r="404" spans="1:9" ht="13.5" x14ac:dyDescent="0.25">
      <c r="A404" s="3">
        <f>TITRES_STAT!B407</f>
        <v>42593</v>
      </c>
      <c r="B404" s="6">
        <f>TITRES_STAT!D407</f>
        <v>8.0883000000000003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1.5828242368772043E-2</v>
      </c>
      <c r="G404" s="2">
        <f t="shared" si="57"/>
        <v>1.2899725015579922E-2</v>
      </c>
      <c r="H404" s="2">
        <f t="shared" si="58"/>
        <v>1.2270216884201131</v>
      </c>
      <c r="I404" s="2">
        <f t="shared" si="59"/>
        <v>55.096979737569733</v>
      </c>
    </row>
    <row r="405" spans="1:9" ht="13.5" x14ac:dyDescent="0.25">
      <c r="A405" s="3">
        <f>TITRES_STAT!B408</f>
        <v>42594</v>
      </c>
      <c r="B405" s="6">
        <f>TITRES_STAT!D408</f>
        <v>8.0945</v>
      </c>
      <c r="C405" s="2">
        <f t="shared" si="54"/>
        <v>6.1999999999997613E-3</v>
      </c>
      <c r="D405" s="2">
        <f t="shared" si="55"/>
        <v>6.1999999999997613E-3</v>
      </c>
      <c r="E405" s="2">
        <f t="shared" si="56"/>
        <v>0</v>
      </c>
      <c r="F405" s="2">
        <f t="shared" si="57"/>
        <v>1.5140510771002594E-2</v>
      </c>
      <c r="G405" s="2">
        <f t="shared" si="57"/>
        <v>1.1978316085895642E-2</v>
      </c>
      <c r="H405" s="2">
        <f t="shared" si="58"/>
        <v>1.2639932576858952</v>
      </c>
      <c r="I405" s="2">
        <f t="shared" si="59"/>
        <v>55.830257152703084</v>
      </c>
    </row>
    <row r="406" spans="1:9" ht="13.5" x14ac:dyDescent="0.25">
      <c r="A406" s="3">
        <f>TITRES_STAT!B409</f>
        <v>42597</v>
      </c>
      <c r="B406" s="6">
        <f>TITRES_STAT!D409</f>
        <v>8.1252999999999993</v>
      </c>
      <c r="C406" s="2">
        <f t="shared" si="54"/>
        <v>3.0799999999999272E-2</v>
      </c>
      <c r="D406" s="2">
        <f t="shared" si="55"/>
        <v>3.0799999999999272E-2</v>
      </c>
      <c r="E406" s="2">
        <f t="shared" si="56"/>
        <v>0</v>
      </c>
      <c r="F406" s="2">
        <f t="shared" si="57"/>
        <v>1.6259045715930929E-2</v>
      </c>
      <c r="G406" s="2">
        <f t="shared" si="57"/>
        <v>1.112272207976024E-2</v>
      </c>
      <c r="H406" s="2">
        <f t="shared" si="58"/>
        <v>1.4617865662145004</v>
      </c>
      <c r="I406" s="2">
        <f t="shared" si="59"/>
        <v>59.379094283640342</v>
      </c>
    </row>
    <row r="407" spans="1:9" ht="13.5" x14ac:dyDescent="0.25">
      <c r="A407" s="3">
        <f>TITRES_STAT!B410</f>
        <v>42598</v>
      </c>
      <c r="B407" s="6">
        <f>TITRES_STAT!D410</f>
        <v>8.0945</v>
      </c>
      <c r="C407" s="2">
        <f t="shared" si="54"/>
        <v>-3.0799999999999272E-2</v>
      </c>
      <c r="D407" s="2">
        <f t="shared" si="55"/>
        <v>0</v>
      </c>
      <c r="E407" s="2">
        <f t="shared" si="56"/>
        <v>3.0799999999999272E-2</v>
      </c>
      <c r="F407" s="2">
        <f t="shared" si="57"/>
        <v>1.509768530765015E-2</v>
      </c>
      <c r="G407" s="2">
        <f t="shared" si="57"/>
        <v>1.2528241931205886E-2</v>
      </c>
      <c r="H407" s="2">
        <f t="shared" si="58"/>
        <v>1.2050920943699357</v>
      </c>
      <c r="I407" s="2">
        <f t="shared" si="59"/>
        <v>54.650420154640678</v>
      </c>
    </row>
    <row r="408" spans="1:9" ht="13.5" x14ac:dyDescent="0.25">
      <c r="A408" s="3">
        <f>TITRES_STAT!B411</f>
        <v>42599</v>
      </c>
      <c r="B408" s="6">
        <f>TITRES_STAT!D411</f>
        <v>8.0945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1.4019279214246569E-2</v>
      </c>
      <c r="G408" s="2">
        <f t="shared" si="57"/>
        <v>1.1633367507548323E-2</v>
      </c>
      <c r="H408" s="2">
        <f t="shared" si="58"/>
        <v>1.2050920943699359</v>
      </c>
      <c r="I408" s="2">
        <f t="shared" si="59"/>
        <v>54.650420154640685</v>
      </c>
    </row>
    <row r="409" spans="1:9" ht="13.5" x14ac:dyDescent="0.25">
      <c r="A409" s="3">
        <f>TITRES_STAT!B412</f>
        <v>42600</v>
      </c>
      <c r="B409" s="6">
        <f>TITRES_STAT!D412</f>
        <v>8.1190999999999995</v>
      </c>
      <c r="C409" s="2">
        <f t="shared" si="54"/>
        <v>2.4599999999999511E-2</v>
      </c>
      <c r="D409" s="2">
        <f t="shared" si="55"/>
        <v>2.4599999999999511E-2</v>
      </c>
      <c r="E409" s="2">
        <f t="shared" si="56"/>
        <v>0</v>
      </c>
      <c r="F409" s="2">
        <f t="shared" si="57"/>
        <v>1.4775044984657494E-2</v>
      </c>
      <c r="G409" s="2">
        <f t="shared" si="57"/>
        <v>1.0802412685580586E-2</v>
      </c>
      <c r="H409" s="2">
        <f t="shared" si="58"/>
        <v>1.3677541688793011</v>
      </c>
      <c r="I409" s="2">
        <f t="shared" si="59"/>
        <v>57.765885785629628</v>
      </c>
    </row>
    <row r="410" spans="1:9" ht="13.5" x14ac:dyDescent="0.25">
      <c r="A410" s="3">
        <f>TITRES_STAT!B413</f>
        <v>42601</v>
      </c>
      <c r="B410" s="6">
        <f>TITRES_STAT!D413</f>
        <v>8.1252999999999993</v>
      </c>
      <c r="C410" s="2">
        <f t="shared" si="54"/>
        <v>6.1999999999997613E-3</v>
      </c>
      <c r="D410" s="2">
        <f t="shared" si="55"/>
        <v>6.1999999999997613E-3</v>
      </c>
      <c r="E410" s="2">
        <f t="shared" si="56"/>
        <v>0</v>
      </c>
      <c r="F410" s="2">
        <f t="shared" si="57"/>
        <v>1.4162541771467656E-2</v>
      </c>
      <c r="G410" s="2">
        <f t="shared" si="57"/>
        <v>1.0030811779467687E-2</v>
      </c>
      <c r="H410" s="2">
        <f t="shared" si="58"/>
        <v>1.4119038501407541</v>
      </c>
      <c r="I410" s="2">
        <f t="shared" si="59"/>
        <v>58.538977416465336</v>
      </c>
    </row>
    <row r="411" spans="1:9" ht="13.5" x14ac:dyDescent="0.25">
      <c r="A411" s="3">
        <f>TITRES_STAT!B414</f>
        <v>42604</v>
      </c>
      <c r="B411" s="6">
        <f>TITRES_STAT!D414</f>
        <v>8.1560000000000006</v>
      </c>
      <c r="C411" s="2">
        <f t="shared" si="54"/>
        <v>3.0700000000001282E-2</v>
      </c>
      <c r="D411" s="2">
        <f t="shared" si="55"/>
        <v>3.0700000000001282E-2</v>
      </c>
      <c r="E411" s="2">
        <f t="shared" si="56"/>
        <v>0</v>
      </c>
      <c r="F411" s="2">
        <f t="shared" si="57"/>
        <v>1.5343788787791485E-2</v>
      </c>
      <c r="G411" s="2">
        <f t="shared" si="57"/>
        <v>9.3143252237914247E-3</v>
      </c>
      <c r="H411" s="2">
        <f t="shared" si="58"/>
        <v>1.6473322993488677</v>
      </c>
      <c r="I411" s="2">
        <f t="shared" si="59"/>
        <v>62.226124757894659</v>
      </c>
    </row>
    <row r="412" spans="1:9" ht="13.5" x14ac:dyDescent="0.25">
      <c r="A412" s="3">
        <f>TITRES_STAT!B415</f>
        <v>42605</v>
      </c>
      <c r="B412" s="6">
        <f>TITRES_STAT!D415</f>
        <v>8.2484000000000002</v>
      </c>
      <c r="C412" s="2">
        <f t="shared" si="54"/>
        <v>9.2399999999999594E-2</v>
      </c>
      <c r="D412" s="2">
        <f t="shared" si="55"/>
        <v>9.2399999999999594E-2</v>
      </c>
      <c r="E412" s="2">
        <f t="shared" si="56"/>
        <v>0</v>
      </c>
      <c r="F412" s="2">
        <f t="shared" si="57"/>
        <v>2.084780387437778E-2</v>
      </c>
      <c r="G412" s="2">
        <f t="shared" si="57"/>
        <v>8.6490162792348946E-3</v>
      </c>
      <c r="H412" s="2">
        <f t="shared" si="58"/>
        <v>2.4104248623546365</v>
      </c>
      <c r="I412" s="2">
        <f t="shared" si="59"/>
        <v>70.678140103940692</v>
      </c>
    </row>
    <row r="413" spans="1:9" ht="13.5" x14ac:dyDescent="0.25">
      <c r="A413" s="3">
        <f>TITRES_STAT!B416</f>
        <v>42606</v>
      </c>
      <c r="B413" s="6">
        <f>TITRES_STAT!D416</f>
        <v>8.2790999999999997</v>
      </c>
      <c r="C413" s="2">
        <f t="shared" si="54"/>
        <v>3.0699999999999505E-2</v>
      </c>
      <c r="D413" s="2">
        <f t="shared" si="55"/>
        <v>3.0699999999999505E-2</v>
      </c>
      <c r="E413" s="2">
        <f t="shared" si="56"/>
        <v>0</v>
      </c>
      <c r="F413" s="2">
        <f t="shared" ref="F413:G428" si="60">((F412*13)+D413)/14</f>
        <v>2.1551532169065048E-2</v>
      </c>
      <c r="G413" s="2">
        <f t="shared" si="60"/>
        <v>8.0312294021466883E-3</v>
      </c>
      <c r="H413" s="2">
        <f t="shared" si="58"/>
        <v>2.6834661407261611</v>
      </c>
      <c r="I413" s="2">
        <f t="shared" si="59"/>
        <v>72.851657601965655</v>
      </c>
    </row>
    <row r="414" spans="1:9" ht="13.5" x14ac:dyDescent="0.25">
      <c r="A414" s="3">
        <f>TITRES_STAT!B417</f>
        <v>42607</v>
      </c>
      <c r="B414" s="6">
        <f>TITRES_STAT!D417</f>
        <v>8.4638000000000009</v>
      </c>
      <c r="C414" s="2">
        <f t="shared" si="54"/>
        <v>0.1847000000000012</v>
      </c>
      <c r="D414" s="2">
        <f t="shared" si="55"/>
        <v>0.1847000000000012</v>
      </c>
      <c r="E414" s="2">
        <f t="shared" si="56"/>
        <v>0</v>
      </c>
      <c r="F414" s="2">
        <f t="shared" si="60"/>
        <v>3.3204994156989062E-2</v>
      </c>
      <c r="G414" s="2">
        <f t="shared" si="60"/>
        <v>7.4575701591362105E-3</v>
      </c>
      <c r="H414" s="2">
        <f t="shared" si="58"/>
        <v>4.4525218601275762</v>
      </c>
      <c r="I414" s="2">
        <f t="shared" si="59"/>
        <v>81.659862616734159</v>
      </c>
    </row>
    <row r="415" spans="1:9" ht="13.5" x14ac:dyDescent="0.25">
      <c r="A415" s="3">
        <f>TITRES_STAT!B418</f>
        <v>42608</v>
      </c>
      <c r="B415" s="6">
        <f>TITRES_STAT!D418</f>
        <v>8.6176999999999992</v>
      </c>
      <c r="C415" s="2">
        <f t="shared" si="54"/>
        <v>0.15389999999999837</v>
      </c>
      <c r="D415" s="2">
        <f t="shared" si="55"/>
        <v>0.15389999999999837</v>
      </c>
      <c r="E415" s="2">
        <f t="shared" si="56"/>
        <v>0</v>
      </c>
      <c r="F415" s="2">
        <f t="shared" si="60"/>
        <v>4.1826066002918307E-2</v>
      </c>
      <c r="G415" s="2">
        <f t="shared" si="60"/>
        <v>6.9248865763407667E-3</v>
      </c>
      <c r="H415" s="2">
        <f t="shared" si="58"/>
        <v>6.0399640545477276</v>
      </c>
      <c r="I415" s="2">
        <f t="shared" si="59"/>
        <v>85.795382018264533</v>
      </c>
    </row>
    <row r="416" spans="1:9" ht="13.5" x14ac:dyDescent="0.25">
      <c r="A416" s="3">
        <f>TITRES_STAT!B419</f>
        <v>42611</v>
      </c>
      <c r="B416" s="6">
        <f>TITRES_STAT!D419</f>
        <v>8.6485000000000003</v>
      </c>
      <c r="C416" s="2">
        <f t="shared" si="54"/>
        <v>3.0800000000001049E-2</v>
      </c>
      <c r="D416" s="2">
        <f t="shared" si="55"/>
        <v>3.0800000000001049E-2</v>
      </c>
      <c r="E416" s="2">
        <f t="shared" si="56"/>
        <v>0</v>
      </c>
      <c r="F416" s="2">
        <f t="shared" si="60"/>
        <v>4.1038489859852791E-2</v>
      </c>
      <c r="G416" s="2">
        <f t="shared" si="60"/>
        <v>6.4302518208878548E-3</v>
      </c>
      <c r="H416" s="2">
        <f t="shared" si="58"/>
        <v>6.3820968451880029</v>
      </c>
      <c r="I416" s="2">
        <f t="shared" si="59"/>
        <v>86.453713342275549</v>
      </c>
    </row>
    <row r="417" spans="1:9" ht="13.5" x14ac:dyDescent="0.25">
      <c r="A417" s="3">
        <f>TITRES_STAT!B420</f>
        <v>42612</v>
      </c>
      <c r="B417" s="6">
        <f>TITRES_STAT!D420</f>
        <v>8.6791999999999998</v>
      </c>
      <c r="C417" s="2">
        <f t="shared" si="54"/>
        <v>3.0699999999999505E-2</v>
      </c>
      <c r="D417" s="2">
        <f t="shared" si="55"/>
        <v>3.0699999999999505E-2</v>
      </c>
      <c r="E417" s="2">
        <f t="shared" si="56"/>
        <v>0</v>
      </c>
      <c r="F417" s="2">
        <f t="shared" si="60"/>
        <v>4.0300026298434703E-2</v>
      </c>
      <c r="G417" s="2">
        <f t="shared" si="60"/>
        <v>5.970948119395865E-3</v>
      </c>
      <c r="H417" s="2">
        <f t="shared" si="58"/>
        <v>6.7493512743018478</v>
      </c>
      <c r="I417" s="2">
        <f t="shared" si="59"/>
        <v>87.095694018721701</v>
      </c>
    </row>
    <row r="418" spans="1:9" ht="13.5" x14ac:dyDescent="0.25">
      <c r="A418" s="3">
        <f>TITRES_STAT!B421</f>
        <v>42613</v>
      </c>
      <c r="B418" s="6">
        <f>TITRES_STAT!D421</f>
        <v>8.7962000000000007</v>
      </c>
      <c r="C418" s="2">
        <f t="shared" si="54"/>
        <v>0.11700000000000088</v>
      </c>
      <c r="D418" s="2">
        <f t="shared" si="55"/>
        <v>0.11700000000000088</v>
      </c>
      <c r="E418" s="2">
        <f t="shared" si="56"/>
        <v>0</v>
      </c>
      <c r="F418" s="2">
        <f t="shared" si="60"/>
        <v>4.5778595848546579E-2</v>
      </c>
      <c r="G418" s="2">
        <f t="shared" si="60"/>
        <v>5.544451825153303E-3</v>
      </c>
      <c r="H418" s="2">
        <f t="shared" si="58"/>
        <v>8.2566495827170083</v>
      </c>
      <c r="I418" s="2">
        <f t="shared" si="59"/>
        <v>89.196955215123523</v>
      </c>
    </row>
    <row r="419" spans="1:9" ht="13.5" x14ac:dyDescent="0.25">
      <c r="A419" s="3">
        <f>TITRES_STAT!B422</f>
        <v>42614</v>
      </c>
      <c r="B419" s="6">
        <f>TITRES_STAT!D422</f>
        <v>9.0547000000000004</v>
      </c>
      <c r="C419" s="2">
        <f t="shared" si="54"/>
        <v>0.25849999999999973</v>
      </c>
      <c r="D419" s="2">
        <f t="shared" si="55"/>
        <v>0.25849999999999973</v>
      </c>
      <c r="E419" s="2">
        <f t="shared" si="56"/>
        <v>0</v>
      </c>
      <c r="F419" s="2">
        <f t="shared" si="60"/>
        <v>6.0972981859364665E-2</v>
      </c>
      <c r="G419" s="2">
        <f t="shared" si="60"/>
        <v>5.1484195519280671E-3</v>
      </c>
      <c r="H419" s="2">
        <f t="shared" si="58"/>
        <v>11.843048384922412</v>
      </c>
      <c r="I419" s="2">
        <f t="shared" si="59"/>
        <v>92.21368657947292</v>
      </c>
    </row>
    <row r="420" spans="1:9" ht="13.5" x14ac:dyDescent="0.25">
      <c r="A420" s="3">
        <f>TITRES_STAT!B423</f>
        <v>42615</v>
      </c>
      <c r="B420" s="6">
        <f>TITRES_STAT!D423</f>
        <v>9.0424000000000007</v>
      </c>
      <c r="C420" s="2">
        <f t="shared" si="54"/>
        <v>-1.2299999999999756E-2</v>
      </c>
      <c r="D420" s="2">
        <f t="shared" si="55"/>
        <v>0</v>
      </c>
      <c r="E420" s="2">
        <f t="shared" si="56"/>
        <v>1.2299999999999756E-2</v>
      </c>
      <c r="F420" s="2">
        <f t="shared" si="60"/>
        <v>5.661776886941005E-2</v>
      </c>
      <c r="G420" s="2">
        <f t="shared" si="60"/>
        <v>5.6592467267903308E-3</v>
      </c>
      <c r="H420" s="2">
        <f t="shared" si="58"/>
        <v>10.004470842627688</v>
      </c>
      <c r="I420" s="2">
        <f t="shared" si="59"/>
        <v>90.91278431920297</v>
      </c>
    </row>
    <row r="421" spans="1:9" ht="13.5" x14ac:dyDescent="0.25">
      <c r="A421" s="3">
        <f>TITRES_STAT!B424</f>
        <v>42618</v>
      </c>
      <c r="B421" s="6">
        <f>TITRES_STAT!D424</f>
        <v>8.9870000000000001</v>
      </c>
      <c r="C421" s="2">
        <f t="shared" si="54"/>
        <v>-5.540000000000056E-2</v>
      </c>
      <c r="D421" s="2">
        <f t="shared" si="55"/>
        <v>0</v>
      </c>
      <c r="E421" s="2">
        <f t="shared" si="56"/>
        <v>5.540000000000056E-2</v>
      </c>
      <c r="F421" s="2">
        <f t="shared" si="60"/>
        <v>5.2573642521595042E-2</v>
      </c>
      <c r="G421" s="2">
        <f t="shared" si="60"/>
        <v>9.2121576748767763E-3</v>
      </c>
      <c r="H421" s="2">
        <f t="shared" si="58"/>
        <v>5.70698465843381</v>
      </c>
      <c r="I421" s="2">
        <f t="shared" si="59"/>
        <v>85.090170159513733</v>
      </c>
    </row>
    <row r="422" spans="1:9" ht="13.5" x14ac:dyDescent="0.25">
      <c r="A422" s="3">
        <f>TITRES_STAT!B425</f>
        <v>42619</v>
      </c>
      <c r="B422" s="6">
        <f>TITRES_STAT!D425</f>
        <v>8.9870000000000001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4.8818382341481108E-2</v>
      </c>
      <c r="G422" s="2">
        <f t="shared" si="60"/>
        <v>8.5541464123855774E-3</v>
      </c>
      <c r="H422" s="2">
        <f t="shared" si="58"/>
        <v>5.70698465843381</v>
      </c>
      <c r="I422" s="2">
        <f t="shared" si="59"/>
        <v>85.090170159513733</v>
      </c>
    </row>
    <row r="423" spans="1:9" ht="13.5" x14ac:dyDescent="0.25">
      <c r="A423" s="3">
        <f>TITRES_STAT!B426</f>
        <v>42620</v>
      </c>
      <c r="B423" s="6">
        <f>TITRES_STAT!D426</f>
        <v>8.9870000000000001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4.5331355031375316E-2</v>
      </c>
      <c r="G423" s="2">
        <f t="shared" si="60"/>
        <v>7.9431359543580358E-3</v>
      </c>
      <c r="H423" s="2">
        <f t="shared" si="58"/>
        <v>5.7069846584338109</v>
      </c>
      <c r="I423" s="2">
        <f t="shared" si="59"/>
        <v>85.090170159513733</v>
      </c>
    </row>
    <row r="424" spans="1:9" ht="13.5" x14ac:dyDescent="0.25">
      <c r="A424" s="3">
        <f>TITRES_STAT!B427</f>
        <v>42621</v>
      </c>
      <c r="B424" s="6">
        <f>TITRES_STAT!D427</f>
        <v>9.0239999999999991</v>
      </c>
      <c r="C424" s="2">
        <f t="shared" si="54"/>
        <v>3.6999999999999034E-2</v>
      </c>
      <c r="D424" s="2">
        <f t="shared" si="55"/>
        <v>3.6999999999999034E-2</v>
      </c>
      <c r="E424" s="2">
        <f t="shared" si="56"/>
        <v>0</v>
      </c>
      <c r="F424" s="2">
        <f t="shared" si="60"/>
        <v>4.4736258243419869E-2</v>
      </c>
      <c r="G424" s="2">
        <f t="shared" si="60"/>
        <v>7.3757691004753189E-3</v>
      </c>
      <c r="H424" s="2">
        <f t="shared" si="58"/>
        <v>6.0653008023986157</v>
      </c>
      <c r="I424" s="2">
        <f t="shared" si="59"/>
        <v>85.846320942761452</v>
      </c>
    </row>
    <row r="425" spans="1:9" ht="13.5" x14ac:dyDescent="0.25">
      <c r="A425" s="3">
        <f>TITRES_STAT!B428</f>
        <v>42622</v>
      </c>
      <c r="B425" s="6">
        <f>TITRES_STAT!D428</f>
        <v>9.0177999999999994</v>
      </c>
      <c r="C425" s="2">
        <f t="shared" si="54"/>
        <v>-6.1999999999997613E-3</v>
      </c>
      <c r="D425" s="2">
        <f t="shared" si="55"/>
        <v>0</v>
      </c>
      <c r="E425" s="2">
        <f t="shared" si="56"/>
        <v>6.1999999999997613E-3</v>
      </c>
      <c r="F425" s="2">
        <f t="shared" si="60"/>
        <v>4.1540811226032738E-2</v>
      </c>
      <c r="G425" s="2">
        <f t="shared" si="60"/>
        <v>7.2917855932984939E-3</v>
      </c>
      <c r="H425" s="2">
        <f t="shared" si="58"/>
        <v>5.6969326229518824</v>
      </c>
      <c r="I425" s="2">
        <f t="shared" si="59"/>
        <v>85.067790639362613</v>
      </c>
    </row>
    <row r="426" spans="1:9" ht="13.5" x14ac:dyDescent="0.25">
      <c r="A426" s="3">
        <f>TITRES_STAT!B429</f>
        <v>42627</v>
      </c>
      <c r="B426" s="6">
        <f>TITRES_STAT!D429</f>
        <v>9.1100999999999992</v>
      </c>
      <c r="C426" s="2">
        <f t="shared" si="54"/>
        <v>9.2299999999999827E-2</v>
      </c>
      <c r="D426" s="2">
        <f t="shared" si="55"/>
        <v>9.2299999999999827E-2</v>
      </c>
      <c r="E426" s="2">
        <f t="shared" si="56"/>
        <v>0</v>
      </c>
      <c r="F426" s="2">
        <f t="shared" si="60"/>
        <v>4.516646756703039E-2</v>
      </c>
      <c r="G426" s="2">
        <f t="shared" si="60"/>
        <v>6.7709437652057449E-3</v>
      </c>
      <c r="H426" s="2">
        <f t="shared" si="58"/>
        <v>6.6706310277054772</v>
      </c>
      <c r="I426" s="2">
        <f t="shared" si="59"/>
        <v>86.963262912945368</v>
      </c>
    </row>
    <row r="427" spans="1:9" ht="13.5" x14ac:dyDescent="0.25">
      <c r="A427" s="3">
        <f>TITRES_STAT!B430</f>
        <v>42628</v>
      </c>
      <c r="B427" s="6">
        <f>TITRES_STAT!D430</f>
        <v>8.8024000000000004</v>
      </c>
      <c r="C427" s="2">
        <f t="shared" si="54"/>
        <v>-0.30769999999999875</v>
      </c>
      <c r="D427" s="2">
        <f t="shared" si="55"/>
        <v>0</v>
      </c>
      <c r="E427" s="2">
        <f t="shared" si="56"/>
        <v>0.30769999999999875</v>
      </c>
      <c r="F427" s="2">
        <f t="shared" si="60"/>
        <v>4.1940291312242507E-2</v>
      </c>
      <c r="G427" s="2">
        <f t="shared" si="60"/>
        <v>2.8265876353405245E-2</v>
      </c>
      <c r="H427" s="2">
        <f t="shared" si="58"/>
        <v>1.4837782061970237</v>
      </c>
      <c r="I427" s="2">
        <f t="shared" si="59"/>
        <v>59.73875616168138</v>
      </c>
    </row>
    <row r="428" spans="1:9" ht="13.5" x14ac:dyDescent="0.25">
      <c r="A428" s="3">
        <f>TITRES_STAT!B431</f>
        <v>42629</v>
      </c>
      <c r="B428" s="6">
        <f>TITRES_STAT!D431</f>
        <v>8.8638999999999992</v>
      </c>
      <c r="C428" s="2">
        <f t="shared" si="54"/>
        <v>6.1499999999998778E-2</v>
      </c>
      <c r="D428" s="2">
        <f t="shared" si="55"/>
        <v>6.1499999999998778E-2</v>
      </c>
      <c r="E428" s="2">
        <f t="shared" si="56"/>
        <v>0</v>
      </c>
      <c r="F428" s="2">
        <f t="shared" si="60"/>
        <v>4.3337413361367962E-2</v>
      </c>
      <c r="G428" s="2">
        <f t="shared" si="60"/>
        <v>2.6246885185304873E-2</v>
      </c>
      <c r="H428" s="2">
        <f t="shared" si="58"/>
        <v>1.6511450046511327</v>
      </c>
      <c r="I428" s="2">
        <f t="shared" si="59"/>
        <v>62.280448702518584</v>
      </c>
    </row>
    <row r="429" spans="1:9" ht="13.5" x14ac:dyDescent="0.25">
      <c r="A429" s="3">
        <f>TITRES_STAT!B432</f>
        <v>42632</v>
      </c>
      <c r="B429" s="6">
        <f>TITRES_STAT!D432</f>
        <v>8.8453999999999997</v>
      </c>
      <c r="C429" s="2">
        <f t="shared" si="54"/>
        <v>-1.8499999999999517E-2</v>
      </c>
      <c r="D429" s="2">
        <f t="shared" si="55"/>
        <v>0</v>
      </c>
      <c r="E429" s="2">
        <f t="shared" si="56"/>
        <v>1.8499999999999517E-2</v>
      </c>
      <c r="F429" s="2">
        <f t="shared" ref="F429:G444" si="61">((F428*13)+D429)/14</f>
        <v>4.0241883835555971E-2</v>
      </c>
      <c r="G429" s="2">
        <f t="shared" si="61"/>
        <v>2.5693536243497347E-2</v>
      </c>
      <c r="H429" s="2">
        <f t="shared" si="58"/>
        <v>1.5662259742755571</v>
      </c>
      <c r="I429" s="2">
        <f t="shared" si="59"/>
        <v>61.032270344691725</v>
      </c>
    </row>
    <row r="430" spans="1:9" ht="13.5" x14ac:dyDescent="0.25">
      <c r="A430" s="3">
        <f>TITRES_STAT!B433</f>
        <v>42633</v>
      </c>
      <c r="B430" s="6">
        <f>TITRES_STAT!D433</f>
        <v>8.8024000000000004</v>
      </c>
      <c r="C430" s="2">
        <f t="shared" si="54"/>
        <v>-4.2999999999999261E-2</v>
      </c>
      <c r="D430" s="2">
        <f t="shared" si="55"/>
        <v>0</v>
      </c>
      <c r="E430" s="2">
        <f t="shared" si="56"/>
        <v>4.2999999999999261E-2</v>
      </c>
      <c r="F430" s="2">
        <f t="shared" si="61"/>
        <v>3.736746356158769E-2</v>
      </c>
      <c r="G430" s="2">
        <f t="shared" si="61"/>
        <v>2.6929712226104626E-2</v>
      </c>
      <c r="H430" s="2">
        <f t="shared" si="58"/>
        <v>1.3875923830097638</v>
      </c>
      <c r="I430" s="2">
        <f t="shared" si="59"/>
        <v>58.116803893493135</v>
      </c>
    </row>
    <row r="431" spans="1:9" ht="13.5" x14ac:dyDescent="0.25">
      <c r="A431" s="3">
        <f>TITRES_STAT!B434</f>
        <v>42634</v>
      </c>
      <c r="B431" s="6">
        <f>TITRES_STAT!D434</f>
        <v>8.6853999999999996</v>
      </c>
      <c r="C431" s="2">
        <f t="shared" si="54"/>
        <v>-0.11700000000000088</v>
      </c>
      <c r="D431" s="2">
        <f t="shared" si="55"/>
        <v>0</v>
      </c>
      <c r="E431" s="2">
        <f t="shared" si="56"/>
        <v>0.11700000000000088</v>
      </c>
      <c r="F431" s="2">
        <f t="shared" si="61"/>
        <v>3.4698359021474286E-2</v>
      </c>
      <c r="G431" s="2">
        <f t="shared" si="61"/>
        <v>3.3363304209954356E-2</v>
      </c>
      <c r="H431" s="2">
        <f t="shared" si="58"/>
        <v>1.0400156652086516</v>
      </c>
      <c r="I431" s="2">
        <f t="shared" si="59"/>
        <v>50.980768576709899</v>
      </c>
    </row>
    <row r="432" spans="1:9" ht="13.5" x14ac:dyDescent="0.25">
      <c r="A432" s="3">
        <f>TITRES_STAT!B435</f>
        <v>42635</v>
      </c>
      <c r="B432" s="6">
        <f>TITRES_STAT!D435</f>
        <v>8.7408000000000001</v>
      </c>
      <c r="C432" s="2">
        <f t="shared" si="54"/>
        <v>5.540000000000056E-2</v>
      </c>
      <c r="D432" s="2">
        <f t="shared" si="55"/>
        <v>5.540000000000056E-2</v>
      </c>
      <c r="E432" s="2">
        <f t="shared" si="56"/>
        <v>0</v>
      </c>
      <c r="F432" s="2">
        <f t="shared" si="61"/>
        <v>3.6177047662797598E-2</v>
      </c>
      <c r="G432" s="2">
        <f t="shared" si="61"/>
        <v>3.0980211052100474E-2</v>
      </c>
      <c r="H432" s="2">
        <f t="shared" si="58"/>
        <v>1.1677469724772833</v>
      </c>
      <c r="I432" s="2">
        <f t="shared" si="59"/>
        <v>53.869154809280701</v>
      </c>
    </row>
    <row r="433" spans="1:9" ht="13.5" x14ac:dyDescent="0.25">
      <c r="A433" s="3">
        <f>TITRES_STAT!B436</f>
        <v>42636</v>
      </c>
      <c r="B433" s="6">
        <f>TITRES_STAT!D436</f>
        <v>8.8085000000000004</v>
      </c>
      <c r="C433" s="2">
        <f t="shared" si="54"/>
        <v>6.7700000000000315E-2</v>
      </c>
      <c r="D433" s="2">
        <f t="shared" si="55"/>
        <v>6.7700000000000315E-2</v>
      </c>
      <c r="E433" s="2">
        <f t="shared" si="56"/>
        <v>0</v>
      </c>
      <c r="F433" s="2">
        <f t="shared" si="61"/>
        <v>3.8428687115454933E-2</v>
      </c>
      <c r="G433" s="2">
        <f t="shared" si="61"/>
        <v>2.8767338834093298E-2</v>
      </c>
      <c r="H433" s="2">
        <f t="shared" si="58"/>
        <v>1.3358443524123127</v>
      </c>
      <c r="I433" s="2">
        <f t="shared" si="59"/>
        <v>57.188928321903674</v>
      </c>
    </row>
    <row r="434" spans="1:9" ht="13.5" x14ac:dyDescent="0.25">
      <c r="A434" s="3">
        <f>TITRES_STAT!B437</f>
        <v>42639</v>
      </c>
      <c r="B434" s="6">
        <f>TITRES_STAT!D437</f>
        <v>8.8331</v>
      </c>
      <c r="C434" s="2">
        <f t="shared" si="54"/>
        <v>2.4599999999999511E-2</v>
      </c>
      <c r="D434" s="2">
        <f t="shared" si="55"/>
        <v>2.4599999999999511E-2</v>
      </c>
      <c r="E434" s="2">
        <f t="shared" si="56"/>
        <v>0</v>
      </c>
      <c r="F434" s="2">
        <f t="shared" si="61"/>
        <v>3.7440923750065261E-2</v>
      </c>
      <c r="G434" s="2">
        <f t="shared" si="61"/>
        <v>2.6712528917372351E-2</v>
      </c>
      <c r="H434" s="2">
        <f t="shared" si="58"/>
        <v>1.4016240793179171</v>
      </c>
      <c r="I434" s="2">
        <f t="shared" si="59"/>
        <v>58.36151008762333</v>
      </c>
    </row>
    <row r="435" spans="1:9" ht="13.5" x14ac:dyDescent="0.25">
      <c r="A435" s="3">
        <f>TITRES_STAT!B438</f>
        <v>42640</v>
      </c>
      <c r="B435" s="6">
        <f>TITRES_STAT!D438</f>
        <v>8.8331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3.4766572053632025E-2</v>
      </c>
      <c r="G435" s="2">
        <f t="shared" si="61"/>
        <v>2.4804491137560038E-2</v>
      </c>
      <c r="H435" s="2">
        <f t="shared" si="58"/>
        <v>1.4016240793179173</v>
      </c>
      <c r="I435" s="2">
        <f t="shared" si="59"/>
        <v>58.361510087623337</v>
      </c>
    </row>
    <row r="436" spans="1:9" ht="13.5" x14ac:dyDescent="0.25">
      <c r="A436" s="3">
        <f>TITRES_STAT!B439</f>
        <v>42641</v>
      </c>
      <c r="B436" s="6">
        <f>TITRES_STAT!D439</f>
        <v>8.8331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3.2283245478372594E-2</v>
      </c>
      <c r="G436" s="2">
        <f t="shared" si="61"/>
        <v>2.3032741770591465E-2</v>
      </c>
      <c r="H436" s="2">
        <f t="shared" si="58"/>
        <v>1.4016240793179171</v>
      </c>
      <c r="I436" s="2">
        <f t="shared" si="59"/>
        <v>58.36151008762333</v>
      </c>
    </row>
    <row r="437" spans="1:9" ht="13.5" x14ac:dyDescent="0.25">
      <c r="A437" s="3">
        <f>TITRES_STAT!B440</f>
        <v>42642</v>
      </c>
      <c r="B437" s="6">
        <f>TITRES_STAT!D440</f>
        <v>8.827</v>
      </c>
      <c r="C437" s="2">
        <f t="shared" si="54"/>
        <v>-6.0999999999999943E-3</v>
      </c>
      <c r="D437" s="2">
        <f t="shared" si="55"/>
        <v>0</v>
      </c>
      <c r="E437" s="2">
        <f t="shared" si="56"/>
        <v>6.0999999999999943E-3</v>
      </c>
      <c r="F437" s="2">
        <f t="shared" si="61"/>
        <v>2.997729937277455E-2</v>
      </c>
      <c r="G437" s="2">
        <f t="shared" si="61"/>
        <v>2.1823260215549218E-2</v>
      </c>
      <c r="H437" s="2">
        <f t="shared" si="58"/>
        <v>1.3736398263452647</v>
      </c>
      <c r="I437" s="2">
        <f t="shared" si="59"/>
        <v>57.870609142090544</v>
      </c>
    </row>
    <row r="438" spans="1:9" ht="13.5" x14ac:dyDescent="0.25">
      <c r="A438" s="3">
        <f>TITRES_STAT!B441</f>
        <v>42643</v>
      </c>
      <c r="B438" s="6">
        <f>TITRES_STAT!D441</f>
        <v>8.8208000000000002</v>
      </c>
      <c r="C438" s="2">
        <f t="shared" si="54"/>
        <v>-6.1999999999997613E-3</v>
      </c>
      <c r="D438" s="2">
        <f t="shared" si="55"/>
        <v>0</v>
      </c>
      <c r="E438" s="2">
        <f t="shared" si="56"/>
        <v>6.1999999999997613E-3</v>
      </c>
      <c r="F438" s="2">
        <f t="shared" si="61"/>
        <v>2.7836063703290653E-2</v>
      </c>
      <c r="G438" s="2">
        <f t="shared" si="61"/>
        <v>2.0707313057295684E-2</v>
      </c>
      <c r="H438" s="2">
        <f t="shared" si="58"/>
        <v>1.3442624654521915</v>
      </c>
      <c r="I438" s="2">
        <f t="shared" si="59"/>
        <v>57.342660442796998</v>
      </c>
    </row>
    <row r="439" spans="1:9" ht="13.5" x14ac:dyDescent="0.25">
      <c r="A439" s="3">
        <f>TITRES_STAT!B442</f>
        <v>42647</v>
      </c>
      <c r="B439" s="6">
        <f>TITRES_STAT!D442</f>
        <v>8.8208000000000002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2.5847773438769893E-2</v>
      </c>
      <c r="G439" s="2">
        <f t="shared" si="61"/>
        <v>1.9228219267488848E-2</v>
      </c>
      <c r="H439" s="2">
        <f t="shared" si="58"/>
        <v>1.3442624654521915</v>
      </c>
      <c r="I439" s="2">
        <f t="shared" si="59"/>
        <v>57.342660442796998</v>
      </c>
    </row>
    <row r="440" spans="1:9" ht="13.5" x14ac:dyDescent="0.25">
      <c r="A440" s="3">
        <f>TITRES_STAT!B443</f>
        <v>42648</v>
      </c>
      <c r="B440" s="6">
        <f>TITRES_STAT!D443</f>
        <v>8.9254999999999995</v>
      </c>
      <c r="C440" s="2">
        <f t="shared" si="54"/>
        <v>0.10469999999999935</v>
      </c>
      <c r="D440" s="2">
        <f t="shared" si="55"/>
        <v>0.10469999999999935</v>
      </c>
      <c r="E440" s="2">
        <f t="shared" si="56"/>
        <v>0</v>
      </c>
      <c r="F440" s="2">
        <f t="shared" si="61"/>
        <v>3.1480075336000571E-2</v>
      </c>
      <c r="G440" s="2">
        <f t="shared" si="61"/>
        <v>1.7854775034096788E-2</v>
      </c>
      <c r="H440" s="2">
        <f t="shared" si="58"/>
        <v>1.7631180048969484</v>
      </c>
      <c r="I440" s="2">
        <f t="shared" si="59"/>
        <v>63.80900134457719</v>
      </c>
    </row>
    <row r="441" spans="1:9" ht="13.5" x14ac:dyDescent="0.25">
      <c r="A441" s="3">
        <f>TITRES_STAT!B444</f>
        <v>42649</v>
      </c>
      <c r="B441" s="6">
        <f>TITRES_STAT!D444</f>
        <v>8.9315999999999995</v>
      </c>
      <c r="C441" s="2">
        <f t="shared" si="54"/>
        <v>6.0999999999999943E-3</v>
      </c>
      <c r="D441" s="2">
        <f t="shared" si="55"/>
        <v>6.0999999999999943E-3</v>
      </c>
      <c r="E441" s="2">
        <f t="shared" si="56"/>
        <v>0</v>
      </c>
      <c r="F441" s="2">
        <f t="shared" si="61"/>
        <v>2.9667212812000528E-2</v>
      </c>
      <c r="G441" s="2">
        <f t="shared" si="61"/>
        <v>1.6579433960232731E-2</v>
      </c>
      <c r="H441" s="2">
        <f t="shared" si="58"/>
        <v>1.7893984127057665</v>
      </c>
      <c r="I441" s="2">
        <f t="shared" si="59"/>
        <v>64.149976014721318</v>
      </c>
    </row>
    <row r="442" spans="1:9" ht="13.5" x14ac:dyDescent="0.25">
      <c r="A442" s="3">
        <f>TITRES_STAT!B445</f>
        <v>42650</v>
      </c>
      <c r="B442" s="6">
        <f>TITRES_STAT!D445</f>
        <v>8.9870000000000001</v>
      </c>
      <c r="C442" s="2">
        <f t="shared" si="54"/>
        <v>5.540000000000056E-2</v>
      </c>
      <c r="D442" s="2">
        <f t="shared" si="55"/>
        <v>5.540000000000056E-2</v>
      </c>
      <c r="E442" s="2">
        <f t="shared" si="56"/>
        <v>0</v>
      </c>
      <c r="F442" s="2">
        <f t="shared" si="61"/>
        <v>3.1505269039714817E-2</v>
      </c>
      <c r="G442" s="2">
        <f t="shared" si="61"/>
        <v>1.5395188677358965E-2</v>
      </c>
      <c r="H442" s="2">
        <f t="shared" si="58"/>
        <v>2.0464360457009696</v>
      </c>
      <c r="I442" s="2">
        <f t="shared" si="59"/>
        <v>67.174758143662103</v>
      </c>
    </row>
    <row r="443" spans="1:9" ht="13.5" x14ac:dyDescent="0.25">
      <c r="A443" s="3">
        <f>TITRES_STAT!B446</f>
        <v>42653</v>
      </c>
      <c r="B443" s="6">
        <f>TITRES_STAT!D446</f>
        <v>8.9254999999999995</v>
      </c>
      <c r="C443" s="2">
        <f t="shared" si="54"/>
        <v>-6.1500000000000554E-2</v>
      </c>
      <c r="D443" s="2">
        <f t="shared" si="55"/>
        <v>0</v>
      </c>
      <c r="E443" s="2">
        <f t="shared" si="56"/>
        <v>6.1500000000000554E-2</v>
      </c>
      <c r="F443" s="2">
        <f t="shared" si="61"/>
        <v>2.9254892679735189E-2</v>
      </c>
      <c r="G443" s="2">
        <f t="shared" si="61"/>
        <v>1.8688389486119079E-2</v>
      </c>
      <c r="H443" s="2">
        <f t="shared" si="58"/>
        <v>1.5654046969357338</v>
      </c>
      <c r="I443" s="2">
        <f t="shared" si="59"/>
        <v>61.01979538766507</v>
      </c>
    </row>
    <row r="444" spans="1:9" ht="13.5" x14ac:dyDescent="0.25">
      <c r="A444" s="3">
        <f>TITRES_STAT!B447</f>
        <v>42654</v>
      </c>
      <c r="B444" s="6">
        <f>TITRES_STAT!D447</f>
        <v>8.9254999999999995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2.7165257488325534E-2</v>
      </c>
      <c r="G444" s="2">
        <f t="shared" si="61"/>
        <v>1.7353504522824859E-2</v>
      </c>
      <c r="H444" s="2">
        <f t="shared" si="58"/>
        <v>1.5654046969357338</v>
      </c>
      <c r="I444" s="2">
        <f t="shared" si="59"/>
        <v>61.01979538766507</v>
      </c>
    </row>
    <row r="445" spans="1:9" ht="13.5" x14ac:dyDescent="0.25">
      <c r="A445" s="3">
        <f>TITRES_STAT!B448</f>
        <v>42655</v>
      </c>
      <c r="B445" s="6">
        <f>TITRES_STAT!D448</f>
        <v>8.9254999999999995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2.522488195344514E-2</v>
      </c>
      <c r="G445" s="2">
        <f t="shared" si="62"/>
        <v>1.6113968485480225E-2</v>
      </c>
      <c r="H445" s="2">
        <f t="shared" si="58"/>
        <v>1.565404696935734</v>
      </c>
      <c r="I445" s="2">
        <f t="shared" si="59"/>
        <v>61.01979538766507</v>
      </c>
    </row>
    <row r="446" spans="1:9" ht="13.5" x14ac:dyDescent="0.25">
      <c r="A446" s="3">
        <f>TITRES_STAT!B449</f>
        <v>42656</v>
      </c>
      <c r="B446" s="6">
        <f>TITRES_STAT!D449</f>
        <v>8.907</v>
      </c>
      <c r="C446" s="2">
        <f t="shared" si="54"/>
        <v>-1.8499999999999517E-2</v>
      </c>
      <c r="D446" s="2">
        <f t="shared" si="55"/>
        <v>0</v>
      </c>
      <c r="E446" s="2">
        <f t="shared" si="56"/>
        <v>1.8499999999999517E-2</v>
      </c>
      <c r="F446" s="2">
        <f t="shared" si="62"/>
        <v>2.3423104671056204E-2</v>
      </c>
      <c r="G446" s="2">
        <f t="shared" si="62"/>
        <v>1.6284399307945889E-2</v>
      </c>
      <c r="H446" s="2">
        <f t="shared" si="58"/>
        <v>1.4383769538018525</v>
      </c>
      <c r="I446" s="2">
        <f t="shared" si="59"/>
        <v>58.989113703653302</v>
      </c>
    </row>
    <row r="447" spans="1:9" ht="13.5" x14ac:dyDescent="0.25">
      <c r="A447" s="3">
        <f>TITRES_STAT!B450</f>
        <v>42657</v>
      </c>
      <c r="B447" s="6">
        <f>TITRES_STAT!D450</f>
        <v>8.9131999999999998</v>
      </c>
      <c r="C447" s="2">
        <f t="shared" si="54"/>
        <v>6.1999999999997613E-3</v>
      </c>
      <c r="D447" s="2">
        <f t="shared" si="55"/>
        <v>6.1999999999997613E-3</v>
      </c>
      <c r="E447" s="2">
        <f t="shared" si="56"/>
        <v>0</v>
      </c>
      <c r="F447" s="2">
        <f t="shared" si="62"/>
        <v>2.2192882908837887E-2</v>
      </c>
      <c r="G447" s="2">
        <f t="shared" si="62"/>
        <v>1.5121227928806897E-2</v>
      </c>
      <c r="H447" s="2">
        <f t="shared" si="58"/>
        <v>1.467664068905346</v>
      </c>
      <c r="I447" s="2">
        <f t="shared" si="59"/>
        <v>59.475845492875401</v>
      </c>
    </row>
    <row r="448" spans="1:9" ht="13.5" x14ac:dyDescent="0.25">
      <c r="A448" s="3">
        <f>TITRES_STAT!B451</f>
        <v>42660</v>
      </c>
      <c r="B448" s="6">
        <f>TITRES_STAT!D451</f>
        <v>8.8638999999999992</v>
      </c>
      <c r="C448" s="2">
        <f t="shared" si="54"/>
        <v>-4.9300000000000566E-2</v>
      </c>
      <c r="D448" s="2">
        <f t="shared" si="55"/>
        <v>0</v>
      </c>
      <c r="E448" s="2">
        <f t="shared" si="56"/>
        <v>4.9300000000000566E-2</v>
      </c>
      <c r="F448" s="2">
        <f t="shared" si="62"/>
        <v>2.060767698677804E-2</v>
      </c>
      <c r="G448" s="2">
        <f t="shared" si="62"/>
        <v>1.7562568791035016E-2</v>
      </c>
      <c r="H448" s="2">
        <f t="shared" si="58"/>
        <v>1.1733862643884663</v>
      </c>
      <c r="I448" s="2">
        <f t="shared" si="59"/>
        <v>53.988850652768178</v>
      </c>
    </row>
    <row r="449" spans="1:9" ht="13.5" x14ac:dyDescent="0.25">
      <c r="A449" s="3">
        <f>TITRES_STAT!B452</f>
        <v>42661</v>
      </c>
      <c r="B449" s="6">
        <f>TITRES_STAT!D452</f>
        <v>8.8638999999999992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1.9135700059151033E-2</v>
      </c>
      <c r="G449" s="2">
        <f t="shared" si="62"/>
        <v>1.6308099591675371E-2</v>
      </c>
      <c r="H449" s="2">
        <f t="shared" si="58"/>
        <v>1.173386264388466</v>
      </c>
      <c r="I449" s="2">
        <f t="shared" si="59"/>
        <v>53.988850652768171</v>
      </c>
    </row>
    <row r="450" spans="1:9" ht="13.5" x14ac:dyDescent="0.25">
      <c r="A450" s="3">
        <f>TITRES_STAT!B453</f>
        <v>42662</v>
      </c>
      <c r="B450" s="6">
        <f>TITRES_STAT!D453</f>
        <v>8.8638999999999992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1.7768864340640244E-2</v>
      </c>
      <c r="G450" s="2">
        <f t="shared" si="62"/>
        <v>1.5143235335127131E-2</v>
      </c>
      <c r="H450" s="2">
        <f t="shared" si="58"/>
        <v>1.173386264388466</v>
      </c>
      <c r="I450" s="2">
        <f t="shared" si="59"/>
        <v>53.988850652768171</v>
      </c>
    </row>
    <row r="451" spans="1:9" ht="13.5" x14ac:dyDescent="0.25">
      <c r="A451" s="3">
        <f>TITRES_STAT!B454</f>
        <v>42663</v>
      </c>
      <c r="B451" s="6">
        <f>TITRES_STAT!D454</f>
        <v>8.8577999999999992</v>
      </c>
      <c r="C451" s="2">
        <f t="shared" ref="C451:C514" si="63">B451-B450</f>
        <v>-6.0999999999999943E-3</v>
      </c>
      <c r="D451" s="2">
        <f t="shared" ref="D451:D514" si="64">IF(C451&gt;0,C451,0)</f>
        <v>0</v>
      </c>
      <c r="E451" s="2">
        <f t="shared" ref="E451:E514" si="65">IF(C451&lt;0,-C451,0)</f>
        <v>6.0999999999999943E-3</v>
      </c>
      <c r="F451" s="2">
        <f t="shared" si="62"/>
        <v>1.6499659744880227E-2</v>
      </c>
      <c r="G451" s="2">
        <f t="shared" si="62"/>
        <v>1.4497289954046619E-2</v>
      </c>
      <c r="H451" s="2">
        <f t="shared" si="58"/>
        <v>1.1381202829756942</v>
      </c>
      <c r="I451" s="2">
        <f t="shared" si="59"/>
        <v>53.229946511322261</v>
      </c>
    </row>
    <row r="452" spans="1:9" ht="13.5" x14ac:dyDescent="0.25">
      <c r="A452" s="3">
        <f>TITRES_STAT!B455</f>
        <v>42664</v>
      </c>
      <c r="B452" s="6">
        <f>TITRES_STAT!D455</f>
        <v>8.8638999999999992</v>
      </c>
      <c r="C452" s="2">
        <f t="shared" si="63"/>
        <v>6.0999999999999943E-3</v>
      </c>
      <c r="D452" s="2">
        <f t="shared" si="64"/>
        <v>6.0999999999999943E-3</v>
      </c>
      <c r="E452" s="2">
        <f t="shared" si="65"/>
        <v>0</v>
      </c>
      <c r="F452" s="2">
        <f t="shared" si="62"/>
        <v>1.5756826905960208E-2</v>
      </c>
      <c r="G452" s="2">
        <f t="shared" si="62"/>
        <v>1.3461769243043291E-2</v>
      </c>
      <c r="H452" s="2">
        <f t="shared" si="58"/>
        <v>1.1704870750256655</v>
      </c>
      <c r="I452" s="2">
        <f t="shared" si="59"/>
        <v>53.927392081421388</v>
      </c>
    </row>
    <row r="453" spans="1:9" ht="13.5" x14ac:dyDescent="0.25">
      <c r="A453" s="3">
        <f>TITRES_STAT!B456</f>
        <v>42667</v>
      </c>
      <c r="B453" s="6">
        <f>TITRES_STAT!D456</f>
        <v>8.8638999999999992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1.4631339269820192E-2</v>
      </c>
      <c r="G453" s="2">
        <f t="shared" si="62"/>
        <v>1.2500214297111626E-2</v>
      </c>
      <c r="H453" s="2">
        <f t="shared" si="58"/>
        <v>1.1704870750256655</v>
      </c>
      <c r="I453" s="2">
        <f t="shared" si="59"/>
        <v>53.927392081421388</v>
      </c>
    </row>
    <row r="454" spans="1:9" ht="13.5" x14ac:dyDescent="0.25">
      <c r="A454" s="3">
        <f>TITRES_STAT!B457</f>
        <v>42668</v>
      </c>
      <c r="B454" s="6">
        <f>TITRES_STAT!D457</f>
        <v>8.8701000000000008</v>
      </c>
      <c r="C454" s="2">
        <f t="shared" si="63"/>
        <v>6.2000000000015376E-3</v>
      </c>
      <c r="D454" s="2">
        <f t="shared" si="64"/>
        <v>6.2000000000015376E-3</v>
      </c>
      <c r="E454" s="2">
        <f t="shared" si="65"/>
        <v>0</v>
      </c>
      <c r="F454" s="2">
        <f t="shared" si="62"/>
        <v>1.4029100750547431E-2</v>
      </c>
      <c r="G454" s="2">
        <f t="shared" si="62"/>
        <v>1.160734184731794E-2</v>
      </c>
      <c r="H454" s="2">
        <f t="shared" si="58"/>
        <v>1.2086402670900123</v>
      </c>
      <c r="I454" s="2">
        <f t="shared" si="59"/>
        <v>54.723274093089536</v>
      </c>
    </row>
    <row r="455" spans="1:9" ht="13.5" x14ac:dyDescent="0.25">
      <c r="A455" s="3">
        <f>TITRES_STAT!B458</f>
        <v>42669</v>
      </c>
      <c r="B455" s="6">
        <f>TITRES_STAT!D458</f>
        <v>8.9254999999999995</v>
      </c>
      <c r="C455" s="2">
        <f t="shared" si="63"/>
        <v>5.5399999999998784E-2</v>
      </c>
      <c r="D455" s="2">
        <f t="shared" si="64"/>
        <v>5.5399999999998784E-2</v>
      </c>
      <c r="E455" s="2">
        <f t="shared" si="65"/>
        <v>0</v>
      </c>
      <c r="F455" s="2">
        <f t="shared" si="62"/>
        <v>1.6984164982651099E-2</v>
      </c>
      <c r="G455" s="2">
        <f t="shared" si="62"/>
        <v>1.0778246001080944E-2</v>
      </c>
      <c r="H455" s="2">
        <f t="shared" si="58"/>
        <v>1.5757819018927353</v>
      </c>
      <c r="I455" s="2">
        <f t="shared" si="59"/>
        <v>61.176837244442929</v>
      </c>
    </row>
    <row r="456" spans="1:9" ht="13.5" x14ac:dyDescent="0.25">
      <c r="A456" s="3">
        <f>TITRES_STAT!B459</f>
        <v>42670</v>
      </c>
      <c r="B456" s="6">
        <f>TITRES_STAT!D459</f>
        <v>8.8947000000000003</v>
      </c>
      <c r="C456" s="2">
        <f t="shared" si="63"/>
        <v>-3.0799999999999272E-2</v>
      </c>
      <c r="D456" s="2">
        <f t="shared" si="64"/>
        <v>0</v>
      </c>
      <c r="E456" s="2">
        <f t="shared" si="65"/>
        <v>3.0799999999999272E-2</v>
      </c>
      <c r="F456" s="2">
        <f t="shared" si="62"/>
        <v>1.5771010341033165E-2</v>
      </c>
      <c r="G456" s="2">
        <f t="shared" si="62"/>
        <v>1.2208371286717968E-2</v>
      </c>
      <c r="H456" s="2">
        <f t="shared" si="58"/>
        <v>1.2918193566238563</v>
      </c>
      <c r="I456" s="2">
        <f t="shared" si="59"/>
        <v>56.366543588621738</v>
      </c>
    </row>
    <row r="457" spans="1:9" ht="13.5" x14ac:dyDescent="0.25">
      <c r="A457" s="3">
        <f>TITRES_STAT!B460</f>
        <v>42671</v>
      </c>
      <c r="B457" s="6">
        <f>TITRES_STAT!D460</f>
        <v>8.9870000000000001</v>
      </c>
      <c r="C457" s="2">
        <f t="shared" si="63"/>
        <v>9.2299999999999827E-2</v>
      </c>
      <c r="D457" s="2">
        <f t="shared" si="64"/>
        <v>9.2299999999999827E-2</v>
      </c>
      <c r="E457" s="2">
        <f t="shared" si="65"/>
        <v>0</v>
      </c>
      <c r="F457" s="2">
        <f t="shared" si="62"/>
        <v>2.1237366745245068E-2</v>
      </c>
      <c r="G457" s="2">
        <f t="shared" si="62"/>
        <v>1.1336344766238113E-2</v>
      </c>
      <c r="H457" s="2">
        <f t="shared" si="58"/>
        <v>1.8733875145094534</v>
      </c>
      <c r="I457" s="2">
        <f t="shared" si="59"/>
        <v>65.19787202560039</v>
      </c>
    </row>
    <row r="458" spans="1:9" ht="13.5" x14ac:dyDescent="0.25">
      <c r="A458" s="3">
        <f>TITRES_STAT!B461</f>
        <v>42674</v>
      </c>
      <c r="B458" s="6">
        <f>TITRES_STAT!D461</f>
        <v>8.9809000000000001</v>
      </c>
      <c r="C458" s="2">
        <f t="shared" si="63"/>
        <v>-6.0999999999999943E-3</v>
      </c>
      <c r="D458" s="2">
        <f t="shared" si="64"/>
        <v>0</v>
      </c>
      <c r="E458" s="2">
        <f t="shared" si="65"/>
        <v>6.0999999999999943E-3</v>
      </c>
      <c r="F458" s="2">
        <f t="shared" si="62"/>
        <v>1.9720411977727562E-2</v>
      </c>
      <c r="G458" s="2">
        <f t="shared" si="62"/>
        <v>1.0962320140078249E-2</v>
      </c>
      <c r="H458" s="2">
        <f t="shared" si="58"/>
        <v>1.7989268444760818</v>
      </c>
      <c r="I458" s="2">
        <f t="shared" si="59"/>
        <v>64.272020829212295</v>
      </c>
    </row>
    <row r="459" spans="1:9" ht="13.5" x14ac:dyDescent="0.25">
      <c r="A459" s="3">
        <f>TITRES_STAT!B462</f>
        <v>42675</v>
      </c>
      <c r="B459" s="6">
        <f>TITRES_STAT!D462</f>
        <v>8.8947000000000003</v>
      </c>
      <c r="C459" s="2">
        <f t="shared" si="63"/>
        <v>-8.6199999999999832E-2</v>
      </c>
      <c r="D459" s="2">
        <f t="shared" si="64"/>
        <v>0</v>
      </c>
      <c r="E459" s="2">
        <f t="shared" si="65"/>
        <v>8.6199999999999832E-2</v>
      </c>
      <c r="F459" s="2">
        <f t="shared" si="62"/>
        <v>1.8311811122175593E-2</v>
      </c>
      <c r="G459" s="2">
        <f t="shared" si="62"/>
        <v>1.6336440130072648E-2</v>
      </c>
      <c r="H459" s="2">
        <f t="shared" si="58"/>
        <v>1.1209180810736494</v>
      </c>
      <c r="I459" s="2">
        <f t="shared" si="59"/>
        <v>52.850607059100525</v>
      </c>
    </row>
    <row r="460" spans="1:9" ht="13.5" x14ac:dyDescent="0.25">
      <c r="A460" s="3">
        <f>TITRES_STAT!B463</f>
        <v>42676</v>
      </c>
      <c r="B460" s="6">
        <f>TITRES_STAT!D463</f>
        <v>8.8947000000000003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1.7003824613448765E-2</v>
      </c>
      <c r="G460" s="2">
        <f t="shared" si="62"/>
        <v>1.5169551549353174E-2</v>
      </c>
      <c r="H460" s="2">
        <f t="shared" si="58"/>
        <v>1.1209180810736494</v>
      </c>
      <c r="I460" s="2">
        <f t="shared" si="59"/>
        <v>52.850607059100525</v>
      </c>
    </row>
    <row r="461" spans="1:9" ht="13.5" x14ac:dyDescent="0.25">
      <c r="A461" s="3">
        <f>TITRES_STAT!B464</f>
        <v>42677</v>
      </c>
      <c r="B461" s="6">
        <f>TITRES_STAT!D464</f>
        <v>8.8947000000000003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1.5789265712488138E-2</v>
      </c>
      <c r="G461" s="2">
        <f t="shared" si="66"/>
        <v>1.4086012152970803E-2</v>
      </c>
      <c r="H461" s="2">
        <f t="shared" si="58"/>
        <v>1.1209180810736494</v>
      </c>
      <c r="I461" s="2">
        <f t="shared" si="59"/>
        <v>52.850607059100525</v>
      </c>
    </row>
    <row r="462" spans="1:9" ht="13.5" x14ac:dyDescent="0.25">
      <c r="A462" s="3">
        <f>TITRES_STAT!B465</f>
        <v>42678</v>
      </c>
      <c r="B462" s="6">
        <f>TITRES_STAT!D465</f>
        <v>8.8947000000000003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1.4661461018738985E-2</v>
      </c>
      <c r="G462" s="2">
        <f t="shared" si="66"/>
        <v>1.3079868427758603E-2</v>
      </c>
      <c r="H462" s="2">
        <f t="shared" si="58"/>
        <v>1.1209180810736494</v>
      </c>
      <c r="I462" s="2">
        <f t="shared" si="59"/>
        <v>52.850607059100525</v>
      </c>
    </row>
    <row r="463" spans="1:9" ht="13.5" x14ac:dyDescent="0.25">
      <c r="A463" s="3">
        <f>TITRES_STAT!B466</f>
        <v>42681</v>
      </c>
      <c r="B463" s="6">
        <f>TITRES_STAT!D466</f>
        <v>8.9870000000000001</v>
      </c>
      <c r="C463" s="2">
        <f t="shared" si="63"/>
        <v>9.2299999999999827E-2</v>
      </c>
      <c r="D463" s="2">
        <f t="shared" si="64"/>
        <v>9.2299999999999827E-2</v>
      </c>
      <c r="E463" s="2">
        <f t="shared" si="65"/>
        <v>0</v>
      </c>
      <c r="F463" s="2">
        <f t="shared" si="66"/>
        <v>2.0207070945971902E-2</v>
      </c>
      <c r="G463" s="2">
        <f t="shared" si="66"/>
        <v>1.2145592111490132E-2</v>
      </c>
      <c r="H463" s="2">
        <f t="shared" si="58"/>
        <v>1.6637369969682536</v>
      </c>
      <c r="I463" s="2">
        <f t="shared" si="59"/>
        <v>62.458756208358587</v>
      </c>
    </row>
    <row r="464" spans="1:9" ht="13.5" x14ac:dyDescent="0.25">
      <c r="A464" s="3">
        <f>TITRES_STAT!B467</f>
        <v>42682</v>
      </c>
      <c r="B464" s="6">
        <f>TITRES_STAT!D467</f>
        <v>8.9809000000000001</v>
      </c>
      <c r="C464" s="2">
        <f t="shared" si="63"/>
        <v>-6.0999999999999943E-3</v>
      </c>
      <c r="D464" s="2">
        <f t="shared" si="64"/>
        <v>0</v>
      </c>
      <c r="E464" s="2">
        <f t="shared" si="65"/>
        <v>6.0999999999999943E-3</v>
      </c>
      <c r="F464" s="2">
        <f t="shared" si="66"/>
        <v>1.8763708735545337E-2</v>
      </c>
      <c r="G464" s="2">
        <f t="shared" si="66"/>
        <v>1.171376410352655E-2</v>
      </c>
      <c r="H464" s="2">
        <f t="shared" si="58"/>
        <v>1.6018513408423793</v>
      </c>
      <c r="I464" s="2">
        <f t="shared" si="59"/>
        <v>61.565828750375928</v>
      </c>
    </row>
    <row r="465" spans="1:9" ht="13.5" x14ac:dyDescent="0.25">
      <c r="A465" s="3">
        <f>TITRES_STAT!B468</f>
        <v>42683</v>
      </c>
      <c r="B465" s="6">
        <f>TITRES_STAT!D468</f>
        <v>8.9377999999999993</v>
      </c>
      <c r="C465" s="2">
        <f t="shared" si="63"/>
        <v>-4.3100000000000804E-2</v>
      </c>
      <c r="D465" s="2">
        <f t="shared" si="64"/>
        <v>0</v>
      </c>
      <c r="E465" s="2">
        <f t="shared" si="65"/>
        <v>4.3100000000000804E-2</v>
      </c>
      <c r="F465" s="2">
        <f t="shared" si="66"/>
        <v>1.7423443825863527E-2</v>
      </c>
      <c r="G465" s="2">
        <f t="shared" si="66"/>
        <v>1.3955638096131854E-2</v>
      </c>
      <c r="H465" s="2">
        <f t="shared" ref="H465:H528" si="67">F465/G465</f>
        <v>1.2484877943841823</v>
      </c>
      <c r="I465" s="2">
        <f t="shared" ref="I465:I528" si="68">IF(G465=0,100,100-(100/(1+H465)))</f>
        <v>55.525664737980897</v>
      </c>
    </row>
    <row r="466" spans="1:9" ht="13.5" x14ac:dyDescent="0.25">
      <c r="A466" s="3">
        <f>TITRES_STAT!B469</f>
        <v>42684</v>
      </c>
      <c r="B466" s="6">
        <f>TITRES_STAT!D469</f>
        <v>8.8947000000000003</v>
      </c>
      <c r="C466" s="2">
        <f t="shared" si="63"/>
        <v>-4.3099999999999028E-2</v>
      </c>
      <c r="D466" s="2">
        <f t="shared" si="64"/>
        <v>0</v>
      </c>
      <c r="E466" s="2">
        <f t="shared" si="65"/>
        <v>4.3099999999999028E-2</v>
      </c>
      <c r="F466" s="2">
        <f t="shared" si="66"/>
        <v>1.6178912124016131E-2</v>
      </c>
      <c r="G466" s="2">
        <f t="shared" si="66"/>
        <v>1.6037378232122364E-2</v>
      </c>
      <c r="H466" s="2">
        <f t="shared" si="67"/>
        <v>1.008825251225308</v>
      </c>
      <c r="I466" s="2">
        <f t="shared" si="68"/>
        <v>50.219661994489691</v>
      </c>
    </row>
    <row r="467" spans="1:9" ht="13.5" x14ac:dyDescent="0.25">
      <c r="A467" s="3">
        <f>TITRES_STAT!B470</f>
        <v>42685</v>
      </c>
      <c r="B467" s="6">
        <f>TITRES_STAT!D470</f>
        <v>8.8638999999999992</v>
      </c>
      <c r="C467" s="2">
        <f t="shared" si="63"/>
        <v>-3.0800000000001049E-2</v>
      </c>
      <c r="D467" s="2">
        <f t="shared" si="64"/>
        <v>0</v>
      </c>
      <c r="E467" s="2">
        <f t="shared" si="65"/>
        <v>3.0800000000001049E-2</v>
      </c>
      <c r="F467" s="2">
        <f t="shared" si="66"/>
        <v>1.5023275543729264E-2</v>
      </c>
      <c r="G467" s="2">
        <f t="shared" si="66"/>
        <v>1.709185121554227E-2</v>
      </c>
      <c r="H467" s="2">
        <f t="shared" si="67"/>
        <v>0.87897298860570638</v>
      </c>
      <c r="I467" s="2">
        <f t="shared" si="68"/>
        <v>46.779437167851412</v>
      </c>
    </row>
    <row r="468" spans="1:9" ht="13.5" x14ac:dyDescent="0.25">
      <c r="A468" s="3">
        <f>TITRES_STAT!B471</f>
        <v>42688</v>
      </c>
      <c r="B468" s="6">
        <f>TITRES_STAT!D471</f>
        <v>8.8638999999999992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1.3950184433462886E-2</v>
      </c>
      <c r="G468" s="2">
        <f t="shared" si="66"/>
        <v>1.5871004700146393E-2</v>
      </c>
      <c r="H468" s="2">
        <f t="shared" si="67"/>
        <v>0.87897298860570627</v>
      </c>
      <c r="I468" s="2">
        <f t="shared" si="68"/>
        <v>46.779437167851412</v>
      </c>
    </row>
    <row r="469" spans="1:9" ht="13.5" x14ac:dyDescent="0.25">
      <c r="A469" s="3">
        <f>TITRES_STAT!B472</f>
        <v>42689</v>
      </c>
      <c r="B469" s="6">
        <f>TITRES_STAT!D472</f>
        <v>8.8947000000000003</v>
      </c>
      <c r="C469" s="2">
        <f t="shared" si="63"/>
        <v>3.0800000000001049E-2</v>
      </c>
      <c r="D469" s="2">
        <f t="shared" si="64"/>
        <v>3.0800000000001049E-2</v>
      </c>
      <c r="E469" s="2">
        <f t="shared" si="65"/>
        <v>0</v>
      </c>
      <c r="F469" s="2">
        <f t="shared" si="66"/>
        <v>1.5153742688215611E-2</v>
      </c>
      <c r="G469" s="2">
        <f t="shared" si="66"/>
        <v>1.4737361507278795E-2</v>
      </c>
      <c r="H469" s="2">
        <f t="shared" si="67"/>
        <v>1.0282534414814459</v>
      </c>
      <c r="I469" s="2">
        <f t="shared" si="68"/>
        <v>50.69649682094979</v>
      </c>
    </row>
    <row r="470" spans="1:9" ht="13.5" x14ac:dyDescent="0.25">
      <c r="A470" s="3">
        <f>TITRES_STAT!B473</f>
        <v>42690</v>
      </c>
      <c r="B470" s="6">
        <f>TITRES_STAT!D473</f>
        <v>8.8947000000000003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1.407133249620021E-2</v>
      </c>
      <c r="G470" s="2">
        <f t="shared" si="66"/>
        <v>1.3684692828187451E-2</v>
      </c>
      <c r="H470" s="2">
        <f t="shared" si="67"/>
        <v>1.0282534414814462</v>
      </c>
      <c r="I470" s="2">
        <f t="shared" si="68"/>
        <v>50.696496820949797</v>
      </c>
    </row>
    <row r="471" spans="1:9" ht="13.5" x14ac:dyDescent="0.25">
      <c r="A471" s="3">
        <f>TITRES_STAT!B474</f>
        <v>42691</v>
      </c>
      <c r="B471" s="6">
        <f>TITRES_STAT!D474</f>
        <v>8.8947000000000003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1.3066237317900195E-2</v>
      </c>
      <c r="G471" s="2">
        <f t="shared" si="66"/>
        <v>1.2707214769031205E-2</v>
      </c>
      <c r="H471" s="2">
        <f t="shared" si="67"/>
        <v>1.0282534414814462</v>
      </c>
      <c r="I471" s="2">
        <f t="shared" si="68"/>
        <v>50.696496820949797</v>
      </c>
    </row>
    <row r="472" spans="1:9" ht="13.5" x14ac:dyDescent="0.25">
      <c r="A472" s="3">
        <f>TITRES_STAT!B475</f>
        <v>42692</v>
      </c>
      <c r="B472" s="6">
        <f>TITRES_STAT!D475</f>
        <v>8.8947000000000003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1.2132934652335895E-2</v>
      </c>
      <c r="G472" s="2">
        <f t="shared" si="66"/>
        <v>1.1799556571243262E-2</v>
      </c>
      <c r="H472" s="2">
        <f t="shared" si="67"/>
        <v>1.0282534414814459</v>
      </c>
      <c r="I472" s="2">
        <f t="shared" si="68"/>
        <v>50.69649682094979</v>
      </c>
    </row>
    <row r="473" spans="1:9" ht="13.5" x14ac:dyDescent="0.25">
      <c r="A473" s="3">
        <f>TITRES_STAT!B476</f>
        <v>42695</v>
      </c>
      <c r="B473" s="6">
        <f>TITRES_STAT!D476</f>
        <v>8.8947000000000003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1.1266296462883333E-2</v>
      </c>
      <c r="G473" s="2">
        <f t="shared" si="66"/>
        <v>1.0956731101868743E-2</v>
      </c>
      <c r="H473" s="2">
        <f t="shared" si="67"/>
        <v>1.0282534414814462</v>
      </c>
      <c r="I473" s="2">
        <f t="shared" si="68"/>
        <v>50.696496820949797</v>
      </c>
    </row>
    <row r="474" spans="1:9" ht="13.5" x14ac:dyDescent="0.25">
      <c r="A474" s="3">
        <f>TITRES_STAT!B477</f>
        <v>42696</v>
      </c>
      <c r="B474" s="6">
        <f>TITRES_STAT!D477</f>
        <v>8.9131999999999998</v>
      </c>
      <c r="C474" s="2">
        <f t="shared" si="63"/>
        <v>1.8499999999999517E-2</v>
      </c>
      <c r="D474" s="2">
        <f t="shared" si="64"/>
        <v>1.8499999999999517E-2</v>
      </c>
      <c r="E474" s="2">
        <f t="shared" si="65"/>
        <v>0</v>
      </c>
      <c r="F474" s="2">
        <f t="shared" si="66"/>
        <v>1.1782989572677345E-2</v>
      </c>
      <c r="G474" s="2">
        <f t="shared" si="66"/>
        <v>1.0174107451735262E-2</v>
      </c>
      <c r="H474" s="2">
        <f t="shared" si="67"/>
        <v>1.1581349645238588</v>
      </c>
      <c r="I474" s="2">
        <f t="shared" si="68"/>
        <v>53.663694975600087</v>
      </c>
    </row>
    <row r="475" spans="1:9" ht="13.5" x14ac:dyDescent="0.25">
      <c r="A475" s="3">
        <f>TITRES_STAT!B478</f>
        <v>42697</v>
      </c>
      <c r="B475" s="6">
        <f>TITRES_STAT!D478</f>
        <v>8.9131999999999998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1.094134746034325E-2</v>
      </c>
      <c r="G475" s="2">
        <f t="shared" si="66"/>
        <v>9.4473854908970287E-3</v>
      </c>
      <c r="H475" s="2">
        <f t="shared" si="67"/>
        <v>1.158134964523859</v>
      </c>
      <c r="I475" s="2">
        <f t="shared" si="68"/>
        <v>53.663694975600094</v>
      </c>
    </row>
    <row r="476" spans="1:9" ht="13.5" x14ac:dyDescent="0.25">
      <c r="A476" s="3">
        <f>TITRES_STAT!B479</f>
        <v>42698</v>
      </c>
      <c r="B476" s="6">
        <f>TITRES_STAT!D479</f>
        <v>8.8638999999999992</v>
      </c>
      <c r="C476" s="2">
        <f t="shared" si="63"/>
        <v>-4.9300000000000566E-2</v>
      </c>
      <c r="D476" s="2">
        <f t="shared" si="64"/>
        <v>0</v>
      </c>
      <c r="E476" s="2">
        <f t="shared" si="65"/>
        <v>4.9300000000000566E-2</v>
      </c>
      <c r="F476" s="2">
        <f t="shared" si="66"/>
        <v>1.0159822641747304E-2</v>
      </c>
      <c r="G476" s="2">
        <f t="shared" si="66"/>
        <v>1.2294000812975853E-2</v>
      </c>
      <c r="H476" s="2">
        <f t="shared" si="67"/>
        <v>0.826404910517331</v>
      </c>
      <c r="I476" s="2">
        <f t="shared" si="68"/>
        <v>45.2476285931169</v>
      </c>
    </row>
    <row r="477" spans="1:9" ht="13.5" x14ac:dyDescent="0.25">
      <c r="A477" s="3">
        <f>TITRES_STAT!B480</f>
        <v>42699</v>
      </c>
      <c r="B477" s="6">
        <f>TITRES_STAT!D480</f>
        <v>8.8638999999999992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9.434121024479639E-3</v>
      </c>
      <c r="G477" s="2">
        <f t="shared" si="69"/>
        <v>1.1415857897763292E-2</v>
      </c>
      <c r="H477" s="2">
        <f t="shared" si="67"/>
        <v>0.82640491051733089</v>
      </c>
      <c r="I477" s="2">
        <f t="shared" si="68"/>
        <v>45.2476285931169</v>
      </c>
    </row>
    <row r="478" spans="1:9" ht="13.5" x14ac:dyDescent="0.25">
      <c r="A478" s="3">
        <f>TITRES_STAT!B481</f>
        <v>42702</v>
      </c>
      <c r="B478" s="6">
        <f>TITRES_STAT!D481</f>
        <v>8.8638999999999992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8.760255237016807E-3</v>
      </c>
      <c r="G478" s="2">
        <f t="shared" si="69"/>
        <v>1.0600439476494486E-2</v>
      </c>
      <c r="H478" s="2">
        <f t="shared" si="67"/>
        <v>0.82640491051733089</v>
      </c>
      <c r="I478" s="2">
        <f t="shared" si="68"/>
        <v>45.2476285931169</v>
      </c>
    </row>
    <row r="479" spans="1:9" ht="13.5" x14ac:dyDescent="0.25">
      <c r="A479" s="3">
        <f>TITRES_STAT!B482</f>
        <v>42703</v>
      </c>
      <c r="B479" s="6">
        <f>TITRES_STAT!D482</f>
        <v>8.9254999999999995</v>
      </c>
      <c r="C479" s="2">
        <f t="shared" si="63"/>
        <v>6.1600000000000321E-2</v>
      </c>
      <c r="D479" s="2">
        <f t="shared" si="64"/>
        <v>6.1600000000000321E-2</v>
      </c>
      <c r="E479" s="2">
        <f t="shared" si="65"/>
        <v>0</v>
      </c>
      <c r="F479" s="2">
        <f t="shared" si="69"/>
        <v>1.2534522720087057E-2</v>
      </c>
      <c r="G479" s="2">
        <f t="shared" si="69"/>
        <v>9.843265228173451E-3</v>
      </c>
      <c r="H479" s="2">
        <f t="shared" si="67"/>
        <v>1.2734110510616612</v>
      </c>
      <c r="I479" s="2">
        <f t="shared" si="68"/>
        <v>56.013233966949812</v>
      </c>
    </row>
    <row r="480" spans="1:9" ht="13.5" x14ac:dyDescent="0.25">
      <c r="A480" s="3">
        <f>TITRES_STAT!B483</f>
        <v>42704</v>
      </c>
      <c r="B480" s="6">
        <f>TITRES_STAT!D483</f>
        <v>8.9254999999999995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1.1639199668652267E-2</v>
      </c>
      <c r="G480" s="2">
        <f t="shared" si="69"/>
        <v>9.1401748547324906E-3</v>
      </c>
      <c r="H480" s="2">
        <f t="shared" si="67"/>
        <v>1.2734110510616612</v>
      </c>
      <c r="I480" s="2">
        <f t="shared" si="68"/>
        <v>56.013233966949812</v>
      </c>
    </row>
    <row r="481" spans="1:9" ht="13.5" x14ac:dyDescent="0.25">
      <c r="A481" s="3">
        <f>TITRES_STAT!B484</f>
        <v>42705</v>
      </c>
      <c r="B481" s="6">
        <f>TITRES_STAT!D484</f>
        <v>8.9254999999999995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1.0807828263748532E-2</v>
      </c>
      <c r="G481" s="2">
        <f t="shared" si="69"/>
        <v>8.4873052222515979E-3</v>
      </c>
      <c r="H481" s="2">
        <f t="shared" si="67"/>
        <v>1.273411051061661</v>
      </c>
      <c r="I481" s="2">
        <f t="shared" si="68"/>
        <v>56.013233966949812</v>
      </c>
    </row>
    <row r="482" spans="1:9" ht="13.5" x14ac:dyDescent="0.25">
      <c r="A482" s="3">
        <f>TITRES_STAT!B485</f>
        <v>42706</v>
      </c>
      <c r="B482" s="6">
        <f>TITRES_STAT!D485</f>
        <v>8.8947000000000003</v>
      </c>
      <c r="C482" s="2">
        <f t="shared" si="63"/>
        <v>-3.0799999999999272E-2</v>
      </c>
      <c r="D482" s="2">
        <f t="shared" si="64"/>
        <v>0</v>
      </c>
      <c r="E482" s="2">
        <f t="shared" si="65"/>
        <v>3.0799999999999272E-2</v>
      </c>
      <c r="F482" s="2">
        <f t="shared" si="69"/>
        <v>1.0035840530623636E-2</v>
      </c>
      <c r="G482" s="2">
        <f t="shared" si="69"/>
        <v>1.008106913494786E-2</v>
      </c>
      <c r="H482" s="2">
        <f t="shared" si="67"/>
        <v>0.9955135111446235</v>
      </c>
      <c r="I482" s="2">
        <f t="shared" si="68"/>
        <v>49.887585605651871</v>
      </c>
    </row>
    <row r="483" spans="1:9" ht="13.5" x14ac:dyDescent="0.25">
      <c r="A483" s="3">
        <f>TITRES_STAT!B486</f>
        <v>42709</v>
      </c>
      <c r="B483" s="6">
        <f>TITRES_STAT!D486</f>
        <v>8.8638999999999992</v>
      </c>
      <c r="C483" s="2">
        <f t="shared" si="63"/>
        <v>-3.0800000000001049E-2</v>
      </c>
      <c r="D483" s="2">
        <f t="shared" si="64"/>
        <v>0</v>
      </c>
      <c r="E483" s="2">
        <f t="shared" si="65"/>
        <v>3.0800000000001049E-2</v>
      </c>
      <c r="F483" s="2">
        <f t="shared" si="69"/>
        <v>9.3189947784362327E-3</v>
      </c>
      <c r="G483" s="2">
        <f t="shared" si="69"/>
        <v>1.1560992768165945E-2</v>
      </c>
      <c r="H483" s="2">
        <f t="shared" si="67"/>
        <v>0.80607219166305333</v>
      </c>
      <c r="I483" s="2">
        <f t="shared" si="68"/>
        <v>44.63122766542417</v>
      </c>
    </row>
    <row r="484" spans="1:9" ht="13.5" x14ac:dyDescent="0.25">
      <c r="A484" s="3">
        <f>TITRES_STAT!B487</f>
        <v>42710</v>
      </c>
      <c r="B484" s="6">
        <f>TITRES_STAT!D487</f>
        <v>8.8947000000000003</v>
      </c>
      <c r="C484" s="2">
        <f t="shared" si="63"/>
        <v>3.0800000000001049E-2</v>
      </c>
      <c r="D484" s="2">
        <f t="shared" si="64"/>
        <v>3.0800000000001049E-2</v>
      </c>
      <c r="E484" s="2">
        <f t="shared" si="65"/>
        <v>0</v>
      </c>
      <c r="F484" s="2">
        <f t="shared" si="69"/>
        <v>1.0853352294262292E-2</v>
      </c>
      <c r="G484" s="2">
        <f t="shared" si="69"/>
        <v>1.0735207570439805E-2</v>
      </c>
      <c r="H484" s="2">
        <f t="shared" si="67"/>
        <v>1.0110053506694932</v>
      </c>
      <c r="I484" s="2">
        <f t="shared" si="68"/>
        <v>50.273628080249253</v>
      </c>
    </row>
    <row r="485" spans="1:9" ht="13.5" x14ac:dyDescent="0.25">
      <c r="A485" s="3">
        <f>TITRES_STAT!B488</f>
        <v>42711</v>
      </c>
      <c r="B485" s="6">
        <f>TITRES_STAT!D488</f>
        <v>8.8947000000000003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1.0078112844672128E-2</v>
      </c>
      <c r="G485" s="2">
        <f t="shared" si="69"/>
        <v>9.9684070296941051E-3</v>
      </c>
      <c r="H485" s="2">
        <f t="shared" si="67"/>
        <v>1.0110053506694929</v>
      </c>
      <c r="I485" s="2">
        <f t="shared" si="68"/>
        <v>50.273628080249239</v>
      </c>
    </row>
    <row r="486" spans="1:9" ht="13.5" x14ac:dyDescent="0.25">
      <c r="A486" s="3">
        <f>TITRES_STAT!B489</f>
        <v>42712</v>
      </c>
      <c r="B486" s="6">
        <f>TITRES_STAT!D489</f>
        <v>8.8947000000000003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9.3582476414812606E-3</v>
      </c>
      <c r="G486" s="2">
        <f t="shared" si="69"/>
        <v>9.2563779561445261E-3</v>
      </c>
      <c r="H486" s="2">
        <f t="shared" si="67"/>
        <v>1.0110053506694929</v>
      </c>
      <c r="I486" s="2">
        <f t="shared" si="68"/>
        <v>50.273628080249239</v>
      </c>
    </row>
    <row r="487" spans="1:9" ht="13.5" x14ac:dyDescent="0.25">
      <c r="A487" s="3">
        <f>TITRES_STAT!B490</f>
        <v>42713</v>
      </c>
      <c r="B487" s="6">
        <f>TITRES_STAT!D490</f>
        <v>8.8947000000000003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8.689801381375456E-3</v>
      </c>
      <c r="G487" s="2">
        <f t="shared" si="69"/>
        <v>8.5952081021342022E-3</v>
      </c>
      <c r="H487" s="2">
        <f t="shared" si="67"/>
        <v>1.0110053506694929</v>
      </c>
      <c r="I487" s="2">
        <f t="shared" si="68"/>
        <v>50.273628080249239</v>
      </c>
    </row>
    <row r="488" spans="1:9" ht="13.5" x14ac:dyDescent="0.25">
      <c r="A488" s="3">
        <f>TITRES_STAT!B491</f>
        <v>42717</v>
      </c>
      <c r="B488" s="6">
        <f>TITRES_STAT!D491</f>
        <v>8.8638999999999992</v>
      </c>
      <c r="C488" s="2">
        <f t="shared" si="63"/>
        <v>-3.0800000000001049E-2</v>
      </c>
      <c r="D488" s="2">
        <f t="shared" si="64"/>
        <v>0</v>
      </c>
      <c r="E488" s="2">
        <f t="shared" si="65"/>
        <v>3.0800000000001049E-2</v>
      </c>
      <c r="F488" s="2">
        <f t="shared" si="69"/>
        <v>8.0691012827057811E-3</v>
      </c>
      <c r="G488" s="2">
        <f t="shared" si="69"/>
        <v>1.0181264666267549E-2</v>
      </c>
      <c r="H488" s="2">
        <f t="shared" si="67"/>
        <v>0.79254410401884912</v>
      </c>
      <c r="I488" s="2">
        <f t="shared" si="68"/>
        <v>44.21336703749607</v>
      </c>
    </row>
    <row r="489" spans="1:9" ht="13.5" x14ac:dyDescent="0.25">
      <c r="A489" s="3">
        <f>TITRES_STAT!B492</f>
        <v>42718</v>
      </c>
      <c r="B489" s="6">
        <f>TITRES_STAT!D492</f>
        <v>8.8638999999999992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7.4927369053696541E-3</v>
      </c>
      <c r="G489" s="2">
        <f t="shared" si="69"/>
        <v>9.4540314758198678E-3</v>
      </c>
      <c r="H489" s="2">
        <f t="shared" si="67"/>
        <v>0.792544104018849</v>
      </c>
      <c r="I489" s="2">
        <f t="shared" si="68"/>
        <v>44.21336703749607</v>
      </c>
    </row>
    <row r="490" spans="1:9" ht="13.5" x14ac:dyDescent="0.25">
      <c r="A490" s="3">
        <f>TITRES_STAT!B493</f>
        <v>42719</v>
      </c>
      <c r="B490" s="6">
        <f>TITRES_STAT!D493</f>
        <v>8.8638999999999992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6.9575414121289649E-3</v>
      </c>
      <c r="G490" s="2">
        <f t="shared" si="69"/>
        <v>8.7787435132613053E-3</v>
      </c>
      <c r="H490" s="2">
        <f t="shared" si="67"/>
        <v>0.79254410401884912</v>
      </c>
      <c r="I490" s="2">
        <f t="shared" si="68"/>
        <v>44.21336703749607</v>
      </c>
    </row>
    <row r="491" spans="1:9" ht="13.5" x14ac:dyDescent="0.25">
      <c r="A491" s="3">
        <f>TITRES_STAT!B494</f>
        <v>42720</v>
      </c>
      <c r="B491" s="6">
        <f>TITRES_STAT!D494</f>
        <v>8.8638999999999992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6.4605741684054677E-3</v>
      </c>
      <c r="G491" s="2">
        <f t="shared" si="69"/>
        <v>8.1516904051712122E-3</v>
      </c>
      <c r="H491" s="2">
        <f t="shared" si="67"/>
        <v>0.79254410401884912</v>
      </c>
      <c r="I491" s="2">
        <f t="shared" si="68"/>
        <v>44.21336703749607</v>
      </c>
    </row>
    <row r="492" spans="1:9" ht="13.5" x14ac:dyDescent="0.25">
      <c r="A492" s="3">
        <f>TITRES_STAT!B495</f>
        <v>42723</v>
      </c>
      <c r="B492" s="6">
        <f>TITRES_STAT!D495</f>
        <v>8.8331</v>
      </c>
      <c r="C492" s="2">
        <f t="shared" si="63"/>
        <v>-3.0799999999999272E-2</v>
      </c>
      <c r="D492" s="2">
        <f t="shared" si="64"/>
        <v>0</v>
      </c>
      <c r="E492" s="2">
        <f t="shared" si="65"/>
        <v>3.0799999999999272E-2</v>
      </c>
      <c r="F492" s="2">
        <f t="shared" si="69"/>
        <v>5.9991045849479346E-3</v>
      </c>
      <c r="G492" s="2">
        <f t="shared" si="69"/>
        <v>9.7694268048017889E-3</v>
      </c>
      <c r="H492" s="2">
        <f t="shared" si="67"/>
        <v>0.61406924938516394</v>
      </c>
      <c r="I492" s="2">
        <f t="shared" si="68"/>
        <v>38.044789566437558</v>
      </c>
    </row>
    <row r="493" spans="1:9" ht="13.5" x14ac:dyDescent="0.25">
      <c r="A493" s="3">
        <f>TITRES_STAT!B496</f>
        <v>42724</v>
      </c>
      <c r="B493" s="6">
        <f>TITRES_STAT!D496</f>
        <v>8.8638999999999992</v>
      </c>
      <c r="C493" s="2">
        <f t="shared" si="63"/>
        <v>3.0799999999999272E-2</v>
      </c>
      <c r="D493" s="2">
        <f t="shared" si="64"/>
        <v>3.0799999999999272E-2</v>
      </c>
      <c r="E493" s="2">
        <f t="shared" si="65"/>
        <v>0</v>
      </c>
      <c r="F493" s="2">
        <f t="shared" ref="F493:G508" si="70">((F492*13)+D493)/14</f>
        <v>7.7705971145944587E-3</v>
      </c>
      <c r="G493" s="2">
        <f t="shared" si="70"/>
        <v>9.071610604458805E-3</v>
      </c>
      <c r="H493" s="2">
        <f t="shared" si="67"/>
        <v>0.85658406796860498</v>
      </c>
      <c r="I493" s="2">
        <f t="shared" si="68"/>
        <v>46.137639697934212</v>
      </c>
    </row>
    <row r="494" spans="1:9" ht="13.5" x14ac:dyDescent="0.25">
      <c r="A494" s="3">
        <f>TITRES_STAT!B497</f>
        <v>42725</v>
      </c>
      <c r="B494" s="6">
        <f>TITRES_STAT!D497</f>
        <v>8.8577999999999992</v>
      </c>
      <c r="C494" s="2">
        <f t="shared" si="63"/>
        <v>-6.0999999999999943E-3</v>
      </c>
      <c r="D494" s="2">
        <f t="shared" si="64"/>
        <v>0</v>
      </c>
      <c r="E494" s="2">
        <f t="shared" si="65"/>
        <v>6.0999999999999943E-3</v>
      </c>
      <c r="F494" s="2">
        <f t="shared" si="70"/>
        <v>7.215554463551997E-3</v>
      </c>
      <c r="G494" s="2">
        <f t="shared" si="70"/>
        <v>8.8593527041403181E-3</v>
      </c>
      <c r="H494" s="2">
        <f t="shared" si="67"/>
        <v>0.81445616903590368</v>
      </c>
      <c r="I494" s="2">
        <f t="shared" si="68"/>
        <v>44.88706770297231</v>
      </c>
    </row>
    <row r="495" spans="1:9" ht="13.5" x14ac:dyDescent="0.25">
      <c r="A495" s="3">
        <f>TITRES_STAT!B498</f>
        <v>42726</v>
      </c>
      <c r="B495" s="6">
        <f>TITRES_STAT!D498</f>
        <v>8.8638999999999992</v>
      </c>
      <c r="C495" s="2">
        <f t="shared" si="63"/>
        <v>6.0999999999999943E-3</v>
      </c>
      <c r="D495" s="2">
        <f t="shared" si="64"/>
        <v>6.0999999999999943E-3</v>
      </c>
      <c r="E495" s="2">
        <f t="shared" si="65"/>
        <v>0</v>
      </c>
      <c r="F495" s="2">
        <f t="shared" si="70"/>
        <v>7.1358720018697116E-3</v>
      </c>
      <c r="G495" s="2">
        <f t="shared" si="70"/>
        <v>8.2265417967017241E-3</v>
      </c>
      <c r="H495" s="2">
        <f t="shared" si="67"/>
        <v>0.86742062195936376</v>
      </c>
      <c r="I495" s="2">
        <f t="shared" si="68"/>
        <v>46.450200440072003</v>
      </c>
    </row>
    <row r="496" spans="1:9" ht="13.5" x14ac:dyDescent="0.25">
      <c r="A496" s="3">
        <f>TITRES_STAT!B499</f>
        <v>42727</v>
      </c>
      <c r="B496" s="6">
        <f>TITRES_STAT!D499</f>
        <v>8.8638999999999992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6.6261668588790184E-3</v>
      </c>
      <c r="G496" s="2">
        <f t="shared" si="70"/>
        <v>7.6389316683658868E-3</v>
      </c>
      <c r="H496" s="2">
        <f t="shared" si="67"/>
        <v>0.86742062195936387</v>
      </c>
      <c r="I496" s="2">
        <f t="shared" si="68"/>
        <v>46.45020044007201</v>
      </c>
    </row>
    <row r="497" spans="1:9" ht="13.5" x14ac:dyDescent="0.25">
      <c r="A497" s="3">
        <f>TITRES_STAT!B500</f>
        <v>42730</v>
      </c>
      <c r="B497" s="6">
        <f>TITRES_STAT!D500</f>
        <v>8.8024000000000004</v>
      </c>
      <c r="C497" s="2">
        <f t="shared" si="63"/>
        <v>-6.1499999999998778E-2</v>
      </c>
      <c r="D497" s="2">
        <f t="shared" si="64"/>
        <v>0</v>
      </c>
      <c r="E497" s="2">
        <f t="shared" si="65"/>
        <v>6.1499999999998778E-2</v>
      </c>
      <c r="F497" s="2">
        <f t="shared" si="70"/>
        <v>6.1528692261019462E-3</v>
      </c>
      <c r="G497" s="2">
        <f t="shared" si="70"/>
        <v>1.1486150834911094E-2</v>
      </c>
      <c r="H497" s="2">
        <f t="shared" si="67"/>
        <v>0.53567720940951502</v>
      </c>
      <c r="I497" s="2">
        <f t="shared" si="68"/>
        <v>34.88214880883001</v>
      </c>
    </row>
    <row r="498" spans="1:9" ht="13.5" x14ac:dyDescent="0.25">
      <c r="A498" s="3">
        <f>TITRES_STAT!B501</f>
        <v>42731</v>
      </c>
      <c r="B498" s="6">
        <f>TITRES_STAT!D501</f>
        <v>8.8577999999999992</v>
      </c>
      <c r="C498" s="2">
        <f t="shared" si="63"/>
        <v>5.5399999999998784E-2</v>
      </c>
      <c r="D498" s="2">
        <f t="shared" si="64"/>
        <v>5.5399999999998784E-2</v>
      </c>
      <c r="E498" s="2">
        <f t="shared" si="65"/>
        <v>0</v>
      </c>
      <c r="F498" s="2">
        <f t="shared" si="70"/>
        <v>9.6705214242374347E-3</v>
      </c>
      <c r="G498" s="2">
        <f t="shared" si="70"/>
        <v>1.0665711489560302E-2</v>
      </c>
      <c r="H498" s="2">
        <f t="shared" si="67"/>
        <v>0.9066925758964165</v>
      </c>
      <c r="I498" s="2">
        <f t="shared" si="68"/>
        <v>47.553160239801223</v>
      </c>
    </row>
    <row r="499" spans="1:9" ht="13.5" x14ac:dyDescent="0.25">
      <c r="A499" s="3">
        <f>TITRES_STAT!B502</f>
        <v>42732</v>
      </c>
      <c r="B499" s="6">
        <f>TITRES_STAT!D502</f>
        <v>8.8638999999999992</v>
      </c>
      <c r="C499" s="2">
        <f t="shared" si="63"/>
        <v>6.0999999999999943E-3</v>
      </c>
      <c r="D499" s="2">
        <f t="shared" si="64"/>
        <v>6.0999999999999943E-3</v>
      </c>
      <c r="E499" s="2">
        <f t="shared" si="65"/>
        <v>0</v>
      </c>
      <c r="F499" s="2">
        <f t="shared" si="70"/>
        <v>9.4154841796490456E-3</v>
      </c>
      <c r="G499" s="2">
        <f t="shared" si="70"/>
        <v>9.9038749545917078E-3</v>
      </c>
      <c r="H499" s="2">
        <f t="shared" si="67"/>
        <v>0.95068690010911028</v>
      </c>
      <c r="I499" s="2">
        <f t="shared" si="68"/>
        <v>48.736006791040339</v>
      </c>
    </row>
    <row r="500" spans="1:9" ht="13.5" x14ac:dyDescent="0.25">
      <c r="A500" s="3">
        <f>TITRES_STAT!B503</f>
        <v>42733</v>
      </c>
      <c r="B500" s="6">
        <f>TITRES_STAT!D503</f>
        <v>8.8638999999999992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8.7429495953883999E-3</v>
      </c>
      <c r="G500" s="2">
        <f t="shared" si="70"/>
        <v>9.1964553149780134E-3</v>
      </c>
      <c r="H500" s="2">
        <f t="shared" si="67"/>
        <v>0.95068690010911039</v>
      </c>
      <c r="I500" s="2">
        <f t="shared" si="68"/>
        <v>48.736006791040346</v>
      </c>
    </row>
    <row r="501" spans="1:9" ht="13.5" x14ac:dyDescent="0.25">
      <c r="A501" s="3">
        <f>TITRES_STAT!B504</f>
        <v>42734</v>
      </c>
      <c r="B501" s="6">
        <f>TITRES_STAT!D504</f>
        <v>8.8638999999999992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8.118453195717799E-3</v>
      </c>
      <c r="G501" s="2">
        <f t="shared" si="70"/>
        <v>8.5395656496224416E-3</v>
      </c>
      <c r="H501" s="2">
        <f t="shared" si="67"/>
        <v>0.95068690010911017</v>
      </c>
      <c r="I501" s="2">
        <f t="shared" si="68"/>
        <v>48.736006791040332</v>
      </c>
    </row>
    <row r="502" spans="1:9" ht="13.5" x14ac:dyDescent="0.25">
      <c r="A502" s="3">
        <f>TITRES_STAT!B505</f>
        <v>42737</v>
      </c>
      <c r="B502" s="6">
        <f>TITRES_STAT!D505</f>
        <v>8.9131999999999998</v>
      </c>
      <c r="C502" s="2">
        <f t="shared" si="63"/>
        <v>4.9300000000000566E-2</v>
      </c>
      <c r="D502" s="2">
        <f t="shared" si="64"/>
        <v>4.9300000000000566E-2</v>
      </c>
      <c r="E502" s="2">
        <f t="shared" si="65"/>
        <v>0</v>
      </c>
      <c r="F502" s="2">
        <f t="shared" si="70"/>
        <v>1.1059992253166567E-2</v>
      </c>
      <c r="G502" s="2">
        <f t="shared" si="70"/>
        <v>7.9295966746494098E-3</v>
      </c>
      <c r="H502" s="2">
        <f t="shared" si="67"/>
        <v>1.3947736192592117</v>
      </c>
      <c r="I502" s="2">
        <f t="shared" si="68"/>
        <v>58.242399533809156</v>
      </c>
    </row>
    <row r="503" spans="1:9" ht="13.5" x14ac:dyDescent="0.25">
      <c r="A503" s="3">
        <f>TITRES_STAT!B506</f>
        <v>42738</v>
      </c>
      <c r="B503" s="6">
        <f>TITRES_STAT!D506</f>
        <v>8.8638999999999992</v>
      </c>
      <c r="C503" s="2">
        <f t="shared" si="63"/>
        <v>-4.9300000000000566E-2</v>
      </c>
      <c r="D503" s="2">
        <f t="shared" si="64"/>
        <v>0</v>
      </c>
      <c r="E503" s="2">
        <f t="shared" si="65"/>
        <v>4.9300000000000566E-2</v>
      </c>
      <c r="F503" s="2">
        <f t="shared" si="70"/>
        <v>1.0269992806511811E-2</v>
      </c>
      <c r="G503" s="2">
        <f t="shared" si="70"/>
        <v>1.0884625483603064E-2</v>
      </c>
      <c r="H503" s="2">
        <f t="shared" si="67"/>
        <v>0.94353203258879648</v>
      </c>
      <c r="I503" s="2">
        <f t="shared" si="68"/>
        <v>48.547284879684028</v>
      </c>
    </row>
    <row r="504" spans="1:9" ht="13.5" x14ac:dyDescent="0.25">
      <c r="A504" s="3">
        <f>TITRES_STAT!B507</f>
        <v>42739</v>
      </c>
      <c r="B504" s="6">
        <f>TITRES_STAT!D507</f>
        <v>8.8024000000000004</v>
      </c>
      <c r="C504" s="2">
        <f t="shared" si="63"/>
        <v>-6.1499999999998778E-2</v>
      </c>
      <c r="D504" s="2">
        <f t="shared" si="64"/>
        <v>0</v>
      </c>
      <c r="E504" s="2">
        <f t="shared" si="65"/>
        <v>6.1499999999998778E-2</v>
      </c>
      <c r="F504" s="2">
        <f t="shared" si="70"/>
        <v>9.5364218917609687E-3</v>
      </c>
      <c r="G504" s="2">
        <f t="shared" si="70"/>
        <v>1.4500009377631328E-2</v>
      </c>
      <c r="H504" s="2">
        <f t="shared" si="67"/>
        <v>0.65768384305133498</v>
      </c>
      <c r="I504" s="2">
        <f t="shared" si="68"/>
        <v>39.674865976899547</v>
      </c>
    </row>
    <row r="505" spans="1:9" ht="13.5" x14ac:dyDescent="0.25">
      <c r="A505" s="3">
        <f>TITRES_STAT!B508</f>
        <v>42740</v>
      </c>
      <c r="B505" s="6">
        <f>TITRES_STAT!D508</f>
        <v>8.7838999999999992</v>
      </c>
      <c r="C505" s="2">
        <f t="shared" si="63"/>
        <v>-1.8500000000001293E-2</v>
      </c>
      <c r="D505" s="2">
        <f t="shared" si="64"/>
        <v>0</v>
      </c>
      <c r="E505" s="2">
        <f t="shared" si="65"/>
        <v>1.8500000000001293E-2</v>
      </c>
      <c r="F505" s="2">
        <f t="shared" si="70"/>
        <v>8.8552488994923274E-3</v>
      </c>
      <c r="G505" s="2">
        <f t="shared" si="70"/>
        <v>1.4785722993514896E-2</v>
      </c>
      <c r="H505" s="2">
        <f t="shared" si="67"/>
        <v>0.59890536995561805</v>
      </c>
      <c r="I505" s="2">
        <f t="shared" si="68"/>
        <v>37.457211740569875</v>
      </c>
    </row>
    <row r="506" spans="1:9" ht="13.5" x14ac:dyDescent="0.25">
      <c r="A506" s="3">
        <f>TITRES_STAT!B509</f>
        <v>42741</v>
      </c>
      <c r="B506" s="6">
        <f>TITRES_STAT!D509</f>
        <v>8.7838999999999992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8.2227311209571614E-3</v>
      </c>
      <c r="G506" s="2">
        <f t="shared" si="70"/>
        <v>1.3729599922549546E-2</v>
      </c>
      <c r="H506" s="2">
        <f t="shared" si="67"/>
        <v>0.59890536995561816</v>
      </c>
      <c r="I506" s="2">
        <f t="shared" si="68"/>
        <v>37.457211740569882</v>
      </c>
    </row>
    <row r="507" spans="1:9" ht="13.5" x14ac:dyDescent="0.25">
      <c r="A507" s="3">
        <f>TITRES_STAT!B510</f>
        <v>42744</v>
      </c>
      <c r="B507" s="6">
        <f>TITRES_STAT!D510</f>
        <v>8.8331</v>
      </c>
      <c r="C507" s="2">
        <f t="shared" si="63"/>
        <v>4.9200000000000799E-2</v>
      </c>
      <c r="D507" s="2">
        <f t="shared" si="64"/>
        <v>4.9200000000000799E-2</v>
      </c>
      <c r="E507" s="2">
        <f t="shared" si="65"/>
        <v>0</v>
      </c>
      <c r="F507" s="2">
        <f t="shared" si="70"/>
        <v>1.1149678898031706E-2</v>
      </c>
      <c r="G507" s="2">
        <f t="shared" si="70"/>
        <v>1.2748914213796007E-2</v>
      </c>
      <c r="H507" s="2">
        <f t="shared" si="67"/>
        <v>0.87455909664575848</v>
      </c>
      <c r="I507" s="2">
        <f t="shared" si="68"/>
        <v>46.654122465952156</v>
      </c>
    </row>
    <row r="508" spans="1:9" ht="13.5" x14ac:dyDescent="0.25">
      <c r="A508" s="3">
        <f>TITRES_STAT!B511</f>
        <v>42745</v>
      </c>
      <c r="B508" s="6">
        <f>TITRES_STAT!D511</f>
        <v>8.8331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1.0353273262458012E-2</v>
      </c>
      <c r="G508" s="2">
        <f t="shared" si="70"/>
        <v>1.1838277484239148E-2</v>
      </c>
      <c r="H508" s="2">
        <f t="shared" si="67"/>
        <v>0.87455909664575848</v>
      </c>
      <c r="I508" s="2">
        <f t="shared" si="68"/>
        <v>46.654122465952156</v>
      </c>
    </row>
    <row r="509" spans="1:9" ht="13.5" x14ac:dyDescent="0.25">
      <c r="A509" s="3">
        <f>TITRES_STAT!B512</f>
        <v>42746</v>
      </c>
      <c r="B509" s="6">
        <f>TITRES_STAT!D512</f>
        <v>8.8208000000000002</v>
      </c>
      <c r="C509" s="2">
        <f t="shared" si="63"/>
        <v>-1.2299999999999756E-2</v>
      </c>
      <c r="D509" s="2">
        <f t="shared" si="64"/>
        <v>0</v>
      </c>
      <c r="E509" s="2">
        <f t="shared" si="65"/>
        <v>1.2299999999999756E-2</v>
      </c>
      <c r="F509" s="2">
        <f t="shared" ref="F509:G524" si="71">((F508*13)+D509)/14</f>
        <v>9.6137537437110104E-3</v>
      </c>
      <c r="G509" s="2">
        <f t="shared" si="71"/>
        <v>1.1871257663936334E-2</v>
      </c>
      <c r="H509" s="2">
        <f t="shared" si="67"/>
        <v>0.8098344771773095</v>
      </c>
      <c r="I509" s="2">
        <f t="shared" si="68"/>
        <v>44.746328318397374</v>
      </c>
    </row>
    <row r="510" spans="1:9" ht="13.5" x14ac:dyDescent="0.25">
      <c r="A510" s="3">
        <f>TITRES_STAT!B513</f>
        <v>42747</v>
      </c>
      <c r="B510" s="6">
        <f>TITRES_STAT!D513</f>
        <v>8.8577999999999992</v>
      </c>
      <c r="C510" s="2">
        <f t="shared" si="63"/>
        <v>3.6999999999999034E-2</v>
      </c>
      <c r="D510" s="2">
        <f t="shared" si="64"/>
        <v>3.6999999999999034E-2</v>
      </c>
      <c r="E510" s="2">
        <f t="shared" si="65"/>
        <v>0</v>
      </c>
      <c r="F510" s="2">
        <f t="shared" si="71"/>
        <v>1.1569914190588726E-2</v>
      </c>
      <c r="G510" s="2">
        <f t="shared" si="71"/>
        <v>1.1023310687940881E-2</v>
      </c>
      <c r="H510" s="2">
        <f t="shared" si="67"/>
        <v>1.0495861468592924</v>
      </c>
      <c r="I510" s="2">
        <f t="shared" si="68"/>
        <v>51.209662422223047</v>
      </c>
    </row>
    <row r="511" spans="1:9" ht="13.5" x14ac:dyDescent="0.25">
      <c r="A511" s="3">
        <f>TITRES_STAT!B514</f>
        <v>42748</v>
      </c>
      <c r="B511" s="6">
        <f>TITRES_STAT!D514</f>
        <v>8.8577999999999992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1.0743491748403817E-2</v>
      </c>
      <c r="G511" s="2">
        <f t="shared" si="71"/>
        <v>1.0235931353087962E-2</v>
      </c>
      <c r="H511" s="2">
        <f t="shared" si="67"/>
        <v>1.0495861468592924</v>
      </c>
      <c r="I511" s="2">
        <f t="shared" si="68"/>
        <v>51.209662422223047</v>
      </c>
    </row>
    <row r="512" spans="1:9" ht="13.5" x14ac:dyDescent="0.25">
      <c r="A512" s="3">
        <f>TITRES_STAT!B515</f>
        <v>42751</v>
      </c>
      <c r="B512" s="6">
        <f>TITRES_STAT!D515</f>
        <v>8.8947000000000003</v>
      </c>
      <c r="C512" s="2">
        <f t="shared" si="63"/>
        <v>3.6900000000001043E-2</v>
      </c>
      <c r="D512" s="2">
        <f t="shared" si="64"/>
        <v>3.6900000000001043E-2</v>
      </c>
      <c r="E512" s="2">
        <f t="shared" si="65"/>
        <v>0</v>
      </c>
      <c r="F512" s="2">
        <f t="shared" si="71"/>
        <v>1.2611813766375048E-2</v>
      </c>
      <c r="G512" s="2">
        <f t="shared" si="71"/>
        <v>9.5047933992959653E-3</v>
      </c>
      <c r="H512" s="2">
        <f t="shared" si="67"/>
        <v>1.3268898372172113</v>
      </c>
      <c r="I512" s="2">
        <f t="shared" si="68"/>
        <v>57.02417948604193</v>
      </c>
    </row>
    <row r="513" spans="1:9" ht="13.5" x14ac:dyDescent="0.25">
      <c r="A513" s="3">
        <f>TITRES_STAT!B516</f>
        <v>42752</v>
      </c>
      <c r="B513" s="6">
        <f>TITRES_STAT!D516</f>
        <v>8.8947000000000003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1.1710969925919688E-2</v>
      </c>
      <c r="G513" s="2">
        <f t="shared" si="71"/>
        <v>8.82587958506054E-3</v>
      </c>
      <c r="H513" s="2">
        <f t="shared" si="67"/>
        <v>1.3268898372172113</v>
      </c>
      <c r="I513" s="2">
        <f t="shared" si="68"/>
        <v>57.02417948604193</v>
      </c>
    </row>
    <row r="514" spans="1:9" ht="13.5" x14ac:dyDescent="0.25">
      <c r="A514" s="3">
        <f>TITRES_STAT!B517</f>
        <v>42753</v>
      </c>
      <c r="B514" s="6">
        <f>TITRES_STAT!D517</f>
        <v>8.8947000000000003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1.0874472074068281E-2</v>
      </c>
      <c r="G514" s="2">
        <f t="shared" si="71"/>
        <v>8.1954596146990733E-3</v>
      </c>
      <c r="H514" s="2">
        <f t="shared" si="67"/>
        <v>1.3268898372172111</v>
      </c>
      <c r="I514" s="2">
        <f t="shared" si="68"/>
        <v>57.024179486041916</v>
      </c>
    </row>
    <row r="515" spans="1:9" ht="13.5" x14ac:dyDescent="0.25">
      <c r="A515" s="3">
        <f>TITRES_STAT!B518</f>
        <v>42754</v>
      </c>
      <c r="B515" s="6">
        <f>TITRES_STAT!D518</f>
        <v>8.9254999999999995</v>
      </c>
      <c r="C515" s="2">
        <f t="shared" ref="C515:C578" si="72">B515-B514</f>
        <v>3.0799999999999272E-2</v>
      </c>
      <c r="D515" s="2">
        <f t="shared" ref="D515:D578" si="73">IF(C515&gt;0,C515,0)</f>
        <v>3.0799999999999272E-2</v>
      </c>
      <c r="E515" s="2">
        <f t="shared" ref="E515:E578" si="74">IF(C515&lt;0,-C515,0)</f>
        <v>0</v>
      </c>
      <c r="F515" s="2">
        <f t="shared" si="71"/>
        <v>1.2297724068777636E-2</v>
      </c>
      <c r="G515" s="2">
        <f t="shared" si="71"/>
        <v>7.6100696422205681E-3</v>
      </c>
      <c r="H515" s="2">
        <f t="shared" si="67"/>
        <v>1.6159804899221974</v>
      </c>
      <c r="I515" s="2">
        <f t="shared" si="68"/>
        <v>61.773415212674571</v>
      </c>
    </row>
    <row r="516" spans="1:9" ht="13.5" x14ac:dyDescent="0.25">
      <c r="A516" s="3">
        <f>TITRES_STAT!B519</f>
        <v>42755</v>
      </c>
      <c r="B516" s="6">
        <f>TITRES_STAT!D519</f>
        <v>9.1100999999999992</v>
      </c>
      <c r="C516" s="2">
        <f t="shared" si="72"/>
        <v>0.18459999999999965</v>
      </c>
      <c r="D516" s="2">
        <f t="shared" si="73"/>
        <v>0.18459999999999965</v>
      </c>
      <c r="E516" s="2">
        <f t="shared" si="74"/>
        <v>0</v>
      </c>
      <c r="F516" s="2">
        <f t="shared" si="71"/>
        <v>2.4605029492436353E-2</v>
      </c>
      <c r="G516" s="2">
        <f t="shared" si="71"/>
        <v>7.0664932392048132E-3</v>
      </c>
      <c r="H516" s="2">
        <f t="shared" si="67"/>
        <v>3.4819292482907884</v>
      </c>
      <c r="I516" s="2">
        <f t="shared" si="68"/>
        <v>77.68817969669297</v>
      </c>
    </row>
    <row r="517" spans="1:9" ht="13.5" x14ac:dyDescent="0.25">
      <c r="A517" s="3">
        <f>TITRES_STAT!B520</f>
        <v>42758</v>
      </c>
      <c r="B517" s="6">
        <f>TITRES_STAT!D520</f>
        <v>8.9562000000000008</v>
      </c>
      <c r="C517" s="2">
        <f t="shared" si="72"/>
        <v>-0.15389999999999837</v>
      </c>
      <c r="D517" s="2">
        <f t="shared" si="73"/>
        <v>0</v>
      </c>
      <c r="E517" s="2">
        <f t="shared" si="74"/>
        <v>0.15389999999999837</v>
      </c>
      <c r="F517" s="2">
        <f t="shared" si="71"/>
        <v>2.2847527385833757E-2</v>
      </c>
      <c r="G517" s="2">
        <f t="shared" si="71"/>
        <v>1.7554600864975782E-2</v>
      </c>
      <c r="H517" s="2">
        <f t="shared" si="67"/>
        <v>1.3015122110476578</v>
      </c>
      <c r="I517" s="2">
        <f t="shared" si="68"/>
        <v>56.550306568010953</v>
      </c>
    </row>
    <row r="518" spans="1:9" ht="13.5" x14ac:dyDescent="0.25">
      <c r="A518" s="3">
        <f>TITRES_STAT!B521</f>
        <v>42759</v>
      </c>
      <c r="B518" s="6">
        <f>TITRES_STAT!D521</f>
        <v>9.0793999999999997</v>
      </c>
      <c r="C518" s="2">
        <f t="shared" si="72"/>
        <v>0.12319999999999887</v>
      </c>
      <c r="D518" s="2">
        <f t="shared" si="73"/>
        <v>0.12319999999999887</v>
      </c>
      <c r="E518" s="2">
        <f t="shared" si="74"/>
        <v>0</v>
      </c>
      <c r="F518" s="2">
        <f t="shared" si="71"/>
        <v>3.0015561143988408E-2</v>
      </c>
      <c r="G518" s="2">
        <f t="shared" si="71"/>
        <v>1.6300700803191799E-2</v>
      </c>
      <c r="H518" s="2">
        <f t="shared" si="67"/>
        <v>1.841366301141552</v>
      </c>
      <c r="I518" s="2">
        <f t="shared" si="68"/>
        <v>64.805664106094369</v>
      </c>
    </row>
    <row r="519" spans="1:9" ht="13.5" x14ac:dyDescent="0.25">
      <c r="A519" s="3">
        <f>TITRES_STAT!B522</f>
        <v>42760</v>
      </c>
      <c r="B519" s="6">
        <f>TITRES_STAT!D522</f>
        <v>9.0793999999999997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2.7871592490846381E-2</v>
      </c>
      <c r="G519" s="2">
        <f t="shared" si="71"/>
        <v>1.5136365031535242E-2</v>
      </c>
      <c r="H519" s="2">
        <f t="shared" si="67"/>
        <v>1.8413663011415522</v>
      </c>
      <c r="I519" s="2">
        <f t="shared" si="68"/>
        <v>64.805664106094383</v>
      </c>
    </row>
    <row r="520" spans="1:9" ht="13.5" x14ac:dyDescent="0.25">
      <c r="A520" s="3">
        <f>TITRES_STAT!B523</f>
        <v>42761</v>
      </c>
      <c r="B520" s="6">
        <f>TITRES_STAT!D523</f>
        <v>9.0609000000000002</v>
      </c>
      <c r="C520" s="2">
        <f t="shared" si="72"/>
        <v>-1.8499999999999517E-2</v>
      </c>
      <c r="D520" s="2">
        <f t="shared" si="73"/>
        <v>0</v>
      </c>
      <c r="E520" s="2">
        <f t="shared" si="74"/>
        <v>1.8499999999999517E-2</v>
      </c>
      <c r="F520" s="2">
        <f t="shared" si="71"/>
        <v>2.5880764455785927E-2</v>
      </c>
      <c r="G520" s="2">
        <f t="shared" si="71"/>
        <v>1.5376624672139834E-2</v>
      </c>
      <c r="H520" s="2">
        <f t="shared" si="67"/>
        <v>1.6831238979694965</v>
      </c>
      <c r="I520" s="2">
        <f t="shared" si="68"/>
        <v>62.730010315335477</v>
      </c>
    </row>
    <row r="521" spans="1:9" ht="13.5" x14ac:dyDescent="0.25">
      <c r="A521" s="3">
        <f>TITRES_STAT!B524</f>
        <v>42762</v>
      </c>
      <c r="B521" s="6">
        <f>TITRES_STAT!D524</f>
        <v>9.0424000000000007</v>
      </c>
      <c r="C521" s="2">
        <f t="shared" si="72"/>
        <v>-1.8499999999999517E-2</v>
      </c>
      <c r="D521" s="2">
        <f t="shared" si="73"/>
        <v>0</v>
      </c>
      <c r="E521" s="2">
        <f t="shared" si="74"/>
        <v>1.8499999999999517E-2</v>
      </c>
      <c r="F521" s="2">
        <f t="shared" si="71"/>
        <v>2.403213842322979E-2</v>
      </c>
      <c r="G521" s="2">
        <f t="shared" si="71"/>
        <v>1.5599722909844098E-2</v>
      </c>
      <c r="H521" s="2">
        <f t="shared" si="67"/>
        <v>1.5405490573210421</v>
      </c>
      <c r="I521" s="2">
        <f t="shared" si="68"/>
        <v>60.638429826091219</v>
      </c>
    </row>
    <row r="522" spans="1:9" ht="13.5" x14ac:dyDescent="0.25">
      <c r="A522" s="3">
        <f>TITRES_STAT!B525</f>
        <v>42765</v>
      </c>
      <c r="B522" s="6">
        <f>TITRES_STAT!D525</f>
        <v>9.0486000000000004</v>
      </c>
      <c r="C522" s="2">
        <f t="shared" si="72"/>
        <v>6.1999999999997613E-3</v>
      </c>
      <c r="D522" s="2">
        <f t="shared" si="73"/>
        <v>6.1999999999997613E-3</v>
      </c>
      <c r="E522" s="2">
        <f t="shared" si="74"/>
        <v>0</v>
      </c>
      <c r="F522" s="2">
        <f t="shared" si="71"/>
        <v>2.2758414250141933E-2</v>
      </c>
      <c r="G522" s="2">
        <f t="shared" si="71"/>
        <v>1.4485456987712376E-2</v>
      </c>
      <c r="H522" s="2">
        <f t="shared" si="67"/>
        <v>1.5711215924666571</v>
      </c>
      <c r="I522" s="2">
        <f t="shared" si="68"/>
        <v>61.106467973744095</v>
      </c>
    </row>
    <row r="523" spans="1:9" ht="13.5" x14ac:dyDescent="0.25">
      <c r="A523" s="3">
        <f>TITRES_STAT!B526</f>
        <v>42766</v>
      </c>
      <c r="B523" s="6">
        <f>TITRES_STAT!D526</f>
        <v>9.0486000000000004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2.1132813232274651E-2</v>
      </c>
      <c r="G523" s="2">
        <f t="shared" si="71"/>
        <v>1.3450781488590064E-2</v>
      </c>
      <c r="H523" s="2">
        <f t="shared" si="67"/>
        <v>1.5711215924666568</v>
      </c>
      <c r="I523" s="2">
        <f t="shared" si="68"/>
        <v>61.106467973744095</v>
      </c>
    </row>
    <row r="524" spans="1:9" ht="13.5" x14ac:dyDescent="0.25">
      <c r="A524" s="3">
        <f>TITRES_STAT!B527</f>
        <v>42767</v>
      </c>
      <c r="B524" s="6">
        <f>TITRES_STAT!D527</f>
        <v>9.0486000000000004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1.962332657282646E-2</v>
      </c>
      <c r="G524" s="2">
        <f t="shared" si="71"/>
        <v>1.2490011382262203E-2</v>
      </c>
      <c r="H524" s="2">
        <f t="shared" si="67"/>
        <v>1.5711215924666566</v>
      </c>
      <c r="I524" s="2">
        <f t="shared" si="68"/>
        <v>61.106467973744095</v>
      </c>
    </row>
    <row r="525" spans="1:9" ht="13.5" x14ac:dyDescent="0.25">
      <c r="A525" s="3">
        <f>TITRES_STAT!B528</f>
        <v>42768</v>
      </c>
      <c r="B525" s="6">
        <f>TITRES_STAT!D528</f>
        <v>9.0486000000000004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1.8221660389053141E-2</v>
      </c>
      <c r="G525" s="2">
        <f t="shared" si="75"/>
        <v>1.1597867712100616E-2</v>
      </c>
      <c r="H525" s="2">
        <f t="shared" si="67"/>
        <v>1.5711215924666568</v>
      </c>
      <c r="I525" s="2">
        <f t="shared" si="68"/>
        <v>61.106467973744095</v>
      </c>
    </row>
    <row r="526" spans="1:9" ht="13.5" x14ac:dyDescent="0.25">
      <c r="A526" s="3">
        <f>TITRES_STAT!B529</f>
        <v>42769</v>
      </c>
      <c r="B526" s="6">
        <f>TITRES_STAT!D529</f>
        <v>9.0486000000000004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1.6920113218406488E-2</v>
      </c>
      <c r="G526" s="2">
        <f t="shared" si="75"/>
        <v>1.0769448589807716E-2</v>
      </c>
      <c r="H526" s="2">
        <f t="shared" si="67"/>
        <v>1.5711215924666566</v>
      </c>
      <c r="I526" s="2">
        <f t="shared" si="68"/>
        <v>61.106467973744095</v>
      </c>
    </row>
    <row r="527" spans="1:9" ht="13.5" x14ac:dyDescent="0.25">
      <c r="A527" s="3">
        <f>TITRES_STAT!B530</f>
        <v>42772</v>
      </c>
      <c r="B527" s="6">
        <f>TITRES_STAT!D530</f>
        <v>9.1409000000000002</v>
      </c>
      <c r="C527" s="2">
        <f t="shared" si="72"/>
        <v>9.2299999999999827E-2</v>
      </c>
      <c r="D527" s="2">
        <f t="shared" si="73"/>
        <v>9.2299999999999827E-2</v>
      </c>
      <c r="E527" s="2">
        <f t="shared" si="74"/>
        <v>0</v>
      </c>
      <c r="F527" s="2">
        <f t="shared" si="75"/>
        <v>2.2304390845663154E-2</v>
      </c>
      <c r="G527" s="2">
        <f t="shared" si="75"/>
        <v>1.0000202261964308E-2</v>
      </c>
      <c r="H527" s="2">
        <f t="shared" si="67"/>
        <v>2.2303939721797161</v>
      </c>
      <c r="I527" s="2">
        <f t="shared" si="68"/>
        <v>69.044023465495528</v>
      </c>
    </row>
    <row r="528" spans="1:9" ht="13.5" x14ac:dyDescent="0.25">
      <c r="A528" s="3">
        <f>TITRES_STAT!B531</f>
        <v>42773</v>
      </c>
      <c r="B528" s="6">
        <f>TITRES_STAT!D531</f>
        <v>9.2332000000000001</v>
      </c>
      <c r="C528" s="2">
        <f t="shared" si="72"/>
        <v>9.2299999999999827E-2</v>
      </c>
      <c r="D528" s="2">
        <f t="shared" si="73"/>
        <v>9.2299999999999827E-2</v>
      </c>
      <c r="E528" s="2">
        <f t="shared" si="74"/>
        <v>0</v>
      </c>
      <c r="F528" s="2">
        <f t="shared" si="75"/>
        <v>2.7304077213830057E-2</v>
      </c>
      <c r="G528" s="2">
        <f t="shared" si="75"/>
        <v>9.2859021003954285E-3</v>
      </c>
      <c r="H528" s="2">
        <f t="shared" si="67"/>
        <v>2.9403796118707031</v>
      </c>
      <c r="I528" s="2">
        <f t="shared" si="68"/>
        <v>74.621734490062295</v>
      </c>
    </row>
    <row r="529" spans="1:9" ht="13.5" x14ac:dyDescent="0.25">
      <c r="A529" s="3">
        <f>TITRES_STAT!B532</f>
        <v>42774</v>
      </c>
      <c r="B529" s="6">
        <f>TITRES_STAT!D532</f>
        <v>8.9992999999999999</v>
      </c>
      <c r="C529" s="2">
        <f t="shared" si="72"/>
        <v>-0.23390000000000022</v>
      </c>
      <c r="D529" s="2">
        <f t="shared" si="73"/>
        <v>0</v>
      </c>
      <c r="E529" s="2">
        <f t="shared" si="74"/>
        <v>0.23390000000000022</v>
      </c>
      <c r="F529" s="2">
        <f t="shared" si="75"/>
        <v>2.5353785984270766E-2</v>
      </c>
      <c r="G529" s="2">
        <f t="shared" si="75"/>
        <v>2.5329766236081488E-2</v>
      </c>
      <c r="H529" s="2">
        <f t="shared" ref="H529:H592" si="76">F529/G529</f>
        <v>1.0009482814790081</v>
      </c>
      <c r="I529" s="2">
        <f t="shared" ref="I529:I592" si="77">IF(G529=0,100,100-(100/(1+H529)))</f>
        <v>50.0236958018302</v>
      </c>
    </row>
    <row r="530" spans="1:9" ht="13.5" x14ac:dyDescent="0.25">
      <c r="A530" s="3">
        <f>TITRES_STAT!B533</f>
        <v>42775</v>
      </c>
      <c r="B530" s="6">
        <f>TITRES_STAT!D533</f>
        <v>9.2209000000000003</v>
      </c>
      <c r="C530" s="2">
        <f t="shared" si="72"/>
        <v>0.22160000000000046</v>
      </c>
      <c r="D530" s="2">
        <f t="shared" si="73"/>
        <v>0.22160000000000046</v>
      </c>
      <c r="E530" s="2">
        <f t="shared" si="74"/>
        <v>0</v>
      </c>
      <c r="F530" s="2">
        <f t="shared" si="75"/>
        <v>3.9371372699680031E-2</v>
      </c>
      <c r="G530" s="2">
        <f t="shared" si="75"/>
        <v>2.3520497219218527E-2</v>
      </c>
      <c r="H530" s="2">
        <f t="shared" si="76"/>
        <v>1.6739175338312917</v>
      </c>
      <c r="I530" s="2">
        <f t="shared" si="77"/>
        <v>62.601688819955427</v>
      </c>
    </row>
    <row r="531" spans="1:9" ht="13.5" x14ac:dyDescent="0.25">
      <c r="A531" s="3">
        <f>TITRES_STAT!B534</f>
        <v>42776</v>
      </c>
      <c r="B531" s="6">
        <f>TITRES_STAT!D534</f>
        <v>9.2025000000000006</v>
      </c>
      <c r="C531" s="2">
        <f t="shared" si="72"/>
        <v>-1.839999999999975E-2</v>
      </c>
      <c r="D531" s="2">
        <f t="shared" si="73"/>
        <v>0</v>
      </c>
      <c r="E531" s="2">
        <f t="shared" si="74"/>
        <v>1.839999999999975E-2</v>
      </c>
      <c r="F531" s="2">
        <f t="shared" si="75"/>
        <v>3.6559131792560033E-2</v>
      </c>
      <c r="G531" s="2">
        <f t="shared" si="75"/>
        <v>2.3154747417845758E-2</v>
      </c>
      <c r="H531" s="2">
        <f t="shared" si="76"/>
        <v>1.5789043660387021</v>
      </c>
      <c r="I531" s="2">
        <f t="shared" si="77"/>
        <v>61.223843227035246</v>
      </c>
    </row>
    <row r="532" spans="1:9" ht="13.5" x14ac:dyDescent="0.25">
      <c r="A532" s="3">
        <f>TITRES_STAT!B535</f>
        <v>42779</v>
      </c>
      <c r="B532" s="6">
        <f>TITRES_STAT!D535</f>
        <v>9.1963000000000008</v>
      </c>
      <c r="C532" s="2">
        <f t="shared" si="72"/>
        <v>-6.1999999999997613E-3</v>
      </c>
      <c r="D532" s="2">
        <f t="shared" si="73"/>
        <v>0</v>
      </c>
      <c r="E532" s="2">
        <f t="shared" si="74"/>
        <v>6.1999999999997613E-3</v>
      </c>
      <c r="F532" s="2">
        <f t="shared" si="75"/>
        <v>3.3947765235948599E-2</v>
      </c>
      <c r="G532" s="2">
        <f t="shared" si="75"/>
        <v>2.1943694030856758E-2</v>
      </c>
      <c r="H532" s="2">
        <f t="shared" si="76"/>
        <v>1.5470396729106763</v>
      </c>
      <c r="I532" s="2">
        <f t="shared" si="77"/>
        <v>60.738734828687157</v>
      </c>
    </row>
    <row r="533" spans="1:9" ht="13.5" x14ac:dyDescent="0.25">
      <c r="A533" s="3">
        <f>TITRES_STAT!B536</f>
        <v>42780</v>
      </c>
      <c r="B533" s="6">
        <f>TITRES_STAT!D536</f>
        <v>9.1716999999999995</v>
      </c>
      <c r="C533" s="2">
        <f t="shared" si="72"/>
        <v>-2.4600000000001288E-2</v>
      </c>
      <c r="D533" s="2">
        <f t="shared" si="73"/>
        <v>0</v>
      </c>
      <c r="E533" s="2">
        <f t="shared" si="74"/>
        <v>2.4600000000001288E-2</v>
      </c>
      <c r="F533" s="2">
        <f t="shared" si="75"/>
        <v>3.1522924861952274E-2</v>
      </c>
      <c r="G533" s="2">
        <f t="shared" si="75"/>
        <v>2.2133430171509937E-2</v>
      </c>
      <c r="H533" s="2">
        <f t="shared" si="76"/>
        <v>1.4242223016353091</v>
      </c>
      <c r="I533" s="2">
        <f t="shared" si="77"/>
        <v>58.749657598421173</v>
      </c>
    </row>
    <row r="534" spans="1:9" ht="13.5" x14ac:dyDescent="0.25">
      <c r="A534" s="3">
        <f>TITRES_STAT!B537</f>
        <v>42781</v>
      </c>
      <c r="B534" s="6">
        <f>TITRES_STAT!D537</f>
        <v>9.1654999999999998</v>
      </c>
      <c r="C534" s="2">
        <f t="shared" si="72"/>
        <v>-6.1999999999997613E-3</v>
      </c>
      <c r="D534" s="2">
        <f t="shared" si="73"/>
        <v>0</v>
      </c>
      <c r="E534" s="2">
        <f t="shared" si="74"/>
        <v>6.1999999999997613E-3</v>
      </c>
      <c r="F534" s="2">
        <f t="shared" si="75"/>
        <v>2.9271287371812827E-2</v>
      </c>
      <c r="G534" s="2">
        <f t="shared" si="75"/>
        <v>2.0995328016402064E-2</v>
      </c>
      <c r="H534" s="2">
        <f t="shared" si="76"/>
        <v>1.3941809982175739</v>
      </c>
      <c r="I534" s="2">
        <f t="shared" si="77"/>
        <v>58.232063459509426</v>
      </c>
    </row>
    <row r="535" spans="1:9" ht="13.5" x14ac:dyDescent="0.25">
      <c r="A535" s="3">
        <f>TITRES_STAT!B538</f>
        <v>42782</v>
      </c>
      <c r="B535" s="6">
        <f>TITRES_STAT!D538</f>
        <v>9.0793999999999997</v>
      </c>
      <c r="C535" s="2">
        <f t="shared" si="72"/>
        <v>-8.6100000000000065E-2</v>
      </c>
      <c r="D535" s="2">
        <f t="shared" si="73"/>
        <v>0</v>
      </c>
      <c r="E535" s="2">
        <f t="shared" si="74"/>
        <v>8.6100000000000065E-2</v>
      </c>
      <c r="F535" s="2">
        <f t="shared" si="75"/>
        <v>2.7180481130969054E-2</v>
      </c>
      <c r="G535" s="2">
        <f t="shared" si="75"/>
        <v>2.5645661729516208E-2</v>
      </c>
      <c r="H535" s="2">
        <f t="shared" si="76"/>
        <v>1.0598471358485706</v>
      </c>
      <c r="I535" s="2">
        <f t="shared" si="77"/>
        <v>51.452708184190477</v>
      </c>
    </row>
    <row r="536" spans="1:9" ht="13.5" x14ac:dyDescent="0.25">
      <c r="A536" s="3">
        <f>TITRES_STAT!B539</f>
        <v>42783</v>
      </c>
      <c r="B536" s="6">
        <f>TITRES_STAT!D539</f>
        <v>9.1593999999999998</v>
      </c>
      <c r="C536" s="2">
        <f t="shared" si="72"/>
        <v>8.0000000000000071E-2</v>
      </c>
      <c r="D536" s="2">
        <f t="shared" si="73"/>
        <v>8.0000000000000071E-2</v>
      </c>
      <c r="E536" s="2">
        <f t="shared" si="74"/>
        <v>0</v>
      </c>
      <c r="F536" s="2">
        <f t="shared" si="75"/>
        <v>3.0953303907328415E-2</v>
      </c>
      <c r="G536" s="2">
        <f t="shared" si="75"/>
        <v>2.3813828748836478E-2</v>
      </c>
      <c r="H536" s="2">
        <f t="shared" si="76"/>
        <v>1.2998037499048012</v>
      </c>
      <c r="I536" s="2">
        <f t="shared" si="77"/>
        <v>56.51802898219492</v>
      </c>
    </row>
    <row r="537" spans="1:9" ht="13.5" x14ac:dyDescent="0.25">
      <c r="A537" s="3">
        <f>TITRES_STAT!B540</f>
        <v>42786</v>
      </c>
      <c r="B537" s="6">
        <f>TITRES_STAT!D540</f>
        <v>9.0793999999999997</v>
      </c>
      <c r="C537" s="2">
        <f t="shared" si="72"/>
        <v>-8.0000000000000071E-2</v>
      </c>
      <c r="D537" s="2">
        <f t="shared" si="73"/>
        <v>0</v>
      </c>
      <c r="E537" s="2">
        <f t="shared" si="74"/>
        <v>8.0000000000000071E-2</v>
      </c>
      <c r="F537" s="2">
        <f t="shared" si="75"/>
        <v>2.8742353628233526E-2</v>
      </c>
      <c r="G537" s="2">
        <f t="shared" si="75"/>
        <v>2.7827126695348165E-2</v>
      </c>
      <c r="H537" s="2">
        <f t="shared" si="76"/>
        <v>1.0328897389552749</v>
      </c>
      <c r="I537" s="2">
        <f t="shared" si="77"/>
        <v>50.80894055208762</v>
      </c>
    </row>
    <row r="538" spans="1:9" ht="13.5" x14ac:dyDescent="0.25">
      <c r="A538" s="3">
        <f>TITRES_STAT!B541</f>
        <v>42787</v>
      </c>
      <c r="B538" s="6">
        <f>TITRES_STAT!D541</f>
        <v>9.1039999999999992</v>
      </c>
      <c r="C538" s="2">
        <f t="shared" si="72"/>
        <v>2.4599999999999511E-2</v>
      </c>
      <c r="D538" s="2">
        <f t="shared" si="73"/>
        <v>2.4599999999999511E-2</v>
      </c>
      <c r="E538" s="2">
        <f t="shared" si="74"/>
        <v>0</v>
      </c>
      <c r="F538" s="2">
        <f t="shared" si="75"/>
        <v>2.8446471226216814E-2</v>
      </c>
      <c r="G538" s="2">
        <f t="shared" si="75"/>
        <v>2.583947478853758E-2</v>
      </c>
      <c r="H538" s="2">
        <f t="shared" si="76"/>
        <v>1.100892005701126</v>
      </c>
      <c r="I538" s="2">
        <f t="shared" si="77"/>
        <v>52.401170679581298</v>
      </c>
    </row>
    <row r="539" spans="1:9" ht="13.5" x14ac:dyDescent="0.25">
      <c r="A539" s="3">
        <f>TITRES_STAT!B542</f>
        <v>42788</v>
      </c>
      <c r="B539" s="6">
        <f>TITRES_STAT!D542</f>
        <v>8.9870000000000001</v>
      </c>
      <c r="C539" s="2">
        <f t="shared" si="72"/>
        <v>-0.1169999999999991</v>
      </c>
      <c r="D539" s="2">
        <f t="shared" si="73"/>
        <v>0</v>
      </c>
      <c r="E539" s="2">
        <f t="shared" si="74"/>
        <v>0.1169999999999991</v>
      </c>
      <c r="F539" s="2">
        <f t="shared" si="75"/>
        <v>2.6414580424344185E-2</v>
      </c>
      <c r="G539" s="2">
        <f t="shared" si="75"/>
        <v>3.2350940875070545E-2</v>
      </c>
      <c r="H539" s="2">
        <f t="shared" si="76"/>
        <v>0.81650114988461164</v>
      </c>
      <c r="I539" s="2">
        <f t="shared" si="77"/>
        <v>44.949112745482026</v>
      </c>
    </row>
    <row r="540" spans="1:9" ht="13.5" x14ac:dyDescent="0.25">
      <c r="A540" s="3">
        <f>TITRES_STAT!B543</f>
        <v>42789</v>
      </c>
      <c r="B540" s="6">
        <f>TITRES_STAT!D543</f>
        <v>9.0486000000000004</v>
      </c>
      <c r="C540" s="2">
        <f t="shared" si="72"/>
        <v>6.1600000000000321E-2</v>
      </c>
      <c r="D540" s="2">
        <f t="shared" si="73"/>
        <v>6.1600000000000321E-2</v>
      </c>
      <c r="E540" s="2">
        <f t="shared" si="74"/>
        <v>0</v>
      </c>
      <c r="F540" s="2">
        <f t="shared" si="75"/>
        <v>2.8927824679748193E-2</v>
      </c>
      <c r="G540" s="2">
        <f t="shared" si="75"/>
        <v>3.0040159383994076E-2</v>
      </c>
      <c r="H540" s="2">
        <f t="shared" si="76"/>
        <v>0.962971744256505</v>
      </c>
      <c r="I540" s="2">
        <f t="shared" si="77"/>
        <v>49.056831667296365</v>
      </c>
    </row>
    <row r="541" spans="1:9" ht="13.5" x14ac:dyDescent="0.25">
      <c r="A541" s="3">
        <f>TITRES_STAT!B544</f>
        <v>42790</v>
      </c>
      <c r="B541" s="6">
        <f>TITRES_STAT!D544</f>
        <v>8.9870000000000001</v>
      </c>
      <c r="C541" s="2">
        <f t="shared" si="72"/>
        <v>-6.1600000000000321E-2</v>
      </c>
      <c r="D541" s="2">
        <f t="shared" si="73"/>
        <v>0</v>
      </c>
      <c r="E541" s="2">
        <f t="shared" si="74"/>
        <v>6.1600000000000321E-2</v>
      </c>
      <c r="F541" s="2">
        <f t="shared" ref="F541:G556" si="78">((F540*13)+D541)/14</f>
        <v>2.6861551488337607E-2</v>
      </c>
      <c r="G541" s="2">
        <f t="shared" si="78"/>
        <v>3.2294433713708812E-2</v>
      </c>
      <c r="H541" s="2">
        <f t="shared" si="76"/>
        <v>0.83177032074524426</v>
      </c>
      <c r="I541" s="2">
        <f t="shared" si="77"/>
        <v>45.40800292073974</v>
      </c>
    </row>
    <row r="542" spans="1:9" ht="13.5" x14ac:dyDescent="0.25">
      <c r="A542" s="3">
        <f>TITRES_STAT!B545</f>
        <v>42793</v>
      </c>
      <c r="B542" s="6">
        <f>TITRES_STAT!D545</f>
        <v>8.9870000000000001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2.4942869239170634E-2</v>
      </c>
      <c r="G542" s="2">
        <f t="shared" si="78"/>
        <v>2.9987688448443899E-2</v>
      </c>
      <c r="H542" s="2">
        <f t="shared" si="76"/>
        <v>0.83177032074524415</v>
      </c>
      <c r="I542" s="2">
        <f t="shared" si="77"/>
        <v>45.40800292073974</v>
      </c>
    </row>
    <row r="543" spans="1:9" ht="13.5" x14ac:dyDescent="0.25">
      <c r="A543" s="3">
        <f>TITRES_STAT!B546</f>
        <v>42794</v>
      </c>
      <c r="B543" s="6">
        <f>TITRES_STAT!D546</f>
        <v>8.8947000000000003</v>
      </c>
      <c r="C543" s="2">
        <f t="shared" si="72"/>
        <v>-9.2299999999999827E-2</v>
      </c>
      <c r="D543" s="2">
        <f t="shared" si="73"/>
        <v>0</v>
      </c>
      <c r="E543" s="2">
        <f t="shared" si="74"/>
        <v>9.2299999999999827E-2</v>
      </c>
      <c r="F543" s="2">
        <f t="shared" si="78"/>
        <v>2.3161235722087021E-2</v>
      </c>
      <c r="G543" s="2">
        <f t="shared" si="78"/>
        <v>3.4438567844983607E-2</v>
      </c>
      <c r="H543" s="2">
        <f t="shared" si="76"/>
        <v>0.67253771487657066</v>
      </c>
      <c r="I543" s="2">
        <f t="shared" si="77"/>
        <v>40.21061581419719</v>
      </c>
    </row>
    <row r="544" spans="1:9" ht="13.5" x14ac:dyDescent="0.25">
      <c r="A544" s="3">
        <f>TITRES_STAT!B547</f>
        <v>42795</v>
      </c>
      <c r="B544" s="6">
        <f>TITRES_STAT!D547</f>
        <v>8.9870000000000001</v>
      </c>
      <c r="C544" s="2">
        <f t="shared" si="72"/>
        <v>9.2299999999999827E-2</v>
      </c>
      <c r="D544" s="2">
        <f t="shared" si="73"/>
        <v>9.2299999999999827E-2</v>
      </c>
      <c r="E544" s="2">
        <f t="shared" si="74"/>
        <v>0</v>
      </c>
      <c r="F544" s="2">
        <f t="shared" si="78"/>
        <v>2.8099718884795077E-2</v>
      </c>
      <c r="G544" s="2">
        <f t="shared" si="78"/>
        <v>3.1978670141770492E-2</v>
      </c>
      <c r="H544" s="2">
        <f t="shared" si="76"/>
        <v>0.87870192100612921</v>
      </c>
      <c r="I544" s="2">
        <f t="shared" si="77"/>
        <v>46.771758264639708</v>
      </c>
    </row>
    <row r="545" spans="1:9" ht="13.5" x14ac:dyDescent="0.25">
      <c r="A545" s="3">
        <f>TITRES_STAT!B548</f>
        <v>42796</v>
      </c>
      <c r="B545" s="6">
        <f>TITRES_STAT!D548</f>
        <v>8.8947000000000003</v>
      </c>
      <c r="C545" s="2">
        <f t="shared" si="72"/>
        <v>-9.2299999999999827E-2</v>
      </c>
      <c r="D545" s="2">
        <f t="shared" si="73"/>
        <v>0</v>
      </c>
      <c r="E545" s="2">
        <f t="shared" si="74"/>
        <v>9.2299999999999827E-2</v>
      </c>
      <c r="F545" s="2">
        <f t="shared" si="78"/>
        <v>2.6092596107309712E-2</v>
      </c>
      <c r="G545" s="2">
        <f t="shared" si="78"/>
        <v>3.6287336560215447E-2</v>
      </c>
      <c r="H545" s="2">
        <f t="shared" si="76"/>
        <v>0.7190551465250552</v>
      </c>
      <c r="I545" s="2">
        <f t="shared" si="77"/>
        <v>41.82850957274831</v>
      </c>
    </row>
    <row r="546" spans="1:9" ht="13.5" x14ac:dyDescent="0.25">
      <c r="A546" s="3">
        <f>TITRES_STAT!B549</f>
        <v>42797</v>
      </c>
      <c r="B546" s="6">
        <f>TITRES_STAT!D549</f>
        <v>8.9008000000000003</v>
      </c>
      <c r="C546" s="2">
        <f t="shared" si="72"/>
        <v>6.0999999999999943E-3</v>
      </c>
      <c r="D546" s="2">
        <f t="shared" si="73"/>
        <v>6.0999999999999943E-3</v>
      </c>
      <c r="E546" s="2">
        <f t="shared" si="74"/>
        <v>0</v>
      </c>
      <c r="F546" s="2">
        <f t="shared" si="78"/>
        <v>2.4664553528216164E-2</v>
      </c>
      <c r="G546" s="2">
        <f t="shared" si="78"/>
        <v>3.3695383948771487E-2</v>
      </c>
      <c r="H546" s="2">
        <f t="shared" si="76"/>
        <v>0.73198612503465532</v>
      </c>
      <c r="I546" s="2">
        <f t="shared" si="77"/>
        <v>42.262816916042503</v>
      </c>
    </row>
    <row r="547" spans="1:9" ht="13.5" x14ac:dyDescent="0.25">
      <c r="A547" s="3">
        <f>TITRES_STAT!B550</f>
        <v>42800</v>
      </c>
      <c r="B547" s="6">
        <f>TITRES_STAT!D550</f>
        <v>8.8638999999999992</v>
      </c>
      <c r="C547" s="2">
        <f t="shared" si="72"/>
        <v>-3.6900000000001043E-2</v>
      </c>
      <c r="D547" s="2">
        <f t="shared" si="73"/>
        <v>0</v>
      </c>
      <c r="E547" s="2">
        <f t="shared" si="74"/>
        <v>3.6900000000001043E-2</v>
      </c>
      <c r="F547" s="2">
        <f t="shared" si="78"/>
        <v>2.2902799704772152E-2</v>
      </c>
      <c r="G547" s="2">
        <f t="shared" si="78"/>
        <v>3.392428509528788E-2</v>
      </c>
      <c r="H547" s="2">
        <f t="shared" si="76"/>
        <v>0.67511517605873961</v>
      </c>
      <c r="I547" s="2">
        <f t="shared" si="77"/>
        <v>40.302612364074598</v>
      </c>
    </row>
    <row r="548" spans="1:9" ht="13.5" x14ac:dyDescent="0.25">
      <c r="A548" s="3">
        <f>TITRES_STAT!B551</f>
        <v>42801</v>
      </c>
      <c r="B548" s="6">
        <f>TITRES_STAT!D551</f>
        <v>8.9254999999999995</v>
      </c>
      <c r="C548" s="2">
        <f t="shared" si="72"/>
        <v>6.1600000000000321E-2</v>
      </c>
      <c r="D548" s="2">
        <f t="shared" si="73"/>
        <v>6.1600000000000321E-2</v>
      </c>
      <c r="E548" s="2">
        <f t="shared" si="74"/>
        <v>0</v>
      </c>
      <c r="F548" s="2">
        <f t="shared" si="78"/>
        <v>2.5666885440145591E-2</v>
      </c>
      <c r="G548" s="2">
        <f t="shared" si="78"/>
        <v>3.1501121874195889E-2</v>
      </c>
      <c r="H548" s="2">
        <f t="shared" si="76"/>
        <v>0.81479274111728039</v>
      </c>
      <c r="I548" s="2">
        <f t="shared" si="77"/>
        <v>44.897288966212848</v>
      </c>
    </row>
    <row r="549" spans="1:9" ht="13.5" x14ac:dyDescent="0.25">
      <c r="A549" s="3">
        <f>TITRES_STAT!B552</f>
        <v>42802</v>
      </c>
      <c r="B549" s="6">
        <f>TITRES_STAT!D552</f>
        <v>8.9131999999999998</v>
      </c>
      <c r="C549" s="2">
        <f t="shared" si="72"/>
        <v>-1.2299999999999756E-2</v>
      </c>
      <c r="D549" s="2">
        <f t="shared" si="73"/>
        <v>0</v>
      </c>
      <c r="E549" s="2">
        <f t="shared" si="74"/>
        <v>1.2299999999999756E-2</v>
      </c>
      <c r="F549" s="2">
        <f t="shared" si="78"/>
        <v>2.3833536480135191E-2</v>
      </c>
      <c r="G549" s="2">
        <f t="shared" si="78"/>
        <v>3.0129613168896167E-2</v>
      </c>
      <c r="H549" s="2">
        <f t="shared" si="76"/>
        <v>0.79103360360229813</v>
      </c>
      <c r="I549" s="2">
        <f t="shared" si="77"/>
        <v>44.166318376790677</v>
      </c>
    </row>
    <row r="550" spans="1:9" ht="13.5" x14ac:dyDescent="0.25">
      <c r="A550" s="3">
        <f>TITRES_STAT!B553</f>
        <v>42803</v>
      </c>
      <c r="B550" s="6">
        <f>TITRES_STAT!D553</f>
        <v>8.9254999999999995</v>
      </c>
      <c r="C550" s="2">
        <f t="shared" si="72"/>
        <v>1.2299999999999756E-2</v>
      </c>
      <c r="D550" s="2">
        <f t="shared" si="73"/>
        <v>1.2299999999999756E-2</v>
      </c>
      <c r="E550" s="2">
        <f t="shared" si="74"/>
        <v>0</v>
      </c>
      <c r="F550" s="2">
        <f t="shared" si="78"/>
        <v>2.3009712445839801E-2</v>
      </c>
      <c r="G550" s="2">
        <f t="shared" si="78"/>
        <v>2.7977497942546441E-2</v>
      </c>
      <c r="H550" s="2">
        <f t="shared" si="76"/>
        <v>0.82243639131317958</v>
      </c>
      <c r="I550" s="2">
        <f t="shared" si="77"/>
        <v>45.128400378383724</v>
      </c>
    </row>
    <row r="551" spans="1:9" ht="13.5" x14ac:dyDescent="0.25">
      <c r="A551" s="3">
        <f>TITRES_STAT!B554</f>
        <v>42804</v>
      </c>
      <c r="B551" s="6">
        <f>TITRES_STAT!D554</f>
        <v>8.8638999999999992</v>
      </c>
      <c r="C551" s="2">
        <f t="shared" si="72"/>
        <v>-6.1600000000000321E-2</v>
      </c>
      <c r="D551" s="2">
        <f t="shared" si="73"/>
        <v>0</v>
      </c>
      <c r="E551" s="2">
        <f t="shared" si="74"/>
        <v>6.1600000000000321E-2</v>
      </c>
      <c r="F551" s="2">
        <f t="shared" si="78"/>
        <v>2.1366161556851244E-2</v>
      </c>
      <c r="G551" s="2">
        <f t="shared" si="78"/>
        <v>3.0379105232364572E-2</v>
      </c>
      <c r="H551" s="2">
        <f t="shared" si="76"/>
        <v>0.70331767158463465</v>
      </c>
      <c r="I551" s="2">
        <f t="shared" si="77"/>
        <v>41.291045312194903</v>
      </c>
    </row>
    <row r="552" spans="1:9" ht="13.5" x14ac:dyDescent="0.25">
      <c r="A552" s="3">
        <f>TITRES_STAT!B555</f>
        <v>42807</v>
      </c>
      <c r="B552" s="6">
        <f>TITRES_STAT!D555</f>
        <v>8.9254999999999995</v>
      </c>
      <c r="C552" s="2">
        <f t="shared" si="72"/>
        <v>6.1600000000000321E-2</v>
      </c>
      <c r="D552" s="2">
        <f t="shared" si="73"/>
        <v>6.1600000000000321E-2</v>
      </c>
      <c r="E552" s="2">
        <f t="shared" si="74"/>
        <v>0</v>
      </c>
      <c r="F552" s="2">
        <f t="shared" si="78"/>
        <v>2.4240007159933321E-2</v>
      </c>
      <c r="G552" s="2">
        <f t="shared" si="78"/>
        <v>2.820916914433853E-2</v>
      </c>
      <c r="H552" s="2">
        <f t="shared" si="76"/>
        <v>0.85929532471884928</v>
      </c>
      <c r="I552" s="2">
        <f t="shared" si="77"/>
        <v>46.216182727657127</v>
      </c>
    </row>
    <row r="553" spans="1:9" ht="13.5" x14ac:dyDescent="0.25">
      <c r="A553" s="3">
        <f>TITRES_STAT!B556</f>
        <v>42808</v>
      </c>
      <c r="B553" s="6">
        <f>TITRES_STAT!D556</f>
        <v>8.9254999999999995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2.2508578077080944E-2</v>
      </c>
      <c r="G553" s="2">
        <f t="shared" si="78"/>
        <v>2.6194228491171489E-2</v>
      </c>
      <c r="H553" s="2">
        <f t="shared" si="76"/>
        <v>0.85929532471884951</v>
      </c>
      <c r="I553" s="2">
        <f t="shared" si="77"/>
        <v>46.216182727657134</v>
      </c>
    </row>
    <row r="554" spans="1:9" ht="13.5" x14ac:dyDescent="0.25">
      <c r="A554" s="3">
        <f>TITRES_STAT!B557</f>
        <v>42809</v>
      </c>
      <c r="B554" s="6">
        <f>TITRES_STAT!D557</f>
        <v>8.9254999999999995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2.0900822500146594E-2</v>
      </c>
      <c r="G554" s="2">
        <f t="shared" si="78"/>
        <v>2.4323212170373525E-2</v>
      </c>
      <c r="H554" s="2">
        <f t="shared" si="76"/>
        <v>0.85929532471884962</v>
      </c>
      <c r="I554" s="2">
        <f t="shared" si="77"/>
        <v>46.216182727657134</v>
      </c>
    </row>
    <row r="555" spans="1:9" ht="13.5" x14ac:dyDescent="0.25">
      <c r="A555" s="3">
        <f>TITRES_STAT!B558</f>
        <v>42810</v>
      </c>
      <c r="B555" s="6">
        <f>TITRES_STAT!D558</f>
        <v>8.8947000000000003</v>
      </c>
      <c r="C555" s="2">
        <f t="shared" si="72"/>
        <v>-3.0799999999999272E-2</v>
      </c>
      <c r="D555" s="2">
        <f t="shared" si="73"/>
        <v>0</v>
      </c>
      <c r="E555" s="2">
        <f t="shared" si="74"/>
        <v>3.0799999999999272E-2</v>
      </c>
      <c r="F555" s="2">
        <f t="shared" si="78"/>
        <v>1.940790660727898E-2</v>
      </c>
      <c r="G555" s="2">
        <f t="shared" si="78"/>
        <v>2.4785839872489647E-2</v>
      </c>
      <c r="H555" s="2">
        <f t="shared" si="76"/>
        <v>0.78302396477676939</v>
      </c>
      <c r="I555" s="2">
        <f t="shared" si="77"/>
        <v>43.915504235794288</v>
      </c>
    </row>
    <row r="556" spans="1:9" ht="13.5" x14ac:dyDescent="0.25">
      <c r="A556" s="3">
        <f>TITRES_STAT!B559</f>
        <v>42811</v>
      </c>
      <c r="B556" s="6">
        <f>TITRES_STAT!D559</f>
        <v>8.8947000000000003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1.802162756390191E-2</v>
      </c>
      <c r="G556" s="2">
        <f t="shared" si="78"/>
        <v>2.3015422738740385E-2</v>
      </c>
      <c r="H556" s="2">
        <f t="shared" si="76"/>
        <v>0.78302396477676939</v>
      </c>
      <c r="I556" s="2">
        <f t="shared" si="77"/>
        <v>43.915504235794288</v>
      </c>
    </row>
    <row r="557" spans="1:9" ht="13.5" x14ac:dyDescent="0.25">
      <c r="A557" s="3">
        <f>TITRES_STAT!B560</f>
        <v>42815</v>
      </c>
      <c r="B557" s="6">
        <f>TITRES_STAT!D560</f>
        <v>8.8638999999999992</v>
      </c>
      <c r="C557" s="2">
        <f t="shared" si="72"/>
        <v>-3.0800000000001049E-2</v>
      </c>
      <c r="D557" s="2">
        <f t="shared" si="73"/>
        <v>0</v>
      </c>
      <c r="E557" s="2">
        <f t="shared" si="74"/>
        <v>3.0800000000001049E-2</v>
      </c>
      <c r="F557" s="2">
        <f t="shared" ref="F557:G572" si="79">((F556*13)+D557)/14</f>
        <v>1.6734368452194632E-2</v>
      </c>
      <c r="G557" s="2">
        <f t="shared" si="79"/>
        <v>2.3571463971687575E-2</v>
      </c>
      <c r="H557" s="2">
        <f t="shared" si="76"/>
        <v>0.70994183782113862</v>
      </c>
      <c r="I557" s="2">
        <f t="shared" si="77"/>
        <v>41.518478706022464</v>
      </c>
    </row>
    <row r="558" spans="1:9" ht="13.5" x14ac:dyDescent="0.25">
      <c r="A558" s="3">
        <f>TITRES_STAT!B561</f>
        <v>42816</v>
      </c>
      <c r="B558" s="6">
        <f>TITRES_STAT!D561</f>
        <v>8.8638999999999992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1.5539056419895015E-2</v>
      </c>
      <c r="G558" s="2">
        <f t="shared" si="79"/>
        <v>2.1887787973709889E-2</v>
      </c>
      <c r="H558" s="2">
        <f t="shared" si="76"/>
        <v>0.70994183782113862</v>
      </c>
      <c r="I558" s="2">
        <f t="shared" si="77"/>
        <v>41.518478706022464</v>
      </c>
    </row>
    <row r="559" spans="1:9" ht="13.5" x14ac:dyDescent="0.25">
      <c r="A559" s="3">
        <f>TITRES_STAT!B562</f>
        <v>42817</v>
      </c>
      <c r="B559" s="6">
        <f>TITRES_STAT!D562</f>
        <v>8.8331</v>
      </c>
      <c r="C559" s="2">
        <f t="shared" si="72"/>
        <v>-3.0799999999999272E-2</v>
      </c>
      <c r="D559" s="2">
        <f t="shared" si="73"/>
        <v>0</v>
      </c>
      <c r="E559" s="2">
        <f t="shared" si="74"/>
        <v>3.0799999999999272E-2</v>
      </c>
      <c r="F559" s="2">
        <f t="shared" si="79"/>
        <v>1.4429123818473943E-2</v>
      </c>
      <c r="G559" s="2">
        <f t="shared" si="79"/>
        <v>2.2524374547016276E-2</v>
      </c>
      <c r="H559" s="2">
        <f t="shared" si="76"/>
        <v>0.64060042103967407</v>
      </c>
      <c r="I559" s="2">
        <f t="shared" si="77"/>
        <v>39.046705878187915</v>
      </c>
    </row>
    <row r="560" spans="1:9" ht="13.5" x14ac:dyDescent="0.25">
      <c r="A560" s="3">
        <f>TITRES_STAT!B563</f>
        <v>42818</v>
      </c>
      <c r="B560" s="6">
        <f>TITRES_STAT!D563</f>
        <v>8.8638999999999992</v>
      </c>
      <c r="C560" s="2">
        <f t="shared" si="72"/>
        <v>3.0799999999999272E-2</v>
      </c>
      <c r="D560" s="2">
        <f t="shared" si="73"/>
        <v>3.0799999999999272E-2</v>
      </c>
      <c r="E560" s="2">
        <f t="shared" si="74"/>
        <v>0</v>
      </c>
      <c r="F560" s="2">
        <f t="shared" si="79"/>
        <v>1.5598472117154325E-2</v>
      </c>
      <c r="G560" s="2">
        <f t="shared" si="79"/>
        <v>2.0915490650800828E-2</v>
      </c>
      <c r="H560" s="2">
        <f t="shared" si="76"/>
        <v>0.7457856178266169</v>
      </c>
      <c r="I560" s="2">
        <f t="shared" si="77"/>
        <v>42.719198177097411</v>
      </c>
    </row>
    <row r="561" spans="1:9" ht="13.5" x14ac:dyDescent="0.25">
      <c r="A561" s="3">
        <f>TITRES_STAT!B564</f>
        <v>42821</v>
      </c>
      <c r="B561" s="6">
        <f>TITRES_STAT!D564</f>
        <v>8.8638999999999992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1.4484295537357587E-2</v>
      </c>
      <c r="G561" s="2">
        <f t="shared" si="79"/>
        <v>1.9421527032886486E-2</v>
      </c>
      <c r="H561" s="2">
        <f t="shared" si="76"/>
        <v>0.74578561782661679</v>
      </c>
      <c r="I561" s="2">
        <f t="shared" si="77"/>
        <v>42.719198177097404</v>
      </c>
    </row>
    <row r="562" spans="1:9" ht="13.5" x14ac:dyDescent="0.25">
      <c r="A562" s="3">
        <f>TITRES_STAT!B565</f>
        <v>42822</v>
      </c>
      <c r="B562" s="6">
        <f>TITRES_STAT!D565</f>
        <v>8.8638999999999992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1.3449702998974902E-2</v>
      </c>
      <c r="G562" s="2">
        <f t="shared" si="79"/>
        <v>1.8034275101966025E-2</v>
      </c>
      <c r="H562" s="2">
        <f t="shared" si="76"/>
        <v>0.74578561782661668</v>
      </c>
      <c r="I562" s="2">
        <f t="shared" si="77"/>
        <v>42.719198177097404</v>
      </c>
    </row>
    <row r="563" spans="1:9" ht="13.5" x14ac:dyDescent="0.25">
      <c r="A563" s="3">
        <f>TITRES_STAT!B566</f>
        <v>42823</v>
      </c>
      <c r="B563" s="6">
        <f>TITRES_STAT!D566</f>
        <v>8.8638999999999992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1.2489009927619551E-2</v>
      </c>
      <c r="G563" s="2">
        <f t="shared" si="79"/>
        <v>1.6746112594682738E-2</v>
      </c>
      <c r="H563" s="2">
        <f t="shared" si="76"/>
        <v>0.74578561782661656</v>
      </c>
      <c r="I563" s="2">
        <f t="shared" si="77"/>
        <v>42.719198177097404</v>
      </c>
    </row>
    <row r="564" spans="1:9" ht="13.5" x14ac:dyDescent="0.25">
      <c r="A564" s="3">
        <f>TITRES_STAT!B567</f>
        <v>42824</v>
      </c>
      <c r="B564" s="6">
        <f>TITRES_STAT!D567</f>
        <v>8.8024000000000004</v>
      </c>
      <c r="C564" s="2">
        <f t="shared" si="72"/>
        <v>-6.1499999999998778E-2</v>
      </c>
      <c r="D564" s="2">
        <f t="shared" si="73"/>
        <v>0</v>
      </c>
      <c r="E564" s="2">
        <f t="shared" si="74"/>
        <v>6.1499999999998778E-2</v>
      </c>
      <c r="F564" s="2">
        <f t="shared" si="79"/>
        <v>1.1596937789932441E-2</v>
      </c>
      <c r="G564" s="2">
        <f t="shared" si="79"/>
        <v>1.9942818837919596E-2</v>
      </c>
      <c r="H564" s="2">
        <f t="shared" si="76"/>
        <v>0.58150945882744709</v>
      </c>
      <c r="I564" s="2">
        <f t="shared" si="77"/>
        <v>36.76926847207011</v>
      </c>
    </row>
    <row r="565" spans="1:9" ht="13.5" x14ac:dyDescent="0.25">
      <c r="A565" s="3">
        <f>TITRES_STAT!B568</f>
        <v>42825</v>
      </c>
      <c r="B565" s="6">
        <f>TITRES_STAT!D568</f>
        <v>8.8024000000000004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1.0768585090651551E-2</v>
      </c>
      <c r="G565" s="2">
        <f t="shared" si="79"/>
        <v>1.8518331778068196E-2</v>
      </c>
      <c r="H565" s="2">
        <f t="shared" si="76"/>
        <v>0.58150945882744698</v>
      </c>
      <c r="I565" s="2">
        <f t="shared" si="77"/>
        <v>36.769268472070102</v>
      </c>
    </row>
    <row r="566" spans="1:9" ht="13.5" x14ac:dyDescent="0.25">
      <c r="A566" s="3">
        <f>TITRES_STAT!B569</f>
        <v>42828</v>
      </c>
      <c r="B566" s="6">
        <f>TITRES_STAT!D569</f>
        <v>8.8024000000000004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9.9994004413192974E-3</v>
      </c>
      <c r="G566" s="2">
        <f t="shared" si="79"/>
        <v>1.719559379392047E-2</v>
      </c>
      <c r="H566" s="2">
        <f t="shared" si="76"/>
        <v>0.58150945882744698</v>
      </c>
      <c r="I566" s="2">
        <f t="shared" si="77"/>
        <v>36.769268472070102</v>
      </c>
    </row>
    <row r="567" spans="1:9" ht="13.5" x14ac:dyDescent="0.25">
      <c r="A567" s="3">
        <f>TITRES_STAT!B570</f>
        <v>42829</v>
      </c>
      <c r="B567" s="6">
        <f>TITRES_STAT!D570</f>
        <v>8.7408000000000001</v>
      </c>
      <c r="C567" s="2">
        <f t="shared" si="72"/>
        <v>-6.1600000000000321E-2</v>
      </c>
      <c r="D567" s="2">
        <f t="shared" si="73"/>
        <v>0</v>
      </c>
      <c r="E567" s="2">
        <f t="shared" si="74"/>
        <v>6.1600000000000321E-2</v>
      </c>
      <c r="F567" s="2">
        <f t="shared" si="79"/>
        <v>9.2851575526536334E-3</v>
      </c>
      <c r="G567" s="2">
        <f t="shared" si="79"/>
        <v>2.0367337094354749E-2</v>
      </c>
      <c r="H567" s="2">
        <f t="shared" si="76"/>
        <v>0.45588470940696596</v>
      </c>
      <c r="I567" s="2">
        <f t="shared" si="77"/>
        <v>31.313242488319304</v>
      </c>
    </row>
    <row r="568" spans="1:9" ht="13.5" x14ac:dyDescent="0.25">
      <c r="A568" s="3">
        <f>TITRES_STAT!B571</f>
        <v>42830</v>
      </c>
      <c r="B568" s="6">
        <f>TITRES_STAT!D571</f>
        <v>8.7100000000000009</v>
      </c>
      <c r="C568" s="2">
        <f t="shared" si="72"/>
        <v>-3.0799999999999272E-2</v>
      </c>
      <c r="D568" s="2">
        <f t="shared" si="73"/>
        <v>0</v>
      </c>
      <c r="E568" s="2">
        <f t="shared" si="74"/>
        <v>3.0799999999999272E-2</v>
      </c>
      <c r="F568" s="2">
        <f t="shared" si="79"/>
        <v>8.6219320131783739E-3</v>
      </c>
      <c r="G568" s="2">
        <f t="shared" si="79"/>
        <v>2.1112527301900785E-2</v>
      </c>
      <c r="H568" s="2">
        <f t="shared" si="76"/>
        <v>0.40837991065153678</v>
      </c>
      <c r="I568" s="2">
        <f t="shared" si="77"/>
        <v>28.99643111655962</v>
      </c>
    </row>
    <row r="569" spans="1:9" ht="13.5" x14ac:dyDescent="0.25">
      <c r="A569" s="3">
        <f>TITRES_STAT!B572</f>
        <v>42831</v>
      </c>
      <c r="B569" s="6">
        <f>TITRES_STAT!D572</f>
        <v>8.7408000000000001</v>
      </c>
      <c r="C569" s="2">
        <f t="shared" si="72"/>
        <v>3.0799999999999272E-2</v>
      </c>
      <c r="D569" s="2">
        <f t="shared" si="73"/>
        <v>3.0799999999999272E-2</v>
      </c>
      <c r="E569" s="2">
        <f t="shared" si="74"/>
        <v>0</v>
      </c>
      <c r="F569" s="2">
        <f t="shared" si="79"/>
        <v>1.0206079726522724E-2</v>
      </c>
      <c r="G569" s="2">
        <f t="shared" si="79"/>
        <v>1.9604489637479298E-2</v>
      </c>
      <c r="H569" s="2">
        <f t="shared" si="76"/>
        <v>0.52059910333044501</v>
      </c>
      <c r="I569" s="2">
        <f t="shared" si="77"/>
        <v>34.23644681824544</v>
      </c>
    </row>
    <row r="570" spans="1:9" ht="13.5" x14ac:dyDescent="0.25">
      <c r="A570" s="3">
        <f>TITRES_STAT!B573</f>
        <v>42832</v>
      </c>
      <c r="B570" s="6">
        <f>TITRES_STAT!D573</f>
        <v>8.7962000000000007</v>
      </c>
      <c r="C570" s="2">
        <f t="shared" si="72"/>
        <v>5.540000000000056E-2</v>
      </c>
      <c r="D570" s="2">
        <f t="shared" si="73"/>
        <v>5.540000000000056E-2</v>
      </c>
      <c r="E570" s="2">
        <f t="shared" si="74"/>
        <v>0</v>
      </c>
      <c r="F570" s="2">
        <f t="shared" si="79"/>
        <v>1.3434216888913997E-2</v>
      </c>
      <c r="G570" s="2">
        <f t="shared" si="79"/>
        <v>1.8204168949087919E-2</v>
      </c>
      <c r="H570" s="2">
        <f t="shared" si="76"/>
        <v>0.73797474229588989</v>
      </c>
      <c r="I570" s="2">
        <f t="shared" si="77"/>
        <v>42.46176450878766</v>
      </c>
    </row>
    <row r="571" spans="1:9" ht="13.5" x14ac:dyDescent="0.25">
      <c r="A571" s="3">
        <f>TITRES_STAT!B574</f>
        <v>42835</v>
      </c>
      <c r="B571" s="6">
        <f>TITRES_STAT!D574</f>
        <v>8.7408000000000001</v>
      </c>
      <c r="C571" s="2">
        <f t="shared" si="72"/>
        <v>-5.540000000000056E-2</v>
      </c>
      <c r="D571" s="2">
        <f t="shared" si="73"/>
        <v>0</v>
      </c>
      <c r="E571" s="2">
        <f t="shared" si="74"/>
        <v>5.540000000000056E-2</v>
      </c>
      <c r="F571" s="2">
        <f t="shared" si="79"/>
        <v>1.2474629968277282E-2</v>
      </c>
      <c r="G571" s="2">
        <f t="shared" si="79"/>
        <v>2.0861014024153107E-2</v>
      </c>
      <c r="H571" s="2">
        <f t="shared" si="76"/>
        <v>0.59798770825972414</v>
      </c>
      <c r="I571" s="2">
        <f t="shared" si="77"/>
        <v>37.421295869100135</v>
      </c>
    </row>
    <row r="572" spans="1:9" ht="13.5" x14ac:dyDescent="0.25">
      <c r="A572" s="3">
        <f>TITRES_STAT!B575</f>
        <v>42836</v>
      </c>
      <c r="B572" s="6">
        <f>TITRES_STAT!D575</f>
        <v>8.6791999999999998</v>
      </c>
      <c r="C572" s="2">
        <f t="shared" si="72"/>
        <v>-6.1600000000000321E-2</v>
      </c>
      <c r="D572" s="2">
        <f t="shared" si="73"/>
        <v>0</v>
      </c>
      <c r="E572" s="2">
        <f t="shared" si="74"/>
        <v>6.1600000000000321E-2</v>
      </c>
      <c r="F572" s="2">
        <f t="shared" si="79"/>
        <v>1.1583584970543192E-2</v>
      </c>
      <c r="G572" s="2">
        <f t="shared" si="79"/>
        <v>2.3770941593856478E-2</v>
      </c>
      <c r="H572" s="2">
        <f t="shared" si="76"/>
        <v>0.48730021588782713</v>
      </c>
      <c r="I572" s="2">
        <f t="shared" si="77"/>
        <v>32.764078878112628</v>
      </c>
    </row>
    <row r="573" spans="1:9" ht="13.5" x14ac:dyDescent="0.25">
      <c r="A573" s="3">
        <f>TITRES_STAT!B576</f>
        <v>42837</v>
      </c>
      <c r="B573" s="6">
        <f>TITRES_STAT!D576</f>
        <v>8.6239000000000008</v>
      </c>
      <c r="C573" s="2">
        <f t="shared" si="72"/>
        <v>-5.5299999999999017E-2</v>
      </c>
      <c r="D573" s="2">
        <f t="shared" si="73"/>
        <v>0</v>
      </c>
      <c r="E573" s="2">
        <f t="shared" si="74"/>
        <v>5.5299999999999017E-2</v>
      </c>
      <c r="F573" s="2">
        <f t="shared" ref="F573:G588" si="80">((F572*13)+D573)/14</f>
        <v>1.0756186044075822E-2</v>
      </c>
      <c r="G573" s="2">
        <f t="shared" si="80"/>
        <v>2.6023017194295232E-2</v>
      </c>
      <c r="H573" s="2">
        <f t="shared" si="76"/>
        <v>0.41333354867220373</v>
      </c>
      <c r="I573" s="2">
        <f t="shared" si="77"/>
        <v>29.245293799225365</v>
      </c>
    </row>
    <row r="574" spans="1:9" ht="13.5" x14ac:dyDescent="0.25">
      <c r="A574" s="3">
        <f>TITRES_STAT!B577</f>
        <v>42838</v>
      </c>
      <c r="B574" s="6">
        <f>TITRES_STAT!D577</f>
        <v>8.6176999999999992</v>
      </c>
      <c r="C574" s="2">
        <f t="shared" si="72"/>
        <v>-6.2000000000015376E-3</v>
      </c>
      <c r="D574" s="2">
        <f t="shared" si="73"/>
        <v>0</v>
      </c>
      <c r="E574" s="2">
        <f t="shared" si="74"/>
        <v>6.2000000000015376E-3</v>
      </c>
      <c r="F574" s="2">
        <f t="shared" si="80"/>
        <v>9.9878870409275504E-3</v>
      </c>
      <c r="G574" s="2">
        <f t="shared" si="80"/>
        <v>2.4607087394702826E-2</v>
      </c>
      <c r="H574" s="2">
        <f t="shared" si="76"/>
        <v>0.4058947278367307</v>
      </c>
      <c r="I574" s="2">
        <f t="shared" si="77"/>
        <v>28.870918981344104</v>
      </c>
    </row>
    <row r="575" spans="1:9" ht="13.5" x14ac:dyDescent="0.25">
      <c r="A575" s="3">
        <f>TITRES_STAT!B578</f>
        <v>42839</v>
      </c>
      <c r="B575" s="6">
        <f>TITRES_STAT!D578</f>
        <v>8.6791999999999998</v>
      </c>
      <c r="C575" s="2">
        <f t="shared" si="72"/>
        <v>6.1500000000000554E-2</v>
      </c>
      <c r="D575" s="2">
        <f t="shared" si="73"/>
        <v>6.1500000000000554E-2</v>
      </c>
      <c r="E575" s="2">
        <f t="shared" si="74"/>
        <v>0</v>
      </c>
      <c r="F575" s="2">
        <f t="shared" si="80"/>
        <v>1.3667323680861336E-2</v>
      </c>
      <c r="G575" s="2">
        <f t="shared" si="80"/>
        <v>2.2849438295081199E-2</v>
      </c>
      <c r="H575" s="2">
        <f t="shared" si="76"/>
        <v>0.59814703120310408</v>
      </c>
      <c r="I575" s="2">
        <f t="shared" si="77"/>
        <v>37.427534483658356</v>
      </c>
    </row>
    <row r="576" spans="1:9" ht="13.5" x14ac:dyDescent="0.25">
      <c r="A576" s="3">
        <f>TITRES_STAT!B579</f>
        <v>42842</v>
      </c>
      <c r="B576" s="6">
        <f>TITRES_STAT!D579</f>
        <v>8.6791999999999998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1.2691086275085526E-2</v>
      </c>
      <c r="G576" s="2">
        <f t="shared" si="80"/>
        <v>2.1217335559718255E-2</v>
      </c>
      <c r="H576" s="2">
        <f t="shared" si="76"/>
        <v>0.5981470312031042</v>
      </c>
      <c r="I576" s="2">
        <f t="shared" si="77"/>
        <v>37.427534483658356</v>
      </c>
    </row>
    <row r="577" spans="1:9" ht="13.5" x14ac:dyDescent="0.25">
      <c r="A577" s="3">
        <f>TITRES_STAT!B580</f>
        <v>42843</v>
      </c>
      <c r="B577" s="6">
        <f>TITRES_STAT!D580</f>
        <v>8.6791999999999998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1.1784580112579417E-2</v>
      </c>
      <c r="G577" s="2">
        <f t="shared" si="80"/>
        <v>1.9701811591166952E-2</v>
      </c>
      <c r="H577" s="2">
        <f t="shared" si="76"/>
        <v>0.59814703120310408</v>
      </c>
      <c r="I577" s="2">
        <f t="shared" si="77"/>
        <v>37.427534483658356</v>
      </c>
    </row>
    <row r="578" spans="1:9" ht="13.5" x14ac:dyDescent="0.25">
      <c r="A578" s="3">
        <f>TITRES_STAT!B581</f>
        <v>42844</v>
      </c>
      <c r="B578" s="6">
        <f>TITRES_STAT!D581</f>
        <v>8.6791999999999998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1.0942824390252317E-2</v>
      </c>
      <c r="G578" s="2">
        <f t="shared" si="80"/>
        <v>1.8294539334655028E-2</v>
      </c>
      <c r="H578" s="2">
        <f t="shared" si="76"/>
        <v>0.59814703120310408</v>
      </c>
      <c r="I578" s="2">
        <f t="shared" si="77"/>
        <v>37.427534483658356</v>
      </c>
    </row>
    <row r="579" spans="1:9" ht="13.5" x14ac:dyDescent="0.25">
      <c r="A579" s="3">
        <f>TITRES_STAT!B582</f>
        <v>42845</v>
      </c>
      <c r="B579" s="6">
        <f>TITRES_STAT!D582</f>
        <v>8.6176999999999992</v>
      </c>
      <c r="C579" s="2">
        <f t="shared" ref="C579:C642" si="81">B579-B578</f>
        <v>-6.1500000000000554E-2</v>
      </c>
      <c r="D579" s="2">
        <f t="shared" ref="D579:D642" si="82">IF(C579&gt;0,C579,0)</f>
        <v>0</v>
      </c>
      <c r="E579" s="2">
        <f t="shared" ref="E579:E642" si="83">IF(C579&lt;0,-C579,0)</f>
        <v>6.1500000000000554E-2</v>
      </c>
      <c r="F579" s="2">
        <f t="shared" si="80"/>
        <v>1.0161194076662865E-2</v>
      </c>
      <c r="G579" s="2">
        <f t="shared" si="80"/>
        <v>2.1380643667893995E-2</v>
      </c>
      <c r="H579" s="2">
        <f t="shared" si="76"/>
        <v>0.47525201927953692</v>
      </c>
      <c r="I579" s="2">
        <f t="shared" si="77"/>
        <v>32.214971616282469</v>
      </c>
    </row>
    <row r="580" spans="1:9" ht="13.5" x14ac:dyDescent="0.25">
      <c r="A580" s="3">
        <f>TITRES_STAT!B583</f>
        <v>42846</v>
      </c>
      <c r="B580" s="6">
        <f>TITRES_STAT!D583</f>
        <v>8.5869</v>
      </c>
      <c r="C580" s="2">
        <f t="shared" si="81"/>
        <v>-3.0799999999999272E-2</v>
      </c>
      <c r="D580" s="2">
        <f t="shared" si="82"/>
        <v>0</v>
      </c>
      <c r="E580" s="2">
        <f t="shared" si="83"/>
        <v>3.0799999999999272E-2</v>
      </c>
      <c r="F580" s="2">
        <f t="shared" si="80"/>
        <v>9.435394499758375E-3</v>
      </c>
      <c r="G580" s="2">
        <f t="shared" si="80"/>
        <v>2.2053454834472942E-2</v>
      </c>
      <c r="H580" s="2">
        <f t="shared" si="76"/>
        <v>0.42784201253625814</v>
      </c>
      <c r="I580" s="2">
        <f t="shared" si="77"/>
        <v>29.964240355716086</v>
      </c>
    </row>
    <row r="581" spans="1:9" ht="13.5" x14ac:dyDescent="0.25">
      <c r="A581" s="3">
        <f>TITRES_STAT!B584</f>
        <v>42849</v>
      </c>
      <c r="B581" s="6">
        <f>TITRES_STAT!D584</f>
        <v>8.5869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8.7614377497756343E-3</v>
      </c>
      <c r="G581" s="2">
        <f t="shared" si="80"/>
        <v>2.0478208060582016E-2</v>
      </c>
      <c r="H581" s="2">
        <f t="shared" si="76"/>
        <v>0.4278420125362582</v>
      </c>
      <c r="I581" s="2">
        <f t="shared" si="77"/>
        <v>29.964240355716086</v>
      </c>
    </row>
    <row r="582" spans="1:9" ht="13.5" x14ac:dyDescent="0.25">
      <c r="A582" s="3">
        <f>TITRES_STAT!B585</f>
        <v>42850</v>
      </c>
      <c r="B582" s="6">
        <f>TITRES_STAT!D585</f>
        <v>8.6176999999999992</v>
      </c>
      <c r="C582" s="2">
        <f t="shared" si="81"/>
        <v>3.0799999999999272E-2</v>
      </c>
      <c r="D582" s="2">
        <f t="shared" si="82"/>
        <v>3.0799999999999272E-2</v>
      </c>
      <c r="E582" s="2">
        <f t="shared" si="83"/>
        <v>0</v>
      </c>
      <c r="F582" s="2">
        <f t="shared" si="80"/>
        <v>1.0335620767648752E-2</v>
      </c>
      <c r="G582" s="2">
        <f t="shared" si="80"/>
        <v>1.9015478913397586E-2</v>
      </c>
      <c r="H582" s="2">
        <f t="shared" si="76"/>
        <v>0.54353723167953794</v>
      </c>
      <c r="I582" s="2">
        <f t="shared" si="77"/>
        <v>35.21374285789723</v>
      </c>
    </row>
    <row r="583" spans="1:9" ht="13.5" x14ac:dyDescent="0.25">
      <c r="A583" s="3">
        <f>TITRES_STAT!B586</f>
        <v>42851</v>
      </c>
      <c r="B583" s="6">
        <f>TITRES_STAT!D586</f>
        <v>8.6791999999999998</v>
      </c>
      <c r="C583" s="2">
        <f t="shared" si="81"/>
        <v>6.1500000000000554E-2</v>
      </c>
      <c r="D583" s="2">
        <f t="shared" si="82"/>
        <v>6.1500000000000554E-2</v>
      </c>
      <c r="E583" s="2">
        <f t="shared" si="83"/>
        <v>0</v>
      </c>
      <c r="F583" s="2">
        <f t="shared" si="80"/>
        <v>1.399021928424531E-2</v>
      </c>
      <c r="G583" s="2">
        <f t="shared" si="80"/>
        <v>1.7657230419583472E-2</v>
      </c>
      <c r="H583" s="2">
        <f t="shared" si="76"/>
        <v>0.79232240571142376</v>
      </c>
      <c r="I583" s="2">
        <f t="shared" si="77"/>
        <v>44.206466603698374</v>
      </c>
    </row>
    <row r="584" spans="1:9" ht="13.5" x14ac:dyDescent="0.25">
      <c r="A584" s="3">
        <f>TITRES_STAT!B587</f>
        <v>42852</v>
      </c>
      <c r="B584" s="6">
        <f>TITRES_STAT!D587</f>
        <v>8.7962000000000007</v>
      </c>
      <c r="C584" s="2">
        <f t="shared" si="81"/>
        <v>0.11700000000000088</v>
      </c>
      <c r="D584" s="2">
        <f t="shared" si="82"/>
        <v>0.11700000000000088</v>
      </c>
      <c r="E584" s="2">
        <f t="shared" si="83"/>
        <v>0</v>
      </c>
      <c r="F584" s="2">
        <f t="shared" si="80"/>
        <v>2.1348060763942134E-2</v>
      </c>
      <c r="G584" s="2">
        <f t="shared" si="80"/>
        <v>1.6395999675327507E-2</v>
      </c>
      <c r="H584" s="2">
        <f t="shared" si="76"/>
        <v>1.3020286159230916</v>
      </c>
      <c r="I584" s="2">
        <f t="shared" si="77"/>
        <v>56.560053464017891</v>
      </c>
    </row>
    <row r="585" spans="1:9" ht="13.5" x14ac:dyDescent="0.25">
      <c r="A585" s="3">
        <f>TITRES_STAT!B588</f>
        <v>42853</v>
      </c>
      <c r="B585" s="6">
        <f>TITRES_STAT!D588</f>
        <v>8.8024000000000004</v>
      </c>
      <c r="C585" s="2">
        <f t="shared" si="81"/>
        <v>6.1999999999997613E-3</v>
      </c>
      <c r="D585" s="2">
        <f t="shared" si="82"/>
        <v>6.1999999999997613E-3</v>
      </c>
      <c r="E585" s="2">
        <f t="shared" si="83"/>
        <v>0</v>
      </c>
      <c r="F585" s="2">
        <f t="shared" si="80"/>
        <v>2.0266056423660535E-2</v>
      </c>
      <c r="G585" s="2">
        <f t="shared" si="80"/>
        <v>1.5224856841375542E-2</v>
      </c>
      <c r="H585" s="2">
        <f t="shared" si="76"/>
        <v>1.3311163864992721</v>
      </c>
      <c r="I585" s="2">
        <f t="shared" si="77"/>
        <v>57.10209898606827</v>
      </c>
    </row>
    <row r="586" spans="1:9" ht="13.5" x14ac:dyDescent="0.25">
      <c r="A586" s="3">
        <f>TITRES_STAT!B589</f>
        <v>42857</v>
      </c>
      <c r="B586" s="6">
        <f>TITRES_STAT!D589</f>
        <v>8.8947000000000003</v>
      </c>
      <c r="C586" s="2">
        <f t="shared" si="81"/>
        <v>9.2299999999999827E-2</v>
      </c>
      <c r="D586" s="2">
        <f t="shared" si="82"/>
        <v>9.2299999999999827E-2</v>
      </c>
      <c r="E586" s="2">
        <f t="shared" si="83"/>
        <v>0</v>
      </c>
      <c r="F586" s="2">
        <f t="shared" si="80"/>
        <v>2.5411338107684773E-2</v>
      </c>
      <c r="G586" s="2">
        <f t="shared" si="80"/>
        <v>1.4137367066991575E-2</v>
      </c>
      <c r="H586" s="2">
        <f t="shared" si="76"/>
        <v>1.7974590308980563</v>
      </c>
      <c r="I586" s="2">
        <f t="shared" si="77"/>
        <v>64.253274526813215</v>
      </c>
    </row>
    <row r="587" spans="1:9" ht="13.5" x14ac:dyDescent="0.25">
      <c r="A587" s="3">
        <f>TITRES_STAT!B590</f>
        <v>42858</v>
      </c>
      <c r="B587" s="6">
        <f>TITRES_STAT!D590</f>
        <v>8.8638999999999992</v>
      </c>
      <c r="C587" s="2">
        <f t="shared" si="81"/>
        <v>-3.0800000000001049E-2</v>
      </c>
      <c r="D587" s="2">
        <f t="shared" si="82"/>
        <v>0</v>
      </c>
      <c r="E587" s="2">
        <f t="shared" si="83"/>
        <v>3.0800000000001049E-2</v>
      </c>
      <c r="F587" s="2">
        <f t="shared" si="80"/>
        <v>2.3596242528564432E-2</v>
      </c>
      <c r="G587" s="2">
        <f t="shared" si="80"/>
        <v>1.532755513363511E-2</v>
      </c>
      <c r="H587" s="2">
        <f t="shared" si="76"/>
        <v>1.5394655131126778</v>
      </c>
      <c r="I587" s="2">
        <f t="shared" si="77"/>
        <v>60.621634952849647</v>
      </c>
    </row>
    <row r="588" spans="1:9" ht="13.5" x14ac:dyDescent="0.25">
      <c r="A588" s="3">
        <f>TITRES_STAT!B591</f>
        <v>42859</v>
      </c>
      <c r="B588" s="6">
        <f>TITRES_STAT!D591</f>
        <v>8.8638999999999992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2.1910796633666969E-2</v>
      </c>
      <c r="G588" s="2">
        <f t="shared" si="80"/>
        <v>1.4232729766946886E-2</v>
      </c>
      <c r="H588" s="2">
        <f t="shared" si="76"/>
        <v>1.5394655131126778</v>
      </c>
      <c r="I588" s="2">
        <f t="shared" si="77"/>
        <v>60.621634952849647</v>
      </c>
    </row>
    <row r="589" spans="1:9" ht="13.5" x14ac:dyDescent="0.25">
      <c r="A589" s="3">
        <f>TITRES_STAT!B592</f>
        <v>42860</v>
      </c>
      <c r="B589" s="6">
        <f>TITRES_STAT!D592</f>
        <v>8.9131999999999998</v>
      </c>
      <c r="C589" s="2">
        <f t="shared" si="81"/>
        <v>4.9300000000000566E-2</v>
      </c>
      <c r="D589" s="2">
        <f t="shared" si="82"/>
        <v>4.9300000000000566E-2</v>
      </c>
      <c r="E589" s="2">
        <f t="shared" si="83"/>
        <v>0</v>
      </c>
      <c r="F589" s="2">
        <f t="shared" ref="F589:G604" si="84">((F588*13)+D589)/14</f>
        <v>2.3867168302690801E-2</v>
      </c>
      <c r="G589" s="2">
        <f t="shared" si="84"/>
        <v>1.3216106212164966E-2</v>
      </c>
      <c r="H589" s="2">
        <f t="shared" si="76"/>
        <v>1.8059152915040817</v>
      </c>
      <c r="I589" s="2">
        <f t="shared" si="77"/>
        <v>64.361005372191386</v>
      </c>
    </row>
    <row r="590" spans="1:9" ht="13.5" x14ac:dyDescent="0.25">
      <c r="A590" s="3">
        <f>TITRES_STAT!B593</f>
        <v>42863</v>
      </c>
      <c r="B590" s="6">
        <f>TITRES_STAT!D593</f>
        <v>8.8638999999999992</v>
      </c>
      <c r="C590" s="2">
        <f t="shared" si="81"/>
        <v>-4.9300000000000566E-2</v>
      </c>
      <c r="D590" s="2">
        <f t="shared" si="82"/>
        <v>0</v>
      </c>
      <c r="E590" s="2">
        <f t="shared" si="83"/>
        <v>4.9300000000000566E-2</v>
      </c>
      <c r="F590" s="2">
        <f t="shared" si="84"/>
        <v>2.2162370566784318E-2</v>
      </c>
      <c r="G590" s="2">
        <f t="shared" si="84"/>
        <v>1.5793527197010365E-2</v>
      </c>
      <c r="H590" s="2">
        <f t="shared" si="76"/>
        <v>1.4032565550638709</v>
      </c>
      <c r="I590" s="2">
        <f t="shared" si="77"/>
        <v>58.389794136089513</v>
      </c>
    </row>
    <row r="591" spans="1:9" ht="13.5" x14ac:dyDescent="0.25">
      <c r="A591" s="3">
        <f>TITRES_STAT!B594</f>
        <v>42864</v>
      </c>
      <c r="B591" s="6">
        <f>TITRES_STAT!D594</f>
        <v>8.8638999999999992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2.0579344097728297E-2</v>
      </c>
      <c r="G591" s="2">
        <f t="shared" si="84"/>
        <v>1.4665418111509624E-2</v>
      </c>
      <c r="H591" s="2">
        <f t="shared" si="76"/>
        <v>1.4032565550638711</v>
      </c>
      <c r="I591" s="2">
        <f t="shared" si="77"/>
        <v>58.389794136089513</v>
      </c>
    </row>
    <row r="592" spans="1:9" ht="13.5" x14ac:dyDescent="0.25">
      <c r="A592" s="3">
        <f>TITRES_STAT!B595</f>
        <v>42865</v>
      </c>
      <c r="B592" s="6">
        <f>TITRES_STAT!D595</f>
        <v>8.8638999999999992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1.9109390947890565E-2</v>
      </c>
      <c r="G592" s="2">
        <f t="shared" si="84"/>
        <v>1.3617888246401795E-2</v>
      </c>
      <c r="H592" s="2">
        <f t="shared" si="76"/>
        <v>1.4032565550638711</v>
      </c>
      <c r="I592" s="2">
        <f t="shared" si="77"/>
        <v>58.389794136089513</v>
      </c>
    </row>
    <row r="593" spans="1:9" ht="13.5" x14ac:dyDescent="0.25">
      <c r="A593" s="3">
        <f>TITRES_STAT!B596</f>
        <v>42866</v>
      </c>
      <c r="B593" s="6">
        <f>TITRES_STAT!D596</f>
        <v>8.8331</v>
      </c>
      <c r="C593" s="2">
        <f t="shared" si="81"/>
        <v>-3.0799999999999272E-2</v>
      </c>
      <c r="D593" s="2">
        <f t="shared" si="82"/>
        <v>0</v>
      </c>
      <c r="E593" s="2">
        <f t="shared" si="83"/>
        <v>3.0799999999999272E-2</v>
      </c>
      <c r="F593" s="2">
        <f t="shared" si="84"/>
        <v>1.7744434451612667E-2</v>
      </c>
      <c r="G593" s="2">
        <f t="shared" si="84"/>
        <v>1.4845181943087329E-2</v>
      </c>
      <c r="H593" s="2">
        <f t="shared" ref="H593:H656" si="85">F593/G593</f>
        <v>1.1952992236565601</v>
      </c>
      <c r="I593" s="2">
        <f t="shared" ref="I593:I656" si="86">IF(G593=0,100,100-(100/(1+H593)))</f>
        <v>54.448123097571724</v>
      </c>
    </row>
    <row r="594" spans="1:9" ht="13.5" x14ac:dyDescent="0.25">
      <c r="A594" s="3">
        <f>TITRES_STAT!B597</f>
        <v>42867</v>
      </c>
      <c r="B594" s="6">
        <f>TITRES_STAT!D597</f>
        <v>8.8638999999999992</v>
      </c>
      <c r="C594" s="2">
        <f t="shared" si="81"/>
        <v>3.0799999999999272E-2</v>
      </c>
      <c r="D594" s="2">
        <f t="shared" si="82"/>
        <v>3.0799999999999272E-2</v>
      </c>
      <c r="E594" s="2">
        <f t="shared" si="83"/>
        <v>0</v>
      </c>
      <c r="F594" s="2">
        <f t="shared" si="84"/>
        <v>1.8676974847925996E-2</v>
      </c>
      <c r="G594" s="2">
        <f t="shared" si="84"/>
        <v>1.3784811804295376E-2</v>
      </c>
      <c r="H594" s="2">
        <f t="shared" si="85"/>
        <v>1.3548951638285125</v>
      </c>
      <c r="I594" s="2">
        <f t="shared" si="86"/>
        <v>57.53526461134549</v>
      </c>
    </row>
    <row r="595" spans="1:9" ht="13.5" x14ac:dyDescent="0.25">
      <c r="A595" s="3">
        <f>TITRES_STAT!B598</f>
        <v>42870</v>
      </c>
      <c r="B595" s="6">
        <f>TITRES_STAT!D598</f>
        <v>8.8638999999999992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1.7342905215931282E-2</v>
      </c>
      <c r="G595" s="2">
        <f t="shared" si="84"/>
        <v>1.2800182389702848E-2</v>
      </c>
      <c r="H595" s="2">
        <f t="shared" si="85"/>
        <v>1.3548951638285125</v>
      </c>
      <c r="I595" s="2">
        <f t="shared" si="86"/>
        <v>57.53526461134549</v>
      </c>
    </row>
    <row r="596" spans="1:9" ht="13.5" x14ac:dyDescent="0.25">
      <c r="A596" s="3">
        <f>TITRES_STAT!B599</f>
        <v>42871</v>
      </c>
      <c r="B596" s="6">
        <f>TITRES_STAT!D599</f>
        <v>8.8577999999999992</v>
      </c>
      <c r="C596" s="2">
        <f t="shared" si="81"/>
        <v>-6.0999999999999943E-3</v>
      </c>
      <c r="D596" s="2">
        <f t="shared" si="82"/>
        <v>0</v>
      </c>
      <c r="E596" s="2">
        <f t="shared" si="83"/>
        <v>6.0999999999999943E-3</v>
      </c>
      <c r="F596" s="2">
        <f t="shared" si="84"/>
        <v>1.6104126271936189E-2</v>
      </c>
      <c r="G596" s="2">
        <f t="shared" si="84"/>
        <v>1.2321597933295502E-2</v>
      </c>
      <c r="H596" s="2">
        <f t="shared" si="85"/>
        <v>1.3069835876091618</v>
      </c>
      <c r="I596" s="2">
        <f t="shared" si="86"/>
        <v>56.653354390078341</v>
      </c>
    </row>
    <row r="597" spans="1:9" ht="13.5" x14ac:dyDescent="0.25">
      <c r="A597" s="3">
        <f>TITRES_STAT!B600</f>
        <v>42872</v>
      </c>
      <c r="B597" s="6">
        <f>TITRES_STAT!D600</f>
        <v>8.8638999999999992</v>
      </c>
      <c r="C597" s="2">
        <f t="shared" si="81"/>
        <v>6.0999999999999943E-3</v>
      </c>
      <c r="D597" s="2">
        <f t="shared" si="82"/>
        <v>6.0999999999999943E-3</v>
      </c>
      <c r="E597" s="2">
        <f t="shared" si="83"/>
        <v>0</v>
      </c>
      <c r="F597" s="2">
        <f t="shared" si="84"/>
        <v>1.5389545823940745E-2</v>
      </c>
      <c r="G597" s="2">
        <f t="shared" si="84"/>
        <v>1.1441483795202965E-2</v>
      </c>
      <c r="H597" s="2">
        <f t="shared" si="85"/>
        <v>1.3450655613735232</v>
      </c>
      <c r="I597" s="2">
        <f t="shared" si="86"/>
        <v>57.357268962054427</v>
      </c>
    </row>
    <row r="598" spans="1:9" ht="13.5" x14ac:dyDescent="0.25">
      <c r="A598" s="3">
        <f>TITRES_STAT!B601</f>
        <v>42873</v>
      </c>
      <c r="B598" s="6">
        <f>TITRES_STAT!D601</f>
        <v>8.8638999999999992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1.4290292550802121E-2</v>
      </c>
      <c r="G598" s="2">
        <f t="shared" si="84"/>
        <v>1.0624234952688468E-2</v>
      </c>
      <c r="H598" s="2">
        <f t="shared" si="85"/>
        <v>1.3450655613735232</v>
      </c>
      <c r="I598" s="2">
        <f t="shared" si="86"/>
        <v>57.357268962054427</v>
      </c>
    </row>
    <row r="599" spans="1:9" ht="13.5" x14ac:dyDescent="0.25">
      <c r="A599" s="3">
        <f>TITRES_STAT!B602</f>
        <v>42874</v>
      </c>
      <c r="B599" s="6">
        <f>TITRES_STAT!D602</f>
        <v>8.8638999999999992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1.326955736860197E-2</v>
      </c>
      <c r="G599" s="2">
        <f t="shared" si="84"/>
        <v>9.8653610274964353E-3</v>
      </c>
      <c r="H599" s="2">
        <f t="shared" si="85"/>
        <v>1.3450655613735232</v>
      </c>
      <c r="I599" s="2">
        <f t="shared" si="86"/>
        <v>57.357268962054427</v>
      </c>
    </row>
    <row r="600" spans="1:9" ht="13.5" x14ac:dyDescent="0.25">
      <c r="A600" s="3">
        <f>TITRES_STAT!B603</f>
        <v>42877</v>
      </c>
      <c r="B600" s="6">
        <f>TITRES_STAT!D603</f>
        <v>8.8638999999999992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1.2321731842273257E-2</v>
      </c>
      <c r="G600" s="2">
        <f t="shared" si="84"/>
        <v>9.1606923826752611E-3</v>
      </c>
      <c r="H600" s="2">
        <f t="shared" si="85"/>
        <v>1.3450655613735232</v>
      </c>
      <c r="I600" s="2">
        <f t="shared" si="86"/>
        <v>57.357268962054427</v>
      </c>
    </row>
    <row r="601" spans="1:9" ht="13.5" x14ac:dyDescent="0.25">
      <c r="A601" s="3">
        <f>TITRES_STAT!B604</f>
        <v>42878</v>
      </c>
      <c r="B601" s="6">
        <f>TITRES_STAT!D604</f>
        <v>8.8638999999999992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1.1441608139253739E-2</v>
      </c>
      <c r="G601" s="2">
        <f t="shared" si="84"/>
        <v>8.5063572124841717E-3</v>
      </c>
      <c r="H601" s="2">
        <f t="shared" si="85"/>
        <v>1.3450655613735232</v>
      </c>
      <c r="I601" s="2">
        <f t="shared" si="86"/>
        <v>57.357268962054427</v>
      </c>
    </row>
    <row r="602" spans="1:9" ht="13.5" x14ac:dyDescent="0.25">
      <c r="A602" s="3">
        <f>TITRES_STAT!B605</f>
        <v>42879</v>
      </c>
      <c r="B602" s="6">
        <f>TITRES_STAT!D605</f>
        <v>8.8024000000000004</v>
      </c>
      <c r="C602" s="2">
        <f t="shared" si="81"/>
        <v>-6.1499999999998778E-2</v>
      </c>
      <c r="D602" s="2">
        <f t="shared" si="82"/>
        <v>0</v>
      </c>
      <c r="E602" s="2">
        <f t="shared" si="83"/>
        <v>6.1499999999998778E-2</v>
      </c>
      <c r="F602" s="2">
        <f t="shared" si="84"/>
        <v>1.0624350415021329E-2</v>
      </c>
      <c r="G602" s="2">
        <f t="shared" si="84"/>
        <v>1.2291617411592359E-2</v>
      </c>
      <c r="H602" s="2">
        <f t="shared" si="85"/>
        <v>0.86435739571599324</v>
      </c>
      <c r="I602" s="2">
        <f t="shared" si="86"/>
        <v>46.362215619288115</v>
      </c>
    </row>
    <row r="603" spans="1:9" ht="13.5" x14ac:dyDescent="0.25">
      <c r="A603" s="3">
        <f>TITRES_STAT!B606</f>
        <v>42880</v>
      </c>
      <c r="B603" s="6">
        <f>TITRES_STAT!D606</f>
        <v>8.8024000000000004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9.8654682425198068E-3</v>
      </c>
      <c r="G603" s="2">
        <f t="shared" si="84"/>
        <v>1.1413644739335762E-2</v>
      </c>
      <c r="H603" s="2">
        <f t="shared" si="85"/>
        <v>0.86435739571599335</v>
      </c>
      <c r="I603" s="2">
        <f t="shared" si="86"/>
        <v>46.362215619288115</v>
      </c>
    </row>
    <row r="604" spans="1:9" ht="13.5" x14ac:dyDescent="0.25">
      <c r="A604" s="3">
        <f>TITRES_STAT!B607</f>
        <v>42881</v>
      </c>
      <c r="B604" s="6">
        <f>TITRES_STAT!D607</f>
        <v>8.8024000000000004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9.1607919394826771E-3</v>
      </c>
      <c r="G604" s="2">
        <f t="shared" si="84"/>
        <v>1.0598384400811778E-2</v>
      </c>
      <c r="H604" s="2">
        <f t="shared" si="85"/>
        <v>0.86435739571599335</v>
      </c>
      <c r="I604" s="2">
        <f t="shared" si="86"/>
        <v>46.362215619288115</v>
      </c>
    </row>
    <row r="605" spans="1:9" ht="13.5" x14ac:dyDescent="0.25">
      <c r="A605" s="3">
        <f>TITRES_STAT!B608</f>
        <v>42884</v>
      </c>
      <c r="B605" s="6">
        <f>TITRES_STAT!D608</f>
        <v>8.8024000000000004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8.5064496580910566E-3</v>
      </c>
      <c r="G605" s="2">
        <f t="shared" si="87"/>
        <v>9.8413569436109367E-3</v>
      </c>
      <c r="H605" s="2">
        <f t="shared" si="85"/>
        <v>0.86435739571599324</v>
      </c>
      <c r="I605" s="2">
        <f t="shared" si="86"/>
        <v>46.362215619288115</v>
      </c>
    </row>
    <row r="606" spans="1:9" ht="13.5" x14ac:dyDescent="0.25">
      <c r="A606" s="3">
        <f>TITRES_STAT!B609</f>
        <v>42885</v>
      </c>
      <c r="B606" s="6">
        <f>TITRES_STAT!D609</f>
        <v>8.8331</v>
      </c>
      <c r="C606" s="2">
        <f t="shared" si="81"/>
        <v>3.0699999999999505E-2</v>
      </c>
      <c r="D606" s="2">
        <f t="shared" si="82"/>
        <v>3.0699999999999505E-2</v>
      </c>
      <c r="E606" s="2">
        <f t="shared" si="83"/>
        <v>0</v>
      </c>
      <c r="F606" s="2">
        <f t="shared" si="87"/>
        <v>1.0091703253941662E-2</v>
      </c>
      <c r="G606" s="2">
        <f t="shared" si="87"/>
        <v>9.1384028762101551E-3</v>
      </c>
      <c r="H606" s="2">
        <f t="shared" si="85"/>
        <v>1.1043180510473243</v>
      </c>
      <c r="I606" s="2">
        <f t="shared" si="86"/>
        <v>52.478666449575073</v>
      </c>
    </row>
    <row r="607" spans="1:9" ht="13.5" x14ac:dyDescent="0.25">
      <c r="A607" s="3">
        <f>TITRES_STAT!B610</f>
        <v>42886</v>
      </c>
      <c r="B607" s="6">
        <f>TITRES_STAT!D610</f>
        <v>8.8024000000000004</v>
      </c>
      <c r="C607" s="2">
        <f t="shared" si="81"/>
        <v>-3.0699999999999505E-2</v>
      </c>
      <c r="D607" s="2">
        <f t="shared" si="82"/>
        <v>0</v>
      </c>
      <c r="E607" s="2">
        <f t="shared" si="83"/>
        <v>3.0699999999999505E-2</v>
      </c>
      <c r="F607" s="2">
        <f t="shared" si="87"/>
        <v>9.370867307231542E-3</v>
      </c>
      <c r="G607" s="2">
        <f t="shared" si="87"/>
        <v>1.0678516956480822E-2</v>
      </c>
      <c r="H607" s="2">
        <f t="shared" si="85"/>
        <v>0.87754388979495279</v>
      </c>
      <c r="I607" s="2">
        <f t="shared" si="86"/>
        <v>46.738928158467161</v>
      </c>
    </row>
    <row r="608" spans="1:9" ht="13.5" x14ac:dyDescent="0.25">
      <c r="A608" s="3">
        <f>TITRES_STAT!B611</f>
        <v>42887</v>
      </c>
      <c r="B608" s="6">
        <f>TITRES_STAT!D611</f>
        <v>8.8024000000000004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8.7015196424292899E-3</v>
      </c>
      <c r="G608" s="2">
        <f t="shared" si="87"/>
        <v>9.9157657453036209E-3</v>
      </c>
      <c r="H608" s="2">
        <f t="shared" si="85"/>
        <v>0.8775438897949529</v>
      </c>
      <c r="I608" s="2">
        <f t="shared" si="86"/>
        <v>46.738928158467168</v>
      </c>
    </row>
    <row r="609" spans="1:9" ht="13.5" x14ac:dyDescent="0.25">
      <c r="A609" s="3">
        <f>TITRES_STAT!B612</f>
        <v>42888</v>
      </c>
      <c r="B609" s="6">
        <f>TITRES_STAT!D612</f>
        <v>8.8638999999999992</v>
      </c>
      <c r="C609" s="2">
        <f t="shared" si="81"/>
        <v>6.1499999999998778E-2</v>
      </c>
      <c r="D609" s="2">
        <f t="shared" si="82"/>
        <v>6.1499999999998778E-2</v>
      </c>
      <c r="E609" s="2">
        <f t="shared" si="83"/>
        <v>0</v>
      </c>
      <c r="F609" s="2">
        <f t="shared" si="87"/>
        <v>1.2472839667969967E-2</v>
      </c>
      <c r="G609" s="2">
        <f t="shared" si="87"/>
        <v>9.2074967634962201E-3</v>
      </c>
      <c r="H609" s="2">
        <f t="shared" si="85"/>
        <v>1.3546395929694413</v>
      </c>
      <c r="I609" s="2">
        <f t="shared" si="86"/>
        <v>57.530655520028112</v>
      </c>
    </row>
    <row r="610" spans="1:9" ht="13.5" x14ac:dyDescent="0.25">
      <c r="A610" s="3">
        <f>TITRES_STAT!B613</f>
        <v>42891</v>
      </c>
      <c r="B610" s="6">
        <f>TITRES_STAT!D613</f>
        <v>8.9254999999999995</v>
      </c>
      <c r="C610" s="2">
        <f t="shared" si="81"/>
        <v>6.1600000000000321E-2</v>
      </c>
      <c r="D610" s="2">
        <f t="shared" si="82"/>
        <v>6.1600000000000321E-2</v>
      </c>
      <c r="E610" s="2">
        <f t="shared" si="83"/>
        <v>0</v>
      </c>
      <c r="F610" s="2">
        <f t="shared" si="87"/>
        <v>1.5981922548829276E-2</v>
      </c>
      <c r="G610" s="2">
        <f t="shared" si="87"/>
        <v>8.5498184232464906E-3</v>
      </c>
      <c r="H610" s="2">
        <f t="shared" si="85"/>
        <v>1.8692704052492273</v>
      </c>
      <c r="I610" s="2">
        <f t="shared" si="86"/>
        <v>65.147934535185811</v>
      </c>
    </row>
    <row r="611" spans="1:9" ht="13.5" x14ac:dyDescent="0.25">
      <c r="A611" s="3">
        <f>TITRES_STAT!B614</f>
        <v>42892</v>
      </c>
      <c r="B611" s="6">
        <f>TITRES_STAT!D614</f>
        <v>9.0177999999999994</v>
      </c>
      <c r="C611" s="2">
        <f t="shared" si="81"/>
        <v>9.2299999999999827E-2</v>
      </c>
      <c r="D611" s="2">
        <f t="shared" si="82"/>
        <v>9.2299999999999827E-2</v>
      </c>
      <c r="E611" s="2">
        <f t="shared" si="83"/>
        <v>0</v>
      </c>
      <c r="F611" s="2">
        <f t="shared" si="87"/>
        <v>2.1433213795341459E-2</v>
      </c>
      <c r="G611" s="2">
        <f t="shared" si="87"/>
        <v>7.9391171073003135E-3</v>
      </c>
      <c r="H611" s="2">
        <f t="shared" si="85"/>
        <v>2.6996973977916037</v>
      </c>
      <c r="I611" s="2">
        <f t="shared" si="86"/>
        <v>72.970762403516773</v>
      </c>
    </row>
    <row r="612" spans="1:9" ht="13.5" x14ac:dyDescent="0.25">
      <c r="A612" s="3">
        <f>TITRES_STAT!B615</f>
        <v>42893</v>
      </c>
      <c r="B612" s="6">
        <f>TITRES_STAT!D615</f>
        <v>8.8638999999999992</v>
      </c>
      <c r="C612" s="2">
        <f t="shared" si="81"/>
        <v>-0.15390000000000015</v>
      </c>
      <c r="D612" s="2">
        <f t="shared" si="82"/>
        <v>0</v>
      </c>
      <c r="E612" s="2">
        <f t="shared" si="83"/>
        <v>0.15390000000000015</v>
      </c>
      <c r="F612" s="2">
        <f t="shared" si="87"/>
        <v>1.9902269952817069E-2</v>
      </c>
      <c r="G612" s="2">
        <f t="shared" si="87"/>
        <v>1.8364894456778875E-2</v>
      </c>
      <c r="H612" s="2">
        <f t="shared" si="85"/>
        <v>1.0837127324448474</v>
      </c>
      <c r="I612" s="2">
        <f t="shared" si="86"/>
        <v>52.00873976391712</v>
      </c>
    </row>
    <row r="613" spans="1:9" ht="13.5" x14ac:dyDescent="0.25">
      <c r="A613" s="3">
        <f>TITRES_STAT!B616</f>
        <v>42894</v>
      </c>
      <c r="B613" s="6">
        <f>TITRES_STAT!D616</f>
        <v>8.8638999999999992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1.8480679241901561E-2</v>
      </c>
      <c r="G613" s="2">
        <f t="shared" si="87"/>
        <v>1.7053116281294668E-2</v>
      </c>
      <c r="H613" s="2">
        <f t="shared" si="85"/>
        <v>1.0837127324448474</v>
      </c>
      <c r="I613" s="2">
        <f t="shared" si="86"/>
        <v>52.00873976391712</v>
      </c>
    </row>
    <row r="614" spans="1:9" ht="13.5" x14ac:dyDescent="0.25">
      <c r="A614" s="3">
        <f>TITRES_STAT!B617</f>
        <v>42895</v>
      </c>
      <c r="B614" s="6">
        <f>TITRES_STAT!D617</f>
        <v>8.8638999999999992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1.7160630724622879E-2</v>
      </c>
      <c r="G614" s="2">
        <f t="shared" si="87"/>
        <v>1.5835036546916478E-2</v>
      </c>
      <c r="H614" s="2">
        <f t="shared" si="85"/>
        <v>1.0837127324448474</v>
      </c>
      <c r="I614" s="2">
        <f t="shared" si="86"/>
        <v>52.00873976391712</v>
      </c>
    </row>
    <row r="615" spans="1:9" ht="13.5" x14ac:dyDescent="0.25">
      <c r="A615" s="3">
        <f>TITRES_STAT!B618</f>
        <v>42898</v>
      </c>
      <c r="B615" s="6">
        <f>TITRES_STAT!D618</f>
        <v>8.8638999999999992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1.5934871387149815E-2</v>
      </c>
      <c r="G615" s="2">
        <f t="shared" si="87"/>
        <v>1.4703962507851014E-2</v>
      </c>
      <c r="H615" s="2">
        <f t="shared" si="85"/>
        <v>1.0837127324448474</v>
      </c>
      <c r="I615" s="2">
        <f t="shared" si="86"/>
        <v>52.00873976391712</v>
      </c>
    </row>
    <row r="616" spans="1:9" ht="13.5" x14ac:dyDescent="0.25">
      <c r="A616" s="3">
        <f>TITRES_STAT!B619</f>
        <v>42899</v>
      </c>
      <c r="B616" s="6">
        <f>TITRES_STAT!D619</f>
        <v>8.8638999999999992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1.4796666288067686E-2</v>
      </c>
      <c r="G616" s="2">
        <f t="shared" si="87"/>
        <v>1.3653679471575942E-2</v>
      </c>
      <c r="H616" s="2">
        <f t="shared" si="85"/>
        <v>1.0837127324448474</v>
      </c>
      <c r="I616" s="2">
        <f t="shared" si="86"/>
        <v>52.00873976391712</v>
      </c>
    </row>
    <row r="617" spans="1:9" ht="13.5" x14ac:dyDescent="0.25">
      <c r="A617" s="3">
        <f>TITRES_STAT!B620</f>
        <v>42900</v>
      </c>
      <c r="B617" s="6">
        <f>TITRES_STAT!D620</f>
        <v>8.8638999999999992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1.3739761553205708E-2</v>
      </c>
      <c r="G617" s="2">
        <f t="shared" si="87"/>
        <v>1.267841665217766E-2</v>
      </c>
      <c r="H617" s="2">
        <f t="shared" si="85"/>
        <v>1.0837127324448474</v>
      </c>
      <c r="I617" s="2">
        <f t="shared" si="86"/>
        <v>52.00873976391712</v>
      </c>
    </row>
    <row r="618" spans="1:9" ht="13.5" x14ac:dyDescent="0.25">
      <c r="A618" s="3">
        <f>TITRES_STAT!B621</f>
        <v>42901</v>
      </c>
      <c r="B618" s="6">
        <f>TITRES_STAT!D621</f>
        <v>8.7469999999999999</v>
      </c>
      <c r="C618" s="2">
        <f t="shared" si="81"/>
        <v>-0.11689999999999934</v>
      </c>
      <c r="D618" s="2">
        <f t="shared" si="82"/>
        <v>0</v>
      </c>
      <c r="E618" s="2">
        <f t="shared" si="83"/>
        <v>0.11689999999999934</v>
      </c>
      <c r="F618" s="2">
        <f t="shared" si="87"/>
        <v>1.2758350013691013E-2</v>
      </c>
      <c r="G618" s="2">
        <f t="shared" si="87"/>
        <v>2.0122815462736348E-2</v>
      </c>
      <c r="H618" s="2">
        <f t="shared" si="85"/>
        <v>0.63402410250777619</v>
      </c>
      <c r="I618" s="2">
        <f t="shared" si="86"/>
        <v>38.801392313291103</v>
      </c>
    </row>
    <row r="619" spans="1:9" ht="13.5" x14ac:dyDescent="0.25">
      <c r="A619" s="3">
        <f>TITRES_STAT!B622</f>
        <v>42902</v>
      </c>
      <c r="B619" s="6">
        <f>TITRES_STAT!D622</f>
        <v>8.8024000000000004</v>
      </c>
      <c r="C619" s="2">
        <f t="shared" si="81"/>
        <v>5.540000000000056E-2</v>
      </c>
      <c r="D619" s="2">
        <f t="shared" si="82"/>
        <v>5.540000000000056E-2</v>
      </c>
      <c r="E619" s="2">
        <f t="shared" si="83"/>
        <v>0</v>
      </c>
      <c r="F619" s="2">
        <f t="shared" si="87"/>
        <v>1.5804182155570268E-2</v>
      </c>
      <c r="G619" s="2">
        <f t="shared" si="87"/>
        <v>1.8685471501112324E-2</v>
      </c>
      <c r="H619" s="2">
        <f t="shared" si="85"/>
        <v>0.84580055443767976</v>
      </c>
      <c r="I619" s="2">
        <f t="shared" si="86"/>
        <v>45.822965672222999</v>
      </c>
    </row>
    <row r="620" spans="1:9" ht="13.5" x14ac:dyDescent="0.25">
      <c r="A620" s="3">
        <f>TITRES_STAT!B623</f>
        <v>42905</v>
      </c>
      <c r="B620" s="6">
        <f>TITRES_STAT!D623</f>
        <v>8.8638999999999992</v>
      </c>
      <c r="C620" s="2">
        <f t="shared" si="81"/>
        <v>6.1499999999998778E-2</v>
      </c>
      <c r="D620" s="2">
        <f t="shared" si="82"/>
        <v>6.1499999999998778E-2</v>
      </c>
      <c r="E620" s="2">
        <f t="shared" si="83"/>
        <v>0</v>
      </c>
      <c r="F620" s="2">
        <f t="shared" si="87"/>
        <v>1.9068169144458018E-2</v>
      </c>
      <c r="G620" s="2">
        <f t="shared" si="87"/>
        <v>1.7350794965318585E-2</v>
      </c>
      <c r="H620" s="2">
        <f t="shared" si="85"/>
        <v>1.0989795673669238</v>
      </c>
      <c r="I620" s="2">
        <f t="shared" si="86"/>
        <v>52.357802069771679</v>
      </c>
    </row>
    <row r="621" spans="1:9" ht="13.5" x14ac:dyDescent="0.25">
      <c r="A621" s="3">
        <f>TITRES_STAT!B624</f>
        <v>42906</v>
      </c>
      <c r="B621" s="6">
        <f>TITRES_STAT!D624</f>
        <v>8.8638999999999992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1.7706157062711017E-2</v>
      </c>
      <c r="G621" s="2">
        <f t="shared" si="88"/>
        <v>1.6111452467795828E-2</v>
      </c>
      <c r="H621" s="2">
        <f t="shared" si="85"/>
        <v>1.0989795673669238</v>
      </c>
      <c r="I621" s="2">
        <f t="shared" si="86"/>
        <v>52.357802069771679</v>
      </c>
    </row>
    <row r="622" spans="1:9" ht="13.5" x14ac:dyDescent="0.25">
      <c r="A622" s="3">
        <f>TITRES_STAT!B625</f>
        <v>42907</v>
      </c>
      <c r="B622" s="6">
        <f>TITRES_STAT!D625</f>
        <v>8.8638999999999992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1.6441431558231658E-2</v>
      </c>
      <c r="G622" s="2">
        <f t="shared" si="88"/>
        <v>1.496063443438184E-2</v>
      </c>
      <c r="H622" s="2">
        <f t="shared" si="85"/>
        <v>1.0989795673669238</v>
      </c>
      <c r="I622" s="2">
        <f t="shared" si="86"/>
        <v>52.357802069771679</v>
      </c>
    </row>
    <row r="623" spans="1:9" ht="13.5" x14ac:dyDescent="0.25">
      <c r="A623" s="3">
        <f>TITRES_STAT!B626</f>
        <v>42908</v>
      </c>
      <c r="B623" s="6">
        <f>TITRES_STAT!D626</f>
        <v>8.9254999999999995</v>
      </c>
      <c r="C623" s="2">
        <f t="shared" si="81"/>
        <v>6.1600000000000321E-2</v>
      </c>
      <c r="D623" s="2">
        <f t="shared" si="82"/>
        <v>6.1600000000000321E-2</v>
      </c>
      <c r="E623" s="2">
        <f t="shared" si="83"/>
        <v>0</v>
      </c>
      <c r="F623" s="2">
        <f t="shared" si="88"/>
        <v>1.9667043589786565E-2</v>
      </c>
      <c r="G623" s="2">
        <f t="shared" si="88"/>
        <v>1.3892017689068852E-2</v>
      </c>
      <c r="H623" s="2">
        <f t="shared" si="85"/>
        <v>1.4157082167597499</v>
      </c>
      <c r="I623" s="2">
        <f t="shared" si="86"/>
        <v>58.604272111086125</v>
      </c>
    </row>
    <row r="624" spans="1:9" ht="13.5" x14ac:dyDescent="0.25">
      <c r="A624" s="3">
        <f>TITRES_STAT!B627</f>
        <v>42909</v>
      </c>
      <c r="B624" s="6">
        <f>TITRES_STAT!D627</f>
        <v>8.9254999999999995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1.8262254761944669E-2</v>
      </c>
      <c r="G624" s="2">
        <f t="shared" si="88"/>
        <v>1.2899730711278218E-2</v>
      </c>
      <c r="H624" s="2">
        <f t="shared" si="85"/>
        <v>1.4157082167597501</v>
      </c>
      <c r="I624" s="2">
        <f t="shared" si="86"/>
        <v>58.604272111086125</v>
      </c>
    </row>
    <row r="625" spans="1:9" ht="13.5" x14ac:dyDescent="0.25">
      <c r="A625" s="3">
        <f>TITRES_STAT!B628</f>
        <v>42914</v>
      </c>
      <c r="B625" s="6">
        <f>TITRES_STAT!D628</f>
        <v>8.9254999999999995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1.6957807993234337E-2</v>
      </c>
      <c r="G625" s="2">
        <f t="shared" si="88"/>
        <v>1.1978321374758346E-2</v>
      </c>
      <c r="H625" s="2">
        <f t="shared" si="85"/>
        <v>1.4157082167597501</v>
      </c>
      <c r="I625" s="2">
        <f t="shared" si="86"/>
        <v>58.604272111086125</v>
      </c>
    </row>
    <row r="626" spans="1:9" ht="13.5" x14ac:dyDescent="0.25">
      <c r="A626" s="3">
        <f>TITRES_STAT!B629</f>
        <v>42915</v>
      </c>
      <c r="B626" s="6">
        <f>TITRES_STAT!D629</f>
        <v>8.9809000000000001</v>
      </c>
      <c r="C626" s="2">
        <f t="shared" si="81"/>
        <v>5.540000000000056E-2</v>
      </c>
      <c r="D626" s="2">
        <f t="shared" si="82"/>
        <v>5.540000000000056E-2</v>
      </c>
      <c r="E626" s="2">
        <f t="shared" si="83"/>
        <v>0</v>
      </c>
      <c r="F626" s="2">
        <f t="shared" si="88"/>
        <v>1.9703678850860495E-2</v>
      </c>
      <c r="G626" s="2">
        <f t="shared" si="88"/>
        <v>1.1122726990847034E-2</v>
      </c>
      <c r="H626" s="2">
        <f t="shared" si="85"/>
        <v>1.7714791405987744</v>
      </c>
      <c r="I626" s="2">
        <f t="shared" si="86"/>
        <v>63.918184143938703</v>
      </c>
    </row>
    <row r="627" spans="1:9" ht="13.5" x14ac:dyDescent="0.25">
      <c r="A627" s="3">
        <f>TITRES_STAT!B630</f>
        <v>42916</v>
      </c>
      <c r="B627" s="6">
        <f>TITRES_STAT!D630</f>
        <v>8.9870000000000001</v>
      </c>
      <c r="C627" s="2">
        <f t="shared" si="81"/>
        <v>6.0999999999999943E-3</v>
      </c>
      <c r="D627" s="2">
        <f t="shared" si="82"/>
        <v>6.0999999999999943E-3</v>
      </c>
      <c r="E627" s="2">
        <f t="shared" si="83"/>
        <v>0</v>
      </c>
      <c r="F627" s="2">
        <f t="shared" si="88"/>
        <v>1.8731987504370461E-2</v>
      </c>
      <c r="G627" s="2">
        <f t="shared" si="88"/>
        <v>1.0328246491500817E-2</v>
      </c>
      <c r="H627" s="2">
        <f t="shared" si="85"/>
        <v>1.8136658066579974</v>
      </c>
      <c r="I627" s="2">
        <f t="shared" si="86"/>
        <v>64.459176436885542</v>
      </c>
    </row>
    <row r="628" spans="1:9" ht="13.5" x14ac:dyDescent="0.25">
      <c r="A628" s="3">
        <f>TITRES_STAT!B631</f>
        <v>42919</v>
      </c>
      <c r="B628" s="6">
        <f>TITRES_STAT!D631</f>
        <v>8.9870000000000001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1.7393988396915427E-2</v>
      </c>
      <c r="G628" s="2">
        <f t="shared" si="88"/>
        <v>9.590514599250758E-3</v>
      </c>
      <c r="H628" s="2">
        <f t="shared" si="85"/>
        <v>1.8136658066579974</v>
      </c>
      <c r="I628" s="2">
        <f t="shared" si="86"/>
        <v>64.459176436885542</v>
      </c>
    </row>
    <row r="629" spans="1:9" ht="13.5" x14ac:dyDescent="0.25">
      <c r="A629" s="3">
        <f>TITRES_STAT!B632</f>
        <v>42920</v>
      </c>
      <c r="B629" s="6">
        <f>TITRES_STAT!D632</f>
        <v>8.9992999999999999</v>
      </c>
      <c r="C629" s="2">
        <f t="shared" si="81"/>
        <v>1.2299999999999756E-2</v>
      </c>
      <c r="D629" s="2">
        <f t="shared" si="82"/>
        <v>1.2299999999999756E-2</v>
      </c>
      <c r="E629" s="2">
        <f t="shared" si="83"/>
        <v>0</v>
      </c>
      <c r="F629" s="2">
        <f t="shared" si="88"/>
        <v>1.7030132082850022E-2</v>
      </c>
      <c r="G629" s="2">
        <f t="shared" si="88"/>
        <v>8.9054778421614172E-3</v>
      </c>
      <c r="H629" s="2">
        <f t="shared" si="85"/>
        <v>1.9123209764470874</v>
      </c>
      <c r="I629" s="2">
        <f t="shared" si="86"/>
        <v>65.663125456042309</v>
      </c>
    </row>
    <row r="630" spans="1:9" ht="13.5" x14ac:dyDescent="0.25">
      <c r="A630" s="3">
        <f>TITRES_STAT!B633</f>
        <v>42921</v>
      </c>
      <c r="B630" s="6">
        <f>TITRES_STAT!D633</f>
        <v>8.9870000000000001</v>
      </c>
      <c r="C630" s="2">
        <f t="shared" si="81"/>
        <v>-1.2299999999999756E-2</v>
      </c>
      <c r="D630" s="2">
        <f t="shared" si="82"/>
        <v>0</v>
      </c>
      <c r="E630" s="2">
        <f t="shared" si="83"/>
        <v>1.2299999999999756E-2</v>
      </c>
      <c r="F630" s="2">
        <f t="shared" si="88"/>
        <v>1.5813694076932165E-2</v>
      </c>
      <c r="G630" s="2">
        <f t="shared" si="88"/>
        <v>9.1479437105784402E-3</v>
      </c>
      <c r="H630" s="2">
        <f t="shared" si="85"/>
        <v>1.7286610605884716</v>
      </c>
      <c r="I630" s="2">
        <f t="shared" si="86"/>
        <v>63.351989206591426</v>
      </c>
    </row>
    <row r="631" spans="1:9" ht="13.5" x14ac:dyDescent="0.25">
      <c r="A631" s="3">
        <f>TITRES_STAT!B634</f>
        <v>42922</v>
      </c>
      <c r="B631" s="6">
        <f>TITRES_STAT!D634</f>
        <v>8.9870000000000001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1.4684144500008439E-2</v>
      </c>
      <c r="G631" s="2">
        <f t="shared" si="88"/>
        <v>8.494519159822838E-3</v>
      </c>
      <c r="H631" s="2">
        <f t="shared" si="85"/>
        <v>1.7286610605884716</v>
      </c>
      <c r="I631" s="2">
        <f t="shared" si="86"/>
        <v>63.351989206591426</v>
      </c>
    </row>
    <row r="632" spans="1:9" ht="13.5" x14ac:dyDescent="0.25">
      <c r="A632" s="3">
        <f>TITRES_STAT!B635</f>
        <v>42923</v>
      </c>
      <c r="B632" s="6">
        <f>TITRES_STAT!D635</f>
        <v>8.9870000000000001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1.3635277035722121E-2</v>
      </c>
      <c r="G632" s="2">
        <f t="shared" si="88"/>
        <v>7.8877677912640633E-3</v>
      </c>
      <c r="H632" s="2">
        <f t="shared" si="85"/>
        <v>1.7286610605884716</v>
      </c>
      <c r="I632" s="2">
        <f t="shared" si="86"/>
        <v>63.351989206591426</v>
      </c>
    </row>
    <row r="633" spans="1:9" ht="13.5" x14ac:dyDescent="0.25">
      <c r="A633" s="3">
        <f>TITRES_STAT!B636</f>
        <v>42926</v>
      </c>
      <c r="B633" s="6">
        <f>TITRES_STAT!D636</f>
        <v>8.9992999999999999</v>
      </c>
      <c r="C633" s="2">
        <f t="shared" si="81"/>
        <v>1.2299999999999756E-2</v>
      </c>
      <c r="D633" s="2">
        <f t="shared" si="82"/>
        <v>1.2299999999999756E-2</v>
      </c>
      <c r="E633" s="2">
        <f t="shared" si="83"/>
        <v>0</v>
      </c>
      <c r="F633" s="2">
        <f t="shared" si="88"/>
        <v>1.3539900104599096E-2</v>
      </c>
      <c r="G633" s="2">
        <f t="shared" si="88"/>
        <v>7.324355806173773E-3</v>
      </c>
      <c r="H633" s="2">
        <f t="shared" si="85"/>
        <v>1.8486131016718463</v>
      </c>
      <c r="I633" s="2">
        <f t="shared" si="86"/>
        <v>64.895197616935008</v>
      </c>
    </row>
    <row r="634" spans="1:9" ht="13.5" x14ac:dyDescent="0.25">
      <c r="A634" s="3">
        <f>TITRES_STAT!B637</f>
        <v>42927</v>
      </c>
      <c r="B634" s="6">
        <f>TITRES_STAT!D637</f>
        <v>8.9992999999999999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1.2572764382842019E-2</v>
      </c>
      <c r="G634" s="2">
        <f t="shared" si="88"/>
        <v>6.8011875343042183E-3</v>
      </c>
      <c r="H634" s="2">
        <f t="shared" si="85"/>
        <v>1.8486131016718466</v>
      </c>
      <c r="I634" s="2">
        <f t="shared" si="86"/>
        <v>64.895197616935008</v>
      </c>
    </row>
    <row r="635" spans="1:9" ht="13.5" x14ac:dyDescent="0.25">
      <c r="A635" s="3">
        <f>TITRES_STAT!B638</f>
        <v>42928</v>
      </c>
      <c r="B635" s="6">
        <f>TITRES_STAT!D638</f>
        <v>8.9870000000000001</v>
      </c>
      <c r="C635" s="2">
        <f t="shared" si="81"/>
        <v>-1.2299999999999756E-2</v>
      </c>
      <c r="D635" s="2">
        <f t="shared" si="82"/>
        <v>0</v>
      </c>
      <c r="E635" s="2">
        <f t="shared" si="83"/>
        <v>1.2299999999999756E-2</v>
      </c>
      <c r="F635" s="2">
        <f t="shared" si="88"/>
        <v>1.1674709784067589E-2</v>
      </c>
      <c r="G635" s="2">
        <f t="shared" si="88"/>
        <v>7.1939598532824714E-3</v>
      </c>
      <c r="H635" s="2">
        <f t="shared" si="85"/>
        <v>1.6228488929835538</v>
      </c>
      <c r="I635" s="2">
        <f t="shared" si="86"/>
        <v>61.873518422082036</v>
      </c>
    </row>
    <row r="636" spans="1:9" ht="13.5" x14ac:dyDescent="0.25">
      <c r="A636" s="3">
        <f>TITRES_STAT!B639</f>
        <v>42929</v>
      </c>
      <c r="B636" s="6">
        <f>TITRES_STAT!D639</f>
        <v>8.9870000000000001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1.0840801942348476E-2</v>
      </c>
      <c r="G636" s="2">
        <f t="shared" si="88"/>
        <v>6.6801055780480092E-3</v>
      </c>
      <c r="H636" s="2">
        <f t="shared" si="85"/>
        <v>1.6228488929835541</v>
      </c>
      <c r="I636" s="2">
        <f t="shared" si="86"/>
        <v>61.873518422082036</v>
      </c>
    </row>
    <row r="637" spans="1:9" ht="13.5" x14ac:dyDescent="0.25">
      <c r="A637" s="3">
        <f>TITRES_STAT!B640</f>
        <v>42930</v>
      </c>
      <c r="B637" s="6">
        <f>TITRES_STAT!D640</f>
        <v>9.0486000000000004</v>
      </c>
      <c r="C637" s="2">
        <f t="shared" si="81"/>
        <v>6.1600000000000321E-2</v>
      </c>
      <c r="D637" s="2">
        <f t="shared" si="82"/>
        <v>6.1600000000000321E-2</v>
      </c>
      <c r="E637" s="2">
        <f t="shared" si="83"/>
        <v>0</v>
      </c>
      <c r="F637" s="2">
        <f t="shared" ref="F637:G652" si="89">((F636*13)+D637)/14</f>
        <v>1.4466458946466464E-2</v>
      </c>
      <c r="G637" s="2">
        <f t="shared" si="89"/>
        <v>6.2029551796160083E-3</v>
      </c>
      <c r="H637" s="2">
        <f t="shared" si="85"/>
        <v>2.3321882115166281</v>
      </c>
      <c r="I637" s="2">
        <f t="shared" si="86"/>
        <v>69.98969036191221</v>
      </c>
    </row>
    <row r="638" spans="1:9" ht="13.5" x14ac:dyDescent="0.25">
      <c r="A638" s="3">
        <f>TITRES_STAT!B641</f>
        <v>42933</v>
      </c>
      <c r="B638" s="6">
        <f>TITRES_STAT!D641</f>
        <v>9.2454999999999998</v>
      </c>
      <c r="C638" s="2">
        <f t="shared" si="81"/>
        <v>0.19689999999999941</v>
      </c>
      <c r="D638" s="2">
        <f t="shared" si="82"/>
        <v>0.19689999999999941</v>
      </c>
      <c r="E638" s="2">
        <f t="shared" si="83"/>
        <v>0</v>
      </c>
      <c r="F638" s="2">
        <f t="shared" si="89"/>
        <v>2.7497426164575959E-2</v>
      </c>
      <c r="G638" s="2">
        <f t="shared" si="89"/>
        <v>5.7598869525005789E-3</v>
      </c>
      <c r="H638" s="2">
        <f t="shared" si="85"/>
        <v>4.7739524041593064</v>
      </c>
      <c r="I638" s="2">
        <f t="shared" si="86"/>
        <v>82.680840956020987</v>
      </c>
    </row>
    <row r="639" spans="1:9" ht="13.5" x14ac:dyDescent="0.25">
      <c r="A639" s="3">
        <f>TITRES_STAT!B642</f>
        <v>42934</v>
      </c>
      <c r="B639" s="6">
        <f>TITRES_STAT!D642</f>
        <v>9.2454999999999998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2.5533324295677676E-2</v>
      </c>
      <c r="G639" s="2">
        <f t="shared" si="89"/>
        <v>5.3484664558933947E-3</v>
      </c>
      <c r="H639" s="2">
        <f t="shared" si="85"/>
        <v>4.7739524041593064</v>
      </c>
      <c r="I639" s="2">
        <f t="shared" si="86"/>
        <v>82.680840956020987</v>
      </c>
    </row>
    <row r="640" spans="1:9" ht="13.5" x14ac:dyDescent="0.25">
      <c r="A640" s="3">
        <f>TITRES_STAT!B643</f>
        <v>42935</v>
      </c>
      <c r="B640" s="6">
        <f>TITRES_STAT!D643</f>
        <v>9.2454999999999998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2.3709515417414985E-2</v>
      </c>
      <c r="G640" s="2">
        <f t="shared" si="89"/>
        <v>4.9664331376152952E-3</v>
      </c>
      <c r="H640" s="2">
        <f t="shared" si="85"/>
        <v>4.7739524041593064</v>
      </c>
      <c r="I640" s="2">
        <f t="shared" si="86"/>
        <v>82.680840956020987</v>
      </c>
    </row>
    <row r="641" spans="1:9" ht="13.5" x14ac:dyDescent="0.25">
      <c r="A641" s="3">
        <f>TITRES_STAT!B644</f>
        <v>42936</v>
      </c>
      <c r="B641" s="6">
        <f>TITRES_STAT!D644</f>
        <v>9.3421000000000003</v>
      </c>
      <c r="C641" s="2">
        <f t="shared" si="81"/>
        <v>9.6600000000000463E-2</v>
      </c>
      <c r="D641" s="2">
        <f t="shared" si="82"/>
        <v>9.6600000000000463E-2</v>
      </c>
      <c r="E641" s="2">
        <f t="shared" si="83"/>
        <v>0</v>
      </c>
      <c r="F641" s="2">
        <f t="shared" si="89"/>
        <v>2.8915978601885377E-2</v>
      </c>
      <c r="G641" s="2">
        <f t="shared" si="89"/>
        <v>4.6116879134999169E-3</v>
      </c>
      <c r="H641" s="2">
        <f t="shared" si="85"/>
        <v>6.2701507873589755</v>
      </c>
      <c r="I641" s="2">
        <f t="shared" si="86"/>
        <v>86.245127106046311</v>
      </c>
    </row>
    <row r="642" spans="1:9" ht="13.5" x14ac:dyDescent="0.25">
      <c r="A642" s="3">
        <f>TITRES_STAT!B645</f>
        <v>42937</v>
      </c>
      <c r="B642" s="6">
        <f>TITRES_STAT!D645</f>
        <v>9.1487999999999996</v>
      </c>
      <c r="C642" s="2">
        <f t="shared" si="81"/>
        <v>-0.19330000000000069</v>
      </c>
      <c r="D642" s="2">
        <f t="shared" si="82"/>
        <v>0</v>
      </c>
      <c r="E642" s="2">
        <f t="shared" si="83"/>
        <v>0.19330000000000069</v>
      </c>
      <c r="F642" s="2">
        <f t="shared" si="89"/>
        <v>2.6850551558893564E-2</v>
      </c>
      <c r="G642" s="2">
        <f t="shared" si="89"/>
        <v>1.8089424491107117E-2</v>
      </c>
      <c r="H642" s="2">
        <f t="shared" si="85"/>
        <v>1.4843231509158004</v>
      </c>
      <c r="I642" s="2">
        <f t="shared" si="86"/>
        <v>59.747587602226055</v>
      </c>
    </row>
    <row r="643" spans="1:9" ht="13.5" x14ac:dyDescent="0.25">
      <c r="A643" s="3">
        <f>TITRES_STAT!B646</f>
        <v>42940</v>
      </c>
      <c r="B643" s="6">
        <f>TITRES_STAT!D646</f>
        <v>9.0844000000000005</v>
      </c>
      <c r="C643" s="2">
        <f t="shared" ref="C643:C706" si="90">B643-B642</f>
        <v>-6.4399999999999125E-2</v>
      </c>
      <c r="D643" s="2">
        <f t="shared" ref="D643:D706" si="91">IF(C643&gt;0,C643,0)</f>
        <v>0</v>
      </c>
      <c r="E643" s="2">
        <f t="shared" ref="E643:E706" si="92">IF(C643&lt;0,-C643,0)</f>
        <v>6.4399999999999125E-2</v>
      </c>
      <c r="F643" s="2">
        <f t="shared" si="89"/>
        <v>2.4932655018972596E-2</v>
      </c>
      <c r="G643" s="2">
        <f t="shared" si="89"/>
        <v>2.1397322741742258E-2</v>
      </c>
      <c r="H643" s="2">
        <f t="shared" si="85"/>
        <v>1.1652231131857236</v>
      </c>
      <c r="I643" s="2">
        <f t="shared" si="86"/>
        <v>53.81538309330692</v>
      </c>
    </row>
    <row r="644" spans="1:9" ht="13.5" x14ac:dyDescent="0.25">
      <c r="A644" s="3">
        <f>TITRES_STAT!B647</f>
        <v>42942</v>
      </c>
      <c r="B644" s="6">
        <f>TITRES_STAT!D647</f>
        <v>9.1487999999999996</v>
      </c>
      <c r="C644" s="2">
        <f t="shared" si="90"/>
        <v>6.4399999999999125E-2</v>
      </c>
      <c r="D644" s="2">
        <f t="shared" si="91"/>
        <v>6.4399999999999125E-2</v>
      </c>
      <c r="E644" s="2">
        <f t="shared" si="92"/>
        <v>0</v>
      </c>
      <c r="F644" s="2">
        <f t="shared" si="89"/>
        <v>2.7751751089045922E-2</v>
      </c>
      <c r="G644" s="2">
        <f t="shared" si="89"/>
        <v>1.9868942545903524E-2</v>
      </c>
      <c r="H644" s="2">
        <f t="shared" si="85"/>
        <v>1.3967402152847652</v>
      </c>
      <c r="I644" s="2">
        <f t="shared" si="86"/>
        <v>58.27666287640664</v>
      </c>
    </row>
    <row r="645" spans="1:9" ht="13.5" x14ac:dyDescent="0.25">
      <c r="A645" s="3">
        <f>TITRES_STAT!B648</f>
        <v>42943</v>
      </c>
      <c r="B645" s="6">
        <f>TITRES_STAT!D648</f>
        <v>9.0844000000000005</v>
      </c>
      <c r="C645" s="2">
        <f t="shared" si="90"/>
        <v>-6.4399999999999125E-2</v>
      </c>
      <c r="D645" s="2">
        <f t="shared" si="91"/>
        <v>0</v>
      </c>
      <c r="E645" s="2">
        <f t="shared" si="92"/>
        <v>6.4399999999999125E-2</v>
      </c>
      <c r="F645" s="2">
        <f t="shared" si="89"/>
        <v>2.5769483154114068E-2</v>
      </c>
      <c r="G645" s="2">
        <f t="shared" si="89"/>
        <v>2.3049732364053211E-2</v>
      </c>
      <c r="H645" s="2">
        <f t="shared" si="85"/>
        <v>1.1179948967347835</v>
      </c>
      <c r="I645" s="2">
        <f t="shared" si="86"/>
        <v>52.785533074623814</v>
      </c>
    </row>
    <row r="646" spans="1:9" ht="13.5" x14ac:dyDescent="0.25">
      <c r="A646" s="3">
        <f>TITRES_STAT!B649</f>
        <v>42944</v>
      </c>
      <c r="B646" s="6">
        <f>TITRES_STAT!D649</f>
        <v>9.1487999999999996</v>
      </c>
      <c r="C646" s="2">
        <f t="shared" si="90"/>
        <v>6.4399999999999125E-2</v>
      </c>
      <c r="D646" s="2">
        <f t="shared" si="91"/>
        <v>6.4399999999999125E-2</v>
      </c>
      <c r="E646" s="2">
        <f t="shared" si="92"/>
        <v>0</v>
      </c>
      <c r="F646" s="2">
        <f t="shared" si="89"/>
        <v>2.8528805785963E-2</v>
      </c>
      <c r="G646" s="2">
        <f t="shared" si="89"/>
        <v>2.1403322909477985E-2</v>
      </c>
      <c r="H646" s="2">
        <f t="shared" si="85"/>
        <v>1.3329147958296539</v>
      </c>
      <c r="I646" s="2">
        <f t="shared" si="86"/>
        <v>57.135168340154905</v>
      </c>
    </row>
    <row r="647" spans="1:9" ht="13.5" x14ac:dyDescent="0.25">
      <c r="A647" s="3">
        <f>TITRES_STAT!B650</f>
        <v>42947</v>
      </c>
      <c r="B647" s="6">
        <f>TITRES_STAT!D650</f>
        <v>9.1487999999999996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2.64910339441085E-2</v>
      </c>
      <c r="G647" s="2">
        <f t="shared" si="89"/>
        <v>1.9874514130229559E-2</v>
      </c>
      <c r="H647" s="2">
        <f t="shared" si="85"/>
        <v>1.3329147958296537</v>
      </c>
      <c r="I647" s="2">
        <f t="shared" si="86"/>
        <v>57.135168340154898</v>
      </c>
    </row>
    <row r="648" spans="1:9" ht="13.5" x14ac:dyDescent="0.25">
      <c r="A648" s="3">
        <f>TITRES_STAT!B651</f>
        <v>42948</v>
      </c>
      <c r="B648" s="6">
        <f>TITRES_STAT!D651</f>
        <v>9.2004000000000001</v>
      </c>
      <c r="C648" s="2">
        <f t="shared" si="90"/>
        <v>5.1600000000000534E-2</v>
      </c>
      <c r="D648" s="2">
        <f t="shared" si="91"/>
        <v>5.1600000000000534E-2</v>
      </c>
      <c r="E648" s="2">
        <f t="shared" si="92"/>
        <v>0</v>
      </c>
      <c r="F648" s="2">
        <f t="shared" si="89"/>
        <v>2.8284531519529362E-2</v>
      </c>
      <c r="G648" s="2">
        <f t="shared" si="89"/>
        <v>1.8454905978070306E-2</v>
      </c>
      <c r="H648" s="2">
        <f t="shared" si="85"/>
        <v>1.5326294023464251</v>
      </c>
      <c r="I648" s="2">
        <f t="shared" si="86"/>
        <v>60.51534428710643</v>
      </c>
    </row>
    <row r="649" spans="1:9" ht="13.5" x14ac:dyDescent="0.25">
      <c r="A649" s="3">
        <f>TITRES_STAT!B652</f>
        <v>42949</v>
      </c>
      <c r="B649" s="6">
        <f>TITRES_STAT!D652</f>
        <v>9.2004000000000001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2.6264207839562979E-2</v>
      </c>
      <c r="G649" s="2">
        <f t="shared" si="89"/>
        <v>1.7136698408208143E-2</v>
      </c>
      <c r="H649" s="2">
        <f t="shared" si="85"/>
        <v>1.5326294023464251</v>
      </c>
      <c r="I649" s="2">
        <f t="shared" si="86"/>
        <v>60.51534428710643</v>
      </c>
    </row>
    <row r="650" spans="1:9" ht="13.5" x14ac:dyDescent="0.25">
      <c r="A650" s="3">
        <f>TITRES_STAT!B653</f>
        <v>42950</v>
      </c>
      <c r="B650" s="6">
        <f>TITRES_STAT!D653</f>
        <v>9.2133000000000003</v>
      </c>
      <c r="C650" s="2">
        <f t="shared" si="90"/>
        <v>1.2900000000000134E-2</v>
      </c>
      <c r="D650" s="2">
        <f t="shared" si="91"/>
        <v>1.2900000000000134E-2</v>
      </c>
      <c r="E650" s="2">
        <f t="shared" si="92"/>
        <v>0</v>
      </c>
      <c r="F650" s="2">
        <f t="shared" si="89"/>
        <v>2.5309621565308492E-2</v>
      </c>
      <c r="G650" s="2">
        <f t="shared" si="89"/>
        <v>1.5912648521907564E-2</v>
      </c>
      <c r="H650" s="2">
        <f t="shared" si="85"/>
        <v>1.5905348208039503</v>
      </c>
      <c r="I650" s="2">
        <f t="shared" si="86"/>
        <v>61.397932505317236</v>
      </c>
    </row>
    <row r="651" spans="1:9" ht="13.5" x14ac:dyDescent="0.25">
      <c r="A651" s="3">
        <f>TITRES_STAT!B654</f>
        <v>42951</v>
      </c>
      <c r="B651" s="6">
        <f>TITRES_STAT!D654</f>
        <v>9.2004000000000001</v>
      </c>
      <c r="C651" s="2">
        <f t="shared" si="90"/>
        <v>-1.2900000000000134E-2</v>
      </c>
      <c r="D651" s="2">
        <f t="shared" si="91"/>
        <v>0</v>
      </c>
      <c r="E651" s="2">
        <f t="shared" si="92"/>
        <v>1.2900000000000134E-2</v>
      </c>
      <c r="F651" s="2">
        <f t="shared" si="89"/>
        <v>2.3501791453500741E-2</v>
      </c>
      <c r="G651" s="2">
        <f t="shared" si="89"/>
        <v>1.569745934177132E-2</v>
      </c>
      <c r="H651" s="2">
        <f t="shared" si="85"/>
        <v>1.4971716722948856</v>
      </c>
      <c r="I651" s="2">
        <f t="shared" si="86"/>
        <v>59.954695502331795</v>
      </c>
    </row>
    <row r="652" spans="1:9" ht="13.5" x14ac:dyDescent="0.25">
      <c r="A652" s="3">
        <f>TITRES_STAT!B655</f>
        <v>42954</v>
      </c>
      <c r="B652" s="6">
        <f>TITRES_STAT!D655</f>
        <v>9.2133000000000003</v>
      </c>
      <c r="C652" s="2">
        <f t="shared" si="90"/>
        <v>1.2900000000000134E-2</v>
      </c>
      <c r="D652" s="2">
        <f t="shared" si="91"/>
        <v>1.2900000000000134E-2</v>
      </c>
      <c r="E652" s="2">
        <f t="shared" si="92"/>
        <v>0</v>
      </c>
      <c r="F652" s="2">
        <f t="shared" si="89"/>
        <v>2.2744520635393554E-2</v>
      </c>
      <c r="G652" s="2">
        <f t="shared" si="89"/>
        <v>1.4576212245930512E-2</v>
      </c>
      <c r="H652" s="2">
        <f t="shared" si="85"/>
        <v>1.5603862136230575</v>
      </c>
      <c r="I652" s="2">
        <f t="shared" si="86"/>
        <v>60.943392263272784</v>
      </c>
    </row>
    <row r="653" spans="1:9" ht="13.5" x14ac:dyDescent="0.25">
      <c r="A653" s="3">
        <f>TITRES_STAT!B656</f>
        <v>42955</v>
      </c>
      <c r="B653" s="6">
        <f>TITRES_STAT!D656</f>
        <v>9.2067999999999994</v>
      </c>
      <c r="C653" s="2">
        <f t="shared" si="90"/>
        <v>-6.5000000000008384E-3</v>
      </c>
      <c r="D653" s="2">
        <f t="shared" si="91"/>
        <v>0</v>
      </c>
      <c r="E653" s="2">
        <f t="shared" si="92"/>
        <v>6.5000000000008384E-3</v>
      </c>
      <c r="F653" s="2">
        <f t="shared" ref="F653:G668" si="93">((F652*13)+D653)/14</f>
        <v>2.1119912018579729E-2</v>
      </c>
      <c r="G653" s="2">
        <f t="shared" si="93"/>
        <v>1.3999339942649821E-2</v>
      </c>
      <c r="H653" s="2">
        <f t="shared" si="85"/>
        <v>1.508636271788548</v>
      </c>
      <c r="I653" s="2">
        <f t="shared" si="86"/>
        <v>60.137704646714539</v>
      </c>
    </row>
    <row r="654" spans="1:9" ht="13.5" x14ac:dyDescent="0.25">
      <c r="A654" s="3">
        <f>TITRES_STAT!B657</f>
        <v>42956</v>
      </c>
      <c r="B654" s="6">
        <f>TITRES_STAT!D657</f>
        <v>9.2133000000000003</v>
      </c>
      <c r="C654" s="2">
        <f t="shared" si="90"/>
        <v>6.5000000000008384E-3</v>
      </c>
      <c r="D654" s="2">
        <f t="shared" si="91"/>
        <v>6.5000000000008384E-3</v>
      </c>
      <c r="E654" s="2">
        <f t="shared" si="92"/>
        <v>0</v>
      </c>
      <c r="F654" s="2">
        <f t="shared" si="93"/>
        <v>2.0075632588681235E-2</v>
      </c>
      <c r="G654" s="2">
        <f t="shared" si="93"/>
        <v>1.2999387089603406E-2</v>
      </c>
      <c r="H654" s="2">
        <f t="shared" si="85"/>
        <v>1.5443522414019994</v>
      </c>
      <c r="I654" s="2">
        <f t="shared" si="86"/>
        <v>60.697265743009865</v>
      </c>
    </row>
    <row r="655" spans="1:9" ht="13.5" x14ac:dyDescent="0.25">
      <c r="A655" s="3">
        <f>TITRES_STAT!B658</f>
        <v>42957</v>
      </c>
      <c r="B655" s="6">
        <f>TITRES_STAT!D658</f>
        <v>9.2776999999999994</v>
      </c>
      <c r="C655" s="2">
        <f t="shared" si="90"/>
        <v>6.4399999999999125E-2</v>
      </c>
      <c r="D655" s="2">
        <f t="shared" si="91"/>
        <v>6.4399999999999125E-2</v>
      </c>
      <c r="E655" s="2">
        <f t="shared" si="92"/>
        <v>0</v>
      </c>
      <c r="F655" s="2">
        <f t="shared" si="93"/>
        <v>2.3241658832346797E-2</v>
      </c>
      <c r="G655" s="2">
        <f t="shared" si="93"/>
        <v>1.2070859440346018E-2</v>
      </c>
      <c r="H655" s="2">
        <f t="shared" si="85"/>
        <v>1.9254352970645281</v>
      </c>
      <c r="I655" s="2">
        <f t="shared" si="86"/>
        <v>65.817052901377423</v>
      </c>
    </row>
    <row r="656" spans="1:9" ht="13.5" x14ac:dyDescent="0.25">
      <c r="A656" s="3">
        <f>TITRES_STAT!B659</f>
        <v>42958</v>
      </c>
      <c r="B656" s="6">
        <f>TITRES_STAT!D659</f>
        <v>9.3356999999999992</v>
      </c>
      <c r="C656" s="2">
        <f t="shared" si="90"/>
        <v>5.7999999999999829E-2</v>
      </c>
      <c r="D656" s="2">
        <f t="shared" si="91"/>
        <v>5.7999999999999829E-2</v>
      </c>
      <c r="E656" s="2">
        <f t="shared" si="92"/>
        <v>0</v>
      </c>
      <c r="F656" s="2">
        <f t="shared" si="93"/>
        <v>2.5724397487179158E-2</v>
      </c>
      <c r="G656" s="2">
        <f t="shared" si="93"/>
        <v>1.1208655194607018E-2</v>
      </c>
      <c r="H656" s="2">
        <f t="shared" si="85"/>
        <v>2.295047625299091</v>
      </c>
      <c r="I656" s="2">
        <f t="shared" si="86"/>
        <v>69.651424995435988</v>
      </c>
    </row>
    <row r="657" spans="1:9" ht="13.5" x14ac:dyDescent="0.25">
      <c r="A657" s="3">
        <f>TITRES_STAT!B660</f>
        <v>42961</v>
      </c>
      <c r="B657" s="6">
        <f>TITRES_STAT!D660</f>
        <v>9.3356999999999992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2.3886940523809217E-2</v>
      </c>
      <c r="G657" s="2">
        <f t="shared" si="93"/>
        <v>1.0408036966420802E-2</v>
      </c>
      <c r="H657" s="2">
        <f t="shared" ref="H657:H720" si="94">F657/G657</f>
        <v>2.295047625299091</v>
      </c>
      <c r="I657" s="2">
        <f t="shared" ref="I657:I720" si="95">IF(G657=0,100,100-(100/(1+H657)))</f>
        <v>69.651424995435988</v>
      </c>
    </row>
    <row r="658" spans="1:9" ht="13.5" x14ac:dyDescent="0.25">
      <c r="A658" s="3">
        <f>TITRES_STAT!B661</f>
        <v>42962</v>
      </c>
      <c r="B658" s="6">
        <f>TITRES_STAT!D661</f>
        <v>9.3292000000000002</v>
      </c>
      <c r="C658" s="2">
        <f t="shared" si="90"/>
        <v>-6.4999999999990621E-3</v>
      </c>
      <c r="D658" s="2">
        <f t="shared" si="91"/>
        <v>0</v>
      </c>
      <c r="E658" s="2">
        <f t="shared" si="92"/>
        <v>6.4999999999990621E-3</v>
      </c>
      <c r="F658" s="2">
        <f t="shared" si="93"/>
        <v>2.2180730486394271E-2</v>
      </c>
      <c r="G658" s="2">
        <f t="shared" si="93"/>
        <v>1.0128891468819248E-2</v>
      </c>
      <c r="H658" s="2">
        <f t="shared" si="94"/>
        <v>2.1898477789672612</v>
      </c>
      <c r="I658" s="2">
        <f t="shared" si="95"/>
        <v>68.650541678081012</v>
      </c>
    </row>
    <row r="659" spans="1:9" ht="13.5" x14ac:dyDescent="0.25">
      <c r="A659" s="3">
        <f>TITRES_STAT!B662</f>
        <v>42963</v>
      </c>
      <c r="B659" s="6">
        <f>TITRES_STAT!D662</f>
        <v>9.3292000000000002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2.0596392594508964E-2</v>
      </c>
      <c r="G659" s="2">
        <f t="shared" si="93"/>
        <v>9.4053992210464434E-3</v>
      </c>
      <c r="H659" s="2">
        <f t="shared" si="94"/>
        <v>2.1898477789672612</v>
      </c>
      <c r="I659" s="2">
        <f t="shared" si="95"/>
        <v>68.650541678081012</v>
      </c>
    </row>
    <row r="660" spans="1:9" ht="13.5" x14ac:dyDescent="0.25">
      <c r="A660" s="3">
        <f>TITRES_STAT!B663</f>
        <v>42964</v>
      </c>
      <c r="B660" s="6">
        <f>TITRES_STAT!D663</f>
        <v>9.3292000000000002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1.9125221694901183E-2</v>
      </c>
      <c r="G660" s="2">
        <f t="shared" si="93"/>
        <v>8.7335849909716979E-3</v>
      </c>
      <c r="H660" s="2">
        <f t="shared" si="94"/>
        <v>2.1898477789672617</v>
      </c>
      <c r="I660" s="2">
        <f t="shared" si="95"/>
        <v>68.650541678081026</v>
      </c>
    </row>
    <row r="661" spans="1:9" ht="13.5" x14ac:dyDescent="0.25">
      <c r="A661" s="3">
        <f>TITRES_STAT!B664</f>
        <v>42965</v>
      </c>
      <c r="B661" s="6">
        <f>TITRES_STAT!D664</f>
        <v>9.3228000000000009</v>
      </c>
      <c r="C661" s="2">
        <f t="shared" si="90"/>
        <v>-6.3999999999992951E-3</v>
      </c>
      <c r="D661" s="2">
        <f t="shared" si="91"/>
        <v>0</v>
      </c>
      <c r="E661" s="2">
        <f t="shared" si="92"/>
        <v>6.3999999999992951E-3</v>
      </c>
      <c r="F661" s="2">
        <f t="shared" si="93"/>
        <v>1.7759134430979671E-2</v>
      </c>
      <c r="G661" s="2">
        <f t="shared" si="93"/>
        <v>8.566900348759383E-3</v>
      </c>
      <c r="H661" s="2">
        <f t="shared" si="94"/>
        <v>2.0729941645173291</v>
      </c>
      <c r="I661" s="2">
        <f t="shared" si="95"/>
        <v>67.458447804860427</v>
      </c>
    </row>
    <row r="662" spans="1:9" ht="13.5" x14ac:dyDescent="0.25">
      <c r="A662" s="3">
        <f>TITRES_STAT!B665</f>
        <v>42968</v>
      </c>
      <c r="B662" s="6">
        <f>TITRES_STAT!D665</f>
        <v>9.3228000000000009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1.6490624828766839E-2</v>
      </c>
      <c r="G662" s="2">
        <f t="shared" si="93"/>
        <v>7.9549788952765696E-3</v>
      </c>
      <c r="H662" s="2">
        <f t="shared" si="94"/>
        <v>2.0729941645173291</v>
      </c>
      <c r="I662" s="2">
        <f t="shared" si="95"/>
        <v>67.458447804860427</v>
      </c>
    </row>
    <row r="663" spans="1:9" ht="13.5" x14ac:dyDescent="0.25">
      <c r="A663" s="3">
        <f>TITRES_STAT!B666</f>
        <v>42969</v>
      </c>
      <c r="B663" s="6">
        <f>TITRES_STAT!D666</f>
        <v>9.3163999999999998</v>
      </c>
      <c r="C663" s="2">
        <f t="shared" si="90"/>
        <v>-6.4000000000010715E-3</v>
      </c>
      <c r="D663" s="2">
        <f t="shared" si="91"/>
        <v>0</v>
      </c>
      <c r="E663" s="2">
        <f t="shared" si="92"/>
        <v>6.4000000000010715E-3</v>
      </c>
      <c r="F663" s="2">
        <f t="shared" si="93"/>
        <v>1.5312723055283492E-2</v>
      </c>
      <c r="G663" s="2">
        <f t="shared" si="93"/>
        <v>7.8439089741854633E-3</v>
      </c>
      <c r="H663" s="2">
        <f t="shared" si="94"/>
        <v>1.9521801063319471</v>
      </c>
      <c r="I663" s="2">
        <f t="shared" si="95"/>
        <v>66.126727910158252</v>
      </c>
    </row>
    <row r="664" spans="1:9" ht="13.5" x14ac:dyDescent="0.25">
      <c r="A664" s="3">
        <f>TITRES_STAT!B667</f>
        <v>42970</v>
      </c>
      <c r="B664" s="6">
        <f>TITRES_STAT!D667</f>
        <v>9.3292000000000002</v>
      </c>
      <c r="C664" s="2">
        <f t="shared" si="90"/>
        <v>1.2800000000000367E-2</v>
      </c>
      <c r="D664" s="2">
        <f t="shared" si="91"/>
        <v>1.2800000000000367E-2</v>
      </c>
      <c r="E664" s="2">
        <f t="shared" si="92"/>
        <v>0</v>
      </c>
      <c r="F664" s="2">
        <f t="shared" si="93"/>
        <v>1.5133242837048982E-2</v>
      </c>
      <c r="G664" s="2">
        <f t="shared" si="93"/>
        <v>7.2836297617436445E-3</v>
      </c>
      <c r="H664" s="2">
        <f t="shared" si="94"/>
        <v>2.0777062168281053</v>
      </c>
      <c r="I664" s="2">
        <f t="shared" si="95"/>
        <v>67.508269810410837</v>
      </c>
    </row>
    <row r="665" spans="1:9" ht="13.5" x14ac:dyDescent="0.25">
      <c r="A665" s="3">
        <f>TITRES_STAT!B668</f>
        <v>42971</v>
      </c>
      <c r="B665" s="6">
        <f>TITRES_STAT!D668</f>
        <v>9.3292000000000002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1.405229692011691E-2</v>
      </c>
      <c r="G665" s="2">
        <f t="shared" si="93"/>
        <v>6.7633704930476699E-3</v>
      </c>
      <c r="H665" s="2">
        <f t="shared" si="94"/>
        <v>2.0777062168281053</v>
      </c>
      <c r="I665" s="2">
        <f t="shared" si="95"/>
        <v>67.508269810410837</v>
      </c>
    </row>
    <row r="666" spans="1:9" ht="13.5" x14ac:dyDescent="0.25">
      <c r="A666" s="3">
        <f>TITRES_STAT!B669</f>
        <v>42972</v>
      </c>
      <c r="B666" s="6">
        <f>TITRES_STAT!D669</f>
        <v>9.3292000000000002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1.3048561425822846E-2</v>
      </c>
      <c r="G666" s="2">
        <f t="shared" si="93"/>
        <v>6.2802726006871224E-3</v>
      </c>
      <c r="H666" s="2">
        <f t="shared" si="94"/>
        <v>2.0777062168281053</v>
      </c>
      <c r="I666" s="2">
        <f t="shared" si="95"/>
        <v>67.508269810410837</v>
      </c>
    </row>
    <row r="667" spans="1:9" ht="13.5" x14ac:dyDescent="0.25">
      <c r="A667" s="3">
        <f>TITRES_STAT!B670</f>
        <v>42975</v>
      </c>
      <c r="B667" s="6">
        <f>TITRES_STAT!D670</f>
        <v>9.2776999999999994</v>
      </c>
      <c r="C667" s="2">
        <f t="shared" si="90"/>
        <v>-5.1500000000000767E-2</v>
      </c>
      <c r="D667" s="2">
        <f t="shared" si="91"/>
        <v>0</v>
      </c>
      <c r="E667" s="2">
        <f t="shared" si="92"/>
        <v>5.1500000000000767E-2</v>
      </c>
      <c r="F667" s="2">
        <f t="shared" si="93"/>
        <v>1.2116521323978358E-2</v>
      </c>
      <c r="G667" s="2">
        <f t="shared" si="93"/>
        <v>9.5102531292095248E-3</v>
      </c>
      <c r="H667" s="2">
        <f t="shared" si="94"/>
        <v>1.274048246598612</v>
      </c>
      <c r="I667" s="2">
        <f t="shared" si="95"/>
        <v>56.025559198414491</v>
      </c>
    </row>
    <row r="668" spans="1:9" ht="13.5" x14ac:dyDescent="0.25">
      <c r="A668" s="3">
        <f>TITRES_STAT!B671</f>
        <v>42976</v>
      </c>
      <c r="B668" s="6">
        <f>TITRES_STAT!D671</f>
        <v>9.2776999999999994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1.1251055515122762E-2</v>
      </c>
      <c r="G668" s="2">
        <f t="shared" si="93"/>
        <v>8.8309493342659875E-3</v>
      </c>
      <c r="H668" s="2">
        <f t="shared" si="94"/>
        <v>1.274048246598612</v>
      </c>
      <c r="I668" s="2">
        <f t="shared" si="95"/>
        <v>56.025559198414491</v>
      </c>
    </row>
    <row r="669" spans="1:9" ht="13.5" x14ac:dyDescent="0.25">
      <c r="A669" s="3">
        <f>TITRES_STAT!B672</f>
        <v>42977</v>
      </c>
      <c r="B669" s="6">
        <f>TITRES_STAT!D672</f>
        <v>9.2776999999999994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1.0447408692613994E-2</v>
      </c>
      <c r="G669" s="2">
        <f t="shared" si="96"/>
        <v>8.2001672389612739E-3</v>
      </c>
      <c r="H669" s="2">
        <f t="shared" si="94"/>
        <v>1.2740482465986123</v>
      </c>
      <c r="I669" s="2">
        <f t="shared" si="95"/>
        <v>56.025559198414491</v>
      </c>
    </row>
    <row r="670" spans="1:9" ht="13.5" x14ac:dyDescent="0.25">
      <c r="A670" s="3">
        <f>TITRES_STAT!B673</f>
        <v>42978</v>
      </c>
      <c r="B670" s="6">
        <f>TITRES_STAT!D673</f>
        <v>9.2713000000000001</v>
      </c>
      <c r="C670" s="2">
        <f t="shared" si="90"/>
        <v>-6.3999999999992951E-3</v>
      </c>
      <c r="D670" s="2">
        <f t="shared" si="91"/>
        <v>0</v>
      </c>
      <c r="E670" s="2">
        <f t="shared" si="92"/>
        <v>6.3999999999992951E-3</v>
      </c>
      <c r="F670" s="2">
        <f t="shared" si="96"/>
        <v>9.7011652145701371E-3</v>
      </c>
      <c r="G670" s="2">
        <f t="shared" si="96"/>
        <v>8.0715838647497044E-3</v>
      </c>
      <c r="H670" s="2">
        <f t="shared" si="94"/>
        <v>1.2018911501294258</v>
      </c>
      <c r="I670" s="2">
        <f t="shared" si="95"/>
        <v>54.584494336097379</v>
      </c>
    </row>
    <row r="671" spans="1:9" ht="13.5" x14ac:dyDescent="0.25">
      <c r="A671" s="3">
        <f>TITRES_STAT!B674</f>
        <v>42982</v>
      </c>
      <c r="B671" s="6">
        <f>TITRES_STAT!D674</f>
        <v>9.3099000000000007</v>
      </c>
      <c r="C671" s="2">
        <f t="shared" si="90"/>
        <v>3.8600000000000634E-2</v>
      </c>
      <c r="D671" s="2">
        <f t="shared" si="91"/>
        <v>3.8600000000000634E-2</v>
      </c>
      <c r="E671" s="2">
        <f t="shared" si="92"/>
        <v>0</v>
      </c>
      <c r="F671" s="2">
        <f t="shared" si="96"/>
        <v>1.1765367699243745E-2</v>
      </c>
      <c r="G671" s="2">
        <f t="shared" si="96"/>
        <v>7.4950421601247255E-3</v>
      </c>
      <c r="H671" s="2">
        <f t="shared" si="94"/>
        <v>1.5697533713470075</v>
      </c>
      <c r="I671" s="2">
        <f t="shared" si="95"/>
        <v>61.085759779514476</v>
      </c>
    </row>
    <row r="672" spans="1:9" ht="13.5" x14ac:dyDescent="0.25">
      <c r="A672" s="3">
        <f>TITRES_STAT!B675</f>
        <v>42983</v>
      </c>
      <c r="B672" s="6">
        <f>TITRES_STAT!D675</f>
        <v>9.2133000000000003</v>
      </c>
      <c r="C672" s="2">
        <f t="shared" si="90"/>
        <v>-9.6600000000000463E-2</v>
      </c>
      <c r="D672" s="2">
        <f t="shared" si="91"/>
        <v>0</v>
      </c>
      <c r="E672" s="2">
        <f t="shared" si="92"/>
        <v>9.6600000000000463E-2</v>
      </c>
      <c r="F672" s="2">
        <f t="shared" si="96"/>
        <v>1.0924984292154907E-2</v>
      </c>
      <c r="G672" s="2">
        <f t="shared" si="96"/>
        <v>1.3859682005830135E-2</v>
      </c>
      <c r="H672" s="2">
        <f t="shared" si="94"/>
        <v>0.78825649012432353</v>
      </c>
      <c r="I672" s="2">
        <f t="shared" si="95"/>
        <v>44.079610194481788</v>
      </c>
    </row>
    <row r="673" spans="1:9" ht="13.5" x14ac:dyDescent="0.25">
      <c r="A673" s="3">
        <f>TITRES_STAT!B676</f>
        <v>42984</v>
      </c>
      <c r="B673" s="6">
        <f>TITRES_STAT!D676</f>
        <v>9.1487999999999996</v>
      </c>
      <c r="C673" s="2">
        <f t="shared" si="90"/>
        <v>-6.4500000000000668E-2</v>
      </c>
      <c r="D673" s="2">
        <f t="shared" si="91"/>
        <v>0</v>
      </c>
      <c r="E673" s="2">
        <f t="shared" si="92"/>
        <v>6.4500000000000668E-2</v>
      </c>
      <c r="F673" s="2">
        <f t="shared" si="96"/>
        <v>1.0144628271286699E-2</v>
      </c>
      <c r="G673" s="2">
        <f t="shared" si="96"/>
        <v>1.7476847576842317E-2</v>
      </c>
      <c r="H673" s="2">
        <f t="shared" si="94"/>
        <v>0.58046099141637142</v>
      </c>
      <c r="I673" s="2">
        <f t="shared" si="95"/>
        <v>36.727321621280645</v>
      </c>
    </row>
    <row r="674" spans="1:9" ht="13.5" x14ac:dyDescent="0.25">
      <c r="A674" s="3">
        <f>TITRES_STAT!B677</f>
        <v>42985</v>
      </c>
      <c r="B674" s="6">
        <f>TITRES_STAT!D677</f>
        <v>9.1487999999999996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9.4200119661947933E-3</v>
      </c>
      <c r="G674" s="2">
        <f t="shared" si="96"/>
        <v>1.6228501321353582E-2</v>
      </c>
      <c r="H674" s="2">
        <f t="shared" si="94"/>
        <v>0.58046099141637142</v>
      </c>
      <c r="I674" s="2">
        <f t="shared" si="95"/>
        <v>36.727321621280645</v>
      </c>
    </row>
    <row r="675" spans="1:9" ht="13.5" x14ac:dyDescent="0.25">
      <c r="A675" s="3">
        <f>TITRES_STAT!B678</f>
        <v>42986</v>
      </c>
      <c r="B675" s="6">
        <f>TITRES_STAT!D678</f>
        <v>9.1487999999999996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8.7471539686094519E-3</v>
      </c>
      <c r="G675" s="2">
        <f t="shared" si="96"/>
        <v>1.5069322655542613E-2</v>
      </c>
      <c r="H675" s="2">
        <f t="shared" si="94"/>
        <v>0.58046099141637142</v>
      </c>
      <c r="I675" s="2">
        <f t="shared" si="95"/>
        <v>36.727321621280645</v>
      </c>
    </row>
    <row r="676" spans="1:9" ht="13.5" x14ac:dyDescent="0.25">
      <c r="A676" s="3">
        <f>TITRES_STAT!B679</f>
        <v>42989</v>
      </c>
      <c r="B676" s="6">
        <f>TITRES_STAT!D679</f>
        <v>9.1487999999999996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8.1223572565659197E-3</v>
      </c>
      <c r="G676" s="2">
        <f t="shared" si="96"/>
        <v>1.3992942465860997E-2</v>
      </c>
      <c r="H676" s="2">
        <f t="shared" si="94"/>
        <v>0.58046099141637142</v>
      </c>
      <c r="I676" s="2">
        <f t="shared" si="95"/>
        <v>36.727321621280645</v>
      </c>
    </row>
    <row r="677" spans="1:9" ht="13.5" x14ac:dyDescent="0.25">
      <c r="A677" s="3">
        <f>TITRES_STAT!B680</f>
        <v>42990</v>
      </c>
      <c r="B677" s="6">
        <f>TITRES_STAT!D680</f>
        <v>9.1424000000000003</v>
      </c>
      <c r="C677" s="2">
        <f t="shared" si="90"/>
        <v>-6.3999999999992951E-3</v>
      </c>
      <c r="D677" s="2">
        <f t="shared" si="91"/>
        <v>0</v>
      </c>
      <c r="E677" s="2">
        <f t="shared" si="92"/>
        <v>6.3999999999992951E-3</v>
      </c>
      <c r="F677" s="2">
        <f t="shared" si="96"/>
        <v>7.5421888810969255E-3</v>
      </c>
      <c r="G677" s="2">
        <f t="shared" si="96"/>
        <v>1.3450589432585161E-2</v>
      </c>
      <c r="H677" s="2">
        <f t="shared" si="94"/>
        <v>0.56073296407556328</v>
      </c>
      <c r="I677" s="2">
        <f t="shared" si="95"/>
        <v>35.927540263602395</v>
      </c>
    </row>
    <row r="678" spans="1:9" ht="13.5" x14ac:dyDescent="0.25">
      <c r="A678" s="3">
        <f>TITRES_STAT!B681</f>
        <v>42991</v>
      </c>
      <c r="B678" s="6">
        <f>TITRES_STAT!D681</f>
        <v>9.1487999999999996</v>
      </c>
      <c r="C678" s="2">
        <f t="shared" si="90"/>
        <v>6.3999999999992951E-3</v>
      </c>
      <c r="D678" s="2">
        <f t="shared" si="91"/>
        <v>6.3999999999992951E-3</v>
      </c>
      <c r="E678" s="2">
        <f t="shared" si="92"/>
        <v>0</v>
      </c>
      <c r="F678" s="2">
        <f t="shared" si="96"/>
        <v>7.4606039610185231E-3</v>
      </c>
      <c r="G678" s="2">
        <f t="shared" si="96"/>
        <v>1.2489833044543363E-2</v>
      </c>
      <c r="H678" s="2">
        <f t="shared" si="94"/>
        <v>0.59733416246728444</v>
      </c>
      <c r="I678" s="2">
        <f t="shared" si="95"/>
        <v>37.395691928646066</v>
      </c>
    </row>
    <row r="679" spans="1:9" ht="13.5" x14ac:dyDescent="0.25">
      <c r="A679" s="3">
        <f>TITRES_STAT!B682</f>
        <v>42992</v>
      </c>
      <c r="B679" s="6">
        <f>TITRES_STAT!D682</f>
        <v>9.1487999999999996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6.9277036780886281E-3</v>
      </c>
      <c r="G679" s="2">
        <f t="shared" si="96"/>
        <v>1.1597702112790265E-2</v>
      </c>
      <c r="H679" s="2">
        <f t="shared" si="94"/>
        <v>0.59733416246728444</v>
      </c>
      <c r="I679" s="2">
        <f t="shared" si="95"/>
        <v>37.395691928646066</v>
      </c>
    </row>
    <row r="680" spans="1:9" ht="13.5" x14ac:dyDescent="0.25">
      <c r="A680" s="3">
        <f>TITRES_STAT!B683</f>
        <v>42993</v>
      </c>
      <c r="B680" s="6">
        <f>TITRES_STAT!D683</f>
        <v>9.0844000000000005</v>
      </c>
      <c r="C680" s="2">
        <f t="shared" si="90"/>
        <v>-6.4399999999999125E-2</v>
      </c>
      <c r="D680" s="2">
        <f t="shared" si="91"/>
        <v>0</v>
      </c>
      <c r="E680" s="2">
        <f t="shared" si="92"/>
        <v>6.4399999999999125E-2</v>
      </c>
      <c r="F680" s="2">
        <f t="shared" si="96"/>
        <v>6.4328677010822974E-3</v>
      </c>
      <c r="G680" s="2">
        <f t="shared" si="96"/>
        <v>1.5369294819019469E-2</v>
      </c>
      <c r="H680" s="2">
        <f t="shared" si="94"/>
        <v>0.4185532112456869</v>
      </c>
      <c r="I680" s="2">
        <f t="shared" si="95"/>
        <v>29.50564053061774</v>
      </c>
    </row>
    <row r="681" spans="1:9" ht="13.5" x14ac:dyDescent="0.25">
      <c r="A681" s="3">
        <f>TITRES_STAT!B684</f>
        <v>42996</v>
      </c>
      <c r="B681" s="6">
        <f>TITRES_STAT!D684</f>
        <v>9.1424000000000003</v>
      </c>
      <c r="C681" s="2">
        <f t="shared" si="90"/>
        <v>5.7999999999999829E-2</v>
      </c>
      <c r="D681" s="2">
        <f t="shared" si="91"/>
        <v>5.7999999999999829E-2</v>
      </c>
      <c r="E681" s="2">
        <f t="shared" si="92"/>
        <v>0</v>
      </c>
      <c r="F681" s="2">
        <f t="shared" si="96"/>
        <v>1.011623429386212E-2</v>
      </c>
      <c r="G681" s="2">
        <f t="shared" si="96"/>
        <v>1.4271488046232364E-2</v>
      </c>
      <c r="H681" s="2">
        <f t="shared" si="94"/>
        <v>0.708842291784197</v>
      </c>
      <c r="I681" s="2">
        <f t="shared" si="95"/>
        <v>41.480849063262411</v>
      </c>
    </row>
    <row r="682" spans="1:9" ht="13.5" x14ac:dyDescent="0.25">
      <c r="A682" s="3">
        <f>TITRES_STAT!B685</f>
        <v>42997</v>
      </c>
      <c r="B682" s="6">
        <f>TITRES_STAT!D685</f>
        <v>9.02</v>
      </c>
      <c r="C682" s="2">
        <f t="shared" si="90"/>
        <v>-0.12240000000000073</v>
      </c>
      <c r="D682" s="2">
        <f t="shared" si="91"/>
        <v>0</v>
      </c>
      <c r="E682" s="2">
        <f t="shared" si="92"/>
        <v>0.12240000000000073</v>
      </c>
      <c r="F682" s="2">
        <f t="shared" si="96"/>
        <v>9.3936461300148256E-3</v>
      </c>
      <c r="G682" s="2">
        <f t="shared" si="96"/>
        <v>2.1994953185787248E-2</v>
      </c>
      <c r="H682" s="2">
        <f t="shared" si="94"/>
        <v>0.42708188786165885</v>
      </c>
      <c r="I682" s="2">
        <f t="shared" si="95"/>
        <v>29.926936323296687</v>
      </c>
    </row>
    <row r="683" spans="1:9" ht="13.5" x14ac:dyDescent="0.25">
      <c r="A683" s="3">
        <f>TITRES_STAT!B686</f>
        <v>42998</v>
      </c>
      <c r="B683" s="6">
        <f>TITRES_STAT!D686</f>
        <v>9.02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8.7226714064423377E-3</v>
      </c>
      <c r="G683" s="2">
        <f t="shared" si="96"/>
        <v>2.0423885101088161E-2</v>
      </c>
      <c r="H683" s="2">
        <f t="shared" si="94"/>
        <v>0.42708188786165879</v>
      </c>
      <c r="I683" s="2">
        <f t="shared" si="95"/>
        <v>29.926936323296673</v>
      </c>
    </row>
    <row r="684" spans="1:9" ht="13.5" x14ac:dyDescent="0.25">
      <c r="A684" s="3">
        <f>TITRES_STAT!B687</f>
        <v>43000</v>
      </c>
      <c r="B684" s="6">
        <f>TITRES_STAT!D687</f>
        <v>9.02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8.0996234488393132E-3</v>
      </c>
      <c r="G684" s="2">
        <f t="shared" si="96"/>
        <v>1.8965036165296149E-2</v>
      </c>
      <c r="H684" s="2">
        <f t="shared" si="94"/>
        <v>0.42708188786165879</v>
      </c>
      <c r="I684" s="2">
        <f t="shared" si="95"/>
        <v>29.926936323296673</v>
      </c>
    </row>
    <row r="685" spans="1:9" ht="13.5" x14ac:dyDescent="0.25">
      <c r="A685" s="3">
        <f>TITRES_STAT!B688</f>
        <v>43003</v>
      </c>
      <c r="B685" s="6">
        <f>TITRES_STAT!D688</f>
        <v>9.02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7.5210789167793621E-3</v>
      </c>
      <c r="G685" s="2">
        <f t="shared" si="97"/>
        <v>1.7610390724917855E-2</v>
      </c>
      <c r="H685" s="2">
        <f t="shared" si="94"/>
        <v>0.42708188786165874</v>
      </c>
      <c r="I685" s="2">
        <f t="shared" si="95"/>
        <v>29.926936323296673</v>
      </c>
    </row>
    <row r="686" spans="1:9" ht="13.5" x14ac:dyDescent="0.25">
      <c r="A686" s="3">
        <f>TITRES_STAT!B689</f>
        <v>43004</v>
      </c>
      <c r="B686" s="6">
        <f>TITRES_STAT!D689</f>
        <v>9.02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6.9838589941522648E-3</v>
      </c>
      <c r="G686" s="2">
        <f t="shared" si="97"/>
        <v>1.635250567313801E-2</v>
      </c>
      <c r="H686" s="2">
        <f t="shared" si="94"/>
        <v>0.42708188786165868</v>
      </c>
      <c r="I686" s="2">
        <f t="shared" si="95"/>
        <v>29.926936323296673</v>
      </c>
    </row>
    <row r="687" spans="1:9" ht="13.5" x14ac:dyDescent="0.25">
      <c r="A687" s="3">
        <f>TITRES_STAT!B690</f>
        <v>43005</v>
      </c>
      <c r="B687" s="6">
        <f>TITRES_STAT!D690</f>
        <v>9.02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6.4850119231413886E-3</v>
      </c>
      <c r="G687" s="2">
        <f t="shared" si="97"/>
        <v>1.5184469553628153E-2</v>
      </c>
      <c r="H687" s="2">
        <f t="shared" si="94"/>
        <v>0.42708188786165863</v>
      </c>
      <c r="I687" s="2">
        <f t="shared" si="95"/>
        <v>29.926936323296673</v>
      </c>
    </row>
    <row r="688" spans="1:9" ht="13.5" x14ac:dyDescent="0.25">
      <c r="A688" s="3">
        <f>TITRES_STAT!B691</f>
        <v>43006</v>
      </c>
      <c r="B688" s="6">
        <f>TITRES_STAT!D691</f>
        <v>8.8910999999999998</v>
      </c>
      <c r="C688" s="2">
        <f t="shared" si="90"/>
        <v>-0.12889999999999979</v>
      </c>
      <c r="D688" s="2">
        <f t="shared" si="91"/>
        <v>0</v>
      </c>
      <c r="E688" s="2">
        <f t="shared" si="92"/>
        <v>0.12889999999999979</v>
      </c>
      <c r="F688" s="2">
        <f t="shared" si="97"/>
        <v>6.0217967857741457E-3</v>
      </c>
      <c r="G688" s="2">
        <f t="shared" si="97"/>
        <v>2.3307007442654699E-2</v>
      </c>
      <c r="H688" s="2">
        <f t="shared" si="94"/>
        <v>0.25836851001100702</v>
      </c>
      <c r="I688" s="2">
        <f t="shared" si="95"/>
        <v>20.532022849868284</v>
      </c>
    </row>
    <row r="689" spans="1:9" ht="13.5" x14ac:dyDescent="0.25">
      <c r="A689" s="3">
        <f>TITRES_STAT!B692</f>
        <v>43007</v>
      </c>
      <c r="B689" s="6">
        <f>TITRES_STAT!D692</f>
        <v>9.1166</v>
      </c>
      <c r="C689" s="2">
        <f t="shared" si="90"/>
        <v>0.22550000000000026</v>
      </c>
      <c r="D689" s="2">
        <f t="shared" si="91"/>
        <v>0.22550000000000026</v>
      </c>
      <c r="E689" s="2">
        <f t="shared" si="92"/>
        <v>0</v>
      </c>
      <c r="F689" s="2">
        <f t="shared" si="97"/>
        <v>2.169881130107601E-2</v>
      </c>
      <c r="G689" s="2">
        <f t="shared" si="97"/>
        <v>2.1642221196750792E-2</v>
      </c>
      <c r="H689" s="2">
        <f t="shared" si="94"/>
        <v>1.0026148011246514</v>
      </c>
      <c r="I689" s="2">
        <f t="shared" si="95"/>
        <v>50.065284674895615</v>
      </c>
    </row>
    <row r="690" spans="1:9" ht="13.5" x14ac:dyDescent="0.25">
      <c r="A690" s="3">
        <f>TITRES_STAT!B693</f>
        <v>43010</v>
      </c>
      <c r="B690" s="6">
        <f>TITRES_STAT!D693</f>
        <v>9.02</v>
      </c>
      <c r="C690" s="2">
        <f t="shared" si="90"/>
        <v>-9.6600000000000463E-2</v>
      </c>
      <c r="D690" s="2">
        <f t="shared" si="91"/>
        <v>0</v>
      </c>
      <c r="E690" s="2">
        <f t="shared" si="92"/>
        <v>9.6600000000000463E-2</v>
      </c>
      <c r="F690" s="2">
        <f t="shared" si="97"/>
        <v>2.0148896208142007E-2</v>
      </c>
      <c r="G690" s="2">
        <f t="shared" si="97"/>
        <v>2.6996348254125769E-2</v>
      </c>
      <c r="H690" s="2">
        <f t="shared" si="94"/>
        <v>0.74635635969997216</v>
      </c>
      <c r="I690" s="2">
        <f t="shared" si="95"/>
        <v>42.737918612911159</v>
      </c>
    </row>
    <row r="691" spans="1:9" ht="13.5" x14ac:dyDescent="0.25">
      <c r="A691" s="3">
        <f>TITRES_STAT!B694</f>
        <v>43011</v>
      </c>
      <c r="B691" s="6">
        <f>TITRES_STAT!D694</f>
        <v>9.02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1.8709689336131863E-2</v>
      </c>
      <c r="G691" s="2">
        <f t="shared" si="97"/>
        <v>2.5068037664545358E-2</v>
      </c>
      <c r="H691" s="2">
        <f t="shared" si="94"/>
        <v>0.74635635969997205</v>
      </c>
      <c r="I691" s="2">
        <f t="shared" si="95"/>
        <v>42.737918612911159</v>
      </c>
    </row>
    <row r="692" spans="1:9" ht="13.5" x14ac:dyDescent="0.25">
      <c r="A692" s="3">
        <f>TITRES_STAT!B695</f>
        <v>43012</v>
      </c>
      <c r="B692" s="6">
        <f>TITRES_STAT!D695</f>
        <v>9.02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1.7373282954979589E-2</v>
      </c>
      <c r="G692" s="2">
        <f t="shared" si="97"/>
        <v>2.3277463545649264E-2</v>
      </c>
      <c r="H692" s="2">
        <f t="shared" si="94"/>
        <v>0.74635635969997205</v>
      </c>
      <c r="I692" s="2">
        <f t="shared" si="95"/>
        <v>42.737918612911159</v>
      </c>
    </row>
    <row r="693" spans="1:9" ht="13.5" x14ac:dyDescent="0.25">
      <c r="A693" s="3">
        <f>TITRES_STAT!B696</f>
        <v>43013</v>
      </c>
      <c r="B693" s="6">
        <f>TITRES_STAT!D696</f>
        <v>9.02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1.6132334172481048E-2</v>
      </c>
      <c r="G693" s="2">
        <f t="shared" si="97"/>
        <v>2.1614787578102888E-2</v>
      </c>
      <c r="H693" s="2">
        <f t="shared" si="94"/>
        <v>0.74635635969997216</v>
      </c>
      <c r="I693" s="2">
        <f t="shared" si="95"/>
        <v>42.737918612911159</v>
      </c>
    </row>
    <row r="694" spans="1:9" ht="13.5" x14ac:dyDescent="0.25">
      <c r="A694" s="3">
        <f>TITRES_STAT!B697</f>
        <v>43014</v>
      </c>
      <c r="B694" s="6">
        <f>TITRES_STAT!D697</f>
        <v>9.0844000000000005</v>
      </c>
      <c r="C694" s="2">
        <f t="shared" si="90"/>
        <v>6.4400000000000901E-2</v>
      </c>
      <c r="D694" s="2">
        <f t="shared" si="91"/>
        <v>6.4400000000000901E-2</v>
      </c>
      <c r="E694" s="2">
        <f t="shared" si="92"/>
        <v>0</v>
      </c>
      <c r="F694" s="2">
        <f t="shared" si="97"/>
        <v>1.9580024588732464E-2</v>
      </c>
      <c r="G694" s="2">
        <f t="shared" si="97"/>
        <v>2.0070874179666968E-2</v>
      </c>
      <c r="H694" s="2">
        <f t="shared" si="94"/>
        <v>0.97554418474548732</v>
      </c>
      <c r="I694" s="2">
        <f t="shared" si="95"/>
        <v>49.38103598382277</v>
      </c>
    </row>
    <row r="695" spans="1:9" ht="13.5" x14ac:dyDescent="0.25">
      <c r="A695" s="3">
        <f>TITRES_STAT!B698</f>
        <v>43017</v>
      </c>
      <c r="B695" s="6">
        <f>TITRES_STAT!D698</f>
        <v>9.0844000000000005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1.8181451403823001E-2</v>
      </c>
      <c r="G695" s="2">
        <f t="shared" si="97"/>
        <v>1.8637240309690755E-2</v>
      </c>
      <c r="H695" s="2">
        <f t="shared" si="94"/>
        <v>0.97554418474548732</v>
      </c>
      <c r="I695" s="2">
        <f t="shared" si="95"/>
        <v>49.38103598382277</v>
      </c>
    </row>
    <row r="696" spans="1:9" ht="13.5" x14ac:dyDescent="0.25">
      <c r="A696" s="3">
        <f>TITRES_STAT!B699</f>
        <v>43018</v>
      </c>
      <c r="B696" s="6">
        <f>TITRES_STAT!D699</f>
        <v>9.0844000000000005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1.688277630354993E-2</v>
      </c>
      <c r="G696" s="2">
        <f t="shared" si="97"/>
        <v>1.7306008858998558E-2</v>
      </c>
      <c r="H696" s="2">
        <f t="shared" si="94"/>
        <v>0.97554418474548743</v>
      </c>
      <c r="I696" s="2">
        <f t="shared" si="95"/>
        <v>49.381035983822777</v>
      </c>
    </row>
    <row r="697" spans="1:9" ht="13.5" x14ac:dyDescent="0.25">
      <c r="A697" s="3">
        <f>TITRES_STAT!B700</f>
        <v>43019</v>
      </c>
      <c r="B697" s="6">
        <f>TITRES_STAT!D700</f>
        <v>9.0844000000000005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1.5676863710439221E-2</v>
      </c>
      <c r="G697" s="2">
        <f t="shared" si="97"/>
        <v>1.606986536907009E-2</v>
      </c>
      <c r="H697" s="2">
        <f t="shared" si="94"/>
        <v>0.97554418474548732</v>
      </c>
      <c r="I697" s="2">
        <f t="shared" si="95"/>
        <v>49.38103598382277</v>
      </c>
    </row>
    <row r="698" spans="1:9" ht="13.5" x14ac:dyDescent="0.25">
      <c r="A698" s="3">
        <f>TITRES_STAT!B701</f>
        <v>43020</v>
      </c>
      <c r="B698" s="6">
        <f>TITRES_STAT!D701</f>
        <v>9.02</v>
      </c>
      <c r="C698" s="2">
        <f t="shared" si="90"/>
        <v>-6.4400000000000901E-2</v>
      </c>
      <c r="D698" s="2">
        <f t="shared" si="91"/>
        <v>0</v>
      </c>
      <c r="E698" s="2">
        <f t="shared" si="92"/>
        <v>6.4400000000000901E-2</v>
      </c>
      <c r="F698" s="2">
        <f t="shared" si="97"/>
        <v>1.4557087731122133E-2</v>
      </c>
      <c r="G698" s="2">
        <f t="shared" si="97"/>
        <v>1.9522017842708007E-2</v>
      </c>
      <c r="H698" s="2">
        <f t="shared" si="94"/>
        <v>0.7456753624758925</v>
      </c>
      <c r="I698" s="2">
        <f t="shared" si="95"/>
        <v>42.715580371043366</v>
      </c>
    </row>
    <row r="699" spans="1:9" ht="13.5" x14ac:dyDescent="0.25">
      <c r="A699" s="3">
        <f>TITRES_STAT!B702</f>
        <v>43021</v>
      </c>
      <c r="B699" s="6">
        <f>TITRES_STAT!D702</f>
        <v>9.02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1.3517295750327696E-2</v>
      </c>
      <c r="G699" s="2">
        <f t="shared" si="97"/>
        <v>1.8127587996800292E-2</v>
      </c>
      <c r="H699" s="2">
        <f t="shared" si="94"/>
        <v>0.7456753624758925</v>
      </c>
      <c r="I699" s="2">
        <f t="shared" si="95"/>
        <v>42.715580371043366</v>
      </c>
    </row>
    <row r="700" spans="1:9" ht="13.5" x14ac:dyDescent="0.25">
      <c r="A700" s="3">
        <f>TITRES_STAT!B703</f>
        <v>43024</v>
      </c>
      <c r="B700" s="6">
        <f>TITRES_STAT!D703</f>
        <v>9.02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1.2551774625304291E-2</v>
      </c>
      <c r="G700" s="2">
        <f t="shared" si="97"/>
        <v>1.683276028274313E-2</v>
      </c>
      <c r="H700" s="2">
        <f t="shared" si="94"/>
        <v>0.74567536247589261</v>
      </c>
      <c r="I700" s="2">
        <f t="shared" si="95"/>
        <v>42.715580371043373</v>
      </c>
    </row>
    <row r="701" spans="1:9" ht="13.5" x14ac:dyDescent="0.25">
      <c r="A701" s="3">
        <f>TITRES_STAT!B704</f>
        <v>43025</v>
      </c>
      <c r="B701" s="6">
        <f>TITRES_STAT!D704</f>
        <v>9.02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1.1655219294925414E-2</v>
      </c>
      <c r="G701" s="2">
        <f t="shared" si="98"/>
        <v>1.5630420262547191E-2</v>
      </c>
      <c r="H701" s="2">
        <f t="shared" si="94"/>
        <v>0.74567536247589261</v>
      </c>
      <c r="I701" s="2">
        <f t="shared" si="95"/>
        <v>42.715580371043373</v>
      </c>
    </row>
    <row r="702" spans="1:9" ht="13.5" x14ac:dyDescent="0.25">
      <c r="A702" s="3">
        <f>TITRES_STAT!B705</f>
        <v>43026</v>
      </c>
      <c r="B702" s="6">
        <f>TITRES_STAT!D705</f>
        <v>9.02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1.082270363100217E-2</v>
      </c>
      <c r="G702" s="2">
        <f t="shared" si="98"/>
        <v>1.4513961672365249E-2</v>
      </c>
      <c r="H702" s="2">
        <f t="shared" si="94"/>
        <v>0.74567536247589261</v>
      </c>
      <c r="I702" s="2">
        <f t="shared" si="95"/>
        <v>42.715580371043373</v>
      </c>
    </row>
    <row r="703" spans="1:9" ht="13.5" x14ac:dyDescent="0.25">
      <c r="A703" s="3">
        <f>TITRES_STAT!B706</f>
        <v>43027</v>
      </c>
      <c r="B703" s="6">
        <f>TITRES_STAT!D706</f>
        <v>9.02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1.0049653371644873E-2</v>
      </c>
      <c r="G703" s="2">
        <f t="shared" si="98"/>
        <v>1.347725012433916E-2</v>
      </c>
      <c r="H703" s="2">
        <f t="shared" si="94"/>
        <v>0.74567536247589272</v>
      </c>
      <c r="I703" s="2">
        <f t="shared" si="95"/>
        <v>42.715580371043373</v>
      </c>
    </row>
    <row r="704" spans="1:9" ht="13.5" x14ac:dyDescent="0.25">
      <c r="A704" s="3">
        <f>TITRES_STAT!B707</f>
        <v>43028</v>
      </c>
      <c r="B704" s="6">
        <f>TITRES_STAT!D707</f>
        <v>9.02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9.3318209879559542E-3</v>
      </c>
      <c r="G704" s="2">
        <f t="shared" si="98"/>
        <v>1.2514589401172076E-2</v>
      </c>
      <c r="H704" s="2">
        <f t="shared" si="94"/>
        <v>0.74567536247589283</v>
      </c>
      <c r="I704" s="2">
        <f t="shared" si="95"/>
        <v>42.715580371043373</v>
      </c>
    </row>
    <row r="705" spans="1:9" ht="13.5" x14ac:dyDescent="0.25">
      <c r="A705" s="3">
        <f>TITRES_STAT!B708</f>
        <v>43031</v>
      </c>
      <c r="B705" s="6">
        <f>TITRES_STAT!D708</f>
        <v>9.0135000000000005</v>
      </c>
      <c r="C705" s="2">
        <f t="shared" si="90"/>
        <v>-6.4999999999990621E-3</v>
      </c>
      <c r="D705" s="2">
        <f t="shared" si="91"/>
        <v>0</v>
      </c>
      <c r="E705" s="2">
        <f t="shared" si="92"/>
        <v>6.4999999999990621E-3</v>
      </c>
      <c r="F705" s="2">
        <f t="shared" si="98"/>
        <v>8.6652623459590999E-3</v>
      </c>
      <c r="G705" s="2">
        <f t="shared" si="98"/>
        <v>1.208497587251686E-2</v>
      </c>
      <c r="H705" s="2">
        <f t="shared" si="94"/>
        <v>0.71702769102462771</v>
      </c>
      <c r="I705" s="2">
        <f t="shared" si="95"/>
        <v>41.759821042649868</v>
      </c>
    </row>
    <row r="706" spans="1:9" ht="13.5" x14ac:dyDescent="0.25">
      <c r="A706" s="3">
        <f>TITRES_STAT!B709</f>
        <v>43032</v>
      </c>
      <c r="B706" s="6">
        <f>TITRES_STAT!D709</f>
        <v>9.0844000000000005</v>
      </c>
      <c r="C706" s="2">
        <f t="shared" si="90"/>
        <v>7.0899999999999963E-2</v>
      </c>
      <c r="D706" s="2">
        <f t="shared" si="91"/>
        <v>7.0899999999999963E-2</v>
      </c>
      <c r="E706" s="2">
        <f t="shared" si="92"/>
        <v>0</v>
      </c>
      <c r="F706" s="2">
        <f t="shared" si="98"/>
        <v>1.3110600749819162E-2</v>
      </c>
      <c r="G706" s="2">
        <f t="shared" si="98"/>
        <v>1.1221763310194227E-2</v>
      </c>
      <c r="H706" s="2">
        <f t="shared" si="94"/>
        <v>1.1683191301949001</v>
      </c>
      <c r="I706" s="2">
        <f t="shared" si="95"/>
        <v>53.881327426645235</v>
      </c>
    </row>
    <row r="707" spans="1:9" ht="13.5" x14ac:dyDescent="0.25">
      <c r="A707" s="3">
        <f>TITRES_STAT!B710</f>
        <v>43033</v>
      </c>
      <c r="B707" s="6">
        <f>TITRES_STAT!D710</f>
        <v>9.0779999999999994</v>
      </c>
      <c r="C707" s="2">
        <f t="shared" ref="C707:C770" si="99">B707-B706</f>
        <v>-6.4000000000010715E-3</v>
      </c>
      <c r="D707" s="2">
        <f t="shared" ref="D707:D770" si="100">IF(C707&gt;0,C707,0)</f>
        <v>0</v>
      </c>
      <c r="E707" s="2">
        <f t="shared" ref="E707:E770" si="101">IF(C707&lt;0,-C707,0)</f>
        <v>6.4000000000010715E-3</v>
      </c>
      <c r="F707" s="2">
        <f t="shared" si="98"/>
        <v>1.2174129267689222E-2</v>
      </c>
      <c r="G707" s="2">
        <f t="shared" si="98"/>
        <v>1.087735164518043E-2</v>
      </c>
      <c r="H707" s="2">
        <f t="shared" si="94"/>
        <v>1.1192181391950651</v>
      </c>
      <c r="I707" s="2">
        <f t="shared" si="95"/>
        <v>52.812785927746624</v>
      </c>
    </row>
    <row r="708" spans="1:9" ht="13.5" x14ac:dyDescent="0.25">
      <c r="A708" s="3">
        <f>TITRES_STAT!B711</f>
        <v>43034</v>
      </c>
      <c r="B708" s="6">
        <f>TITRES_STAT!D711</f>
        <v>9.0779999999999994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1.1304548605711421E-2</v>
      </c>
      <c r="G708" s="2">
        <f t="shared" si="98"/>
        <v>1.0100397956238972E-2</v>
      </c>
      <c r="H708" s="2">
        <f t="shared" si="94"/>
        <v>1.1192181391950651</v>
      </c>
      <c r="I708" s="2">
        <f t="shared" si="95"/>
        <v>52.812785927746624</v>
      </c>
    </row>
    <row r="709" spans="1:9" ht="13.5" x14ac:dyDescent="0.25">
      <c r="A709" s="3">
        <f>TITRES_STAT!B712</f>
        <v>43035</v>
      </c>
      <c r="B709" s="6">
        <f>TITRES_STAT!D712</f>
        <v>9.0779999999999994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1.0497080848160605E-2</v>
      </c>
      <c r="G709" s="2">
        <f t="shared" si="98"/>
        <v>9.37894095936476E-3</v>
      </c>
      <c r="H709" s="2">
        <f t="shared" si="94"/>
        <v>1.1192181391950651</v>
      </c>
      <c r="I709" s="2">
        <f t="shared" si="95"/>
        <v>52.812785927746624</v>
      </c>
    </row>
    <row r="710" spans="1:9" ht="13.5" x14ac:dyDescent="0.25">
      <c r="A710" s="3">
        <f>TITRES_STAT!B713</f>
        <v>43038</v>
      </c>
      <c r="B710" s="6">
        <f>TITRES_STAT!D713</f>
        <v>9.02</v>
      </c>
      <c r="C710" s="2">
        <f t="shared" si="99"/>
        <v>-5.7999999999999829E-2</v>
      </c>
      <c r="D710" s="2">
        <f t="shared" si="100"/>
        <v>0</v>
      </c>
      <c r="E710" s="2">
        <f t="shared" si="101"/>
        <v>5.7999999999999829E-2</v>
      </c>
      <c r="F710" s="2">
        <f t="shared" si="98"/>
        <v>9.7472893590062754E-3</v>
      </c>
      <c r="G710" s="2">
        <f t="shared" si="98"/>
        <v>1.2851873747981551E-2</v>
      </c>
      <c r="H710" s="2">
        <f t="shared" si="94"/>
        <v>0.75843332654408735</v>
      </c>
      <c r="I710" s="2">
        <f t="shared" si="95"/>
        <v>43.131196110498195</v>
      </c>
    </row>
    <row r="711" spans="1:9" ht="13.5" x14ac:dyDescent="0.25">
      <c r="A711" s="3">
        <f>TITRES_STAT!B714</f>
        <v>43039</v>
      </c>
      <c r="B711" s="6">
        <f>TITRES_STAT!D714</f>
        <v>9.02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9.0510544047915399E-3</v>
      </c>
      <c r="G711" s="2">
        <f t="shared" si="98"/>
        <v>1.1933882765982869E-2</v>
      </c>
      <c r="H711" s="2">
        <f t="shared" si="94"/>
        <v>0.75843332654408724</v>
      </c>
      <c r="I711" s="2">
        <f t="shared" si="95"/>
        <v>43.131196110498188</v>
      </c>
    </row>
    <row r="712" spans="1:9" ht="13.5" x14ac:dyDescent="0.25">
      <c r="A712" s="3">
        <f>TITRES_STAT!B715</f>
        <v>43040</v>
      </c>
      <c r="B712" s="6">
        <f>TITRES_STAT!D715</f>
        <v>9.0779999999999994</v>
      </c>
      <c r="C712" s="2">
        <f t="shared" si="99"/>
        <v>5.7999999999999829E-2</v>
      </c>
      <c r="D712" s="2">
        <f t="shared" si="100"/>
        <v>5.7999999999999829E-2</v>
      </c>
      <c r="E712" s="2">
        <f t="shared" si="101"/>
        <v>0</v>
      </c>
      <c r="F712" s="2">
        <f t="shared" si="98"/>
        <v>1.2547407661592134E-2</v>
      </c>
      <c r="G712" s="2">
        <f t="shared" si="98"/>
        <v>1.1081462568412664E-2</v>
      </c>
      <c r="H712" s="2">
        <f t="shared" si="94"/>
        <v>1.1322880517015954</v>
      </c>
      <c r="I712" s="2">
        <f t="shared" si="95"/>
        <v>53.102021126930474</v>
      </c>
    </row>
    <row r="713" spans="1:9" ht="13.5" x14ac:dyDescent="0.25">
      <c r="A713" s="3">
        <f>TITRES_STAT!B716</f>
        <v>43041</v>
      </c>
      <c r="B713" s="6">
        <f>TITRES_STAT!D716</f>
        <v>9.0715000000000003</v>
      </c>
      <c r="C713" s="2">
        <f t="shared" si="99"/>
        <v>-6.4999999999990621E-3</v>
      </c>
      <c r="D713" s="2">
        <f t="shared" si="100"/>
        <v>0</v>
      </c>
      <c r="E713" s="2">
        <f t="shared" si="101"/>
        <v>6.4999999999990621E-3</v>
      </c>
      <c r="F713" s="2">
        <f t="shared" si="98"/>
        <v>1.1651164257192695E-2</v>
      </c>
      <c r="G713" s="2">
        <f t="shared" si="98"/>
        <v>1.0754215242097407E-2</v>
      </c>
      <c r="H713" s="2">
        <f t="shared" si="94"/>
        <v>1.0834044135163092</v>
      </c>
      <c r="I713" s="2">
        <f t="shared" si="95"/>
        <v>52.001637631542245</v>
      </c>
    </row>
    <row r="714" spans="1:9" ht="13.5" x14ac:dyDescent="0.25">
      <c r="A714" s="3">
        <f>TITRES_STAT!B717</f>
        <v>43042</v>
      </c>
      <c r="B714" s="6">
        <f>TITRES_STAT!D717</f>
        <v>9.02</v>
      </c>
      <c r="C714" s="2">
        <f t="shared" si="99"/>
        <v>-5.1500000000000767E-2</v>
      </c>
      <c r="D714" s="2">
        <f t="shared" si="100"/>
        <v>0</v>
      </c>
      <c r="E714" s="2">
        <f t="shared" si="101"/>
        <v>5.1500000000000767E-2</v>
      </c>
      <c r="F714" s="2">
        <f t="shared" si="98"/>
        <v>1.0818938238821787E-2</v>
      </c>
      <c r="G714" s="2">
        <f t="shared" si="98"/>
        <v>1.3664628439090503E-2</v>
      </c>
      <c r="H714" s="2">
        <f t="shared" si="94"/>
        <v>0.79174770737797528</v>
      </c>
      <c r="I714" s="2">
        <f t="shared" si="95"/>
        <v>44.188570975576162</v>
      </c>
    </row>
    <row r="715" spans="1:9" ht="13.5" x14ac:dyDescent="0.25">
      <c r="A715" s="3">
        <f>TITRES_STAT!B718</f>
        <v>43045</v>
      </c>
      <c r="B715" s="6">
        <f>TITRES_STAT!D718</f>
        <v>9.02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1.0046156936048803E-2</v>
      </c>
      <c r="G715" s="2">
        <f t="shared" si="98"/>
        <v>1.2688583550584038E-2</v>
      </c>
      <c r="H715" s="2">
        <f t="shared" si="94"/>
        <v>0.7917477073779754</v>
      </c>
      <c r="I715" s="2">
        <f t="shared" si="95"/>
        <v>44.188570975576162</v>
      </c>
    </row>
    <row r="716" spans="1:9" ht="13.5" x14ac:dyDescent="0.25">
      <c r="A716" s="3">
        <f>TITRES_STAT!B719</f>
        <v>43046</v>
      </c>
      <c r="B716" s="6">
        <f>TITRES_STAT!D719</f>
        <v>9.02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9.3285742977596026E-3</v>
      </c>
      <c r="G716" s="2">
        <f t="shared" si="98"/>
        <v>1.1782256154113751E-2</v>
      </c>
      <c r="H716" s="2">
        <f t="shared" si="94"/>
        <v>0.79174770737797528</v>
      </c>
      <c r="I716" s="2">
        <f t="shared" si="95"/>
        <v>44.188570975576162</v>
      </c>
    </row>
    <row r="717" spans="1:9" ht="13.5" x14ac:dyDescent="0.25">
      <c r="A717" s="3">
        <f>TITRES_STAT!B720</f>
        <v>43047</v>
      </c>
      <c r="B717" s="6">
        <f>TITRES_STAT!D720</f>
        <v>9.02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8.6622475622053462E-3</v>
      </c>
      <c r="G717" s="2">
        <f t="shared" si="102"/>
        <v>1.0940666428819912E-2</v>
      </c>
      <c r="H717" s="2">
        <f t="shared" si="94"/>
        <v>0.7917477073779754</v>
      </c>
      <c r="I717" s="2">
        <f t="shared" si="95"/>
        <v>44.188570975576162</v>
      </c>
    </row>
    <row r="718" spans="1:9" ht="13.5" x14ac:dyDescent="0.25">
      <c r="A718" s="3">
        <f>TITRES_STAT!B721</f>
        <v>43048</v>
      </c>
      <c r="B718" s="6">
        <f>TITRES_STAT!D721</f>
        <v>9.02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8.0435155934763924E-3</v>
      </c>
      <c r="G718" s="2">
        <f t="shared" si="102"/>
        <v>1.0159190255332776E-2</v>
      </c>
      <c r="H718" s="2">
        <f t="shared" si="94"/>
        <v>0.79174770737797528</v>
      </c>
      <c r="I718" s="2">
        <f t="shared" si="95"/>
        <v>44.188570975576162</v>
      </c>
    </row>
    <row r="719" spans="1:9" ht="13.5" x14ac:dyDescent="0.25">
      <c r="A719" s="3">
        <f>TITRES_STAT!B722</f>
        <v>43049</v>
      </c>
      <c r="B719" s="6">
        <f>TITRES_STAT!D722</f>
        <v>9.02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7.4689787653709353E-3</v>
      </c>
      <c r="G719" s="2">
        <f t="shared" si="102"/>
        <v>9.4335338085232926E-3</v>
      </c>
      <c r="H719" s="2">
        <f t="shared" si="94"/>
        <v>0.79174770737797517</v>
      </c>
      <c r="I719" s="2">
        <f t="shared" si="95"/>
        <v>44.188570975576162</v>
      </c>
    </row>
    <row r="720" spans="1:9" ht="13.5" x14ac:dyDescent="0.25">
      <c r="A720" s="3">
        <f>TITRES_STAT!B723</f>
        <v>43052</v>
      </c>
      <c r="B720" s="6">
        <f>TITRES_STAT!D723</f>
        <v>9.02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6.9354802821301543E-3</v>
      </c>
      <c r="G720" s="2">
        <f t="shared" si="102"/>
        <v>8.7597099650573423E-3</v>
      </c>
      <c r="H720" s="2">
        <f t="shared" si="94"/>
        <v>0.79174770737797528</v>
      </c>
      <c r="I720" s="2">
        <f t="shared" si="95"/>
        <v>44.188570975576162</v>
      </c>
    </row>
    <row r="721" spans="1:9" ht="13.5" x14ac:dyDescent="0.25">
      <c r="A721" s="3">
        <f>TITRES_STAT!B724</f>
        <v>43053</v>
      </c>
      <c r="B721" s="6">
        <f>TITRES_STAT!D724</f>
        <v>9.02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6.4400888334065712E-3</v>
      </c>
      <c r="G721" s="2">
        <f t="shared" si="102"/>
        <v>8.1340163961246739E-3</v>
      </c>
      <c r="H721" s="2">
        <f t="shared" ref="H721:H784" si="103">F721/G721</f>
        <v>0.79174770737797528</v>
      </c>
      <c r="I721" s="2">
        <f t="shared" ref="I721:I784" si="104">IF(G721=0,100,100-(100/(1+H721)))</f>
        <v>44.188570975576162</v>
      </c>
    </row>
    <row r="722" spans="1:9" ht="13.5" x14ac:dyDescent="0.25">
      <c r="A722" s="3">
        <f>TITRES_STAT!B725</f>
        <v>43054</v>
      </c>
      <c r="B722" s="6">
        <f>TITRES_STAT!D725</f>
        <v>9.02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5.9800824881632445E-3</v>
      </c>
      <c r="G722" s="2">
        <f t="shared" si="102"/>
        <v>7.5530152249729116E-3</v>
      </c>
      <c r="H722" s="2">
        <f t="shared" si="103"/>
        <v>0.79174770737797517</v>
      </c>
      <c r="I722" s="2">
        <f t="shared" si="104"/>
        <v>44.188570975576162</v>
      </c>
    </row>
    <row r="723" spans="1:9" ht="13.5" x14ac:dyDescent="0.25">
      <c r="A723" s="3">
        <f>TITRES_STAT!B726</f>
        <v>43055</v>
      </c>
      <c r="B723" s="6">
        <f>TITRES_STAT!D726</f>
        <v>9.02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5.552933739008727E-3</v>
      </c>
      <c r="G723" s="2">
        <f t="shared" si="102"/>
        <v>7.0135141374748468E-3</v>
      </c>
      <c r="H723" s="2">
        <f t="shared" si="103"/>
        <v>0.79174770737797517</v>
      </c>
      <c r="I723" s="2">
        <f t="shared" si="104"/>
        <v>44.188570975576162</v>
      </c>
    </row>
    <row r="724" spans="1:9" ht="13.5" x14ac:dyDescent="0.25">
      <c r="A724" s="3">
        <f>TITRES_STAT!B727</f>
        <v>43056</v>
      </c>
      <c r="B724" s="6">
        <f>TITRES_STAT!D727</f>
        <v>8.9556000000000004</v>
      </c>
      <c r="C724" s="2">
        <f t="shared" si="99"/>
        <v>-6.4399999999999125E-2</v>
      </c>
      <c r="D724" s="2">
        <f t="shared" si="100"/>
        <v>0</v>
      </c>
      <c r="E724" s="2">
        <f t="shared" si="101"/>
        <v>6.4399999999999125E-2</v>
      </c>
      <c r="F724" s="2">
        <f t="shared" si="102"/>
        <v>5.1562956147938183E-3</v>
      </c>
      <c r="G724" s="2">
        <f t="shared" si="102"/>
        <v>1.1112548841940866E-2</v>
      </c>
      <c r="H724" s="2">
        <f t="shared" si="103"/>
        <v>0.46400656484253022</v>
      </c>
      <c r="I724" s="2">
        <f t="shared" si="104"/>
        <v>31.6942953662533</v>
      </c>
    </row>
    <row r="725" spans="1:9" ht="13.5" x14ac:dyDescent="0.25">
      <c r="A725" s="3">
        <f>TITRES_STAT!B728</f>
        <v>43059</v>
      </c>
      <c r="B725" s="6">
        <f>TITRES_STAT!D728</f>
        <v>8.9878</v>
      </c>
      <c r="C725" s="2">
        <f t="shared" si="99"/>
        <v>3.2199999999999562E-2</v>
      </c>
      <c r="D725" s="2">
        <f t="shared" si="100"/>
        <v>3.2199999999999562E-2</v>
      </c>
      <c r="E725" s="2">
        <f t="shared" si="101"/>
        <v>0</v>
      </c>
      <c r="F725" s="2">
        <f t="shared" si="102"/>
        <v>7.0879887851656572E-3</v>
      </c>
      <c r="G725" s="2">
        <f t="shared" si="102"/>
        <v>1.0318795353230803E-2</v>
      </c>
      <c r="H725" s="2">
        <f t="shared" si="103"/>
        <v>0.68690080019334976</v>
      </c>
      <c r="I725" s="2">
        <f t="shared" si="104"/>
        <v>40.719691407735318</v>
      </c>
    </row>
    <row r="726" spans="1:9" ht="13.5" x14ac:dyDescent="0.25">
      <c r="A726" s="3">
        <f>TITRES_STAT!B729</f>
        <v>43060</v>
      </c>
      <c r="B726" s="6">
        <f>TITRES_STAT!D729</f>
        <v>8.9878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6.5817038719395383E-3</v>
      </c>
      <c r="G726" s="2">
        <f t="shared" si="102"/>
        <v>9.5817385422857452E-3</v>
      </c>
      <c r="H726" s="2">
        <f t="shared" si="103"/>
        <v>0.68690080019334965</v>
      </c>
      <c r="I726" s="2">
        <f t="shared" si="104"/>
        <v>40.719691407735311</v>
      </c>
    </row>
    <row r="727" spans="1:9" ht="13.5" x14ac:dyDescent="0.25">
      <c r="A727" s="3">
        <f>TITRES_STAT!B730</f>
        <v>43061</v>
      </c>
      <c r="B727" s="6">
        <f>TITRES_STAT!D730</f>
        <v>8.9878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6.111582166801E-3</v>
      </c>
      <c r="G727" s="2">
        <f t="shared" si="102"/>
        <v>8.8973286464081921E-3</v>
      </c>
      <c r="H727" s="2">
        <f t="shared" si="103"/>
        <v>0.68690080019334965</v>
      </c>
      <c r="I727" s="2">
        <f t="shared" si="104"/>
        <v>40.719691407735311</v>
      </c>
    </row>
    <row r="728" spans="1:9" ht="13.5" x14ac:dyDescent="0.25">
      <c r="A728" s="3">
        <f>TITRES_STAT!B731</f>
        <v>43062</v>
      </c>
      <c r="B728" s="6">
        <f>TITRES_STAT!D731</f>
        <v>8.9878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5.6750405834580719E-3</v>
      </c>
      <c r="G728" s="2">
        <f t="shared" si="102"/>
        <v>8.2618051716647507E-3</v>
      </c>
      <c r="H728" s="2">
        <f t="shared" si="103"/>
        <v>0.68690080019334965</v>
      </c>
      <c r="I728" s="2">
        <f t="shared" si="104"/>
        <v>40.719691407735311</v>
      </c>
    </row>
    <row r="729" spans="1:9" ht="13.5" x14ac:dyDescent="0.25">
      <c r="A729" s="3">
        <f>TITRES_STAT!B732</f>
        <v>43063</v>
      </c>
      <c r="B729" s="6">
        <f>TITRES_STAT!D732</f>
        <v>8.9878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5.2696805417824953E-3</v>
      </c>
      <c r="G729" s="2">
        <f t="shared" si="102"/>
        <v>7.6716762308315549E-3</v>
      </c>
      <c r="H729" s="2">
        <f t="shared" si="103"/>
        <v>0.68690080019334965</v>
      </c>
      <c r="I729" s="2">
        <f t="shared" si="104"/>
        <v>40.719691407735311</v>
      </c>
    </row>
    <row r="730" spans="1:9" ht="13.5" x14ac:dyDescent="0.25">
      <c r="A730" s="3">
        <f>TITRES_STAT!B733</f>
        <v>43066</v>
      </c>
      <c r="B730" s="6">
        <f>TITRES_STAT!D733</f>
        <v>8.9684000000000008</v>
      </c>
      <c r="C730" s="2">
        <f t="shared" si="99"/>
        <v>-1.9399999999999196E-2</v>
      </c>
      <c r="D730" s="2">
        <f t="shared" si="100"/>
        <v>0</v>
      </c>
      <c r="E730" s="2">
        <f t="shared" si="101"/>
        <v>1.9399999999999196E-2</v>
      </c>
      <c r="F730" s="2">
        <f t="shared" si="102"/>
        <v>4.8932747887980308E-3</v>
      </c>
      <c r="G730" s="2">
        <f t="shared" si="102"/>
        <v>8.5094136429149578E-3</v>
      </c>
      <c r="H730" s="2">
        <f t="shared" si="103"/>
        <v>0.57504253455491983</v>
      </c>
      <c r="I730" s="2">
        <f t="shared" si="104"/>
        <v>36.509651132527473</v>
      </c>
    </row>
    <row r="731" spans="1:9" ht="13.5" x14ac:dyDescent="0.25">
      <c r="A731" s="3">
        <f>TITRES_STAT!B734</f>
        <v>43067</v>
      </c>
      <c r="B731" s="6">
        <f>TITRES_STAT!D734</f>
        <v>8.9684000000000008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4.5437551610267432E-3</v>
      </c>
      <c r="G731" s="2">
        <f t="shared" si="102"/>
        <v>7.9015983827067475E-3</v>
      </c>
      <c r="H731" s="2">
        <f t="shared" si="103"/>
        <v>0.57504253455491983</v>
      </c>
      <c r="I731" s="2">
        <f t="shared" si="104"/>
        <v>36.509651132527473</v>
      </c>
    </row>
    <row r="732" spans="1:9" ht="13.5" x14ac:dyDescent="0.25">
      <c r="A732" s="3">
        <f>TITRES_STAT!B735</f>
        <v>43068</v>
      </c>
      <c r="B732" s="6">
        <f>TITRES_STAT!D735</f>
        <v>8.9556000000000004</v>
      </c>
      <c r="C732" s="2">
        <f t="shared" si="99"/>
        <v>-1.2800000000000367E-2</v>
      </c>
      <c r="D732" s="2">
        <f t="shared" si="100"/>
        <v>0</v>
      </c>
      <c r="E732" s="2">
        <f t="shared" si="101"/>
        <v>1.2800000000000367E-2</v>
      </c>
      <c r="F732" s="2">
        <f t="shared" si="102"/>
        <v>4.2192012209534046E-3</v>
      </c>
      <c r="G732" s="2">
        <f t="shared" si="102"/>
        <v>8.2514842125134356E-3</v>
      </c>
      <c r="H732" s="2">
        <f t="shared" si="103"/>
        <v>0.51132633987894627</v>
      </c>
      <c r="I732" s="2">
        <f t="shared" si="104"/>
        <v>33.83295363726026</v>
      </c>
    </row>
    <row r="733" spans="1:9" ht="13.5" x14ac:dyDescent="0.25">
      <c r="A733" s="3">
        <f>TITRES_STAT!B736</f>
        <v>43069</v>
      </c>
      <c r="B733" s="6">
        <f>TITRES_STAT!D736</f>
        <v>8.9556000000000004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3.9178297051710182E-3</v>
      </c>
      <c r="G733" s="2">
        <f t="shared" si="105"/>
        <v>7.6620924830481897E-3</v>
      </c>
      <c r="H733" s="2">
        <f t="shared" si="103"/>
        <v>0.51132633987894627</v>
      </c>
      <c r="I733" s="2">
        <f t="shared" si="104"/>
        <v>33.83295363726026</v>
      </c>
    </row>
    <row r="734" spans="1:9" ht="13.5" x14ac:dyDescent="0.25">
      <c r="A734" s="3">
        <f>TITRES_STAT!B737</f>
        <v>43073</v>
      </c>
      <c r="B734" s="6">
        <f>TITRES_STAT!D737</f>
        <v>8.9556000000000004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3.6379847262302313E-3</v>
      </c>
      <c r="G734" s="2">
        <f t="shared" si="105"/>
        <v>7.1148001628304619E-3</v>
      </c>
      <c r="H734" s="2">
        <f t="shared" si="103"/>
        <v>0.51132633987894627</v>
      </c>
      <c r="I734" s="2">
        <f t="shared" si="104"/>
        <v>33.83295363726026</v>
      </c>
    </row>
    <row r="735" spans="1:9" ht="13.5" x14ac:dyDescent="0.25">
      <c r="A735" s="3">
        <f>TITRES_STAT!B738</f>
        <v>43074</v>
      </c>
      <c r="B735" s="6">
        <f>TITRES_STAT!D738</f>
        <v>8.9556000000000004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3.3781286743566437E-3</v>
      </c>
      <c r="G735" s="2">
        <f t="shared" si="105"/>
        <v>6.6066001511997149E-3</v>
      </c>
      <c r="H735" s="2">
        <f t="shared" si="103"/>
        <v>0.51132633987894638</v>
      </c>
      <c r="I735" s="2">
        <f t="shared" si="104"/>
        <v>33.83295363726026</v>
      </c>
    </row>
    <row r="736" spans="1:9" ht="13.5" x14ac:dyDescent="0.25">
      <c r="A736" s="3">
        <f>TITRES_STAT!B739</f>
        <v>43075</v>
      </c>
      <c r="B736" s="6">
        <f>TITRES_STAT!D739</f>
        <v>8.9556000000000004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3.1368337690454548E-3</v>
      </c>
      <c r="G736" s="2">
        <f t="shared" si="105"/>
        <v>6.1347001403997351E-3</v>
      </c>
      <c r="H736" s="2">
        <f t="shared" si="103"/>
        <v>0.51132633987894638</v>
      </c>
      <c r="I736" s="2">
        <f t="shared" si="104"/>
        <v>33.83295363726026</v>
      </c>
    </row>
    <row r="737" spans="1:9" ht="13.5" x14ac:dyDescent="0.25">
      <c r="A737" s="3">
        <f>TITRES_STAT!B740</f>
        <v>43076</v>
      </c>
      <c r="B737" s="6">
        <f>TITRES_STAT!D740</f>
        <v>8.8910999999999998</v>
      </c>
      <c r="C737" s="2">
        <f t="shared" si="99"/>
        <v>-6.4500000000000668E-2</v>
      </c>
      <c r="D737" s="2">
        <f t="shared" si="100"/>
        <v>0</v>
      </c>
      <c r="E737" s="2">
        <f t="shared" si="101"/>
        <v>6.4500000000000668E-2</v>
      </c>
      <c r="F737" s="2">
        <f t="shared" si="105"/>
        <v>2.9127742141136365E-3</v>
      </c>
      <c r="G737" s="2">
        <f t="shared" si="105"/>
        <v>1.030365013037123E-2</v>
      </c>
      <c r="H737" s="2">
        <f t="shared" si="103"/>
        <v>0.2826934316731009</v>
      </c>
      <c r="I737" s="2">
        <f t="shared" si="104"/>
        <v>22.039048824344988</v>
      </c>
    </row>
    <row r="738" spans="1:9" ht="13.5" x14ac:dyDescent="0.25">
      <c r="A738" s="3">
        <f>TITRES_STAT!B741</f>
        <v>43077</v>
      </c>
      <c r="B738" s="6">
        <f>TITRES_STAT!D741</f>
        <v>8.8910999999999998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2.7047189131055196E-3</v>
      </c>
      <c r="G738" s="2">
        <f t="shared" si="105"/>
        <v>9.5676751210589991E-3</v>
      </c>
      <c r="H738" s="2">
        <f t="shared" si="103"/>
        <v>0.2826934316731009</v>
      </c>
      <c r="I738" s="2">
        <f t="shared" si="104"/>
        <v>22.039048824344988</v>
      </c>
    </row>
    <row r="739" spans="1:9" ht="13.5" x14ac:dyDescent="0.25">
      <c r="A739" s="3">
        <f>TITRES_STAT!B742</f>
        <v>43080</v>
      </c>
      <c r="B739" s="6">
        <f>TITRES_STAT!D742</f>
        <v>8.6978000000000009</v>
      </c>
      <c r="C739" s="2">
        <f t="shared" si="99"/>
        <v>-0.19329999999999892</v>
      </c>
      <c r="D739" s="2">
        <f t="shared" si="100"/>
        <v>0</v>
      </c>
      <c r="E739" s="2">
        <f t="shared" si="101"/>
        <v>0.19329999999999892</v>
      </c>
      <c r="F739" s="2">
        <f t="shared" si="105"/>
        <v>2.5115247050265543E-3</v>
      </c>
      <c r="G739" s="2">
        <f t="shared" si="105"/>
        <v>2.2691412612411848E-2</v>
      </c>
      <c r="H739" s="2">
        <f t="shared" si="103"/>
        <v>0.11068172563451557</v>
      </c>
      <c r="I739" s="2">
        <f t="shared" si="104"/>
        <v>9.965206330489039</v>
      </c>
    </row>
    <row r="740" spans="1:9" ht="13.5" x14ac:dyDescent="0.25">
      <c r="A740" s="3">
        <f>TITRES_STAT!B743</f>
        <v>43081</v>
      </c>
      <c r="B740" s="6">
        <f>TITRES_STAT!D743</f>
        <v>8.6463000000000001</v>
      </c>
      <c r="C740" s="2">
        <f t="shared" si="99"/>
        <v>-5.1500000000000767E-2</v>
      </c>
      <c r="D740" s="2">
        <f t="shared" si="100"/>
        <v>0</v>
      </c>
      <c r="E740" s="2">
        <f t="shared" si="101"/>
        <v>5.1500000000000767E-2</v>
      </c>
      <c r="F740" s="2">
        <f t="shared" si="105"/>
        <v>2.332130083238943E-3</v>
      </c>
      <c r="G740" s="2">
        <f t="shared" si="105"/>
        <v>2.4749168854382487E-2</v>
      </c>
      <c r="H740" s="2">
        <f t="shared" si="103"/>
        <v>9.4230642530283543E-2</v>
      </c>
      <c r="I740" s="2">
        <f t="shared" si="104"/>
        <v>8.6115887151894981</v>
      </c>
    </row>
    <row r="741" spans="1:9" ht="13.5" x14ac:dyDescent="0.25">
      <c r="A741" s="3">
        <f>TITRES_STAT!B744</f>
        <v>43082</v>
      </c>
      <c r="B741" s="6">
        <f>TITRES_STAT!D744</f>
        <v>8.5690000000000008</v>
      </c>
      <c r="C741" s="2">
        <f t="shared" si="99"/>
        <v>-7.7299999999999258E-2</v>
      </c>
      <c r="D741" s="2">
        <f t="shared" si="100"/>
        <v>0</v>
      </c>
      <c r="E741" s="2">
        <f t="shared" si="101"/>
        <v>7.7299999999999258E-2</v>
      </c>
      <c r="F741" s="2">
        <f t="shared" si="105"/>
        <v>2.1655493630075898E-3</v>
      </c>
      <c r="G741" s="2">
        <f t="shared" si="105"/>
        <v>2.8502799650497974E-2</v>
      </c>
      <c r="H741" s="2">
        <f t="shared" si="103"/>
        <v>7.597672472745165E-2</v>
      </c>
      <c r="I741" s="2">
        <f t="shared" si="104"/>
        <v>7.0611866392088416</v>
      </c>
    </row>
    <row r="742" spans="1:9" ht="13.5" x14ac:dyDescent="0.25">
      <c r="A742" s="3">
        <f>TITRES_STAT!B745</f>
        <v>43083</v>
      </c>
      <c r="B742" s="6">
        <f>TITRES_STAT!D745</f>
        <v>8.5045999999999999</v>
      </c>
      <c r="C742" s="2">
        <f t="shared" si="99"/>
        <v>-6.4400000000000901E-2</v>
      </c>
      <c r="D742" s="2">
        <f t="shared" si="100"/>
        <v>0</v>
      </c>
      <c r="E742" s="2">
        <f t="shared" si="101"/>
        <v>6.4400000000000901E-2</v>
      </c>
      <c r="F742" s="2">
        <f t="shared" si="105"/>
        <v>2.0108672656499048E-3</v>
      </c>
      <c r="G742" s="2">
        <f t="shared" si="105"/>
        <v>3.1066885389748184E-2</v>
      </c>
      <c r="H742" s="2">
        <f t="shared" si="103"/>
        <v>6.472703138479001E-2</v>
      </c>
      <c r="I742" s="2">
        <f t="shared" si="104"/>
        <v>6.0792136835866444</v>
      </c>
    </row>
    <row r="743" spans="1:9" ht="13.5" x14ac:dyDescent="0.25">
      <c r="A743" s="3">
        <f>TITRES_STAT!B746</f>
        <v>43084</v>
      </c>
      <c r="B743" s="6">
        <f>TITRES_STAT!D746</f>
        <v>8.3757000000000001</v>
      </c>
      <c r="C743" s="2">
        <f t="shared" si="99"/>
        <v>-0.12889999999999979</v>
      </c>
      <c r="D743" s="2">
        <f t="shared" si="100"/>
        <v>0</v>
      </c>
      <c r="E743" s="2">
        <f t="shared" si="101"/>
        <v>0.12889999999999979</v>
      </c>
      <c r="F743" s="2">
        <f t="shared" si="105"/>
        <v>1.8672338895320546E-3</v>
      </c>
      <c r="G743" s="2">
        <f t="shared" si="105"/>
        <v>3.8054965004766163E-2</v>
      </c>
      <c r="H743" s="2">
        <f t="shared" si="103"/>
        <v>4.906676144093667E-2</v>
      </c>
      <c r="I743" s="2">
        <f t="shared" si="104"/>
        <v>4.6771819720549814</v>
      </c>
    </row>
    <row r="744" spans="1:9" ht="13.5" x14ac:dyDescent="0.25">
      <c r="A744" s="3">
        <f>TITRES_STAT!B747</f>
        <v>43087</v>
      </c>
      <c r="B744" s="6">
        <f>TITRES_STAT!D747</f>
        <v>8.3757000000000001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1.7338600402797648E-3</v>
      </c>
      <c r="G744" s="2">
        <f t="shared" si="105"/>
        <v>3.5336753218711436E-2</v>
      </c>
      <c r="H744" s="2">
        <f t="shared" si="103"/>
        <v>4.9066761440936663E-2</v>
      </c>
      <c r="I744" s="2">
        <f t="shared" si="104"/>
        <v>4.6771819720549814</v>
      </c>
    </row>
    <row r="745" spans="1:9" ht="13.5" x14ac:dyDescent="0.25">
      <c r="A745" s="3">
        <f>TITRES_STAT!B748</f>
        <v>43088</v>
      </c>
      <c r="B745" s="6">
        <f>TITRES_STAT!D748</f>
        <v>8.1823999999999995</v>
      </c>
      <c r="C745" s="2">
        <f t="shared" si="99"/>
        <v>-0.19330000000000069</v>
      </c>
      <c r="D745" s="2">
        <f t="shared" si="100"/>
        <v>0</v>
      </c>
      <c r="E745" s="2">
        <f t="shared" si="101"/>
        <v>0.19330000000000069</v>
      </c>
      <c r="F745" s="2">
        <f t="shared" si="105"/>
        <v>1.6100128945454959E-3</v>
      </c>
      <c r="G745" s="2">
        <f t="shared" si="105"/>
        <v>4.6619842274517813E-2</v>
      </c>
      <c r="H745" s="2">
        <f t="shared" si="103"/>
        <v>3.4534927961897492E-2</v>
      </c>
      <c r="I745" s="2">
        <f t="shared" si="104"/>
        <v>3.3382080226071764</v>
      </c>
    </row>
    <row r="746" spans="1:9" ht="13.5" x14ac:dyDescent="0.25">
      <c r="A746" s="3">
        <f>TITRES_STAT!B749</f>
        <v>43089</v>
      </c>
      <c r="B746" s="6">
        <f>TITRES_STAT!D749</f>
        <v>8.1823999999999995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1.4950119735065318E-3</v>
      </c>
      <c r="G746" s="2">
        <f t="shared" si="105"/>
        <v>4.3289853540623688E-2</v>
      </c>
      <c r="H746" s="2">
        <f t="shared" si="103"/>
        <v>3.4534927961897485E-2</v>
      </c>
      <c r="I746" s="2">
        <f t="shared" si="104"/>
        <v>3.3382080226071764</v>
      </c>
    </row>
    <row r="747" spans="1:9" ht="13.5" x14ac:dyDescent="0.25">
      <c r="A747" s="3">
        <f>TITRES_STAT!B750</f>
        <v>43090</v>
      </c>
      <c r="B747" s="6">
        <f>TITRES_STAT!D750</f>
        <v>8.1823999999999995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1.3882254039703508E-3</v>
      </c>
      <c r="G747" s="2">
        <f t="shared" si="105"/>
        <v>4.0197721144864855E-2</v>
      </c>
      <c r="H747" s="2">
        <f t="shared" si="103"/>
        <v>3.4534927961897478E-2</v>
      </c>
      <c r="I747" s="2">
        <f t="shared" si="104"/>
        <v>3.3382080226071764</v>
      </c>
    </row>
    <row r="748" spans="1:9" ht="13.5" x14ac:dyDescent="0.25">
      <c r="A748" s="3">
        <f>TITRES_STAT!B751</f>
        <v>43091</v>
      </c>
      <c r="B748" s="6">
        <f>TITRES_STAT!D751</f>
        <v>8.1760000000000002</v>
      </c>
      <c r="C748" s="2">
        <f t="shared" si="99"/>
        <v>-6.3999999999992951E-3</v>
      </c>
      <c r="D748" s="2">
        <f t="shared" si="100"/>
        <v>0</v>
      </c>
      <c r="E748" s="2">
        <f t="shared" si="101"/>
        <v>6.3999999999992951E-3</v>
      </c>
      <c r="F748" s="2">
        <f t="shared" si="105"/>
        <v>1.2890664465438971E-3</v>
      </c>
      <c r="G748" s="2">
        <f t="shared" si="105"/>
        <v>3.7783598205945887E-2</v>
      </c>
      <c r="H748" s="2">
        <f t="shared" si="103"/>
        <v>3.4117090688865113E-2</v>
      </c>
      <c r="I748" s="2">
        <f t="shared" si="104"/>
        <v>3.2991516140728692</v>
      </c>
    </row>
    <row r="749" spans="1:9" ht="13.5" x14ac:dyDescent="0.25">
      <c r="A749" s="3">
        <f>TITRES_STAT!B752</f>
        <v>43094</v>
      </c>
      <c r="B749" s="6">
        <f>TITRES_STAT!D752</f>
        <v>8.1694999999999993</v>
      </c>
      <c r="C749" s="2">
        <f t="shared" si="99"/>
        <v>-6.5000000000008384E-3</v>
      </c>
      <c r="D749" s="2">
        <f t="shared" si="100"/>
        <v>0</v>
      </c>
      <c r="E749" s="2">
        <f t="shared" si="101"/>
        <v>6.5000000000008384E-3</v>
      </c>
      <c r="F749" s="2">
        <f t="shared" ref="F749:G764" si="106">((F748*13)+D749)/14</f>
        <v>1.1969902717907615E-3</v>
      </c>
      <c r="G749" s="2">
        <f t="shared" si="106"/>
        <v>3.5549055476949816E-2</v>
      </c>
      <c r="H749" s="2">
        <f t="shared" si="103"/>
        <v>3.3671507040936598E-2</v>
      </c>
      <c r="I749" s="2">
        <f t="shared" si="104"/>
        <v>3.2574668849417208</v>
      </c>
    </row>
    <row r="750" spans="1:9" ht="13.5" x14ac:dyDescent="0.25">
      <c r="A750" s="3">
        <f>TITRES_STAT!B753</f>
        <v>43095</v>
      </c>
      <c r="B750" s="6">
        <f>TITRES_STAT!D753</f>
        <v>8.1631</v>
      </c>
      <c r="C750" s="2">
        <f t="shared" si="99"/>
        <v>-6.3999999999992951E-3</v>
      </c>
      <c r="D750" s="2">
        <f t="shared" si="100"/>
        <v>0</v>
      </c>
      <c r="E750" s="2">
        <f t="shared" si="101"/>
        <v>6.3999999999992951E-3</v>
      </c>
      <c r="F750" s="2">
        <f t="shared" si="106"/>
        <v>1.1114909666628499E-3</v>
      </c>
      <c r="G750" s="2">
        <f t="shared" si="106"/>
        <v>3.3466980085739069E-2</v>
      </c>
      <c r="H750" s="2">
        <f t="shared" si="103"/>
        <v>3.3211570443921763E-2</v>
      </c>
      <c r="I750" s="2">
        <f t="shared" si="104"/>
        <v>3.2144017153865576</v>
      </c>
    </row>
    <row r="751" spans="1:9" ht="13.5" x14ac:dyDescent="0.25">
      <c r="A751" s="3">
        <f>TITRES_STAT!B754</f>
        <v>43096</v>
      </c>
      <c r="B751" s="6">
        <f>TITRES_STAT!D754</f>
        <v>8.1631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1.0320987547583606E-3</v>
      </c>
      <c r="G751" s="2">
        <f t="shared" si="106"/>
        <v>3.1076481508186281E-2</v>
      </c>
      <c r="H751" s="2">
        <f t="shared" si="103"/>
        <v>3.3211570443921756E-2</v>
      </c>
      <c r="I751" s="2">
        <f t="shared" si="104"/>
        <v>3.2144017153865576</v>
      </c>
    </row>
    <row r="752" spans="1:9" ht="13.5" x14ac:dyDescent="0.25">
      <c r="A752" s="3">
        <f>TITRES_STAT!B755</f>
        <v>43097</v>
      </c>
      <c r="B752" s="6">
        <f>TITRES_STAT!D755</f>
        <v>8.1823999999999995</v>
      </c>
      <c r="C752" s="2">
        <f t="shared" si="99"/>
        <v>1.9299999999999429E-2</v>
      </c>
      <c r="D752" s="2">
        <f t="shared" si="100"/>
        <v>1.9299999999999429E-2</v>
      </c>
      <c r="E752" s="2">
        <f t="shared" si="101"/>
        <v>0</v>
      </c>
      <c r="F752" s="2">
        <f t="shared" si="106"/>
        <v>2.336948843704151E-3</v>
      </c>
      <c r="G752" s="2">
        <f t="shared" si="106"/>
        <v>2.8856732829030118E-2</v>
      </c>
      <c r="H752" s="2">
        <f t="shared" si="103"/>
        <v>8.0984526472558965E-2</v>
      </c>
      <c r="I752" s="2">
        <f t="shared" si="104"/>
        <v>7.4917378083871142</v>
      </c>
    </row>
    <row r="753" spans="1:9" ht="13.5" x14ac:dyDescent="0.25">
      <c r="A753" s="3">
        <f>TITRES_STAT!B756</f>
        <v>43098</v>
      </c>
      <c r="B753" s="6">
        <f>TITRES_STAT!D756</f>
        <v>8.0213000000000001</v>
      </c>
      <c r="C753" s="2">
        <f t="shared" si="99"/>
        <v>-0.16109999999999935</v>
      </c>
      <c r="D753" s="2">
        <f t="shared" si="100"/>
        <v>0</v>
      </c>
      <c r="E753" s="2">
        <f t="shared" si="101"/>
        <v>0.16109999999999935</v>
      </c>
      <c r="F753" s="2">
        <f t="shared" si="106"/>
        <v>2.1700239262967117E-3</v>
      </c>
      <c r="G753" s="2">
        <f t="shared" si="106"/>
        <v>3.830268048409935E-2</v>
      </c>
      <c r="H753" s="2">
        <f t="shared" si="103"/>
        <v>5.6654623093481855E-2</v>
      </c>
      <c r="I753" s="2">
        <f t="shared" si="104"/>
        <v>5.3616973659395626</v>
      </c>
    </row>
    <row r="754" spans="1:9" ht="13.5" x14ac:dyDescent="0.25">
      <c r="A754" s="3">
        <f>TITRES_STAT!B757</f>
        <v>43102</v>
      </c>
      <c r="B754" s="6">
        <f>TITRES_STAT!D757</f>
        <v>7.9890999999999996</v>
      </c>
      <c r="C754" s="2">
        <f t="shared" si="99"/>
        <v>-3.220000000000045E-2</v>
      </c>
      <c r="D754" s="2">
        <f t="shared" si="100"/>
        <v>0</v>
      </c>
      <c r="E754" s="2">
        <f t="shared" si="101"/>
        <v>3.220000000000045E-2</v>
      </c>
      <c r="F754" s="2">
        <f t="shared" si="106"/>
        <v>2.0150222172755179E-3</v>
      </c>
      <c r="G754" s="2">
        <f t="shared" si="106"/>
        <v>3.7866774735235142E-2</v>
      </c>
      <c r="H754" s="2">
        <f t="shared" si="103"/>
        <v>5.321346302568869E-2</v>
      </c>
      <c r="I754" s="2">
        <f t="shared" si="104"/>
        <v>5.0524860243256029</v>
      </c>
    </row>
    <row r="755" spans="1:9" ht="13.5" x14ac:dyDescent="0.25">
      <c r="A755" s="3">
        <f>TITRES_STAT!B758</f>
        <v>43103</v>
      </c>
      <c r="B755" s="6">
        <f>TITRES_STAT!D758</f>
        <v>8.1180000000000003</v>
      </c>
      <c r="C755" s="2">
        <f t="shared" si="99"/>
        <v>0.12890000000000068</v>
      </c>
      <c r="D755" s="2">
        <f t="shared" si="100"/>
        <v>0.12890000000000068</v>
      </c>
      <c r="E755" s="2">
        <f t="shared" si="101"/>
        <v>0</v>
      </c>
      <c r="F755" s="2">
        <f t="shared" si="106"/>
        <v>1.10782349160416E-2</v>
      </c>
      <c r="G755" s="2">
        <f t="shared" si="106"/>
        <v>3.5162005111289772E-2</v>
      </c>
      <c r="H755" s="2">
        <f t="shared" si="103"/>
        <v>0.31506266155693757</v>
      </c>
      <c r="I755" s="2">
        <f t="shared" si="104"/>
        <v>23.957996129547666</v>
      </c>
    </row>
    <row r="756" spans="1:9" ht="13.5" x14ac:dyDescent="0.25">
      <c r="A756" s="3">
        <f>TITRES_STAT!B759</f>
        <v>43104</v>
      </c>
      <c r="B756" s="6">
        <f>TITRES_STAT!D759</f>
        <v>8.0535999999999994</v>
      </c>
      <c r="C756" s="2">
        <f t="shared" si="99"/>
        <v>-6.4400000000000901E-2</v>
      </c>
      <c r="D756" s="2">
        <f t="shared" si="100"/>
        <v>0</v>
      </c>
      <c r="E756" s="2">
        <f t="shared" si="101"/>
        <v>6.4400000000000901E-2</v>
      </c>
      <c r="F756" s="2">
        <f t="shared" si="106"/>
        <v>1.0286932422038628E-2</v>
      </c>
      <c r="G756" s="2">
        <f t="shared" si="106"/>
        <v>3.7250433317626279E-2</v>
      </c>
      <c r="H756" s="2">
        <f t="shared" si="103"/>
        <v>0.27615604721491993</v>
      </c>
      <c r="I756" s="2">
        <f t="shared" si="104"/>
        <v>21.639677045577784</v>
      </c>
    </row>
    <row r="757" spans="1:9" ht="13.5" x14ac:dyDescent="0.25">
      <c r="A757" s="3">
        <f>TITRES_STAT!B760</f>
        <v>43105</v>
      </c>
      <c r="B757" s="6">
        <f>TITRES_STAT!D760</f>
        <v>8.1180000000000003</v>
      </c>
      <c r="C757" s="2">
        <f t="shared" si="99"/>
        <v>6.4400000000000901E-2</v>
      </c>
      <c r="D757" s="2">
        <f t="shared" si="100"/>
        <v>6.4400000000000901E-2</v>
      </c>
      <c r="E757" s="2">
        <f t="shared" si="101"/>
        <v>0</v>
      </c>
      <c r="F757" s="2">
        <f t="shared" si="106"/>
        <v>1.415215153475022E-2</v>
      </c>
      <c r="G757" s="2">
        <f t="shared" si="106"/>
        <v>3.4589688080652971E-2</v>
      </c>
      <c r="H757" s="2">
        <f t="shared" si="103"/>
        <v>0.40914365870404984</v>
      </c>
      <c r="I757" s="2">
        <f t="shared" si="104"/>
        <v>29.034914657340749</v>
      </c>
    </row>
    <row r="758" spans="1:9" ht="13.5" x14ac:dyDescent="0.25">
      <c r="A758" s="3">
        <f>TITRES_STAT!B761</f>
        <v>43108</v>
      </c>
      <c r="B758" s="6">
        <f>TITRES_STAT!D761</f>
        <v>8.0535999999999994</v>
      </c>
      <c r="C758" s="2">
        <f t="shared" si="99"/>
        <v>-6.4400000000000901E-2</v>
      </c>
      <c r="D758" s="2">
        <f t="shared" si="100"/>
        <v>0</v>
      </c>
      <c r="E758" s="2">
        <f t="shared" si="101"/>
        <v>6.4400000000000901E-2</v>
      </c>
      <c r="F758" s="2">
        <f t="shared" si="106"/>
        <v>1.3141283567982347E-2</v>
      </c>
      <c r="G758" s="2">
        <f t="shared" si="106"/>
        <v>3.6718996074892103E-2</v>
      </c>
      <c r="H758" s="2">
        <f t="shared" si="103"/>
        <v>0.35788787746754763</v>
      </c>
      <c r="I758" s="2">
        <f t="shared" si="104"/>
        <v>26.35621713738297</v>
      </c>
    </row>
    <row r="759" spans="1:9" ht="13.5" x14ac:dyDescent="0.25">
      <c r="A759" s="3">
        <f>TITRES_STAT!B762</f>
        <v>43109</v>
      </c>
      <c r="B759" s="6">
        <f>TITRES_STAT!D762</f>
        <v>8.0213000000000001</v>
      </c>
      <c r="C759" s="2">
        <f t="shared" si="99"/>
        <v>-3.2299999999999329E-2</v>
      </c>
      <c r="D759" s="2">
        <f t="shared" si="100"/>
        <v>0</v>
      </c>
      <c r="E759" s="2">
        <f t="shared" si="101"/>
        <v>3.2299999999999329E-2</v>
      </c>
      <c r="F759" s="2">
        <f t="shared" si="106"/>
        <v>1.2202620455983608E-2</v>
      </c>
      <c r="G759" s="2">
        <f t="shared" si="106"/>
        <v>3.6403353498114042E-2</v>
      </c>
      <c r="H759" s="2">
        <f t="shared" si="103"/>
        <v>0.33520594350231475</v>
      </c>
      <c r="I759" s="2">
        <f t="shared" si="104"/>
        <v>25.105186591893982</v>
      </c>
    </row>
    <row r="760" spans="1:9" ht="13.5" x14ac:dyDescent="0.25">
      <c r="A760" s="3">
        <f>TITRES_STAT!B763</f>
        <v>43110</v>
      </c>
      <c r="B760" s="6">
        <f>TITRES_STAT!D763</f>
        <v>7.9890999999999996</v>
      </c>
      <c r="C760" s="2">
        <f t="shared" si="99"/>
        <v>-3.220000000000045E-2</v>
      </c>
      <c r="D760" s="2">
        <f t="shared" si="100"/>
        <v>0</v>
      </c>
      <c r="E760" s="2">
        <f t="shared" si="101"/>
        <v>3.220000000000045E-2</v>
      </c>
      <c r="F760" s="2">
        <f t="shared" si="106"/>
        <v>1.1331004709127636E-2</v>
      </c>
      <c r="G760" s="2">
        <f t="shared" si="106"/>
        <v>3.6103113962534503E-2</v>
      </c>
      <c r="H760" s="2">
        <f t="shared" si="103"/>
        <v>0.31385117419196101</v>
      </c>
      <c r="I760" s="2">
        <f t="shared" si="104"/>
        <v>23.887878654519938</v>
      </c>
    </row>
    <row r="761" spans="1:9" ht="13.5" x14ac:dyDescent="0.25">
      <c r="A761" s="3">
        <f>TITRES_STAT!B764</f>
        <v>43111</v>
      </c>
      <c r="B761" s="6">
        <f>TITRES_STAT!D764</f>
        <v>7.9890999999999996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1.0521647229904233E-2</v>
      </c>
      <c r="G761" s="2">
        <f t="shared" si="106"/>
        <v>3.3524320108067752E-2</v>
      </c>
      <c r="H761" s="2">
        <f t="shared" si="103"/>
        <v>0.31385117419196101</v>
      </c>
      <c r="I761" s="2">
        <f t="shared" si="104"/>
        <v>23.887878654519938</v>
      </c>
    </row>
    <row r="762" spans="1:9" ht="13.5" x14ac:dyDescent="0.25">
      <c r="A762" s="3">
        <f>TITRES_STAT!B765</f>
        <v>43112</v>
      </c>
      <c r="B762" s="6">
        <f>TITRES_STAT!D765</f>
        <v>7.9569000000000001</v>
      </c>
      <c r="C762" s="2">
        <f t="shared" si="99"/>
        <v>-3.2199999999999562E-2</v>
      </c>
      <c r="D762" s="2">
        <f t="shared" si="100"/>
        <v>0</v>
      </c>
      <c r="E762" s="2">
        <f t="shared" si="101"/>
        <v>3.2199999999999562E-2</v>
      </c>
      <c r="F762" s="2">
        <f t="shared" si="106"/>
        <v>9.7701009991967881E-3</v>
      </c>
      <c r="G762" s="2">
        <f t="shared" si="106"/>
        <v>3.3429725814634312E-2</v>
      </c>
      <c r="H762" s="2">
        <f t="shared" si="103"/>
        <v>0.29225788609130005</v>
      </c>
      <c r="I762" s="2">
        <f t="shared" si="104"/>
        <v>22.616065201605707</v>
      </c>
    </row>
    <row r="763" spans="1:9" ht="13.5" x14ac:dyDescent="0.25">
      <c r="A763" s="3">
        <f>TITRES_STAT!B766</f>
        <v>43115</v>
      </c>
      <c r="B763" s="6">
        <f>TITRES_STAT!D766</f>
        <v>7.8281000000000001</v>
      </c>
      <c r="C763" s="2">
        <f t="shared" si="99"/>
        <v>-0.12880000000000003</v>
      </c>
      <c r="D763" s="2">
        <f t="shared" si="100"/>
        <v>0</v>
      </c>
      <c r="E763" s="2">
        <f t="shared" si="101"/>
        <v>0.12880000000000003</v>
      </c>
      <c r="F763" s="2">
        <f t="shared" si="106"/>
        <v>9.0722366421113042E-3</v>
      </c>
      <c r="G763" s="2">
        <f t="shared" si="106"/>
        <v>4.0241888256446146E-2</v>
      </c>
      <c r="H763" s="2">
        <f t="shared" si="103"/>
        <v>0.22544261800781848</v>
      </c>
      <c r="I763" s="2">
        <f t="shared" si="104"/>
        <v>18.396831862622562</v>
      </c>
    </row>
    <row r="764" spans="1:9" ht="13.5" x14ac:dyDescent="0.25">
      <c r="A764" s="3">
        <f>TITRES_STAT!B767</f>
        <v>43116</v>
      </c>
      <c r="B764" s="6">
        <f>TITRES_STAT!D767</f>
        <v>7.7957999999999998</v>
      </c>
      <c r="C764" s="2">
        <f t="shared" si="99"/>
        <v>-3.2300000000000217E-2</v>
      </c>
      <c r="D764" s="2">
        <f t="shared" si="100"/>
        <v>0</v>
      </c>
      <c r="E764" s="2">
        <f t="shared" si="101"/>
        <v>3.2300000000000217E-2</v>
      </c>
      <c r="F764" s="2">
        <f t="shared" si="106"/>
        <v>8.4242197391033533E-3</v>
      </c>
      <c r="G764" s="2">
        <f t="shared" si="106"/>
        <v>3.9674610523842864E-2</v>
      </c>
      <c r="H764" s="2">
        <f t="shared" si="103"/>
        <v>0.21233276465412892</v>
      </c>
      <c r="I764" s="2">
        <f t="shared" si="104"/>
        <v>17.514396281676511</v>
      </c>
    </row>
    <row r="765" spans="1:9" ht="13.5" x14ac:dyDescent="0.25">
      <c r="A765" s="3">
        <f>TITRES_STAT!B768</f>
        <v>43117</v>
      </c>
      <c r="B765" s="6">
        <f>TITRES_STAT!D768</f>
        <v>7.7313999999999998</v>
      </c>
      <c r="C765" s="2">
        <f t="shared" si="99"/>
        <v>-6.4400000000000013E-2</v>
      </c>
      <c r="D765" s="2">
        <f t="shared" si="100"/>
        <v>0</v>
      </c>
      <c r="E765" s="2">
        <f t="shared" si="101"/>
        <v>6.4400000000000013E-2</v>
      </c>
      <c r="F765" s="2">
        <f t="shared" ref="F765:G780" si="107">((F764*13)+D765)/14</f>
        <v>7.8224897577388285E-3</v>
      </c>
      <c r="G765" s="2">
        <f t="shared" si="107"/>
        <v>4.1440709772139803E-2</v>
      </c>
      <c r="H765" s="2">
        <f t="shared" si="103"/>
        <v>0.18876341164884716</v>
      </c>
      <c r="I765" s="2">
        <f t="shared" si="104"/>
        <v>15.878972199104552</v>
      </c>
    </row>
    <row r="766" spans="1:9" ht="13.5" x14ac:dyDescent="0.25">
      <c r="A766" s="3">
        <f>TITRES_STAT!B769</f>
        <v>43118</v>
      </c>
      <c r="B766" s="6">
        <f>TITRES_STAT!D769</f>
        <v>7.6669999999999998</v>
      </c>
      <c r="C766" s="2">
        <f t="shared" si="99"/>
        <v>-6.4400000000000013E-2</v>
      </c>
      <c r="D766" s="2">
        <f t="shared" si="100"/>
        <v>0</v>
      </c>
      <c r="E766" s="2">
        <f t="shared" si="101"/>
        <v>6.4400000000000013E-2</v>
      </c>
      <c r="F766" s="2">
        <f t="shared" si="107"/>
        <v>7.2637404893289128E-3</v>
      </c>
      <c r="G766" s="2">
        <f t="shared" si="107"/>
        <v>4.3080659074129821E-2</v>
      </c>
      <c r="H766" s="2">
        <f t="shared" si="103"/>
        <v>0.16860792396026342</v>
      </c>
      <c r="I766" s="2">
        <f t="shared" si="104"/>
        <v>14.428100349420234</v>
      </c>
    </row>
    <row r="767" spans="1:9" ht="13.5" x14ac:dyDescent="0.25">
      <c r="A767" s="3">
        <f>TITRES_STAT!B770</f>
        <v>43119</v>
      </c>
      <c r="B767" s="6">
        <f>TITRES_STAT!D770</f>
        <v>7.4995000000000003</v>
      </c>
      <c r="C767" s="2">
        <f t="shared" si="99"/>
        <v>-0.16749999999999954</v>
      </c>
      <c r="D767" s="2">
        <f t="shared" si="100"/>
        <v>0</v>
      </c>
      <c r="E767" s="2">
        <f t="shared" si="101"/>
        <v>0.16749999999999954</v>
      </c>
      <c r="F767" s="2">
        <f t="shared" si="107"/>
        <v>6.7449018829482763E-3</v>
      </c>
      <c r="G767" s="2">
        <f t="shared" si="107"/>
        <v>5.1967754854549082E-2</v>
      </c>
      <c r="H767" s="2">
        <f t="shared" si="103"/>
        <v>0.12979013432129924</v>
      </c>
      <c r="I767" s="2">
        <f t="shared" si="104"/>
        <v>11.487986164728582</v>
      </c>
    </row>
    <row r="768" spans="1:9" ht="13.5" x14ac:dyDescent="0.25">
      <c r="A768" s="3">
        <f>TITRES_STAT!B771</f>
        <v>43122</v>
      </c>
      <c r="B768" s="6">
        <f>TITRES_STAT!D771</f>
        <v>7.2804000000000002</v>
      </c>
      <c r="C768" s="2">
        <f t="shared" si="99"/>
        <v>-0.21910000000000007</v>
      </c>
      <c r="D768" s="2">
        <f t="shared" si="100"/>
        <v>0</v>
      </c>
      <c r="E768" s="2">
        <f t="shared" si="101"/>
        <v>0.21910000000000007</v>
      </c>
      <c r="F768" s="2">
        <f t="shared" si="107"/>
        <v>6.2631231770233992E-3</v>
      </c>
      <c r="G768" s="2">
        <f t="shared" si="107"/>
        <v>6.390577236493844E-2</v>
      </c>
      <c r="H768" s="2">
        <f t="shared" si="103"/>
        <v>9.8005593943179189E-2</v>
      </c>
      <c r="I768" s="2">
        <f t="shared" si="104"/>
        <v>8.925782754095053</v>
      </c>
    </row>
    <row r="769" spans="1:9" ht="13.5" x14ac:dyDescent="0.25">
      <c r="A769" s="3">
        <f>TITRES_STAT!B772</f>
        <v>43123</v>
      </c>
      <c r="B769" s="6">
        <f>TITRES_STAT!D772</f>
        <v>7.2160000000000002</v>
      </c>
      <c r="C769" s="2">
        <f t="shared" si="99"/>
        <v>-6.4400000000000013E-2</v>
      </c>
      <c r="D769" s="2">
        <f t="shared" si="100"/>
        <v>0</v>
      </c>
      <c r="E769" s="2">
        <f t="shared" si="101"/>
        <v>6.4400000000000013E-2</v>
      </c>
      <c r="F769" s="2">
        <f t="shared" si="107"/>
        <v>5.8157572358074417E-3</v>
      </c>
      <c r="G769" s="2">
        <f t="shared" si="107"/>
        <v>6.3941074338871404E-2</v>
      </c>
      <c r="H769" s="2">
        <f t="shared" si="103"/>
        <v>9.0954950256003045E-2</v>
      </c>
      <c r="I769" s="2">
        <f t="shared" si="104"/>
        <v>8.3371866303608186</v>
      </c>
    </row>
    <row r="770" spans="1:9" ht="13.5" x14ac:dyDescent="0.25">
      <c r="A770" s="3">
        <f>TITRES_STAT!B773</f>
        <v>43124</v>
      </c>
      <c r="B770" s="6">
        <f>TITRES_STAT!D773</f>
        <v>7.2160000000000002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5.4003460046783388E-3</v>
      </c>
      <c r="G770" s="2">
        <f t="shared" si="107"/>
        <v>5.9373854743237732E-2</v>
      </c>
      <c r="H770" s="2">
        <f t="shared" si="103"/>
        <v>9.0954950256003045E-2</v>
      </c>
      <c r="I770" s="2">
        <f t="shared" si="104"/>
        <v>8.3371866303608186</v>
      </c>
    </row>
    <row r="771" spans="1:9" ht="13.5" x14ac:dyDescent="0.25">
      <c r="A771" s="3">
        <f>TITRES_STAT!B774</f>
        <v>43125</v>
      </c>
      <c r="B771" s="6">
        <f>TITRES_STAT!D774</f>
        <v>7.2804000000000002</v>
      </c>
      <c r="C771" s="2">
        <f t="shared" ref="C771:C834" si="108">B771-B770</f>
        <v>6.4400000000000013E-2</v>
      </c>
      <c r="D771" s="2">
        <f t="shared" ref="D771:D834" si="109">IF(C771&gt;0,C771,0)</f>
        <v>6.4400000000000013E-2</v>
      </c>
      <c r="E771" s="2">
        <f t="shared" ref="E771:E834" si="110">IF(C771&lt;0,-C771,0)</f>
        <v>0</v>
      </c>
      <c r="F771" s="2">
        <f t="shared" si="107"/>
        <v>9.6146070043441733E-3</v>
      </c>
      <c r="G771" s="2">
        <f t="shared" si="107"/>
        <v>5.5132865118720752E-2</v>
      </c>
      <c r="H771" s="2">
        <f t="shared" si="103"/>
        <v>0.174389757971774</v>
      </c>
      <c r="I771" s="2">
        <f t="shared" si="104"/>
        <v>14.849393635121032</v>
      </c>
    </row>
    <row r="772" spans="1:9" ht="13.5" x14ac:dyDescent="0.25">
      <c r="A772" s="3">
        <f>TITRES_STAT!B775</f>
        <v>43126</v>
      </c>
      <c r="B772" s="6">
        <f>TITRES_STAT!D775</f>
        <v>7.3384</v>
      </c>
      <c r="C772" s="2">
        <f t="shared" si="108"/>
        <v>5.7999999999999829E-2</v>
      </c>
      <c r="D772" s="2">
        <f t="shared" si="109"/>
        <v>5.7999999999999829E-2</v>
      </c>
      <c r="E772" s="2">
        <f t="shared" si="110"/>
        <v>0</v>
      </c>
      <c r="F772" s="2">
        <f t="shared" si="107"/>
        <v>1.3070706504033861E-2</v>
      </c>
      <c r="G772" s="2">
        <f t="shared" si="107"/>
        <v>5.119480332452641E-2</v>
      </c>
      <c r="H772" s="2">
        <f t="shared" si="103"/>
        <v>0.255313150070682</v>
      </c>
      <c r="I772" s="2">
        <f t="shared" si="104"/>
        <v>20.338602368365713</v>
      </c>
    </row>
    <row r="773" spans="1:9" ht="13.5" x14ac:dyDescent="0.25">
      <c r="A773" s="3">
        <f>TITRES_STAT!B776</f>
        <v>43129</v>
      </c>
      <c r="B773" s="6">
        <f>TITRES_STAT!D776</f>
        <v>7.1193</v>
      </c>
      <c r="C773" s="2">
        <f t="shared" si="108"/>
        <v>-0.21910000000000007</v>
      </c>
      <c r="D773" s="2">
        <f t="shared" si="109"/>
        <v>0</v>
      </c>
      <c r="E773" s="2">
        <f t="shared" si="110"/>
        <v>0.21910000000000007</v>
      </c>
      <c r="F773" s="2">
        <f t="shared" si="107"/>
        <v>1.2137084610888586E-2</v>
      </c>
      <c r="G773" s="2">
        <f t="shared" si="107"/>
        <v>6.3188031658488811E-2</v>
      </c>
      <c r="H773" s="2">
        <f t="shared" si="103"/>
        <v>0.19207885247139306</v>
      </c>
      <c r="I773" s="2">
        <f t="shared" si="104"/>
        <v>16.11293179752154</v>
      </c>
    </row>
    <row r="774" spans="1:9" ht="13.5" x14ac:dyDescent="0.25">
      <c r="A774" s="3">
        <f>TITRES_STAT!B777</f>
        <v>43130</v>
      </c>
      <c r="B774" s="6">
        <f>TITRES_STAT!D777</f>
        <v>7.0227000000000004</v>
      </c>
      <c r="C774" s="2">
        <f t="shared" si="108"/>
        <v>-9.6599999999999575E-2</v>
      </c>
      <c r="D774" s="2">
        <f t="shared" si="109"/>
        <v>0</v>
      </c>
      <c r="E774" s="2">
        <f t="shared" si="110"/>
        <v>9.6599999999999575E-2</v>
      </c>
      <c r="F774" s="2">
        <f t="shared" si="107"/>
        <v>1.1270149995825115E-2</v>
      </c>
      <c r="G774" s="2">
        <f t="shared" si="107"/>
        <v>6.5574600825739585E-2</v>
      </c>
      <c r="H774" s="2">
        <f t="shared" si="103"/>
        <v>0.17186761114680418</v>
      </c>
      <c r="I774" s="2">
        <f t="shared" si="104"/>
        <v>14.666128623404177</v>
      </c>
    </row>
    <row r="775" spans="1:9" ht="13.5" x14ac:dyDescent="0.25">
      <c r="A775" s="3">
        <f>TITRES_STAT!B778</f>
        <v>43131</v>
      </c>
      <c r="B775" s="6">
        <f>TITRES_STAT!D778</f>
        <v>6.9131999999999998</v>
      </c>
      <c r="C775" s="2">
        <f t="shared" si="108"/>
        <v>-0.1095000000000006</v>
      </c>
      <c r="D775" s="2">
        <f t="shared" si="109"/>
        <v>0</v>
      </c>
      <c r="E775" s="2">
        <f t="shared" si="110"/>
        <v>0.1095000000000006</v>
      </c>
      <c r="F775" s="2">
        <f t="shared" si="107"/>
        <v>1.0465139281837607E-2</v>
      </c>
      <c r="G775" s="2">
        <f t="shared" si="107"/>
        <v>6.8712129338186795E-2</v>
      </c>
      <c r="H775" s="2">
        <f t="shared" si="103"/>
        <v>0.15230410384068249</v>
      </c>
      <c r="I775" s="2">
        <f t="shared" si="104"/>
        <v>13.217353243214703</v>
      </c>
    </row>
    <row r="776" spans="1:9" ht="13.5" x14ac:dyDescent="0.25">
      <c r="A776" s="3">
        <f>TITRES_STAT!B779</f>
        <v>43132</v>
      </c>
      <c r="B776" s="6">
        <f>TITRES_STAT!D779</f>
        <v>6.8937999999999997</v>
      </c>
      <c r="C776" s="2">
        <f t="shared" si="108"/>
        <v>-1.9400000000000084E-2</v>
      </c>
      <c r="D776" s="2">
        <f t="shared" si="109"/>
        <v>0</v>
      </c>
      <c r="E776" s="2">
        <f t="shared" si="110"/>
        <v>1.9400000000000084E-2</v>
      </c>
      <c r="F776" s="2">
        <f t="shared" si="107"/>
        <v>9.7176293331349226E-3</v>
      </c>
      <c r="G776" s="2">
        <f t="shared" si="107"/>
        <v>6.5189834385459181E-2</v>
      </c>
      <c r="H776" s="2">
        <f t="shared" si="103"/>
        <v>0.14906663630522235</v>
      </c>
      <c r="I776" s="2">
        <f t="shared" si="104"/>
        <v>12.972845228936436</v>
      </c>
    </row>
    <row r="777" spans="1:9" ht="13.5" x14ac:dyDescent="0.25">
      <c r="A777" s="3">
        <f>TITRES_STAT!B780</f>
        <v>43133</v>
      </c>
      <c r="B777" s="6">
        <f>TITRES_STAT!D780</f>
        <v>6.8874000000000004</v>
      </c>
      <c r="C777" s="2">
        <f t="shared" si="108"/>
        <v>-6.3999999999992951E-3</v>
      </c>
      <c r="D777" s="2">
        <f t="shared" si="109"/>
        <v>0</v>
      </c>
      <c r="E777" s="2">
        <f t="shared" si="110"/>
        <v>6.3999999999992951E-3</v>
      </c>
      <c r="F777" s="2">
        <f t="shared" si="107"/>
        <v>9.023512952196713E-3</v>
      </c>
      <c r="G777" s="2">
        <f t="shared" si="107"/>
        <v>6.0990560500783476E-2</v>
      </c>
      <c r="H777" s="2">
        <f t="shared" si="103"/>
        <v>0.14794933639084687</v>
      </c>
      <c r="I777" s="2">
        <f t="shared" si="104"/>
        <v>12.88814163663352</v>
      </c>
    </row>
    <row r="778" spans="1:9" ht="13.5" x14ac:dyDescent="0.25">
      <c r="A778" s="3">
        <f>TITRES_STAT!B781</f>
        <v>43136</v>
      </c>
      <c r="B778" s="6">
        <f>TITRES_STAT!D781</f>
        <v>6.8293999999999997</v>
      </c>
      <c r="C778" s="2">
        <f t="shared" si="108"/>
        <v>-5.8000000000000718E-2</v>
      </c>
      <c r="D778" s="2">
        <f t="shared" si="109"/>
        <v>0</v>
      </c>
      <c r="E778" s="2">
        <f t="shared" si="110"/>
        <v>5.8000000000000718E-2</v>
      </c>
      <c r="F778" s="2">
        <f t="shared" si="107"/>
        <v>8.3789763127540915E-3</v>
      </c>
      <c r="G778" s="2">
        <f t="shared" si="107"/>
        <v>6.0776949036441853E-2</v>
      </c>
      <c r="H778" s="2">
        <f t="shared" si="103"/>
        <v>0.13786437861054951</v>
      </c>
      <c r="I778" s="2">
        <f t="shared" si="104"/>
        <v>12.116064199047713</v>
      </c>
    </row>
    <row r="779" spans="1:9" ht="13.5" x14ac:dyDescent="0.25">
      <c r="A779" s="3">
        <f>TITRES_STAT!B782</f>
        <v>43137</v>
      </c>
      <c r="B779" s="6">
        <f>TITRES_STAT!D782</f>
        <v>7.0807000000000002</v>
      </c>
      <c r="C779" s="2">
        <f t="shared" si="108"/>
        <v>0.25130000000000052</v>
      </c>
      <c r="D779" s="2">
        <f t="shared" si="109"/>
        <v>0.25130000000000052</v>
      </c>
      <c r="E779" s="2">
        <f t="shared" si="110"/>
        <v>0</v>
      </c>
      <c r="F779" s="2">
        <f t="shared" si="107"/>
        <v>2.5730478004700266E-2</v>
      </c>
      <c r="G779" s="2">
        <f t="shared" si="107"/>
        <v>5.6435738390981718E-2</v>
      </c>
      <c r="H779" s="2">
        <f t="shared" si="103"/>
        <v>0.45592524769396703</v>
      </c>
      <c r="I779" s="2">
        <f t="shared" si="104"/>
        <v>31.315154979014537</v>
      </c>
    </row>
    <row r="780" spans="1:9" ht="13.5" x14ac:dyDescent="0.25">
      <c r="A780" s="3">
        <f>TITRES_STAT!B783</f>
        <v>43138</v>
      </c>
      <c r="B780" s="6">
        <f>TITRES_STAT!D783</f>
        <v>7.0227000000000004</v>
      </c>
      <c r="C780" s="2">
        <f t="shared" si="108"/>
        <v>-5.7999999999999829E-2</v>
      </c>
      <c r="D780" s="2">
        <f t="shared" si="109"/>
        <v>0</v>
      </c>
      <c r="E780" s="2">
        <f t="shared" si="110"/>
        <v>5.7999999999999829E-2</v>
      </c>
      <c r="F780" s="2">
        <f t="shared" si="107"/>
        <v>2.3892586718650247E-2</v>
      </c>
      <c r="G780" s="2">
        <f t="shared" si="107"/>
        <v>5.6547471363054443E-2</v>
      </c>
      <c r="H780" s="2">
        <f t="shared" si="103"/>
        <v>0.4225226370468721</v>
      </c>
      <c r="I780" s="2">
        <f t="shared" si="104"/>
        <v>29.702348914743482</v>
      </c>
    </row>
    <row r="781" spans="1:9" ht="13.5" x14ac:dyDescent="0.25">
      <c r="A781" s="3">
        <f>TITRES_STAT!B784</f>
        <v>43139</v>
      </c>
      <c r="B781" s="6">
        <f>TITRES_STAT!D784</f>
        <v>6.8937999999999997</v>
      </c>
      <c r="C781" s="2">
        <f t="shared" si="108"/>
        <v>-0.12890000000000068</v>
      </c>
      <c r="D781" s="2">
        <f t="shared" si="109"/>
        <v>0</v>
      </c>
      <c r="E781" s="2">
        <f t="shared" si="110"/>
        <v>0.12890000000000068</v>
      </c>
      <c r="F781" s="2">
        <f t="shared" ref="F781:G796" si="111">((F780*13)+D781)/14</f>
        <v>2.2185973381603802E-2</v>
      </c>
      <c r="G781" s="2">
        <f t="shared" si="111"/>
        <v>6.1715509122836312E-2</v>
      </c>
      <c r="H781" s="2">
        <f t="shared" si="103"/>
        <v>0.35948781265736046</v>
      </c>
      <c r="I781" s="2">
        <f t="shared" si="104"/>
        <v>26.442886012687211</v>
      </c>
    </row>
    <row r="782" spans="1:9" ht="13.5" x14ac:dyDescent="0.25">
      <c r="A782" s="3">
        <f>TITRES_STAT!B785</f>
        <v>43140</v>
      </c>
      <c r="B782" s="6">
        <f>TITRES_STAT!D785</f>
        <v>6.8937999999999997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2.0601260997203528E-2</v>
      </c>
      <c r="G782" s="2">
        <f t="shared" si="111"/>
        <v>5.7307258471205151E-2</v>
      </c>
      <c r="H782" s="2">
        <f t="shared" si="103"/>
        <v>0.35948781265736041</v>
      </c>
      <c r="I782" s="2">
        <f t="shared" si="104"/>
        <v>26.442886012687211</v>
      </c>
    </row>
    <row r="783" spans="1:9" ht="13.5" x14ac:dyDescent="0.25">
      <c r="A783" s="3">
        <f>TITRES_STAT!B786</f>
        <v>43143</v>
      </c>
      <c r="B783" s="6">
        <f>TITRES_STAT!D786</f>
        <v>6.8293999999999997</v>
      </c>
      <c r="C783" s="2">
        <f t="shared" si="108"/>
        <v>-6.4400000000000013E-2</v>
      </c>
      <c r="D783" s="2">
        <f t="shared" si="109"/>
        <v>0</v>
      </c>
      <c r="E783" s="2">
        <f t="shared" si="110"/>
        <v>6.4400000000000013E-2</v>
      </c>
      <c r="F783" s="2">
        <f t="shared" si="111"/>
        <v>1.912974235454613E-2</v>
      </c>
      <c r="G783" s="2">
        <f t="shared" si="111"/>
        <v>5.7813882866119069E-2</v>
      </c>
      <c r="H783" s="2">
        <f t="shared" si="103"/>
        <v>0.33088492601068348</v>
      </c>
      <c r="I783" s="2">
        <f t="shared" si="104"/>
        <v>24.862023721502979</v>
      </c>
    </row>
    <row r="784" spans="1:9" ht="13.5" x14ac:dyDescent="0.25">
      <c r="A784" s="3">
        <f>TITRES_STAT!B787</f>
        <v>43144</v>
      </c>
      <c r="B784" s="6">
        <f>TITRES_STAT!D787</f>
        <v>7.0227000000000004</v>
      </c>
      <c r="C784" s="2">
        <f t="shared" si="108"/>
        <v>0.19330000000000069</v>
      </c>
      <c r="D784" s="2">
        <f t="shared" si="109"/>
        <v>0.19330000000000069</v>
      </c>
      <c r="E784" s="2">
        <f t="shared" si="110"/>
        <v>0</v>
      </c>
      <c r="F784" s="2">
        <f t="shared" si="111"/>
        <v>3.1570475043507171E-2</v>
      </c>
      <c r="G784" s="2">
        <f t="shared" si="111"/>
        <v>5.3684319804253422E-2</v>
      </c>
      <c r="H784" s="2">
        <f t="shared" si="103"/>
        <v>0.5880762792305293</v>
      </c>
      <c r="I784" s="2">
        <f t="shared" si="104"/>
        <v>37.030732523469844</v>
      </c>
    </row>
    <row r="785" spans="1:9" ht="13.5" x14ac:dyDescent="0.25">
      <c r="A785" s="3">
        <f>TITRES_STAT!B788</f>
        <v>43145</v>
      </c>
      <c r="B785" s="6">
        <f>TITRES_STAT!D788</f>
        <v>7.0227000000000004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2.931544111182809E-2</v>
      </c>
      <c r="G785" s="2">
        <f t="shared" si="111"/>
        <v>4.9849725532521032E-2</v>
      </c>
      <c r="H785" s="2">
        <f t="shared" ref="H785:H848" si="112">F785/G785</f>
        <v>0.58807627923052941</v>
      </c>
      <c r="I785" s="2">
        <f t="shared" ref="I785:I848" si="113">IF(G785=0,100,100-(100/(1+H785)))</f>
        <v>37.030732523469844</v>
      </c>
    </row>
    <row r="786" spans="1:9" ht="13.5" x14ac:dyDescent="0.25">
      <c r="A786" s="3">
        <f>TITRES_STAT!B789</f>
        <v>43146</v>
      </c>
      <c r="B786" s="6">
        <f>TITRES_STAT!D789</f>
        <v>7.0484999999999998</v>
      </c>
      <c r="C786" s="2">
        <f t="shared" si="108"/>
        <v>2.5799999999999379E-2</v>
      </c>
      <c r="D786" s="2">
        <f t="shared" si="109"/>
        <v>2.5799999999999379E-2</v>
      </c>
      <c r="E786" s="2">
        <f t="shared" si="110"/>
        <v>0</v>
      </c>
      <c r="F786" s="2">
        <f t="shared" si="111"/>
        <v>2.9064338175268899E-2</v>
      </c>
      <c r="G786" s="2">
        <f t="shared" si="111"/>
        <v>4.6289030851626674E-2</v>
      </c>
      <c r="H786" s="2">
        <f t="shared" si="112"/>
        <v>0.6278882413509751</v>
      </c>
      <c r="I786" s="2">
        <f t="shared" si="113"/>
        <v>38.570721588964503</v>
      </c>
    </row>
    <row r="787" spans="1:9" ht="13.5" x14ac:dyDescent="0.25">
      <c r="A787" s="3">
        <f>TITRES_STAT!B790</f>
        <v>43147</v>
      </c>
      <c r="B787" s="6">
        <f>TITRES_STAT!D790</f>
        <v>7.0871000000000004</v>
      </c>
      <c r="C787" s="2">
        <f t="shared" si="108"/>
        <v>3.8600000000000634E-2</v>
      </c>
      <c r="D787" s="2">
        <f t="shared" si="109"/>
        <v>3.8600000000000634E-2</v>
      </c>
      <c r="E787" s="2">
        <f t="shared" si="110"/>
        <v>0</v>
      </c>
      <c r="F787" s="2">
        <f t="shared" si="111"/>
        <v>2.9745456877035451E-2</v>
      </c>
      <c r="G787" s="2">
        <f t="shared" si="111"/>
        <v>4.2982671505081907E-2</v>
      </c>
      <c r="H787" s="2">
        <f t="shared" si="112"/>
        <v>0.69203369254325198</v>
      </c>
      <c r="I787" s="2">
        <f t="shared" si="113"/>
        <v>40.899522012654138</v>
      </c>
    </row>
    <row r="788" spans="1:9" ht="13.5" x14ac:dyDescent="0.25">
      <c r="A788" s="3">
        <f>TITRES_STAT!B791</f>
        <v>43150</v>
      </c>
      <c r="B788" s="6">
        <f>TITRES_STAT!D791</f>
        <v>7.0871000000000004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2.7620781385818634E-2</v>
      </c>
      <c r="G788" s="2">
        <f t="shared" si="111"/>
        <v>3.9912480683290341E-2</v>
      </c>
      <c r="H788" s="2">
        <f t="shared" si="112"/>
        <v>0.69203369254325209</v>
      </c>
      <c r="I788" s="2">
        <f t="shared" si="113"/>
        <v>40.899522012654138</v>
      </c>
    </row>
    <row r="789" spans="1:9" ht="13.5" x14ac:dyDescent="0.25">
      <c r="A789" s="3">
        <f>TITRES_STAT!B792</f>
        <v>43151</v>
      </c>
      <c r="B789" s="6">
        <f>TITRES_STAT!D792</f>
        <v>7.0678000000000001</v>
      </c>
      <c r="C789" s="2">
        <f t="shared" si="108"/>
        <v>-1.9300000000000317E-2</v>
      </c>
      <c r="D789" s="2">
        <f t="shared" si="109"/>
        <v>0</v>
      </c>
      <c r="E789" s="2">
        <f t="shared" si="110"/>
        <v>1.9300000000000317E-2</v>
      </c>
      <c r="F789" s="2">
        <f t="shared" si="111"/>
        <v>2.564786842968873E-2</v>
      </c>
      <c r="G789" s="2">
        <f t="shared" si="111"/>
        <v>3.8440160634483911E-2</v>
      </c>
      <c r="H789" s="2">
        <f t="shared" si="112"/>
        <v>0.66721543319151821</v>
      </c>
      <c r="I789" s="2">
        <f t="shared" si="113"/>
        <v>40.019749092310207</v>
      </c>
    </row>
    <row r="790" spans="1:9" ht="13.5" x14ac:dyDescent="0.25">
      <c r="A790" s="3">
        <f>TITRES_STAT!B793</f>
        <v>43152</v>
      </c>
      <c r="B790" s="6">
        <f>TITRES_STAT!D793</f>
        <v>7.0871000000000004</v>
      </c>
      <c r="C790" s="2">
        <f t="shared" si="108"/>
        <v>1.9300000000000317E-2</v>
      </c>
      <c r="D790" s="2">
        <f t="shared" si="109"/>
        <v>1.9300000000000317E-2</v>
      </c>
      <c r="E790" s="2">
        <f t="shared" si="110"/>
        <v>0</v>
      </c>
      <c r="F790" s="2">
        <f t="shared" si="111"/>
        <v>2.5194449256139558E-2</v>
      </c>
      <c r="G790" s="2">
        <f t="shared" si="111"/>
        <v>3.5694434874877917E-2</v>
      </c>
      <c r="H790" s="2">
        <f t="shared" si="112"/>
        <v>0.70583689991045784</v>
      </c>
      <c r="I790" s="2">
        <f t="shared" si="113"/>
        <v>41.37774836196288</v>
      </c>
    </row>
    <row r="791" spans="1:9" ht="13.5" x14ac:dyDescent="0.25">
      <c r="A791" s="3">
        <f>TITRES_STAT!B794</f>
        <v>43153</v>
      </c>
      <c r="B791" s="6">
        <f>TITRES_STAT!D794</f>
        <v>7.0871000000000004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2.3394845737843874E-2</v>
      </c>
      <c r="G791" s="2">
        <f t="shared" si="111"/>
        <v>3.3144832383815208E-2</v>
      </c>
      <c r="H791" s="2">
        <f t="shared" si="112"/>
        <v>0.70583689991045773</v>
      </c>
      <c r="I791" s="2">
        <f t="shared" si="113"/>
        <v>41.37774836196288</v>
      </c>
    </row>
    <row r="792" spans="1:9" ht="13.5" x14ac:dyDescent="0.25">
      <c r="A792" s="3">
        <f>TITRES_STAT!B795</f>
        <v>43154</v>
      </c>
      <c r="B792" s="6">
        <f>TITRES_STAT!D795</f>
        <v>7.0871000000000004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2.1723785327997881E-2</v>
      </c>
      <c r="G792" s="2">
        <f t="shared" si="111"/>
        <v>3.0777344356399835E-2</v>
      </c>
      <c r="H792" s="2">
        <f t="shared" si="112"/>
        <v>0.70583689991045773</v>
      </c>
      <c r="I792" s="2">
        <f t="shared" si="113"/>
        <v>41.37774836196288</v>
      </c>
    </row>
    <row r="793" spans="1:9" ht="13.5" x14ac:dyDescent="0.25">
      <c r="A793" s="3">
        <f>TITRES_STAT!B796</f>
        <v>43157</v>
      </c>
      <c r="B793" s="6">
        <f>TITRES_STAT!D796</f>
        <v>6.9775999999999998</v>
      </c>
      <c r="C793" s="2">
        <f t="shared" si="108"/>
        <v>-0.1095000000000006</v>
      </c>
      <c r="D793" s="2">
        <f t="shared" si="109"/>
        <v>0</v>
      </c>
      <c r="E793" s="2">
        <f t="shared" si="110"/>
        <v>0.1095000000000006</v>
      </c>
      <c r="F793" s="2">
        <f t="shared" si="111"/>
        <v>2.0172086375998034E-2</v>
      </c>
      <c r="G793" s="2">
        <f t="shared" si="111"/>
        <v>3.64003911880856E-2</v>
      </c>
      <c r="H793" s="2">
        <f t="shared" si="112"/>
        <v>0.55417224149504918</v>
      </c>
      <c r="I793" s="2">
        <f t="shared" si="113"/>
        <v>35.657067260573285</v>
      </c>
    </row>
    <row r="794" spans="1:9" ht="13.5" x14ac:dyDescent="0.25">
      <c r="A794" s="3">
        <f>TITRES_STAT!B797</f>
        <v>43158</v>
      </c>
      <c r="B794" s="6">
        <f>TITRES_STAT!D797</f>
        <v>6.9775999999999998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1.8731223063426748E-2</v>
      </c>
      <c r="G794" s="2">
        <f t="shared" si="111"/>
        <v>3.3800363246079483E-2</v>
      </c>
      <c r="H794" s="2">
        <f t="shared" si="112"/>
        <v>0.55417224149504929</v>
      </c>
      <c r="I794" s="2">
        <f t="shared" si="113"/>
        <v>35.657067260573285</v>
      </c>
    </row>
    <row r="795" spans="1:9" ht="13.5" x14ac:dyDescent="0.25">
      <c r="A795" s="3">
        <f>TITRES_STAT!B798</f>
        <v>43159</v>
      </c>
      <c r="B795" s="6">
        <f>TITRES_STAT!D798</f>
        <v>6.8937999999999997</v>
      </c>
      <c r="C795" s="2">
        <f t="shared" si="108"/>
        <v>-8.3800000000000097E-2</v>
      </c>
      <c r="D795" s="2">
        <f t="shared" si="109"/>
        <v>0</v>
      </c>
      <c r="E795" s="2">
        <f t="shared" si="110"/>
        <v>8.3800000000000097E-2</v>
      </c>
      <c r="F795" s="2">
        <f t="shared" si="111"/>
        <v>1.7393278558896268E-2</v>
      </c>
      <c r="G795" s="2">
        <f t="shared" si="111"/>
        <v>3.7371765871359527E-2</v>
      </c>
      <c r="H795" s="2">
        <f t="shared" si="112"/>
        <v>0.4654122745702497</v>
      </c>
      <c r="I795" s="2">
        <f t="shared" si="113"/>
        <v>31.759818219533997</v>
      </c>
    </row>
    <row r="796" spans="1:9" ht="13.5" x14ac:dyDescent="0.25">
      <c r="A796" s="3">
        <f>TITRES_STAT!B799</f>
        <v>43160</v>
      </c>
      <c r="B796" s="6">
        <f>TITRES_STAT!D799</f>
        <v>6.8937999999999997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1.6150901518975105E-2</v>
      </c>
      <c r="G796" s="2">
        <f t="shared" si="111"/>
        <v>3.4702354023405275E-2</v>
      </c>
      <c r="H796" s="2">
        <f t="shared" si="112"/>
        <v>0.4654122745702497</v>
      </c>
      <c r="I796" s="2">
        <f t="shared" si="113"/>
        <v>31.759818219533997</v>
      </c>
    </row>
    <row r="797" spans="1:9" ht="13.5" x14ac:dyDescent="0.25">
      <c r="A797" s="3">
        <f>TITRES_STAT!B800</f>
        <v>43161</v>
      </c>
      <c r="B797" s="6">
        <f>TITRES_STAT!D800</f>
        <v>6.8937999999999997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1.4997265696191168E-2</v>
      </c>
      <c r="G797" s="2">
        <f t="shared" si="114"/>
        <v>3.2223614450304902E-2</v>
      </c>
      <c r="H797" s="2">
        <f t="shared" si="112"/>
        <v>0.46541227457024964</v>
      </c>
      <c r="I797" s="2">
        <f t="shared" si="113"/>
        <v>31.759818219533983</v>
      </c>
    </row>
    <row r="798" spans="1:9" ht="13.5" x14ac:dyDescent="0.25">
      <c r="A798" s="3">
        <f>TITRES_STAT!B801</f>
        <v>43164</v>
      </c>
      <c r="B798" s="6">
        <f>TITRES_STAT!D801</f>
        <v>6.8937999999999997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1.3926032432177512E-2</v>
      </c>
      <c r="G798" s="2">
        <f t="shared" si="114"/>
        <v>2.9921927703854552E-2</v>
      </c>
      <c r="H798" s="2">
        <f t="shared" si="112"/>
        <v>0.46541227457024958</v>
      </c>
      <c r="I798" s="2">
        <f t="shared" si="113"/>
        <v>31.759818219533983</v>
      </c>
    </row>
    <row r="799" spans="1:9" ht="13.5" x14ac:dyDescent="0.25">
      <c r="A799" s="3">
        <f>TITRES_STAT!B802</f>
        <v>43165</v>
      </c>
      <c r="B799" s="6">
        <f>TITRES_STAT!D802</f>
        <v>6.8745000000000003</v>
      </c>
      <c r="C799" s="2">
        <f t="shared" si="108"/>
        <v>-1.9299999999999429E-2</v>
      </c>
      <c r="D799" s="2">
        <f t="shared" si="109"/>
        <v>0</v>
      </c>
      <c r="E799" s="2">
        <f t="shared" si="110"/>
        <v>1.9299999999999429E-2</v>
      </c>
      <c r="F799" s="2">
        <f t="shared" si="114"/>
        <v>1.2931315829879119E-2</v>
      </c>
      <c r="G799" s="2">
        <f t="shared" si="114"/>
        <v>2.9163218582150617E-2</v>
      </c>
      <c r="H799" s="2">
        <f t="shared" si="112"/>
        <v>0.44341182004491597</v>
      </c>
      <c r="I799" s="2">
        <f t="shared" si="113"/>
        <v>30.719702713195048</v>
      </c>
    </row>
    <row r="800" spans="1:9" ht="13.5" x14ac:dyDescent="0.25">
      <c r="A800" s="3">
        <f>TITRES_STAT!B803</f>
        <v>43166</v>
      </c>
      <c r="B800" s="6">
        <f>TITRES_STAT!D803</f>
        <v>6.7649999999999997</v>
      </c>
      <c r="C800" s="2">
        <f t="shared" si="108"/>
        <v>-0.1095000000000006</v>
      </c>
      <c r="D800" s="2">
        <f t="shared" si="109"/>
        <v>0</v>
      </c>
      <c r="E800" s="2">
        <f t="shared" si="110"/>
        <v>0.1095000000000006</v>
      </c>
      <c r="F800" s="2">
        <f t="shared" si="114"/>
        <v>1.2007650413459182E-2</v>
      </c>
      <c r="G800" s="2">
        <f t="shared" si="114"/>
        <v>3.4901560111997042E-2</v>
      </c>
      <c r="H800" s="2">
        <f t="shared" si="112"/>
        <v>0.34404337155494891</v>
      </c>
      <c r="I800" s="2">
        <f t="shared" si="113"/>
        <v>25.597639096788868</v>
      </c>
    </row>
    <row r="801" spans="1:9" ht="13.5" x14ac:dyDescent="0.25">
      <c r="A801" s="3">
        <f>TITRES_STAT!B804</f>
        <v>43167</v>
      </c>
      <c r="B801" s="6">
        <f>TITRES_STAT!D804</f>
        <v>6.7328000000000001</v>
      </c>
      <c r="C801" s="2">
        <f t="shared" si="108"/>
        <v>-3.2199999999999562E-2</v>
      </c>
      <c r="D801" s="2">
        <f t="shared" si="109"/>
        <v>0</v>
      </c>
      <c r="E801" s="2">
        <f t="shared" si="110"/>
        <v>3.2199999999999562E-2</v>
      </c>
      <c r="F801" s="2">
        <f t="shared" si="114"/>
        <v>1.1149961098212096E-2</v>
      </c>
      <c r="G801" s="2">
        <f t="shared" si="114"/>
        <v>3.4708591532568653E-2</v>
      </c>
      <c r="H801" s="2">
        <f t="shared" si="112"/>
        <v>0.32124498880196795</v>
      </c>
      <c r="I801" s="2">
        <f t="shared" si="113"/>
        <v>24.313809439175628</v>
      </c>
    </row>
    <row r="802" spans="1:9" ht="13.5" x14ac:dyDescent="0.25">
      <c r="A802" s="3">
        <f>TITRES_STAT!B805</f>
        <v>43168</v>
      </c>
      <c r="B802" s="6">
        <f>TITRES_STAT!D805</f>
        <v>6.7328000000000001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1.0353535305482661E-2</v>
      </c>
      <c r="G802" s="2">
        <f t="shared" si="114"/>
        <v>3.2229406423099467E-2</v>
      </c>
      <c r="H802" s="2">
        <f t="shared" si="112"/>
        <v>0.32124498880196789</v>
      </c>
      <c r="I802" s="2">
        <f t="shared" si="113"/>
        <v>24.313809439175628</v>
      </c>
    </row>
    <row r="803" spans="1:9" ht="13.5" x14ac:dyDescent="0.25">
      <c r="A803" s="3">
        <f>TITRES_STAT!B806</f>
        <v>43171</v>
      </c>
      <c r="B803" s="6">
        <f>TITRES_STAT!D806</f>
        <v>6.6619000000000002</v>
      </c>
      <c r="C803" s="2">
        <f t="shared" si="108"/>
        <v>-7.0899999999999963E-2</v>
      </c>
      <c r="D803" s="2">
        <f t="shared" si="109"/>
        <v>0</v>
      </c>
      <c r="E803" s="2">
        <f t="shared" si="110"/>
        <v>7.0899999999999963E-2</v>
      </c>
      <c r="F803" s="2">
        <f t="shared" si="114"/>
        <v>9.6139970693767552E-3</v>
      </c>
      <c r="G803" s="2">
        <f t="shared" si="114"/>
        <v>3.4991591678592358E-2</v>
      </c>
      <c r="H803" s="2">
        <f t="shared" si="112"/>
        <v>0.27475163626976534</v>
      </c>
      <c r="I803" s="2">
        <f t="shared" si="113"/>
        <v>21.5533464286232</v>
      </c>
    </row>
    <row r="804" spans="1:9" ht="13.5" x14ac:dyDescent="0.25">
      <c r="A804" s="3">
        <f>TITRES_STAT!B807</f>
        <v>43172</v>
      </c>
      <c r="B804" s="6">
        <f>TITRES_STAT!D807</f>
        <v>6.7199</v>
      </c>
      <c r="C804" s="2">
        <f t="shared" si="108"/>
        <v>5.7999999999999829E-2</v>
      </c>
      <c r="D804" s="2">
        <f t="shared" si="109"/>
        <v>5.7999999999999829E-2</v>
      </c>
      <c r="E804" s="2">
        <f t="shared" si="110"/>
        <v>0</v>
      </c>
      <c r="F804" s="2">
        <f t="shared" si="114"/>
        <v>1.3070140135849831E-2</v>
      </c>
      <c r="G804" s="2">
        <f t="shared" si="114"/>
        <v>3.2492192272978622E-2</v>
      </c>
      <c r="H804" s="2">
        <f t="shared" si="112"/>
        <v>0.40225479481479337</v>
      </c>
      <c r="I804" s="2">
        <f t="shared" si="113"/>
        <v>28.686284140531129</v>
      </c>
    </row>
    <row r="805" spans="1:9" ht="13.5" x14ac:dyDescent="0.25">
      <c r="A805" s="3">
        <f>TITRES_STAT!B808</f>
        <v>43173</v>
      </c>
      <c r="B805" s="6">
        <f>TITRES_STAT!D808</f>
        <v>6.6683000000000003</v>
      </c>
      <c r="C805" s="2">
        <f t="shared" si="108"/>
        <v>-5.1599999999999646E-2</v>
      </c>
      <c r="D805" s="2">
        <f t="shared" si="109"/>
        <v>0</v>
      </c>
      <c r="E805" s="2">
        <f t="shared" si="110"/>
        <v>5.1599999999999646E-2</v>
      </c>
      <c r="F805" s="2">
        <f t="shared" si="114"/>
        <v>1.2136558697574842E-2</v>
      </c>
      <c r="G805" s="2">
        <f t="shared" si="114"/>
        <v>3.3857035682051555E-2</v>
      </c>
      <c r="H805" s="2">
        <f t="shared" si="112"/>
        <v>0.35846489372395735</v>
      </c>
      <c r="I805" s="2">
        <f t="shared" si="113"/>
        <v>26.387497783715133</v>
      </c>
    </row>
    <row r="806" spans="1:9" ht="13.5" x14ac:dyDescent="0.25">
      <c r="A806" s="3">
        <f>TITRES_STAT!B809</f>
        <v>43174</v>
      </c>
      <c r="B806" s="6">
        <f>TITRES_STAT!D809</f>
        <v>6.6360999999999999</v>
      </c>
      <c r="C806" s="2">
        <f t="shared" si="108"/>
        <v>-3.220000000000045E-2</v>
      </c>
      <c r="D806" s="2">
        <f t="shared" si="109"/>
        <v>0</v>
      </c>
      <c r="E806" s="2">
        <f t="shared" si="110"/>
        <v>3.220000000000045E-2</v>
      </c>
      <c r="F806" s="2">
        <f t="shared" si="114"/>
        <v>1.1269661647748067E-2</v>
      </c>
      <c r="G806" s="2">
        <f t="shared" si="114"/>
        <v>3.3738675990476474E-2</v>
      </c>
      <c r="H806" s="2">
        <f t="shared" si="112"/>
        <v>0.33402797581414256</v>
      </c>
      <c r="I806" s="2">
        <f t="shared" si="113"/>
        <v>25.039053293488024</v>
      </c>
    </row>
    <row r="807" spans="1:9" ht="13.5" x14ac:dyDescent="0.25">
      <c r="A807" s="3">
        <f>TITRES_STAT!B810</f>
        <v>43175</v>
      </c>
      <c r="B807" s="6">
        <f>TITRES_STAT!D810</f>
        <v>6.6167999999999996</v>
      </c>
      <c r="C807" s="2">
        <f t="shared" si="108"/>
        <v>-1.9300000000000317E-2</v>
      </c>
      <c r="D807" s="2">
        <f t="shared" si="109"/>
        <v>0</v>
      </c>
      <c r="E807" s="2">
        <f t="shared" si="110"/>
        <v>1.9300000000000317E-2</v>
      </c>
      <c r="F807" s="2">
        <f t="shared" si="114"/>
        <v>1.0464685815766064E-2</v>
      </c>
      <c r="G807" s="2">
        <f t="shared" si="114"/>
        <v>3.2707341991156748E-2</v>
      </c>
      <c r="H807" s="2">
        <f t="shared" si="112"/>
        <v>0.31994913614794668</v>
      </c>
      <c r="I807" s="2">
        <f t="shared" si="113"/>
        <v>24.239504946506145</v>
      </c>
    </row>
    <row r="808" spans="1:9" ht="13.5" x14ac:dyDescent="0.25">
      <c r="A808" s="3">
        <f>TITRES_STAT!B811</f>
        <v>43178</v>
      </c>
      <c r="B808" s="6">
        <f>TITRES_STAT!D811</f>
        <v>6.6360999999999999</v>
      </c>
      <c r="C808" s="2">
        <f t="shared" si="108"/>
        <v>1.9300000000000317E-2</v>
      </c>
      <c r="D808" s="2">
        <f t="shared" si="109"/>
        <v>1.9300000000000317E-2</v>
      </c>
      <c r="E808" s="2">
        <f t="shared" si="110"/>
        <v>0</v>
      </c>
      <c r="F808" s="2">
        <f t="shared" si="114"/>
        <v>1.1095779686068509E-2</v>
      </c>
      <c r="G808" s="2">
        <f t="shared" si="114"/>
        <v>3.0371103277502694E-2</v>
      </c>
      <c r="H808" s="2">
        <f t="shared" si="112"/>
        <v>0.36534002682371025</v>
      </c>
      <c r="I808" s="2">
        <f t="shared" si="113"/>
        <v>26.758171565044293</v>
      </c>
    </row>
    <row r="809" spans="1:9" ht="13.5" x14ac:dyDescent="0.25">
      <c r="A809" s="3">
        <f>TITRES_STAT!B812</f>
        <v>43180</v>
      </c>
      <c r="B809" s="6">
        <f>TITRES_STAT!D812</f>
        <v>6.7649999999999997</v>
      </c>
      <c r="C809" s="2">
        <f t="shared" si="108"/>
        <v>0.12889999999999979</v>
      </c>
      <c r="D809" s="2">
        <f t="shared" si="109"/>
        <v>0.12889999999999979</v>
      </c>
      <c r="E809" s="2">
        <f t="shared" si="110"/>
        <v>0</v>
      </c>
      <c r="F809" s="2">
        <f t="shared" si="114"/>
        <v>1.9510366851349319E-2</v>
      </c>
      <c r="G809" s="2">
        <f t="shared" si="114"/>
        <v>2.8201738757681071E-2</v>
      </c>
      <c r="H809" s="2">
        <f t="shared" si="112"/>
        <v>0.69181432460562187</v>
      </c>
      <c r="I809" s="2">
        <f t="shared" si="113"/>
        <v>40.891858789934908</v>
      </c>
    </row>
    <row r="810" spans="1:9" ht="13.5" x14ac:dyDescent="0.25">
      <c r="A810" s="3">
        <f>TITRES_STAT!B813</f>
        <v>43181</v>
      </c>
      <c r="B810" s="6">
        <f>TITRES_STAT!D813</f>
        <v>6.7649999999999997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1.8116769219110079E-2</v>
      </c>
      <c r="G810" s="2">
        <f t="shared" si="114"/>
        <v>2.6187328846418136E-2</v>
      </c>
      <c r="H810" s="2">
        <f t="shared" si="112"/>
        <v>0.69181432460562176</v>
      </c>
      <c r="I810" s="2">
        <f t="shared" si="113"/>
        <v>40.891858789934908</v>
      </c>
    </row>
    <row r="811" spans="1:9" ht="13.5" x14ac:dyDescent="0.25">
      <c r="A811" s="3">
        <f>TITRES_STAT!B814</f>
        <v>43182</v>
      </c>
      <c r="B811" s="6">
        <f>TITRES_STAT!D814</f>
        <v>6.7649999999999997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1.6822714274887931E-2</v>
      </c>
      <c r="G811" s="2">
        <f t="shared" si="114"/>
        <v>2.4316805357388272E-2</v>
      </c>
      <c r="H811" s="2">
        <f t="shared" si="112"/>
        <v>0.69181432460562176</v>
      </c>
      <c r="I811" s="2">
        <f t="shared" si="113"/>
        <v>40.891858789934908</v>
      </c>
    </row>
    <row r="812" spans="1:9" ht="13.5" x14ac:dyDescent="0.25">
      <c r="A812" s="3">
        <f>TITRES_STAT!B815</f>
        <v>43185</v>
      </c>
      <c r="B812" s="6">
        <f>TITRES_STAT!D815</f>
        <v>6.7649999999999997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1.5621091826681649E-2</v>
      </c>
      <c r="G812" s="2">
        <f t="shared" si="114"/>
        <v>2.2579890689003398E-2</v>
      </c>
      <c r="H812" s="2">
        <f t="shared" si="112"/>
        <v>0.69181432460562153</v>
      </c>
      <c r="I812" s="2">
        <f t="shared" si="113"/>
        <v>40.891858789934894</v>
      </c>
    </row>
    <row r="813" spans="1:9" ht="13.5" x14ac:dyDescent="0.25">
      <c r="A813" s="3">
        <f>TITRES_STAT!B816</f>
        <v>43186</v>
      </c>
      <c r="B813" s="6">
        <f>TITRES_STAT!D816</f>
        <v>6.7649999999999997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1.4505299553347244E-2</v>
      </c>
      <c r="G813" s="2">
        <f t="shared" si="115"/>
        <v>2.0967041354074584E-2</v>
      </c>
      <c r="H813" s="2">
        <f t="shared" si="112"/>
        <v>0.69181432460562153</v>
      </c>
      <c r="I813" s="2">
        <f t="shared" si="113"/>
        <v>40.891858789934894</v>
      </c>
    </row>
    <row r="814" spans="1:9" ht="13.5" x14ac:dyDescent="0.25">
      <c r="A814" s="3">
        <f>TITRES_STAT!B817</f>
        <v>43187</v>
      </c>
      <c r="B814" s="6">
        <f>TITRES_STAT!D817</f>
        <v>6.6940999999999997</v>
      </c>
      <c r="C814" s="2">
        <f t="shared" si="108"/>
        <v>-7.0899999999999963E-2</v>
      </c>
      <c r="D814" s="2">
        <f t="shared" si="109"/>
        <v>0</v>
      </c>
      <c r="E814" s="2">
        <f t="shared" si="110"/>
        <v>7.0899999999999963E-2</v>
      </c>
      <c r="F814" s="2">
        <f t="shared" si="115"/>
        <v>1.3469206728108155E-2</v>
      </c>
      <c r="G814" s="2">
        <f t="shared" si="115"/>
        <v>2.4533681257354969E-2</v>
      </c>
      <c r="H814" s="2">
        <f t="shared" si="112"/>
        <v>0.54900879272123959</v>
      </c>
      <c r="I814" s="2">
        <f t="shared" si="113"/>
        <v>35.442587240370784</v>
      </c>
    </row>
    <row r="815" spans="1:9" ht="13.5" x14ac:dyDescent="0.25">
      <c r="A815" s="3">
        <f>TITRES_STAT!B818</f>
        <v>43188</v>
      </c>
      <c r="B815" s="6">
        <f>TITRES_STAT!D818</f>
        <v>6.6039000000000003</v>
      </c>
      <c r="C815" s="2">
        <f t="shared" si="108"/>
        <v>-9.0199999999999392E-2</v>
      </c>
      <c r="D815" s="2">
        <f t="shared" si="109"/>
        <v>0</v>
      </c>
      <c r="E815" s="2">
        <f t="shared" si="110"/>
        <v>9.0199999999999392E-2</v>
      </c>
      <c r="F815" s="2">
        <f t="shared" si="115"/>
        <v>1.2507120533243285E-2</v>
      </c>
      <c r="G815" s="2">
        <f t="shared" si="115"/>
        <v>2.9224132596115285E-2</v>
      </c>
      <c r="H815" s="2">
        <f t="shared" si="112"/>
        <v>0.42797234416140839</v>
      </c>
      <c r="I815" s="2">
        <f t="shared" si="113"/>
        <v>29.970632548401312</v>
      </c>
    </row>
    <row r="816" spans="1:9" ht="13.5" x14ac:dyDescent="0.25">
      <c r="A816" s="3">
        <f>TITRES_STAT!B819</f>
        <v>43189</v>
      </c>
      <c r="B816" s="6">
        <f>TITRES_STAT!D819</f>
        <v>6.6360999999999999</v>
      </c>
      <c r="C816" s="2">
        <f t="shared" si="108"/>
        <v>3.2199999999999562E-2</v>
      </c>
      <c r="D816" s="2">
        <f t="shared" si="109"/>
        <v>3.2199999999999562E-2</v>
      </c>
      <c r="E816" s="2">
        <f t="shared" si="110"/>
        <v>0</v>
      </c>
      <c r="F816" s="2">
        <f t="shared" si="115"/>
        <v>1.3913754780868733E-2</v>
      </c>
      <c r="G816" s="2">
        <f t="shared" si="115"/>
        <v>2.7136694553535623E-2</v>
      </c>
      <c r="H816" s="2">
        <f t="shared" si="112"/>
        <v>0.51272842952259701</v>
      </c>
      <c r="I816" s="2">
        <f t="shared" si="113"/>
        <v>33.894281320832278</v>
      </c>
    </row>
    <row r="817" spans="1:9" ht="13.5" x14ac:dyDescent="0.25">
      <c r="A817" s="3">
        <f>TITRES_STAT!B820</f>
        <v>43192</v>
      </c>
      <c r="B817" s="6">
        <f>TITRES_STAT!D820</f>
        <v>6.6360999999999999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1.2919915153663824E-2</v>
      </c>
      <c r="G817" s="2">
        <f t="shared" si="115"/>
        <v>2.519835922828308E-2</v>
      </c>
      <c r="H817" s="2">
        <f t="shared" si="112"/>
        <v>0.51272842952259701</v>
      </c>
      <c r="I817" s="2">
        <f t="shared" si="113"/>
        <v>33.894281320832278</v>
      </c>
    </row>
    <row r="818" spans="1:9" ht="13.5" x14ac:dyDescent="0.25">
      <c r="A818" s="3">
        <f>TITRES_STAT!B821</f>
        <v>43193</v>
      </c>
      <c r="B818" s="6">
        <f>TITRES_STAT!D821</f>
        <v>6.6360999999999999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1.1997064071259264E-2</v>
      </c>
      <c r="G818" s="2">
        <f t="shared" si="115"/>
        <v>2.339847642626286E-2</v>
      </c>
      <c r="H818" s="2">
        <f t="shared" si="112"/>
        <v>0.51272842952259701</v>
      </c>
      <c r="I818" s="2">
        <f t="shared" si="113"/>
        <v>33.894281320832278</v>
      </c>
    </row>
    <row r="819" spans="1:9" ht="13.5" x14ac:dyDescent="0.25">
      <c r="A819" s="3">
        <f>TITRES_STAT!B822</f>
        <v>43194</v>
      </c>
      <c r="B819" s="6">
        <f>TITRES_STAT!D822</f>
        <v>6.6360999999999999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1.1140130923312175E-2</v>
      </c>
      <c r="G819" s="2">
        <f t="shared" si="115"/>
        <v>2.1727156681529799E-2</v>
      </c>
      <c r="H819" s="2">
        <f t="shared" si="112"/>
        <v>0.51272842952259701</v>
      </c>
      <c r="I819" s="2">
        <f t="shared" si="113"/>
        <v>33.894281320832278</v>
      </c>
    </row>
    <row r="820" spans="1:9" ht="13.5" x14ac:dyDescent="0.25">
      <c r="A820" s="3">
        <f>TITRES_STAT!B823</f>
        <v>43195</v>
      </c>
      <c r="B820" s="6">
        <f>TITRES_STAT!D823</f>
        <v>6.6231999999999998</v>
      </c>
      <c r="C820" s="2">
        <f t="shared" si="108"/>
        <v>-1.2900000000000134E-2</v>
      </c>
      <c r="D820" s="2">
        <f t="shared" si="109"/>
        <v>0</v>
      </c>
      <c r="E820" s="2">
        <f t="shared" si="110"/>
        <v>1.2900000000000134E-2</v>
      </c>
      <c r="F820" s="2">
        <f t="shared" si="115"/>
        <v>1.0344407285932734E-2</v>
      </c>
      <c r="G820" s="2">
        <f t="shared" si="115"/>
        <v>2.1096645489991964E-2</v>
      </c>
      <c r="H820" s="2">
        <f t="shared" si="112"/>
        <v>0.49033422355416723</v>
      </c>
      <c r="I820" s="2">
        <f t="shared" si="113"/>
        <v>32.900957101073089</v>
      </c>
    </row>
    <row r="821" spans="1:9" ht="13.5" x14ac:dyDescent="0.25">
      <c r="A821" s="3">
        <f>TITRES_STAT!B824</f>
        <v>43196</v>
      </c>
      <c r="B821" s="6">
        <f>TITRES_STAT!D824</f>
        <v>6.6039000000000003</v>
      </c>
      <c r="C821" s="2">
        <f t="shared" si="108"/>
        <v>-1.9299999999999429E-2</v>
      </c>
      <c r="D821" s="2">
        <f t="shared" si="109"/>
        <v>0</v>
      </c>
      <c r="E821" s="2">
        <f t="shared" si="110"/>
        <v>1.9299999999999429E-2</v>
      </c>
      <c r="F821" s="2">
        <f t="shared" si="115"/>
        <v>9.6055210512232536E-3</v>
      </c>
      <c r="G821" s="2">
        <f t="shared" si="115"/>
        <v>2.0968313669278212E-2</v>
      </c>
      <c r="H821" s="2">
        <f t="shared" si="112"/>
        <v>0.4580969744503971</v>
      </c>
      <c r="I821" s="2">
        <f t="shared" si="113"/>
        <v>31.417455935883027</v>
      </c>
    </row>
    <row r="822" spans="1:9" ht="13.5" x14ac:dyDescent="0.25">
      <c r="A822" s="3">
        <f>TITRES_STAT!B825</f>
        <v>43200</v>
      </c>
      <c r="B822" s="6">
        <f>TITRES_STAT!D825</f>
        <v>6.6039000000000003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8.9194124047073074E-3</v>
      </c>
      <c r="G822" s="2">
        <f t="shared" si="115"/>
        <v>1.9470576978615484E-2</v>
      </c>
      <c r="H822" s="2">
        <f t="shared" si="112"/>
        <v>0.4580969744503971</v>
      </c>
      <c r="I822" s="2">
        <f t="shared" si="113"/>
        <v>31.417455935883027</v>
      </c>
    </row>
    <row r="823" spans="1:9" ht="13.5" x14ac:dyDescent="0.25">
      <c r="A823" s="3">
        <f>TITRES_STAT!B826</f>
        <v>43201</v>
      </c>
      <c r="B823" s="6">
        <f>TITRES_STAT!D826</f>
        <v>6.6039000000000003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8.2823115186567865E-3</v>
      </c>
      <c r="G823" s="2">
        <f t="shared" si="115"/>
        <v>1.8079821480142949E-2</v>
      </c>
      <c r="H823" s="2">
        <f t="shared" si="112"/>
        <v>0.45809697445039715</v>
      </c>
      <c r="I823" s="2">
        <f t="shared" si="113"/>
        <v>31.417455935883027</v>
      </c>
    </row>
    <row r="824" spans="1:9" ht="13.5" x14ac:dyDescent="0.25">
      <c r="A824" s="3">
        <f>TITRES_STAT!B827</f>
        <v>43202</v>
      </c>
      <c r="B824" s="6">
        <f>TITRES_STAT!D827</f>
        <v>6.5716999999999999</v>
      </c>
      <c r="C824" s="2">
        <f t="shared" si="108"/>
        <v>-3.220000000000045E-2</v>
      </c>
      <c r="D824" s="2">
        <f t="shared" si="109"/>
        <v>0</v>
      </c>
      <c r="E824" s="2">
        <f t="shared" si="110"/>
        <v>3.220000000000045E-2</v>
      </c>
      <c r="F824" s="2">
        <f t="shared" si="115"/>
        <v>7.690717838752731E-3</v>
      </c>
      <c r="G824" s="2">
        <f t="shared" si="115"/>
        <v>1.9088405660132774E-2</v>
      </c>
      <c r="H824" s="2">
        <f t="shared" si="112"/>
        <v>0.40289995799990957</v>
      </c>
      <c r="I824" s="2">
        <f t="shared" si="113"/>
        <v>28.719079767763134</v>
      </c>
    </row>
    <row r="825" spans="1:9" ht="13.5" x14ac:dyDescent="0.25">
      <c r="A825" s="3">
        <f>TITRES_STAT!B828</f>
        <v>43203</v>
      </c>
      <c r="B825" s="6">
        <f>TITRES_STAT!D828</f>
        <v>6.4428000000000001</v>
      </c>
      <c r="C825" s="2">
        <f t="shared" si="108"/>
        <v>-0.12889999999999979</v>
      </c>
      <c r="D825" s="2">
        <f t="shared" si="109"/>
        <v>0</v>
      </c>
      <c r="E825" s="2">
        <f t="shared" si="110"/>
        <v>0.12889999999999979</v>
      </c>
      <c r="F825" s="2">
        <f t="shared" si="115"/>
        <v>7.1413808502703933E-3</v>
      </c>
      <c r="G825" s="2">
        <f t="shared" si="115"/>
        <v>2.6932090970123276E-2</v>
      </c>
      <c r="H825" s="2">
        <f t="shared" si="112"/>
        <v>0.2651625103372991</v>
      </c>
      <c r="I825" s="2">
        <f t="shared" si="113"/>
        <v>20.958770764287465</v>
      </c>
    </row>
    <row r="826" spans="1:9" ht="13.5" x14ac:dyDescent="0.25">
      <c r="A826" s="3">
        <f>TITRES_STAT!B829</f>
        <v>43206</v>
      </c>
      <c r="B826" s="6">
        <f>TITRES_STAT!D829</f>
        <v>6.5072999999999999</v>
      </c>
      <c r="C826" s="2">
        <f t="shared" si="108"/>
        <v>6.449999999999978E-2</v>
      </c>
      <c r="D826" s="2">
        <f t="shared" si="109"/>
        <v>6.449999999999978E-2</v>
      </c>
      <c r="E826" s="2">
        <f t="shared" si="110"/>
        <v>0</v>
      </c>
      <c r="F826" s="2">
        <f t="shared" si="115"/>
        <v>1.1238425075251064E-2</v>
      </c>
      <c r="G826" s="2">
        <f t="shared" si="115"/>
        <v>2.500837018654304E-2</v>
      </c>
      <c r="H826" s="2">
        <f t="shared" si="112"/>
        <v>0.44938654504156533</v>
      </c>
      <c r="I826" s="2">
        <f t="shared" si="113"/>
        <v>31.005293003370454</v>
      </c>
    </row>
    <row r="827" spans="1:9" ht="13.5" x14ac:dyDescent="0.25">
      <c r="A827" s="3">
        <f>TITRES_STAT!B830</f>
        <v>43207</v>
      </c>
      <c r="B827" s="6">
        <f>TITRES_STAT!D830</f>
        <v>6.5072999999999999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1.0435680427018845E-2</v>
      </c>
      <c r="G827" s="2">
        <f t="shared" si="115"/>
        <v>2.3222058030361394E-2</v>
      </c>
      <c r="H827" s="2">
        <f t="shared" si="112"/>
        <v>0.44938654504156533</v>
      </c>
      <c r="I827" s="2">
        <f t="shared" si="113"/>
        <v>31.005293003370454</v>
      </c>
    </row>
    <row r="828" spans="1:9" ht="13.5" x14ac:dyDescent="0.25">
      <c r="A828" s="3">
        <f>TITRES_STAT!B831</f>
        <v>43208</v>
      </c>
      <c r="B828" s="6">
        <f>TITRES_STAT!D831</f>
        <v>6.4428000000000001</v>
      </c>
      <c r="C828" s="2">
        <f t="shared" si="108"/>
        <v>-6.449999999999978E-2</v>
      </c>
      <c r="D828" s="2">
        <f t="shared" si="109"/>
        <v>0</v>
      </c>
      <c r="E828" s="2">
        <f t="shared" si="110"/>
        <v>6.449999999999978E-2</v>
      </c>
      <c r="F828" s="2">
        <f t="shared" si="115"/>
        <v>9.6902746822317837E-3</v>
      </c>
      <c r="G828" s="2">
        <f t="shared" si="115"/>
        <v>2.6170482456764139E-2</v>
      </c>
      <c r="H828" s="2">
        <f t="shared" si="112"/>
        <v>0.37027497289134587</v>
      </c>
      <c r="I828" s="2">
        <f t="shared" si="113"/>
        <v>27.021946705342501</v>
      </c>
    </row>
    <row r="829" spans="1:9" ht="13.5" x14ac:dyDescent="0.25">
      <c r="A829" s="3">
        <f>TITRES_STAT!B832</f>
        <v>43209</v>
      </c>
      <c r="B829" s="6">
        <f>TITRES_STAT!D832</f>
        <v>6.4428000000000001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8.9981122049295117E-3</v>
      </c>
      <c r="G829" s="2">
        <f t="shared" si="116"/>
        <v>2.4301162281280986E-2</v>
      </c>
      <c r="H829" s="2">
        <f t="shared" si="112"/>
        <v>0.37027497289134581</v>
      </c>
      <c r="I829" s="2">
        <f t="shared" si="113"/>
        <v>27.021946705342501</v>
      </c>
    </row>
    <row r="830" spans="1:9" ht="13.5" x14ac:dyDescent="0.25">
      <c r="A830" s="3">
        <f>TITRES_STAT!B833</f>
        <v>43210</v>
      </c>
      <c r="B830" s="6">
        <f>TITRES_STAT!D833</f>
        <v>6.3140000000000001</v>
      </c>
      <c r="C830" s="2">
        <f t="shared" si="108"/>
        <v>-0.12880000000000003</v>
      </c>
      <c r="D830" s="2">
        <f t="shared" si="109"/>
        <v>0</v>
      </c>
      <c r="E830" s="2">
        <f t="shared" si="110"/>
        <v>0.12880000000000003</v>
      </c>
      <c r="F830" s="2">
        <f t="shared" si="116"/>
        <v>8.3553899045774038E-3</v>
      </c>
      <c r="G830" s="2">
        <f t="shared" si="116"/>
        <v>3.1765364975475205E-2</v>
      </c>
      <c r="H830" s="2">
        <f t="shared" si="112"/>
        <v>0.26303459478675195</v>
      </c>
      <c r="I830" s="2">
        <f t="shared" si="113"/>
        <v>20.825604925822503</v>
      </c>
    </row>
    <row r="831" spans="1:9" ht="13.5" x14ac:dyDescent="0.25">
      <c r="A831" s="3">
        <f>TITRES_STAT!B834</f>
        <v>43213</v>
      </c>
      <c r="B831" s="6">
        <f>TITRES_STAT!D834</f>
        <v>6.2752999999999997</v>
      </c>
      <c r="C831" s="2">
        <f t="shared" si="108"/>
        <v>-3.8700000000000401E-2</v>
      </c>
      <c r="D831" s="2">
        <f t="shared" si="109"/>
        <v>0</v>
      </c>
      <c r="E831" s="2">
        <f t="shared" si="110"/>
        <v>3.8700000000000401E-2</v>
      </c>
      <c r="F831" s="2">
        <f t="shared" si="116"/>
        <v>7.7585763399647322E-3</v>
      </c>
      <c r="G831" s="2">
        <f t="shared" si="116"/>
        <v>3.2260696048655578E-2</v>
      </c>
      <c r="H831" s="2">
        <f t="shared" si="112"/>
        <v>0.24049624745427836</v>
      </c>
      <c r="I831" s="2">
        <f t="shared" si="113"/>
        <v>19.38709995679713</v>
      </c>
    </row>
    <row r="832" spans="1:9" ht="13.5" x14ac:dyDescent="0.25">
      <c r="A832" s="3">
        <f>TITRES_STAT!B835</f>
        <v>43214</v>
      </c>
      <c r="B832" s="6">
        <f>TITRES_STAT!D835</f>
        <v>6.4042000000000003</v>
      </c>
      <c r="C832" s="2">
        <f t="shared" si="108"/>
        <v>0.12890000000000068</v>
      </c>
      <c r="D832" s="2">
        <f t="shared" si="109"/>
        <v>0.12890000000000068</v>
      </c>
      <c r="E832" s="2">
        <f t="shared" si="110"/>
        <v>0</v>
      </c>
      <c r="F832" s="2">
        <f t="shared" si="116"/>
        <v>1.6411535172824444E-2</v>
      </c>
      <c r="G832" s="2">
        <f t="shared" si="116"/>
        <v>2.9956360616608751E-2</v>
      </c>
      <c r="H832" s="2">
        <f t="shared" si="112"/>
        <v>0.54784809753309527</v>
      </c>
      <c r="I832" s="2">
        <f t="shared" si="113"/>
        <v>35.394177142203802</v>
      </c>
    </row>
    <row r="833" spans="1:9" ht="13.5" x14ac:dyDescent="0.25">
      <c r="A833" s="3">
        <f>TITRES_STAT!B836</f>
        <v>43215</v>
      </c>
      <c r="B833" s="6">
        <f>TITRES_STAT!D836</f>
        <v>6.3784000000000001</v>
      </c>
      <c r="C833" s="2">
        <f t="shared" si="108"/>
        <v>-2.5800000000000267E-2</v>
      </c>
      <c r="D833" s="2">
        <f t="shared" si="109"/>
        <v>0</v>
      </c>
      <c r="E833" s="2">
        <f t="shared" si="110"/>
        <v>2.5800000000000267E-2</v>
      </c>
      <c r="F833" s="2">
        <f t="shared" si="116"/>
        <v>1.5239282660479841E-2</v>
      </c>
      <c r="G833" s="2">
        <f t="shared" si="116"/>
        <v>2.9659477715422433E-2</v>
      </c>
      <c r="H833" s="2">
        <f t="shared" si="112"/>
        <v>0.51380819334373062</v>
      </c>
      <c r="I833" s="2">
        <f t="shared" si="113"/>
        <v>33.941432976975804</v>
      </c>
    </row>
    <row r="834" spans="1:9" ht="13.5" x14ac:dyDescent="0.25">
      <c r="A834" s="3">
        <f>TITRES_STAT!B837</f>
        <v>43216</v>
      </c>
      <c r="B834" s="6">
        <f>TITRES_STAT!D837</f>
        <v>6.4363999999999999</v>
      </c>
      <c r="C834" s="2">
        <f t="shared" si="108"/>
        <v>5.7999999999999829E-2</v>
      </c>
      <c r="D834" s="2">
        <f t="shared" si="109"/>
        <v>5.7999999999999829E-2</v>
      </c>
      <c r="E834" s="2">
        <f t="shared" si="110"/>
        <v>0</v>
      </c>
      <c r="F834" s="2">
        <f t="shared" si="116"/>
        <v>1.8293619613302697E-2</v>
      </c>
      <c r="G834" s="2">
        <f t="shared" si="116"/>
        <v>2.7540943592892258E-2</v>
      </c>
      <c r="H834" s="2">
        <f t="shared" si="112"/>
        <v>0.66423358196136384</v>
      </c>
      <c r="I834" s="2">
        <f t="shared" si="113"/>
        <v>39.912280893799704</v>
      </c>
    </row>
    <row r="835" spans="1:9" ht="13.5" x14ac:dyDescent="0.25">
      <c r="A835" s="3">
        <f>TITRES_STAT!B838</f>
        <v>43217</v>
      </c>
      <c r="B835" s="6">
        <f>TITRES_STAT!D838</f>
        <v>6.5523999999999996</v>
      </c>
      <c r="C835" s="2">
        <f t="shared" ref="C835:C898" si="117">B835-B834</f>
        <v>0.11599999999999966</v>
      </c>
      <c r="D835" s="2">
        <f t="shared" ref="D835:D898" si="118">IF(C835&gt;0,C835,0)</f>
        <v>0.11599999999999966</v>
      </c>
      <c r="E835" s="2">
        <f t="shared" ref="E835:E898" si="119">IF(C835&lt;0,-C835,0)</f>
        <v>0</v>
      </c>
      <c r="F835" s="2">
        <f t="shared" si="116"/>
        <v>2.527264678378105E-2</v>
      </c>
      <c r="G835" s="2">
        <f t="shared" si="116"/>
        <v>2.5573733336257096E-2</v>
      </c>
      <c r="H835" s="2">
        <f t="shared" si="112"/>
        <v>0.98822672667626588</v>
      </c>
      <c r="I835" s="2">
        <f t="shared" si="113"/>
        <v>49.703925282620666</v>
      </c>
    </row>
    <row r="836" spans="1:9" ht="13.5" x14ac:dyDescent="0.25">
      <c r="A836" s="3">
        <f>TITRES_STAT!B839</f>
        <v>43220</v>
      </c>
      <c r="B836" s="6">
        <f>TITRES_STAT!D839</f>
        <v>6.6360999999999999</v>
      </c>
      <c r="C836" s="2">
        <f t="shared" si="117"/>
        <v>8.370000000000033E-2</v>
      </c>
      <c r="D836" s="2">
        <f t="shared" si="118"/>
        <v>8.370000000000033E-2</v>
      </c>
      <c r="E836" s="2">
        <f t="shared" si="119"/>
        <v>0</v>
      </c>
      <c r="F836" s="2">
        <f t="shared" si="116"/>
        <v>2.9446029156368143E-2</v>
      </c>
      <c r="G836" s="2">
        <f t="shared" si="116"/>
        <v>2.3747038097953015E-2</v>
      </c>
      <c r="H836" s="2">
        <f t="shared" si="112"/>
        <v>1.2399874474832455</v>
      </c>
      <c r="I836" s="2">
        <f t="shared" si="113"/>
        <v>55.356892686003327</v>
      </c>
    </row>
    <row r="837" spans="1:9" ht="13.5" x14ac:dyDescent="0.25">
      <c r="A837" s="3">
        <f>TITRES_STAT!B840</f>
        <v>43222</v>
      </c>
      <c r="B837" s="6">
        <f>TITRES_STAT!D840</f>
        <v>6.8874000000000004</v>
      </c>
      <c r="C837" s="2">
        <f t="shared" si="117"/>
        <v>0.25130000000000052</v>
      </c>
      <c r="D837" s="2">
        <f t="shared" si="118"/>
        <v>0.25130000000000052</v>
      </c>
      <c r="E837" s="2">
        <f t="shared" si="119"/>
        <v>0</v>
      </c>
      <c r="F837" s="2">
        <f t="shared" si="116"/>
        <v>4.5292741359484738E-2</v>
      </c>
      <c r="G837" s="2">
        <f t="shared" si="116"/>
        <v>2.2050821090956373E-2</v>
      </c>
      <c r="H837" s="2">
        <f t="shared" si="112"/>
        <v>2.054016091857028</v>
      </c>
      <c r="I837" s="2">
        <f t="shared" si="113"/>
        <v>67.256230159811011</v>
      </c>
    </row>
    <row r="838" spans="1:9" ht="13.5" x14ac:dyDescent="0.25">
      <c r="A838" s="3">
        <f>TITRES_STAT!B841</f>
        <v>43223</v>
      </c>
      <c r="B838" s="6">
        <f>TITRES_STAT!D841</f>
        <v>6.8293999999999997</v>
      </c>
      <c r="C838" s="2">
        <f t="shared" si="117"/>
        <v>-5.8000000000000718E-2</v>
      </c>
      <c r="D838" s="2">
        <f t="shared" si="118"/>
        <v>0</v>
      </c>
      <c r="E838" s="2">
        <f t="shared" si="119"/>
        <v>5.8000000000000718E-2</v>
      </c>
      <c r="F838" s="2">
        <f t="shared" si="116"/>
        <v>4.2057545548092976E-2</v>
      </c>
      <c r="G838" s="2">
        <f t="shared" si="116"/>
        <v>2.4618619584459541E-2</v>
      </c>
      <c r="H838" s="2">
        <f t="shared" si="112"/>
        <v>1.708363273732932</v>
      </c>
      <c r="I838" s="2">
        <f t="shared" si="113"/>
        <v>63.077331253953169</v>
      </c>
    </row>
    <row r="839" spans="1:9" ht="13.5" x14ac:dyDescent="0.25">
      <c r="A839" s="3">
        <f>TITRES_STAT!B842</f>
        <v>43224</v>
      </c>
      <c r="B839" s="6">
        <f>TITRES_STAT!D842</f>
        <v>6.9389000000000003</v>
      </c>
      <c r="C839" s="2">
        <f t="shared" si="117"/>
        <v>0.1095000000000006</v>
      </c>
      <c r="D839" s="2">
        <f t="shared" si="118"/>
        <v>0.1095000000000006</v>
      </c>
      <c r="E839" s="2">
        <f t="shared" si="119"/>
        <v>0</v>
      </c>
      <c r="F839" s="2">
        <f t="shared" si="116"/>
        <v>4.6874863723229236E-2</v>
      </c>
      <c r="G839" s="2">
        <f t="shared" si="116"/>
        <v>2.2860146756998146E-2</v>
      </c>
      <c r="H839" s="2">
        <f t="shared" si="112"/>
        <v>2.0505058091492567</v>
      </c>
      <c r="I839" s="2">
        <f t="shared" si="113"/>
        <v>67.218551198927699</v>
      </c>
    </row>
    <row r="840" spans="1:9" ht="13.5" x14ac:dyDescent="0.25">
      <c r="A840" s="3">
        <f>TITRES_STAT!B843</f>
        <v>43227</v>
      </c>
      <c r="B840" s="6">
        <f>TITRES_STAT!D843</f>
        <v>7.0227000000000004</v>
      </c>
      <c r="C840" s="2">
        <f t="shared" si="117"/>
        <v>8.3800000000000097E-2</v>
      </c>
      <c r="D840" s="2">
        <f t="shared" si="118"/>
        <v>8.3800000000000097E-2</v>
      </c>
      <c r="E840" s="2">
        <f t="shared" si="119"/>
        <v>0</v>
      </c>
      <c r="F840" s="2">
        <f t="shared" si="116"/>
        <v>4.9512373457284299E-2</v>
      </c>
      <c r="G840" s="2">
        <f t="shared" si="116"/>
        <v>2.1227279131498279E-2</v>
      </c>
      <c r="H840" s="2">
        <f t="shared" si="112"/>
        <v>2.3324879816469242</v>
      </c>
      <c r="I840" s="2">
        <f t="shared" si="113"/>
        <v>69.992389904860289</v>
      </c>
    </row>
    <row r="841" spans="1:9" ht="13.5" x14ac:dyDescent="0.25">
      <c r="A841" s="3">
        <f>TITRES_STAT!B844</f>
        <v>43228</v>
      </c>
      <c r="B841" s="6">
        <f>TITRES_STAT!D844</f>
        <v>7.0871000000000004</v>
      </c>
      <c r="C841" s="2">
        <f t="shared" si="117"/>
        <v>6.4400000000000013E-2</v>
      </c>
      <c r="D841" s="2">
        <f t="shared" si="118"/>
        <v>6.4400000000000013E-2</v>
      </c>
      <c r="E841" s="2">
        <f t="shared" si="119"/>
        <v>0</v>
      </c>
      <c r="F841" s="2">
        <f t="shared" si="116"/>
        <v>5.0575775353192569E-2</v>
      </c>
      <c r="G841" s="2">
        <f t="shared" si="116"/>
        <v>1.971104490781983E-2</v>
      </c>
      <c r="H841" s="2">
        <f t="shared" si="112"/>
        <v>2.565859678658029</v>
      </c>
      <c r="I841" s="2">
        <f t="shared" si="113"/>
        <v>71.956271695572198</v>
      </c>
    </row>
    <row r="842" spans="1:9" ht="13.5" x14ac:dyDescent="0.25">
      <c r="A842" s="3">
        <f>TITRES_STAT!B845</f>
        <v>43229</v>
      </c>
      <c r="B842" s="6">
        <f>TITRES_STAT!D845</f>
        <v>7.2804000000000002</v>
      </c>
      <c r="C842" s="2">
        <f t="shared" si="117"/>
        <v>0.19329999999999981</v>
      </c>
      <c r="D842" s="2">
        <f t="shared" si="118"/>
        <v>0.19329999999999981</v>
      </c>
      <c r="E842" s="2">
        <f t="shared" si="119"/>
        <v>0</v>
      </c>
      <c r="F842" s="2">
        <f t="shared" si="116"/>
        <v>6.0770362827964511E-2</v>
      </c>
      <c r="G842" s="2">
        <f t="shared" si="116"/>
        <v>1.8303113128689843E-2</v>
      </c>
      <c r="H842" s="2">
        <f t="shared" si="112"/>
        <v>3.3202200303678349</v>
      </c>
      <c r="I842" s="2">
        <f t="shared" si="113"/>
        <v>76.85303079540472</v>
      </c>
    </row>
    <row r="843" spans="1:9" ht="13.5" x14ac:dyDescent="0.25">
      <c r="A843" s="3">
        <f>TITRES_STAT!B846</f>
        <v>43230</v>
      </c>
      <c r="B843" s="6">
        <f>TITRES_STAT!D846</f>
        <v>7.4672999999999998</v>
      </c>
      <c r="C843" s="2">
        <f t="shared" si="117"/>
        <v>0.18689999999999962</v>
      </c>
      <c r="D843" s="2">
        <f t="shared" si="118"/>
        <v>0.18689999999999962</v>
      </c>
      <c r="E843" s="2">
        <f t="shared" si="119"/>
        <v>0</v>
      </c>
      <c r="F843" s="2">
        <f t="shared" si="116"/>
        <v>6.9779622625967014E-2</v>
      </c>
      <c r="G843" s="2">
        <f t="shared" si="116"/>
        <v>1.6995747905211998E-2</v>
      </c>
      <c r="H843" s="2">
        <f t="shared" si="112"/>
        <v>4.105710617452031</v>
      </c>
      <c r="I843" s="2">
        <f t="shared" si="113"/>
        <v>80.414087774934586</v>
      </c>
    </row>
    <row r="844" spans="1:9" ht="13.5" x14ac:dyDescent="0.25">
      <c r="A844" s="3">
        <f>TITRES_STAT!B847</f>
        <v>43231</v>
      </c>
      <c r="B844" s="6">
        <f>TITRES_STAT!D847</f>
        <v>7.4414999999999996</v>
      </c>
      <c r="C844" s="2">
        <f t="shared" si="117"/>
        <v>-2.5800000000000267E-2</v>
      </c>
      <c r="D844" s="2">
        <f t="shared" si="118"/>
        <v>0</v>
      </c>
      <c r="E844" s="2">
        <f t="shared" si="119"/>
        <v>2.5800000000000267E-2</v>
      </c>
      <c r="F844" s="2">
        <f t="shared" si="116"/>
        <v>6.4795363866969366E-2</v>
      </c>
      <c r="G844" s="2">
        <f t="shared" si="116"/>
        <v>1.7624623054839732E-2</v>
      </c>
      <c r="H844" s="2">
        <f t="shared" si="112"/>
        <v>3.6764113289320259</v>
      </c>
      <c r="I844" s="2">
        <f t="shared" si="113"/>
        <v>78.616081228501031</v>
      </c>
    </row>
    <row r="845" spans="1:9" ht="13.5" x14ac:dyDescent="0.25">
      <c r="A845" s="3">
        <f>TITRES_STAT!B848</f>
        <v>43234</v>
      </c>
      <c r="B845" s="6">
        <f>TITRES_STAT!D848</f>
        <v>7.4414999999999996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6.0167123590757265E-2</v>
      </c>
      <c r="G845" s="2">
        <f t="shared" si="120"/>
        <v>1.6365721408065467E-2</v>
      </c>
      <c r="H845" s="2">
        <f t="shared" si="112"/>
        <v>3.6764113289320259</v>
      </c>
      <c r="I845" s="2">
        <f t="shared" si="113"/>
        <v>78.616081228501031</v>
      </c>
    </row>
    <row r="846" spans="1:9" ht="13.5" x14ac:dyDescent="0.25">
      <c r="A846" s="3">
        <f>TITRES_STAT!B849</f>
        <v>43235</v>
      </c>
      <c r="B846" s="6">
        <f>TITRES_STAT!D849</f>
        <v>7.5575000000000001</v>
      </c>
      <c r="C846" s="2">
        <f t="shared" si="117"/>
        <v>0.11600000000000055</v>
      </c>
      <c r="D846" s="2">
        <f t="shared" si="118"/>
        <v>0.11600000000000055</v>
      </c>
      <c r="E846" s="2">
        <f t="shared" si="119"/>
        <v>0</v>
      </c>
      <c r="F846" s="2">
        <f t="shared" si="120"/>
        <v>6.4155186191417496E-2</v>
      </c>
      <c r="G846" s="2">
        <f t="shared" si="120"/>
        <v>1.5196741307489362E-2</v>
      </c>
      <c r="H846" s="2">
        <f t="shared" si="112"/>
        <v>4.2216410014033796</v>
      </c>
      <c r="I846" s="2">
        <f t="shared" si="113"/>
        <v>80.848932361852576</v>
      </c>
    </row>
    <row r="847" spans="1:9" ht="13.5" x14ac:dyDescent="0.25">
      <c r="A847" s="3">
        <f>TITRES_STAT!B850</f>
        <v>43236</v>
      </c>
      <c r="B847" s="6">
        <f>TITRES_STAT!D850</f>
        <v>7.5381</v>
      </c>
      <c r="C847" s="2">
        <f t="shared" si="117"/>
        <v>-1.9400000000000084E-2</v>
      </c>
      <c r="D847" s="2">
        <f t="shared" si="118"/>
        <v>0</v>
      </c>
      <c r="E847" s="2">
        <f t="shared" si="119"/>
        <v>1.9400000000000084E-2</v>
      </c>
      <c r="F847" s="2">
        <f t="shared" si="120"/>
        <v>5.9572672892030533E-2</v>
      </c>
      <c r="G847" s="2">
        <f t="shared" si="120"/>
        <v>1.5496974071240127E-2</v>
      </c>
      <c r="H847" s="2">
        <f t="shared" si="112"/>
        <v>3.8441487104626293</v>
      </c>
      <c r="I847" s="2">
        <f t="shared" si="113"/>
        <v>79.356537964242278</v>
      </c>
    </row>
    <row r="848" spans="1:9" ht="13.5" x14ac:dyDescent="0.25">
      <c r="A848" s="3">
        <f>TITRES_STAT!B851</f>
        <v>43237</v>
      </c>
      <c r="B848" s="6">
        <f>TITRES_STAT!D851</f>
        <v>7.5575000000000001</v>
      </c>
      <c r="C848" s="2">
        <f t="shared" si="117"/>
        <v>1.9400000000000084E-2</v>
      </c>
      <c r="D848" s="2">
        <f t="shared" si="118"/>
        <v>1.9400000000000084E-2</v>
      </c>
      <c r="E848" s="2">
        <f t="shared" si="119"/>
        <v>0</v>
      </c>
      <c r="F848" s="2">
        <f t="shared" si="120"/>
        <v>5.6703196256885503E-2</v>
      </c>
      <c r="G848" s="2">
        <f t="shared" si="120"/>
        <v>1.4390047351865831E-2</v>
      </c>
      <c r="H848" s="2">
        <f t="shared" si="112"/>
        <v>3.9404454252565957</v>
      </c>
      <c r="I848" s="2">
        <f t="shared" si="113"/>
        <v>79.758910099729277</v>
      </c>
    </row>
    <row r="849" spans="1:9" ht="13.5" x14ac:dyDescent="0.25">
      <c r="A849" s="3">
        <f>TITRES_STAT!B852</f>
        <v>43238</v>
      </c>
      <c r="B849" s="6">
        <f>TITRES_STAT!D852</f>
        <v>7.5575000000000001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5.2652967952822254E-2</v>
      </c>
      <c r="G849" s="2">
        <f t="shared" si="120"/>
        <v>1.3362186826732557E-2</v>
      </c>
      <c r="H849" s="2">
        <f t="shared" ref="H849:H912" si="121">F849/G849</f>
        <v>3.9404454252565957</v>
      </c>
      <c r="I849" s="2">
        <f t="shared" ref="I849:I912" si="122">IF(G849=0,100,100-(100/(1+H849)))</f>
        <v>79.758910099729277</v>
      </c>
    </row>
    <row r="850" spans="1:9" ht="13.5" x14ac:dyDescent="0.25">
      <c r="A850" s="3">
        <f>TITRES_STAT!B853</f>
        <v>43241</v>
      </c>
      <c r="B850" s="6">
        <f>TITRES_STAT!D853</f>
        <v>7.5316999999999998</v>
      </c>
      <c r="C850" s="2">
        <f t="shared" si="117"/>
        <v>-2.5800000000000267E-2</v>
      </c>
      <c r="D850" s="2">
        <f t="shared" si="118"/>
        <v>0</v>
      </c>
      <c r="E850" s="2">
        <f t="shared" si="119"/>
        <v>2.5800000000000267E-2</v>
      </c>
      <c r="F850" s="2">
        <f t="shared" si="120"/>
        <v>4.8892041670477802E-2</v>
      </c>
      <c r="G850" s="2">
        <f t="shared" si="120"/>
        <v>1.4250602053394536E-2</v>
      </c>
      <c r="H850" s="2">
        <f t="shared" si="121"/>
        <v>3.4308755158054232</v>
      </c>
      <c r="I850" s="2">
        <f t="shared" si="122"/>
        <v>77.431096937097664</v>
      </c>
    </row>
    <row r="851" spans="1:9" ht="13.5" x14ac:dyDescent="0.25">
      <c r="A851" s="3">
        <f>TITRES_STAT!B854</f>
        <v>43242</v>
      </c>
      <c r="B851" s="6">
        <f>TITRES_STAT!D854</f>
        <v>7.5316999999999998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4.5399752979729383E-2</v>
      </c>
      <c r="G851" s="2">
        <f t="shared" si="120"/>
        <v>1.3232701906723498E-2</v>
      </c>
      <c r="H851" s="2">
        <f t="shared" si="121"/>
        <v>3.4308755158054227</v>
      </c>
      <c r="I851" s="2">
        <f t="shared" si="122"/>
        <v>77.431096937097664</v>
      </c>
    </row>
    <row r="852" spans="1:9" ht="13.5" x14ac:dyDescent="0.25">
      <c r="A852" s="3">
        <f>TITRES_STAT!B855</f>
        <v>43243</v>
      </c>
      <c r="B852" s="6">
        <f>TITRES_STAT!D855</f>
        <v>7.5316999999999998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4.2156913481177283E-2</v>
      </c>
      <c r="G852" s="2">
        <f t="shared" si="120"/>
        <v>1.2287508913386105E-2</v>
      </c>
      <c r="H852" s="2">
        <f t="shared" si="121"/>
        <v>3.4308755158054227</v>
      </c>
      <c r="I852" s="2">
        <f t="shared" si="122"/>
        <v>77.431096937097664</v>
      </c>
    </row>
    <row r="853" spans="1:9" ht="13.5" x14ac:dyDescent="0.25">
      <c r="A853" s="3">
        <f>TITRES_STAT!B856</f>
        <v>43244</v>
      </c>
      <c r="B853" s="6">
        <f>TITRES_STAT!D856</f>
        <v>7.6025999999999998</v>
      </c>
      <c r="C853" s="2">
        <f t="shared" si="117"/>
        <v>7.0899999999999963E-2</v>
      </c>
      <c r="D853" s="2">
        <f t="shared" si="118"/>
        <v>7.0899999999999963E-2</v>
      </c>
      <c r="E853" s="2">
        <f t="shared" si="119"/>
        <v>0</v>
      </c>
      <c r="F853" s="2">
        <f t="shared" si="120"/>
        <v>4.4209991089664613E-2</v>
      </c>
      <c r="G853" s="2">
        <f t="shared" si="120"/>
        <v>1.1409829705287098E-2</v>
      </c>
      <c r="H853" s="2">
        <f t="shared" si="121"/>
        <v>3.8747283904840879</v>
      </c>
      <c r="I853" s="2">
        <f t="shared" si="122"/>
        <v>79.486036556373264</v>
      </c>
    </row>
    <row r="854" spans="1:9" ht="13.5" x14ac:dyDescent="0.25">
      <c r="A854" s="3">
        <f>TITRES_STAT!B857</f>
        <v>43245</v>
      </c>
      <c r="B854" s="6">
        <f>TITRES_STAT!D857</f>
        <v>7.6348000000000003</v>
      </c>
      <c r="C854" s="2">
        <f t="shared" si="117"/>
        <v>3.220000000000045E-2</v>
      </c>
      <c r="D854" s="2">
        <f t="shared" si="118"/>
        <v>3.220000000000045E-2</v>
      </c>
      <c r="E854" s="2">
        <f t="shared" si="119"/>
        <v>0</v>
      </c>
      <c r="F854" s="2">
        <f t="shared" si="120"/>
        <v>4.3352134583260031E-2</v>
      </c>
      <c r="G854" s="2">
        <f t="shared" si="120"/>
        <v>1.0594841869195163E-2</v>
      </c>
      <c r="H854" s="2">
        <f t="shared" si="121"/>
        <v>4.0918151604799062</v>
      </c>
      <c r="I854" s="2">
        <f t="shared" si="122"/>
        <v>80.360638230517594</v>
      </c>
    </row>
    <row r="855" spans="1:9" ht="13.5" x14ac:dyDescent="0.25">
      <c r="A855" s="3">
        <f>TITRES_STAT!B858</f>
        <v>43248</v>
      </c>
      <c r="B855" s="6">
        <f>TITRES_STAT!D858</f>
        <v>7.6669999999999998</v>
      </c>
      <c r="C855" s="2">
        <f t="shared" si="117"/>
        <v>3.2199999999999562E-2</v>
      </c>
      <c r="D855" s="2">
        <f t="shared" si="118"/>
        <v>3.2199999999999562E-2</v>
      </c>
      <c r="E855" s="2">
        <f t="shared" si="119"/>
        <v>0</v>
      </c>
      <c r="F855" s="2">
        <f t="shared" si="120"/>
        <v>4.2555553541598568E-2</v>
      </c>
      <c r="G855" s="2">
        <f t="shared" si="120"/>
        <v>9.8380674499669359E-3</v>
      </c>
      <c r="H855" s="2">
        <f t="shared" si="121"/>
        <v>4.3256009127830879</v>
      </c>
      <c r="I855" s="2">
        <f t="shared" si="122"/>
        <v>81.222776239209153</v>
      </c>
    </row>
    <row r="856" spans="1:9" ht="13.5" x14ac:dyDescent="0.25">
      <c r="A856" s="3">
        <f>TITRES_STAT!B859</f>
        <v>43249</v>
      </c>
      <c r="B856" s="6">
        <f>TITRES_STAT!D859</f>
        <v>7.6669999999999998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3.9515871145770098E-2</v>
      </c>
      <c r="G856" s="2">
        <f t="shared" si="120"/>
        <v>9.1353483463978685E-3</v>
      </c>
      <c r="H856" s="2">
        <f t="shared" si="121"/>
        <v>4.3256009127830888</v>
      </c>
      <c r="I856" s="2">
        <f t="shared" si="122"/>
        <v>81.222776239209168</v>
      </c>
    </row>
    <row r="857" spans="1:9" ht="13.5" x14ac:dyDescent="0.25">
      <c r="A857" s="3">
        <f>TITRES_STAT!B860</f>
        <v>43250</v>
      </c>
      <c r="B857" s="6">
        <f>TITRES_STAT!D860</f>
        <v>7.6669999999999998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3.669330892107224E-2</v>
      </c>
      <c r="G857" s="2">
        <f t="shared" si="120"/>
        <v>8.4828234645123058E-3</v>
      </c>
      <c r="H857" s="2">
        <f t="shared" si="121"/>
        <v>4.3256009127830897</v>
      </c>
      <c r="I857" s="2">
        <f t="shared" si="122"/>
        <v>81.222776239209168</v>
      </c>
    </row>
    <row r="858" spans="1:9" ht="13.5" x14ac:dyDescent="0.25">
      <c r="A858" s="3">
        <f>TITRES_STAT!B861</f>
        <v>43251</v>
      </c>
      <c r="B858" s="6">
        <f>TITRES_STAT!D861</f>
        <v>7.6992000000000003</v>
      </c>
      <c r="C858" s="2">
        <f t="shared" si="117"/>
        <v>3.220000000000045E-2</v>
      </c>
      <c r="D858" s="2">
        <f t="shared" si="118"/>
        <v>3.220000000000045E-2</v>
      </c>
      <c r="E858" s="2">
        <f t="shared" si="119"/>
        <v>0</v>
      </c>
      <c r="F858" s="2">
        <f t="shared" si="120"/>
        <v>3.6372358283852831E-2</v>
      </c>
      <c r="G858" s="2">
        <f t="shared" si="120"/>
        <v>7.8769075027614269E-3</v>
      </c>
      <c r="H858" s="2">
        <f t="shared" si="121"/>
        <v>4.6175936776078279</v>
      </c>
      <c r="I858" s="2">
        <f t="shared" si="122"/>
        <v>82.198783725030182</v>
      </c>
    </row>
    <row r="859" spans="1:9" ht="13.5" x14ac:dyDescent="0.25">
      <c r="A859" s="3">
        <f>TITRES_STAT!B862</f>
        <v>43252</v>
      </c>
      <c r="B859" s="6">
        <f>TITRES_STAT!D862</f>
        <v>7.7313999999999998</v>
      </c>
      <c r="C859" s="2">
        <f t="shared" si="117"/>
        <v>3.2199999999999562E-2</v>
      </c>
      <c r="D859" s="2">
        <f t="shared" si="118"/>
        <v>3.2199999999999562E-2</v>
      </c>
      <c r="E859" s="2">
        <f t="shared" si="119"/>
        <v>0</v>
      </c>
      <c r="F859" s="2">
        <f t="shared" si="120"/>
        <v>3.6074332692149026E-2</v>
      </c>
      <c r="G859" s="2">
        <f t="shared" si="120"/>
        <v>7.314271252564182E-3</v>
      </c>
      <c r="H859" s="2">
        <f t="shared" si="121"/>
        <v>4.9320474243421533</v>
      </c>
      <c r="I859" s="2">
        <f t="shared" si="122"/>
        <v>83.142413934580148</v>
      </c>
    </row>
    <row r="860" spans="1:9" ht="13.5" x14ac:dyDescent="0.25">
      <c r="A860" s="3">
        <f>TITRES_STAT!B863</f>
        <v>43255</v>
      </c>
      <c r="B860" s="6">
        <f>TITRES_STAT!D863</f>
        <v>7.7313999999999998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3.3497594642709808E-2</v>
      </c>
      <c r="G860" s="2">
        <f t="shared" si="120"/>
        <v>6.7918233059524541E-3</v>
      </c>
      <c r="H860" s="2">
        <f t="shared" si="121"/>
        <v>4.9320474243421533</v>
      </c>
      <c r="I860" s="2">
        <f t="shared" si="122"/>
        <v>83.142413934580148</v>
      </c>
    </row>
    <row r="861" spans="1:9" ht="13.5" x14ac:dyDescent="0.25">
      <c r="A861" s="3">
        <f>TITRES_STAT!B864</f>
        <v>43256</v>
      </c>
      <c r="B861" s="6">
        <f>TITRES_STAT!D864</f>
        <v>7.8602999999999996</v>
      </c>
      <c r="C861" s="2">
        <f t="shared" si="117"/>
        <v>0.12889999999999979</v>
      </c>
      <c r="D861" s="2">
        <f t="shared" si="118"/>
        <v>0.12889999999999979</v>
      </c>
      <c r="E861" s="2">
        <f t="shared" si="119"/>
        <v>0</v>
      </c>
      <c r="F861" s="2">
        <f t="shared" ref="F861:G876" si="123">((F860*13)+D861)/14</f>
        <v>4.0312052168230521E-2</v>
      </c>
      <c r="G861" s="2">
        <f t="shared" si="123"/>
        <v>6.3066930698129926E-3</v>
      </c>
      <c r="H861" s="2">
        <f t="shared" si="121"/>
        <v>6.3919476851004999</v>
      </c>
      <c r="I861" s="2">
        <f t="shared" si="122"/>
        <v>86.471765729407963</v>
      </c>
    </row>
    <row r="862" spans="1:9" ht="13.5" x14ac:dyDescent="0.25">
      <c r="A862" s="3">
        <f>TITRES_STAT!B865</f>
        <v>43257</v>
      </c>
      <c r="B862" s="6">
        <f>TITRES_STAT!D865</f>
        <v>7.8537999999999997</v>
      </c>
      <c r="C862" s="2">
        <f t="shared" si="117"/>
        <v>-6.4999999999999503E-3</v>
      </c>
      <c r="D862" s="2">
        <f t="shared" si="118"/>
        <v>0</v>
      </c>
      <c r="E862" s="2">
        <f t="shared" si="119"/>
        <v>6.4999999999999503E-3</v>
      </c>
      <c r="F862" s="2">
        <f t="shared" si="123"/>
        <v>3.743261987049977E-2</v>
      </c>
      <c r="G862" s="2">
        <f t="shared" si="123"/>
        <v>6.3205007076834897E-3</v>
      </c>
      <c r="H862" s="2">
        <f t="shared" si="121"/>
        <v>5.922413682351932</v>
      </c>
      <c r="I862" s="2">
        <f t="shared" si="122"/>
        <v>85.55417162442329</v>
      </c>
    </row>
    <row r="863" spans="1:9" ht="13.5" x14ac:dyDescent="0.25">
      <c r="A863" s="3">
        <f>TITRES_STAT!B866</f>
        <v>43258</v>
      </c>
      <c r="B863" s="6">
        <f>TITRES_STAT!D866</f>
        <v>7.7957999999999998</v>
      </c>
      <c r="C863" s="2">
        <f t="shared" si="117"/>
        <v>-5.7999999999999829E-2</v>
      </c>
      <c r="D863" s="2">
        <f t="shared" si="118"/>
        <v>0</v>
      </c>
      <c r="E863" s="2">
        <f t="shared" si="119"/>
        <v>5.7999999999999829E-2</v>
      </c>
      <c r="F863" s="2">
        <f t="shared" si="123"/>
        <v>3.4758861308321218E-2</v>
      </c>
      <c r="G863" s="2">
        <f t="shared" si="123"/>
        <v>1.0011893514277516E-2</v>
      </c>
      <c r="H863" s="2">
        <f t="shared" si="121"/>
        <v>3.4717569916972404</v>
      </c>
      <c r="I863" s="2">
        <f t="shared" si="122"/>
        <v>77.637425247912375</v>
      </c>
    </row>
    <row r="864" spans="1:9" ht="13.5" x14ac:dyDescent="0.25">
      <c r="A864" s="3">
        <f>TITRES_STAT!B867</f>
        <v>43259</v>
      </c>
      <c r="B864" s="6">
        <f>TITRES_STAT!D867</f>
        <v>7.7957999999999998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3.2276085500583987E-2</v>
      </c>
      <c r="G864" s="2">
        <f t="shared" si="123"/>
        <v>9.2967582632576939E-3</v>
      </c>
      <c r="H864" s="2">
        <f t="shared" si="121"/>
        <v>3.4717569916972399</v>
      </c>
      <c r="I864" s="2">
        <f t="shared" si="122"/>
        <v>77.637425247912375</v>
      </c>
    </row>
    <row r="865" spans="1:9" ht="13.5" x14ac:dyDescent="0.25">
      <c r="A865" s="3">
        <f>TITRES_STAT!B868</f>
        <v>43262</v>
      </c>
      <c r="B865" s="6">
        <f>TITRES_STAT!D868</f>
        <v>7.7957999999999998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2.9970650821970844E-2</v>
      </c>
      <c r="G865" s="2">
        <f t="shared" si="123"/>
        <v>8.6327041015964289E-3</v>
      </c>
      <c r="H865" s="2">
        <f t="shared" si="121"/>
        <v>3.4717569916972399</v>
      </c>
      <c r="I865" s="2">
        <f t="shared" si="122"/>
        <v>77.637425247912375</v>
      </c>
    </row>
    <row r="866" spans="1:9" ht="13.5" x14ac:dyDescent="0.25">
      <c r="A866" s="3">
        <f>TITRES_STAT!B869</f>
        <v>43263</v>
      </c>
      <c r="B866" s="6">
        <f>TITRES_STAT!D869</f>
        <v>7.8602999999999996</v>
      </c>
      <c r="C866" s="2">
        <f t="shared" si="117"/>
        <v>6.449999999999978E-2</v>
      </c>
      <c r="D866" s="2">
        <f t="shared" si="118"/>
        <v>6.449999999999978E-2</v>
      </c>
      <c r="E866" s="2">
        <f t="shared" si="119"/>
        <v>0</v>
      </c>
      <c r="F866" s="2">
        <f t="shared" si="123"/>
        <v>3.2437032906115763E-2</v>
      </c>
      <c r="G866" s="2">
        <f t="shared" si="123"/>
        <v>8.016082380053826E-3</v>
      </c>
      <c r="H866" s="2">
        <f t="shared" si="121"/>
        <v>4.0464944555494897</v>
      </c>
      <c r="I866" s="2">
        <f t="shared" si="122"/>
        <v>80.184264367905371</v>
      </c>
    </row>
    <row r="867" spans="1:9" ht="13.5" x14ac:dyDescent="0.25">
      <c r="A867" s="3">
        <f>TITRES_STAT!B870</f>
        <v>43264</v>
      </c>
      <c r="B867" s="6">
        <f>TITRES_STAT!D870</f>
        <v>7.9375999999999998</v>
      </c>
      <c r="C867" s="2">
        <f t="shared" si="117"/>
        <v>7.7300000000000146E-2</v>
      </c>
      <c r="D867" s="2">
        <f t="shared" si="118"/>
        <v>7.7300000000000146E-2</v>
      </c>
      <c r="E867" s="2">
        <f t="shared" si="119"/>
        <v>0</v>
      </c>
      <c r="F867" s="2">
        <f t="shared" si="123"/>
        <v>3.5641530555678931E-2</v>
      </c>
      <c r="G867" s="2">
        <f t="shared" si="123"/>
        <v>7.4435050671928385E-3</v>
      </c>
      <c r="H867" s="2">
        <f t="shared" si="121"/>
        <v>4.7882724917819379</v>
      </c>
      <c r="I867" s="2">
        <f t="shared" si="122"/>
        <v>82.723688260706837</v>
      </c>
    </row>
    <row r="868" spans="1:9" ht="13.5" x14ac:dyDescent="0.25">
      <c r="A868" s="3">
        <f>TITRES_STAT!B871</f>
        <v>43265</v>
      </c>
      <c r="B868" s="6">
        <f>TITRES_STAT!D871</f>
        <v>7.9569000000000001</v>
      </c>
      <c r="C868" s="2">
        <f t="shared" si="117"/>
        <v>1.9300000000000317E-2</v>
      </c>
      <c r="D868" s="2">
        <f t="shared" si="118"/>
        <v>1.9300000000000317E-2</v>
      </c>
      <c r="E868" s="2">
        <f t="shared" si="119"/>
        <v>0</v>
      </c>
      <c r="F868" s="2">
        <f t="shared" si="123"/>
        <v>3.4474278373130461E-2</v>
      </c>
      <c r="G868" s="2">
        <f t="shared" si="123"/>
        <v>6.9118261338219217E-3</v>
      </c>
      <c r="H868" s="2">
        <f t="shared" si="121"/>
        <v>4.9877236067088067</v>
      </c>
      <c r="I868" s="2">
        <f t="shared" si="122"/>
        <v>83.29916232473434</v>
      </c>
    </row>
    <row r="869" spans="1:9" ht="13.5" x14ac:dyDescent="0.25">
      <c r="A869" s="3">
        <f>TITRES_STAT!B872</f>
        <v>43269</v>
      </c>
      <c r="B869" s="6">
        <f>TITRES_STAT!D872</f>
        <v>8.0535999999999994</v>
      </c>
      <c r="C869" s="2">
        <f t="shared" si="117"/>
        <v>9.6699999999999342E-2</v>
      </c>
      <c r="D869" s="2">
        <f t="shared" si="118"/>
        <v>9.6699999999999342E-2</v>
      </c>
      <c r="E869" s="2">
        <f t="shared" si="119"/>
        <v>0</v>
      </c>
      <c r="F869" s="2">
        <f t="shared" si="123"/>
        <v>3.8918972775049666E-2</v>
      </c>
      <c r="G869" s="2">
        <f t="shared" si="123"/>
        <v>6.4181242671203561E-3</v>
      </c>
      <c r="H869" s="2">
        <f t="shared" si="121"/>
        <v>6.0639169880877963</v>
      </c>
      <c r="I869" s="2">
        <f t="shared" si="122"/>
        <v>85.843548251114143</v>
      </c>
    </row>
    <row r="870" spans="1:9" ht="13.5" x14ac:dyDescent="0.25">
      <c r="A870" s="3">
        <f>TITRES_STAT!B873</f>
        <v>43270</v>
      </c>
      <c r="B870" s="6">
        <f>TITRES_STAT!D873</f>
        <v>7.9634</v>
      </c>
      <c r="C870" s="2">
        <f t="shared" si="117"/>
        <v>-9.0199999999999392E-2</v>
      </c>
      <c r="D870" s="2">
        <f t="shared" si="118"/>
        <v>0</v>
      </c>
      <c r="E870" s="2">
        <f t="shared" si="119"/>
        <v>9.0199999999999392E-2</v>
      </c>
      <c r="F870" s="2">
        <f t="shared" si="123"/>
        <v>3.6139046148260405E-2</v>
      </c>
      <c r="G870" s="2">
        <f t="shared" si="123"/>
        <v>1.2402543962326E-2</v>
      </c>
      <c r="H870" s="2">
        <f t="shared" si="121"/>
        <v>2.9138414068949454</v>
      </c>
      <c r="I870" s="2">
        <f t="shared" si="122"/>
        <v>74.449654545574646</v>
      </c>
    </row>
    <row r="871" spans="1:9" ht="13.5" x14ac:dyDescent="0.25">
      <c r="A871" s="3">
        <f>TITRES_STAT!B874</f>
        <v>43271</v>
      </c>
      <c r="B871" s="6">
        <f>TITRES_STAT!D874</f>
        <v>7.9246999999999996</v>
      </c>
      <c r="C871" s="2">
        <f t="shared" si="117"/>
        <v>-3.8700000000000401E-2</v>
      </c>
      <c r="D871" s="2">
        <f t="shared" si="118"/>
        <v>0</v>
      </c>
      <c r="E871" s="2">
        <f t="shared" si="119"/>
        <v>3.8700000000000401E-2</v>
      </c>
      <c r="F871" s="2">
        <f t="shared" si="123"/>
        <v>3.3557685709098943E-2</v>
      </c>
      <c r="G871" s="2">
        <f t="shared" si="123"/>
        <v>1.4280933679302743E-2</v>
      </c>
      <c r="H871" s="2">
        <f t="shared" si="121"/>
        <v>2.3498243506118834</v>
      </c>
      <c r="I871" s="2">
        <f t="shared" si="122"/>
        <v>70.147688495447866</v>
      </c>
    </row>
    <row r="872" spans="1:9" ht="13.5" x14ac:dyDescent="0.25">
      <c r="A872" s="3">
        <f>TITRES_STAT!B875</f>
        <v>43272</v>
      </c>
      <c r="B872" s="6">
        <f>TITRES_STAT!D875</f>
        <v>7.7313999999999998</v>
      </c>
      <c r="C872" s="2">
        <f t="shared" si="117"/>
        <v>-0.19329999999999981</v>
      </c>
      <c r="D872" s="2">
        <f t="shared" si="118"/>
        <v>0</v>
      </c>
      <c r="E872" s="2">
        <f t="shared" si="119"/>
        <v>0.19329999999999981</v>
      </c>
      <c r="F872" s="2">
        <f t="shared" si="123"/>
        <v>3.1160708158449017E-2</v>
      </c>
      <c r="G872" s="2">
        <f t="shared" si="123"/>
        <v>2.7068009845066823E-2</v>
      </c>
      <c r="H872" s="2">
        <f t="shared" si="121"/>
        <v>1.1512005624649975</v>
      </c>
      <c r="I872" s="2">
        <f t="shared" si="122"/>
        <v>53.514329744590185</v>
      </c>
    </row>
    <row r="873" spans="1:9" ht="13.5" x14ac:dyDescent="0.25">
      <c r="A873" s="3">
        <f>TITRES_STAT!B876</f>
        <v>43273</v>
      </c>
      <c r="B873" s="6">
        <f>TITRES_STAT!D876</f>
        <v>7.6669999999999998</v>
      </c>
      <c r="C873" s="2">
        <f t="shared" si="117"/>
        <v>-6.4400000000000013E-2</v>
      </c>
      <c r="D873" s="2">
        <f t="shared" si="118"/>
        <v>0</v>
      </c>
      <c r="E873" s="2">
        <f t="shared" si="119"/>
        <v>6.4400000000000013E-2</v>
      </c>
      <c r="F873" s="2">
        <f t="shared" si="123"/>
        <v>2.8934943289988375E-2</v>
      </c>
      <c r="G873" s="2">
        <f t="shared" si="123"/>
        <v>2.9734580570419195E-2</v>
      </c>
      <c r="H873" s="2">
        <f t="shared" si="121"/>
        <v>0.9731074975637517</v>
      </c>
      <c r="I873" s="2">
        <f t="shared" si="122"/>
        <v>49.318524143528592</v>
      </c>
    </row>
    <row r="874" spans="1:9" ht="13.5" x14ac:dyDescent="0.25">
      <c r="A874" s="3">
        <f>TITRES_STAT!B877</f>
        <v>43276</v>
      </c>
      <c r="B874" s="6">
        <f>TITRES_STAT!D877</f>
        <v>7.6669999999999998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2.6868161626417777E-2</v>
      </c>
      <c r="G874" s="2">
        <f t="shared" si="123"/>
        <v>2.7610681958246397E-2</v>
      </c>
      <c r="H874" s="2">
        <f t="shared" si="121"/>
        <v>0.97310749756375159</v>
      </c>
      <c r="I874" s="2">
        <f t="shared" si="122"/>
        <v>49.318524143528592</v>
      </c>
    </row>
    <row r="875" spans="1:9" ht="13.5" x14ac:dyDescent="0.25">
      <c r="A875" s="3">
        <f>TITRES_STAT!B878</f>
        <v>43277</v>
      </c>
      <c r="B875" s="6">
        <f>TITRES_STAT!D878</f>
        <v>7.6992000000000003</v>
      </c>
      <c r="C875" s="2">
        <f t="shared" si="117"/>
        <v>3.220000000000045E-2</v>
      </c>
      <c r="D875" s="2">
        <f t="shared" si="118"/>
        <v>3.220000000000045E-2</v>
      </c>
      <c r="E875" s="2">
        <f t="shared" si="119"/>
        <v>0</v>
      </c>
      <c r="F875" s="2">
        <f t="shared" si="123"/>
        <v>2.7249007224530827E-2</v>
      </c>
      <c r="G875" s="2">
        <f t="shared" si="123"/>
        <v>2.5638490389800227E-2</v>
      </c>
      <c r="H875" s="2">
        <f t="shared" si="121"/>
        <v>1.062816367510129</v>
      </c>
      <c r="I875" s="2">
        <f t="shared" si="122"/>
        <v>51.522587480386093</v>
      </c>
    </row>
    <row r="876" spans="1:9" ht="13.5" x14ac:dyDescent="0.25">
      <c r="A876" s="3">
        <f>TITRES_STAT!B879</f>
        <v>43278</v>
      </c>
      <c r="B876" s="6">
        <f>TITRES_STAT!D879</f>
        <v>7.6992000000000003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2.5302649565635767E-2</v>
      </c>
      <c r="G876" s="2">
        <f t="shared" si="123"/>
        <v>2.3807169647671638E-2</v>
      </c>
      <c r="H876" s="2">
        <f t="shared" si="121"/>
        <v>1.062816367510129</v>
      </c>
      <c r="I876" s="2">
        <f t="shared" si="122"/>
        <v>51.522587480386093</v>
      </c>
    </row>
    <row r="877" spans="1:9" ht="13.5" x14ac:dyDescent="0.25">
      <c r="A877" s="3">
        <f>TITRES_STAT!B880</f>
        <v>43279</v>
      </c>
      <c r="B877" s="6">
        <f>TITRES_STAT!D880</f>
        <v>7.7313999999999998</v>
      </c>
      <c r="C877" s="2">
        <f t="shared" si="117"/>
        <v>3.2199999999999562E-2</v>
      </c>
      <c r="D877" s="2">
        <f t="shared" si="118"/>
        <v>3.2199999999999562E-2</v>
      </c>
      <c r="E877" s="2">
        <f t="shared" si="119"/>
        <v>0</v>
      </c>
      <c r="F877" s="2">
        <f t="shared" ref="F877:G892" si="124">((F876*13)+D877)/14</f>
        <v>2.579531745380461E-2</v>
      </c>
      <c r="G877" s="2">
        <f t="shared" si="124"/>
        <v>2.2106657529980808E-2</v>
      </c>
      <c r="H877" s="2">
        <f t="shared" si="121"/>
        <v>1.1668574237792975</v>
      </c>
      <c r="I877" s="2">
        <f t="shared" si="122"/>
        <v>53.850216953551907</v>
      </c>
    </row>
    <row r="878" spans="1:9" ht="13.5" x14ac:dyDescent="0.25">
      <c r="A878" s="3">
        <f>TITRES_STAT!B881</f>
        <v>43280</v>
      </c>
      <c r="B878" s="6">
        <f>TITRES_STAT!D881</f>
        <v>7.9569000000000001</v>
      </c>
      <c r="C878" s="2">
        <f t="shared" si="117"/>
        <v>0.22550000000000026</v>
      </c>
      <c r="D878" s="2">
        <f t="shared" si="118"/>
        <v>0.22550000000000026</v>
      </c>
      <c r="E878" s="2">
        <f t="shared" si="119"/>
        <v>0</v>
      </c>
      <c r="F878" s="2">
        <f t="shared" si="124"/>
        <v>4.0059937635675724E-2</v>
      </c>
      <c r="G878" s="2">
        <f t="shared" si="124"/>
        <v>2.0527610563553605E-2</v>
      </c>
      <c r="H878" s="2">
        <f t="shared" si="121"/>
        <v>1.9515148882842412</v>
      </c>
      <c r="I878" s="2">
        <f t="shared" si="122"/>
        <v>66.119093487571234</v>
      </c>
    </row>
    <row r="879" spans="1:9" ht="13.5" x14ac:dyDescent="0.25">
      <c r="A879" s="3">
        <f>TITRES_STAT!B882</f>
        <v>43283</v>
      </c>
      <c r="B879" s="6">
        <f>TITRES_STAT!D882</f>
        <v>7.9569000000000001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3.7198513518841743E-2</v>
      </c>
      <c r="G879" s="2">
        <f t="shared" si="124"/>
        <v>1.9061352666156918E-2</v>
      </c>
      <c r="H879" s="2">
        <f t="shared" si="121"/>
        <v>1.9515148882842412</v>
      </c>
      <c r="I879" s="2">
        <f t="shared" si="122"/>
        <v>66.119093487571234</v>
      </c>
    </row>
    <row r="880" spans="1:9" ht="13.5" x14ac:dyDescent="0.25">
      <c r="A880" s="3">
        <f>TITRES_STAT!B883</f>
        <v>43284</v>
      </c>
      <c r="B880" s="6">
        <f>TITRES_STAT!D883</f>
        <v>7.9569000000000001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3.454147683892448E-2</v>
      </c>
      <c r="G880" s="2">
        <f t="shared" si="124"/>
        <v>1.7699827475717137E-2</v>
      </c>
      <c r="H880" s="2">
        <f t="shared" si="121"/>
        <v>1.9515148882842417</v>
      </c>
      <c r="I880" s="2">
        <f t="shared" si="122"/>
        <v>66.119093487571234</v>
      </c>
    </row>
    <row r="881" spans="1:9" ht="13.5" x14ac:dyDescent="0.25">
      <c r="A881" s="3">
        <f>TITRES_STAT!B884</f>
        <v>43285</v>
      </c>
      <c r="B881" s="6">
        <f>TITRES_STAT!D884</f>
        <v>7.944</v>
      </c>
      <c r="C881" s="2">
        <f t="shared" si="117"/>
        <v>-1.2900000000000134E-2</v>
      </c>
      <c r="D881" s="2">
        <f t="shared" si="118"/>
        <v>0</v>
      </c>
      <c r="E881" s="2">
        <f t="shared" si="119"/>
        <v>1.2900000000000134E-2</v>
      </c>
      <c r="F881" s="2">
        <f t="shared" si="124"/>
        <v>3.2074228493287019E-2</v>
      </c>
      <c r="G881" s="2">
        <f t="shared" si="124"/>
        <v>1.7356982656023066E-2</v>
      </c>
      <c r="H881" s="2">
        <f t="shared" si="121"/>
        <v>1.8479149935750443</v>
      </c>
      <c r="I881" s="2">
        <f t="shared" si="122"/>
        <v>64.886592392819978</v>
      </c>
    </row>
    <row r="882" spans="1:9" ht="13.5" x14ac:dyDescent="0.25">
      <c r="A882" s="3">
        <f>TITRES_STAT!B885</f>
        <v>43286</v>
      </c>
      <c r="B882" s="6">
        <f>TITRES_STAT!D885</f>
        <v>7.9246999999999996</v>
      </c>
      <c r="C882" s="2">
        <f t="shared" si="117"/>
        <v>-1.9300000000000317E-2</v>
      </c>
      <c r="D882" s="2">
        <f t="shared" si="118"/>
        <v>0</v>
      </c>
      <c r="E882" s="2">
        <f t="shared" si="119"/>
        <v>1.9300000000000317E-2</v>
      </c>
      <c r="F882" s="2">
        <f t="shared" si="124"/>
        <v>2.9783212172337946E-2</v>
      </c>
      <c r="G882" s="2">
        <f t="shared" si="124"/>
        <v>1.74957696091643E-2</v>
      </c>
      <c r="H882" s="2">
        <f t="shared" si="121"/>
        <v>1.7023093489261238</v>
      </c>
      <c r="I882" s="2">
        <f t="shared" si="122"/>
        <v>62.994614202944902</v>
      </c>
    </row>
    <row r="883" spans="1:9" ht="13.5" x14ac:dyDescent="0.25">
      <c r="A883" s="3">
        <f>TITRES_STAT!B886</f>
        <v>43287</v>
      </c>
      <c r="B883" s="6">
        <f>TITRES_STAT!D886</f>
        <v>7.8602999999999996</v>
      </c>
      <c r="C883" s="2">
        <f t="shared" si="117"/>
        <v>-6.4400000000000013E-2</v>
      </c>
      <c r="D883" s="2">
        <f t="shared" si="118"/>
        <v>0</v>
      </c>
      <c r="E883" s="2">
        <f t="shared" si="119"/>
        <v>6.4400000000000013E-2</v>
      </c>
      <c r="F883" s="2">
        <f t="shared" si="124"/>
        <v>2.7655839874313807E-2</v>
      </c>
      <c r="G883" s="2">
        <f t="shared" si="124"/>
        <v>2.0846071779938278E-2</v>
      </c>
      <c r="H883" s="2">
        <f t="shared" si="121"/>
        <v>1.3266691281821774</v>
      </c>
      <c r="I883" s="2">
        <f t="shared" si="122"/>
        <v>57.020102777514474</v>
      </c>
    </row>
    <row r="884" spans="1:9" ht="13.5" x14ac:dyDescent="0.25">
      <c r="A884" s="3">
        <f>TITRES_STAT!B887</f>
        <v>43290</v>
      </c>
      <c r="B884" s="6">
        <f>TITRES_STAT!D887</f>
        <v>7.7313999999999998</v>
      </c>
      <c r="C884" s="2">
        <f t="shared" si="117"/>
        <v>-0.12889999999999979</v>
      </c>
      <c r="D884" s="2">
        <f t="shared" si="118"/>
        <v>0</v>
      </c>
      <c r="E884" s="2">
        <f t="shared" si="119"/>
        <v>0.12889999999999979</v>
      </c>
      <c r="F884" s="2">
        <f t="shared" si="124"/>
        <v>2.568042274043425E-2</v>
      </c>
      <c r="G884" s="2">
        <f t="shared" si="124"/>
        <v>2.8564209509942672E-2</v>
      </c>
      <c r="H884" s="2">
        <f t="shared" si="121"/>
        <v>0.89904195428532241</v>
      </c>
      <c r="I884" s="2">
        <f t="shared" si="122"/>
        <v>47.341869001712709</v>
      </c>
    </row>
    <row r="885" spans="1:9" ht="13.5" x14ac:dyDescent="0.25">
      <c r="A885" s="3">
        <f>TITRES_STAT!B888</f>
        <v>43291</v>
      </c>
      <c r="B885" s="6">
        <f>TITRES_STAT!D888</f>
        <v>7.7313999999999998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2.3846106830403231E-2</v>
      </c>
      <c r="G885" s="2">
        <f t="shared" si="124"/>
        <v>2.6523908830661053E-2</v>
      </c>
      <c r="H885" s="2">
        <f t="shared" si="121"/>
        <v>0.8990419542853223</v>
      </c>
      <c r="I885" s="2">
        <f t="shared" si="122"/>
        <v>47.341869001712709</v>
      </c>
    </row>
    <row r="886" spans="1:9" ht="13.5" x14ac:dyDescent="0.25">
      <c r="A886" s="3">
        <f>TITRES_STAT!B889</f>
        <v>43292</v>
      </c>
      <c r="B886" s="6">
        <f>TITRES_STAT!D889</f>
        <v>7.8537999999999997</v>
      </c>
      <c r="C886" s="2">
        <f t="shared" si="117"/>
        <v>0.12239999999999984</v>
      </c>
      <c r="D886" s="2">
        <f t="shared" si="118"/>
        <v>0.12239999999999984</v>
      </c>
      <c r="E886" s="2">
        <f t="shared" si="119"/>
        <v>0</v>
      </c>
      <c r="F886" s="2">
        <f t="shared" si="124"/>
        <v>3.0885670628231561E-2</v>
      </c>
      <c r="G886" s="2">
        <f t="shared" si="124"/>
        <v>2.462934391418526E-2</v>
      </c>
      <c r="H886" s="2">
        <f t="shared" si="121"/>
        <v>1.2540192193444086</v>
      </c>
      <c r="I886" s="2">
        <f t="shared" si="122"/>
        <v>55.634805976017617</v>
      </c>
    </row>
    <row r="887" spans="1:9" ht="13.5" x14ac:dyDescent="0.25">
      <c r="A887" s="3">
        <f>TITRES_STAT!B890</f>
        <v>43293</v>
      </c>
      <c r="B887" s="6">
        <f>TITRES_STAT!D890</f>
        <v>7.9246999999999996</v>
      </c>
      <c r="C887" s="2">
        <f t="shared" si="117"/>
        <v>7.0899999999999963E-2</v>
      </c>
      <c r="D887" s="2">
        <f t="shared" si="118"/>
        <v>7.0899999999999963E-2</v>
      </c>
      <c r="E887" s="2">
        <f t="shared" si="119"/>
        <v>0</v>
      </c>
      <c r="F887" s="2">
        <f t="shared" si="124"/>
        <v>3.3743837011929304E-2</v>
      </c>
      <c r="G887" s="2">
        <f t="shared" si="124"/>
        <v>2.2870105063172028E-2</v>
      </c>
      <c r="H887" s="2">
        <f t="shared" si="121"/>
        <v>1.4754561432368476</v>
      </c>
      <c r="I887" s="2">
        <f t="shared" si="122"/>
        <v>59.603404700500015</v>
      </c>
    </row>
    <row r="888" spans="1:9" ht="13.5" x14ac:dyDescent="0.25">
      <c r="A888" s="3">
        <f>TITRES_STAT!B891</f>
        <v>43294</v>
      </c>
      <c r="B888" s="6">
        <f>TITRES_STAT!D891</f>
        <v>7.9246999999999996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3.1333562939648639E-2</v>
      </c>
      <c r="G888" s="2">
        <f t="shared" si="124"/>
        <v>2.123652613008831E-2</v>
      </c>
      <c r="H888" s="2">
        <f t="shared" si="121"/>
        <v>1.4754561432368478</v>
      </c>
      <c r="I888" s="2">
        <f t="shared" si="122"/>
        <v>59.603404700500015</v>
      </c>
    </row>
    <row r="889" spans="1:9" ht="13.5" x14ac:dyDescent="0.25">
      <c r="A889" s="3">
        <f>TITRES_STAT!B892</f>
        <v>43297</v>
      </c>
      <c r="B889" s="6">
        <f>TITRES_STAT!D892</f>
        <v>7.9504999999999999</v>
      </c>
      <c r="C889" s="2">
        <f t="shared" si="117"/>
        <v>2.5800000000000267E-2</v>
      </c>
      <c r="D889" s="2">
        <f t="shared" si="118"/>
        <v>2.5800000000000267E-2</v>
      </c>
      <c r="E889" s="2">
        <f t="shared" si="119"/>
        <v>0</v>
      </c>
      <c r="F889" s="2">
        <f t="shared" si="124"/>
        <v>3.0938308443959471E-2</v>
      </c>
      <c r="G889" s="2">
        <f t="shared" si="124"/>
        <v>1.9719631406510573E-2</v>
      </c>
      <c r="H889" s="2">
        <f t="shared" si="121"/>
        <v>1.5689090635712883</v>
      </c>
      <c r="I889" s="2">
        <f t="shared" si="122"/>
        <v>61.072970071980535</v>
      </c>
    </row>
    <row r="890" spans="1:9" ht="13.5" x14ac:dyDescent="0.25">
      <c r="A890" s="3">
        <f>TITRES_STAT!B893</f>
        <v>43298</v>
      </c>
      <c r="B890" s="6">
        <f>TITRES_STAT!D893</f>
        <v>7.8925000000000001</v>
      </c>
      <c r="C890" s="2">
        <f t="shared" si="117"/>
        <v>-5.7999999999999829E-2</v>
      </c>
      <c r="D890" s="2">
        <f t="shared" si="118"/>
        <v>0</v>
      </c>
      <c r="E890" s="2">
        <f t="shared" si="119"/>
        <v>5.7999999999999829E-2</v>
      </c>
      <c r="F890" s="2">
        <f t="shared" si="124"/>
        <v>2.8728429269390936E-2</v>
      </c>
      <c r="G890" s="2">
        <f t="shared" si="124"/>
        <v>2.2453943448902662E-2</v>
      </c>
      <c r="H890" s="2">
        <f t="shared" si="121"/>
        <v>1.2794380343375682</v>
      </c>
      <c r="I890" s="2">
        <f t="shared" si="122"/>
        <v>56.129537853806504</v>
      </c>
    </row>
    <row r="891" spans="1:9" ht="13.5" x14ac:dyDescent="0.25">
      <c r="A891" s="3">
        <f>TITRES_STAT!B894</f>
        <v>43299</v>
      </c>
      <c r="B891" s="6">
        <f>TITRES_STAT!D894</f>
        <v>7.9569000000000001</v>
      </c>
      <c r="C891" s="2">
        <f t="shared" si="117"/>
        <v>6.4400000000000013E-2</v>
      </c>
      <c r="D891" s="2">
        <f t="shared" si="118"/>
        <v>6.4400000000000013E-2</v>
      </c>
      <c r="E891" s="2">
        <f t="shared" si="119"/>
        <v>0</v>
      </c>
      <c r="F891" s="2">
        <f t="shared" si="124"/>
        <v>3.1276398607291582E-2</v>
      </c>
      <c r="G891" s="2">
        <f t="shared" si="124"/>
        <v>2.0850090345409612E-2</v>
      </c>
      <c r="H891" s="2">
        <f t="shared" si="121"/>
        <v>1.5000605795541524</v>
      </c>
      <c r="I891" s="2">
        <f t="shared" si="122"/>
        <v>60.000969249379764</v>
      </c>
    </row>
    <row r="892" spans="1:9" ht="13.5" x14ac:dyDescent="0.25">
      <c r="A892" s="3">
        <f>TITRES_STAT!B895</f>
        <v>43300</v>
      </c>
      <c r="B892" s="6">
        <f>TITRES_STAT!D895</f>
        <v>7.9504999999999999</v>
      </c>
      <c r="C892" s="2">
        <f t="shared" si="117"/>
        <v>-6.4000000000001833E-3</v>
      </c>
      <c r="D892" s="2">
        <f t="shared" si="118"/>
        <v>0</v>
      </c>
      <c r="E892" s="2">
        <f t="shared" si="119"/>
        <v>6.4000000000001833E-3</v>
      </c>
      <c r="F892" s="2">
        <f t="shared" si="124"/>
        <v>2.9042370135342183E-2</v>
      </c>
      <c r="G892" s="2">
        <f t="shared" si="124"/>
        <v>1.9817941035023223E-2</v>
      </c>
      <c r="H892" s="2">
        <f t="shared" si="121"/>
        <v>1.4654584996502464</v>
      </c>
      <c r="I892" s="2">
        <f t="shared" si="122"/>
        <v>59.439593076019676</v>
      </c>
    </row>
    <row r="893" spans="1:9" ht="13.5" x14ac:dyDescent="0.25">
      <c r="A893" s="3">
        <f>TITRES_STAT!B896</f>
        <v>43301</v>
      </c>
      <c r="B893" s="6">
        <f>TITRES_STAT!D896</f>
        <v>7.9504999999999999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2.6967915125674886E-2</v>
      </c>
      <c r="G893" s="2">
        <f t="shared" si="125"/>
        <v>1.8402373818235847E-2</v>
      </c>
      <c r="H893" s="2">
        <f t="shared" si="121"/>
        <v>1.4654584996502467</v>
      </c>
      <c r="I893" s="2">
        <f t="shared" si="122"/>
        <v>59.439593076019676</v>
      </c>
    </row>
    <row r="894" spans="1:9" ht="13.5" x14ac:dyDescent="0.25">
      <c r="A894" s="3">
        <f>TITRES_STAT!B897</f>
        <v>43304</v>
      </c>
      <c r="B894" s="6">
        <f>TITRES_STAT!D897</f>
        <v>7.9246999999999996</v>
      </c>
      <c r="C894" s="2">
        <f t="shared" si="117"/>
        <v>-2.5800000000000267E-2</v>
      </c>
      <c r="D894" s="2">
        <f t="shared" si="118"/>
        <v>0</v>
      </c>
      <c r="E894" s="2">
        <f t="shared" si="119"/>
        <v>2.5800000000000267E-2</v>
      </c>
      <c r="F894" s="2">
        <f t="shared" si="125"/>
        <v>2.5041635473840966E-2</v>
      </c>
      <c r="G894" s="2">
        <f t="shared" si="125"/>
        <v>1.8930775688361878E-2</v>
      </c>
      <c r="H894" s="2">
        <f t="shared" si="121"/>
        <v>1.3228002848946057</v>
      </c>
      <c r="I894" s="2">
        <f t="shared" si="122"/>
        <v>56.948515698784071</v>
      </c>
    </row>
    <row r="895" spans="1:9" ht="13.5" x14ac:dyDescent="0.25">
      <c r="A895" s="3">
        <f>TITRES_STAT!B898</f>
        <v>43305</v>
      </c>
      <c r="B895" s="6">
        <f>TITRES_STAT!D898</f>
        <v>8.1615000000000002</v>
      </c>
      <c r="C895" s="2">
        <f t="shared" si="117"/>
        <v>0.23680000000000057</v>
      </c>
      <c r="D895" s="2">
        <f t="shared" si="118"/>
        <v>0.23680000000000057</v>
      </c>
      <c r="E895" s="2">
        <f t="shared" si="119"/>
        <v>0</v>
      </c>
      <c r="F895" s="2">
        <f t="shared" si="125"/>
        <v>4.0167232939995225E-2</v>
      </c>
      <c r="G895" s="2">
        <f t="shared" si="125"/>
        <v>1.7578577424907458E-2</v>
      </c>
      <c r="H895" s="2">
        <f t="shared" si="121"/>
        <v>2.2850104402123819</v>
      </c>
      <c r="I895" s="2">
        <f t="shared" si="122"/>
        <v>69.558696442518823</v>
      </c>
    </row>
    <row r="896" spans="1:9" ht="13.5" x14ac:dyDescent="0.25">
      <c r="A896" s="3">
        <f>TITRES_STAT!B899</f>
        <v>43307</v>
      </c>
      <c r="B896" s="6">
        <f>TITRES_STAT!D899</f>
        <v>8.1615000000000002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3.7298144872852712E-2</v>
      </c>
      <c r="G896" s="2">
        <f t="shared" si="125"/>
        <v>1.6322964751699785E-2</v>
      </c>
      <c r="H896" s="2">
        <f t="shared" si="121"/>
        <v>2.2850104402123814</v>
      </c>
      <c r="I896" s="2">
        <f t="shared" si="122"/>
        <v>69.558696442518823</v>
      </c>
    </row>
    <row r="897" spans="1:9" ht="13.5" x14ac:dyDescent="0.25">
      <c r="A897" s="3">
        <f>TITRES_STAT!B900</f>
        <v>43308</v>
      </c>
      <c r="B897" s="6">
        <f>TITRES_STAT!D900</f>
        <v>8.1138999999999992</v>
      </c>
      <c r="C897" s="2">
        <f t="shared" si="117"/>
        <v>-4.7600000000000975E-2</v>
      </c>
      <c r="D897" s="2">
        <f t="shared" si="118"/>
        <v>0</v>
      </c>
      <c r="E897" s="2">
        <f t="shared" si="119"/>
        <v>4.7600000000000975E-2</v>
      </c>
      <c r="F897" s="2">
        <f t="shared" si="125"/>
        <v>3.4633991667648946E-2</v>
      </c>
      <c r="G897" s="2">
        <f t="shared" si="125"/>
        <v>1.8557038698007011E-2</v>
      </c>
      <c r="H897" s="2">
        <f t="shared" si="121"/>
        <v>1.866353367650657</v>
      </c>
      <c r="I897" s="2">
        <f t="shared" si="122"/>
        <v>65.112466198833403</v>
      </c>
    </row>
    <row r="898" spans="1:9" ht="13.5" x14ac:dyDescent="0.25">
      <c r="A898" s="3">
        <f>TITRES_STAT!B901</f>
        <v>43311</v>
      </c>
      <c r="B898" s="6">
        <f>TITRES_STAT!D901</f>
        <v>7.9574999999999996</v>
      </c>
      <c r="C898" s="2">
        <f t="shared" si="117"/>
        <v>-0.15639999999999965</v>
      </c>
      <c r="D898" s="2">
        <f t="shared" si="118"/>
        <v>0</v>
      </c>
      <c r="E898" s="2">
        <f t="shared" si="119"/>
        <v>0.15639999999999965</v>
      </c>
      <c r="F898" s="2">
        <f t="shared" si="125"/>
        <v>3.2160135119959736E-2</v>
      </c>
      <c r="G898" s="2">
        <f t="shared" si="125"/>
        <v>2.84029645052922E-2</v>
      </c>
      <c r="H898" s="2">
        <f t="shared" si="121"/>
        <v>1.1322809319417162</v>
      </c>
      <c r="I898" s="2">
        <f t="shared" si="122"/>
        <v>53.101864532954799</v>
      </c>
    </row>
    <row r="899" spans="1:9" ht="13.5" x14ac:dyDescent="0.25">
      <c r="A899" s="3">
        <f>TITRES_STAT!B902</f>
        <v>43312</v>
      </c>
      <c r="B899" s="6">
        <f>TITRES_STAT!D902</f>
        <v>8.0799000000000003</v>
      </c>
      <c r="C899" s="2">
        <f t="shared" ref="C899:C962" si="126">B899-B898</f>
        <v>0.12240000000000073</v>
      </c>
      <c r="D899" s="2">
        <f t="shared" ref="D899:D962" si="127">IF(C899&gt;0,C899,0)</f>
        <v>0.12240000000000073</v>
      </c>
      <c r="E899" s="2">
        <f t="shared" ref="E899:E962" si="128">IF(C899&lt;0,-C899,0)</f>
        <v>0</v>
      </c>
      <c r="F899" s="2">
        <f t="shared" si="125"/>
        <v>3.8605839754248375E-2</v>
      </c>
      <c r="G899" s="2">
        <f t="shared" si="125"/>
        <v>2.6374181326342758E-2</v>
      </c>
      <c r="H899" s="2">
        <f t="shared" si="121"/>
        <v>1.4637739566796915</v>
      </c>
      <c r="I899" s="2">
        <f t="shared" si="122"/>
        <v>59.411860926249446</v>
      </c>
    </row>
    <row r="900" spans="1:9" ht="13.5" x14ac:dyDescent="0.25">
      <c r="A900" s="3">
        <f>TITRES_STAT!B903</f>
        <v>43313</v>
      </c>
      <c r="B900" s="6">
        <f>TITRES_STAT!D903</f>
        <v>8.0254999999999992</v>
      </c>
      <c r="C900" s="2">
        <f t="shared" si="126"/>
        <v>-5.4400000000001114E-2</v>
      </c>
      <c r="D900" s="2">
        <f t="shared" si="127"/>
        <v>0</v>
      </c>
      <c r="E900" s="2">
        <f t="shared" si="128"/>
        <v>5.4400000000001114E-2</v>
      </c>
      <c r="F900" s="2">
        <f t="shared" si="125"/>
        <v>3.5848279771802063E-2</v>
      </c>
      <c r="G900" s="2">
        <f t="shared" si="125"/>
        <v>2.8376025517318354E-2</v>
      </c>
      <c r="H900" s="2">
        <f t="shared" si="121"/>
        <v>1.2633298398298687</v>
      </c>
      <c r="I900" s="2">
        <f t="shared" si="122"/>
        <v>55.817310300863234</v>
      </c>
    </row>
    <row r="901" spans="1:9" ht="13.5" x14ac:dyDescent="0.25">
      <c r="A901" s="3">
        <f>TITRES_STAT!B904</f>
        <v>43314</v>
      </c>
      <c r="B901" s="6">
        <f>TITRES_STAT!D904</f>
        <v>8.0867000000000004</v>
      </c>
      <c r="C901" s="2">
        <f t="shared" si="126"/>
        <v>6.1200000000001253E-2</v>
      </c>
      <c r="D901" s="2">
        <f t="shared" si="127"/>
        <v>6.1200000000001253E-2</v>
      </c>
      <c r="E901" s="2">
        <f t="shared" si="128"/>
        <v>0</v>
      </c>
      <c r="F901" s="2">
        <f t="shared" si="125"/>
        <v>3.7659116930959149E-2</v>
      </c>
      <c r="G901" s="2">
        <f t="shared" si="125"/>
        <v>2.6349166551795613E-2</v>
      </c>
      <c r="H901" s="2">
        <f t="shared" si="121"/>
        <v>1.4292337048661905</v>
      </c>
      <c r="I901" s="2">
        <f t="shared" si="122"/>
        <v>58.834755256490105</v>
      </c>
    </row>
    <row r="902" spans="1:9" ht="13.5" x14ac:dyDescent="0.25">
      <c r="A902" s="3">
        <f>TITRES_STAT!B905</f>
        <v>43315</v>
      </c>
      <c r="B902" s="6">
        <f>TITRES_STAT!D905</f>
        <v>8.0935000000000006</v>
      </c>
      <c r="C902" s="2">
        <f t="shared" si="126"/>
        <v>6.8000000000001393E-3</v>
      </c>
      <c r="D902" s="2">
        <f t="shared" si="127"/>
        <v>6.8000000000001393E-3</v>
      </c>
      <c r="E902" s="2">
        <f t="shared" si="128"/>
        <v>0</v>
      </c>
      <c r="F902" s="2">
        <f t="shared" si="125"/>
        <v>3.5454894293033508E-2</v>
      </c>
      <c r="G902" s="2">
        <f t="shared" si="125"/>
        <v>2.4467083226667356E-2</v>
      </c>
      <c r="H902" s="2">
        <f t="shared" si="121"/>
        <v>1.4490854494004513</v>
      </c>
      <c r="I902" s="2">
        <f t="shared" si="122"/>
        <v>59.168431618226911</v>
      </c>
    </row>
    <row r="903" spans="1:9" ht="13.5" x14ac:dyDescent="0.25">
      <c r="A903" s="3">
        <f>TITRES_STAT!B906</f>
        <v>43318</v>
      </c>
      <c r="B903" s="6">
        <f>TITRES_STAT!D906</f>
        <v>8.0731000000000002</v>
      </c>
      <c r="C903" s="2">
        <f t="shared" si="126"/>
        <v>-2.0400000000000418E-2</v>
      </c>
      <c r="D903" s="2">
        <f t="shared" si="127"/>
        <v>0</v>
      </c>
      <c r="E903" s="2">
        <f t="shared" si="128"/>
        <v>2.0400000000000418E-2</v>
      </c>
      <c r="F903" s="2">
        <f t="shared" si="125"/>
        <v>3.2922401843531117E-2</v>
      </c>
      <c r="G903" s="2">
        <f t="shared" si="125"/>
        <v>2.4176577281905431E-2</v>
      </c>
      <c r="H903" s="2">
        <f t="shared" si="121"/>
        <v>1.3617478379857912</v>
      </c>
      <c r="I903" s="2">
        <f t="shared" si="122"/>
        <v>57.65847717032964</v>
      </c>
    </row>
    <row r="904" spans="1:9" ht="13.5" x14ac:dyDescent="0.25">
      <c r="A904" s="3">
        <f>TITRES_STAT!B907</f>
        <v>43319</v>
      </c>
      <c r="B904" s="6">
        <f>TITRES_STAT!D907</f>
        <v>8.0187000000000008</v>
      </c>
      <c r="C904" s="2">
        <f t="shared" si="126"/>
        <v>-5.4399999999999338E-2</v>
      </c>
      <c r="D904" s="2">
        <f t="shared" si="127"/>
        <v>0</v>
      </c>
      <c r="E904" s="2">
        <f t="shared" si="128"/>
        <v>5.4399999999999338E-2</v>
      </c>
      <c r="F904" s="2">
        <f t="shared" si="125"/>
        <v>3.057080171185032E-2</v>
      </c>
      <c r="G904" s="2">
        <f t="shared" si="125"/>
        <v>2.6335393190340707E-2</v>
      </c>
      <c r="H904" s="2">
        <f t="shared" si="121"/>
        <v>1.1608257181086279</v>
      </c>
      <c r="I904" s="2">
        <f t="shared" si="122"/>
        <v>53.721394945479418</v>
      </c>
    </row>
    <row r="905" spans="1:9" ht="13.5" x14ac:dyDescent="0.25">
      <c r="A905" s="3">
        <f>TITRES_STAT!B908</f>
        <v>43320</v>
      </c>
      <c r="B905" s="6">
        <f>TITRES_STAT!D908</f>
        <v>8.0119000000000007</v>
      </c>
      <c r="C905" s="2">
        <f t="shared" si="126"/>
        <v>-6.8000000000001393E-3</v>
      </c>
      <c r="D905" s="2">
        <f t="shared" si="127"/>
        <v>0</v>
      </c>
      <c r="E905" s="2">
        <f t="shared" si="128"/>
        <v>6.8000000000001393E-3</v>
      </c>
      <c r="F905" s="2">
        <f t="shared" si="125"/>
        <v>2.8387173018146725E-2</v>
      </c>
      <c r="G905" s="2">
        <f t="shared" si="125"/>
        <v>2.4940007962459237E-2</v>
      </c>
      <c r="H905" s="2">
        <f t="shared" si="121"/>
        <v>1.1382182820821993</v>
      </c>
      <c r="I905" s="2">
        <f t="shared" si="122"/>
        <v>53.232090082673935</v>
      </c>
    </row>
    <row r="906" spans="1:9" ht="13.5" x14ac:dyDescent="0.25">
      <c r="A906" s="3">
        <f>TITRES_STAT!B909</f>
        <v>43321</v>
      </c>
      <c r="B906" s="6">
        <f>TITRES_STAT!D909</f>
        <v>7.9574999999999996</v>
      </c>
      <c r="C906" s="2">
        <f t="shared" si="126"/>
        <v>-5.4400000000001114E-2</v>
      </c>
      <c r="D906" s="2">
        <f t="shared" si="127"/>
        <v>0</v>
      </c>
      <c r="E906" s="2">
        <f t="shared" si="128"/>
        <v>5.4400000000001114E-2</v>
      </c>
      <c r="F906" s="2">
        <f t="shared" si="125"/>
        <v>2.6359517802564816E-2</v>
      </c>
      <c r="G906" s="2">
        <f t="shared" si="125"/>
        <v>2.7044293107997941E-2</v>
      </c>
      <c r="H906" s="2">
        <f t="shared" si="121"/>
        <v>0.97467948958035022</v>
      </c>
      <c r="I906" s="2">
        <f t="shared" si="122"/>
        <v>49.35887037483154</v>
      </c>
    </row>
    <row r="907" spans="1:9" ht="13.5" x14ac:dyDescent="0.25">
      <c r="A907" s="3">
        <f>TITRES_STAT!B910</f>
        <v>43322</v>
      </c>
      <c r="B907" s="6">
        <f>TITRES_STAT!D910</f>
        <v>7.9574999999999996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2.4476695102381617E-2</v>
      </c>
      <c r="G907" s="2">
        <f t="shared" si="125"/>
        <v>2.5112557885998088E-2</v>
      </c>
      <c r="H907" s="2">
        <f t="shared" si="121"/>
        <v>0.97467948958035033</v>
      </c>
      <c r="I907" s="2">
        <f t="shared" si="122"/>
        <v>49.358870374831547</v>
      </c>
    </row>
    <row r="908" spans="1:9" ht="13.5" x14ac:dyDescent="0.25">
      <c r="A908" s="3">
        <f>TITRES_STAT!B911</f>
        <v>43326</v>
      </c>
      <c r="B908" s="6">
        <f>TITRES_STAT!D911</f>
        <v>7.9574999999999996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2.2728359737925787E-2</v>
      </c>
      <c r="G908" s="2">
        <f t="shared" si="125"/>
        <v>2.331880375128394E-2</v>
      </c>
      <c r="H908" s="2">
        <f t="shared" si="121"/>
        <v>0.97467948958035022</v>
      </c>
      <c r="I908" s="2">
        <f t="shared" si="122"/>
        <v>49.35887037483154</v>
      </c>
    </row>
    <row r="909" spans="1:9" ht="13.5" x14ac:dyDescent="0.25">
      <c r="A909" s="3">
        <f>TITRES_STAT!B912</f>
        <v>43327</v>
      </c>
      <c r="B909" s="6">
        <f>TITRES_STAT!D912</f>
        <v>7.9915000000000003</v>
      </c>
      <c r="C909" s="2">
        <f t="shared" si="126"/>
        <v>3.4000000000000696E-2</v>
      </c>
      <c r="D909" s="2">
        <f t="shared" si="127"/>
        <v>3.4000000000000696E-2</v>
      </c>
      <c r="E909" s="2">
        <f t="shared" si="128"/>
        <v>0</v>
      </c>
      <c r="F909" s="2">
        <f t="shared" ref="F909:G924" si="129">((F908*13)+D909)/14</f>
        <v>2.3533476899502564E-2</v>
      </c>
      <c r="G909" s="2">
        <f t="shared" si="129"/>
        <v>2.1653174911906516E-2</v>
      </c>
      <c r="H909" s="2">
        <f t="shared" si="121"/>
        <v>1.0868372418938952</v>
      </c>
      <c r="I909" s="2">
        <f t="shared" si="122"/>
        <v>52.080594503265779</v>
      </c>
    </row>
    <row r="910" spans="1:9" ht="13.5" x14ac:dyDescent="0.25">
      <c r="A910" s="3">
        <f>TITRES_STAT!B913</f>
        <v>43328</v>
      </c>
      <c r="B910" s="6">
        <f>TITRES_STAT!D913</f>
        <v>8.0119000000000007</v>
      </c>
      <c r="C910" s="2">
        <f t="shared" si="126"/>
        <v>2.0400000000000418E-2</v>
      </c>
      <c r="D910" s="2">
        <f t="shared" si="127"/>
        <v>2.0400000000000418E-2</v>
      </c>
      <c r="E910" s="2">
        <f t="shared" si="128"/>
        <v>0</v>
      </c>
      <c r="F910" s="2">
        <f t="shared" si="129"/>
        <v>2.3309657120966696E-2</v>
      </c>
      <c r="G910" s="2">
        <f t="shared" si="129"/>
        <v>2.0106519561056052E-2</v>
      </c>
      <c r="H910" s="2">
        <f t="shared" si="121"/>
        <v>1.1593084049272626</v>
      </c>
      <c r="I910" s="2">
        <f t="shared" si="122"/>
        <v>53.688875673427226</v>
      </c>
    </row>
    <row r="911" spans="1:9" ht="13.5" x14ac:dyDescent="0.25">
      <c r="A911" s="3">
        <f>TITRES_STAT!B914</f>
        <v>43329</v>
      </c>
      <c r="B911" s="6">
        <f>TITRES_STAT!D914</f>
        <v>8.0119000000000007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2.1644681612326216E-2</v>
      </c>
      <c r="G911" s="2">
        <f t="shared" si="129"/>
        <v>1.8670339592409189E-2</v>
      </c>
      <c r="H911" s="2">
        <f t="shared" si="121"/>
        <v>1.1593084049272626</v>
      </c>
      <c r="I911" s="2">
        <f t="shared" si="122"/>
        <v>53.688875673427226</v>
      </c>
    </row>
    <row r="912" spans="1:9" ht="13.5" x14ac:dyDescent="0.25">
      <c r="A912" s="3">
        <f>TITRES_STAT!B915</f>
        <v>43332</v>
      </c>
      <c r="B912" s="6">
        <f>TITRES_STAT!D915</f>
        <v>8.0119000000000007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2.009863292573149E-2</v>
      </c>
      <c r="G912" s="2">
        <f t="shared" si="129"/>
        <v>1.7336743907237103E-2</v>
      </c>
      <c r="H912" s="2">
        <f t="shared" si="121"/>
        <v>1.1593084049272628</v>
      </c>
      <c r="I912" s="2">
        <f t="shared" si="122"/>
        <v>53.688875673427226</v>
      </c>
    </row>
    <row r="913" spans="1:9" ht="13.5" x14ac:dyDescent="0.25">
      <c r="A913" s="3">
        <f>TITRES_STAT!B916</f>
        <v>43335</v>
      </c>
      <c r="B913" s="6">
        <f>TITRES_STAT!D916</f>
        <v>7.9710999999999999</v>
      </c>
      <c r="C913" s="2">
        <f t="shared" si="126"/>
        <v>-4.0800000000000836E-2</v>
      </c>
      <c r="D913" s="2">
        <f t="shared" si="127"/>
        <v>0</v>
      </c>
      <c r="E913" s="2">
        <f t="shared" si="128"/>
        <v>4.0800000000000836E-2</v>
      </c>
      <c r="F913" s="2">
        <f t="shared" si="129"/>
        <v>1.8663016288179238E-2</v>
      </c>
      <c r="G913" s="2">
        <f t="shared" si="129"/>
        <v>1.9012690771005942E-2</v>
      </c>
      <c r="H913" s="2">
        <f t="shared" ref="H913:H976" si="130">F913/G913</f>
        <v>0.98160836427424825</v>
      </c>
      <c r="I913" s="2">
        <f t="shared" ref="I913:I976" si="131">IF(G913=0,100,100-(100/(1+H913)))</f>
        <v>49.535941711356074</v>
      </c>
    </row>
    <row r="914" spans="1:9" ht="13.5" x14ac:dyDescent="0.25">
      <c r="A914" s="3">
        <f>TITRES_STAT!B917</f>
        <v>43336</v>
      </c>
      <c r="B914" s="6">
        <f>TITRES_STAT!D917</f>
        <v>7.9710999999999999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1.7329943696166437E-2</v>
      </c>
      <c r="G914" s="2">
        <f t="shared" si="129"/>
        <v>1.7654641430219803E-2</v>
      </c>
      <c r="H914" s="2">
        <f t="shared" si="130"/>
        <v>0.98160836427424836</v>
      </c>
      <c r="I914" s="2">
        <f t="shared" si="131"/>
        <v>49.535941711356081</v>
      </c>
    </row>
    <row r="915" spans="1:9" ht="13.5" x14ac:dyDescent="0.25">
      <c r="A915" s="3">
        <f>TITRES_STAT!B918</f>
        <v>43339</v>
      </c>
      <c r="B915" s="6">
        <f>TITRES_STAT!D918</f>
        <v>7.9574999999999996</v>
      </c>
      <c r="C915" s="2">
        <f t="shared" si="126"/>
        <v>-1.3600000000000279E-2</v>
      </c>
      <c r="D915" s="2">
        <f t="shared" si="127"/>
        <v>0</v>
      </c>
      <c r="E915" s="2">
        <f t="shared" si="128"/>
        <v>1.3600000000000279E-2</v>
      </c>
      <c r="F915" s="2">
        <f t="shared" si="129"/>
        <v>1.6092090575011691E-2</v>
      </c>
      <c r="G915" s="2">
        <f t="shared" si="129"/>
        <v>1.7365024185204123E-2</v>
      </c>
      <c r="H915" s="2">
        <f t="shared" si="130"/>
        <v>0.92669554636860019</v>
      </c>
      <c r="I915" s="2">
        <f t="shared" si="131"/>
        <v>48.097663801383597</v>
      </c>
    </row>
    <row r="916" spans="1:9" ht="13.5" x14ac:dyDescent="0.25">
      <c r="A916" s="3">
        <f>TITRES_STAT!B919</f>
        <v>43340</v>
      </c>
      <c r="B916" s="6">
        <f>TITRES_STAT!D919</f>
        <v>7.9574999999999996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1.4942655533939428E-2</v>
      </c>
      <c r="G916" s="2">
        <f t="shared" si="129"/>
        <v>1.61246653148324E-2</v>
      </c>
      <c r="H916" s="2">
        <f t="shared" si="130"/>
        <v>0.9266955463686003</v>
      </c>
      <c r="I916" s="2">
        <f t="shared" si="131"/>
        <v>48.097663801383597</v>
      </c>
    </row>
    <row r="917" spans="1:9" ht="13.5" x14ac:dyDescent="0.25">
      <c r="A917" s="3">
        <f>TITRES_STAT!B920</f>
        <v>43341</v>
      </c>
      <c r="B917" s="6">
        <f>TITRES_STAT!D920</f>
        <v>7.8215000000000003</v>
      </c>
      <c r="C917" s="2">
        <f t="shared" si="126"/>
        <v>-0.13599999999999923</v>
      </c>
      <c r="D917" s="2">
        <f t="shared" si="127"/>
        <v>0</v>
      </c>
      <c r="E917" s="2">
        <f t="shared" si="128"/>
        <v>0.13599999999999923</v>
      </c>
      <c r="F917" s="2">
        <f t="shared" si="129"/>
        <v>1.3875322995800897E-2</v>
      </c>
      <c r="G917" s="2">
        <f t="shared" si="129"/>
        <v>2.4687189220915746E-2</v>
      </c>
      <c r="H917" s="2">
        <f t="shared" si="130"/>
        <v>0.56204547515054071</v>
      </c>
      <c r="I917" s="2">
        <f t="shared" si="131"/>
        <v>35.981377244882964</v>
      </c>
    </row>
    <row r="918" spans="1:9" ht="13.5" x14ac:dyDescent="0.25">
      <c r="A918" s="3">
        <f>TITRES_STAT!B921</f>
        <v>43342</v>
      </c>
      <c r="B918" s="6">
        <f>TITRES_STAT!D921</f>
        <v>7.9710999999999999</v>
      </c>
      <c r="C918" s="2">
        <f t="shared" si="126"/>
        <v>0.14959999999999951</v>
      </c>
      <c r="D918" s="2">
        <f t="shared" si="127"/>
        <v>0.14959999999999951</v>
      </c>
      <c r="E918" s="2">
        <f t="shared" si="128"/>
        <v>0</v>
      </c>
      <c r="F918" s="2">
        <f t="shared" si="129"/>
        <v>2.3569942781815085E-2</v>
      </c>
      <c r="G918" s="2">
        <f t="shared" si="129"/>
        <v>2.2923818562278906E-2</v>
      </c>
      <c r="H918" s="2">
        <f t="shared" si="130"/>
        <v>1.0281857151233684</v>
      </c>
      <c r="I918" s="2">
        <f t="shared" si="131"/>
        <v>50.694850449670326</v>
      </c>
    </row>
    <row r="919" spans="1:9" ht="13.5" x14ac:dyDescent="0.25">
      <c r="A919" s="3">
        <f>TITRES_STAT!B922</f>
        <v>43343</v>
      </c>
      <c r="B919" s="6">
        <f>TITRES_STAT!D922</f>
        <v>7.9574999999999996</v>
      </c>
      <c r="C919" s="2">
        <f t="shared" si="126"/>
        <v>-1.3600000000000279E-2</v>
      </c>
      <c r="D919" s="2">
        <f t="shared" si="127"/>
        <v>0</v>
      </c>
      <c r="E919" s="2">
        <f t="shared" si="128"/>
        <v>1.3600000000000279E-2</v>
      </c>
      <c r="F919" s="2">
        <f t="shared" si="129"/>
        <v>2.1886375440256865E-2</v>
      </c>
      <c r="G919" s="2">
        <f t="shared" si="129"/>
        <v>2.2257831522116144E-2</v>
      </c>
      <c r="H919" s="2">
        <f t="shared" si="130"/>
        <v>0.98331121872810534</v>
      </c>
      <c r="I919" s="2">
        <f t="shared" si="131"/>
        <v>49.579269730481407</v>
      </c>
    </row>
    <row r="920" spans="1:9" ht="13.5" x14ac:dyDescent="0.25">
      <c r="A920" s="3">
        <f>TITRES_STAT!B923</f>
        <v>43346</v>
      </c>
      <c r="B920" s="6">
        <f>TITRES_STAT!D923</f>
        <v>7.9439000000000002</v>
      </c>
      <c r="C920" s="2">
        <f t="shared" si="126"/>
        <v>-1.359999999999939E-2</v>
      </c>
      <c r="D920" s="2">
        <f t="shared" si="127"/>
        <v>0</v>
      </c>
      <c r="E920" s="2">
        <f t="shared" si="128"/>
        <v>1.359999999999939E-2</v>
      </c>
      <c r="F920" s="2">
        <f t="shared" si="129"/>
        <v>2.0323062908809947E-2</v>
      </c>
      <c r="G920" s="2">
        <f t="shared" si="129"/>
        <v>2.1639414984822088E-2</v>
      </c>
      <c r="H920" s="2">
        <f t="shared" si="130"/>
        <v>0.93916877711641322</v>
      </c>
      <c r="I920" s="2">
        <f t="shared" si="131"/>
        <v>48.431512934783221</v>
      </c>
    </row>
    <row r="921" spans="1:9" ht="13.5" x14ac:dyDescent="0.25">
      <c r="A921" s="3">
        <f>TITRES_STAT!B924</f>
        <v>43347</v>
      </c>
      <c r="B921" s="6">
        <f>TITRES_STAT!D924</f>
        <v>7.9439000000000002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1.8871415558180664E-2</v>
      </c>
      <c r="G921" s="2">
        <f t="shared" si="129"/>
        <v>2.0093742485906226E-2</v>
      </c>
      <c r="H921" s="2">
        <f t="shared" si="130"/>
        <v>0.939168777116413</v>
      </c>
      <c r="I921" s="2">
        <f t="shared" si="131"/>
        <v>48.431512934783214</v>
      </c>
    </row>
    <row r="922" spans="1:9" ht="13.5" x14ac:dyDescent="0.25">
      <c r="A922" s="3">
        <f>TITRES_STAT!B925</f>
        <v>43348</v>
      </c>
      <c r="B922" s="6">
        <f>TITRES_STAT!D925</f>
        <v>7.8215000000000003</v>
      </c>
      <c r="C922" s="2">
        <f t="shared" si="126"/>
        <v>-0.12239999999999984</v>
      </c>
      <c r="D922" s="2">
        <f t="shared" si="127"/>
        <v>0</v>
      </c>
      <c r="E922" s="2">
        <f t="shared" si="128"/>
        <v>0.12239999999999984</v>
      </c>
      <c r="F922" s="2">
        <f t="shared" si="129"/>
        <v>1.7523457304024902E-2</v>
      </c>
      <c r="G922" s="2">
        <f t="shared" si="129"/>
        <v>2.7401332308341485E-2</v>
      </c>
      <c r="H922" s="2">
        <f t="shared" si="130"/>
        <v>0.63951114153272137</v>
      </c>
      <c r="I922" s="2">
        <f t="shared" si="131"/>
        <v>39.006208944384774</v>
      </c>
    </row>
    <row r="923" spans="1:9" ht="13.5" x14ac:dyDescent="0.25">
      <c r="A923" s="3">
        <f>TITRES_STAT!B926</f>
        <v>43349</v>
      </c>
      <c r="B923" s="6">
        <f>TITRES_STAT!D926</f>
        <v>7.7534999999999998</v>
      </c>
      <c r="C923" s="2">
        <f t="shared" si="126"/>
        <v>-6.8000000000000504E-2</v>
      </c>
      <c r="D923" s="2">
        <f t="shared" si="127"/>
        <v>0</v>
      </c>
      <c r="E923" s="2">
        <f t="shared" si="128"/>
        <v>6.8000000000000504E-2</v>
      </c>
      <c r="F923" s="2">
        <f t="shared" si="129"/>
        <v>1.6271781782308838E-2</v>
      </c>
      <c r="G923" s="2">
        <f t="shared" si="129"/>
        <v>3.0301237143459985E-2</v>
      </c>
      <c r="H923" s="2">
        <f t="shared" si="130"/>
        <v>0.537000575430988</v>
      </c>
      <c r="I923" s="2">
        <f t="shared" si="131"/>
        <v>34.938215639926398</v>
      </c>
    </row>
    <row r="924" spans="1:9" ht="13.5" x14ac:dyDescent="0.25">
      <c r="A924" s="3">
        <f>TITRES_STAT!B927</f>
        <v>43350</v>
      </c>
      <c r="B924" s="6">
        <f>TITRES_STAT!D927</f>
        <v>7.8215000000000003</v>
      </c>
      <c r="C924" s="2">
        <f t="shared" si="126"/>
        <v>6.8000000000000504E-2</v>
      </c>
      <c r="D924" s="2">
        <f t="shared" si="127"/>
        <v>6.8000000000000504E-2</v>
      </c>
      <c r="E924" s="2">
        <f t="shared" si="128"/>
        <v>0</v>
      </c>
      <c r="F924" s="2">
        <f t="shared" si="129"/>
        <v>1.996665451214396E-2</v>
      </c>
      <c r="G924" s="2">
        <f t="shared" si="129"/>
        <v>2.8136863061784274E-2</v>
      </c>
      <c r="H924" s="2">
        <f t="shared" si="130"/>
        <v>0.70962617503949255</v>
      </c>
      <c r="I924" s="2">
        <f t="shared" si="131"/>
        <v>41.507680766709136</v>
      </c>
    </row>
    <row r="925" spans="1:9" ht="13.5" x14ac:dyDescent="0.25">
      <c r="A925" s="3">
        <f>TITRES_STAT!B928</f>
        <v>43353</v>
      </c>
      <c r="B925" s="6">
        <f>TITRES_STAT!D928</f>
        <v>7.9507000000000003</v>
      </c>
      <c r="C925" s="2">
        <f t="shared" si="126"/>
        <v>0.12919999999999998</v>
      </c>
      <c r="D925" s="2">
        <f t="shared" si="127"/>
        <v>0.12919999999999998</v>
      </c>
      <c r="E925" s="2">
        <f t="shared" si="128"/>
        <v>0</v>
      </c>
      <c r="F925" s="2">
        <f t="shared" ref="F925:G940" si="132">((F924*13)+D925)/14</f>
        <v>2.7769036332705103E-2</v>
      </c>
      <c r="G925" s="2">
        <f t="shared" si="132"/>
        <v>2.6127087128799683E-2</v>
      </c>
      <c r="H925" s="2">
        <f t="shared" si="130"/>
        <v>1.0628447096230453</v>
      </c>
      <c r="I925" s="2">
        <f t="shared" si="131"/>
        <v>51.523253527758989</v>
      </c>
    </row>
    <row r="926" spans="1:9" ht="13.5" x14ac:dyDescent="0.25">
      <c r="A926" s="3">
        <f>TITRES_STAT!B929</f>
        <v>43355</v>
      </c>
      <c r="B926" s="6">
        <f>TITRES_STAT!D929</f>
        <v>7.8895</v>
      </c>
      <c r="C926" s="2">
        <f t="shared" si="126"/>
        <v>-6.1200000000000365E-2</v>
      </c>
      <c r="D926" s="2">
        <f t="shared" si="127"/>
        <v>0</v>
      </c>
      <c r="E926" s="2">
        <f t="shared" si="128"/>
        <v>6.1200000000000365E-2</v>
      </c>
      <c r="F926" s="2">
        <f t="shared" si="132"/>
        <v>2.5785533737511881E-2</v>
      </c>
      <c r="G926" s="2">
        <f t="shared" si="132"/>
        <v>2.8632295191028303E-2</v>
      </c>
      <c r="H926" s="2">
        <f t="shared" si="130"/>
        <v>0.90057515702029955</v>
      </c>
      <c r="I926" s="2">
        <f t="shared" si="131"/>
        <v>47.384348558581138</v>
      </c>
    </row>
    <row r="927" spans="1:9" ht="13.5" x14ac:dyDescent="0.25">
      <c r="A927" s="3">
        <f>TITRES_STAT!B930</f>
        <v>43356</v>
      </c>
      <c r="B927" s="6">
        <f>TITRES_STAT!D930</f>
        <v>7.8826999999999998</v>
      </c>
      <c r="C927" s="2">
        <f t="shared" si="126"/>
        <v>-6.8000000000001393E-3</v>
      </c>
      <c r="D927" s="2">
        <f t="shared" si="127"/>
        <v>0</v>
      </c>
      <c r="E927" s="2">
        <f t="shared" si="128"/>
        <v>6.8000000000001393E-3</v>
      </c>
      <c r="F927" s="2">
        <f t="shared" si="132"/>
        <v>2.3943709899118176E-2</v>
      </c>
      <c r="G927" s="2">
        <f t="shared" si="132"/>
        <v>2.7072845534526293E-2</v>
      </c>
      <c r="H927" s="2">
        <f t="shared" si="130"/>
        <v>0.88441792602046587</v>
      </c>
      <c r="I927" s="2">
        <f t="shared" si="131"/>
        <v>46.933215493666481</v>
      </c>
    </row>
    <row r="928" spans="1:9" ht="13.5" x14ac:dyDescent="0.25">
      <c r="A928" s="3">
        <f>TITRES_STAT!B931</f>
        <v>43357</v>
      </c>
      <c r="B928" s="6">
        <f>TITRES_STAT!D931</f>
        <v>7.8555000000000001</v>
      </c>
      <c r="C928" s="2">
        <f t="shared" si="126"/>
        <v>-2.7199999999999669E-2</v>
      </c>
      <c r="D928" s="2">
        <f t="shared" si="127"/>
        <v>0</v>
      </c>
      <c r="E928" s="2">
        <f t="shared" si="128"/>
        <v>2.7199999999999669E-2</v>
      </c>
      <c r="F928" s="2">
        <f t="shared" si="132"/>
        <v>2.2233444906324024E-2</v>
      </c>
      <c r="G928" s="2">
        <f t="shared" si="132"/>
        <v>2.7081927996345821E-2</v>
      </c>
      <c r="H928" s="2">
        <f t="shared" si="130"/>
        <v>0.82096979614316956</v>
      </c>
      <c r="I928" s="2">
        <f t="shared" si="131"/>
        <v>45.084207211014203</v>
      </c>
    </row>
    <row r="929" spans="1:9" ht="13.5" x14ac:dyDescent="0.25">
      <c r="A929" s="3">
        <f>TITRES_STAT!B932</f>
        <v>43360</v>
      </c>
      <c r="B929" s="6">
        <f>TITRES_STAT!D932</f>
        <v>7.8555000000000001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2.064534169872945E-2</v>
      </c>
      <c r="G929" s="2">
        <f t="shared" si="132"/>
        <v>2.5147504568035405E-2</v>
      </c>
      <c r="H929" s="2">
        <f t="shared" si="130"/>
        <v>0.82096979614316956</v>
      </c>
      <c r="I929" s="2">
        <f t="shared" si="131"/>
        <v>45.084207211014203</v>
      </c>
    </row>
    <row r="930" spans="1:9" ht="13.5" x14ac:dyDescent="0.25">
      <c r="A930" s="3">
        <f>TITRES_STAT!B933</f>
        <v>43361</v>
      </c>
      <c r="B930" s="6">
        <f>TITRES_STAT!D933</f>
        <v>7.8555000000000001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1.917067443453449E-2</v>
      </c>
      <c r="G930" s="2">
        <f t="shared" si="132"/>
        <v>2.3351254241747162E-2</v>
      </c>
      <c r="H930" s="2">
        <f t="shared" si="130"/>
        <v>0.82096979614316956</v>
      </c>
      <c r="I930" s="2">
        <f t="shared" si="131"/>
        <v>45.084207211014203</v>
      </c>
    </row>
    <row r="931" spans="1:9" ht="13.5" x14ac:dyDescent="0.25">
      <c r="A931" s="3">
        <f>TITRES_STAT!B934</f>
        <v>43362</v>
      </c>
      <c r="B931" s="6">
        <f>TITRES_STAT!D934</f>
        <v>7.8350999999999997</v>
      </c>
      <c r="C931" s="2">
        <f t="shared" si="126"/>
        <v>-2.0400000000000418E-2</v>
      </c>
      <c r="D931" s="2">
        <f t="shared" si="127"/>
        <v>0</v>
      </c>
      <c r="E931" s="2">
        <f t="shared" si="128"/>
        <v>2.0400000000000418E-2</v>
      </c>
      <c r="F931" s="2">
        <f t="shared" si="132"/>
        <v>1.7801340546353454E-2</v>
      </c>
      <c r="G931" s="2">
        <f t="shared" si="132"/>
        <v>2.3140450367336678E-2</v>
      </c>
      <c r="H931" s="2">
        <f t="shared" si="130"/>
        <v>0.76927372906624536</v>
      </c>
      <c r="I931" s="2">
        <f t="shared" si="131"/>
        <v>43.479633277109606</v>
      </c>
    </row>
    <row r="932" spans="1:9" ht="13.5" x14ac:dyDescent="0.25">
      <c r="A932" s="3">
        <f>TITRES_STAT!B935</f>
        <v>43363</v>
      </c>
      <c r="B932" s="6">
        <f>TITRES_STAT!D935</f>
        <v>7.8350999999999997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1.6529816221613921E-2</v>
      </c>
      <c r="G932" s="2">
        <f t="shared" si="132"/>
        <v>2.1487561055384057E-2</v>
      </c>
      <c r="H932" s="2">
        <f t="shared" si="130"/>
        <v>0.76927372906624536</v>
      </c>
      <c r="I932" s="2">
        <f t="shared" si="131"/>
        <v>43.479633277109606</v>
      </c>
    </row>
    <row r="933" spans="1:9" ht="13.5" x14ac:dyDescent="0.25">
      <c r="A933" s="3">
        <f>TITRES_STAT!B936</f>
        <v>43364</v>
      </c>
      <c r="B933" s="6">
        <f>TITRES_STAT!D936</f>
        <v>7.8215000000000003</v>
      </c>
      <c r="C933" s="2">
        <f t="shared" si="126"/>
        <v>-1.359999999999939E-2</v>
      </c>
      <c r="D933" s="2">
        <f t="shared" si="127"/>
        <v>0</v>
      </c>
      <c r="E933" s="2">
        <f t="shared" si="128"/>
        <v>1.359999999999939E-2</v>
      </c>
      <c r="F933" s="2">
        <f t="shared" si="132"/>
        <v>1.5349115062927212E-2</v>
      </c>
      <c r="G933" s="2">
        <f t="shared" si="132"/>
        <v>2.0924163837142296E-2</v>
      </c>
      <c r="H933" s="2">
        <f t="shared" si="130"/>
        <v>0.73355930408464565</v>
      </c>
      <c r="I933" s="2">
        <f t="shared" si="131"/>
        <v>42.315212543131295</v>
      </c>
    </row>
    <row r="934" spans="1:9" ht="13.5" x14ac:dyDescent="0.25">
      <c r="A934" s="3">
        <f>TITRES_STAT!B937</f>
        <v>43367</v>
      </c>
      <c r="B934" s="6">
        <f>TITRES_STAT!D937</f>
        <v>7.8215000000000003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1.4252749701289553E-2</v>
      </c>
      <c r="G934" s="2">
        <f t="shared" si="132"/>
        <v>1.9429580705917847E-2</v>
      </c>
      <c r="H934" s="2">
        <f t="shared" si="130"/>
        <v>0.73355930408464565</v>
      </c>
      <c r="I934" s="2">
        <f t="shared" si="131"/>
        <v>42.315212543131295</v>
      </c>
    </row>
    <row r="935" spans="1:9" ht="13.5" x14ac:dyDescent="0.25">
      <c r="A935" s="3">
        <f>TITRES_STAT!B938</f>
        <v>43368</v>
      </c>
      <c r="B935" s="6">
        <f>TITRES_STAT!D938</f>
        <v>7.7874999999999996</v>
      </c>
      <c r="C935" s="2">
        <f t="shared" si="126"/>
        <v>-3.4000000000000696E-2</v>
      </c>
      <c r="D935" s="2">
        <f t="shared" si="127"/>
        <v>0</v>
      </c>
      <c r="E935" s="2">
        <f t="shared" si="128"/>
        <v>3.4000000000000696E-2</v>
      </c>
      <c r="F935" s="2">
        <f t="shared" si="132"/>
        <v>1.3234696151197442E-2</v>
      </c>
      <c r="G935" s="2">
        <f t="shared" si="132"/>
        <v>2.047032494120948E-2</v>
      </c>
      <c r="H935" s="2">
        <f t="shared" si="130"/>
        <v>0.64653082885627489</v>
      </c>
      <c r="I935" s="2">
        <f t="shared" si="131"/>
        <v>39.266244975526689</v>
      </c>
    </row>
    <row r="936" spans="1:9" ht="13.5" x14ac:dyDescent="0.25">
      <c r="A936" s="3">
        <f>TITRES_STAT!B939</f>
        <v>43369</v>
      </c>
      <c r="B936" s="6">
        <f>TITRES_STAT!D939</f>
        <v>7.7671000000000001</v>
      </c>
      <c r="C936" s="2">
        <f t="shared" si="126"/>
        <v>-2.039999999999953E-2</v>
      </c>
      <c r="D936" s="2">
        <f t="shared" si="127"/>
        <v>0</v>
      </c>
      <c r="E936" s="2">
        <f t="shared" si="128"/>
        <v>2.039999999999953E-2</v>
      </c>
      <c r="F936" s="2">
        <f t="shared" si="132"/>
        <v>1.2289360711826196E-2</v>
      </c>
      <c r="G936" s="2">
        <f t="shared" si="132"/>
        <v>2.0465301731123053E-2</v>
      </c>
      <c r="H936" s="2">
        <f t="shared" si="130"/>
        <v>0.60049741133974499</v>
      </c>
      <c r="I936" s="2">
        <f t="shared" si="131"/>
        <v>37.519424091856571</v>
      </c>
    </row>
    <row r="937" spans="1:9" ht="13.5" x14ac:dyDescent="0.25">
      <c r="A937" s="3">
        <f>TITRES_STAT!B940</f>
        <v>43370</v>
      </c>
      <c r="B937" s="6">
        <f>TITRES_STAT!D940</f>
        <v>7.7194000000000003</v>
      </c>
      <c r="C937" s="2">
        <f t="shared" si="126"/>
        <v>-4.7699999999999854E-2</v>
      </c>
      <c r="D937" s="2">
        <f t="shared" si="127"/>
        <v>0</v>
      </c>
      <c r="E937" s="2">
        <f t="shared" si="128"/>
        <v>4.7699999999999854E-2</v>
      </c>
      <c r="F937" s="2">
        <f t="shared" si="132"/>
        <v>1.1411549232410039E-2</v>
      </c>
      <c r="G937" s="2">
        <f t="shared" si="132"/>
        <v>2.2410637321757108E-2</v>
      </c>
      <c r="H937" s="2">
        <f t="shared" si="130"/>
        <v>0.50920235192647867</v>
      </c>
      <c r="I937" s="2">
        <f t="shared" si="131"/>
        <v>33.739832917467169</v>
      </c>
    </row>
    <row r="938" spans="1:9" ht="13.5" x14ac:dyDescent="0.25">
      <c r="A938" s="3">
        <f>TITRES_STAT!B941</f>
        <v>43371</v>
      </c>
      <c r="B938" s="6">
        <f>TITRES_STAT!D941</f>
        <v>7.7534999999999998</v>
      </c>
      <c r="C938" s="2">
        <f t="shared" si="126"/>
        <v>3.4099999999999575E-2</v>
      </c>
      <c r="D938" s="2">
        <f t="shared" si="127"/>
        <v>3.4099999999999575E-2</v>
      </c>
      <c r="E938" s="2">
        <f t="shared" si="128"/>
        <v>0</v>
      </c>
      <c r="F938" s="2">
        <f t="shared" si="132"/>
        <v>1.3032152858666435E-2</v>
      </c>
      <c r="G938" s="2">
        <f t="shared" si="132"/>
        <v>2.0809877513060172E-2</v>
      </c>
      <c r="H938" s="2">
        <f t="shared" si="130"/>
        <v>0.62624841739157389</v>
      </c>
      <c r="I938" s="2">
        <f t="shared" si="131"/>
        <v>38.508779513282903</v>
      </c>
    </row>
    <row r="939" spans="1:9" ht="13.5" x14ac:dyDescent="0.25">
      <c r="A939" s="3">
        <f>TITRES_STAT!B942</f>
        <v>43374</v>
      </c>
      <c r="B939" s="6">
        <f>TITRES_STAT!D942</f>
        <v>7.7534999999999998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1.2101284797333118E-2</v>
      </c>
      <c r="G939" s="2">
        <f t="shared" si="132"/>
        <v>1.9323457690698733E-2</v>
      </c>
      <c r="H939" s="2">
        <f t="shared" si="130"/>
        <v>0.62624841739157389</v>
      </c>
      <c r="I939" s="2">
        <f t="shared" si="131"/>
        <v>38.508779513282903</v>
      </c>
    </row>
    <row r="940" spans="1:9" ht="13.5" x14ac:dyDescent="0.25">
      <c r="A940" s="3">
        <f>TITRES_STAT!B943</f>
        <v>43375</v>
      </c>
      <c r="B940" s="6">
        <f>TITRES_STAT!D943</f>
        <v>7.7534999999999998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1.1236907311809324E-2</v>
      </c>
      <c r="G940" s="2">
        <f t="shared" si="132"/>
        <v>1.7943210712791681E-2</v>
      </c>
      <c r="H940" s="2">
        <f t="shared" si="130"/>
        <v>0.62624841739157389</v>
      </c>
      <c r="I940" s="2">
        <f t="shared" si="131"/>
        <v>38.508779513282903</v>
      </c>
    </row>
    <row r="941" spans="1:9" ht="13.5" x14ac:dyDescent="0.25">
      <c r="A941" s="3">
        <f>TITRES_STAT!B944</f>
        <v>43376</v>
      </c>
      <c r="B941" s="6">
        <f>TITRES_STAT!D944</f>
        <v>7.7534999999999998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1.0434271075251514E-2</v>
      </c>
      <c r="G941" s="2">
        <f t="shared" si="133"/>
        <v>1.6661552804735132E-2</v>
      </c>
      <c r="H941" s="2">
        <f t="shared" si="130"/>
        <v>0.62624841739157378</v>
      </c>
      <c r="I941" s="2">
        <f t="shared" si="131"/>
        <v>38.508779513282896</v>
      </c>
    </row>
    <row r="942" spans="1:9" ht="13.5" x14ac:dyDescent="0.25">
      <c r="A942" s="3">
        <f>TITRES_STAT!B945</f>
        <v>43377</v>
      </c>
      <c r="B942" s="6">
        <f>TITRES_STAT!D945</f>
        <v>7.7874999999999996</v>
      </c>
      <c r="C942" s="2">
        <f t="shared" si="126"/>
        <v>3.3999999999999808E-2</v>
      </c>
      <c r="D942" s="2">
        <f t="shared" si="127"/>
        <v>3.3999999999999808E-2</v>
      </c>
      <c r="E942" s="2">
        <f t="shared" si="128"/>
        <v>0</v>
      </c>
      <c r="F942" s="2">
        <f t="shared" si="133"/>
        <v>1.2117537427019249E-2</v>
      </c>
      <c r="G942" s="2">
        <f t="shared" si="133"/>
        <v>1.5471441890111194E-2</v>
      </c>
      <c r="H942" s="2">
        <f t="shared" si="130"/>
        <v>0.78321965806977289</v>
      </c>
      <c r="I942" s="2">
        <f t="shared" si="131"/>
        <v>43.921659035407934</v>
      </c>
    </row>
    <row r="943" spans="1:9" ht="13.5" x14ac:dyDescent="0.25">
      <c r="A943" s="3">
        <f>TITRES_STAT!B946</f>
        <v>43378</v>
      </c>
      <c r="B943" s="6">
        <f>TITRES_STAT!D946</f>
        <v>7.7874999999999996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1.1251999039375018E-2</v>
      </c>
      <c r="G943" s="2">
        <f t="shared" si="133"/>
        <v>1.4366338897960395E-2</v>
      </c>
      <c r="H943" s="2">
        <f t="shared" si="130"/>
        <v>0.78321965806977289</v>
      </c>
      <c r="I943" s="2">
        <f t="shared" si="131"/>
        <v>43.921659035407934</v>
      </c>
    </row>
    <row r="944" spans="1:9" ht="13.5" x14ac:dyDescent="0.25">
      <c r="A944" s="3">
        <f>TITRES_STAT!B947</f>
        <v>43381</v>
      </c>
      <c r="B944" s="6">
        <f>TITRES_STAT!D947</f>
        <v>7.7534999999999998</v>
      </c>
      <c r="C944" s="2">
        <f t="shared" si="126"/>
        <v>-3.3999999999999808E-2</v>
      </c>
      <c r="D944" s="2">
        <f t="shared" si="127"/>
        <v>0</v>
      </c>
      <c r="E944" s="2">
        <f t="shared" si="128"/>
        <v>3.3999999999999808E-2</v>
      </c>
      <c r="F944" s="2">
        <f t="shared" si="133"/>
        <v>1.0448284822276803E-2</v>
      </c>
      <c r="G944" s="2">
        <f t="shared" si="133"/>
        <v>1.576874326239178E-2</v>
      </c>
      <c r="H944" s="2">
        <f t="shared" si="130"/>
        <v>0.66259464361981257</v>
      </c>
      <c r="I944" s="2">
        <f t="shared" si="131"/>
        <v>39.8530481354858</v>
      </c>
    </row>
    <row r="945" spans="1:9" ht="13.5" x14ac:dyDescent="0.25">
      <c r="A945" s="3">
        <f>TITRES_STAT!B948</f>
        <v>43382</v>
      </c>
      <c r="B945" s="6">
        <f>TITRES_STAT!D948</f>
        <v>7.7534999999999998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9.7019787635427446E-3</v>
      </c>
      <c r="G945" s="2">
        <f t="shared" si="133"/>
        <v>1.4642404457935226E-2</v>
      </c>
      <c r="H945" s="2">
        <f t="shared" si="130"/>
        <v>0.66259464361981246</v>
      </c>
      <c r="I945" s="2">
        <f t="shared" si="131"/>
        <v>39.8530481354858</v>
      </c>
    </row>
    <row r="946" spans="1:9" ht="13.5" x14ac:dyDescent="0.25">
      <c r="A946" s="3">
        <f>TITRES_STAT!B949</f>
        <v>43383</v>
      </c>
      <c r="B946" s="6">
        <f>TITRES_STAT!D949</f>
        <v>7.7807000000000004</v>
      </c>
      <c r="C946" s="2">
        <f t="shared" si="126"/>
        <v>2.7200000000000557E-2</v>
      </c>
      <c r="D946" s="2">
        <f t="shared" si="127"/>
        <v>2.7200000000000557E-2</v>
      </c>
      <c r="E946" s="2">
        <f t="shared" si="128"/>
        <v>0</v>
      </c>
      <c r="F946" s="2">
        <f t="shared" si="133"/>
        <v>1.095183742328973E-2</v>
      </c>
      <c r="G946" s="2">
        <f t="shared" si="133"/>
        <v>1.3596518425225567E-2</v>
      </c>
      <c r="H946" s="2">
        <f t="shared" si="130"/>
        <v>0.80548836700510251</v>
      </c>
      <c r="I946" s="2">
        <f t="shared" si="131"/>
        <v>44.613323559720619</v>
      </c>
    </row>
    <row r="947" spans="1:9" ht="13.5" x14ac:dyDescent="0.25">
      <c r="A947" s="3">
        <f>TITRES_STAT!B950</f>
        <v>43384</v>
      </c>
      <c r="B947" s="6">
        <f>TITRES_STAT!D950</f>
        <v>7.7807000000000004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1.0169563321626178E-2</v>
      </c>
      <c r="G947" s="2">
        <f t="shared" si="133"/>
        <v>1.2625338537709455E-2</v>
      </c>
      <c r="H947" s="2">
        <f t="shared" si="130"/>
        <v>0.80548836700510251</v>
      </c>
      <c r="I947" s="2">
        <f t="shared" si="131"/>
        <v>44.613323559720619</v>
      </c>
    </row>
    <row r="948" spans="1:9" ht="13.5" x14ac:dyDescent="0.25">
      <c r="A948" s="3">
        <f>TITRES_STAT!B951</f>
        <v>43385</v>
      </c>
      <c r="B948" s="6">
        <f>TITRES_STAT!D951</f>
        <v>7.7874999999999996</v>
      </c>
      <c r="C948" s="2">
        <f t="shared" si="126"/>
        <v>6.7999999999992511E-3</v>
      </c>
      <c r="D948" s="2">
        <f t="shared" si="127"/>
        <v>6.7999999999992511E-3</v>
      </c>
      <c r="E948" s="2">
        <f t="shared" si="128"/>
        <v>0</v>
      </c>
      <c r="F948" s="2">
        <f t="shared" si="133"/>
        <v>9.9288802272242543E-3</v>
      </c>
      <c r="G948" s="2">
        <f t="shared" si="133"/>
        <v>1.172352864215878E-2</v>
      </c>
      <c r="H948" s="2">
        <f t="shared" si="130"/>
        <v>0.84691909153692679</v>
      </c>
      <c r="I948" s="2">
        <f t="shared" si="131"/>
        <v>45.855776542553201</v>
      </c>
    </row>
    <row r="949" spans="1:9" ht="13.5" x14ac:dyDescent="0.25">
      <c r="A949" s="3">
        <f>TITRES_STAT!B952</f>
        <v>43389</v>
      </c>
      <c r="B949" s="6">
        <f>TITRES_STAT!D952</f>
        <v>7.8215000000000003</v>
      </c>
      <c r="C949" s="2">
        <f t="shared" si="126"/>
        <v>3.4000000000000696E-2</v>
      </c>
      <c r="D949" s="2">
        <f t="shared" si="127"/>
        <v>3.4000000000000696E-2</v>
      </c>
      <c r="E949" s="2">
        <f t="shared" si="128"/>
        <v>0</v>
      </c>
      <c r="F949" s="2">
        <f t="shared" si="133"/>
        <v>1.1648245925279715E-2</v>
      </c>
      <c r="G949" s="2">
        <f t="shared" si="133"/>
        <v>1.0886133739147439E-2</v>
      </c>
      <c r="H949" s="2">
        <f t="shared" si="130"/>
        <v>1.0700076082467789</v>
      </c>
      <c r="I949" s="2">
        <f t="shared" si="131"/>
        <v>51.690998814880508</v>
      </c>
    </row>
    <row r="950" spans="1:9" ht="13.5" x14ac:dyDescent="0.25">
      <c r="A950" s="3">
        <f>TITRES_STAT!B953</f>
        <v>43390</v>
      </c>
      <c r="B950" s="6">
        <f>TITRES_STAT!D953</f>
        <v>7.8215000000000003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1.0816228359188306E-2</v>
      </c>
      <c r="G950" s="2">
        <f t="shared" si="133"/>
        <v>1.0108552757779764E-2</v>
      </c>
      <c r="H950" s="2">
        <f t="shared" si="130"/>
        <v>1.0700076082467789</v>
      </c>
      <c r="I950" s="2">
        <f t="shared" si="131"/>
        <v>51.690998814880508</v>
      </c>
    </row>
    <row r="951" spans="1:9" ht="13.5" x14ac:dyDescent="0.25">
      <c r="A951" s="3">
        <f>TITRES_STAT!B954</f>
        <v>43391</v>
      </c>
      <c r="B951" s="6">
        <f>TITRES_STAT!D954</f>
        <v>7.8215000000000003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1.0043640619246284E-2</v>
      </c>
      <c r="G951" s="2">
        <f t="shared" si="133"/>
        <v>9.3865132750812087E-3</v>
      </c>
      <c r="H951" s="2">
        <f t="shared" si="130"/>
        <v>1.0700076082467789</v>
      </c>
      <c r="I951" s="2">
        <f t="shared" si="131"/>
        <v>51.690998814880508</v>
      </c>
    </row>
    <row r="952" spans="1:9" ht="13.5" x14ac:dyDescent="0.25">
      <c r="A952" s="3">
        <f>TITRES_STAT!B955</f>
        <v>43392</v>
      </c>
      <c r="B952" s="6">
        <f>TITRES_STAT!D955</f>
        <v>7.8215000000000003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9.3262377178715498E-3</v>
      </c>
      <c r="G952" s="2">
        <f t="shared" si="133"/>
        <v>8.7160480411468365E-3</v>
      </c>
      <c r="H952" s="2">
        <f t="shared" si="130"/>
        <v>1.0700076082467791</v>
      </c>
      <c r="I952" s="2">
        <f t="shared" si="131"/>
        <v>51.690998814880516</v>
      </c>
    </row>
    <row r="953" spans="1:9" ht="13.5" x14ac:dyDescent="0.25">
      <c r="A953" s="3">
        <f>TITRES_STAT!B956</f>
        <v>43395</v>
      </c>
      <c r="B953" s="6">
        <f>TITRES_STAT!D956</f>
        <v>7.8215000000000003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8.6600778808807247E-3</v>
      </c>
      <c r="G953" s="2">
        <f t="shared" si="133"/>
        <v>8.0934731810649203E-3</v>
      </c>
      <c r="H953" s="2">
        <f t="shared" si="130"/>
        <v>1.0700076082467789</v>
      </c>
      <c r="I953" s="2">
        <f t="shared" si="131"/>
        <v>51.690998814880508</v>
      </c>
    </row>
    <row r="954" spans="1:9" ht="13.5" x14ac:dyDescent="0.25">
      <c r="A954" s="3">
        <f>TITRES_STAT!B957</f>
        <v>43396</v>
      </c>
      <c r="B954" s="6">
        <f>TITRES_STAT!D957</f>
        <v>7.8215000000000003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8.0415008893892446E-3</v>
      </c>
      <c r="G954" s="2">
        <f t="shared" si="133"/>
        <v>7.5153679538459972E-3</v>
      </c>
      <c r="H954" s="2">
        <f t="shared" si="130"/>
        <v>1.0700076082467789</v>
      </c>
      <c r="I954" s="2">
        <f t="shared" si="131"/>
        <v>51.690998814880508</v>
      </c>
    </row>
    <row r="955" spans="1:9" ht="13.5" x14ac:dyDescent="0.25">
      <c r="A955" s="3">
        <f>TITRES_STAT!B958</f>
        <v>43397</v>
      </c>
      <c r="B955" s="6">
        <f>TITRES_STAT!D958</f>
        <v>7.8215000000000003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7.4671079687185843E-3</v>
      </c>
      <c r="G955" s="2">
        <f t="shared" si="133"/>
        <v>6.9785559571427114E-3</v>
      </c>
      <c r="H955" s="2">
        <f t="shared" si="130"/>
        <v>1.0700076082467791</v>
      </c>
      <c r="I955" s="2">
        <f t="shared" si="131"/>
        <v>51.690998814880516</v>
      </c>
    </row>
    <row r="956" spans="1:9" ht="13.5" x14ac:dyDescent="0.25">
      <c r="A956" s="3">
        <f>TITRES_STAT!B959</f>
        <v>43398</v>
      </c>
      <c r="B956" s="6">
        <f>TITRES_STAT!D959</f>
        <v>7.8215000000000003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6.9337431138101141E-3</v>
      </c>
      <c r="G956" s="2">
        <f t="shared" si="133"/>
        <v>6.480087674489661E-3</v>
      </c>
      <c r="H956" s="2">
        <f t="shared" si="130"/>
        <v>1.0700076082467789</v>
      </c>
      <c r="I956" s="2">
        <f t="shared" si="131"/>
        <v>51.690998814880508</v>
      </c>
    </row>
    <row r="957" spans="1:9" ht="13.5" x14ac:dyDescent="0.25">
      <c r="A957" s="3">
        <f>TITRES_STAT!B960</f>
        <v>43399</v>
      </c>
      <c r="B957" s="6">
        <f>TITRES_STAT!D960</f>
        <v>7.8215000000000003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6.4384757485379624E-3</v>
      </c>
      <c r="G957" s="2">
        <f t="shared" si="134"/>
        <v>6.0172242691689708E-3</v>
      </c>
      <c r="H957" s="2">
        <f t="shared" si="130"/>
        <v>1.0700076082467789</v>
      </c>
      <c r="I957" s="2">
        <f t="shared" si="131"/>
        <v>51.690998814880508</v>
      </c>
    </row>
    <row r="958" spans="1:9" ht="13.5" x14ac:dyDescent="0.25">
      <c r="A958" s="3">
        <f>TITRES_STAT!B961</f>
        <v>43402</v>
      </c>
      <c r="B958" s="6">
        <f>TITRES_STAT!D961</f>
        <v>8.0254999999999992</v>
      </c>
      <c r="C958" s="2">
        <f t="shared" si="126"/>
        <v>0.20399999999999885</v>
      </c>
      <c r="D958" s="2">
        <f t="shared" si="127"/>
        <v>0.20399999999999885</v>
      </c>
      <c r="E958" s="2">
        <f t="shared" si="128"/>
        <v>0</v>
      </c>
      <c r="F958" s="2">
        <f t="shared" si="134"/>
        <v>2.0550013195070882E-2</v>
      </c>
      <c r="G958" s="2">
        <f t="shared" si="134"/>
        <v>5.5874225356569015E-3</v>
      </c>
      <c r="H958" s="2">
        <f t="shared" si="130"/>
        <v>3.6779057005136377</v>
      </c>
      <c r="I958" s="2">
        <f t="shared" si="131"/>
        <v>78.622912388118479</v>
      </c>
    </row>
    <row r="959" spans="1:9" ht="13.5" x14ac:dyDescent="0.25">
      <c r="A959" s="3">
        <f>TITRES_STAT!B962</f>
        <v>43403</v>
      </c>
      <c r="B959" s="6">
        <f>TITRES_STAT!D962</f>
        <v>8.1615000000000002</v>
      </c>
      <c r="C959" s="2">
        <f t="shared" si="126"/>
        <v>0.13600000000000101</v>
      </c>
      <c r="D959" s="2">
        <f t="shared" si="127"/>
        <v>0.13600000000000101</v>
      </c>
      <c r="E959" s="2">
        <f t="shared" si="128"/>
        <v>0</v>
      </c>
      <c r="F959" s="2">
        <f t="shared" si="134"/>
        <v>2.8796440823994462E-2</v>
      </c>
      <c r="G959" s="2">
        <f t="shared" si="134"/>
        <v>5.188320925967123E-3</v>
      </c>
      <c r="H959" s="2">
        <f t="shared" si="130"/>
        <v>5.5502427923975608</v>
      </c>
      <c r="I959" s="2">
        <f t="shared" si="131"/>
        <v>84.733390323170397</v>
      </c>
    </row>
    <row r="960" spans="1:9" ht="13.5" x14ac:dyDescent="0.25">
      <c r="A960" s="3">
        <f>TITRES_STAT!B963</f>
        <v>43404</v>
      </c>
      <c r="B960" s="6">
        <f>TITRES_STAT!D963</f>
        <v>7.9234999999999998</v>
      </c>
      <c r="C960" s="2">
        <f t="shared" si="126"/>
        <v>-0.23800000000000043</v>
      </c>
      <c r="D960" s="2">
        <f t="shared" si="127"/>
        <v>0</v>
      </c>
      <c r="E960" s="2">
        <f t="shared" si="128"/>
        <v>0.23800000000000043</v>
      </c>
      <c r="F960" s="2">
        <f t="shared" si="134"/>
        <v>2.6739552193709142E-2</v>
      </c>
      <c r="G960" s="2">
        <f t="shared" si="134"/>
        <v>2.1817726574112357E-2</v>
      </c>
      <c r="H960" s="2">
        <f t="shared" si="130"/>
        <v>1.2255883812127675</v>
      </c>
      <c r="I960" s="2">
        <f t="shared" si="131"/>
        <v>55.068061621750552</v>
      </c>
    </row>
    <row r="961" spans="1:9" ht="13.5" x14ac:dyDescent="0.25">
      <c r="A961" s="3">
        <f>TITRES_STAT!B964</f>
        <v>43405</v>
      </c>
      <c r="B961" s="6">
        <f>TITRES_STAT!D964</f>
        <v>7.8895</v>
      </c>
      <c r="C961" s="2">
        <f t="shared" si="126"/>
        <v>-3.3999999999999808E-2</v>
      </c>
      <c r="D961" s="2">
        <f t="shared" si="127"/>
        <v>0</v>
      </c>
      <c r="E961" s="2">
        <f t="shared" si="128"/>
        <v>3.3999999999999808E-2</v>
      </c>
      <c r="F961" s="2">
        <f t="shared" si="134"/>
        <v>2.4829584179872775E-2</v>
      </c>
      <c r="G961" s="2">
        <f t="shared" si="134"/>
        <v>2.2687888961675749E-2</v>
      </c>
      <c r="H961" s="2">
        <f t="shared" si="130"/>
        <v>1.094398170839727</v>
      </c>
      <c r="I961" s="2">
        <f t="shared" si="131"/>
        <v>52.253587024521686</v>
      </c>
    </row>
    <row r="962" spans="1:9" ht="13.5" x14ac:dyDescent="0.25">
      <c r="A962" s="3">
        <f>TITRES_STAT!B965</f>
        <v>43406</v>
      </c>
      <c r="B962" s="6">
        <f>TITRES_STAT!D965</f>
        <v>7.8895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2.3056042452739005E-2</v>
      </c>
      <c r="G962" s="2">
        <f t="shared" si="134"/>
        <v>2.1067325464413197E-2</v>
      </c>
      <c r="H962" s="2">
        <f t="shared" si="130"/>
        <v>1.094398170839727</v>
      </c>
      <c r="I962" s="2">
        <f t="shared" si="131"/>
        <v>52.253587024521686</v>
      </c>
    </row>
    <row r="963" spans="1:9" ht="13.5" x14ac:dyDescent="0.25">
      <c r="A963" s="3">
        <f>TITRES_STAT!B966</f>
        <v>43409</v>
      </c>
      <c r="B963" s="6">
        <f>TITRES_STAT!D966</f>
        <v>7.8895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2.1409182277543359E-2</v>
      </c>
      <c r="G963" s="2">
        <f t="shared" si="134"/>
        <v>1.9562516502669398E-2</v>
      </c>
      <c r="H963" s="2">
        <f t="shared" si="130"/>
        <v>1.0943981708397268</v>
      </c>
      <c r="I963" s="2">
        <f t="shared" si="131"/>
        <v>52.253587024521678</v>
      </c>
    </row>
    <row r="964" spans="1:9" ht="13.5" x14ac:dyDescent="0.25">
      <c r="A964" s="3">
        <f>TITRES_STAT!B967</f>
        <v>43410</v>
      </c>
      <c r="B964" s="6">
        <f>TITRES_STAT!D967</f>
        <v>7.9234999999999998</v>
      </c>
      <c r="C964" s="2">
        <f t="shared" si="135"/>
        <v>3.3999999999999808E-2</v>
      </c>
      <c r="D964" s="2">
        <f t="shared" si="136"/>
        <v>3.3999999999999808E-2</v>
      </c>
      <c r="E964" s="2">
        <f t="shared" si="137"/>
        <v>0</v>
      </c>
      <c r="F964" s="2">
        <f t="shared" si="134"/>
        <v>2.230852640057596E-2</v>
      </c>
      <c r="G964" s="2">
        <f t="shared" si="134"/>
        <v>1.8165193895335868E-2</v>
      </c>
      <c r="H964" s="2">
        <f t="shared" si="130"/>
        <v>1.2280918403135759</v>
      </c>
      <c r="I964" s="2">
        <f t="shared" si="131"/>
        <v>55.118546645758443</v>
      </c>
    </row>
    <row r="965" spans="1:9" ht="13.5" x14ac:dyDescent="0.25">
      <c r="A965" s="3">
        <f>TITRES_STAT!B968</f>
        <v>43411</v>
      </c>
      <c r="B965" s="6">
        <f>TITRES_STAT!D968</f>
        <v>7.8215000000000003</v>
      </c>
      <c r="C965" s="2">
        <f t="shared" si="135"/>
        <v>-0.10199999999999942</v>
      </c>
      <c r="D965" s="2">
        <f t="shared" si="136"/>
        <v>0</v>
      </c>
      <c r="E965" s="2">
        <f t="shared" si="137"/>
        <v>0.10199999999999942</v>
      </c>
      <c r="F965" s="2">
        <f t="shared" si="134"/>
        <v>2.0715060229106248E-2</v>
      </c>
      <c r="G965" s="2">
        <f t="shared" si="134"/>
        <v>2.4153394331383266E-2</v>
      </c>
      <c r="H965" s="2">
        <f t="shared" si="130"/>
        <v>0.85764592524333183</v>
      </c>
      <c r="I965" s="2">
        <f t="shared" si="131"/>
        <v>46.168428201999227</v>
      </c>
    </row>
    <row r="966" spans="1:9" ht="13.5" x14ac:dyDescent="0.25">
      <c r="A966" s="3">
        <f>TITRES_STAT!B969</f>
        <v>43412</v>
      </c>
      <c r="B966" s="6">
        <f>TITRES_STAT!D969</f>
        <v>7.8215000000000003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1.9235413069884376E-2</v>
      </c>
      <c r="G966" s="2">
        <f t="shared" si="134"/>
        <v>2.2428151879141604E-2</v>
      </c>
      <c r="H966" s="2">
        <f t="shared" si="130"/>
        <v>0.85764592524333205</v>
      </c>
      <c r="I966" s="2">
        <f t="shared" si="131"/>
        <v>46.168428201999227</v>
      </c>
    </row>
    <row r="967" spans="1:9" ht="13.5" x14ac:dyDescent="0.25">
      <c r="A967" s="3">
        <f>TITRES_STAT!B970</f>
        <v>43413</v>
      </c>
      <c r="B967" s="6">
        <f>TITRES_STAT!D970</f>
        <v>7.8215000000000003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1.7861454993464063E-2</v>
      </c>
      <c r="G967" s="2">
        <f t="shared" si="134"/>
        <v>2.082614103063149E-2</v>
      </c>
      <c r="H967" s="2">
        <f t="shared" si="130"/>
        <v>0.85764592524333194</v>
      </c>
      <c r="I967" s="2">
        <f t="shared" si="131"/>
        <v>46.168428201999227</v>
      </c>
    </row>
    <row r="968" spans="1:9" ht="13.5" x14ac:dyDescent="0.25">
      <c r="A968" s="3">
        <f>TITRES_STAT!B971</f>
        <v>43416</v>
      </c>
      <c r="B968" s="6">
        <f>TITRES_STAT!D971</f>
        <v>7.8215000000000003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1.6585636779645203E-2</v>
      </c>
      <c r="G968" s="2">
        <f t="shared" si="134"/>
        <v>1.9338559528443527E-2</v>
      </c>
      <c r="H968" s="2">
        <f t="shared" si="130"/>
        <v>0.85764592524333205</v>
      </c>
      <c r="I968" s="2">
        <f t="shared" si="131"/>
        <v>46.168428201999227</v>
      </c>
    </row>
    <row r="969" spans="1:9" ht="13.5" x14ac:dyDescent="0.25">
      <c r="A969" s="3">
        <f>TITRES_STAT!B972</f>
        <v>43417</v>
      </c>
      <c r="B969" s="6">
        <f>TITRES_STAT!D972</f>
        <v>7.8215000000000003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1.5400948438241973E-2</v>
      </c>
      <c r="G969" s="2">
        <f t="shared" si="134"/>
        <v>1.7957233847840419E-2</v>
      </c>
      <c r="H969" s="2">
        <f t="shared" si="130"/>
        <v>0.85764592524333194</v>
      </c>
      <c r="I969" s="2">
        <f t="shared" si="131"/>
        <v>46.168428201999227</v>
      </c>
    </row>
    <row r="970" spans="1:9" ht="13.5" x14ac:dyDescent="0.25">
      <c r="A970" s="3">
        <f>TITRES_STAT!B973</f>
        <v>43418</v>
      </c>
      <c r="B970" s="6">
        <f>TITRES_STAT!D973</f>
        <v>7.8215000000000003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1.430088069265326E-2</v>
      </c>
      <c r="G970" s="2">
        <f t="shared" si="134"/>
        <v>1.6674574287280388E-2</v>
      </c>
      <c r="H970" s="2">
        <f t="shared" si="130"/>
        <v>0.85764592524333183</v>
      </c>
      <c r="I970" s="2">
        <f t="shared" si="131"/>
        <v>46.168428201999227</v>
      </c>
    </row>
    <row r="971" spans="1:9" ht="13.5" x14ac:dyDescent="0.25">
      <c r="A971" s="3">
        <f>TITRES_STAT!B974</f>
        <v>43419</v>
      </c>
      <c r="B971" s="6">
        <f>TITRES_STAT!D974</f>
        <v>7.8215000000000003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1.3279389214606599E-2</v>
      </c>
      <c r="G971" s="2">
        <f t="shared" si="134"/>
        <v>1.5483533266760359E-2</v>
      </c>
      <c r="H971" s="2">
        <f t="shared" si="130"/>
        <v>0.85764592524333194</v>
      </c>
      <c r="I971" s="2">
        <f t="shared" si="131"/>
        <v>46.168428201999227</v>
      </c>
    </row>
    <row r="972" spans="1:9" ht="13.5" x14ac:dyDescent="0.25">
      <c r="A972" s="3">
        <f>TITRES_STAT!B975</f>
        <v>43420</v>
      </c>
      <c r="B972" s="6">
        <f>TITRES_STAT!D975</f>
        <v>7.8215000000000003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1.2330861413563269E-2</v>
      </c>
      <c r="G972" s="2">
        <f t="shared" si="134"/>
        <v>1.4377566604848905E-2</v>
      </c>
      <c r="H972" s="2">
        <f t="shared" si="130"/>
        <v>0.85764592524333183</v>
      </c>
      <c r="I972" s="2">
        <f t="shared" si="131"/>
        <v>46.168428201999227</v>
      </c>
    </row>
    <row r="973" spans="1:9" ht="13.5" x14ac:dyDescent="0.25">
      <c r="A973" s="3">
        <f>TITRES_STAT!B976</f>
        <v>43423</v>
      </c>
      <c r="B973" s="6">
        <f>TITRES_STAT!D976</f>
        <v>7.8215000000000003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1.145008559830875E-2</v>
      </c>
      <c r="G973" s="2">
        <f t="shared" si="138"/>
        <v>1.3350597561645413E-2</v>
      </c>
      <c r="H973" s="2">
        <f t="shared" si="130"/>
        <v>0.85764592524333183</v>
      </c>
      <c r="I973" s="2">
        <f t="shared" si="131"/>
        <v>46.168428201999227</v>
      </c>
    </row>
    <row r="974" spans="1:9" ht="13.5" x14ac:dyDescent="0.25">
      <c r="A974" s="3">
        <f>TITRES_STAT!B977</f>
        <v>43425</v>
      </c>
      <c r="B974" s="6">
        <f>TITRES_STAT!D977</f>
        <v>7.8215000000000003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1.0632222341286695E-2</v>
      </c>
      <c r="G974" s="2">
        <f t="shared" si="138"/>
        <v>1.2396983450099311E-2</v>
      </c>
      <c r="H974" s="2">
        <f t="shared" si="130"/>
        <v>0.85764592524333183</v>
      </c>
      <c r="I974" s="2">
        <f t="shared" si="131"/>
        <v>46.168428201999227</v>
      </c>
    </row>
    <row r="975" spans="1:9" ht="13.5" x14ac:dyDescent="0.25">
      <c r="A975" s="3">
        <f>TITRES_STAT!B978</f>
        <v>43426</v>
      </c>
      <c r="B975" s="6">
        <f>TITRES_STAT!D978</f>
        <v>7.7534999999999998</v>
      </c>
      <c r="C975" s="2">
        <f t="shared" si="135"/>
        <v>-6.8000000000000504E-2</v>
      </c>
      <c r="D975" s="2">
        <f t="shared" si="136"/>
        <v>0</v>
      </c>
      <c r="E975" s="2">
        <f t="shared" si="137"/>
        <v>6.8000000000000504E-2</v>
      </c>
      <c r="F975" s="2">
        <f t="shared" si="138"/>
        <v>9.872777888337644E-3</v>
      </c>
      <c r="G975" s="2">
        <f t="shared" si="138"/>
        <v>1.6368627489377969E-2</v>
      </c>
      <c r="H975" s="2">
        <f t="shared" si="130"/>
        <v>0.60315245702453357</v>
      </c>
      <c r="I975" s="2">
        <f t="shared" si="131"/>
        <v>37.622900703030467</v>
      </c>
    </row>
    <row r="976" spans="1:9" ht="13.5" x14ac:dyDescent="0.25">
      <c r="A976" s="3">
        <f>TITRES_STAT!B979</f>
        <v>43427</v>
      </c>
      <c r="B976" s="6">
        <f>TITRES_STAT!D979</f>
        <v>7.7534999999999998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9.1675794677420989E-3</v>
      </c>
      <c r="G976" s="2">
        <f t="shared" si="138"/>
        <v>1.5199439811565256E-2</v>
      </c>
      <c r="H976" s="2">
        <f t="shared" si="130"/>
        <v>0.60315245702453368</v>
      </c>
      <c r="I976" s="2">
        <f t="shared" si="131"/>
        <v>37.622900703030481</v>
      </c>
    </row>
    <row r="977" spans="1:9" ht="13.5" x14ac:dyDescent="0.25">
      <c r="A977" s="3">
        <f>TITRES_STAT!B980</f>
        <v>43430</v>
      </c>
      <c r="B977" s="6">
        <f>TITRES_STAT!D980</f>
        <v>7.8215000000000003</v>
      </c>
      <c r="C977" s="2">
        <f t="shared" si="135"/>
        <v>6.8000000000000504E-2</v>
      </c>
      <c r="D977" s="2">
        <f t="shared" si="136"/>
        <v>6.8000000000000504E-2</v>
      </c>
      <c r="E977" s="2">
        <f t="shared" si="137"/>
        <v>0</v>
      </c>
      <c r="F977" s="2">
        <f t="shared" si="138"/>
        <v>1.3369895220046271E-2</v>
      </c>
      <c r="G977" s="2">
        <f t="shared" si="138"/>
        <v>1.4113765539310595E-2</v>
      </c>
      <c r="H977" s="2">
        <f t="shared" ref="H977:H1040" si="139">F977/G977</f>
        <v>0.94729469487129803</v>
      </c>
      <c r="I977" s="2">
        <f t="shared" ref="I977:I1040" si="140">IF(G977=0,100,100-(100/(1+H977)))</f>
        <v>48.646704444183129</v>
      </c>
    </row>
    <row r="978" spans="1:9" ht="13.5" x14ac:dyDescent="0.25">
      <c r="A978" s="3">
        <f>TITRES_STAT!B981</f>
        <v>43431</v>
      </c>
      <c r="B978" s="6">
        <f>TITRES_STAT!D981</f>
        <v>7.8215000000000003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1.2414902704328681E-2</v>
      </c>
      <c r="G978" s="2">
        <f t="shared" si="138"/>
        <v>1.3105639429359838E-2</v>
      </c>
      <c r="H978" s="2">
        <f t="shared" si="139"/>
        <v>0.94729469487129803</v>
      </c>
      <c r="I978" s="2">
        <f t="shared" si="140"/>
        <v>48.646704444183129</v>
      </c>
    </row>
    <row r="979" spans="1:9" ht="13.5" x14ac:dyDescent="0.25">
      <c r="A979" s="3">
        <f>TITRES_STAT!B982</f>
        <v>43432</v>
      </c>
      <c r="B979" s="6">
        <f>TITRES_STAT!D982</f>
        <v>7.8147000000000002</v>
      </c>
      <c r="C979" s="2">
        <f t="shared" si="135"/>
        <v>-6.8000000000001393E-3</v>
      </c>
      <c r="D979" s="2">
        <f t="shared" si="136"/>
        <v>0</v>
      </c>
      <c r="E979" s="2">
        <f t="shared" si="137"/>
        <v>6.8000000000001393E-3</v>
      </c>
      <c r="F979" s="2">
        <f t="shared" si="138"/>
        <v>1.1528123939733775E-2</v>
      </c>
      <c r="G979" s="2">
        <f t="shared" si="138"/>
        <v>1.2655236612977003E-2</v>
      </c>
      <c r="H979" s="2">
        <f t="shared" si="139"/>
        <v>0.9109370525646705</v>
      </c>
      <c r="I979" s="2">
        <f t="shared" si="140"/>
        <v>47.66965250593163</v>
      </c>
    </row>
    <row r="980" spans="1:9" ht="13.5" x14ac:dyDescent="0.25">
      <c r="A980" s="3">
        <f>TITRES_STAT!B983</f>
        <v>43433</v>
      </c>
      <c r="B980" s="6">
        <f>TITRES_STAT!D983</f>
        <v>7.8215000000000003</v>
      </c>
      <c r="C980" s="2">
        <f t="shared" si="135"/>
        <v>6.8000000000001393E-3</v>
      </c>
      <c r="D980" s="2">
        <f t="shared" si="136"/>
        <v>6.8000000000001393E-3</v>
      </c>
      <c r="E980" s="2">
        <f t="shared" si="137"/>
        <v>0</v>
      </c>
      <c r="F980" s="2">
        <f t="shared" si="138"/>
        <v>1.1190400801181373E-2</v>
      </c>
      <c r="G980" s="2">
        <f t="shared" si="138"/>
        <v>1.1751291140621503E-2</v>
      </c>
      <c r="H980" s="2">
        <f t="shared" si="139"/>
        <v>0.95226989675191842</v>
      </c>
      <c r="I980" s="2">
        <f t="shared" si="140"/>
        <v>48.777574163093625</v>
      </c>
    </row>
    <row r="981" spans="1:9" ht="13.5" x14ac:dyDescent="0.25">
      <c r="A981" s="3">
        <f>TITRES_STAT!B984</f>
        <v>43434</v>
      </c>
      <c r="B981" s="6">
        <f>TITRES_STAT!D984</f>
        <v>7.9915000000000003</v>
      </c>
      <c r="C981" s="2">
        <f t="shared" si="135"/>
        <v>0.16999999999999993</v>
      </c>
      <c r="D981" s="2">
        <f t="shared" si="136"/>
        <v>0.16999999999999993</v>
      </c>
      <c r="E981" s="2">
        <f t="shared" si="137"/>
        <v>0</v>
      </c>
      <c r="F981" s="2">
        <f t="shared" si="138"/>
        <v>2.2533943601096982E-2</v>
      </c>
      <c r="G981" s="2">
        <f t="shared" si="138"/>
        <v>1.0911913202005682E-2</v>
      </c>
      <c r="H981" s="2">
        <f t="shared" si="139"/>
        <v>2.0650772402547242</v>
      </c>
      <c r="I981" s="2">
        <f t="shared" si="140"/>
        <v>67.37439478305302</v>
      </c>
    </row>
    <row r="982" spans="1:9" ht="13.5" x14ac:dyDescent="0.25">
      <c r="A982" s="3">
        <f>TITRES_STAT!B985</f>
        <v>43437</v>
      </c>
      <c r="B982" s="6">
        <f>TITRES_STAT!D985</f>
        <v>8.0187000000000008</v>
      </c>
      <c r="C982" s="2">
        <f t="shared" si="135"/>
        <v>2.7200000000000557E-2</v>
      </c>
      <c r="D982" s="2">
        <f t="shared" si="136"/>
        <v>2.7200000000000557E-2</v>
      </c>
      <c r="E982" s="2">
        <f t="shared" si="137"/>
        <v>0</v>
      </c>
      <c r="F982" s="2">
        <f t="shared" si="138"/>
        <v>2.2867233343875807E-2</v>
      </c>
      <c r="G982" s="2">
        <f t="shared" si="138"/>
        <v>1.0132490830433846E-2</v>
      </c>
      <c r="H982" s="2">
        <f t="shared" si="139"/>
        <v>2.2568225055967499</v>
      </c>
      <c r="I982" s="2">
        <f t="shared" si="140"/>
        <v>69.295225690637722</v>
      </c>
    </row>
    <row r="983" spans="1:9" ht="13.5" x14ac:dyDescent="0.25">
      <c r="A983" s="3">
        <f>TITRES_STAT!B986</f>
        <v>43438</v>
      </c>
      <c r="B983" s="6">
        <f>TITRES_STAT!D986</f>
        <v>8.0119000000000007</v>
      </c>
      <c r="C983" s="2">
        <f t="shared" si="135"/>
        <v>-6.8000000000001393E-3</v>
      </c>
      <c r="D983" s="2">
        <f t="shared" si="136"/>
        <v>0</v>
      </c>
      <c r="E983" s="2">
        <f t="shared" si="137"/>
        <v>6.8000000000001393E-3</v>
      </c>
      <c r="F983" s="2">
        <f t="shared" si="138"/>
        <v>2.1233859533598964E-2</v>
      </c>
      <c r="G983" s="2">
        <f t="shared" si="138"/>
        <v>9.8944557711171527E-3</v>
      </c>
      <c r="H983" s="2">
        <f t="shared" si="139"/>
        <v>2.1460361261690206</v>
      </c>
      <c r="I983" s="2">
        <f t="shared" si="140"/>
        <v>68.213969582805902</v>
      </c>
    </row>
    <row r="984" spans="1:9" ht="13.5" x14ac:dyDescent="0.25">
      <c r="A984" s="3">
        <f>TITRES_STAT!B987</f>
        <v>43439</v>
      </c>
      <c r="B984" s="6">
        <f>TITRES_STAT!D987</f>
        <v>7.9983000000000004</v>
      </c>
      <c r="C984" s="2">
        <f t="shared" si="135"/>
        <v>-1.3600000000000279E-2</v>
      </c>
      <c r="D984" s="2">
        <f t="shared" si="136"/>
        <v>0</v>
      </c>
      <c r="E984" s="2">
        <f t="shared" si="137"/>
        <v>1.3600000000000279E-2</v>
      </c>
      <c r="F984" s="2">
        <f t="shared" si="138"/>
        <v>1.971715528119904E-2</v>
      </c>
      <c r="G984" s="2">
        <f t="shared" si="138"/>
        <v>1.0159137501751661E-2</v>
      </c>
      <c r="H984" s="2">
        <f t="shared" si="139"/>
        <v>1.9408296499382318</v>
      </c>
      <c r="I984" s="2">
        <f t="shared" si="140"/>
        <v>65.995990280463758</v>
      </c>
    </row>
    <row r="985" spans="1:9" ht="13.5" x14ac:dyDescent="0.25">
      <c r="A985" s="3">
        <f>TITRES_STAT!B988</f>
        <v>43440</v>
      </c>
      <c r="B985" s="6">
        <f>TITRES_STAT!D988</f>
        <v>8.0051000000000005</v>
      </c>
      <c r="C985" s="2">
        <f t="shared" si="135"/>
        <v>6.8000000000001393E-3</v>
      </c>
      <c r="D985" s="2">
        <f t="shared" si="136"/>
        <v>6.8000000000001393E-3</v>
      </c>
      <c r="E985" s="2">
        <f t="shared" si="137"/>
        <v>0</v>
      </c>
      <c r="F985" s="2">
        <f t="shared" si="138"/>
        <v>1.8794501332541978E-2</v>
      </c>
      <c r="G985" s="2">
        <f t="shared" si="138"/>
        <v>9.4334848230551143E-3</v>
      </c>
      <c r="H985" s="2">
        <f t="shared" si="139"/>
        <v>1.9923179699837816</v>
      </c>
      <c r="I985" s="2">
        <f t="shared" si="140"/>
        <v>66.581091647642637</v>
      </c>
    </row>
    <row r="986" spans="1:9" ht="13.5" x14ac:dyDescent="0.25">
      <c r="A986" s="3">
        <f>TITRES_STAT!B989</f>
        <v>43441</v>
      </c>
      <c r="B986" s="6">
        <f>TITRES_STAT!D989</f>
        <v>8.1615000000000002</v>
      </c>
      <c r="C986" s="2">
        <f t="shared" si="135"/>
        <v>0.15639999999999965</v>
      </c>
      <c r="D986" s="2">
        <f t="shared" si="136"/>
        <v>0.15639999999999965</v>
      </c>
      <c r="E986" s="2">
        <f t="shared" si="137"/>
        <v>0</v>
      </c>
      <c r="F986" s="2">
        <f t="shared" si="138"/>
        <v>2.8623465523074671E-2</v>
      </c>
      <c r="G986" s="2">
        <f t="shared" si="138"/>
        <v>8.7596644785511765E-3</v>
      </c>
      <c r="H986" s="2">
        <f t="shared" si="139"/>
        <v>3.2676440511119793</v>
      </c>
      <c r="I986" s="2">
        <f t="shared" si="140"/>
        <v>76.567867703506352</v>
      </c>
    </row>
    <row r="987" spans="1:9" ht="13.5" x14ac:dyDescent="0.25">
      <c r="A987" s="3">
        <f>TITRES_STAT!B990</f>
        <v>43444</v>
      </c>
      <c r="B987" s="6">
        <f>TITRES_STAT!D990</f>
        <v>8.0254999999999992</v>
      </c>
      <c r="C987" s="2">
        <f t="shared" si="135"/>
        <v>-0.13600000000000101</v>
      </c>
      <c r="D987" s="2">
        <f t="shared" si="136"/>
        <v>0</v>
      </c>
      <c r="E987" s="2">
        <f t="shared" si="137"/>
        <v>0.13600000000000101</v>
      </c>
      <c r="F987" s="2">
        <f t="shared" si="138"/>
        <v>2.6578932271426482E-2</v>
      </c>
      <c r="G987" s="2">
        <f t="shared" si="138"/>
        <v>1.7848259872940451E-2</v>
      </c>
      <c r="H987" s="2">
        <f t="shared" si="139"/>
        <v>1.4891609860366559</v>
      </c>
      <c r="I987" s="2">
        <f t="shared" si="140"/>
        <v>59.825820603421839</v>
      </c>
    </row>
    <row r="988" spans="1:9" ht="13.5" x14ac:dyDescent="0.25">
      <c r="A988" s="3">
        <f>TITRES_STAT!B991</f>
        <v>43445</v>
      </c>
      <c r="B988" s="6">
        <f>TITRES_STAT!D991</f>
        <v>8.0935000000000006</v>
      </c>
      <c r="C988" s="2">
        <f t="shared" si="135"/>
        <v>6.8000000000001393E-2</v>
      </c>
      <c r="D988" s="2">
        <f t="shared" si="136"/>
        <v>6.8000000000001393E-2</v>
      </c>
      <c r="E988" s="2">
        <f t="shared" si="137"/>
        <v>0</v>
      </c>
      <c r="F988" s="2">
        <f t="shared" si="138"/>
        <v>2.9537579966324692E-2</v>
      </c>
      <c r="G988" s="2">
        <f t="shared" si="138"/>
        <v>1.657338416773042E-2</v>
      </c>
      <c r="H988" s="2">
        <f t="shared" si="139"/>
        <v>1.7822298492203241</v>
      </c>
      <c r="I988" s="2">
        <f t="shared" si="140"/>
        <v>64.057606517296392</v>
      </c>
    </row>
    <row r="989" spans="1:9" ht="13.5" x14ac:dyDescent="0.25">
      <c r="A989" s="3">
        <f>TITRES_STAT!B992</f>
        <v>43446</v>
      </c>
      <c r="B989" s="6">
        <f>TITRES_STAT!D992</f>
        <v>8.2975999999999992</v>
      </c>
      <c r="C989" s="2">
        <f t="shared" si="135"/>
        <v>0.20409999999999862</v>
      </c>
      <c r="D989" s="2">
        <f t="shared" si="136"/>
        <v>0.20409999999999862</v>
      </c>
      <c r="E989" s="2">
        <f t="shared" si="137"/>
        <v>0</v>
      </c>
      <c r="F989" s="2">
        <f t="shared" ref="F989:G1004" si="141">((F988*13)+D989)/14</f>
        <v>4.2006324254444262E-2</v>
      </c>
      <c r="G989" s="2">
        <f t="shared" si="141"/>
        <v>1.5389571012892534E-2</v>
      </c>
      <c r="H989" s="2">
        <f t="shared" si="139"/>
        <v>2.7295318510992725</v>
      </c>
      <c r="I989" s="2">
        <f t="shared" si="140"/>
        <v>73.18698324817224</v>
      </c>
    </row>
    <row r="990" spans="1:9" ht="13.5" x14ac:dyDescent="0.25">
      <c r="A990" s="3">
        <f>TITRES_STAT!B993</f>
        <v>43447</v>
      </c>
      <c r="B990" s="6">
        <f>TITRES_STAT!D993</f>
        <v>8.2567000000000004</v>
      </c>
      <c r="C990" s="2">
        <f t="shared" si="135"/>
        <v>-4.0899999999998826E-2</v>
      </c>
      <c r="D990" s="2">
        <f t="shared" si="136"/>
        <v>0</v>
      </c>
      <c r="E990" s="2">
        <f t="shared" si="137"/>
        <v>4.0899999999998826E-2</v>
      </c>
      <c r="F990" s="2">
        <f t="shared" si="141"/>
        <v>3.900587252198396E-2</v>
      </c>
      <c r="G990" s="2">
        <f t="shared" si="141"/>
        <v>1.7211744511971556E-2</v>
      </c>
      <c r="H990" s="2">
        <f t="shared" si="139"/>
        <v>2.2662358539457514</v>
      </c>
      <c r="I990" s="2">
        <f t="shared" si="140"/>
        <v>69.383717382443223</v>
      </c>
    </row>
    <row r="991" spans="1:9" ht="13.5" x14ac:dyDescent="0.25">
      <c r="A991" s="3">
        <f>TITRES_STAT!B994</f>
        <v>43448</v>
      </c>
      <c r="B991" s="6">
        <f>TITRES_STAT!D994</f>
        <v>8.2294999999999998</v>
      </c>
      <c r="C991" s="2">
        <f t="shared" si="135"/>
        <v>-2.7200000000000557E-2</v>
      </c>
      <c r="D991" s="2">
        <f t="shared" si="136"/>
        <v>0</v>
      </c>
      <c r="E991" s="2">
        <f t="shared" si="137"/>
        <v>2.7200000000000557E-2</v>
      </c>
      <c r="F991" s="2">
        <f t="shared" si="141"/>
        <v>3.6219738770413679E-2</v>
      </c>
      <c r="G991" s="2">
        <f t="shared" si="141"/>
        <v>1.7925191332545054E-2</v>
      </c>
      <c r="H991" s="2">
        <f t="shared" si="139"/>
        <v>2.0206054205208379</v>
      </c>
      <c r="I991" s="2">
        <f t="shared" si="140"/>
        <v>66.894053979828598</v>
      </c>
    </row>
    <row r="992" spans="1:9" ht="13.5" x14ac:dyDescent="0.25">
      <c r="A992" s="3">
        <f>TITRES_STAT!B995</f>
        <v>43451</v>
      </c>
      <c r="B992" s="6">
        <f>TITRES_STAT!D995</f>
        <v>8.2158999999999995</v>
      </c>
      <c r="C992" s="2">
        <f t="shared" si="135"/>
        <v>-1.3600000000000279E-2</v>
      </c>
      <c r="D992" s="2">
        <f t="shared" si="136"/>
        <v>0</v>
      </c>
      <c r="E992" s="2">
        <f t="shared" si="137"/>
        <v>1.3600000000000279E-2</v>
      </c>
      <c r="F992" s="2">
        <f t="shared" si="141"/>
        <v>3.3632614572526989E-2</v>
      </c>
      <c r="G992" s="2">
        <f t="shared" si="141"/>
        <v>1.7616249094506143E-2</v>
      </c>
      <c r="H992" s="2">
        <f t="shared" si="139"/>
        <v>1.9091813695468101</v>
      </c>
      <c r="I992" s="2">
        <f t="shared" si="140"/>
        <v>65.6260688842587</v>
      </c>
    </row>
    <row r="993" spans="1:9" ht="13.5" x14ac:dyDescent="0.25">
      <c r="A993" s="3">
        <f>TITRES_STAT!B996</f>
        <v>43452</v>
      </c>
      <c r="B993" s="6">
        <f>TITRES_STAT!D996</f>
        <v>8.1615000000000002</v>
      </c>
      <c r="C993" s="2">
        <f t="shared" si="135"/>
        <v>-5.4399999999999338E-2</v>
      </c>
      <c r="D993" s="2">
        <f t="shared" si="136"/>
        <v>0</v>
      </c>
      <c r="E993" s="2">
        <f t="shared" si="137"/>
        <v>5.4399999999999338E-2</v>
      </c>
      <c r="F993" s="2">
        <f t="shared" si="141"/>
        <v>3.1230284960203632E-2</v>
      </c>
      <c r="G993" s="2">
        <f t="shared" si="141"/>
        <v>2.0243659873469939E-2</v>
      </c>
      <c r="H993" s="2">
        <f t="shared" si="139"/>
        <v>1.54271930843553</v>
      </c>
      <c r="I993" s="2">
        <f t="shared" si="140"/>
        <v>60.672025548298748</v>
      </c>
    </row>
    <row r="994" spans="1:9" ht="13.5" x14ac:dyDescent="0.25">
      <c r="A994" s="3">
        <f>TITRES_STAT!B997</f>
        <v>43453</v>
      </c>
      <c r="B994" s="6">
        <f>TITRES_STAT!D997</f>
        <v>8.1615000000000002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2.8999550320189086E-2</v>
      </c>
      <c r="G994" s="2">
        <f t="shared" si="141"/>
        <v>1.8797684168222088E-2</v>
      </c>
      <c r="H994" s="2">
        <f t="shared" si="139"/>
        <v>1.5427193084355297</v>
      </c>
      <c r="I994" s="2">
        <f t="shared" si="140"/>
        <v>60.672025548298741</v>
      </c>
    </row>
    <row r="995" spans="1:9" ht="13.5" x14ac:dyDescent="0.25">
      <c r="A995" s="3">
        <f>TITRES_STAT!B998</f>
        <v>43454</v>
      </c>
      <c r="B995" s="6">
        <f>TITRES_STAT!D998</f>
        <v>8.1615000000000002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2.6928153868747008E-2</v>
      </c>
      <c r="G995" s="2">
        <f t="shared" si="141"/>
        <v>1.745499244192051E-2</v>
      </c>
      <c r="H995" s="2">
        <f t="shared" si="139"/>
        <v>1.5427193084355297</v>
      </c>
      <c r="I995" s="2">
        <f t="shared" si="140"/>
        <v>60.672025548298741</v>
      </c>
    </row>
    <row r="996" spans="1:9" ht="13.5" x14ac:dyDescent="0.25">
      <c r="A996" s="3">
        <f>TITRES_STAT!B999</f>
        <v>43455</v>
      </c>
      <c r="B996" s="6">
        <f>TITRES_STAT!D999</f>
        <v>8.1615000000000002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2.500471430669365E-2</v>
      </c>
      <c r="G996" s="2">
        <f t="shared" si="141"/>
        <v>1.6208207267497617E-2</v>
      </c>
      <c r="H996" s="2">
        <f t="shared" si="139"/>
        <v>1.5427193084355297</v>
      </c>
      <c r="I996" s="2">
        <f t="shared" si="140"/>
        <v>60.672025548298741</v>
      </c>
    </row>
    <row r="997" spans="1:9" ht="13.5" x14ac:dyDescent="0.25">
      <c r="A997" s="3">
        <f>TITRES_STAT!B1000</f>
        <v>43458</v>
      </c>
      <c r="B997" s="6">
        <f>TITRES_STAT!D1000</f>
        <v>8.1615000000000002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2.3218663284786962E-2</v>
      </c>
      <c r="G997" s="2">
        <f t="shared" si="141"/>
        <v>1.5050478176962073E-2</v>
      </c>
      <c r="H997" s="2">
        <f t="shared" si="139"/>
        <v>1.5427193084355297</v>
      </c>
      <c r="I997" s="2">
        <f t="shared" si="140"/>
        <v>60.672025548298741</v>
      </c>
    </row>
    <row r="998" spans="1:9" ht="13.5" x14ac:dyDescent="0.25">
      <c r="A998" s="3">
        <f>TITRES_STAT!B1001</f>
        <v>43459</v>
      </c>
      <c r="B998" s="6">
        <f>TITRES_STAT!D1001</f>
        <v>8.3315999999999999</v>
      </c>
      <c r="C998" s="2">
        <f t="shared" si="135"/>
        <v>0.1700999999999997</v>
      </c>
      <c r="D998" s="2">
        <f t="shared" si="136"/>
        <v>0.1700999999999997</v>
      </c>
      <c r="E998" s="2">
        <f t="shared" si="137"/>
        <v>0</v>
      </c>
      <c r="F998" s="2">
        <f t="shared" si="141"/>
        <v>3.3710187335873588E-2</v>
      </c>
      <c r="G998" s="2">
        <f t="shared" si="141"/>
        <v>1.3975444021464781E-2</v>
      </c>
      <c r="H998" s="2">
        <f t="shared" si="139"/>
        <v>2.4121013460537184</v>
      </c>
      <c r="I998" s="2">
        <f t="shared" si="140"/>
        <v>70.692546950384269</v>
      </c>
    </row>
    <row r="999" spans="1:9" ht="13.5" x14ac:dyDescent="0.25">
      <c r="A999" s="3">
        <f>TITRES_STAT!B1002</f>
        <v>43460</v>
      </c>
      <c r="B999" s="6">
        <f>TITRES_STAT!D1002</f>
        <v>8.3656000000000006</v>
      </c>
      <c r="C999" s="2">
        <f t="shared" si="135"/>
        <v>3.4000000000000696E-2</v>
      </c>
      <c r="D999" s="2">
        <f t="shared" si="136"/>
        <v>3.4000000000000696E-2</v>
      </c>
      <c r="E999" s="2">
        <f t="shared" si="137"/>
        <v>0</v>
      </c>
      <c r="F999" s="2">
        <f t="shared" si="141"/>
        <v>3.3730888240454095E-2</v>
      </c>
      <c r="G999" s="2">
        <f t="shared" si="141"/>
        <v>1.2977198019931583E-2</v>
      </c>
      <c r="H999" s="2">
        <f t="shared" si="139"/>
        <v>2.5992427786527625</v>
      </c>
      <c r="I999" s="2">
        <f t="shared" si="140"/>
        <v>72.216378235693469</v>
      </c>
    </row>
    <row r="1000" spans="1:9" ht="13.5" x14ac:dyDescent="0.25">
      <c r="A1000" s="3">
        <f>TITRES_STAT!B1003</f>
        <v>43461</v>
      </c>
      <c r="B1000" s="6">
        <f>TITRES_STAT!D1003</f>
        <v>8.2975999999999992</v>
      </c>
      <c r="C1000" s="2">
        <f t="shared" si="135"/>
        <v>-6.8000000000001393E-2</v>
      </c>
      <c r="D1000" s="2">
        <f t="shared" si="136"/>
        <v>0</v>
      </c>
      <c r="E1000" s="2">
        <f t="shared" si="137"/>
        <v>6.8000000000001393E-2</v>
      </c>
      <c r="F1000" s="2">
        <f t="shared" si="141"/>
        <v>3.1321539080421658E-2</v>
      </c>
      <c r="G1000" s="2">
        <f t="shared" si="141"/>
        <v>1.6907398161365141E-2</v>
      </c>
      <c r="H1000" s="2">
        <f t="shared" si="139"/>
        <v>1.8525345402933771</v>
      </c>
      <c r="I1000" s="2">
        <f t="shared" si="140"/>
        <v>64.943456919643396</v>
      </c>
    </row>
    <row r="1001" spans="1:9" ht="13.5" x14ac:dyDescent="0.25">
      <c r="A1001" s="3">
        <f>TITRES_STAT!B1004</f>
        <v>43462</v>
      </c>
      <c r="B1001" s="6">
        <f>TITRES_STAT!D1004</f>
        <v>8.2975999999999992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2.9084286288962969E-2</v>
      </c>
      <c r="G1001" s="2">
        <f t="shared" si="141"/>
        <v>1.5699726864124772E-2</v>
      </c>
      <c r="H1001" s="2">
        <f t="shared" si="139"/>
        <v>1.8525345402933771</v>
      </c>
      <c r="I1001" s="2">
        <f t="shared" si="140"/>
        <v>64.943456919643396</v>
      </c>
    </row>
    <row r="1002" spans="1:9" ht="13.5" x14ac:dyDescent="0.25">
      <c r="A1002" s="3">
        <f>TITRES_STAT!B1005</f>
        <v>43465</v>
      </c>
      <c r="B1002" s="6">
        <f>TITRES_STAT!D1005</f>
        <v>8.2635000000000005</v>
      </c>
      <c r="C1002" s="2">
        <f t="shared" si="135"/>
        <v>-3.4099999999998687E-2</v>
      </c>
      <c r="D1002" s="2">
        <f t="shared" si="136"/>
        <v>0</v>
      </c>
      <c r="E1002" s="2">
        <f t="shared" si="137"/>
        <v>3.4099999999998687E-2</v>
      </c>
      <c r="F1002" s="2">
        <f t="shared" si="141"/>
        <v>2.7006837268322759E-2</v>
      </c>
      <c r="G1002" s="2">
        <f t="shared" si="141"/>
        <v>1.7014032088115767E-2</v>
      </c>
      <c r="H1002" s="2">
        <f t="shared" si="139"/>
        <v>1.5873272795333992</v>
      </c>
      <c r="I1002" s="2">
        <f t="shared" si="140"/>
        <v>61.350077050154212</v>
      </c>
    </row>
    <row r="1003" spans="1:9" ht="13.5" x14ac:dyDescent="0.25">
      <c r="A1003" s="3">
        <f>TITRES_STAT!B1006</f>
        <v>43467</v>
      </c>
      <c r="B1003" s="6">
        <f>TITRES_STAT!D1006</f>
        <v>8.2567000000000004</v>
      </c>
      <c r="C1003" s="2">
        <f t="shared" si="135"/>
        <v>-6.8000000000001393E-3</v>
      </c>
      <c r="D1003" s="2">
        <f t="shared" si="136"/>
        <v>0</v>
      </c>
      <c r="E1003" s="2">
        <f t="shared" si="137"/>
        <v>6.8000000000001393E-3</v>
      </c>
      <c r="F1003" s="2">
        <f t="shared" si="141"/>
        <v>2.5077777463442561E-2</v>
      </c>
      <c r="G1003" s="2">
        <f t="shared" si="141"/>
        <v>1.628445836753608E-2</v>
      </c>
      <c r="H1003" s="2">
        <f t="shared" si="139"/>
        <v>1.5399822884767493</v>
      </c>
      <c r="I1003" s="2">
        <f t="shared" si="140"/>
        <v>60.629646728768762</v>
      </c>
    </row>
    <row r="1004" spans="1:9" ht="13.5" x14ac:dyDescent="0.25">
      <c r="A1004" s="3">
        <f>TITRES_STAT!B1007</f>
        <v>43468</v>
      </c>
      <c r="B1004" s="6">
        <f>TITRES_STAT!D1007</f>
        <v>8.2431000000000001</v>
      </c>
      <c r="C1004" s="2">
        <f t="shared" si="135"/>
        <v>-1.3600000000000279E-2</v>
      </c>
      <c r="D1004" s="2">
        <f t="shared" si="136"/>
        <v>0</v>
      </c>
      <c r="E1004" s="2">
        <f t="shared" si="137"/>
        <v>1.3600000000000279E-2</v>
      </c>
      <c r="F1004" s="2">
        <f t="shared" si="141"/>
        <v>2.3286507644625233E-2</v>
      </c>
      <c r="G1004" s="2">
        <f t="shared" si="141"/>
        <v>1.6092711341283521E-2</v>
      </c>
      <c r="H1004" s="2">
        <f t="shared" si="139"/>
        <v>1.4470220182777447</v>
      </c>
      <c r="I1004" s="2">
        <f t="shared" si="140"/>
        <v>59.134000735154117</v>
      </c>
    </row>
    <row r="1005" spans="1:9" ht="13.5" x14ac:dyDescent="0.25">
      <c r="A1005" s="3">
        <f>TITRES_STAT!B1008</f>
        <v>43469</v>
      </c>
      <c r="B1005" s="6">
        <f>TITRES_STAT!D1008</f>
        <v>8.2294999999999998</v>
      </c>
      <c r="C1005" s="2">
        <f t="shared" si="135"/>
        <v>-1.3600000000000279E-2</v>
      </c>
      <c r="D1005" s="2">
        <f t="shared" si="136"/>
        <v>0</v>
      </c>
      <c r="E1005" s="2">
        <f t="shared" si="137"/>
        <v>1.3600000000000279E-2</v>
      </c>
      <c r="F1005" s="2">
        <f t="shared" ref="F1005:G1020" si="142">((F1004*13)+D1005)/14</f>
        <v>2.1623185670009145E-2</v>
      </c>
      <c r="G1005" s="2">
        <f t="shared" si="142"/>
        <v>1.5914660531191862E-2</v>
      </c>
      <c r="H1005" s="2">
        <f t="shared" si="139"/>
        <v>1.3586960040793132</v>
      </c>
      <c r="I1005" s="2">
        <f t="shared" si="140"/>
        <v>57.603692961258176</v>
      </c>
    </row>
    <row r="1006" spans="1:9" ht="13.5" x14ac:dyDescent="0.25">
      <c r="A1006" s="3">
        <f>TITRES_STAT!B1009</f>
        <v>43472</v>
      </c>
      <c r="B1006" s="6">
        <f>TITRES_STAT!D1009</f>
        <v>8.1615000000000002</v>
      </c>
      <c r="C1006" s="2">
        <f t="shared" si="135"/>
        <v>-6.7999999999999616E-2</v>
      </c>
      <c r="D1006" s="2">
        <f t="shared" si="136"/>
        <v>0</v>
      </c>
      <c r="E1006" s="2">
        <f t="shared" si="137"/>
        <v>6.7999999999999616E-2</v>
      </c>
      <c r="F1006" s="2">
        <f t="shared" si="142"/>
        <v>2.0078672407865632E-2</v>
      </c>
      <c r="G1006" s="2">
        <f t="shared" si="142"/>
        <v>1.963504192182099E-2</v>
      </c>
      <c r="H1006" s="2">
        <f t="shared" si="139"/>
        <v>1.0225938140499524</v>
      </c>
      <c r="I1006" s="2">
        <f t="shared" si="140"/>
        <v>50.558535626209384</v>
      </c>
    </row>
    <row r="1007" spans="1:9" ht="13.5" x14ac:dyDescent="0.25">
      <c r="A1007" s="3">
        <f>TITRES_STAT!B1010</f>
        <v>43473</v>
      </c>
      <c r="B1007" s="6">
        <f>TITRES_STAT!D1010</f>
        <v>8.1615000000000002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1.8644481521589516E-2</v>
      </c>
      <c r="G1007" s="2">
        <f t="shared" si="142"/>
        <v>1.8232538927405204E-2</v>
      </c>
      <c r="H1007" s="2">
        <f t="shared" si="139"/>
        <v>1.0225938140499524</v>
      </c>
      <c r="I1007" s="2">
        <f t="shared" si="140"/>
        <v>50.558535626209384</v>
      </c>
    </row>
    <row r="1008" spans="1:9" ht="13.5" x14ac:dyDescent="0.25">
      <c r="A1008" s="3">
        <f>TITRES_STAT!B1011</f>
        <v>43474</v>
      </c>
      <c r="B1008" s="6">
        <f>TITRES_STAT!D1011</f>
        <v>8.1478999999999999</v>
      </c>
      <c r="C1008" s="2">
        <f t="shared" si="135"/>
        <v>-1.3600000000000279E-2</v>
      </c>
      <c r="D1008" s="2">
        <f t="shared" si="136"/>
        <v>0</v>
      </c>
      <c r="E1008" s="2">
        <f t="shared" si="137"/>
        <v>1.3600000000000279E-2</v>
      </c>
      <c r="F1008" s="2">
        <f t="shared" si="142"/>
        <v>1.731273284147598E-2</v>
      </c>
      <c r="G1008" s="2">
        <f t="shared" si="142"/>
        <v>1.7901643289733427E-2</v>
      </c>
      <c r="H1008" s="2">
        <f t="shared" si="139"/>
        <v>0.96710299503089825</v>
      </c>
      <c r="I1008" s="2">
        <f t="shared" si="140"/>
        <v>49.163820983136041</v>
      </c>
    </row>
    <row r="1009" spans="1:9" ht="13.5" x14ac:dyDescent="0.25">
      <c r="A1009" s="3">
        <f>TITRES_STAT!B1012</f>
        <v>43475</v>
      </c>
      <c r="B1009" s="6">
        <f>TITRES_STAT!D1012</f>
        <v>8.1342999999999996</v>
      </c>
      <c r="C1009" s="2">
        <f t="shared" si="135"/>
        <v>-1.3600000000000279E-2</v>
      </c>
      <c r="D1009" s="2">
        <f t="shared" si="136"/>
        <v>0</v>
      </c>
      <c r="E1009" s="2">
        <f t="shared" si="137"/>
        <v>1.3600000000000279E-2</v>
      </c>
      <c r="F1009" s="2">
        <f t="shared" si="142"/>
        <v>1.6076109067084839E-2</v>
      </c>
      <c r="G1009" s="2">
        <f t="shared" si="142"/>
        <v>1.7594383054752489E-2</v>
      </c>
      <c r="H1009" s="2">
        <f t="shared" si="139"/>
        <v>0.91370689253821025</v>
      </c>
      <c r="I1009" s="2">
        <f t="shared" si="140"/>
        <v>47.745393827073059</v>
      </c>
    </row>
    <row r="1010" spans="1:9" ht="13.5" x14ac:dyDescent="0.25">
      <c r="A1010" s="3">
        <f>TITRES_STAT!B1013</f>
        <v>43476</v>
      </c>
      <c r="B1010" s="6">
        <f>TITRES_STAT!D1013</f>
        <v>8.1410999999999998</v>
      </c>
      <c r="C1010" s="2">
        <f t="shared" si="135"/>
        <v>6.8000000000001393E-3</v>
      </c>
      <c r="D1010" s="2">
        <f t="shared" si="136"/>
        <v>6.8000000000001393E-3</v>
      </c>
      <c r="E1010" s="2">
        <f t="shared" si="137"/>
        <v>0</v>
      </c>
      <c r="F1010" s="2">
        <f t="shared" si="142"/>
        <v>1.5413529848007359E-2</v>
      </c>
      <c r="G1010" s="2">
        <f t="shared" si="142"/>
        <v>1.6337641407984455E-2</v>
      </c>
      <c r="H1010" s="2">
        <f t="shared" si="139"/>
        <v>0.94343666035383367</v>
      </c>
      <c r="I1010" s="2">
        <f t="shared" si="140"/>
        <v>48.544759888499065</v>
      </c>
    </row>
    <row r="1011" spans="1:9" ht="13.5" x14ac:dyDescent="0.25">
      <c r="A1011" s="3">
        <f>TITRES_STAT!B1014</f>
        <v>43480</v>
      </c>
      <c r="B1011" s="6">
        <f>TITRES_STAT!D1014</f>
        <v>8.1410999999999998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1.4312563430292548E-2</v>
      </c>
      <c r="G1011" s="2">
        <f t="shared" si="142"/>
        <v>1.5170667021699851E-2</v>
      </c>
      <c r="H1011" s="2">
        <f t="shared" si="139"/>
        <v>0.94343666035383378</v>
      </c>
      <c r="I1011" s="2">
        <f t="shared" si="140"/>
        <v>48.544759888499065</v>
      </c>
    </row>
    <row r="1012" spans="1:9" ht="13.5" x14ac:dyDescent="0.25">
      <c r="A1012" s="3">
        <f>TITRES_STAT!B1015</f>
        <v>43481</v>
      </c>
      <c r="B1012" s="6">
        <f>TITRES_STAT!D1015</f>
        <v>8.1410999999999998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1.3290237470985938E-2</v>
      </c>
      <c r="G1012" s="2">
        <f t="shared" si="142"/>
        <v>1.4087047948721289E-2</v>
      </c>
      <c r="H1012" s="2">
        <f t="shared" si="139"/>
        <v>0.94343666035383378</v>
      </c>
      <c r="I1012" s="2">
        <f t="shared" si="140"/>
        <v>48.544759888499065</v>
      </c>
    </row>
    <row r="1013" spans="1:9" ht="13.5" x14ac:dyDescent="0.25">
      <c r="A1013" s="3">
        <f>TITRES_STAT!B1016</f>
        <v>43482</v>
      </c>
      <c r="B1013" s="6">
        <f>TITRES_STAT!D1016</f>
        <v>8.1547000000000001</v>
      </c>
      <c r="C1013" s="2">
        <f t="shared" si="135"/>
        <v>1.3600000000000279E-2</v>
      </c>
      <c r="D1013" s="2">
        <f t="shared" si="136"/>
        <v>1.3600000000000279E-2</v>
      </c>
      <c r="E1013" s="2">
        <f t="shared" si="137"/>
        <v>0</v>
      </c>
      <c r="F1013" s="2">
        <f t="shared" si="142"/>
        <v>1.3312363365915533E-2</v>
      </c>
      <c r="G1013" s="2">
        <f t="shared" si="142"/>
        <v>1.308083023809834E-2</v>
      </c>
      <c r="H1013" s="2">
        <f t="shared" si="139"/>
        <v>1.0177001859670074</v>
      </c>
      <c r="I1013" s="2">
        <f t="shared" si="140"/>
        <v>50.438622796640239</v>
      </c>
    </row>
    <row r="1014" spans="1:9" ht="13.5" x14ac:dyDescent="0.25">
      <c r="A1014" s="3">
        <f>TITRES_STAT!B1017</f>
        <v>43483</v>
      </c>
      <c r="B1014" s="6">
        <f>TITRES_STAT!D1017</f>
        <v>8.1547000000000001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1.2361480268350138E-2</v>
      </c>
      <c r="G1014" s="2">
        <f t="shared" si="142"/>
        <v>1.2146485221091314E-2</v>
      </c>
      <c r="H1014" s="2">
        <f t="shared" si="139"/>
        <v>1.0177001859670074</v>
      </c>
      <c r="I1014" s="2">
        <f t="shared" si="140"/>
        <v>50.438622796640239</v>
      </c>
    </row>
    <row r="1015" spans="1:9" ht="13.5" x14ac:dyDescent="0.25">
      <c r="A1015" s="3">
        <f>TITRES_STAT!B1018</f>
        <v>43486</v>
      </c>
      <c r="B1015" s="6">
        <f>TITRES_STAT!D1018</f>
        <v>8.1478999999999999</v>
      </c>
      <c r="C1015" s="2">
        <f t="shared" si="135"/>
        <v>-6.8000000000001393E-3</v>
      </c>
      <c r="D1015" s="2">
        <f t="shared" si="136"/>
        <v>0</v>
      </c>
      <c r="E1015" s="2">
        <f t="shared" si="137"/>
        <v>6.8000000000001393E-3</v>
      </c>
      <c r="F1015" s="2">
        <f t="shared" si="142"/>
        <v>1.1478517392039414E-2</v>
      </c>
      <c r="G1015" s="2">
        <f t="shared" si="142"/>
        <v>1.1764593419584801E-2</v>
      </c>
      <c r="H1015" s="2">
        <f t="shared" si="139"/>
        <v>0.97568330520720337</v>
      </c>
      <c r="I1015" s="2">
        <f t="shared" si="140"/>
        <v>49.384600387908669</v>
      </c>
    </row>
    <row r="1016" spans="1:9" ht="13.5" x14ac:dyDescent="0.25">
      <c r="A1016" s="3">
        <f>TITRES_STAT!B1019</f>
        <v>43487</v>
      </c>
      <c r="B1016" s="6">
        <f>TITRES_STAT!D1019</f>
        <v>8.1478999999999999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1.0658623292608027E-2</v>
      </c>
      <c r="G1016" s="2">
        <f t="shared" si="142"/>
        <v>1.0924265318185886E-2</v>
      </c>
      <c r="H1016" s="2">
        <f t="shared" si="139"/>
        <v>0.97568330520720337</v>
      </c>
      <c r="I1016" s="2">
        <f t="shared" si="140"/>
        <v>49.384600387908669</v>
      </c>
    </row>
    <row r="1017" spans="1:9" ht="13.5" x14ac:dyDescent="0.25">
      <c r="A1017" s="3">
        <f>TITRES_STAT!B1020</f>
        <v>43488</v>
      </c>
      <c r="B1017" s="6">
        <f>TITRES_STAT!D1020</f>
        <v>8.1478999999999999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9.897293057421739E-3</v>
      </c>
      <c r="G1017" s="2">
        <f t="shared" si="142"/>
        <v>1.014396065260118E-2</v>
      </c>
      <c r="H1017" s="2">
        <f t="shared" si="139"/>
        <v>0.97568330520720337</v>
      </c>
      <c r="I1017" s="2">
        <f t="shared" si="140"/>
        <v>49.384600387908669</v>
      </c>
    </row>
    <row r="1018" spans="1:9" ht="13.5" x14ac:dyDescent="0.25">
      <c r="A1018" s="3">
        <f>TITRES_STAT!B1021</f>
        <v>43489</v>
      </c>
      <c r="B1018" s="6">
        <f>TITRES_STAT!D1021</f>
        <v>8.0935000000000006</v>
      </c>
      <c r="C1018" s="2">
        <f t="shared" si="135"/>
        <v>-5.4399999999999338E-2</v>
      </c>
      <c r="D1018" s="2">
        <f t="shared" si="136"/>
        <v>0</v>
      </c>
      <c r="E1018" s="2">
        <f t="shared" si="137"/>
        <v>5.4399999999999338E-2</v>
      </c>
      <c r="F1018" s="2">
        <f t="shared" si="142"/>
        <v>9.1903435533201867E-3</v>
      </c>
      <c r="G1018" s="2">
        <f t="shared" si="142"/>
        <v>1.3305106320272476E-2</v>
      </c>
      <c r="H1018" s="2">
        <f t="shared" si="139"/>
        <v>0.69073807695299783</v>
      </c>
      <c r="I1018" s="2">
        <f t="shared" si="140"/>
        <v>40.854233211440246</v>
      </c>
    </row>
    <row r="1019" spans="1:9" ht="13.5" x14ac:dyDescent="0.25">
      <c r="A1019" s="3">
        <f>TITRES_STAT!B1022</f>
        <v>43490</v>
      </c>
      <c r="B1019" s="6">
        <f>TITRES_STAT!D1022</f>
        <v>8.1410999999999998</v>
      </c>
      <c r="C1019" s="2">
        <f t="shared" si="135"/>
        <v>4.7599999999999199E-2</v>
      </c>
      <c r="D1019" s="2">
        <f t="shared" si="136"/>
        <v>4.7599999999999199E-2</v>
      </c>
      <c r="E1019" s="2">
        <f t="shared" si="137"/>
        <v>0</v>
      </c>
      <c r="F1019" s="2">
        <f t="shared" si="142"/>
        <v>1.1933890442368688E-2</v>
      </c>
      <c r="G1019" s="2">
        <f t="shared" si="142"/>
        <v>1.2354741583110156E-2</v>
      </c>
      <c r="H1019" s="2">
        <f t="shared" si="139"/>
        <v>0.96593606285405409</v>
      </c>
      <c r="I1019" s="2">
        <f t="shared" si="140"/>
        <v>49.133645854776844</v>
      </c>
    </row>
    <row r="1020" spans="1:9" ht="13.5" x14ac:dyDescent="0.25">
      <c r="A1020" s="3">
        <f>TITRES_STAT!B1023</f>
        <v>43493</v>
      </c>
      <c r="B1020" s="6">
        <f>TITRES_STAT!D1023</f>
        <v>8.1478999999999999</v>
      </c>
      <c r="C1020" s="2">
        <f t="shared" si="135"/>
        <v>6.8000000000001393E-3</v>
      </c>
      <c r="D1020" s="2">
        <f t="shared" si="136"/>
        <v>6.8000000000001393E-3</v>
      </c>
      <c r="E1020" s="2">
        <f t="shared" si="137"/>
        <v>0</v>
      </c>
      <c r="F1020" s="2">
        <f t="shared" si="142"/>
        <v>1.1567183982199506E-2</v>
      </c>
      <c r="G1020" s="2">
        <f t="shared" si="142"/>
        <v>1.1472260041459431E-2</v>
      </c>
      <c r="H1020" s="2">
        <f t="shared" si="139"/>
        <v>1.0082742145311412</v>
      </c>
      <c r="I1020" s="2">
        <f t="shared" si="140"/>
        <v>50.206003106330606</v>
      </c>
    </row>
    <row r="1021" spans="1:9" ht="13.5" x14ac:dyDescent="0.25">
      <c r="A1021" s="3">
        <f>TITRES_STAT!B1024</f>
        <v>43494</v>
      </c>
      <c r="B1021" s="6">
        <f>TITRES_STAT!D1024</f>
        <v>8.1478999999999999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1.0740956554899541E-2</v>
      </c>
      <c r="G1021" s="2">
        <f t="shared" si="143"/>
        <v>1.0652812895640901E-2</v>
      </c>
      <c r="H1021" s="2">
        <f t="shared" si="139"/>
        <v>1.0082742145311412</v>
      </c>
      <c r="I1021" s="2">
        <f t="shared" si="140"/>
        <v>50.206003106330606</v>
      </c>
    </row>
    <row r="1022" spans="1:9" ht="13.5" x14ac:dyDescent="0.25">
      <c r="A1022" s="3">
        <f>TITRES_STAT!B1025</f>
        <v>43495</v>
      </c>
      <c r="B1022" s="6">
        <f>TITRES_STAT!D1025</f>
        <v>8.1547000000000001</v>
      </c>
      <c r="C1022" s="2">
        <f t="shared" si="135"/>
        <v>6.8000000000001393E-3</v>
      </c>
      <c r="D1022" s="2">
        <f t="shared" si="136"/>
        <v>6.8000000000001393E-3</v>
      </c>
      <c r="E1022" s="2">
        <f t="shared" si="137"/>
        <v>0</v>
      </c>
      <c r="F1022" s="2">
        <f t="shared" si="143"/>
        <v>1.0459459658121012E-2</v>
      </c>
      <c r="G1022" s="2">
        <f t="shared" si="143"/>
        <v>9.891897688809409E-3</v>
      </c>
      <c r="H1022" s="2">
        <f t="shared" si="139"/>
        <v>1.0573764496122597</v>
      </c>
      <c r="I1022" s="2">
        <f t="shared" si="140"/>
        <v>51.394408145944155</v>
      </c>
    </row>
    <row r="1023" spans="1:9" ht="13.5" x14ac:dyDescent="0.25">
      <c r="A1023" s="3">
        <f>TITRES_STAT!B1026</f>
        <v>43496</v>
      </c>
      <c r="B1023" s="6">
        <f>TITRES_STAT!D1026</f>
        <v>8.1547000000000001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9.712355396826652E-3</v>
      </c>
      <c r="G1023" s="2">
        <f t="shared" si="143"/>
        <v>9.1853335681801648E-3</v>
      </c>
      <c r="H1023" s="2">
        <f t="shared" si="139"/>
        <v>1.0573764496122597</v>
      </c>
      <c r="I1023" s="2">
        <f t="shared" si="140"/>
        <v>51.394408145944155</v>
      </c>
    </row>
    <row r="1024" spans="1:9" ht="13.5" x14ac:dyDescent="0.25">
      <c r="A1024" s="3">
        <f>TITRES_STAT!B1027</f>
        <v>43497</v>
      </c>
      <c r="B1024" s="6">
        <f>TITRES_STAT!D1027</f>
        <v>8.1547000000000001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9.0186157256247484E-3</v>
      </c>
      <c r="G1024" s="2">
        <f t="shared" si="143"/>
        <v>8.5292383133101536E-3</v>
      </c>
      <c r="H1024" s="2">
        <f t="shared" si="139"/>
        <v>1.0573764496122597</v>
      </c>
      <c r="I1024" s="2">
        <f t="shared" si="140"/>
        <v>51.394408145944155</v>
      </c>
    </row>
    <row r="1025" spans="1:9" ht="13.5" x14ac:dyDescent="0.25">
      <c r="A1025" s="3">
        <f>TITRES_STAT!B1028</f>
        <v>43500</v>
      </c>
      <c r="B1025" s="6">
        <f>TITRES_STAT!D1028</f>
        <v>8.1547000000000001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8.3744288880801231E-3</v>
      </c>
      <c r="G1025" s="2">
        <f t="shared" si="143"/>
        <v>7.9200070052165717E-3</v>
      </c>
      <c r="H1025" s="2">
        <f t="shared" si="139"/>
        <v>1.0573764496122595</v>
      </c>
      <c r="I1025" s="2">
        <f t="shared" si="140"/>
        <v>51.394408145944141</v>
      </c>
    </row>
    <row r="1026" spans="1:9" ht="13.5" x14ac:dyDescent="0.25">
      <c r="A1026" s="3">
        <f>TITRES_STAT!B1029</f>
        <v>43501</v>
      </c>
      <c r="B1026" s="6">
        <f>TITRES_STAT!D1029</f>
        <v>8.1547000000000001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7.7762553960744E-3</v>
      </c>
      <c r="G1026" s="2">
        <f t="shared" si="143"/>
        <v>7.3542922191296737E-3</v>
      </c>
      <c r="H1026" s="2">
        <f t="shared" si="139"/>
        <v>1.0573764496122595</v>
      </c>
      <c r="I1026" s="2">
        <f t="shared" si="140"/>
        <v>51.394408145944141</v>
      </c>
    </row>
    <row r="1027" spans="1:9" ht="13.5" x14ac:dyDescent="0.25">
      <c r="A1027" s="3">
        <f>TITRES_STAT!B1030</f>
        <v>43502</v>
      </c>
      <c r="B1027" s="6">
        <f>TITRES_STAT!D1030</f>
        <v>8.1547000000000001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7.2208085820690852E-3</v>
      </c>
      <c r="G1027" s="2">
        <f t="shared" si="143"/>
        <v>6.8289856320489827E-3</v>
      </c>
      <c r="H1027" s="2">
        <f t="shared" si="139"/>
        <v>1.0573764496122595</v>
      </c>
      <c r="I1027" s="2">
        <f t="shared" si="140"/>
        <v>51.394408145944141</v>
      </c>
    </row>
    <row r="1028" spans="1:9" ht="13.5" x14ac:dyDescent="0.25">
      <c r="A1028" s="3">
        <f>TITRES_STAT!B1031</f>
        <v>43503</v>
      </c>
      <c r="B1028" s="6">
        <f>TITRES_STAT!D1031</f>
        <v>8.1547000000000001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6.7050365404927219E-3</v>
      </c>
      <c r="G1028" s="2">
        <f t="shared" si="143"/>
        <v>6.3412009440454841E-3</v>
      </c>
      <c r="H1028" s="2">
        <f t="shared" si="139"/>
        <v>1.0573764496122595</v>
      </c>
      <c r="I1028" s="2">
        <f t="shared" si="140"/>
        <v>51.394408145944141</v>
      </c>
    </row>
    <row r="1029" spans="1:9" ht="13.5" x14ac:dyDescent="0.25">
      <c r="A1029" s="3">
        <f>TITRES_STAT!B1032</f>
        <v>43504</v>
      </c>
      <c r="B1029" s="6">
        <f>TITRES_STAT!D1032</f>
        <v>8.1547000000000001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6.2261053590289559E-3</v>
      </c>
      <c r="G1029" s="2">
        <f t="shared" si="143"/>
        <v>5.8882580194708064E-3</v>
      </c>
      <c r="H1029" s="2">
        <f t="shared" si="139"/>
        <v>1.0573764496122595</v>
      </c>
      <c r="I1029" s="2">
        <f t="shared" si="140"/>
        <v>51.394408145944141</v>
      </c>
    </row>
    <row r="1030" spans="1:9" ht="13.5" x14ac:dyDescent="0.25">
      <c r="A1030" s="3">
        <f>TITRES_STAT!B1033</f>
        <v>43507</v>
      </c>
      <c r="B1030" s="6">
        <f>TITRES_STAT!D1033</f>
        <v>8.1547000000000001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5.7813835476697448E-3</v>
      </c>
      <c r="G1030" s="2">
        <f t="shared" si="143"/>
        <v>5.467668160937177E-3</v>
      </c>
      <c r="H1030" s="2">
        <f t="shared" si="139"/>
        <v>1.0573764496122595</v>
      </c>
      <c r="I1030" s="2">
        <f t="shared" si="140"/>
        <v>51.394408145944141</v>
      </c>
    </row>
    <row r="1031" spans="1:9" ht="13.5" x14ac:dyDescent="0.25">
      <c r="A1031" s="3">
        <f>TITRES_STAT!B1034</f>
        <v>43508</v>
      </c>
      <c r="B1031" s="6">
        <f>TITRES_STAT!D1034</f>
        <v>8.1547000000000001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5.3684275799790486E-3</v>
      </c>
      <c r="G1031" s="2">
        <f t="shared" si="143"/>
        <v>5.0771204351559504E-3</v>
      </c>
      <c r="H1031" s="2">
        <f t="shared" si="139"/>
        <v>1.0573764496122595</v>
      </c>
      <c r="I1031" s="2">
        <f t="shared" si="140"/>
        <v>51.394408145944141</v>
      </c>
    </row>
    <row r="1032" spans="1:9" ht="13.5" x14ac:dyDescent="0.25">
      <c r="A1032" s="3">
        <f>TITRES_STAT!B1035</f>
        <v>43509</v>
      </c>
      <c r="B1032" s="6">
        <f>TITRES_STAT!D1035</f>
        <v>8.1478999999999999</v>
      </c>
      <c r="C1032" s="2">
        <f t="shared" si="144"/>
        <v>-6.8000000000001393E-3</v>
      </c>
      <c r="D1032" s="2">
        <f t="shared" si="145"/>
        <v>0</v>
      </c>
      <c r="E1032" s="2">
        <f t="shared" si="146"/>
        <v>6.8000000000001393E-3</v>
      </c>
      <c r="F1032" s="2">
        <f t="shared" si="143"/>
        <v>4.9849684671234018E-3</v>
      </c>
      <c r="G1032" s="2">
        <f t="shared" si="143"/>
        <v>5.2001832612162497E-3</v>
      </c>
      <c r="H1032" s="2">
        <f t="shared" si="139"/>
        <v>0.9586139981454207</v>
      </c>
      <c r="I1032" s="2">
        <f t="shared" si="140"/>
        <v>48.94348754032783</v>
      </c>
    </row>
    <row r="1033" spans="1:9" ht="13.5" x14ac:dyDescent="0.25">
      <c r="A1033" s="3">
        <f>TITRES_STAT!B1036</f>
        <v>43510</v>
      </c>
      <c r="B1033" s="6">
        <f>TITRES_STAT!D1036</f>
        <v>8.1478999999999999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4.6288992909003018E-3</v>
      </c>
      <c r="G1033" s="2">
        <f t="shared" si="143"/>
        <v>4.828741599700803E-3</v>
      </c>
      <c r="H1033" s="2">
        <f t="shared" si="139"/>
        <v>0.95861399814542081</v>
      </c>
      <c r="I1033" s="2">
        <f t="shared" si="140"/>
        <v>48.94348754032783</v>
      </c>
    </row>
    <row r="1034" spans="1:9" ht="13.5" x14ac:dyDescent="0.25">
      <c r="A1034" s="3">
        <f>TITRES_STAT!B1037</f>
        <v>43511</v>
      </c>
      <c r="B1034" s="6">
        <f>TITRES_STAT!D1037</f>
        <v>8.1478999999999999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4.2982636272645659E-3</v>
      </c>
      <c r="G1034" s="2">
        <f t="shared" si="143"/>
        <v>4.4838314854364599E-3</v>
      </c>
      <c r="H1034" s="2">
        <f t="shared" si="139"/>
        <v>0.95861399814542081</v>
      </c>
      <c r="I1034" s="2">
        <f t="shared" si="140"/>
        <v>48.94348754032783</v>
      </c>
    </row>
    <row r="1035" spans="1:9" ht="13.5" x14ac:dyDescent="0.25">
      <c r="A1035" s="3">
        <f>TITRES_STAT!B1038</f>
        <v>43514</v>
      </c>
      <c r="B1035" s="6">
        <f>TITRES_STAT!D1038</f>
        <v>8.0935000000000006</v>
      </c>
      <c r="C1035" s="2">
        <f t="shared" si="144"/>
        <v>-5.4399999999999338E-2</v>
      </c>
      <c r="D1035" s="2">
        <f t="shared" si="145"/>
        <v>0</v>
      </c>
      <c r="E1035" s="2">
        <f t="shared" si="146"/>
        <v>5.4399999999999338E-2</v>
      </c>
      <c r="F1035" s="2">
        <f t="shared" si="143"/>
        <v>3.9912447967456683E-3</v>
      </c>
      <c r="G1035" s="2">
        <f t="shared" si="143"/>
        <v>8.0492720936195233E-3</v>
      </c>
      <c r="H1035" s="2">
        <f t="shared" si="139"/>
        <v>0.49585164351810623</v>
      </c>
      <c r="I1035" s="2">
        <f t="shared" si="140"/>
        <v>33.148450627891719</v>
      </c>
    </row>
    <row r="1036" spans="1:9" ht="13.5" x14ac:dyDescent="0.25">
      <c r="A1036" s="3">
        <f>TITRES_STAT!B1039</f>
        <v>43515</v>
      </c>
      <c r="B1036" s="6">
        <f>TITRES_STAT!D1039</f>
        <v>8.0254999999999992</v>
      </c>
      <c r="C1036" s="2">
        <f t="shared" si="144"/>
        <v>-6.8000000000001393E-2</v>
      </c>
      <c r="D1036" s="2">
        <f t="shared" si="145"/>
        <v>0</v>
      </c>
      <c r="E1036" s="2">
        <f t="shared" si="146"/>
        <v>6.8000000000001393E-2</v>
      </c>
      <c r="F1036" s="2">
        <f t="shared" si="143"/>
        <v>3.7061558826924066E-3</v>
      </c>
      <c r="G1036" s="2">
        <f t="shared" si="143"/>
        <v>1.2331466944075371E-2</v>
      </c>
      <c r="H1036" s="2">
        <f t="shared" si="139"/>
        <v>0.30054460669604455</v>
      </c>
      <c r="I1036" s="2">
        <f t="shared" si="140"/>
        <v>23.109134830796762</v>
      </c>
    </row>
    <row r="1037" spans="1:9" ht="13.5" x14ac:dyDescent="0.25">
      <c r="A1037" s="3">
        <f>TITRES_STAT!B1040</f>
        <v>43516</v>
      </c>
      <c r="B1037" s="6">
        <f>TITRES_STAT!D1040</f>
        <v>8.0935000000000006</v>
      </c>
      <c r="C1037" s="2">
        <f t="shared" si="144"/>
        <v>6.8000000000001393E-2</v>
      </c>
      <c r="D1037" s="2">
        <f t="shared" si="145"/>
        <v>6.8000000000001393E-2</v>
      </c>
      <c r="E1037" s="2">
        <f t="shared" si="146"/>
        <v>0</v>
      </c>
      <c r="F1037" s="2">
        <f t="shared" ref="F1037:G1052" si="147">((F1036*13)+D1037)/14</f>
        <v>8.2985733196430482E-3</v>
      </c>
      <c r="G1037" s="2">
        <f t="shared" si="147"/>
        <v>1.1450647876641417E-2</v>
      </c>
      <c r="H1037" s="2">
        <f t="shared" si="139"/>
        <v>0.72472522158083319</v>
      </c>
      <c r="I1037" s="2">
        <f t="shared" si="140"/>
        <v>42.019749726659121</v>
      </c>
    </row>
    <row r="1038" spans="1:9" ht="13.5" x14ac:dyDescent="0.25">
      <c r="A1038" s="3">
        <f>TITRES_STAT!B1041</f>
        <v>43517</v>
      </c>
      <c r="B1038" s="6">
        <f>TITRES_STAT!D1041</f>
        <v>8.0935000000000006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7.7058180825256882E-3</v>
      </c>
      <c r="G1038" s="2">
        <f t="shared" si="147"/>
        <v>1.0632744456881315E-2</v>
      </c>
      <c r="H1038" s="2">
        <f t="shared" si="139"/>
        <v>0.7247252215808333</v>
      </c>
      <c r="I1038" s="2">
        <f t="shared" si="140"/>
        <v>42.019749726659128</v>
      </c>
    </row>
    <row r="1039" spans="1:9" ht="13.5" x14ac:dyDescent="0.25">
      <c r="A1039" s="3">
        <f>TITRES_STAT!B1042</f>
        <v>43518</v>
      </c>
      <c r="B1039" s="6">
        <f>TITRES_STAT!D1042</f>
        <v>8.0935000000000006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7.155402505202425E-3</v>
      </c>
      <c r="G1039" s="2">
        <f t="shared" si="147"/>
        <v>9.8732627099612207E-3</v>
      </c>
      <c r="H1039" s="2">
        <f t="shared" si="139"/>
        <v>0.72472522158083341</v>
      </c>
      <c r="I1039" s="2">
        <f t="shared" si="140"/>
        <v>42.019749726659136</v>
      </c>
    </row>
    <row r="1040" spans="1:9" ht="13.5" x14ac:dyDescent="0.25">
      <c r="A1040" s="3">
        <f>TITRES_STAT!B1043</f>
        <v>43521</v>
      </c>
      <c r="B1040" s="6">
        <f>TITRES_STAT!D1043</f>
        <v>8.0935000000000006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6.644302326259394E-3</v>
      </c>
      <c r="G1040" s="2">
        <f t="shared" si="147"/>
        <v>9.1680296592497046E-3</v>
      </c>
      <c r="H1040" s="2">
        <f t="shared" si="139"/>
        <v>0.7247252215808333</v>
      </c>
      <c r="I1040" s="2">
        <f t="shared" si="140"/>
        <v>42.019749726659128</v>
      </c>
    </row>
    <row r="1041" spans="1:9" ht="13.5" x14ac:dyDescent="0.25">
      <c r="A1041" s="3">
        <f>TITRES_STAT!B1044</f>
        <v>43522</v>
      </c>
      <c r="B1041" s="6">
        <f>TITRES_STAT!D1044</f>
        <v>8.0867000000000004</v>
      </c>
      <c r="C1041" s="2">
        <f t="shared" si="144"/>
        <v>-6.8000000000001393E-3</v>
      </c>
      <c r="D1041" s="2">
        <f t="shared" si="145"/>
        <v>0</v>
      </c>
      <c r="E1041" s="2">
        <f t="shared" si="146"/>
        <v>6.8000000000001393E-3</v>
      </c>
      <c r="F1041" s="2">
        <f t="shared" si="147"/>
        <v>6.1697093029551512E-3</v>
      </c>
      <c r="G1041" s="2">
        <f t="shared" si="147"/>
        <v>8.9988846835890209E-3</v>
      </c>
      <c r="H1041" s="2">
        <f t="shared" ref="H1041:H1104" si="148">F1041/G1041</f>
        <v>0.68560821922817317</v>
      </c>
      <c r="I1041" s="2">
        <f t="shared" ref="I1041:I1104" si="149">IF(G1041=0,100,100-(100/(1+H1041)))</f>
        <v>40.674233277179191</v>
      </c>
    </row>
    <row r="1042" spans="1:9" ht="13.5" x14ac:dyDescent="0.25">
      <c r="A1042" s="3">
        <f>TITRES_STAT!B1045</f>
        <v>43523</v>
      </c>
      <c r="B1042" s="6">
        <f>TITRES_STAT!D1045</f>
        <v>8.0867000000000004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5.7290157813154972E-3</v>
      </c>
      <c r="G1042" s="2">
        <f t="shared" si="147"/>
        <v>8.3561072061898046E-3</v>
      </c>
      <c r="H1042" s="2">
        <f t="shared" si="148"/>
        <v>0.68560821922817317</v>
      </c>
      <c r="I1042" s="2">
        <f t="shared" si="149"/>
        <v>40.674233277179191</v>
      </c>
    </row>
    <row r="1043" spans="1:9" ht="13.5" x14ac:dyDescent="0.25">
      <c r="A1043" s="3">
        <f>TITRES_STAT!B1046</f>
        <v>43524</v>
      </c>
      <c r="B1043" s="6">
        <f>TITRES_STAT!D1046</f>
        <v>8.0867000000000004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5.3198003683643897E-3</v>
      </c>
      <c r="G1043" s="2">
        <f t="shared" si="147"/>
        <v>7.7592424057476763E-3</v>
      </c>
      <c r="H1043" s="2">
        <f t="shared" si="148"/>
        <v>0.68560821922817305</v>
      </c>
      <c r="I1043" s="2">
        <f t="shared" si="149"/>
        <v>40.674233277179191</v>
      </c>
    </row>
    <row r="1044" spans="1:9" ht="13.5" x14ac:dyDescent="0.25">
      <c r="A1044" s="3">
        <f>TITRES_STAT!B1047</f>
        <v>43525</v>
      </c>
      <c r="B1044" s="6">
        <f>TITRES_STAT!D1047</f>
        <v>8.1478999999999999</v>
      </c>
      <c r="C1044" s="2">
        <f t="shared" si="144"/>
        <v>6.1199999999999477E-2</v>
      </c>
      <c r="D1044" s="2">
        <f t="shared" si="145"/>
        <v>6.1199999999999477E-2</v>
      </c>
      <c r="E1044" s="2">
        <f t="shared" si="146"/>
        <v>0</v>
      </c>
      <c r="F1044" s="2">
        <f t="shared" si="147"/>
        <v>9.311243199195466E-3</v>
      </c>
      <c r="G1044" s="2">
        <f t="shared" si="147"/>
        <v>7.2050108053371281E-3</v>
      </c>
      <c r="H1044" s="2">
        <f t="shared" si="148"/>
        <v>1.2923288320814372</v>
      </c>
      <c r="I1044" s="2">
        <f t="shared" si="149"/>
        <v>56.376241226613246</v>
      </c>
    </row>
    <row r="1045" spans="1:9" ht="13.5" x14ac:dyDescent="0.25">
      <c r="A1045" s="3">
        <f>TITRES_STAT!B1048</f>
        <v>43528</v>
      </c>
      <c r="B1045" s="6">
        <f>TITRES_STAT!D1048</f>
        <v>8.1274999999999995</v>
      </c>
      <c r="C1045" s="2">
        <f t="shared" si="144"/>
        <v>-2.0400000000000418E-2</v>
      </c>
      <c r="D1045" s="2">
        <f t="shared" si="145"/>
        <v>0</v>
      </c>
      <c r="E1045" s="2">
        <f t="shared" si="146"/>
        <v>2.0400000000000418E-2</v>
      </c>
      <c r="F1045" s="2">
        <f t="shared" si="147"/>
        <v>8.6461543992529324E-3</v>
      </c>
      <c r="G1045" s="2">
        <f t="shared" si="147"/>
        <v>8.1475100335273633E-3</v>
      </c>
      <c r="H1045" s="2">
        <f t="shared" si="148"/>
        <v>1.0612020560482436</v>
      </c>
      <c r="I1045" s="2">
        <f t="shared" si="149"/>
        <v>51.484620488046204</v>
      </c>
    </row>
    <row r="1046" spans="1:9" ht="13.5" x14ac:dyDescent="0.25">
      <c r="A1046" s="3">
        <f>TITRES_STAT!B1049</f>
        <v>43529</v>
      </c>
      <c r="B1046" s="6">
        <f>TITRES_STAT!D1049</f>
        <v>8.1274999999999995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8.0285719421634375E-3</v>
      </c>
      <c r="G1046" s="2">
        <f t="shared" si="147"/>
        <v>7.5655450311325522E-3</v>
      </c>
      <c r="H1046" s="2">
        <f t="shared" si="148"/>
        <v>1.0612020560482436</v>
      </c>
      <c r="I1046" s="2">
        <f t="shared" si="149"/>
        <v>51.484620488046204</v>
      </c>
    </row>
    <row r="1047" spans="1:9" ht="13.5" x14ac:dyDescent="0.25">
      <c r="A1047" s="3">
        <f>TITRES_STAT!B1050</f>
        <v>43530</v>
      </c>
      <c r="B1047" s="6">
        <f>TITRES_STAT!D1050</f>
        <v>8.1547000000000001</v>
      </c>
      <c r="C1047" s="2">
        <f t="shared" si="144"/>
        <v>2.7200000000000557E-2</v>
      </c>
      <c r="D1047" s="2">
        <f t="shared" si="145"/>
        <v>2.7200000000000557E-2</v>
      </c>
      <c r="E1047" s="2">
        <f t="shared" si="146"/>
        <v>0</v>
      </c>
      <c r="F1047" s="2">
        <f t="shared" si="147"/>
        <v>9.397959660580376E-3</v>
      </c>
      <c r="G1047" s="2">
        <f t="shared" si="147"/>
        <v>7.0251489574802272E-3</v>
      </c>
      <c r="H1047" s="2">
        <f t="shared" si="148"/>
        <v>1.3377594863057858</v>
      </c>
      <c r="I1047" s="2">
        <f t="shared" si="149"/>
        <v>57.223999908551882</v>
      </c>
    </row>
    <row r="1048" spans="1:9" ht="13.5" x14ac:dyDescent="0.25">
      <c r="A1048" s="3">
        <f>TITRES_STAT!B1051</f>
        <v>43531</v>
      </c>
      <c r="B1048" s="6">
        <f>TITRES_STAT!D1051</f>
        <v>8.1547000000000001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8.7266768276817782E-3</v>
      </c>
      <c r="G1048" s="2">
        <f t="shared" si="147"/>
        <v>6.5233526033744967E-3</v>
      </c>
      <c r="H1048" s="2">
        <f t="shared" si="148"/>
        <v>1.337759486305786</v>
      </c>
      <c r="I1048" s="2">
        <f t="shared" si="149"/>
        <v>57.223999908551882</v>
      </c>
    </row>
    <row r="1049" spans="1:9" ht="13.5" x14ac:dyDescent="0.25">
      <c r="A1049" s="3">
        <f>TITRES_STAT!B1052</f>
        <v>43532</v>
      </c>
      <c r="B1049" s="6">
        <f>TITRES_STAT!D1052</f>
        <v>8.1547000000000001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8.1033427685616513E-3</v>
      </c>
      <c r="G1049" s="2">
        <f t="shared" si="147"/>
        <v>6.0573988459906043E-3</v>
      </c>
      <c r="H1049" s="2">
        <f t="shared" si="148"/>
        <v>1.337759486305786</v>
      </c>
      <c r="I1049" s="2">
        <f t="shared" si="149"/>
        <v>57.223999908551882</v>
      </c>
    </row>
    <row r="1050" spans="1:9" ht="13.5" x14ac:dyDescent="0.25">
      <c r="A1050" s="3">
        <f>TITRES_STAT!B1053</f>
        <v>43535</v>
      </c>
      <c r="B1050" s="6">
        <f>TITRES_STAT!D1053</f>
        <v>8.1547000000000001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7.5245325708072474E-3</v>
      </c>
      <c r="G1050" s="2">
        <f t="shared" si="147"/>
        <v>5.6247274998484182E-3</v>
      </c>
      <c r="H1050" s="2">
        <f t="shared" si="148"/>
        <v>1.337759486305786</v>
      </c>
      <c r="I1050" s="2">
        <f t="shared" si="149"/>
        <v>57.223999908551882</v>
      </c>
    </row>
    <row r="1051" spans="1:9" ht="13.5" x14ac:dyDescent="0.25">
      <c r="A1051" s="3">
        <f>TITRES_STAT!B1054</f>
        <v>43536</v>
      </c>
      <c r="B1051" s="6">
        <f>TITRES_STAT!D1054</f>
        <v>8.1547000000000001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6.9870659586067294E-3</v>
      </c>
      <c r="G1051" s="2">
        <f t="shared" si="147"/>
        <v>5.2229612498592452E-3</v>
      </c>
      <c r="H1051" s="2">
        <f t="shared" si="148"/>
        <v>1.337759486305786</v>
      </c>
      <c r="I1051" s="2">
        <f t="shared" si="149"/>
        <v>57.223999908551882</v>
      </c>
    </row>
    <row r="1052" spans="1:9" ht="13.5" x14ac:dyDescent="0.25">
      <c r="A1052" s="3">
        <f>TITRES_STAT!B1055</f>
        <v>43537</v>
      </c>
      <c r="B1052" s="6">
        <f>TITRES_STAT!D1055</f>
        <v>8.1478999999999999</v>
      </c>
      <c r="C1052" s="2">
        <f t="shared" si="144"/>
        <v>-6.8000000000001393E-3</v>
      </c>
      <c r="D1052" s="2">
        <f t="shared" si="145"/>
        <v>0</v>
      </c>
      <c r="E1052" s="2">
        <f t="shared" si="146"/>
        <v>6.8000000000001393E-3</v>
      </c>
      <c r="F1052" s="2">
        <f t="shared" si="147"/>
        <v>6.4879898187062491E-3</v>
      </c>
      <c r="G1052" s="2">
        <f t="shared" si="147"/>
        <v>5.3356068748693086E-3</v>
      </c>
      <c r="H1052" s="2">
        <f t="shared" si="148"/>
        <v>1.2159797321771699</v>
      </c>
      <c r="I1052" s="2">
        <f t="shared" si="149"/>
        <v>54.873233474138608</v>
      </c>
    </row>
    <row r="1053" spans="1:9" ht="13.5" x14ac:dyDescent="0.25">
      <c r="A1053" s="3">
        <f>TITRES_STAT!B1056</f>
        <v>43538</v>
      </c>
      <c r="B1053" s="6">
        <f>TITRES_STAT!D1056</f>
        <v>8.1478999999999999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6.0245619745129455E-3</v>
      </c>
      <c r="G1053" s="2">
        <f t="shared" si="150"/>
        <v>4.9544920980929292E-3</v>
      </c>
      <c r="H1053" s="2">
        <f t="shared" si="148"/>
        <v>1.2159797321771701</v>
      </c>
      <c r="I1053" s="2">
        <f t="shared" si="149"/>
        <v>54.873233474138623</v>
      </c>
    </row>
    <row r="1054" spans="1:9" ht="13.5" x14ac:dyDescent="0.25">
      <c r="A1054" s="3">
        <f>TITRES_STAT!B1057</f>
        <v>43539</v>
      </c>
      <c r="B1054" s="6">
        <f>TITRES_STAT!D1057</f>
        <v>8.1547000000000001</v>
      </c>
      <c r="C1054" s="2">
        <f t="shared" si="144"/>
        <v>6.8000000000001393E-3</v>
      </c>
      <c r="D1054" s="2">
        <f t="shared" si="145"/>
        <v>6.8000000000001393E-3</v>
      </c>
      <c r="E1054" s="2">
        <f t="shared" si="146"/>
        <v>0</v>
      </c>
      <c r="F1054" s="2">
        <f t="shared" si="150"/>
        <v>6.079950404904888E-3</v>
      </c>
      <c r="G1054" s="2">
        <f t="shared" si="150"/>
        <v>4.6005998053720064E-3</v>
      </c>
      <c r="H1054" s="2">
        <f t="shared" si="148"/>
        <v>1.3215560279347665</v>
      </c>
      <c r="I1054" s="2">
        <f t="shared" si="149"/>
        <v>56.925441903308702</v>
      </c>
    </row>
    <row r="1055" spans="1:9" ht="13.5" x14ac:dyDescent="0.25">
      <c r="A1055" s="3">
        <f>TITRES_STAT!B1058</f>
        <v>43542</v>
      </c>
      <c r="B1055" s="6">
        <f>TITRES_STAT!D1058</f>
        <v>8.1547000000000001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5.6456682331259677E-3</v>
      </c>
      <c r="G1055" s="2">
        <f t="shared" si="150"/>
        <v>4.2719855335597206E-3</v>
      </c>
      <c r="H1055" s="2">
        <f t="shared" si="148"/>
        <v>1.3215560279347662</v>
      </c>
      <c r="I1055" s="2">
        <f t="shared" si="149"/>
        <v>56.925441903308688</v>
      </c>
    </row>
    <row r="1056" spans="1:9" ht="13.5" x14ac:dyDescent="0.25">
      <c r="A1056" s="3">
        <f>TITRES_STAT!B1059</f>
        <v>43543</v>
      </c>
      <c r="B1056" s="6">
        <f>TITRES_STAT!D1059</f>
        <v>8.1274999999999995</v>
      </c>
      <c r="C1056" s="2">
        <f t="shared" si="144"/>
        <v>-2.7200000000000557E-2</v>
      </c>
      <c r="D1056" s="2">
        <f t="shared" si="145"/>
        <v>0</v>
      </c>
      <c r="E1056" s="2">
        <f t="shared" si="146"/>
        <v>2.7200000000000557E-2</v>
      </c>
      <c r="F1056" s="2">
        <f t="shared" si="150"/>
        <v>5.2424062164741127E-3</v>
      </c>
      <c r="G1056" s="2">
        <f t="shared" si="150"/>
        <v>5.9097008525912089E-3</v>
      </c>
      <c r="H1056" s="2">
        <f t="shared" si="148"/>
        <v>0.8870848706623603</v>
      </c>
      <c r="I1056" s="2">
        <f t="shared" si="149"/>
        <v>47.008212744082705</v>
      </c>
    </row>
    <row r="1057" spans="1:9" ht="13.5" x14ac:dyDescent="0.25">
      <c r="A1057" s="3">
        <f>TITRES_STAT!B1060</f>
        <v>43545</v>
      </c>
      <c r="B1057" s="6">
        <f>TITRES_STAT!D1060</f>
        <v>8.1274999999999995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4.8679486295831048E-3</v>
      </c>
      <c r="G1057" s="2">
        <f t="shared" si="150"/>
        <v>5.4875793631204081E-3</v>
      </c>
      <c r="H1057" s="2">
        <f t="shared" si="148"/>
        <v>0.8870848706623603</v>
      </c>
      <c r="I1057" s="2">
        <f t="shared" si="149"/>
        <v>47.008212744082705</v>
      </c>
    </row>
    <row r="1058" spans="1:9" ht="13.5" x14ac:dyDescent="0.25">
      <c r="A1058" s="3">
        <f>TITRES_STAT!B1061</f>
        <v>43546</v>
      </c>
      <c r="B1058" s="6">
        <f>TITRES_STAT!D1061</f>
        <v>8.1274999999999995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4.5202380131843115E-3</v>
      </c>
      <c r="G1058" s="2">
        <f t="shared" si="150"/>
        <v>5.0956094086118077E-3</v>
      </c>
      <c r="H1058" s="2">
        <f t="shared" si="148"/>
        <v>0.8870848706623603</v>
      </c>
      <c r="I1058" s="2">
        <f t="shared" si="149"/>
        <v>47.008212744082705</v>
      </c>
    </row>
    <row r="1059" spans="1:9" ht="13.5" x14ac:dyDescent="0.25">
      <c r="A1059" s="3">
        <f>TITRES_STAT!B1062</f>
        <v>43549</v>
      </c>
      <c r="B1059" s="6">
        <f>TITRES_STAT!D1062</f>
        <v>8.1274999999999995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4.1973638693854325E-3</v>
      </c>
      <c r="G1059" s="2">
        <f t="shared" si="150"/>
        <v>4.7316373079966789E-3</v>
      </c>
      <c r="H1059" s="2">
        <f t="shared" si="148"/>
        <v>0.8870848706623603</v>
      </c>
      <c r="I1059" s="2">
        <f t="shared" si="149"/>
        <v>47.008212744082705</v>
      </c>
    </row>
    <row r="1060" spans="1:9" ht="13.5" x14ac:dyDescent="0.25">
      <c r="A1060" s="3">
        <f>TITRES_STAT!B1063</f>
        <v>43550</v>
      </c>
      <c r="B1060" s="6">
        <f>TITRES_STAT!D1063</f>
        <v>8.1274999999999995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3.8975521644293303E-3</v>
      </c>
      <c r="G1060" s="2">
        <f t="shared" si="150"/>
        <v>4.3936632145683448E-3</v>
      </c>
      <c r="H1060" s="2">
        <f t="shared" si="148"/>
        <v>0.8870848706623603</v>
      </c>
      <c r="I1060" s="2">
        <f t="shared" si="149"/>
        <v>47.008212744082705</v>
      </c>
    </row>
    <row r="1061" spans="1:9" ht="13.5" x14ac:dyDescent="0.25">
      <c r="A1061" s="3">
        <f>TITRES_STAT!B1064</f>
        <v>43551</v>
      </c>
      <c r="B1061" s="6">
        <f>TITRES_STAT!D1064</f>
        <v>8.1206999999999994</v>
      </c>
      <c r="C1061" s="2">
        <f t="shared" si="144"/>
        <v>-6.8000000000001393E-3</v>
      </c>
      <c r="D1061" s="2">
        <f t="shared" si="145"/>
        <v>0</v>
      </c>
      <c r="E1061" s="2">
        <f t="shared" si="146"/>
        <v>6.8000000000001393E-3</v>
      </c>
      <c r="F1061" s="2">
        <f t="shared" si="150"/>
        <v>3.6191555812558067E-3</v>
      </c>
      <c r="G1061" s="2">
        <f t="shared" si="150"/>
        <v>4.5655444135277584E-3</v>
      </c>
      <c r="H1061" s="2">
        <f t="shared" si="148"/>
        <v>0.79271062844821061</v>
      </c>
      <c r="I1061" s="2">
        <f t="shared" si="149"/>
        <v>44.218549043488927</v>
      </c>
    </row>
    <row r="1062" spans="1:9" ht="13.5" x14ac:dyDescent="0.25">
      <c r="A1062" s="3">
        <f>TITRES_STAT!B1065</f>
        <v>43552</v>
      </c>
      <c r="B1062" s="6">
        <f>TITRES_STAT!D1065</f>
        <v>8.1274999999999995</v>
      </c>
      <c r="C1062" s="2">
        <f t="shared" si="144"/>
        <v>6.8000000000001393E-3</v>
      </c>
      <c r="D1062" s="2">
        <f t="shared" si="145"/>
        <v>6.8000000000001393E-3</v>
      </c>
      <c r="E1062" s="2">
        <f t="shared" si="146"/>
        <v>0</v>
      </c>
      <c r="F1062" s="2">
        <f t="shared" si="150"/>
        <v>3.846358754023259E-3</v>
      </c>
      <c r="G1062" s="2">
        <f t="shared" si="150"/>
        <v>4.2394340982757758E-3</v>
      </c>
      <c r="H1062" s="2">
        <f t="shared" si="148"/>
        <v>0.9072811759445949</v>
      </c>
      <c r="I1062" s="2">
        <f t="shared" si="149"/>
        <v>47.569345694153213</v>
      </c>
    </row>
    <row r="1063" spans="1:9" ht="13.5" x14ac:dyDescent="0.25">
      <c r="A1063" s="3">
        <f>TITRES_STAT!B1066</f>
        <v>43553</v>
      </c>
      <c r="B1063" s="6">
        <f>TITRES_STAT!D1066</f>
        <v>8.1274999999999995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3.5716188430215978E-3</v>
      </c>
      <c r="G1063" s="2">
        <f t="shared" si="150"/>
        <v>3.9366173769703628E-3</v>
      </c>
      <c r="H1063" s="2">
        <f t="shared" si="148"/>
        <v>0.90728117594459501</v>
      </c>
      <c r="I1063" s="2">
        <f t="shared" si="149"/>
        <v>47.56934569415322</v>
      </c>
    </row>
    <row r="1064" spans="1:9" ht="13.5" x14ac:dyDescent="0.25">
      <c r="A1064" s="3">
        <f>TITRES_STAT!B1067</f>
        <v>43556</v>
      </c>
      <c r="B1064" s="6">
        <f>TITRES_STAT!D1067</f>
        <v>8.1274999999999995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3.316503211377198E-3</v>
      </c>
      <c r="G1064" s="2">
        <f t="shared" si="150"/>
        <v>3.6554304214724796E-3</v>
      </c>
      <c r="H1064" s="2">
        <f t="shared" si="148"/>
        <v>0.90728117594459501</v>
      </c>
      <c r="I1064" s="2">
        <f t="shared" si="149"/>
        <v>47.56934569415322</v>
      </c>
    </row>
    <row r="1065" spans="1:9" ht="13.5" x14ac:dyDescent="0.25">
      <c r="A1065" s="3">
        <f>TITRES_STAT!B1068</f>
        <v>43557</v>
      </c>
      <c r="B1065" s="6">
        <f>TITRES_STAT!D1068</f>
        <v>8.1206999999999994</v>
      </c>
      <c r="C1065" s="2">
        <f t="shared" si="144"/>
        <v>-6.8000000000001393E-3</v>
      </c>
      <c r="D1065" s="2">
        <f t="shared" si="145"/>
        <v>0</v>
      </c>
      <c r="E1065" s="2">
        <f t="shared" si="146"/>
        <v>6.8000000000001393E-3</v>
      </c>
      <c r="F1065" s="2">
        <f t="shared" si="150"/>
        <v>3.0796101248502551E-3</v>
      </c>
      <c r="G1065" s="2">
        <f t="shared" si="150"/>
        <v>3.8800425342244557E-3</v>
      </c>
      <c r="H1065" s="2">
        <f t="shared" si="148"/>
        <v>0.79370524876625059</v>
      </c>
      <c r="I1065" s="2">
        <f t="shared" si="149"/>
        <v>44.249480192588962</v>
      </c>
    </row>
    <row r="1066" spans="1:9" ht="13.5" x14ac:dyDescent="0.25">
      <c r="A1066" s="3">
        <f>TITRES_STAT!B1069</f>
        <v>43558</v>
      </c>
      <c r="B1066" s="6">
        <f>TITRES_STAT!D1069</f>
        <v>8.1206999999999994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2.8596379730752366E-3</v>
      </c>
      <c r="G1066" s="2">
        <f t="shared" si="150"/>
        <v>3.6028966389227085E-3</v>
      </c>
      <c r="H1066" s="2">
        <f t="shared" si="148"/>
        <v>0.79370524876625059</v>
      </c>
      <c r="I1066" s="2">
        <f t="shared" si="149"/>
        <v>44.249480192588962</v>
      </c>
    </row>
    <row r="1067" spans="1:9" ht="13.5" x14ac:dyDescent="0.25">
      <c r="A1067" s="3">
        <f>TITRES_STAT!B1070</f>
        <v>43559</v>
      </c>
      <c r="B1067" s="6">
        <f>TITRES_STAT!D1070</f>
        <v>7.8895</v>
      </c>
      <c r="C1067" s="2">
        <f t="shared" si="144"/>
        <v>-0.23119999999999941</v>
      </c>
      <c r="D1067" s="2">
        <f t="shared" si="145"/>
        <v>0</v>
      </c>
      <c r="E1067" s="2">
        <f t="shared" si="146"/>
        <v>0.23119999999999941</v>
      </c>
      <c r="F1067" s="2">
        <f t="shared" si="150"/>
        <v>2.6553781178555768E-3</v>
      </c>
      <c r="G1067" s="2">
        <f t="shared" si="150"/>
        <v>1.9859832593285331E-2</v>
      </c>
      <c r="H1067" s="2">
        <f t="shared" si="148"/>
        <v>0.13370596682438138</v>
      </c>
      <c r="I1067" s="2">
        <f t="shared" si="149"/>
        <v>11.793707604706768</v>
      </c>
    </row>
    <row r="1068" spans="1:9" ht="13.5" x14ac:dyDescent="0.25">
      <c r="A1068" s="3">
        <f>TITRES_STAT!B1071</f>
        <v>43560</v>
      </c>
      <c r="B1068" s="6">
        <f>TITRES_STAT!D1071</f>
        <v>7.8963000000000001</v>
      </c>
      <c r="C1068" s="2">
        <f t="shared" si="144"/>
        <v>6.8000000000001393E-3</v>
      </c>
      <c r="D1068" s="2">
        <f t="shared" si="145"/>
        <v>6.8000000000001393E-3</v>
      </c>
      <c r="E1068" s="2">
        <f t="shared" si="146"/>
        <v>0</v>
      </c>
      <c r="F1068" s="2">
        <f t="shared" si="150"/>
        <v>2.9514225380087599E-3</v>
      </c>
      <c r="G1068" s="2">
        <f t="shared" si="150"/>
        <v>1.8441273122336378E-2</v>
      </c>
      <c r="H1068" s="2">
        <f t="shared" si="148"/>
        <v>0.16004440248943266</v>
      </c>
      <c r="I1068" s="2">
        <f t="shared" si="149"/>
        <v>13.796403150257063</v>
      </c>
    </row>
    <row r="1069" spans="1:9" ht="13.5" x14ac:dyDescent="0.25">
      <c r="A1069" s="3">
        <f>TITRES_STAT!B1072</f>
        <v>43563</v>
      </c>
      <c r="B1069" s="6">
        <f>TITRES_STAT!D1072</f>
        <v>7.8963000000000001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2.7406066424367054E-3</v>
      </c>
      <c r="G1069" s="2">
        <f t="shared" si="151"/>
        <v>1.712403932788378E-2</v>
      </c>
      <c r="H1069" s="2">
        <f t="shared" si="148"/>
        <v>0.16004440248943266</v>
      </c>
      <c r="I1069" s="2">
        <f t="shared" si="149"/>
        <v>13.796403150257063</v>
      </c>
    </row>
    <row r="1070" spans="1:9" ht="13.5" x14ac:dyDescent="0.25">
      <c r="A1070" s="3">
        <f>TITRES_STAT!B1073</f>
        <v>43565</v>
      </c>
      <c r="B1070" s="6">
        <f>TITRES_STAT!D1073</f>
        <v>7.8963000000000001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2.5448490251197978E-3</v>
      </c>
      <c r="G1070" s="2">
        <f t="shared" si="151"/>
        <v>1.5900893661606366E-2</v>
      </c>
      <c r="H1070" s="2">
        <f t="shared" si="148"/>
        <v>0.16004440248943266</v>
      </c>
      <c r="I1070" s="2">
        <f t="shared" si="149"/>
        <v>13.796403150257063</v>
      </c>
    </row>
    <row r="1071" spans="1:9" ht="13.5" x14ac:dyDescent="0.25">
      <c r="A1071" s="3">
        <f>TITRES_STAT!B1074</f>
        <v>43566</v>
      </c>
      <c r="B1071" s="6">
        <f>TITRES_STAT!D1074</f>
        <v>7.8963000000000001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2.363074094754098E-3</v>
      </c>
      <c r="G1071" s="2">
        <f t="shared" si="151"/>
        <v>1.4765115542920195E-2</v>
      </c>
      <c r="H1071" s="2">
        <f t="shared" si="148"/>
        <v>0.16004440248943266</v>
      </c>
      <c r="I1071" s="2">
        <f t="shared" si="149"/>
        <v>13.796403150257063</v>
      </c>
    </row>
    <row r="1072" spans="1:9" ht="13.5" x14ac:dyDescent="0.25">
      <c r="A1072" s="3">
        <f>TITRES_STAT!B1075</f>
        <v>43567</v>
      </c>
      <c r="B1072" s="6">
        <f>TITRES_STAT!D1075</f>
        <v>7.8963000000000001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2.194283087985948E-3</v>
      </c>
      <c r="G1072" s="2">
        <f t="shared" si="151"/>
        <v>1.371046443271161E-2</v>
      </c>
      <c r="H1072" s="2">
        <f t="shared" si="148"/>
        <v>0.16004440248943266</v>
      </c>
      <c r="I1072" s="2">
        <f t="shared" si="149"/>
        <v>13.796403150257063</v>
      </c>
    </row>
    <row r="1073" spans="1:9" ht="13.5" x14ac:dyDescent="0.25">
      <c r="A1073" s="3">
        <f>TITRES_STAT!B1076</f>
        <v>43570</v>
      </c>
      <c r="B1073" s="6">
        <f>TITRES_STAT!D1076</f>
        <v>7.9234999999999998</v>
      </c>
      <c r="C1073" s="2">
        <f t="shared" si="144"/>
        <v>2.7199999999999669E-2</v>
      </c>
      <c r="D1073" s="2">
        <f t="shared" si="145"/>
        <v>2.7199999999999669E-2</v>
      </c>
      <c r="E1073" s="2">
        <f t="shared" si="146"/>
        <v>0</v>
      </c>
      <c r="F1073" s="2">
        <f t="shared" si="151"/>
        <v>3.9804057245583562E-3</v>
      </c>
      <c r="G1073" s="2">
        <f t="shared" si="151"/>
        <v>1.2731145544660779E-2</v>
      </c>
      <c r="H1073" s="2">
        <f t="shared" si="148"/>
        <v>0.31265102661776334</v>
      </c>
      <c r="I1073" s="2">
        <f t="shared" si="149"/>
        <v>23.818289878868583</v>
      </c>
    </row>
    <row r="1074" spans="1:9" ht="13.5" x14ac:dyDescent="0.25">
      <c r="A1074" s="3">
        <f>TITRES_STAT!B1077</f>
        <v>43571</v>
      </c>
      <c r="B1074" s="6">
        <f>TITRES_STAT!D1077</f>
        <v>8.1071000000000009</v>
      </c>
      <c r="C1074" s="2">
        <f t="shared" si="144"/>
        <v>0.1836000000000011</v>
      </c>
      <c r="D1074" s="2">
        <f t="shared" si="145"/>
        <v>0.1836000000000011</v>
      </c>
      <c r="E1074" s="2">
        <f t="shared" si="146"/>
        <v>0</v>
      </c>
      <c r="F1074" s="2">
        <f t="shared" si="151"/>
        <v>1.6810376744232837E-2</v>
      </c>
      <c r="G1074" s="2">
        <f t="shared" si="151"/>
        <v>1.1821778005756439E-2</v>
      </c>
      <c r="H1074" s="2">
        <f t="shared" si="148"/>
        <v>1.4219837943198794</v>
      </c>
      <c r="I1074" s="2">
        <f t="shared" si="149"/>
        <v>58.711532160321021</v>
      </c>
    </row>
    <row r="1075" spans="1:9" ht="13.5" x14ac:dyDescent="0.25">
      <c r="A1075" s="3">
        <f>TITRES_STAT!B1078</f>
        <v>43572</v>
      </c>
      <c r="B1075" s="6">
        <f>TITRES_STAT!D1078</f>
        <v>8.1071000000000009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1.5609635548216205E-2</v>
      </c>
      <c r="G1075" s="2">
        <f t="shared" si="151"/>
        <v>1.0977365291059551E-2</v>
      </c>
      <c r="H1075" s="2">
        <f t="shared" si="148"/>
        <v>1.4219837943198792</v>
      </c>
      <c r="I1075" s="2">
        <f t="shared" si="149"/>
        <v>58.711532160321021</v>
      </c>
    </row>
    <row r="1076" spans="1:9" ht="13.5" x14ac:dyDescent="0.25">
      <c r="A1076" s="3">
        <f>TITRES_STAT!B1079</f>
        <v>43573</v>
      </c>
      <c r="B1076" s="6">
        <f>TITRES_STAT!D1079</f>
        <v>8.0935000000000006</v>
      </c>
      <c r="C1076" s="2">
        <f t="shared" si="144"/>
        <v>-1.3600000000000279E-2</v>
      </c>
      <c r="D1076" s="2">
        <f t="shared" si="145"/>
        <v>0</v>
      </c>
      <c r="E1076" s="2">
        <f t="shared" si="146"/>
        <v>1.3600000000000279E-2</v>
      </c>
      <c r="F1076" s="2">
        <f t="shared" si="151"/>
        <v>1.4494661580486476E-2</v>
      </c>
      <c r="G1076" s="2">
        <f t="shared" si="151"/>
        <v>1.1164696341698173E-2</v>
      </c>
      <c r="H1076" s="2">
        <f t="shared" si="148"/>
        <v>1.2982584690952561</v>
      </c>
      <c r="I1076" s="2">
        <f t="shared" si="149"/>
        <v>56.488792994912146</v>
      </c>
    </row>
    <row r="1077" spans="1:9" ht="13.5" x14ac:dyDescent="0.25">
      <c r="A1077" s="3">
        <f>TITRES_STAT!B1080</f>
        <v>43574</v>
      </c>
      <c r="B1077" s="6">
        <f>TITRES_STAT!D1080</f>
        <v>8.1071000000000009</v>
      </c>
      <c r="C1077" s="2">
        <f t="shared" si="144"/>
        <v>1.3600000000000279E-2</v>
      </c>
      <c r="D1077" s="2">
        <f t="shared" si="145"/>
        <v>1.3600000000000279E-2</v>
      </c>
      <c r="E1077" s="2">
        <f t="shared" si="146"/>
        <v>0</v>
      </c>
      <c r="F1077" s="2">
        <f t="shared" si="151"/>
        <v>1.4430757181880319E-2</v>
      </c>
      <c r="G1077" s="2">
        <f t="shared" si="151"/>
        <v>1.0367218031576876E-2</v>
      </c>
      <c r="H1077" s="2">
        <f t="shared" si="148"/>
        <v>1.3919604215833561</v>
      </c>
      <c r="I1077" s="2">
        <f t="shared" si="149"/>
        <v>58.193288192534098</v>
      </c>
    </row>
    <row r="1078" spans="1:9" ht="13.5" x14ac:dyDescent="0.25">
      <c r="A1078" s="3">
        <f>TITRES_STAT!B1081</f>
        <v>43577</v>
      </c>
      <c r="B1078" s="6">
        <f>TITRES_STAT!D1081</f>
        <v>8.0935000000000006</v>
      </c>
      <c r="C1078" s="2">
        <f t="shared" si="144"/>
        <v>-1.3600000000000279E-2</v>
      </c>
      <c r="D1078" s="2">
        <f t="shared" si="145"/>
        <v>0</v>
      </c>
      <c r="E1078" s="2">
        <f t="shared" si="146"/>
        <v>1.3600000000000279E-2</v>
      </c>
      <c r="F1078" s="2">
        <f t="shared" si="151"/>
        <v>1.3399988811746009E-2</v>
      </c>
      <c r="G1078" s="2">
        <f t="shared" si="151"/>
        <v>1.0598131029321405E-2</v>
      </c>
      <c r="H1078" s="2">
        <f t="shared" si="148"/>
        <v>1.2643728195728872</v>
      </c>
      <c r="I1078" s="2">
        <f t="shared" si="149"/>
        <v>55.837661035490477</v>
      </c>
    </row>
    <row r="1079" spans="1:9" ht="13.5" x14ac:dyDescent="0.25">
      <c r="A1079" s="3">
        <f>TITRES_STAT!B1082</f>
        <v>43578</v>
      </c>
      <c r="B1079" s="6">
        <f>TITRES_STAT!D1082</f>
        <v>8.0935000000000006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1.2442846753764152E-2</v>
      </c>
      <c r="G1079" s="2">
        <f t="shared" si="151"/>
        <v>9.8411216700841613E-3</v>
      </c>
      <c r="H1079" s="2">
        <f t="shared" si="148"/>
        <v>1.2643728195728872</v>
      </c>
      <c r="I1079" s="2">
        <f t="shared" si="149"/>
        <v>55.837661035490477</v>
      </c>
    </row>
    <row r="1080" spans="1:9" ht="13.5" x14ac:dyDescent="0.25">
      <c r="A1080" s="3">
        <f>TITRES_STAT!B1083</f>
        <v>43579</v>
      </c>
      <c r="B1080" s="6">
        <f>TITRES_STAT!D1083</f>
        <v>8.0867000000000004</v>
      </c>
      <c r="C1080" s="2">
        <f t="shared" si="144"/>
        <v>-6.8000000000001393E-3</v>
      </c>
      <c r="D1080" s="2">
        <f t="shared" si="145"/>
        <v>0</v>
      </c>
      <c r="E1080" s="2">
        <f t="shared" si="146"/>
        <v>6.8000000000001393E-3</v>
      </c>
      <c r="F1080" s="2">
        <f t="shared" si="151"/>
        <v>1.1554071985638141E-2</v>
      </c>
      <c r="G1080" s="2">
        <f t="shared" si="151"/>
        <v>9.6238986936495879E-3</v>
      </c>
      <c r="H1080" s="2">
        <f t="shared" si="148"/>
        <v>1.2005604332953126</v>
      </c>
      <c r="I1080" s="2">
        <f t="shared" si="149"/>
        <v>54.557030796808789</v>
      </c>
    </row>
    <row r="1081" spans="1:9" ht="13.5" x14ac:dyDescent="0.25">
      <c r="A1081" s="3">
        <f>TITRES_STAT!B1084</f>
        <v>43580</v>
      </c>
      <c r="B1081" s="6">
        <f>TITRES_STAT!D1084</f>
        <v>8.0867000000000004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1.0728781129521131E-2</v>
      </c>
      <c r="G1081" s="2">
        <f t="shared" si="151"/>
        <v>8.9364773583889036E-3</v>
      </c>
      <c r="H1081" s="2">
        <f t="shared" si="148"/>
        <v>1.2005604332953124</v>
      </c>
      <c r="I1081" s="2">
        <f t="shared" si="149"/>
        <v>54.557030796808782</v>
      </c>
    </row>
    <row r="1082" spans="1:9" ht="13.5" x14ac:dyDescent="0.25">
      <c r="A1082" s="3">
        <f>TITRES_STAT!B1085</f>
        <v>43581</v>
      </c>
      <c r="B1082" s="6">
        <f>TITRES_STAT!D1085</f>
        <v>8.0799000000000003</v>
      </c>
      <c r="C1082" s="2">
        <f t="shared" si="144"/>
        <v>-6.8000000000001393E-3</v>
      </c>
      <c r="D1082" s="2">
        <f t="shared" si="145"/>
        <v>0</v>
      </c>
      <c r="E1082" s="2">
        <f t="shared" si="146"/>
        <v>6.8000000000001393E-3</v>
      </c>
      <c r="F1082" s="2">
        <f t="shared" si="151"/>
        <v>9.9624396202696221E-3</v>
      </c>
      <c r="G1082" s="2">
        <f t="shared" si="151"/>
        <v>8.7838718327897056E-3</v>
      </c>
      <c r="H1082" s="2">
        <f t="shared" si="148"/>
        <v>1.1341740646852778</v>
      </c>
      <c r="I1082" s="2">
        <f t="shared" si="149"/>
        <v>53.143465823746297</v>
      </c>
    </row>
    <row r="1083" spans="1:9" ht="13.5" x14ac:dyDescent="0.25">
      <c r="A1083" s="3">
        <f>TITRES_STAT!B1086</f>
        <v>43584</v>
      </c>
      <c r="B1083" s="6">
        <f>TITRES_STAT!D1086</f>
        <v>8.0799000000000003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9.2508367902503635E-3</v>
      </c>
      <c r="G1083" s="2">
        <f t="shared" si="151"/>
        <v>8.1564524161618687E-3</v>
      </c>
      <c r="H1083" s="2">
        <f t="shared" si="148"/>
        <v>1.134174064685278</v>
      </c>
      <c r="I1083" s="2">
        <f t="shared" si="149"/>
        <v>53.143465823746304</v>
      </c>
    </row>
    <row r="1084" spans="1:9" ht="13.5" x14ac:dyDescent="0.25">
      <c r="A1084" s="3">
        <f>TITRES_STAT!B1087</f>
        <v>43585</v>
      </c>
      <c r="B1084" s="6">
        <f>TITRES_STAT!D1087</f>
        <v>8.0254999999999992</v>
      </c>
      <c r="C1084" s="2">
        <f t="shared" si="144"/>
        <v>-5.4400000000001114E-2</v>
      </c>
      <c r="D1084" s="2">
        <f t="shared" si="145"/>
        <v>0</v>
      </c>
      <c r="E1084" s="2">
        <f t="shared" si="146"/>
        <v>5.4400000000001114E-2</v>
      </c>
      <c r="F1084" s="2">
        <f t="shared" si="151"/>
        <v>8.590062733803909E-3</v>
      </c>
      <c r="G1084" s="2">
        <f t="shared" si="151"/>
        <v>1.1459562957864671E-2</v>
      </c>
      <c r="H1084" s="2">
        <f t="shared" si="148"/>
        <v>0.74959776087346941</v>
      </c>
      <c r="I1084" s="2">
        <f t="shared" si="149"/>
        <v>42.844005498683316</v>
      </c>
    </row>
    <row r="1085" spans="1:9" ht="13.5" x14ac:dyDescent="0.25">
      <c r="A1085" s="3">
        <f>TITRES_STAT!B1088</f>
        <v>43587</v>
      </c>
      <c r="B1085" s="6">
        <f>TITRES_STAT!D1088</f>
        <v>8.0254999999999992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7.9764868242464867E-3</v>
      </c>
      <c r="G1085" s="2">
        <f t="shared" si="152"/>
        <v>1.0641022746588623E-2</v>
      </c>
      <c r="H1085" s="2">
        <f t="shared" si="148"/>
        <v>0.74959776087346941</v>
      </c>
      <c r="I1085" s="2">
        <f t="shared" si="149"/>
        <v>42.844005498683316</v>
      </c>
    </row>
    <row r="1086" spans="1:9" ht="13.5" x14ac:dyDescent="0.25">
      <c r="A1086" s="3">
        <f>TITRES_STAT!B1089</f>
        <v>43588</v>
      </c>
      <c r="B1086" s="6">
        <f>TITRES_STAT!D1089</f>
        <v>8.0254999999999992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7.4067377653717374E-3</v>
      </c>
      <c r="G1086" s="2">
        <f t="shared" si="152"/>
        <v>9.8809496932608636E-3</v>
      </c>
      <c r="H1086" s="2">
        <f t="shared" si="148"/>
        <v>0.74959776087346941</v>
      </c>
      <c r="I1086" s="2">
        <f t="shared" si="149"/>
        <v>42.844005498683316</v>
      </c>
    </row>
    <row r="1087" spans="1:9" ht="13.5" x14ac:dyDescent="0.25">
      <c r="A1087" s="3">
        <f>TITRES_STAT!B1090</f>
        <v>43591</v>
      </c>
      <c r="B1087" s="6">
        <f>TITRES_STAT!D1090</f>
        <v>8.0187000000000008</v>
      </c>
      <c r="C1087" s="2">
        <f t="shared" si="144"/>
        <v>-6.7999999999983629E-3</v>
      </c>
      <c r="D1087" s="2">
        <f t="shared" si="145"/>
        <v>0</v>
      </c>
      <c r="E1087" s="2">
        <f t="shared" si="146"/>
        <v>6.7999999999983629E-3</v>
      </c>
      <c r="F1087" s="2">
        <f t="shared" si="152"/>
        <v>6.877685067845184E-3</v>
      </c>
      <c r="G1087" s="2">
        <f t="shared" si="152"/>
        <v>9.6608818580278272E-3</v>
      </c>
      <c r="H1087" s="2">
        <f t="shared" si="148"/>
        <v>0.71191068982280203</v>
      </c>
      <c r="I1087" s="2">
        <f t="shared" si="149"/>
        <v>41.585737740588037</v>
      </c>
    </row>
    <row r="1088" spans="1:9" ht="13.5" x14ac:dyDescent="0.25">
      <c r="A1088" s="3">
        <f>TITRES_STAT!B1091</f>
        <v>43592</v>
      </c>
      <c r="B1088" s="6">
        <f>TITRES_STAT!D1091</f>
        <v>8.0119000000000007</v>
      </c>
      <c r="C1088" s="2">
        <f t="shared" si="144"/>
        <v>-6.8000000000001393E-3</v>
      </c>
      <c r="D1088" s="2">
        <f t="shared" si="145"/>
        <v>0</v>
      </c>
      <c r="E1088" s="2">
        <f t="shared" si="146"/>
        <v>6.8000000000001393E-3</v>
      </c>
      <c r="F1088" s="2">
        <f t="shared" si="152"/>
        <v>6.3864218487133858E-3</v>
      </c>
      <c r="G1088" s="2">
        <f t="shared" si="152"/>
        <v>9.4565331538829928E-3</v>
      </c>
      <c r="H1088" s="2">
        <f t="shared" si="148"/>
        <v>0.67534494352098018</v>
      </c>
      <c r="I1088" s="2">
        <f t="shared" si="149"/>
        <v>40.310799643543554</v>
      </c>
    </row>
    <row r="1089" spans="1:9" ht="13.5" x14ac:dyDescent="0.25">
      <c r="A1089" s="3">
        <f>TITRES_STAT!B1092</f>
        <v>43593</v>
      </c>
      <c r="B1089" s="6">
        <f>TITRES_STAT!D1092</f>
        <v>7.9983000000000004</v>
      </c>
      <c r="C1089" s="2">
        <f t="shared" si="144"/>
        <v>-1.3600000000000279E-2</v>
      </c>
      <c r="D1089" s="2">
        <f t="shared" si="145"/>
        <v>0</v>
      </c>
      <c r="E1089" s="2">
        <f t="shared" si="146"/>
        <v>1.3600000000000279E-2</v>
      </c>
      <c r="F1089" s="2">
        <f t="shared" si="152"/>
        <v>5.9302488595195726E-3</v>
      </c>
      <c r="G1089" s="2">
        <f t="shared" si="152"/>
        <v>9.7524950714627991E-3</v>
      </c>
      <c r="H1089" s="2">
        <f t="shared" si="148"/>
        <v>0.60807504295719483</v>
      </c>
      <c r="I1089" s="2">
        <f t="shared" si="149"/>
        <v>37.813847408449654</v>
      </c>
    </row>
    <row r="1090" spans="1:9" ht="13.5" x14ac:dyDescent="0.25">
      <c r="A1090" s="3">
        <f>TITRES_STAT!B1093</f>
        <v>43594</v>
      </c>
      <c r="B1090" s="6">
        <f>TITRES_STAT!D1093</f>
        <v>7.9574999999999996</v>
      </c>
      <c r="C1090" s="2">
        <f t="shared" si="144"/>
        <v>-4.0800000000000836E-2</v>
      </c>
      <c r="D1090" s="2">
        <f t="shared" si="145"/>
        <v>0</v>
      </c>
      <c r="E1090" s="2">
        <f t="shared" si="146"/>
        <v>4.0800000000000836E-2</v>
      </c>
      <c r="F1090" s="2">
        <f t="shared" si="152"/>
        <v>5.5066596552681745E-3</v>
      </c>
      <c r="G1090" s="2">
        <f t="shared" si="152"/>
        <v>1.1970173994929802E-2</v>
      </c>
      <c r="H1090" s="2">
        <f t="shared" si="148"/>
        <v>0.46003171362426531</v>
      </c>
      <c r="I1090" s="2">
        <f t="shared" si="149"/>
        <v>31.508337067714749</v>
      </c>
    </row>
    <row r="1091" spans="1:9" ht="13.5" x14ac:dyDescent="0.25">
      <c r="A1091" s="3">
        <f>TITRES_STAT!B1094</f>
        <v>43595</v>
      </c>
      <c r="B1091" s="6">
        <f>TITRES_STAT!D1094</f>
        <v>7.8895</v>
      </c>
      <c r="C1091" s="2">
        <f t="shared" ref="C1091:C1154" si="153">B1091-B1090</f>
        <v>-6.7999999999999616E-2</v>
      </c>
      <c r="D1091" s="2">
        <f t="shared" ref="D1091:D1154" si="154">IF(C1091&gt;0,C1091,0)</f>
        <v>0</v>
      </c>
      <c r="E1091" s="2">
        <f t="shared" ref="E1091:E1154" si="155">IF(C1091&lt;0,-C1091,0)</f>
        <v>6.7999999999999616E-2</v>
      </c>
      <c r="F1091" s="2">
        <f t="shared" si="152"/>
        <v>5.1133268227490187E-3</v>
      </c>
      <c r="G1091" s="2">
        <f t="shared" si="152"/>
        <v>1.5972304423863361E-2</v>
      </c>
      <c r="H1091" s="2">
        <f t="shared" si="148"/>
        <v>0.32013707521811768</v>
      </c>
      <c r="I1091" s="2">
        <f t="shared" si="149"/>
        <v>24.250290460573837</v>
      </c>
    </row>
    <row r="1092" spans="1:9" ht="13.5" x14ac:dyDescent="0.25">
      <c r="A1092" s="3">
        <f>TITRES_STAT!B1095</f>
        <v>43598</v>
      </c>
      <c r="B1092" s="6">
        <f>TITRES_STAT!D1095</f>
        <v>7.8895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4.7480891925526601E-3</v>
      </c>
      <c r="G1092" s="2">
        <f t="shared" si="152"/>
        <v>1.4831425536444549E-2</v>
      </c>
      <c r="H1092" s="2">
        <f t="shared" si="148"/>
        <v>0.32013707521811768</v>
      </c>
      <c r="I1092" s="2">
        <f t="shared" si="149"/>
        <v>24.250290460573837</v>
      </c>
    </row>
    <row r="1093" spans="1:9" ht="13.5" x14ac:dyDescent="0.25">
      <c r="A1093" s="3">
        <f>TITRES_STAT!B1096</f>
        <v>43599</v>
      </c>
      <c r="B1093" s="6">
        <f>TITRES_STAT!D1096</f>
        <v>7.8895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4.4089399645131843E-3</v>
      </c>
      <c r="G1093" s="2">
        <f t="shared" si="152"/>
        <v>1.3772037998127082E-2</v>
      </c>
      <c r="H1093" s="2">
        <f t="shared" si="148"/>
        <v>0.32013707521811768</v>
      </c>
      <c r="I1093" s="2">
        <f t="shared" si="149"/>
        <v>24.250290460573837</v>
      </c>
    </row>
    <row r="1094" spans="1:9" ht="13.5" x14ac:dyDescent="0.25">
      <c r="A1094" s="3">
        <f>TITRES_STAT!B1097</f>
        <v>43600</v>
      </c>
      <c r="B1094" s="6">
        <f>TITRES_STAT!D1097</f>
        <v>7.9574999999999996</v>
      </c>
      <c r="C1094" s="2">
        <f t="shared" si="153"/>
        <v>6.7999999999999616E-2</v>
      </c>
      <c r="D1094" s="2">
        <f t="shared" si="154"/>
        <v>6.7999999999999616E-2</v>
      </c>
      <c r="E1094" s="2">
        <f t="shared" si="155"/>
        <v>0</v>
      </c>
      <c r="F1094" s="2">
        <f t="shared" si="152"/>
        <v>8.9511585384765002E-3</v>
      </c>
      <c r="G1094" s="2">
        <f t="shared" si="152"/>
        <v>1.2788320998260863E-2</v>
      </c>
      <c r="H1094" s="2">
        <f t="shared" si="148"/>
        <v>0.69994790869683399</v>
      </c>
      <c r="I1094" s="2">
        <f t="shared" si="149"/>
        <v>41.174668065764926</v>
      </c>
    </row>
    <row r="1095" spans="1:9" ht="13.5" x14ac:dyDescent="0.25">
      <c r="A1095" s="3">
        <f>TITRES_STAT!B1098</f>
        <v>43601</v>
      </c>
      <c r="B1095" s="6">
        <f>TITRES_STAT!D1098</f>
        <v>7.9439000000000002</v>
      </c>
      <c r="C1095" s="2">
        <f t="shared" si="153"/>
        <v>-1.359999999999939E-2</v>
      </c>
      <c r="D1095" s="2">
        <f t="shared" si="154"/>
        <v>0</v>
      </c>
      <c r="E1095" s="2">
        <f t="shared" si="155"/>
        <v>1.359999999999939E-2</v>
      </c>
      <c r="F1095" s="2">
        <f t="shared" si="152"/>
        <v>8.3117900714424642E-3</v>
      </c>
      <c r="G1095" s="2">
        <f t="shared" si="152"/>
        <v>1.2846298069813616E-2</v>
      </c>
      <c r="H1095" s="2">
        <f t="shared" si="148"/>
        <v>0.64701831035460777</v>
      </c>
      <c r="I1095" s="2">
        <f t="shared" si="149"/>
        <v>39.284220842408423</v>
      </c>
    </row>
    <row r="1096" spans="1:9" ht="13.5" x14ac:dyDescent="0.25">
      <c r="A1096" s="3">
        <f>TITRES_STAT!B1099</f>
        <v>43602</v>
      </c>
      <c r="B1096" s="6">
        <f>TITRES_STAT!D1099</f>
        <v>7.7534999999999998</v>
      </c>
      <c r="C1096" s="2">
        <f t="shared" si="153"/>
        <v>-0.19040000000000035</v>
      </c>
      <c r="D1096" s="2">
        <f t="shared" si="154"/>
        <v>0</v>
      </c>
      <c r="E1096" s="2">
        <f t="shared" si="155"/>
        <v>0.19040000000000035</v>
      </c>
      <c r="F1096" s="2">
        <f t="shared" si="152"/>
        <v>7.7180907806251456E-3</v>
      </c>
      <c r="G1096" s="2">
        <f t="shared" si="152"/>
        <v>2.5528705350541241E-2</v>
      </c>
      <c r="H1096" s="2">
        <f t="shared" si="148"/>
        <v>0.30232989392317589</v>
      </c>
      <c r="I1096" s="2">
        <f t="shared" si="149"/>
        <v>23.21453998206465</v>
      </c>
    </row>
    <row r="1097" spans="1:9" ht="13.5" x14ac:dyDescent="0.25">
      <c r="A1097" s="3">
        <f>TITRES_STAT!B1100</f>
        <v>43605</v>
      </c>
      <c r="B1097" s="6">
        <f>TITRES_STAT!D1100</f>
        <v>7.7534999999999998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7.1667985820090636E-3</v>
      </c>
      <c r="G1097" s="2">
        <f t="shared" si="152"/>
        <v>2.3705226396931151E-2</v>
      </c>
      <c r="H1097" s="2">
        <f t="shared" si="148"/>
        <v>0.30232989392317589</v>
      </c>
      <c r="I1097" s="2">
        <f t="shared" si="149"/>
        <v>23.21453998206465</v>
      </c>
    </row>
    <row r="1098" spans="1:9" ht="13.5" x14ac:dyDescent="0.25">
      <c r="A1098" s="3">
        <f>TITRES_STAT!B1101</f>
        <v>43606</v>
      </c>
      <c r="B1098" s="6">
        <f>TITRES_STAT!D1101</f>
        <v>7.7534999999999998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6.6548843975798447E-3</v>
      </c>
      <c r="G1098" s="2">
        <f t="shared" si="152"/>
        <v>2.2011995940007498E-2</v>
      </c>
      <c r="H1098" s="2">
        <f t="shared" si="148"/>
        <v>0.30232989392317589</v>
      </c>
      <c r="I1098" s="2">
        <f t="shared" si="149"/>
        <v>23.21453998206465</v>
      </c>
    </row>
    <row r="1099" spans="1:9" ht="13.5" x14ac:dyDescent="0.25">
      <c r="A1099" s="3">
        <f>TITRES_STAT!B1102</f>
        <v>43607</v>
      </c>
      <c r="B1099" s="6">
        <f>TITRES_STAT!D1102</f>
        <v>7.7534999999999998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6.1795355120384272E-3</v>
      </c>
      <c r="G1099" s="2">
        <f t="shared" si="152"/>
        <v>2.0439710515721247E-2</v>
      </c>
      <c r="H1099" s="2">
        <f t="shared" si="148"/>
        <v>0.30232989392317589</v>
      </c>
      <c r="I1099" s="2">
        <f t="shared" si="149"/>
        <v>23.21453998206465</v>
      </c>
    </row>
    <row r="1100" spans="1:9" ht="13.5" x14ac:dyDescent="0.25">
      <c r="A1100" s="3">
        <f>TITRES_STAT!B1103</f>
        <v>43608</v>
      </c>
      <c r="B1100" s="6">
        <f>TITRES_STAT!D1103</f>
        <v>7.7534999999999998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5.738140118321397E-3</v>
      </c>
      <c r="G1100" s="2">
        <f t="shared" si="152"/>
        <v>1.897973119316973E-2</v>
      </c>
      <c r="H1100" s="2">
        <f t="shared" si="148"/>
        <v>0.30232989392317589</v>
      </c>
      <c r="I1100" s="2">
        <f t="shared" si="149"/>
        <v>23.21453998206465</v>
      </c>
    </row>
    <row r="1101" spans="1:9" ht="13.5" x14ac:dyDescent="0.25">
      <c r="A1101" s="3">
        <f>TITRES_STAT!B1104</f>
        <v>43609</v>
      </c>
      <c r="B1101" s="6">
        <f>TITRES_STAT!D1104</f>
        <v>7.7534999999999998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5.3282729670127262E-3</v>
      </c>
      <c r="G1101" s="2">
        <f t="shared" si="156"/>
        <v>1.762403610794332E-2</v>
      </c>
      <c r="H1101" s="2">
        <f t="shared" si="148"/>
        <v>0.30232989392317594</v>
      </c>
      <c r="I1101" s="2">
        <f t="shared" si="149"/>
        <v>23.214539982064665</v>
      </c>
    </row>
    <row r="1102" spans="1:9" ht="13.5" x14ac:dyDescent="0.25">
      <c r="A1102" s="3">
        <f>TITRES_STAT!B1105</f>
        <v>43612</v>
      </c>
      <c r="B1102" s="6">
        <f>TITRES_STAT!D1105</f>
        <v>7.9439000000000002</v>
      </c>
      <c r="C1102" s="2">
        <f t="shared" si="153"/>
        <v>0.19040000000000035</v>
      </c>
      <c r="D1102" s="2">
        <f t="shared" si="154"/>
        <v>0.19040000000000035</v>
      </c>
      <c r="E1102" s="2">
        <f t="shared" si="155"/>
        <v>0</v>
      </c>
      <c r="F1102" s="2">
        <f t="shared" si="156"/>
        <v>1.8547682040797559E-2</v>
      </c>
      <c r="G1102" s="2">
        <f t="shared" si="156"/>
        <v>1.636517638594737E-2</v>
      </c>
      <c r="H1102" s="2">
        <f t="shared" si="148"/>
        <v>1.1333627944715761</v>
      </c>
      <c r="I1102" s="2">
        <f t="shared" si="149"/>
        <v>53.125647330523769</v>
      </c>
    </row>
    <row r="1103" spans="1:9" ht="13.5" x14ac:dyDescent="0.25">
      <c r="A1103" s="3">
        <f>TITRES_STAT!B1106</f>
        <v>43613</v>
      </c>
      <c r="B1103" s="6">
        <f>TITRES_STAT!D1106</f>
        <v>7.9439000000000002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1.722284760931202E-2</v>
      </c>
      <c r="G1103" s="2">
        <f t="shared" si="156"/>
        <v>1.5196235215522559E-2</v>
      </c>
      <c r="H1103" s="2">
        <f t="shared" si="148"/>
        <v>1.1333627944715761</v>
      </c>
      <c r="I1103" s="2">
        <f t="shared" si="149"/>
        <v>53.125647330523769</v>
      </c>
    </row>
    <row r="1104" spans="1:9" ht="13.5" x14ac:dyDescent="0.25">
      <c r="A1104" s="3">
        <f>TITRES_STAT!B1107</f>
        <v>43614</v>
      </c>
      <c r="B1104" s="6">
        <f>TITRES_STAT!D1107</f>
        <v>7.9439000000000002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1.5992644208646874E-2</v>
      </c>
      <c r="G1104" s="2">
        <f t="shared" si="156"/>
        <v>1.4110789842985234E-2</v>
      </c>
      <c r="H1104" s="2">
        <f t="shared" si="148"/>
        <v>1.1333627944715758</v>
      </c>
      <c r="I1104" s="2">
        <f t="shared" si="149"/>
        <v>53.125647330523755</v>
      </c>
    </row>
    <row r="1105" spans="1:9" ht="13.5" x14ac:dyDescent="0.25">
      <c r="A1105" s="3">
        <f>TITRES_STAT!B1108</f>
        <v>43615</v>
      </c>
      <c r="B1105" s="6">
        <f>TITRES_STAT!D1108</f>
        <v>8.0254999999999992</v>
      </c>
      <c r="C1105" s="2">
        <f t="shared" si="153"/>
        <v>8.1599999999999007E-2</v>
      </c>
      <c r="D1105" s="2">
        <f t="shared" si="154"/>
        <v>8.1599999999999007E-2</v>
      </c>
      <c r="E1105" s="2">
        <f t="shared" si="155"/>
        <v>0</v>
      </c>
      <c r="F1105" s="2">
        <f t="shared" si="156"/>
        <v>2.0678883908029168E-2</v>
      </c>
      <c r="G1105" s="2">
        <f t="shared" si="156"/>
        <v>1.3102876282772003E-2</v>
      </c>
      <c r="H1105" s="2">
        <f t="shared" ref="H1105:H1168" si="157">F1105/G1105</f>
        <v>1.5781942423754922</v>
      </c>
      <c r="I1105" s="2">
        <f t="shared" ref="I1105:I1168" si="158">IF(G1105=0,100,100-(100/(1+H1105)))</f>
        <v>61.213162935364338</v>
      </c>
    </row>
    <row r="1106" spans="1:9" ht="13.5" x14ac:dyDescent="0.25">
      <c r="A1106" s="3">
        <f>TITRES_STAT!B1109</f>
        <v>43616</v>
      </c>
      <c r="B1106" s="6">
        <f>TITRES_STAT!D1109</f>
        <v>8.0935000000000006</v>
      </c>
      <c r="C1106" s="2">
        <f t="shared" si="153"/>
        <v>6.8000000000001393E-2</v>
      </c>
      <c r="D1106" s="2">
        <f t="shared" si="154"/>
        <v>6.8000000000001393E-2</v>
      </c>
      <c r="E1106" s="2">
        <f t="shared" si="155"/>
        <v>0</v>
      </c>
      <c r="F1106" s="2">
        <f t="shared" si="156"/>
        <v>2.4058963628884326E-2</v>
      </c>
      <c r="G1106" s="2">
        <f t="shared" si="156"/>
        <v>1.2166956548288288E-2</v>
      </c>
      <c r="H1106" s="2">
        <f t="shared" si="157"/>
        <v>1.9774019520328663</v>
      </c>
      <c r="I1106" s="2">
        <f t="shared" si="158"/>
        <v>66.413671512600615</v>
      </c>
    </row>
    <row r="1107" spans="1:9" ht="13.5" x14ac:dyDescent="0.25">
      <c r="A1107" s="3">
        <f>TITRES_STAT!B1110</f>
        <v>43619</v>
      </c>
      <c r="B1107" s="6">
        <f>TITRES_STAT!D1110</f>
        <v>8.3315999999999999</v>
      </c>
      <c r="C1107" s="2">
        <f t="shared" si="153"/>
        <v>0.23809999999999931</v>
      </c>
      <c r="D1107" s="2">
        <f t="shared" si="154"/>
        <v>0.23809999999999931</v>
      </c>
      <c r="E1107" s="2">
        <f t="shared" si="155"/>
        <v>0</v>
      </c>
      <c r="F1107" s="2">
        <f t="shared" si="156"/>
        <v>3.9347609083963966E-2</v>
      </c>
      <c r="G1107" s="2">
        <f t="shared" si="156"/>
        <v>1.1297888223410551E-2</v>
      </c>
      <c r="H1107" s="2">
        <f t="shared" si="157"/>
        <v>3.4827401639919837</v>
      </c>
      <c r="I1107" s="2">
        <f t="shared" si="158"/>
        <v>77.692215845286086</v>
      </c>
    </row>
    <row r="1108" spans="1:9" ht="13.5" x14ac:dyDescent="0.25">
      <c r="A1108" s="3">
        <f>TITRES_STAT!B1111</f>
        <v>43623</v>
      </c>
      <c r="B1108" s="6">
        <f>TITRES_STAT!D1111</f>
        <v>8.3315999999999999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3.6537065577966543E-2</v>
      </c>
      <c r="G1108" s="2">
        <f t="shared" si="156"/>
        <v>1.0490896207452654E-2</v>
      </c>
      <c r="H1108" s="2">
        <f t="shared" si="157"/>
        <v>3.4827401639919846</v>
      </c>
      <c r="I1108" s="2">
        <f t="shared" si="158"/>
        <v>77.692215845286086</v>
      </c>
    </row>
    <row r="1109" spans="1:9" ht="13.5" x14ac:dyDescent="0.25">
      <c r="A1109" s="3">
        <f>TITRES_STAT!B1112</f>
        <v>43626</v>
      </c>
      <c r="B1109" s="6">
        <f>TITRES_STAT!D1112</f>
        <v>8.3315999999999999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3.3927275179540362E-2</v>
      </c>
      <c r="G1109" s="2">
        <f t="shared" si="156"/>
        <v>9.741546478348892E-3</v>
      </c>
      <c r="H1109" s="2">
        <f t="shared" si="157"/>
        <v>3.4827401639919846</v>
      </c>
      <c r="I1109" s="2">
        <f t="shared" si="158"/>
        <v>77.692215845286086</v>
      </c>
    </row>
    <row r="1110" spans="1:9" ht="13.5" x14ac:dyDescent="0.25">
      <c r="A1110" s="3">
        <f>TITRES_STAT!B1113</f>
        <v>43627</v>
      </c>
      <c r="B1110" s="6">
        <f>TITRES_STAT!D1113</f>
        <v>8.2294999999999998</v>
      </c>
      <c r="C1110" s="2">
        <f t="shared" si="153"/>
        <v>-0.10210000000000008</v>
      </c>
      <c r="D1110" s="2">
        <f t="shared" si="154"/>
        <v>0</v>
      </c>
      <c r="E1110" s="2">
        <f t="shared" si="155"/>
        <v>0.10210000000000008</v>
      </c>
      <c r="F1110" s="2">
        <f t="shared" si="156"/>
        <v>3.1503898381001767E-2</v>
      </c>
      <c r="G1110" s="2">
        <f t="shared" si="156"/>
        <v>1.633857887275255E-2</v>
      </c>
      <c r="H1110" s="2">
        <f t="shared" si="157"/>
        <v>1.9281908559097543</v>
      </c>
      <c r="I1110" s="2">
        <f t="shared" si="158"/>
        <v>65.849220586773811</v>
      </c>
    </row>
    <row r="1111" spans="1:9" ht="13.5" x14ac:dyDescent="0.25">
      <c r="A1111" s="3">
        <f>TITRES_STAT!B1114</f>
        <v>43628</v>
      </c>
      <c r="B1111" s="6">
        <f>TITRES_STAT!D1114</f>
        <v>8.1615000000000002</v>
      </c>
      <c r="C1111" s="2">
        <f t="shared" si="153"/>
        <v>-6.7999999999999616E-2</v>
      </c>
      <c r="D1111" s="2">
        <f t="shared" si="154"/>
        <v>0</v>
      </c>
      <c r="E1111" s="2">
        <f t="shared" si="155"/>
        <v>6.7999999999999616E-2</v>
      </c>
      <c r="F1111" s="2">
        <f t="shared" si="156"/>
        <v>2.925361992521593E-2</v>
      </c>
      <c r="G1111" s="2">
        <f t="shared" si="156"/>
        <v>2.0028680381841628E-2</v>
      </c>
      <c r="H1111" s="2">
        <f t="shared" si="157"/>
        <v>1.4605864873522971</v>
      </c>
      <c r="I1111" s="2">
        <f t="shared" si="158"/>
        <v>59.35928262875062</v>
      </c>
    </row>
    <row r="1112" spans="1:9" ht="13.5" x14ac:dyDescent="0.25">
      <c r="A1112" s="3">
        <f>TITRES_STAT!B1115</f>
        <v>43629</v>
      </c>
      <c r="B1112" s="6">
        <f>TITRES_STAT!D1115</f>
        <v>8.1615000000000002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2.7164075644843362E-2</v>
      </c>
      <c r="G1112" s="2">
        <f t="shared" si="156"/>
        <v>1.8598060354567226E-2</v>
      </c>
      <c r="H1112" s="2">
        <f t="shared" si="157"/>
        <v>1.4605864873522971</v>
      </c>
      <c r="I1112" s="2">
        <f t="shared" si="158"/>
        <v>59.35928262875062</v>
      </c>
    </row>
    <row r="1113" spans="1:9" ht="13.5" x14ac:dyDescent="0.25">
      <c r="A1113" s="3">
        <f>TITRES_STAT!B1116</f>
        <v>43630</v>
      </c>
      <c r="B1113" s="6">
        <f>TITRES_STAT!D1116</f>
        <v>8.1615000000000002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2.5223784527354551E-2</v>
      </c>
      <c r="G1113" s="2">
        <f t="shared" si="156"/>
        <v>1.7269627472098138E-2</v>
      </c>
      <c r="H1113" s="2">
        <f t="shared" si="157"/>
        <v>1.4605864873522973</v>
      </c>
      <c r="I1113" s="2">
        <f t="shared" si="158"/>
        <v>59.35928262875062</v>
      </c>
    </row>
    <row r="1114" spans="1:9" ht="13.5" x14ac:dyDescent="0.25">
      <c r="A1114" s="3">
        <f>TITRES_STAT!B1117</f>
        <v>43633</v>
      </c>
      <c r="B1114" s="6">
        <f>TITRES_STAT!D1117</f>
        <v>8.0731000000000002</v>
      </c>
      <c r="C1114" s="2">
        <f t="shared" si="153"/>
        <v>-8.8400000000000034E-2</v>
      </c>
      <c r="D1114" s="2">
        <f t="shared" si="154"/>
        <v>0</v>
      </c>
      <c r="E1114" s="2">
        <f t="shared" si="155"/>
        <v>8.8400000000000034E-2</v>
      </c>
      <c r="F1114" s="2">
        <f t="shared" si="156"/>
        <v>2.3422085632543509E-2</v>
      </c>
      <c r="G1114" s="2">
        <f t="shared" si="156"/>
        <v>2.2350368366948276E-2</v>
      </c>
      <c r="H1114" s="2">
        <f t="shared" si="157"/>
        <v>1.0479507651954447</v>
      </c>
      <c r="I1114" s="2">
        <f t="shared" si="158"/>
        <v>51.170701122565042</v>
      </c>
    </row>
    <row r="1115" spans="1:9" ht="13.5" x14ac:dyDescent="0.25">
      <c r="A1115" s="3">
        <f>TITRES_STAT!B1118</f>
        <v>43634</v>
      </c>
      <c r="B1115" s="6">
        <f>TITRES_STAT!D1118</f>
        <v>8.0187000000000008</v>
      </c>
      <c r="C1115" s="2">
        <f t="shared" si="153"/>
        <v>-5.4399999999999338E-2</v>
      </c>
      <c r="D1115" s="2">
        <f t="shared" si="154"/>
        <v>0</v>
      </c>
      <c r="E1115" s="2">
        <f t="shared" si="155"/>
        <v>5.4399999999999338E-2</v>
      </c>
      <c r="F1115" s="2">
        <f t="shared" si="156"/>
        <v>2.1749079515933255E-2</v>
      </c>
      <c r="G1115" s="2">
        <f t="shared" si="156"/>
        <v>2.4639627769309065E-2</v>
      </c>
      <c r="H1115" s="2">
        <f t="shared" si="157"/>
        <v>0.88268701619850543</v>
      </c>
      <c r="I1115" s="2">
        <f t="shared" si="158"/>
        <v>46.88442681146303</v>
      </c>
    </row>
    <row r="1116" spans="1:9" ht="13.5" x14ac:dyDescent="0.25">
      <c r="A1116" s="3">
        <f>TITRES_STAT!B1119</f>
        <v>43635</v>
      </c>
      <c r="B1116" s="6">
        <f>TITRES_STAT!D1119</f>
        <v>8.0935000000000006</v>
      </c>
      <c r="C1116" s="2">
        <f t="shared" si="153"/>
        <v>7.4799999999999756E-2</v>
      </c>
      <c r="D1116" s="2">
        <f t="shared" si="154"/>
        <v>7.4799999999999756E-2</v>
      </c>
      <c r="E1116" s="2">
        <f t="shared" si="155"/>
        <v>0</v>
      </c>
      <c r="F1116" s="2">
        <f t="shared" si="156"/>
        <v>2.5538430979080862E-2</v>
      </c>
      <c r="G1116" s="2">
        <f t="shared" si="156"/>
        <v>2.2879654357215562E-2</v>
      </c>
      <c r="H1116" s="2">
        <f t="shared" si="157"/>
        <v>1.1162070274469336</v>
      </c>
      <c r="I1116" s="2">
        <f t="shared" si="158"/>
        <v>52.745644115621573</v>
      </c>
    </row>
    <row r="1117" spans="1:9" ht="13.5" x14ac:dyDescent="0.25">
      <c r="A1117" s="3">
        <f>TITRES_STAT!B1120</f>
        <v>43636</v>
      </c>
      <c r="B1117" s="6">
        <f>TITRES_STAT!D1120</f>
        <v>8.0935000000000006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2.3714257337717946E-2</v>
      </c>
      <c r="G1117" s="2">
        <f t="shared" si="159"/>
        <v>2.1245393331700165E-2</v>
      </c>
      <c r="H1117" s="2">
        <f t="shared" si="157"/>
        <v>1.1162070274469336</v>
      </c>
      <c r="I1117" s="2">
        <f t="shared" si="158"/>
        <v>52.745644115621573</v>
      </c>
    </row>
    <row r="1118" spans="1:9" ht="13.5" x14ac:dyDescent="0.25">
      <c r="A1118" s="3">
        <f>TITRES_STAT!B1121</f>
        <v>43637</v>
      </c>
      <c r="B1118" s="6">
        <f>TITRES_STAT!D1121</f>
        <v>8.1274999999999995</v>
      </c>
      <c r="C1118" s="2">
        <f t="shared" si="153"/>
        <v>3.399999999999892E-2</v>
      </c>
      <c r="D1118" s="2">
        <f t="shared" si="154"/>
        <v>3.399999999999892E-2</v>
      </c>
      <c r="E1118" s="2">
        <f t="shared" si="155"/>
        <v>0</v>
      </c>
      <c r="F1118" s="2">
        <f t="shared" si="159"/>
        <v>2.4448953242166588E-2</v>
      </c>
      <c r="G1118" s="2">
        <f t="shared" si="159"/>
        <v>1.9727865236578723E-2</v>
      </c>
      <c r="H1118" s="2">
        <f t="shared" si="157"/>
        <v>1.239310637464929</v>
      </c>
      <c r="I1118" s="2">
        <f t="shared" si="158"/>
        <v>55.343399737873057</v>
      </c>
    </row>
    <row r="1119" spans="1:9" ht="13.5" x14ac:dyDescent="0.25">
      <c r="A1119" s="3">
        <f>TITRES_STAT!B1122</f>
        <v>43640</v>
      </c>
      <c r="B1119" s="6">
        <f>TITRES_STAT!D1122</f>
        <v>8.1274999999999995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2.2702599439154685E-2</v>
      </c>
      <c r="G1119" s="2">
        <f t="shared" si="159"/>
        <v>1.8318732005394526E-2</v>
      </c>
      <c r="H1119" s="2">
        <f t="shared" si="157"/>
        <v>1.239310637464929</v>
      </c>
      <c r="I1119" s="2">
        <f t="shared" si="158"/>
        <v>55.343399737873057</v>
      </c>
    </row>
    <row r="1120" spans="1:9" ht="13.5" x14ac:dyDescent="0.25">
      <c r="A1120" s="3">
        <f>TITRES_STAT!B1123</f>
        <v>43641</v>
      </c>
      <c r="B1120" s="6">
        <f>TITRES_STAT!D1123</f>
        <v>8.1274999999999995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2.1080985193500778E-2</v>
      </c>
      <c r="G1120" s="2">
        <f t="shared" si="159"/>
        <v>1.7010251147866345E-2</v>
      </c>
      <c r="H1120" s="2">
        <f t="shared" si="157"/>
        <v>1.239310637464929</v>
      </c>
      <c r="I1120" s="2">
        <f t="shared" si="158"/>
        <v>55.343399737873057</v>
      </c>
    </row>
    <row r="1121" spans="1:9" ht="13.5" x14ac:dyDescent="0.25">
      <c r="A1121" s="3">
        <f>TITRES_STAT!B1124</f>
        <v>43642</v>
      </c>
      <c r="B1121" s="6">
        <f>TITRES_STAT!D1124</f>
        <v>8.1274999999999995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1.957520053682215E-2</v>
      </c>
      <c r="G1121" s="2">
        <f t="shared" si="159"/>
        <v>1.5795233208733033E-2</v>
      </c>
      <c r="H1121" s="2">
        <f t="shared" si="157"/>
        <v>1.239310637464929</v>
      </c>
      <c r="I1121" s="2">
        <f t="shared" si="158"/>
        <v>55.343399737873057</v>
      </c>
    </row>
    <row r="1122" spans="1:9" ht="13.5" x14ac:dyDescent="0.25">
      <c r="A1122" s="3">
        <f>TITRES_STAT!B1125</f>
        <v>43643</v>
      </c>
      <c r="B1122" s="6">
        <f>TITRES_STAT!D1125</f>
        <v>8.1274999999999995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1.8176971927049139E-2</v>
      </c>
      <c r="G1122" s="2">
        <f t="shared" si="159"/>
        <v>1.4667002265252102E-2</v>
      </c>
      <c r="H1122" s="2">
        <f t="shared" si="157"/>
        <v>1.239310637464929</v>
      </c>
      <c r="I1122" s="2">
        <f t="shared" si="158"/>
        <v>55.343399737873057</v>
      </c>
    </row>
    <row r="1123" spans="1:9" ht="13.5" x14ac:dyDescent="0.25">
      <c r="A1123" s="3">
        <f>TITRES_STAT!B1126</f>
        <v>43644</v>
      </c>
      <c r="B1123" s="6">
        <f>TITRES_STAT!D1126</f>
        <v>8.1274999999999995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1.6878616789402771E-2</v>
      </c>
      <c r="G1123" s="2">
        <f t="shared" si="159"/>
        <v>1.3619359246305524E-2</v>
      </c>
      <c r="H1123" s="2">
        <f t="shared" si="157"/>
        <v>1.2393106374649288</v>
      </c>
      <c r="I1123" s="2">
        <f t="shared" si="158"/>
        <v>55.34339973787305</v>
      </c>
    </row>
    <row r="1124" spans="1:9" ht="13.5" x14ac:dyDescent="0.25">
      <c r="A1124" s="3">
        <f>TITRES_STAT!B1127</f>
        <v>43647</v>
      </c>
      <c r="B1124" s="6">
        <f>TITRES_STAT!D1127</f>
        <v>8.0935000000000006</v>
      </c>
      <c r="C1124" s="2">
        <f t="shared" si="153"/>
        <v>-3.399999999999892E-2</v>
      </c>
      <c r="D1124" s="2">
        <f t="shared" si="154"/>
        <v>0</v>
      </c>
      <c r="E1124" s="2">
        <f t="shared" si="155"/>
        <v>3.399999999999892E-2</v>
      </c>
      <c r="F1124" s="2">
        <f t="shared" si="159"/>
        <v>1.567300130444543E-2</v>
      </c>
      <c r="G1124" s="2">
        <f t="shared" si="159"/>
        <v>1.5075119300140768E-2</v>
      </c>
      <c r="H1124" s="2">
        <f t="shared" si="157"/>
        <v>1.0396601839362611</v>
      </c>
      <c r="I1124" s="2">
        <f t="shared" si="158"/>
        <v>50.972225281657522</v>
      </c>
    </row>
    <row r="1125" spans="1:9" ht="13.5" x14ac:dyDescent="0.25">
      <c r="A1125" s="3">
        <f>TITRES_STAT!B1128</f>
        <v>43648</v>
      </c>
      <c r="B1125" s="6">
        <f>TITRES_STAT!D1128</f>
        <v>8.1274999999999995</v>
      </c>
      <c r="C1125" s="2">
        <f t="shared" si="153"/>
        <v>3.399999999999892E-2</v>
      </c>
      <c r="D1125" s="2">
        <f t="shared" si="154"/>
        <v>3.399999999999892E-2</v>
      </c>
      <c r="E1125" s="2">
        <f t="shared" si="155"/>
        <v>0</v>
      </c>
      <c r="F1125" s="2">
        <f t="shared" si="159"/>
        <v>1.6982072639842107E-2</v>
      </c>
      <c r="G1125" s="2">
        <f t="shared" si="159"/>
        <v>1.3998325064416426E-2</v>
      </c>
      <c r="H1125" s="2">
        <f t="shared" si="157"/>
        <v>1.2131503277495914</v>
      </c>
      <c r="I1125" s="2">
        <f t="shared" si="158"/>
        <v>54.815541110719089</v>
      </c>
    </row>
    <row r="1126" spans="1:9" ht="13.5" x14ac:dyDescent="0.25">
      <c r="A1126" s="3">
        <f>TITRES_STAT!B1129</f>
        <v>43649</v>
      </c>
      <c r="B1126" s="6">
        <f>TITRES_STAT!D1129</f>
        <v>8.1274999999999995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1.5769067451281957E-2</v>
      </c>
      <c r="G1126" s="2">
        <f t="shared" si="159"/>
        <v>1.2998444702672396E-2</v>
      </c>
      <c r="H1126" s="2">
        <f t="shared" si="157"/>
        <v>1.2131503277495914</v>
      </c>
      <c r="I1126" s="2">
        <f t="shared" si="158"/>
        <v>54.815541110719089</v>
      </c>
    </row>
    <row r="1127" spans="1:9" ht="13.5" x14ac:dyDescent="0.25">
      <c r="A1127" s="3">
        <f>TITRES_STAT!B1130</f>
        <v>43650</v>
      </c>
      <c r="B1127" s="6">
        <f>TITRES_STAT!D1130</f>
        <v>8.0935000000000006</v>
      </c>
      <c r="C1127" s="2">
        <f t="shared" si="153"/>
        <v>-3.399999999999892E-2</v>
      </c>
      <c r="D1127" s="2">
        <f t="shared" si="154"/>
        <v>0</v>
      </c>
      <c r="E1127" s="2">
        <f t="shared" si="155"/>
        <v>3.399999999999892E-2</v>
      </c>
      <c r="F1127" s="2">
        <f t="shared" si="159"/>
        <v>1.4642705490476105E-2</v>
      </c>
      <c r="G1127" s="2">
        <f t="shared" si="159"/>
        <v>1.4498555795338574E-2</v>
      </c>
      <c r="H1127" s="2">
        <f t="shared" si="157"/>
        <v>1.0099423485464585</v>
      </c>
      <c r="I1127" s="2">
        <f t="shared" si="158"/>
        <v>50.247329197119718</v>
      </c>
    </row>
    <row r="1128" spans="1:9" ht="13.5" x14ac:dyDescent="0.25">
      <c r="A1128" s="3">
        <f>TITRES_STAT!B1131</f>
        <v>43651</v>
      </c>
      <c r="B1128" s="6">
        <f>TITRES_STAT!D1131</f>
        <v>8.1615000000000002</v>
      </c>
      <c r="C1128" s="2">
        <f t="shared" si="153"/>
        <v>6.7999999999999616E-2</v>
      </c>
      <c r="D1128" s="2">
        <f t="shared" si="154"/>
        <v>6.7999999999999616E-2</v>
      </c>
      <c r="E1128" s="2">
        <f t="shared" si="155"/>
        <v>0</v>
      </c>
      <c r="F1128" s="2">
        <f t="shared" si="159"/>
        <v>1.8453940812584928E-2</v>
      </c>
      <c r="G1128" s="2">
        <f t="shared" si="159"/>
        <v>1.3462944667100104E-2</v>
      </c>
      <c r="H1128" s="2">
        <f t="shared" si="157"/>
        <v>1.3707209877851989</v>
      </c>
      <c r="I1128" s="2">
        <f t="shared" si="158"/>
        <v>57.818739313805501</v>
      </c>
    </row>
    <row r="1129" spans="1:9" ht="13.5" x14ac:dyDescent="0.25">
      <c r="A1129" s="3">
        <f>TITRES_STAT!B1132</f>
        <v>43654</v>
      </c>
      <c r="B1129" s="6">
        <f>TITRES_STAT!D1132</f>
        <v>8.2975999999999992</v>
      </c>
      <c r="C1129" s="2">
        <f t="shared" si="153"/>
        <v>0.136099999999999</v>
      </c>
      <c r="D1129" s="2">
        <f t="shared" si="154"/>
        <v>0.136099999999999</v>
      </c>
      <c r="E1129" s="2">
        <f t="shared" si="155"/>
        <v>0</v>
      </c>
      <c r="F1129" s="2">
        <f t="shared" si="159"/>
        <v>2.6857230754543077E-2</v>
      </c>
      <c r="G1129" s="2">
        <f t="shared" si="159"/>
        <v>1.2501305762307239E-2</v>
      </c>
      <c r="H1129" s="2">
        <f t="shared" si="157"/>
        <v>2.1483540411850792</v>
      </c>
      <c r="I1129" s="2">
        <f t="shared" si="158"/>
        <v>68.237371435406047</v>
      </c>
    </row>
    <row r="1130" spans="1:9" ht="13.5" x14ac:dyDescent="0.25">
      <c r="A1130" s="3">
        <f>TITRES_STAT!B1133</f>
        <v>43655</v>
      </c>
      <c r="B1130" s="6">
        <f>TITRES_STAT!D1133</f>
        <v>8.2975999999999992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2.4938857129218568E-2</v>
      </c>
      <c r="G1130" s="2">
        <f t="shared" si="159"/>
        <v>1.1608355350713865E-2</v>
      </c>
      <c r="H1130" s="2">
        <f t="shared" si="157"/>
        <v>2.1483540411850792</v>
      </c>
      <c r="I1130" s="2">
        <f t="shared" si="158"/>
        <v>68.237371435406047</v>
      </c>
    </row>
    <row r="1131" spans="1:9" ht="13.5" x14ac:dyDescent="0.25">
      <c r="A1131" s="3">
        <f>TITRES_STAT!B1134</f>
        <v>43656</v>
      </c>
      <c r="B1131" s="6">
        <f>TITRES_STAT!D1134</f>
        <v>8.2975999999999992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2.3157510191417242E-2</v>
      </c>
      <c r="G1131" s="2">
        <f t="shared" si="159"/>
        <v>1.0779187111377162E-2</v>
      </c>
      <c r="H1131" s="2">
        <f t="shared" si="157"/>
        <v>2.1483540411850788</v>
      </c>
      <c r="I1131" s="2">
        <f t="shared" si="158"/>
        <v>68.237371435406047</v>
      </c>
    </row>
    <row r="1132" spans="1:9" ht="13.5" x14ac:dyDescent="0.25">
      <c r="A1132" s="3">
        <f>TITRES_STAT!B1135</f>
        <v>43657</v>
      </c>
      <c r="B1132" s="6">
        <f>TITRES_STAT!D1135</f>
        <v>8.2975999999999992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2.1503402320601724E-2</v>
      </c>
      <c r="G1132" s="2">
        <f t="shared" si="159"/>
        <v>1.0009245174850221E-2</v>
      </c>
      <c r="H1132" s="2">
        <f t="shared" si="157"/>
        <v>2.1483540411850788</v>
      </c>
      <c r="I1132" s="2">
        <f t="shared" si="158"/>
        <v>68.237371435406047</v>
      </c>
    </row>
    <row r="1133" spans="1:9" ht="13.5" x14ac:dyDescent="0.25">
      <c r="A1133" s="3">
        <f>TITRES_STAT!B1136</f>
        <v>43658</v>
      </c>
      <c r="B1133" s="6">
        <f>TITRES_STAT!D1136</f>
        <v>8.2975999999999992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1.9967445011987318E-2</v>
      </c>
      <c r="G1133" s="2">
        <f t="shared" si="160"/>
        <v>9.2942990909323491E-3</v>
      </c>
      <c r="H1133" s="2">
        <f t="shared" si="157"/>
        <v>2.1483540411850788</v>
      </c>
      <c r="I1133" s="2">
        <f t="shared" si="158"/>
        <v>68.237371435406047</v>
      </c>
    </row>
    <row r="1134" spans="1:9" ht="13.5" x14ac:dyDescent="0.25">
      <c r="A1134" s="3">
        <f>TITRES_STAT!B1137</f>
        <v>43661</v>
      </c>
      <c r="B1134" s="6">
        <f>TITRES_STAT!D1137</f>
        <v>8.1547000000000001</v>
      </c>
      <c r="C1134" s="2">
        <f t="shared" si="153"/>
        <v>-0.14289999999999914</v>
      </c>
      <c r="D1134" s="2">
        <f t="shared" si="154"/>
        <v>0</v>
      </c>
      <c r="E1134" s="2">
        <f t="shared" si="155"/>
        <v>0.14289999999999914</v>
      </c>
      <c r="F1134" s="2">
        <f t="shared" si="160"/>
        <v>1.8541198939702512E-2</v>
      </c>
      <c r="G1134" s="2">
        <f t="shared" si="160"/>
        <v>1.8837563441579976E-2</v>
      </c>
      <c r="H1134" s="2">
        <f t="shared" si="157"/>
        <v>0.98426736542671434</v>
      </c>
      <c r="I1134" s="2">
        <f t="shared" si="158"/>
        <v>49.603565657345214</v>
      </c>
    </row>
    <row r="1135" spans="1:9" ht="13.5" x14ac:dyDescent="0.25">
      <c r="A1135" s="3">
        <f>TITRES_STAT!B1138</f>
        <v>43662</v>
      </c>
      <c r="B1135" s="6">
        <f>TITRES_STAT!D1138</f>
        <v>8.1615000000000002</v>
      </c>
      <c r="C1135" s="2">
        <f t="shared" si="153"/>
        <v>6.8000000000001393E-3</v>
      </c>
      <c r="D1135" s="2">
        <f t="shared" si="154"/>
        <v>6.8000000000001393E-3</v>
      </c>
      <c r="E1135" s="2">
        <f t="shared" si="155"/>
        <v>0</v>
      </c>
      <c r="F1135" s="2">
        <f t="shared" si="160"/>
        <v>1.7702541872580916E-2</v>
      </c>
      <c r="G1135" s="2">
        <f t="shared" si="160"/>
        <v>1.7492023195752833E-2</v>
      </c>
      <c r="H1135" s="2">
        <f t="shared" si="157"/>
        <v>1.0120351244948724</v>
      </c>
      <c r="I1135" s="2">
        <f t="shared" si="158"/>
        <v>50.299078389545848</v>
      </c>
    </row>
    <row r="1136" spans="1:9" ht="13.5" x14ac:dyDescent="0.25">
      <c r="A1136" s="3">
        <f>TITRES_STAT!B1139</f>
        <v>43663</v>
      </c>
      <c r="B1136" s="6">
        <f>TITRES_STAT!D1139</f>
        <v>8.1615000000000002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1.6438074595967994E-2</v>
      </c>
      <c r="G1136" s="2">
        <f t="shared" si="160"/>
        <v>1.6242592967484773E-2</v>
      </c>
      <c r="H1136" s="2">
        <f t="shared" si="157"/>
        <v>1.0120351244948727</v>
      </c>
      <c r="I1136" s="2">
        <f t="shared" si="158"/>
        <v>50.299078389545862</v>
      </c>
    </row>
    <row r="1137" spans="1:9" ht="13.5" x14ac:dyDescent="0.25">
      <c r="A1137" s="3">
        <f>TITRES_STAT!B1140</f>
        <v>43664</v>
      </c>
      <c r="B1137" s="6">
        <f>TITRES_STAT!D1140</f>
        <v>8.0935000000000006</v>
      </c>
      <c r="C1137" s="2">
        <f t="shared" si="153"/>
        <v>-6.7999999999999616E-2</v>
      </c>
      <c r="D1137" s="2">
        <f t="shared" si="154"/>
        <v>0</v>
      </c>
      <c r="E1137" s="2">
        <f t="shared" si="155"/>
        <v>6.7999999999999616E-2</v>
      </c>
      <c r="F1137" s="2">
        <f t="shared" si="160"/>
        <v>1.5263926410541709E-2</v>
      </c>
      <c r="G1137" s="2">
        <f t="shared" si="160"/>
        <v>1.9939550612664402E-2</v>
      </c>
      <c r="H1137" s="2">
        <f t="shared" si="157"/>
        <v>0.76551005120682014</v>
      </c>
      <c r="I1137" s="2">
        <f t="shared" si="158"/>
        <v>43.359144326794016</v>
      </c>
    </row>
    <row r="1138" spans="1:9" ht="13.5" x14ac:dyDescent="0.25">
      <c r="A1138" s="3">
        <f>TITRES_STAT!B1141</f>
        <v>43665</v>
      </c>
      <c r="B1138" s="6">
        <f>TITRES_STAT!D1141</f>
        <v>8.1615000000000002</v>
      </c>
      <c r="C1138" s="2">
        <f t="shared" si="153"/>
        <v>6.7999999999999616E-2</v>
      </c>
      <c r="D1138" s="2">
        <f t="shared" si="154"/>
        <v>6.7999999999999616E-2</v>
      </c>
      <c r="E1138" s="2">
        <f t="shared" si="155"/>
        <v>0</v>
      </c>
      <c r="F1138" s="2">
        <f t="shared" si="160"/>
        <v>1.9030788809788701E-2</v>
      </c>
      <c r="G1138" s="2">
        <f t="shared" si="160"/>
        <v>1.8515296997474086E-2</v>
      </c>
      <c r="H1138" s="2">
        <f t="shared" si="157"/>
        <v>1.0278414012146249</v>
      </c>
      <c r="I1138" s="2">
        <f t="shared" si="158"/>
        <v>50.686478765004708</v>
      </c>
    </row>
    <row r="1139" spans="1:9" ht="13.5" x14ac:dyDescent="0.25">
      <c r="A1139" s="3">
        <f>TITRES_STAT!B1142</f>
        <v>43668</v>
      </c>
      <c r="B1139" s="6">
        <f>TITRES_STAT!D1142</f>
        <v>8.1615000000000002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1.7671446751946651E-2</v>
      </c>
      <c r="G1139" s="2">
        <f t="shared" si="160"/>
        <v>1.7192775783368794E-2</v>
      </c>
      <c r="H1139" s="2">
        <f t="shared" si="157"/>
        <v>1.0278414012146249</v>
      </c>
      <c r="I1139" s="2">
        <f t="shared" si="158"/>
        <v>50.686478765004708</v>
      </c>
    </row>
    <row r="1140" spans="1:9" ht="13.5" x14ac:dyDescent="0.25">
      <c r="A1140" s="3">
        <f>TITRES_STAT!B1143</f>
        <v>43669</v>
      </c>
      <c r="B1140" s="6">
        <f>TITRES_STAT!D1143</f>
        <v>8.1615000000000002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1.6409200555379033E-2</v>
      </c>
      <c r="G1140" s="2">
        <f t="shared" si="160"/>
        <v>1.5964720370271024E-2</v>
      </c>
      <c r="H1140" s="2">
        <f t="shared" si="157"/>
        <v>1.0278414012146249</v>
      </c>
      <c r="I1140" s="2">
        <f t="shared" si="158"/>
        <v>50.686478765004708</v>
      </c>
    </row>
    <row r="1141" spans="1:9" ht="13.5" x14ac:dyDescent="0.25">
      <c r="A1141" s="3">
        <f>TITRES_STAT!B1144</f>
        <v>43670</v>
      </c>
      <c r="B1141" s="6">
        <f>TITRES_STAT!D1144</f>
        <v>8.1615000000000002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1.5237114801423387E-2</v>
      </c>
      <c r="G1141" s="2">
        <f t="shared" si="160"/>
        <v>1.482438320096595E-2</v>
      </c>
      <c r="H1141" s="2">
        <f t="shared" si="157"/>
        <v>1.0278414012146249</v>
      </c>
      <c r="I1141" s="2">
        <f t="shared" si="158"/>
        <v>50.686478765004708</v>
      </c>
    </row>
    <row r="1142" spans="1:9" ht="13.5" x14ac:dyDescent="0.25">
      <c r="A1142" s="3">
        <f>TITRES_STAT!B1145</f>
        <v>43672</v>
      </c>
      <c r="B1142" s="6">
        <f>TITRES_STAT!D1145</f>
        <v>8.1615000000000002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1.4148749458464574E-2</v>
      </c>
      <c r="G1142" s="2">
        <f t="shared" si="160"/>
        <v>1.3765498686611239E-2</v>
      </c>
      <c r="H1142" s="2">
        <f t="shared" si="157"/>
        <v>1.0278414012146249</v>
      </c>
      <c r="I1142" s="2">
        <f t="shared" si="158"/>
        <v>50.686478765004708</v>
      </c>
    </row>
    <row r="1143" spans="1:9" ht="13.5" x14ac:dyDescent="0.25">
      <c r="A1143" s="3">
        <f>TITRES_STAT!B1146</f>
        <v>43675</v>
      </c>
      <c r="B1143" s="6">
        <f>TITRES_STAT!D1146</f>
        <v>8.0935000000000006</v>
      </c>
      <c r="C1143" s="2">
        <f t="shared" si="153"/>
        <v>-6.7999999999999616E-2</v>
      </c>
      <c r="D1143" s="2">
        <f t="shared" si="154"/>
        <v>0</v>
      </c>
      <c r="E1143" s="2">
        <f t="shared" si="155"/>
        <v>6.7999999999999616E-2</v>
      </c>
      <c r="F1143" s="2">
        <f t="shared" si="160"/>
        <v>1.3138124497145675E-2</v>
      </c>
      <c r="G1143" s="2">
        <f t="shared" si="160"/>
        <v>1.7639391637567552E-2</v>
      </c>
      <c r="H1143" s="2">
        <f t="shared" si="157"/>
        <v>0.7448173251715049</v>
      </c>
      <c r="I1143" s="2">
        <f t="shared" si="158"/>
        <v>42.687409989942296</v>
      </c>
    </row>
    <row r="1144" spans="1:9" ht="13.5" x14ac:dyDescent="0.25">
      <c r="A1144" s="3">
        <f>TITRES_STAT!B1147</f>
        <v>43676</v>
      </c>
      <c r="B1144" s="6">
        <f>TITRES_STAT!D1147</f>
        <v>8.0935000000000006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1.2199687033063841E-2</v>
      </c>
      <c r="G1144" s="2">
        <f t="shared" si="160"/>
        <v>1.6379435092027012E-2</v>
      </c>
      <c r="H1144" s="2">
        <f t="shared" si="157"/>
        <v>0.7448173251715049</v>
      </c>
      <c r="I1144" s="2">
        <f t="shared" si="158"/>
        <v>42.687409989942296</v>
      </c>
    </row>
    <row r="1145" spans="1:9" ht="13.5" x14ac:dyDescent="0.25">
      <c r="A1145" s="3">
        <f>TITRES_STAT!B1148</f>
        <v>43677</v>
      </c>
      <c r="B1145" s="6">
        <f>TITRES_STAT!D1148</f>
        <v>8.1478999999999999</v>
      </c>
      <c r="C1145" s="2">
        <f t="shared" si="153"/>
        <v>5.4399999999999338E-2</v>
      </c>
      <c r="D1145" s="2">
        <f t="shared" si="154"/>
        <v>5.4399999999999338E-2</v>
      </c>
      <c r="E1145" s="2">
        <f t="shared" si="155"/>
        <v>0</v>
      </c>
      <c r="F1145" s="2">
        <f t="shared" si="160"/>
        <v>1.5213995102130661E-2</v>
      </c>
      <c r="G1145" s="2">
        <f t="shared" si="160"/>
        <v>1.5209475442596512E-2</v>
      </c>
      <c r="H1145" s="2">
        <f t="shared" si="157"/>
        <v>1.0002971607765967</v>
      </c>
      <c r="I1145" s="2">
        <f t="shared" si="158"/>
        <v>50.007427915772311</v>
      </c>
    </row>
    <row r="1146" spans="1:9" ht="13.5" x14ac:dyDescent="0.25">
      <c r="A1146" s="3">
        <f>TITRES_STAT!B1149</f>
        <v>43678</v>
      </c>
      <c r="B1146" s="6">
        <f>TITRES_STAT!D1149</f>
        <v>8.1478999999999999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1.4127281166264185E-2</v>
      </c>
      <c r="G1146" s="2">
        <f t="shared" si="160"/>
        <v>1.4123084339553903E-2</v>
      </c>
      <c r="H1146" s="2">
        <f t="shared" si="157"/>
        <v>1.0002971607765967</v>
      </c>
      <c r="I1146" s="2">
        <f t="shared" si="158"/>
        <v>50.007427915772311</v>
      </c>
    </row>
    <row r="1147" spans="1:9" ht="13.5" x14ac:dyDescent="0.25">
      <c r="A1147" s="3">
        <f>TITRES_STAT!B1150</f>
        <v>43679</v>
      </c>
      <c r="B1147" s="6">
        <f>TITRES_STAT!D1150</f>
        <v>8.1615000000000002</v>
      </c>
      <c r="C1147" s="2">
        <f t="shared" si="153"/>
        <v>1.3600000000000279E-2</v>
      </c>
      <c r="D1147" s="2">
        <f t="shared" si="154"/>
        <v>1.3600000000000279E-2</v>
      </c>
      <c r="E1147" s="2">
        <f t="shared" si="155"/>
        <v>0</v>
      </c>
      <c r="F1147" s="2">
        <f t="shared" si="160"/>
        <v>1.4089618225816763E-2</v>
      </c>
      <c r="G1147" s="2">
        <f t="shared" si="160"/>
        <v>1.3114292601014339E-2</v>
      </c>
      <c r="H1147" s="2">
        <f t="shared" si="157"/>
        <v>1.0743711959520399</v>
      </c>
      <c r="I1147" s="2">
        <f t="shared" si="158"/>
        <v>51.792620243116779</v>
      </c>
    </row>
    <row r="1148" spans="1:9" ht="13.5" x14ac:dyDescent="0.25">
      <c r="A1148" s="3">
        <f>TITRES_STAT!B1151</f>
        <v>43682</v>
      </c>
      <c r="B1148" s="6">
        <f>TITRES_STAT!D1151</f>
        <v>8.1615000000000002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1.3083216923972709E-2</v>
      </c>
      <c r="G1148" s="2">
        <f t="shared" si="160"/>
        <v>1.2177557415227599E-2</v>
      </c>
      <c r="H1148" s="2">
        <f t="shared" si="157"/>
        <v>1.0743711959520401</v>
      </c>
      <c r="I1148" s="2">
        <f t="shared" si="158"/>
        <v>51.792620243116787</v>
      </c>
    </row>
    <row r="1149" spans="1:9" ht="13.5" x14ac:dyDescent="0.25">
      <c r="A1149" s="3">
        <f>TITRES_STAT!B1152</f>
        <v>43683</v>
      </c>
      <c r="B1149" s="6">
        <f>TITRES_STAT!D1152</f>
        <v>8.0935000000000006</v>
      </c>
      <c r="C1149" s="2">
        <f t="shared" si="153"/>
        <v>-6.7999999999999616E-2</v>
      </c>
      <c r="D1149" s="2">
        <f t="shared" si="154"/>
        <v>0</v>
      </c>
      <c r="E1149" s="2">
        <f t="shared" si="155"/>
        <v>6.7999999999999616E-2</v>
      </c>
      <c r="F1149" s="2">
        <f t="shared" ref="F1149:G1164" si="161">((F1148*13)+D1149)/14</f>
        <v>1.214870142940323E-2</v>
      </c>
      <c r="G1149" s="2">
        <f t="shared" si="161"/>
        <v>1.6164874742711315E-2</v>
      </c>
      <c r="H1149" s="2">
        <f t="shared" si="157"/>
        <v>0.75154937002410338</v>
      </c>
      <c r="I1149" s="2">
        <f t="shared" si="158"/>
        <v>42.907689779464292</v>
      </c>
    </row>
    <row r="1150" spans="1:9" ht="13.5" x14ac:dyDescent="0.25">
      <c r="A1150" s="3">
        <f>TITRES_STAT!B1153</f>
        <v>43684</v>
      </c>
      <c r="B1150" s="6">
        <f>TITRES_STAT!D1153</f>
        <v>8.3315999999999999</v>
      </c>
      <c r="C1150" s="2">
        <f t="shared" si="153"/>
        <v>0.23809999999999931</v>
      </c>
      <c r="D1150" s="2">
        <f t="shared" si="154"/>
        <v>0.23809999999999931</v>
      </c>
      <c r="E1150" s="2">
        <f t="shared" si="155"/>
        <v>0</v>
      </c>
      <c r="F1150" s="2">
        <f t="shared" si="161"/>
        <v>2.8288079898731524E-2</v>
      </c>
      <c r="G1150" s="2">
        <f t="shared" si="161"/>
        <v>1.501024083251765E-2</v>
      </c>
      <c r="H1150" s="2">
        <f t="shared" si="157"/>
        <v>1.8845853450565055</v>
      </c>
      <c r="I1150" s="2">
        <f t="shared" si="158"/>
        <v>65.332972320830692</v>
      </c>
    </row>
    <row r="1151" spans="1:9" ht="13.5" x14ac:dyDescent="0.25">
      <c r="A1151" s="3">
        <f>TITRES_STAT!B1154</f>
        <v>43685</v>
      </c>
      <c r="B1151" s="6">
        <f>TITRES_STAT!D1154</f>
        <v>8.5945</v>
      </c>
      <c r="C1151" s="2">
        <f t="shared" si="153"/>
        <v>0.26290000000000013</v>
      </c>
      <c r="D1151" s="2">
        <f t="shared" si="154"/>
        <v>0.26290000000000013</v>
      </c>
      <c r="E1151" s="2">
        <f t="shared" si="155"/>
        <v>0</v>
      </c>
      <c r="F1151" s="2">
        <f t="shared" si="161"/>
        <v>4.5046074191679282E-2</v>
      </c>
      <c r="G1151" s="2">
        <f t="shared" si="161"/>
        <v>1.3938080773052103E-2</v>
      </c>
      <c r="H1151" s="2">
        <f t="shared" si="157"/>
        <v>3.2318706517163682</v>
      </c>
      <c r="I1151" s="2">
        <f t="shared" si="158"/>
        <v>76.369788155164471</v>
      </c>
    </row>
    <row r="1152" spans="1:9" ht="13.5" x14ac:dyDescent="0.25">
      <c r="A1152" s="3">
        <f>TITRES_STAT!B1155</f>
        <v>43686</v>
      </c>
      <c r="B1152" s="6">
        <f>TITRES_STAT!D1155</f>
        <v>8.5086999999999993</v>
      </c>
      <c r="C1152" s="2">
        <f t="shared" si="153"/>
        <v>-8.5800000000000765E-2</v>
      </c>
      <c r="D1152" s="2">
        <f t="shared" si="154"/>
        <v>0</v>
      </c>
      <c r="E1152" s="2">
        <f t="shared" si="155"/>
        <v>8.5800000000000765E-2</v>
      </c>
      <c r="F1152" s="2">
        <f t="shared" si="161"/>
        <v>4.1828497463702194E-2</v>
      </c>
      <c r="G1152" s="2">
        <f t="shared" si="161"/>
        <v>1.9071075003548436E-2</v>
      </c>
      <c r="H1152" s="2">
        <f t="shared" si="157"/>
        <v>2.193295210465033</v>
      </c>
      <c r="I1152" s="2">
        <f t="shared" si="158"/>
        <v>68.684386062309216</v>
      </c>
    </row>
    <row r="1153" spans="1:9" ht="13.5" x14ac:dyDescent="0.25">
      <c r="A1153" s="3">
        <f>TITRES_STAT!B1156</f>
        <v>43691</v>
      </c>
      <c r="B1153" s="6">
        <f>TITRES_STAT!D1156</f>
        <v>8.5086999999999993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3.8840747644866322E-2</v>
      </c>
      <c r="G1153" s="2">
        <f t="shared" si="161"/>
        <v>1.7708855360437835E-2</v>
      </c>
      <c r="H1153" s="2">
        <f t="shared" si="157"/>
        <v>2.1932952104650325</v>
      </c>
      <c r="I1153" s="2">
        <f t="shared" si="158"/>
        <v>68.684386062309216</v>
      </c>
    </row>
    <row r="1154" spans="1:9" ht="13.5" x14ac:dyDescent="0.25">
      <c r="A1154" s="3">
        <f>TITRES_STAT!B1157</f>
        <v>43692</v>
      </c>
      <c r="B1154" s="6">
        <f>TITRES_STAT!D1157</f>
        <v>8.5801999999999996</v>
      </c>
      <c r="C1154" s="2">
        <f t="shared" si="153"/>
        <v>7.1500000000000341E-2</v>
      </c>
      <c r="D1154" s="2">
        <f t="shared" si="154"/>
        <v>7.1500000000000341E-2</v>
      </c>
      <c r="E1154" s="2">
        <f t="shared" si="155"/>
        <v>0</v>
      </c>
      <c r="F1154" s="2">
        <f t="shared" si="161"/>
        <v>4.1173551384518746E-2</v>
      </c>
      <c r="G1154" s="2">
        <f t="shared" si="161"/>
        <v>1.6443937120406562E-2</v>
      </c>
      <c r="H1154" s="2">
        <f t="shared" si="157"/>
        <v>2.503874290143282</v>
      </c>
      <c r="I1154" s="2">
        <f t="shared" si="158"/>
        <v>71.460163316558152</v>
      </c>
    </row>
    <row r="1155" spans="1:9" ht="13.5" x14ac:dyDescent="0.25">
      <c r="A1155" s="3">
        <f>TITRES_STAT!B1158</f>
        <v>43693</v>
      </c>
      <c r="B1155" s="6">
        <f>TITRES_STAT!D1158</f>
        <v>8.5801999999999996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3.8232583428481688E-2</v>
      </c>
      <c r="G1155" s="2">
        <f t="shared" si="161"/>
        <v>1.5269370183234664E-2</v>
      </c>
      <c r="H1155" s="2">
        <f t="shared" si="157"/>
        <v>2.503874290143282</v>
      </c>
      <c r="I1155" s="2">
        <f t="shared" si="158"/>
        <v>71.460163316558152</v>
      </c>
    </row>
    <row r="1156" spans="1:9" ht="13.5" x14ac:dyDescent="0.25">
      <c r="A1156" s="3">
        <f>TITRES_STAT!B1159</f>
        <v>43696</v>
      </c>
      <c r="B1156" s="6">
        <f>TITRES_STAT!D1159</f>
        <v>8.5444999999999993</v>
      </c>
      <c r="C1156" s="2">
        <f t="shared" si="162"/>
        <v>-3.5700000000000287E-2</v>
      </c>
      <c r="D1156" s="2">
        <f t="shared" si="163"/>
        <v>0</v>
      </c>
      <c r="E1156" s="2">
        <f t="shared" si="164"/>
        <v>3.5700000000000287E-2</v>
      </c>
      <c r="F1156" s="2">
        <f t="shared" si="161"/>
        <v>3.550168461216157E-2</v>
      </c>
      <c r="G1156" s="2">
        <f t="shared" si="161"/>
        <v>1.6728700884432211E-2</v>
      </c>
      <c r="H1156" s="2">
        <f t="shared" si="157"/>
        <v>2.122202127793412</v>
      </c>
      <c r="I1156" s="2">
        <f t="shared" si="158"/>
        <v>67.971324114536401</v>
      </c>
    </row>
    <row r="1157" spans="1:9" ht="13.5" x14ac:dyDescent="0.25">
      <c r="A1157" s="3">
        <f>TITRES_STAT!B1160</f>
        <v>43697</v>
      </c>
      <c r="B1157" s="6">
        <f>TITRES_STAT!D1160</f>
        <v>8.5086999999999993</v>
      </c>
      <c r="C1157" s="2">
        <f t="shared" si="162"/>
        <v>-3.5800000000000054E-2</v>
      </c>
      <c r="D1157" s="2">
        <f t="shared" si="163"/>
        <v>0</v>
      </c>
      <c r="E1157" s="2">
        <f t="shared" si="164"/>
        <v>3.5800000000000054E-2</v>
      </c>
      <c r="F1157" s="2">
        <f t="shared" si="161"/>
        <v>3.296584999700717E-2</v>
      </c>
      <c r="G1157" s="2">
        <f t="shared" si="161"/>
        <v>1.8090936535544198E-2</v>
      </c>
      <c r="H1157" s="2">
        <f t="shared" si="157"/>
        <v>1.8222301500111651</v>
      </c>
      <c r="I1157" s="2">
        <f t="shared" si="158"/>
        <v>64.567028667167918</v>
      </c>
    </row>
    <row r="1158" spans="1:9" ht="13.5" x14ac:dyDescent="0.25">
      <c r="A1158" s="3">
        <f>TITRES_STAT!B1161</f>
        <v>43698</v>
      </c>
      <c r="B1158" s="6">
        <f>TITRES_STAT!D1161</f>
        <v>8.5801999999999996</v>
      </c>
      <c r="C1158" s="2">
        <f t="shared" si="162"/>
        <v>7.1500000000000341E-2</v>
      </c>
      <c r="D1158" s="2">
        <f t="shared" si="163"/>
        <v>7.1500000000000341E-2</v>
      </c>
      <c r="E1158" s="2">
        <f t="shared" si="164"/>
        <v>0</v>
      </c>
      <c r="F1158" s="2">
        <f t="shared" si="161"/>
        <v>3.5718289282935252E-2</v>
      </c>
      <c r="G1158" s="2">
        <f t="shared" si="161"/>
        <v>1.6798726783005327E-2</v>
      </c>
      <c r="H1158" s="2">
        <f t="shared" si="157"/>
        <v>2.1262497893036851</v>
      </c>
      <c r="I1158" s="2">
        <f t="shared" si="158"/>
        <v>68.012792726241756</v>
      </c>
    </row>
    <row r="1159" spans="1:9" ht="13.5" x14ac:dyDescent="0.25">
      <c r="A1159" s="3">
        <f>TITRES_STAT!B1162</f>
        <v>43699</v>
      </c>
      <c r="B1159" s="6">
        <f>TITRES_STAT!D1162</f>
        <v>8.5444999999999993</v>
      </c>
      <c r="C1159" s="2">
        <f t="shared" si="162"/>
        <v>-3.5700000000000287E-2</v>
      </c>
      <c r="D1159" s="2">
        <f t="shared" si="163"/>
        <v>0</v>
      </c>
      <c r="E1159" s="2">
        <f t="shared" si="164"/>
        <v>3.5700000000000287E-2</v>
      </c>
      <c r="F1159" s="2">
        <f t="shared" si="161"/>
        <v>3.3166982905582738E-2</v>
      </c>
      <c r="G1159" s="2">
        <f t="shared" si="161"/>
        <v>1.8148817727076393E-2</v>
      </c>
      <c r="H1159" s="2">
        <f t="shared" si="157"/>
        <v>1.8275010198653658</v>
      </c>
      <c r="I1159" s="2">
        <f t="shared" si="158"/>
        <v>64.633080838018031</v>
      </c>
    </row>
    <row r="1160" spans="1:9" ht="13.5" x14ac:dyDescent="0.25">
      <c r="A1160" s="3">
        <f>TITRES_STAT!B1163</f>
        <v>43700</v>
      </c>
      <c r="B1160" s="6">
        <f>TITRES_STAT!D1163</f>
        <v>8.5444999999999993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3.0797912698041115E-2</v>
      </c>
      <c r="G1160" s="2">
        <f t="shared" si="161"/>
        <v>1.6852473603713794E-2</v>
      </c>
      <c r="H1160" s="2">
        <f t="shared" si="157"/>
        <v>1.8275010198653658</v>
      </c>
      <c r="I1160" s="2">
        <f t="shared" si="158"/>
        <v>64.633080838018031</v>
      </c>
    </row>
    <row r="1161" spans="1:9" ht="13.5" x14ac:dyDescent="0.25">
      <c r="A1161" s="3">
        <f>TITRES_STAT!B1164</f>
        <v>43703</v>
      </c>
      <c r="B1161" s="6">
        <f>TITRES_STAT!D1164</f>
        <v>8.5444999999999993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2.859806179103818E-2</v>
      </c>
      <c r="G1161" s="2">
        <f t="shared" si="161"/>
        <v>1.5648725489162806E-2</v>
      </c>
      <c r="H1161" s="2">
        <f t="shared" si="157"/>
        <v>1.8275010198653663</v>
      </c>
      <c r="I1161" s="2">
        <f t="shared" si="158"/>
        <v>64.633080838018031</v>
      </c>
    </row>
    <row r="1162" spans="1:9" ht="13.5" x14ac:dyDescent="0.25">
      <c r="A1162" s="3">
        <f>TITRES_STAT!B1165</f>
        <v>43704</v>
      </c>
      <c r="B1162" s="6">
        <f>TITRES_STAT!D1165</f>
        <v>8.5516000000000005</v>
      </c>
      <c r="C1162" s="2">
        <f t="shared" si="162"/>
        <v>7.1000000000012164E-3</v>
      </c>
      <c r="D1162" s="2">
        <f t="shared" si="163"/>
        <v>7.1000000000012164E-3</v>
      </c>
      <c r="E1162" s="2">
        <f t="shared" si="164"/>
        <v>0</v>
      </c>
      <c r="F1162" s="2">
        <f t="shared" si="161"/>
        <v>2.7062485948821251E-2</v>
      </c>
      <c r="G1162" s="2">
        <f t="shared" si="161"/>
        <v>1.4530959382794034E-2</v>
      </c>
      <c r="H1162" s="2">
        <f t="shared" si="157"/>
        <v>1.8624018714735158</v>
      </c>
      <c r="I1162" s="2">
        <f t="shared" si="158"/>
        <v>65.064304563034085</v>
      </c>
    </row>
    <row r="1163" spans="1:9" ht="13.5" x14ac:dyDescent="0.25">
      <c r="A1163" s="3">
        <f>TITRES_STAT!B1166</f>
        <v>43705</v>
      </c>
      <c r="B1163" s="6">
        <f>TITRES_STAT!D1166</f>
        <v>8.5444999999999993</v>
      </c>
      <c r="C1163" s="2">
        <f t="shared" si="162"/>
        <v>-7.1000000000012164E-3</v>
      </c>
      <c r="D1163" s="2">
        <f t="shared" si="163"/>
        <v>0</v>
      </c>
      <c r="E1163" s="2">
        <f t="shared" si="164"/>
        <v>7.1000000000012164E-3</v>
      </c>
      <c r="F1163" s="2">
        <f t="shared" si="161"/>
        <v>2.5129451238191162E-2</v>
      </c>
      <c r="G1163" s="2">
        <f t="shared" si="161"/>
        <v>1.4000176569737403E-2</v>
      </c>
      <c r="H1163" s="2">
        <f t="shared" si="157"/>
        <v>1.7949381647450542</v>
      </c>
      <c r="I1163" s="2">
        <f t="shared" si="158"/>
        <v>64.221033130040041</v>
      </c>
    </row>
    <row r="1164" spans="1:9" ht="13.5" x14ac:dyDescent="0.25">
      <c r="A1164" s="3">
        <f>TITRES_STAT!B1167</f>
        <v>43706</v>
      </c>
      <c r="B1164" s="6">
        <f>TITRES_STAT!D1167</f>
        <v>8.5444999999999993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2.3334490435463224E-2</v>
      </c>
      <c r="G1164" s="2">
        <f t="shared" si="161"/>
        <v>1.3000163957613303E-2</v>
      </c>
      <c r="H1164" s="2">
        <f t="shared" si="157"/>
        <v>1.7949381647450542</v>
      </c>
      <c r="I1164" s="2">
        <f t="shared" si="158"/>
        <v>64.221033130040041</v>
      </c>
    </row>
    <row r="1165" spans="1:9" ht="13.5" x14ac:dyDescent="0.25">
      <c r="A1165" s="3">
        <f>TITRES_STAT!B1168</f>
        <v>43707</v>
      </c>
      <c r="B1165" s="6">
        <f>TITRES_STAT!D1168</f>
        <v>8.5444999999999993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2.1667741118644421E-2</v>
      </c>
      <c r="G1165" s="2">
        <f t="shared" si="165"/>
        <v>1.2071580817783782E-2</v>
      </c>
      <c r="H1165" s="2">
        <f t="shared" si="157"/>
        <v>1.7949381647450542</v>
      </c>
      <c r="I1165" s="2">
        <f t="shared" si="158"/>
        <v>64.221033130040041</v>
      </c>
    </row>
    <row r="1166" spans="1:9" ht="13.5" x14ac:dyDescent="0.25">
      <c r="A1166" s="3">
        <f>TITRES_STAT!B1169</f>
        <v>43710</v>
      </c>
      <c r="B1166" s="6">
        <f>TITRES_STAT!D1169</f>
        <v>8.6875</v>
      </c>
      <c r="C1166" s="2">
        <f t="shared" si="162"/>
        <v>0.14300000000000068</v>
      </c>
      <c r="D1166" s="2">
        <f t="shared" si="163"/>
        <v>0.14300000000000068</v>
      </c>
      <c r="E1166" s="2">
        <f t="shared" si="164"/>
        <v>0</v>
      </c>
      <c r="F1166" s="2">
        <f t="shared" si="165"/>
        <v>3.0334331038741297E-2</v>
      </c>
      <c r="G1166" s="2">
        <f t="shared" si="165"/>
        <v>1.120932504508494E-2</v>
      </c>
      <c r="H1166" s="2">
        <f t="shared" si="157"/>
        <v>2.7061692757354985</v>
      </c>
      <c r="I1166" s="2">
        <f t="shared" si="158"/>
        <v>73.017962062686749</v>
      </c>
    </row>
    <row r="1167" spans="1:9" ht="13.5" x14ac:dyDescent="0.25">
      <c r="A1167" s="3">
        <f>TITRES_STAT!B1170</f>
        <v>43711</v>
      </c>
      <c r="B1167" s="6">
        <f>TITRES_STAT!D1170</f>
        <v>8.5801999999999996</v>
      </c>
      <c r="C1167" s="2">
        <f t="shared" si="162"/>
        <v>-0.1073000000000004</v>
      </c>
      <c r="D1167" s="2">
        <f t="shared" si="163"/>
        <v>0</v>
      </c>
      <c r="E1167" s="2">
        <f t="shared" si="164"/>
        <v>0.1073000000000004</v>
      </c>
      <c r="F1167" s="2">
        <f t="shared" si="165"/>
        <v>2.8167593107402633E-2</v>
      </c>
      <c r="G1167" s="2">
        <f t="shared" si="165"/>
        <v>1.8072944684721759E-2</v>
      </c>
      <c r="H1167" s="2">
        <f t="shared" si="157"/>
        <v>1.5585502860092599</v>
      </c>
      <c r="I1167" s="2">
        <f t="shared" si="158"/>
        <v>60.915366585983108</v>
      </c>
    </row>
    <row r="1168" spans="1:9" ht="13.5" x14ac:dyDescent="0.25">
      <c r="A1168" s="3">
        <f>TITRES_STAT!B1171</f>
        <v>43712</v>
      </c>
      <c r="B1168" s="6">
        <f>TITRES_STAT!D1171</f>
        <v>8.5801999999999996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2.6155622171159586E-2</v>
      </c>
      <c r="G1168" s="2">
        <f t="shared" si="165"/>
        <v>1.6782020064384489E-2</v>
      </c>
      <c r="H1168" s="2">
        <f t="shared" si="157"/>
        <v>1.5585502860092602</v>
      </c>
      <c r="I1168" s="2">
        <f t="shared" si="158"/>
        <v>60.915366585983108</v>
      </c>
    </row>
    <row r="1169" spans="1:9" ht="13.5" x14ac:dyDescent="0.25">
      <c r="A1169" s="3">
        <f>TITRES_STAT!B1172</f>
        <v>43713</v>
      </c>
      <c r="B1169" s="6">
        <f>TITRES_STAT!D1172</f>
        <v>8.5801999999999996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2.4287363444648186E-2</v>
      </c>
      <c r="G1169" s="2">
        <f t="shared" si="165"/>
        <v>1.5583304345499883E-2</v>
      </c>
      <c r="H1169" s="2">
        <f t="shared" ref="H1169:H1232" si="166">F1169/G1169</f>
        <v>1.5585502860092599</v>
      </c>
      <c r="I1169" s="2">
        <f t="shared" ref="I1169:I1232" si="167">IF(G1169=0,100,100-(100/(1+H1169)))</f>
        <v>60.915366585983108</v>
      </c>
    </row>
    <row r="1170" spans="1:9" ht="13.5" x14ac:dyDescent="0.25">
      <c r="A1170" s="3">
        <f>TITRES_STAT!B1173</f>
        <v>43714</v>
      </c>
      <c r="B1170" s="6">
        <f>TITRES_STAT!D1173</f>
        <v>8.6875</v>
      </c>
      <c r="C1170" s="2">
        <f t="shared" si="162"/>
        <v>0.1073000000000004</v>
      </c>
      <c r="D1170" s="2">
        <f t="shared" si="163"/>
        <v>0.1073000000000004</v>
      </c>
      <c r="E1170" s="2">
        <f t="shared" si="164"/>
        <v>0</v>
      </c>
      <c r="F1170" s="2">
        <f t="shared" si="165"/>
        <v>3.0216837484316202E-2</v>
      </c>
      <c r="G1170" s="2">
        <f t="shared" si="165"/>
        <v>1.4470211177964178E-2</v>
      </c>
      <c r="H1170" s="2">
        <f t="shared" si="166"/>
        <v>2.0882098479897531</v>
      </c>
      <c r="I1170" s="2">
        <f t="shared" si="167"/>
        <v>67.618780807562587</v>
      </c>
    </row>
    <row r="1171" spans="1:9" ht="13.5" x14ac:dyDescent="0.25">
      <c r="A1171" s="3">
        <f>TITRES_STAT!B1174</f>
        <v>43717</v>
      </c>
      <c r="B1171" s="6">
        <f>TITRES_STAT!D1174</f>
        <v>8.5801999999999996</v>
      </c>
      <c r="C1171" s="2">
        <f t="shared" si="162"/>
        <v>-0.1073000000000004</v>
      </c>
      <c r="D1171" s="2">
        <f t="shared" si="163"/>
        <v>0</v>
      </c>
      <c r="E1171" s="2">
        <f t="shared" si="164"/>
        <v>0.1073000000000004</v>
      </c>
      <c r="F1171" s="2">
        <f t="shared" si="165"/>
        <v>2.8058491949722188E-2</v>
      </c>
      <c r="G1171" s="2">
        <f t="shared" si="165"/>
        <v>2.110091037953819E-2</v>
      </c>
      <c r="H1171" s="2">
        <f t="shared" si="166"/>
        <v>1.3297289759085869</v>
      </c>
      <c r="I1171" s="2">
        <f t="shared" si="167"/>
        <v>57.076552236725171</v>
      </c>
    </row>
    <row r="1172" spans="1:9" ht="13.5" x14ac:dyDescent="0.25">
      <c r="A1172" s="3">
        <f>TITRES_STAT!B1175</f>
        <v>43718</v>
      </c>
      <c r="B1172" s="6">
        <f>TITRES_STAT!D1175</f>
        <v>8.5658999999999992</v>
      </c>
      <c r="C1172" s="2">
        <f t="shared" si="162"/>
        <v>-1.4300000000000423E-2</v>
      </c>
      <c r="D1172" s="2">
        <f t="shared" si="163"/>
        <v>0</v>
      </c>
      <c r="E1172" s="2">
        <f t="shared" si="164"/>
        <v>1.4300000000000423E-2</v>
      </c>
      <c r="F1172" s="2">
        <f t="shared" si="165"/>
        <v>2.6054313953313459E-2</v>
      </c>
      <c r="G1172" s="2">
        <f t="shared" si="165"/>
        <v>2.0615131066714063E-2</v>
      </c>
      <c r="H1172" s="2">
        <f t="shared" si="166"/>
        <v>1.2638442059377297</v>
      </c>
      <c r="I1172" s="2">
        <f t="shared" si="167"/>
        <v>55.827349012041225</v>
      </c>
    </row>
    <row r="1173" spans="1:9" ht="13.5" x14ac:dyDescent="0.25">
      <c r="A1173" s="3">
        <f>TITRES_STAT!B1176</f>
        <v>43719</v>
      </c>
      <c r="B1173" s="6">
        <f>TITRES_STAT!D1176</f>
        <v>8.5444999999999993</v>
      </c>
      <c r="C1173" s="2">
        <f t="shared" si="162"/>
        <v>-2.1399999999999864E-2</v>
      </c>
      <c r="D1173" s="2">
        <f t="shared" si="163"/>
        <v>0</v>
      </c>
      <c r="E1173" s="2">
        <f t="shared" si="164"/>
        <v>2.1399999999999864E-2</v>
      </c>
      <c r="F1173" s="2">
        <f t="shared" si="165"/>
        <v>2.4193291528076782E-2</v>
      </c>
      <c r="G1173" s="2">
        <f t="shared" si="165"/>
        <v>2.0671193133377334E-2</v>
      </c>
      <c r="H1173" s="2">
        <f t="shared" si="166"/>
        <v>1.170386797316135</v>
      </c>
      <c r="I1173" s="2">
        <f t="shared" si="167"/>
        <v>53.925263402975744</v>
      </c>
    </row>
    <row r="1174" spans="1:9" ht="13.5" x14ac:dyDescent="0.25">
      <c r="A1174" s="3">
        <f>TITRES_STAT!B1177</f>
        <v>43720</v>
      </c>
      <c r="B1174" s="6">
        <f>TITRES_STAT!D1177</f>
        <v>8.5444999999999993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2.2465199276071299E-2</v>
      </c>
      <c r="G1174" s="2">
        <f t="shared" si="165"/>
        <v>1.9194679338136095E-2</v>
      </c>
      <c r="H1174" s="2">
        <f t="shared" si="166"/>
        <v>1.1703867973161353</v>
      </c>
      <c r="I1174" s="2">
        <f t="shared" si="167"/>
        <v>53.925263402975752</v>
      </c>
    </row>
    <row r="1175" spans="1:9" ht="13.5" x14ac:dyDescent="0.25">
      <c r="A1175" s="3">
        <f>TITRES_STAT!B1178</f>
        <v>43721</v>
      </c>
      <c r="B1175" s="6">
        <f>TITRES_STAT!D1178</f>
        <v>8.5587999999999997</v>
      </c>
      <c r="C1175" s="2">
        <f t="shared" si="162"/>
        <v>1.4300000000000423E-2</v>
      </c>
      <c r="D1175" s="2">
        <f t="shared" si="163"/>
        <v>1.4300000000000423E-2</v>
      </c>
      <c r="E1175" s="2">
        <f t="shared" si="164"/>
        <v>0</v>
      </c>
      <c r="F1175" s="2">
        <f t="shared" si="165"/>
        <v>2.188197075635195E-2</v>
      </c>
      <c r="G1175" s="2">
        <f t="shared" si="165"/>
        <v>1.7823630813983516E-2</v>
      </c>
      <c r="H1175" s="2">
        <f t="shared" si="166"/>
        <v>1.2276943449246305</v>
      </c>
      <c r="I1175" s="2">
        <f t="shared" si="167"/>
        <v>55.110538289137111</v>
      </c>
    </row>
    <row r="1176" spans="1:9" ht="13.5" x14ac:dyDescent="0.25">
      <c r="A1176" s="3">
        <f>TITRES_STAT!B1179</f>
        <v>43724</v>
      </c>
      <c r="B1176" s="6">
        <f>TITRES_STAT!D1179</f>
        <v>8.5587999999999997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2.0318972845183952E-2</v>
      </c>
      <c r="G1176" s="2">
        <f t="shared" si="165"/>
        <v>1.6550514327270407E-2</v>
      </c>
      <c r="H1176" s="2">
        <f t="shared" si="166"/>
        <v>1.2276943449246303</v>
      </c>
      <c r="I1176" s="2">
        <f t="shared" si="167"/>
        <v>55.110538289137097</v>
      </c>
    </row>
    <row r="1177" spans="1:9" ht="13.5" x14ac:dyDescent="0.25">
      <c r="A1177" s="3">
        <f>TITRES_STAT!B1180</f>
        <v>43725</v>
      </c>
      <c r="B1177" s="6">
        <f>TITRES_STAT!D1180</f>
        <v>8.5587999999999997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1.8867617641956526E-2</v>
      </c>
      <c r="G1177" s="2">
        <f t="shared" si="165"/>
        <v>1.5368334732465377E-2</v>
      </c>
      <c r="H1177" s="2">
        <f t="shared" si="166"/>
        <v>1.2276943449246303</v>
      </c>
      <c r="I1177" s="2">
        <f t="shared" si="167"/>
        <v>55.110538289137097</v>
      </c>
    </row>
    <row r="1178" spans="1:9" ht="13.5" x14ac:dyDescent="0.25">
      <c r="A1178" s="3">
        <f>TITRES_STAT!B1181</f>
        <v>43726</v>
      </c>
      <c r="B1178" s="6">
        <f>TITRES_STAT!D1181</f>
        <v>8.5587999999999997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1.7519930667531058E-2</v>
      </c>
      <c r="G1178" s="2">
        <f t="shared" si="165"/>
        <v>1.4270596537289279E-2</v>
      </c>
      <c r="H1178" s="2">
        <f t="shared" si="166"/>
        <v>1.2276943449246303</v>
      </c>
      <c r="I1178" s="2">
        <f t="shared" si="167"/>
        <v>55.110538289137097</v>
      </c>
    </row>
    <row r="1179" spans="1:9" ht="13.5" x14ac:dyDescent="0.25">
      <c r="A1179" s="3">
        <f>TITRES_STAT!B1182</f>
        <v>43727</v>
      </c>
      <c r="B1179" s="6">
        <f>TITRES_STAT!D1182</f>
        <v>8.5801999999999996</v>
      </c>
      <c r="C1179" s="2">
        <f t="shared" si="162"/>
        <v>2.1399999999999864E-2</v>
      </c>
      <c r="D1179" s="2">
        <f t="shared" si="163"/>
        <v>2.1399999999999864E-2</v>
      </c>
      <c r="E1179" s="2">
        <f t="shared" si="164"/>
        <v>0</v>
      </c>
      <c r="F1179" s="2">
        <f t="shared" si="165"/>
        <v>1.7797078476993116E-2</v>
      </c>
      <c r="G1179" s="2">
        <f t="shared" si="165"/>
        <v>1.3251268213197189E-2</v>
      </c>
      <c r="H1179" s="2">
        <f t="shared" si="166"/>
        <v>1.34304718542099</v>
      </c>
      <c r="I1179" s="2">
        <f t="shared" si="167"/>
        <v>57.320535146614056</v>
      </c>
    </row>
    <row r="1180" spans="1:9" ht="13.5" x14ac:dyDescent="0.25">
      <c r="A1180" s="3">
        <f>TITRES_STAT!B1183</f>
        <v>43728</v>
      </c>
      <c r="B1180" s="6">
        <f>TITRES_STAT!D1183</f>
        <v>8.5444999999999993</v>
      </c>
      <c r="C1180" s="2">
        <f t="shared" si="162"/>
        <v>-3.5700000000000287E-2</v>
      </c>
      <c r="D1180" s="2">
        <f t="shared" si="163"/>
        <v>0</v>
      </c>
      <c r="E1180" s="2">
        <f t="shared" si="164"/>
        <v>3.5700000000000287E-2</v>
      </c>
      <c r="F1180" s="2">
        <f t="shared" si="165"/>
        <v>1.6525858585779322E-2</v>
      </c>
      <c r="G1180" s="2">
        <f t="shared" si="165"/>
        <v>1.4854749055111695E-2</v>
      </c>
      <c r="H1180" s="2">
        <f t="shared" si="166"/>
        <v>1.1124966517083354</v>
      </c>
      <c r="I1180" s="2">
        <f t="shared" si="167"/>
        <v>52.66264686425329</v>
      </c>
    </row>
    <row r="1181" spans="1:9" ht="13.5" x14ac:dyDescent="0.25">
      <c r="A1181" s="3">
        <f>TITRES_STAT!B1184</f>
        <v>43731</v>
      </c>
      <c r="B1181" s="6">
        <f>TITRES_STAT!D1184</f>
        <v>8.5801999999999996</v>
      </c>
      <c r="C1181" s="2">
        <f t="shared" si="162"/>
        <v>3.5700000000000287E-2</v>
      </c>
      <c r="D1181" s="2">
        <f t="shared" si="163"/>
        <v>3.5700000000000287E-2</v>
      </c>
      <c r="E1181" s="2">
        <f t="shared" si="164"/>
        <v>0</v>
      </c>
      <c r="F1181" s="2">
        <f t="shared" ref="F1181:G1196" si="168">((F1180*13)+D1181)/14</f>
        <v>1.7895440115366534E-2</v>
      </c>
      <c r="G1181" s="2">
        <f t="shared" si="168"/>
        <v>1.3793695551175145E-2</v>
      </c>
      <c r="H1181" s="2">
        <f t="shared" si="166"/>
        <v>1.2973637158347999</v>
      </c>
      <c r="I1181" s="2">
        <f t="shared" si="167"/>
        <v>56.471846703793396</v>
      </c>
    </row>
    <row r="1182" spans="1:9" ht="13.5" x14ac:dyDescent="0.25">
      <c r="A1182" s="3">
        <f>TITRES_STAT!B1185</f>
        <v>43732</v>
      </c>
      <c r="B1182" s="6">
        <f>TITRES_STAT!D1185</f>
        <v>8.5801999999999996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1.6617194392840352E-2</v>
      </c>
      <c r="G1182" s="2">
        <f t="shared" si="168"/>
        <v>1.2808431583234064E-2</v>
      </c>
      <c r="H1182" s="2">
        <f t="shared" si="166"/>
        <v>1.2973637158347997</v>
      </c>
      <c r="I1182" s="2">
        <f t="shared" si="167"/>
        <v>56.471846703793389</v>
      </c>
    </row>
    <row r="1183" spans="1:9" ht="13.5" x14ac:dyDescent="0.25">
      <c r="A1183" s="3">
        <f>TITRES_STAT!B1186</f>
        <v>43733</v>
      </c>
      <c r="B1183" s="6">
        <f>TITRES_STAT!D1186</f>
        <v>8.5731000000000002</v>
      </c>
      <c r="C1183" s="2">
        <f t="shared" si="162"/>
        <v>-7.0999999999994401E-3</v>
      </c>
      <c r="D1183" s="2">
        <f t="shared" si="163"/>
        <v>0</v>
      </c>
      <c r="E1183" s="2">
        <f t="shared" si="164"/>
        <v>7.0999999999994401E-3</v>
      </c>
      <c r="F1183" s="2">
        <f t="shared" si="168"/>
        <v>1.5430251936208898E-2</v>
      </c>
      <c r="G1183" s="2">
        <f t="shared" si="168"/>
        <v>1.2400686470145876E-2</v>
      </c>
      <c r="H1183" s="2">
        <f t="shared" si="166"/>
        <v>1.2443062707340091</v>
      </c>
      <c r="I1183" s="2">
        <f t="shared" si="167"/>
        <v>55.442801499950988</v>
      </c>
    </row>
    <row r="1184" spans="1:9" ht="13.5" x14ac:dyDescent="0.25">
      <c r="A1184" s="3">
        <f>TITRES_STAT!B1187</f>
        <v>43734</v>
      </c>
      <c r="B1184" s="6">
        <f>TITRES_STAT!D1187</f>
        <v>8.5731000000000002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1.4328091083622549E-2</v>
      </c>
      <c r="G1184" s="2">
        <f t="shared" si="168"/>
        <v>1.1514923150849742E-2</v>
      </c>
      <c r="H1184" s="2">
        <f t="shared" si="166"/>
        <v>1.2443062707340091</v>
      </c>
      <c r="I1184" s="2">
        <f t="shared" si="167"/>
        <v>55.442801499950988</v>
      </c>
    </row>
    <row r="1185" spans="1:9" ht="13.5" x14ac:dyDescent="0.25">
      <c r="A1185" s="3">
        <f>TITRES_STAT!B1188</f>
        <v>43735</v>
      </c>
      <c r="B1185" s="6">
        <f>TITRES_STAT!D1188</f>
        <v>8.5731000000000002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1.3304656006220938E-2</v>
      </c>
      <c r="G1185" s="2">
        <f t="shared" si="168"/>
        <v>1.0692428640074761E-2</v>
      </c>
      <c r="H1185" s="2">
        <f t="shared" si="166"/>
        <v>1.2443062707340091</v>
      </c>
      <c r="I1185" s="2">
        <f t="shared" si="167"/>
        <v>55.442801499950988</v>
      </c>
    </row>
    <row r="1186" spans="1:9" ht="13.5" x14ac:dyDescent="0.25">
      <c r="A1186" s="3">
        <f>TITRES_STAT!B1189</f>
        <v>43738</v>
      </c>
      <c r="B1186" s="6">
        <f>TITRES_STAT!D1189</f>
        <v>8.5086999999999993</v>
      </c>
      <c r="C1186" s="2">
        <f t="shared" si="162"/>
        <v>-6.4400000000000901E-2</v>
      </c>
      <c r="D1186" s="2">
        <f t="shared" si="163"/>
        <v>0</v>
      </c>
      <c r="E1186" s="2">
        <f t="shared" si="164"/>
        <v>6.4400000000000901E-2</v>
      </c>
      <c r="F1186" s="2">
        <f t="shared" si="168"/>
        <v>1.2354323434348015E-2</v>
      </c>
      <c r="G1186" s="2">
        <f t="shared" si="168"/>
        <v>1.4528683737212342E-2</v>
      </c>
      <c r="H1186" s="2">
        <f t="shared" si="166"/>
        <v>0.8503401724345383</v>
      </c>
      <c r="I1186" s="2">
        <f t="shared" si="167"/>
        <v>45.955883415519466</v>
      </c>
    </row>
    <row r="1187" spans="1:9" ht="13.5" x14ac:dyDescent="0.25">
      <c r="A1187" s="3">
        <f>TITRES_STAT!B1190</f>
        <v>43739</v>
      </c>
      <c r="B1187" s="6">
        <f>TITRES_STAT!D1190</f>
        <v>8.5731000000000002</v>
      </c>
      <c r="C1187" s="2">
        <f t="shared" si="162"/>
        <v>6.4400000000000901E-2</v>
      </c>
      <c r="D1187" s="2">
        <f t="shared" si="163"/>
        <v>6.4400000000000901E-2</v>
      </c>
      <c r="E1187" s="2">
        <f t="shared" si="164"/>
        <v>0</v>
      </c>
      <c r="F1187" s="2">
        <f t="shared" si="168"/>
        <v>1.6071871760466077E-2</v>
      </c>
      <c r="G1187" s="2">
        <f t="shared" si="168"/>
        <v>1.3490920613125746E-2</v>
      </c>
      <c r="H1187" s="2">
        <f t="shared" si="166"/>
        <v>1.1913102316256492</v>
      </c>
      <c r="I1187" s="2">
        <f t="shared" si="167"/>
        <v>54.365201897581684</v>
      </c>
    </row>
    <row r="1188" spans="1:9" ht="13.5" x14ac:dyDescent="0.25">
      <c r="A1188" s="3">
        <f>TITRES_STAT!B1191</f>
        <v>43740</v>
      </c>
      <c r="B1188" s="6">
        <f>TITRES_STAT!D1191</f>
        <v>8.5444999999999993</v>
      </c>
      <c r="C1188" s="2">
        <f t="shared" si="162"/>
        <v>-2.8600000000000847E-2</v>
      </c>
      <c r="D1188" s="2">
        <f t="shared" si="163"/>
        <v>0</v>
      </c>
      <c r="E1188" s="2">
        <f t="shared" si="164"/>
        <v>2.8600000000000847E-2</v>
      </c>
      <c r="F1188" s="2">
        <f t="shared" si="168"/>
        <v>1.4923880920432786E-2</v>
      </c>
      <c r="G1188" s="2">
        <f t="shared" si="168"/>
        <v>1.4570140569331111E-2</v>
      </c>
      <c r="H1188" s="2">
        <f t="shared" si="166"/>
        <v>1.0242784446325981</v>
      </c>
      <c r="I1188" s="2">
        <f t="shared" si="167"/>
        <v>50.599681449381947</v>
      </c>
    </row>
    <row r="1189" spans="1:9" ht="13.5" x14ac:dyDescent="0.25">
      <c r="A1189" s="3">
        <f>TITRES_STAT!B1192</f>
        <v>43741</v>
      </c>
      <c r="B1189" s="6">
        <f>TITRES_STAT!D1192</f>
        <v>8.5086999999999993</v>
      </c>
      <c r="C1189" s="2">
        <f t="shared" si="162"/>
        <v>-3.5800000000000054E-2</v>
      </c>
      <c r="D1189" s="2">
        <f t="shared" si="163"/>
        <v>0</v>
      </c>
      <c r="E1189" s="2">
        <f t="shared" si="164"/>
        <v>3.5800000000000054E-2</v>
      </c>
      <c r="F1189" s="2">
        <f t="shared" si="168"/>
        <v>1.3857889426116158E-2</v>
      </c>
      <c r="G1189" s="2">
        <f t="shared" si="168"/>
        <v>1.6086559100093177E-2</v>
      </c>
      <c r="H1189" s="2">
        <f t="shared" si="166"/>
        <v>0.86145765168860067</v>
      </c>
      <c r="I1189" s="2">
        <f t="shared" si="167"/>
        <v>46.278659678727522</v>
      </c>
    </row>
    <row r="1190" spans="1:9" ht="13.5" x14ac:dyDescent="0.25">
      <c r="A1190" s="3">
        <f>TITRES_STAT!B1193</f>
        <v>43742</v>
      </c>
      <c r="B1190" s="6">
        <f>TITRES_STAT!D1193</f>
        <v>8.5444999999999993</v>
      </c>
      <c r="C1190" s="2">
        <f t="shared" si="162"/>
        <v>3.5800000000000054E-2</v>
      </c>
      <c r="D1190" s="2">
        <f t="shared" si="163"/>
        <v>3.5800000000000054E-2</v>
      </c>
      <c r="E1190" s="2">
        <f t="shared" si="164"/>
        <v>0</v>
      </c>
      <c r="F1190" s="2">
        <f t="shared" si="168"/>
        <v>1.5425183038536436E-2</v>
      </c>
      <c r="G1190" s="2">
        <f t="shared" si="168"/>
        <v>1.4937519164372236E-2</v>
      </c>
      <c r="H1190" s="2">
        <f t="shared" si="166"/>
        <v>1.0326469120339163</v>
      </c>
      <c r="I1190" s="2">
        <f t="shared" si="167"/>
        <v>50.803064020628383</v>
      </c>
    </row>
    <row r="1191" spans="1:9" ht="13.5" x14ac:dyDescent="0.25">
      <c r="A1191" s="3">
        <f>TITRES_STAT!B1194</f>
        <v>43745</v>
      </c>
      <c r="B1191" s="6">
        <f>TITRES_STAT!D1194</f>
        <v>8.5086999999999993</v>
      </c>
      <c r="C1191" s="2">
        <f t="shared" si="162"/>
        <v>-3.5800000000000054E-2</v>
      </c>
      <c r="D1191" s="2">
        <f t="shared" si="163"/>
        <v>0</v>
      </c>
      <c r="E1191" s="2">
        <f t="shared" si="164"/>
        <v>3.5800000000000054E-2</v>
      </c>
      <c r="F1191" s="2">
        <f t="shared" si="168"/>
        <v>1.4323384250069548E-2</v>
      </c>
      <c r="G1191" s="2">
        <f t="shared" si="168"/>
        <v>1.6427696366917079E-2</v>
      </c>
      <c r="H1191" s="2">
        <f t="shared" si="166"/>
        <v>0.87190461341339986</v>
      </c>
      <c r="I1191" s="2">
        <f t="shared" si="167"/>
        <v>46.578474520851266</v>
      </c>
    </row>
    <row r="1192" spans="1:9" ht="13.5" x14ac:dyDescent="0.25">
      <c r="A1192" s="3">
        <f>TITRES_STAT!B1195</f>
        <v>43746</v>
      </c>
      <c r="B1192" s="6">
        <f>TITRES_STAT!D1195</f>
        <v>8.5086999999999993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1.330028537506458E-2</v>
      </c>
      <c r="G1192" s="2">
        <f t="shared" si="168"/>
        <v>1.5254289483565858E-2</v>
      </c>
      <c r="H1192" s="2">
        <f t="shared" si="166"/>
        <v>0.87190461341339986</v>
      </c>
      <c r="I1192" s="2">
        <f t="shared" si="167"/>
        <v>46.578474520851266</v>
      </c>
    </row>
    <row r="1193" spans="1:9" ht="13.5" x14ac:dyDescent="0.25">
      <c r="A1193" s="3">
        <f>TITRES_STAT!B1196</f>
        <v>43747</v>
      </c>
      <c r="B1193" s="6">
        <f>TITRES_STAT!D1196</f>
        <v>8.5086999999999993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1.2350264991131397E-2</v>
      </c>
      <c r="G1193" s="2">
        <f t="shared" si="168"/>
        <v>1.4164697377596869E-2</v>
      </c>
      <c r="H1193" s="2">
        <f t="shared" si="166"/>
        <v>0.87190461341339986</v>
      </c>
      <c r="I1193" s="2">
        <f t="shared" si="167"/>
        <v>46.578474520851266</v>
      </c>
    </row>
    <row r="1194" spans="1:9" ht="13.5" x14ac:dyDescent="0.25">
      <c r="A1194" s="3">
        <f>TITRES_STAT!B1197</f>
        <v>43748</v>
      </c>
      <c r="B1194" s="6">
        <f>TITRES_STAT!D1197</f>
        <v>8.5086999999999993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1.1468103206050583E-2</v>
      </c>
      <c r="G1194" s="2">
        <f t="shared" si="168"/>
        <v>1.3152933279197093E-2</v>
      </c>
      <c r="H1194" s="2">
        <f t="shared" si="166"/>
        <v>0.87190461341339986</v>
      </c>
      <c r="I1194" s="2">
        <f t="shared" si="167"/>
        <v>46.578474520851266</v>
      </c>
    </row>
    <row r="1195" spans="1:9" ht="13.5" x14ac:dyDescent="0.25">
      <c r="A1195" s="3">
        <f>TITRES_STAT!B1198</f>
        <v>43749</v>
      </c>
      <c r="B1195" s="6">
        <f>TITRES_STAT!D1198</f>
        <v>8.5015999999999998</v>
      </c>
      <c r="C1195" s="2">
        <f t="shared" si="162"/>
        <v>-7.0999999999994401E-3</v>
      </c>
      <c r="D1195" s="2">
        <f t="shared" si="163"/>
        <v>0</v>
      </c>
      <c r="E1195" s="2">
        <f t="shared" si="164"/>
        <v>7.0999999999994401E-3</v>
      </c>
      <c r="F1195" s="2">
        <f t="shared" si="168"/>
        <v>1.0648952977046971E-2</v>
      </c>
      <c r="G1195" s="2">
        <f t="shared" si="168"/>
        <v>1.2720580902111546E-2</v>
      </c>
      <c r="H1195" s="2">
        <f t="shared" si="166"/>
        <v>0.83714360680488298</v>
      </c>
      <c r="I1195" s="2">
        <f t="shared" si="167"/>
        <v>45.567673844551734</v>
      </c>
    </row>
    <row r="1196" spans="1:9" ht="13.5" x14ac:dyDescent="0.25">
      <c r="A1196" s="3">
        <f>TITRES_STAT!B1199</f>
        <v>43752</v>
      </c>
      <c r="B1196" s="6">
        <f>TITRES_STAT!D1199</f>
        <v>8.5015999999999998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9.8883134786864734E-3</v>
      </c>
      <c r="G1196" s="2">
        <f t="shared" si="168"/>
        <v>1.181196798053215E-2</v>
      </c>
      <c r="H1196" s="2">
        <f t="shared" si="166"/>
        <v>0.83714360680488298</v>
      </c>
      <c r="I1196" s="2">
        <f t="shared" si="167"/>
        <v>45.567673844551734</v>
      </c>
    </row>
    <row r="1197" spans="1:9" ht="13.5" x14ac:dyDescent="0.25">
      <c r="A1197" s="3">
        <f>TITRES_STAT!B1200</f>
        <v>43754</v>
      </c>
      <c r="B1197" s="6">
        <f>TITRES_STAT!D1200</f>
        <v>8.4944000000000006</v>
      </c>
      <c r="C1197" s="2">
        <f t="shared" si="162"/>
        <v>-7.199999999999207E-3</v>
      </c>
      <c r="D1197" s="2">
        <f t="shared" si="163"/>
        <v>0</v>
      </c>
      <c r="E1197" s="2">
        <f t="shared" si="164"/>
        <v>7.199999999999207E-3</v>
      </c>
      <c r="F1197" s="2">
        <f t="shared" ref="F1197:G1212" si="169">((F1196*13)+D1197)/14</f>
        <v>9.1820053730660121E-3</v>
      </c>
      <c r="G1197" s="2">
        <f t="shared" si="169"/>
        <v>1.1482541696208368E-2</v>
      </c>
      <c r="H1197" s="2">
        <f t="shared" si="166"/>
        <v>0.79964920798833139</v>
      </c>
      <c r="I1197" s="2">
        <f t="shared" si="167"/>
        <v>44.433615420095592</v>
      </c>
    </row>
    <row r="1198" spans="1:9" ht="13.5" x14ac:dyDescent="0.25">
      <c r="A1198" s="3">
        <f>TITRES_STAT!B1201</f>
        <v>43755</v>
      </c>
      <c r="B1198" s="6">
        <f>TITRES_STAT!D1201</f>
        <v>8.4944000000000006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8.5261478464184401E-3</v>
      </c>
      <c r="G1198" s="2">
        <f t="shared" si="169"/>
        <v>1.0662360146479199E-2</v>
      </c>
      <c r="H1198" s="2">
        <f t="shared" si="166"/>
        <v>0.79964920798833128</v>
      </c>
      <c r="I1198" s="2">
        <f t="shared" si="167"/>
        <v>44.433615420095585</v>
      </c>
    </row>
    <row r="1199" spans="1:9" ht="13.5" x14ac:dyDescent="0.25">
      <c r="A1199" s="3">
        <f>TITRES_STAT!B1202</f>
        <v>43756</v>
      </c>
      <c r="B1199" s="6">
        <f>TITRES_STAT!D1202</f>
        <v>8.4944000000000006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7.9171372859599808E-3</v>
      </c>
      <c r="G1199" s="2">
        <f t="shared" si="169"/>
        <v>9.9007629931592567E-3</v>
      </c>
      <c r="H1199" s="2">
        <f t="shared" si="166"/>
        <v>0.79964920798833139</v>
      </c>
      <c r="I1199" s="2">
        <f t="shared" si="167"/>
        <v>44.433615420095592</v>
      </c>
    </row>
    <row r="1200" spans="1:9" ht="13.5" x14ac:dyDescent="0.25">
      <c r="A1200" s="3">
        <f>TITRES_STAT!B1203</f>
        <v>43759</v>
      </c>
      <c r="B1200" s="6">
        <f>TITRES_STAT!D1203</f>
        <v>8.4944000000000006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7.3516274798199818E-3</v>
      </c>
      <c r="G1200" s="2">
        <f t="shared" si="169"/>
        <v>9.1935656365050248E-3</v>
      </c>
      <c r="H1200" s="2">
        <f t="shared" si="166"/>
        <v>0.79964920798833128</v>
      </c>
      <c r="I1200" s="2">
        <f t="shared" si="167"/>
        <v>44.433615420095585</v>
      </c>
    </row>
    <row r="1201" spans="1:9" ht="13.5" x14ac:dyDescent="0.25">
      <c r="A1201" s="3">
        <f>TITRES_STAT!B1204</f>
        <v>43760</v>
      </c>
      <c r="B1201" s="6">
        <f>TITRES_STAT!D1204</f>
        <v>8.4730000000000008</v>
      </c>
      <c r="C1201" s="2">
        <f t="shared" si="162"/>
        <v>-2.1399999999999864E-2</v>
      </c>
      <c r="D1201" s="2">
        <f t="shared" si="163"/>
        <v>0</v>
      </c>
      <c r="E1201" s="2">
        <f t="shared" si="164"/>
        <v>2.1399999999999864E-2</v>
      </c>
      <c r="F1201" s="2">
        <f t="shared" si="169"/>
        <v>6.8265112312614123E-3</v>
      </c>
      <c r="G1201" s="2">
        <f t="shared" si="169"/>
        <v>1.0065453805326086E-2</v>
      </c>
      <c r="H1201" s="2">
        <f t="shared" si="166"/>
        <v>0.67821196771567294</v>
      </c>
      <c r="I1201" s="2">
        <f t="shared" si="167"/>
        <v>40.412771495059282</v>
      </c>
    </row>
    <row r="1202" spans="1:9" ht="13.5" x14ac:dyDescent="0.25">
      <c r="A1202" s="3">
        <f>TITRES_STAT!B1205</f>
        <v>43761</v>
      </c>
      <c r="B1202" s="6">
        <f>TITRES_STAT!D1205</f>
        <v>8.4730000000000008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6.3389032861713114E-3</v>
      </c>
      <c r="G1202" s="2">
        <f t="shared" si="169"/>
        <v>9.3464928192313647E-3</v>
      </c>
      <c r="H1202" s="2">
        <f t="shared" si="166"/>
        <v>0.67821196771567294</v>
      </c>
      <c r="I1202" s="2">
        <f t="shared" si="167"/>
        <v>40.412771495059282</v>
      </c>
    </row>
    <row r="1203" spans="1:9" ht="13.5" x14ac:dyDescent="0.25">
      <c r="A1203" s="3">
        <f>TITRES_STAT!B1206</f>
        <v>43762</v>
      </c>
      <c r="B1203" s="6">
        <f>TITRES_STAT!D1206</f>
        <v>8.4730000000000008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5.8861244800162181E-3</v>
      </c>
      <c r="G1203" s="2">
        <f t="shared" si="169"/>
        <v>8.6788861892862675E-3</v>
      </c>
      <c r="H1203" s="2">
        <f t="shared" si="166"/>
        <v>0.67821196771567294</v>
      </c>
      <c r="I1203" s="2">
        <f t="shared" si="167"/>
        <v>40.412771495059282</v>
      </c>
    </row>
    <row r="1204" spans="1:9" ht="13.5" x14ac:dyDescent="0.25">
      <c r="A1204" s="3">
        <f>TITRES_STAT!B1207</f>
        <v>43763</v>
      </c>
      <c r="B1204" s="6">
        <f>TITRES_STAT!D1207</f>
        <v>8.4730000000000008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5.4656870171579169E-3</v>
      </c>
      <c r="G1204" s="2">
        <f t="shared" si="169"/>
        <v>8.058965747194391E-3</v>
      </c>
      <c r="H1204" s="2">
        <f t="shared" si="166"/>
        <v>0.67821196771567305</v>
      </c>
      <c r="I1204" s="2">
        <f t="shared" si="167"/>
        <v>40.412771495059282</v>
      </c>
    </row>
    <row r="1205" spans="1:9" ht="13.5" x14ac:dyDescent="0.25">
      <c r="A1205" s="3">
        <f>TITRES_STAT!B1208</f>
        <v>43766</v>
      </c>
      <c r="B1205" s="6">
        <f>TITRES_STAT!D1208</f>
        <v>8.4730000000000008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5.0752808016466377E-3</v>
      </c>
      <c r="G1205" s="2">
        <f t="shared" si="169"/>
        <v>7.4833253366805063E-3</v>
      </c>
      <c r="H1205" s="2">
        <f t="shared" si="166"/>
        <v>0.67821196771567305</v>
      </c>
      <c r="I1205" s="2">
        <f t="shared" si="167"/>
        <v>40.412771495059282</v>
      </c>
    </row>
    <row r="1206" spans="1:9" ht="13.5" x14ac:dyDescent="0.25">
      <c r="A1206" s="3">
        <f>TITRES_STAT!B1209</f>
        <v>43767</v>
      </c>
      <c r="B1206" s="6">
        <f>TITRES_STAT!D1209</f>
        <v>8.4730000000000008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4.7127607443861628E-3</v>
      </c>
      <c r="G1206" s="2">
        <f t="shared" si="169"/>
        <v>6.9488020983461841E-3</v>
      </c>
      <c r="H1206" s="2">
        <f t="shared" si="166"/>
        <v>0.67821196771567294</v>
      </c>
      <c r="I1206" s="2">
        <f t="shared" si="167"/>
        <v>40.412771495059282</v>
      </c>
    </row>
    <row r="1207" spans="1:9" ht="13.5" x14ac:dyDescent="0.25">
      <c r="A1207" s="3">
        <f>TITRES_STAT!B1210</f>
        <v>43768</v>
      </c>
      <c r="B1207" s="6">
        <f>TITRES_STAT!D1210</f>
        <v>8.2226999999999997</v>
      </c>
      <c r="C1207" s="2">
        <f t="shared" si="162"/>
        <v>-0.25030000000000108</v>
      </c>
      <c r="D1207" s="2">
        <f t="shared" si="163"/>
        <v>0</v>
      </c>
      <c r="E1207" s="2">
        <f t="shared" si="164"/>
        <v>0.25030000000000108</v>
      </c>
      <c r="F1207" s="2">
        <f t="shared" si="169"/>
        <v>4.3761349769300085E-3</v>
      </c>
      <c r="G1207" s="2">
        <f t="shared" si="169"/>
        <v>2.4331030519892962E-2</v>
      </c>
      <c r="H1207" s="2">
        <f t="shared" si="166"/>
        <v>0.17985818452498739</v>
      </c>
      <c r="I1207" s="2">
        <f t="shared" si="167"/>
        <v>15.244051097327301</v>
      </c>
    </row>
    <row r="1208" spans="1:9" ht="13.5" x14ac:dyDescent="0.25">
      <c r="A1208" s="3">
        <f>TITRES_STAT!B1211</f>
        <v>43769</v>
      </c>
      <c r="B1208" s="6">
        <f>TITRES_STAT!D1211</f>
        <v>8.2226999999999997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4.0635539071492933E-3</v>
      </c>
      <c r="G1208" s="2">
        <f t="shared" si="169"/>
        <v>2.2593099768472038E-2</v>
      </c>
      <c r="H1208" s="2">
        <f t="shared" si="166"/>
        <v>0.17985818452498736</v>
      </c>
      <c r="I1208" s="2">
        <f t="shared" si="167"/>
        <v>15.244051097327301</v>
      </c>
    </row>
    <row r="1209" spans="1:9" ht="13.5" x14ac:dyDescent="0.25">
      <c r="A1209" s="3">
        <f>TITRES_STAT!B1212</f>
        <v>43770</v>
      </c>
      <c r="B1209" s="6">
        <f>TITRES_STAT!D1212</f>
        <v>8.1511999999999993</v>
      </c>
      <c r="C1209" s="2">
        <f t="shared" si="162"/>
        <v>-7.1500000000000341E-2</v>
      </c>
      <c r="D1209" s="2">
        <f t="shared" si="163"/>
        <v>0</v>
      </c>
      <c r="E1209" s="2">
        <f t="shared" si="164"/>
        <v>7.1500000000000341E-2</v>
      </c>
      <c r="F1209" s="2">
        <f t="shared" si="169"/>
        <v>3.7733000566386294E-3</v>
      </c>
      <c r="G1209" s="2">
        <f t="shared" si="169"/>
        <v>2.6086449785009774E-2</v>
      </c>
      <c r="H1209" s="2">
        <f t="shared" si="166"/>
        <v>0.1446459785726345</v>
      </c>
      <c r="I1209" s="2">
        <f t="shared" si="167"/>
        <v>12.636743698956352</v>
      </c>
    </row>
    <row r="1210" spans="1:9" ht="13.5" x14ac:dyDescent="0.25">
      <c r="A1210" s="3">
        <f>TITRES_STAT!B1213</f>
        <v>43773</v>
      </c>
      <c r="B1210" s="6">
        <f>TITRES_STAT!D1213</f>
        <v>8.3657000000000004</v>
      </c>
      <c r="C1210" s="2">
        <f t="shared" si="162"/>
        <v>0.21450000000000102</v>
      </c>
      <c r="D1210" s="2">
        <f t="shared" si="163"/>
        <v>0.21450000000000102</v>
      </c>
      <c r="E1210" s="2">
        <f t="shared" si="164"/>
        <v>0</v>
      </c>
      <c r="F1210" s="2">
        <f t="shared" si="169"/>
        <v>1.8825207195450229E-2</v>
      </c>
      <c r="G1210" s="2">
        <f t="shared" si="169"/>
        <v>2.4223131943223362E-2</v>
      </c>
      <c r="H1210" s="2">
        <f t="shared" si="166"/>
        <v>0.77715826506558539</v>
      </c>
      <c r="I1210" s="2">
        <f t="shared" si="167"/>
        <v>43.730391397465361</v>
      </c>
    </row>
    <row r="1211" spans="1:9" ht="13.5" x14ac:dyDescent="0.25">
      <c r="A1211" s="3">
        <f>TITRES_STAT!B1214</f>
        <v>43774</v>
      </c>
      <c r="B1211" s="6">
        <f>TITRES_STAT!D1214</f>
        <v>8.3657000000000004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1.7480549538632355E-2</v>
      </c>
      <c r="G1211" s="2">
        <f t="shared" si="169"/>
        <v>2.2492908232993124E-2</v>
      </c>
      <c r="H1211" s="2">
        <f t="shared" si="166"/>
        <v>0.77715826506558527</v>
      </c>
      <c r="I1211" s="2">
        <f t="shared" si="167"/>
        <v>43.730391397465354</v>
      </c>
    </row>
    <row r="1212" spans="1:9" ht="13.5" x14ac:dyDescent="0.25">
      <c r="A1212" s="3">
        <f>TITRES_STAT!B1215</f>
        <v>43775</v>
      </c>
      <c r="B1212" s="6">
        <f>TITRES_STAT!D1215</f>
        <v>8.3657000000000004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1.6231938857301474E-2</v>
      </c>
      <c r="G1212" s="2">
        <f t="shared" si="169"/>
        <v>2.0886271930636472E-2</v>
      </c>
      <c r="H1212" s="2">
        <f t="shared" si="166"/>
        <v>0.77715826506558539</v>
      </c>
      <c r="I1212" s="2">
        <f t="shared" si="167"/>
        <v>43.730391397465361</v>
      </c>
    </row>
    <row r="1213" spans="1:9" ht="13.5" x14ac:dyDescent="0.25">
      <c r="A1213" s="3">
        <f>TITRES_STAT!B1216</f>
        <v>43776</v>
      </c>
      <c r="B1213" s="6">
        <f>TITRES_STAT!D1216</f>
        <v>8.33</v>
      </c>
      <c r="C1213" s="2">
        <f t="shared" si="162"/>
        <v>-3.5700000000000287E-2</v>
      </c>
      <c r="D1213" s="2">
        <f t="shared" si="163"/>
        <v>0</v>
      </c>
      <c r="E1213" s="2">
        <f t="shared" si="164"/>
        <v>3.5700000000000287E-2</v>
      </c>
      <c r="F1213" s="2">
        <f t="shared" ref="F1213:G1228" si="170">((F1212*13)+D1213)/14</f>
        <v>1.5072514653208512E-2</v>
      </c>
      <c r="G1213" s="2">
        <f t="shared" si="170"/>
        <v>2.1944395364162459E-2</v>
      </c>
      <c r="H1213" s="2">
        <f t="shared" si="166"/>
        <v>0.68685030519562817</v>
      </c>
      <c r="I1213" s="2">
        <f t="shared" si="167"/>
        <v>40.717916882136876</v>
      </c>
    </row>
    <row r="1214" spans="1:9" ht="13.5" x14ac:dyDescent="0.25">
      <c r="A1214" s="3">
        <f>TITRES_STAT!B1217</f>
        <v>43777</v>
      </c>
      <c r="B1214" s="6">
        <f>TITRES_STAT!D1217</f>
        <v>8.33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1.3995906463693617E-2</v>
      </c>
      <c r="G1214" s="2">
        <f t="shared" si="170"/>
        <v>2.0376938552436569E-2</v>
      </c>
      <c r="H1214" s="2">
        <f t="shared" si="166"/>
        <v>0.68685030519562806</v>
      </c>
      <c r="I1214" s="2">
        <f t="shared" si="167"/>
        <v>40.717916882136876</v>
      </c>
    </row>
    <row r="1215" spans="1:9" ht="13.5" x14ac:dyDescent="0.25">
      <c r="A1215" s="3">
        <f>TITRES_STAT!B1218</f>
        <v>43780</v>
      </c>
      <c r="B1215" s="6">
        <f>TITRES_STAT!D1218</f>
        <v>8.3657000000000004</v>
      </c>
      <c r="C1215" s="2">
        <f t="shared" si="162"/>
        <v>3.5700000000000287E-2</v>
      </c>
      <c r="D1215" s="2">
        <f t="shared" si="163"/>
        <v>3.5700000000000287E-2</v>
      </c>
      <c r="E1215" s="2">
        <f t="shared" si="164"/>
        <v>0</v>
      </c>
      <c r="F1215" s="2">
        <f t="shared" si="170"/>
        <v>1.5546198859144095E-2</v>
      </c>
      <c r="G1215" s="2">
        <f t="shared" si="170"/>
        <v>1.8921442941548242E-2</v>
      </c>
      <c r="H1215" s="2">
        <f t="shared" si="166"/>
        <v>0.82161803976415082</v>
      </c>
      <c r="I1215" s="2">
        <f t="shared" si="167"/>
        <v>45.103749624181788</v>
      </c>
    </row>
    <row r="1216" spans="1:9" ht="13.5" x14ac:dyDescent="0.25">
      <c r="A1216" s="3">
        <f>TITRES_STAT!B1219</f>
        <v>43781</v>
      </c>
      <c r="B1216" s="6">
        <f>TITRES_STAT!D1219</f>
        <v>8.3657000000000004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1.4435756083490946E-2</v>
      </c>
      <c r="G1216" s="2">
        <f t="shared" si="170"/>
        <v>1.7569911302866226E-2</v>
      </c>
      <c r="H1216" s="2">
        <f t="shared" si="166"/>
        <v>0.82161803976415082</v>
      </c>
      <c r="I1216" s="2">
        <f t="shared" si="167"/>
        <v>45.103749624181788</v>
      </c>
    </row>
    <row r="1217" spans="1:9" ht="13.5" x14ac:dyDescent="0.25">
      <c r="A1217" s="3">
        <f>TITRES_STAT!B1220</f>
        <v>43782</v>
      </c>
      <c r="B1217" s="6">
        <f>TITRES_STAT!D1220</f>
        <v>8.5086999999999993</v>
      </c>
      <c r="C1217" s="2">
        <f t="shared" si="162"/>
        <v>0.14299999999999891</v>
      </c>
      <c r="D1217" s="2">
        <f t="shared" si="163"/>
        <v>0.14299999999999891</v>
      </c>
      <c r="E1217" s="2">
        <f t="shared" si="164"/>
        <v>0</v>
      </c>
      <c r="F1217" s="2">
        <f t="shared" si="170"/>
        <v>2.3618916363241513E-2</v>
      </c>
      <c r="G1217" s="2">
        <f t="shared" si="170"/>
        <v>1.6314917638375781E-2</v>
      </c>
      <c r="H1217" s="2">
        <f t="shared" si="166"/>
        <v>1.4476883602332962</v>
      </c>
      <c r="I1217" s="2">
        <f t="shared" si="167"/>
        <v>59.145125815580244</v>
      </c>
    </row>
    <row r="1218" spans="1:9" ht="13.5" x14ac:dyDescent="0.25">
      <c r="A1218" s="3">
        <f>TITRES_STAT!B1221</f>
        <v>43783</v>
      </c>
      <c r="B1218" s="6">
        <f>TITRES_STAT!D1221</f>
        <v>8.5086999999999993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2.1931850908724262E-2</v>
      </c>
      <c r="G1218" s="2">
        <f t="shared" si="170"/>
        <v>1.5149566378491797E-2</v>
      </c>
      <c r="H1218" s="2">
        <f t="shared" si="166"/>
        <v>1.4476883602332959</v>
      </c>
      <c r="I1218" s="2">
        <f t="shared" si="167"/>
        <v>59.145125815580244</v>
      </c>
    </row>
    <row r="1219" spans="1:9" ht="13.5" x14ac:dyDescent="0.25">
      <c r="A1219" s="3">
        <f>TITRES_STAT!B1222</f>
        <v>43784</v>
      </c>
      <c r="B1219" s="6">
        <f>TITRES_STAT!D1222</f>
        <v>8.5015999999999998</v>
      </c>
      <c r="C1219" s="2">
        <f t="shared" ref="C1219:C1282" si="171">B1219-B1218</f>
        <v>-7.0999999999994401E-3</v>
      </c>
      <c r="D1219" s="2">
        <f t="shared" ref="D1219:D1282" si="172">IF(C1219&gt;0,C1219,0)</f>
        <v>0</v>
      </c>
      <c r="E1219" s="2">
        <f t="shared" ref="E1219:E1282" si="173">IF(C1219&lt;0,-C1219,0)</f>
        <v>7.0999999999994401E-3</v>
      </c>
      <c r="F1219" s="2">
        <f t="shared" si="170"/>
        <v>2.0365290129529673E-2</v>
      </c>
      <c r="G1219" s="2">
        <f t="shared" si="170"/>
        <v>1.4574597351456628E-2</v>
      </c>
      <c r="H1219" s="2">
        <f t="shared" si="166"/>
        <v>1.3973140827450925</v>
      </c>
      <c r="I1219" s="2">
        <f t="shared" si="167"/>
        <v>58.286650581265093</v>
      </c>
    </row>
    <row r="1220" spans="1:9" ht="13.5" x14ac:dyDescent="0.25">
      <c r="A1220" s="3">
        <f>TITRES_STAT!B1223</f>
        <v>43787</v>
      </c>
      <c r="B1220" s="6">
        <f>TITRES_STAT!D1223</f>
        <v>8.5015999999999998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1.8910626548848983E-2</v>
      </c>
      <c r="G1220" s="2">
        <f t="shared" si="170"/>
        <v>1.3533554683495441E-2</v>
      </c>
      <c r="H1220" s="2">
        <f t="shared" si="166"/>
        <v>1.3973140827450925</v>
      </c>
      <c r="I1220" s="2">
        <f t="shared" si="167"/>
        <v>58.286650581265093</v>
      </c>
    </row>
    <row r="1221" spans="1:9" ht="13.5" x14ac:dyDescent="0.25">
      <c r="A1221" s="3">
        <f>TITRES_STAT!B1224</f>
        <v>43788</v>
      </c>
      <c r="B1221" s="6">
        <f>TITRES_STAT!D1224</f>
        <v>8.4730000000000008</v>
      </c>
      <c r="C1221" s="2">
        <f t="shared" si="171"/>
        <v>-2.8599999999999071E-2</v>
      </c>
      <c r="D1221" s="2">
        <f t="shared" si="172"/>
        <v>0</v>
      </c>
      <c r="E1221" s="2">
        <f t="shared" si="173"/>
        <v>2.8599999999999071E-2</v>
      </c>
      <c r="F1221" s="2">
        <f t="shared" si="170"/>
        <v>1.7559867509645485E-2</v>
      </c>
      <c r="G1221" s="2">
        <f t="shared" si="170"/>
        <v>1.4609729348959986E-2</v>
      </c>
      <c r="H1221" s="2">
        <f t="shared" si="166"/>
        <v>1.201929692893011</v>
      </c>
      <c r="I1221" s="2">
        <f t="shared" si="167"/>
        <v>54.585289292949795</v>
      </c>
    </row>
    <row r="1222" spans="1:9" ht="13.5" x14ac:dyDescent="0.25">
      <c r="A1222" s="3">
        <f>TITRES_STAT!B1225</f>
        <v>43789</v>
      </c>
      <c r="B1222" s="6">
        <f>TITRES_STAT!D1225</f>
        <v>8.4730000000000008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1.6305591258956524E-2</v>
      </c>
      <c r="G1222" s="2">
        <f t="shared" si="170"/>
        <v>1.3566177252605701E-2</v>
      </c>
      <c r="H1222" s="2">
        <f t="shared" si="166"/>
        <v>1.2019296928930112</v>
      </c>
      <c r="I1222" s="2">
        <f t="shared" si="167"/>
        <v>54.585289292949795</v>
      </c>
    </row>
    <row r="1223" spans="1:9" ht="13.5" x14ac:dyDescent="0.25">
      <c r="A1223" s="3">
        <f>TITRES_STAT!B1226</f>
        <v>43790</v>
      </c>
      <c r="B1223" s="6">
        <f>TITRES_STAT!D1226</f>
        <v>8.4015000000000004</v>
      </c>
      <c r="C1223" s="2">
        <f t="shared" si="171"/>
        <v>-7.1500000000000341E-2</v>
      </c>
      <c r="D1223" s="2">
        <f t="shared" si="172"/>
        <v>0</v>
      </c>
      <c r="E1223" s="2">
        <f t="shared" si="173"/>
        <v>7.1500000000000341E-2</v>
      </c>
      <c r="F1223" s="2">
        <f t="shared" si="170"/>
        <v>1.5140906169031059E-2</v>
      </c>
      <c r="G1223" s="2">
        <f t="shared" si="170"/>
        <v>1.7704307448848176E-2</v>
      </c>
      <c r="H1223" s="2">
        <f t="shared" si="166"/>
        <v>0.85521030476773097</v>
      </c>
      <c r="I1223" s="2">
        <f t="shared" si="167"/>
        <v>46.097755201656334</v>
      </c>
    </row>
    <row r="1224" spans="1:9" ht="13.5" x14ac:dyDescent="0.25">
      <c r="A1224" s="3">
        <f>TITRES_STAT!B1227</f>
        <v>43791</v>
      </c>
      <c r="B1224" s="6">
        <f>TITRES_STAT!D1227</f>
        <v>8.4015000000000004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1.4059412871243127E-2</v>
      </c>
      <c r="G1224" s="2">
        <f t="shared" si="170"/>
        <v>1.6439714059644735E-2</v>
      </c>
      <c r="H1224" s="2">
        <f t="shared" si="166"/>
        <v>0.85521030476773108</v>
      </c>
      <c r="I1224" s="2">
        <f t="shared" si="167"/>
        <v>46.097755201656334</v>
      </c>
    </row>
    <row r="1225" spans="1:9" ht="13.5" x14ac:dyDescent="0.25">
      <c r="A1225" s="3">
        <f>TITRES_STAT!B1228</f>
        <v>43794</v>
      </c>
      <c r="B1225" s="6">
        <f>TITRES_STAT!D1228</f>
        <v>8.2226999999999997</v>
      </c>
      <c r="C1225" s="2">
        <f t="shared" si="171"/>
        <v>-0.17880000000000074</v>
      </c>
      <c r="D1225" s="2">
        <f t="shared" si="172"/>
        <v>0</v>
      </c>
      <c r="E1225" s="2">
        <f t="shared" si="173"/>
        <v>0.17880000000000074</v>
      </c>
      <c r="F1225" s="2">
        <f t="shared" si="170"/>
        <v>1.305516909472576E-2</v>
      </c>
      <c r="G1225" s="2">
        <f t="shared" si="170"/>
        <v>2.8036877341098738E-2</v>
      </c>
      <c r="H1225" s="2">
        <f t="shared" si="166"/>
        <v>0.46564276527287973</v>
      </c>
      <c r="I1225" s="2">
        <f t="shared" si="167"/>
        <v>31.770549843787094</v>
      </c>
    </row>
    <row r="1226" spans="1:9" ht="13.5" x14ac:dyDescent="0.25">
      <c r="A1226" s="3">
        <f>TITRES_STAT!B1229</f>
        <v>43795</v>
      </c>
      <c r="B1226" s="6">
        <f>TITRES_STAT!D1229</f>
        <v>8.2942</v>
      </c>
      <c r="C1226" s="2">
        <f t="shared" si="171"/>
        <v>7.1500000000000341E-2</v>
      </c>
      <c r="D1226" s="2">
        <f t="shared" si="172"/>
        <v>7.1500000000000341E-2</v>
      </c>
      <c r="E1226" s="2">
        <f t="shared" si="173"/>
        <v>0</v>
      </c>
      <c r="F1226" s="2">
        <f t="shared" si="170"/>
        <v>1.7229799873673946E-2</v>
      </c>
      <c r="G1226" s="2">
        <f t="shared" si="170"/>
        <v>2.6034243245305972E-2</v>
      </c>
      <c r="H1226" s="2">
        <f t="shared" si="166"/>
        <v>0.66181297114447579</v>
      </c>
      <c r="I1226" s="2">
        <f t="shared" si="167"/>
        <v>39.824756614379481</v>
      </c>
    </row>
    <row r="1227" spans="1:9" ht="13.5" x14ac:dyDescent="0.25">
      <c r="A1227" s="3">
        <f>TITRES_STAT!B1230</f>
        <v>43796</v>
      </c>
      <c r="B1227" s="6">
        <f>TITRES_STAT!D1230</f>
        <v>8.2942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1.5999099882697234E-2</v>
      </c>
      <c r="G1227" s="2">
        <f t="shared" si="170"/>
        <v>2.4174654442069832E-2</v>
      </c>
      <c r="H1227" s="2">
        <f t="shared" si="166"/>
        <v>0.66181297114447568</v>
      </c>
      <c r="I1227" s="2">
        <f t="shared" si="167"/>
        <v>39.824756614379481</v>
      </c>
    </row>
    <row r="1228" spans="1:9" ht="13.5" x14ac:dyDescent="0.25">
      <c r="A1228" s="3">
        <f>TITRES_STAT!B1231</f>
        <v>43797</v>
      </c>
      <c r="B1228" s="6">
        <f>TITRES_STAT!D1231</f>
        <v>8.2942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1.4856307033933145E-2</v>
      </c>
      <c r="G1228" s="2">
        <f t="shared" si="170"/>
        <v>2.2447893410493417E-2</v>
      </c>
      <c r="H1228" s="2">
        <f t="shared" si="166"/>
        <v>0.66181297114447568</v>
      </c>
      <c r="I1228" s="2">
        <f t="shared" si="167"/>
        <v>39.824756614379481</v>
      </c>
    </row>
    <row r="1229" spans="1:9" ht="13.5" x14ac:dyDescent="0.25">
      <c r="A1229" s="3">
        <f>TITRES_STAT!B1232</f>
        <v>43798</v>
      </c>
      <c r="B1229" s="6">
        <f>TITRES_STAT!D1232</f>
        <v>8.2942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1.3795142245795063E-2</v>
      </c>
      <c r="G1229" s="2">
        <f t="shared" si="174"/>
        <v>2.0844472452601032E-2</v>
      </c>
      <c r="H1229" s="2">
        <f t="shared" si="166"/>
        <v>0.66181297114447557</v>
      </c>
      <c r="I1229" s="2">
        <f t="shared" si="167"/>
        <v>39.824756614379474</v>
      </c>
    </row>
    <row r="1230" spans="1:9" ht="13.5" x14ac:dyDescent="0.25">
      <c r="A1230" s="3">
        <f>TITRES_STAT!B1233</f>
        <v>43801</v>
      </c>
      <c r="B1230" s="6">
        <f>TITRES_STAT!D1233</f>
        <v>8.2226999999999997</v>
      </c>
      <c r="C1230" s="2">
        <f t="shared" si="171"/>
        <v>-7.1500000000000341E-2</v>
      </c>
      <c r="D1230" s="2">
        <f t="shared" si="172"/>
        <v>0</v>
      </c>
      <c r="E1230" s="2">
        <f t="shared" si="173"/>
        <v>7.1500000000000341E-2</v>
      </c>
      <c r="F1230" s="2">
        <f t="shared" si="174"/>
        <v>1.2809774942523987E-2</v>
      </c>
      <c r="G1230" s="2">
        <f t="shared" si="174"/>
        <v>2.4462724420272412E-2</v>
      </c>
      <c r="H1230" s="2">
        <f t="shared" si="166"/>
        <v>0.52364465717107322</v>
      </c>
      <c r="I1230" s="2">
        <f t="shared" si="167"/>
        <v>34.367899018089673</v>
      </c>
    </row>
    <row r="1231" spans="1:9" ht="13.5" x14ac:dyDescent="0.25">
      <c r="A1231" s="3">
        <f>TITRES_STAT!B1234</f>
        <v>43802</v>
      </c>
      <c r="B1231" s="6">
        <f>TITRES_STAT!D1234</f>
        <v>8.2942</v>
      </c>
      <c r="C1231" s="2">
        <f t="shared" si="171"/>
        <v>7.1500000000000341E-2</v>
      </c>
      <c r="D1231" s="2">
        <f t="shared" si="172"/>
        <v>7.1500000000000341E-2</v>
      </c>
      <c r="E1231" s="2">
        <f t="shared" si="173"/>
        <v>0</v>
      </c>
      <c r="F1231" s="2">
        <f t="shared" si="174"/>
        <v>1.700193387520087E-2</v>
      </c>
      <c r="G1231" s="2">
        <f t="shared" si="174"/>
        <v>2.2715386961681523E-2</v>
      </c>
      <c r="H1231" s="2">
        <f t="shared" si="166"/>
        <v>0.74847652403550735</v>
      </c>
      <c r="I1231" s="2">
        <f t="shared" si="167"/>
        <v>42.807353358569173</v>
      </c>
    </row>
    <row r="1232" spans="1:9" ht="13.5" x14ac:dyDescent="0.25">
      <c r="A1232" s="3">
        <f>TITRES_STAT!B1235</f>
        <v>43803</v>
      </c>
      <c r="B1232" s="6">
        <f>TITRES_STAT!D1235</f>
        <v>8.2226999999999997</v>
      </c>
      <c r="C1232" s="2">
        <f t="shared" si="171"/>
        <v>-7.1500000000000341E-2</v>
      </c>
      <c r="D1232" s="2">
        <f t="shared" si="172"/>
        <v>0</v>
      </c>
      <c r="E1232" s="2">
        <f t="shared" si="173"/>
        <v>7.1500000000000341E-2</v>
      </c>
      <c r="F1232" s="2">
        <f t="shared" si="174"/>
        <v>1.5787510026972238E-2</v>
      </c>
      <c r="G1232" s="2">
        <f t="shared" si="174"/>
        <v>2.6200002178704298E-2</v>
      </c>
      <c r="H1232" s="2">
        <f t="shared" si="166"/>
        <v>0.60257666847846791</v>
      </c>
      <c r="I1232" s="2">
        <f t="shared" si="167"/>
        <v>37.600489282710662</v>
      </c>
    </row>
    <row r="1233" spans="1:9" ht="13.5" x14ac:dyDescent="0.25">
      <c r="A1233" s="3">
        <f>TITRES_STAT!B1236</f>
        <v>43804</v>
      </c>
      <c r="B1233" s="6">
        <f>TITRES_STAT!D1236</f>
        <v>8.2156000000000002</v>
      </c>
      <c r="C1233" s="2">
        <f t="shared" si="171"/>
        <v>-7.0999999999994401E-3</v>
      </c>
      <c r="D1233" s="2">
        <f t="shared" si="172"/>
        <v>0</v>
      </c>
      <c r="E1233" s="2">
        <f t="shared" si="173"/>
        <v>7.0999999999994401E-3</v>
      </c>
      <c r="F1233" s="2">
        <f t="shared" si="174"/>
        <v>1.4659830739331364E-2</v>
      </c>
      <c r="G1233" s="2">
        <f t="shared" si="174"/>
        <v>2.4835716308796808E-2</v>
      </c>
      <c r="H1233" s="2">
        <f t="shared" ref="H1233:H1296" si="175">F1233/G1233</f>
        <v>0.59027211283367953</v>
      </c>
      <c r="I1233" s="2">
        <f t="shared" ref="I1233:I1296" si="176">IF(G1233=0,100,100-(100/(1+H1233)))</f>
        <v>37.11767992849245</v>
      </c>
    </row>
    <row r="1234" spans="1:9" ht="13.5" x14ac:dyDescent="0.25">
      <c r="A1234" s="3">
        <f>TITRES_STAT!B1237</f>
        <v>43805</v>
      </c>
      <c r="B1234" s="6">
        <f>TITRES_STAT!D1237</f>
        <v>8.1869999999999994</v>
      </c>
      <c r="C1234" s="2">
        <f t="shared" si="171"/>
        <v>-2.8600000000000847E-2</v>
      </c>
      <c r="D1234" s="2">
        <f t="shared" si="172"/>
        <v>0</v>
      </c>
      <c r="E1234" s="2">
        <f t="shared" si="173"/>
        <v>2.8600000000000847E-2</v>
      </c>
      <c r="F1234" s="2">
        <f t="shared" si="174"/>
        <v>1.3612699972236266E-2</v>
      </c>
      <c r="G1234" s="2">
        <f t="shared" si="174"/>
        <v>2.5104593715311381E-2</v>
      </c>
      <c r="H1234" s="2">
        <f t="shared" si="175"/>
        <v>0.54223940552895034</v>
      </c>
      <c r="I1234" s="2">
        <f t="shared" si="176"/>
        <v>35.159223891246342</v>
      </c>
    </row>
    <row r="1235" spans="1:9" ht="13.5" x14ac:dyDescent="0.25">
      <c r="A1235" s="3">
        <f>TITRES_STAT!B1238</f>
        <v>43808</v>
      </c>
      <c r="B1235" s="6">
        <f>TITRES_STAT!D1238</f>
        <v>8.1155000000000008</v>
      </c>
      <c r="C1235" s="2">
        <f t="shared" si="171"/>
        <v>-7.1499999999998565E-2</v>
      </c>
      <c r="D1235" s="2">
        <f t="shared" si="172"/>
        <v>0</v>
      </c>
      <c r="E1235" s="2">
        <f t="shared" si="173"/>
        <v>7.1499999999998565E-2</v>
      </c>
      <c r="F1235" s="2">
        <f t="shared" si="174"/>
        <v>1.2640364259933675E-2</v>
      </c>
      <c r="G1235" s="2">
        <f t="shared" si="174"/>
        <v>2.8418551307074751E-2</v>
      </c>
      <c r="H1235" s="2">
        <f t="shared" si="175"/>
        <v>0.44479270330669096</v>
      </c>
      <c r="I1235" s="2">
        <f t="shared" si="176"/>
        <v>30.7859184427424</v>
      </c>
    </row>
    <row r="1236" spans="1:9" ht="13.5" x14ac:dyDescent="0.25">
      <c r="A1236" s="3">
        <f>TITRES_STAT!B1239</f>
        <v>43809</v>
      </c>
      <c r="B1236" s="6">
        <f>TITRES_STAT!D1239</f>
        <v>8.2156000000000002</v>
      </c>
      <c r="C1236" s="2">
        <f t="shared" si="171"/>
        <v>0.10009999999999941</v>
      </c>
      <c r="D1236" s="2">
        <f t="shared" si="172"/>
        <v>0.10009999999999941</v>
      </c>
      <c r="E1236" s="2">
        <f t="shared" si="173"/>
        <v>0</v>
      </c>
      <c r="F1236" s="2">
        <f t="shared" si="174"/>
        <v>1.8887481098509799E-2</v>
      </c>
      <c r="G1236" s="2">
        <f t="shared" si="174"/>
        <v>2.6388654785140842E-2</v>
      </c>
      <c r="H1236" s="2">
        <f t="shared" si="175"/>
        <v>0.71574247540443514</v>
      </c>
      <c r="I1236" s="2">
        <f t="shared" si="176"/>
        <v>41.716194922301504</v>
      </c>
    </row>
    <row r="1237" spans="1:9" ht="13.5" x14ac:dyDescent="0.25">
      <c r="A1237" s="3">
        <f>TITRES_STAT!B1240</f>
        <v>43810</v>
      </c>
      <c r="B1237" s="6">
        <f>TITRES_STAT!D1240</f>
        <v>7.9367000000000001</v>
      </c>
      <c r="C1237" s="2">
        <f t="shared" si="171"/>
        <v>-0.27890000000000015</v>
      </c>
      <c r="D1237" s="2">
        <f t="shared" si="172"/>
        <v>0</v>
      </c>
      <c r="E1237" s="2">
        <f t="shared" si="173"/>
        <v>0.27890000000000015</v>
      </c>
      <c r="F1237" s="2">
        <f t="shared" si="174"/>
        <v>1.75383753057591E-2</v>
      </c>
      <c r="G1237" s="2">
        <f t="shared" si="174"/>
        <v>4.4425179443345078E-2</v>
      </c>
      <c r="H1237" s="2">
        <f t="shared" si="175"/>
        <v>0.3947845686954532</v>
      </c>
      <c r="I1237" s="2">
        <f t="shared" si="176"/>
        <v>28.304340150873372</v>
      </c>
    </row>
    <row r="1238" spans="1:9" ht="13.5" x14ac:dyDescent="0.25">
      <c r="A1238" s="3">
        <f>TITRES_STAT!B1241</f>
        <v>43811</v>
      </c>
      <c r="B1238" s="6">
        <f>TITRES_STAT!D1241</f>
        <v>7.8651999999999997</v>
      </c>
      <c r="C1238" s="2">
        <f t="shared" si="171"/>
        <v>-7.1500000000000341E-2</v>
      </c>
      <c r="D1238" s="2">
        <f t="shared" si="172"/>
        <v>0</v>
      </c>
      <c r="E1238" s="2">
        <f t="shared" si="173"/>
        <v>7.1500000000000341E-2</v>
      </c>
      <c r="F1238" s="2">
        <f t="shared" si="174"/>
        <v>1.6285634212490595E-2</v>
      </c>
      <c r="G1238" s="2">
        <f t="shared" si="174"/>
        <v>4.6359095197391884E-2</v>
      </c>
      <c r="H1238" s="2">
        <f t="shared" si="175"/>
        <v>0.35129318514841956</v>
      </c>
      <c r="I1238" s="2">
        <f t="shared" si="176"/>
        <v>25.996814681621828</v>
      </c>
    </row>
    <row r="1239" spans="1:9" ht="13.5" x14ac:dyDescent="0.25">
      <c r="A1239" s="3">
        <f>TITRES_STAT!B1242</f>
        <v>43812</v>
      </c>
      <c r="B1239" s="6">
        <f>TITRES_STAT!D1242</f>
        <v>7.8651999999999997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1.5122374625884125E-2</v>
      </c>
      <c r="G1239" s="2">
        <f t="shared" si="174"/>
        <v>4.3047731254721035E-2</v>
      </c>
      <c r="H1239" s="2">
        <f t="shared" si="175"/>
        <v>0.35129318514841956</v>
      </c>
      <c r="I1239" s="2">
        <f t="shared" si="176"/>
        <v>25.996814681621828</v>
      </c>
    </row>
    <row r="1240" spans="1:9" ht="13.5" x14ac:dyDescent="0.25">
      <c r="A1240" s="3">
        <f>TITRES_STAT!B1243</f>
        <v>43815</v>
      </c>
      <c r="B1240" s="6">
        <f>TITRES_STAT!D1243</f>
        <v>7.8509000000000002</v>
      </c>
      <c r="C1240" s="2">
        <f t="shared" si="171"/>
        <v>-1.4299999999999535E-2</v>
      </c>
      <c r="D1240" s="2">
        <f t="shared" si="172"/>
        <v>0</v>
      </c>
      <c r="E1240" s="2">
        <f t="shared" si="173"/>
        <v>1.4299999999999535E-2</v>
      </c>
      <c r="F1240" s="2">
        <f t="shared" si="174"/>
        <v>1.4042205009749545E-2</v>
      </c>
      <c r="G1240" s="2">
        <f t="shared" si="174"/>
        <v>4.0994321879383788E-2</v>
      </c>
      <c r="H1240" s="2">
        <f t="shared" si="175"/>
        <v>0.34254024376998971</v>
      </c>
      <c r="I1240" s="2">
        <f t="shared" si="176"/>
        <v>25.514337120211891</v>
      </c>
    </row>
    <row r="1241" spans="1:9" ht="13.5" x14ac:dyDescent="0.25">
      <c r="A1241" s="3">
        <f>TITRES_STAT!B1244</f>
        <v>43816</v>
      </c>
      <c r="B1241" s="6">
        <f>TITRES_STAT!D1244</f>
        <v>7.9725000000000001</v>
      </c>
      <c r="C1241" s="2">
        <f t="shared" si="171"/>
        <v>0.12159999999999993</v>
      </c>
      <c r="D1241" s="2">
        <f t="shared" si="172"/>
        <v>0.12159999999999993</v>
      </c>
      <c r="E1241" s="2">
        <f t="shared" si="173"/>
        <v>0</v>
      </c>
      <c r="F1241" s="2">
        <f t="shared" si="174"/>
        <v>2.1724904651910286E-2</v>
      </c>
      <c r="G1241" s="2">
        <f t="shared" si="174"/>
        <v>3.8066156030856377E-2</v>
      </c>
      <c r="H1241" s="2">
        <f t="shared" si="175"/>
        <v>0.57071443290202739</v>
      </c>
      <c r="I1241" s="2">
        <f t="shared" si="176"/>
        <v>36.334703555730641</v>
      </c>
    </row>
    <row r="1242" spans="1:9" ht="13.5" x14ac:dyDescent="0.25">
      <c r="A1242" s="3">
        <f>TITRES_STAT!B1245</f>
        <v>43817</v>
      </c>
      <c r="B1242" s="6">
        <f>TITRES_STAT!D1245</f>
        <v>8.0440000000000005</v>
      </c>
      <c r="C1242" s="2">
        <f t="shared" si="171"/>
        <v>7.1500000000000341E-2</v>
      </c>
      <c r="D1242" s="2">
        <f t="shared" si="172"/>
        <v>7.1500000000000341E-2</v>
      </c>
      <c r="E1242" s="2">
        <f t="shared" si="173"/>
        <v>0</v>
      </c>
      <c r="F1242" s="2">
        <f t="shared" si="174"/>
        <v>2.5280268605345289E-2</v>
      </c>
      <c r="G1242" s="2">
        <f t="shared" si="174"/>
        <v>3.5347144885795205E-2</v>
      </c>
      <c r="H1242" s="2">
        <f t="shared" si="175"/>
        <v>0.71519973358596656</v>
      </c>
      <c r="I1242" s="2">
        <f t="shared" si="176"/>
        <v>41.697752138213026</v>
      </c>
    </row>
    <row r="1243" spans="1:9" ht="13.5" x14ac:dyDescent="0.25">
      <c r="A1243" s="3">
        <f>TITRES_STAT!B1246</f>
        <v>43818</v>
      </c>
      <c r="B1243" s="6">
        <f>TITRES_STAT!D1246</f>
        <v>8.3657000000000004</v>
      </c>
      <c r="C1243" s="2">
        <f t="shared" si="171"/>
        <v>0.32169999999999987</v>
      </c>
      <c r="D1243" s="2">
        <f t="shared" si="172"/>
        <v>0.32169999999999987</v>
      </c>
      <c r="E1243" s="2">
        <f t="shared" si="173"/>
        <v>0</v>
      </c>
      <c r="F1243" s="2">
        <f t="shared" si="174"/>
        <v>4.6453106562106328E-2</v>
      </c>
      <c r="G1243" s="2">
        <f t="shared" si="174"/>
        <v>3.2822348822524119E-2</v>
      </c>
      <c r="H1243" s="2">
        <f t="shared" si="175"/>
        <v>1.4152889183307988</v>
      </c>
      <c r="I1243" s="2">
        <f t="shared" si="176"/>
        <v>58.59708573949414</v>
      </c>
    </row>
    <row r="1244" spans="1:9" ht="13.5" x14ac:dyDescent="0.25">
      <c r="A1244" s="3">
        <f>TITRES_STAT!B1247</f>
        <v>43819</v>
      </c>
      <c r="B1244" s="6">
        <f>TITRES_STAT!D1247</f>
        <v>8.5801999999999996</v>
      </c>
      <c r="C1244" s="2">
        <f t="shared" si="171"/>
        <v>0.21449999999999925</v>
      </c>
      <c r="D1244" s="2">
        <f t="shared" si="172"/>
        <v>0.21449999999999925</v>
      </c>
      <c r="E1244" s="2">
        <f t="shared" si="173"/>
        <v>0</v>
      </c>
      <c r="F1244" s="2">
        <f t="shared" si="174"/>
        <v>5.8456456093384394E-2</v>
      </c>
      <c r="G1244" s="2">
        <f t="shared" si="174"/>
        <v>3.0477895335200966E-2</v>
      </c>
      <c r="H1244" s="2">
        <f t="shared" si="175"/>
        <v>1.9179951715979913</v>
      </c>
      <c r="I1244" s="2">
        <f t="shared" si="176"/>
        <v>65.729895315338496</v>
      </c>
    </row>
    <row r="1245" spans="1:9" ht="13.5" x14ac:dyDescent="0.25">
      <c r="A1245" s="3">
        <f>TITRES_STAT!B1248</f>
        <v>43822</v>
      </c>
      <c r="B1245" s="6">
        <f>TITRES_STAT!D1248</f>
        <v>8.5801999999999996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5.4280994943856943E-2</v>
      </c>
      <c r="G1245" s="2">
        <f t="shared" si="177"/>
        <v>2.8300902811258039E-2</v>
      </c>
      <c r="H1245" s="2">
        <f t="shared" si="175"/>
        <v>1.9179951715979915</v>
      </c>
      <c r="I1245" s="2">
        <f t="shared" si="176"/>
        <v>65.729895315338496</v>
      </c>
    </row>
    <row r="1246" spans="1:9" ht="13.5" x14ac:dyDescent="0.25">
      <c r="A1246" s="3">
        <f>TITRES_STAT!B1249</f>
        <v>43823</v>
      </c>
      <c r="B1246" s="6">
        <f>TITRES_STAT!D1249</f>
        <v>8.5801999999999996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5.0403781019295733E-2</v>
      </c>
      <c r="G1246" s="2">
        <f t="shared" si="177"/>
        <v>2.6279409753311035E-2</v>
      </c>
      <c r="H1246" s="2">
        <f t="shared" si="175"/>
        <v>1.9179951715979917</v>
      </c>
      <c r="I1246" s="2">
        <f t="shared" si="176"/>
        <v>65.729895315338496</v>
      </c>
    </row>
    <row r="1247" spans="1:9" ht="13.5" x14ac:dyDescent="0.25">
      <c r="A1247" s="3">
        <f>TITRES_STAT!B1250</f>
        <v>43824</v>
      </c>
      <c r="B1247" s="6">
        <f>TITRES_STAT!D1250</f>
        <v>8.5731000000000002</v>
      </c>
      <c r="C1247" s="2">
        <f t="shared" si="171"/>
        <v>-7.0999999999994401E-3</v>
      </c>
      <c r="D1247" s="2">
        <f t="shared" si="172"/>
        <v>0</v>
      </c>
      <c r="E1247" s="2">
        <f t="shared" si="173"/>
        <v>7.0999999999994401E-3</v>
      </c>
      <c r="F1247" s="2">
        <f t="shared" si="177"/>
        <v>4.6803510946488894E-2</v>
      </c>
      <c r="G1247" s="2">
        <f t="shared" si="177"/>
        <v>2.4909451913788776E-2</v>
      </c>
      <c r="H1247" s="2">
        <f t="shared" si="175"/>
        <v>1.8789458358407529</v>
      </c>
      <c r="I1247" s="2">
        <f t="shared" si="176"/>
        <v>65.265063776096895</v>
      </c>
    </row>
    <row r="1248" spans="1:9" ht="13.5" x14ac:dyDescent="0.25">
      <c r="A1248" s="3">
        <f>TITRES_STAT!B1251</f>
        <v>43825</v>
      </c>
      <c r="B1248" s="6">
        <f>TITRES_STAT!D1251</f>
        <v>8.5801999999999996</v>
      </c>
      <c r="C1248" s="2">
        <f t="shared" si="171"/>
        <v>7.0999999999994401E-3</v>
      </c>
      <c r="D1248" s="2">
        <f t="shared" si="172"/>
        <v>7.0999999999994401E-3</v>
      </c>
      <c r="E1248" s="2">
        <f t="shared" si="173"/>
        <v>0</v>
      </c>
      <c r="F1248" s="2">
        <f t="shared" si="177"/>
        <v>4.3967545878882505E-2</v>
      </c>
      <c r="G1248" s="2">
        <f t="shared" si="177"/>
        <v>2.3130205348518149E-2</v>
      </c>
      <c r="H1248" s="2">
        <f t="shared" si="175"/>
        <v>1.9008714024105848</v>
      </c>
      <c r="I1248" s="2">
        <f t="shared" si="176"/>
        <v>65.527599769882471</v>
      </c>
    </row>
    <row r="1249" spans="1:9" ht="13.5" x14ac:dyDescent="0.25">
      <c r="A1249" s="3">
        <f>TITRES_STAT!B1252</f>
        <v>43826</v>
      </c>
      <c r="B1249" s="6">
        <f>TITRES_STAT!D1252</f>
        <v>8.5801999999999996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4.0827006887533754E-2</v>
      </c>
      <c r="G1249" s="2">
        <f t="shared" si="177"/>
        <v>2.1478047823623996E-2</v>
      </c>
      <c r="H1249" s="2">
        <f t="shared" si="175"/>
        <v>1.9008714024105848</v>
      </c>
      <c r="I1249" s="2">
        <f t="shared" si="176"/>
        <v>65.527599769882471</v>
      </c>
    </row>
    <row r="1250" spans="1:9" ht="13.5" x14ac:dyDescent="0.25">
      <c r="A1250" s="3">
        <f>TITRES_STAT!B1253</f>
        <v>43829</v>
      </c>
      <c r="B1250" s="6">
        <f>TITRES_STAT!D1253</f>
        <v>8.5801999999999996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3.7910792109852771E-2</v>
      </c>
      <c r="G1250" s="2">
        <f t="shared" si="177"/>
        <v>1.9943901550507993E-2</v>
      </c>
      <c r="H1250" s="2">
        <f t="shared" si="175"/>
        <v>1.9008714024105851</v>
      </c>
      <c r="I1250" s="2">
        <f t="shared" si="176"/>
        <v>65.527599769882471</v>
      </c>
    </row>
    <row r="1251" spans="1:9" ht="13.5" x14ac:dyDescent="0.25">
      <c r="A1251" s="3">
        <f>TITRES_STAT!B1254</f>
        <v>43830</v>
      </c>
      <c r="B1251" s="6">
        <f>TITRES_STAT!D1254</f>
        <v>8.5801999999999996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3.5202878387720432E-2</v>
      </c>
      <c r="G1251" s="2">
        <f t="shared" si="177"/>
        <v>1.8519337154043136E-2</v>
      </c>
      <c r="H1251" s="2">
        <f t="shared" si="175"/>
        <v>1.9008714024105853</v>
      </c>
      <c r="I1251" s="2">
        <f t="shared" si="176"/>
        <v>65.527599769882471</v>
      </c>
    </row>
    <row r="1252" spans="1:9" ht="13.5" x14ac:dyDescent="0.25">
      <c r="A1252" s="3">
        <f>TITRES_STAT!B1255</f>
        <v>43832</v>
      </c>
      <c r="B1252" s="6">
        <f>TITRES_STAT!D1255</f>
        <v>8.5731000000000002</v>
      </c>
      <c r="C1252" s="2">
        <f t="shared" si="171"/>
        <v>-7.0999999999994401E-3</v>
      </c>
      <c r="D1252" s="2">
        <f t="shared" si="172"/>
        <v>0</v>
      </c>
      <c r="E1252" s="2">
        <f t="shared" si="173"/>
        <v>7.0999999999994401E-3</v>
      </c>
      <c r="F1252" s="2">
        <f t="shared" si="177"/>
        <v>3.2688387074311827E-2</v>
      </c>
      <c r="G1252" s="2">
        <f t="shared" si="177"/>
        <v>1.7703670214468586E-2</v>
      </c>
      <c r="H1252" s="2">
        <f t="shared" si="175"/>
        <v>1.8464186622498626</v>
      </c>
      <c r="I1252" s="2">
        <f t="shared" si="176"/>
        <v>64.868133656431922</v>
      </c>
    </row>
    <row r="1253" spans="1:9" ht="13.5" x14ac:dyDescent="0.25">
      <c r="A1253" s="3">
        <f>TITRES_STAT!B1256</f>
        <v>43833</v>
      </c>
      <c r="B1253" s="6">
        <f>TITRES_STAT!D1256</f>
        <v>8.5731000000000002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3.0353502283289556E-2</v>
      </c>
      <c r="G1253" s="2">
        <f t="shared" si="177"/>
        <v>1.6439122342006545E-2</v>
      </c>
      <c r="H1253" s="2">
        <f t="shared" si="175"/>
        <v>1.8464186622498628</v>
      </c>
      <c r="I1253" s="2">
        <f t="shared" si="176"/>
        <v>64.868133656431922</v>
      </c>
    </row>
    <row r="1254" spans="1:9" ht="13.5" x14ac:dyDescent="0.25">
      <c r="A1254" s="3">
        <f>TITRES_STAT!B1257</f>
        <v>43836</v>
      </c>
      <c r="B1254" s="6">
        <f>TITRES_STAT!D1257</f>
        <v>8.5086999999999993</v>
      </c>
      <c r="C1254" s="2">
        <f t="shared" si="171"/>
        <v>-6.4400000000000901E-2</v>
      </c>
      <c r="D1254" s="2">
        <f t="shared" si="172"/>
        <v>0</v>
      </c>
      <c r="E1254" s="2">
        <f t="shared" si="173"/>
        <v>6.4400000000000901E-2</v>
      </c>
      <c r="F1254" s="2">
        <f t="shared" si="177"/>
        <v>2.8185394977340301E-2</v>
      </c>
      <c r="G1254" s="2">
        <f t="shared" si="177"/>
        <v>1.986489931757757E-2</v>
      </c>
      <c r="H1254" s="2">
        <f t="shared" si="175"/>
        <v>1.4188541571111963</v>
      </c>
      <c r="I1254" s="2">
        <f t="shared" si="176"/>
        <v>58.658111029137615</v>
      </c>
    </row>
    <row r="1255" spans="1:9" ht="13.5" x14ac:dyDescent="0.25">
      <c r="A1255" s="3">
        <f>TITRES_STAT!B1258</f>
        <v>43837</v>
      </c>
      <c r="B1255" s="6">
        <f>TITRES_STAT!D1258</f>
        <v>8.5086999999999993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2.6172152478958852E-2</v>
      </c>
      <c r="G1255" s="2">
        <f t="shared" si="177"/>
        <v>1.8445977937750602E-2</v>
      </c>
      <c r="H1255" s="2">
        <f t="shared" si="175"/>
        <v>1.4188541571111963</v>
      </c>
      <c r="I1255" s="2">
        <f t="shared" si="176"/>
        <v>58.658111029137615</v>
      </c>
    </row>
    <row r="1256" spans="1:9" ht="13.5" x14ac:dyDescent="0.25">
      <c r="A1256" s="3">
        <f>TITRES_STAT!B1259</f>
        <v>43838</v>
      </c>
      <c r="B1256" s="6">
        <f>TITRES_STAT!D1259</f>
        <v>8.4372000000000007</v>
      </c>
      <c r="C1256" s="2">
        <f t="shared" si="171"/>
        <v>-7.1499999999998565E-2</v>
      </c>
      <c r="D1256" s="2">
        <f t="shared" si="172"/>
        <v>0</v>
      </c>
      <c r="E1256" s="2">
        <f t="shared" si="173"/>
        <v>7.1499999999998565E-2</v>
      </c>
      <c r="F1256" s="2">
        <f t="shared" si="177"/>
        <v>2.4302713016176074E-2</v>
      </c>
      <c r="G1256" s="2">
        <f t="shared" si="177"/>
        <v>2.2235550942196886E-2</v>
      </c>
      <c r="H1256" s="2">
        <f t="shared" si="175"/>
        <v>1.092966532709396</v>
      </c>
      <c r="I1256" s="2">
        <f t="shared" si="176"/>
        <v>52.220927359718665</v>
      </c>
    </row>
    <row r="1257" spans="1:9" ht="13.5" x14ac:dyDescent="0.25">
      <c r="A1257" s="3">
        <f>TITRES_STAT!B1260</f>
        <v>43839</v>
      </c>
      <c r="B1257" s="6">
        <f>TITRES_STAT!D1260</f>
        <v>8.4372000000000007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2.2566804943592068E-2</v>
      </c>
      <c r="G1257" s="2">
        <f t="shared" si="177"/>
        <v>2.0647297303468537E-2</v>
      </c>
      <c r="H1257" s="2">
        <f t="shared" si="175"/>
        <v>1.092966532709396</v>
      </c>
      <c r="I1257" s="2">
        <f t="shared" si="176"/>
        <v>52.220927359718665</v>
      </c>
    </row>
    <row r="1258" spans="1:9" ht="13.5" x14ac:dyDescent="0.25">
      <c r="A1258" s="3">
        <f>TITRES_STAT!B1261</f>
        <v>43840</v>
      </c>
      <c r="B1258" s="6">
        <f>TITRES_STAT!D1261</f>
        <v>8.4229000000000003</v>
      </c>
      <c r="C1258" s="2">
        <f t="shared" si="171"/>
        <v>-1.4300000000000423E-2</v>
      </c>
      <c r="D1258" s="2">
        <f t="shared" si="172"/>
        <v>0</v>
      </c>
      <c r="E1258" s="2">
        <f t="shared" si="173"/>
        <v>1.4300000000000423E-2</v>
      </c>
      <c r="F1258" s="2">
        <f t="shared" si="177"/>
        <v>2.0954890304764062E-2</v>
      </c>
      <c r="G1258" s="2">
        <f t="shared" si="177"/>
        <v>2.0193918924649387E-2</v>
      </c>
      <c r="H1258" s="2">
        <f t="shared" si="175"/>
        <v>1.0376831947753244</v>
      </c>
      <c r="I1258" s="2">
        <f t="shared" si="176"/>
        <v>50.924657838665624</v>
      </c>
    </row>
    <row r="1259" spans="1:9" ht="13.5" x14ac:dyDescent="0.25">
      <c r="A1259" s="3">
        <f>TITRES_STAT!B1262</f>
        <v>43843</v>
      </c>
      <c r="B1259" s="6">
        <f>TITRES_STAT!D1262</f>
        <v>8.3942999999999994</v>
      </c>
      <c r="C1259" s="2">
        <f t="shared" si="171"/>
        <v>-2.8600000000000847E-2</v>
      </c>
      <c r="D1259" s="2">
        <f t="shared" si="172"/>
        <v>0</v>
      </c>
      <c r="E1259" s="2">
        <f t="shared" si="173"/>
        <v>2.8600000000000847E-2</v>
      </c>
      <c r="F1259" s="2">
        <f t="shared" si="177"/>
        <v>1.9458112425852343E-2</v>
      </c>
      <c r="G1259" s="2">
        <f t="shared" si="177"/>
        <v>2.0794353287174491E-2</v>
      </c>
      <c r="H1259" s="2">
        <f t="shared" si="175"/>
        <v>0.93574020586895035</v>
      </c>
      <c r="I1259" s="2">
        <f t="shared" si="176"/>
        <v>48.340175144985338</v>
      </c>
    </row>
    <row r="1260" spans="1:9" ht="13.5" x14ac:dyDescent="0.25">
      <c r="A1260" s="3">
        <f>TITRES_STAT!B1263</f>
        <v>43845</v>
      </c>
      <c r="B1260" s="6">
        <f>TITRES_STAT!D1263</f>
        <v>8.33</v>
      </c>
      <c r="C1260" s="2">
        <f t="shared" si="171"/>
        <v>-6.4299999999999358E-2</v>
      </c>
      <c r="D1260" s="2">
        <f t="shared" si="172"/>
        <v>0</v>
      </c>
      <c r="E1260" s="2">
        <f t="shared" si="173"/>
        <v>6.4299999999999358E-2</v>
      </c>
      <c r="F1260" s="2">
        <f t="shared" si="177"/>
        <v>1.8068247252577174E-2</v>
      </c>
      <c r="G1260" s="2">
        <f t="shared" si="177"/>
        <v>2.3901899480947696E-2</v>
      </c>
      <c r="H1260" s="2">
        <f t="shared" si="175"/>
        <v>0.75593353017735887</v>
      </c>
      <c r="I1260" s="2">
        <f t="shared" si="176"/>
        <v>43.050236081601874</v>
      </c>
    </row>
    <row r="1261" spans="1:9" ht="13.5" x14ac:dyDescent="0.25">
      <c r="A1261" s="3">
        <f>TITRES_STAT!B1264</f>
        <v>43846</v>
      </c>
      <c r="B1261" s="6">
        <f>TITRES_STAT!D1264</f>
        <v>8.2942</v>
      </c>
      <c r="C1261" s="2">
        <f t="shared" si="171"/>
        <v>-3.5800000000000054E-2</v>
      </c>
      <c r="D1261" s="2">
        <f t="shared" si="172"/>
        <v>0</v>
      </c>
      <c r="E1261" s="2">
        <f t="shared" si="173"/>
        <v>3.5800000000000054E-2</v>
      </c>
      <c r="F1261" s="2">
        <f t="shared" ref="F1261:G1276" si="178">((F1260*13)+D1261)/14</f>
        <v>1.6777658163107376E-2</v>
      </c>
      <c r="G1261" s="2">
        <f t="shared" si="178"/>
        <v>2.4751763803737149E-2</v>
      </c>
      <c r="H1261" s="2">
        <f t="shared" si="175"/>
        <v>0.67783687239994583</v>
      </c>
      <c r="I1261" s="2">
        <f t="shared" si="176"/>
        <v>40.399450241570911</v>
      </c>
    </row>
    <row r="1262" spans="1:9" ht="13.5" x14ac:dyDescent="0.25">
      <c r="A1262" s="3">
        <f>TITRES_STAT!B1265</f>
        <v>43847</v>
      </c>
      <c r="B1262" s="6">
        <f>TITRES_STAT!D1265</f>
        <v>8.33</v>
      </c>
      <c r="C1262" s="2">
        <f t="shared" si="171"/>
        <v>3.5800000000000054E-2</v>
      </c>
      <c r="D1262" s="2">
        <f t="shared" si="172"/>
        <v>3.5800000000000054E-2</v>
      </c>
      <c r="E1262" s="2">
        <f t="shared" si="173"/>
        <v>0</v>
      </c>
      <c r="F1262" s="2">
        <f t="shared" si="178"/>
        <v>1.8136396865742567E-2</v>
      </c>
      <c r="G1262" s="2">
        <f t="shared" si="178"/>
        <v>2.2983780674898781E-2</v>
      </c>
      <c r="H1262" s="2">
        <f t="shared" si="175"/>
        <v>0.78909545484611343</v>
      </c>
      <c r="I1262" s="2">
        <f t="shared" si="176"/>
        <v>44.105833073841573</v>
      </c>
    </row>
    <row r="1263" spans="1:9" ht="13.5" x14ac:dyDescent="0.25">
      <c r="A1263" s="3">
        <f>TITRES_STAT!B1266</f>
        <v>43850</v>
      </c>
      <c r="B1263" s="6">
        <f>TITRES_STAT!D1266</f>
        <v>8.33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1.6840939946760954E-2</v>
      </c>
      <c r="G1263" s="2">
        <f t="shared" si="178"/>
        <v>2.1342082055263157E-2</v>
      </c>
      <c r="H1263" s="2">
        <f t="shared" si="175"/>
        <v>0.78909545484611332</v>
      </c>
      <c r="I1263" s="2">
        <f t="shared" si="176"/>
        <v>44.105833073841573</v>
      </c>
    </row>
    <row r="1264" spans="1:9" ht="13.5" x14ac:dyDescent="0.25">
      <c r="A1264" s="3">
        <f>TITRES_STAT!B1267</f>
        <v>43851</v>
      </c>
      <c r="B1264" s="6">
        <f>TITRES_STAT!D1267</f>
        <v>8.4372000000000007</v>
      </c>
      <c r="C1264" s="2">
        <f t="shared" si="171"/>
        <v>0.10720000000000063</v>
      </c>
      <c r="D1264" s="2">
        <f t="shared" si="172"/>
        <v>0.10720000000000063</v>
      </c>
      <c r="E1264" s="2">
        <f t="shared" si="173"/>
        <v>0</v>
      </c>
      <c r="F1264" s="2">
        <f t="shared" si="178"/>
        <v>2.3295158521992359E-2</v>
      </c>
      <c r="G1264" s="2">
        <f t="shared" si="178"/>
        <v>1.981764762274436E-2</v>
      </c>
      <c r="H1264" s="2">
        <f t="shared" si="175"/>
        <v>1.1754754633570597</v>
      </c>
      <c r="I1264" s="2">
        <f t="shared" si="176"/>
        <v>54.03303706046578</v>
      </c>
    </row>
    <row r="1265" spans="1:9" ht="13.5" x14ac:dyDescent="0.25">
      <c r="A1265" s="3">
        <f>TITRES_STAT!B1268</f>
        <v>43852</v>
      </c>
      <c r="B1265" s="6">
        <f>TITRES_STAT!D1268</f>
        <v>8.4372000000000007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2.1631218627564335E-2</v>
      </c>
      <c r="G1265" s="2">
        <f t="shared" si="178"/>
        <v>1.8402101363976905E-2</v>
      </c>
      <c r="H1265" s="2">
        <f t="shared" si="175"/>
        <v>1.1754754633570599</v>
      </c>
      <c r="I1265" s="2">
        <f t="shared" si="176"/>
        <v>54.03303706046578</v>
      </c>
    </row>
    <row r="1266" spans="1:9" ht="13.5" x14ac:dyDescent="0.25">
      <c r="A1266" s="3">
        <f>TITRES_STAT!B1269</f>
        <v>43853</v>
      </c>
      <c r="B1266" s="6">
        <f>TITRES_STAT!D1269</f>
        <v>8.4372000000000007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2.0086131582738309E-2</v>
      </c>
      <c r="G1266" s="2">
        <f t="shared" si="178"/>
        <v>1.7087665552264267E-2</v>
      </c>
      <c r="H1266" s="2">
        <f t="shared" si="175"/>
        <v>1.1754754633570599</v>
      </c>
      <c r="I1266" s="2">
        <f t="shared" si="176"/>
        <v>54.03303706046578</v>
      </c>
    </row>
    <row r="1267" spans="1:9" ht="13.5" x14ac:dyDescent="0.25">
      <c r="A1267" s="3">
        <f>TITRES_STAT!B1270</f>
        <v>43854</v>
      </c>
      <c r="B1267" s="6">
        <f>TITRES_STAT!D1270</f>
        <v>8.2942</v>
      </c>
      <c r="C1267" s="2">
        <f t="shared" si="171"/>
        <v>-0.14300000000000068</v>
      </c>
      <c r="D1267" s="2">
        <f t="shared" si="172"/>
        <v>0</v>
      </c>
      <c r="E1267" s="2">
        <f t="shared" si="173"/>
        <v>0.14300000000000068</v>
      </c>
      <c r="F1267" s="2">
        <f t="shared" si="178"/>
        <v>1.8651407898257002E-2</v>
      </c>
      <c r="G1267" s="2">
        <f t="shared" si="178"/>
        <v>2.6081403727102583E-2</v>
      </c>
      <c r="H1267" s="2">
        <f t="shared" si="175"/>
        <v>0.71512285509676476</v>
      </c>
      <c r="I1267" s="2">
        <f t="shared" si="176"/>
        <v>41.695138804293912</v>
      </c>
    </row>
    <row r="1268" spans="1:9" ht="13.5" x14ac:dyDescent="0.25">
      <c r="A1268" s="3">
        <f>TITRES_STAT!B1271</f>
        <v>43857</v>
      </c>
      <c r="B1268" s="6">
        <f>TITRES_STAT!D1271</f>
        <v>8.4372000000000007</v>
      </c>
      <c r="C1268" s="2">
        <f t="shared" si="171"/>
        <v>0.14300000000000068</v>
      </c>
      <c r="D1268" s="2">
        <f t="shared" si="172"/>
        <v>0.14300000000000068</v>
      </c>
      <c r="E1268" s="2">
        <f t="shared" si="173"/>
        <v>0</v>
      </c>
      <c r="F1268" s="2">
        <f t="shared" si="178"/>
        <v>2.7533450191238689E-2</v>
      </c>
      <c r="G1268" s="2">
        <f t="shared" si="178"/>
        <v>2.4218446318023827E-2</v>
      </c>
      <c r="H1268" s="2">
        <f t="shared" si="175"/>
        <v>1.1368792956279683</v>
      </c>
      <c r="I1268" s="2">
        <f t="shared" si="176"/>
        <v>53.20278491883051</v>
      </c>
    </row>
    <row r="1269" spans="1:9" ht="13.5" x14ac:dyDescent="0.25">
      <c r="A1269" s="3">
        <f>TITRES_STAT!B1272</f>
        <v>43858</v>
      </c>
      <c r="B1269" s="6">
        <f>TITRES_STAT!D1272</f>
        <v>8.4372000000000007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2.5566775177578781E-2</v>
      </c>
      <c r="G1269" s="2">
        <f t="shared" si="178"/>
        <v>2.2488557295307837E-2</v>
      </c>
      <c r="H1269" s="2">
        <f t="shared" si="175"/>
        <v>1.1368792956279683</v>
      </c>
      <c r="I1269" s="2">
        <f t="shared" si="176"/>
        <v>53.20278491883051</v>
      </c>
    </row>
    <row r="1270" spans="1:9" ht="13.5" x14ac:dyDescent="0.25">
      <c r="A1270" s="3">
        <f>TITRES_STAT!B1273</f>
        <v>43859</v>
      </c>
      <c r="B1270" s="6">
        <f>TITRES_STAT!D1273</f>
        <v>8.4372000000000007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2.3740576950608865E-2</v>
      </c>
      <c r="G1270" s="2">
        <f t="shared" si="178"/>
        <v>2.0882231774214419E-2</v>
      </c>
      <c r="H1270" s="2">
        <f t="shared" si="175"/>
        <v>1.1368792956279681</v>
      </c>
      <c r="I1270" s="2">
        <f t="shared" si="176"/>
        <v>53.202784918830496</v>
      </c>
    </row>
    <row r="1271" spans="1:9" ht="13.5" x14ac:dyDescent="0.25">
      <c r="A1271" s="3">
        <f>TITRES_STAT!B1274</f>
        <v>43860</v>
      </c>
      <c r="B1271" s="6">
        <f>TITRES_STAT!D1274</f>
        <v>8.4372000000000007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2.2044821454136804E-2</v>
      </c>
      <c r="G1271" s="2">
        <f t="shared" si="178"/>
        <v>1.9390643790341961E-2</v>
      </c>
      <c r="H1271" s="2">
        <f t="shared" si="175"/>
        <v>1.1368792956279681</v>
      </c>
      <c r="I1271" s="2">
        <f t="shared" si="176"/>
        <v>53.202784918830496</v>
      </c>
    </row>
    <row r="1272" spans="1:9" ht="13.5" x14ac:dyDescent="0.25">
      <c r="A1272" s="3">
        <f>TITRES_STAT!B1275</f>
        <v>43861</v>
      </c>
      <c r="B1272" s="6">
        <f>TITRES_STAT!D1275</f>
        <v>8.5731000000000002</v>
      </c>
      <c r="C1272" s="2">
        <f t="shared" si="171"/>
        <v>0.13589999999999947</v>
      </c>
      <c r="D1272" s="2">
        <f t="shared" si="172"/>
        <v>0.13589999999999947</v>
      </c>
      <c r="E1272" s="2">
        <f t="shared" si="173"/>
        <v>0</v>
      </c>
      <c r="F1272" s="2">
        <f t="shared" si="178"/>
        <v>3.0177334207412705E-2</v>
      </c>
      <c r="G1272" s="2">
        <f t="shared" si="178"/>
        <v>1.8005597805317537E-2</v>
      </c>
      <c r="H1272" s="2">
        <f t="shared" si="175"/>
        <v>1.6759973500296963</v>
      </c>
      <c r="I1272" s="2">
        <f t="shared" si="176"/>
        <v>62.630755221454066</v>
      </c>
    </row>
    <row r="1273" spans="1:9" ht="13.5" x14ac:dyDescent="0.25">
      <c r="A1273" s="3">
        <f>TITRES_STAT!B1276</f>
        <v>43864</v>
      </c>
      <c r="B1273" s="6">
        <f>TITRES_STAT!D1276</f>
        <v>8.5731000000000002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2.8021810335454655E-2</v>
      </c>
      <c r="G1273" s="2">
        <f t="shared" si="178"/>
        <v>1.6719483676366283E-2</v>
      </c>
      <c r="H1273" s="2">
        <f t="shared" si="175"/>
        <v>1.6759973500296963</v>
      </c>
      <c r="I1273" s="2">
        <f t="shared" si="176"/>
        <v>62.630755221454066</v>
      </c>
    </row>
    <row r="1274" spans="1:9" ht="13.5" x14ac:dyDescent="0.25">
      <c r="A1274" s="3">
        <f>TITRES_STAT!B1277</f>
        <v>43865</v>
      </c>
      <c r="B1274" s="6">
        <f>TITRES_STAT!D1277</f>
        <v>8.5731000000000002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2.6020252454350749E-2</v>
      </c>
      <c r="G1274" s="2">
        <f t="shared" si="178"/>
        <v>1.5525234842340118E-2</v>
      </c>
      <c r="H1274" s="2">
        <f t="shared" si="175"/>
        <v>1.6759973500296963</v>
      </c>
      <c r="I1274" s="2">
        <f t="shared" si="176"/>
        <v>62.630755221454066</v>
      </c>
    </row>
    <row r="1275" spans="1:9" ht="13.5" x14ac:dyDescent="0.25">
      <c r="A1275" s="3">
        <f>TITRES_STAT!B1278</f>
        <v>43866</v>
      </c>
      <c r="B1275" s="6">
        <f>TITRES_STAT!D1278</f>
        <v>8.5731000000000002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2.4161662993325696E-2</v>
      </c>
      <c r="G1275" s="2">
        <f t="shared" si="178"/>
        <v>1.441628949645868E-2</v>
      </c>
      <c r="H1275" s="2">
        <f t="shared" si="175"/>
        <v>1.6759973500296965</v>
      </c>
      <c r="I1275" s="2">
        <f t="shared" si="176"/>
        <v>62.630755221454066</v>
      </c>
    </row>
    <row r="1276" spans="1:9" ht="13.5" x14ac:dyDescent="0.25">
      <c r="A1276" s="3">
        <f>TITRES_STAT!B1279</f>
        <v>43867</v>
      </c>
      <c r="B1276" s="6">
        <f>TITRES_STAT!D1279</f>
        <v>8.5731000000000002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2.2435829922373862E-2</v>
      </c>
      <c r="G1276" s="2">
        <f t="shared" si="178"/>
        <v>1.3386554532425918E-2</v>
      </c>
      <c r="H1276" s="2">
        <f t="shared" si="175"/>
        <v>1.6759973500296965</v>
      </c>
      <c r="I1276" s="2">
        <f t="shared" si="176"/>
        <v>62.630755221454066</v>
      </c>
    </row>
    <row r="1277" spans="1:9" ht="13.5" x14ac:dyDescent="0.25">
      <c r="A1277" s="3">
        <f>TITRES_STAT!B1280</f>
        <v>43868</v>
      </c>
      <c r="B1277" s="6">
        <f>TITRES_STAT!D1280</f>
        <v>8.5731000000000002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2.0833270642204301E-2</v>
      </c>
      <c r="G1277" s="2">
        <f t="shared" si="179"/>
        <v>1.2430372065824067E-2</v>
      </c>
      <c r="H1277" s="2">
        <f t="shared" si="175"/>
        <v>1.6759973500296965</v>
      </c>
      <c r="I1277" s="2">
        <f t="shared" si="176"/>
        <v>62.630755221454066</v>
      </c>
    </row>
    <row r="1278" spans="1:9" ht="13.5" x14ac:dyDescent="0.25">
      <c r="A1278" s="3">
        <f>TITRES_STAT!B1281</f>
        <v>43871</v>
      </c>
      <c r="B1278" s="6">
        <f>TITRES_STAT!D1281</f>
        <v>8.5086999999999993</v>
      </c>
      <c r="C1278" s="2">
        <f t="shared" si="171"/>
        <v>-6.4400000000000901E-2</v>
      </c>
      <c r="D1278" s="2">
        <f t="shared" si="172"/>
        <v>0</v>
      </c>
      <c r="E1278" s="2">
        <f t="shared" si="173"/>
        <v>6.4400000000000901E-2</v>
      </c>
      <c r="F1278" s="2">
        <f t="shared" si="179"/>
        <v>1.9345179882046849E-2</v>
      </c>
      <c r="G1278" s="2">
        <f t="shared" si="179"/>
        <v>1.6142488346836698E-2</v>
      </c>
      <c r="H1278" s="2">
        <f t="shared" si="175"/>
        <v>1.1984013533971518</v>
      </c>
      <c r="I1278" s="2">
        <f t="shared" si="176"/>
        <v>54.512400638094718</v>
      </c>
    </row>
    <row r="1279" spans="1:9" ht="13.5" x14ac:dyDescent="0.25">
      <c r="A1279" s="3">
        <f>TITRES_STAT!B1282</f>
        <v>43872</v>
      </c>
      <c r="B1279" s="6">
        <f>TITRES_STAT!D1282</f>
        <v>8.5731000000000002</v>
      </c>
      <c r="C1279" s="2">
        <f t="shared" si="171"/>
        <v>6.4400000000000901E-2</v>
      </c>
      <c r="D1279" s="2">
        <f t="shared" si="172"/>
        <v>6.4400000000000901E-2</v>
      </c>
      <c r="E1279" s="2">
        <f t="shared" si="173"/>
        <v>0</v>
      </c>
      <c r="F1279" s="2">
        <f t="shared" si="179"/>
        <v>2.2563381319043566E-2</v>
      </c>
      <c r="G1279" s="2">
        <f t="shared" si="179"/>
        <v>1.4989453464919792E-2</v>
      </c>
      <c r="H1279" s="2">
        <f t="shared" si="175"/>
        <v>1.5052837898225733</v>
      </c>
      <c r="I1279" s="2">
        <f t="shared" si="176"/>
        <v>60.084362336020178</v>
      </c>
    </row>
    <row r="1280" spans="1:9" ht="13.5" x14ac:dyDescent="0.25">
      <c r="A1280" s="3">
        <f>TITRES_STAT!B1283</f>
        <v>43873</v>
      </c>
      <c r="B1280" s="6">
        <f>TITRES_STAT!D1283</f>
        <v>8.3657000000000004</v>
      </c>
      <c r="C1280" s="2">
        <f t="shared" si="171"/>
        <v>-0.20739999999999981</v>
      </c>
      <c r="D1280" s="2">
        <f t="shared" si="172"/>
        <v>0</v>
      </c>
      <c r="E1280" s="2">
        <f t="shared" si="173"/>
        <v>0.20739999999999981</v>
      </c>
      <c r="F1280" s="2">
        <f t="shared" si="179"/>
        <v>2.0951711224826169E-2</v>
      </c>
      <c r="G1280" s="2">
        <f t="shared" si="179"/>
        <v>2.8733063931711218E-2</v>
      </c>
      <c r="H1280" s="2">
        <f t="shared" si="175"/>
        <v>0.72918472163711134</v>
      </c>
      <c r="I1280" s="2">
        <f t="shared" si="176"/>
        <v>42.169278534149512</v>
      </c>
    </row>
    <row r="1281" spans="1:9" ht="13.5" x14ac:dyDescent="0.25">
      <c r="A1281" s="3">
        <f>TITRES_STAT!B1284</f>
        <v>43874</v>
      </c>
      <c r="B1281" s="6">
        <f>TITRES_STAT!D1284</f>
        <v>8.4372000000000007</v>
      </c>
      <c r="C1281" s="2">
        <f t="shared" si="171"/>
        <v>7.1500000000000341E-2</v>
      </c>
      <c r="D1281" s="2">
        <f t="shared" si="172"/>
        <v>7.1500000000000341E-2</v>
      </c>
      <c r="E1281" s="2">
        <f t="shared" si="173"/>
        <v>0</v>
      </c>
      <c r="F1281" s="2">
        <f t="shared" si="179"/>
        <v>2.4562303280195756E-2</v>
      </c>
      <c r="G1281" s="2">
        <f t="shared" si="179"/>
        <v>2.6680702222303277E-2</v>
      </c>
      <c r="H1281" s="2">
        <f t="shared" si="175"/>
        <v>0.92060182957490966</v>
      </c>
      <c r="I1281" s="2">
        <f t="shared" si="176"/>
        <v>47.93298722300333</v>
      </c>
    </row>
    <row r="1282" spans="1:9" ht="13.5" x14ac:dyDescent="0.25">
      <c r="A1282" s="3">
        <f>TITRES_STAT!B1285</f>
        <v>43875</v>
      </c>
      <c r="B1282" s="6">
        <f>TITRES_STAT!D1285</f>
        <v>8.3657000000000004</v>
      </c>
      <c r="C1282" s="2">
        <f t="shared" si="171"/>
        <v>-7.1500000000000341E-2</v>
      </c>
      <c r="D1282" s="2">
        <f t="shared" si="172"/>
        <v>0</v>
      </c>
      <c r="E1282" s="2">
        <f t="shared" si="173"/>
        <v>7.1500000000000341E-2</v>
      </c>
      <c r="F1282" s="2">
        <f t="shared" si="179"/>
        <v>2.2807853045896057E-2</v>
      </c>
      <c r="G1282" s="2">
        <f t="shared" si="179"/>
        <v>2.9882080634995926E-2</v>
      </c>
      <c r="H1282" s="2">
        <f t="shared" si="175"/>
        <v>0.76326188007086093</v>
      </c>
      <c r="I1282" s="2">
        <f t="shared" si="176"/>
        <v>43.286926842664315</v>
      </c>
    </row>
    <row r="1283" spans="1:9" ht="13.5" x14ac:dyDescent="0.25">
      <c r="A1283" s="3">
        <f>TITRES_STAT!B1286</f>
        <v>43878</v>
      </c>
      <c r="B1283" s="6">
        <f>TITRES_STAT!D1286</f>
        <v>8.5086999999999993</v>
      </c>
      <c r="C1283" s="2">
        <f t="shared" ref="C1283:C1346" si="180">B1283-B1282</f>
        <v>0.14299999999999891</v>
      </c>
      <c r="D1283" s="2">
        <f t="shared" ref="D1283:D1346" si="181">IF(C1283&gt;0,C1283,0)</f>
        <v>0.14299999999999891</v>
      </c>
      <c r="E1283" s="2">
        <f t="shared" ref="E1283:E1346" si="182">IF(C1283&lt;0,-C1283,0)</f>
        <v>0</v>
      </c>
      <c r="F1283" s="2">
        <f t="shared" si="179"/>
        <v>3.1393006399760545E-2</v>
      </c>
      <c r="G1283" s="2">
        <f t="shared" si="179"/>
        <v>2.7747646303924789E-2</v>
      </c>
      <c r="H1283" s="2">
        <f t="shared" si="175"/>
        <v>1.1313754707663308</v>
      </c>
      <c r="I1283" s="2">
        <f t="shared" si="176"/>
        <v>53.081941041554153</v>
      </c>
    </row>
    <row r="1284" spans="1:9" ht="13.5" x14ac:dyDescent="0.25">
      <c r="A1284" s="3">
        <f>TITRES_STAT!B1287</f>
        <v>43879</v>
      </c>
      <c r="B1284" s="6">
        <f>TITRES_STAT!D1287</f>
        <v>8.5086999999999993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2.9150648799777652E-2</v>
      </c>
      <c r="G1284" s="2">
        <f t="shared" si="179"/>
        <v>2.5765671567930162E-2</v>
      </c>
      <c r="H1284" s="2">
        <f t="shared" si="175"/>
        <v>1.1313754707663308</v>
      </c>
      <c r="I1284" s="2">
        <f t="shared" si="176"/>
        <v>53.081941041554153</v>
      </c>
    </row>
    <row r="1285" spans="1:9" ht="13.5" x14ac:dyDescent="0.25">
      <c r="A1285" s="3">
        <f>TITRES_STAT!B1288</f>
        <v>43880</v>
      </c>
      <c r="B1285" s="6">
        <f>TITRES_STAT!D1288</f>
        <v>8.4372000000000007</v>
      </c>
      <c r="C1285" s="2">
        <f t="shared" si="180"/>
        <v>-7.1499999999998565E-2</v>
      </c>
      <c r="D1285" s="2">
        <f t="shared" si="181"/>
        <v>0</v>
      </c>
      <c r="E1285" s="2">
        <f t="shared" si="182"/>
        <v>7.1499999999998565E-2</v>
      </c>
      <c r="F1285" s="2">
        <f t="shared" si="179"/>
        <v>2.7068459599793534E-2</v>
      </c>
      <c r="G1285" s="2">
        <f t="shared" si="179"/>
        <v>2.9032409313077906E-2</v>
      </c>
      <c r="H1285" s="2">
        <f t="shared" si="175"/>
        <v>0.93235319562680274</v>
      </c>
      <c r="I1285" s="2">
        <f t="shared" si="176"/>
        <v>48.249626296934437</v>
      </c>
    </row>
    <row r="1286" spans="1:9" ht="13.5" x14ac:dyDescent="0.25">
      <c r="A1286" s="3">
        <f>TITRES_STAT!B1289</f>
        <v>43881</v>
      </c>
      <c r="B1286" s="6">
        <f>TITRES_STAT!D1289</f>
        <v>8.4372000000000007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2.513499819980828E-2</v>
      </c>
      <c r="G1286" s="2">
        <f t="shared" si="179"/>
        <v>2.6958665790715201E-2</v>
      </c>
      <c r="H1286" s="2">
        <f t="shared" si="175"/>
        <v>0.93235319562680252</v>
      </c>
      <c r="I1286" s="2">
        <f t="shared" si="176"/>
        <v>48.24962629693443</v>
      </c>
    </row>
    <row r="1287" spans="1:9" ht="13.5" x14ac:dyDescent="0.25">
      <c r="A1287" s="3">
        <f>TITRES_STAT!B1290</f>
        <v>43882</v>
      </c>
      <c r="B1287" s="6">
        <f>TITRES_STAT!D1290</f>
        <v>8.3013999999999992</v>
      </c>
      <c r="C1287" s="2">
        <f t="shared" si="180"/>
        <v>-0.13580000000000148</v>
      </c>
      <c r="D1287" s="2">
        <f t="shared" si="181"/>
        <v>0</v>
      </c>
      <c r="E1287" s="2">
        <f t="shared" si="182"/>
        <v>0.13580000000000148</v>
      </c>
      <c r="F1287" s="2">
        <f t="shared" si="179"/>
        <v>2.3339641185536258E-2</v>
      </c>
      <c r="G1287" s="2">
        <f t="shared" si="179"/>
        <v>3.4733046805664219E-2</v>
      </c>
      <c r="H1287" s="2">
        <f t="shared" si="175"/>
        <v>0.67197218015812132</v>
      </c>
      <c r="I1287" s="2">
        <f t="shared" si="176"/>
        <v>40.190392407998786</v>
      </c>
    </row>
    <row r="1288" spans="1:9" ht="13.5" x14ac:dyDescent="0.25">
      <c r="A1288" s="3">
        <f>TITRES_STAT!B1291</f>
        <v>43885</v>
      </c>
      <c r="B1288" s="6">
        <f>TITRES_STAT!D1291</f>
        <v>8.2942</v>
      </c>
      <c r="C1288" s="2">
        <f t="shared" si="180"/>
        <v>-7.199999999999207E-3</v>
      </c>
      <c r="D1288" s="2">
        <f t="shared" si="181"/>
        <v>0</v>
      </c>
      <c r="E1288" s="2">
        <f t="shared" si="182"/>
        <v>7.199999999999207E-3</v>
      </c>
      <c r="F1288" s="2">
        <f t="shared" si="179"/>
        <v>2.1672523957997954E-2</v>
      </c>
      <c r="G1288" s="2">
        <f t="shared" si="179"/>
        <v>3.276640060525958E-2</v>
      </c>
      <c r="H1288" s="2">
        <f t="shared" si="175"/>
        <v>0.66142522699057571</v>
      </c>
      <c r="I1288" s="2">
        <f t="shared" si="176"/>
        <v>39.810712889477962</v>
      </c>
    </row>
    <row r="1289" spans="1:9" ht="13.5" x14ac:dyDescent="0.25">
      <c r="A1289" s="3">
        <f>TITRES_STAT!B1292</f>
        <v>43886</v>
      </c>
      <c r="B1289" s="6">
        <f>TITRES_STAT!D1292</f>
        <v>8.5086999999999993</v>
      </c>
      <c r="C1289" s="2">
        <f t="shared" si="180"/>
        <v>0.21449999999999925</v>
      </c>
      <c r="D1289" s="2">
        <f t="shared" si="181"/>
        <v>0.21449999999999925</v>
      </c>
      <c r="E1289" s="2">
        <f t="shared" si="182"/>
        <v>0</v>
      </c>
      <c r="F1289" s="2">
        <f t="shared" si="179"/>
        <v>3.544591510385519E-2</v>
      </c>
      <c r="G1289" s="2">
        <f t="shared" si="179"/>
        <v>3.0425943419169609E-2</v>
      </c>
      <c r="H1289" s="2">
        <f t="shared" si="175"/>
        <v>1.1649898448678107</v>
      </c>
      <c r="I1289" s="2">
        <f t="shared" si="176"/>
        <v>53.81040690003524</v>
      </c>
    </row>
    <row r="1290" spans="1:9" ht="13.5" x14ac:dyDescent="0.25">
      <c r="A1290" s="3">
        <f>TITRES_STAT!B1293</f>
        <v>43887</v>
      </c>
      <c r="B1290" s="6">
        <f>TITRES_STAT!D1293</f>
        <v>8.5086999999999993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3.2914064025008391E-2</v>
      </c>
      <c r="G1290" s="2">
        <f t="shared" si="179"/>
        <v>2.8252661746371779E-2</v>
      </c>
      <c r="H1290" s="2">
        <f t="shared" si="175"/>
        <v>1.1649898448678109</v>
      </c>
      <c r="I1290" s="2">
        <f t="shared" si="176"/>
        <v>53.81040690003524</v>
      </c>
    </row>
    <row r="1291" spans="1:9" ht="13.5" x14ac:dyDescent="0.25">
      <c r="A1291" s="3">
        <f>TITRES_STAT!B1294</f>
        <v>43888</v>
      </c>
      <c r="B1291" s="6">
        <f>TITRES_STAT!D1294</f>
        <v>8.5086999999999993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3.0563059451793505E-2</v>
      </c>
      <c r="G1291" s="2">
        <f t="shared" si="179"/>
        <v>2.6234614478773795E-2</v>
      </c>
      <c r="H1291" s="2">
        <f t="shared" si="175"/>
        <v>1.1649898448678109</v>
      </c>
      <c r="I1291" s="2">
        <f t="shared" si="176"/>
        <v>53.81040690003524</v>
      </c>
    </row>
    <row r="1292" spans="1:9" ht="13.5" x14ac:dyDescent="0.25">
      <c r="A1292" s="3">
        <f>TITRES_STAT!B1295</f>
        <v>43889</v>
      </c>
      <c r="B1292" s="6">
        <f>TITRES_STAT!D1295</f>
        <v>8.5086999999999993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2.8379983776665396E-2</v>
      </c>
      <c r="G1292" s="2">
        <f t="shared" si="179"/>
        <v>2.4360713444575667E-2</v>
      </c>
      <c r="H1292" s="2">
        <f t="shared" si="175"/>
        <v>1.1649898448678107</v>
      </c>
      <c r="I1292" s="2">
        <f t="shared" si="176"/>
        <v>53.81040690003524</v>
      </c>
    </row>
    <row r="1293" spans="1:9" ht="13.5" x14ac:dyDescent="0.25">
      <c r="A1293" s="3">
        <f>TITRES_STAT!B1296</f>
        <v>43892</v>
      </c>
      <c r="B1293" s="6">
        <f>TITRES_STAT!D1296</f>
        <v>8.2584999999999997</v>
      </c>
      <c r="C1293" s="2">
        <f t="shared" si="180"/>
        <v>-0.25019999999999953</v>
      </c>
      <c r="D1293" s="2">
        <f t="shared" si="181"/>
        <v>0</v>
      </c>
      <c r="E1293" s="2">
        <f t="shared" si="182"/>
        <v>0.25019999999999953</v>
      </c>
      <c r="F1293" s="2">
        <f t="shared" ref="F1293:G1308" si="183">((F1292*13)+D1293)/14</f>
        <v>2.6352842078332155E-2</v>
      </c>
      <c r="G1293" s="2">
        <f t="shared" si="183"/>
        <v>4.0492091055677366E-2</v>
      </c>
      <c r="H1293" s="2">
        <f t="shared" si="175"/>
        <v>0.65081455146627309</v>
      </c>
      <c r="I1293" s="2">
        <f t="shared" si="176"/>
        <v>39.423843876843215</v>
      </c>
    </row>
    <row r="1294" spans="1:9" ht="13.5" x14ac:dyDescent="0.25">
      <c r="A1294" s="3">
        <f>TITRES_STAT!B1297</f>
        <v>43893</v>
      </c>
      <c r="B1294" s="6">
        <f>TITRES_STAT!D1297</f>
        <v>8.3657000000000004</v>
      </c>
      <c r="C1294" s="2">
        <f t="shared" si="180"/>
        <v>0.10720000000000063</v>
      </c>
      <c r="D1294" s="2">
        <f t="shared" si="181"/>
        <v>0.10720000000000063</v>
      </c>
      <c r="E1294" s="2">
        <f t="shared" si="182"/>
        <v>0</v>
      </c>
      <c r="F1294" s="2">
        <f t="shared" si="183"/>
        <v>3.2127639072737045E-2</v>
      </c>
      <c r="G1294" s="2">
        <f t="shared" si="183"/>
        <v>3.7599798837414697E-2</v>
      </c>
      <c r="H1294" s="2">
        <f t="shared" si="175"/>
        <v>0.85446305741315742</v>
      </c>
      <c r="I1294" s="2">
        <f t="shared" si="176"/>
        <v>46.076035540177969</v>
      </c>
    </row>
    <row r="1295" spans="1:9" ht="13.5" x14ac:dyDescent="0.25">
      <c r="A1295" s="3">
        <f>TITRES_STAT!B1298</f>
        <v>43894</v>
      </c>
      <c r="B1295" s="6">
        <f>TITRES_STAT!D1298</f>
        <v>8.4372000000000007</v>
      </c>
      <c r="C1295" s="2">
        <f t="shared" si="180"/>
        <v>7.1500000000000341E-2</v>
      </c>
      <c r="D1295" s="2">
        <f t="shared" si="181"/>
        <v>7.1500000000000341E-2</v>
      </c>
      <c r="E1295" s="2">
        <f t="shared" si="182"/>
        <v>0</v>
      </c>
      <c r="F1295" s="2">
        <f t="shared" si="183"/>
        <v>3.4939950567541567E-2</v>
      </c>
      <c r="G1295" s="2">
        <f t="shared" si="183"/>
        <v>3.4914098920456507E-2</v>
      </c>
      <c r="H1295" s="2">
        <f t="shared" si="175"/>
        <v>1.0007404357518708</v>
      </c>
      <c r="I1295" s="2">
        <f t="shared" si="176"/>
        <v>50.018504043269168</v>
      </c>
    </row>
    <row r="1296" spans="1:9" ht="13.5" x14ac:dyDescent="0.25">
      <c r="A1296" s="3">
        <f>TITRES_STAT!B1299</f>
        <v>43895</v>
      </c>
      <c r="B1296" s="6">
        <f>TITRES_STAT!D1299</f>
        <v>8.5086999999999993</v>
      </c>
      <c r="C1296" s="2">
        <f t="shared" si="180"/>
        <v>7.1499999999998565E-2</v>
      </c>
      <c r="D1296" s="2">
        <f t="shared" si="181"/>
        <v>7.1499999999998565E-2</v>
      </c>
      <c r="E1296" s="2">
        <f t="shared" si="182"/>
        <v>0</v>
      </c>
      <c r="F1296" s="2">
        <f t="shared" si="183"/>
        <v>3.7551382669859926E-2</v>
      </c>
      <c r="G1296" s="2">
        <f t="shared" si="183"/>
        <v>3.2420234711852472E-2</v>
      </c>
      <c r="H1296" s="2">
        <f t="shared" si="175"/>
        <v>1.1582699201166351</v>
      </c>
      <c r="I1296" s="2">
        <f t="shared" si="176"/>
        <v>53.666592362740289</v>
      </c>
    </row>
    <row r="1297" spans="1:9" ht="13.5" x14ac:dyDescent="0.25">
      <c r="A1297" s="3">
        <f>TITRES_STAT!B1300</f>
        <v>43896</v>
      </c>
      <c r="B1297" s="6">
        <f>TITRES_STAT!D1300</f>
        <v>8.5086999999999993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3.4869141050584217E-2</v>
      </c>
      <c r="G1297" s="2">
        <f t="shared" si="183"/>
        <v>3.0104503661005866E-2</v>
      </c>
      <c r="H1297" s="2">
        <f t="shared" ref="H1297:H1360" si="184">F1297/G1297</f>
        <v>1.1582699201166353</v>
      </c>
      <c r="I1297" s="2">
        <f t="shared" ref="I1297:I1360" si="185">IF(G1297=0,100,100-(100/(1+H1297)))</f>
        <v>53.666592362740289</v>
      </c>
    </row>
    <row r="1298" spans="1:9" ht="13.5" x14ac:dyDescent="0.25">
      <c r="A1298" s="3">
        <f>TITRES_STAT!B1301</f>
        <v>43899</v>
      </c>
      <c r="B1298" s="6">
        <f>TITRES_STAT!D1301</f>
        <v>8.5086999999999993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3.2378488118399627E-2</v>
      </c>
      <c r="G1298" s="2">
        <f t="shared" si="183"/>
        <v>2.7954181970934019E-2</v>
      </c>
      <c r="H1298" s="2">
        <f t="shared" si="184"/>
        <v>1.1582699201166351</v>
      </c>
      <c r="I1298" s="2">
        <f t="shared" si="185"/>
        <v>53.666592362740289</v>
      </c>
    </row>
    <row r="1299" spans="1:9" ht="13.5" x14ac:dyDescent="0.25">
      <c r="A1299" s="3">
        <f>TITRES_STAT!B1302</f>
        <v>43900</v>
      </c>
      <c r="B1299" s="6">
        <f>TITRES_STAT!D1302</f>
        <v>8.5086999999999993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3.0065738967085368E-2</v>
      </c>
      <c r="G1299" s="2">
        <f t="shared" si="183"/>
        <v>2.5957454687295874E-2</v>
      </c>
      <c r="H1299" s="2">
        <f t="shared" si="184"/>
        <v>1.1582699201166351</v>
      </c>
      <c r="I1299" s="2">
        <f t="shared" si="185"/>
        <v>53.666592362740289</v>
      </c>
    </row>
    <row r="1300" spans="1:9" ht="13.5" x14ac:dyDescent="0.25">
      <c r="A1300" s="3">
        <f>TITRES_STAT!B1303</f>
        <v>43901</v>
      </c>
      <c r="B1300" s="6">
        <f>TITRES_STAT!D1303</f>
        <v>8.5086999999999993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2.7918186183722129E-2</v>
      </c>
      <c r="G1300" s="2">
        <f t="shared" si="183"/>
        <v>2.4103350781060455E-2</v>
      </c>
      <c r="H1300" s="2">
        <f t="shared" si="184"/>
        <v>1.1582699201166351</v>
      </c>
      <c r="I1300" s="2">
        <f t="shared" si="185"/>
        <v>53.666592362740289</v>
      </c>
    </row>
    <row r="1301" spans="1:9" ht="13.5" x14ac:dyDescent="0.25">
      <c r="A1301" s="3">
        <f>TITRES_STAT!B1304</f>
        <v>43902</v>
      </c>
      <c r="B1301" s="6">
        <f>TITRES_STAT!D1304</f>
        <v>8.5086999999999993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2.592403002774198E-2</v>
      </c>
      <c r="G1301" s="2">
        <f t="shared" si="183"/>
        <v>2.2381682868127563E-2</v>
      </c>
      <c r="H1301" s="2">
        <f t="shared" si="184"/>
        <v>1.1582699201166353</v>
      </c>
      <c r="I1301" s="2">
        <f t="shared" si="185"/>
        <v>53.666592362740289</v>
      </c>
    </row>
    <row r="1302" spans="1:9" ht="13.5" x14ac:dyDescent="0.25">
      <c r="A1302" s="3">
        <f>TITRES_STAT!B1305</f>
        <v>43903</v>
      </c>
      <c r="B1302" s="6">
        <f>TITRES_STAT!D1305</f>
        <v>8.1082999999999998</v>
      </c>
      <c r="C1302" s="2">
        <f t="shared" si="180"/>
        <v>-0.40039999999999942</v>
      </c>
      <c r="D1302" s="2">
        <f t="shared" si="181"/>
        <v>0</v>
      </c>
      <c r="E1302" s="2">
        <f t="shared" si="182"/>
        <v>0.40039999999999942</v>
      </c>
      <c r="F1302" s="2">
        <f t="shared" si="183"/>
        <v>2.407231359718898E-2</v>
      </c>
      <c r="G1302" s="2">
        <f t="shared" si="183"/>
        <v>4.9382991234689845E-2</v>
      </c>
      <c r="H1302" s="2">
        <f t="shared" si="184"/>
        <v>0.48746163396191788</v>
      </c>
      <c r="I1302" s="2">
        <f t="shared" si="185"/>
        <v>32.771375263208824</v>
      </c>
    </row>
    <row r="1303" spans="1:9" ht="13.5" x14ac:dyDescent="0.25">
      <c r="A1303" s="3">
        <f>TITRES_STAT!B1306</f>
        <v>43906</v>
      </c>
      <c r="B1303" s="6">
        <f>TITRES_STAT!D1306</f>
        <v>7.8651999999999997</v>
      </c>
      <c r="C1303" s="2">
        <f t="shared" si="180"/>
        <v>-0.24310000000000009</v>
      </c>
      <c r="D1303" s="2">
        <f t="shared" si="181"/>
        <v>0</v>
      </c>
      <c r="E1303" s="2">
        <f t="shared" si="182"/>
        <v>0.24310000000000009</v>
      </c>
      <c r="F1303" s="2">
        <f t="shared" si="183"/>
        <v>2.2352862625961197E-2</v>
      </c>
      <c r="G1303" s="2">
        <f t="shared" si="183"/>
        <v>6.3219920432212001E-2</v>
      </c>
      <c r="H1303" s="2">
        <f t="shared" si="184"/>
        <v>0.35357309014536342</v>
      </c>
      <c r="I1303" s="2">
        <f t="shared" si="185"/>
        <v>26.121462721114852</v>
      </c>
    </row>
    <row r="1304" spans="1:9" ht="13.5" x14ac:dyDescent="0.25">
      <c r="A1304" s="3">
        <f>TITRES_STAT!B1307</f>
        <v>43907</v>
      </c>
      <c r="B1304" s="6">
        <f>TITRES_STAT!D1307</f>
        <v>7.8651999999999997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2.0756229581249681E-2</v>
      </c>
      <c r="G1304" s="2">
        <f t="shared" si="183"/>
        <v>5.8704211829911146E-2</v>
      </c>
      <c r="H1304" s="2">
        <f t="shared" si="184"/>
        <v>0.35357309014536337</v>
      </c>
      <c r="I1304" s="2">
        <f t="shared" si="185"/>
        <v>26.121462721114838</v>
      </c>
    </row>
    <row r="1305" spans="1:9" ht="13.5" x14ac:dyDescent="0.25">
      <c r="A1305" s="3">
        <f>TITRES_STAT!B1308</f>
        <v>43908</v>
      </c>
      <c r="B1305" s="6">
        <f>TITRES_STAT!D1308</f>
        <v>7.6292999999999997</v>
      </c>
      <c r="C1305" s="2">
        <f t="shared" si="180"/>
        <v>-0.2359</v>
      </c>
      <c r="D1305" s="2">
        <f t="shared" si="181"/>
        <v>0</v>
      </c>
      <c r="E1305" s="2">
        <f t="shared" si="182"/>
        <v>0.2359</v>
      </c>
      <c r="F1305" s="2">
        <f t="shared" si="183"/>
        <v>1.9273641754017561E-2</v>
      </c>
      <c r="G1305" s="2">
        <f t="shared" si="183"/>
        <v>7.1361053842060346E-2</v>
      </c>
      <c r="H1305" s="2">
        <f t="shared" si="184"/>
        <v>0.27008628259155049</v>
      </c>
      <c r="I1305" s="2">
        <f t="shared" si="185"/>
        <v>21.265191687642854</v>
      </c>
    </row>
    <row r="1306" spans="1:9" ht="13.5" x14ac:dyDescent="0.25">
      <c r="A1306" s="3">
        <f>TITRES_STAT!B1309</f>
        <v>43909</v>
      </c>
      <c r="B1306" s="6">
        <f>TITRES_STAT!D1309</f>
        <v>7.8581000000000003</v>
      </c>
      <c r="C1306" s="2">
        <f t="shared" si="180"/>
        <v>0.22880000000000056</v>
      </c>
      <c r="D1306" s="2">
        <f t="shared" si="181"/>
        <v>0.22880000000000056</v>
      </c>
      <c r="E1306" s="2">
        <f t="shared" si="182"/>
        <v>0</v>
      </c>
      <c r="F1306" s="2">
        <f t="shared" si="183"/>
        <v>3.4239810200159204E-2</v>
      </c>
      <c r="G1306" s="2">
        <f t="shared" si="183"/>
        <v>6.6263835710484609E-2</v>
      </c>
      <c r="H1306" s="2">
        <f t="shared" si="184"/>
        <v>0.51671941162231272</v>
      </c>
      <c r="I1306" s="2">
        <f t="shared" si="185"/>
        <v>34.068226968204996</v>
      </c>
    </row>
    <row r="1307" spans="1:9" ht="13.5" x14ac:dyDescent="0.25">
      <c r="A1307" s="3">
        <f>TITRES_STAT!B1310</f>
        <v>43913</v>
      </c>
      <c r="B1307" s="6">
        <f>TITRES_STAT!D1310</f>
        <v>8.0869</v>
      </c>
      <c r="C1307" s="2">
        <f t="shared" si="180"/>
        <v>0.22879999999999967</v>
      </c>
      <c r="D1307" s="2">
        <f t="shared" si="181"/>
        <v>0.22879999999999967</v>
      </c>
      <c r="E1307" s="2">
        <f t="shared" si="182"/>
        <v>0</v>
      </c>
      <c r="F1307" s="2">
        <f t="shared" si="183"/>
        <v>4.8136966614433521E-2</v>
      </c>
      <c r="G1307" s="2">
        <f t="shared" si="183"/>
        <v>6.1530704588307131E-2</v>
      </c>
      <c r="H1307" s="2">
        <f t="shared" si="184"/>
        <v>0.78232431980928652</v>
      </c>
      <c r="I1307" s="2">
        <f t="shared" si="185"/>
        <v>43.893488469763874</v>
      </c>
    </row>
    <row r="1308" spans="1:9" ht="13.5" x14ac:dyDescent="0.25">
      <c r="A1308" s="3">
        <f>TITRES_STAT!B1311</f>
        <v>43914</v>
      </c>
      <c r="B1308" s="6">
        <f>TITRES_STAT!D1311</f>
        <v>8.2226999999999997</v>
      </c>
      <c r="C1308" s="2">
        <f t="shared" si="180"/>
        <v>0.1357999999999997</v>
      </c>
      <c r="D1308" s="2">
        <f t="shared" si="181"/>
        <v>0.1357999999999997</v>
      </c>
      <c r="E1308" s="2">
        <f t="shared" si="182"/>
        <v>0</v>
      </c>
      <c r="F1308" s="2">
        <f t="shared" si="183"/>
        <v>5.4398611856259674E-2</v>
      </c>
      <c r="G1308" s="2">
        <f t="shared" si="183"/>
        <v>5.7135654260570913E-2</v>
      </c>
      <c r="H1308" s="2">
        <f t="shared" si="184"/>
        <v>0.95209571956892669</v>
      </c>
      <c r="I1308" s="2">
        <f t="shared" si="185"/>
        <v>48.773003804299826</v>
      </c>
    </row>
    <row r="1309" spans="1:9" ht="13.5" x14ac:dyDescent="0.25">
      <c r="A1309" s="3">
        <f>TITRES_STAT!B1312</f>
        <v>43915</v>
      </c>
      <c r="B1309" s="6">
        <f>TITRES_STAT!D1312</f>
        <v>8.4657999999999998</v>
      </c>
      <c r="C1309" s="2">
        <f t="shared" si="180"/>
        <v>0.24310000000000009</v>
      </c>
      <c r="D1309" s="2">
        <f t="shared" si="181"/>
        <v>0.24310000000000009</v>
      </c>
      <c r="E1309" s="2">
        <f t="shared" si="182"/>
        <v>0</v>
      </c>
      <c r="F1309" s="2">
        <f t="shared" ref="F1309:G1324" si="186">((F1308*13)+D1309)/14</f>
        <v>6.7877282437955419E-2</v>
      </c>
      <c r="G1309" s="2">
        <f t="shared" si="186"/>
        <v>5.305453609910156E-2</v>
      </c>
      <c r="H1309" s="2">
        <f t="shared" si="184"/>
        <v>1.2793869747756568</v>
      </c>
      <c r="I1309" s="2">
        <f t="shared" si="185"/>
        <v>56.128555130555547</v>
      </c>
    </row>
    <row r="1310" spans="1:9" ht="13.5" x14ac:dyDescent="0.25">
      <c r="A1310" s="3">
        <f>TITRES_STAT!B1313</f>
        <v>43916</v>
      </c>
      <c r="B1310" s="6">
        <f>TITRES_STAT!D1313</f>
        <v>8.5086999999999993</v>
      </c>
      <c r="C1310" s="2">
        <f t="shared" si="180"/>
        <v>4.2899999999999494E-2</v>
      </c>
      <c r="D1310" s="2">
        <f t="shared" si="181"/>
        <v>4.2899999999999494E-2</v>
      </c>
      <c r="E1310" s="2">
        <f t="shared" si="182"/>
        <v>0</v>
      </c>
      <c r="F1310" s="2">
        <f t="shared" si="186"/>
        <v>6.6093190835244273E-2</v>
      </c>
      <c r="G1310" s="2">
        <f t="shared" si="186"/>
        <v>4.9264926377737162E-2</v>
      </c>
      <c r="H1310" s="2">
        <f t="shared" si="184"/>
        <v>1.3415871228239937</v>
      </c>
      <c r="I1310" s="2">
        <f t="shared" si="185"/>
        <v>57.293922986987432</v>
      </c>
    </row>
    <row r="1311" spans="1:9" ht="13.5" x14ac:dyDescent="0.25">
      <c r="A1311" s="3">
        <f>TITRES_STAT!B1314</f>
        <v>43917</v>
      </c>
      <c r="B1311" s="6">
        <f>TITRES_STAT!D1314</f>
        <v>8.5086999999999993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6.1372248632726827E-2</v>
      </c>
      <c r="G1311" s="2">
        <f t="shared" si="186"/>
        <v>4.5746003065041653E-2</v>
      </c>
      <c r="H1311" s="2">
        <f t="shared" si="184"/>
        <v>1.3415871228239937</v>
      </c>
      <c r="I1311" s="2">
        <f t="shared" si="185"/>
        <v>57.293922986987432</v>
      </c>
    </row>
    <row r="1312" spans="1:9" ht="13.5" x14ac:dyDescent="0.25">
      <c r="A1312" s="3">
        <f>TITRES_STAT!B1315</f>
        <v>43920</v>
      </c>
      <c r="B1312" s="6">
        <f>TITRES_STAT!D1315</f>
        <v>8.5086999999999993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5.6988516587532054E-2</v>
      </c>
      <c r="G1312" s="2">
        <f t="shared" si="186"/>
        <v>4.2478431417538674E-2</v>
      </c>
      <c r="H1312" s="2">
        <f t="shared" si="184"/>
        <v>1.3415871228239937</v>
      </c>
      <c r="I1312" s="2">
        <f t="shared" si="185"/>
        <v>57.293922986987432</v>
      </c>
    </row>
    <row r="1313" spans="1:9" ht="13.5" x14ac:dyDescent="0.25">
      <c r="A1313" s="3">
        <f>TITRES_STAT!B1316</f>
        <v>43921</v>
      </c>
      <c r="B1313" s="6">
        <f>TITRES_STAT!D1316</f>
        <v>8.5086999999999993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5.2917908259851196E-2</v>
      </c>
      <c r="G1313" s="2">
        <f t="shared" si="186"/>
        <v>3.9444257744857339E-2</v>
      </c>
      <c r="H1313" s="2">
        <f t="shared" si="184"/>
        <v>1.3415871228239939</v>
      </c>
      <c r="I1313" s="2">
        <f t="shared" si="185"/>
        <v>57.29392298698744</v>
      </c>
    </row>
    <row r="1314" spans="1:9" ht="13.5" x14ac:dyDescent="0.25">
      <c r="A1314" s="3">
        <f>TITRES_STAT!B1317</f>
        <v>43922</v>
      </c>
      <c r="B1314" s="6">
        <f>TITRES_STAT!D1317</f>
        <v>8.3657000000000004</v>
      </c>
      <c r="C1314" s="2">
        <f t="shared" si="180"/>
        <v>-0.14299999999999891</v>
      </c>
      <c r="D1314" s="2">
        <f t="shared" si="181"/>
        <v>0</v>
      </c>
      <c r="E1314" s="2">
        <f t="shared" si="182"/>
        <v>0.14299999999999891</v>
      </c>
      <c r="F1314" s="2">
        <f t="shared" si="186"/>
        <v>4.9138057669861825E-2</v>
      </c>
      <c r="G1314" s="2">
        <f t="shared" si="186"/>
        <v>4.684109647736745E-2</v>
      </c>
      <c r="H1314" s="2">
        <f t="shared" si="184"/>
        <v>1.0490373062382137</v>
      </c>
      <c r="I1314" s="2">
        <f t="shared" si="185"/>
        <v>51.196593787944259</v>
      </c>
    </row>
    <row r="1315" spans="1:9" ht="13.5" x14ac:dyDescent="0.25">
      <c r="A1315" s="3">
        <f>TITRES_STAT!B1318</f>
        <v>43923</v>
      </c>
      <c r="B1315" s="6">
        <f>TITRES_STAT!D1318</f>
        <v>8.4300999999999995</v>
      </c>
      <c r="C1315" s="2">
        <f t="shared" si="180"/>
        <v>6.4399999999999125E-2</v>
      </c>
      <c r="D1315" s="2">
        <f t="shared" si="181"/>
        <v>6.4399999999999125E-2</v>
      </c>
      <c r="E1315" s="2">
        <f t="shared" si="182"/>
        <v>0</v>
      </c>
      <c r="F1315" s="2">
        <f t="shared" si="186"/>
        <v>5.0228196407728777E-2</v>
      </c>
      <c r="G1315" s="2">
        <f t="shared" si="186"/>
        <v>4.3495303871841202E-2</v>
      </c>
      <c r="H1315" s="2">
        <f t="shared" si="184"/>
        <v>1.1547958500468469</v>
      </c>
      <c r="I1315" s="2">
        <f t="shared" si="185"/>
        <v>53.591891316374166</v>
      </c>
    </row>
    <row r="1316" spans="1:9" ht="13.5" x14ac:dyDescent="0.25">
      <c r="A1316" s="3">
        <f>TITRES_STAT!B1319</f>
        <v>43924</v>
      </c>
      <c r="B1316" s="6">
        <f>TITRES_STAT!D1319</f>
        <v>8.4372000000000007</v>
      </c>
      <c r="C1316" s="2">
        <f t="shared" si="180"/>
        <v>7.1000000000012164E-3</v>
      </c>
      <c r="D1316" s="2">
        <f t="shared" si="181"/>
        <v>7.1000000000012164E-3</v>
      </c>
      <c r="E1316" s="2">
        <f t="shared" si="182"/>
        <v>0</v>
      </c>
      <c r="F1316" s="2">
        <f t="shared" si="186"/>
        <v>4.7147610950033954E-2</v>
      </c>
      <c r="G1316" s="2">
        <f t="shared" si="186"/>
        <v>4.0388496452423976E-2</v>
      </c>
      <c r="H1316" s="2">
        <f t="shared" si="184"/>
        <v>1.1673524664522221</v>
      </c>
      <c r="I1316" s="2">
        <f t="shared" si="185"/>
        <v>53.86075797643943</v>
      </c>
    </row>
    <row r="1317" spans="1:9" ht="13.5" x14ac:dyDescent="0.25">
      <c r="A1317" s="3">
        <f>TITRES_STAT!B1320</f>
        <v>43927</v>
      </c>
      <c r="B1317" s="6">
        <f>TITRES_STAT!D1320</f>
        <v>8.5801999999999996</v>
      </c>
      <c r="C1317" s="2">
        <f t="shared" si="180"/>
        <v>0.14299999999999891</v>
      </c>
      <c r="D1317" s="2">
        <f t="shared" si="181"/>
        <v>0.14299999999999891</v>
      </c>
      <c r="E1317" s="2">
        <f t="shared" si="182"/>
        <v>0</v>
      </c>
      <c r="F1317" s="2">
        <f t="shared" si="186"/>
        <v>5.3994210167888593E-2</v>
      </c>
      <c r="G1317" s="2">
        <f t="shared" si="186"/>
        <v>3.7503603848679408E-2</v>
      </c>
      <c r="H1317" s="2">
        <f t="shared" si="184"/>
        <v>1.4397072448222827</v>
      </c>
      <c r="I1317" s="2">
        <f t="shared" si="185"/>
        <v>59.011475572642169</v>
      </c>
    </row>
    <row r="1318" spans="1:9" ht="13.5" x14ac:dyDescent="0.25">
      <c r="A1318" s="3">
        <f>TITRES_STAT!B1321</f>
        <v>43928</v>
      </c>
      <c r="B1318" s="6">
        <f>TITRES_STAT!D1321</f>
        <v>8.5801999999999996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5.0137480870182265E-2</v>
      </c>
      <c r="G1318" s="2">
        <f t="shared" si="186"/>
        <v>3.4824775002345168E-2</v>
      </c>
      <c r="H1318" s="2">
        <f t="shared" si="184"/>
        <v>1.4397072448222827</v>
      </c>
      <c r="I1318" s="2">
        <f t="shared" si="185"/>
        <v>59.011475572642169</v>
      </c>
    </row>
    <row r="1319" spans="1:9" ht="13.5" x14ac:dyDescent="0.25">
      <c r="A1319" s="3">
        <f>TITRES_STAT!B1322</f>
        <v>43929</v>
      </c>
      <c r="B1319" s="6">
        <f>TITRES_STAT!D1322</f>
        <v>8.3228000000000009</v>
      </c>
      <c r="C1319" s="2">
        <f t="shared" si="180"/>
        <v>-0.25739999999999874</v>
      </c>
      <c r="D1319" s="2">
        <f t="shared" si="181"/>
        <v>0</v>
      </c>
      <c r="E1319" s="2">
        <f t="shared" si="182"/>
        <v>0.25739999999999874</v>
      </c>
      <c r="F1319" s="2">
        <f t="shared" si="186"/>
        <v>4.6556232236597821E-2</v>
      </c>
      <c r="G1319" s="2">
        <f t="shared" si="186"/>
        <v>5.0723005359320429E-2</v>
      </c>
      <c r="H1319" s="2">
        <f t="shared" si="184"/>
        <v>0.91785240063743667</v>
      </c>
      <c r="I1319" s="2">
        <f t="shared" si="185"/>
        <v>47.858344069250066</v>
      </c>
    </row>
    <row r="1320" spans="1:9" ht="13.5" x14ac:dyDescent="0.25">
      <c r="A1320" s="3">
        <f>TITRES_STAT!B1323</f>
        <v>43934</v>
      </c>
      <c r="B1320" s="6">
        <f>TITRES_STAT!D1323</f>
        <v>8.0797000000000008</v>
      </c>
      <c r="C1320" s="2">
        <f t="shared" si="180"/>
        <v>-0.24310000000000009</v>
      </c>
      <c r="D1320" s="2">
        <f t="shared" si="181"/>
        <v>0</v>
      </c>
      <c r="E1320" s="2">
        <f t="shared" si="182"/>
        <v>0.24310000000000009</v>
      </c>
      <c r="F1320" s="2">
        <f t="shared" si="186"/>
        <v>4.3230787076840839E-2</v>
      </c>
      <c r="G1320" s="2">
        <f t="shared" si="186"/>
        <v>6.4464219262226119E-2</v>
      </c>
      <c r="H1320" s="2">
        <f t="shared" si="184"/>
        <v>0.67061677891401439</v>
      </c>
      <c r="I1320" s="2">
        <f t="shared" si="185"/>
        <v>40.141867804652925</v>
      </c>
    </row>
    <row r="1321" spans="1:9" ht="13.5" x14ac:dyDescent="0.25">
      <c r="A1321" s="3">
        <f>TITRES_STAT!B1324</f>
        <v>43935</v>
      </c>
      <c r="B1321" s="6">
        <f>TITRES_STAT!D1324</f>
        <v>7.8437999999999999</v>
      </c>
      <c r="C1321" s="2">
        <f t="shared" si="180"/>
        <v>-0.23590000000000089</v>
      </c>
      <c r="D1321" s="2">
        <f t="shared" si="181"/>
        <v>0</v>
      </c>
      <c r="E1321" s="2">
        <f t="shared" si="182"/>
        <v>0.23590000000000089</v>
      </c>
      <c r="F1321" s="2">
        <f t="shared" si="186"/>
        <v>4.0142873714209347E-2</v>
      </c>
      <c r="G1321" s="2">
        <f t="shared" si="186"/>
        <v>7.670963217206718E-2</v>
      </c>
      <c r="H1321" s="2">
        <f t="shared" si="184"/>
        <v>0.5233094277412903</v>
      </c>
      <c r="I1321" s="2">
        <f t="shared" si="185"/>
        <v>34.353455588943277</v>
      </c>
    </row>
    <row r="1322" spans="1:9" ht="13.5" x14ac:dyDescent="0.25">
      <c r="A1322" s="3">
        <f>TITRES_STAT!B1325</f>
        <v>43936</v>
      </c>
      <c r="B1322" s="6">
        <f>TITRES_STAT!D1325</f>
        <v>8.0654000000000003</v>
      </c>
      <c r="C1322" s="2">
        <f t="shared" si="180"/>
        <v>0.22160000000000046</v>
      </c>
      <c r="D1322" s="2">
        <f t="shared" si="181"/>
        <v>0.22160000000000046</v>
      </c>
      <c r="E1322" s="2">
        <f t="shared" si="182"/>
        <v>0</v>
      </c>
      <c r="F1322" s="2">
        <f t="shared" si="186"/>
        <v>5.3104097020337283E-2</v>
      </c>
      <c r="G1322" s="2">
        <f t="shared" si="186"/>
        <v>7.1230372731205235E-2</v>
      </c>
      <c r="H1322" s="2">
        <f t="shared" si="184"/>
        <v>0.74552603031758347</v>
      </c>
      <c r="I1322" s="2">
        <f t="shared" si="185"/>
        <v>42.710679609970718</v>
      </c>
    </row>
    <row r="1323" spans="1:9" ht="13.5" x14ac:dyDescent="0.25">
      <c r="A1323" s="3">
        <f>TITRES_STAT!B1326</f>
        <v>43937</v>
      </c>
      <c r="B1323" s="6">
        <f>TITRES_STAT!D1326</f>
        <v>8.2942</v>
      </c>
      <c r="C1323" s="2">
        <f t="shared" si="180"/>
        <v>0.22879999999999967</v>
      </c>
      <c r="D1323" s="2">
        <f t="shared" si="181"/>
        <v>0.22879999999999967</v>
      </c>
      <c r="E1323" s="2">
        <f t="shared" si="182"/>
        <v>0</v>
      </c>
      <c r="F1323" s="2">
        <f t="shared" si="186"/>
        <v>6.5653804376027455E-2</v>
      </c>
      <c r="G1323" s="2">
        <f t="shared" si="186"/>
        <v>6.6142488964690577E-2</v>
      </c>
      <c r="H1323" s="2">
        <f t="shared" si="184"/>
        <v>0.99261163895837057</v>
      </c>
      <c r="I1323" s="2">
        <f t="shared" si="185"/>
        <v>49.814606095408244</v>
      </c>
    </row>
    <row r="1324" spans="1:9" ht="13.5" x14ac:dyDescent="0.25">
      <c r="A1324" s="3">
        <f>TITRES_STAT!B1327</f>
        <v>43938</v>
      </c>
      <c r="B1324" s="6">
        <f>TITRES_STAT!D1327</f>
        <v>8.5373000000000001</v>
      </c>
      <c r="C1324" s="2">
        <f t="shared" si="180"/>
        <v>0.24310000000000009</v>
      </c>
      <c r="D1324" s="2">
        <f t="shared" si="181"/>
        <v>0.24310000000000009</v>
      </c>
      <c r="E1324" s="2">
        <f t="shared" si="182"/>
        <v>0</v>
      </c>
      <c r="F1324" s="2">
        <f t="shared" si="186"/>
        <v>7.8328532634882639E-2</v>
      </c>
      <c r="G1324" s="2">
        <f t="shared" si="186"/>
        <v>6.1418025467212679E-2</v>
      </c>
      <c r="H1324" s="2">
        <f t="shared" si="184"/>
        <v>1.2753345949992718</v>
      </c>
      <c r="I1324" s="2">
        <f t="shared" si="185"/>
        <v>56.05041991635872</v>
      </c>
    </row>
    <row r="1325" spans="1:9" ht="13.5" x14ac:dyDescent="0.25">
      <c r="A1325" s="3">
        <f>TITRES_STAT!B1328</f>
        <v>43941</v>
      </c>
      <c r="B1325" s="6">
        <f>TITRES_STAT!D1328</f>
        <v>8.5801999999999996</v>
      </c>
      <c r="C1325" s="2">
        <f t="shared" si="180"/>
        <v>4.2899999999999494E-2</v>
      </c>
      <c r="D1325" s="2">
        <f t="shared" si="181"/>
        <v>4.2899999999999494E-2</v>
      </c>
      <c r="E1325" s="2">
        <f t="shared" si="182"/>
        <v>0</v>
      </c>
      <c r="F1325" s="2">
        <f t="shared" ref="F1325:G1340" si="187">((F1324*13)+D1325)/14</f>
        <v>7.5797923160962413E-2</v>
      </c>
      <c r="G1325" s="2">
        <f t="shared" si="187"/>
        <v>5.703102364812606E-2</v>
      </c>
      <c r="H1325" s="2">
        <f t="shared" si="184"/>
        <v>1.3290647495409809</v>
      </c>
      <c r="I1325" s="2">
        <f t="shared" si="185"/>
        <v>57.064310891439021</v>
      </c>
    </row>
    <row r="1326" spans="1:9" ht="13.5" x14ac:dyDescent="0.25">
      <c r="A1326" s="3">
        <f>TITRES_STAT!B1329</f>
        <v>43942</v>
      </c>
      <c r="B1326" s="6">
        <f>TITRES_STAT!D1329</f>
        <v>8.5801999999999996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7.038378579232224E-2</v>
      </c>
      <c r="G1326" s="2">
        <f t="shared" si="187"/>
        <v>5.2957379101831341E-2</v>
      </c>
      <c r="H1326" s="2">
        <f t="shared" si="184"/>
        <v>1.3290647495409809</v>
      </c>
      <c r="I1326" s="2">
        <f t="shared" si="185"/>
        <v>57.064310891439021</v>
      </c>
    </row>
    <row r="1327" spans="1:9" ht="13.5" x14ac:dyDescent="0.25">
      <c r="A1327" s="3">
        <f>TITRES_STAT!B1330</f>
        <v>43943</v>
      </c>
      <c r="B1327" s="6">
        <f>TITRES_STAT!D1330</f>
        <v>8.5801999999999996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6.535637252144208E-2</v>
      </c>
      <c r="G1327" s="2">
        <f t="shared" si="187"/>
        <v>4.917470916598625E-2</v>
      </c>
      <c r="H1327" s="2">
        <f t="shared" si="184"/>
        <v>1.3290647495409806</v>
      </c>
      <c r="I1327" s="2">
        <f t="shared" si="185"/>
        <v>57.064310891439014</v>
      </c>
    </row>
    <row r="1328" spans="1:9" ht="13.5" x14ac:dyDescent="0.25">
      <c r="A1328" s="3">
        <f>TITRES_STAT!B1331</f>
        <v>43944</v>
      </c>
      <c r="B1328" s="6">
        <f>TITRES_STAT!D1331</f>
        <v>8.5801999999999996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6.0688060198481934E-2</v>
      </c>
      <c r="G1328" s="2">
        <f t="shared" si="187"/>
        <v>4.5662229939844375E-2</v>
      </c>
      <c r="H1328" s="2">
        <f t="shared" si="184"/>
        <v>1.3290647495409806</v>
      </c>
      <c r="I1328" s="2">
        <f t="shared" si="185"/>
        <v>57.064310891439014</v>
      </c>
    </row>
    <row r="1329" spans="1:9" ht="13.5" x14ac:dyDescent="0.25">
      <c r="A1329" s="3">
        <f>TITRES_STAT!B1332</f>
        <v>43945</v>
      </c>
      <c r="B1329" s="6">
        <f>TITRES_STAT!D1332</f>
        <v>8.5086999999999993</v>
      </c>
      <c r="C1329" s="2">
        <f t="shared" si="180"/>
        <v>-7.1500000000000341E-2</v>
      </c>
      <c r="D1329" s="2">
        <f t="shared" si="181"/>
        <v>0</v>
      </c>
      <c r="E1329" s="2">
        <f t="shared" si="182"/>
        <v>7.1500000000000341E-2</v>
      </c>
      <c r="F1329" s="2">
        <f t="shared" si="187"/>
        <v>5.6353198755733226E-2</v>
      </c>
      <c r="G1329" s="2">
        <f t="shared" si="187"/>
        <v>4.7507784944141228E-2</v>
      </c>
      <c r="H1329" s="2">
        <f t="shared" si="184"/>
        <v>1.186188723005972</v>
      </c>
      <c r="I1329" s="2">
        <f t="shared" si="185"/>
        <v>54.258294836274835</v>
      </c>
    </row>
    <row r="1330" spans="1:9" ht="13.5" x14ac:dyDescent="0.25">
      <c r="A1330" s="3">
        <f>TITRES_STAT!B1333</f>
        <v>43948</v>
      </c>
      <c r="B1330" s="6">
        <f>TITRES_STAT!D1333</f>
        <v>8.5015999999999998</v>
      </c>
      <c r="C1330" s="2">
        <f t="shared" si="180"/>
        <v>-7.0999999999994401E-3</v>
      </c>
      <c r="D1330" s="2">
        <f t="shared" si="181"/>
        <v>0</v>
      </c>
      <c r="E1330" s="2">
        <f t="shared" si="182"/>
        <v>7.0999999999994401E-3</v>
      </c>
      <c r="F1330" s="2">
        <f t="shared" si="187"/>
        <v>5.2327970273180854E-2</v>
      </c>
      <c r="G1330" s="2">
        <f t="shared" si="187"/>
        <v>4.4621514590988239E-2</v>
      </c>
      <c r="H1330" s="2">
        <f t="shared" si="184"/>
        <v>1.1727071739458395</v>
      </c>
      <c r="I1330" s="2">
        <f t="shared" si="185"/>
        <v>53.974469639003104</v>
      </c>
    </row>
    <row r="1331" spans="1:9" ht="13.5" x14ac:dyDescent="0.25">
      <c r="A1331" s="3">
        <f>TITRES_STAT!B1334</f>
        <v>43949</v>
      </c>
      <c r="B1331" s="6">
        <f>TITRES_STAT!D1334</f>
        <v>8.2513000000000005</v>
      </c>
      <c r="C1331" s="2">
        <f t="shared" si="180"/>
        <v>-0.2502999999999993</v>
      </c>
      <c r="D1331" s="2">
        <f t="shared" si="181"/>
        <v>0</v>
      </c>
      <c r="E1331" s="2">
        <f t="shared" si="182"/>
        <v>0.2502999999999993</v>
      </c>
      <c r="F1331" s="2">
        <f t="shared" si="187"/>
        <v>4.8590258110810795E-2</v>
      </c>
      <c r="G1331" s="2">
        <f t="shared" si="187"/>
        <v>5.9312834977346171E-2</v>
      </c>
      <c r="H1331" s="2">
        <f t="shared" si="184"/>
        <v>0.81921995685030502</v>
      </c>
      <c r="I1331" s="2">
        <f t="shared" si="185"/>
        <v>45.031385774189523</v>
      </c>
    </row>
    <row r="1332" spans="1:9" ht="13.5" x14ac:dyDescent="0.25">
      <c r="A1332" s="3">
        <f>TITRES_STAT!B1335</f>
        <v>43950</v>
      </c>
      <c r="B1332" s="6">
        <f>TITRES_STAT!D1335</f>
        <v>8.0082000000000004</v>
      </c>
      <c r="C1332" s="2">
        <f t="shared" si="180"/>
        <v>-0.24310000000000009</v>
      </c>
      <c r="D1332" s="2">
        <f t="shared" si="181"/>
        <v>0</v>
      </c>
      <c r="E1332" s="2">
        <f t="shared" si="182"/>
        <v>0.24310000000000009</v>
      </c>
      <c r="F1332" s="2">
        <f t="shared" si="187"/>
        <v>4.5119525388610027E-2</v>
      </c>
      <c r="G1332" s="2">
        <f t="shared" si="187"/>
        <v>7.2440489621821452E-2</v>
      </c>
      <c r="H1332" s="2">
        <f t="shared" si="184"/>
        <v>0.6228495365528085</v>
      </c>
      <c r="I1332" s="2">
        <f t="shared" si="185"/>
        <v>38.379992878196234</v>
      </c>
    </row>
    <row r="1333" spans="1:9" ht="13.5" x14ac:dyDescent="0.25">
      <c r="A1333" s="3">
        <f>TITRES_STAT!B1336</f>
        <v>43951</v>
      </c>
      <c r="B1333" s="6">
        <f>TITRES_STAT!D1336</f>
        <v>8.1654999999999998</v>
      </c>
      <c r="C1333" s="2">
        <f t="shared" si="180"/>
        <v>0.15729999999999933</v>
      </c>
      <c r="D1333" s="2">
        <f t="shared" si="181"/>
        <v>0.15729999999999933</v>
      </c>
      <c r="E1333" s="2">
        <f t="shared" si="182"/>
        <v>0</v>
      </c>
      <c r="F1333" s="2">
        <f t="shared" si="187"/>
        <v>5.3132416432280692E-2</v>
      </c>
      <c r="G1333" s="2">
        <f t="shared" si="187"/>
        <v>6.7266168934548495E-2</v>
      </c>
      <c r="H1333" s="2">
        <f t="shared" si="184"/>
        <v>0.78988319498290049</v>
      </c>
      <c r="I1333" s="2">
        <f t="shared" si="185"/>
        <v>44.130432488386298</v>
      </c>
    </row>
    <row r="1334" spans="1:9" ht="13.5" x14ac:dyDescent="0.25">
      <c r="A1334" s="3">
        <f>TITRES_STAT!B1337</f>
        <v>43955</v>
      </c>
      <c r="B1334" s="6">
        <f>TITRES_STAT!D1337</f>
        <v>7.9223999999999997</v>
      </c>
      <c r="C1334" s="2">
        <f t="shared" si="180"/>
        <v>-0.24310000000000009</v>
      </c>
      <c r="D1334" s="2">
        <f t="shared" si="181"/>
        <v>0</v>
      </c>
      <c r="E1334" s="2">
        <f t="shared" si="182"/>
        <v>0.24310000000000009</v>
      </c>
      <c r="F1334" s="2">
        <f t="shared" si="187"/>
        <v>4.9337243829974932E-2</v>
      </c>
      <c r="G1334" s="2">
        <f t="shared" si="187"/>
        <v>7.9825728296366458E-2</v>
      </c>
      <c r="H1334" s="2">
        <f t="shared" si="184"/>
        <v>0.61806193169703516</v>
      </c>
      <c r="I1334" s="2">
        <f t="shared" si="185"/>
        <v>38.197668432184621</v>
      </c>
    </row>
    <row r="1335" spans="1:9" ht="13.5" x14ac:dyDescent="0.25">
      <c r="A1335" s="3">
        <f>TITRES_STAT!B1338</f>
        <v>43956</v>
      </c>
      <c r="B1335" s="6">
        <f>TITRES_STAT!D1338</f>
        <v>7.6864999999999997</v>
      </c>
      <c r="C1335" s="2">
        <f t="shared" si="180"/>
        <v>-0.2359</v>
      </c>
      <c r="D1335" s="2">
        <f t="shared" si="181"/>
        <v>0</v>
      </c>
      <c r="E1335" s="2">
        <f t="shared" si="182"/>
        <v>0.2359</v>
      </c>
      <c r="F1335" s="2">
        <f t="shared" si="187"/>
        <v>4.5813154984976727E-2</v>
      </c>
      <c r="G1335" s="2">
        <f t="shared" si="187"/>
        <v>9.0973890560911722E-2</v>
      </c>
      <c r="H1335" s="2">
        <f t="shared" si="184"/>
        <v>0.50358575084026391</v>
      </c>
      <c r="I1335" s="2">
        <f t="shared" si="185"/>
        <v>33.492319979677916</v>
      </c>
    </row>
    <row r="1336" spans="1:9" ht="13.5" x14ac:dyDescent="0.25">
      <c r="A1336" s="3">
        <f>TITRES_STAT!B1339</f>
        <v>43957</v>
      </c>
      <c r="B1336" s="6">
        <f>TITRES_STAT!D1339</f>
        <v>7.4577</v>
      </c>
      <c r="C1336" s="2">
        <f t="shared" si="180"/>
        <v>-0.22879999999999967</v>
      </c>
      <c r="D1336" s="2">
        <f t="shared" si="181"/>
        <v>0</v>
      </c>
      <c r="E1336" s="2">
        <f t="shared" si="182"/>
        <v>0.22879999999999967</v>
      </c>
      <c r="F1336" s="2">
        <f t="shared" si="187"/>
        <v>4.2540786771764101E-2</v>
      </c>
      <c r="G1336" s="2">
        <f t="shared" si="187"/>
        <v>0.10081861266370372</v>
      </c>
      <c r="H1336" s="2">
        <f t="shared" si="184"/>
        <v>0.42195370128396392</v>
      </c>
      <c r="I1336" s="2">
        <f t="shared" si="185"/>
        <v>29.674222226993592</v>
      </c>
    </row>
    <row r="1337" spans="1:9" ht="13.5" x14ac:dyDescent="0.25">
      <c r="A1337" s="3">
        <f>TITRES_STAT!B1340</f>
        <v>43958</v>
      </c>
      <c r="B1337" s="6">
        <f>TITRES_STAT!D1340</f>
        <v>7.2359999999999998</v>
      </c>
      <c r="C1337" s="2">
        <f t="shared" si="180"/>
        <v>-0.22170000000000023</v>
      </c>
      <c r="D1337" s="2">
        <f t="shared" si="181"/>
        <v>0</v>
      </c>
      <c r="E1337" s="2">
        <f t="shared" si="182"/>
        <v>0.22170000000000023</v>
      </c>
      <c r="F1337" s="2">
        <f t="shared" si="187"/>
        <v>3.9502159145209527E-2</v>
      </c>
      <c r="G1337" s="2">
        <f t="shared" si="187"/>
        <v>0.10945299747343919</v>
      </c>
      <c r="H1337" s="2">
        <f t="shared" si="184"/>
        <v>0.36090522924961888</v>
      </c>
      <c r="I1337" s="2">
        <f t="shared" si="185"/>
        <v>26.519497573583152</v>
      </c>
    </row>
    <row r="1338" spans="1:9" ht="13.5" x14ac:dyDescent="0.25">
      <c r="A1338" s="3">
        <f>TITRES_STAT!B1341</f>
        <v>43959</v>
      </c>
      <c r="B1338" s="6">
        <f>TITRES_STAT!D1341</f>
        <v>7.0214999999999996</v>
      </c>
      <c r="C1338" s="2">
        <f t="shared" si="180"/>
        <v>-0.21450000000000014</v>
      </c>
      <c r="D1338" s="2">
        <f t="shared" si="181"/>
        <v>0</v>
      </c>
      <c r="E1338" s="2">
        <f t="shared" si="182"/>
        <v>0.21450000000000014</v>
      </c>
      <c r="F1338" s="2">
        <f t="shared" si="187"/>
        <v>3.6680576349123133E-2</v>
      </c>
      <c r="G1338" s="2">
        <f t="shared" si="187"/>
        <v>0.11695635479676496</v>
      </c>
      <c r="H1338" s="2">
        <f t="shared" si="184"/>
        <v>0.31362619340234199</v>
      </c>
      <c r="I1338" s="2">
        <f t="shared" si="185"/>
        <v>23.874843161435294</v>
      </c>
    </row>
    <row r="1339" spans="1:9" ht="13.5" x14ac:dyDescent="0.25">
      <c r="A1339" s="3">
        <f>TITRES_STAT!B1342</f>
        <v>43962</v>
      </c>
      <c r="B1339" s="6">
        <f>TITRES_STAT!D1342</f>
        <v>6.8140999999999998</v>
      </c>
      <c r="C1339" s="2">
        <f t="shared" si="180"/>
        <v>-0.20739999999999981</v>
      </c>
      <c r="D1339" s="2">
        <f t="shared" si="181"/>
        <v>0</v>
      </c>
      <c r="E1339" s="2">
        <f t="shared" si="182"/>
        <v>0.20739999999999981</v>
      </c>
      <c r="F1339" s="2">
        <f t="shared" si="187"/>
        <v>3.4060535181328622E-2</v>
      </c>
      <c r="G1339" s="2">
        <f t="shared" si="187"/>
        <v>0.12341661516842459</v>
      </c>
      <c r="H1339" s="2">
        <f t="shared" si="184"/>
        <v>0.27598014363663093</v>
      </c>
      <c r="I1339" s="2">
        <f t="shared" si="185"/>
        <v>21.628874478412229</v>
      </c>
    </row>
    <row r="1340" spans="1:9" ht="13.5" x14ac:dyDescent="0.25">
      <c r="A1340" s="3">
        <f>TITRES_STAT!B1343</f>
        <v>43963</v>
      </c>
      <c r="B1340" s="6">
        <f>TITRES_STAT!D1343</f>
        <v>7.0072000000000001</v>
      </c>
      <c r="C1340" s="2">
        <f t="shared" si="180"/>
        <v>0.19310000000000027</v>
      </c>
      <c r="D1340" s="2">
        <f t="shared" si="181"/>
        <v>0.19310000000000027</v>
      </c>
      <c r="E1340" s="2">
        <f t="shared" si="182"/>
        <v>0</v>
      </c>
      <c r="F1340" s="2">
        <f t="shared" si="187"/>
        <v>4.542049695409088E-2</v>
      </c>
      <c r="G1340" s="2">
        <f t="shared" si="187"/>
        <v>0.11460114265639425</v>
      </c>
      <c r="H1340" s="2">
        <f t="shared" si="184"/>
        <v>0.39633546316613982</v>
      </c>
      <c r="I1340" s="2">
        <f t="shared" si="185"/>
        <v>28.383971733229743</v>
      </c>
    </row>
    <row r="1341" spans="1:9" ht="13.5" x14ac:dyDescent="0.25">
      <c r="A1341" s="3">
        <f>TITRES_STAT!B1344</f>
        <v>43964</v>
      </c>
      <c r="B1341" s="6">
        <f>TITRES_STAT!D1344</f>
        <v>7.2145999999999999</v>
      </c>
      <c r="C1341" s="2">
        <f t="shared" si="180"/>
        <v>0.20739999999999981</v>
      </c>
      <c r="D1341" s="2">
        <f t="shared" si="181"/>
        <v>0.20739999999999981</v>
      </c>
      <c r="E1341" s="2">
        <f t="shared" si="182"/>
        <v>0</v>
      </c>
      <c r="F1341" s="2">
        <f t="shared" ref="F1341:G1356" si="188">((F1340*13)+D1341)/14</f>
        <v>5.6990461457370085E-2</v>
      </c>
      <c r="G1341" s="2">
        <f t="shared" si="188"/>
        <v>0.10641534675236608</v>
      </c>
      <c r="H1341" s="2">
        <f t="shared" si="184"/>
        <v>0.53554739233232762</v>
      </c>
      <c r="I1341" s="2">
        <f t="shared" si="185"/>
        <v>34.876643665090015</v>
      </c>
    </row>
    <row r="1342" spans="1:9" ht="13.5" x14ac:dyDescent="0.25">
      <c r="A1342" s="3">
        <f>TITRES_STAT!B1345</f>
        <v>43965</v>
      </c>
      <c r="B1342" s="6">
        <f>TITRES_STAT!D1345</f>
        <v>7.4291</v>
      </c>
      <c r="C1342" s="2">
        <f t="shared" si="180"/>
        <v>0.21450000000000014</v>
      </c>
      <c r="D1342" s="2">
        <f t="shared" si="181"/>
        <v>0.21450000000000014</v>
      </c>
      <c r="E1342" s="2">
        <f t="shared" si="182"/>
        <v>0</v>
      </c>
      <c r="F1342" s="2">
        <f t="shared" si="188"/>
        <v>6.8241142781843664E-2</v>
      </c>
      <c r="G1342" s="2">
        <f t="shared" si="188"/>
        <v>9.8814250555768507E-2</v>
      </c>
      <c r="H1342" s="2">
        <f t="shared" si="184"/>
        <v>0.69060021604201638</v>
      </c>
      <c r="I1342" s="2">
        <f t="shared" si="185"/>
        <v>40.849410137828407</v>
      </c>
    </row>
    <row r="1343" spans="1:9" ht="13.5" x14ac:dyDescent="0.25">
      <c r="A1343" s="3">
        <f>TITRES_STAT!B1346</f>
        <v>43966</v>
      </c>
      <c r="B1343" s="6">
        <f>TITRES_STAT!D1346</f>
        <v>7.5076999999999998</v>
      </c>
      <c r="C1343" s="2">
        <f t="shared" si="180"/>
        <v>7.8599999999999781E-2</v>
      </c>
      <c r="D1343" s="2">
        <f t="shared" si="181"/>
        <v>7.8599999999999781E-2</v>
      </c>
      <c r="E1343" s="2">
        <f t="shared" si="182"/>
        <v>0</v>
      </c>
      <c r="F1343" s="2">
        <f t="shared" si="188"/>
        <v>6.8981061154569104E-2</v>
      </c>
      <c r="G1343" s="2">
        <f t="shared" si="188"/>
        <v>9.175608980178504E-2</v>
      </c>
      <c r="H1343" s="2">
        <f t="shared" si="184"/>
        <v>0.75178727977167059</v>
      </c>
      <c r="I1343" s="2">
        <f t="shared" si="185"/>
        <v>42.915443470377241</v>
      </c>
    </row>
    <row r="1344" spans="1:9" ht="13.5" x14ac:dyDescent="0.25">
      <c r="A1344" s="3">
        <f>TITRES_STAT!B1347</f>
        <v>43969</v>
      </c>
      <c r="B1344" s="6">
        <f>TITRES_STAT!D1347</f>
        <v>7.6150000000000002</v>
      </c>
      <c r="C1344" s="2">
        <f t="shared" si="180"/>
        <v>0.1073000000000004</v>
      </c>
      <c r="D1344" s="2">
        <f t="shared" si="181"/>
        <v>0.1073000000000004</v>
      </c>
      <c r="E1344" s="2">
        <f t="shared" si="182"/>
        <v>0</v>
      </c>
      <c r="F1344" s="2">
        <f t="shared" si="188"/>
        <v>7.1718128214957044E-2</v>
      </c>
      <c r="G1344" s="2">
        <f t="shared" si="188"/>
        <v>8.5202083387371813E-2</v>
      </c>
      <c r="H1344" s="2">
        <f t="shared" si="184"/>
        <v>0.84174148522742243</v>
      </c>
      <c r="I1344" s="2">
        <f t="shared" si="185"/>
        <v>45.703563283936255</v>
      </c>
    </row>
    <row r="1345" spans="1:9" ht="13.5" x14ac:dyDescent="0.25">
      <c r="A1345" s="3">
        <f>TITRES_STAT!B1348</f>
        <v>43970</v>
      </c>
      <c r="B1345" s="6">
        <f>TITRES_STAT!D1348</f>
        <v>7.7222</v>
      </c>
      <c r="C1345" s="2">
        <f t="shared" si="180"/>
        <v>0.10719999999999974</v>
      </c>
      <c r="D1345" s="2">
        <f t="shared" si="181"/>
        <v>0.10719999999999974</v>
      </c>
      <c r="E1345" s="2">
        <f t="shared" si="182"/>
        <v>0</v>
      </c>
      <c r="F1345" s="2">
        <f t="shared" si="188"/>
        <v>7.4252547628174376E-2</v>
      </c>
      <c r="G1345" s="2">
        <f t="shared" si="188"/>
        <v>7.9116220288273822E-2</v>
      </c>
      <c r="H1345" s="2">
        <f t="shared" si="184"/>
        <v>0.93852496185513157</v>
      </c>
      <c r="I1345" s="2">
        <f t="shared" si="185"/>
        <v>48.414386212338535</v>
      </c>
    </row>
    <row r="1346" spans="1:9" ht="13.5" x14ac:dyDescent="0.25">
      <c r="A1346" s="3">
        <f>TITRES_STAT!B1349</f>
        <v>43971</v>
      </c>
      <c r="B1346" s="6">
        <f>TITRES_STAT!D1349</f>
        <v>7.8651999999999997</v>
      </c>
      <c r="C1346" s="2">
        <f t="shared" si="180"/>
        <v>0.14299999999999979</v>
      </c>
      <c r="D1346" s="2">
        <f t="shared" si="181"/>
        <v>0.14299999999999979</v>
      </c>
      <c r="E1346" s="2">
        <f t="shared" si="182"/>
        <v>0</v>
      </c>
      <c r="F1346" s="2">
        <f t="shared" si="188"/>
        <v>7.916307994044762E-2</v>
      </c>
      <c r="G1346" s="2">
        <f t="shared" si="188"/>
        <v>7.3465061696254261E-2</v>
      </c>
      <c r="H1346" s="2">
        <f t="shared" si="184"/>
        <v>1.0775609264135946</v>
      </c>
      <c r="I1346" s="2">
        <f t="shared" si="185"/>
        <v>51.866634220626324</v>
      </c>
    </row>
    <row r="1347" spans="1:9" ht="13.5" x14ac:dyDescent="0.25">
      <c r="A1347" s="3">
        <f>TITRES_STAT!B1350</f>
        <v>43972</v>
      </c>
      <c r="B1347" s="6">
        <f>TITRES_STAT!D1350</f>
        <v>8.0725999999999996</v>
      </c>
      <c r="C1347" s="2">
        <f t="shared" ref="C1347:C1410" si="189">B1347-B1346</f>
        <v>0.20739999999999981</v>
      </c>
      <c r="D1347" s="2">
        <f t="shared" ref="D1347:D1410" si="190">IF(C1347&gt;0,C1347,0)</f>
        <v>0.20739999999999981</v>
      </c>
      <c r="E1347" s="2">
        <f t="shared" ref="E1347:E1410" si="191">IF(C1347&lt;0,-C1347,0)</f>
        <v>0</v>
      </c>
      <c r="F1347" s="2">
        <f t="shared" si="188"/>
        <v>8.8322859944701348E-2</v>
      </c>
      <c r="G1347" s="2">
        <f t="shared" si="188"/>
        <v>6.8217557289378963E-2</v>
      </c>
      <c r="H1347" s="2">
        <f t="shared" si="184"/>
        <v>1.2947232861187872</v>
      </c>
      <c r="I1347" s="2">
        <f t="shared" si="185"/>
        <v>56.421760913431783</v>
      </c>
    </row>
    <row r="1348" spans="1:9" ht="13.5" x14ac:dyDescent="0.25">
      <c r="A1348" s="3">
        <f>TITRES_STAT!B1351</f>
        <v>43973</v>
      </c>
      <c r="B1348" s="6">
        <f>TITRES_STAT!D1351</f>
        <v>8.0725999999999996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8.2014084234365542E-2</v>
      </c>
      <c r="G1348" s="2">
        <f t="shared" si="188"/>
        <v>6.3344874625851894E-2</v>
      </c>
      <c r="H1348" s="2">
        <f t="shared" si="184"/>
        <v>1.2947232861187872</v>
      </c>
      <c r="I1348" s="2">
        <f t="shared" si="185"/>
        <v>56.421760913431783</v>
      </c>
    </row>
    <row r="1349" spans="1:9" ht="13.5" x14ac:dyDescent="0.25">
      <c r="A1349" s="3">
        <f>TITRES_STAT!B1352</f>
        <v>43977</v>
      </c>
      <c r="B1349" s="6">
        <f>TITRES_STAT!D1352</f>
        <v>8.3085000000000004</v>
      </c>
      <c r="C1349" s="2">
        <f t="shared" si="189"/>
        <v>0.23590000000000089</v>
      </c>
      <c r="D1349" s="2">
        <f t="shared" si="190"/>
        <v>0.23590000000000089</v>
      </c>
      <c r="E1349" s="2">
        <f t="shared" si="191"/>
        <v>0</v>
      </c>
      <c r="F1349" s="2">
        <f t="shared" si="188"/>
        <v>9.3005935360482364E-2</v>
      </c>
      <c r="G1349" s="2">
        <f t="shared" si="188"/>
        <v>5.8820240724005331E-2</v>
      </c>
      <c r="H1349" s="2">
        <f t="shared" si="184"/>
        <v>1.581189301772534</v>
      </c>
      <c r="I1349" s="2">
        <f t="shared" si="185"/>
        <v>61.258168886982148</v>
      </c>
    </row>
    <row r="1350" spans="1:9" ht="13.5" x14ac:dyDescent="0.25">
      <c r="A1350" s="3">
        <f>TITRES_STAT!B1353</f>
        <v>43978</v>
      </c>
      <c r="B1350" s="6">
        <f>TITRES_STAT!D1353</f>
        <v>8.3872</v>
      </c>
      <c r="C1350" s="2">
        <f t="shared" si="189"/>
        <v>7.8699999999999548E-2</v>
      </c>
      <c r="D1350" s="2">
        <f t="shared" si="190"/>
        <v>7.8699999999999548E-2</v>
      </c>
      <c r="E1350" s="2">
        <f t="shared" si="191"/>
        <v>0</v>
      </c>
      <c r="F1350" s="2">
        <f t="shared" si="188"/>
        <v>9.1984082834733596E-2</v>
      </c>
      <c r="G1350" s="2">
        <f t="shared" si="188"/>
        <v>5.4618794958004944E-2</v>
      </c>
      <c r="H1350" s="2">
        <f t="shared" si="184"/>
        <v>1.6841104404712317</v>
      </c>
      <c r="I1350" s="2">
        <f t="shared" si="185"/>
        <v>62.743708868237306</v>
      </c>
    </row>
    <row r="1351" spans="1:9" ht="13.5" x14ac:dyDescent="0.25">
      <c r="A1351" s="3">
        <f>TITRES_STAT!B1354</f>
        <v>43979</v>
      </c>
      <c r="B1351" s="6">
        <f>TITRES_STAT!D1354</f>
        <v>8.3657000000000004</v>
      </c>
      <c r="C1351" s="2">
        <f t="shared" si="189"/>
        <v>-2.1499999999999631E-2</v>
      </c>
      <c r="D1351" s="2">
        <f t="shared" si="190"/>
        <v>0</v>
      </c>
      <c r="E1351" s="2">
        <f t="shared" si="191"/>
        <v>2.1499999999999631E-2</v>
      </c>
      <c r="F1351" s="2">
        <f t="shared" si="188"/>
        <v>8.54137912036812E-2</v>
      </c>
      <c r="G1351" s="2">
        <f t="shared" si="188"/>
        <v>5.225316674671885E-2</v>
      </c>
      <c r="H1351" s="2">
        <f t="shared" si="184"/>
        <v>1.6346146371893262</v>
      </c>
      <c r="I1351" s="2">
        <f t="shared" si="185"/>
        <v>62.043784852466111</v>
      </c>
    </row>
    <row r="1352" spans="1:9" ht="13.5" x14ac:dyDescent="0.25">
      <c r="A1352" s="3">
        <f>TITRES_STAT!B1355</f>
        <v>43980</v>
      </c>
      <c r="B1352" s="6">
        <f>TITRES_STAT!D1355</f>
        <v>8.1155000000000008</v>
      </c>
      <c r="C1352" s="2">
        <f t="shared" si="189"/>
        <v>-0.25019999999999953</v>
      </c>
      <c r="D1352" s="2">
        <f t="shared" si="190"/>
        <v>0</v>
      </c>
      <c r="E1352" s="2">
        <f t="shared" si="191"/>
        <v>0.25019999999999953</v>
      </c>
      <c r="F1352" s="2">
        <f t="shared" si="188"/>
        <v>7.9312806117703971E-2</v>
      </c>
      <c r="G1352" s="2">
        <f t="shared" si="188"/>
        <v>6.6392226264810325E-2</v>
      </c>
      <c r="H1352" s="2">
        <f t="shared" si="184"/>
        <v>1.1946098297918035</v>
      </c>
      <c r="I1352" s="2">
        <f t="shared" si="185"/>
        <v>54.433813864085934</v>
      </c>
    </row>
    <row r="1353" spans="1:9" ht="13.5" x14ac:dyDescent="0.25">
      <c r="A1353" s="3">
        <f>TITRES_STAT!B1356</f>
        <v>43983</v>
      </c>
      <c r="B1353" s="6">
        <f>TITRES_STAT!D1356</f>
        <v>8.1155000000000008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7.364760568072512E-2</v>
      </c>
      <c r="G1353" s="2">
        <f t="shared" si="188"/>
        <v>6.1649924388752442E-2</v>
      </c>
      <c r="H1353" s="2">
        <f t="shared" si="184"/>
        <v>1.1946098297918037</v>
      </c>
      <c r="I1353" s="2">
        <f t="shared" si="185"/>
        <v>54.433813864085948</v>
      </c>
    </row>
    <row r="1354" spans="1:9" ht="13.5" x14ac:dyDescent="0.25">
      <c r="A1354" s="3">
        <f>TITRES_STAT!B1357</f>
        <v>43984</v>
      </c>
      <c r="B1354" s="6">
        <f>TITRES_STAT!D1357</f>
        <v>8.1155000000000008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6.8387062417816183E-2</v>
      </c>
      <c r="G1354" s="2">
        <f t="shared" si="188"/>
        <v>5.7246358360984413E-2</v>
      </c>
      <c r="H1354" s="2">
        <f t="shared" si="184"/>
        <v>1.1946098297918035</v>
      </c>
      <c r="I1354" s="2">
        <f t="shared" si="185"/>
        <v>54.433813864085934</v>
      </c>
    </row>
    <row r="1355" spans="1:9" ht="13.5" x14ac:dyDescent="0.25">
      <c r="A1355" s="3">
        <f>TITRES_STAT!B1358</f>
        <v>43985</v>
      </c>
      <c r="B1355" s="6">
        <f>TITRES_STAT!D1358</f>
        <v>8.3513999999999999</v>
      </c>
      <c r="C1355" s="2">
        <f t="shared" si="189"/>
        <v>0.23589999999999911</v>
      </c>
      <c r="D1355" s="2">
        <f t="shared" si="190"/>
        <v>0.23589999999999911</v>
      </c>
      <c r="E1355" s="2">
        <f t="shared" si="191"/>
        <v>0</v>
      </c>
      <c r="F1355" s="2">
        <f t="shared" si="188"/>
        <v>8.0352272245114972E-2</v>
      </c>
      <c r="G1355" s="2">
        <f t="shared" si="188"/>
        <v>5.3157332763771235E-2</v>
      </c>
      <c r="H1355" s="2">
        <f t="shared" si="184"/>
        <v>1.5115933788889824</v>
      </c>
      <c r="I1355" s="2">
        <f t="shared" si="185"/>
        <v>60.184637831687716</v>
      </c>
    </row>
    <row r="1356" spans="1:9" ht="13.5" x14ac:dyDescent="0.25">
      <c r="A1356" s="3">
        <f>TITRES_STAT!B1359</f>
        <v>43986</v>
      </c>
      <c r="B1356" s="6">
        <f>TITRES_STAT!D1359</f>
        <v>8.4372000000000007</v>
      </c>
      <c r="C1356" s="2">
        <f t="shared" si="189"/>
        <v>8.5800000000000765E-2</v>
      </c>
      <c r="D1356" s="2">
        <f t="shared" si="190"/>
        <v>8.5800000000000765E-2</v>
      </c>
      <c r="E1356" s="2">
        <f t="shared" si="191"/>
        <v>0</v>
      </c>
      <c r="F1356" s="2">
        <f t="shared" si="188"/>
        <v>8.0741395656178244E-2</v>
      </c>
      <c r="G1356" s="2">
        <f t="shared" si="188"/>
        <v>4.9360380423501861E-2</v>
      </c>
      <c r="H1356" s="2">
        <f t="shared" si="184"/>
        <v>1.6357531073187395</v>
      </c>
      <c r="I1356" s="2">
        <f t="shared" si="185"/>
        <v>62.060179414252289</v>
      </c>
    </row>
    <row r="1357" spans="1:9" ht="13.5" x14ac:dyDescent="0.25">
      <c r="A1357" s="3">
        <f>TITRES_STAT!B1360</f>
        <v>43987</v>
      </c>
      <c r="B1357" s="6">
        <f>TITRES_STAT!D1360</f>
        <v>8.33</v>
      </c>
      <c r="C1357" s="2">
        <f t="shared" si="189"/>
        <v>-0.10720000000000063</v>
      </c>
      <c r="D1357" s="2">
        <f t="shared" si="190"/>
        <v>0</v>
      </c>
      <c r="E1357" s="2">
        <f t="shared" si="191"/>
        <v>0.10720000000000063</v>
      </c>
      <c r="F1357" s="2">
        <f t="shared" ref="F1357:G1372" si="192">((F1356*13)+D1357)/14</f>
        <v>7.497415310930837E-2</v>
      </c>
      <c r="G1357" s="2">
        <f t="shared" si="192"/>
        <v>5.3491781821823202E-2</v>
      </c>
      <c r="H1357" s="2">
        <f t="shared" si="184"/>
        <v>1.4016013405393974</v>
      </c>
      <c r="I1357" s="2">
        <f t="shared" si="185"/>
        <v>58.361115847170502</v>
      </c>
    </row>
    <row r="1358" spans="1:9" ht="13.5" x14ac:dyDescent="0.25">
      <c r="A1358" s="3">
        <f>TITRES_STAT!B1361</f>
        <v>43990</v>
      </c>
      <c r="B1358" s="6">
        <f>TITRES_STAT!D1361</f>
        <v>8.3228000000000009</v>
      </c>
      <c r="C1358" s="2">
        <f t="shared" si="189"/>
        <v>-7.199999999999207E-3</v>
      </c>
      <c r="D1358" s="2">
        <f t="shared" si="190"/>
        <v>0</v>
      </c>
      <c r="E1358" s="2">
        <f t="shared" si="191"/>
        <v>7.199999999999207E-3</v>
      </c>
      <c r="F1358" s="2">
        <f t="shared" si="192"/>
        <v>6.9618856458643491E-2</v>
      </c>
      <c r="G1358" s="2">
        <f t="shared" si="192"/>
        <v>5.0185225977407204E-2</v>
      </c>
      <c r="H1358" s="2">
        <f t="shared" si="184"/>
        <v>1.3872380785927929</v>
      </c>
      <c r="I1358" s="2">
        <f t="shared" si="185"/>
        <v>58.110587755475528</v>
      </c>
    </row>
    <row r="1359" spans="1:9" ht="13.5" x14ac:dyDescent="0.25">
      <c r="A1359" s="3">
        <f>TITRES_STAT!B1362</f>
        <v>43991</v>
      </c>
      <c r="B1359" s="6">
        <f>TITRES_STAT!D1362</f>
        <v>8.2942</v>
      </c>
      <c r="C1359" s="2">
        <f t="shared" si="189"/>
        <v>-2.8600000000000847E-2</v>
      </c>
      <c r="D1359" s="2">
        <f t="shared" si="190"/>
        <v>0</v>
      </c>
      <c r="E1359" s="2">
        <f t="shared" si="191"/>
        <v>2.8600000000000847E-2</v>
      </c>
      <c r="F1359" s="2">
        <f t="shared" si="192"/>
        <v>6.4646080997311811E-2</v>
      </c>
      <c r="G1359" s="2">
        <f t="shared" si="192"/>
        <v>4.8643424121878179E-2</v>
      </c>
      <c r="H1359" s="2">
        <f t="shared" si="184"/>
        <v>1.3289788324797673</v>
      </c>
      <c r="I1359" s="2">
        <f t="shared" si="185"/>
        <v>57.062726974840913</v>
      </c>
    </row>
    <row r="1360" spans="1:9" ht="13.5" x14ac:dyDescent="0.25">
      <c r="A1360" s="3">
        <f>TITRES_STAT!B1363</f>
        <v>43992</v>
      </c>
      <c r="B1360" s="6">
        <f>TITRES_STAT!D1363</f>
        <v>8.2942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6.0028503783218112E-2</v>
      </c>
      <c r="G1360" s="2">
        <f t="shared" si="192"/>
        <v>4.5168893827458312E-2</v>
      </c>
      <c r="H1360" s="2">
        <f t="shared" si="184"/>
        <v>1.3289788324797673</v>
      </c>
      <c r="I1360" s="2">
        <f t="shared" si="185"/>
        <v>57.062726974840913</v>
      </c>
    </row>
    <row r="1361" spans="1:9" ht="13.5" x14ac:dyDescent="0.25">
      <c r="A1361" s="3">
        <f>TITRES_STAT!B1364</f>
        <v>43993</v>
      </c>
      <c r="B1361" s="6">
        <f>TITRES_STAT!D1364</f>
        <v>8.2942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5.5740753512988246E-2</v>
      </c>
      <c r="G1361" s="2">
        <f t="shared" si="192"/>
        <v>4.194254426835415E-2</v>
      </c>
      <c r="H1361" s="2">
        <f t="shared" ref="H1361:H1424" si="193">F1361/G1361</f>
        <v>1.3289788324797671</v>
      </c>
      <c r="I1361" s="2">
        <f t="shared" ref="I1361:I1424" si="194">IF(G1361=0,100,100-(100/(1+H1361)))</f>
        <v>57.062726974840913</v>
      </c>
    </row>
    <row r="1362" spans="1:9" ht="13.5" x14ac:dyDescent="0.25">
      <c r="A1362" s="3">
        <f>TITRES_STAT!B1365</f>
        <v>43994</v>
      </c>
      <c r="B1362" s="6">
        <f>TITRES_STAT!D1365</f>
        <v>8.2156000000000002</v>
      </c>
      <c r="C1362" s="2">
        <f t="shared" si="189"/>
        <v>-7.8599999999999781E-2</v>
      </c>
      <c r="D1362" s="2">
        <f t="shared" si="190"/>
        <v>0</v>
      </c>
      <c r="E1362" s="2">
        <f t="shared" si="191"/>
        <v>7.8599999999999781E-2</v>
      </c>
      <c r="F1362" s="2">
        <f t="shared" si="192"/>
        <v>5.1759271119203372E-2</v>
      </c>
      <c r="G1362" s="2">
        <f t="shared" si="192"/>
        <v>4.4560933963471695E-2</v>
      </c>
      <c r="H1362" s="2">
        <f t="shared" si="193"/>
        <v>1.1615391894979676</v>
      </c>
      <c r="I1362" s="2">
        <f t="shared" si="194"/>
        <v>53.736670384761482</v>
      </c>
    </row>
    <row r="1363" spans="1:9" ht="13.5" x14ac:dyDescent="0.25">
      <c r="A1363" s="3">
        <f>TITRES_STAT!B1366</f>
        <v>43997</v>
      </c>
      <c r="B1363" s="6">
        <f>TITRES_STAT!D1366</f>
        <v>8.2871000000000006</v>
      </c>
      <c r="C1363" s="2">
        <f t="shared" si="189"/>
        <v>7.1500000000000341E-2</v>
      </c>
      <c r="D1363" s="2">
        <f t="shared" si="190"/>
        <v>7.1500000000000341E-2</v>
      </c>
      <c r="E1363" s="2">
        <f t="shared" si="191"/>
        <v>0</v>
      </c>
      <c r="F1363" s="2">
        <f t="shared" si="192"/>
        <v>5.3169323182117437E-2</v>
      </c>
      <c r="G1363" s="2">
        <f t="shared" si="192"/>
        <v>4.1378010108938004E-2</v>
      </c>
      <c r="H1363" s="2">
        <f t="shared" si="193"/>
        <v>1.2849656868983268</v>
      </c>
      <c r="I1363" s="2">
        <f t="shared" si="194"/>
        <v>56.235666656446533</v>
      </c>
    </row>
    <row r="1364" spans="1:9" ht="13.5" x14ac:dyDescent="0.25">
      <c r="A1364" s="3">
        <f>TITRES_STAT!B1367</f>
        <v>43998</v>
      </c>
      <c r="B1364" s="6">
        <f>TITRES_STAT!D1367</f>
        <v>8.2871000000000006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4.9371514383394766E-2</v>
      </c>
      <c r="G1364" s="2">
        <f t="shared" si="192"/>
        <v>3.8422437958299575E-2</v>
      </c>
      <c r="H1364" s="2">
        <f t="shared" si="193"/>
        <v>1.284965686898327</v>
      </c>
      <c r="I1364" s="2">
        <f t="shared" si="194"/>
        <v>56.23566665644654</v>
      </c>
    </row>
    <row r="1365" spans="1:9" ht="13.5" x14ac:dyDescent="0.25">
      <c r="A1365" s="3">
        <f>TITRES_STAT!B1368</f>
        <v>43999</v>
      </c>
      <c r="B1365" s="6">
        <f>TITRES_STAT!D1368</f>
        <v>8.2871000000000006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4.5844977641723718E-2</v>
      </c>
      <c r="G1365" s="2">
        <f t="shared" si="192"/>
        <v>3.5677978104135318E-2</v>
      </c>
      <c r="H1365" s="2">
        <f t="shared" si="193"/>
        <v>1.2849656868983272</v>
      </c>
      <c r="I1365" s="2">
        <f t="shared" si="194"/>
        <v>56.23566665644654</v>
      </c>
    </row>
    <row r="1366" spans="1:9" ht="13.5" x14ac:dyDescent="0.25">
      <c r="A1366" s="3">
        <f>TITRES_STAT!B1369</f>
        <v>44000</v>
      </c>
      <c r="B1366" s="6">
        <f>TITRES_STAT!D1369</f>
        <v>8.2871000000000006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4.2570336381600592E-2</v>
      </c>
      <c r="G1366" s="2">
        <f t="shared" si="192"/>
        <v>3.3129551096697081E-2</v>
      </c>
      <c r="H1366" s="2">
        <f t="shared" si="193"/>
        <v>1.2849656868983272</v>
      </c>
      <c r="I1366" s="2">
        <f t="shared" si="194"/>
        <v>56.23566665644654</v>
      </c>
    </row>
    <row r="1367" spans="1:9" ht="13.5" x14ac:dyDescent="0.25">
      <c r="A1367" s="3">
        <f>TITRES_STAT!B1370</f>
        <v>44001</v>
      </c>
      <c r="B1367" s="6">
        <f>TITRES_STAT!D1370</f>
        <v>8.2226999999999997</v>
      </c>
      <c r="C1367" s="2">
        <f t="shared" si="189"/>
        <v>-6.4400000000000901E-2</v>
      </c>
      <c r="D1367" s="2">
        <f t="shared" si="190"/>
        <v>0</v>
      </c>
      <c r="E1367" s="2">
        <f t="shared" si="191"/>
        <v>6.4400000000000901E-2</v>
      </c>
      <c r="F1367" s="2">
        <f t="shared" si="192"/>
        <v>3.9529598068629115E-2</v>
      </c>
      <c r="G1367" s="2">
        <f t="shared" si="192"/>
        <v>3.5363154589790211E-2</v>
      </c>
      <c r="H1367" s="2">
        <f t="shared" si="193"/>
        <v>1.1178187728772877</v>
      </c>
      <c r="I1367" s="2">
        <f t="shared" si="194"/>
        <v>52.781606584713053</v>
      </c>
    </row>
    <row r="1368" spans="1:9" ht="13.5" x14ac:dyDescent="0.25">
      <c r="A1368" s="3">
        <f>TITRES_STAT!B1371</f>
        <v>44004</v>
      </c>
      <c r="B1368" s="6">
        <f>TITRES_STAT!D1371</f>
        <v>8.2226999999999997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3.6706055349441324E-2</v>
      </c>
      <c r="G1368" s="2">
        <f t="shared" si="192"/>
        <v>3.2837214976233771E-2</v>
      </c>
      <c r="H1368" s="2">
        <f t="shared" si="193"/>
        <v>1.1178187728772877</v>
      </c>
      <c r="I1368" s="2">
        <f t="shared" si="194"/>
        <v>52.781606584713053</v>
      </c>
    </row>
    <row r="1369" spans="1:9" ht="13.5" x14ac:dyDescent="0.25">
      <c r="A1369" s="3">
        <f>TITRES_STAT!B1372</f>
        <v>44005</v>
      </c>
      <c r="B1369" s="6">
        <f>TITRES_STAT!D1372</f>
        <v>8.1869999999999994</v>
      </c>
      <c r="C1369" s="2">
        <f t="shared" si="189"/>
        <v>-3.5700000000000287E-2</v>
      </c>
      <c r="D1369" s="2">
        <f t="shared" si="190"/>
        <v>0</v>
      </c>
      <c r="E1369" s="2">
        <f t="shared" si="191"/>
        <v>3.5700000000000287E-2</v>
      </c>
      <c r="F1369" s="2">
        <f t="shared" si="192"/>
        <v>3.408419425305266E-2</v>
      </c>
      <c r="G1369" s="2">
        <f t="shared" si="192"/>
        <v>3.3041699620788526E-2</v>
      </c>
      <c r="H1369" s="2">
        <f t="shared" si="193"/>
        <v>1.0315508779581133</v>
      </c>
      <c r="I1369" s="2">
        <f t="shared" si="194"/>
        <v>50.776521973937093</v>
      </c>
    </row>
    <row r="1370" spans="1:9" ht="13.5" x14ac:dyDescent="0.25">
      <c r="A1370" s="3">
        <f>TITRES_STAT!B1373</f>
        <v>44006</v>
      </c>
      <c r="B1370" s="6">
        <f>TITRES_STAT!D1373</f>
        <v>8.2942</v>
      </c>
      <c r="C1370" s="2">
        <f t="shared" si="189"/>
        <v>0.10720000000000063</v>
      </c>
      <c r="D1370" s="2">
        <f t="shared" si="190"/>
        <v>0.10720000000000063</v>
      </c>
      <c r="E1370" s="2">
        <f t="shared" si="191"/>
        <v>0</v>
      </c>
      <c r="F1370" s="2">
        <f t="shared" si="192"/>
        <v>3.9306751806406082E-2</v>
      </c>
      <c r="G1370" s="2">
        <f t="shared" si="192"/>
        <v>3.0681578219303628E-2</v>
      </c>
      <c r="H1370" s="2">
        <f t="shared" si="193"/>
        <v>1.2811189673963981</v>
      </c>
      <c r="I1370" s="2">
        <f t="shared" si="194"/>
        <v>56.161865545251651</v>
      </c>
    </row>
    <row r="1371" spans="1:9" ht="13.5" x14ac:dyDescent="0.25">
      <c r="A1371" s="3">
        <f>TITRES_STAT!B1374</f>
        <v>44007</v>
      </c>
      <c r="B1371" s="6">
        <f>TITRES_STAT!D1374</f>
        <v>8.2942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3.6499126677377078E-2</v>
      </c>
      <c r="G1371" s="2">
        <f t="shared" si="192"/>
        <v>2.8490036917924795E-2</v>
      </c>
      <c r="H1371" s="2">
        <f t="shared" si="193"/>
        <v>1.2811189673963983</v>
      </c>
      <c r="I1371" s="2">
        <f t="shared" si="194"/>
        <v>56.161865545251665</v>
      </c>
    </row>
    <row r="1372" spans="1:9" ht="13.5" x14ac:dyDescent="0.25">
      <c r="A1372" s="3">
        <f>TITRES_STAT!B1375</f>
        <v>44008</v>
      </c>
      <c r="B1372" s="6">
        <f>TITRES_STAT!D1375</f>
        <v>8.0510999999999999</v>
      </c>
      <c r="C1372" s="2">
        <f t="shared" si="189"/>
        <v>-0.24310000000000009</v>
      </c>
      <c r="D1372" s="2">
        <f t="shared" si="190"/>
        <v>0</v>
      </c>
      <c r="E1372" s="2">
        <f t="shared" si="191"/>
        <v>0.24310000000000009</v>
      </c>
      <c r="F1372" s="2">
        <f t="shared" si="192"/>
        <v>3.389204620042157E-2</v>
      </c>
      <c r="G1372" s="2">
        <f t="shared" si="192"/>
        <v>4.3819319995215884E-2</v>
      </c>
      <c r="H1372" s="2">
        <f t="shared" si="193"/>
        <v>0.77344984367904024</v>
      </c>
      <c r="I1372" s="2">
        <f t="shared" si="194"/>
        <v>43.612727274796249</v>
      </c>
    </row>
    <row r="1373" spans="1:9" ht="13.5" x14ac:dyDescent="0.25">
      <c r="A1373" s="3">
        <f>TITRES_STAT!B1376</f>
        <v>44011</v>
      </c>
      <c r="B1373" s="6">
        <f>TITRES_STAT!D1376</f>
        <v>8.0082000000000004</v>
      </c>
      <c r="C1373" s="2">
        <f t="shared" si="189"/>
        <v>-4.2899999999999494E-2</v>
      </c>
      <c r="D1373" s="2">
        <f t="shared" si="190"/>
        <v>0</v>
      </c>
      <c r="E1373" s="2">
        <f t="shared" si="191"/>
        <v>4.2899999999999494E-2</v>
      </c>
      <c r="F1373" s="2">
        <f t="shared" ref="F1373:G1388" si="195">((F1372*13)+D1373)/14</f>
        <v>3.1471185757534312E-2</v>
      </c>
      <c r="G1373" s="2">
        <f t="shared" si="195"/>
        <v>4.3753654281271856E-2</v>
      </c>
      <c r="H1373" s="2">
        <f t="shared" si="193"/>
        <v>0.71928130974434101</v>
      </c>
      <c r="I1373" s="2">
        <f t="shared" si="194"/>
        <v>41.836161753616622</v>
      </c>
    </row>
    <row r="1374" spans="1:9" ht="13.5" x14ac:dyDescent="0.25">
      <c r="A1374" s="3">
        <f>TITRES_STAT!B1377</f>
        <v>44012</v>
      </c>
      <c r="B1374" s="6">
        <f>TITRES_STAT!D1377</f>
        <v>8.1511999999999993</v>
      </c>
      <c r="C1374" s="2">
        <f t="shared" si="189"/>
        <v>0.14299999999999891</v>
      </c>
      <c r="D1374" s="2">
        <f t="shared" si="190"/>
        <v>0.14299999999999891</v>
      </c>
      <c r="E1374" s="2">
        <f t="shared" si="191"/>
        <v>0</v>
      </c>
      <c r="F1374" s="2">
        <f t="shared" si="195"/>
        <v>3.9437529631996072E-2</v>
      </c>
      <c r="G1374" s="2">
        <f t="shared" si="195"/>
        <v>4.0628393261181006E-2</v>
      </c>
      <c r="H1374" s="2">
        <f t="shared" si="193"/>
        <v>0.97068888199615899</v>
      </c>
      <c r="I1374" s="2">
        <f t="shared" si="194"/>
        <v>49.256323048462349</v>
      </c>
    </row>
    <row r="1375" spans="1:9" ht="13.5" x14ac:dyDescent="0.25">
      <c r="A1375" s="3">
        <f>TITRES_STAT!B1378</f>
        <v>44013</v>
      </c>
      <c r="B1375" s="6">
        <f>TITRES_STAT!D1378</f>
        <v>8.1798000000000002</v>
      </c>
      <c r="C1375" s="2">
        <f t="shared" si="189"/>
        <v>2.8600000000000847E-2</v>
      </c>
      <c r="D1375" s="2">
        <f t="shared" si="190"/>
        <v>2.8600000000000847E-2</v>
      </c>
      <c r="E1375" s="2">
        <f t="shared" si="191"/>
        <v>0</v>
      </c>
      <c r="F1375" s="2">
        <f t="shared" si="195"/>
        <v>3.8663420372567849E-2</v>
      </c>
      <c r="G1375" s="2">
        <f t="shared" si="195"/>
        <v>3.7726365171096655E-2</v>
      </c>
      <c r="H1375" s="2">
        <f t="shared" si="193"/>
        <v>1.0248382052503988</v>
      </c>
      <c r="I1375" s="2">
        <f t="shared" si="194"/>
        <v>50.613338023403387</v>
      </c>
    </row>
    <row r="1376" spans="1:9" ht="13.5" x14ac:dyDescent="0.25">
      <c r="A1376" s="3">
        <f>TITRES_STAT!B1379</f>
        <v>44014</v>
      </c>
      <c r="B1376" s="6">
        <f>TITRES_STAT!D1379</f>
        <v>8.1798000000000002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3.5901747488813009E-2</v>
      </c>
      <c r="G1376" s="2">
        <f t="shared" si="195"/>
        <v>3.5031624801732608E-2</v>
      </c>
      <c r="H1376" s="2">
        <f t="shared" si="193"/>
        <v>1.024838205250399</v>
      </c>
      <c r="I1376" s="2">
        <f t="shared" si="194"/>
        <v>50.613338023403387</v>
      </c>
    </row>
    <row r="1377" spans="1:9" ht="13.5" x14ac:dyDescent="0.25">
      <c r="A1377" s="3">
        <f>TITRES_STAT!B1380</f>
        <v>44015</v>
      </c>
      <c r="B1377" s="6">
        <f>TITRES_STAT!D1380</f>
        <v>8.1798000000000002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3.3337336953897796E-2</v>
      </c>
      <c r="G1377" s="2">
        <f t="shared" si="195"/>
        <v>3.2529365887323136E-2</v>
      </c>
      <c r="H1377" s="2">
        <f t="shared" si="193"/>
        <v>1.024838205250399</v>
      </c>
      <c r="I1377" s="2">
        <f t="shared" si="194"/>
        <v>50.613338023403387</v>
      </c>
    </row>
    <row r="1378" spans="1:9" ht="13.5" x14ac:dyDescent="0.25">
      <c r="A1378" s="3">
        <f>TITRES_STAT!B1381</f>
        <v>44018</v>
      </c>
      <c r="B1378" s="6">
        <f>TITRES_STAT!D1381</f>
        <v>8.1155000000000008</v>
      </c>
      <c r="C1378" s="2">
        <f t="shared" si="189"/>
        <v>-6.4299999999999358E-2</v>
      </c>
      <c r="D1378" s="2">
        <f t="shared" si="190"/>
        <v>0</v>
      </c>
      <c r="E1378" s="2">
        <f t="shared" si="191"/>
        <v>6.4299999999999358E-2</v>
      </c>
      <c r="F1378" s="2">
        <f t="shared" si="195"/>
        <v>3.0956098600047954E-2</v>
      </c>
      <c r="G1378" s="2">
        <f t="shared" si="195"/>
        <v>3.4798696895371441E-2</v>
      </c>
      <c r="H1378" s="2">
        <f t="shared" si="193"/>
        <v>0.88957637388328215</v>
      </c>
      <c r="I1378" s="2">
        <f t="shared" si="194"/>
        <v>47.078085129478374</v>
      </c>
    </row>
    <row r="1379" spans="1:9" ht="13.5" x14ac:dyDescent="0.25">
      <c r="A1379" s="3">
        <f>TITRES_STAT!B1382</f>
        <v>44019</v>
      </c>
      <c r="B1379" s="6">
        <f>TITRES_STAT!D1382</f>
        <v>8.0797000000000008</v>
      </c>
      <c r="C1379" s="2">
        <f t="shared" si="189"/>
        <v>-3.5800000000000054E-2</v>
      </c>
      <c r="D1379" s="2">
        <f t="shared" si="190"/>
        <v>0</v>
      </c>
      <c r="E1379" s="2">
        <f t="shared" si="191"/>
        <v>3.5800000000000054E-2</v>
      </c>
      <c r="F1379" s="2">
        <f t="shared" si="195"/>
        <v>2.8744948700044525E-2</v>
      </c>
      <c r="G1379" s="2">
        <f t="shared" si="195"/>
        <v>3.4870218545702054E-2</v>
      </c>
      <c r="H1379" s="2">
        <f t="shared" si="193"/>
        <v>0.82434093902710848</v>
      </c>
      <c r="I1379" s="2">
        <f t="shared" si="194"/>
        <v>45.185684396619202</v>
      </c>
    </row>
    <row r="1380" spans="1:9" ht="13.5" x14ac:dyDescent="0.25">
      <c r="A1380" s="3">
        <f>TITRES_STAT!B1383</f>
        <v>44020</v>
      </c>
      <c r="B1380" s="6">
        <f>TITRES_STAT!D1383</f>
        <v>8.1440999999999999</v>
      </c>
      <c r="C1380" s="2">
        <f t="shared" si="189"/>
        <v>6.4399999999999125E-2</v>
      </c>
      <c r="D1380" s="2">
        <f t="shared" si="190"/>
        <v>6.4399999999999125E-2</v>
      </c>
      <c r="E1380" s="2">
        <f t="shared" si="191"/>
        <v>0</v>
      </c>
      <c r="F1380" s="2">
        <f t="shared" si="195"/>
        <v>3.1291738078612706E-2</v>
      </c>
      <c r="G1380" s="2">
        <f t="shared" si="195"/>
        <v>3.2379488649580478E-2</v>
      </c>
      <c r="H1380" s="2">
        <f t="shared" si="193"/>
        <v>0.96640618439841031</v>
      </c>
      <c r="I1380" s="2">
        <f t="shared" si="194"/>
        <v>49.145806805630365</v>
      </c>
    </row>
    <row r="1381" spans="1:9" ht="13.5" x14ac:dyDescent="0.25">
      <c r="A1381" s="3">
        <f>TITRES_STAT!B1384</f>
        <v>44021</v>
      </c>
      <c r="B1381" s="6">
        <f>TITRES_STAT!D1384</f>
        <v>8.1440999999999999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2.9056613930140369E-2</v>
      </c>
      <c r="G1381" s="2">
        <f t="shared" si="195"/>
        <v>3.0066668031753303E-2</v>
      </c>
      <c r="H1381" s="2">
        <f t="shared" si="193"/>
        <v>0.96640618439841031</v>
      </c>
      <c r="I1381" s="2">
        <f t="shared" si="194"/>
        <v>49.145806805630365</v>
      </c>
    </row>
    <row r="1382" spans="1:9" ht="13.5" x14ac:dyDescent="0.25">
      <c r="A1382" s="3">
        <f>TITRES_STAT!B1385</f>
        <v>44022</v>
      </c>
      <c r="B1382" s="6">
        <f>TITRES_STAT!D1385</f>
        <v>8.0797000000000008</v>
      </c>
      <c r="C1382" s="2">
        <f t="shared" si="189"/>
        <v>-6.4399999999999125E-2</v>
      </c>
      <c r="D1382" s="2">
        <f t="shared" si="190"/>
        <v>0</v>
      </c>
      <c r="E1382" s="2">
        <f t="shared" si="191"/>
        <v>6.4399999999999125E-2</v>
      </c>
      <c r="F1382" s="2">
        <f t="shared" si="195"/>
        <v>2.6981141506558916E-2</v>
      </c>
      <c r="G1382" s="2">
        <f t="shared" si="195"/>
        <v>3.2519048886628002E-2</v>
      </c>
      <c r="H1382" s="2">
        <f t="shared" si="193"/>
        <v>0.82970266444827356</v>
      </c>
      <c r="I1382" s="2">
        <f t="shared" si="194"/>
        <v>45.346311210540925</v>
      </c>
    </row>
    <row r="1383" spans="1:9" ht="13.5" x14ac:dyDescent="0.25">
      <c r="A1383" s="3">
        <f>TITRES_STAT!B1386</f>
        <v>44025</v>
      </c>
      <c r="B1383" s="6">
        <f>TITRES_STAT!D1386</f>
        <v>8.0797000000000008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2.5053917113233282E-2</v>
      </c>
      <c r="G1383" s="2">
        <f t="shared" si="195"/>
        <v>3.0196259680440287E-2</v>
      </c>
      <c r="H1383" s="2">
        <f t="shared" si="193"/>
        <v>0.82970266444827367</v>
      </c>
      <c r="I1383" s="2">
        <f t="shared" si="194"/>
        <v>45.346311210540932</v>
      </c>
    </row>
    <row r="1384" spans="1:9" ht="13.5" x14ac:dyDescent="0.25">
      <c r="A1384" s="3">
        <f>TITRES_STAT!B1387</f>
        <v>44026</v>
      </c>
      <c r="B1384" s="6">
        <f>TITRES_STAT!D1387</f>
        <v>8.0797000000000008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2.3264351605145193E-2</v>
      </c>
      <c r="G1384" s="2">
        <f t="shared" si="195"/>
        <v>2.8039383988980267E-2</v>
      </c>
      <c r="H1384" s="2">
        <f t="shared" si="193"/>
        <v>0.82970266444827379</v>
      </c>
      <c r="I1384" s="2">
        <f t="shared" si="194"/>
        <v>45.346311210540939</v>
      </c>
    </row>
    <row r="1385" spans="1:9" ht="13.5" x14ac:dyDescent="0.25">
      <c r="A1385" s="3">
        <f>TITRES_STAT!B1388</f>
        <v>44027</v>
      </c>
      <c r="B1385" s="6">
        <f>TITRES_STAT!D1388</f>
        <v>8.0797000000000008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2.1602612204777681E-2</v>
      </c>
      <c r="G1385" s="2">
        <f t="shared" si="195"/>
        <v>2.6036570846910249E-2</v>
      </c>
      <c r="H1385" s="2">
        <f t="shared" si="193"/>
        <v>0.82970266444827379</v>
      </c>
      <c r="I1385" s="2">
        <f t="shared" si="194"/>
        <v>45.346311210540939</v>
      </c>
    </row>
    <row r="1386" spans="1:9" ht="13.5" x14ac:dyDescent="0.25">
      <c r="A1386" s="3">
        <f>TITRES_STAT!B1389</f>
        <v>44028</v>
      </c>
      <c r="B1386" s="6">
        <f>TITRES_STAT!D1389</f>
        <v>8.0797000000000008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2.005956847586499E-2</v>
      </c>
      <c r="G1386" s="2">
        <f t="shared" si="195"/>
        <v>2.4176815786416662E-2</v>
      </c>
      <c r="H1386" s="2">
        <f t="shared" si="193"/>
        <v>0.82970266444827367</v>
      </c>
      <c r="I1386" s="2">
        <f t="shared" si="194"/>
        <v>45.346311210540932</v>
      </c>
    </row>
    <row r="1387" spans="1:9" ht="13.5" x14ac:dyDescent="0.25">
      <c r="A1387" s="3">
        <f>TITRES_STAT!B1390</f>
        <v>44029</v>
      </c>
      <c r="B1387" s="6">
        <f>TITRES_STAT!D1390</f>
        <v>8.0797000000000008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1.8626742156160347E-2</v>
      </c>
      <c r="G1387" s="2">
        <f t="shared" si="195"/>
        <v>2.2449900373101187E-2</v>
      </c>
      <c r="H1387" s="2">
        <f t="shared" si="193"/>
        <v>0.82970266444827356</v>
      </c>
      <c r="I1387" s="2">
        <f t="shared" si="194"/>
        <v>45.346311210540925</v>
      </c>
    </row>
    <row r="1388" spans="1:9" ht="13.5" x14ac:dyDescent="0.25">
      <c r="A1388" s="3">
        <f>TITRES_STAT!B1391</f>
        <v>44032</v>
      </c>
      <c r="B1388" s="6">
        <f>TITRES_STAT!D1391</f>
        <v>8.0797000000000008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1.7296260573577464E-2</v>
      </c>
      <c r="G1388" s="2">
        <f t="shared" si="195"/>
        <v>2.0846336060736818E-2</v>
      </c>
      <c r="H1388" s="2">
        <f t="shared" si="193"/>
        <v>0.82970266444827345</v>
      </c>
      <c r="I1388" s="2">
        <f t="shared" si="194"/>
        <v>45.346311210540925</v>
      </c>
    </row>
    <row r="1389" spans="1:9" ht="13.5" x14ac:dyDescent="0.25">
      <c r="A1389" s="3">
        <f>TITRES_STAT!B1392</f>
        <v>44033</v>
      </c>
      <c r="B1389" s="6">
        <f>TITRES_STAT!D1392</f>
        <v>8.1369000000000007</v>
      </c>
      <c r="C1389" s="2">
        <f t="shared" si="189"/>
        <v>5.7199999999999918E-2</v>
      </c>
      <c r="D1389" s="2">
        <f t="shared" si="190"/>
        <v>5.7199999999999918E-2</v>
      </c>
      <c r="E1389" s="2">
        <f t="shared" si="191"/>
        <v>0</v>
      </c>
      <c r="F1389" s="2">
        <f t="shared" ref="F1389:G1404" si="196">((F1388*13)+D1389)/14</f>
        <v>2.0146527675464782E-2</v>
      </c>
      <c r="G1389" s="2">
        <f t="shared" si="196"/>
        <v>1.9357312056398474E-2</v>
      </c>
      <c r="H1389" s="2">
        <f t="shared" si="193"/>
        <v>1.0407709302183532</v>
      </c>
      <c r="I1389" s="2">
        <f t="shared" si="194"/>
        <v>50.998910010296719</v>
      </c>
    </row>
    <row r="1390" spans="1:9" ht="13.5" x14ac:dyDescent="0.25">
      <c r="A1390" s="3">
        <f>TITRES_STAT!B1393</f>
        <v>44034</v>
      </c>
      <c r="B1390" s="6">
        <f>TITRES_STAT!D1393</f>
        <v>8.1297999999999995</v>
      </c>
      <c r="C1390" s="2">
        <f t="shared" si="189"/>
        <v>-7.1000000000012164E-3</v>
      </c>
      <c r="D1390" s="2">
        <f t="shared" si="190"/>
        <v>0</v>
      </c>
      <c r="E1390" s="2">
        <f t="shared" si="191"/>
        <v>7.1000000000012164E-3</v>
      </c>
      <c r="F1390" s="2">
        <f t="shared" si="196"/>
        <v>1.8707489984360153E-2</v>
      </c>
      <c r="G1390" s="2">
        <f t="shared" si="196"/>
        <v>1.8481789766655814E-2</v>
      </c>
      <c r="H1390" s="2">
        <f t="shared" si="193"/>
        <v>1.0122120325224964</v>
      </c>
      <c r="I1390" s="2">
        <f t="shared" si="194"/>
        <v>50.303447954915256</v>
      </c>
    </row>
    <row r="1391" spans="1:9" ht="13.5" x14ac:dyDescent="0.25">
      <c r="A1391" s="3">
        <f>TITRES_STAT!B1394</f>
        <v>44035</v>
      </c>
      <c r="B1391" s="6">
        <f>TITRES_STAT!D1394</f>
        <v>8.0797000000000008</v>
      </c>
      <c r="C1391" s="2">
        <f t="shared" si="189"/>
        <v>-5.0099999999998701E-2</v>
      </c>
      <c r="D1391" s="2">
        <f t="shared" si="190"/>
        <v>0</v>
      </c>
      <c r="E1391" s="2">
        <f t="shared" si="191"/>
        <v>5.0099999999998701E-2</v>
      </c>
      <c r="F1391" s="2">
        <f t="shared" si="196"/>
        <v>1.7371240699763001E-2</v>
      </c>
      <c r="G1391" s="2">
        <f t="shared" si="196"/>
        <v>2.0740233354751732E-2</v>
      </c>
      <c r="H1391" s="2">
        <f t="shared" si="193"/>
        <v>0.83756245181219857</v>
      </c>
      <c r="I1391" s="2">
        <f t="shared" si="194"/>
        <v>45.580080883030504</v>
      </c>
    </row>
    <row r="1392" spans="1:9" ht="13.5" x14ac:dyDescent="0.25">
      <c r="A1392" s="3">
        <f>TITRES_STAT!B1395</f>
        <v>44036</v>
      </c>
      <c r="B1392" s="6">
        <f>TITRES_STAT!D1395</f>
        <v>8.0797000000000008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1.6130437792637072E-2</v>
      </c>
      <c r="G1392" s="2">
        <f t="shared" si="196"/>
        <v>1.9258788115126609E-2</v>
      </c>
      <c r="H1392" s="2">
        <f t="shared" si="193"/>
        <v>0.83756245181219846</v>
      </c>
      <c r="I1392" s="2">
        <f t="shared" si="194"/>
        <v>45.580080883030504</v>
      </c>
    </row>
    <row r="1393" spans="1:9" ht="13.5" x14ac:dyDescent="0.25">
      <c r="A1393" s="3">
        <f>TITRES_STAT!B1396</f>
        <v>44039</v>
      </c>
      <c r="B1393" s="6">
        <f>TITRES_STAT!D1396</f>
        <v>7.9367000000000001</v>
      </c>
      <c r="C1393" s="2">
        <f t="shared" si="189"/>
        <v>-0.14300000000000068</v>
      </c>
      <c r="D1393" s="2">
        <f t="shared" si="190"/>
        <v>0</v>
      </c>
      <c r="E1393" s="2">
        <f t="shared" si="191"/>
        <v>0.14300000000000068</v>
      </c>
      <c r="F1393" s="2">
        <f t="shared" si="196"/>
        <v>1.4978263664591566E-2</v>
      </c>
      <c r="G1393" s="2">
        <f t="shared" si="196"/>
        <v>2.8097446106903328E-2</v>
      </c>
      <c r="H1393" s="2">
        <f t="shared" si="193"/>
        <v>0.53308274380537102</v>
      </c>
      <c r="I1393" s="2">
        <f t="shared" si="194"/>
        <v>34.771948608733879</v>
      </c>
    </row>
    <row r="1394" spans="1:9" ht="13.5" x14ac:dyDescent="0.25">
      <c r="A1394" s="3">
        <f>TITRES_STAT!B1397</f>
        <v>44040</v>
      </c>
      <c r="B1394" s="6">
        <f>TITRES_STAT!D1397</f>
        <v>7.9295999999999998</v>
      </c>
      <c r="C1394" s="2">
        <f t="shared" si="189"/>
        <v>-7.1000000000003283E-3</v>
      </c>
      <c r="D1394" s="2">
        <f t="shared" si="190"/>
        <v>0</v>
      </c>
      <c r="E1394" s="2">
        <f t="shared" si="191"/>
        <v>7.1000000000003283E-3</v>
      </c>
      <c r="F1394" s="2">
        <f t="shared" si="196"/>
        <v>1.3908387688549311E-2</v>
      </c>
      <c r="G1394" s="2">
        <f t="shared" si="196"/>
        <v>2.659762852783883E-2</v>
      </c>
      <c r="H1394" s="2">
        <f t="shared" si="193"/>
        <v>0.52291833739958715</v>
      </c>
      <c r="I1394" s="2">
        <f t="shared" si="194"/>
        <v>34.336597344574656</v>
      </c>
    </row>
    <row r="1395" spans="1:9" ht="13.5" x14ac:dyDescent="0.25">
      <c r="A1395" s="3">
        <f>TITRES_STAT!B1398</f>
        <v>44041</v>
      </c>
      <c r="B1395" s="6">
        <f>TITRES_STAT!D1398</f>
        <v>7.9295999999999998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1.2914931425081502E-2</v>
      </c>
      <c r="G1395" s="2">
        <f t="shared" si="196"/>
        <v>2.4697797918707486E-2</v>
      </c>
      <c r="H1395" s="2">
        <f t="shared" si="193"/>
        <v>0.52291833739958715</v>
      </c>
      <c r="I1395" s="2">
        <f t="shared" si="194"/>
        <v>34.336597344574656</v>
      </c>
    </row>
    <row r="1396" spans="1:9" ht="13.5" x14ac:dyDescent="0.25">
      <c r="A1396" s="3">
        <f>TITRES_STAT!B1399</f>
        <v>44042</v>
      </c>
      <c r="B1396" s="6">
        <f>TITRES_STAT!D1399</f>
        <v>7.8651999999999997</v>
      </c>
      <c r="C1396" s="2">
        <f t="shared" si="189"/>
        <v>-6.4400000000000013E-2</v>
      </c>
      <c r="D1396" s="2">
        <f t="shared" si="190"/>
        <v>0</v>
      </c>
      <c r="E1396" s="2">
        <f t="shared" si="191"/>
        <v>6.4400000000000013E-2</v>
      </c>
      <c r="F1396" s="2">
        <f t="shared" si="196"/>
        <v>1.1992436323289965E-2</v>
      </c>
      <c r="G1396" s="2">
        <f t="shared" si="196"/>
        <v>2.7533669495942666E-2</v>
      </c>
      <c r="H1396" s="2">
        <f t="shared" si="193"/>
        <v>0.43555532345796327</v>
      </c>
      <c r="I1396" s="2">
        <f t="shared" si="194"/>
        <v>30.340546013148298</v>
      </c>
    </row>
    <row r="1397" spans="1:9" ht="13.5" x14ac:dyDescent="0.25">
      <c r="A1397" s="3">
        <f>TITRES_STAT!B1400</f>
        <v>44046</v>
      </c>
      <c r="B1397" s="6">
        <f>TITRES_STAT!D1400</f>
        <v>7.6506999999999996</v>
      </c>
      <c r="C1397" s="2">
        <f t="shared" si="189"/>
        <v>-0.21450000000000014</v>
      </c>
      <c r="D1397" s="2">
        <f t="shared" si="190"/>
        <v>0</v>
      </c>
      <c r="E1397" s="2">
        <f t="shared" si="191"/>
        <v>0.21450000000000014</v>
      </c>
      <c r="F1397" s="2">
        <f t="shared" si="196"/>
        <v>1.1135833728769253E-2</v>
      </c>
      <c r="G1397" s="2">
        <f t="shared" si="196"/>
        <v>4.0888407389089623E-2</v>
      </c>
      <c r="H1397" s="2">
        <f t="shared" si="193"/>
        <v>0.27234696677720593</v>
      </c>
      <c r="I1397" s="2">
        <f t="shared" si="194"/>
        <v>21.405086339542109</v>
      </c>
    </row>
    <row r="1398" spans="1:9" ht="13.5" x14ac:dyDescent="0.25">
      <c r="A1398" s="3">
        <f>TITRES_STAT!B1401</f>
        <v>44047</v>
      </c>
      <c r="B1398" s="6">
        <f>TITRES_STAT!D1401</f>
        <v>7.8651999999999997</v>
      </c>
      <c r="C1398" s="2">
        <f t="shared" si="189"/>
        <v>0.21450000000000014</v>
      </c>
      <c r="D1398" s="2">
        <f t="shared" si="190"/>
        <v>0.21450000000000014</v>
      </c>
      <c r="E1398" s="2">
        <f t="shared" si="191"/>
        <v>0</v>
      </c>
      <c r="F1398" s="2">
        <f t="shared" si="196"/>
        <v>2.5661845605285744E-2</v>
      </c>
      <c r="G1398" s="2">
        <f t="shared" si="196"/>
        <v>3.7967806861297512E-2</v>
      </c>
      <c r="H1398" s="2">
        <f t="shared" si="193"/>
        <v>0.67588432745226978</v>
      </c>
      <c r="I1398" s="2">
        <f t="shared" si="194"/>
        <v>40.330010632641311</v>
      </c>
    </row>
    <row r="1399" spans="1:9" ht="13.5" x14ac:dyDescent="0.25">
      <c r="A1399" s="3">
        <f>TITRES_STAT!B1402</f>
        <v>44048</v>
      </c>
      <c r="B1399" s="6">
        <f>TITRES_STAT!D1402</f>
        <v>7.6506999999999996</v>
      </c>
      <c r="C1399" s="2">
        <f t="shared" si="189"/>
        <v>-0.21450000000000014</v>
      </c>
      <c r="D1399" s="2">
        <f t="shared" si="190"/>
        <v>0</v>
      </c>
      <c r="E1399" s="2">
        <f t="shared" si="191"/>
        <v>0.21450000000000014</v>
      </c>
      <c r="F1399" s="2">
        <f t="shared" si="196"/>
        <v>2.3828856633479618E-2</v>
      </c>
      <c r="G1399" s="2">
        <f t="shared" si="196"/>
        <v>5.0577249228347707E-2</v>
      </c>
      <c r="H1399" s="2">
        <f t="shared" si="193"/>
        <v>0.47113785342291692</v>
      </c>
      <c r="I1399" s="2">
        <f t="shared" si="194"/>
        <v>32.025404847459669</v>
      </c>
    </row>
    <row r="1400" spans="1:9" ht="13.5" x14ac:dyDescent="0.25">
      <c r="A1400" s="3">
        <f>TITRES_STAT!B1403</f>
        <v>44049</v>
      </c>
      <c r="B1400" s="6">
        <f>TITRES_STAT!D1403</f>
        <v>7.8651999999999997</v>
      </c>
      <c r="C1400" s="2">
        <f t="shared" si="189"/>
        <v>0.21450000000000014</v>
      </c>
      <c r="D1400" s="2">
        <f t="shared" si="190"/>
        <v>0.21450000000000014</v>
      </c>
      <c r="E1400" s="2">
        <f t="shared" si="191"/>
        <v>0</v>
      </c>
      <c r="F1400" s="2">
        <f t="shared" si="196"/>
        <v>3.7448224016802513E-2</v>
      </c>
      <c r="G1400" s="2">
        <f t="shared" si="196"/>
        <v>4.696458856918001E-2</v>
      </c>
      <c r="H1400" s="2">
        <f t="shared" si="193"/>
        <v>0.79737149111059169</v>
      </c>
      <c r="I1400" s="2">
        <f t="shared" si="194"/>
        <v>44.363198985530687</v>
      </c>
    </row>
    <row r="1401" spans="1:9" ht="13.5" x14ac:dyDescent="0.25">
      <c r="A1401" s="3">
        <f>TITRES_STAT!B1404</f>
        <v>44050</v>
      </c>
      <c r="B1401" s="6">
        <f>TITRES_STAT!D1404</f>
        <v>7.8651999999999997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3.477335087274519E-2</v>
      </c>
      <c r="G1401" s="2">
        <f t="shared" si="196"/>
        <v>4.3609975099952868E-2</v>
      </c>
      <c r="H1401" s="2">
        <f t="shared" si="193"/>
        <v>0.79737149111059158</v>
      </c>
      <c r="I1401" s="2">
        <f t="shared" si="194"/>
        <v>44.36319898553068</v>
      </c>
    </row>
    <row r="1402" spans="1:9" ht="13.5" x14ac:dyDescent="0.25">
      <c r="A1402" s="3">
        <f>TITRES_STAT!B1405</f>
        <v>44053</v>
      </c>
      <c r="B1402" s="6">
        <f>TITRES_STAT!D1405</f>
        <v>7.8651999999999997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3.2289540096120534E-2</v>
      </c>
      <c r="G1402" s="2">
        <f t="shared" si="196"/>
        <v>4.0494976878527662E-2</v>
      </c>
      <c r="H1402" s="2">
        <f t="shared" si="193"/>
        <v>0.79737149111059158</v>
      </c>
      <c r="I1402" s="2">
        <f t="shared" si="194"/>
        <v>44.36319898553068</v>
      </c>
    </row>
    <row r="1403" spans="1:9" ht="13.5" x14ac:dyDescent="0.25">
      <c r="A1403" s="3">
        <f>TITRES_STAT!B1406</f>
        <v>44054</v>
      </c>
      <c r="B1403" s="6">
        <f>TITRES_STAT!D1406</f>
        <v>7.758</v>
      </c>
      <c r="C1403" s="2">
        <f t="shared" si="189"/>
        <v>-0.10719999999999974</v>
      </c>
      <c r="D1403" s="2">
        <f t="shared" si="190"/>
        <v>0</v>
      </c>
      <c r="E1403" s="2">
        <f t="shared" si="191"/>
        <v>0.10719999999999974</v>
      </c>
      <c r="F1403" s="2">
        <f t="shared" si="196"/>
        <v>2.9983144374969066E-2</v>
      </c>
      <c r="G1403" s="2">
        <f t="shared" si="196"/>
        <v>4.5259621387204241E-2</v>
      </c>
      <c r="H1403" s="2">
        <f t="shared" si="193"/>
        <v>0.66247006616466908</v>
      </c>
      <c r="I1403" s="2">
        <f t="shared" si="194"/>
        <v>39.848541014214625</v>
      </c>
    </row>
    <row r="1404" spans="1:9" ht="13.5" x14ac:dyDescent="0.25">
      <c r="A1404" s="3">
        <f>TITRES_STAT!B1407</f>
        <v>44055</v>
      </c>
      <c r="B1404" s="6">
        <f>TITRES_STAT!D1407</f>
        <v>7.758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2.7841491205328417E-2</v>
      </c>
      <c r="G1404" s="2">
        <f t="shared" si="196"/>
        <v>4.2026791288118225E-2</v>
      </c>
      <c r="H1404" s="2">
        <f t="shared" si="193"/>
        <v>0.66247006616466908</v>
      </c>
      <c r="I1404" s="2">
        <f t="shared" si="194"/>
        <v>39.848541014214625</v>
      </c>
    </row>
    <row r="1405" spans="1:9" ht="13.5" x14ac:dyDescent="0.25">
      <c r="A1405" s="3">
        <f>TITRES_STAT!B1408</f>
        <v>44057</v>
      </c>
      <c r="B1405" s="6">
        <f>TITRES_STAT!D1408</f>
        <v>7.758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2.5852813262090674E-2</v>
      </c>
      <c r="G1405" s="2">
        <f t="shared" si="197"/>
        <v>3.9024877624681209E-2</v>
      </c>
      <c r="H1405" s="2">
        <f t="shared" si="193"/>
        <v>0.66247006616466908</v>
      </c>
      <c r="I1405" s="2">
        <f t="shared" si="194"/>
        <v>39.848541014214625</v>
      </c>
    </row>
    <row r="1406" spans="1:9" ht="13.5" x14ac:dyDescent="0.25">
      <c r="A1406" s="3">
        <f>TITRES_STAT!B1409</f>
        <v>44060</v>
      </c>
      <c r="B1406" s="6">
        <f>TITRES_STAT!D1409</f>
        <v>7.758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2.4006183743369911E-2</v>
      </c>
      <c r="G1406" s="2">
        <f t="shared" si="197"/>
        <v>3.6237386365775406E-2</v>
      </c>
      <c r="H1406" s="2">
        <f t="shared" si="193"/>
        <v>0.66247006616466908</v>
      </c>
      <c r="I1406" s="2">
        <f t="shared" si="194"/>
        <v>39.848541014214625</v>
      </c>
    </row>
    <row r="1407" spans="1:9" ht="13.5" x14ac:dyDescent="0.25">
      <c r="A1407" s="3">
        <f>TITRES_STAT!B1410</f>
        <v>44061</v>
      </c>
      <c r="B1407" s="6">
        <f>TITRES_STAT!D1410</f>
        <v>7.758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2.2291456333129202E-2</v>
      </c>
      <c r="G1407" s="2">
        <f t="shared" si="197"/>
        <v>3.3649001625362877E-2</v>
      </c>
      <c r="H1407" s="2">
        <f t="shared" si="193"/>
        <v>0.66247006616466908</v>
      </c>
      <c r="I1407" s="2">
        <f t="shared" si="194"/>
        <v>39.848541014214625</v>
      </c>
    </row>
    <row r="1408" spans="1:9" ht="13.5" x14ac:dyDescent="0.25">
      <c r="A1408" s="3">
        <f>TITRES_STAT!B1411</f>
        <v>44062</v>
      </c>
      <c r="B1408" s="6">
        <f>TITRES_STAT!D1411</f>
        <v>7.5292000000000003</v>
      </c>
      <c r="C1408" s="2">
        <f t="shared" si="189"/>
        <v>-0.22879999999999967</v>
      </c>
      <c r="D1408" s="2">
        <f t="shared" si="190"/>
        <v>0</v>
      </c>
      <c r="E1408" s="2">
        <f t="shared" si="191"/>
        <v>0.22879999999999967</v>
      </c>
      <c r="F1408" s="2">
        <f t="shared" si="197"/>
        <v>2.0699209452191402E-2</v>
      </c>
      <c r="G1408" s="2">
        <f t="shared" si="197"/>
        <v>4.7588358652122645E-2</v>
      </c>
      <c r="H1408" s="2">
        <f t="shared" si="193"/>
        <v>0.4349637188268129</v>
      </c>
      <c r="I1408" s="2">
        <f t="shared" si="194"/>
        <v>30.311826920782877</v>
      </c>
    </row>
    <row r="1409" spans="1:9" ht="13.5" x14ac:dyDescent="0.25">
      <c r="A1409" s="3">
        <f>TITRES_STAT!B1412</f>
        <v>44064</v>
      </c>
      <c r="B1409" s="6">
        <f>TITRES_STAT!D1412</f>
        <v>7.5076999999999998</v>
      </c>
      <c r="C1409" s="2">
        <f t="shared" si="189"/>
        <v>-2.1500000000000519E-2</v>
      </c>
      <c r="D1409" s="2">
        <f t="shared" si="190"/>
        <v>0</v>
      </c>
      <c r="E1409" s="2">
        <f t="shared" si="191"/>
        <v>2.1500000000000519E-2</v>
      </c>
      <c r="F1409" s="2">
        <f t="shared" si="197"/>
        <v>1.9220694491320585E-2</v>
      </c>
      <c r="G1409" s="2">
        <f t="shared" si="197"/>
        <v>4.5724904462685352E-2</v>
      </c>
      <c r="H1409" s="2">
        <f t="shared" si="193"/>
        <v>0.42035504977393634</v>
      </c>
      <c r="I1409" s="2">
        <f t="shared" si="194"/>
        <v>29.595068489448465</v>
      </c>
    </row>
    <row r="1410" spans="1:9" ht="13.5" x14ac:dyDescent="0.25">
      <c r="A1410" s="3">
        <f>TITRES_STAT!B1413</f>
        <v>44067</v>
      </c>
      <c r="B1410" s="6">
        <f>TITRES_STAT!D1413</f>
        <v>7.5076999999999998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1.7847787741940544E-2</v>
      </c>
      <c r="G1410" s="2">
        <f t="shared" si="197"/>
        <v>4.2458839858207822E-2</v>
      </c>
      <c r="H1410" s="2">
        <f t="shared" si="193"/>
        <v>0.4203550497739364</v>
      </c>
      <c r="I1410" s="2">
        <f t="shared" si="194"/>
        <v>29.595068489448465</v>
      </c>
    </row>
    <row r="1411" spans="1:9" ht="13.5" x14ac:dyDescent="0.25">
      <c r="A1411" s="3">
        <f>TITRES_STAT!B1414</f>
        <v>44068</v>
      </c>
      <c r="B1411" s="6">
        <f>TITRES_STAT!D1414</f>
        <v>7.5792000000000002</v>
      </c>
      <c r="C1411" s="2">
        <f t="shared" ref="C1411:C1474" si="198">B1411-B1410</f>
        <v>7.1500000000000341E-2</v>
      </c>
      <c r="D1411" s="2">
        <f t="shared" ref="D1411:D1474" si="199">IF(C1411&gt;0,C1411,0)</f>
        <v>7.1500000000000341E-2</v>
      </c>
      <c r="E1411" s="2">
        <f t="shared" ref="E1411:E1474" si="200">IF(C1411&lt;0,-C1411,0)</f>
        <v>0</v>
      </c>
      <c r="F1411" s="2">
        <f t="shared" si="197"/>
        <v>2.1680088617516247E-2</v>
      </c>
      <c r="G1411" s="2">
        <f t="shared" si="197"/>
        <v>3.9426065582621551E-2</v>
      </c>
      <c r="H1411" s="2">
        <f t="shared" si="193"/>
        <v>0.54989226789782752</v>
      </c>
      <c r="I1411" s="2">
        <f t="shared" si="194"/>
        <v>35.479386489466492</v>
      </c>
    </row>
    <row r="1412" spans="1:9" ht="13.5" x14ac:dyDescent="0.25">
      <c r="A1412" s="3">
        <f>TITRES_STAT!B1415</f>
        <v>44069</v>
      </c>
      <c r="B1412" s="6">
        <f>TITRES_STAT!D1415</f>
        <v>7.5076999999999998</v>
      </c>
      <c r="C1412" s="2">
        <f t="shared" si="198"/>
        <v>-7.1500000000000341E-2</v>
      </c>
      <c r="D1412" s="2">
        <f t="shared" si="199"/>
        <v>0</v>
      </c>
      <c r="E1412" s="2">
        <f t="shared" si="200"/>
        <v>7.1500000000000341E-2</v>
      </c>
      <c r="F1412" s="2">
        <f t="shared" si="197"/>
        <v>2.013151085912223E-2</v>
      </c>
      <c r="G1412" s="2">
        <f t="shared" si="197"/>
        <v>4.1717060898148604E-2</v>
      </c>
      <c r="H1412" s="2">
        <f t="shared" si="193"/>
        <v>0.48257260760226911</v>
      </c>
      <c r="I1412" s="2">
        <f t="shared" si="194"/>
        <v>32.549677845641767</v>
      </c>
    </row>
    <row r="1413" spans="1:9" ht="13.5" x14ac:dyDescent="0.25">
      <c r="A1413" s="3">
        <f>TITRES_STAT!B1416</f>
        <v>44070</v>
      </c>
      <c r="B1413" s="6">
        <f>TITRES_STAT!D1416</f>
        <v>7.6506999999999996</v>
      </c>
      <c r="C1413" s="2">
        <f t="shared" si="198"/>
        <v>0.14299999999999979</v>
      </c>
      <c r="D1413" s="2">
        <f t="shared" si="199"/>
        <v>0.14299999999999979</v>
      </c>
      <c r="E1413" s="2">
        <f t="shared" si="200"/>
        <v>0</v>
      </c>
      <c r="F1413" s="2">
        <f t="shared" si="197"/>
        <v>2.8907831512042053E-2</v>
      </c>
      <c r="G1413" s="2">
        <f t="shared" si="197"/>
        <v>3.8737270833995134E-2</v>
      </c>
      <c r="H1413" s="2">
        <f t="shared" si="193"/>
        <v>0.74625369546357045</v>
      </c>
      <c r="I1413" s="2">
        <f t="shared" si="194"/>
        <v>42.734552110165517</v>
      </c>
    </row>
    <row r="1414" spans="1:9" ht="13.5" x14ac:dyDescent="0.25">
      <c r="A1414" s="3">
        <f>TITRES_STAT!B1417</f>
        <v>44071</v>
      </c>
      <c r="B1414" s="6">
        <f>TITRES_STAT!D1417</f>
        <v>7.6506999999999996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2.6842986404039048E-2</v>
      </c>
      <c r="G1414" s="2">
        <f t="shared" si="197"/>
        <v>3.5970322917281194E-2</v>
      </c>
      <c r="H1414" s="2">
        <f t="shared" si="193"/>
        <v>0.74625369546357045</v>
      </c>
      <c r="I1414" s="2">
        <f t="shared" si="194"/>
        <v>42.734552110165517</v>
      </c>
    </row>
    <row r="1415" spans="1:9" ht="13.5" x14ac:dyDescent="0.25">
      <c r="A1415" s="3">
        <f>TITRES_STAT!B1418</f>
        <v>44074</v>
      </c>
      <c r="B1415" s="6">
        <f>TITRES_STAT!D1418</f>
        <v>7.6506999999999996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2.4925630232321971E-2</v>
      </c>
      <c r="G1415" s="2">
        <f t="shared" si="197"/>
        <v>3.3401014137475392E-2</v>
      </c>
      <c r="H1415" s="2">
        <f t="shared" si="193"/>
        <v>0.74625369546357045</v>
      </c>
      <c r="I1415" s="2">
        <f t="shared" si="194"/>
        <v>42.734552110165517</v>
      </c>
    </row>
    <row r="1416" spans="1:9" ht="13.5" x14ac:dyDescent="0.25">
      <c r="A1416" s="3">
        <f>TITRES_STAT!B1419</f>
        <v>44075</v>
      </c>
      <c r="B1416" s="6">
        <f>TITRES_STAT!D1419</f>
        <v>7.7222</v>
      </c>
      <c r="C1416" s="2">
        <f t="shared" si="198"/>
        <v>7.1500000000000341E-2</v>
      </c>
      <c r="D1416" s="2">
        <f t="shared" si="199"/>
        <v>7.1500000000000341E-2</v>
      </c>
      <c r="E1416" s="2">
        <f t="shared" si="200"/>
        <v>0</v>
      </c>
      <c r="F1416" s="2">
        <f t="shared" si="197"/>
        <v>2.8252370930013284E-2</v>
      </c>
      <c r="G1416" s="2">
        <f t="shared" si="197"/>
        <v>3.1015227413370008E-2</v>
      </c>
      <c r="H1416" s="2">
        <f t="shared" si="193"/>
        <v>0.91091935433735638</v>
      </c>
      <c r="I1416" s="2">
        <f t="shared" si="194"/>
        <v>47.669167841634689</v>
      </c>
    </row>
    <row r="1417" spans="1:9" ht="13.5" x14ac:dyDescent="0.25">
      <c r="A1417" s="3">
        <f>TITRES_STAT!B1420</f>
        <v>44076</v>
      </c>
      <c r="B1417" s="6">
        <f>TITRES_STAT!D1420</f>
        <v>7.7222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2.6234344435012335E-2</v>
      </c>
      <c r="G1417" s="2">
        <f t="shared" si="197"/>
        <v>2.8799854026700721E-2</v>
      </c>
      <c r="H1417" s="2">
        <f t="shared" si="193"/>
        <v>0.91091935433735638</v>
      </c>
      <c r="I1417" s="2">
        <f t="shared" si="194"/>
        <v>47.669167841634689</v>
      </c>
    </row>
    <row r="1418" spans="1:9" ht="13.5" x14ac:dyDescent="0.25">
      <c r="A1418" s="3">
        <f>TITRES_STAT!B1421</f>
        <v>44077</v>
      </c>
      <c r="B1418" s="6">
        <f>TITRES_STAT!D1421</f>
        <v>7.7937000000000003</v>
      </c>
      <c r="C1418" s="2">
        <f t="shared" si="198"/>
        <v>7.1500000000000341E-2</v>
      </c>
      <c r="D1418" s="2">
        <f t="shared" si="199"/>
        <v>7.1500000000000341E-2</v>
      </c>
      <c r="E1418" s="2">
        <f t="shared" si="200"/>
        <v>0</v>
      </c>
      <c r="F1418" s="2">
        <f t="shared" si="197"/>
        <v>2.9467605546797192E-2</v>
      </c>
      <c r="G1418" s="2">
        <f t="shared" si="197"/>
        <v>2.6742721596222097E-2</v>
      </c>
      <c r="H1418" s="2">
        <f t="shared" si="193"/>
        <v>1.1018925445105048</v>
      </c>
      <c r="I1418" s="2">
        <f t="shared" si="194"/>
        <v>52.423828581927665</v>
      </c>
    </row>
    <row r="1419" spans="1:9" ht="13.5" x14ac:dyDescent="0.25">
      <c r="A1419" s="3">
        <f>TITRES_STAT!B1422</f>
        <v>44078</v>
      </c>
      <c r="B1419" s="6">
        <f>TITRES_STAT!D1422</f>
        <v>7.7937000000000003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2.7362776579168822E-2</v>
      </c>
      <c r="G1419" s="2">
        <f t="shared" si="197"/>
        <v>2.4832527196491948E-2</v>
      </c>
      <c r="H1419" s="2">
        <f t="shared" si="193"/>
        <v>1.1018925445105048</v>
      </c>
      <c r="I1419" s="2">
        <f t="shared" si="194"/>
        <v>52.423828581927665</v>
      </c>
    </row>
    <row r="1420" spans="1:9" ht="13.5" x14ac:dyDescent="0.25">
      <c r="A1420" s="3">
        <f>TITRES_STAT!B1423</f>
        <v>44081</v>
      </c>
      <c r="B1420" s="6">
        <f>TITRES_STAT!D1423</f>
        <v>8.0082000000000004</v>
      </c>
      <c r="C1420" s="2">
        <f t="shared" si="198"/>
        <v>0.21450000000000014</v>
      </c>
      <c r="D1420" s="2">
        <f t="shared" si="199"/>
        <v>0.21450000000000014</v>
      </c>
      <c r="E1420" s="2">
        <f t="shared" si="200"/>
        <v>0</v>
      </c>
      <c r="F1420" s="2">
        <f t="shared" si="197"/>
        <v>4.0729721109228199E-2</v>
      </c>
      <c r="G1420" s="2">
        <f t="shared" si="197"/>
        <v>2.3058775253885382E-2</v>
      </c>
      <c r="H1420" s="2">
        <f t="shared" si="193"/>
        <v>1.7663436440478459</v>
      </c>
      <c r="I1420" s="2">
        <f t="shared" si="194"/>
        <v>63.851201127826904</v>
      </c>
    </row>
    <row r="1421" spans="1:9" ht="13.5" x14ac:dyDescent="0.25">
      <c r="A1421" s="3">
        <f>TITRES_STAT!B1424</f>
        <v>44082</v>
      </c>
      <c r="B1421" s="6">
        <f>TITRES_STAT!D1424</f>
        <v>8.0082000000000004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3.7820455315711897E-2</v>
      </c>
      <c r="G1421" s="2">
        <f t="shared" si="201"/>
        <v>2.1411719878607852E-2</v>
      </c>
      <c r="H1421" s="2">
        <f t="shared" si="193"/>
        <v>1.7663436440478459</v>
      </c>
      <c r="I1421" s="2">
        <f t="shared" si="194"/>
        <v>63.851201127826904</v>
      </c>
    </row>
    <row r="1422" spans="1:9" ht="13.5" x14ac:dyDescent="0.25">
      <c r="A1422" s="3">
        <f>TITRES_STAT!B1425</f>
        <v>44083</v>
      </c>
      <c r="B1422" s="6">
        <f>TITRES_STAT!D1425</f>
        <v>8.0082000000000004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3.5118994221732473E-2</v>
      </c>
      <c r="G1422" s="2">
        <f t="shared" si="201"/>
        <v>1.9882311315850148E-2</v>
      </c>
      <c r="H1422" s="2">
        <f t="shared" si="193"/>
        <v>1.7663436440478459</v>
      </c>
      <c r="I1422" s="2">
        <f t="shared" si="194"/>
        <v>63.851201127826904</v>
      </c>
    </row>
    <row r="1423" spans="1:9" ht="13.5" x14ac:dyDescent="0.25">
      <c r="A1423" s="3">
        <f>TITRES_STAT!B1426</f>
        <v>44084</v>
      </c>
      <c r="B1423" s="6">
        <f>TITRES_STAT!D1426</f>
        <v>8.0082000000000004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3.2610494634465866E-2</v>
      </c>
      <c r="G1423" s="2">
        <f t="shared" si="201"/>
        <v>1.8462146221860851E-2</v>
      </c>
      <c r="H1423" s="2">
        <f t="shared" si="193"/>
        <v>1.7663436440478459</v>
      </c>
      <c r="I1423" s="2">
        <f t="shared" si="194"/>
        <v>63.851201127826904</v>
      </c>
    </row>
    <row r="1424" spans="1:9" ht="13.5" x14ac:dyDescent="0.25">
      <c r="A1424" s="3">
        <f>TITRES_STAT!B1427</f>
        <v>44085</v>
      </c>
      <c r="B1424" s="6">
        <f>TITRES_STAT!D1427</f>
        <v>8.0082000000000004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3.0281173589146875E-2</v>
      </c>
      <c r="G1424" s="2">
        <f t="shared" si="201"/>
        <v>1.7143421491727935E-2</v>
      </c>
      <c r="H1424" s="2">
        <f t="shared" si="193"/>
        <v>1.7663436440478457</v>
      </c>
      <c r="I1424" s="2">
        <f t="shared" si="194"/>
        <v>63.851201127826897</v>
      </c>
    </row>
    <row r="1425" spans="1:9" ht="13.5" x14ac:dyDescent="0.25">
      <c r="A1425" s="3">
        <f>TITRES_STAT!B1428</f>
        <v>44088</v>
      </c>
      <c r="B1425" s="6">
        <f>TITRES_STAT!D1428</f>
        <v>8.0082000000000004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2.8118232618493527E-2</v>
      </c>
      <c r="G1425" s="2">
        <f t="shared" si="201"/>
        <v>1.5918891385175941E-2</v>
      </c>
      <c r="H1425" s="2">
        <f t="shared" ref="H1425:H1488" si="202">F1425/G1425</f>
        <v>1.7663436440478455</v>
      </c>
      <c r="I1425" s="2">
        <f t="shared" ref="I1425:I1488" si="203">IF(G1425=0,100,100-(100/(1+H1425)))</f>
        <v>63.85120112782689</v>
      </c>
    </row>
    <row r="1426" spans="1:9" ht="13.5" x14ac:dyDescent="0.25">
      <c r="A1426" s="3">
        <f>TITRES_STAT!B1429</f>
        <v>44089</v>
      </c>
      <c r="B1426" s="6">
        <f>TITRES_STAT!D1429</f>
        <v>7.9722999999999997</v>
      </c>
      <c r="C1426" s="2">
        <f t="shared" si="198"/>
        <v>-3.5900000000000709E-2</v>
      </c>
      <c r="D1426" s="2">
        <f t="shared" si="199"/>
        <v>0</v>
      </c>
      <c r="E1426" s="2">
        <f t="shared" si="200"/>
        <v>3.5900000000000709E-2</v>
      </c>
      <c r="F1426" s="2">
        <f t="shared" si="201"/>
        <v>2.6109787431458278E-2</v>
      </c>
      <c r="G1426" s="2">
        <f t="shared" si="201"/>
        <v>1.7346113429091998E-2</v>
      </c>
      <c r="H1426" s="2">
        <f t="shared" si="202"/>
        <v>1.5052240686762892</v>
      </c>
      <c r="I1426" s="2">
        <f t="shared" si="203"/>
        <v>60.083410801318855</v>
      </c>
    </row>
    <row r="1427" spans="1:9" ht="13.5" x14ac:dyDescent="0.25">
      <c r="A1427" s="3">
        <f>TITRES_STAT!B1430</f>
        <v>44090</v>
      </c>
      <c r="B1427" s="6">
        <f>TITRES_STAT!D1430</f>
        <v>8.0381</v>
      </c>
      <c r="C1427" s="2">
        <f t="shared" si="198"/>
        <v>6.5800000000000303E-2</v>
      </c>
      <c r="D1427" s="2">
        <f t="shared" si="199"/>
        <v>6.5800000000000303E-2</v>
      </c>
      <c r="E1427" s="2">
        <f t="shared" si="200"/>
        <v>0</v>
      </c>
      <c r="F1427" s="2">
        <f t="shared" si="201"/>
        <v>2.8944802614925567E-2</v>
      </c>
      <c r="G1427" s="2">
        <f t="shared" si="201"/>
        <v>1.6107105327013999E-2</v>
      </c>
      <c r="H1427" s="2">
        <f t="shared" si="202"/>
        <v>1.7970207574405594</v>
      </c>
      <c r="I1427" s="2">
        <f t="shared" si="203"/>
        <v>64.247673266641769</v>
      </c>
    </row>
    <row r="1428" spans="1:9" ht="13.5" x14ac:dyDescent="0.25">
      <c r="A1428" s="3">
        <f>TITRES_STAT!B1431</f>
        <v>44091</v>
      </c>
      <c r="B1428" s="6">
        <f>TITRES_STAT!D1431</f>
        <v>8.1186000000000007</v>
      </c>
      <c r="C1428" s="2">
        <f t="shared" si="198"/>
        <v>8.0500000000000682E-2</v>
      </c>
      <c r="D1428" s="2">
        <f t="shared" si="199"/>
        <v>8.0500000000000682E-2</v>
      </c>
      <c r="E1428" s="2">
        <f t="shared" si="200"/>
        <v>0</v>
      </c>
      <c r="F1428" s="2">
        <f t="shared" si="201"/>
        <v>3.2627316713859503E-2</v>
      </c>
      <c r="G1428" s="2">
        <f t="shared" si="201"/>
        <v>1.4956597803655856E-2</v>
      </c>
      <c r="H1428" s="2">
        <f t="shared" si="202"/>
        <v>2.1814664766799021</v>
      </c>
      <c r="I1428" s="2">
        <f t="shared" si="203"/>
        <v>68.567954201938505</v>
      </c>
    </row>
    <row r="1429" spans="1:9" ht="13.5" x14ac:dyDescent="0.25">
      <c r="A1429" s="3">
        <f>TITRES_STAT!B1432</f>
        <v>44092</v>
      </c>
      <c r="B1429" s="6">
        <f>TITRES_STAT!D1432</f>
        <v>7.8992000000000004</v>
      </c>
      <c r="C1429" s="2">
        <f t="shared" si="198"/>
        <v>-0.21940000000000026</v>
      </c>
      <c r="D1429" s="2">
        <f t="shared" si="199"/>
        <v>0</v>
      </c>
      <c r="E1429" s="2">
        <f t="shared" si="200"/>
        <v>0.21940000000000026</v>
      </c>
      <c r="F1429" s="2">
        <f t="shared" si="201"/>
        <v>3.0296794091440964E-2</v>
      </c>
      <c r="G1429" s="2">
        <f t="shared" si="201"/>
        <v>2.9559697960537597E-2</v>
      </c>
      <c r="H1429" s="2">
        <f t="shared" si="202"/>
        <v>1.0249358478522816</v>
      </c>
      <c r="I1429" s="2">
        <f t="shared" si="203"/>
        <v>50.61571945300711</v>
      </c>
    </row>
    <row r="1430" spans="1:9" ht="13.5" x14ac:dyDescent="0.25">
      <c r="A1430" s="3">
        <f>TITRES_STAT!B1433</f>
        <v>44095</v>
      </c>
      <c r="B1430" s="6">
        <f>TITRES_STAT!D1433</f>
        <v>7.8992000000000004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2.8132737370623752E-2</v>
      </c>
      <c r="G1430" s="2">
        <f t="shared" si="201"/>
        <v>2.7448290963356343E-2</v>
      </c>
      <c r="H1430" s="2">
        <f t="shared" si="202"/>
        <v>1.0249358478522816</v>
      </c>
      <c r="I1430" s="2">
        <f t="shared" si="203"/>
        <v>50.61571945300711</v>
      </c>
    </row>
    <row r="1431" spans="1:9" ht="13.5" x14ac:dyDescent="0.25">
      <c r="A1431" s="3">
        <f>TITRES_STAT!B1434</f>
        <v>44096</v>
      </c>
      <c r="B1431" s="6">
        <f>TITRES_STAT!D1434</f>
        <v>7.9356999999999998</v>
      </c>
      <c r="C1431" s="2">
        <f t="shared" si="198"/>
        <v>3.6499999999999311E-2</v>
      </c>
      <c r="D1431" s="2">
        <f t="shared" si="199"/>
        <v>3.6499999999999311E-2</v>
      </c>
      <c r="E1431" s="2">
        <f t="shared" si="200"/>
        <v>0</v>
      </c>
      <c r="F1431" s="2">
        <f t="shared" si="201"/>
        <v>2.8730398987007719E-2</v>
      </c>
      <c r="G1431" s="2">
        <f t="shared" si="201"/>
        <v>2.5487698751688031E-2</v>
      </c>
      <c r="H1431" s="2">
        <f t="shared" si="202"/>
        <v>1.1272260892170551</v>
      </c>
      <c r="I1431" s="2">
        <f t="shared" si="203"/>
        <v>52.990422359474778</v>
      </c>
    </row>
    <row r="1432" spans="1:9" ht="13.5" x14ac:dyDescent="0.25">
      <c r="A1432" s="3">
        <f>TITRES_STAT!B1435</f>
        <v>44097</v>
      </c>
      <c r="B1432" s="6">
        <f>TITRES_STAT!D1435</f>
        <v>7.8992000000000004</v>
      </c>
      <c r="C1432" s="2">
        <f t="shared" si="198"/>
        <v>-3.6499999999999311E-2</v>
      </c>
      <c r="D1432" s="2">
        <f t="shared" si="199"/>
        <v>0</v>
      </c>
      <c r="E1432" s="2">
        <f t="shared" si="200"/>
        <v>3.6499999999999311E-2</v>
      </c>
      <c r="F1432" s="2">
        <f t="shared" si="201"/>
        <v>2.6678227630792882E-2</v>
      </c>
      <c r="G1432" s="2">
        <f t="shared" si="201"/>
        <v>2.6274291697995979E-2</v>
      </c>
      <c r="H1432" s="2">
        <f t="shared" si="202"/>
        <v>1.015373808643059</v>
      </c>
      <c r="I1432" s="2">
        <f t="shared" si="203"/>
        <v>50.381413328314764</v>
      </c>
    </row>
    <row r="1433" spans="1:9" ht="13.5" x14ac:dyDescent="0.25">
      <c r="A1433" s="3">
        <f>TITRES_STAT!B1436</f>
        <v>44098</v>
      </c>
      <c r="B1433" s="6">
        <f>TITRES_STAT!D1436</f>
        <v>7.8917999999999999</v>
      </c>
      <c r="C1433" s="2">
        <f t="shared" si="198"/>
        <v>-7.4000000000005173E-3</v>
      </c>
      <c r="D1433" s="2">
        <f t="shared" si="199"/>
        <v>0</v>
      </c>
      <c r="E1433" s="2">
        <f t="shared" si="200"/>
        <v>7.4000000000005173E-3</v>
      </c>
      <c r="F1433" s="2">
        <f t="shared" si="201"/>
        <v>2.4772639942879104E-2</v>
      </c>
      <c r="G1433" s="2">
        <f t="shared" si="201"/>
        <v>2.4926128005282017E-2</v>
      </c>
      <c r="H1433" s="2">
        <f t="shared" si="202"/>
        <v>0.9938422821879761</v>
      </c>
      <c r="I1433" s="2">
        <f t="shared" si="203"/>
        <v>49.845581622301971</v>
      </c>
    </row>
    <row r="1434" spans="1:9" ht="13.5" x14ac:dyDescent="0.25">
      <c r="A1434" s="3">
        <f>TITRES_STAT!B1437</f>
        <v>44099</v>
      </c>
      <c r="B1434" s="6">
        <f>TITRES_STAT!D1437</f>
        <v>7.9356999999999998</v>
      </c>
      <c r="C1434" s="2">
        <f t="shared" si="198"/>
        <v>4.3899999999999828E-2</v>
      </c>
      <c r="D1434" s="2">
        <f t="shared" si="199"/>
        <v>4.3899999999999828E-2</v>
      </c>
      <c r="E1434" s="2">
        <f t="shared" si="200"/>
        <v>0</v>
      </c>
      <c r="F1434" s="2">
        <f t="shared" si="201"/>
        <v>2.6138879946959154E-2</v>
      </c>
      <c r="G1434" s="2">
        <f t="shared" si="201"/>
        <v>2.3145690290619018E-2</v>
      </c>
      <c r="H1434" s="2">
        <f t="shared" si="202"/>
        <v>1.1293195242292375</v>
      </c>
      <c r="I1434" s="2">
        <f t="shared" si="203"/>
        <v>53.036639704791327</v>
      </c>
    </row>
    <row r="1435" spans="1:9" ht="13.5" x14ac:dyDescent="0.25">
      <c r="A1435" s="3">
        <f>TITRES_STAT!B1438</f>
        <v>44102</v>
      </c>
      <c r="B1435" s="6">
        <f>TITRES_STAT!D1438</f>
        <v>7.9356999999999998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2.427181709360493E-2</v>
      </c>
      <c r="G1435" s="2">
        <f t="shared" si="201"/>
        <v>2.1492426698431943E-2</v>
      </c>
      <c r="H1435" s="2">
        <f t="shared" si="202"/>
        <v>1.1293195242292378</v>
      </c>
      <c r="I1435" s="2">
        <f t="shared" si="203"/>
        <v>53.036639704791327</v>
      </c>
    </row>
    <row r="1436" spans="1:9" ht="13.5" x14ac:dyDescent="0.25">
      <c r="A1436" s="3">
        <f>TITRES_STAT!B1439</f>
        <v>44103</v>
      </c>
      <c r="B1436" s="6">
        <f>TITRES_STAT!D1439</f>
        <v>7.9722999999999997</v>
      </c>
      <c r="C1436" s="2">
        <f t="shared" si="198"/>
        <v>3.6599999999999966E-2</v>
      </c>
      <c r="D1436" s="2">
        <f t="shared" si="199"/>
        <v>3.6599999999999966E-2</v>
      </c>
      <c r="E1436" s="2">
        <f t="shared" si="200"/>
        <v>0</v>
      </c>
      <c r="F1436" s="2">
        <f t="shared" si="201"/>
        <v>2.5152401586918862E-2</v>
      </c>
      <c r="G1436" s="2">
        <f t="shared" si="201"/>
        <v>1.995725336282966E-2</v>
      </c>
      <c r="H1436" s="2">
        <f t="shared" si="202"/>
        <v>1.2603137881570996</v>
      </c>
      <c r="I1436" s="2">
        <f t="shared" si="203"/>
        <v>55.758355090364269</v>
      </c>
    </row>
    <row r="1437" spans="1:9" ht="13.5" x14ac:dyDescent="0.25">
      <c r="A1437" s="3">
        <f>TITRES_STAT!B1440</f>
        <v>44104</v>
      </c>
      <c r="B1437" s="6">
        <f>TITRES_STAT!D1440</f>
        <v>7.8992000000000004</v>
      </c>
      <c r="C1437" s="2">
        <f t="shared" si="198"/>
        <v>-7.3099999999999277E-2</v>
      </c>
      <c r="D1437" s="2">
        <f t="shared" si="199"/>
        <v>0</v>
      </c>
      <c r="E1437" s="2">
        <f t="shared" si="200"/>
        <v>7.3099999999999277E-2</v>
      </c>
      <c r="F1437" s="2">
        <f t="shared" ref="F1437:G1452" si="204">((F1436*13)+D1437)/14</f>
        <v>2.3355801473567517E-2</v>
      </c>
      <c r="G1437" s="2">
        <f t="shared" si="204"/>
        <v>2.3753163836913203E-2</v>
      </c>
      <c r="H1437" s="2">
        <f t="shared" si="202"/>
        <v>0.98327118163820471</v>
      </c>
      <c r="I1437" s="2">
        <f t="shared" si="203"/>
        <v>49.578251866999423</v>
      </c>
    </row>
    <row r="1438" spans="1:9" ht="13.5" x14ac:dyDescent="0.25">
      <c r="A1438" s="3">
        <f>TITRES_STAT!B1441</f>
        <v>44105</v>
      </c>
      <c r="B1438" s="6">
        <f>TITRES_STAT!D1441</f>
        <v>7.8992000000000004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2.1687529939741268E-2</v>
      </c>
      <c r="G1438" s="2">
        <f t="shared" si="204"/>
        <v>2.2056509277133686E-2</v>
      </c>
      <c r="H1438" s="2">
        <f t="shared" si="202"/>
        <v>0.98327118163820493</v>
      </c>
      <c r="I1438" s="2">
        <f t="shared" si="203"/>
        <v>49.57825186699943</v>
      </c>
    </row>
    <row r="1439" spans="1:9" ht="13.5" x14ac:dyDescent="0.25">
      <c r="A1439" s="3">
        <f>TITRES_STAT!B1442</f>
        <v>44106</v>
      </c>
      <c r="B1439" s="6">
        <f>TITRES_STAT!D1442</f>
        <v>7.8992000000000004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2.0138420658331178E-2</v>
      </c>
      <c r="G1439" s="2">
        <f t="shared" si="204"/>
        <v>2.0481044328766993E-2</v>
      </c>
      <c r="H1439" s="2">
        <f t="shared" si="202"/>
        <v>0.98327118163820504</v>
      </c>
      <c r="I1439" s="2">
        <f t="shared" si="203"/>
        <v>49.57825186699943</v>
      </c>
    </row>
    <row r="1440" spans="1:9" ht="13.5" x14ac:dyDescent="0.25">
      <c r="A1440" s="3">
        <f>TITRES_STAT!B1443</f>
        <v>44109</v>
      </c>
      <c r="B1440" s="6">
        <f>TITRES_STAT!D1443</f>
        <v>7.8992000000000004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1.8699962039878951E-2</v>
      </c>
      <c r="G1440" s="2">
        <f t="shared" si="204"/>
        <v>1.9018112590997921E-2</v>
      </c>
      <c r="H1440" s="2">
        <f t="shared" si="202"/>
        <v>0.98327118163820504</v>
      </c>
      <c r="I1440" s="2">
        <f t="shared" si="203"/>
        <v>49.57825186699943</v>
      </c>
    </row>
    <row r="1441" spans="1:9" ht="13.5" x14ac:dyDescent="0.25">
      <c r="A1441" s="3">
        <f>TITRES_STAT!B1444</f>
        <v>44110</v>
      </c>
      <c r="B1441" s="6">
        <f>TITRES_STAT!D1444</f>
        <v>7.9722999999999997</v>
      </c>
      <c r="C1441" s="2">
        <f t="shared" si="198"/>
        <v>7.3099999999999277E-2</v>
      </c>
      <c r="D1441" s="2">
        <f t="shared" si="199"/>
        <v>7.3099999999999277E-2</v>
      </c>
      <c r="E1441" s="2">
        <f t="shared" si="200"/>
        <v>0</v>
      </c>
      <c r="F1441" s="2">
        <f t="shared" si="204"/>
        <v>2.2585679037030404E-2</v>
      </c>
      <c r="G1441" s="2">
        <f t="shared" si="204"/>
        <v>1.7659675977355214E-2</v>
      </c>
      <c r="H1441" s="2">
        <f t="shared" si="202"/>
        <v>1.2789407385498888</v>
      </c>
      <c r="I1441" s="2">
        <f t="shared" si="203"/>
        <v>56.119964723772974</v>
      </c>
    </row>
    <row r="1442" spans="1:9" ht="13.5" x14ac:dyDescent="0.25">
      <c r="A1442" s="3">
        <f>TITRES_STAT!B1445</f>
        <v>44111</v>
      </c>
      <c r="B1442" s="6">
        <f>TITRES_STAT!D1445</f>
        <v>7.9722999999999997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2.0972416248671088E-2</v>
      </c>
      <c r="G1442" s="2">
        <f t="shared" si="204"/>
        <v>1.6398270550401269E-2</v>
      </c>
      <c r="H1442" s="2">
        <f t="shared" si="202"/>
        <v>1.2789407385498885</v>
      </c>
      <c r="I1442" s="2">
        <f t="shared" si="203"/>
        <v>56.119964723772959</v>
      </c>
    </row>
    <row r="1443" spans="1:9" ht="13.5" x14ac:dyDescent="0.25">
      <c r="A1443" s="3">
        <f>TITRES_STAT!B1446</f>
        <v>44112</v>
      </c>
      <c r="B1443" s="6">
        <f>TITRES_STAT!D1446</f>
        <v>8.0454000000000008</v>
      </c>
      <c r="C1443" s="2">
        <f t="shared" si="198"/>
        <v>7.3100000000001053E-2</v>
      </c>
      <c r="D1443" s="2">
        <f t="shared" si="199"/>
        <v>7.3100000000001053E-2</v>
      </c>
      <c r="E1443" s="2">
        <f t="shared" si="200"/>
        <v>0</v>
      </c>
      <c r="F1443" s="2">
        <f t="shared" si="204"/>
        <v>2.4695815088051798E-2</v>
      </c>
      <c r="G1443" s="2">
        <f t="shared" si="204"/>
        <v>1.5226965511086892E-2</v>
      </c>
      <c r="H1443" s="2">
        <f t="shared" si="202"/>
        <v>1.6218474436072341</v>
      </c>
      <c r="I1443" s="2">
        <f t="shared" si="203"/>
        <v>61.858955507183779</v>
      </c>
    </row>
    <row r="1444" spans="1:9" ht="13.5" x14ac:dyDescent="0.25">
      <c r="A1444" s="3">
        <f>TITRES_STAT!B1447</f>
        <v>44113</v>
      </c>
      <c r="B1444" s="6">
        <f>TITRES_STAT!D1447</f>
        <v>8.0454000000000008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2.2931828296048097E-2</v>
      </c>
      <c r="G1444" s="2">
        <f t="shared" si="204"/>
        <v>1.4139325117437828E-2</v>
      </c>
      <c r="H1444" s="2">
        <f t="shared" si="202"/>
        <v>1.6218474436072341</v>
      </c>
      <c r="I1444" s="2">
        <f t="shared" si="203"/>
        <v>61.858955507183779</v>
      </c>
    </row>
    <row r="1445" spans="1:9" ht="13.5" x14ac:dyDescent="0.25">
      <c r="A1445" s="3">
        <f>TITRES_STAT!B1448</f>
        <v>44116</v>
      </c>
      <c r="B1445" s="6">
        <f>TITRES_STAT!D1448</f>
        <v>8.0454000000000008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2.129384056061609E-2</v>
      </c>
      <c r="G1445" s="2">
        <f t="shared" si="204"/>
        <v>1.3129373323335126E-2</v>
      </c>
      <c r="H1445" s="2">
        <f t="shared" si="202"/>
        <v>1.6218474436072341</v>
      </c>
      <c r="I1445" s="2">
        <f t="shared" si="203"/>
        <v>61.858955507183779</v>
      </c>
    </row>
    <row r="1446" spans="1:9" ht="13.5" x14ac:dyDescent="0.25">
      <c r="A1446" s="3">
        <f>TITRES_STAT!B1449</f>
        <v>44117</v>
      </c>
      <c r="B1446" s="6">
        <f>TITRES_STAT!D1449</f>
        <v>8.1917000000000009</v>
      </c>
      <c r="C1446" s="2">
        <f t="shared" si="198"/>
        <v>0.1463000000000001</v>
      </c>
      <c r="D1446" s="2">
        <f t="shared" si="199"/>
        <v>0.1463000000000001</v>
      </c>
      <c r="E1446" s="2">
        <f t="shared" si="200"/>
        <v>0</v>
      </c>
      <c r="F1446" s="2">
        <f t="shared" si="204"/>
        <v>3.0222851949143519E-2</v>
      </c>
      <c r="G1446" s="2">
        <f t="shared" si="204"/>
        <v>1.2191560943096902E-2</v>
      </c>
      <c r="H1446" s="2">
        <f t="shared" si="202"/>
        <v>2.4789977337771734</v>
      </c>
      <c r="I1446" s="2">
        <f t="shared" si="203"/>
        <v>71.256089353231843</v>
      </c>
    </row>
    <row r="1447" spans="1:9" ht="13.5" x14ac:dyDescent="0.25">
      <c r="A1447" s="3">
        <f>TITRES_STAT!B1450</f>
        <v>44118</v>
      </c>
      <c r="B1447" s="6">
        <f>TITRES_STAT!D1450</f>
        <v>8.1917000000000009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2.8064076809918983E-2</v>
      </c>
      <c r="G1447" s="2">
        <f t="shared" si="204"/>
        <v>1.1320735161447121E-2</v>
      </c>
      <c r="H1447" s="2">
        <f t="shared" si="202"/>
        <v>2.4789977337771738</v>
      </c>
      <c r="I1447" s="2">
        <f t="shared" si="203"/>
        <v>71.256089353231843</v>
      </c>
    </row>
    <row r="1448" spans="1:9" ht="13.5" x14ac:dyDescent="0.25">
      <c r="A1448" s="3">
        <f>TITRES_STAT!B1451</f>
        <v>44120</v>
      </c>
      <c r="B1448" s="6">
        <f>TITRES_STAT!D1451</f>
        <v>8.1917000000000009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2.605949989492477E-2</v>
      </c>
      <c r="G1448" s="2">
        <f t="shared" si="204"/>
        <v>1.0512111221343755E-2</v>
      </c>
      <c r="H1448" s="2">
        <f t="shared" si="202"/>
        <v>2.4789977337771738</v>
      </c>
      <c r="I1448" s="2">
        <f t="shared" si="203"/>
        <v>71.256089353231843</v>
      </c>
    </row>
    <row r="1449" spans="1:9" ht="13.5" x14ac:dyDescent="0.25">
      <c r="A1449" s="3">
        <f>TITRES_STAT!B1452</f>
        <v>44123</v>
      </c>
      <c r="B1449" s="6">
        <f>TITRES_STAT!D1452</f>
        <v>8.1917000000000009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2.4198107045287288E-2</v>
      </c>
      <c r="G1449" s="2">
        <f t="shared" si="204"/>
        <v>9.7612461341049141E-3</v>
      </c>
      <c r="H1449" s="2">
        <f t="shared" si="202"/>
        <v>2.4789977337771747</v>
      </c>
      <c r="I1449" s="2">
        <f t="shared" si="203"/>
        <v>71.256089353231857</v>
      </c>
    </row>
    <row r="1450" spans="1:9" ht="13.5" x14ac:dyDescent="0.25">
      <c r="A1450" s="3">
        <f>TITRES_STAT!B1453</f>
        <v>44124</v>
      </c>
      <c r="B1450" s="6">
        <f>TITRES_STAT!D1453</f>
        <v>8.1917000000000009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2.2469670827766769E-2</v>
      </c>
      <c r="G1450" s="2">
        <f t="shared" si="204"/>
        <v>9.0640142673831352E-3</v>
      </c>
      <c r="H1450" s="2">
        <f t="shared" si="202"/>
        <v>2.4789977337771747</v>
      </c>
      <c r="I1450" s="2">
        <f t="shared" si="203"/>
        <v>71.256089353231857</v>
      </c>
    </row>
    <row r="1451" spans="1:9" ht="13.5" x14ac:dyDescent="0.25">
      <c r="A1451" s="3">
        <f>TITRES_STAT!B1454</f>
        <v>44125</v>
      </c>
      <c r="B1451" s="6">
        <f>TITRES_STAT!D1454</f>
        <v>8.1917000000000009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2.0864694340069139E-2</v>
      </c>
      <c r="G1451" s="2">
        <f t="shared" si="204"/>
        <v>8.4165846768557689E-3</v>
      </c>
      <c r="H1451" s="2">
        <f t="shared" si="202"/>
        <v>2.4789977337771738</v>
      </c>
      <c r="I1451" s="2">
        <f t="shared" si="203"/>
        <v>71.256089353231843</v>
      </c>
    </row>
    <row r="1452" spans="1:9" ht="13.5" x14ac:dyDescent="0.25">
      <c r="A1452" s="3">
        <f>TITRES_STAT!B1455</f>
        <v>44126</v>
      </c>
      <c r="B1452" s="6">
        <f>TITRES_STAT!D1455</f>
        <v>8.1917000000000009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1.9374359030064202E-2</v>
      </c>
      <c r="G1452" s="2">
        <f t="shared" si="204"/>
        <v>7.8154000570803562E-3</v>
      </c>
      <c r="H1452" s="2">
        <f t="shared" si="202"/>
        <v>2.4789977337771743</v>
      </c>
      <c r="I1452" s="2">
        <f t="shared" si="203"/>
        <v>71.256089353231843</v>
      </c>
    </row>
    <row r="1453" spans="1:9" ht="13.5" x14ac:dyDescent="0.25">
      <c r="A1453" s="3">
        <f>TITRES_STAT!B1456</f>
        <v>44127</v>
      </c>
      <c r="B1453" s="6">
        <f>TITRES_STAT!D1456</f>
        <v>8.1552000000000007</v>
      </c>
      <c r="C1453" s="2">
        <f t="shared" si="198"/>
        <v>-3.6500000000000199E-2</v>
      </c>
      <c r="D1453" s="2">
        <f t="shared" si="199"/>
        <v>0</v>
      </c>
      <c r="E1453" s="2">
        <f t="shared" si="200"/>
        <v>3.6500000000000199E-2</v>
      </c>
      <c r="F1453" s="2">
        <f t="shared" ref="F1453:G1468" si="205">((F1452*13)+D1453)/14</f>
        <v>1.7990476242202475E-2</v>
      </c>
      <c r="G1453" s="2">
        <f t="shared" si="205"/>
        <v>9.864300053003202E-3</v>
      </c>
      <c r="H1453" s="2">
        <f t="shared" si="202"/>
        <v>1.8237965335133177</v>
      </c>
      <c r="I1453" s="2">
        <f t="shared" si="203"/>
        <v>64.586683632059788</v>
      </c>
    </row>
    <row r="1454" spans="1:9" ht="13.5" x14ac:dyDescent="0.25">
      <c r="A1454" s="3">
        <f>TITRES_STAT!B1457</f>
        <v>44130</v>
      </c>
      <c r="B1454" s="6">
        <f>TITRES_STAT!D1457</f>
        <v>8.1552000000000007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1.6705442224902299E-2</v>
      </c>
      <c r="G1454" s="2">
        <f t="shared" si="205"/>
        <v>9.1597071920744011E-3</v>
      </c>
      <c r="H1454" s="2">
        <f t="shared" si="202"/>
        <v>1.8237965335133179</v>
      </c>
      <c r="I1454" s="2">
        <f t="shared" si="203"/>
        <v>64.586683632059788</v>
      </c>
    </row>
    <row r="1455" spans="1:9" ht="13.5" x14ac:dyDescent="0.25">
      <c r="A1455" s="3">
        <f>TITRES_STAT!B1458</f>
        <v>44131</v>
      </c>
      <c r="B1455" s="6">
        <f>TITRES_STAT!D1458</f>
        <v>8.1552000000000007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1.5512196351694993E-2</v>
      </c>
      <c r="G1455" s="2">
        <f t="shared" si="205"/>
        <v>8.5054423926405158E-3</v>
      </c>
      <c r="H1455" s="2">
        <f t="shared" si="202"/>
        <v>1.8237965335133179</v>
      </c>
      <c r="I1455" s="2">
        <f t="shared" si="203"/>
        <v>64.586683632059788</v>
      </c>
    </row>
    <row r="1456" spans="1:9" ht="13.5" x14ac:dyDescent="0.25">
      <c r="A1456" s="3">
        <f>TITRES_STAT!B1459</f>
        <v>44132</v>
      </c>
      <c r="B1456" s="6">
        <f>TITRES_STAT!D1459</f>
        <v>8.1552000000000007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1.4404182326573922E-2</v>
      </c>
      <c r="G1456" s="2">
        <f t="shared" si="205"/>
        <v>7.8979107931661935E-3</v>
      </c>
      <c r="H1456" s="2">
        <f t="shared" si="202"/>
        <v>1.8237965335133177</v>
      </c>
      <c r="I1456" s="2">
        <f t="shared" si="203"/>
        <v>64.586683632059788</v>
      </c>
    </row>
    <row r="1457" spans="1:9" ht="13.5" x14ac:dyDescent="0.25">
      <c r="A1457" s="3">
        <f>TITRES_STAT!B1460</f>
        <v>44134</v>
      </c>
      <c r="B1457" s="6">
        <f>TITRES_STAT!D1460</f>
        <v>8.1552000000000007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1.3375312160390071E-2</v>
      </c>
      <c r="G1457" s="2">
        <f t="shared" si="205"/>
        <v>7.3337743079400367E-3</v>
      </c>
      <c r="H1457" s="2">
        <f t="shared" si="202"/>
        <v>1.8237965335133179</v>
      </c>
      <c r="I1457" s="2">
        <f t="shared" si="203"/>
        <v>64.586683632059788</v>
      </c>
    </row>
    <row r="1458" spans="1:9" ht="13.5" x14ac:dyDescent="0.25">
      <c r="A1458" s="3">
        <f>TITRES_STAT!B1461</f>
        <v>44137</v>
      </c>
      <c r="B1458" s="6">
        <f>TITRES_STAT!D1461</f>
        <v>8.1552000000000007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1.2419932720362209E-2</v>
      </c>
      <c r="G1458" s="2">
        <f t="shared" si="205"/>
        <v>6.8099332859443201E-3</v>
      </c>
      <c r="H1458" s="2">
        <f t="shared" si="202"/>
        <v>1.8237965335133179</v>
      </c>
      <c r="I1458" s="2">
        <f t="shared" si="203"/>
        <v>64.586683632059788</v>
      </c>
    </row>
    <row r="1459" spans="1:9" ht="13.5" x14ac:dyDescent="0.25">
      <c r="A1459" s="3">
        <f>TITRES_STAT!B1462</f>
        <v>44138</v>
      </c>
      <c r="B1459" s="6">
        <f>TITRES_STAT!D1462</f>
        <v>8.3379999999999992</v>
      </c>
      <c r="C1459" s="2">
        <f t="shared" si="198"/>
        <v>0.18279999999999852</v>
      </c>
      <c r="D1459" s="2">
        <f t="shared" si="199"/>
        <v>0.18279999999999852</v>
      </c>
      <c r="E1459" s="2">
        <f t="shared" si="200"/>
        <v>0</v>
      </c>
      <c r="F1459" s="2">
        <f t="shared" si="205"/>
        <v>2.4589937526050518E-2</v>
      </c>
      <c r="G1459" s="2">
        <f t="shared" si="205"/>
        <v>6.3235094798054408E-3</v>
      </c>
      <c r="H1459" s="2">
        <f t="shared" si="202"/>
        <v>3.8886535403449876</v>
      </c>
      <c r="I1459" s="2">
        <f t="shared" si="203"/>
        <v>79.54446982697344</v>
      </c>
    </row>
    <row r="1460" spans="1:9" ht="13.5" x14ac:dyDescent="0.25">
      <c r="A1460" s="3">
        <f>TITRES_STAT!B1463</f>
        <v>44139</v>
      </c>
      <c r="B1460" s="6">
        <f>TITRES_STAT!D1463</f>
        <v>8.3379999999999992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2.2833513417046907E-2</v>
      </c>
      <c r="G1460" s="2">
        <f t="shared" si="205"/>
        <v>5.8718302312479095E-3</v>
      </c>
      <c r="H1460" s="2">
        <f t="shared" si="202"/>
        <v>3.8886535403449871</v>
      </c>
      <c r="I1460" s="2">
        <f t="shared" si="203"/>
        <v>79.54446982697344</v>
      </c>
    </row>
    <row r="1461" spans="1:9" ht="13.5" x14ac:dyDescent="0.25">
      <c r="A1461" s="3">
        <f>TITRES_STAT!B1464</f>
        <v>44140</v>
      </c>
      <c r="B1461" s="6">
        <f>TITRES_STAT!D1464</f>
        <v>8.3379999999999992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2.1202548172972128E-2</v>
      </c>
      <c r="G1461" s="2">
        <f t="shared" si="205"/>
        <v>5.4524137861587732E-3</v>
      </c>
      <c r="H1461" s="2">
        <f t="shared" si="202"/>
        <v>3.8886535403449871</v>
      </c>
      <c r="I1461" s="2">
        <f t="shared" si="203"/>
        <v>79.54446982697344</v>
      </c>
    </row>
    <row r="1462" spans="1:9" ht="13.5" x14ac:dyDescent="0.25">
      <c r="A1462" s="3">
        <f>TITRES_STAT!B1465</f>
        <v>44141</v>
      </c>
      <c r="B1462" s="6">
        <f>TITRES_STAT!D1465</f>
        <v>8.3379999999999992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1.9688080446331264E-2</v>
      </c>
      <c r="G1462" s="2">
        <f t="shared" si="205"/>
        <v>5.0629556585760028E-3</v>
      </c>
      <c r="H1462" s="2">
        <f t="shared" si="202"/>
        <v>3.888653540344988</v>
      </c>
      <c r="I1462" s="2">
        <f t="shared" si="203"/>
        <v>79.54446982697344</v>
      </c>
    </row>
    <row r="1463" spans="1:9" ht="13.5" x14ac:dyDescent="0.25">
      <c r="A1463" s="3">
        <f>TITRES_STAT!B1466</f>
        <v>44144</v>
      </c>
      <c r="B1463" s="6">
        <f>TITRES_STAT!D1466</f>
        <v>8.3379999999999992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1.8281788985879031E-2</v>
      </c>
      <c r="G1463" s="2">
        <f t="shared" si="205"/>
        <v>4.7013159686777172E-3</v>
      </c>
      <c r="H1463" s="2">
        <f t="shared" si="202"/>
        <v>3.888653540344988</v>
      </c>
      <c r="I1463" s="2">
        <f t="shared" si="203"/>
        <v>79.54446982697344</v>
      </c>
    </row>
    <row r="1464" spans="1:9" ht="13.5" x14ac:dyDescent="0.25">
      <c r="A1464" s="3">
        <f>TITRES_STAT!B1467</f>
        <v>44145</v>
      </c>
      <c r="B1464" s="6">
        <f>TITRES_STAT!D1467</f>
        <v>8.3379999999999992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1.69759469154591E-2</v>
      </c>
      <c r="G1464" s="2">
        <f t="shared" si="205"/>
        <v>4.3655076852007375E-3</v>
      </c>
      <c r="H1464" s="2">
        <f t="shared" si="202"/>
        <v>3.8886535403449876</v>
      </c>
      <c r="I1464" s="2">
        <f t="shared" si="203"/>
        <v>79.54446982697344</v>
      </c>
    </row>
    <row r="1465" spans="1:9" ht="13.5" x14ac:dyDescent="0.25">
      <c r="A1465" s="3">
        <f>TITRES_STAT!B1468</f>
        <v>44146</v>
      </c>
      <c r="B1465" s="6">
        <f>TITRES_STAT!D1468</f>
        <v>8.3379999999999992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1.5763379278640594E-2</v>
      </c>
      <c r="G1465" s="2">
        <f t="shared" si="205"/>
        <v>4.0536857076863986E-3</v>
      </c>
      <c r="H1465" s="2">
        <f t="shared" si="202"/>
        <v>3.8886535403449884</v>
      </c>
      <c r="I1465" s="2">
        <f t="shared" si="203"/>
        <v>79.54446982697344</v>
      </c>
    </row>
    <row r="1466" spans="1:9" ht="13.5" x14ac:dyDescent="0.25">
      <c r="A1466" s="3">
        <f>TITRES_STAT!B1469</f>
        <v>44147</v>
      </c>
      <c r="B1466" s="6">
        <f>TITRES_STAT!D1469</f>
        <v>8.3379999999999992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1.4637423615880552E-2</v>
      </c>
      <c r="G1466" s="2">
        <f t="shared" si="205"/>
        <v>3.7641367285659415E-3</v>
      </c>
      <c r="H1466" s="2">
        <f t="shared" si="202"/>
        <v>3.8886535403449884</v>
      </c>
      <c r="I1466" s="2">
        <f t="shared" si="203"/>
        <v>79.54446982697344</v>
      </c>
    </row>
    <row r="1467" spans="1:9" ht="13.5" x14ac:dyDescent="0.25">
      <c r="A1467" s="3">
        <f>TITRES_STAT!B1470</f>
        <v>44148</v>
      </c>
      <c r="B1467" s="6">
        <f>TITRES_STAT!D1470</f>
        <v>8.3379999999999992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1.359189335760337E-2</v>
      </c>
      <c r="G1467" s="2">
        <f t="shared" si="205"/>
        <v>3.4952698193826603E-3</v>
      </c>
      <c r="H1467" s="2">
        <f t="shared" si="202"/>
        <v>3.888653540344988</v>
      </c>
      <c r="I1467" s="2">
        <f t="shared" si="203"/>
        <v>79.54446982697344</v>
      </c>
    </row>
    <row r="1468" spans="1:9" ht="13.5" x14ac:dyDescent="0.25">
      <c r="A1468" s="3">
        <f>TITRES_STAT!B1471</f>
        <v>44151</v>
      </c>
      <c r="B1468" s="6">
        <f>TITRES_STAT!D1471</f>
        <v>8.5135000000000005</v>
      </c>
      <c r="C1468" s="2">
        <f t="shared" si="198"/>
        <v>0.17550000000000132</v>
      </c>
      <c r="D1468" s="2">
        <f t="shared" si="199"/>
        <v>0.17550000000000132</v>
      </c>
      <c r="E1468" s="2">
        <f t="shared" si="200"/>
        <v>0</v>
      </c>
      <c r="F1468" s="2">
        <f t="shared" si="205"/>
        <v>2.5156758117774652E-2</v>
      </c>
      <c r="G1468" s="2">
        <f t="shared" si="205"/>
        <v>3.2456076894267559E-3</v>
      </c>
      <c r="H1468" s="2">
        <f t="shared" si="202"/>
        <v>7.7510163041972202</v>
      </c>
      <c r="I1468" s="2">
        <f t="shared" si="203"/>
        <v>88.572755834995149</v>
      </c>
    </row>
    <row r="1469" spans="1:9" ht="13.5" x14ac:dyDescent="0.25">
      <c r="A1469" s="3">
        <f>TITRES_STAT!B1472</f>
        <v>44152</v>
      </c>
      <c r="B1469" s="6">
        <f>TITRES_STAT!D1472</f>
        <v>8.5135000000000005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2.335984682364789E-2</v>
      </c>
      <c r="G1469" s="2">
        <f t="shared" si="206"/>
        <v>3.0137785687534163E-3</v>
      </c>
      <c r="H1469" s="2">
        <f t="shared" si="202"/>
        <v>7.7510163041972193</v>
      </c>
      <c r="I1469" s="2">
        <f t="shared" si="203"/>
        <v>88.572755834995149</v>
      </c>
    </row>
    <row r="1470" spans="1:9" ht="13.5" x14ac:dyDescent="0.25">
      <c r="A1470" s="3">
        <f>TITRES_STAT!B1473</f>
        <v>44153</v>
      </c>
      <c r="B1470" s="6">
        <f>TITRES_STAT!D1473</f>
        <v>8.3379999999999992</v>
      </c>
      <c r="C1470" s="2">
        <f t="shared" si="198"/>
        <v>-0.17550000000000132</v>
      </c>
      <c r="D1470" s="2">
        <f t="shared" si="199"/>
        <v>0</v>
      </c>
      <c r="E1470" s="2">
        <f t="shared" si="200"/>
        <v>0.17550000000000132</v>
      </c>
      <c r="F1470" s="2">
        <f t="shared" si="206"/>
        <v>2.169128633624447E-2</v>
      </c>
      <c r="G1470" s="2">
        <f t="shared" si="206"/>
        <v>1.5334222956699697E-2</v>
      </c>
      <c r="H1470" s="2">
        <f t="shared" si="202"/>
        <v>1.4145670372405339</v>
      </c>
      <c r="I1470" s="2">
        <f t="shared" si="203"/>
        <v>58.584707544801041</v>
      </c>
    </row>
    <row r="1471" spans="1:9" ht="13.5" x14ac:dyDescent="0.25">
      <c r="A1471" s="3">
        <f>TITRES_STAT!B1474</f>
        <v>44154</v>
      </c>
      <c r="B1471" s="6">
        <f>TITRES_STAT!D1474</f>
        <v>8.3379999999999992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2.0141908740798437E-2</v>
      </c>
      <c r="G1471" s="2">
        <f t="shared" si="206"/>
        <v>1.4238921316935433E-2</v>
      </c>
      <c r="H1471" s="2">
        <f t="shared" si="202"/>
        <v>1.4145670372405339</v>
      </c>
      <c r="I1471" s="2">
        <f t="shared" si="203"/>
        <v>58.584707544801041</v>
      </c>
    </row>
    <row r="1472" spans="1:9" ht="13.5" x14ac:dyDescent="0.25">
      <c r="A1472" s="3">
        <f>TITRES_STAT!B1475</f>
        <v>44155</v>
      </c>
      <c r="B1472" s="6">
        <f>TITRES_STAT!D1475</f>
        <v>8.3379999999999992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1.8703200973598549E-2</v>
      </c>
      <c r="G1472" s="2">
        <f t="shared" si="206"/>
        <v>1.3221855508582903E-2</v>
      </c>
      <c r="H1472" s="2">
        <f t="shared" si="202"/>
        <v>1.4145670372405339</v>
      </c>
      <c r="I1472" s="2">
        <f t="shared" si="203"/>
        <v>58.584707544801041</v>
      </c>
    </row>
    <row r="1473" spans="1:9" ht="13.5" x14ac:dyDescent="0.25">
      <c r="A1473" s="3">
        <f>TITRES_STAT!B1476</f>
        <v>44158</v>
      </c>
      <c r="B1473" s="6">
        <f>TITRES_STAT!D1476</f>
        <v>8.3379999999999992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1.7367258046912939E-2</v>
      </c>
      <c r="G1473" s="2">
        <f t="shared" si="206"/>
        <v>1.2277437257969839E-2</v>
      </c>
      <c r="H1473" s="2">
        <f t="shared" si="202"/>
        <v>1.4145670372405339</v>
      </c>
      <c r="I1473" s="2">
        <f t="shared" si="203"/>
        <v>58.584707544801041</v>
      </c>
    </row>
    <row r="1474" spans="1:9" ht="13.5" x14ac:dyDescent="0.25">
      <c r="A1474" s="3">
        <f>TITRES_STAT!B1477</f>
        <v>44159</v>
      </c>
      <c r="B1474" s="6">
        <f>TITRES_STAT!D1477</f>
        <v>8.3379999999999992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1.6126739614990584E-2</v>
      </c>
      <c r="G1474" s="2">
        <f t="shared" si="206"/>
        <v>1.1400477453829135E-2</v>
      </c>
      <c r="H1474" s="2">
        <f t="shared" si="202"/>
        <v>1.4145670372405339</v>
      </c>
      <c r="I1474" s="2">
        <f t="shared" si="203"/>
        <v>58.584707544801041</v>
      </c>
    </row>
    <row r="1475" spans="1:9" ht="13.5" x14ac:dyDescent="0.25">
      <c r="A1475" s="3">
        <f>TITRES_STAT!B1478</f>
        <v>44160</v>
      </c>
      <c r="B1475" s="6">
        <f>TITRES_STAT!D1478</f>
        <v>8.3379999999999992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1.4974829642491255E-2</v>
      </c>
      <c r="G1475" s="2">
        <f t="shared" si="206"/>
        <v>1.0586157635698482E-2</v>
      </c>
      <c r="H1475" s="2">
        <f t="shared" si="202"/>
        <v>1.4145670372405337</v>
      </c>
      <c r="I1475" s="2">
        <f t="shared" si="203"/>
        <v>58.584707544801034</v>
      </c>
    </row>
    <row r="1476" spans="1:9" ht="13.5" x14ac:dyDescent="0.25">
      <c r="A1476" s="3">
        <f>TITRES_STAT!B1479</f>
        <v>44161</v>
      </c>
      <c r="B1476" s="6">
        <f>TITRES_STAT!D1479</f>
        <v>8.3379999999999992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1.3905198953741879E-2</v>
      </c>
      <c r="G1476" s="2">
        <f t="shared" si="206"/>
        <v>9.8300035188628766E-3</v>
      </c>
      <c r="H1476" s="2">
        <f t="shared" si="202"/>
        <v>1.4145670372405337</v>
      </c>
      <c r="I1476" s="2">
        <f t="shared" si="203"/>
        <v>58.584707544801034</v>
      </c>
    </row>
    <row r="1477" spans="1:9" ht="13.5" x14ac:dyDescent="0.25">
      <c r="A1477" s="3">
        <f>TITRES_STAT!B1480</f>
        <v>44162</v>
      </c>
      <c r="B1477" s="6">
        <f>TITRES_STAT!D1480</f>
        <v>8.3379999999999992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1.2911970457046031E-2</v>
      </c>
      <c r="G1477" s="2">
        <f t="shared" si="206"/>
        <v>9.1278604103726714E-3</v>
      </c>
      <c r="H1477" s="2">
        <f t="shared" si="202"/>
        <v>1.4145670372405337</v>
      </c>
      <c r="I1477" s="2">
        <f t="shared" si="203"/>
        <v>58.584707544801034</v>
      </c>
    </row>
    <row r="1478" spans="1:9" ht="13.5" x14ac:dyDescent="0.25">
      <c r="A1478" s="3">
        <f>TITRES_STAT!B1481</f>
        <v>44165</v>
      </c>
      <c r="B1478" s="6">
        <f>TITRES_STAT!D1481</f>
        <v>8.6305999999999994</v>
      </c>
      <c r="C1478" s="2">
        <f t="shared" si="207"/>
        <v>0.29260000000000019</v>
      </c>
      <c r="D1478" s="2">
        <f t="shared" si="208"/>
        <v>0.29260000000000019</v>
      </c>
      <c r="E1478" s="2">
        <f t="shared" si="209"/>
        <v>0</v>
      </c>
      <c r="F1478" s="2">
        <f t="shared" si="206"/>
        <v>3.2889686852971327E-2</v>
      </c>
      <c r="G1478" s="2">
        <f t="shared" si="206"/>
        <v>8.4758703810603377E-3</v>
      </c>
      <c r="H1478" s="2">
        <f t="shared" si="202"/>
        <v>3.8803904937556162</v>
      </c>
      <c r="I1478" s="2">
        <f t="shared" si="203"/>
        <v>79.509836328066683</v>
      </c>
    </row>
    <row r="1479" spans="1:9" ht="13.5" x14ac:dyDescent="0.25">
      <c r="A1479" s="3">
        <f>TITRES_STAT!B1482</f>
        <v>44166</v>
      </c>
      <c r="B1479" s="6">
        <f>TITRES_STAT!D1482</f>
        <v>8.7695000000000007</v>
      </c>
      <c r="C1479" s="2">
        <f t="shared" si="207"/>
        <v>0.13890000000000136</v>
      </c>
      <c r="D1479" s="2">
        <f t="shared" si="208"/>
        <v>0.13890000000000136</v>
      </c>
      <c r="E1479" s="2">
        <f t="shared" si="209"/>
        <v>0</v>
      </c>
      <c r="F1479" s="2">
        <f t="shared" si="206"/>
        <v>4.0461852077759188E-2</v>
      </c>
      <c r="G1479" s="2">
        <f t="shared" si="206"/>
        <v>7.8704510681274573E-3</v>
      </c>
      <c r="H1479" s="2">
        <f t="shared" si="202"/>
        <v>5.1409826104650307</v>
      </c>
      <c r="I1479" s="2">
        <f t="shared" si="203"/>
        <v>83.715961053270689</v>
      </c>
    </row>
    <row r="1480" spans="1:9" ht="13.5" x14ac:dyDescent="0.25">
      <c r="A1480" s="3">
        <f>TITRES_STAT!B1483</f>
        <v>44167</v>
      </c>
      <c r="B1480" s="6">
        <f>TITRES_STAT!D1483</f>
        <v>8.7767999999999997</v>
      </c>
      <c r="C1480" s="2">
        <f t="shared" si="207"/>
        <v>7.299999999998974E-3</v>
      </c>
      <c r="D1480" s="2">
        <f t="shared" si="208"/>
        <v>7.299999999998974E-3</v>
      </c>
      <c r="E1480" s="2">
        <f t="shared" si="209"/>
        <v>0</v>
      </c>
      <c r="F1480" s="2">
        <f t="shared" si="206"/>
        <v>3.8093148357919174E-2</v>
      </c>
      <c r="G1480" s="2">
        <f t="shared" si="206"/>
        <v>7.308275991832639E-3</v>
      </c>
      <c r="H1480" s="2">
        <f t="shared" si="202"/>
        <v>5.2123302952009691</v>
      </c>
      <c r="I1480" s="2">
        <f t="shared" si="203"/>
        <v>83.902980806212113</v>
      </c>
    </row>
    <row r="1481" spans="1:9" ht="13.5" x14ac:dyDescent="0.25">
      <c r="A1481" s="3">
        <f>TITRES_STAT!B1484</f>
        <v>44168</v>
      </c>
      <c r="B1481" s="6">
        <f>TITRES_STAT!D1484</f>
        <v>8.9962999999999997</v>
      </c>
      <c r="C1481" s="2">
        <f t="shared" si="207"/>
        <v>0.21950000000000003</v>
      </c>
      <c r="D1481" s="2">
        <f t="shared" si="208"/>
        <v>0.21950000000000003</v>
      </c>
      <c r="E1481" s="2">
        <f t="shared" si="209"/>
        <v>0</v>
      </c>
      <c r="F1481" s="2">
        <f t="shared" si="206"/>
        <v>5.1050780618067802E-2</v>
      </c>
      <c r="G1481" s="2">
        <f t="shared" si="206"/>
        <v>6.7862562781303079E-3</v>
      </c>
      <c r="H1481" s="2">
        <f t="shared" si="202"/>
        <v>7.5226720780625875</v>
      </c>
      <c r="I1481" s="2">
        <f t="shared" si="203"/>
        <v>88.266590679066411</v>
      </c>
    </row>
    <row r="1482" spans="1:9" ht="13.5" x14ac:dyDescent="0.25">
      <c r="A1482" s="3">
        <f>TITRES_STAT!B1485</f>
        <v>44169</v>
      </c>
      <c r="B1482" s="6">
        <f>TITRES_STAT!D1485</f>
        <v>8.9890000000000008</v>
      </c>
      <c r="C1482" s="2">
        <f t="shared" si="207"/>
        <v>-7.299999999998974E-3</v>
      </c>
      <c r="D1482" s="2">
        <f t="shared" si="208"/>
        <v>0</v>
      </c>
      <c r="E1482" s="2">
        <f t="shared" si="209"/>
        <v>7.299999999998974E-3</v>
      </c>
      <c r="F1482" s="2">
        <f t="shared" si="206"/>
        <v>4.7404296288205812E-2</v>
      </c>
      <c r="G1482" s="2">
        <f t="shared" si="206"/>
        <v>6.8229522582637847E-3</v>
      </c>
      <c r="H1482" s="2">
        <f t="shared" si="202"/>
        <v>6.9477690146213389</v>
      </c>
      <c r="I1482" s="2">
        <f t="shared" si="203"/>
        <v>87.417852756410994</v>
      </c>
    </row>
    <row r="1483" spans="1:9" ht="13.5" x14ac:dyDescent="0.25">
      <c r="A1483" s="3">
        <f>TITRES_STAT!B1486</f>
        <v>44172</v>
      </c>
      <c r="B1483" s="6">
        <f>TITRES_STAT!D1486</f>
        <v>8.9962999999999997</v>
      </c>
      <c r="C1483" s="2">
        <f t="shared" si="207"/>
        <v>7.299999999998974E-3</v>
      </c>
      <c r="D1483" s="2">
        <f t="shared" si="208"/>
        <v>7.299999999998974E-3</v>
      </c>
      <c r="E1483" s="2">
        <f t="shared" si="209"/>
        <v>0</v>
      </c>
      <c r="F1483" s="2">
        <f t="shared" si="206"/>
        <v>4.4539703696191035E-2</v>
      </c>
      <c r="G1483" s="2">
        <f t="shared" si="206"/>
        <v>6.3355985255306576E-3</v>
      </c>
      <c r="H1483" s="2">
        <f t="shared" si="202"/>
        <v>7.030070405614989</v>
      </c>
      <c r="I1483" s="2">
        <f t="shared" si="203"/>
        <v>87.54680906283518</v>
      </c>
    </row>
    <row r="1484" spans="1:9" ht="13.5" x14ac:dyDescent="0.25">
      <c r="A1484" s="3">
        <f>TITRES_STAT!B1487</f>
        <v>44173</v>
      </c>
      <c r="B1484" s="6">
        <f>TITRES_STAT!D1487</f>
        <v>8.9962999999999997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4.1358296289320244E-2</v>
      </c>
      <c r="G1484" s="2">
        <f t="shared" si="206"/>
        <v>5.8830557737070393E-3</v>
      </c>
      <c r="H1484" s="2">
        <f t="shared" si="202"/>
        <v>7.0300704056149881</v>
      </c>
      <c r="I1484" s="2">
        <f t="shared" si="203"/>
        <v>87.54680906283518</v>
      </c>
    </row>
    <row r="1485" spans="1:9" ht="13.5" x14ac:dyDescent="0.25">
      <c r="A1485" s="3">
        <f>TITRES_STAT!B1488</f>
        <v>44174</v>
      </c>
      <c r="B1485" s="6">
        <f>TITRES_STAT!D1488</f>
        <v>8.9962999999999997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3.8404132268654516E-2</v>
      </c>
      <c r="G1485" s="2">
        <f t="shared" si="210"/>
        <v>5.4628375041565359E-3</v>
      </c>
      <c r="H1485" s="2">
        <f t="shared" si="202"/>
        <v>7.0300704056149899</v>
      </c>
      <c r="I1485" s="2">
        <f t="shared" si="203"/>
        <v>87.54680906283518</v>
      </c>
    </row>
    <row r="1486" spans="1:9" ht="13.5" x14ac:dyDescent="0.25">
      <c r="A1486" s="3">
        <f>TITRES_STAT!B1489</f>
        <v>44175</v>
      </c>
      <c r="B1486" s="6">
        <f>TITRES_STAT!D1489</f>
        <v>8.9962999999999997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3.5660979963750623E-2</v>
      </c>
      <c r="G1486" s="2">
        <f t="shared" si="210"/>
        <v>5.0726348252882122E-3</v>
      </c>
      <c r="H1486" s="2">
        <f t="shared" si="202"/>
        <v>7.0300704056149899</v>
      </c>
      <c r="I1486" s="2">
        <f t="shared" si="203"/>
        <v>87.54680906283518</v>
      </c>
    </row>
    <row r="1487" spans="1:9" ht="13.5" x14ac:dyDescent="0.25">
      <c r="A1487" s="3">
        <f>TITRES_STAT!B1490</f>
        <v>44176</v>
      </c>
      <c r="B1487" s="6">
        <f>TITRES_STAT!D1490</f>
        <v>8.9962999999999997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3.3113767109197008E-2</v>
      </c>
      <c r="G1487" s="2">
        <f t="shared" si="210"/>
        <v>4.7103037663390546E-3</v>
      </c>
      <c r="H1487" s="2">
        <f t="shared" si="202"/>
        <v>7.030070405614989</v>
      </c>
      <c r="I1487" s="2">
        <f t="shared" si="203"/>
        <v>87.54680906283518</v>
      </c>
    </row>
    <row r="1488" spans="1:9" ht="13.5" x14ac:dyDescent="0.25">
      <c r="A1488" s="3">
        <f>TITRES_STAT!B1491</f>
        <v>44179</v>
      </c>
      <c r="B1488" s="6">
        <f>TITRES_STAT!D1491</f>
        <v>8.9962999999999997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3.0748498029968652E-2</v>
      </c>
      <c r="G1488" s="2">
        <f t="shared" si="210"/>
        <v>4.3738534973148365E-3</v>
      </c>
      <c r="H1488" s="2">
        <f t="shared" si="202"/>
        <v>7.030070405614989</v>
      </c>
      <c r="I1488" s="2">
        <f t="shared" si="203"/>
        <v>87.54680906283518</v>
      </c>
    </row>
    <row r="1489" spans="1:9" ht="13.5" x14ac:dyDescent="0.25">
      <c r="A1489" s="3">
        <f>TITRES_STAT!B1492</f>
        <v>44180</v>
      </c>
      <c r="B1489" s="6">
        <f>TITRES_STAT!D1492</f>
        <v>8.9962999999999997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2.8552176742113747E-2</v>
      </c>
      <c r="G1489" s="2">
        <f t="shared" si="210"/>
        <v>4.0614353903637764E-3</v>
      </c>
      <c r="H1489" s="2">
        <f t="shared" ref="H1489:H1552" si="211">F1489/G1489</f>
        <v>7.0300704056149899</v>
      </c>
      <c r="I1489" s="2">
        <f t="shared" ref="I1489:I1552" si="212">IF(G1489=0,100,100-(100/(1+H1489)))</f>
        <v>87.54680906283518</v>
      </c>
    </row>
    <row r="1490" spans="1:9" ht="13.5" x14ac:dyDescent="0.25">
      <c r="A1490" s="3">
        <f>TITRES_STAT!B1493</f>
        <v>44181</v>
      </c>
      <c r="B1490" s="6">
        <f>TITRES_STAT!D1493</f>
        <v>8.9962999999999997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2.651273554624848E-2</v>
      </c>
      <c r="G1490" s="2">
        <f t="shared" si="210"/>
        <v>3.7713328624806495E-3</v>
      </c>
      <c r="H1490" s="2">
        <f t="shared" si="211"/>
        <v>7.0300704056149899</v>
      </c>
      <c r="I1490" s="2">
        <f t="shared" si="212"/>
        <v>87.54680906283518</v>
      </c>
    </row>
    <row r="1491" spans="1:9" ht="13.5" x14ac:dyDescent="0.25">
      <c r="A1491" s="3">
        <f>TITRES_STAT!B1494</f>
        <v>44182</v>
      </c>
      <c r="B1491" s="6">
        <f>TITRES_STAT!D1494</f>
        <v>8.9962999999999997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2.4618968721516445E-2</v>
      </c>
      <c r="G1491" s="2">
        <f t="shared" si="210"/>
        <v>3.5019519437320319E-3</v>
      </c>
      <c r="H1491" s="2">
        <f t="shared" si="211"/>
        <v>7.030070405614989</v>
      </c>
      <c r="I1491" s="2">
        <f t="shared" si="212"/>
        <v>87.54680906283518</v>
      </c>
    </row>
    <row r="1492" spans="1:9" ht="13.5" x14ac:dyDescent="0.25">
      <c r="A1492" s="3">
        <f>TITRES_STAT!B1495</f>
        <v>44183</v>
      </c>
      <c r="B1492" s="6">
        <f>TITRES_STAT!D1495</f>
        <v>8.9962999999999997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2.2860470955693844E-2</v>
      </c>
      <c r="G1492" s="2">
        <f t="shared" si="210"/>
        <v>3.2518125191797441E-3</v>
      </c>
      <c r="H1492" s="2">
        <f t="shared" si="211"/>
        <v>7.0300704056149899</v>
      </c>
      <c r="I1492" s="2">
        <f t="shared" si="212"/>
        <v>87.54680906283518</v>
      </c>
    </row>
    <row r="1493" spans="1:9" ht="13.5" x14ac:dyDescent="0.25">
      <c r="A1493" s="3">
        <f>TITRES_STAT!B1496</f>
        <v>44186</v>
      </c>
      <c r="B1493" s="6">
        <f>TITRES_STAT!D1496</f>
        <v>8.9962999999999997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2.1227580173144283E-2</v>
      </c>
      <c r="G1493" s="2">
        <f t="shared" si="210"/>
        <v>3.0195401963811911E-3</v>
      </c>
      <c r="H1493" s="2">
        <f t="shared" si="211"/>
        <v>7.030070405614989</v>
      </c>
      <c r="I1493" s="2">
        <f t="shared" si="212"/>
        <v>87.54680906283518</v>
      </c>
    </row>
    <row r="1494" spans="1:9" ht="13.5" x14ac:dyDescent="0.25">
      <c r="A1494" s="3">
        <f>TITRES_STAT!B1497</f>
        <v>44187</v>
      </c>
      <c r="B1494" s="6">
        <f>TITRES_STAT!D1497</f>
        <v>8.9962999999999997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1.9711324446491121E-2</v>
      </c>
      <c r="G1494" s="2">
        <f t="shared" si="210"/>
        <v>2.8038587537825349E-3</v>
      </c>
      <c r="H1494" s="2">
        <f t="shared" si="211"/>
        <v>7.0300704056149881</v>
      </c>
      <c r="I1494" s="2">
        <f t="shared" si="212"/>
        <v>87.54680906283518</v>
      </c>
    </row>
    <row r="1495" spans="1:9" ht="13.5" x14ac:dyDescent="0.25">
      <c r="A1495" s="3">
        <f>TITRES_STAT!B1498</f>
        <v>44188</v>
      </c>
      <c r="B1495" s="6">
        <f>TITRES_STAT!D1498</f>
        <v>8.9962999999999997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1.8303372700313184E-2</v>
      </c>
      <c r="G1495" s="2">
        <f t="shared" si="210"/>
        <v>2.6035831285123536E-3</v>
      </c>
      <c r="H1495" s="2">
        <f t="shared" si="211"/>
        <v>7.030070405614989</v>
      </c>
      <c r="I1495" s="2">
        <f t="shared" si="212"/>
        <v>87.54680906283518</v>
      </c>
    </row>
    <row r="1496" spans="1:9" ht="13.5" x14ac:dyDescent="0.25">
      <c r="A1496" s="3">
        <f>TITRES_STAT!B1499</f>
        <v>44189</v>
      </c>
      <c r="B1496" s="6">
        <f>TITRES_STAT!D1499</f>
        <v>8.9962999999999997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1.69959889360051E-2</v>
      </c>
      <c r="G1496" s="2">
        <f t="shared" si="210"/>
        <v>2.4176129050471856E-3</v>
      </c>
      <c r="H1496" s="2">
        <f t="shared" si="211"/>
        <v>7.030070405614989</v>
      </c>
      <c r="I1496" s="2">
        <f t="shared" si="212"/>
        <v>87.54680906283518</v>
      </c>
    </row>
    <row r="1497" spans="1:9" ht="13.5" x14ac:dyDescent="0.25">
      <c r="A1497" s="3">
        <f>TITRES_STAT!B1500</f>
        <v>44190</v>
      </c>
      <c r="B1497" s="6">
        <f>TITRES_STAT!D1500</f>
        <v>8.9962999999999997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1.5781989726290451E-2</v>
      </c>
      <c r="G1497" s="2">
        <f t="shared" si="210"/>
        <v>2.2449262689723869E-3</v>
      </c>
      <c r="H1497" s="2">
        <f t="shared" si="211"/>
        <v>7.030070405614989</v>
      </c>
      <c r="I1497" s="2">
        <f t="shared" si="212"/>
        <v>87.54680906283518</v>
      </c>
    </row>
    <row r="1498" spans="1:9" ht="13.5" x14ac:dyDescent="0.25">
      <c r="A1498" s="3">
        <f>TITRES_STAT!B1501</f>
        <v>44193</v>
      </c>
      <c r="B1498" s="6">
        <f>TITRES_STAT!D1501</f>
        <v>8.9962999999999997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1.4654704745841133E-2</v>
      </c>
      <c r="G1498" s="2">
        <f t="shared" si="210"/>
        <v>2.0845743926172161E-3</v>
      </c>
      <c r="H1498" s="2">
        <f t="shared" si="211"/>
        <v>7.0300704056149899</v>
      </c>
      <c r="I1498" s="2">
        <f t="shared" si="212"/>
        <v>87.54680906283518</v>
      </c>
    </row>
    <row r="1499" spans="1:9" ht="13.5" x14ac:dyDescent="0.25">
      <c r="A1499" s="3">
        <f>TITRES_STAT!B1502</f>
        <v>44194</v>
      </c>
      <c r="B1499" s="6">
        <f>TITRES_STAT!D1502</f>
        <v>8.9962999999999997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1.3607940121138196E-2</v>
      </c>
      <c r="G1499" s="2">
        <f t="shared" si="210"/>
        <v>1.9356762217159864E-3</v>
      </c>
      <c r="H1499" s="2">
        <f t="shared" si="211"/>
        <v>7.0300704056149899</v>
      </c>
      <c r="I1499" s="2">
        <f t="shared" si="212"/>
        <v>87.54680906283518</v>
      </c>
    </row>
    <row r="1500" spans="1:9" ht="13.5" x14ac:dyDescent="0.25">
      <c r="A1500" s="3">
        <f>TITRES_STAT!B1503</f>
        <v>44195</v>
      </c>
      <c r="B1500" s="6">
        <f>TITRES_STAT!D1503</f>
        <v>8.9890000000000008</v>
      </c>
      <c r="C1500" s="2">
        <f t="shared" si="207"/>
        <v>-7.299999999998974E-3</v>
      </c>
      <c r="D1500" s="2">
        <f t="shared" si="208"/>
        <v>0</v>
      </c>
      <c r="E1500" s="2">
        <f t="shared" si="209"/>
        <v>7.299999999998974E-3</v>
      </c>
      <c r="F1500" s="2">
        <f t="shared" si="210"/>
        <v>1.2635944398199752E-2</v>
      </c>
      <c r="G1500" s="2">
        <f t="shared" si="210"/>
        <v>2.3188422058790571E-3</v>
      </c>
      <c r="H1500" s="2">
        <f t="shared" si="211"/>
        <v>5.4492472002464494</v>
      </c>
      <c r="I1500" s="2">
        <f t="shared" si="212"/>
        <v>84.494314313742137</v>
      </c>
    </row>
    <row r="1501" spans="1:9" ht="13.5" x14ac:dyDescent="0.25">
      <c r="A1501" s="3">
        <f>TITRES_STAT!B1504</f>
        <v>44196</v>
      </c>
      <c r="B1501" s="6">
        <f>TITRES_STAT!D1504</f>
        <v>8.9962999999999997</v>
      </c>
      <c r="C1501" s="2">
        <f t="shared" si="207"/>
        <v>7.299999999998974E-3</v>
      </c>
      <c r="D1501" s="2">
        <f t="shared" si="208"/>
        <v>7.299999999998974E-3</v>
      </c>
      <c r="E1501" s="2">
        <f t="shared" si="209"/>
        <v>0</v>
      </c>
      <c r="F1501" s="2">
        <f t="shared" ref="F1501:G1516" si="213">((F1500*13)+D1501)/14</f>
        <v>1.2254805512613983E-2</v>
      </c>
      <c r="G1501" s="2">
        <f t="shared" si="213"/>
        <v>2.1532106197448388E-3</v>
      </c>
      <c r="H1501" s="2">
        <f t="shared" si="211"/>
        <v>5.69141049195931</v>
      </c>
      <c r="I1501" s="2">
        <f t="shared" si="212"/>
        <v>85.055467734319336</v>
      </c>
    </row>
    <row r="1502" spans="1:9" ht="13.5" x14ac:dyDescent="0.25">
      <c r="A1502" s="3">
        <f>TITRES_STAT!B1505</f>
        <v>44200</v>
      </c>
      <c r="B1502" s="6">
        <f>TITRES_STAT!D1505</f>
        <v>8.9962999999999997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1.1379462261712983E-2</v>
      </c>
      <c r="G1502" s="2">
        <f t="shared" si="213"/>
        <v>1.999409861191636E-3</v>
      </c>
      <c r="H1502" s="2">
        <f t="shared" si="211"/>
        <v>5.6914104919593091</v>
      </c>
      <c r="I1502" s="2">
        <f t="shared" si="212"/>
        <v>85.055467734319336</v>
      </c>
    </row>
    <row r="1503" spans="1:9" ht="13.5" x14ac:dyDescent="0.25">
      <c r="A1503" s="3">
        <f>TITRES_STAT!B1506</f>
        <v>44201</v>
      </c>
      <c r="B1503" s="6">
        <f>TITRES_STAT!D1506</f>
        <v>8.9962999999999997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1.0566643528733485E-2</v>
      </c>
      <c r="G1503" s="2">
        <f t="shared" si="213"/>
        <v>1.8565948711065192E-3</v>
      </c>
      <c r="H1503" s="2">
        <f t="shared" si="211"/>
        <v>5.6914104919593091</v>
      </c>
      <c r="I1503" s="2">
        <f t="shared" si="212"/>
        <v>85.055467734319336</v>
      </c>
    </row>
    <row r="1504" spans="1:9" ht="13.5" x14ac:dyDescent="0.25">
      <c r="A1504" s="3">
        <f>TITRES_STAT!B1507</f>
        <v>44202</v>
      </c>
      <c r="B1504" s="6">
        <f>TITRES_STAT!D1507</f>
        <v>8.9962999999999997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9.8118832766810916E-3</v>
      </c>
      <c r="G1504" s="2">
        <f t="shared" si="213"/>
        <v>1.723980951741768E-3</v>
      </c>
      <c r="H1504" s="2">
        <f t="shared" si="211"/>
        <v>5.6914104919593074</v>
      </c>
      <c r="I1504" s="2">
        <f t="shared" si="212"/>
        <v>85.055467734319336</v>
      </c>
    </row>
    <row r="1505" spans="1:9" ht="13.5" x14ac:dyDescent="0.25">
      <c r="A1505" s="3">
        <f>TITRES_STAT!B1508</f>
        <v>44203</v>
      </c>
      <c r="B1505" s="6">
        <f>TITRES_STAT!D1508</f>
        <v>8.9962999999999997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9.1110344712038716E-3</v>
      </c>
      <c r="G1505" s="2">
        <f t="shared" si="213"/>
        <v>1.6008394551887846E-3</v>
      </c>
      <c r="H1505" s="2">
        <f t="shared" si="211"/>
        <v>5.6914104919593083</v>
      </c>
      <c r="I1505" s="2">
        <f t="shared" si="212"/>
        <v>85.055467734319336</v>
      </c>
    </row>
    <row r="1506" spans="1:9" ht="13.5" x14ac:dyDescent="0.25">
      <c r="A1506" s="3">
        <f>TITRES_STAT!B1509</f>
        <v>44204</v>
      </c>
      <c r="B1506" s="6">
        <f>TITRES_STAT!D1509</f>
        <v>8.9962999999999997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8.4602462946893088E-3</v>
      </c>
      <c r="G1506" s="2">
        <f t="shared" si="213"/>
        <v>1.4864937798181571E-3</v>
      </c>
      <c r="H1506" s="2">
        <f t="shared" si="211"/>
        <v>5.6914104919593083</v>
      </c>
      <c r="I1506" s="2">
        <f t="shared" si="212"/>
        <v>85.055467734319336</v>
      </c>
    </row>
    <row r="1507" spans="1:9" ht="13.5" x14ac:dyDescent="0.25">
      <c r="A1507" s="3">
        <f>TITRES_STAT!B1510</f>
        <v>44207</v>
      </c>
      <c r="B1507" s="6">
        <f>TITRES_STAT!D1510</f>
        <v>8.9962999999999997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7.8559429879257858E-3</v>
      </c>
      <c r="G1507" s="2">
        <f t="shared" si="213"/>
        <v>1.3803156526882886E-3</v>
      </c>
      <c r="H1507" s="2">
        <f t="shared" si="211"/>
        <v>5.6914104919593074</v>
      </c>
      <c r="I1507" s="2">
        <f t="shared" si="212"/>
        <v>85.055467734319336</v>
      </c>
    </row>
    <row r="1508" spans="1:9" ht="13.5" x14ac:dyDescent="0.25">
      <c r="A1508" s="3">
        <f>TITRES_STAT!B1511</f>
        <v>44208</v>
      </c>
      <c r="B1508" s="6">
        <f>TITRES_STAT!D1511</f>
        <v>8.9962999999999997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7.2948042030739433E-3</v>
      </c>
      <c r="G1508" s="2">
        <f t="shared" si="213"/>
        <v>1.2817216774962681E-3</v>
      </c>
      <c r="H1508" s="2">
        <f t="shared" si="211"/>
        <v>5.6914104919593074</v>
      </c>
      <c r="I1508" s="2">
        <f t="shared" si="212"/>
        <v>85.055467734319336</v>
      </c>
    </row>
    <row r="1509" spans="1:9" ht="13.5" x14ac:dyDescent="0.25">
      <c r="A1509" s="3">
        <f>TITRES_STAT!B1512</f>
        <v>44209</v>
      </c>
      <c r="B1509" s="6">
        <f>TITRES_STAT!D1512</f>
        <v>8.9962999999999997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6.7737467599972333E-3</v>
      </c>
      <c r="G1509" s="2">
        <f t="shared" si="213"/>
        <v>1.1901701291036776E-3</v>
      </c>
      <c r="H1509" s="2">
        <f t="shared" si="211"/>
        <v>5.6914104919593065</v>
      </c>
      <c r="I1509" s="2">
        <f t="shared" si="212"/>
        <v>85.055467734319336</v>
      </c>
    </row>
    <row r="1510" spans="1:9" ht="13.5" x14ac:dyDescent="0.25">
      <c r="A1510" s="3">
        <f>TITRES_STAT!B1513</f>
        <v>44211</v>
      </c>
      <c r="B1510" s="6">
        <f>TITRES_STAT!D1513</f>
        <v>8.9962999999999997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6.2899077057117165E-3</v>
      </c>
      <c r="G1510" s="2">
        <f t="shared" si="213"/>
        <v>1.1051579770248435E-3</v>
      </c>
      <c r="H1510" s="2">
        <f t="shared" si="211"/>
        <v>5.6914104919593065</v>
      </c>
      <c r="I1510" s="2">
        <f t="shared" si="212"/>
        <v>85.055467734319336</v>
      </c>
    </row>
    <row r="1511" spans="1:9" ht="13.5" x14ac:dyDescent="0.25">
      <c r="A1511" s="3">
        <f>TITRES_STAT!B1514</f>
        <v>44214</v>
      </c>
      <c r="B1511" s="6">
        <f>TITRES_STAT!D1514</f>
        <v>8.9962999999999997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5.8406285838751648E-3</v>
      </c>
      <c r="G1511" s="2">
        <f t="shared" si="213"/>
        <v>1.0262181215230689E-3</v>
      </c>
      <c r="H1511" s="2">
        <f t="shared" si="211"/>
        <v>5.6914104919593065</v>
      </c>
      <c r="I1511" s="2">
        <f t="shared" si="212"/>
        <v>85.055467734319336</v>
      </c>
    </row>
    <row r="1512" spans="1:9" ht="13.5" x14ac:dyDescent="0.25">
      <c r="A1512" s="3">
        <f>TITRES_STAT!B1515</f>
        <v>44215</v>
      </c>
      <c r="B1512" s="6">
        <f>TITRES_STAT!D1515</f>
        <v>8.9962999999999997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5.4234408278840815E-3</v>
      </c>
      <c r="G1512" s="2">
        <f t="shared" si="213"/>
        <v>9.5291682712856404E-4</v>
      </c>
      <c r="H1512" s="2">
        <f t="shared" si="211"/>
        <v>5.6914104919593056</v>
      </c>
      <c r="I1512" s="2">
        <f t="shared" si="212"/>
        <v>85.055467734319336</v>
      </c>
    </row>
    <row r="1513" spans="1:9" ht="13.5" x14ac:dyDescent="0.25">
      <c r="A1513" s="3">
        <f>TITRES_STAT!B1516</f>
        <v>44216</v>
      </c>
      <c r="B1513" s="6">
        <f>TITRES_STAT!D1516</f>
        <v>8.9962999999999997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5.0360521973209322E-3</v>
      </c>
      <c r="G1513" s="2">
        <f t="shared" si="213"/>
        <v>8.848513394765238E-4</v>
      </c>
      <c r="H1513" s="2">
        <f t="shared" si="211"/>
        <v>5.6914104919593047</v>
      </c>
      <c r="I1513" s="2">
        <f t="shared" si="212"/>
        <v>85.055467734319336</v>
      </c>
    </row>
    <row r="1514" spans="1:9" ht="13.5" x14ac:dyDescent="0.25">
      <c r="A1514" s="3">
        <f>TITRES_STAT!B1517</f>
        <v>44217</v>
      </c>
      <c r="B1514" s="6">
        <f>TITRES_STAT!D1517</f>
        <v>8.9962999999999997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4.6763341832265796E-3</v>
      </c>
      <c r="G1514" s="2">
        <f t="shared" si="213"/>
        <v>8.2164767237105781E-4</v>
      </c>
      <c r="H1514" s="2">
        <f t="shared" si="211"/>
        <v>5.6914104919593047</v>
      </c>
      <c r="I1514" s="2">
        <f t="shared" si="212"/>
        <v>85.055467734319336</v>
      </c>
    </row>
    <row r="1515" spans="1:9" ht="13.5" x14ac:dyDescent="0.25">
      <c r="A1515" s="3">
        <f>TITRES_STAT!B1518</f>
        <v>44218</v>
      </c>
      <c r="B1515" s="6">
        <f>TITRES_STAT!D1518</f>
        <v>8.9962999999999997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4.3423103129961093E-3</v>
      </c>
      <c r="G1515" s="2">
        <f t="shared" si="213"/>
        <v>7.6295855291598231E-4</v>
      </c>
      <c r="H1515" s="2">
        <f t="shared" si="211"/>
        <v>5.6914104919593038</v>
      </c>
      <c r="I1515" s="2">
        <f t="shared" si="212"/>
        <v>85.055467734319322</v>
      </c>
    </row>
    <row r="1516" spans="1:9" ht="13.5" x14ac:dyDescent="0.25">
      <c r="A1516" s="3">
        <f>TITRES_STAT!B1519</f>
        <v>44221</v>
      </c>
      <c r="B1516" s="6">
        <f>TITRES_STAT!D1519</f>
        <v>8.9962999999999997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4.0321452906392444E-3</v>
      </c>
      <c r="G1516" s="2">
        <f t="shared" si="213"/>
        <v>7.084615134219835E-4</v>
      </c>
      <c r="H1516" s="2">
        <f t="shared" si="211"/>
        <v>5.6914104919593047</v>
      </c>
      <c r="I1516" s="2">
        <f t="shared" si="212"/>
        <v>85.055467734319336</v>
      </c>
    </row>
    <row r="1517" spans="1:9" ht="13.5" x14ac:dyDescent="0.25">
      <c r="A1517" s="3">
        <f>TITRES_STAT!B1520</f>
        <v>44222</v>
      </c>
      <c r="B1517" s="6">
        <f>TITRES_STAT!D1520</f>
        <v>8.9962999999999997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3.7441349127364412E-3</v>
      </c>
      <c r="G1517" s="2">
        <f t="shared" si="214"/>
        <v>6.5785711960612749E-4</v>
      </c>
      <c r="H1517" s="2">
        <f t="shared" si="211"/>
        <v>5.6914104919593047</v>
      </c>
      <c r="I1517" s="2">
        <f t="shared" si="212"/>
        <v>85.055467734319336</v>
      </c>
    </row>
    <row r="1518" spans="1:9" ht="13.5" x14ac:dyDescent="0.25">
      <c r="A1518" s="3">
        <f>TITRES_STAT!B1521</f>
        <v>44223</v>
      </c>
      <c r="B1518" s="6">
        <f>TITRES_STAT!D1521</f>
        <v>8.9962999999999997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3.4766967046838382E-3</v>
      </c>
      <c r="G1518" s="2">
        <f t="shared" si="214"/>
        <v>6.10867325348547E-4</v>
      </c>
      <c r="H1518" s="2">
        <f t="shared" si="211"/>
        <v>5.6914104919593038</v>
      </c>
      <c r="I1518" s="2">
        <f t="shared" si="212"/>
        <v>85.055467734319322</v>
      </c>
    </row>
    <row r="1519" spans="1:9" ht="13.5" x14ac:dyDescent="0.25">
      <c r="A1519" s="3">
        <f>TITRES_STAT!B1522</f>
        <v>44224</v>
      </c>
      <c r="B1519" s="6">
        <f>TITRES_STAT!D1522</f>
        <v>8.9962999999999997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3.2283612257778499E-3</v>
      </c>
      <c r="G1519" s="2">
        <f t="shared" si="214"/>
        <v>5.6723394496650792E-4</v>
      </c>
      <c r="H1519" s="2">
        <f t="shared" si="211"/>
        <v>5.6914104919593047</v>
      </c>
      <c r="I1519" s="2">
        <f t="shared" si="212"/>
        <v>85.055467734319336</v>
      </c>
    </row>
    <row r="1520" spans="1:9" ht="13.5" x14ac:dyDescent="0.25">
      <c r="A1520" s="3">
        <f>TITRES_STAT!B1523</f>
        <v>44225</v>
      </c>
      <c r="B1520" s="6">
        <f>TITRES_STAT!D1523</f>
        <v>8.9962999999999997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2.9977639953651463E-3</v>
      </c>
      <c r="G1520" s="2">
        <f t="shared" si="214"/>
        <v>5.2671723461175733E-4</v>
      </c>
      <c r="H1520" s="2">
        <f t="shared" si="211"/>
        <v>5.6914104919593047</v>
      </c>
      <c r="I1520" s="2">
        <f t="shared" si="212"/>
        <v>85.055467734319336</v>
      </c>
    </row>
    <row r="1521" spans="1:9" ht="13.5" x14ac:dyDescent="0.25">
      <c r="A1521" s="3">
        <f>TITRES_STAT!B1524</f>
        <v>44228</v>
      </c>
      <c r="B1521" s="6">
        <f>TITRES_STAT!D1524</f>
        <v>8.9962999999999997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2.7836379956962072E-3</v>
      </c>
      <c r="G1521" s="2">
        <f t="shared" si="214"/>
        <v>4.8909457499663183E-4</v>
      </c>
      <c r="H1521" s="2">
        <f t="shared" si="211"/>
        <v>5.6914104919593038</v>
      </c>
      <c r="I1521" s="2">
        <f t="shared" si="212"/>
        <v>85.055467734319322</v>
      </c>
    </row>
    <row r="1522" spans="1:9" ht="13.5" x14ac:dyDescent="0.25">
      <c r="A1522" s="3">
        <f>TITRES_STAT!B1525</f>
        <v>44229</v>
      </c>
      <c r="B1522" s="6">
        <f>TITRES_STAT!D1525</f>
        <v>8.9962999999999997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2.5848067102893354E-3</v>
      </c>
      <c r="G1522" s="2">
        <f t="shared" si="214"/>
        <v>4.5415924821115816E-4</v>
      </c>
      <c r="H1522" s="2">
        <f t="shared" si="211"/>
        <v>5.6914104919593047</v>
      </c>
      <c r="I1522" s="2">
        <f t="shared" si="212"/>
        <v>85.055467734319336</v>
      </c>
    </row>
    <row r="1523" spans="1:9" ht="13.5" x14ac:dyDescent="0.25">
      <c r="A1523" s="3">
        <f>TITRES_STAT!B1526</f>
        <v>44230</v>
      </c>
      <c r="B1523" s="6">
        <f>TITRES_STAT!D1526</f>
        <v>8.9962999999999997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2.4001776595543828E-3</v>
      </c>
      <c r="G1523" s="2">
        <f t="shared" si="214"/>
        <v>4.2171930191036111E-4</v>
      </c>
      <c r="H1523" s="2">
        <f t="shared" si="211"/>
        <v>5.6914104919593047</v>
      </c>
      <c r="I1523" s="2">
        <f t="shared" si="212"/>
        <v>85.055467734319336</v>
      </c>
    </row>
    <row r="1524" spans="1:9" ht="13.5" x14ac:dyDescent="0.25">
      <c r="A1524" s="3">
        <f>TITRES_STAT!B1527</f>
        <v>44231</v>
      </c>
      <c r="B1524" s="6">
        <f>TITRES_STAT!D1527</f>
        <v>8.9596999999999998</v>
      </c>
      <c r="C1524" s="2">
        <f t="shared" si="207"/>
        <v>-3.6599999999999966E-2</v>
      </c>
      <c r="D1524" s="2">
        <f t="shared" si="208"/>
        <v>0</v>
      </c>
      <c r="E1524" s="2">
        <f t="shared" si="209"/>
        <v>3.6599999999999966E-2</v>
      </c>
      <c r="F1524" s="2">
        <f t="shared" si="214"/>
        <v>2.2287363981576412E-3</v>
      </c>
      <c r="G1524" s="2">
        <f t="shared" si="214"/>
        <v>3.0058822089167611E-3</v>
      </c>
      <c r="H1524" s="2">
        <f t="shared" si="211"/>
        <v>0.74145832845553106</v>
      </c>
      <c r="I1524" s="2">
        <f t="shared" si="212"/>
        <v>42.576863100314171</v>
      </c>
    </row>
    <row r="1525" spans="1:9" ht="13.5" x14ac:dyDescent="0.25">
      <c r="A1525" s="3">
        <f>TITRES_STAT!B1528</f>
        <v>44232</v>
      </c>
      <c r="B1525" s="6">
        <f>TITRES_STAT!D1528</f>
        <v>8.9962999999999997</v>
      </c>
      <c r="C1525" s="2">
        <f t="shared" si="207"/>
        <v>3.6599999999999966E-2</v>
      </c>
      <c r="D1525" s="2">
        <f t="shared" si="208"/>
        <v>3.6599999999999966E-2</v>
      </c>
      <c r="E1525" s="2">
        <f t="shared" si="209"/>
        <v>0</v>
      </c>
      <c r="F1525" s="2">
        <f t="shared" si="214"/>
        <v>4.6838266554320935E-3</v>
      </c>
      <c r="G1525" s="2">
        <f t="shared" si="214"/>
        <v>2.7911763368512785E-3</v>
      </c>
      <c r="H1525" s="2">
        <f t="shared" si="211"/>
        <v>1.6780833921499603</v>
      </c>
      <c r="I1525" s="2">
        <f t="shared" si="212"/>
        <v>62.659863283898645</v>
      </c>
    </row>
    <row r="1526" spans="1:9" ht="13.5" x14ac:dyDescent="0.25">
      <c r="A1526" s="3">
        <f>TITRES_STAT!B1529</f>
        <v>44235</v>
      </c>
      <c r="B1526" s="6">
        <f>TITRES_STAT!D1529</f>
        <v>8.9596999999999998</v>
      </c>
      <c r="C1526" s="2">
        <f t="shared" si="207"/>
        <v>-3.6599999999999966E-2</v>
      </c>
      <c r="D1526" s="2">
        <f t="shared" si="208"/>
        <v>0</v>
      </c>
      <c r="E1526" s="2">
        <f t="shared" si="209"/>
        <v>3.6599999999999966E-2</v>
      </c>
      <c r="F1526" s="2">
        <f t="shared" si="214"/>
        <v>4.3492676086155152E-3</v>
      </c>
      <c r="G1526" s="2">
        <f t="shared" si="214"/>
        <v>5.2060923127904704E-3</v>
      </c>
      <c r="H1526" s="2">
        <f t="shared" si="211"/>
        <v>0.8354188414850261</v>
      </c>
      <c r="I1526" s="2">
        <f t="shared" si="212"/>
        <v>45.516523128262854</v>
      </c>
    </row>
    <row r="1527" spans="1:9" ht="13.5" x14ac:dyDescent="0.25">
      <c r="A1527" s="3">
        <f>TITRES_STAT!B1530</f>
        <v>44236</v>
      </c>
      <c r="B1527" s="6">
        <f>TITRES_STAT!D1530</f>
        <v>8.9962999999999997</v>
      </c>
      <c r="C1527" s="2">
        <f t="shared" si="207"/>
        <v>3.6599999999999966E-2</v>
      </c>
      <c r="D1527" s="2">
        <f t="shared" si="208"/>
        <v>3.6599999999999966E-2</v>
      </c>
      <c r="E1527" s="2">
        <f t="shared" si="209"/>
        <v>0</v>
      </c>
      <c r="F1527" s="2">
        <f t="shared" si="214"/>
        <v>6.6528913508572618E-3</v>
      </c>
      <c r="G1527" s="2">
        <f t="shared" si="214"/>
        <v>4.8342285761625798E-3</v>
      </c>
      <c r="H1527" s="2">
        <f t="shared" si="211"/>
        <v>1.376205375075239</v>
      </c>
      <c r="I1527" s="2">
        <f t="shared" si="212"/>
        <v>57.91609553242693</v>
      </c>
    </row>
    <row r="1528" spans="1:9" ht="13.5" x14ac:dyDescent="0.25">
      <c r="A1528" s="3">
        <f>TITRES_STAT!B1531</f>
        <v>44237</v>
      </c>
      <c r="B1528" s="6">
        <f>TITRES_STAT!D1531</f>
        <v>8.9962999999999997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6.1776848257960289E-3</v>
      </c>
      <c r="G1528" s="2">
        <f t="shared" si="214"/>
        <v>4.4889265350081097E-3</v>
      </c>
      <c r="H1528" s="2">
        <f t="shared" si="211"/>
        <v>1.376205375075239</v>
      </c>
      <c r="I1528" s="2">
        <f t="shared" si="212"/>
        <v>57.91609553242693</v>
      </c>
    </row>
    <row r="1529" spans="1:9" ht="13.5" x14ac:dyDescent="0.25">
      <c r="A1529" s="3">
        <f>TITRES_STAT!B1532</f>
        <v>44238</v>
      </c>
      <c r="B1529" s="6">
        <f>TITRES_STAT!D1532</f>
        <v>8.9962999999999997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5.736421623953456E-3</v>
      </c>
      <c r="G1529" s="2">
        <f t="shared" si="214"/>
        <v>4.1682889253646738E-3</v>
      </c>
      <c r="H1529" s="2">
        <f t="shared" si="211"/>
        <v>1.376205375075239</v>
      </c>
      <c r="I1529" s="2">
        <f t="shared" si="212"/>
        <v>57.91609553242693</v>
      </c>
    </row>
    <row r="1530" spans="1:9" ht="13.5" x14ac:dyDescent="0.25">
      <c r="A1530" s="3">
        <f>TITRES_STAT!B1533</f>
        <v>44239</v>
      </c>
      <c r="B1530" s="6">
        <f>TITRES_STAT!D1533</f>
        <v>8.9962999999999997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5.3266772222424954E-3</v>
      </c>
      <c r="G1530" s="2">
        <f t="shared" si="214"/>
        <v>3.8705540021243402E-3</v>
      </c>
      <c r="H1530" s="2">
        <f t="shared" si="211"/>
        <v>1.376205375075239</v>
      </c>
      <c r="I1530" s="2">
        <f t="shared" si="212"/>
        <v>57.91609553242693</v>
      </c>
    </row>
    <row r="1531" spans="1:9" ht="13.5" x14ac:dyDescent="0.25">
      <c r="A1531" s="3">
        <f>TITRES_STAT!B1534</f>
        <v>44242</v>
      </c>
      <c r="B1531" s="6">
        <f>TITRES_STAT!D1534</f>
        <v>8.9962999999999997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4.946200277796603E-3</v>
      </c>
      <c r="G1531" s="2">
        <f t="shared" si="214"/>
        <v>3.5940858591154588E-3</v>
      </c>
      <c r="H1531" s="2">
        <f t="shared" si="211"/>
        <v>1.3762053750752392</v>
      </c>
      <c r="I1531" s="2">
        <f t="shared" si="212"/>
        <v>57.91609553242693</v>
      </c>
    </row>
    <row r="1532" spans="1:9" ht="13.5" x14ac:dyDescent="0.25">
      <c r="A1532" s="3">
        <f>TITRES_STAT!B1535</f>
        <v>44243</v>
      </c>
      <c r="B1532" s="6">
        <f>TITRES_STAT!D1535</f>
        <v>8.9962999999999997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4.5929002579539885E-3</v>
      </c>
      <c r="G1532" s="2">
        <f t="shared" si="214"/>
        <v>3.3373654406072119E-3</v>
      </c>
      <c r="H1532" s="2">
        <f t="shared" si="211"/>
        <v>1.376205375075239</v>
      </c>
      <c r="I1532" s="2">
        <f t="shared" si="212"/>
        <v>57.91609553242693</v>
      </c>
    </row>
    <row r="1533" spans="1:9" ht="13.5" x14ac:dyDescent="0.25">
      <c r="A1533" s="3">
        <f>TITRES_STAT!B1536</f>
        <v>44244</v>
      </c>
      <c r="B1533" s="6">
        <f>TITRES_STAT!D1536</f>
        <v>8.9596999999999998</v>
      </c>
      <c r="C1533" s="2">
        <f t="shared" si="207"/>
        <v>-3.6599999999999966E-2</v>
      </c>
      <c r="D1533" s="2">
        <f t="shared" si="208"/>
        <v>0</v>
      </c>
      <c r="E1533" s="2">
        <f t="shared" si="209"/>
        <v>3.6599999999999966E-2</v>
      </c>
      <c r="F1533" s="2">
        <f t="shared" ref="F1533:G1548" si="215">((F1532*13)+D1533)/14</f>
        <v>4.2648359538144179E-3</v>
      </c>
      <c r="G1533" s="2">
        <f t="shared" si="215"/>
        <v>5.7132679091352655E-3</v>
      </c>
      <c r="H1533" s="2">
        <f t="shared" si="211"/>
        <v>0.74647925174227026</v>
      </c>
      <c r="I1533" s="2">
        <f t="shared" si="212"/>
        <v>42.741947893030506</v>
      </c>
    </row>
    <row r="1534" spans="1:9" ht="13.5" x14ac:dyDescent="0.25">
      <c r="A1534" s="3">
        <f>TITRES_STAT!B1537</f>
        <v>44245</v>
      </c>
      <c r="B1534" s="6">
        <f>TITRES_STAT!D1537</f>
        <v>8.9962999999999997</v>
      </c>
      <c r="C1534" s="2">
        <f t="shared" si="207"/>
        <v>3.6599999999999966E-2</v>
      </c>
      <c r="D1534" s="2">
        <f t="shared" si="208"/>
        <v>3.6599999999999966E-2</v>
      </c>
      <c r="E1534" s="2">
        <f t="shared" si="209"/>
        <v>0</v>
      </c>
      <c r="F1534" s="2">
        <f t="shared" si="215"/>
        <v>6.5744905285419564E-3</v>
      </c>
      <c r="G1534" s="2">
        <f t="shared" si="215"/>
        <v>5.3051773441970323E-3</v>
      </c>
      <c r="H1534" s="2">
        <f t="shared" si="211"/>
        <v>1.2392593314026228</v>
      </c>
      <c r="I1534" s="2">
        <f t="shared" si="212"/>
        <v>55.342376562806507</v>
      </c>
    </row>
    <row r="1535" spans="1:9" ht="13.5" x14ac:dyDescent="0.25">
      <c r="A1535" s="3">
        <f>TITRES_STAT!B1538</f>
        <v>44246</v>
      </c>
      <c r="B1535" s="6">
        <f>TITRES_STAT!D1538</f>
        <v>8.9816000000000003</v>
      </c>
      <c r="C1535" s="2">
        <f t="shared" si="207"/>
        <v>-1.4699999999999491E-2</v>
      </c>
      <c r="D1535" s="2">
        <f t="shared" si="208"/>
        <v>0</v>
      </c>
      <c r="E1535" s="2">
        <f t="shared" si="209"/>
        <v>1.4699999999999491E-2</v>
      </c>
      <c r="F1535" s="2">
        <f t="shared" si="215"/>
        <v>6.1048840622175303E-3</v>
      </c>
      <c r="G1535" s="2">
        <f t="shared" si="215"/>
        <v>5.9762361053257796E-3</v>
      </c>
      <c r="H1535" s="2">
        <f t="shared" si="211"/>
        <v>1.021526585399982</v>
      </c>
      <c r="I1535" s="2">
        <f t="shared" si="212"/>
        <v>50.532433893164033</v>
      </c>
    </row>
    <row r="1536" spans="1:9" ht="13.5" x14ac:dyDescent="0.25">
      <c r="A1536" s="3">
        <f>TITRES_STAT!B1539</f>
        <v>44249</v>
      </c>
      <c r="B1536" s="6">
        <f>TITRES_STAT!D1539</f>
        <v>8.9816000000000003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5.6688209149162779E-3</v>
      </c>
      <c r="G1536" s="2">
        <f t="shared" si="215"/>
        <v>5.5493620978025095E-3</v>
      </c>
      <c r="H1536" s="2">
        <f t="shared" si="211"/>
        <v>1.021526585399982</v>
      </c>
      <c r="I1536" s="2">
        <f t="shared" si="212"/>
        <v>50.532433893164033</v>
      </c>
    </row>
    <row r="1537" spans="1:9" ht="13.5" x14ac:dyDescent="0.25">
      <c r="A1537" s="3">
        <f>TITRES_STAT!B1540</f>
        <v>44250</v>
      </c>
      <c r="B1537" s="6">
        <f>TITRES_STAT!D1540</f>
        <v>8.9596999999999998</v>
      </c>
      <c r="C1537" s="2">
        <f t="shared" si="207"/>
        <v>-2.1900000000000475E-2</v>
      </c>
      <c r="D1537" s="2">
        <f t="shared" si="208"/>
        <v>0</v>
      </c>
      <c r="E1537" s="2">
        <f t="shared" si="209"/>
        <v>2.1900000000000475E-2</v>
      </c>
      <c r="F1537" s="2">
        <f t="shared" si="215"/>
        <v>5.2639051352794007E-3</v>
      </c>
      <c r="G1537" s="2">
        <f t="shared" si="215"/>
        <v>6.7172648051023647E-3</v>
      </c>
      <c r="H1537" s="2">
        <f t="shared" si="211"/>
        <v>0.78363817535985669</v>
      </c>
      <c r="I1537" s="2">
        <f t="shared" si="212"/>
        <v>43.934817396569478</v>
      </c>
    </row>
    <row r="1538" spans="1:9" ht="13.5" x14ac:dyDescent="0.25">
      <c r="A1538" s="3">
        <f>TITRES_STAT!B1541</f>
        <v>44251</v>
      </c>
      <c r="B1538" s="6">
        <f>TITRES_STAT!D1541</f>
        <v>8.9962999999999997</v>
      </c>
      <c r="C1538" s="2">
        <f t="shared" si="207"/>
        <v>3.6599999999999966E-2</v>
      </c>
      <c r="D1538" s="2">
        <f t="shared" si="208"/>
        <v>3.6599999999999966E-2</v>
      </c>
      <c r="E1538" s="2">
        <f t="shared" si="209"/>
        <v>0</v>
      </c>
      <c r="F1538" s="2">
        <f t="shared" si="215"/>
        <v>7.5021976256165832E-3</v>
      </c>
      <c r="G1538" s="2">
        <f t="shared" si="215"/>
        <v>6.2374601761664818E-3</v>
      </c>
      <c r="H1538" s="2">
        <f t="shared" si="211"/>
        <v>1.2027648135186018</v>
      </c>
      <c r="I1538" s="2">
        <f t="shared" si="212"/>
        <v>54.602507091865021</v>
      </c>
    </row>
    <row r="1539" spans="1:9" ht="13.5" x14ac:dyDescent="0.25">
      <c r="A1539" s="3">
        <f>TITRES_STAT!B1542</f>
        <v>44252</v>
      </c>
      <c r="B1539" s="6">
        <f>TITRES_STAT!D1542</f>
        <v>8.9962999999999997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6.9663263666439696E-3</v>
      </c>
      <c r="G1539" s="2">
        <f t="shared" si="215"/>
        <v>5.7919273064403051E-3</v>
      </c>
      <c r="H1539" s="2">
        <f t="shared" si="211"/>
        <v>1.2027648135186015</v>
      </c>
      <c r="I1539" s="2">
        <f t="shared" si="212"/>
        <v>54.602507091865014</v>
      </c>
    </row>
    <row r="1540" spans="1:9" ht="13.5" x14ac:dyDescent="0.25">
      <c r="A1540" s="3">
        <f>TITRES_STAT!B1543</f>
        <v>44253</v>
      </c>
      <c r="B1540" s="6">
        <f>TITRES_STAT!D1543</f>
        <v>8.9962999999999997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6.4687316261694003E-3</v>
      </c>
      <c r="G1540" s="2">
        <f t="shared" si="215"/>
        <v>5.3782182131231404E-3</v>
      </c>
      <c r="H1540" s="2">
        <f t="shared" si="211"/>
        <v>1.2027648135186015</v>
      </c>
      <c r="I1540" s="2">
        <f t="shared" si="212"/>
        <v>54.602507091865014</v>
      </c>
    </row>
    <row r="1541" spans="1:9" ht="13.5" x14ac:dyDescent="0.25">
      <c r="A1541" s="3">
        <f>TITRES_STAT!B1544</f>
        <v>44256</v>
      </c>
      <c r="B1541" s="6">
        <f>TITRES_STAT!D1544</f>
        <v>8.9962999999999997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6.0066793671573002E-3</v>
      </c>
      <c r="G1541" s="2">
        <f t="shared" si="215"/>
        <v>4.9940597693286307E-3</v>
      </c>
      <c r="H1541" s="2">
        <f t="shared" si="211"/>
        <v>1.2027648135186015</v>
      </c>
      <c r="I1541" s="2">
        <f t="shared" si="212"/>
        <v>54.602507091865014</v>
      </c>
    </row>
    <row r="1542" spans="1:9" ht="13.5" x14ac:dyDescent="0.25">
      <c r="A1542" s="3">
        <f>TITRES_STAT!B1545</f>
        <v>44257</v>
      </c>
      <c r="B1542" s="6">
        <f>TITRES_STAT!D1545</f>
        <v>8.9962999999999997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5.5776308409317783E-3</v>
      </c>
      <c r="G1542" s="2">
        <f t="shared" si="215"/>
        <v>4.6373412143765847E-3</v>
      </c>
      <c r="H1542" s="2">
        <f t="shared" si="211"/>
        <v>1.2027648135186015</v>
      </c>
      <c r="I1542" s="2">
        <f t="shared" si="212"/>
        <v>54.602507091865014</v>
      </c>
    </row>
    <row r="1543" spans="1:9" ht="13.5" x14ac:dyDescent="0.25">
      <c r="A1543" s="3">
        <f>TITRES_STAT!B1546</f>
        <v>44258</v>
      </c>
      <c r="B1543" s="6">
        <f>TITRES_STAT!D1546</f>
        <v>8.9890000000000008</v>
      </c>
      <c r="C1543" s="2">
        <f t="shared" si="216"/>
        <v>-7.299999999998974E-3</v>
      </c>
      <c r="D1543" s="2">
        <f t="shared" si="217"/>
        <v>0</v>
      </c>
      <c r="E1543" s="2">
        <f t="shared" si="218"/>
        <v>7.299999999998974E-3</v>
      </c>
      <c r="F1543" s="2">
        <f t="shared" si="215"/>
        <v>5.1792286380080797E-3</v>
      </c>
      <c r="G1543" s="2">
        <f t="shared" si="215"/>
        <v>4.8275311276353271E-3</v>
      </c>
      <c r="H1543" s="2">
        <f t="shared" si="211"/>
        <v>1.0728524583424126</v>
      </c>
      <c r="I1543" s="2">
        <f t="shared" si="212"/>
        <v>51.757299658478111</v>
      </c>
    </row>
    <row r="1544" spans="1:9" ht="13.5" x14ac:dyDescent="0.25">
      <c r="A1544" s="3">
        <f>TITRES_STAT!B1547</f>
        <v>44259</v>
      </c>
      <c r="B1544" s="6">
        <f>TITRES_STAT!D1547</f>
        <v>8.9890000000000008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4.8092837352932171E-3</v>
      </c>
      <c r="G1544" s="2">
        <f t="shared" si="215"/>
        <v>4.4827074756613747E-3</v>
      </c>
      <c r="H1544" s="2">
        <f t="shared" si="211"/>
        <v>1.0728524583424126</v>
      </c>
      <c r="I1544" s="2">
        <f t="shared" si="212"/>
        <v>51.757299658478111</v>
      </c>
    </row>
    <row r="1545" spans="1:9" ht="13.5" x14ac:dyDescent="0.25">
      <c r="A1545" s="3">
        <f>TITRES_STAT!B1548</f>
        <v>44260</v>
      </c>
      <c r="B1545" s="6">
        <f>TITRES_STAT!D1548</f>
        <v>8.9890000000000008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4.4657634684865588E-3</v>
      </c>
      <c r="G1545" s="2">
        <f t="shared" si="215"/>
        <v>4.1625140845427053E-3</v>
      </c>
      <c r="H1545" s="2">
        <f t="shared" si="211"/>
        <v>1.0728524583424126</v>
      </c>
      <c r="I1545" s="2">
        <f t="shared" si="212"/>
        <v>51.757299658478111</v>
      </c>
    </row>
    <row r="1546" spans="1:9" ht="13.5" x14ac:dyDescent="0.25">
      <c r="A1546" s="3">
        <f>TITRES_STAT!B1549</f>
        <v>44263</v>
      </c>
      <c r="B1546" s="6">
        <f>TITRES_STAT!D1549</f>
        <v>8.9890000000000008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4.1467803635946614E-3</v>
      </c>
      <c r="G1546" s="2">
        <f t="shared" si="215"/>
        <v>3.8651916499325119E-3</v>
      </c>
      <c r="H1546" s="2">
        <f t="shared" si="211"/>
        <v>1.0728524583424126</v>
      </c>
      <c r="I1546" s="2">
        <f t="shared" si="212"/>
        <v>51.757299658478111</v>
      </c>
    </row>
    <row r="1547" spans="1:9" ht="13.5" x14ac:dyDescent="0.25">
      <c r="A1547" s="3">
        <f>TITRES_STAT!B1550</f>
        <v>44264</v>
      </c>
      <c r="B1547" s="6">
        <f>TITRES_STAT!D1550</f>
        <v>8.9890000000000008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3.8505817661950428E-3</v>
      </c>
      <c r="G1547" s="2">
        <f t="shared" si="215"/>
        <v>3.5891065320801897E-3</v>
      </c>
      <c r="H1547" s="2">
        <f t="shared" si="211"/>
        <v>1.0728524583424126</v>
      </c>
      <c r="I1547" s="2">
        <f t="shared" si="212"/>
        <v>51.757299658478111</v>
      </c>
    </row>
    <row r="1548" spans="1:9" ht="13.5" x14ac:dyDescent="0.25">
      <c r="A1548" s="3">
        <f>TITRES_STAT!B1551</f>
        <v>44265</v>
      </c>
      <c r="B1548" s="6">
        <f>TITRES_STAT!D1551</f>
        <v>8.9962999999999997</v>
      </c>
      <c r="C1548" s="2">
        <f t="shared" si="216"/>
        <v>7.299999999998974E-3</v>
      </c>
      <c r="D1548" s="2">
        <f t="shared" si="217"/>
        <v>7.299999999998974E-3</v>
      </c>
      <c r="E1548" s="2">
        <f t="shared" si="218"/>
        <v>0</v>
      </c>
      <c r="F1548" s="2">
        <f t="shared" si="215"/>
        <v>4.0969687828953235E-3</v>
      </c>
      <c r="G1548" s="2">
        <f t="shared" si="215"/>
        <v>3.3327417797887476E-3</v>
      </c>
      <c r="H1548" s="2">
        <f t="shared" si="211"/>
        <v>1.2293087954612008</v>
      </c>
      <c r="I1548" s="2">
        <f t="shared" si="212"/>
        <v>55.143046937419925</v>
      </c>
    </row>
    <row r="1549" spans="1:9" ht="13.5" x14ac:dyDescent="0.25">
      <c r="A1549" s="3">
        <f>TITRES_STAT!B1552</f>
        <v>44266</v>
      </c>
      <c r="B1549" s="6">
        <f>TITRES_STAT!D1552</f>
        <v>8.9962999999999997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3.8043281555456576E-3</v>
      </c>
      <c r="G1549" s="2">
        <f t="shared" si="219"/>
        <v>3.0946887955181227E-3</v>
      </c>
      <c r="H1549" s="2">
        <f t="shared" si="211"/>
        <v>1.2293087954612008</v>
      </c>
      <c r="I1549" s="2">
        <f t="shared" si="212"/>
        <v>55.143046937419925</v>
      </c>
    </row>
    <row r="1550" spans="1:9" ht="13.5" x14ac:dyDescent="0.25">
      <c r="A1550" s="3">
        <f>TITRES_STAT!B1553</f>
        <v>44267</v>
      </c>
      <c r="B1550" s="6">
        <f>TITRES_STAT!D1553</f>
        <v>8.9962999999999997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3.5325904301495392E-3</v>
      </c>
      <c r="G1550" s="2">
        <f t="shared" si="219"/>
        <v>2.8736395958382571E-3</v>
      </c>
      <c r="H1550" s="2">
        <f t="shared" si="211"/>
        <v>1.2293087954612005</v>
      </c>
      <c r="I1550" s="2">
        <f t="shared" si="212"/>
        <v>55.143046937419925</v>
      </c>
    </row>
    <row r="1551" spans="1:9" ht="13.5" x14ac:dyDescent="0.25">
      <c r="A1551" s="3">
        <f>TITRES_STAT!B1554</f>
        <v>44270</v>
      </c>
      <c r="B1551" s="6">
        <f>TITRES_STAT!D1554</f>
        <v>8.9962999999999997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3.2802625422817151E-3</v>
      </c>
      <c r="G1551" s="2">
        <f t="shared" si="219"/>
        <v>2.6683796247069526E-3</v>
      </c>
      <c r="H1551" s="2">
        <f t="shared" si="211"/>
        <v>1.2293087954612008</v>
      </c>
      <c r="I1551" s="2">
        <f t="shared" si="212"/>
        <v>55.143046937419925</v>
      </c>
    </row>
    <row r="1552" spans="1:9" ht="13.5" x14ac:dyDescent="0.25">
      <c r="A1552" s="3">
        <f>TITRES_STAT!B1555</f>
        <v>44271</v>
      </c>
      <c r="B1552" s="6">
        <f>TITRES_STAT!D1555</f>
        <v>8.9962999999999997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3.045958074975878E-3</v>
      </c>
      <c r="G1552" s="2">
        <f t="shared" si="219"/>
        <v>2.4777810800850272E-3</v>
      </c>
      <c r="H1552" s="2">
        <f t="shared" si="211"/>
        <v>1.2293087954612008</v>
      </c>
      <c r="I1552" s="2">
        <f t="shared" si="212"/>
        <v>55.143046937419925</v>
      </c>
    </row>
    <row r="1553" spans="1:9" ht="13.5" x14ac:dyDescent="0.25">
      <c r="A1553" s="3">
        <f>TITRES_STAT!B1556</f>
        <v>44272</v>
      </c>
      <c r="B1553" s="6">
        <f>TITRES_STAT!D1556</f>
        <v>8.9962999999999997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2.8283896410490296E-3</v>
      </c>
      <c r="G1553" s="2">
        <f t="shared" si="219"/>
        <v>2.3007967172218109E-3</v>
      </c>
      <c r="H1553" s="2">
        <f t="shared" ref="H1553:H1616" si="220">F1553/G1553</f>
        <v>1.2293087954612008</v>
      </c>
      <c r="I1553" s="2">
        <f t="shared" ref="I1553:I1616" si="221">IF(G1553=0,100,100-(100/(1+H1553)))</f>
        <v>55.143046937419925</v>
      </c>
    </row>
    <row r="1554" spans="1:9" ht="13.5" x14ac:dyDescent="0.25">
      <c r="A1554" s="3">
        <f>TITRES_STAT!B1557</f>
        <v>44273</v>
      </c>
      <c r="B1554" s="6">
        <f>TITRES_STAT!D1557</f>
        <v>8.9962999999999997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2.6263618095455276E-3</v>
      </c>
      <c r="G1554" s="2">
        <f t="shared" si="219"/>
        <v>2.1364540945631103E-3</v>
      </c>
      <c r="H1554" s="2">
        <f t="shared" si="220"/>
        <v>1.229308795461201</v>
      </c>
      <c r="I1554" s="2">
        <f t="shared" si="221"/>
        <v>55.143046937419932</v>
      </c>
    </row>
    <row r="1555" spans="1:9" ht="13.5" x14ac:dyDescent="0.25">
      <c r="A1555" s="3">
        <f>TITRES_STAT!B1558</f>
        <v>44274</v>
      </c>
      <c r="B1555" s="6">
        <f>TITRES_STAT!D1558</f>
        <v>8.9962999999999997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2.4387645374351328E-3</v>
      </c>
      <c r="G1555" s="2">
        <f t="shared" si="219"/>
        <v>1.9838502306657453E-3</v>
      </c>
      <c r="H1555" s="2">
        <f t="shared" si="220"/>
        <v>1.2293087954612008</v>
      </c>
      <c r="I1555" s="2">
        <f t="shared" si="221"/>
        <v>55.143046937419925</v>
      </c>
    </row>
    <row r="1556" spans="1:9" ht="13.5" x14ac:dyDescent="0.25">
      <c r="A1556" s="3">
        <f>TITRES_STAT!B1559</f>
        <v>44277</v>
      </c>
      <c r="B1556" s="6">
        <f>TITRES_STAT!D1559</f>
        <v>8.9962999999999997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2.2645670704754808E-3</v>
      </c>
      <c r="G1556" s="2">
        <f t="shared" si="219"/>
        <v>1.842146642761049E-3</v>
      </c>
      <c r="H1556" s="2">
        <f t="shared" si="220"/>
        <v>1.2293087954612012</v>
      </c>
      <c r="I1556" s="2">
        <f t="shared" si="221"/>
        <v>55.143046937419939</v>
      </c>
    </row>
    <row r="1557" spans="1:9" ht="13.5" x14ac:dyDescent="0.25">
      <c r="A1557" s="3">
        <f>TITRES_STAT!B1560</f>
        <v>44278</v>
      </c>
      <c r="B1557" s="6">
        <f>TITRES_STAT!D1560</f>
        <v>8.9962999999999997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2.1028122797272322E-3</v>
      </c>
      <c r="G1557" s="2">
        <f t="shared" si="219"/>
        <v>1.7105647397066884E-3</v>
      </c>
      <c r="H1557" s="2">
        <f t="shared" si="220"/>
        <v>1.2293087954612012</v>
      </c>
      <c r="I1557" s="2">
        <f t="shared" si="221"/>
        <v>55.143046937419939</v>
      </c>
    </row>
    <row r="1558" spans="1:9" ht="13.5" x14ac:dyDescent="0.25">
      <c r="A1558" s="3">
        <f>TITRES_STAT!B1561</f>
        <v>44279</v>
      </c>
      <c r="B1558" s="6">
        <f>TITRES_STAT!D1561</f>
        <v>8.9962999999999997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1.9526114026038584E-3</v>
      </c>
      <c r="G1558" s="2">
        <f t="shared" si="219"/>
        <v>1.5883815440133535E-3</v>
      </c>
      <c r="H1558" s="2">
        <f t="shared" si="220"/>
        <v>1.2293087954612012</v>
      </c>
      <c r="I1558" s="2">
        <f t="shared" si="221"/>
        <v>55.143046937419939</v>
      </c>
    </row>
    <row r="1559" spans="1:9" ht="13.5" x14ac:dyDescent="0.25">
      <c r="A1559" s="3">
        <f>TITRES_STAT!B1562</f>
        <v>44280</v>
      </c>
      <c r="B1559" s="6">
        <f>TITRES_STAT!D1562</f>
        <v>8.9962999999999997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1.8131391595607256E-3</v>
      </c>
      <c r="G1559" s="2">
        <f t="shared" si="219"/>
        <v>1.474925719440971E-3</v>
      </c>
      <c r="H1559" s="2">
        <f t="shared" si="220"/>
        <v>1.2293087954612012</v>
      </c>
      <c r="I1559" s="2">
        <f t="shared" si="221"/>
        <v>55.143046937419939</v>
      </c>
    </row>
    <row r="1560" spans="1:9" ht="13.5" x14ac:dyDescent="0.25">
      <c r="A1560" s="3">
        <f>TITRES_STAT!B1563</f>
        <v>44281</v>
      </c>
      <c r="B1560" s="6">
        <f>TITRES_STAT!D1563</f>
        <v>8.9962999999999997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1.6836292195921024E-3</v>
      </c>
      <c r="G1560" s="2">
        <f t="shared" si="219"/>
        <v>1.3695738823380447E-3</v>
      </c>
      <c r="H1560" s="2">
        <f t="shared" si="220"/>
        <v>1.229308795461201</v>
      </c>
      <c r="I1560" s="2">
        <f t="shared" si="221"/>
        <v>55.143046937419932</v>
      </c>
    </row>
    <row r="1561" spans="1:9" ht="13.5" x14ac:dyDescent="0.25">
      <c r="A1561" s="3">
        <f>TITRES_STAT!B1564</f>
        <v>44284</v>
      </c>
      <c r="B1561" s="6">
        <f>TITRES_STAT!D1564</f>
        <v>8.9962999999999997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1.5633699896212378E-3</v>
      </c>
      <c r="G1561" s="2">
        <f t="shared" si="219"/>
        <v>1.2717471764567558E-3</v>
      </c>
      <c r="H1561" s="2">
        <f t="shared" si="220"/>
        <v>1.229308795461201</v>
      </c>
      <c r="I1561" s="2">
        <f t="shared" si="221"/>
        <v>55.143046937419932</v>
      </c>
    </row>
    <row r="1562" spans="1:9" ht="13.5" x14ac:dyDescent="0.25">
      <c r="A1562" s="3">
        <f>TITRES_STAT!B1565</f>
        <v>44285</v>
      </c>
      <c r="B1562" s="6">
        <f>TITRES_STAT!D1565</f>
        <v>8.9962999999999997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1.4517007046482924E-3</v>
      </c>
      <c r="G1562" s="2">
        <f t="shared" si="219"/>
        <v>1.1809080924241305E-3</v>
      </c>
      <c r="H1562" s="2">
        <f t="shared" si="220"/>
        <v>1.229308795461201</v>
      </c>
      <c r="I1562" s="2">
        <f t="shared" si="221"/>
        <v>55.143046937419932</v>
      </c>
    </row>
    <row r="1563" spans="1:9" ht="13.5" x14ac:dyDescent="0.25">
      <c r="A1563" s="3">
        <f>TITRES_STAT!B1566</f>
        <v>44286</v>
      </c>
      <c r="B1563" s="6">
        <f>TITRES_STAT!D1566</f>
        <v>8.9962999999999997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1.3480077971734143E-3</v>
      </c>
      <c r="G1563" s="2">
        <f t="shared" si="219"/>
        <v>1.0965575143938354E-3</v>
      </c>
      <c r="H1563" s="2">
        <f t="shared" si="220"/>
        <v>1.229308795461201</v>
      </c>
      <c r="I1563" s="2">
        <f t="shared" si="221"/>
        <v>55.143046937419932</v>
      </c>
    </row>
    <row r="1564" spans="1:9" ht="13.5" x14ac:dyDescent="0.25">
      <c r="A1564" s="3">
        <f>TITRES_STAT!B1567</f>
        <v>44287</v>
      </c>
      <c r="B1564" s="6">
        <f>TITRES_STAT!D1567</f>
        <v>8.9962999999999997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1.2517215259467418E-3</v>
      </c>
      <c r="G1564" s="2">
        <f t="shared" si="219"/>
        <v>1.0182319776514185E-3</v>
      </c>
      <c r="H1564" s="2">
        <f t="shared" si="220"/>
        <v>1.229308795461201</v>
      </c>
      <c r="I1564" s="2">
        <f t="shared" si="221"/>
        <v>55.143046937419932</v>
      </c>
    </row>
    <row r="1565" spans="1:9" ht="13.5" x14ac:dyDescent="0.25">
      <c r="A1565" s="3">
        <f>TITRES_STAT!B1568</f>
        <v>44288</v>
      </c>
      <c r="B1565" s="6">
        <f>TITRES_STAT!D1568</f>
        <v>8.9962999999999997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1.1623128455219745E-3</v>
      </c>
      <c r="G1565" s="2">
        <f t="shared" si="222"/>
        <v>9.4550112210488855E-4</v>
      </c>
      <c r="H1565" s="2">
        <f t="shared" si="220"/>
        <v>1.229308795461201</v>
      </c>
      <c r="I1565" s="2">
        <f t="shared" si="221"/>
        <v>55.143046937419932</v>
      </c>
    </row>
    <row r="1566" spans="1:9" ht="13.5" x14ac:dyDescent="0.25">
      <c r="A1566" s="3">
        <f>TITRES_STAT!B1569</f>
        <v>44291</v>
      </c>
      <c r="B1566" s="6">
        <f>TITRES_STAT!D1569</f>
        <v>8.9962999999999997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1.0792904994132619E-3</v>
      </c>
      <c r="G1566" s="2">
        <f t="shared" si="222"/>
        <v>8.779653276688251E-4</v>
      </c>
      <c r="H1566" s="2">
        <f t="shared" si="220"/>
        <v>1.229308795461201</v>
      </c>
      <c r="I1566" s="2">
        <f t="shared" si="221"/>
        <v>55.143046937419932</v>
      </c>
    </row>
    <row r="1567" spans="1:9" ht="13.5" x14ac:dyDescent="0.25">
      <c r="A1567" s="3">
        <f>TITRES_STAT!B1570</f>
        <v>44292</v>
      </c>
      <c r="B1567" s="6">
        <f>TITRES_STAT!D1570</f>
        <v>8.9962999999999997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1.0021983208837431E-3</v>
      </c>
      <c r="G1567" s="2">
        <f t="shared" si="222"/>
        <v>8.1525351854962332E-4</v>
      </c>
      <c r="H1567" s="2">
        <f t="shared" si="220"/>
        <v>1.2293087954612008</v>
      </c>
      <c r="I1567" s="2">
        <f t="shared" si="221"/>
        <v>55.143046937419925</v>
      </c>
    </row>
    <row r="1568" spans="1:9" ht="13.5" x14ac:dyDescent="0.25">
      <c r="A1568" s="3">
        <f>TITRES_STAT!B1571</f>
        <v>44293</v>
      </c>
      <c r="B1568" s="6">
        <f>TITRES_STAT!D1571</f>
        <v>8.9962999999999997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9.3061272653490433E-4</v>
      </c>
      <c r="G1568" s="2">
        <f t="shared" si="222"/>
        <v>7.5702112436750737E-4</v>
      </c>
      <c r="H1568" s="2">
        <f t="shared" si="220"/>
        <v>1.2293087954612008</v>
      </c>
      <c r="I1568" s="2">
        <f t="shared" si="221"/>
        <v>55.143046937419925</v>
      </c>
    </row>
    <row r="1569" spans="1:9" ht="13.5" x14ac:dyDescent="0.25">
      <c r="A1569" s="3">
        <f>TITRES_STAT!B1572</f>
        <v>44294</v>
      </c>
      <c r="B1569" s="6">
        <f>TITRES_STAT!D1572</f>
        <v>8.9962999999999997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8.641403889252683E-4</v>
      </c>
      <c r="G1569" s="2">
        <f t="shared" si="222"/>
        <v>7.0294818691268542E-4</v>
      </c>
      <c r="H1569" s="2">
        <f t="shared" si="220"/>
        <v>1.2293087954612008</v>
      </c>
      <c r="I1569" s="2">
        <f t="shared" si="221"/>
        <v>55.143046937419925</v>
      </c>
    </row>
    <row r="1570" spans="1:9" ht="13.5" x14ac:dyDescent="0.25">
      <c r="A1570" s="3">
        <f>TITRES_STAT!B1573</f>
        <v>44298</v>
      </c>
      <c r="B1570" s="6">
        <f>TITRES_STAT!D1573</f>
        <v>8.9962999999999997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8.0241607543060634E-4</v>
      </c>
      <c r="G1570" s="2">
        <f t="shared" si="222"/>
        <v>6.5273760213320779E-4</v>
      </c>
      <c r="H1570" s="2">
        <f t="shared" si="220"/>
        <v>1.229308795461201</v>
      </c>
      <c r="I1570" s="2">
        <f t="shared" si="221"/>
        <v>55.143046937419932</v>
      </c>
    </row>
    <row r="1571" spans="1:9" ht="13.5" x14ac:dyDescent="0.25">
      <c r="A1571" s="3">
        <f>TITRES_STAT!B1574</f>
        <v>44299</v>
      </c>
      <c r="B1571" s="6">
        <f>TITRES_STAT!D1574</f>
        <v>8.9962999999999997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7.4510064147127731E-4</v>
      </c>
      <c r="G1571" s="2">
        <f t="shared" si="222"/>
        <v>6.0611348769512151E-4</v>
      </c>
      <c r="H1571" s="2">
        <f t="shared" si="220"/>
        <v>1.229308795461201</v>
      </c>
      <c r="I1571" s="2">
        <f t="shared" si="221"/>
        <v>55.143046937419932</v>
      </c>
    </row>
    <row r="1572" spans="1:9" ht="13.5" x14ac:dyDescent="0.25">
      <c r="A1572" s="3">
        <f>TITRES_STAT!B1575</f>
        <v>44300</v>
      </c>
      <c r="B1572" s="6">
        <f>TITRES_STAT!D1575</f>
        <v>8.9962999999999997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6.9187916708047181E-4</v>
      </c>
      <c r="G1572" s="2">
        <f t="shared" si="222"/>
        <v>5.6281966714546994E-4</v>
      </c>
      <c r="H1572" s="2">
        <f t="shared" si="220"/>
        <v>1.2293087954612012</v>
      </c>
      <c r="I1572" s="2">
        <f t="shared" si="221"/>
        <v>55.143046937419939</v>
      </c>
    </row>
    <row r="1573" spans="1:9" ht="13.5" x14ac:dyDescent="0.25">
      <c r="A1573" s="3">
        <f>TITRES_STAT!B1576</f>
        <v>44301</v>
      </c>
      <c r="B1573" s="6">
        <f>TITRES_STAT!D1576</f>
        <v>8.9962999999999997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6.4245922657472389E-4</v>
      </c>
      <c r="G1573" s="2">
        <f t="shared" si="222"/>
        <v>5.2261826234936497E-4</v>
      </c>
      <c r="H1573" s="2">
        <f t="shared" si="220"/>
        <v>1.2293087954612012</v>
      </c>
      <c r="I1573" s="2">
        <f t="shared" si="221"/>
        <v>55.143046937419939</v>
      </c>
    </row>
    <row r="1574" spans="1:9" ht="13.5" x14ac:dyDescent="0.25">
      <c r="A1574" s="3">
        <f>TITRES_STAT!B1577</f>
        <v>44302</v>
      </c>
      <c r="B1574" s="6">
        <f>TITRES_STAT!D1577</f>
        <v>8.9962999999999997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5.9656928181938643E-4</v>
      </c>
      <c r="G1574" s="2">
        <f t="shared" si="222"/>
        <v>4.8528838646726748E-4</v>
      </c>
      <c r="H1574" s="2">
        <f t="shared" si="220"/>
        <v>1.2293087954612012</v>
      </c>
      <c r="I1574" s="2">
        <f t="shared" si="221"/>
        <v>55.143046937419939</v>
      </c>
    </row>
    <row r="1575" spans="1:9" ht="13.5" x14ac:dyDescent="0.25">
      <c r="A1575" s="3">
        <f>TITRES_STAT!B1578</f>
        <v>44305</v>
      </c>
      <c r="B1575" s="6">
        <f>TITRES_STAT!D1578</f>
        <v>8.9962999999999997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5.5395719026085882E-4</v>
      </c>
      <c r="G1575" s="2">
        <f t="shared" si="222"/>
        <v>4.5062493029103409E-4</v>
      </c>
      <c r="H1575" s="2">
        <f t="shared" si="220"/>
        <v>1.229308795461201</v>
      </c>
      <c r="I1575" s="2">
        <f t="shared" si="221"/>
        <v>55.143046937419932</v>
      </c>
    </row>
    <row r="1576" spans="1:9" ht="13.5" x14ac:dyDescent="0.25">
      <c r="A1576" s="3">
        <f>TITRES_STAT!B1579</f>
        <v>44306</v>
      </c>
      <c r="B1576" s="6">
        <f>TITRES_STAT!D1579</f>
        <v>8.9962999999999997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5.1438881952794036E-4</v>
      </c>
      <c r="G1576" s="2">
        <f t="shared" si="222"/>
        <v>4.1843743527024592E-4</v>
      </c>
      <c r="H1576" s="2">
        <f t="shared" si="220"/>
        <v>1.2293087954612012</v>
      </c>
      <c r="I1576" s="2">
        <f t="shared" si="221"/>
        <v>55.143046937419939</v>
      </c>
    </row>
    <row r="1577" spans="1:9" ht="13.5" x14ac:dyDescent="0.25">
      <c r="A1577" s="3">
        <f>TITRES_STAT!B1580</f>
        <v>44307</v>
      </c>
      <c r="B1577" s="6">
        <f>TITRES_STAT!D1580</f>
        <v>8.9962999999999997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4.7764676099023033E-4</v>
      </c>
      <c r="G1577" s="2">
        <f t="shared" si="222"/>
        <v>3.8854904703665693E-4</v>
      </c>
      <c r="H1577" s="2">
        <f t="shared" si="220"/>
        <v>1.2293087954612012</v>
      </c>
      <c r="I1577" s="2">
        <f t="shared" si="221"/>
        <v>55.143046937419939</v>
      </c>
    </row>
    <row r="1578" spans="1:9" ht="13.5" x14ac:dyDescent="0.25">
      <c r="A1578" s="3">
        <f>TITRES_STAT!B1581</f>
        <v>44308</v>
      </c>
      <c r="B1578" s="6">
        <f>TITRES_STAT!D1581</f>
        <v>8.9962999999999997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4.435291352052139E-4</v>
      </c>
      <c r="G1578" s="2">
        <f t="shared" si="222"/>
        <v>3.6079554367689573E-4</v>
      </c>
      <c r="H1578" s="2">
        <f t="shared" si="220"/>
        <v>1.2293087954612012</v>
      </c>
      <c r="I1578" s="2">
        <f t="shared" si="221"/>
        <v>55.143046937419939</v>
      </c>
    </row>
    <row r="1579" spans="1:9" ht="13.5" x14ac:dyDescent="0.25">
      <c r="A1579" s="3">
        <f>TITRES_STAT!B1582</f>
        <v>44309</v>
      </c>
      <c r="B1579" s="6">
        <f>TITRES_STAT!D1582</f>
        <v>8.9962999999999997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4.1184848269055574E-4</v>
      </c>
      <c r="G1579" s="2">
        <f t="shared" si="222"/>
        <v>3.3502443341426033E-4</v>
      </c>
      <c r="H1579" s="2">
        <f t="shared" si="220"/>
        <v>1.2293087954612012</v>
      </c>
      <c r="I1579" s="2">
        <f t="shared" si="221"/>
        <v>55.143046937419939</v>
      </c>
    </row>
    <row r="1580" spans="1:9" ht="13.5" x14ac:dyDescent="0.25">
      <c r="A1580" s="3">
        <f>TITRES_STAT!B1583</f>
        <v>44312</v>
      </c>
      <c r="B1580" s="6">
        <f>TITRES_STAT!D1583</f>
        <v>8.9962999999999997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3.8243073392694456E-4</v>
      </c>
      <c r="G1580" s="2">
        <f t="shared" si="222"/>
        <v>3.110941167418132E-4</v>
      </c>
      <c r="H1580" s="2">
        <f t="shared" si="220"/>
        <v>1.2293087954612008</v>
      </c>
      <c r="I1580" s="2">
        <f t="shared" si="221"/>
        <v>55.143046937419925</v>
      </c>
    </row>
    <row r="1581" spans="1:9" ht="13.5" x14ac:dyDescent="0.25">
      <c r="A1581" s="3">
        <f>TITRES_STAT!B1584</f>
        <v>44313</v>
      </c>
      <c r="B1581" s="6">
        <f>TITRES_STAT!D1584</f>
        <v>8.9962999999999997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3.5511425293216281E-4</v>
      </c>
      <c r="G1581" s="2">
        <f t="shared" si="223"/>
        <v>2.8887310840311226E-4</v>
      </c>
      <c r="H1581" s="2">
        <f t="shared" si="220"/>
        <v>1.2293087954612008</v>
      </c>
      <c r="I1581" s="2">
        <f t="shared" si="221"/>
        <v>55.143046937419925</v>
      </c>
    </row>
    <row r="1582" spans="1:9" ht="13.5" x14ac:dyDescent="0.25">
      <c r="A1582" s="3">
        <f>TITRES_STAT!B1585</f>
        <v>44314</v>
      </c>
      <c r="B1582" s="6">
        <f>TITRES_STAT!D1585</f>
        <v>8.9962999999999997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3.2974894915129401E-4</v>
      </c>
      <c r="G1582" s="2">
        <f t="shared" si="223"/>
        <v>2.6823931494574709E-4</v>
      </c>
      <c r="H1582" s="2">
        <f t="shared" si="220"/>
        <v>1.2293087954612008</v>
      </c>
      <c r="I1582" s="2">
        <f t="shared" si="221"/>
        <v>55.143046937419925</v>
      </c>
    </row>
    <row r="1583" spans="1:9" ht="13.5" x14ac:dyDescent="0.25">
      <c r="A1583" s="3">
        <f>TITRES_STAT!B1586</f>
        <v>44315</v>
      </c>
      <c r="B1583" s="6">
        <f>TITRES_STAT!D1586</f>
        <v>8.9962999999999997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3.0619545278334439E-4</v>
      </c>
      <c r="G1583" s="2">
        <f t="shared" si="223"/>
        <v>2.4907936387819372E-4</v>
      </c>
      <c r="H1583" s="2">
        <f t="shared" si="220"/>
        <v>1.2293087954612005</v>
      </c>
      <c r="I1583" s="2">
        <f t="shared" si="221"/>
        <v>55.143046937419925</v>
      </c>
    </row>
    <row r="1584" spans="1:9" ht="13.5" x14ac:dyDescent="0.25">
      <c r="A1584" s="3">
        <f>TITRES_STAT!B1587</f>
        <v>44316</v>
      </c>
      <c r="B1584" s="6">
        <f>TITRES_STAT!D1587</f>
        <v>8.9962999999999997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2.843243490131055E-4</v>
      </c>
      <c r="G1584" s="2">
        <f t="shared" si="223"/>
        <v>2.31287980744037E-4</v>
      </c>
      <c r="H1584" s="2">
        <f t="shared" si="220"/>
        <v>1.2293087954612005</v>
      </c>
      <c r="I1584" s="2">
        <f t="shared" si="221"/>
        <v>55.143046937419925</v>
      </c>
    </row>
    <row r="1585" spans="1:9" ht="13.5" x14ac:dyDescent="0.25">
      <c r="A1585" s="3">
        <f>TITRES_STAT!B1588</f>
        <v>44319</v>
      </c>
      <c r="B1585" s="6">
        <f>TITRES_STAT!D1588</f>
        <v>8.9962999999999997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2.6401546694074083E-4</v>
      </c>
      <c r="G1585" s="2">
        <f t="shared" si="223"/>
        <v>2.1476741069089149E-4</v>
      </c>
      <c r="H1585" s="2">
        <f t="shared" si="220"/>
        <v>1.2293087954612008</v>
      </c>
      <c r="I1585" s="2">
        <f t="shared" si="221"/>
        <v>55.143046937419925</v>
      </c>
    </row>
    <row r="1586" spans="1:9" ht="13.5" x14ac:dyDescent="0.25">
      <c r="A1586" s="3">
        <f>TITRES_STAT!B1589</f>
        <v>44320</v>
      </c>
      <c r="B1586" s="6">
        <f>TITRES_STAT!D1589</f>
        <v>8.9962999999999997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2.4515721930211648E-4</v>
      </c>
      <c r="G1586" s="2">
        <f t="shared" si="223"/>
        <v>1.9942688135582781E-4</v>
      </c>
      <c r="H1586" s="2">
        <f t="shared" si="220"/>
        <v>1.2293087954612008</v>
      </c>
      <c r="I1586" s="2">
        <f t="shared" si="221"/>
        <v>55.143046937419925</v>
      </c>
    </row>
    <row r="1587" spans="1:9" ht="13.5" x14ac:dyDescent="0.25">
      <c r="A1587" s="3">
        <f>TITRES_STAT!B1590</f>
        <v>44321</v>
      </c>
      <c r="B1587" s="6">
        <f>TITRES_STAT!D1590</f>
        <v>8.9962999999999997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2.276459893519653E-4</v>
      </c>
      <c r="G1587" s="2">
        <f t="shared" si="223"/>
        <v>1.8518210411612581E-4</v>
      </c>
      <c r="H1587" s="2">
        <f t="shared" si="220"/>
        <v>1.2293087954612008</v>
      </c>
      <c r="I1587" s="2">
        <f t="shared" si="221"/>
        <v>55.143046937419925</v>
      </c>
    </row>
    <row r="1588" spans="1:9" ht="13.5" x14ac:dyDescent="0.25">
      <c r="A1588" s="3">
        <f>TITRES_STAT!B1591</f>
        <v>44322</v>
      </c>
      <c r="B1588" s="6">
        <f>TITRES_STAT!D1591</f>
        <v>8.9962999999999997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2.1138556154111062E-4</v>
      </c>
      <c r="G1588" s="2">
        <f t="shared" si="223"/>
        <v>1.7195481096497398E-4</v>
      </c>
      <c r="H1588" s="2">
        <f t="shared" si="220"/>
        <v>1.2293087954612005</v>
      </c>
      <c r="I1588" s="2">
        <f t="shared" si="221"/>
        <v>55.143046937419925</v>
      </c>
    </row>
    <row r="1589" spans="1:9" ht="13.5" x14ac:dyDescent="0.25">
      <c r="A1589" s="3">
        <f>TITRES_STAT!B1592</f>
        <v>44323</v>
      </c>
      <c r="B1589" s="6">
        <f>TITRES_STAT!D1592</f>
        <v>8.9962999999999997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1.9628659285960272E-4</v>
      </c>
      <c r="G1589" s="2">
        <f t="shared" si="223"/>
        <v>1.5967232446747586E-4</v>
      </c>
      <c r="H1589" s="2">
        <f t="shared" si="220"/>
        <v>1.2293087954612005</v>
      </c>
      <c r="I1589" s="2">
        <f t="shared" si="221"/>
        <v>55.143046937419925</v>
      </c>
    </row>
    <row r="1590" spans="1:9" ht="13.5" x14ac:dyDescent="0.25">
      <c r="A1590" s="3">
        <f>TITRES_STAT!B1593</f>
        <v>44326</v>
      </c>
      <c r="B1590" s="6">
        <f>TITRES_STAT!D1593</f>
        <v>8.9962999999999997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1.8226612194105967E-4</v>
      </c>
      <c r="G1590" s="2">
        <f t="shared" si="223"/>
        <v>1.4826715843408472E-4</v>
      </c>
      <c r="H1590" s="2">
        <f t="shared" si="220"/>
        <v>1.2293087954612005</v>
      </c>
      <c r="I1590" s="2">
        <f t="shared" si="221"/>
        <v>55.143046937419925</v>
      </c>
    </row>
    <row r="1591" spans="1:9" ht="13.5" x14ac:dyDescent="0.25">
      <c r="A1591" s="3">
        <f>TITRES_STAT!B1594</f>
        <v>44327</v>
      </c>
      <c r="B1591" s="6">
        <f>TITRES_STAT!D1594</f>
        <v>8.9962999999999997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1.69247113230984E-4</v>
      </c>
      <c r="G1591" s="2">
        <f t="shared" si="223"/>
        <v>1.3767664711736437E-4</v>
      </c>
      <c r="H1591" s="2">
        <f t="shared" si="220"/>
        <v>1.2293087954612008</v>
      </c>
      <c r="I1591" s="2">
        <f t="shared" si="221"/>
        <v>55.143046937419925</v>
      </c>
    </row>
    <row r="1592" spans="1:9" ht="13.5" x14ac:dyDescent="0.25">
      <c r="A1592" s="3">
        <f>TITRES_STAT!B1595</f>
        <v>44333</v>
      </c>
      <c r="B1592" s="6">
        <f>TITRES_STAT!D1595</f>
        <v>8.9962999999999997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1.5715803371448513E-4</v>
      </c>
      <c r="G1592" s="2">
        <f t="shared" si="223"/>
        <v>1.2784260089469549E-4</v>
      </c>
      <c r="H1592" s="2">
        <f t="shared" si="220"/>
        <v>1.2293087954612008</v>
      </c>
      <c r="I1592" s="2">
        <f t="shared" si="221"/>
        <v>55.143046937419925</v>
      </c>
    </row>
    <row r="1593" spans="1:9" ht="13.5" x14ac:dyDescent="0.25">
      <c r="A1593" s="3">
        <f>TITRES_STAT!B1596</f>
        <v>44334</v>
      </c>
      <c r="B1593" s="6">
        <f>TITRES_STAT!D1596</f>
        <v>8.9962999999999997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1.4593245987773619E-4</v>
      </c>
      <c r="G1593" s="2">
        <f t="shared" si="223"/>
        <v>1.1871098654507439E-4</v>
      </c>
      <c r="H1593" s="2">
        <f t="shared" si="220"/>
        <v>1.2293087954612008</v>
      </c>
      <c r="I1593" s="2">
        <f t="shared" si="221"/>
        <v>55.143046937419925</v>
      </c>
    </row>
    <row r="1594" spans="1:9" ht="13.5" x14ac:dyDescent="0.25">
      <c r="A1594" s="3">
        <f>TITRES_STAT!B1597</f>
        <v>44335</v>
      </c>
      <c r="B1594" s="6">
        <f>TITRES_STAT!D1597</f>
        <v>8.9962999999999997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1.3550871274361218E-4</v>
      </c>
      <c r="G1594" s="2">
        <f t="shared" si="223"/>
        <v>1.1023163036328336E-4</v>
      </c>
      <c r="H1594" s="2">
        <f t="shared" si="220"/>
        <v>1.2293087954612005</v>
      </c>
      <c r="I1594" s="2">
        <f t="shared" si="221"/>
        <v>55.143046937419925</v>
      </c>
    </row>
    <row r="1595" spans="1:9" ht="13.5" x14ac:dyDescent="0.25">
      <c r="A1595" s="3">
        <f>TITRES_STAT!B1598</f>
        <v>44336</v>
      </c>
      <c r="B1595" s="6">
        <f>TITRES_STAT!D1598</f>
        <v>8.9962999999999997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1.2582951897621131E-4</v>
      </c>
      <c r="G1595" s="2">
        <f t="shared" si="223"/>
        <v>1.0235794248019171E-4</v>
      </c>
      <c r="H1595" s="2">
        <f t="shared" si="220"/>
        <v>1.2293087954612005</v>
      </c>
      <c r="I1595" s="2">
        <f t="shared" si="221"/>
        <v>55.143046937419925</v>
      </c>
    </row>
    <row r="1596" spans="1:9" ht="13.5" x14ac:dyDescent="0.25">
      <c r="A1596" s="3">
        <f>TITRES_STAT!B1599</f>
        <v>44337</v>
      </c>
      <c r="B1596" s="6">
        <f>TITRES_STAT!D1599</f>
        <v>8.9962999999999997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1.1684169619219622E-4</v>
      </c>
      <c r="G1596" s="2">
        <f t="shared" si="223"/>
        <v>9.5046660874463726E-5</v>
      </c>
      <c r="H1596" s="2">
        <f t="shared" si="220"/>
        <v>1.2293087954612005</v>
      </c>
      <c r="I1596" s="2">
        <f t="shared" si="221"/>
        <v>55.143046937419925</v>
      </c>
    </row>
    <row r="1597" spans="1:9" ht="13.5" x14ac:dyDescent="0.25">
      <c r="A1597" s="3">
        <f>TITRES_STAT!B1600</f>
        <v>44340</v>
      </c>
      <c r="B1597" s="6">
        <f>TITRES_STAT!D1600</f>
        <v>8.9596999999999998</v>
      </c>
      <c r="C1597" s="2">
        <f t="shared" si="216"/>
        <v>-3.6599999999999966E-2</v>
      </c>
      <c r="D1597" s="2">
        <f t="shared" si="217"/>
        <v>0</v>
      </c>
      <c r="E1597" s="2">
        <f t="shared" si="218"/>
        <v>3.6599999999999966E-2</v>
      </c>
      <c r="F1597" s="2">
        <f t="shared" ref="F1597:G1612" si="224">((F1596*13)+D1597)/14</f>
        <v>1.0849586074989649E-4</v>
      </c>
      <c r="G1597" s="2">
        <f t="shared" si="224"/>
        <v>2.7025433279548568E-3</v>
      </c>
      <c r="H1597" s="2">
        <f t="shared" si="220"/>
        <v>4.0145835823472427E-2</v>
      </c>
      <c r="I1597" s="2">
        <f t="shared" si="221"/>
        <v>3.8596352973609243</v>
      </c>
    </row>
    <row r="1598" spans="1:9" ht="13.5" x14ac:dyDescent="0.25">
      <c r="A1598" s="3">
        <f>TITRES_STAT!B1601</f>
        <v>44341</v>
      </c>
      <c r="B1598" s="6">
        <f>TITRES_STAT!D1601</f>
        <v>8.9230999999999998</v>
      </c>
      <c r="C1598" s="2">
        <f t="shared" si="216"/>
        <v>-3.6599999999999966E-2</v>
      </c>
      <c r="D1598" s="2">
        <f t="shared" si="217"/>
        <v>0</v>
      </c>
      <c r="E1598" s="2">
        <f t="shared" si="218"/>
        <v>3.6599999999999966E-2</v>
      </c>
      <c r="F1598" s="2">
        <f t="shared" si="224"/>
        <v>1.0074615641061817E-4</v>
      </c>
      <c r="G1598" s="2">
        <f t="shared" si="224"/>
        <v>5.1237902331009366E-3</v>
      </c>
      <c r="H1598" s="2">
        <f t="shared" si="220"/>
        <v>1.9662427973685063E-2</v>
      </c>
      <c r="I1598" s="2">
        <f t="shared" si="221"/>
        <v>1.9283272026369502</v>
      </c>
    </row>
    <row r="1599" spans="1:9" ht="13.5" x14ac:dyDescent="0.25">
      <c r="A1599" s="3">
        <f>TITRES_STAT!B1602</f>
        <v>44342</v>
      </c>
      <c r="B1599" s="6">
        <f>TITRES_STAT!D1602</f>
        <v>8.9230999999999998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9.3550002381288292E-5</v>
      </c>
      <c r="G1599" s="2">
        <f t="shared" si="224"/>
        <v>4.7578052164508697E-3</v>
      </c>
      <c r="H1599" s="2">
        <f t="shared" si="220"/>
        <v>1.9662427973685063E-2</v>
      </c>
      <c r="I1599" s="2">
        <f t="shared" si="221"/>
        <v>1.9283272026369502</v>
      </c>
    </row>
    <row r="1600" spans="1:9" ht="13.5" x14ac:dyDescent="0.25">
      <c r="A1600" s="3">
        <f>TITRES_STAT!B1603</f>
        <v>44343</v>
      </c>
      <c r="B1600" s="6">
        <f>TITRES_STAT!D1603</f>
        <v>8.9230999999999998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8.6867859354053419E-5</v>
      </c>
      <c r="G1600" s="2">
        <f t="shared" si="224"/>
        <v>4.4179619867043786E-3</v>
      </c>
      <c r="H1600" s="2">
        <f t="shared" si="220"/>
        <v>1.9662427973685066E-2</v>
      </c>
      <c r="I1600" s="2">
        <f t="shared" si="221"/>
        <v>1.9283272026369502</v>
      </c>
    </row>
    <row r="1601" spans="1:9" ht="13.5" x14ac:dyDescent="0.25">
      <c r="A1601" s="3">
        <f>TITRES_STAT!B1604</f>
        <v>44344</v>
      </c>
      <c r="B1601" s="6">
        <f>TITRES_STAT!D1604</f>
        <v>8.9230999999999998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8.0663012257335321E-5</v>
      </c>
      <c r="G1601" s="2">
        <f t="shared" si="224"/>
        <v>4.1023932733683516E-3</v>
      </c>
      <c r="H1601" s="2">
        <f t="shared" si="220"/>
        <v>1.9662427973685066E-2</v>
      </c>
      <c r="I1601" s="2">
        <f t="shared" si="221"/>
        <v>1.9283272026369502</v>
      </c>
    </row>
    <row r="1602" spans="1:9" ht="13.5" x14ac:dyDescent="0.25">
      <c r="A1602" s="3">
        <f>TITRES_STAT!B1605</f>
        <v>44347</v>
      </c>
      <c r="B1602" s="6">
        <f>TITRES_STAT!D1605</f>
        <v>8.9230999999999998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7.4901368524668511E-5</v>
      </c>
      <c r="G1602" s="2">
        <f t="shared" si="224"/>
        <v>3.8093651824134692E-3</v>
      </c>
      <c r="H1602" s="2">
        <f t="shared" si="220"/>
        <v>1.9662427973685066E-2</v>
      </c>
      <c r="I1602" s="2">
        <f t="shared" si="221"/>
        <v>1.9283272026369502</v>
      </c>
    </row>
    <row r="1603" spans="1:9" ht="13.5" x14ac:dyDescent="0.25">
      <c r="A1603" s="3">
        <f>TITRES_STAT!B1606</f>
        <v>44348</v>
      </c>
      <c r="B1603" s="6">
        <f>TITRES_STAT!D1606</f>
        <v>8.9230999999999998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6.9551270772906469E-5</v>
      </c>
      <c r="G1603" s="2">
        <f t="shared" si="224"/>
        <v>3.5372676693839361E-3</v>
      </c>
      <c r="H1603" s="2">
        <f t="shared" si="220"/>
        <v>1.9662427973685063E-2</v>
      </c>
      <c r="I1603" s="2">
        <f t="shared" si="221"/>
        <v>1.9283272026369502</v>
      </c>
    </row>
    <row r="1604" spans="1:9" ht="13.5" x14ac:dyDescent="0.25">
      <c r="A1604" s="3">
        <f>TITRES_STAT!B1607</f>
        <v>44349</v>
      </c>
      <c r="B1604" s="6">
        <f>TITRES_STAT!D1607</f>
        <v>8.9962999999999997</v>
      </c>
      <c r="C1604" s="2">
        <f t="shared" si="225"/>
        <v>7.3199999999999932E-2</v>
      </c>
      <c r="D1604" s="2">
        <f t="shared" si="226"/>
        <v>7.3199999999999932E-2</v>
      </c>
      <c r="E1604" s="2">
        <f t="shared" si="227"/>
        <v>0</v>
      </c>
      <c r="F1604" s="2">
        <f t="shared" si="224"/>
        <v>5.2931547514319796E-3</v>
      </c>
      <c r="G1604" s="2">
        <f t="shared" si="224"/>
        <v>3.2846056929993692E-3</v>
      </c>
      <c r="H1604" s="2">
        <f t="shared" si="220"/>
        <v>1.6115038595693612</v>
      </c>
      <c r="I1604" s="2">
        <f t="shared" si="221"/>
        <v>61.70788734101658</v>
      </c>
    </row>
    <row r="1605" spans="1:9" ht="13.5" x14ac:dyDescent="0.25">
      <c r="A1605" s="3">
        <f>TITRES_STAT!B1608</f>
        <v>44350</v>
      </c>
      <c r="B1605" s="6">
        <f>TITRES_STAT!D1608</f>
        <v>8.9962999999999997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4.9150722691868381E-3</v>
      </c>
      <c r="G1605" s="2">
        <f t="shared" si="224"/>
        <v>3.0499910006422716E-3</v>
      </c>
      <c r="H1605" s="2">
        <f t="shared" si="220"/>
        <v>1.6115038595693609</v>
      </c>
      <c r="I1605" s="2">
        <f t="shared" si="221"/>
        <v>61.707887341016573</v>
      </c>
    </row>
    <row r="1606" spans="1:9" ht="13.5" x14ac:dyDescent="0.25">
      <c r="A1606" s="3">
        <f>TITRES_STAT!B1609</f>
        <v>44351</v>
      </c>
      <c r="B1606" s="6">
        <f>TITRES_STAT!D1609</f>
        <v>8.9230999999999998</v>
      </c>
      <c r="C1606" s="2">
        <f t="shared" si="225"/>
        <v>-7.3199999999999932E-2</v>
      </c>
      <c r="D1606" s="2">
        <f t="shared" si="226"/>
        <v>0</v>
      </c>
      <c r="E1606" s="2">
        <f t="shared" si="227"/>
        <v>7.3199999999999932E-2</v>
      </c>
      <c r="F1606" s="2">
        <f t="shared" si="224"/>
        <v>4.5639956785306357E-3</v>
      </c>
      <c r="G1606" s="2">
        <f t="shared" si="224"/>
        <v>8.0607059291678187E-3</v>
      </c>
      <c r="H1606" s="2">
        <f t="shared" si="220"/>
        <v>0.56620297510367301</v>
      </c>
      <c r="I1606" s="2">
        <f t="shared" si="221"/>
        <v>36.151315257602157</v>
      </c>
    </row>
    <row r="1607" spans="1:9" ht="13.5" x14ac:dyDescent="0.25">
      <c r="A1607" s="3">
        <f>TITRES_STAT!B1610</f>
        <v>44354</v>
      </c>
      <c r="B1607" s="6">
        <f>TITRES_STAT!D1610</f>
        <v>8.9230999999999998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4.2379959872070189E-3</v>
      </c>
      <c r="G1607" s="2">
        <f t="shared" si="224"/>
        <v>7.484941219941546E-3</v>
      </c>
      <c r="H1607" s="2">
        <f t="shared" si="220"/>
        <v>0.56620297510367301</v>
      </c>
      <c r="I1607" s="2">
        <f t="shared" si="221"/>
        <v>36.151315257602157</v>
      </c>
    </row>
    <row r="1608" spans="1:9" ht="13.5" x14ac:dyDescent="0.25">
      <c r="A1608" s="3">
        <f>TITRES_STAT!B1611</f>
        <v>44355</v>
      </c>
      <c r="B1608" s="6">
        <f>TITRES_STAT!D1611</f>
        <v>8.9230999999999998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3.9352819881208036E-3</v>
      </c>
      <c r="G1608" s="2">
        <f t="shared" si="224"/>
        <v>6.9503025613742928E-3</v>
      </c>
      <c r="H1608" s="2">
        <f t="shared" si="220"/>
        <v>0.56620297510367301</v>
      </c>
      <c r="I1608" s="2">
        <f t="shared" si="221"/>
        <v>36.151315257602157</v>
      </c>
    </row>
    <row r="1609" spans="1:9" ht="13.5" x14ac:dyDescent="0.25">
      <c r="A1609" s="3">
        <f>TITRES_STAT!B1612</f>
        <v>44356</v>
      </c>
      <c r="B1609" s="6">
        <f>TITRES_STAT!D1612</f>
        <v>8.9230999999999998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3.6541904175407462E-3</v>
      </c>
      <c r="G1609" s="2">
        <f t="shared" si="224"/>
        <v>6.4538523784189866E-3</v>
      </c>
      <c r="H1609" s="2">
        <f t="shared" si="220"/>
        <v>0.56620297510367301</v>
      </c>
      <c r="I1609" s="2">
        <f t="shared" si="221"/>
        <v>36.151315257602157</v>
      </c>
    </row>
    <row r="1610" spans="1:9" ht="13.5" x14ac:dyDescent="0.25">
      <c r="A1610" s="3">
        <f>TITRES_STAT!B1613</f>
        <v>44357</v>
      </c>
      <c r="B1610" s="6">
        <f>TITRES_STAT!D1613</f>
        <v>8.6598000000000006</v>
      </c>
      <c r="C1610" s="2">
        <f t="shared" si="225"/>
        <v>-0.2632999999999992</v>
      </c>
      <c r="D1610" s="2">
        <f t="shared" si="226"/>
        <v>0</v>
      </c>
      <c r="E1610" s="2">
        <f t="shared" si="227"/>
        <v>0.2632999999999992</v>
      </c>
      <c r="F1610" s="2">
        <f t="shared" si="224"/>
        <v>3.3931768162878359E-3</v>
      </c>
      <c r="G1610" s="2">
        <f t="shared" si="224"/>
        <v>2.4800005779960433E-2</v>
      </c>
      <c r="H1610" s="2">
        <f t="shared" si="220"/>
        <v>0.13682161393001294</v>
      </c>
      <c r="I1610" s="2">
        <f t="shared" si="221"/>
        <v>12.035451495069495</v>
      </c>
    </row>
    <row r="1611" spans="1:9" ht="13.5" x14ac:dyDescent="0.25">
      <c r="A1611" s="3">
        <f>TITRES_STAT!B1614</f>
        <v>44358</v>
      </c>
      <c r="B1611" s="6">
        <f>TITRES_STAT!D1614</f>
        <v>8.4842999999999993</v>
      </c>
      <c r="C1611" s="2">
        <f t="shared" si="225"/>
        <v>-0.17550000000000132</v>
      </c>
      <c r="D1611" s="2">
        <f t="shared" si="226"/>
        <v>0</v>
      </c>
      <c r="E1611" s="2">
        <f t="shared" si="227"/>
        <v>0.17550000000000132</v>
      </c>
      <c r="F1611" s="2">
        <f t="shared" si="224"/>
        <v>3.1508070436958475E-3</v>
      </c>
      <c r="G1611" s="2">
        <f t="shared" si="224"/>
        <v>3.5564291081391926E-2</v>
      </c>
      <c r="H1611" s="2">
        <f t="shared" si="220"/>
        <v>8.8594681572169001E-2</v>
      </c>
      <c r="I1611" s="2">
        <f t="shared" si="221"/>
        <v>8.1384451965371483</v>
      </c>
    </row>
    <row r="1612" spans="1:9" ht="13.5" x14ac:dyDescent="0.25">
      <c r="A1612" s="3">
        <f>TITRES_STAT!B1615</f>
        <v>44361</v>
      </c>
      <c r="B1612" s="6">
        <f>TITRES_STAT!D1615</f>
        <v>8.4110999999999994</v>
      </c>
      <c r="C1612" s="2">
        <f t="shared" si="225"/>
        <v>-7.3199999999999932E-2</v>
      </c>
      <c r="D1612" s="2">
        <f t="shared" si="226"/>
        <v>0</v>
      </c>
      <c r="E1612" s="2">
        <f t="shared" si="227"/>
        <v>7.3199999999999932E-2</v>
      </c>
      <c r="F1612" s="2">
        <f t="shared" si="224"/>
        <v>2.9257493977175725E-3</v>
      </c>
      <c r="G1612" s="2">
        <f t="shared" si="224"/>
        <v>3.8252556004149639E-2</v>
      </c>
      <c r="H1612" s="2">
        <f t="shared" si="220"/>
        <v>7.6485069321908503E-2</v>
      </c>
      <c r="I1612" s="2">
        <f t="shared" si="221"/>
        <v>7.1050747940319781</v>
      </c>
    </row>
    <row r="1613" spans="1:9" ht="13.5" x14ac:dyDescent="0.25">
      <c r="A1613" s="3">
        <f>TITRES_STAT!B1616</f>
        <v>44362</v>
      </c>
      <c r="B1613" s="6">
        <f>TITRES_STAT!D1616</f>
        <v>8.4110999999999994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2.7167672978806031E-3</v>
      </c>
      <c r="G1613" s="2">
        <f t="shared" si="228"/>
        <v>3.5520230575281808E-2</v>
      </c>
      <c r="H1613" s="2">
        <f t="shared" si="220"/>
        <v>7.6485069321908503E-2</v>
      </c>
      <c r="I1613" s="2">
        <f t="shared" si="221"/>
        <v>7.1050747940319781</v>
      </c>
    </row>
    <row r="1614" spans="1:9" ht="13.5" x14ac:dyDescent="0.25">
      <c r="A1614" s="3">
        <f>TITRES_STAT!B1617</f>
        <v>44363</v>
      </c>
      <c r="B1614" s="6">
        <f>TITRES_STAT!D1617</f>
        <v>8.8207000000000004</v>
      </c>
      <c r="C1614" s="2">
        <f t="shared" si="225"/>
        <v>0.40960000000000107</v>
      </c>
      <c r="D1614" s="2">
        <f t="shared" si="226"/>
        <v>0.40960000000000107</v>
      </c>
      <c r="E1614" s="2">
        <f t="shared" si="227"/>
        <v>0</v>
      </c>
      <c r="F1614" s="2">
        <f t="shared" si="228"/>
        <v>3.1779855348032064E-2</v>
      </c>
      <c r="G1614" s="2">
        <f t="shared" si="228"/>
        <v>3.2983071248475965E-2</v>
      </c>
      <c r="H1614" s="2">
        <f t="shared" si="220"/>
        <v>0.96352019824413726</v>
      </c>
      <c r="I1614" s="2">
        <f t="shared" si="221"/>
        <v>49.071061204552812</v>
      </c>
    </row>
    <row r="1615" spans="1:9" ht="13.5" x14ac:dyDescent="0.25">
      <c r="A1615" s="3">
        <f>TITRES_STAT!B1618</f>
        <v>44364</v>
      </c>
      <c r="B1615" s="6">
        <f>TITRES_STAT!D1618</f>
        <v>8.8207000000000004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2.9509865680315488E-2</v>
      </c>
      <c r="G1615" s="2">
        <f t="shared" si="228"/>
        <v>3.0627137587870539E-2</v>
      </c>
      <c r="H1615" s="2">
        <f t="shared" si="220"/>
        <v>0.96352019824413715</v>
      </c>
      <c r="I1615" s="2">
        <f t="shared" si="221"/>
        <v>49.071061204552805</v>
      </c>
    </row>
    <row r="1616" spans="1:9" ht="13.5" x14ac:dyDescent="0.25">
      <c r="A1616" s="3">
        <f>TITRES_STAT!B1619</f>
        <v>44365</v>
      </c>
      <c r="B1616" s="6">
        <f>TITRES_STAT!D1619</f>
        <v>8.9816000000000003</v>
      </c>
      <c r="C1616" s="2">
        <f t="shared" si="225"/>
        <v>0.16089999999999982</v>
      </c>
      <c r="D1616" s="2">
        <f t="shared" si="226"/>
        <v>0.16089999999999982</v>
      </c>
      <c r="E1616" s="2">
        <f t="shared" si="227"/>
        <v>0</v>
      </c>
      <c r="F1616" s="2">
        <f t="shared" si="228"/>
        <v>3.8894875274578654E-2</v>
      </c>
      <c r="G1616" s="2">
        <f t="shared" si="228"/>
        <v>2.8439484903022644E-2</v>
      </c>
      <c r="H1616" s="2">
        <f t="shared" si="220"/>
        <v>1.3676364184234848</v>
      </c>
      <c r="I1616" s="2">
        <f t="shared" si="221"/>
        <v>57.763785342267191</v>
      </c>
    </row>
    <row r="1617" spans="1:9" ht="13.5" x14ac:dyDescent="0.25">
      <c r="A1617" s="3">
        <f>TITRES_STAT!B1620</f>
        <v>44368</v>
      </c>
      <c r="B1617" s="6">
        <f>TITRES_STAT!D1620</f>
        <v>8.7767999999999997</v>
      </c>
      <c r="C1617" s="2">
        <f t="shared" si="225"/>
        <v>-0.20480000000000054</v>
      </c>
      <c r="D1617" s="2">
        <f t="shared" si="226"/>
        <v>0</v>
      </c>
      <c r="E1617" s="2">
        <f t="shared" si="227"/>
        <v>0.20480000000000054</v>
      </c>
      <c r="F1617" s="2">
        <f t="shared" si="228"/>
        <v>3.6116669897823035E-2</v>
      </c>
      <c r="G1617" s="2">
        <f t="shared" si="228"/>
        <v>4.103666455280678E-2</v>
      </c>
      <c r="H1617" s="2">
        <f t="shared" ref="H1617:H1680" si="229">F1617/G1617</f>
        <v>0.88010734525822387</v>
      </c>
      <c r="I1617" s="2">
        <f t="shared" ref="I1617:I1680" si="230">IF(G1617=0,100,100-(100/(1+H1617)))</f>
        <v>46.811547621359104</v>
      </c>
    </row>
    <row r="1618" spans="1:9" ht="13.5" x14ac:dyDescent="0.25">
      <c r="A1618" s="3">
        <f>TITRES_STAT!B1621</f>
        <v>44369</v>
      </c>
      <c r="B1618" s="6">
        <f>TITRES_STAT!D1621</f>
        <v>8.9890000000000008</v>
      </c>
      <c r="C1618" s="2">
        <f t="shared" si="225"/>
        <v>0.21220000000000105</v>
      </c>
      <c r="D1618" s="2">
        <f t="shared" si="226"/>
        <v>0.21220000000000105</v>
      </c>
      <c r="E1618" s="2">
        <f t="shared" si="227"/>
        <v>0</v>
      </c>
      <c r="F1618" s="2">
        <f t="shared" si="228"/>
        <v>4.8694050619407181E-2</v>
      </c>
      <c r="G1618" s="2">
        <f t="shared" si="228"/>
        <v>3.8105474227606295E-2</v>
      </c>
      <c r="H1618" s="2">
        <f t="shared" si="229"/>
        <v>1.2778754655710274</v>
      </c>
      <c r="I1618" s="2">
        <f t="shared" si="230"/>
        <v>56.099443752983404</v>
      </c>
    </row>
    <row r="1619" spans="1:9" ht="13.5" x14ac:dyDescent="0.25">
      <c r="A1619" s="3">
        <f>TITRES_STAT!B1622</f>
        <v>44370</v>
      </c>
      <c r="B1619" s="6">
        <f>TITRES_STAT!D1622</f>
        <v>8.7767999999999997</v>
      </c>
      <c r="C1619" s="2">
        <f t="shared" si="225"/>
        <v>-0.21220000000000105</v>
      </c>
      <c r="D1619" s="2">
        <f t="shared" si="226"/>
        <v>0</v>
      </c>
      <c r="E1619" s="2">
        <f t="shared" si="227"/>
        <v>0.21220000000000105</v>
      </c>
      <c r="F1619" s="2">
        <f t="shared" si="228"/>
        <v>4.5215904146592378E-2</v>
      </c>
      <c r="G1619" s="2">
        <f t="shared" si="228"/>
        <v>5.054079749706307E-2</v>
      </c>
      <c r="H1619" s="2">
        <f t="shared" si="229"/>
        <v>0.89464168327023097</v>
      </c>
      <c r="I1619" s="2">
        <f t="shared" si="230"/>
        <v>47.219571445617198</v>
      </c>
    </row>
    <row r="1620" spans="1:9" ht="13.5" x14ac:dyDescent="0.25">
      <c r="A1620" s="3">
        <f>TITRES_STAT!B1623</f>
        <v>44371</v>
      </c>
      <c r="B1620" s="6">
        <f>TITRES_STAT!D1623</f>
        <v>8.7767999999999997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4.1986196707550064E-2</v>
      </c>
      <c r="G1620" s="2">
        <f t="shared" si="228"/>
        <v>4.6930740532987132E-2</v>
      </c>
      <c r="H1620" s="2">
        <f t="shared" si="229"/>
        <v>0.89464168327023097</v>
      </c>
      <c r="I1620" s="2">
        <f t="shared" si="230"/>
        <v>47.219571445617198</v>
      </c>
    </row>
    <row r="1621" spans="1:9" ht="13.5" x14ac:dyDescent="0.25">
      <c r="A1621" s="3">
        <f>TITRES_STAT!B1624</f>
        <v>44372</v>
      </c>
      <c r="B1621" s="6">
        <f>TITRES_STAT!D1624</f>
        <v>9.1250999999999998</v>
      </c>
      <c r="C1621" s="2">
        <f t="shared" si="225"/>
        <v>0.34830000000000005</v>
      </c>
      <c r="D1621" s="2">
        <f t="shared" si="226"/>
        <v>0.34830000000000005</v>
      </c>
      <c r="E1621" s="2">
        <f t="shared" si="227"/>
        <v>0</v>
      </c>
      <c r="F1621" s="2">
        <f t="shared" si="228"/>
        <v>6.3865754085582205E-2</v>
      </c>
      <c r="G1621" s="2">
        <f t="shared" si="228"/>
        <v>4.3578544780630904E-2</v>
      </c>
      <c r="H1621" s="2">
        <f t="shared" si="229"/>
        <v>1.4655320503948595</v>
      </c>
      <c r="I1621" s="2">
        <f t="shared" si="230"/>
        <v>59.440803057504439</v>
      </c>
    </row>
    <row r="1622" spans="1:9" ht="13.5" x14ac:dyDescent="0.25">
      <c r="A1622" s="3">
        <f>TITRES_STAT!B1625</f>
        <v>44375</v>
      </c>
      <c r="B1622" s="6">
        <f>TITRES_STAT!D1625</f>
        <v>9.2797999999999998</v>
      </c>
      <c r="C1622" s="2">
        <f t="shared" si="225"/>
        <v>0.15470000000000006</v>
      </c>
      <c r="D1622" s="2">
        <f t="shared" si="226"/>
        <v>0.15470000000000006</v>
      </c>
      <c r="E1622" s="2">
        <f t="shared" si="227"/>
        <v>0</v>
      </c>
      <c r="F1622" s="2">
        <f t="shared" si="228"/>
        <v>7.0353914508040627E-2</v>
      </c>
      <c r="G1622" s="2">
        <f t="shared" si="228"/>
        <v>4.046579158201441E-2</v>
      </c>
      <c r="H1622" s="2">
        <f t="shared" si="229"/>
        <v>1.7386022059015005</v>
      </c>
      <c r="I1622" s="2">
        <f t="shared" si="230"/>
        <v>63.485021744119379</v>
      </c>
    </row>
    <row r="1623" spans="1:9" ht="13.5" x14ac:dyDescent="0.25">
      <c r="A1623" s="3">
        <f>TITRES_STAT!B1626</f>
        <v>44376</v>
      </c>
      <c r="B1623" s="6">
        <f>TITRES_STAT!D1626</f>
        <v>9.2797999999999998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6.5328634900323437E-2</v>
      </c>
      <c r="G1623" s="2">
        <f t="shared" si="228"/>
        <v>3.7575377897584805E-2</v>
      </c>
      <c r="H1623" s="2">
        <f t="shared" si="229"/>
        <v>1.7386022059015007</v>
      </c>
      <c r="I1623" s="2">
        <f t="shared" si="230"/>
        <v>63.485021744119379</v>
      </c>
    </row>
    <row r="1624" spans="1:9" ht="13.5" x14ac:dyDescent="0.25">
      <c r="A1624" s="3">
        <f>TITRES_STAT!B1627</f>
        <v>44377</v>
      </c>
      <c r="B1624" s="6">
        <f>TITRES_STAT!D1627</f>
        <v>9.2797999999999998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6.0662303836014619E-2</v>
      </c>
      <c r="G1624" s="2">
        <f t="shared" si="228"/>
        <v>3.4891422333471603E-2</v>
      </c>
      <c r="H1624" s="2">
        <f t="shared" si="229"/>
        <v>1.7386022059015007</v>
      </c>
      <c r="I1624" s="2">
        <f t="shared" si="230"/>
        <v>63.485021744119379</v>
      </c>
    </row>
    <row r="1625" spans="1:9" ht="13.5" x14ac:dyDescent="0.25">
      <c r="A1625" s="3">
        <f>TITRES_STAT!B1628</f>
        <v>44378</v>
      </c>
      <c r="B1625" s="6">
        <f>TITRES_STAT!D1628</f>
        <v>9.2797999999999998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5.6329282133442141E-2</v>
      </c>
      <c r="G1625" s="2">
        <f t="shared" si="228"/>
        <v>3.2399177881080772E-2</v>
      </c>
      <c r="H1625" s="2">
        <f t="shared" si="229"/>
        <v>1.7386022059015007</v>
      </c>
      <c r="I1625" s="2">
        <f t="shared" si="230"/>
        <v>63.485021744119379</v>
      </c>
    </row>
    <row r="1626" spans="1:9" ht="13.5" x14ac:dyDescent="0.25">
      <c r="A1626" s="3">
        <f>TITRES_STAT!B1629</f>
        <v>44379</v>
      </c>
      <c r="B1626" s="6">
        <f>TITRES_STAT!D1629</f>
        <v>9.2797999999999998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5.2305761981053418E-2</v>
      </c>
      <c r="G1626" s="2">
        <f t="shared" si="228"/>
        <v>3.0084950889575003E-2</v>
      </c>
      <c r="H1626" s="2">
        <f t="shared" si="229"/>
        <v>1.7386022059015007</v>
      </c>
      <c r="I1626" s="2">
        <f t="shared" si="230"/>
        <v>63.485021744119379</v>
      </c>
    </row>
    <row r="1627" spans="1:9" ht="13.5" x14ac:dyDescent="0.25">
      <c r="A1627" s="3">
        <f>TITRES_STAT!B1630</f>
        <v>44382</v>
      </c>
      <c r="B1627" s="6">
        <f>TITRES_STAT!D1630</f>
        <v>9.2797999999999998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4.8569636125263889E-2</v>
      </c>
      <c r="G1627" s="2">
        <f t="shared" si="228"/>
        <v>2.7936025826033932E-2</v>
      </c>
      <c r="H1627" s="2">
        <f t="shared" si="229"/>
        <v>1.7386022059015007</v>
      </c>
      <c r="I1627" s="2">
        <f t="shared" si="230"/>
        <v>63.485021744119379</v>
      </c>
    </row>
    <row r="1628" spans="1:9" ht="13.5" x14ac:dyDescent="0.25">
      <c r="A1628" s="3">
        <f>TITRES_STAT!B1631</f>
        <v>44383</v>
      </c>
      <c r="B1628" s="6">
        <f>TITRES_STAT!D1631</f>
        <v>9.2797999999999998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4.5100376402030753E-2</v>
      </c>
      <c r="G1628" s="2">
        <f t="shared" si="228"/>
        <v>2.5940595409888651E-2</v>
      </c>
      <c r="H1628" s="2">
        <f t="shared" si="229"/>
        <v>1.7386022059015007</v>
      </c>
      <c r="I1628" s="2">
        <f t="shared" si="230"/>
        <v>63.485021744119379</v>
      </c>
    </row>
    <row r="1629" spans="1:9" ht="13.5" x14ac:dyDescent="0.25">
      <c r="A1629" s="3">
        <f>TITRES_STAT!B1632</f>
        <v>44384</v>
      </c>
      <c r="B1629" s="6">
        <f>TITRES_STAT!D1632</f>
        <v>9.2797999999999998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4.187892094474284E-2</v>
      </c>
      <c r="G1629" s="2">
        <f t="shared" si="231"/>
        <v>2.4087695737753746E-2</v>
      </c>
      <c r="H1629" s="2">
        <f t="shared" si="229"/>
        <v>1.7386022059015007</v>
      </c>
      <c r="I1629" s="2">
        <f t="shared" si="230"/>
        <v>63.485021744119379</v>
      </c>
    </row>
    <row r="1630" spans="1:9" ht="13.5" x14ac:dyDescent="0.25">
      <c r="A1630" s="3">
        <f>TITRES_STAT!B1633</f>
        <v>44385</v>
      </c>
      <c r="B1630" s="6">
        <f>TITRES_STAT!D1633</f>
        <v>9.2797999999999998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3.8887569448689777E-2</v>
      </c>
      <c r="G1630" s="2">
        <f t="shared" si="231"/>
        <v>2.2367146042199908E-2</v>
      </c>
      <c r="H1630" s="2">
        <f t="shared" si="229"/>
        <v>1.7386022059015005</v>
      </c>
      <c r="I1630" s="2">
        <f t="shared" si="230"/>
        <v>63.485021744119379</v>
      </c>
    </row>
    <row r="1631" spans="1:9" ht="13.5" x14ac:dyDescent="0.25">
      <c r="A1631" s="3">
        <f>TITRES_STAT!B1634</f>
        <v>44386</v>
      </c>
      <c r="B1631" s="6">
        <f>TITRES_STAT!D1634</f>
        <v>9.1250999999999998</v>
      </c>
      <c r="C1631" s="2">
        <f t="shared" si="225"/>
        <v>-0.15470000000000006</v>
      </c>
      <c r="D1631" s="2">
        <f t="shared" si="226"/>
        <v>0</v>
      </c>
      <c r="E1631" s="2">
        <f t="shared" si="227"/>
        <v>0.15470000000000006</v>
      </c>
      <c r="F1631" s="2">
        <f t="shared" si="231"/>
        <v>3.6109885916640508E-2</v>
      </c>
      <c r="G1631" s="2">
        <f t="shared" si="231"/>
        <v>3.1819492753471346E-2</v>
      </c>
      <c r="H1631" s="2">
        <f t="shared" si="229"/>
        <v>1.1348353726569416</v>
      </c>
      <c r="I1631" s="2">
        <f t="shared" si="230"/>
        <v>53.157980572739206</v>
      </c>
    </row>
    <row r="1632" spans="1:9" ht="13.5" x14ac:dyDescent="0.25">
      <c r="A1632" s="3">
        <f>TITRES_STAT!B1635</f>
        <v>44389</v>
      </c>
      <c r="B1632" s="6">
        <f>TITRES_STAT!D1635</f>
        <v>9.2797999999999998</v>
      </c>
      <c r="C1632" s="2">
        <f t="shared" si="225"/>
        <v>0.15470000000000006</v>
      </c>
      <c r="D1632" s="2">
        <f t="shared" si="226"/>
        <v>0.15470000000000006</v>
      </c>
      <c r="E1632" s="2">
        <f t="shared" si="227"/>
        <v>0</v>
      </c>
      <c r="F1632" s="2">
        <f t="shared" si="231"/>
        <v>4.4580608351166187E-2</v>
      </c>
      <c r="G1632" s="2">
        <f t="shared" si="231"/>
        <v>2.9546671842509108E-2</v>
      </c>
      <c r="H1632" s="2">
        <f t="shared" si="229"/>
        <v>1.5088199641838373</v>
      </c>
      <c r="I1632" s="2">
        <f t="shared" si="230"/>
        <v>60.140623309918645</v>
      </c>
    </row>
    <row r="1633" spans="1:9" ht="13.5" x14ac:dyDescent="0.25">
      <c r="A1633" s="3">
        <f>TITRES_STAT!B1636</f>
        <v>44390</v>
      </c>
      <c r="B1633" s="6">
        <f>TITRES_STAT!D1636</f>
        <v>9.2721</v>
      </c>
      <c r="C1633" s="2">
        <f t="shared" si="225"/>
        <v>-7.6999999999998181E-3</v>
      </c>
      <c r="D1633" s="2">
        <f t="shared" si="226"/>
        <v>0</v>
      </c>
      <c r="E1633" s="2">
        <f t="shared" si="227"/>
        <v>7.6999999999998181E-3</v>
      </c>
      <c r="F1633" s="2">
        <f t="shared" si="231"/>
        <v>4.1396279183225748E-2</v>
      </c>
      <c r="G1633" s="2">
        <f t="shared" si="231"/>
        <v>2.7986195282329873E-2</v>
      </c>
      <c r="H1633" s="2">
        <f t="shared" si="229"/>
        <v>1.4791678099010062</v>
      </c>
      <c r="I1633" s="2">
        <f t="shared" si="230"/>
        <v>59.6638841466754</v>
      </c>
    </row>
    <row r="1634" spans="1:9" ht="13.5" x14ac:dyDescent="0.25">
      <c r="A1634" s="3">
        <f>TITRES_STAT!B1637</f>
        <v>44391</v>
      </c>
      <c r="B1634" s="6">
        <f>TITRES_STAT!D1637</f>
        <v>9.2721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3.8439402098709621E-2</v>
      </c>
      <c r="G1634" s="2">
        <f t="shared" si="231"/>
        <v>2.5987181333592024E-2</v>
      </c>
      <c r="H1634" s="2">
        <f t="shared" si="229"/>
        <v>1.4791678099010062</v>
      </c>
      <c r="I1634" s="2">
        <f t="shared" si="230"/>
        <v>59.6638841466754</v>
      </c>
    </row>
    <row r="1635" spans="1:9" ht="13.5" x14ac:dyDescent="0.25">
      <c r="A1635" s="3">
        <f>TITRES_STAT!B1638</f>
        <v>44392</v>
      </c>
      <c r="B1635" s="6">
        <f>TITRES_STAT!D1638</f>
        <v>9.2721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3.5693730520230359E-2</v>
      </c>
      <c r="G1635" s="2">
        <f t="shared" si="231"/>
        <v>2.4130954095478305E-2</v>
      </c>
      <c r="H1635" s="2">
        <f t="shared" si="229"/>
        <v>1.4791678099010062</v>
      </c>
      <c r="I1635" s="2">
        <f t="shared" si="230"/>
        <v>59.6638841466754</v>
      </c>
    </row>
    <row r="1636" spans="1:9" ht="13.5" x14ac:dyDescent="0.25">
      <c r="A1636" s="3">
        <f>TITRES_STAT!B1639</f>
        <v>44393</v>
      </c>
      <c r="B1636" s="6">
        <f>TITRES_STAT!D1639</f>
        <v>9.2797999999999998</v>
      </c>
      <c r="C1636" s="2">
        <f t="shared" si="225"/>
        <v>7.6999999999998181E-3</v>
      </c>
      <c r="D1636" s="2">
        <f t="shared" si="226"/>
        <v>7.6999999999998181E-3</v>
      </c>
      <c r="E1636" s="2">
        <f t="shared" si="227"/>
        <v>0</v>
      </c>
      <c r="F1636" s="2">
        <f t="shared" si="231"/>
        <v>3.369417834021389E-2</v>
      </c>
      <c r="G1636" s="2">
        <f t="shared" si="231"/>
        <v>2.2407314517229854E-2</v>
      </c>
      <c r="H1636" s="2">
        <f t="shared" si="229"/>
        <v>1.5037133662003597</v>
      </c>
      <c r="I1636" s="2">
        <f t="shared" si="230"/>
        <v>60.05932573992677</v>
      </c>
    </row>
    <row r="1637" spans="1:9" ht="13.5" x14ac:dyDescent="0.25">
      <c r="A1637" s="3">
        <f>TITRES_STAT!B1640</f>
        <v>44396</v>
      </c>
      <c r="B1637" s="6">
        <f>TITRES_STAT!D1640</f>
        <v>9.2797999999999998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3.1287451315912894E-2</v>
      </c>
      <c r="G1637" s="2">
        <f t="shared" si="231"/>
        <v>2.0806792051713437E-2</v>
      </c>
      <c r="H1637" s="2">
        <f t="shared" si="229"/>
        <v>1.5037133662003594</v>
      </c>
      <c r="I1637" s="2">
        <f t="shared" si="230"/>
        <v>60.059325739926763</v>
      </c>
    </row>
    <row r="1638" spans="1:9" ht="13.5" x14ac:dyDescent="0.25">
      <c r="A1638" s="3">
        <f>TITRES_STAT!B1641</f>
        <v>44399</v>
      </c>
      <c r="B1638" s="6">
        <f>TITRES_STAT!D1641</f>
        <v>9.2797999999999998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2.9052633364776259E-2</v>
      </c>
      <c r="G1638" s="2">
        <f t="shared" si="231"/>
        <v>1.9320592619448192E-2</v>
      </c>
      <c r="H1638" s="2">
        <f t="shared" si="229"/>
        <v>1.5037133662003594</v>
      </c>
      <c r="I1638" s="2">
        <f t="shared" si="230"/>
        <v>60.059325739926763</v>
      </c>
    </row>
    <row r="1639" spans="1:9" ht="13.5" x14ac:dyDescent="0.25">
      <c r="A1639" s="3">
        <f>TITRES_STAT!B1642</f>
        <v>44400</v>
      </c>
      <c r="B1639" s="6">
        <f>TITRES_STAT!D1642</f>
        <v>9.2797999999999998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2.697744526729224E-2</v>
      </c>
      <c r="G1639" s="2">
        <f t="shared" si="231"/>
        <v>1.7940550289487607E-2</v>
      </c>
      <c r="H1639" s="2">
        <f t="shared" si="229"/>
        <v>1.5037133662003592</v>
      </c>
      <c r="I1639" s="2">
        <f t="shared" si="230"/>
        <v>60.059325739926763</v>
      </c>
    </row>
    <row r="1640" spans="1:9" ht="13.5" x14ac:dyDescent="0.25">
      <c r="A1640" s="3">
        <f>TITRES_STAT!B1643</f>
        <v>44403</v>
      </c>
      <c r="B1640" s="6">
        <f>TITRES_STAT!D1643</f>
        <v>9.2797999999999998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2.505048489105708E-2</v>
      </c>
      <c r="G1640" s="2">
        <f t="shared" si="231"/>
        <v>1.6659082411667064E-2</v>
      </c>
      <c r="H1640" s="2">
        <f t="shared" si="229"/>
        <v>1.5037133662003592</v>
      </c>
      <c r="I1640" s="2">
        <f t="shared" si="230"/>
        <v>60.059325739926763</v>
      </c>
    </row>
    <row r="1641" spans="1:9" ht="13.5" x14ac:dyDescent="0.25">
      <c r="A1641" s="3">
        <f>TITRES_STAT!B1644</f>
        <v>44404</v>
      </c>
      <c r="B1641" s="6">
        <f>TITRES_STAT!D1644</f>
        <v>9.2797999999999998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2.3261164541695859E-2</v>
      </c>
      <c r="G1641" s="2">
        <f t="shared" si="231"/>
        <v>1.5469147953690846E-2</v>
      </c>
      <c r="H1641" s="2">
        <f t="shared" si="229"/>
        <v>1.5037133662003592</v>
      </c>
      <c r="I1641" s="2">
        <f t="shared" si="230"/>
        <v>60.059325739926763</v>
      </c>
    </row>
    <row r="1642" spans="1:9" ht="13.5" x14ac:dyDescent="0.25">
      <c r="A1642" s="3">
        <f>TITRES_STAT!B1645</f>
        <v>44405</v>
      </c>
      <c r="B1642" s="6">
        <f>TITRES_STAT!D1645</f>
        <v>8.9704999999999995</v>
      </c>
      <c r="C1642" s="2">
        <f t="shared" si="225"/>
        <v>-0.30930000000000035</v>
      </c>
      <c r="D1642" s="2">
        <f t="shared" si="226"/>
        <v>0</v>
      </c>
      <c r="E1642" s="2">
        <f t="shared" si="227"/>
        <v>0.30930000000000035</v>
      </c>
      <c r="F1642" s="2">
        <f t="shared" si="231"/>
        <v>2.1599652788717585E-2</v>
      </c>
      <c r="G1642" s="2">
        <f t="shared" si="231"/>
        <v>3.6457065956998665E-2</v>
      </c>
      <c r="H1642" s="2">
        <f t="shared" si="229"/>
        <v>0.59246821491873503</v>
      </c>
      <c r="I1642" s="2">
        <f t="shared" si="230"/>
        <v>37.204398139209907</v>
      </c>
    </row>
    <row r="1643" spans="1:9" ht="13.5" x14ac:dyDescent="0.25">
      <c r="A1643" s="3">
        <f>TITRES_STAT!B1646</f>
        <v>44406</v>
      </c>
      <c r="B1643" s="6">
        <f>TITRES_STAT!D1646</f>
        <v>8.5838000000000001</v>
      </c>
      <c r="C1643" s="2">
        <f t="shared" si="225"/>
        <v>-0.38669999999999938</v>
      </c>
      <c r="D1643" s="2">
        <f t="shared" si="226"/>
        <v>0</v>
      </c>
      <c r="E1643" s="2">
        <f t="shared" si="227"/>
        <v>0.38669999999999938</v>
      </c>
      <c r="F1643" s="2">
        <f t="shared" si="231"/>
        <v>2.0056820446666328E-2</v>
      </c>
      <c r="G1643" s="2">
        <f t="shared" si="231"/>
        <v>6.1474418388641573E-2</v>
      </c>
      <c r="H1643" s="2">
        <f t="shared" si="229"/>
        <v>0.32626287441821755</v>
      </c>
      <c r="I1643" s="2">
        <f t="shared" si="230"/>
        <v>24.600166430907379</v>
      </c>
    </row>
    <row r="1644" spans="1:9" ht="13.5" x14ac:dyDescent="0.25">
      <c r="A1644" s="3">
        <f>TITRES_STAT!B1647</f>
        <v>44407</v>
      </c>
      <c r="B1644" s="6">
        <f>TITRES_STAT!D1647</f>
        <v>8.5761000000000003</v>
      </c>
      <c r="C1644" s="2">
        <f t="shared" si="225"/>
        <v>-7.6999999999998181E-3</v>
      </c>
      <c r="D1644" s="2">
        <f t="shared" si="226"/>
        <v>0</v>
      </c>
      <c r="E1644" s="2">
        <f t="shared" si="227"/>
        <v>7.6999999999998181E-3</v>
      </c>
      <c r="F1644" s="2">
        <f t="shared" si="231"/>
        <v>1.8624190414761592E-2</v>
      </c>
      <c r="G1644" s="2">
        <f t="shared" si="231"/>
        <v>5.7633388503738593E-2</v>
      </c>
      <c r="H1644" s="2">
        <f t="shared" si="229"/>
        <v>0.32314932191699031</v>
      </c>
      <c r="I1644" s="2">
        <f t="shared" si="230"/>
        <v>24.422740242863043</v>
      </c>
    </row>
    <row r="1645" spans="1:9" ht="13.5" x14ac:dyDescent="0.25">
      <c r="A1645" s="3">
        <f>TITRES_STAT!B1648</f>
        <v>44410</v>
      </c>
      <c r="B1645" s="6">
        <f>TITRES_STAT!D1648</f>
        <v>8.3132000000000001</v>
      </c>
      <c r="C1645" s="2">
        <f t="shared" si="225"/>
        <v>-0.26290000000000013</v>
      </c>
      <c r="D1645" s="2">
        <f t="shared" si="226"/>
        <v>0</v>
      </c>
      <c r="E1645" s="2">
        <f t="shared" si="227"/>
        <v>0.26290000000000013</v>
      </c>
      <c r="F1645" s="2">
        <f t="shared" ref="F1645:G1660" si="232">((F1644*13)+D1645)/14</f>
        <v>1.729389109942148E-2</v>
      </c>
      <c r="G1645" s="2">
        <f t="shared" si="232"/>
        <v>7.2295289324900133E-2</v>
      </c>
      <c r="H1645" s="2">
        <f t="shared" si="229"/>
        <v>0.23921186651182089</v>
      </c>
      <c r="I1645" s="2">
        <f t="shared" si="230"/>
        <v>19.303548729335787</v>
      </c>
    </row>
    <row r="1646" spans="1:9" ht="13.5" x14ac:dyDescent="0.25">
      <c r="A1646" s="3">
        <f>TITRES_STAT!B1649</f>
        <v>44411</v>
      </c>
      <c r="B1646" s="6">
        <f>TITRES_STAT!D1649</f>
        <v>8.5065000000000008</v>
      </c>
      <c r="C1646" s="2">
        <f t="shared" si="225"/>
        <v>0.19330000000000069</v>
      </c>
      <c r="D1646" s="2">
        <f t="shared" si="226"/>
        <v>0.19330000000000069</v>
      </c>
      <c r="E1646" s="2">
        <f t="shared" si="227"/>
        <v>0</v>
      </c>
      <c r="F1646" s="2">
        <f t="shared" si="232"/>
        <v>2.9865756020891424E-2</v>
      </c>
      <c r="G1646" s="2">
        <f t="shared" si="232"/>
        <v>6.713134008740726E-2</v>
      </c>
      <c r="H1646" s="2">
        <f t="shared" si="229"/>
        <v>0.44488544369895205</v>
      </c>
      <c r="I1646" s="2">
        <f t="shared" si="230"/>
        <v>30.790360968689072</v>
      </c>
    </row>
    <row r="1647" spans="1:9" ht="13.5" x14ac:dyDescent="0.25">
      <c r="A1647" s="3">
        <f>TITRES_STAT!B1650</f>
        <v>44412</v>
      </c>
      <c r="B1647" s="6">
        <f>TITRES_STAT!D1650</f>
        <v>8.5065000000000008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2.7732487733684894E-2</v>
      </c>
      <c r="G1647" s="2">
        <f t="shared" si="232"/>
        <v>6.2336244366878173E-2</v>
      </c>
      <c r="H1647" s="2">
        <f t="shared" si="229"/>
        <v>0.444885443698952</v>
      </c>
      <c r="I1647" s="2">
        <f t="shared" si="230"/>
        <v>30.790360968689072</v>
      </c>
    </row>
    <row r="1648" spans="1:9" ht="13.5" x14ac:dyDescent="0.25">
      <c r="A1648" s="3">
        <f>TITRES_STAT!B1651</f>
        <v>44413</v>
      </c>
      <c r="B1648" s="6">
        <f>TITRES_STAT!D1651</f>
        <v>8.6225000000000005</v>
      </c>
      <c r="C1648" s="2">
        <f t="shared" si="225"/>
        <v>0.11599999999999966</v>
      </c>
      <c r="D1648" s="2">
        <f t="shared" si="226"/>
        <v>0.11599999999999966</v>
      </c>
      <c r="E1648" s="2">
        <f t="shared" si="227"/>
        <v>0</v>
      </c>
      <c r="F1648" s="2">
        <f t="shared" si="232"/>
        <v>3.4037310038421663E-2</v>
      </c>
      <c r="G1648" s="2">
        <f t="shared" si="232"/>
        <v>5.7883655483529736E-2</v>
      </c>
      <c r="H1648" s="2">
        <f t="shared" si="229"/>
        <v>0.58802972538779397</v>
      </c>
      <c r="I1648" s="2">
        <f t="shared" si="230"/>
        <v>37.028886549601467</v>
      </c>
    </row>
    <row r="1649" spans="1:9" ht="13.5" x14ac:dyDescent="0.25">
      <c r="A1649" s="3">
        <f>TITRES_STAT!B1652</f>
        <v>44414</v>
      </c>
      <c r="B1649" s="6">
        <f>TITRES_STAT!D1652</f>
        <v>8.7693999999999992</v>
      </c>
      <c r="C1649" s="2">
        <f t="shared" si="225"/>
        <v>0.1468999999999987</v>
      </c>
      <c r="D1649" s="2">
        <f t="shared" si="226"/>
        <v>0.1468999999999987</v>
      </c>
      <c r="E1649" s="2">
        <f t="shared" si="227"/>
        <v>0</v>
      </c>
      <c r="F1649" s="2">
        <f t="shared" si="232"/>
        <v>4.2098930749962883E-2</v>
      </c>
      <c r="G1649" s="2">
        <f t="shared" si="232"/>
        <v>5.374910866327761E-2</v>
      </c>
      <c r="H1649" s="2">
        <f t="shared" si="229"/>
        <v>0.78324890955309279</v>
      </c>
      <c r="I1649" s="2">
        <f t="shared" si="230"/>
        <v>43.922578915210778</v>
      </c>
    </row>
    <row r="1650" spans="1:9" ht="13.5" x14ac:dyDescent="0.25">
      <c r="A1650" s="3">
        <f>TITRES_STAT!B1653</f>
        <v>44417</v>
      </c>
      <c r="B1650" s="6">
        <f>TITRES_STAT!D1653</f>
        <v>9.0324000000000009</v>
      </c>
      <c r="C1650" s="2">
        <f t="shared" si="225"/>
        <v>0.26300000000000168</v>
      </c>
      <c r="D1650" s="2">
        <f t="shared" si="226"/>
        <v>0.26300000000000168</v>
      </c>
      <c r="E1650" s="2">
        <f t="shared" si="227"/>
        <v>0</v>
      </c>
      <c r="F1650" s="2">
        <f t="shared" si="232"/>
        <v>5.7877578553537083E-2</v>
      </c>
      <c r="G1650" s="2">
        <f t="shared" si="232"/>
        <v>4.9909886615900637E-2</v>
      </c>
      <c r="H1650" s="2">
        <f t="shared" si="229"/>
        <v>1.1596415555690331</v>
      </c>
      <c r="I1650" s="2">
        <f t="shared" si="230"/>
        <v>53.696019720433881</v>
      </c>
    </row>
    <row r="1651" spans="1:9" ht="13.5" x14ac:dyDescent="0.25">
      <c r="A1651" s="3">
        <f>TITRES_STAT!B1654</f>
        <v>44419</v>
      </c>
      <c r="B1651" s="6">
        <f>TITRES_STAT!D1654</f>
        <v>8.7772000000000006</v>
      </c>
      <c r="C1651" s="2">
        <f t="shared" si="225"/>
        <v>-0.25520000000000032</v>
      </c>
      <c r="D1651" s="2">
        <f t="shared" si="226"/>
        <v>0</v>
      </c>
      <c r="E1651" s="2">
        <f t="shared" si="227"/>
        <v>0.25520000000000032</v>
      </c>
      <c r="F1651" s="2">
        <f t="shared" si="232"/>
        <v>5.3743465799713008E-2</v>
      </c>
      <c r="G1651" s="2">
        <f t="shared" si="232"/>
        <v>6.4573466143336325E-2</v>
      </c>
      <c r="H1651" s="2">
        <f t="shared" si="229"/>
        <v>0.83228404807040202</v>
      </c>
      <c r="I1651" s="2">
        <f t="shared" si="230"/>
        <v>45.423309172335436</v>
      </c>
    </row>
    <row r="1652" spans="1:9" ht="13.5" x14ac:dyDescent="0.25">
      <c r="A1652" s="3">
        <f>TITRES_STAT!B1655</f>
        <v>44420</v>
      </c>
      <c r="B1652" s="6">
        <f>TITRES_STAT!D1655</f>
        <v>9.0401000000000007</v>
      </c>
      <c r="C1652" s="2">
        <f t="shared" si="225"/>
        <v>0.26290000000000013</v>
      </c>
      <c r="D1652" s="2">
        <f t="shared" si="226"/>
        <v>0.26290000000000013</v>
      </c>
      <c r="E1652" s="2">
        <f t="shared" si="227"/>
        <v>0</v>
      </c>
      <c r="F1652" s="2">
        <f t="shared" si="232"/>
        <v>6.868321824259066E-2</v>
      </c>
      <c r="G1652" s="2">
        <f t="shared" si="232"/>
        <v>5.9961075704526585E-2</v>
      </c>
      <c r="H1652" s="2">
        <f t="shared" si="229"/>
        <v>1.1454634099802452</v>
      </c>
      <c r="I1652" s="2">
        <f t="shared" si="230"/>
        <v>53.390023090200003</v>
      </c>
    </row>
    <row r="1653" spans="1:9" ht="13.5" x14ac:dyDescent="0.25">
      <c r="A1653" s="3">
        <f>TITRES_STAT!B1656</f>
        <v>44424</v>
      </c>
      <c r="B1653" s="6">
        <f>TITRES_STAT!D1656</f>
        <v>9.0401000000000007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6.3777274082405619E-2</v>
      </c>
      <c r="G1653" s="2">
        <f t="shared" si="232"/>
        <v>5.5678141725631833E-2</v>
      </c>
      <c r="H1653" s="2">
        <f t="shared" si="229"/>
        <v>1.1454634099802452</v>
      </c>
      <c r="I1653" s="2">
        <f t="shared" si="230"/>
        <v>53.390023090200003</v>
      </c>
    </row>
    <row r="1654" spans="1:9" ht="13.5" x14ac:dyDescent="0.25">
      <c r="A1654" s="3">
        <f>TITRES_STAT!B1657</f>
        <v>44425</v>
      </c>
      <c r="B1654" s="6">
        <f>TITRES_STAT!D1657</f>
        <v>9.2797999999999998</v>
      </c>
      <c r="C1654" s="2">
        <f t="shared" si="225"/>
        <v>0.23969999999999914</v>
      </c>
      <c r="D1654" s="2">
        <f t="shared" si="226"/>
        <v>0.23969999999999914</v>
      </c>
      <c r="E1654" s="2">
        <f t="shared" si="227"/>
        <v>0</v>
      </c>
      <c r="F1654" s="2">
        <f t="shared" si="232"/>
        <v>7.6343183076519439E-2</v>
      </c>
      <c r="G1654" s="2">
        <f t="shared" si="232"/>
        <v>5.170113160237242E-2</v>
      </c>
      <c r="H1654" s="2">
        <f t="shared" si="229"/>
        <v>1.4766249927306478</v>
      </c>
      <c r="I1654" s="2">
        <f t="shared" si="230"/>
        <v>59.622469976876403</v>
      </c>
    </row>
    <row r="1655" spans="1:9" ht="13.5" x14ac:dyDescent="0.25">
      <c r="A1655" s="3">
        <f>TITRES_STAT!B1658</f>
        <v>44426</v>
      </c>
      <c r="B1655" s="6">
        <f>TITRES_STAT!D1658</f>
        <v>9.2797999999999998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7.0890098571053758E-2</v>
      </c>
      <c r="G1655" s="2">
        <f t="shared" si="232"/>
        <v>4.8008193630774396E-2</v>
      </c>
      <c r="H1655" s="2">
        <f t="shared" si="229"/>
        <v>1.4766249927306474</v>
      </c>
      <c r="I1655" s="2">
        <f t="shared" si="230"/>
        <v>59.622469976876388</v>
      </c>
    </row>
    <row r="1656" spans="1:9" ht="13.5" x14ac:dyDescent="0.25">
      <c r="A1656" s="3">
        <f>TITRES_STAT!B1659</f>
        <v>44427</v>
      </c>
      <c r="B1656" s="6">
        <f>TITRES_STAT!D1659</f>
        <v>9.0401000000000007</v>
      </c>
      <c r="C1656" s="2">
        <f t="shared" si="225"/>
        <v>-0.23969999999999914</v>
      </c>
      <c r="D1656" s="2">
        <f t="shared" si="226"/>
        <v>0</v>
      </c>
      <c r="E1656" s="2">
        <f t="shared" si="227"/>
        <v>0.23969999999999914</v>
      </c>
      <c r="F1656" s="2">
        <f t="shared" si="232"/>
        <v>6.5826520101692779E-2</v>
      </c>
      <c r="G1656" s="2">
        <f t="shared" si="232"/>
        <v>6.1700465514290447E-2</v>
      </c>
      <c r="H1656" s="2">
        <f t="shared" si="229"/>
        <v>1.0668723412864154</v>
      </c>
      <c r="I1656" s="2">
        <f t="shared" si="230"/>
        <v>51.617718229389872</v>
      </c>
    </row>
    <row r="1657" spans="1:9" ht="13.5" x14ac:dyDescent="0.25">
      <c r="A1657" s="3">
        <f>TITRES_STAT!B1660</f>
        <v>44428</v>
      </c>
      <c r="B1657" s="6">
        <f>TITRES_STAT!D1660</f>
        <v>9.0091999999999999</v>
      </c>
      <c r="C1657" s="2">
        <f t="shared" si="225"/>
        <v>-3.0900000000000816E-2</v>
      </c>
      <c r="D1657" s="2">
        <f t="shared" si="226"/>
        <v>0</v>
      </c>
      <c r="E1657" s="2">
        <f t="shared" si="227"/>
        <v>3.0900000000000816E-2</v>
      </c>
      <c r="F1657" s="2">
        <f t="shared" si="232"/>
        <v>6.1124625808714729E-2</v>
      </c>
      <c r="G1657" s="2">
        <f t="shared" si="232"/>
        <v>5.9500432263269752E-2</v>
      </c>
      <c r="H1657" s="2">
        <f t="shared" si="229"/>
        <v>1.0272971721996651</v>
      </c>
      <c r="I1657" s="2">
        <f t="shared" si="230"/>
        <v>50.673240523737498</v>
      </c>
    </row>
    <row r="1658" spans="1:9" ht="13.5" x14ac:dyDescent="0.25">
      <c r="A1658" s="3">
        <f>TITRES_STAT!B1661</f>
        <v>44431</v>
      </c>
      <c r="B1658" s="6">
        <f>TITRES_STAT!D1661</f>
        <v>9.0091999999999999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5.6758581108092246E-2</v>
      </c>
      <c r="G1658" s="2">
        <f t="shared" si="232"/>
        <v>5.5250401387321908E-2</v>
      </c>
      <c r="H1658" s="2">
        <f t="shared" si="229"/>
        <v>1.0272971721996651</v>
      </c>
      <c r="I1658" s="2">
        <f t="shared" si="230"/>
        <v>50.673240523737498</v>
      </c>
    </row>
    <row r="1659" spans="1:9" ht="13.5" x14ac:dyDescent="0.25">
      <c r="A1659" s="3">
        <f>TITRES_STAT!B1662</f>
        <v>44432</v>
      </c>
      <c r="B1659" s="6">
        <f>TITRES_STAT!D1662</f>
        <v>9.1173999999999999</v>
      </c>
      <c r="C1659" s="2">
        <f t="shared" si="225"/>
        <v>0.10820000000000007</v>
      </c>
      <c r="D1659" s="2">
        <f t="shared" si="226"/>
        <v>0.10820000000000007</v>
      </c>
      <c r="E1659" s="2">
        <f t="shared" si="227"/>
        <v>0</v>
      </c>
      <c r="F1659" s="2">
        <f t="shared" si="232"/>
        <v>6.0432968171799946E-2</v>
      </c>
      <c r="G1659" s="2">
        <f t="shared" si="232"/>
        <v>5.1303944145370338E-2</v>
      </c>
      <c r="H1659" s="2">
        <f t="shared" si="229"/>
        <v>1.1779400039997394</v>
      </c>
      <c r="I1659" s="2">
        <f t="shared" si="230"/>
        <v>54.085052932425981</v>
      </c>
    </row>
    <row r="1660" spans="1:9" ht="13.5" x14ac:dyDescent="0.25">
      <c r="A1660" s="3">
        <f>TITRES_STAT!B1663</f>
        <v>44433</v>
      </c>
      <c r="B1660" s="6">
        <f>TITRES_STAT!D1663</f>
        <v>9.1946999999999992</v>
      </c>
      <c r="C1660" s="2">
        <f t="shared" si="225"/>
        <v>7.7299999999999258E-2</v>
      </c>
      <c r="D1660" s="2">
        <f t="shared" si="226"/>
        <v>7.7299999999999258E-2</v>
      </c>
      <c r="E1660" s="2">
        <f t="shared" si="227"/>
        <v>0</v>
      </c>
      <c r="F1660" s="2">
        <f t="shared" si="232"/>
        <v>6.1637756159528469E-2</v>
      </c>
      <c r="G1660" s="2">
        <f t="shared" si="232"/>
        <v>4.7639376706415312E-2</v>
      </c>
      <c r="H1660" s="2">
        <f t="shared" si="229"/>
        <v>1.293840524811654</v>
      </c>
      <c r="I1660" s="2">
        <f t="shared" si="230"/>
        <v>56.404990269229401</v>
      </c>
    </row>
    <row r="1661" spans="1:9" ht="13.5" x14ac:dyDescent="0.25">
      <c r="A1661" s="3">
        <f>TITRES_STAT!B1664</f>
        <v>44434</v>
      </c>
      <c r="B1661" s="6">
        <f>TITRES_STAT!D1664</f>
        <v>9.2797999999999998</v>
      </c>
      <c r="C1661" s="2">
        <f t="shared" si="225"/>
        <v>8.510000000000062E-2</v>
      </c>
      <c r="D1661" s="2">
        <f t="shared" si="226"/>
        <v>8.510000000000062E-2</v>
      </c>
      <c r="E1661" s="2">
        <f t="shared" si="227"/>
        <v>0</v>
      </c>
      <c r="F1661" s="2">
        <f t="shared" ref="F1661:G1676" si="233">((F1660*13)+D1661)/14</f>
        <v>6.3313630719562197E-2</v>
      </c>
      <c r="G1661" s="2">
        <f t="shared" si="233"/>
        <v>4.4236564084528508E-2</v>
      </c>
      <c r="H1661" s="2">
        <f t="shared" si="229"/>
        <v>1.4312510935202987</v>
      </c>
      <c r="I1661" s="2">
        <f t="shared" si="230"/>
        <v>58.868913101358736</v>
      </c>
    </row>
    <row r="1662" spans="1:9" ht="13.5" x14ac:dyDescent="0.25">
      <c r="A1662" s="3">
        <f>TITRES_STAT!B1665</f>
        <v>44435</v>
      </c>
      <c r="B1662" s="6">
        <f>TITRES_STAT!D1665</f>
        <v>9.2797999999999998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5.8791228525307757E-2</v>
      </c>
      <c r="G1662" s="2">
        <f t="shared" si="233"/>
        <v>4.1076809507062183E-2</v>
      </c>
      <c r="H1662" s="2">
        <f t="shared" si="229"/>
        <v>1.4312510935202989</v>
      </c>
      <c r="I1662" s="2">
        <f t="shared" si="230"/>
        <v>58.868913101358736</v>
      </c>
    </row>
    <row r="1663" spans="1:9" ht="13.5" x14ac:dyDescent="0.25">
      <c r="A1663" s="3">
        <f>TITRES_STAT!B1666</f>
        <v>44438</v>
      </c>
      <c r="B1663" s="6">
        <f>TITRES_STAT!D1666</f>
        <v>9.2797999999999998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5.4591855059214343E-2</v>
      </c>
      <c r="G1663" s="2">
        <f t="shared" si="233"/>
        <v>3.8142751685129164E-2</v>
      </c>
      <c r="H1663" s="2">
        <f t="shared" si="229"/>
        <v>1.4312510935202989</v>
      </c>
      <c r="I1663" s="2">
        <f t="shared" si="230"/>
        <v>58.868913101358736</v>
      </c>
    </row>
    <row r="1664" spans="1:9" ht="13.5" x14ac:dyDescent="0.25">
      <c r="A1664" s="3">
        <f>TITRES_STAT!B1667</f>
        <v>44439</v>
      </c>
      <c r="B1664" s="6">
        <f>TITRES_STAT!D1667</f>
        <v>9.4344999999999999</v>
      </c>
      <c r="C1664" s="2">
        <f t="shared" si="225"/>
        <v>0.15470000000000006</v>
      </c>
      <c r="D1664" s="2">
        <f t="shared" si="226"/>
        <v>0.15470000000000006</v>
      </c>
      <c r="E1664" s="2">
        <f t="shared" si="227"/>
        <v>0</v>
      </c>
      <c r="F1664" s="2">
        <f t="shared" si="233"/>
        <v>6.1742436840699036E-2</v>
      </c>
      <c r="G1664" s="2">
        <f t="shared" si="233"/>
        <v>3.5418269421905652E-2</v>
      </c>
      <c r="H1664" s="2">
        <f t="shared" si="229"/>
        <v>1.7432369748283718</v>
      </c>
      <c r="I1664" s="2">
        <f t="shared" si="230"/>
        <v>63.546714732417016</v>
      </c>
    </row>
    <row r="1665" spans="1:9" ht="13.5" x14ac:dyDescent="0.25">
      <c r="A1665" s="3">
        <f>TITRES_STAT!B1668</f>
        <v>44440</v>
      </c>
      <c r="B1665" s="6">
        <f>TITRES_STAT!D1668</f>
        <v>9.4344999999999999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5.733226278064911E-2</v>
      </c>
      <c r="G1665" s="2">
        <f t="shared" si="233"/>
        <v>3.2888393034626671E-2</v>
      </c>
      <c r="H1665" s="2">
        <f t="shared" si="229"/>
        <v>1.7432369748283723</v>
      </c>
      <c r="I1665" s="2">
        <f t="shared" si="230"/>
        <v>63.546714732417023</v>
      </c>
    </row>
    <row r="1666" spans="1:9" ht="13.5" x14ac:dyDescent="0.25">
      <c r="A1666" s="3">
        <f>TITRES_STAT!B1669</f>
        <v>44441</v>
      </c>
      <c r="B1666" s="6">
        <f>TITRES_STAT!D1669</f>
        <v>9.4344999999999999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5.3237101153459886E-2</v>
      </c>
      <c r="G1666" s="2">
        <f t="shared" si="233"/>
        <v>3.0539222103581908E-2</v>
      </c>
      <c r="H1666" s="2">
        <f t="shared" si="229"/>
        <v>1.7432369748283723</v>
      </c>
      <c r="I1666" s="2">
        <f t="shared" si="230"/>
        <v>63.546714732417023</v>
      </c>
    </row>
    <row r="1667" spans="1:9" ht="13.5" x14ac:dyDescent="0.25">
      <c r="A1667" s="3">
        <f>TITRES_STAT!B1670</f>
        <v>44442</v>
      </c>
      <c r="B1667" s="6">
        <f>TITRES_STAT!D1670</f>
        <v>9.2797999999999998</v>
      </c>
      <c r="C1667" s="2">
        <f t="shared" ref="C1667:C1730" si="234">B1667-B1666</f>
        <v>-0.15470000000000006</v>
      </c>
      <c r="D1667" s="2">
        <f t="shared" ref="D1667:D1730" si="235">IF(C1667&gt;0,C1667,0)</f>
        <v>0</v>
      </c>
      <c r="E1667" s="2">
        <f t="shared" ref="E1667:E1730" si="236">IF(C1667&lt;0,-C1667,0)</f>
        <v>0.15470000000000006</v>
      </c>
      <c r="F1667" s="2">
        <f t="shared" si="233"/>
        <v>4.9434451071069897E-2</v>
      </c>
      <c r="G1667" s="2">
        <f t="shared" si="233"/>
        <v>3.9407849096183209E-2</v>
      </c>
      <c r="H1667" s="2">
        <f t="shared" si="229"/>
        <v>1.2544315968733701</v>
      </c>
      <c r="I1667" s="2">
        <f t="shared" si="230"/>
        <v>55.642921196328082</v>
      </c>
    </row>
    <row r="1668" spans="1:9" ht="13.5" x14ac:dyDescent="0.25">
      <c r="A1668" s="3">
        <f>TITRES_STAT!B1671</f>
        <v>44445</v>
      </c>
      <c r="B1668" s="6">
        <f>TITRES_STAT!D1671</f>
        <v>9.3571000000000009</v>
      </c>
      <c r="C1668" s="2">
        <f t="shared" si="234"/>
        <v>7.7300000000001035E-2</v>
      </c>
      <c r="D1668" s="2">
        <f t="shared" si="235"/>
        <v>7.7300000000001035E-2</v>
      </c>
      <c r="E1668" s="2">
        <f t="shared" si="236"/>
        <v>0</v>
      </c>
      <c r="F1668" s="2">
        <f t="shared" si="233"/>
        <v>5.1424847423136411E-2</v>
      </c>
      <c r="G1668" s="2">
        <f t="shared" si="233"/>
        <v>3.6593002732170123E-2</v>
      </c>
      <c r="H1668" s="2">
        <f t="shared" si="229"/>
        <v>1.4053191480219009</v>
      </c>
      <c r="I1668" s="2">
        <f t="shared" si="230"/>
        <v>58.425475437536626</v>
      </c>
    </row>
    <row r="1669" spans="1:9" ht="13.5" x14ac:dyDescent="0.25">
      <c r="A1669" s="3">
        <f>TITRES_STAT!B1672</f>
        <v>44446</v>
      </c>
      <c r="B1669" s="6">
        <f>TITRES_STAT!D1672</f>
        <v>9.3571000000000009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4.7751644035769529E-2</v>
      </c>
      <c r="G1669" s="2">
        <f t="shared" si="233"/>
        <v>3.3979216822729398E-2</v>
      </c>
      <c r="H1669" s="2">
        <f t="shared" si="229"/>
        <v>1.4053191480219012</v>
      </c>
      <c r="I1669" s="2">
        <f t="shared" si="230"/>
        <v>58.425475437536626</v>
      </c>
    </row>
    <row r="1670" spans="1:9" ht="13.5" x14ac:dyDescent="0.25">
      <c r="A1670" s="3">
        <f>TITRES_STAT!B1673</f>
        <v>44447</v>
      </c>
      <c r="B1670" s="6">
        <f>TITRES_STAT!D1673</f>
        <v>9.3571000000000009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4.4340812318928849E-2</v>
      </c>
      <c r="G1670" s="2">
        <f t="shared" si="233"/>
        <v>3.1552129906820152E-2</v>
      </c>
      <c r="H1670" s="2">
        <f t="shared" si="229"/>
        <v>1.4053191480219014</v>
      </c>
      <c r="I1670" s="2">
        <f t="shared" si="230"/>
        <v>58.425475437536633</v>
      </c>
    </row>
    <row r="1671" spans="1:9" ht="13.5" x14ac:dyDescent="0.25">
      <c r="A1671" s="3">
        <f>TITRES_STAT!B1674</f>
        <v>44448</v>
      </c>
      <c r="B1671" s="6">
        <f>TITRES_STAT!D1674</f>
        <v>9.4344999999999999</v>
      </c>
      <c r="C1671" s="2">
        <f t="shared" si="234"/>
        <v>7.7399999999999025E-2</v>
      </c>
      <c r="D1671" s="2">
        <f t="shared" si="235"/>
        <v>7.7399999999999025E-2</v>
      </c>
      <c r="E1671" s="2">
        <f t="shared" si="236"/>
        <v>0</v>
      </c>
      <c r="F1671" s="2">
        <f t="shared" si="233"/>
        <v>4.6702182867576721E-2</v>
      </c>
      <c r="G1671" s="2">
        <f t="shared" si="233"/>
        <v>2.9298406342047282E-2</v>
      </c>
      <c r="H1671" s="2">
        <f t="shared" si="229"/>
        <v>1.5940178562051206</v>
      </c>
      <c r="I1671" s="2">
        <f t="shared" si="230"/>
        <v>61.449764210068508</v>
      </c>
    </row>
    <row r="1672" spans="1:9" ht="13.5" x14ac:dyDescent="0.25">
      <c r="A1672" s="3">
        <f>TITRES_STAT!B1675</f>
        <v>44449</v>
      </c>
      <c r="B1672" s="6">
        <f>TITRES_STAT!D1675</f>
        <v>9.2797999999999998</v>
      </c>
      <c r="C1672" s="2">
        <f t="shared" si="234"/>
        <v>-0.15470000000000006</v>
      </c>
      <c r="D1672" s="2">
        <f t="shared" si="235"/>
        <v>0</v>
      </c>
      <c r="E1672" s="2">
        <f t="shared" si="236"/>
        <v>0.15470000000000006</v>
      </c>
      <c r="F1672" s="2">
        <f t="shared" si="233"/>
        <v>4.3366312662749811E-2</v>
      </c>
      <c r="G1672" s="2">
        <f t="shared" si="233"/>
        <v>3.8255663031901053E-2</v>
      </c>
      <c r="H1672" s="2">
        <f t="shared" si="229"/>
        <v>1.1335919763457514</v>
      </c>
      <c r="I1672" s="2">
        <f t="shared" si="230"/>
        <v>53.130682385077144</v>
      </c>
    </row>
    <row r="1673" spans="1:9" ht="13.5" x14ac:dyDescent="0.25">
      <c r="A1673" s="3">
        <f>TITRES_STAT!B1676</f>
        <v>44452</v>
      </c>
      <c r="B1673" s="6">
        <f>TITRES_STAT!D1676</f>
        <v>9.4267000000000003</v>
      </c>
      <c r="C1673" s="2">
        <f t="shared" si="234"/>
        <v>0.14690000000000047</v>
      </c>
      <c r="D1673" s="2">
        <f t="shared" si="235"/>
        <v>0.14690000000000047</v>
      </c>
      <c r="E1673" s="2">
        <f t="shared" si="236"/>
        <v>0</v>
      </c>
      <c r="F1673" s="2">
        <f t="shared" si="233"/>
        <v>5.0761576043982001E-2</v>
      </c>
      <c r="G1673" s="2">
        <f t="shared" si="233"/>
        <v>3.5523115672479552E-2</v>
      </c>
      <c r="H1673" s="2">
        <f t="shared" si="229"/>
        <v>1.4289730808524765</v>
      </c>
      <c r="I1673" s="2">
        <f t="shared" si="230"/>
        <v>58.830338307041337</v>
      </c>
    </row>
    <row r="1674" spans="1:9" ht="13.5" x14ac:dyDescent="0.25">
      <c r="A1674" s="3">
        <f>TITRES_STAT!B1677</f>
        <v>44453</v>
      </c>
      <c r="B1674" s="6">
        <f>TITRES_STAT!D1677</f>
        <v>9.4344999999999999</v>
      </c>
      <c r="C1674" s="2">
        <f t="shared" si="234"/>
        <v>7.799999999999585E-3</v>
      </c>
      <c r="D1674" s="2">
        <f t="shared" si="235"/>
        <v>7.799999999999585E-3</v>
      </c>
      <c r="E1674" s="2">
        <f t="shared" si="236"/>
        <v>0</v>
      </c>
      <c r="F1674" s="2">
        <f t="shared" si="233"/>
        <v>4.7692892040840394E-2</v>
      </c>
      <c r="G1674" s="2">
        <f t="shared" si="233"/>
        <v>3.2985750267302445E-2</v>
      </c>
      <c r="H1674" s="2">
        <f t="shared" si="229"/>
        <v>1.4458634911850585</v>
      </c>
      <c r="I1674" s="2">
        <f t="shared" si="230"/>
        <v>59.114643821945904</v>
      </c>
    </row>
    <row r="1675" spans="1:9" ht="13.5" x14ac:dyDescent="0.25">
      <c r="A1675" s="3">
        <f>TITRES_STAT!B1678</f>
        <v>44454</v>
      </c>
      <c r="B1675" s="6">
        <f>TITRES_STAT!D1678</f>
        <v>9.4344999999999999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4.428625689506608E-2</v>
      </c>
      <c r="G1675" s="2">
        <f t="shared" si="233"/>
        <v>3.0629625248209415E-2</v>
      </c>
      <c r="H1675" s="2">
        <f t="shared" si="229"/>
        <v>1.4458634911850585</v>
      </c>
      <c r="I1675" s="2">
        <f t="shared" si="230"/>
        <v>59.114643821945904</v>
      </c>
    </row>
    <row r="1676" spans="1:9" ht="13.5" x14ac:dyDescent="0.25">
      <c r="A1676" s="3">
        <f>TITRES_STAT!B1679</f>
        <v>44455</v>
      </c>
      <c r="B1676" s="6">
        <f>TITRES_STAT!D1679</f>
        <v>9.3957999999999995</v>
      </c>
      <c r="C1676" s="2">
        <f t="shared" si="234"/>
        <v>-3.8700000000000401E-2</v>
      </c>
      <c r="D1676" s="2">
        <f t="shared" si="235"/>
        <v>0</v>
      </c>
      <c r="E1676" s="2">
        <f t="shared" si="236"/>
        <v>3.8700000000000401E-2</v>
      </c>
      <c r="F1676" s="2">
        <f t="shared" si="233"/>
        <v>4.1122952831132785E-2</v>
      </c>
      <c r="G1676" s="2">
        <f t="shared" si="233"/>
        <v>3.1206080587623058E-2</v>
      </c>
      <c r="H1676" s="2">
        <f t="shared" si="229"/>
        <v>1.317786535725443</v>
      </c>
      <c r="I1676" s="2">
        <f t="shared" si="230"/>
        <v>56.855388337692176</v>
      </c>
    </row>
    <row r="1677" spans="1:9" ht="13.5" x14ac:dyDescent="0.25">
      <c r="A1677" s="3">
        <f>TITRES_STAT!B1680</f>
        <v>44456</v>
      </c>
      <c r="B1677" s="6">
        <f>TITRES_STAT!D1680</f>
        <v>9.4344999999999999</v>
      </c>
      <c r="C1677" s="2">
        <f t="shared" si="234"/>
        <v>3.8700000000000401E-2</v>
      </c>
      <c r="D1677" s="2">
        <f t="shared" si="235"/>
        <v>3.8700000000000401E-2</v>
      </c>
      <c r="E1677" s="2">
        <f t="shared" si="236"/>
        <v>0</v>
      </c>
      <c r="F1677" s="2">
        <f t="shared" ref="F1677:G1692" si="237">((F1676*13)+D1677)/14</f>
        <v>4.0949884771766185E-2</v>
      </c>
      <c r="G1677" s="2">
        <f t="shared" si="237"/>
        <v>2.8977074831364271E-2</v>
      </c>
      <c r="H1677" s="2">
        <f t="shared" si="229"/>
        <v>1.4131821451985469</v>
      </c>
      <c r="I1677" s="2">
        <f t="shared" si="230"/>
        <v>58.56093987809097</v>
      </c>
    </row>
    <row r="1678" spans="1:9" ht="13.5" x14ac:dyDescent="0.25">
      <c r="A1678" s="3">
        <f>TITRES_STAT!B1681</f>
        <v>44459</v>
      </c>
      <c r="B1678" s="6">
        <f>TITRES_STAT!D1681</f>
        <v>9.4344999999999999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3.8024893002354308E-2</v>
      </c>
      <c r="G1678" s="2">
        <f t="shared" si="237"/>
        <v>2.6907283771981112E-2</v>
      </c>
      <c r="H1678" s="2">
        <f t="shared" si="229"/>
        <v>1.4131821451985467</v>
      </c>
      <c r="I1678" s="2">
        <f t="shared" si="230"/>
        <v>58.560939878090956</v>
      </c>
    </row>
    <row r="1679" spans="1:9" ht="13.5" x14ac:dyDescent="0.25">
      <c r="A1679" s="3">
        <f>TITRES_STAT!B1682</f>
        <v>44460</v>
      </c>
      <c r="B1679" s="6">
        <f>TITRES_STAT!D1682</f>
        <v>9.4344999999999999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3.5308829216471861E-2</v>
      </c>
      <c r="G1679" s="2">
        <f t="shared" si="237"/>
        <v>2.4985334931125317E-2</v>
      </c>
      <c r="H1679" s="2">
        <f t="shared" si="229"/>
        <v>1.4131821451985469</v>
      </c>
      <c r="I1679" s="2">
        <f t="shared" si="230"/>
        <v>58.56093987809097</v>
      </c>
    </row>
    <row r="1680" spans="1:9" ht="13.5" x14ac:dyDescent="0.25">
      <c r="A1680" s="3">
        <f>TITRES_STAT!B1683</f>
        <v>44461</v>
      </c>
      <c r="B1680" s="6">
        <f>TITRES_STAT!D1683</f>
        <v>9.4267000000000003</v>
      </c>
      <c r="C1680" s="2">
        <f t="shared" si="234"/>
        <v>-7.799999999999585E-3</v>
      </c>
      <c r="D1680" s="2">
        <f t="shared" si="235"/>
        <v>0</v>
      </c>
      <c r="E1680" s="2">
        <f t="shared" si="236"/>
        <v>7.799999999999585E-3</v>
      </c>
      <c r="F1680" s="2">
        <f t="shared" si="237"/>
        <v>3.278676998672387E-2</v>
      </c>
      <c r="G1680" s="2">
        <f t="shared" si="237"/>
        <v>2.375781100747348E-2</v>
      </c>
      <c r="H1680" s="2">
        <f t="shared" si="229"/>
        <v>1.3800417040277893</v>
      </c>
      <c r="I1680" s="2">
        <f t="shared" si="230"/>
        <v>57.983929512340843</v>
      </c>
    </row>
    <row r="1681" spans="1:9" ht="13.5" x14ac:dyDescent="0.25">
      <c r="A1681" s="3">
        <f>TITRES_STAT!B1684</f>
        <v>44462</v>
      </c>
      <c r="B1681" s="6">
        <f>TITRES_STAT!D1684</f>
        <v>9.4267000000000003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3.0444857844815022E-2</v>
      </c>
      <c r="G1681" s="2">
        <f t="shared" si="237"/>
        <v>2.206082450693966E-2</v>
      </c>
      <c r="H1681" s="2">
        <f t="shared" ref="H1681:H1744" si="238">F1681/G1681</f>
        <v>1.3800417040277893</v>
      </c>
      <c r="I1681" s="2">
        <f t="shared" ref="I1681:I1744" si="239">IF(G1681=0,100,100-(100/(1+H1681)))</f>
        <v>57.983929512340843</v>
      </c>
    </row>
    <row r="1682" spans="1:9" ht="13.5" x14ac:dyDescent="0.25">
      <c r="A1682" s="3">
        <f>TITRES_STAT!B1685</f>
        <v>44463</v>
      </c>
      <c r="B1682" s="6">
        <f>TITRES_STAT!D1685</f>
        <v>9.4344999999999999</v>
      </c>
      <c r="C1682" s="2">
        <f t="shared" si="234"/>
        <v>7.799999999999585E-3</v>
      </c>
      <c r="D1682" s="2">
        <f t="shared" si="235"/>
        <v>7.799999999999585E-3</v>
      </c>
      <c r="E1682" s="2">
        <f t="shared" si="236"/>
        <v>0</v>
      </c>
      <c r="F1682" s="2">
        <f t="shared" si="237"/>
        <v>2.8827367998756775E-2</v>
      </c>
      <c r="G1682" s="2">
        <f t="shared" si="237"/>
        <v>2.0485051327872542E-2</v>
      </c>
      <c r="H1682" s="2">
        <f t="shared" si="238"/>
        <v>1.4072392369128917</v>
      </c>
      <c r="I1682" s="2">
        <f t="shared" si="239"/>
        <v>58.458636571476504</v>
      </c>
    </row>
    <row r="1683" spans="1:9" ht="13.5" x14ac:dyDescent="0.25">
      <c r="A1683" s="3">
        <f>TITRES_STAT!B1686</f>
        <v>44466</v>
      </c>
      <c r="B1683" s="6">
        <f>TITRES_STAT!D1686</f>
        <v>9.3957999999999995</v>
      </c>
      <c r="C1683" s="2">
        <f t="shared" si="234"/>
        <v>-3.8700000000000401E-2</v>
      </c>
      <c r="D1683" s="2">
        <f t="shared" si="235"/>
        <v>0</v>
      </c>
      <c r="E1683" s="2">
        <f t="shared" si="236"/>
        <v>3.8700000000000401E-2</v>
      </c>
      <c r="F1683" s="2">
        <f t="shared" si="237"/>
        <v>2.6768270284559862E-2</v>
      </c>
      <c r="G1683" s="2">
        <f t="shared" si="237"/>
        <v>2.1786119090167391E-2</v>
      </c>
      <c r="H1683" s="2">
        <f t="shared" si="238"/>
        <v>1.2286846580509623</v>
      </c>
      <c r="I1683" s="2">
        <f t="shared" si="239"/>
        <v>55.130484863007773</v>
      </c>
    </row>
    <row r="1684" spans="1:9" ht="13.5" x14ac:dyDescent="0.25">
      <c r="A1684" s="3">
        <f>TITRES_STAT!B1687</f>
        <v>44467</v>
      </c>
      <c r="B1684" s="6">
        <f>TITRES_STAT!D1687</f>
        <v>9.4267000000000003</v>
      </c>
      <c r="C1684" s="2">
        <f t="shared" si="234"/>
        <v>3.0900000000000816E-2</v>
      </c>
      <c r="D1684" s="2">
        <f t="shared" si="235"/>
        <v>3.0900000000000816E-2</v>
      </c>
      <c r="E1684" s="2">
        <f t="shared" si="236"/>
        <v>0</v>
      </c>
      <c r="F1684" s="2">
        <f t="shared" si="237"/>
        <v>2.7063393835662787E-2</v>
      </c>
      <c r="G1684" s="2">
        <f t="shared" si="237"/>
        <v>2.0229967726584006E-2</v>
      </c>
      <c r="H1684" s="2">
        <f t="shared" si="238"/>
        <v>1.3377872966203026</v>
      </c>
      <c r="I1684" s="2">
        <f t="shared" si="239"/>
        <v>57.224508771791079</v>
      </c>
    </row>
    <row r="1685" spans="1:9" ht="13.5" x14ac:dyDescent="0.25">
      <c r="A1685" s="3">
        <f>TITRES_STAT!B1688</f>
        <v>44468</v>
      </c>
      <c r="B1685" s="6">
        <f>TITRES_STAT!D1688</f>
        <v>9.4267000000000003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2.5130294275972586E-2</v>
      </c>
      <c r="G1685" s="2">
        <f t="shared" si="237"/>
        <v>1.8784970031828004E-2</v>
      </c>
      <c r="H1685" s="2">
        <f t="shared" si="238"/>
        <v>1.3377872966203026</v>
      </c>
      <c r="I1685" s="2">
        <f t="shared" si="239"/>
        <v>57.224508771791079</v>
      </c>
    </row>
    <row r="1686" spans="1:9" ht="13.5" x14ac:dyDescent="0.25">
      <c r="A1686" s="3">
        <f>TITRES_STAT!B1689</f>
        <v>44469</v>
      </c>
      <c r="B1686" s="6">
        <f>TITRES_STAT!D1689</f>
        <v>9.4190000000000005</v>
      </c>
      <c r="C1686" s="2">
        <f t="shared" si="234"/>
        <v>-7.6999999999998181E-3</v>
      </c>
      <c r="D1686" s="2">
        <f t="shared" si="235"/>
        <v>0</v>
      </c>
      <c r="E1686" s="2">
        <f t="shared" si="236"/>
        <v>7.6999999999998181E-3</v>
      </c>
      <c r="F1686" s="2">
        <f t="shared" si="237"/>
        <v>2.3335273256260256E-2</v>
      </c>
      <c r="G1686" s="2">
        <f t="shared" si="237"/>
        <v>1.7993186458125993E-2</v>
      </c>
      <c r="H1686" s="2">
        <f t="shared" si="238"/>
        <v>1.2968949835853947</v>
      </c>
      <c r="I1686" s="2">
        <f t="shared" si="239"/>
        <v>56.4629638208785</v>
      </c>
    </row>
    <row r="1687" spans="1:9" ht="13.5" x14ac:dyDescent="0.25">
      <c r="A1687" s="3">
        <f>TITRES_STAT!B1690</f>
        <v>44470</v>
      </c>
      <c r="B1687" s="6">
        <f>TITRES_STAT!D1690</f>
        <v>9.4190000000000005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2.1668468023670236E-2</v>
      </c>
      <c r="G1687" s="2">
        <f t="shared" si="237"/>
        <v>1.6707958853974136E-2</v>
      </c>
      <c r="H1687" s="2">
        <f t="shared" si="238"/>
        <v>1.2968949835853947</v>
      </c>
      <c r="I1687" s="2">
        <f t="shared" si="239"/>
        <v>56.4629638208785</v>
      </c>
    </row>
    <row r="1688" spans="1:9" ht="13.5" x14ac:dyDescent="0.25">
      <c r="A1688" s="3">
        <f>TITRES_STAT!B1691</f>
        <v>44473</v>
      </c>
      <c r="B1688" s="6">
        <f>TITRES_STAT!D1691</f>
        <v>9.4113000000000007</v>
      </c>
      <c r="C1688" s="2">
        <f t="shared" si="234"/>
        <v>-7.6999999999998181E-3</v>
      </c>
      <c r="D1688" s="2">
        <f t="shared" si="235"/>
        <v>0</v>
      </c>
      <c r="E1688" s="2">
        <f t="shared" si="236"/>
        <v>7.6999999999998181E-3</v>
      </c>
      <c r="F1688" s="2">
        <f t="shared" si="237"/>
        <v>2.0120720307693792E-2</v>
      </c>
      <c r="G1688" s="2">
        <f t="shared" si="237"/>
        <v>1.6064533221547401E-2</v>
      </c>
      <c r="H1688" s="2">
        <f t="shared" si="238"/>
        <v>1.2524933049847857</v>
      </c>
      <c r="I1688" s="2">
        <f t="shared" si="239"/>
        <v>55.604751508606398</v>
      </c>
    </row>
    <row r="1689" spans="1:9" ht="13.5" x14ac:dyDescent="0.25">
      <c r="A1689" s="3">
        <f>TITRES_STAT!B1692</f>
        <v>44474</v>
      </c>
      <c r="B1689" s="6">
        <f>TITRES_STAT!D1692</f>
        <v>9.4344999999999999</v>
      </c>
      <c r="C1689" s="2">
        <f t="shared" si="234"/>
        <v>2.3199999999999221E-2</v>
      </c>
      <c r="D1689" s="2">
        <f t="shared" si="235"/>
        <v>2.3199999999999221E-2</v>
      </c>
      <c r="E1689" s="2">
        <f t="shared" si="236"/>
        <v>0</v>
      </c>
      <c r="F1689" s="2">
        <f t="shared" si="237"/>
        <v>2.0340668857144178E-2</v>
      </c>
      <c r="G1689" s="2">
        <f t="shared" si="237"/>
        <v>1.4917066562865443E-2</v>
      </c>
      <c r="H1689" s="2">
        <f t="shared" si="238"/>
        <v>1.3635837026952908</v>
      </c>
      <c r="I1689" s="2">
        <f t="shared" si="239"/>
        <v>57.691365071621568</v>
      </c>
    </row>
    <row r="1690" spans="1:9" ht="13.5" x14ac:dyDescent="0.25">
      <c r="A1690" s="3">
        <f>TITRES_STAT!B1693</f>
        <v>44475</v>
      </c>
      <c r="B1690" s="6">
        <f>TITRES_STAT!D1693</f>
        <v>9.3880999999999997</v>
      </c>
      <c r="C1690" s="2">
        <f t="shared" si="234"/>
        <v>-4.6400000000000219E-2</v>
      </c>
      <c r="D1690" s="2">
        <f t="shared" si="235"/>
        <v>0</v>
      </c>
      <c r="E1690" s="2">
        <f t="shared" si="236"/>
        <v>4.6400000000000219E-2</v>
      </c>
      <c r="F1690" s="2">
        <f t="shared" si="237"/>
        <v>1.8887763938776735E-2</v>
      </c>
      <c r="G1690" s="2">
        <f t="shared" si="237"/>
        <v>1.7165847522660784E-2</v>
      </c>
      <c r="H1690" s="2">
        <f t="shared" si="238"/>
        <v>1.1003105971809917</v>
      </c>
      <c r="I1690" s="2">
        <f t="shared" si="239"/>
        <v>52.387994359396821</v>
      </c>
    </row>
    <row r="1691" spans="1:9" ht="13.5" x14ac:dyDescent="0.25">
      <c r="A1691" s="3">
        <f>TITRES_STAT!B1694</f>
        <v>44476</v>
      </c>
      <c r="B1691" s="6">
        <f>TITRES_STAT!D1694</f>
        <v>9.0478000000000005</v>
      </c>
      <c r="C1691" s="2">
        <f t="shared" si="234"/>
        <v>-0.34029999999999916</v>
      </c>
      <c r="D1691" s="2">
        <f t="shared" si="235"/>
        <v>0</v>
      </c>
      <c r="E1691" s="2">
        <f t="shared" si="236"/>
        <v>0.34029999999999916</v>
      </c>
      <c r="F1691" s="2">
        <f t="shared" si="237"/>
        <v>1.7538637943149825E-2</v>
      </c>
      <c r="G1691" s="2">
        <f t="shared" si="237"/>
        <v>4.0246858413899238E-2</v>
      </c>
      <c r="H1691" s="2">
        <f t="shared" si="238"/>
        <v>0.4357765707519885</v>
      </c>
      <c r="I1691" s="2">
        <f t="shared" si="239"/>
        <v>30.351280249945177</v>
      </c>
    </row>
    <row r="1692" spans="1:9" ht="13.5" x14ac:dyDescent="0.25">
      <c r="A1692" s="3">
        <f>TITRES_STAT!B1695</f>
        <v>44477</v>
      </c>
      <c r="B1692" s="6">
        <f>TITRES_STAT!D1695</f>
        <v>9.0478000000000005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1.6285878090067697E-2</v>
      </c>
      <c r="G1692" s="2">
        <f t="shared" si="237"/>
        <v>3.7372082812906438E-2</v>
      </c>
      <c r="H1692" s="2">
        <f t="shared" si="238"/>
        <v>0.4357765707519885</v>
      </c>
      <c r="I1692" s="2">
        <f t="shared" si="239"/>
        <v>30.351280249945177</v>
      </c>
    </row>
    <row r="1693" spans="1:9" ht="13.5" x14ac:dyDescent="0.25">
      <c r="A1693" s="3">
        <f>TITRES_STAT!B1696</f>
        <v>44480</v>
      </c>
      <c r="B1693" s="6">
        <f>TITRES_STAT!D1696</f>
        <v>9.3880999999999997</v>
      </c>
      <c r="C1693" s="2">
        <f t="shared" si="234"/>
        <v>0.34029999999999916</v>
      </c>
      <c r="D1693" s="2">
        <f t="shared" si="235"/>
        <v>0.34029999999999916</v>
      </c>
      <c r="E1693" s="2">
        <f t="shared" si="236"/>
        <v>0</v>
      </c>
      <c r="F1693" s="2">
        <f t="shared" ref="F1693:G1708" si="240">((F1692*13)+D1693)/14</f>
        <v>3.9429743940777084E-2</v>
      </c>
      <c r="G1693" s="2">
        <f t="shared" si="240"/>
        <v>3.4702648326270263E-2</v>
      </c>
      <c r="H1693" s="2">
        <f t="shared" si="238"/>
        <v>1.1362171431431751</v>
      </c>
      <c r="I1693" s="2">
        <f t="shared" si="239"/>
        <v>53.188279421415665</v>
      </c>
    </row>
    <row r="1694" spans="1:9" ht="13.5" x14ac:dyDescent="0.25">
      <c r="A1694" s="3">
        <f>TITRES_STAT!B1697</f>
        <v>44481</v>
      </c>
      <c r="B1694" s="6">
        <f>TITRES_STAT!D1697</f>
        <v>9.0478000000000005</v>
      </c>
      <c r="C1694" s="2">
        <f t="shared" si="234"/>
        <v>-0.34029999999999916</v>
      </c>
      <c r="D1694" s="2">
        <f t="shared" si="235"/>
        <v>0</v>
      </c>
      <c r="E1694" s="2">
        <f t="shared" si="236"/>
        <v>0.34029999999999916</v>
      </c>
      <c r="F1694" s="2">
        <f t="shared" si="240"/>
        <v>3.6613333659293014E-2</v>
      </c>
      <c r="G1694" s="2">
        <f t="shared" si="240"/>
        <v>5.6531030588679469E-2</v>
      </c>
      <c r="H1694" s="2">
        <f t="shared" si="238"/>
        <v>0.64766789633983712</v>
      </c>
      <c r="I1694" s="2">
        <f t="shared" si="239"/>
        <v>39.308157777339702</v>
      </c>
    </row>
    <row r="1695" spans="1:9" ht="13.5" x14ac:dyDescent="0.25">
      <c r="A1695" s="3">
        <f>TITRES_STAT!B1698</f>
        <v>44482</v>
      </c>
      <c r="B1695" s="6">
        <f>TITRES_STAT!D1698</f>
        <v>9.4034999999999993</v>
      </c>
      <c r="C1695" s="2">
        <f t="shared" si="234"/>
        <v>0.35569999999999879</v>
      </c>
      <c r="D1695" s="2">
        <f t="shared" si="235"/>
        <v>0.35569999999999879</v>
      </c>
      <c r="E1695" s="2">
        <f t="shared" si="236"/>
        <v>0</v>
      </c>
      <c r="F1695" s="2">
        <f t="shared" si="240"/>
        <v>5.9405238397914853E-2</v>
      </c>
      <c r="G1695" s="2">
        <f t="shared" si="240"/>
        <v>5.2493099832345222E-2</v>
      </c>
      <c r="H1695" s="2">
        <f t="shared" si="238"/>
        <v>1.1316770887534919</v>
      </c>
      <c r="I1695" s="2">
        <f t="shared" si="239"/>
        <v>53.088579631694842</v>
      </c>
    </row>
    <row r="1696" spans="1:9" ht="13.5" x14ac:dyDescent="0.25">
      <c r="A1696" s="3">
        <f>TITRES_STAT!B1699</f>
        <v>44483</v>
      </c>
      <c r="B1696" s="6">
        <f>TITRES_STAT!D1699</f>
        <v>9.0091999999999999</v>
      </c>
      <c r="C1696" s="2">
        <f t="shared" si="234"/>
        <v>-0.39429999999999943</v>
      </c>
      <c r="D1696" s="2">
        <f t="shared" si="235"/>
        <v>0</v>
      </c>
      <c r="E1696" s="2">
        <f t="shared" si="236"/>
        <v>0.39429999999999943</v>
      </c>
      <c r="F1696" s="2">
        <f t="shared" si="240"/>
        <v>5.5162007083778074E-2</v>
      </c>
      <c r="G1696" s="2">
        <f t="shared" si="240"/>
        <v>7.6907878415749087E-2</v>
      </c>
      <c r="H1696" s="2">
        <f t="shared" si="238"/>
        <v>0.7172478063376414</v>
      </c>
      <c r="I1696" s="2">
        <f t="shared" si="239"/>
        <v>41.767286217550001</v>
      </c>
    </row>
    <row r="1697" spans="1:9" ht="13.5" x14ac:dyDescent="0.25">
      <c r="A1697" s="3">
        <f>TITRES_STAT!B1700</f>
        <v>44488</v>
      </c>
      <c r="B1697" s="6">
        <f>TITRES_STAT!D1700</f>
        <v>9.3571000000000009</v>
      </c>
      <c r="C1697" s="2">
        <f t="shared" si="234"/>
        <v>0.34790000000000099</v>
      </c>
      <c r="D1697" s="2">
        <f t="shared" si="235"/>
        <v>0.34790000000000099</v>
      </c>
      <c r="E1697" s="2">
        <f t="shared" si="236"/>
        <v>0</v>
      </c>
      <c r="F1697" s="2">
        <f t="shared" si="240"/>
        <v>7.6071863720651126E-2</v>
      </c>
      <c r="G1697" s="2">
        <f t="shared" si="240"/>
        <v>7.141445852890986E-2</v>
      </c>
      <c r="H1697" s="2">
        <f t="shared" si="238"/>
        <v>1.06521655821077</v>
      </c>
      <c r="I1697" s="2">
        <f t="shared" si="239"/>
        <v>51.578927835714993</v>
      </c>
    </row>
    <row r="1698" spans="1:9" ht="13.5" x14ac:dyDescent="0.25">
      <c r="A1698" s="3">
        <f>TITRES_STAT!B1701</f>
        <v>44489</v>
      </c>
      <c r="B1698" s="6">
        <f>TITRES_STAT!D1701</f>
        <v>9.3571000000000009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7.0638159169176054E-2</v>
      </c>
      <c r="G1698" s="2">
        <f t="shared" si="240"/>
        <v>6.6313425776844875E-2</v>
      </c>
      <c r="H1698" s="2">
        <f t="shared" si="238"/>
        <v>1.06521655821077</v>
      </c>
      <c r="I1698" s="2">
        <f t="shared" si="239"/>
        <v>51.578927835714993</v>
      </c>
    </row>
    <row r="1699" spans="1:9" ht="13.5" x14ac:dyDescent="0.25">
      <c r="A1699" s="3">
        <f>TITRES_STAT!B1702</f>
        <v>44490</v>
      </c>
      <c r="B1699" s="6">
        <f>TITRES_STAT!D1702</f>
        <v>9.2797999999999998</v>
      </c>
      <c r="C1699" s="2">
        <f t="shared" si="234"/>
        <v>-7.7300000000001035E-2</v>
      </c>
      <c r="D1699" s="2">
        <f t="shared" si="235"/>
        <v>0</v>
      </c>
      <c r="E1699" s="2">
        <f t="shared" si="236"/>
        <v>7.7300000000001035E-2</v>
      </c>
      <c r="F1699" s="2">
        <f t="shared" si="240"/>
        <v>6.5592576371377762E-2</v>
      </c>
      <c r="G1699" s="2">
        <f t="shared" si="240"/>
        <v>6.7098181078498881E-2</v>
      </c>
      <c r="H1699" s="2">
        <f t="shared" si="238"/>
        <v>0.97756116957388617</v>
      </c>
      <c r="I1699" s="2">
        <f t="shared" si="239"/>
        <v>49.432664061892233</v>
      </c>
    </row>
    <row r="1700" spans="1:9" ht="13.5" x14ac:dyDescent="0.25">
      <c r="A1700" s="3">
        <f>TITRES_STAT!B1703</f>
        <v>44491</v>
      </c>
      <c r="B1700" s="6">
        <f>TITRES_STAT!D1703</f>
        <v>9.2797999999999998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6.0907392344850778E-2</v>
      </c>
      <c r="G1700" s="2">
        <f t="shared" si="240"/>
        <v>6.23054538586061E-2</v>
      </c>
      <c r="H1700" s="2">
        <f t="shared" si="238"/>
        <v>0.97756116957388617</v>
      </c>
      <c r="I1700" s="2">
        <f t="shared" si="239"/>
        <v>49.432664061892233</v>
      </c>
    </row>
    <row r="1701" spans="1:9" ht="13.5" x14ac:dyDescent="0.25">
      <c r="A1701" s="3">
        <f>TITRES_STAT!B1704</f>
        <v>44494</v>
      </c>
      <c r="B1701" s="6">
        <f>TITRES_STAT!D1704</f>
        <v>9.2797999999999998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5.6556864320218579E-2</v>
      </c>
      <c r="G1701" s="2">
        <f t="shared" si="240"/>
        <v>5.7855064297277096E-2</v>
      </c>
      <c r="H1701" s="2">
        <f t="shared" si="238"/>
        <v>0.97756116957388606</v>
      </c>
      <c r="I1701" s="2">
        <f t="shared" si="239"/>
        <v>49.432664061892233</v>
      </c>
    </row>
    <row r="1702" spans="1:9" ht="13.5" x14ac:dyDescent="0.25">
      <c r="A1702" s="3">
        <f>TITRES_STAT!B1705</f>
        <v>44495</v>
      </c>
      <c r="B1702" s="6">
        <f>TITRES_STAT!D1705</f>
        <v>9.2721</v>
      </c>
      <c r="C1702" s="2">
        <f t="shared" si="234"/>
        <v>-7.6999999999998181E-3</v>
      </c>
      <c r="D1702" s="2">
        <f t="shared" si="235"/>
        <v>0</v>
      </c>
      <c r="E1702" s="2">
        <f t="shared" si="236"/>
        <v>7.6999999999998181E-3</v>
      </c>
      <c r="F1702" s="2">
        <f t="shared" si="240"/>
        <v>5.2517088297345818E-2</v>
      </c>
      <c r="G1702" s="2">
        <f t="shared" si="240"/>
        <v>5.4272559704614434E-2</v>
      </c>
      <c r="H1702" s="2">
        <f t="shared" si="238"/>
        <v>0.96765453081957065</v>
      </c>
      <c r="I1702" s="2">
        <f t="shared" si="239"/>
        <v>49.178070421565394</v>
      </c>
    </row>
    <row r="1703" spans="1:9" ht="13.5" x14ac:dyDescent="0.25">
      <c r="A1703" s="3">
        <f>TITRES_STAT!B1706</f>
        <v>44496</v>
      </c>
      <c r="B1703" s="6">
        <f>TITRES_STAT!D1706</f>
        <v>9.2643000000000004</v>
      </c>
      <c r="C1703" s="2">
        <f t="shared" si="234"/>
        <v>-7.799999999999585E-3</v>
      </c>
      <c r="D1703" s="2">
        <f t="shared" si="235"/>
        <v>0</v>
      </c>
      <c r="E1703" s="2">
        <f t="shared" si="236"/>
        <v>7.799999999999585E-3</v>
      </c>
      <c r="F1703" s="2">
        <f t="shared" si="240"/>
        <v>4.8765867704678265E-2</v>
      </c>
      <c r="G1703" s="2">
        <f t="shared" si="240"/>
        <v>5.0953091154284806E-2</v>
      </c>
      <c r="H1703" s="2">
        <f t="shared" si="238"/>
        <v>0.95707378296277101</v>
      </c>
      <c r="I1703" s="2">
        <f t="shared" si="239"/>
        <v>48.90330611418635</v>
      </c>
    </row>
    <row r="1704" spans="1:9" ht="13.5" x14ac:dyDescent="0.25">
      <c r="A1704" s="3">
        <f>TITRES_STAT!B1707</f>
        <v>44497</v>
      </c>
      <c r="B1704" s="6">
        <f>TITRES_STAT!D1707</f>
        <v>9.2721</v>
      </c>
      <c r="C1704" s="2">
        <f t="shared" si="234"/>
        <v>7.799999999999585E-3</v>
      </c>
      <c r="D1704" s="2">
        <f t="shared" si="235"/>
        <v>7.799999999999585E-3</v>
      </c>
      <c r="E1704" s="2">
        <f t="shared" si="236"/>
        <v>0</v>
      </c>
      <c r="F1704" s="2">
        <f t="shared" si="240"/>
        <v>4.5839734297201215E-2</v>
      </c>
      <c r="G1704" s="2">
        <f t="shared" si="240"/>
        <v>4.7313584643264461E-2</v>
      </c>
      <c r="H1704" s="2">
        <f t="shared" si="238"/>
        <v>0.96884931976353517</v>
      </c>
      <c r="I1704" s="2">
        <f t="shared" si="239"/>
        <v>49.208911521979601</v>
      </c>
    </row>
    <row r="1705" spans="1:9" ht="13.5" x14ac:dyDescent="0.25">
      <c r="A1705" s="3">
        <f>TITRES_STAT!B1708</f>
        <v>44498</v>
      </c>
      <c r="B1705" s="6">
        <f>TITRES_STAT!D1708</f>
        <v>9.2643000000000004</v>
      </c>
      <c r="C1705" s="2">
        <f t="shared" si="234"/>
        <v>-7.799999999999585E-3</v>
      </c>
      <c r="D1705" s="2">
        <f t="shared" si="235"/>
        <v>0</v>
      </c>
      <c r="E1705" s="2">
        <f t="shared" si="236"/>
        <v>7.799999999999585E-3</v>
      </c>
      <c r="F1705" s="2">
        <f t="shared" si="240"/>
        <v>4.2565467561686839E-2</v>
      </c>
      <c r="G1705" s="2">
        <f t="shared" si="240"/>
        <v>4.4491185740174112E-2</v>
      </c>
      <c r="H1705" s="2">
        <f t="shared" si="238"/>
        <v>0.95671686095908182</v>
      </c>
      <c r="I1705" s="2">
        <f t="shared" si="239"/>
        <v>48.893985637255078</v>
      </c>
    </row>
    <row r="1706" spans="1:9" ht="13.5" x14ac:dyDescent="0.25">
      <c r="A1706" s="3">
        <f>TITRES_STAT!B1709</f>
        <v>44501</v>
      </c>
      <c r="B1706" s="6">
        <f>TITRES_STAT!D1709</f>
        <v>9.2025000000000006</v>
      </c>
      <c r="C1706" s="2">
        <f t="shared" si="234"/>
        <v>-6.1799999999999855E-2</v>
      </c>
      <c r="D1706" s="2">
        <f t="shared" si="235"/>
        <v>0</v>
      </c>
      <c r="E1706" s="2">
        <f t="shared" si="236"/>
        <v>6.1799999999999855E-2</v>
      </c>
      <c r="F1706" s="2">
        <f t="shared" si="240"/>
        <v>3.9525077021566345E-2</v>
      </c>
      <c r="G1706" s="2">
        <f t="shared" si="240"/>
        <v>4.572752961587595E-2</v>
      </c>
      <c r="H1706" s="2">
        <f t="shared" si="238"/>
        <v>0.86436064562393933</v>
      </c>
      <c r="I1706" s="2">
        <f t="shared" si="239"/>
        <v>46.3623091193639</v>
      </c>
    </row>
    <row r="1707" spans="1:9" ht="13.5" x14ac:dyDescent="0.25">
      <c r="A1707" s="3">
        <f>TITRES_STAT!B1710</f>
        <v>44502</v>
      </c>
      <c r="B1707" s="6">
        <f>TITRES_STAT!D1710</f>
        <v>9.1250999999999998</v>
      </c>
      <c r="C1707" s="2">
        <f t="shared" si="234"/>
        <v>-7.7400000000000801E-2</v>
      </c>
      <c r="D1707" s="2">
        <f t="shared" si="235"/>
        <v>0</v>
      </c>
      <c r="E1707" s="2">
        <f t="shared" si="236"/>
        <v>7.7400000000000801E-2</v>
      </c>
      <c r="F1707" s="2">
        <f t="shared" si="240"/>
        <v>3.6701857234311609E-2</v>
      </c>
      <c r="G1707" s="2">
        <f t="shared" si="240"/>
        <v>4.7989848929027724E-2</v>
      </c>
      <c r="H1707" s="2">
        <f t="shared" si="238"/>
        <v>0.76478376267843751</v>
      </c>
      <c r="I1707" s="2">
        <f t="shared" si="239"/>
        <v>43.335834046756773</v>
      </c>
    </row>
    <row r="1708" spans="1:9" ht="13.5" x14ac:dyDescent="0.25">
      <c r="A1708" s="3">
        <f>TITRES_STAT!B1711</f>
        <v>44503</v>
      </c>
      <c r="B1708" s="6">
        <f>TITRES_STAT!D1711</f>
        <v>9.2797999999999998</v>
      </c>
      <c r="C1708" s="2">
        <f t="shared" si="234"/>
        <v>0.15470000000000006</v>
      </c>
      <c r="D1708" s="2">
        <f t="shared" si="235"/>
        <v>0.15470000000000006</v>
      </c>
      <c r="E1708" s="2">
        <f t="shared" si="236"/>
        <v>0</v>
      </c>
      <c r="F1708" s="2">
        <f t="shared" si="240"/>
        <v>4.5130296003289362E-2</v>
      </c>
      <c r="G1708" s="2">
        <f t="shared" si="240"/>
        <v>4.4562002576954314E-2</v>
      </c>
      <c r="H1708" s="2">
        <f t="shared" si="238"/>
        <v>1.0127528700119268</v>
      </c>
      <c r="I1708" s="2">
        <f t="shared" si="239"/>
        <v>50.316801684944345</v>
      </c>
    </row>
    <row r="1709" spans="1:9" ht="13.5" x14ac:dyDescent="0.25">
      <c r="A1709" s="3">
        <f>TITRES_STAT!B1712</f>
        <v>44504</v>
      </c>
      <c r="B1709" s="6">
        <f>TITRES_STAT!D1712</f>
        <v>9.2797999999999998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4.1906703431625836E-2</v>
      </c>
      <c r="G1709" s="2">
        <f t="shared" si="241"/>
        <v>4.1379002392886152E-2</v>
      </c>
      <c r="H1709" s="2">
        <f t="shared" si="238"/>
        <v>1.0127528700119268</v>
      </c>
      <c r="I1709" s="2">
        <f t="shared" si="239"/>
        <v>50.316801684944345</v>
      </c>
    </row>
    <row r="1710" spans="1:9" ht="13.5" x14ac:dyDescent="0.25">
      <c r="A1710" s="3">
        <f>TITRES_STAT!B1713</f>
        <v>44505</v>
      </c>
      <c r="B1710" s="6">
        <f>TITRES_STAT!D1713</f>
        <v>9.3262</v>
      </c>
      <c r="C1710" s="2">
        <f t="shared" si="234"/>
        <v>4.6400000000000219E-2</v>
      </c>
      <c r="D1710" s="2">
        <f t="shared" si="235"/>
        <v>4.6400000000000219E-2</v>
      </c>
      <c r="E1710" s="2">
        <f t="shared" si="236"/>
        <v>0</v>
      </c>
      <c r="F1710" s="2">
        <f t="shared" si="241"/>
        <v>4.2227653186509721E-2</v>
      </c>
      <c r="G1710" s="2">
        <f t="shared" si="241"/>
        <v>3.842335936482285E-2</v>
      </c>
      <c r="H1710" s="2">
        <f t="shared" si="238"/>
        <v>1.0990099222081493</v>
      </c>
      <c r="I1710" s="2">
        <f t="shared" si="239"/>
        <v>52.358491047626671</v>
      </c>
    </row>
    <row r="1711" spans="1:9" ht="13.5" x14ac:dyDescent="0.25">
      <c r="A1711" s="3">
        <f>TITRES_STAT!B1714</f>
        <v>44508</v>
      </c>
      <c r="B1711" s="6">
        <f>TITRES_STAT!D1714</f>
        <v>9.3262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3.9211392244616172E-2</v>
      </c>
      <c r="G1711" s="2">
        <f t="shared" si="241"/>
        <v>3.5678833695906929E-2</v>
      </c>
      <c r="H1711" s="2">
        <f t="shared" si="238"/>
        <v>1.0990099222081493</v>
      </c>
      <c r="I1711" s="2">
        <f t="shared" si="239"/>
        <v>52.358491047626671</v>
      </c>
    </row>
    <row r="1712" spans="1:9" ht="13.5" x14ac:dyDescent="0.25">
      <c r="A1712" s="3">
        <f>TITRES_STAT!B1715</f>
        <v>44509</v>
      </c>
      <c r="B1712" s="6">
        <f>TITRES_STAT!D1715</f>
        <v>9.2797999999999998</v>
      </c>
      <c r="C1712" s="2">
        <f t="shared" si="234"/>
        <v>-4.6400000000000219E-2</v>
      </c>
      <c r="D1712" s="2">
        <f t="shared" si="235"/>
        <v>0</v>
      </c>
      <c r="E1712" s="2">
        <f t="shared" si="236"/>
        <v>4.6400000000000219E-2</v>
      </c>
      <c r="F1712" s="2">
        <f t="shared" si="241"/>
        <v>3.641057851285788E-2</v>
      </c>
      <c r="G1712" s="2">
        <f t="shared" si="241"/>
        <v>3.6444631289056451E-2</v>
      </c>
      <c r="H1712" s="2">
        <f t="shared" si="238"/>
        <v>0.99906562983369251</v>
      </c>
      <c r="I1712" s="2">
        <f t="shared" si="239"/>
        <v>49.976629827646398</v>
      </c>
    </row>
    <row r="1713" spans="1:9" ht="13.5" x14ac:dyDescent="0.25">
      <c r="A1713" s="3">
        <f>TITRES_STAT!B1716</f>
        <v>44510</v>
      </c>
      <c r="B1713" s="6">
        <f>TITRES_STAT!D1716</f>
        <v>9.2797999999999998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3.3809822904796602E-2</v>
      </c>
      <c r="G1713" s="2">
        <f t="shared" si="241"/>
        <v>3.3841443339838136E-2</v>
      </c>
      <c r="H1713" s="2">
        <f t="shared" si="238"/>
        <v>0.9990656298336924</v>
      </c>
      <c r="I1713" s="2">
        <f t="shared" si="239"/>
        <v>49.976629827646398</v>
      </c>
    </row>
    <row r="1714" spans="1:9" ht="13.5" x14ac:dyDescent="0.25">
      <c r="A1714" s="3">
        <f>TITRES_STAT!B1717</f>
        <v>44511</v>
      </c>
      <c r="B1714" s="6">
        <f>TITRES_STAT!D1717</f>
        <v>9.2797999999999998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3.1394835554453986E-2</v>
      </c>
      <c r="G1714" s="2">
        <f t="shared" si="241"/>
        <v>3.1424197386992557E-2</v>
      </c>
      <c r="H1714" s="2">
        <f t="shared" si="238"/>
        <v>0.99906562983369229</v>
      </c>
      <c r="I1714" s="2">
        <f t="shared" si="239"/>
        <v>49.976629827646391</v>
      </c>
    </row>
    <row r="1715" spans="1:9" ht="13.5" x14ac:dyDescent="0.25">
      <c r="A1715" s="3">
        <f>TITRES_STAT!B1718</f>
        <v>44512</v>
      </c>
      <c r="B1715" s="6">
        <f>TITRES_STAT!D1718</f>
        <v>9.3571000000000009</v>
      </c>
      <c r="C1715" s="2">
        <f t="shared" si="234"/>
        <v>7.7300000000001035E-2</v>
      </c>
      <c r="D1715" s="2">
        <f t="shared" si="235"/>
        <v>7.7300000000001035E-2</v>
      </c>
      <c r="E1715" s="2">
        <f t="shared" si="236"/>
        <v>0</v>
      </c>
      <c r="F1715" s="2">
        <f t="shared" si="241"/>
        <v>3.4673775871993058E-2</v>
      </c>
      <c r="G1715" s="2">
        <f t="shared" si="241"/>
        <v>2.9179611859350231E-2</v>
      </c>
      <c r="H1715" s="2">
        <f t="shared" si="238"/>
        <v>1.188287768840979</v>
      </c>
      <c r="I1715" s="2">
        <f t="shared" si="239"/>
        <v>54.30217112031626</v>
      </c>
    </row>
    <row r="1716" spans="1:9" ht="13.5" x14ac:dyDescent="0.25">
      <c r="A1716" s="3">
        <f>TITRES_STAT!B1719</f>
        <v>44515</v>
      </c>
      <c r="B1716" s="6">
        <f>TITRES_STAT!D1719</f>
        <v>9.3726000000000003</v>
      </c>
      <c r="C1716" s="2">
        <f t="shared" si="234"/>
        <v>1.5499999999999403E-2</v>
      </c>
      <c r="D1716" s="2">
        <f t="shared" si="235"/>
        <v>1.5499999999999403E-2</v>
      </c>
      <c r="E1716" s="2">
        <f t="shared" si="236"/>
        <v>0</v>
      </c>
      <c r="F1716" s="2">
        <f t="shared" si="241"/>
        <v>3.3304220452564939E-2</v>
      </c>
      <c r="G1716" s="2">
        <f t="shared" si="241"/>
        <v>2.7095353869396644E-2</v>
      </c>
      <c r="H1716" s="2">
        <f t="shared" si="238"/>
        <v>1.2291487541774095</v>
      </c>
      <c r="I1716" s="2">
        <f t="shared" si="239"/>
        <v>55.139826441550539</v>
      </c>
    </row>
    <row r="1717" spans="1:9" ht="13.5" x14ac:dyDescent="0.25">
      <c r="A1717" s="3">
        <f>TITRES_STAT!B1720</f>
        <v>44516</v>
      </c>
      <c r="B1717" s="6">
        <f>TITRES_STAT!D1720</f>
        <v>9.3726000000000003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3.0925347563096013E-2</v>
      </c>
      <c r="G1717" s="2">
        <f t="shared" si="241"/>
        <v>2.5159971450154028E-2</v>
      </c>
      <c r="H1717" s="2">
        <f t="shared" si="238"/>
        <v>1.2291487541774093</v>
      </c>
      <c r="I1717" s="2">
        <f t="shared" si="239"/>
        <v>55.139826441550525</v>
      </c>
    </row>
    <row r="1718" spans="1:9" ht="13.5" x14ac:dyDescent="0.25">
      <c r="A1718" s="3">
        <f>TITRES_STAT!B1721</f>
        <v>44517</v>
      </c>
      <c r="B1718" s="6">
        <f>TITRES_STAT!D1721</f>
        <v>9.4267000000000003</v>
      </c>
      <c r="C1718" s="2">
        <f t="shared" si="234"/>
        <v>5.4100000000000037E-2</v>
      </c>
      <c r="D1718" s="2">
        <f t="shared" si="235"/>
        <v>5.4100000000000037E-2</v>
      </c>
      <c r="E1718" s="2">
        <f t="shared" si="236"/>
        <v>0</v>
      </c>
      <c r="F1718" s="2">
        <f t="shared" si="241"/>
        <v>3.2580679880017734E-2</v>
      </c>
      <c r="G1718" s="2">
        <f t="shared" si="241"/>
        <v>2.3362830632285884E-2</v>
      </c>
      <c r="H1718" s="2">
        <f t="shared" si="238"/>
        <v>1.3945519013861869</v>
      </c>
      <c r="I1718" s="2">
        <f t="shared" si="239"/>
        <v>58.238533087501338</v>
      </c>
    </row>
    <row r="1719" spans="1:9" ht="13.5" x14ac:dyDescent="0.25">
      <c r="A1719" s="3">
        <f>TITRES_STAT!B1722</f>
        <v>44518</v>
      </c>
      <c r="B1719" s="6">
        <f>TITRES_STAT!D1722</f>
        <v>9.4267000000000003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3.0253488460016468E-2</v>
      </c>
      <c r="G1719" s="2">
        <f t="shared" si="241"/>
        <v>2.1694057015694036E-2</v>
      </c>
      <c r="H1719" s="2">
        <f t="shared" si="238"/>
        <v>1.3945519013861871</v>
      </c>
      <c r="I1719" s="2">
        <f t="shared" si="239"/>
        <v>58.238533087501338</v>
      </c>
    </row>
    <row r="1720" spans="1:9" ht="13.5" x14ac:dyDescent="0.25">
      <c r="A1720" s="3">
        <f>TITRES_STAT!B1723</f>
        <v>44519</v>
      </c>
      <c r="B1720" s="6">
        <f>TITRES_STAT!D1723</f>
        <v>9.2797999999999998</v>
      </c>
      <c r="C1720" s="2">
        <f t="shared" si="234"/>
        <v>-0.14690000000000047</v>
      </c>
      <c r="D1720" s="2">
        <f t="shared" si="235"/>
        <v>0</v>
      </c>
      <c r="E1720" s="2">
        <f t="shared" si="236"/>
        <v>0.14690000000000047</v>
      </c>
      <c r="F1720" s="2">
        <f t="shared" si="241"/>
        <v>2.8092524998586721E-2</v>
      </c>
      <c r="G1720" s="2">
        <f t="shared" si="241"/>
        <v>3.0637338657430211E-2</v>
      </c>
      <c r="H1720" s="2">
        <f t="shared" si="238"/>
        <v>0.91693750924980166</v>
      </c>
      <c r="I1720" s="2">
        <f t="shared" si="239"/>
        <v>47.833458567392086</v>
      </c>
    </row>
    <row r="1721" spans="1:9" ht="13.5" x14ac:dyDescent="0.25">
      <c r="A1721" s="3">
        <f>TITRES_STAT!B1724</f>
        <v>44522</v>
      </c>
      <c r="B1721" s="6">
        <f>TITRES_STAT!D1724</f>
        <v>9.2797999999999998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2.608591607011624E-2</v>
      </c>
      <c r="G1721" s="2">
        <f t="shared" si="241"/>
        <v>2.8448957324756625E-2</v>
      </c>
      <c r="H1721" s="2">
        <f t="shared" si="238"/>
        <v>0.91693750924980166</v>
      </c>
      <c r="I1721" s="2">
        <f t="shared" si="239"/>
        <v>47.833458567392086</v>
      </c>
    </row>
    <row r="1722" spans="1:9" ht="13.5" x14ac:dyDescent="0.25">
      <c r="A1722" s="3">
        <f>TITRES_STAT!B1725</f>
        <v>44523</v>
      </c>
      <c r="B1722" s="6">
        <f>TITRES_STAT!D1725</f>
        <v>9.4267000000000003</v>
      </c>
      <c r="C1722" s="2">
        <f t="shared" si="234"/>
        <v>0.14690000000000047</v>
      </c>
      <c r="D1722" s="2">
        <f t="shared" si="235"/>
        <v>0.14690000000000047</v>
      </c>
      <c r="E1722" s="2">
        <f t="shared" si="236"/>
        <v>0</v>
      </c>
      <c r="F1722" s="2">
        <f t="shared" si="241"/>
        <v>3.4715493493679403E-2</v>
      </c>
      <c r="G1722" s="2">
        <f t="shared" si="241"/>
        <v>2.6416888944416867E-2</v>
      </c>
      <c r="H1722" s="2">
        <f t="shared" si="238"/>
        <v>1.3141401156935408</v>
      </c>
      <c r="I1722" s="2">
        <f t="shared" si="239"/>
        <v>56.787404824002934</v>
      </c>
    </row>
    <row r="1723" spans="1:9" ht="13.5" x14ac:dyDescent="0.25">
      <c r="A1723" s="3">
        <f>TITRES_STAT!B1726</f>
        <v>44524</v>
      </c>
      <c r="B1723" s="6">
        <f>TITRES_STAT!D1726</f>
        <v>9.4267000000000003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3.2235815386988019E-2</v>
      </c>
      <c r="G1723" s="2">
        <f t="shared" si="241"/>
        <v>2.4529968305529948E-2</v>
      </c>
      <c r="H1723" s="2">
        <f t="shared" si="238"/>
        <v>1.3141401156935411</v>
      </c>
      <c r="I1723" s="2">
        <f t="shared" si="239"/>
        <v>56.787404824002934</v>
      </c>
    </row>
    <row r="1724" spans="1:9" ht="13.5" x14ac:dyDescent="0.25">
      <c r="A1724" s="3">
        <f>TITRES_STAT!B1727</f>
        <v>44525</v>
      </c>
      <c r="B1724" s="6">
        <f>TITRES_STAT!D1727</f>
        <v>9.4344999999999999</v>
      </c>
      <c r="C1724" s="2">
        <f t="shared" si="234"/>
        <v>7.799999999999585E-3</v>
      </c>
      <c r="D1724" s="2">
        <f t="shared" si="235"/>
        <v>7.799999999999585E-3</v>
      </c>
      <c r="E1724" s="2">
        <f t="shared" si="236"/>
        <v>0</v>
      </c>
      <c r="F1724" s="2">
        <f t="shared" si="241"/>
        <v>3.0490400002203131E-2</v>
      </c>
      <c r="G1724" s="2">
        <f t="shared" si="241"/>
        <v>2.277782771227781E-2</v>
      </c>
      <c r="H1724" s="2">
        <f t="shared" si="238"/>
        <v>1.3385999923850531</v>
      </c>
      <c r="I1724" s="2">
        <f t="shared" si="239"/>
        <v>57.239373845198024</v>
      </c>
    </row>
    <row r="1725" spans="1:9" ht="13.5" x14ac:dyDescent="0.25">
      <c r="A1725" s="3">
        <f>TITRES_STAT!B1728</f>
        <v>44526</v>
      </c>
      <c r="B1725" s="6">
        <f>TITRES_STAT!D1728</f>
        <v>9.5117999999999991</v>
      </c>
      <c r="C1725" s="2">
        <f t="shared" si="234"/>
        <v>7.7299999999999258E-2</v>
      </c>
      <c r="D1725" s="2">
        <f t="shared" si="235"/>
        <v>7.7299999999999258E-2</v>
      </c>
      <c r="E1725" s="2">
        <f t="shared" si="236"/>
        <v>0</v>
      </c>
      <c r="F1725" s="2">
        <f t="shared" ref="F1725:G1740" si="242">((F1724*13)+D1725)/14</f>
        <v>3.3833942859188566E-2</v>
      </c>
      <c r="G1725" s="2">
        <f t="shared" si="242"/>
        <v>2.1150840018543681E-2</v>
      </c>
      <c r="H1725" s="2">
        <f t="shared" si="238"/>
        <v>1.5996500767593707</v>
      </c>
      <c r="I1725" s="2">
        <f t="shared" si="239"/>
        <v>61.533284462401049</v>
      </c>
    </row>
    <row r="1726" spans="1:9" ht="13.5" x14ac:dyDescent="0.25">
      <c r="A1726" s="3">
        <f>TITRES_STAT!B1729</f>
        <v>44529</v>
      </c>
      <c r="B1726" s="6">
        <f>TITRES_STAT!D1729</f>
        <v>9.5117999999999991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3.1417232654960811E-2</v>
      </c>
      <c r="G1726" s="2">
        <f t="shared" si="242"/>
        <v>1.9640065731504844E-2</v>
      </c>
      <c r="H1726" s="2">
        <f t="shared" si="238"/>
        <v>1.5996500767593707</v>
      </c>
      <c r="I1726" s="2">
        <f t="shared" si="239"/>
        <v>61.533284462401049</v>
      </c>
    </row>
    <row r="1727" spans="1:9" ht="13.5" x14ac:dyDescent="0.25">
      <c r="A1727" s="3">
        <f>TITRES_STAT!B1730</f>
        <v>44530</v>
      </c>
      <c r="B1727" s="6">
        <f>TITRES_STAT!D1730</f>
        <v>9.5117999999999991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2.9173144608177898E-2</v>
      </c>
      <c r="G1727" s="2">
        <f t="shared" si="242"/>
        <v>1.8237203893540214E-2</v>
      </c>
      <c r="H1727" s="2">
        <f t="shared" si="238"/>
        <v>1.5996500767593707</v>
      </c>
      <c r="I1727" s="2">
        <f t="shared" si="239"/>
        <v>61.533284462401049</v>
      </c>
    </row>
    <row r="1728" spans="1:9" ht="13.5" x14ac:dyDescent="0.25">
      <c r="A1728" s="3">
        <f>TITRES_STAT!B1731</f>
        <v>44531</v>
      </c>
      <c r="B1728" s="6">
        <f>TITRES_STAT!D1731</f>
        <v>9.5117999999999991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2.7089348564736621E-2</v>
      </c>
      <c r="G1728" s="2">
        <f t="shared" si="242"/>
        <v>1.6934546472573055E-2</v>
      </c>
      <c r="H1728" s="2">
        <f t="shared" si="238"/>
        <v>1.5996500767593709</v>
      </c>
      <c r="I1728" s="2">
        <f t="shared" si="239"/>
        <v>61.533284462401049</v>
      </c>
    </row>
    <row r="1729" spans="1:9" ht="13.5" x14ac:dyDescent="0.25">
      <c r="A1729" s="3">
        <f>TITRES_STAT!B1732</f>
        <v>44532</v>
      </c>
      <c r="B1729" s="6">
        <f>TITRES_STAT!D1732</f>
        <v>9.5117999999999991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2.5154395095826863E-2</v>
      </c>
      <c r="G1729" s="2">
        <f t="shared" si="242"/>
        <v>1.5724936010246406E-2</v>
      </c>
      <c r="H1729" s="2">
        <f t="shared" si="238"/>
        <v>1.5996500767593711</v>
      </c>
      <c r="I1729" s="2">
        <f t="shared" si="239"/>
        <v>61.533284462401049</v>
      </c>
    </row>
    <row r="1730" spans="1:9" ht="13.5" x14ac:dyDescent="0.25">
      <c r="A1730" s="3">
        <f>TITRES_STAT!B1733</f>
        <v>44533</v>
      </c>
      <c r="B1730" s="6">
        <f>TITRES_STAT!D1733</f>
        <v>9.5117999999999991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2.3357652588982088E-2</v>
      </c>
      <c r="G1730" s="2">
        <f t="shared" si="242"/>
        <v>1.4601726295228806E-2</v>
      </c>
      <c r="H1730" s="2">
        <f t="shared" si="238"/>
        <v>1.5996500767593713</v>
      </c>
      <c r="I1730" s="2">
        <f t="shared" si="239"/>
        <v>61.533284462401056</v>
      </c>
    </row>
    <row r="1731" spans="1:9" ht="13.5" x14ac:dyDescent="0.25">
      <c r="A1731" s="3">
        <f>TITRES_STAT!B1734</f>
        <v>44536</v>
      </c>
      <c r="B1731" s="6">
        <f>TITRES_STAT!D1734</f>
        <v>9.5117999999999991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2.1689248832626223E-2</v>
      </c>
      <c r="G1731" s="2">
        <f t="shared" si="242"/>
        <v>1.3558745845569606E-2</v>
      </c>
      <c r="H1731" s="2">
        <f t="shared" si="238"/>
        <v>1.5996500767593709</v>
      </c>
      <c r="I1731" s="2">
        <f t="shared" si="239"/>
        <v>61.533284462401049</v>
      </c>
    </row>
    <row r="1732" spans="1:9" ht="13.5" x14ac:dyDescent="0.25">
      <c r="A1732" s="3">
        <f>TITRES_STAT!B1735</f>
        <v>44537</v>
      </c>
      <c r="B1732" s="6">
        <f>TITRES_STAT!D1735</f>
        <v>9.5117999999999991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2.014001677315292E-2</v>
      </c>
      <c r="G1732" s="2">
        <f t="shared" si="242"/>
        <v>1.2590263999457492E-2</v>
      </c>
      <c r="H1732" s="2">
        <f t="shared" si="238"/>
        <v>1.5996500767593709</v>
      </c>
      <c r="I1732" s="2">
        <f t="shared" si="239"/>
        <v>61.533284462401049</v>
      </c>
    </row>
    <row r="1733" spans="1:9" ht="13.5" x14ac:dyDescent="0.25">
      <c r="A1733" s="3">
        <f>TITRES_STAT!B1736</f>
        <v>44538</v>
      </c>
      <c r="B1733" s="6">
        <f>TITRES_STAT!D1736</f>
        <v>9.5117999999999991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1.870144414649914E-2</v>
      </c>
      <c r="G1733" s="2">
        <f t="shared" si="242"/>
        <v>1.1690959428067671E-2</v>
      </c>
      <c r="H1733" s="2">
        <f t="shared" si="238"/>
        <v>1.5996500767593709</v>
      </c>
      <c r="I1733" s="2">
        <f t="shared" si="239"/>
        <v>61.533284462401049</v>
      </c>
    </row>
    <row r="1734" spans="1:9" ht="13.5" x14ac:dyDescent="0.25">
      <c r="A1734" s="3">
        <f>TITRES_STAT!B1737</f>
        <v>44539</v>
      </c>
      <c r="B1734" s="6">
        <f>TITRES_STAT!D1737</f>
        <v>9.5117999999999991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1.7365626707463489E-2</v>
      </c>
      <c r="G1734" s="2">
        <f t="shared" si="242"/>
        <v>1.0855890897491408E-2</v>
      </c>
      <c r="H1734" s="2">
        <f t="shared" si="238"/>
        <v>1.5996500767593711</v>
      </c>
      <c r="I1734" s="2">
        <f t="shared" si="239"/>
        <v>61.533284462401049</v>
      </c>
    </row>
    <row r="1735" spans="1:9" ht="13.5" x14ac:dyDescent="0.25">
      <c r="A1735" s="3">
        <f>TITRES_STAT!B1738</f>
        <v>44540</v>
      </c>
      <c r="B1735" s="6">
        <f>TITRES_STAT!D1738</f>
        <v>9.4344999999999999</v>
      </c>
      <c r="C1735" s="2">
        <f t="shared" si="243"/>
        <v>-7.7299999999999258E-2</v>
      </c>
      <c r="D1735" s="2">
        <f t="shared" si="244"/>
        <v>0</v>
      </c>
      <c r="E1735" s="2">
        <f t="shared" si="245"/>
        <v>7.7299999999999258E-2</v>
      </c>
      <c r="F1735" s="2">
        <f t="shared" si="242"/>
        <v>1.6125224799787525E-2</v>
      </c>
      <c r="G1735" s="2">
        <f t="shared" si="242"/>
        <v>1.5601898690527681E-2</v>
      </c>
      <c r="H1735" s="2">
        <f t="shared" si="238"/>
        <v>1.0335424629809684</v>
      </c>
      <c r="I1735" s="2">
        <f t="shared" si="239"/>
        <v>50.824729839469363</v>
      </c>
    </row>
    <row r="1736" spans="1:9" ht="13.5" x14ac:dyDescent="0.25">
      <c r="A1736" s="3">
        <f>TITRES_STAT!B1739</f>
        <v>44543</v>
      </c>
      <c r="B1736" s="6">
        <f>TITRES_STAT!D1739</f>
        <v>9.5040999999999993</v>
      </c>
      <c r="C1736" s="2">
        <f t="shared" si="243"/>
        <v>6.959999999999944E-2</v>
      </c>
      <c r="D1736" s="2">
        <f t="shared" si="244"/>
        <v>6.959999999999944E-2</v>
      </c>
      <c r="E1736" s="2">
        <f t="shared" si="245"/>
        <v>0</v>
      </c>
      <c r="F1736" s="2">
        <f t="shared" si="242"/>
        <v>1.9944851599802662E-2</v>
      </c>
      <c r="G1736" s="2">
        <f t="shared" si="242"/>
        <v>1.4487477355489988E-2</v>
      </c>
      <c r="H1736" s="2">
        <f t="shared" si="238"/>
        <v>1.3766959637210143</v>
      </c>
      <c r="I1736" s="2">
        <f t="shared" si="239"/>
        <v>57.924782333775028</v>
      </c>
    </row>
    <row r="1737" spans="1:9" ht="13.5" x14ac:dyDescent="0.25">
      <c r="A1737" s="3">
        <f>TITRES_STAT!B1740</f>
        <v>44544</v>
      </c>
      <c r="B1737" s="6">
        <f>TITRES_STAT!D1740</f>
        <v>9.5040999999999993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1.8520219342673901E-2</v>
      </c>
      <c r="G1737" s="2">
        <f t="shared" si="242"/>
        <v>1.3452657544383561E-2</v>
      </c>
      <c r="H1737" s="2">
        <f t="shared" si="238"/>
        <v>1.3766959637210143</v>
      </c>
      <c r="I1737" s="2">
        <f t="shared" si="239"/>
        <v>57.924782333775028</v>
      </c>
    </row>
    <row r="1738" spans="1:9" ht="13.5" x14ac:dyDescent="0.25">
      <c r="A1738" s="3">
        <f>TITRES_STAT!B1741</f>
        <v>44545</v>
      </c>
      <c r="B1738" s="6">
        <f>TITRES_STAT!D1741</f>
        <v>9.5040999999999993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1.7197346532482907E-2</v>
      </c>
      <c r="G1738" s="2">
        <f t="shared" si="242"/>
        <v>1.2491753434070449E-2</v>
      </c>
      <c r="H1738" s="2">
        <f t="shared" si="238"/>
        <v>1.3766959637210143</v>
      </c>
      <c r="I1738" s="2">
        <f t="shared" si="239"/>
        <v>57.924782333775028</v>
      </c>
    </row>
    <row r="1739" spans="1:9" ht="13.5" x14ac:dyDescent="0.25">
      <c r="A1739" s="3">
        <f>TITRES_STAT!B1742</f>
        <v>44546</v>
      </c>
      <c r="B1739" s="6">
        <f>TITRES_STAT!D1742</f>
        <v>9.4344999999999999</v>
      </c>
      <c r="C1739" s="2">
        <f t="shared" si="243"/>
        <v>-6.959999999999944E-2</v>
      </c>
      <c r="D1739" s="2">
        <f t="shared" si="244"/>
        <v>0</v>
      </c>
      <c r="E1739" s="2">
        <f t="shared" si="245"/>
        <v>6.959999999999944E-2</v>
      </c>
      <c r="F1739" s="2">
        <f t="shared" si="242"/>
        <v>1.5968964637305554E-2</v>
      </c>
      <c r="G1739" s="2">
        <f t="shared" si="242"/>
        <v>1.6570913903065376E-2</v>
      </c>
      <c r="H1739" s="2">
        <f t="shared" si="238"/>
        <v>0.96367434715544142</v>
      </c>
      <c r="I1739" s="2">
        <f t="shared" si="239"/>
        <v>49.075059138568989</v>
      </c>
    </row>
    <row r="1740" spans="1:9" ht="13.5" x14ac:dyDescent="0.25">
      <c r="A1740" s="3">
        <f>TITRES_STAT!B1743</f>
        <v>44550</v>
      </c>
      <c r="B1740" s="6">
        <f>TITRES_STAT!D1743</f>
        <v>9.5117999999999991</v>
      </c>
      <c r="C1740" s="2">
        <f t="shared" si="243"/>
        <v>7.7299999999999258E-2</v>
      </c>
      <c r="D1740" s="2">
        <f t="shared" si="244"/>
        <v>7.7299999999999258E-2</v>
      </c>
      <c r="E1740" s="2">
        <f t="shared" si="245"/>
        <v>0</v>
      </c>
      <c r="F1740" s="2">
        <f t="shared" si="242"/>
        <v>2.0349752877497962E-2</v>
      </c>
      <c r="G1740" s="2">
        <f t="shared" si="242"/>
        <v>1.5387277195703564E-2</v>
      </c>
      <c r="H1740" s="2">
        <f t="shared" si="238"/>
        <v>1.3225051202158118</v>
      </c>
      <c r="I1740" s="2">
        <f t="shared" si="239"/>
        <v>56.943044331929052</v>
      </c>
    </row>
    <row r="1741" spans="1:9" ht="13.5" x14ac:dyDescent="0.25">
      <c r="A1741" s="3">
        <f>TITRES_STAT!B1744</f>
        <v>44551</v>
      </c>
      <c r="B1741" s="6">
        <f>TITRES_STAT!D1744</f>
        <v>9.5117999999999991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1.8896199100533823E-2</v>
      </c>
      <c r="G1741" s="2">
        <f t="shared" si="246"/>
        <v>1.4288185967439025E-2</v>
      </c>
      <c r="H1741" s="2">
        <f t="shared" si="238"/>
        <v>1.3225051202158118</v>
      </c>
      <c r="I1741" s="2">
        <f t="shared" si="239"/>
        <v>56.943044331929052</v>
      </c>
    </row>
    <row r="1742" spans="1:9" ht="13.5" x14ac:dyDescent="0.25">
      <c r="A1742" s="3">
        <f>TITRES_STAT!B1745</f>
        <v>44552</v>
      </c>
      <c r="B1742" s="6">
        <f>TITRES_STAT!D1745</f>
        <v>9.5117999999999991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1.7546470593352837E-2</v>
      </c>
      <c r="G1742" s="2">
        <f t="shared" si="246"/>
        <v>1.3267601255479095E-2</v>
      </c>
      <c r="H1742" s="2">
        <f t="shared" si="238"/>
        <v>1.3225051202158118</v>
      </c>
      <c r="I1742" s="2">
        <f t="shared" si="239"/>
        <v>56.943044331929052</v>
      </c>
    </row>
    <row r="1743" spans="1:9" ht="13.5" x14ac:dyDescent="0.25">
      <c r="A1743" s="3">
        <f>TITRES_STAT!B1746</f>
        <v>44553</v>
      </c>
      <c r="B1743" s="6">
        <f>TITRES_STAT!D1746</f>
        <v>9.5117999999999991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1.6293151265256205E-2</v>
      </c>
      <c r="G1743" s="2">
        <f t="shared" si="246"/>
        <v>1.2319915451516303E-2</v>
      </c>
      <c r="H1743" s="2">
        <f t="shared" si="238"/>
        <v>1.3225051202158118</v>
      </c>
      <c r="I1743" s="2">
        <f t="shared" si="239"/>
        <v>56.943044331929052</v>
      </c>
    </row>
    <row r="1744" spans="1:9" ht="13.5" x14ac:dyDescent="0.25">
      <c r="A1744" s="3">
        <f>TITRES_STAT!B1747</f>
        <v>44554</v>
      </c>
      <c r="B1744" s="6">
        <f>TITRES_STAT!D1747</f>
        <v>9.5117999999999991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1.5129354746309333E-2</v>
      </c>
      <c r="G1744" s="2">
        <f t="shared" si="246"/>
        <v>1.143992149069371E-2</v>
      </c>
      <c r="H1744" s="2">
        <f t="shared" si="238"/>
        <v>1.3225051202158118</v>
      </c>
      <c r="I1744" s="2">
        <f t="shared" si="239"/>
        <v>56.943044331929052</v>
      </c>
    </row>
    <row r="1745" spans="1:9" ht="13.5" x14ac:dyDescent="0.25">
      <c r="A1745" s="3">
        <f>TITRES_STAT!B1748</f>
        <v>44557</v>
      </c>
      <c r="B1745" s="6">
        <f>TITRES_STAT!D1748</f>
        <v>9.4654000000000007</v>
      </c>
      <c r="C1745" s="2">
        <f t="shared" si="243"/>
        <v>-4.6399999999998442E-2</v>
      </c>
      <c r="D1745" s="2">
        <f t="shared" si="244"/>
        <v>0</v>
      </c>
      <c r="E1745" s="2">
        <f t="shared" si="245"/>
        <v>4.6399999999998442E-2</v>
      </c>
      <c r="F1745" s="2">
        <f t="shared" si="246"/>
        <v>1.4048686550144381E-2</v>
      </c>
      <c r="G1745" s="2">
        <f t="shared" si="246"/>
        <v>1.3937069955644048E-2</v>
      </c>
      <c r="H1745" s="2">
        <f t="shared" ref="H1745:H1808" si="247">F1745/G1745</f>
        <v>1.0080086126320356</v>
      </c>
      <c r="I1745" s="2">
        <f t="shared" ref="I1745:I1808" si="248">IF(G1745=0,100,100-(100/(1+H1745)))</f>
        <v>50.199416789889611</v>
      </c>
    </row>
    <row r="1746" spans="1:9" ht="13.5" x14ac:dyDescent="0.25">
      <c r="A1746" s="3">
        <f>TITRES_STAT!B1749</f>
        <v>44558</v>
      </c>
      <c r="B1746" s="6">
        <f>TITRES_STAT!D1749</f>
        <v>9.3957999999999995</v>
      </c>
      <c r="C1746" s="2">
        <f t="shared" si="243"/>
        <v>-6.9600000000001216E-2</v>
      </c>
      <c r="D1746" s="2">
        <f t="shared" si="244"/>
        <v>0</v>
      </c>
      <c r="E1746" s="2">
        <f t="shared" si="245"/>
        <v>6.9600000000001216E-2</v>
      </c>
      <c r="F1746" s="2">
        <f t="shared" si="246"/>
        <v>1.3045208939419782E-2</v>
      </c>
      <c r="G1746" s="2">
        <f t="shared" si="246"/>
        <v>1.7912993530240989E-2</v>
      </c>
      <c r="H1746" s="2">
        <f t="shared" si="247"/>
        <v>0.72825398599048574</v>
      </c>
      <c r="I1746" s="2">
        <f t="shared" si="248"/>
        <v>42.138134319019869</v>
      </c>
    </row>
    <row r="1747" spans="1:9" ht="13.5" x14ac:dyDescent="0.25">
      <c r="A1747" s="3">
        <f>TITRES_STAT!B1750</f>
        <v>44559</v>
      </c>
      <c r="B1747" s="6">
        <f>TITRES_STAT!D1750</f>
        <v>9.5117999999999991</v>
      </c>
      <c r="C1747" s="2">
        <f t="shared" si="243"/>
        <v>0.11599999999999966</v>
      </c>
      <c r="D1747" s="2">
        <f t="shared" si="244"/>
        <v>0.11599999999999966</v>
      </c>
      <c r="E1747" s="2">
        <f t="shared" si="245"/>
        <v>0</v>
      </c>
      <c r="F1747" s="2">
        <f t="shared" si="246"/>
        <v>2.0399122586604059E-2</v>
      </c>
      <c r="G1747" s="2">
        <f t="shared" si="246"/>
        <v>1.6633493992366633E-2</v>
      </c>
      <c r="H1747" s="2">
        <f t="shared" si="247"/>
        <v>1.2263883099946127</v>
      </c>
      <c r="I1747" s="2">
        <f t="shared" si="248"/>
        <v>55.084205414175045</v>
      </c>
    </row>
    <row r="1748" spans="1:9" ht="13.5" x14ac:dyDescent="0.25">
      <c r="A1748" s="3">
        <f>TITRES_STAT!B1751</f>
        <v>44560</v>
      </c>
      <c r="B1748" s="6">
        <f>TITRES_STAT!D1751</f>
        <v>9.3957999999999995</v>
      </c>
      <c r="C1748" s="2">
        <f t="shared" si="243"/>
        <v>-0.11599999999999966</v>
      </c>
      <c r="D1748" s="2">
        <f t="shared" si="244"/>
        <v>0</v>
      </c>
      <c r="E1748" s="2">
        <f t="shared" si="245"/>
        <v>0.11599999999999966</v>
      </c>
      <c r="F1748" s="2">
        <f t="shared" si="246"/>
        <v>1.8942042401846628E-2</v>
      </c>
      <c r="G1748" s="2">
        <f t="shared" si="246"/>
        <v>2.3731101564340419E-2</v>
      </c>
      <c r="H1748" s="2">
        <f t="shared" si="247"/>
        <v>0.79819482254080953</v>
      </c>
      <c r="I1748" s="2">
        <f t="shared" si="248"/>
        <v>44.388673159061703</v>
      </c>
    </row>
    <row r="1749" spans="1:9" ht="13.5" x14ac:dyDescent="0.25">
      <c r="A1749" s="3">
        <f>TITRES_STAT!B1752</f>
        <v>44561</v>
      </c>
      <c r="B1749" s="6">
        <f>TITRES_STAT!D1752</f>
        <v>9.5117999999999991</v>
      </c>
      <c r="C1749" s="2">
        <f t="shared" si="243"/>
        <v>0.11599999999999966</v>
      </c>
      <c r="D1749" s="2">
        <f t="shared" si="244"/>
        <v>0.11599999999999966</v>
      </c>
      <c r="E1749" s="2">
        <f t="shared" si="245"/>
        <v>0</v>
      </c>
      <c r="F1749" s="2">
        <f t="shared" si="246"/>
        <v>2.5874753658857559E-2</v>
      </c>
      <c r="G1749" s="2">
        <f t="shared" si="246"/>
        <v>2.2036022881173244E-2</v>
      </c>
      <c r="H1749" s="2">
        <f t="shared" si="247"/>
        <v>1.1742025227684794</v>
      </c>
      <c r="I1749" s="2">
        <f t="shared" si="248"/>
        <v>54.006124566230881</v>
      </c>
    </row>
    <row r="1750" spans="1:9" ht="13.5" x14ac:dyDescent="0.25">
      <c r="A1750" s="3">
        <f>TITRES_STAT!B1753</f>
        <v>44564</v>
      </c>
      <c r="B1750" s="6">
        <f>TITRES_STAT!D1753</f>
        <v>9.5117999999999991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2.4026556968939163E-2</v>
      </c>
      <c r="G1750" s="2">
        <f t="shared" si="246"/>
        <v>2.0462021246803724E-2</v>
      </c>
      <c r="H1750" s="2">
        <f t="shared" si="247"/>
        <v>1.1742025227684796</v>
      </c>
      <c r="I1750" s="2">
        <f t="shared" si="248"/>
        <v>54.006124566230881</v>
      </c>
    </row>
    <row r="1751" spans="1:9" ht="13.5" x14ac:dyDescent="0.25">
      <c r="A1751" s="3">
        <f>TITRES_STAT!B1754</f>
        <v>44565</v>
      </c>
      <c r="B1751" s="6">
        <f>TITRES_STAT!D1754</f>
        <v>9.5117999999999991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2.2310374328300651E-2</v>
      </c>
      <c r="G1751" s="2">
        <f t="shared" si="246"/>
        <v>1.9000448300603458E-2</v>
      </c>
      <c r="H1751" s="2">
        <f t="shared" si="247"/>
        <v>1.1742025227684796</v>
      </c>
      <c r="I1751" s="2">
        <f t="shared" si="248"/>
        <v>54.006124566230881</v>
      </c>
    </row>
    <row r="1752" spans="1:9" ht="13.5" x14ac:dyDescent="0.25">
      <c r="A1752" s="3">
        <f>TITRES_STAT!B1755</f>
        <v>44566</v>
      </c>
      <c r="B1752" s="6">
        <f>TITRES_STAT!D1755</f>
        <v>9.5117999999999991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2.0716776161993463E-2</v>
      </c>
      <c r="G1752" s="2">
        <f t="shared" si="246"/>
        <v>1.7643273421988924E-2</v>
      </c>
      <c r="H1752" s="2">
        <f t="shared" si="247"/>
        <v>1.1742025227684798</v>
      </c>
      <c r="I1752" s="2">
        <f t="shared" si="248"/>
        <v>54.006124566230895</v>
      </c>
    </row>
    <row r="1753" spans="1:9" ht="13.5" x14ac:dyDescent="0.25">
      <c r="A1753" s="3">
        <f>TITRES_STAT!B1756</f>
        <v>44567</v>
      </c>
      <c r="B1753" s="6">
        <f>TITRES_STAT!D1756</f>
        <v>9.5040999999999993</v>
      </c>
      <c r="C1753" s="2">
        <f t="shared" si="243"/>
        <v>-7.6999999999998181E-3</v>
      </c>
      <c r="D1753" s="2">
        <f t="shared" si="244"/>
        <v>0</v>
      </c>
      <c r="E1753" s="2">
        <f t="shared" si="245"/>
        <v>7.6999999999998181E-3</v>
      </c>
      <c r="F1753" s="2">
        <f t="shared" si="246"/>
        <v>1.9237006436136787E-2</v>
      </c>
      <c r="G1753" s="2">
        <f t="shared" si="246"/>
        <v>1.6933039606132561E-2</v>
      </c>
      <c r="H1753" s="2">
        <f t="shared" si="247"/>
        <v>1.1360633934364512</v>
      </c>
      <c r="I1753" s="2">
        <f t="shared" si="248"/>
        <v>53.184910004416011</v>
      </c>
    </row>
    <row r="1754" spans="1:9" ht="13.5" x14ac:dyDescent="0.25">
      <c r="A1754" s="3">
        <f>TITRES_STAT!B1757</f>
        <v>44568</v>
      </c>
      <c r="B1754" s="6">
        <f>TITRES_STAT!D1757</f>
        <v>9.5040999999999993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1.7862934547841301E-2</v>
      </c>
      <c r="G1754" s="2">
        <f t="shared" si="246"/>
        <v>1.5723536777123091E-2</v>
      </c>
      <c r="H1754" s="2">
        <f t="shared" si="247"/>
        <v>1.1360633934364512</v>
      </c>
      <c r="I1754" s="2">
        <f t="shared" si="248"/>
        <v>53.184910004416011</v>
      </c>
    </row>
    <row r="1755" spans="1:9" ht="13.5" x14ac:dyDescent="0.25">
      <c r="A1755" s="3">
        <f>TITRES_STAT!B1758</f>
        <v>44571</v>
      </c>
      <c r="B1755" s="6">
        <f>TITRES_STAT!D1758</f>
        <v>9.4809000000000001</v>
      </c>
      <c r="C1755" s="2">
        <f t="shared" si="243"/>
        <v>-2.3199999999999221E-2</v>
      </c>
      <c r="D1755" s="2">
        <f t="shared" si="244"/>
        <v>0</v>
      </c>
      <c r="E1755" s="2">
        <f t="shared" si="245"/>
        <v>2.3199999999999221E-2</v>
      </c>
      <c r="F1755" s="2">
        <f t="shared" si="246"/>
        <v>1.6587010651566921E-2</v>
      </c>
      <c r="G1755" s="2">
        <f t="shared" si="246"/>
        <v>1.6257569864471386E-2</v>
      </c>
      <c r="H1755" s="2">
        <f t="shared" si="247"/>
        <v>1.0202638395431707</v>
      </c>
      <c r="I1755" s="2">
        <f t="shared" si="248"/>
        <v>50.501514682056403</v>
      </c>
    </row>
    <row r="1756" spans="1:9" ht="13.5" x14ac:dyDescent="0.25">
      <c r="A1756" s="3">
        <f>TITRES_STAT!B1759</f>
        <v>44572</v>
      </c>
      <c r="B1756" s="6">
        <f>TITRES_STAT!D1759</f>
        <v>9.4809000000000001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1.5402224176454997E-2</v>
      </c>
      <c r="G1756" s="2">
        <f t="shared" si="246"/>
        <v>1.5096314874152002E-2</v>
      </c>
      <c r="H1756" s="2">
        <f t="shared" si="247"/>
        <v>1.0202638395431705</v>
      </c>
      <c r="I1756" s="2">
        <f t="shared" si="248"/>
        <v>50.501514682056396</v>
      </c>
    </row>
    <row r="1757" spans="1:9" ht="13.5" x14ac:dyDescent="0.25">
      <c r="A1757" s="3">
        <f>TITRES_STAT!B1760</f>
        <v>44573</v>
      </c>
      <c r="B1757" s="6">
        <f>TITRES_STAT!D1760</f>
        <v>9.4809000000000001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1.4302065306708212E-2</v>
      </c>
      <c r="G1757" s="2">
        <f t="shared" si="249"/>
        <v>1.4018006668855431E-2</v>
      </c>
      <c r="H1757" s="2">
        <f t="shared" si="247"/>
        <v>1.0202638395431705</v>
      </c>
      <c r="I1757" s="2">
        <f t="shared" si="248"/>
        <v>50.501514682056396</v>
      </c>
    </row>
    <row r="1758" spans="1:9" ht="13.5" x14ac:dyDescent="0.25">
      <c r="A1758" s="3">
        <f>TITRES_STAT!B1761</f>
        <v>44574</v>
      </c>
      <c r="B1758" s="6">
        <f>TITRES_STAT!D1761</f>
        <v>9.4809000000000001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1.3280489213371912E-2</v>
      </c>
      <c r="G1758" s="2">
        <f t="shared" si="249"/>
        <v>1.30167204782229E-2</v>
      </c>
      <c r="H1758" s="2">
        <f t="shared" si="247"/>
        <v>1.0202638395431707</v>
      </c>
      <c r="I1758" s="2">
        <f t="shared" si="248"/>
        <v>50.501514682056403</v>
      </c>
    </row>
    <row r="1759" spans="1:9" ht="13.5" x14ac:dyDescent="0.25">
      <c r="A1759" s="3">
        <f>TITRES_STAT!B1762</f>
        <v>44575</v>
      </c>
      <c r="B1759" s="6">
        <f>TITRES_STAT!D1762</f>
        <v>9.4809000000000001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1.2331882840988203E-2</v>
      </c>
      <c r="G1759" s="2">
        <f t="shared" si="249"/>
        <v>1.2086954729778407E-2</v>
      </c>
      <c r="H1759" s="2">
        <f t="shared" si="247"/>
        <v>1.0202638395431707</v>
      </c>
      <c r="I1759" s="2">
        <f t="shared" si="248"/>
        <v>50.501514682056403</v>
      </c>
    </row>
    <row r="1760" spans="1:9" ht="13.5" x14ac:dyDescent="0.25">
      <c r="A1760" s="3">
        <f>TITRES_STAT!B1763</f>
        <v>44578</v>
      </c>
      <c r="B1760" s="6">
        <f>TITRES_STAT!D1763</f>
        <v>9.4731000000000005</v>
      </c>
      <c r="C1760" s="2">
        <f t="shared" si="243"/>
        <v>-7.799999999999585E-3</v>
      </c>
      <c r="D1760" s="2">
        <f t="shared" si="244"/>
        <v>0</v>
      </c>
      <c r="E1760" s="2">
        <f t="shared" si="245"/>
        <v>7.799999999999585E-3</v>
      </c>
      <c r="F1760" s="2">
        <f t="shared" si="249"/>
        <v>1.1451034066631904E-2</v>
      </c>
      <c r="G1760" s="2">
        <f t="shared" si="249"/>
        <v>1.1780743677651348E-2</v>
      </c>
      <c r="H1760" s="2">
        <f t="shared" si="247"/>
        <v>0.97201283551861672</v>
      </c>
      <c r="I1760" s="2">
        <f t="shared" si="248"/>
        <v>49.290390914873967</v>
      </c>
    </row>
    <row r="1761" spans="1:9" ht="13.5" x14ac:dyDescent="0.25">
      <c r="A1761" s="3">
        <f>TITRES_STAT!B1764</f>
        <v>44579</v>
      </c>
      <c r="B1761" s="6">
        <f>TITRES_STAT!D1764</f>
        <v>9.4731000000000005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1.0633103061872482E-2</v>
      </c>
      <c r="G1761" s="2">
        <f t="shared" si="249"/>
        <v>1.0939261986390539E-2</v>
      </c>
      <c r="H1761" s="2">
        <f t="shared" si="247"/>
        <v>0.97201283551861661</v>
      </c>
      <c r="I1761" s="2">
        <f t="shared" si="248"/>
        <v>49.29039091487396</v>
      </c>
    </row>
    <row r="1762" spans="1:9" ht="13.5" x14ac:dyDescent="0.25">
      <c r="A1762" s="3">
        <f>TITRES_STAT!B1765</f>
        <v>44580</v>
      </c>
      <c r="B1762" s="6">
        <f>TITRES_STAT!D1765</f>
        <v>9.4731000000000005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9.8735957003101612E-3</v>
      </c>
      <c r="G1762" s="2">
        <f t="shared" si="249"/>
        <v>1.0157886130219786E-2</v>
      </c>
      <c r="H1762" s="2">
        <f t="shared" si="247"/>
        <v>0.9720128355186165</v>
      </c>
      <c r="I1762" s="2">
        <f t="shared" si="248"/>
        <v>49.290390914873953</v>
      </c>
    </row>
    <row r="1763" spans="1:9" ht="13.5" x14ac:dyDescent="0.25">
      <c r="A1763" s="3">
        <f>TITRES_STAT!B1766</f>
        <v>44581</v>
      </c>
      <c r="B1763" s="6">
        <f>TITRES_STAT!D1766</f>
        <v>9.4731000000000005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9.1683388645737197E-3</v>
      </c>
      <c r="G1763" s="2">
        <f t="shared" si="249"/>
        <v>9.4323228352040881E-3</v>
      </c>
      <c r="H1763" s="2">
        <f t="shared" si="247"/>
        <v>0.97201283551861628</v>
      </c>
      <c r="I1763" s="2">
        <f t="shared" si="248"/>
        <v>49.290390914873953</v>
      </c>
    </row>
    <row r="1764" spans="1:9" ht="13.5" x14ac:dyDescent="0.25">
      <c r="A1764" s="3">
        <f>TITRES_STAT!B1767</f>
        <v>44582</v>
      </c>
      <c r="B1764" s="6">
        <f>TITRES_STAT!D1767</f>
        <v>9.4809000000000001</v>
      </c>
      <c r="C1764" s="2">
        <f t="shared" si="243"/>
        <v>7.799999999999585E-3</v>
      </c>
      <c r="D1764" s="2">
        <f t="shared" si="244"/>
        <v>7.799999999999585E-3</v>
      </c>
      <c r="E1764" s="2">
        <f t="shared" si="245"/>
        <v>0</v>
      </c>
      <c r="F1764" s="2">
        <f t="shared" si="249"/>
        <v>9.0706003742469943E-3</v>
      </c>
      <c r="G1764" s="2">
        <f t="shared" si="249"/>
        <v>8.7585854898323667E-3</v>
      </c>
      <c r="H1764" s="2">
        <f t="shared" si="247"/>
        <v>1.0356238898138106</v>
      </c>
      <c r="I1764" s="2">
        <f t="shared" si="248"/>
        <v>50.875011587161829</v>
      </c>
    </row>
    <row r="1765" spans="1:9" ht="13.5" x14ac:dyDescent="0.25">
      <c r="A1765" s="3">
        <f>TITRES_STAT!B1768</f>
        <v>44585</v>
      </c>
      <c r="B1765" s="6">
        <f>TITRES_STAT!D1768</f>
        <v>9.5040999999999993</v>
      </c>
      <c r="C1765" s="2">
        <f t="shared" si="243"/>
        <v>2.3199999999999221E-2</v>
      </c>
      <c r="D1765" s="2">
        <f t="shared" si="244"/>
        <v>2.3199999999999221E-2</v>
      </c>
      <c r="E1765" s="2">
        <f t="shared" si="245"/>
        <v>0</v>
      </c>
      <c r="F1765" s="2">
        <f t="shared" si="249"/>
        <v>1.0079843204657867E-2</v>
      </c>
      <c r="G1765" s="2">
        <f t="shared" si="249"/>
        <v>8.1329722405586256E-3</v>
      </c>
      <c r="H1765" s="2">
        <f t="shared" si="247"/>
        <v>1.2393800085029576</v>
      </c>
      <c r="I1765" s="2">
        <f t="shared" si="248"/>
        <v>55.344783100546316</v>
      </c>
    </row>
    <row r="1766" spans="1:9" ht="13.5" x14ac:dyDescent="0.25">
      <c r="A1766" s="3">
        <f>TITRES_STAT!B1769</f>
        <v>44586</v>
      </c>
      <c r="B1766" s="6">
        <f>TITRES_STAT!D1769</f>
        <v>9.5040999999999993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9.3598544043251609E-3</v>
      </c>
      <c r="G1766" s="2">
        <f t="shared" si="249"/>
        <v>7.552045651947295E-3</v>
      </c>
      <c r="H1766" s="2">
        <f t="shared" si="247"/>
        <v>1.2393800085029574</v>
      </c>
      <c r="I1766" s="2">
        <f t="shared" si="248"/>
        <v>55.344783100546309</v>
      </c>
    </row>
    <row r="1767" spans="1:9" ht="13.5" x14ac:dyDescent="0.25">
      <c r="A1767" s="3">
        <f>TITRES_STAT!B1770</f>
        <v>44587</v>
      </c>
      <c r="B1767" s="6">
        <f>TITRES_STAT!D1770</f>
        <v>9.5117999999999991</v>
      </c>
      <c r="C1767" s="2">
        <f t="shared" si="243"/>
        <v>7.6999999999998181E-3</v>
      </c>
      <c r="D1767" s="2">
        <f t="shared" si="244"/>
        <v>7.6999999999998181E-3</v>
      </c>
      <c r="E1767" s="2">
        <f t="shared" si="245"/>
        <v>0</v>
      </c>
      <c r="F1767" s="2">
        <f t="shared" si="249"/>
        <v>9.2412933754447788E-3</v>
      </c>
      <c r="G1767" s="2">
        <f t="shared" si="249"/>
        <v>7.0126138196653452E-3</v>
      </c>
      <c r="H1767" s="2">
        <f t="shared" si="247"/>
        <v>1.317810108055514</v>
      </c>
      <c r="I1767" s="2">
        <f t="shared" si="248"/>
        <v>56.855827122139338</v>
      </c>
    </row>
    <row r="1768" spans="1:9" ht="13.5" x14ac:dyDescent="0.25">
      <c r="A1768" s="3">
        <f>TITRES_STAT!B1771</f>
        <v>44588</v>
      </c>
      <c r="B1768" s="6">
        <f>TITRES_STAT!D1771</f>
        <v>9.5117999999999991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8.5812009914844369E-3</v>
      </c>
      <c r="G1768" s="2">
        <f t="shared" si="249"/>
        <v>6.5117128325463914E-3</v>
      </c>
      <c r="H1768" s="2">
        <f t="shared" si="247"/>
        <v>1.317810108055514</v>
      </c>
      <c r="I1768" s="2">
        <f t="shared" si="248"/>
        <v>56.855827122139338</v>
      </c>
    </row>
    <row r="1769" spans="1:9" ht="13.5" x14ac:dyDescent="0.25">
      <c r="A1769" s="3">
        <f>TITRES_STAT!B1772</f>
        <v>44589</v>
      </c>
      <c r="B1769" s="6">
        <f>TITRES_STAT!D1772</f>
        <v>9.5117999999999991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7.9682580635212618E-3</v>
      </c>
      <c r="G1769" s="2">
        <f t="shared" si="249"/>
        <v>6.0465904873645065E-3</v>
      </c>
      <c r="H1769" s="2">
        <f t="shared" si="247"/>
        <v>1.3178101080555138</v>
      </c>
      <c r="I1769" s="2">
        <f t="shared" si="248"/>
        <v>56.855827122139331</v>
      </c>
    </row>
    <row r="1770" spans="1:9" ht="13.5" x14ac:dyDescent="0.25">
      <c r="A1770" s="3">
        <f>TITRES_STAT!B1773</f>
        <v>44592</v>
      </c>
      <c r="B1770" s="6">
        <f>TITRES_STAT!D1773</f>
        <v>9.5117999999999991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7.3990967732697425E-3</v>
      </c>
      <c r="G1770" s="2">
        <f t="shared" si="249"/>
        <v>5.6146911668384708E-3</v>
      </c>
      <c r="H1770" s="2">
        <f t="shared" si="247"/>
        <v>1.3178101080555136</v>
      </c>
      <c r="I1770" s="2">
        <f t="shared" si="248"/>
        <v>56.855827122139331</v>
      </c>
    </row>
    <row r="1771" spans="1:9" ht="13.5" x14ac:dyDescent="0.25">
      <c r="A1771" s="3">
        <f>TITRES_STAT!B1774</f>
        <v>44593</v>
      </c>
      <c r="B1771" s="6">
        <f>TITRES_STAT!D1774</f>
        <v>9.5117999999999991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6.8705898608933322E-3</v>
      </c>
      <c r="G1771" s="2">
        <f t="shared" si="249"/>
        <v>5.2136417977785799E-3</v>
      </c>
      <c r="H1771" s="2">
        <f t="shared" si="247"/>
        <v>1.3178101080555136</v>
      </c>
      <c r="I1771" s="2">
        <f t="shared" si="248"/>
        <v>56.855827122139331</v>
      </c>
    </row>
    <row r="1772" spans="1:9" ht="13.5" x14ac:dyDescent="0.25">
      <c r="A1772" s="3">
        <f>TITRES_STAT!B1775</f>
        <v>44594</v>
      </c>
      <c r="B1772" s="6">
        <f>TITRES_STAT!D1775</f>
        <v>9.2797999999999998</v>
      </c>
      <c r="C1772" s="2">
        <f t="shared" si="243"/>
        <v>-0.23199999999999932</v>
      </c>
      <c r="D1772" s="2">
        <f t="shared" si="244"/>
        <v>0</v>
      </c>
      <c r="E1772" s="2">
        <f t="shared" si="245"/>
        <v>0.23199999999999932</v>
      </c>
      <c r="F1772" s="2">
        <f t="shared" si="249"/>
        <v>6.3798334422580944E-3</v>
      </c>
      <c r="G1772" s="2">
        <f t="shared" si="249"/>
        <v>2.1412667383651489E-2</v>
      </c>
      <c r="H1772" s="2">
        <f t="shared" si="247"/>
        <v>0.2979466933264503</v>
      </c>
      <c r="I1772" s="2">
        <f t="shared" si="248"/>
        <v>22.955233435886015</v>
      </c>
    </row>
    <row r="1773" spans="1:9" ht="13.5" x14ac:dyDescent="0.25">
      <c r="A1773" s="3">
        <f>TITRES_STAT!B1776</f>
        <v>44595</v>
      </c>
      <c r="B1773" s="6">
        <f>TITRES_STAT!D1776</f>
        <v>9.5040999999999993</v>
      </c>
      <c r="C1773" s="2">
        <f t="shared" si="243"/>
        <v>0.2242999999999995</v>
      </c>
      <c r="D1773" s="2">
        <f t="shared" si="244"/>
        <v>0.2242999999999995</v>
      </c>
      <c r="E1773" s="2">
        <f t="shared" si="245"/>
        <v>0</v>
      </c>
      <c r="F1773" s="2">
        <f t="shared" ref="F1773:G1788" si="250">((F1772*13)+D1773)/14</f>
        <v>2.1945559624953908E-2</v>
      </c>
      <c r="G1773" s="2">
        <f t="shared" si="250"/>
        <v>1.9883191141962096E-2</v>
      </c>
      <c r="H1773" s="2">
        <f t="shared" si="247"/>
        <v>1.1037242195313068</v>
      </c>
      <c r="I1773" s="2">
        <f t="shared" si="248"/>
        <v>52.465252302757051</v>
      </c>
    </row>
    <row r="1774" spans="1:9" ht="13.5" x14ac:dyDescent="0.25">
      <c r="A1774" s="3">
        <f>TITRES_STAT!B1777</f>
        <v>44596</v>
      </c>
      <c r="B1774" s="6">
        <f>TITRES_STAT!D1777</f>
        <v>9.5040999999999993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2.0378019651742914E-2</v>
      </c>
      <c r="G1774" s="2">
        <f t="shared" si="250"/>
        <v>1.8462963203250519E-2</v>
      </c>
      <c r="H1774" s="2">
        <f t="shared" si="247"/>
        <v>1.1037242195313066</v>
      </c>
      <c r="I1774" s="2">
        <f t="shared" si="248"/>
        <v>52.465252302757051</v>
      </c>
    </row>
    <row r="1775" spans="1:9" ht="13.5" x14ac:dyDescent="0.25">
      <c r="A1775" s="3">
        <f>TITRES_STAT!B1778</f>
        <v>44599</v>
      </c>
      <c r="B1775" s="6">
        <f>TITRES_STAT!D1778</f>
        <v>9.5040999999999993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1.8922446819475563E-2</v>
      </c>
      <c r="G1775" s="2">
        <f t="shared" si="250"/>
        <v>1.7144180117304054E-2</v>
      </c>
      <c r="H1775" s="2">
        <f t="shared" si="247"/>
        <v>1.1037242195313066</v>
      </c>
      <c r="I1775" s="2">
        <f t="shared" si="248"/>
        <v>52.465252302757051</v>
      </c>
    </row>
    <row r="1776" spans="1:9" ht="13.5" x14ac:dyDescent="0.25">
      <c r="A1776" s="3">
        <f>TITRES_STAT!B1779</f>
        <v>44600</v>
      </c>
      <c r="B1776" s="6">
        <f>TITRES_STAT!D1779</f>
        <v>9.5040999999999993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1.7570843475227308E-2</v>
      </c>
      <c r="G1776" s="2">
        <f t="shared" si="250"/>
        <v>1.5919595823210907E-2</v>
      </c>
      <c r="H1776" s="2">
        <f t="shared" si="247"/>
        <v>1.1037242195313066</v>
      </c>
      <c r="I1776" s="2">
        <f t="shared" si="248"/>
        <v>52.465252302757051</v>
      </c>
    </row>
    <row r="1777" spans="1:9" ht="13.5" x14ac:dyDescent="0.25">
      <c r="A1777" s="3">
        <f>TITRES_STAT!B1780</f>
        <v>44601</v>
      </c>
      <c r="B1777" s="6">
        <f>TITRES_STAT!D1780</f>
        <v>9.5040999999999993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1.6315783226996786E-2</v>
      </c>
      <c r="G1777" s="2">
        <f t="shared" si="250"/>
        <v>1.47824818358387E-2</v>
      </c>
      <c r="H1777" s="2">
        <f t="shared" si="247"/>
        <v>1.1037242195313066</v>
      </c>
      <c r="I1777" s="2">
        <f t="shared" si="248"/>
        <v>52.465252302757051</v>
      </c>
    </row>
    <row r="1778" spans="1:9" ht="13.5" x14ac:dyDescent="0.25">
      <c r="A1778" s="3">
        <f>TITRES_STAT!B1781</f>
        <v>44602</v>
      </c>
      <c r="B1778" s="6">
        <f>TITRES_STAT!D1781</f>
        <v>9.5040999999999993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1.515037013935416E-2</v>
      </c>
      <c r="G1778" s="2">
        <f t="shared" si="250"/>
        <v>1.3726590276135936E-2</v>
      </c>
      <c r="H1778" s="2">
        <f t="shared" si="247"/>
        <v>1.1037242195313068</v>
      </c>
      <c r="I1778" s="2">
        <f t="shared" si="248"/>
        <v>52.465252302757051</v>
      </c>
    </row>
    <row r="1779" spans="1:9" ht="13.5" x14ac:dyDescent="0.25">
      <c r="A1779" s="3">
        <f>TITRES_STAT!B1782</f>
        <v>44603</v>
      </c>
      <c r="B1779" s="6">
        <f>TITRES_STAT!D1782</f>
        <v>9.5040999999999993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1.4068200843686004E-2</v>
      </c>
      <c r="G1779" s="2">
        <f t="shared" si="250"/>
        <v>1.2746119542126224E-2</v>
      </c>
      <c r="H1779" s="2">
        <f t="shared" si="247"/>
        <v>1.1037242195313068</v>
      </c>
      <c r="I1779" s="2">
        <f t="shared" si="248"/>
        <v>52.465252302757051</v>
      </c>
    </row>
    <row r="1780" spans="1:9" ht="13.5" x14ac:dyDescent="0.25">
      <c r="A1780" s="3">
        <f>TITRES_STAT!B1783</f>
        <v>44606</v>
      </c>
      <c r="B1780" s="6">
        <f>TITRES_STAT!D1783</f>
        <v>9.5040999999999993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1.3063329354851289E-2</v>
      </c>
      <c r="G1780" s="2">
        <f t="shared" si="250"/>
        <v>1.1835682431974351E-2</v>
      </c>
      <c r="H1780" s="2">
        <f t="shared" si="247"/>
        <v>1.1037242195313068</v>
      </c>
      <c r="I1780" s="2">
        <f t="shared" si="248"/>
        <v>52.465252302757051</v>
      </c>
    </row>
    <row r="1781" spans="1:9" ht="13.5" x14ac:dyDescent="0.25">
      <c r="A1781" s="3">
        <f>TITRES_STAT!B1784</f>
        <v>44607</v>
      </c>
      <c r="B1781" s="6">
        <f>TITRES_STAT!D1784</f>
        <v>9.5040999999999993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1.2130234400933341E-2</v>
      </c>
      <c r="G1781" s="2">
        <f t="shared" si="250"/>
        <v>1.0990276543976182E-2</v>
      </c>
      <c r="H1781" s="2">
        <f t="shared" si="247"/>
        <v>1.1037242195313068</v>
      </c>
      <c r="I1781" s="2">
        <f t="shared" si="248"/>
        <v>52.465252302757051</v>
      </c>
    </row>
    <row r="1782" spans="1:9" ht="13.5" x14ac:dyDescent="0.25">
      <c r="A1782" s="3">
        <f>TITRES_STAT!B1785</f>
        <v>44608</v>
      </c>
      <c r="B1782" s="6">
        <f>TITRES_STAT!D1785</f>
        <v>9.5040999999999993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1.1263789086580959E-2</v>
      </c>
      <c r="G1782" s="2">
        <f t="shared" si="250"/>
        <v>1.0205256790835027E-2</v>
      </c>
      <c r="H1782" s="2">
        <f t="shared" si="247"/>
        <v>1.1037242195313068</v>
      </c>
      <c r="I1782" s="2">
        <f t="shared" si="248"/>
        <v>52.465252302757051</v>
      </c>
    </row>
    <row r="1783" spans="1:9" ht="13.5" x14ac:dyDescent="0.25">
      <c r="A1783" s="3">
        <f>TITRES_STAT!B1786</f>
        <v>44609</v>
      </c>
      <c r="B1783" s="6">
        <f>TITRES_STAT!D1786</f>
        <v>9.5040999999999993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1.0459232723253747E-2</v>
      </c>
      <c r="G1783" s="2">
        <f t="shared" si="250"/>
        <v>9.476309877203954E-3</v>
      </c>
      <c r="H1783" s="2">
        <f t="shared" si="247"/>
        <v>1.1037242195313068</v>
      </c>
      <c r="I1783" s="2">
        <f t="shared" si="248"/>
        <v>52.465252302757051</v>
      </c>
    </row>
    <row r="1784" spans="1:9" ht="13.5" x14ac:dyDescent="0.25">
      <c r="A1784" s="3">
        <f>TITRES_STAT!B1787</f>
        <v>44610</v>
      </c>
      <c r="B1784" s="6">
        <f>TITRES_STAT!D1787</f>
        <v>9.5040999999999993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9.7121446715927647E-3</v>
      </c>
      <c r="G1784" s="2">
        <f t="shared" si="250"/>
        <v>8.7994306002608137E-3</v>
      </c>
      <c r="H1784" s="2">
        <f t="shared" si="247"/>
        <v>1.1037242195313068</v>
      </c>
      <c r="I1784" s="2">
        <f t="shared" si="248"/>
        <v>52.465252302757051</v>
      </c>
    </row>
    <row r="1785" spans="1:9" ht="13.5" x14ac:dyDescent="0.25">
      <c r="A1785" s="3">
        <f>TITRES_STAT!B1788</f>
        <v>44613</v>
      </c>
      <c r="B1785" s="6">
        <f>TITRES_STAT!D1788</f>
        <v>9.2797999999999998</v>
      </c>
      <c r="C1785" s="2">
        <f t="shared" si="243"/>
        <v>-0.2242999999999995</v>
      </c>
      <c r="D1785" s="2">
        <f t="shared" si="244"/>
        <v>0</v>
      </c>
      <c r="E1785" s="2">
        <f t="shared" si="245"/>
        <v>0.2242999999999995</v>
      </c>
      <c r="F1785" s="2">
        <f t="shared" si="250"/>
        <v>9.0184200521932802E-3</v>
      </c>
      <c r="G1785" s="2">
        <f t="shared" si="250"/>
        <v>2.4192328414527862E-2</v>
      </c>
      <c r="H1785" s="2">
        <f t="shared" si="247"/>
        <v>0.37278015979551521</v>
      </c>
      <c r="I1785" s="2">
        <f t="shared" si="248"/>
        <v>27.155124375562309</v>
      </c>
    </row>
    <row r="1786" spans="1:9" ht="13.5" x14ac:dyDescent="0.25">
      <c r="A1786" s="3">
        <f>TITRES_STAT!B1789</f>
        <v>44614</v>
      </c>
      <c r="B1786" s="6">
        <f>TITRES_STAT!D1789</f>
        <v>9.0864999999999991</v>
      </c>
      <c r="C1786" s="2">
        <f t="shared" si="243"/>
        <v>-0.19330000000000069</v>
      </c>
      <c r="D1786" s="2">
        <f t="shared" si="244"/>
        <v>0</v>
      </c>
      <c r="E1786" s="2">
        <f t="shared" si="245"/>
        <v>0.19330000000000069</v>
      </c>
      <c r="F1786" s="2">
        <f t="shared" si="250"/>
        <v>8.3742471913223308E-3</v>
      </c>
      <c r="G1786" s="2">
        <f t="shared" si="250"/>
        <v>3.6271447813490211E-2</v>
      </c>
      <c r="H1786" s="2">
        <f t="shared" si="247"/>
        <v>0.23087711398737576</v>
      </c>
      <c r="I1786" s="2">
        <f t="shared" si="248"/>
        <v>18.757121353849769</v>
      </c>
    </row>
    <row r="1787" spans="1:9" ht="13.5" x14ac:dyDescent="0.25">
      <c r="A1787" s="3">
        <f>TITRES_STAT!B1790</f>
        <v>44615</v>
      </c>
      <c r="B1787" s="6">
        <f>TITRES_STAT!D1790</f>
        <v>9.0864999999999991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7.7760866776564507E-3</v>
      </c>
      <c r="G1787" s="2">
        <f t="shared" si="250"/>
        <v>3.3680630112526623E-2</v>
      </c>
      <c r="H1787" s="2">
        <f t="shared" si="247"/>
        <v>0.23087711398737579</v>
      </c>
      <c r="I1787" s="2">
        <f t="shared" si="248"/>
        <v>18.757121353849769</v>
      </c>
    </row>
    <row r="1788" spans="1:9" ht="13.5" x14ac:dyDescent="0.25">
      <c r="A1788" s="3">
        <f>TITRES_STAT!B1791</f>
        <v>44616</v>
      </c>
      <c r="B1788" s="6">
        <f>TITRES_STAT!D1791</f>
        <v>9.0864999999999991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7.2206519149667038E-3</v>
      </c>
      <c r="G1788" s="2">
        <f t="shared" si="250"/>
        <v>3.1274870818774718E-2</v>
      </c>
      <c r="H1788" s="2">
        <f t="shared" si="247"/>
        <v>0.23087711398737581</v>
      </c>
      <c r="I1788" s="2">
        <f t="shared" si="248"/>
        <v>18.757121353849769</v>
      </c>
    </row>
    <row r="1789" spans="1:9" ht="13.5" x14ac:dyDescent="0.25">
      <c r="A1789" s="3">
        <f>TITRES_STAT!B1792</f>
        <v>44617</v>
      </c>
      <c r="B1789" s="6">
        <f>TITRES_STAT!D1792</f>
        <v>9.0864999999999991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6.7048910638976538E-3</v>
      </c>
      <c r="G1789" s="2">
        <f t="shared" si="251"/>
        <v>2.9040951474576523E-2</v>
      </c>
      <c r="H1789" s="2">
        <f t="shared" si="247"/>
        <v>0.23087711398737581</v>
      </c>
      <c r="I1789" s="2">
        <f t="shared" si="248"/>
        <v>18.757121353849769</v>
      </c>
    </row>
    <row r="1790" spans="1:9" ht="13.5" x14ac:dyDescent="0.25">
      <c r="A1790" s="3">
        <f>TITRES_STAT!B1793</f>
        <v>44620</v>
      </c>
      <c r="B1790" s="6">
        <f>TITRES_STAT!D1793</f>
        <v>9.0864999999999991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6.2259702736192496E-3</v>
      </c>
      <c r="G1790" s="2">
        <f t="shared" si="251"/>
        <v>2.6966597797821058E-2</v>
      </c>
      <c r="H1790" s="2">
        <f t="shared" si="247"/>
        <v>0.23087711398737581</v>
      </c>
      <c r="I1790" s="2">
        <f t="shared" si="248"/>
        <v>18.757121353849769</v>
      </c>
    </row>
    <row r="1791" spans="1:9" ht="13.5" x14ac:dyDescent="0.25">
      <c r="A1791" s="3">
        <f>TITRES_STAT!B1794</f>
        <v>44621</v>
      </c>
      <c r="B1791" s="6">
        <f>TITRES_STAT!D1794</f>
        <v>9.4885999999999999</v>
      </c>
      <c r="C1791" s="2">
        <f t="shared" si="243"/>
        <v>0.40210000000000079</v>
      </c>
      <c r="D1791" s="2">
        <f t="shared" si="244"/>
        <v>0.40210000000000079</v>
      </c>
      <c r="E1791" s="2">
        <f t="shared" si="245"/>
        <v>0</v>
      </c>
      <c r="F1791" s="2">
        <f t="shared" si="251"/>
        <v>3.4502686682646506E-2</v>
      </c>
      <c r="G1791" s="2">
        <f t="shared" si="251"/>
        <v>2.504041224083384E-2</v>
      </c>
      <c r="H1791" s="2">
        <f t="shared" si="247"/>
        <v>1.3778801383462198</v>
      </c>
      <c r="I1791" s="2">
        <f t="shared" si="248"/>
        <v>57.945735620825488</v>
      </c>
    </row>
    <row r="1792" spans="1:9" ht="13.5" x14ac:dyDescent="0.25">
      <c r="A1792" s="3">
        <f>TITRES_STAT!B1795</f>
        <v>44622</v>
      </c>
      <c r="B1792" s="6">
        <f>TITRES_STAT!D1795</f>
        <v>9.0632999999999999</v>
      </c>
      <c r="C1792" s="2">
        <f t="shared" si="243"/>
        <v>-0.42530000000000001</v>
      </c>
      <c r="D1792" s="2">
        <f t="shared" si="244"/>
        <v>0</v>
      </c>
      <c r="E1792" s="2">
        <f t="shared" si="245"/>
        <v>0.42530000000000001</v>
      </c>
      <c r="F1792" s="2">
        <f t="shared" si="251"/>
        <v>3.2038209062457475E-2</v>
      </c>
      <c r="G1792" s="2">
        <f t="shared" si="251"/>
        <v>5.3630382795059994E-2</v>
      </c>
      <c r="H1792" s="2">
        <f t="shared" si="247"/>
        <v>0.5973891550408359</v>
      </c>
      <c r="I1792" s="2">
        <f t="shared" si="248"/>
        <v>37.397847178044984</v>
      </c>
    </row>
    <row r="1793" spans="1:9" ht="13.5" x14ac:dyDescent="0.25">
      <c r="A1793" s="3">
        <f>TITRES_STAT!B1796</f>
        <v>44623</v>
      </c>
      <c r="B1793" s="6">
        <f>TITRES_STAT!D1796</f>
        <v>9.0632999999999999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2.9749765557996227E-2</v>
      </c>
      <c r="G1793" s="2">
        <f t="shared" si="251"/>
        <v>4.9799641166841421E-2</v>
      </c>
      <c r="H1793" s="2">
        <f t="shared" si="247"/>
        <v>0.59738915504083601</v>
      </c>
      <c r="I1793" s="2">
        <f t="shared" si="248"/>
        <v>37.397847178044984</v>
      </c>
    </row>
    <row r="1794" spans="1:9" ht="13.5" x14ac:dyDescent="0.25">
      <c r="A1794" s="3">
        <f>TITRES_STAT!B1797</f>
        <v>44624</v>
      </c>
      <c r="B1794" s="6">
        <f>TITRES_STAT!D1797</f>
        <v>9.0632999999999999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2.7624782303853641E-2</v>
      </c>
      <c r="G1794" s="2">
        <f t="shared" si="251"/>
        <v>4.6242523940638457E-2</v>
      </c>
      <c r="H1794" s="2">
        <f t="shared" si="247"/>
        <v>0.59738915504083612</v>
      </c>
      <c r="I1794" s="2">
        <f t="shared" si="248"/>
        <v>37.397847178044998</v>
      </c>
    </row>
    <row r="1795" spans="1:9" ht="13.5" x14ac:dyDescent="0.25">
      <c r="A1795" s="3">
        <f>TITRES_STAT!B1798</f>
        <v>44627</v>
      </c>
      <c r="B1795" s="6">
        <f>TITRES_STAT!D1798</f>
        <v>9.0632999999999999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2.5651583567864095E-2</v>
      </c>
      <c r="G1795" s="2">
        <f t="shared" si="251"/>
        <v>4.2939486516307135E-2</v>
      </c>
      <c r="H1795" s="2">
        <f t="shared" si="247"/>
        <v>0.59738915504083612</v>
      </c>
      <c r="I1795" s="2">
        <f t="shared" si="248"/>
        <v>37.397847178044998</v>
      </c>
    </row>
    <row r="1796" spans="1:9" ht="13.5" x14ac:dyDescent="0.25">
      <c r="A1796" s="3">
        <f>TITRES_STAT!B1799</f>
        <v>44628</v>
      </c>
      <c r="B1796" s="6">
        <f>TITRES_STAT!D1799</f>
        <v>9.0632999999999999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2.3819327598730948E-2</v>
      </c>
      <c r="G1796" s="2">
        <f t="shared" si="251"/>
        <v>3.9872380336570909E-2</v>
      </c>
      <c r="H1796" s="2">
        <f t="shared" si="247"/>
        <v>0.59738915504083623</v>
      </c>
      <c r="I1796" s="2">
        <f t="shared" si="248"/>
        <v>37.397847178045005</v>
      </c>
    </row>
    <row r="1797" spans="1:9" ht="13.5" x14ac:dyDescent="0.25">
      <c r="A1797" s="3">
        <f>TITRES_STAT!B1800</f>
        <v>44629</v>
      </c>
      <c r="B1797" s="6">
        <f>TITRES_STAT!D1800</f>
        <v>9.0632999999999999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2.2117947055964451E-2</v>
      </c>
      <c r="G1797" s="2">
        <f t="shared" si="251"/>
        <v>3.7024353169672987E-2</v>
      </c>
      <c r="H1797" s="2">
        <f t="shared" si="247"/>
        <v>0.59738915504083623</v>
      </c>
      <c r="I1797" s="2">
        <f t="shared" si="248"/>
        <v>37.397847178045005</v>
      </c>
    </row>
    <row r="1798" spans="1:9" ht="13.5" x14ac:dyDescent="0.25">
      <c r="A1798" s="3">
        <f>TITRES_STAT!B1801</f>
        <v>44630</v>
      </c>
      <c r="B1798" s="6">
        <f>TITRES_STAT!D1801</f>
        <v>9.0632999999999999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2.0538093694824133E-2</v>
      </c>
      <c r="G1798" s="2">
        <f t="shared" si="251"/>
        <v>3.4379756514696345E-2</v>
      </c>
      <c r="H1798" s="2">
        <f t="shared" si="247"/>
        <v>0.59738915504083612</v>
      </c>
      <c r="I1798" s="2">
        <f t="shared" si="248"/>
        <v>37.397847178044998</v>
      </c>
    </row>
    <row r="1799" spans="1:9" ht="13.5" x14ac:dyDescent="0.25">
      <c r="A1799" s="3">
        <f>TITRES_STAT!B1802</f>
        <v>44631</v>
      </c>
      <c r="B1799" s="6">
        <f>TITRES_STAT!D1802</f>
        <v>9.0632999999999999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1.9071087002336694E-2</v>
      </c>
      <c r="G1799" s="2">
        <f t="shared" si="251"/>
        <v>3.1924059620789466E-2</v>
      </c>
      <c r="H1799" s="2">
        <f t="shared" si="247"/>
        <v>0.59738915504083612</v>
      </c>
      <c r="I1799" s="2">
        <f t="shared" si="248"/>
        <v>37.397847178044998</v>
      </c>
    </row>
    <row r="1800" spans="1:9" ht="13.5" x14ac:dyDescent="0.25">
      <c r="A1800" s="3">
        <f>TITRES_STAT!B1803</f>
        <v>44634</v>
      </c>
      <c r="B1800" s="6">
        <f>TITRES_STAT!D1803</f>
        <v>9.0632999999999999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1.7708866502169789E-2</v>
      </c>
      <c r="G1800" s="2">
        <f t="shared" si="251"/>
        <v>2.9643769647875934E-2</v>
      </c>
      <c r="H1800" s="2">
        <f t="shared" si="247"/>
        <v>0.59738915504083612</v>
      </c>
      <c r="I1800" s="2">
        <f t="shared" si="248"/>
        <v>37.397847178044998</v>
      </c>
    </row>
    <row r="1801" spans="1:9" ht="13.5" x14ac:dyDescent="0.25">
      <c r="A1801" s="3">
        <f>TITRES_STAT!B1804</f>
        <v>44635</v>
      </c>
      <c r="B1801" s="6">
        <f>TITRES_STAT!D1804</f>
        <v>9.0632999999999999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1.6443947466300519E-2</v>
      </c>
      <c r="G1801" s="2">
        <f t="shared" si="251"/>
        <v>2.7526357530170513E-2</v>
      </c>
      <c r="H1801" s="2">
        <f t="shared" si="247"/>
        <v>0.59738915504083612</v>
      </c>
      <c r="I1801" s="2">
        <f t="shared" si="248"/>
        <v>37.397847178044998</v>
      </c>
    </row>
    <row r="1802" spans="1:9" ht="13.5" x14ac:dyDescent="0.25">
      <c r="A1802" s="3">
        <f>TITRES_STAT!B1805</f>
        <v>44636</v>
      </c>
      <c r="B1802" s="6">
        <f>TITRES_STAT!D1805</f>
        <v>9.1250999999999998</v>
      </c>
      <c r="C1802" s="2">
        <f t="shared" si="252"/>
        <v>6.1799999999999855E-2</v>
      </c>
      <c r="D1802" s="2">
        <f t="shared" si="253"/>
        <v>6.1799999999999855E-2</v>
      </c>
      <c r="E1802" s="2">
        <f t="shared" si="254"/>
        <v>0</v>
      </c>
      <c r="F1802" s="2">
        <f t="shared" si="251"/>
        <v>1.9683665504421903E-2</v>
      </c>
      <c r="G1802" s="2">
        <f t="shared" si="251"/>
        <v>2.5560189135158333E-2</v>
      </c>
      <c r="H1802" s="2">
        <f t="shared" si="247"/>
        <v>0.7700907610791814</v>
      </c>
      <c r="I1802" s="2">
        <f t="shared" si="248"/>
        <v>43.505721741052177</v>
      </c>
    </row>
    <row r="1803" spans="1:9" ht="13.5" x14ac:dyDescent="0.25">
      <c r="A1803" s="3">
        <f>TITRES_STAT!B1806</f>
        <v>44637</v>
      </c>
      <c r="B1803" s="6">
        <f>TITRES_STAT!D1806</f>
        <v>9.1250999999999998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1.8277689396963195E-2</v>
      </c>
      <c r="G1803" s="2">
        <f t="shared" si="251"/>
        <v>2.3734461339789879E-2</v>
      </c>
      <c r="H1803" s="2">
        <f t="shared" si="247"/>
        <v>0.7700907610791814</v>
      </c>
      <c r="I1803" s="2">
        <f t="shared" si="248"/>
        <v>43.505721741052177</v>
      </c>
    </row>
    <row r="1804" spans="1:9" ht="13.5" x14ac:dyDescent="0.25">
      <c r="A1804" s="3">
        <f>TITRES_STAT!B1807</f>
        <v>44638</v>
      </c>
      <c r="B1804" s="6">
        <f>TITRES_STAT!D1807</f>
        <v>9.1250999999999998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1.6972140154322964E-2</v>
      </c>
      <c r="G1804" s="2">
        <f t="shared" si="251"/>
        <v>2.2039142672662028E-2</v>
      </c>
      <c r="H1804" s="2">
        <f t="shared" si="247"/>
        <v>0.7700907610791814</v>
      </c>
      <c r="I1804" s="2">
        <f t="shared" si="248"/>
        <v>43.505721741052177</v>
      </c>
    </row>
    <row r="1805" spans="1:9" ht="13.5" x14ac:dyDescent="0.25">
      <c r="A1805" s="3">
        <f>TITRES_STAT!B1808</f>
        <v>44641</v>
      </c>
      <c r="B1805" s="6">
        <f>TITRES_STAT!D1808</f>
        <v>9.1250999999999998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1.575984442901418E-2</v>
      </c>
      <c r="G1805" s="2">
        <f t="shared" si="255"/>
        <v>2.0464918196043312E-2</v>
      </c>
      <c r="H1805" s="2">
        <f t="shared" si="247"/>
        <v>0.77009076107918129</v>
      </c>
      <c r="I1805" s="2">
        <f t="shared" si="248"/>
        <v>43.50572174105217</v>
      </c>
    </row>
    <row r="1806" spans="1:9" ht="13.5" x14ac:dyDescent="0.25">
      <c r="A1806" s="3">
        <f>TITRES_STAT!B1809</f>
        <v>44642</v>
      </c>
      <c r="B1806" s="6">
        <f>TITRES_STAT!D1809</f>
        <v>9.1250999999999998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1.4634141255513168E-2</v>
      </c>
      <c r="G1806" s="2">
        <f t="shared" si="255"/>
        <v>1.9003138324897362E-2</v>
      </c>
      <c r="H1806" s="2">
        <f t="shared" si="247"/>
        <v>0.77009076107918129</v>
      </c>
      <c r="I1806" s="2">
        <f t="shared" si="248"/>
        <v>43.50572174105217</v>
      </c>
    </row>
    <row r="1807" spans="1:9" ht="13.5" x14ac:dyDescent="0.25">
      <c r="A1807" s="3">
        <f>TITRES_STAT!B1810</f>
        <v>44643</v>
      </c>
      <c r="B1807" s="6">
        <f>TITRES_STAT!D1810</f>
        <v>9.1250999999999998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1.3588845451547942E-2</v>
      </c>
      <c r="G1807" s="2">
        <f t="shared" si="255"/>
        <v>1.7645771301690406E-2</v>
      </c>
      <c r="H1807" s="2">
        <f t="shared" si="247"/>
        <v>0.7700907610791814</v>
      </c>
      <c r="I1807" s="2">
        <f t="shared" si="248"/>
        <v>43.505721741052177</v>
      </c>
    </row>
    <row r="1808" spans="1:9" ht="13.5" x14ac:dyDescent="0.25">
      <c r="A1808" s="3">
        <f>TITRES_STAT!B1811</f>
        <v>44644</v>
      </c>
      <c r="B1808" s="6">
        <f>TITRES_STAT!D1811</f>
        <v>9.0864999999999991</v>
      </c>
      <c r="C1808" s="2">
        <f t="shared" si="252"/>
        <v>-3.8600000000000634E-2</v>
      </c>
      <c r="D1808" s="2">
        <f t="shared" si="253"/>
        <v>0</v>
      </c>
      <c r="E1808" s="2">
        <f t="shared" si="254"/>
        <v>3.8600000000000634E-2</v>
      </c>
      <c r="F1808" s="2">
        <f t="shared" si="255"/>
        <v>1.2618213633580231E-2</v>
      </c>
      <c r="G1808" s="2">
        <f t="shared" si="255"/>
        <v>1.9142501922998278E-2</v>
      </c>
      <c r="H1808" s="2">
        <f t="shared" si="247"/>
        <v>0.65917264547433041</v>
      </c>
      <c r="I1808" s="2">
        <f t="shared" si="248"/>
        <v>39.728996694366522</v>
      </c>
    </row>
    <row r="1809" spans="1:9" ht="13.5" x14ac:dyDescent="0.25">
      <c r="A1809" s="3">
        <f>TITRES_STAT!B1812</f>
        <v>44645</v>
      </c>
      <c r="B1809" s="6">
        <f>TITRES_STAT!D1812</f>
        <v>9.0864999999999991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1.1716912659753071E-2</v>
      </c>
      <c r="G1809" s="2">
        <f t="shared" si="255"/>
        <v>1.777518035706983E-2</v>
      </c>
      <c r="H1809" s="2">
        <f t="shared" ref="H1809:H1872" si="256">F1809/G1809</f>
        <v>0.6591726454743303</v>
      </c>
      <c r="I1809" s="2">
        <f t="shared" ref="I1809:I1872" si="257">IF(G1809=0,100,100-(100/(1+H1809)))</f>
        <v>39.728996694366522</v>
      </c>
    </row>
    <row r="1810" spans="1:9" ht="13.5" x14ac:dyDescent="0.25">
      <c r="A1810" s="3">
        <f>TITRES_STAT!B1813</f>
        <v>44648</v>
      </c>
      <c r="B1810" s="6">
        <f>TITRES_STAT!D1813</f>
        <v>9.0478000000000005</v>
      </c>
      <c r="C1810" s="2">
        <f t="shared" si="252"/>
        <v>-3.8699999999998624E-2</v>
      </c>
      <c r="D1810" s="2">
        <f t="shared" si="253"/>
        <v>0</v>
      </c>
      <c r="E1810" s="2">
        <f t="shared" si="254"/>
        <v>3.8699999999998624E-2</v>
      </c>
      <c r="F1810" s="2">
        <f t="shared" si="255"/>
        <v>1.0879990326913567E-2</v>
      </c>
      <c r="G1810" s="2">
        <f t="shared" si="255"/>
        <v>1.9269810331564743E-2</v>
      </c>
      <c r="H1810" s="2">
        <f t="shared" si="256"/>
        <v>0.56461325460436396</v>
      </c>
      <c r="I1810" s="2">
        <f t="shared" si="257"/>
        <v>36.086441997267549</v>
      </c>
    </row>
    <row r="1811" spans="1:9" ht="13.5" x14ac:dyDescent="0.25">
      <c r="A1811" s="3">
        <f>TITRES_STAT!B1814</f>
        <v>44649</v>
      </c>
      <c r="B1811" s="6">
        <f>TITRES_STAT!D1814</f>
        <v>9.0478000000000005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1.0102848160705455E-2</v>
      </c>
      <c r="G1811" s="2">
        <f t="shared" si="255"/>
        <v>1.789339530788155E-2</v>
      </c>
      <c r="H1811" s="2">
        <f t="shared" si="256"/>
        <v>0.56461325460436385</v>
      </c>
      <c r="I1811" s="2">
        <f t="shared" si="257"/>
        <v>36.086441997267549</v>
      </c>
    </row>
    <row r="1812" spans="1:9" ht="13.5" x14ac:dyDescent="0.25">
      <c r="A1812" s="3">
        <f>TITRES_STAT!B1815</f>
        <v>44650</v>
      </c>
      <c r="B1812" s="6">
        <f>TITRES_STAT!D1815</f>
        <v>9.0478000000000005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9.3812161492264935E-3</v>
      </c>
      <c r="G1812" s="2">
        <f t="shared" si="255"/>
        <v>1.6615295643032869E-2</v>
      </c>
      <c r="H1812" s="2">
        <f t="shared" si="256"/>
        <v>0.56461325460436385</v>
      </c>
      <c r="I1812" s="2">
        <f t="shared" si="257"/>
        <v>36.086441997267549</v>
      </c>
    </row>
    <row r="1813" spans="1:9" ht="13.5" x14ac:dyDescent="0.25">
      <c r="A1813" s="3">
        <f>TITRES_STAT!B1816</f>
        <v>44651</v>
      </c>
      <c r="B1813" s="6">
        <f>TITRES_STAT!D1816</f>
        <v>9.0478000000000005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8.7111292814246004E-3</v>
      </c>
      <c r="G1813" s="2">
        <f t="shared" si="255"/>
        <v>1.5428488811387664E-2</v>
      </c>
      <c r="H1813" s="2">
        <f t="shared" si="256"/>
        <v>0.56461325460436373</v>
      </c>
      <c r="I1813" s="2">
        <f t="shared" si="257"/>
        <v>36.086441997267549</v>
      </c>
    </row>
    <row r="1814" spans="1:9" ht="13.5" x14ac:dyDescent="0.25">
      <c r="A1814" s="3">
        <f>TITRES_STAT!B1817</f>
        <v>44652</v>
      </c>
      <c r="B1814" s="6">
        <f>TITRES_STAT!D1817</f>
        <v>9.0478000000000005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8.0889057613228437E-3</v>
      </c>
      <c r="G1814" s="2">
        <f t="shared" si="255"/>
        <v>1.4326453896288546E-2</v>
      </c>
      <c r="H1814" s="2">
        <f t="shared" si="256"/>
        <v>0.56461325460436373</v>
      </c>
      <c r="I1814" s="2">
        <f t="shared" si="257"/>
        <v>36.086441997267549</v>
      </c>
    </row>
    <row r="1815" spans="1:9" ht="13.5" x14ac:dyDescent="0.25">
      <c r="A1815" s="3">
        <f>TITRES_STAT!B1818</f>
        <v>44655</v>
      </c>
      <c r="B1815" s="6">
        <f>TITRES_STAT!D1818</f>
        <v>9.0478000000000005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7.511126778371212E-3</v>
      </c>
      <c r="G1815" s="2">
        <f t="shared" si="255"/>
        <v>1.3303135760839366E-2</v>
      </c>
      <c r="H1815" s="2">
        <f t="shared" si="256"/>
        <v>0.56461325460436362</v>
      </c>
      <c r="I1815" s="2">
        <f t="shared" si="257"/>
        <v>36.086441997267542</v>
      </c>
    </row>
    <row r="1816" spans="1:9" ht="13.5" x14ac:dyDescent="0.25">
      <c r="A1816" s="3">
        <f>TITRES_STAT!B1819</f>
        <v>44656</v>
      </c>
      <c r="B1816" s="6">
        <f>TITRES_STAT!D1819</f>
        <v>8.6920999999999999</v>
      </c>
      <c r="C1816" s="2">
        <f t="shared" si="252"/>
        <v>-0.35570000000000057</v>
      </c>
      <c r="D1816" s="2">
        <f t="shared" si="253"/>
        <v>0</v>
      </c>
      <c r="E1816" s="2">
        <f t="shared" si="254"/>
        <v>0.35570000000000057</v>
      </c>
      <c r="F1816" s="2">
        <f t="shared" si="255"/>
        <v>6.9746177227732681E-3</v>
      </c>
      <c r="G1816" s="2">
        <f t="shared" si="255"/>
        <v>3.7760054635065168E-2</v>
      </c>
      <c r="H1816" s="2">
        <f t="shared" si="256"/>
        <v>0.18470888853790005</v>
      </c>
      <c r="I1816" s="2">
        <f t="shared" si="257"/>
        <v>15.591078139529884</v>
      </c>
    </row>
    <row r="1817" spans="1:9" ht="13.5" x14ac:dyDescent="0.25">
      <c r="A1817" s="3">
        <f>TITRES_STAT!B1820</f>
        <v>44657</v>
      </c>
      <c r="B1817" s="6">
        <f>TITRES_STAT!D1820</f>
        <v>8.6920999999999999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6.4764307425751776E-3</v>
      </c>
      <c r="G1817" s="2">
        <f t="shared" si="255"/>
        <v>3.5062907875417652E-2</v>
      </c>
      <c r="H1817" s="2">
        <f t="shared" si="256"/>
        <v>0.18470888853790007</v>
      </c>
      <c r="I1817" s="2">
        <f t="shared" si="257"/>
        <v>15.591078139529884</v>
      </c>
    </row>
    <row r="1818" spans="1:9" ht="13.5" x14ac:dyDescent="0.25">
      <c r="A1818" s="3">
        <f>TITRES_STAT!B1821</f>
        <v>44658</v>
      </c>
      <c r="B1818" s="6">
        <f>TITRES_STAT!D1821</f>
        <v>8.6920999999999999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6.0138285466769508E-3</v>
      </c>
      <c r="G1818" s="2">
        <f t="shared" si="255"/>
        <v>3.2558414455744963E-2</v>
      </c>
      <c r="H1818" s="2">
        <f t="shared" si="256"/>
        <v>0.18470888853790007</v>
      </c>
      <c r="I1818" s="2">
        <f t="shared" si="257"/>
        <v>15.591078139529884</v>
      </c>
    </row>
    <row r="1819" spans="1:9" ht="13.5" x14ac:dyDescent="0.25">
      <c r="A1819" s="3">
        <f>TITRES_STAT!B1822</f>
        <v>44659</v>
      </c>
      <c r="B1819" s="6">
        <f>TITRES_STAT!D1822</f>
        <v>8.5065000000000008</v>
      </c>
      <c r="C1819" s="2">
        <f t="shared" si="252"/>
        <v>-0.1855999999999991</v>
      </c>
      <c r="D1819" s="2">
        <f t="shared" si="253"/>
        <v>0</v>
      </c>
      <c r="E1819" s="2">
        <f t="shared" si="254"/>
        <v>0.1855999999999991</v>
      </c>
      <c r="F1819" s="2">
        <f t="shared" si="255"/>
        <v>5.5842693647714537E-3</v>
      </c>
      <c r="G1819" s="2">
        <f t="shared" si="255"/>
        <v>4.3489956280334544E-2</v>
      </c>
      <c r="H1819" s="2">
        <f t="shared" si="256"/>
        <v>0.12840365551934504</v>
      </c>
      <c r="I1819" s="2">
        <f t="shared" si="257"/>
        <v>11.379230729294974</v>
      </c>
    </row>
    <row r="1820" spans="1:9" ht="13.5" x14ac:dyDescent="0.25">
      <c r="A1820" s="3">
        <f>TITRES_STAT!B1823</f>
        <v>44662</v>
      </c>
      <c r="B1820" s="6">
        <f>TITRES_STAT!D1823</f>
        <v>8.5065000000000008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5.1853929815734931E-3</v>
      </c>
      <c r="G1820" s="2">
        <f t="shared" si="255"/>
        <v>4.038353083173922E-2</v>
      </c>
      <c r="H1820" s="2">
        <f t="shared" si="256"/>
        <v>0.12840365551934507</v>
      </c>
      <c r="I1820" s="2">
        <f t="shared" si="257"/>
        <v>11.379230729294974</v>
      </c>
    </row>
    <row r="1821" spans="1:9" ht="13.5" x14ac:dyDescent="0.25">
      <c r="A1821" s="3">
        <f>TITRES_STAT!B1824</f>
        <v>44663</v>
      </c>
      <c r="B1821" s="6">
        <f>TITRES_STAT!D1824</f>
        <v>8.5065000000000008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4.8150077686039587E-3</v>
      </c>
      <c r="G1821" s="2">
        <f t="shared" si="258"/>
        <v>3.7498992915186422E-2</v>
      </c>
      <c r="H1821" s="2">
        <f t="shared" si="256"/>
        <v>0.12840365551934507</v>
      </c>
      <c r="I1821" s="2">
        <f t="shared" si="257"/>
        <v>11.379230729294974</v>
      </c>
    </row>
    <row r="1822" spans="1:9" ht="13.5" x14ac:dyDescent="0.25">
      <c r="A1822" s="3">
        <f>TITRES_STAT!B1825</f>
        <v>44664</v>
      </c>
      <c r="B1822" s="6">
        <f>TITRES_STAT!D1825</f>
        <v>8.5065000000000008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4.4710786422751045E-3</v>
      </c>
      <c r="G1822" s="2">
        <f t="shared" si="258"/>
        <v>3.4820493421244533E-2</v>
      </c>
      <c r="H1822" s="2">
        <f t="shared" si="256"/>
        <v>0.12840365551934507</v>
      </c>
      <c r="I1822" s="2">
        <f t="shared" si="257"/>
        <v>11.379230729294974</v>
      </c>
    </row>
    <row r="1823" spans="1:9" ht="13.5" x14ac:dyDescent="0.25">
      <c r="A1823" s="3">
        <f>TITRES_STAT!B1826</f>
        <v>44665</v>
      </c>
      <c r="B1823" s="6">
        <f>TITRES_STAT!D1826</f>
        <v>8.5065000000000008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4.1517158821125968E-3</v>
      </c>
      <c r="G1823" s="2">
        <f t="shared" si="258"/>
        <v>3.2333315319727066E-2</v>
      </c>
      <c r="H1823" s="2">
        <f t="shared" si="256"/>
        <v>0.12840365551934507</v>
      </c>
      <c r="I1823" s="2">
        <f t="shared" si="257"/>
        <v>11.379230729294974</v>
      </c>
    </row>
    <row r="1824" spans="1:9" ht="13.5" x14ac:dyDescent="0.25">
      <c r="A1824" s="3">
        <f>TITRES_STAT!B1827</f>
        <v>44666</v>
      </c>
      <c r="B1824" s="6">
        <f>TITRES_STAT!D1827</f>
        <v>8.5065000000000008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3.8551647476759827E-3</v>
      </c>
      <c r="G1824" s="2">
        <f t="shared" si="258"/>
        <v>3.0023792796889416E-2</v>
      </c>
      <c r="H1824" s="2">
        <f t="shared" si="256"/>
        <v>0.12840365551934507</v>
      </c>
      <c r="I1824" s="2">
        <f t="shared" si="257"/>
        <v>11.379230729294974</v>
      </c>
    </row>
    <row r="1825" spans="1:9" ht="13.5" x14ac:dyDescent="0.25">
      <c r="A1825" s="3">
        <f>TITRES_STAT!B1828</f>
        <v>44669</v>
      </c>
      <c r="B1825" s="6">
        <f>TITRES_STAT!D1828</f>
        <v>8.1275999999999993</v>
      </c>
      <c r="C1825" s="2">
        <f t="shared" si="252"/>
        <v>-0.37890000000000157</v>
      </c>
      <c r="D1825" s="2">
        <f t="shared" si="253"/>
        <v>0</v>
      </c>
      <c r="E1825" s="2">
        <f t="shared" si="254"/>
        <v>0.37890000000000157</v>
      </c>
      <c r="F1825" s="2">
        <f t="shared" si="258"/>
        <v>3.5797958371276981E-3</v>
      </c>
      <c r="G1825" s="2">
        <f t="shared" si="258"/>
        <v>5.4943521882825995E-2</v>
      </c>
      <c r="H1825" s="2">
        <f t="shared" si="256"/>
        <v>6.5154102148057877E-2</v>
      </c>
      <c r="I1825" s="2">
        <f t="shared" si="257"/>
        <v>6.1168709782616446</v>
      </c>
    </row>
    <row r="1826" spans="1:9" ht="13.5" x14ac:dyDescent="0.25">
      <c r="A1826" s="3">
        <f>TITRES_STAT!B1829</f>
        <v>44670</v>
      </c>
      <c r="B1826" s="6">
        <f>TITRES_STAT!D1829</f>
        <v>8.1197999999999997</v>
      </c>
      <c r="C1826" s="2">
        <f t="shared" si="252"/>
        <v>-7.799999999999585E-3</v>
      </c>
      <c r="D1826" s="2">
        <f t="shared" si="253"/>
        <v>0</v>
      </c>
      <c r="E1826" s="2">
        <f t="shared" si="254"/>
        <v>7.799999999999585E-3</v>
      </c>
      <c r="F1826" s="2">
        <f t="shared" si="258"/>
        <v>3.32409613447572E-3</v>
      </c>
      <c r="G1826" s="2">
        <f t="shared" si="258"/>
        <v>5.1576127462624112E-2</v>
      </c>
      <c r="H1826" s="2">
        <f t="shared" si="256"/>
        <v>6.4450285393850212E-2</v>
      </c>
      <c r="I1826" s="2">
        <f t="shared" si="257"/>
        <v>6.0547952570658055</v>
      </c>
    </row>
    <row r="1827" spans="1:9" ht="13.5" x14ac:dyDescent="0.25">
      <c r="A1827" s="3">
        <f>TITRES_STAT!B1830</f>
        <v>44671</v>
      </c>
      <c r="B1827" s="6">
        <f>TITRES_STAT!D1830</f>
        <v>8.1197999999999997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3.0866606962988825E-3</v>
      </c>
      <c r="G1827" s="2">
        <f t="shared" si="258"/>
        <v>4.7892118358150958E-2</v>
      </c>
      <c r="H1827" s="2">
        <f t="shared" si="256"/>
        <v>6.4450285393850212E-2</v>
      </c>
      <c r="I1827" s="2">
        <f t="shared" si="257"/>
        <v>6.0547952570658055</v>
      </c>
    </row>
    <row r="1828" spans="1:9" ht="13.5" x14ac:dyDescent="0.25">
      <c r="A1828" s="3">
        <f>TITRES_STAT!B1831</f>
        <v>44672</v>
      </c>
      <c r="B1828" s="6">
        <f>TITRES_STAT!D1831</f>
        <v>7.9652000000000003</v>
      </c>
      <c r="C1828" s="2">
        <f t="shared" si="252"/>
        <v>-0.1545999999999994</v>
      </c>
      <c r="D1828" s="2">
        <f t="shared" si="253"/>
        <v>0</v>
      </c>
      <c r="E1828" s="2">
        <f t="shared" si="254"/>
        <v>0.1545999999999994</v>
      </c>
      <c r="F1828" s="2">
        <f t="shared" si="258"/>
        <v>2.8661849322775337E-3</v>
      </c>
      <c r="G1828" s="2">
        <f t="shared" si="258"/>
        <v>5.5514109903997279E-2</v>
      </c>
      <c r="H1828" s="2">
        <f t="shared" si="256"/>
        <v>5.1629845767754166E-2</v>
      </c>
      <c r="I1828" s="2">
        <f t="shared" si="257"/>
        <v>4.909507463632437</v>
      </c>
    </row>
    <row r="1829" spans="1:9" ht="13.5" x14ac:dyDescent="0.25">
      <c r="A1829" s="3">
        <f>TITRES_STAT!B1832</f>
        <v>44673</v>
      </c>
      <c r="B1829" s="6">
        <f>TITRES_STAT!D1832</f>
        <v>7.9652000000000003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2.6614574371148529E-3</v>
      </c>
      <c r="G1829" s="2">
        <f t="shared" si="258"/>
        <v>5.1548816339426047E-2</v>
      </c>
      <c r="H1829" s="2">
        <f t="shared" si="256"/>
        <v>5.1629845767754166E-2</v>
      </c>
      <c r="I1829" s="2">
        <f t="shared" si="257"/>
        <v>4.909507463632437</v>
      </c>
    </row>
    <row r="1830" spans="1:9" ht="13.5" x14ac:dyDescent="0.25">
      <c r="A1830" s="3">
        <f>TITRES_STAT!B1833</f>
        <v>44676</v>
      </c>
      <c r="B1830" s="6">
        <f>TITRES_STAT!D1833</f>
        <v>7.9652000000000003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2.4713533344637921E-3</v>
      </c>
      <c r="G1830" s="2">
        <f t="shared" si="258"/>
        <v>4.7866758029467042E-2</v>
      </c>
      <c r="H1830" s="2">
        <f t="shared" si="256"/>
        <v>5.1629845767754173E-2</v>
      </c>
      <c r="I1830" s="2">
        <f t="shared" si="257"/>
        <v>4.909507463632437</v>
      </c>
    </row>
    <row r="1831" spans="1:9" ht="13.5" x14ac:dyDescent="0.25">
      <c r="A1831" s="3">
        <f>TITRES_STAT!B1834</f>
        <v>44677</v>
      </c>
      <c r="B1831" s="6">
        <f>TITRES_STAT!D1834</f>
        <v>7.9652000000000003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2.2948280962878068E-3</v>
      </c>
      <c r="G1831" s="2">
        <f t="shared" si="258"/>
        <v>4.4447703884505106E-2</v>
      </c>
      <c r="H1831" s="2">
        <f t="shared" si="256"/>
        <v>5.1629845767754173E-2</v>
      </c>
      <c r="I1831" s="2">
        <f t="shared" si="257"/>
        <v>4.909507463632437</v>
      </c>
    </row>
    <row r="1832" spans="1:9" ht="13.5" x14ac:dyDescent="0.25">
      <c r="A1832" s="3">
        <f>TITRES_STAT!B1835</f>
        <v>44678</v>
      </c>
      <c r="B1832" s="6">
        <f>TITRES_STAT!D1835</f>
        <v>7.9652000000000003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2.1309118036958205E-3</v>
      </c>
      <c r="G1832" s="2">
        <f t="shared" si="258"/>
        <v>4.1272867892754743E-2</v>
      </c>
      <c r="H1832" s="2">
        <f t="shared" si="256"/>
        <v>5.1629845767754173E-2</v>
      </c>
      <c r="I1832" s="2">
        <f t="shared" si="257"/>
        <v>4.909507463632437</v>
      </c>
    </row>
    <row r="1833" spans="1:9" ht="13.5" x14ac:dyDescent="0.25">
      <c r="A1833" s="3">
        <f>TITRES_STAT!B1836</f>
        <v>44679</v>
      </c>
      <c r="B1833" s="6">
        <f>TITRES_STAT!D1836</f>
        <v>8.1197999999999997</v>
      </c>
      <c r="C1833" s="2">
        <f t="shared" si="252"/>
        <v>0.1545999999999994</v>
      </c>
      <c r="D1833" s="2">
        <f t="shared" si="253"/>
        <v>0.1545999999999994</v>
      </c>
      <c r="E1833" s="2">
        <f t="shared" si="254"/>
        <v>0</v>
      </c>
      <c r="F1833" s="2">
        <f t="shared" si="258"/>
        <v>1.3021560960574647E-2</v>
      </c>
      <c r="G1833" s="2">
        <f t="shared" si="258"/>
        <v>3.8324805900415114E-2</v>
      </c>
      <c r="H1833" s="2">
        <f t="shared" si="256"/>
        <v>0.33976847774286068</v>
      </c>
      <c r="I1833" s="2">
        <f t="shared" si="257"/>
        <v>25.360238234241535</v>
      </c>
    </row>
    <row r="1834" spans="1:9" ht="13.5" x14ac:dyDescent="0.25">
      <c r="A1834" s="3">
        <f>TITRES_STAT!B1837</f>
        <v>44680</v>
      </c>
      <c r="B1834" s="6">
        <f>TITRES_STAT!D1837</f>
        <v>8.1197999999999997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1.2091449463390745E-2</v>
      </c>
      <c r="G1834" s="2">
        <f t="shared" si="258"/>
        <v>3.558731976467118E-2</v>
      </c>
      <c r="H1834" s="2">
        <f t="shared" si="256"/>
        <v>0.33976847774286068</v>
      </c>
      <c r="I1834" s="2">
        <f t="shared" si="257"/>
        <v>25.360238234241535</v>
      </c>
    </row>
    <row r="1835" spans="1:9" ht="13.5" x14ac:dyDescent="0.25">
      <c r="A1835" s="3">
        <f>TITRES_STAT!B1838</f>
        <v>44685</v>
      </c>
      <c r="B1835" s="6">
        <f>TITRES_STAT!D1838</f>
        <v>8.4832999999999998</v>
      </c>
      <c r="C1835" s="2">
        <f t="shared" si="252"/>
        <v>0.36350000000000016</v>
      </c>
      <c r="D1835" s="2">
        <f t="shared" si="253"/>
        <v>0.36350000000000016</v>
      </c>
      <c r="E1835" s="2">
        <f t="shared" si="254"/>
        <v>0</v>
      </c>
      <c r="F1835" s="2">
        <f t="shared" si="258"/>
        <v>3.7192060216005698E-2</v>
      </c>
      <c r="G1835" s="2">
        <f t="shared" si="258"/>
        <v>3.3045368352908951E-2</v>
      </c>
      <c r="H1835" s="2">
        <f t="shared" si="256"/>
        <v>1.1254848128431203</v>
      </c>
      <c r="I1835" s="2">
        <f t="shared" si="257"/>
        <v>52.951910361459305</v>
      </c>
    </row>
    <row r="1836" spans="1:9" ht="13.5" x14ac:dyDescent="0.25">
      <c r="A1836" s="3">
        <f>TITRES_STAT!B1839</f>
        <v>44686</v>
      </c>
      <c r="B1836" s="6">
        <f>TITRES_STAT!D1839</f>
        <v>8.5065000000000008</v>
      </c>
      <c r="C1836" s="2">
        <f t="shared" si="252"/>
        <v>2.3200000000000998E-2</v>
      </c>
      <c r="D1836" s="2">
        <f t="shared" si="253"/>
        <v>2.3200000000000998E-2</v>
      </c>
      <c r="E1836" s="2">
        <f t="shared" si="254"/>
        <v>0</v>
      </c>
      <c r="F1836" s="2">
        <f t="shared" si="258"/>
        <v>3.6192627343433932E-2</v>
      </c>
      <c r="G1836" s="2">
        <f t="shared" si="258"/>
        <v>3.0684984899129741E-2</v>
      </c>
      <c r="H1836" s="2">
        <f t="shared" si="256"/>
        <v>1.1794898209143454</v>
      </c>
      <c r="I1836" s="2">
        <f t="shared" si="257"/>
        <v>54.117702665824922</v>
      </c>
    </row>
    <row r="1837" spans="1:9" ht="13.5" x14ac:dyDescent="0.25">
      <c r="A1837" s="3">
        <f>TITRES_STAT!B1840</f>
        <v>44687</v>
      </c>
      <c r="B1837" s="6">
        <f>TITRES_STAT!D1840</f>
        <v>8.5065000000000008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3.3607439676045799E-2</v>
      </c>
      <c r="G1837" s="2">
        <f t="shared" si="259"/>
        <v>2.8493200263477618E-2</v>
      </c>
      <c r="H1837" s="2">
        <f t="shared" si="256"/>
        <v>1.1794898209143456</v>
      </c>
      <c r="I1837" s="2">
        <f t="shared" si="257"/>
        <v>54.117702665824922</v>
      </c>
    </row>
    <row r="1838" spans="1:9" ht="13.5" x14ac:dyDescent="0.25">
      <c r="A1838" s="3">
        <f>TITRES_STAT!B1841</f>
        <v>44690</v>
      </c>
      <c r="B1838" s="6">
        <f>TITRES_STAT!D1841</f>
        <v>8.4987999999999992</v>
      </c>
      <c r="C1838" s="2">
        <f t="shared" si="252"/>
        <v>-7.7000000000015945E-3</v>
      </c>
      <c r="D1838" s="2">
        <f t="shared" si="253"/>
        <v>0</v>
      </c>
      <c r="E1838" s="2">
        <f t="shared" si="254"/>
        <v>7.7000000000015945E-3</v>
      </c>
      <c r="F1838" s="2">
        <f t="shared" si="259"/>
        <v>3.1206908270613957E-2</v>
      </c>
      <c r="G1838" s="2">
        <f t="shared" si="259"/>
        <v>2.7007971673229329E-2</v>
      </c>
      <c r="H1838" s="2">
        <f t="shared" si="256"/>
        <v>1.1554702681189004</v>
      </c>
      <c r="I1838" s="2">
        <f t="shared" si="257"/>
        <v>53.606411798353889</v>
      </c>
    </row>
    <row r="1839" spans="1:9" ht="13.5" x14ac:dyDescent="0.25">
      <c r="A1839" s="3">
        <f>TITRES_STAT!B1842</f>
        <v>44691</v>
      </c>
      <c r="B1839" s="6">
        <f>TITRES_STAT!D1842</f>
        <v>8.5065000000000008</v>
      </c>
      <c r="C1839" s="2">
        <f t="shared" si="252"/>
        <v>7.7000000000015945E-3</v>
      </c>
      <c r="D1839" s="2">
        <f t="shared" si="253"/>
        <v>7.7000000000015945E-3</v>
      </c>
      <c r="E1839" s="2">
        <f t="shared" si="254"/>
        <v>0</v>
      </c>
      <c r="F1839" s="2">
        <f t="shared" si="259"/>
        <v>2.9527843394141644E-2</v>
      </c>
      <c r="G1839" s="2">
        <f t="shared" si="259"/>
        <v>2.5078830839427236E-2</v>
      </c>
      <c r="H1839" s="2">
        <f t="shared" si="256"/>
        <v>1.1774011150360317</v>
      </c>
      <c r="I1839" s="2">
        <f t="shared" si="257"/>
        <v>54.073689358634695</v>
      </c>
    </row>
    <row r="1840" spans="1:9" ht="13.5" x14ac:dyDescent="0.25">
      <c r="A1840" s="3">
        <f>TITRES_STAT!B1843</f>
        <v>44692</v>
      </c>
      <c r="B1840" s="6">
        <f>TITRES_STAT!D1843</f>
        <v>8.8854000000000006</v>
      </c>
      <c r="C1840" s="2">
        <f t="shared" si="252"/>
        <v>0.37889999999999979</v>
      </c>
      <c r="D1840" s="2">
        <f t="shared" si="253"/>
        <v>0.37889999999999979</v>
      </c>
      <c r="E1840" s="2">
        <f t="shared" si="254"/>
        <v>0</v>
      </c>
      <c r="F1840" s="2">
        <f t="shared" si="259"/>
        <v>5.4482997437417233E-2</v>
      </c>
      <c r="G1840" s="2">
        <f t="shared" si="259"/>
        <v>2.328748577946815E-2</v>
      </c>
      <c r="H1840" s="2">
        <f t="shared" si="256"/>
        <v>2.3395826390779031</v>
      </c>
      <c r="I1840" s="2">
        <f t="shared" si="257"/>
        <v>70.056138503699032</v>
      </c>
    </row>
    <row r="1841" spans="1:9" ht="13.5" x14ac:dyDescent="0.25">
      <c r="A1841" s="3">
        <f>TITRES_STAT!B1844</f>
        <v>44693</v>
      </c>
      <c r="B1841" s="6">
        <f>TITRES_STAT!D1844</f>
        <v>8.8854000000000006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5.0591354763315999E-2</v>
      </c>
      <c r="G1841" s="2">
        <f t="shared" si="259"/>
        <v>2.1624093938077567E-2</v>
      </c>
      <c r="H1841" s="2">
        <f t="shared" si="256"/>
        <v>2.3395826390779031</v>
      </c>
      <c r="I1841" s="2">
        <f t="shared" si="257"/>
        <v>70.056138503699032</v>
      </c>
    </row>
    <row r="1842" spans="1:9" ht="13.5" x14ac:dyDescent="0.25">
      <c r="A1842" s="3">
        <f>TITRES_STAT!B1845</f>
        <v>44694</v>
      </c>
      <c r="B1842" s="6">
        <f>TITRES_STAT!D1845</f>
        <v>8.8080999999999996</v>
      </c>
      <c r="C1842" s="2">
        <f t="shared" si="252"/>
        <v>-7.7300000000001035E-2</v>
      </c>
      <c r="D1842" s="2">
        <f t="shared" si="253"/>
        <v>0</v>
      </c>
      <c r="E1842" s="2">
        <f t="shared" si="254"/>
        <v>7.7300000000001035E-2</v>
      </c>
      <c r="F1842" s="2">
        <f t="shared" si="259"/>
        <v>4.6977686565936282E-2</v>
      </c>
      <c r="G1842" s="2">
        <f t="shared" si="259"/>
        <v>2.5600944371072101E-2</v>
      </c>
      <c r="H1842" s="2">
        <f t="shared" si="256"/>
        <v>1.8349981893253486</v>
      </c>
      <c r="I1842" s="2">
        <f t="shared" si="257"/>
        <v>64.726608864678951</v>
      </c>
    </row>
    <row r="1843" spans="1:9" ht="13.5" x14ac:dyDescent="0.25">
      <c r="A1843" s="3">
        <f>TITRES_STAT!B1846</f>
        <v>44697</v>
      </c>
      <c r="B1843" s="6">
        <f>TITRES_STAT!D1846</f>
        <v>8.8854000000000006</v>
      </c>
      <c r="C1843" s="2">
        <f t="shared" si="252"/>
        <v>7.7300000000001035E-2</v>
      </c>
      <c r="D1843" s="2">
        <f t="shared" si="253"/>
        <v>7.7300000000001035E-2</v>
      </c>
      <c r="E1843" s="2">
        <f t="shared" si="254"/>
        <v>0</v>
      </c>
      <c r="F1843" s="2">
        <f t="shared" si="259"/>
        <v>4.9143566096940906E-2</v>
      </c>
      <c r="G1843" s="2">
        <f t="shared" si="259"/>
        <v>2.3772305487424095E-2</v>
      </c>
      <c r="H1843" s="2">
        <f t="shared" si="256"/>
        <v>2.0672612558735031</v>
      </c>
      <c r="I1843" s="2">
        <f t="shared" si="257"/>
        <v>67.397625549988661</v>
      </c>
    </row>
    <row r="1844" spans="1:9" ht="13.5" x14ac:dyDescent="0.25">
      <c r="A1844" s="3">
        <f>TITRES_STAT!B1847</f>
        <v>44698</v>
      </c>
      <c r="B1844" s="6">
        <f>TITRES_STAT!D1847</f>
        <v>8.8777000000000008</v>
      </c>
      <c r="C1844" s="2">
        <f t="shared" si="252"/>
        <v>-7.6999999999998181E-3</v>
      </c>
      <c r="D1844" s="2">
        <f t="shared" si="253"/>
        <v>0</v>
      </c>
      <c r="E1844" s="2">
        <f t="shared" si="254"/>
        <v>7.6999999999998181E-3</v>
      </c>
      <c r="F1844" s="2">
        <f t="shared" si="259"/>
        <v>4.5633311375730845E-2</v>
      </c>
      <c r="G1844" s="2">
        <f t="shared" si="259"/>
        <v>2.2624283666893789E-2</v>
      </c>
      <c r="H1844" s="2">
        <f t="shared" si="256"/>
        <v>2.0170057999452271</v>
      </c>
      <c r="I1844" s="2">
        <f t="shared" si="257"/>
        <v>66.854554935951569</v>
      </c>
    </row>
    <row r="1845" spans="1:9" ht="13.5" x14ac:dyDescent="0.25">
      <c r="A1845" s="3">
        <f>TITRES_STAT!B1848</f>
        <v>44699</v>
      </c>
      <c r="B1845" s="6">
        <f>TITRES_STAT!D1848</f>
        <v>8.8777000000000008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4.2373789134607209E-2</v>
      </c>
      <c r="G1845" s="2">
        <f t="shared" si="259"/>
        <v>2.1008263404972805E-2</v>
      </c>
      <c r="H1845" s="2">
        <f t="shared" si="256"/>
        <v>2.0170057999452271</v>
      </c>
      <c r="I1845" s="2">
        <f t="shared" si="257"/>
        <v>66.854554935951569</v>
      </c>
    </row>
    <row r="1846" spans="1:9" ht="13.5" x14ac:dyDescent="0.25">
      <c r="A1846" s="3">
        <f>TITRES_STAT!B1849</f>
        <v>44700</v>
      </c>
      <c r="B1846" s="6">
        <f>TITRES_STAT!D1849</f>
        <v>8.8854000000000006</v>
      </c>
      <c r="C1846" s="2">
        <f t="shared" si="252"/>
        <v>7.6999999999998181E-3</v>
      </c>
      <c r="D1846" s="2">
        <f t="shared" si="253"/>
        <v>7.6999999999998181E-3</v>
      </c>
      <c r="E1846" s="2">
        <f t="shared" si="254"/>
        <v>0</v>
      </c>
      <c r="F1846" s="2">
        <f t="shared" si="259"/>
        <v>3.989708991070668E-2</v>
      </c>
      <c r="G1846" s="2">
        <f t="shared" si="259"/>
        <v>1.9507673161760462E-2</v>
      </c>
      <c r="H1846" s="2">
        <f t="shared" si="256"/>
        <v>2.0451998339255639</v>
      </c>
      <c r="I1846" s="2">
        <f t="shared" si="257"/>
        <v>67.161432597646609</v>
      </c>
    </row>
    <row r="1847" spans="1:9" ht="13.5" x14ac:dyDescent="0.25">
      <c r="A1847" s="3">
        <f>TITRES_STAT!B1850</f>
        <v>44701</v>
      </c>
      <c r="B1847" s="6">
        <f>TITRES_STAT!D1850</f>
        <v>8.8777000000000008</v>
      </c>
      <c r="C1847" s="2">
        <f t="shared" si="252"/>
        <v>-7.6999999999998181E-3</v>
      </c>
      <c r="D1847" s="2">
        <f t="shared" si="253"/>
        <v>0</v>
      </c>
      <c r="E1847" s="2">
        <f t="shared" si="254"/>
        <v>7.6999999999998181E-3</v>
      </c>
      <c r="F1847" s="2">
        <f t="shared" si="259"/>
        <v>3.7047297774227626E-2</v>
      </c>
      <c r="G1847" s="2">
        <f t="shared" si="259"/>
        <v>1.8664267935920416E-2</v>
      </c>
      <c r="H1847" s="2">
        <f t="shared" si="256"/>
        <v>1.9849317370186297</v>
      </c>
      <c r="I1847" s="2">
        <f t="shared" si="257"/>
        <v>66.498396341927503</v>
      </c>
    </row>
    <row r="1848" spans="1:9" ht="13.5" x14ac:dyDescent="0.25">
      <c r="A1848" s="3">
        <f>TITRES_STAT!B1851</f>
        <v>44704</v>
      </c>
      <c r="B1848" s="6">
        <f>TITRES_STAT!D1851</f>
        <v>8.8777000000000008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3.4401062218925652E-2</v>
      </c>
      <c r="G1848" s="2">
        <f t="shared" si="259"/>
        <v>1.733110594049753E-2</v>
      </c>
      <c r="H1848" s="2">
        <f t="shared" si="256"/>
        <v>1.9849317370186295</v>
      </c>
      <c r="I1848" s="2">
        <f t="shared" si="257"/>
        <v>66.498396341927503</v>
      </c>
    </row>
    <row r="1849" spans="1:9" ht="13.5" x14ac:dyDescent="0.25">
      <c r="A1849" s="3">
        <f>TITRES_STAT!B1852</f>
        <v>44705</v>
      </c>
      <c r="B1849" s="6">
        <f>TITRES_STAT!D1852</f>
        <v>8.8854000000000006</v>
      </c>
      <c r="C1849" s="2">
        <f t="shared" si="252"/>
        <v>7.6999999999998181E-3</v>
      </c>
      <c r="D1849" s="2">
        <f t="shared" si="253"/>
        <v>7.6999999999998181E-3</v>
      </c>
      <c r="E1849" s="2">
        <f t="shared" si="254"/>
        <v>0</v>
      </c>
      <c r="F1849" s="2">
        <f t="shared" si="259"/>
        <v>3.2493843489002375E-2</v>
      </c>
      <c r="G1849" s="2">
        <f t="shared" si="259"/>
        <v>1.6093169801890565E-2</v>
      </c>
      <c r="H1849" s="2">
        <f t="shared" si="256"/>
        <v>2.0191077263837185</v>
      </c>
      <c r="I1849" s="2">
        <f t="shared" si="257"/>
        <v>66.877631054331459</v>
      </c>
    </row>
    <row r="1850" spans="1:9" ht="13.5" x14ac:dyDescent="0.25">
      <c r="A1850" s="3">
        <f>TITRES_STAT!B1853</f>
        <v>44706</v>
      </c>
      <c r="B1850" s="6">
        <f>TITRES_STAT!D1853</f>
        <v>8.8777000000000008</v>
      </c>
      <c r="C1850" s="2">
        <f t="shared" si="252"/>
        <v>-7.6999999999998181E-3</v>
      </c>
      <c r="D1850" s="2">
        <f t="shared" si="253"/>
        <v>0</v>
      </c>
      <c r="E1850" s="2">
        <f t="shared" si="254"/>
        <v>7.6999999999998181E-3</v>
      </c>
      <c r="F1850" s="2">
        <f t="shared" si="259"/>
        <v>3.0172854668359346E-2</v>
      </c>
      <c r="G1850" s="2">
        <f t="shared" si="259"/>
        <v>1.5493657673184084E-2</v>
      </c>
      <c r="H1850" s="2">
        <f t="shared" si="256"/>
        <v>1.9474326401687276</v>
      </c>
      <c r="I1850" s="2">
        <f t="shared" si="257"/>
        <v>66.072167812365876</v>
      </c>
    </row>
    <row r="1851" spans="1:9" ht="13.5" x14ac:dyDescent="0.25">
      <c r="A1851" s="3">
        <f>TITRES_STAT!B1854</f>
        <v>44707</v>
      </c>
      <c r="B1851" s="6">
        <f>TITRES_STAT!D1854</f>
        <v>8.8854000000000006</v>
      </c>
      <c r="C1851" s="2">
        <f t="shared" si="252"/>
        <v>7.6999999999998181E-3</v>
      </c>
      <c r="D1851" s="2">
        <f t="shared" si="253"/>
        <v>7.6999999999998181E-3</v>
      </c>
      <c r="E1851" s="2">
        <f t="shared" si="254"/>
        <v>0</v>
      </c>
      <c r="F1851" s="2">
        <f t="shared" si="259"/>
        <v>2.8567650763476525E-2</v>
      </c>
      <c r="G1851" s="2">
        <f t="shared" si="259"/>
        <v>1.438696783938522E-2</v>
      </c>
      <c r="H1851" s="2">
        <f t="shared" si="256"/>
        <v>1.98566168232272</v>
      </c>
      <c r="I1851" s="2">
        <f t="shared" si="257"/>
        <v>66.506586934456635</v>
      </c>
    </row>
    <row r="1852" spans="1:9" ht="13.5" x14ac:dyDescent="0.25">
      <c r="A1852" s="3">
        <f>TITRES_STAT!B1855</f>
        <v>44708</v>
      </c>
      <c r="B1852" s="6">
        <f>TITRES_STAT!D1855</f>
        <v>8.8854000000000006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2.6527104280371059E-2</v>
      </c>
      <c r="G1852" s="2">
        <f t="shared" si="259"/>
        <v>1.3359327279429133E-2</v>
      </c>
      <c r="H1852" s="2">
        <f t="shared" si="256"/>
        <v>1.98566168232272</v>
      </c>
      <c r="I1852" s="2">
        <f t="shared" si="257"/>
        <v>66.506586934456635</v>
      </c>
    </row>
    <row r="1853" spans="1:9" ht="13.5" x14ac:dyDescent="0.25">
      <c r="A1853" s="3">
        <f>TITRES_STAT!B1856</f>
        <v>44711</v>
      </c>
      <c r="B1853" s="6">
        <f>TITRES_STAT!D1856</f>
        <v>8.8777000000000008</v>
      </c>
      <c r="C1853" s="2">
        <f t="shared" si="252"/>
        <v>-7.6999999999998181E-3</v>
      </c>
      <c r="D1853" s="2">
        <f t="shared" si="253"/>
        <v>0</v>
      </c>
      <c r="E1853" s="2">
        <f t="shared" si="254"/>
        <v>7.6999999999998181E-3</v>
      </c>
      <c r="F1853" s="2">
        <f t="shared" ref="F1853:G1868" si="260">((F1852*13)+D1853)/14</f>
        <v>2.4632311117487409E-2</v>
      </c>
      <c r="G1853" s="2">
        <f t="shared" si="260"/>
        <v>1.2955089616612753E-2</v>
      </c>
      <c r="H1853" s="2">
        <f t="shared" si="256"/>
        <v>1.9013616923113026</v>
      </c>
      <c r="I1853" s="2">
        <f t="shared" si="257"/>
        <v>65.53342512758644</v>
      </c>
    </row>
    <row r="1854" spans="1:9" ht="13.5" x14ac:dyDescent="0.25">
      <c r="A1854" s="3">
        <f>TITRES_STAT!B1857</f>
        <v>44712</v>
      </c>
      <c r="B1854" s="6">
        <f>TITRES_STAT!D1857</f>
        <v>8.8777000000000008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2.2872860323381167E-2</v>
      </c>
      <c r="G1854" s="2">
        <f t="shared" si="260"/>
        <v>1.2029726072568985E-2</v>
      </c>
      <c r="H1854" s="2">
        <f t="shared" si="256"/>
        <v>1.9013616923113028</v>
      </c>
      <c r="I1854" s="2">
        <f t="shared" si="257"/>
        <v>65.533425127586455</v>
      </c>
    </row>
    <row r="1855" spans="1:9" ht="13.5" x14ac:dyDescent="0.25">
      <c r="A1855" s="3">
        <f>TITRES_STAT!B1858</f>
        <v>44713</v>
      </c>
      <c r="B1855" s="6">
        <f>TITRES_STAT!D1858</f>
        <v>8.8777000000000008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2.1239084585996798E-2</v>
      </c>
      <c r="G1855" s="2">
        <f t="shared" si="260"/>
        <v>1.1170459924528342E-2</v>
      </c>
      <c r="H1855" s="2">
        <f t="shared" si="256"/>
        <v>1.901361692311303</v>
      </c>
      <c r="I1855" s="2">
        <f t="shared" si="257"/>
        <v>65.533425127586455</v>
      </c>
    </row>
    <row r="1856" spans="1:9" ht="13.5" x14ac:dyDescent="0.25">
      <c r="A1856" s="3">
        <f>TITRES_STAT!B1859</f>
        <v>44714</v>
      </c>
      <c r="B1856" s="6">
        <f>TITRES_STAT!D1859</f>
        <v>8.8777000000000008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1.9722007115568454E-2</v>
      </c>
      <c r="G1856" s="2">
        <f t="shared" si="260"/>
        <v>1.0372569929919173E-2</v>
      </c>
      <c r="H1856" s="2">
        <f t="shared" si="256"/>
        <v>1.9013616923113033</v>
      </c>
      <c r="I1856" s="2">
        <f t="shared" si="257"/>
        <v>65.533425127586455</v>
      </c>
    </row>
    <row r="1857" spans="1:9" ht="13.5" x14ac:dyDescent="0.25">
      <c r="A1857" s="3">
        <f>TITRES_STAT!B1860</f>
        <v>44715</v>
      </c>
      <c r="B1857" s="6">
        <f>TITRES_STAT!D1860</f>
        <v>8.8777000000000008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1.831329232159928E-2</v>
      </c>
      <c r="G1857" s="2">
        <f t="shared" si="260"/>
        <v>9.6316720777820889E-3</v>
      </c>
      <c r="H1857" s="2">
        <f t="shared" si="256"/>
        <v>1.9013616923113035</v>
      </c>
      <c r="I1857" s="2">
        <f t="shared" si="257"/>
        <v>65.533425127586469</v>
      </c>
    </row>
    <row r="1858" spans="1:9" ht="13.5" x14ac:dyDescent="0.25">
      <c r="A1858" s="3">
        <f>TITRES_STAT!B1861</f>
        <v>44718</v>
      </c>
      <c r="B1858" s="6">
        <f>TITRES_STAT!D1861</f>
        <v>8.8777000000000008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1.7005200012913616E-2</v>
      </c>
      <c r="G1858" s="2">
        <f t="shared" si="260"/>
        <v>8.9436955007976549E-3</v>
      </c>
      <c r="H1858" s="2">
        <f t="shared" si="256"/>
        <v>1.901361692311303</v>
      </c>
      <c r="I1858" s="2">
        <f t="shared" si="257"/>
        <v>65.533425127586455</v>
      </c>
    </row>
    <row r="1859" spans="1:9" ht="13.5" x14ac:dyDescent="0.25">
      <c r="A1859" s="3">
        <f>TITRES_STAT!B1862</f>
        <v>44719</v>
      </c>
      <c r="B1859" s="6">
        <f>TITRES_STAT!D1862</f>
        <v>8.8777000000000008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1.5790542869134071E-2</v>
      </c>
      <c r="G1859" s="2">
        <f t="shared" si="260"/>
        <v>8.3048601078835362E-3</v>
      </c>
      <c r="H1859" s="2">
        <f t="shared" si="256"/>
        <v>1.901361692311303</v>
      </c>
      <c r="I1859" s="2">
        <f t="shared" si="257"/>
        <v>65.533425127586455</v>
      </c>
    </row>
    <row r="1860" spans="1:9" ht="13.5" x14ac:dyDescent="0.25">
      <c r="A1860" s="3">
        <f>TITRES_STAT!B1863</f>
        <v>44720</v>
      </c>
      <c r="B1860" s="6">
        <f>TITRES_STAT!D1863</f>
        <v>8.8777000000000008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1.4662646949910209E-2</v>
      </c>
      <c r="G1860" s="2">
        <f t="shared" si="260"/>
        <v>7.7116558144632837E-3</v>
      </c>
      <c r="H1860" s="2">
        <f t="shared" si="256"/>
        <v>1.901361692311303</v>
      </c>
      <c r="I1860" s="2">
        <f t="shared" si="257"/>
        <v>65.533425127586455</v>
      </c>
    </row>
    <row r="1861" spans="1:9" ht="13.5" x14ac:dyDescent="0.25">
      <c r="A1861" s="3">
        <f>TITRES_STAT!B1864</f>
        <v>44721</v>
      </c>
      <c r="B1861" s="6">
        <f>TITRES_STAT!D1864</f>
        <v>8.8777000000000008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1.3615315024916624E-2</v>
      </c>
      <c r="G1861" s="2">
        <f t="shared" si="260"/>
        <v>7.1608232562873353E-3</v>
      </c>
      <c r="H1861" s="2">
        <f t="shared" si="256"/>
        <v>1.901361692311303</v>
      </c>
      <c r="I1861" s="2">
        <f t="shared" si="257"/>
        <v>65.533425127586455</v>
      </c>
    </row>
    <row r="1862" spans="1:9" ht="13.5" x14ac:dyDescent="0.25">
      <c r="A1862" s="3">
        <f>TITRES_STAT!B1865</f>
        <v>44722</v>
      </c>
      <c r="B1862" s="6">
        <f>TITRES_STAT!D1865</f>
        <v>8.8777000000000008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1.2642792523136865E-2</v>
      </c>
      <c r="G1862" s="2">
        <f t="shared" si="260"/>
        <v>6.6493358808382402E-3</v>
      </c>
      <c r="H1862" s="2">
        <f t="shared" si="256"/>
        <v>1.901361692311303</v>
      </c>
      <c r="I1862" s="2">
        <f t="shared" si="257"/>
        <v>65.533425127586455</v>
      </c>
    </row>
    <row r="1863" spans="1:9" ht="13.5" x14ac:dyDescent="0.25">
      <c r="A1863" s="3">
        <f>TITRES_STAT!B1866</f>
        <v>44725</v>
      </c>
      <c r="B1863" s="6">
        <f>TITRES_STAT!D1866</f>
        <v>8.8777000000000008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1.1739735914341376E-2</v>
      </c>
      <c r="G1863" s="2">
        <f t="shared" si="260"/>
        <v>6.1743833179212226E-3</v>
      </c>
      <c r="H1863" s="2">
        <f t="shared" si="256"/>
        <v>1.9013616923113035</v>
      </c>
      <c r="I1863" s="2">
        <f t="shared" si="257"/>
        <v>65.533425127586469</v>
      </c>
    </row>
    <row r="1864" spans="1:9" ht="13.5" x14ac:dyDescent="0.25">
      <c r="A1864" s="3">
        <f>TITRES_STAT!B1867</f>
        <v>44726</v>
      </c>
      <c r="B1864" s="6">
        <f>TITRES_STAT!D1867</f>
        <v>8.8544999999999998</v>
      </c>
      <c r="C1864" s="2">
        <f t="shared" si="261"/>
        <v>-2.3200000000000998E-2</v>
      </c>
      <c r="D1864" s="2">
        <f t="shared" si="262"/>
        <v>0</v>
      </c>
      <c r="E1864" s="2">
        <f t="shared" si="263"/>
        <v>2.3200000000000998E-2</v>
      </c>
      <c r="F1864" s="2">
        <f t="shared" si="260"/>
        <v>1.090118334903128E-2</v>
      </c>
      <c r="G1864" s="2">
        <f t="shared" si="260"/>
        <v>7.390498795212635E-3</v>
      </c>
      <c r="H1864" s="2">
        <f t="shared" si="256"/>
        <v>1.4750267405621893</v>
      </c>
      <c r="I1864" s="2">
        <f t="shared" si="257"/>
        <v>59.596396127305866</v>
      </c>
    </row>
    <row r="1865" spans="1:9" ht="13.5" x14ac:dyDescent="0.25">
      <c r="A1865" s="3">
        <f>TITRES_STAT!B1868</f>
        <v>44727</v>
      </c>
      <c r="B1865" s="6">
        <f>TITRES_STAT!D1868</f>
        <v>8.8544999999999998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1.0122527395529046E-2</v>
      </c>
      <c r="G1865" s="2">
        <f t="shared" si="260"/>
        <v>6.8626060241260183E-3</v>
      </c>
      <c r="H1865" s="2">
        <f t="shared" si="256"/>
        <v>1.4750267405621893</v>
      </c>
      <c r="I1865" s="2">
        <f t="shared" si="257"/>
        <v>59.596396127305866</v>
      </c>
    </row>
    <row r="1866" spans="1:9" ht="13.5" x14ac:dyDescent="0.25">
      <c r="A1866" s="3">
        <f>TITRES_STAT!B1869</f>
        <v>44728</v>
      </c>
      <c r="B1866" s="6">
        <f>TITRES_STAT!D1869</f>
        <v>8.8544999999999998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9.3994897244198284E-3</v>
      </c>
      <c r="G1866" s="2">
        <f t="shared" si="260"/>
        <v>6.3724198795455881E-3</v>
      </c>
      <c r="H1866" s="2">
        <f t="shared" si="256"/>
        <v>1.4750267405621893</v>
      </c>
      <c r="I1866" s="2">
        <f t="shared" si="257"/>
        <v>59.596396127305866</v>
      </c>
    </row>
    <row r="1867" spans="1:9" ht="13.5" x14ac:dyDescent="0.25">
      <c r="A1867" s="3">
        <f>TITRES_STAT!B1870</f>
        <v>44729</v>
      </c>
      <c r="B1867" s="6">
        <f>TITRES_STAT!D1870</f>
        <v>8.8544999999999998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8.7280976012469834E-3</v>
      </c>
      <c r="G1867" s="2">
        <f t="shared" si="260"/>
        <v>5.917247031006617E-3</v>
      </c>
      <c r="H1867" s="2">
        <f t="shared" si="256"/>
        <v>1.4750267405621895</v>
      </c>
      <c r="I1867" s="2">
        <f t="shared" si="257"/>
        <v>59.596396127305873</v>
      </c>
    </row>
    <row r="1868" spans="1:9" ht="13.5" x14ac:dyDescent="0.25">
      <c r="A1868" s="3">
        <f>TITRES_STAT!B1871</f>
        <v>44732</v>
      </c>
      <c r="B1868" s="6">
        <f>TITRES_STAT!D1871</f>
        <v>8.8544999999999998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8.1046620583007708E-3</v>
      </c>
      <c r="G1868" s="2">
        <f t="shared" si="260"/>
        <v>5.4945865287918585E-3</v>
      </c>
      <c r="H1868" s="2">
        <f t="shared" si="256"/>
        <v>1.4750267405621897</v>
      </c>
      <c r="I1868" s="2">
        <f t="shared" si="257"/>
        <v>59.59639612730588</v>
      </c>
    </row>
    <row r="1869" spans="1:9" ht="13.5" x14ac:dyDescent="0.25">
      <c r="A1869" s="3">
        <f>TITRES_STAT!B1872</f>
        <v>44733</v>
      </c>
      <c r="B1869" s="6">
        <f>TITRES_STAT!D1872</f>
        <v>8.8544999999999998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7.5257576255650018E-3</v>
      </c>
      <c r="G1869" s="2">
        <f t="shared" si="264"/>
        <v>5.1021160624495831E-3</v>
      </c>
      <c r="H1869" s="2">
        <f t="shared" si="256"/>
        <v>1.4750267405621897</v>
      </c>
      <c r="I1869" s="2">
        <f t="shared" si="257"/>
        <v>59.59639612730588</v>
      </c>
    </row>
    <row r="1870" spans="1:9" ht="13.5" x14ac:dyDescent="0.25">
      <c r="A1870" s="3">
        <f>TITRES_STAT!B1873</f>
        <v>44734</v>
      </c>
      <c r="B1870" s="6">
        <f>TITRES_STAT!D1873</f>
        <v>8.8157999999999994</v>
      </c>
      <c r="C1870" s="2">
        <f t="shared" si="261"/>
        <v>-3.8700000000000401E-2</v>
      </c>
      <c r="D1870" s="2">
        <f t="shared" si="262"/>
        <v>0</v>
      </c>
      <c r="E1870" s="2">
        <f t="shared" si="263"/>
        <v>3.8700000000000401E-2</v>
      </c>
      <c r="F1870" s="2">
        <f t="shared" si="264"/>
        <v>6.9882035094532158E-3</v>
      </c>
      <c r="G1870" s="2">
        <f t="shared" si="264"/>
        <v>7.5019649151317844E-3</v>
      </c>
      <c r="H1870" s="2">
        <f t="shared" si="256"/>
        <v>0.93151642116556821</v>
      </c>
      <c r="I1870" s="2">
        <f t="shared" si="257"/>
        <v>48.227206921877851</v>
      </c>
    </row>
    <row r="1871" spans="1:9" ht="13.5" x14ac:dyDescent="0.25">
      <c r="A1871" s="3">
        <f>TITRES_STAT!B1874</f>
        <v>44735</v>
      </c>
      <c r="B1871" s="6">
        <f>TITRES_STAT!D1874</f>
        <v>8.8544999999999998</v>
      </c>
      <c r="C1871" s="2">
        <f t="shared" si="261"/>
        <v>3.8700000000000401E-2</v>
      </c>
      <c r="D1871" s="2">
        <f t="shared" si="262"/>
        <v>3.8700000000000401E-2</v>
      </c>
      <c r="E1871" s="2">
        <f t="shared" si="263"/>
        <v>0</v>
      </c>
      <c r="F1871" s="2">
        <f t="shared" si="264"/>
        <v>9.2533318302065858E-3</v>
      </c>
      <c r="G1871" s="2">
        <f t="shared" si="264"/>
        <v>6.9661102783366569E-3</v>
      </c>
      <c r="H1871" s="2">
        <f t="shared" si="256"/>
        <v>1.3283355359708811</v>
      </c>
      <c r="I1871" s="2">
        <f t="shared" si="257"/>
        <v>57.050863823069427</v>
      </c>
    </row>
    <row r="1872" spans="1:9" ht="13.5" x14ac:dyDescent="0.25">
      <c r="A1872" s="3">
        <f>TITRES_STAT!B1875</f>
        <v>44736</v>
      </c>
      <c r="B1872" s="6">
        <f>TITRES_STAT!D1875</f>
        <v>8.8157999999999994</v>
      </c>
      <c r="C1872" s="2">
        <f t="shared" si="261"/>
        <v>-3.8700000000000401E-2</v>
      </c>
      <c r="D1872" s="2">
        <f t="shared" si="262"/>
        <v>0</v>
      </c>
      <c r="E1872" s="2">
        <f t="shared" si="263"/>
        <v>3.8700000000000401E-2</v>
      </c>
      <c r="F1872" s="2">
        <f t="shared" si="264"/>
        <v>8.5923795566204015E-3</v>
      </c>
      <c r="G1872" s="2">
        <f t="shared" si="264"/>
        <v>9.2328166870269245E-3</v>
      </c>
      <c r="H1872" s="2">
        <f t="shared" si="256"/>
        <v>0.93063469663527443</v>
      </c>
      <c r="I1872" s="2">
        <f t="shared" si="257"/>
        <v>48.20356218901442</v>
      </c>
    </row>
    <row r="1873" spans="1:9" ht="13.5" x14ac:dyDescent="0.25">
      <c r="A1873" s="3">
        <f>TITRES_STAT!B1876</f>
        <v>44739</v>
      </c>
      <c r="B1873" s="6">
        <f>TITRES_STAT!D1876</f>
        <v>8.8157999999999994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7.9786381597189444E-3</v>
      </c>
      <c r="G1873" s="2">
        <f t="shared" si="264"/>
        <v>8.5733297808107158E-3</v>
      </c>
      <c r="H1873" s="2">
        <f t="shared" ref="H1873:H1936" si="265">F1873/G1873</f>
        <v>0.93063469663527443</v>
      </c>
      <c r="I1873" s="2">
        <f t="shared" ref="I1873:I1936" si="266">IF(G1873=0,100,100-(100/(1+H1873)))</f>
        <v>48.20356218901442</v>
      </c>
    </row>
    <row r="1874" spans="1:9" ht="13.5" x14ac:dyDescent="0.25">
      <c r="A1874" s="3">
        <f>TITRES_STAT!B1877</f>
        <v>44740</v>
      </c>
      <c r="B1874" s="6">
        <f>TITRES_STAT!D1877</f>
        <v>8.8157999999999994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7.4087354340247342E-3</v>
      </c>
      <c r="G1874" s="2">
        <f t="shared" si="264"/>
        <v>7.9609490821813782E-3</v>
      </c>
      <c r="H1874" s="2">
        <f t="shared" si="265"/>
        <v>0.93063469663527454</v>
      </c>
      <c r="I1874" s="2">
        <f t="shared" si="266"/>
        <v>48.203562189014427</v>
      </c>
    </row>
    <row r="1875" spans="1:9" ht="13.5" x14ac:dyDescent="0.25">
      <c r="A1875" s="3">
        <f>TITRES_STAT!B1878</f>
        <v>44741</v>
      </c>
      <c r="B1875" s="6">
        <f>TITRES_STAT!D1878</f>
        <v>9.0401000000000007</v>
      </c>
      <c r="C1875" s="2">
        <f t="shared" si="261"/>
        <v>0.22430000000000128</v>
      </c>
      <c r="D1875" s="2">
        <f t="shared" si="262"/>
        <v>0.22430000000000128</v>
      </c>
      <c r="E1875" s="2">
        <f t="shared" si="263"/>
        <v>0</v>
      </c>
      <c r="F1875" s="2">
        <f t="shared" si="264"/>
        <v>2.2900968617308774E-2</v>
      </c>
      <c r="G1875" s="2">
        <f t="shared" si="264"/>
        <v>7.3923098620255661E-3</v>
      </c>
      <c r="H1875" s="2">
        <f t="shared" si="265"/>
        <v>3.0979448974334094</v>
      </c>
      <c r="I1875" s="2">
        <f t="shared" si="266"/>
        <v>75.597524490231393</v>
      </c>
    </row>
    <row r="1876" spans="1:9" ht="13.5" x14ac:dyDescent="0.25">
      <c r="A1876" s="3">
        <f>TITRES_STAT!B1879</f>
        <v>44742</v>
      </c>
      <c r="B1876" s="6">
        <f>TITRES_STAT!D1879</f>
        <v>9.4316999999999993</v>
      </c>
      <c r="C1876" s="2">
        <f t="shared" si="261"/>
        <v>0.39159999999999862</v>
      </c>
      <c r="D1876" s="2">
        <f t="shared" si="262"/>
        <v>0.39159999999999862</v>
      </c>
      <c r="E1876" s="2">
        <f t="shared" si="263"/>
        <v>0</v>
      </c>
      <c r="F1876" s="2">
        <f t="shared" si="264"/>
        <v>4.9236613716072339E-2</v>
      </c>
      <c r="G1876" s="2">
        <f t="shared" si="264"/>
        <v>6.86428772902374E-3</v>
      </c>
      <c r="H1876" s="2">
        <f t="shared" si="265"/>
        <v>7.172865657698023</v>
      </c>
      <c r="I1876" s="2">
        <f t="shared" si="266"/>
        <v>87.764389604788136</v>
      </c>
    </row>
    <row r="1877" spans="1:9" ht="13.5" x14ac:dyDescent="0.25">
      <c r="A1877" s="3">
        <f>TITRES_STAT!B1880</f>
        <v>44743</v>
      </c>
      <c r="B1877" s="6">
        <f>TITRES_STAT!D1880</f>
        <v>9.4316999999999993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4.5719712736352884E-2</v>
      </c>
      <c r="G1877" s="2">
        <f t="shared" si="264"/>
        <v>6.3739814626649011E-3</v>
      </c>
      <c r="H1877" s="2">
        <f t="shared" si="265"/>
        <v>7.172865657698023</v>
      </c>
      <c r="I1877" s="2">
        <f t="shared" si="266"/>
        <v>87.764389604788136</v>
      </c>
    </row>
    <row r="1878" spans="1:9" ht="13.5" x14ac:dyDescent="0.25">
      <c r="A1878" s="3">
        <f>TITRES_STAT!B1881</f>
        <v>44746</v>
      </c>
      <c r="B1878" s="6">
        <f>TITRES_STAT!D1881</f>
        <v>9.5137</v>
      </c>
      <c r="C1878" s="2">
        <f t="shared" si="261"/>
        <v>8.2000000000000739E-2</v>
      </c>
      <c r="D1878" s="2">
        <f t="shared" si="262"/>
        <v>8.2000000000000739E-2</v>
      </c>
      <c r="E1878" s="2">
        <f t="shared" si="263"/>
        <v>0</v>
      </c>
      <c r="F1878" s="2">
        <f t="shared" si="264"/>
        <v>4.8311161826613443E-2</v>
      </c>
      <c r="G1878" s="2">
        <f t="shared" si="264"/>
        <v>5.9186970724745503E-3</v>
      </c>
      <c r="H1878" s="2">
        <f t="shared" si="265"/>
        <v>8.1624656972712764</v>
      </c>
      <c r="I1878" s="2">
        <f t="shared" si="266"/>
        <v>89.085907297881448</v>
      </c>
    </row>
    <row r="1879" spans="1:9" ht="13.5" x14ac:dyDescent="0.25">
      <c r="A1879" s="3">
        <f>TITRES_STAT!B1882</f>
        <v>44747</v>
      </c>
      <c r="B1879" s="6">
        <f>TITRES_STAT!D1882</f>
        <v>9.5957000000000008</v>
      </c>
      <c r="C1879" s="2">
        <f t="shared" si="261"/>
        <v>8.2000000000000739E-2</v>
      </c>
      <c r="D1879" s="2">
        <f t="shared" si="262"/>
        <v>8.2000000000000739E-2</v>
      </c>
      <c r="E1879" s="2">
        <f t="shared" si="263"/>
        <v>0</v>
      </c>
      <c r="F1879" s="2">
        <f t="shared" si="264"/>
        <v>5.0717507410426819E-2</v>
      </c>
      <c r="G1879" s="2">
        <f t="shared" si="264"/>
        <v>5.495932995869225E-3</v>
      </c>
      <c r="H1879" s="2">
        <f t="shared" si="265"/>
        <v>9.2281888168117021</v>
      </c>
      <c r="I1879" s="2">
        <f t="shared" si="266"/>
        <v>90.223097970616891</v>
      </c>
    </row>
    <row r="1880" spans="1:9" ht="13.5" x14ac:dyDescent="0.25">
      <c r="A1880" s="3">
        <f>TITRES_STAT!B1883</f>
        <v>44748</v>
      </c>
      <c r="B1880" s="6">
        <f>TITRES_STAT!D1883</f>
        <v>9.4316999999999993</v>
      </c>
      <c r="C1880" s="2">
        <f t="shared" si="261"/>
        <v>-0.16400000000000148</v>
      </c>
      <c r="D1880" s="2">
        <f t="shared" si="262"/>
        <v>0</v>
      </c>
      <c r="E1880" s="2">
        <f t="shared" si="263"/>
        <v>0.16400000000000148</v>
      </c>
      <c r="F1880" s="2">
        <f t="shared" si="264"/>
        <v>4.7094828309682042E-2</v>
      </c>
      <c r="G1880" s="2">
        <f t="shared" si="264"/>
        <v>1.6817652067592958E-2</v>
      </c>
      <c r="H1880" s="2">
        <f t="shared" si="265"/>
        <v>2.800321241062667</v>
      </c>
      <c r="I1880" s="2">
        <f t="shared" si="266"/>
        <v>73.686434999364039</v>
      </c>
    </row>
    <row r="1881" spans="1:9" ht="13.5" x14ac:dyDescent="0.25">
      <c r="A1881" s="3">
        <f>TITRES_STAT!B1884</f>
        <v>44749</v>
      </c>
      <c r="B1881" s="6">
        <f>TITRES_STAT!D1884</f>
        <v>9.4316999999999993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4.3730912001847609E-2</v>
      </c>
      <c r="G1881" s="2">
        <f t="shared" si="264"/>
        <v>1.5616391205622032E-2</v>
      </c>
      <c r="H1881" s="2">
        <f t="shared" si="265"/>
        <v>2.800321241062667</v>
      </c>
      <c r="I1881" s="2">
        <f t="shared" si="266"/>
        <v>73.686434999364039</v>
      </c>
    </row>
    <row r="1882" spans="1:9" ht="13.5" x14ac:dyDescent="0.25">
      <c r="A1882" s="3">
        <f>TITRES_STAT!B1885</f>
        <v>44750</v>
      </c>
      <c r="B1882" s="6">
        <f>TITRES_STAT!D1885</f>
        <v>9.4316999999999993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4.0607275430287068E-2</v>
      </c>
      <c r="G1882" s="2">
        <f t="shared" si="264"/>
        <v>1.4500934690934743E-2</v>
      </c>
      <c r="H1882" s="2">
        <f t="shared" si="265"/>
        <v>2.8003212410626674</v>
      </c>
      <c r="I1882" s="2">
        <f t="shared" si="266"/>
        <v>73.686434999364053</v>
      </c>
    </row>
    <row r="1883" spans="1:9" ht="13.5" x14ac:dyDescent="0.25">
      <c r="A1883" s="3">
        <f>TITRES_STAT!B1886</f>
        <v>44753</v>
      </c>
      <c r="B1883" s="6">
        <f>TITRES_STAT!D1886</f>
        <v>9.4316999999999993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3.7706755756695132E-2</v>
      </c>
      <c r="G1883" s="2">
        <f t="shared" si="264"/>
        <v>1.3465153641582262E-2</v>
      </c>
      <c r="H1883" s="2">
        <f t="shared" si="265"/>
        <v>2.800321241062667</v>
      </c>
      <c r="I1883" s="2">
        <f t="shared" si="266"/>
        <v>73.686434999364039</v>
      </c>
    </row>
    <row r="1884" spans="1:9" ht="13.5" x14ac:dyDescent="0.25">
      <c r="A1884" s="3">
        <f>TITRES_STAT!B1887</f>
        <v>44754</v>
      </c>
      <c r="B1884" s="6">
        <f>TITRES_STAT!D1887</f>
        <v>9.3907000000000007</v>
      </c>
      <c r="C1884" s="2">
        <f t="shared" si="261"/>
        <v>-4.0999999999998593E-2</v>
      </c>
      <c r="D1884" s="2">
        <f t="shared" si="262"/>
        <v>0</v>
      </c>
      <c r="E1884" s="2">
        <f t="shared" si="263"/>
        <v>4.0999999999998593E-2</v>
      </c>
      <c r="F1884" s="2">
        <f t="shared" si="264"/>
        <v>3.501341605978834E-2</v>
      </c>
      <c r="G1884" s="2">
        <f t="shared" si="264"/>
        <v>1.5431928381469144E-2</v>
      </c>
      <c r="H1884" s="2">
        <f t="shared" si="265"/>
        <v>2.2688944112670257</v>
      </c>
      <c r="I1884" s="2">
        <f t="shared" si="266"/>
        <v>69.408617281939087</v>
      </c>
    </row>
    <row r="1885" spans="1:9" ht="13.5" x14ac:dyDescent="0.25">
      <c r="A1885" s="3">
        <f>TITRES_STAT!B1888</f>
        <v>44755</v>
      </c>
      <c r="B1885" s="6">
        <f>TITRES_STAT!D1888</f>
        <v>9.4316999999999993</v>
      </c>
      <c r="C1885" s="2">
        <f t="shared" si="261"/>
        <v>4.0999999999998593E-2</v>
      </c>
      <c r="D1885" s="2">
        <f t="shared" si="262"/>
        <v>4.0999999999998593E-2</v>
      </c>
      <c r="E1885" s="2">
        <f t="shared" si="263"/>
        <v>0</v>
      </c>
      <c r="F1885" s="2">
        <f t="shared" ref="F1885:G1900" si="267">((F1884*13)+D1885)/14</f>
        <v>3.5441029198374788E-2</v>
      </c>
      <c r="G1885" s="2">
        <f t="shared" si="267"/>
        <v>1.4329647782792776E-2</v>
      </c>
      <c r="H1885" s="2">
        <f t="shared" si="265"/>
        <v>2.4732658984774787</v>
      </c>
      <c r="I1885" s="2">
        <f t="shared" si="266"/>
        <v>71.208654067102827</v>
      </c>
    </row>
    <row r="1886" spans="1:9" ht="13.5" x14ac:dyDescent="0.25">
      <c r="A1886" s="3">
        <f>TITRES_STAT!B1889</f>
        <v>44756</v>
      </c>
      <c r="B1886" s="6">
        <f>TITRES_STAT!D1889</f>
        <v>9.4316999999999993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3.2909527112776588E-2</v>
      </c>
      <c r="G1886" s="2">
        <f t="shared" si="267"/>
        <v>1.3306101512593291E-2</v>
      </c>
      <c r="H1886" s="2">
        <f t="shared" si="265"/>
        <v>2.4732658984774787</v>
      </c>
      <c r="I1886" s="2">
        <f t="shared" si="266"/>
        <v>71.208654067102827</v>
      </c>
    </row>
    <row r="1887" spans="1:9" ht="13.5" x14ac:dyDescent="0.25">
      <c r="A1887" s="3">
        <f>TITRES_STAT!B1890</f>
        <v>44757</v>
      </c>
      <c r="B1887" s="6">
        <f>TITRES_STAT!D1890</f>
        <v>9.4316999999999993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3.0558846604721118E-2</v>
      </c>
      <c r="G1887" s="2">
        <f t="shared" si="267"/>
        <v>1.2355665690265199E-2</v>
      </c>
      <c r="H1887" s="2">
        <f t="shared" si="265"/>
        <v>2.4732658984774787</v>
      </c>
      <c r="I1887" s="2">
        <f t="shared" si="266"/>
        <v>71.208654067102827</v>
      </c>
    </row>
    <row r="1888" spans="1:9" ht="13.5" x14ac:dyDescent="0.25">
      <c r="A1888" s="3">
        <f>TITRES_STAT!B1891</f>
        <v>44760</v>
      </c>
      <c r="B1888" s="6">
        <f>TITRES_STAT!D1891</f>
        <v>9.3907000000000007</v>
      </c>
      <c r="C1888" s="2">
        <f t="shared" si="261"/>
        <v>-4.0999999999998593E-2</v>
      </c>
      <c r="D1888" s="2">
        <f t="shared" si="262"/>
        <v>0</v>
      </c>
      <c r="E1888" s="2">
        <f t="shared" si="263"/>
        <v>4.0999999999998593E-2</v>
      </c>
      <c r="F1888" s="2">
        <f t="shared" si="267"/>
        <v>2.8376071847241037E-2</v>
      </c>
      <c r="G1888" s="2">
        <f t="shared" si="267"/>
        <v>1.440168956953187E-2</v>
      </c>
      <c r="H1888" s="2">
        <f t="shared" si="265"/>
        <v>1.9703293638041808</v>
      </c>
      <c r="I1888" s="2">
        <f t="shared" si="266"/>
        <v>66.333699818417671</v>
      </c>
    </row>
    <row r="1889" spans="1:9" ht="13.5" x14ac:dyDescent="0.25">
      <c r="A1889" s="3">
        <f>TITRES_STAT!B1892</f>
        <v>44761</v>
      </c>
      <c r="B1889" s="6">
        <f>TITRES_STAT!D1892</f>
        <v>9.3907000000000007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2.6349209572438106E-2</v>
      </c>
      <c r="G1889" s="2">
        <f t="shared" si="267"/>
        <v>1.337299745742245E-2</v>
      </c>
      <c r="H1889" s="2">
        <f t="shared" si="265"/>
        <v>1.970329363804181</v>
      </c>
      <c r="I1889" s="2">
        <f t="shared" si="266"/>
        <v>66.333699818417671</v>
      </c>
    </row>
    <row r="1890" spans="1:9" ht="13.5" x14ac:dyDescent="0.25">
      <c r="A1890" s="3">
        <f>TITRES_STAT!B1893</f>
        <v>44762</v>
      </c>
      <c r="B1890" s="6">
        <f>TITRES_STAT!D1893</f>
        <v>9.3660999999999994</v>
      </c>
      <c r="C1890" s="2">
        <f t="shared" si="261"/>
        <v>-2.4600000000001288E-2</v>
      </c>
      <c r="D1890" s="2">
        <f t="shared" si="262"/>
        <v>0</v>
      </c>
      <c r="E1890" s="2">
        <f t="shared" si="263"/>
        <v>2.4600000000001288E-2</v>
      </c>
      <c r="F1890" s="2">
        <f t="shared" si="267"/>
        <v>2.4467123174406812E-2</v>
      </c>
      <c r="G1890" s="2">
        <f t="shared" si="267"/>
        <v>1.4174926210463795E-2</v>
      </c>
      <c r="H1890" s="2">
        <f t="shared" si="265"/>
        <v>1.7260846942783672</v>
      </c>
      <c r="I1890" s="2">
        <f t="shared" si="266"/>
        <v>63.317353928920618</v>
      </c>
    </row>
    <row r="1891" spans="1:9" ht="13.5" x14ac:dyDescent="0.25">
      <c r="A1891" s="3">
        <f>TITRES_STAT!B1894</f>
        <v>44763</v>
      </c>
      <c r="B1891" s="6">
        <f>TITRES_STAT!D1894</f>
        <v>9.4316999999999993</v>
      </c>
      <c r="C1891" s="2">
        <f t="shared" si="261"/>
        <v>6.5599999999999881E-2</v>
      </c>
      <c r="D1891" s="2">
        <f t="shared" si="262"/>
        <v>6.5599999999999881E-2</v>
      </c>
      <c r="E1891" s="2">
        <f t="shared" si="263"/>
        <v>0</v>
      </c>
      <c r="F1891" s="2">
        <f t="shared" si="267"/>
        <v>2.7405185804806314E-2</v>
      </c>
      <c r="G1891" s="2">
        <f t="shared" si="267"/>
        <v>1.3162431481144951E-2</v>
      </c>
      <c r="H1891" s="2">
        <f t="shared" si="265"/>
        <v>2.0820762367548857</v>
      </c>
      <c r="I1891" s="2">
        <f t="shared" si="266"/>
        <v>67.55433924460938</v>
      </c>
    </row>
    <row r="1892" spans="1:9" ht="13.5" x14ac:dyDescent="0.25">
      <c r="A1892" s="3">
        <f>TITRES_STAT!B1895</f>
        <v>44764</v>
      </c>
      <c r="B1892" s="6">
        <f>TITRES_STAT!D1895</f>
        <v>9.3825000000000003</v>
      </c>
      <c r="C1892" s="2">
        <f t="shared" si="261"/>
        <v>-4.9199999999999022E-2</v>
      </c>
      <c r="D1892" s="2">
        <f t="shared" si="262"/>
        <v>0</v>
      </c>
      <c r="E1892" s="2">
        <f t="shared" si="263"/>
        <v>4.9199999999999022E-2</v>
      </c>
      <c r="F1892" s="2">
        <f t="shared" si="267"/>
        <v>2.5447672533034434E-2</v>
      </c>
      <c r="G1892" s="2">
        <f t="shared" si="267"/>
        <v>1.5736543518205956E-2</v>
      </c>
      <c r="H1892" s="2">
        <f t="shared" si="265"/>
        <v>1.6171068636256403</v>
      </c>
      <c r="I1892" s="2">
        <f t="shared" si="266"/>
        <v>61.789867509856357</v>
      </c>
    </row>
    <row r="1893" spans="1:9" ht="13.5" x14ac:dyDescent="0.25">
      <c r="A1893" s="3">
        <f>TITRES_STAT!B1896</f>
        <v>44768</v>
      </c>
      <c r="B1893" s="6">
        <f>TITRES_STAT!D1896</f>
        <v>9.4316999999999993</v>
      </c>
      <c r="C1893" s="2">
        <f t="shared" si="261"/>
        <v>4.9199999999999022E-2</v>
      </c>
      <c r="D1893" s="2">
        <f t="shared" si="262"/>
        <v>4.9199999999999022E-2</v>
      </c>
      <c r="E1893" s="2">
        <f t="shared" si="263"/>
        <v>0</v>
      </c>
      <c r="F1893" s="2">
        <f t="shared" si="267"/>
        <v>2.7144267352103336E-2</v>
      </c>
      <c r="G1893" s="2">
        <f t="shared" si="267"/>
        <v>1.4612504695476961E-2</v>
      </c>
      <c r="H1893" s="2">
        <f t="shared" si="265"/>
        <v>1.85760538099299</v>
      </c>
      <c r="I1893" s="2">
        <f t="shared" si="266"/>
        <v>65.00566500009495</v>
      </c>
    </row>
    <row r="1894" spans="1:9" ht="13.5" x14ac:dyDescent="0.25">
      <c r="A1894" s="3">
        <f>TITRES_STAT!B1897</f>
        <v>44769</v>
      </c>
      <c r="B1894" s="6">
        <f>TITRES_STAT!D1897</f>
        <v>9.3907000000000007</v>
      </c>
      <c r="C1894" s="2">
        <f t="shared" si="261"/>
        <v>-4.0999999999998593E-2</v>
      </c>
      <c r="D1894" s="2">
        <f t="shared" si="262"/>
        <v>0</v>
      </c>
      <c r="E1894" s="2">
        <f t="shared" si="263"/>
        <v>4.0999999999998593E-2</v>
      </c>
      <c r="F1894" s="2">
        <f t="shared" si="267"/>
        <v>2.5205391112667386E-2</v>
      </c>
      <c r="G1894" s="2">
        <f t="shared" si="267"/>
        <v>1.6497325788657077E-2</v>
      </c>
      <c r="H1894" s="2">
        <f t="shared" si="265"/>
        <v>1.5278470847679833</v>
      </c>
      <c r="I1894" s="2">
        <f t="shared" si="266"/>
        <v>60.440645083886302</v>
      </c>
    </row>
    <row r="1895" spans="1:9" ht="13.5" x14ac:dyDescent="0.25">
      <c r="A1895" s="3">
        <f>TITRES_STAT!B1898</f>
        <v>44770</v>
      </c>
      <c r="B1895" s="6">
        <f>TITRES_STAT!D1898</f>
        <v>9.4316999999999993</v>
      </c>
      <c r="C1895" s="2">
        <f t="shared" si="261"/>
        <v>4.0999999999998593E-2</v>
      </c>
      <c r="D1895" s="2">
        <f t="shared" si="262"/>
        <v>4.0999999999998593E-2</v>
      </c>
      <c r="E1895" s="2">
        <f t="shared" si="263"/>
        <v>0</v>
      </c>
      <c r="F1895" s="2">
        <f t="shared" si="267"/>
        <v>2.6333577461762476E-2</v>
      </c>
      <c r="G1895" s="2">
        <f t="shared" si="267"/>
        <v>1.5318945375181572E-2</v>
      </c>
      <c r="H1895" s="2">
        <f t="shared" si="265"/>
        <v>1.7190202599994813</v>
      </c>
      <c r="I1895" s="2">
        <f t="shared" si="266"/>
        <v>63.222046752965689</v>
      </c>
    </row>
    <row r="1896" spans="1:9" ht="13.5" x14ac:dyDescent="0.25">
      <c r="A1896" s="3">
        <f>TITRES_STAT!B1899</f>
        <v>44771</v>
      </c>
      <c r="B1896" s="6">
        <f>TITRES_STAT!D1899</f>
        <v>9.4235000000000007</v>
      </c>
      <c r="C1896" s="2">
        <f t="shared" si="261"/>
        <v>-8.1999999999986528E-3</v>
      </c>
      <c r="D1896" s="2">
        <f t="shared" si="262"/>
        <v>0</v>
      </c>
      <c r="E1896" s="2">
        <f t="shared" si="263"/>
        <v>8.1999999999986528E-3</v>
      </c>
      <c r="F1896" s="2">
        <f t="shared" si="267"/>
        <v>2.4452607643065154E-2</v>
      </c>
      <c r="G1896" s="2">
        <f t="shared" si="267"/>
        <v>1.4810449276954222E-2</v>
      </c>
      <c r="H1896" s="2">
        <f t="shared" si="265"/>
        <v>1.6510375334200429</v>
      </c>
      <c r="I1896" s="2">
        <f t="shared" si="266"/>
        <v>62.278919577953964</v>
      </c>
    </row>
    <row r="1897" spans="1:9" ht="13.5" x14ac:dyDescent="0.25">
      <c r="A1897" s="3">
        <f>TITRES_STAT!B1900</f>
        <v>44774</v>
      </c>
      <c r="B1897" s="6">
        <f>TITRES_STAT!D1900</f>
        <v>9.4235000000000007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2.2705992811417643E-2</v>
      </c>
      <c r="G1897" s="2">
        <f t="shared" si="267"/>
        <v>1.3752560042886063E-2</v>
      </c>
      <c r="H1897" s="2">
        <f t="shared" si="265"/>
        <v>1.6510375334200427</v>
      </c>
      <c r="I1897" s="2">
        <f t="shared" si="266"/>
        <v>62.278919577953964</v>
      </c>
    </row>
    <row r="1898" spans="1:9" ht="13.5" x14ac:dyDescent="0.25">
      <c r="A1898" s="3">
        <f>TITRES_STAT!B1901</f>
        <v>44775</v>
      </c>
      <c r="B1898" s="6">
        <f>TITRES_STAT!D1901</f>
        <v>9.4153000000000002</v>
      </c>
      <c r="C1898" s="2">
        <f t="shared" si="261"/>
        <v>-8.2000000000004292E-3</v>
      </c>
      <c r="D1898" s="2">
        <f t="shared" si="262"/>
        <v>0</v>
      </c>
      <c r="E1898" s="2">
        <f t="shared" si="263"/>
        <v>8.2000000000004292E-3</v>
      </c>
      <c r="F1898" s="2">
        <f t="shared" si="267"/>
        <v>2.1084136182030668E-2</v>
      </c>
      <c r="G1898" s="2">
        <f t="shared" si="267"/>
        <v>1.3355948611251375E-2</v>
      </c>
      <c r="H1898" s="2">
        <f t="shared" si="265"/>
        <v>1.5786326224906915</v>
      </c>
      <c r="I1898" s="2">
        <f t="shared" si="266"/>
        <v>61.219756886729229</v>
      </c>
    </row>
    <row r="1899" spans="1:9" ht="13.5" x14ac:dyDescent="0.25">
      <c r="A1899" s="3">
        <f>TITRES_STAT!B1902</f>
        <v>44776</v>
      </c>
      <c r="B1899" s="6">
        <f>TITRES_STAT!D1902</f>
        <v>9.4153000000000002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1.9578126454742766E-2</v>
      </c>
      <c r="G1899" s="2">
        <f t="shared" si="267"/>
        <v>1.2401952281876278E-2</v>
      </c>
      <c r="H1899" s="2">
        <f t="shared" si="265"/>
        <v>1.5786326224906915</v>
      </c>
      <c r="I1899" s="2">
        <f t="shared" si="266"/>
        <v>61.219756886729229</v>
      </c>
    </row>
    <row r="1900" spans="1:9" ht="13.5" x14ac:dyDescent="0.25">
      <c r="A1900" s="3">
        <f>TITRES_STAT!B1903</f>
        <v>44777</v>
      </c>
      <c r="B1900" s="6">
        <f>TITRES_STAT!D1903</f>
        <v>9.4153000000000002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1.8179688850832567E-2</v>
      </c>
      <c r="G1900" s="2">
        <f t="shared" si="267"/>
        <v>1.1516098547456544E-2</v>
      </c>
      <c r="H1900" s="2">
        <f t="shared" si="265"/>
        <v>1.5786326224906915</v>
      </c>
      <c r="I1900" s="2">
        <f t="shared" si="266"/>
        <v>61.219756886729229</v>
      </c>
    </row>
    <row r="1901" spans="1:9" ht="13.5" x14ac:dyDescent="0.25">
      <c r="A1901" s="3">
        <f>TITRES_STAT!B1904</f>
        <v>44778</v>
      </c>
      <c r="B1901" s="6">
        <f>TITRES_STAT!D1904</f>
        <v>9.4153000000000002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1.6881139647201667E-2</v>
      </c>
      <c r="G1901" s="2">
        <f t="shared" si="268"/>
        <v>1.0693520079781077E-2</v>
      </c>
      <c r="H1901" s="2">
        <f t="shared" si="265"/>
        <v>1.5786326224906913</v>
      </c>
      <c r="I1901" s="2">
        <f t="shared" si="266"/>
        <v>61.219756886729222</v>
      </c>
    </row>
    <row r="1902" spans="1:9" ht="13.5" x14ac:dyDescent="0.25">
      <c r="A1902" s="3">
        <f>TITRES_STAT!B1905</f>
        <v>44781</v>
      </c>
      <c r="B1902" s="6">
        <f>TITRES_STAT!D1905</f>
        <v>9.4153000000000002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1.5675343958115835E-2</v>
      </c>
      <c r="G1902" s="2">
        <f t="shared" si="268"/>
        <v>9.9296972169395734E-3</v>
      </c>
      <c r="H1902" s="2">
        <f t="shared" si="265"/>
        <v>1.578632622490691</v>
      </c>
      <c r="I1902" s="2">
        <f t="shared" si="266"/>
        <v>61.219756886729215</v>
      </c>
    </row>
    <row r="1903" spans="1:9" ht="13.5" x14ac:dyDescent="0.25">
      <c r="A1903" s="3">
        <f>TITRES_STAT!B1906</f>
        <v>44782</v>
      </c>
      <c r="B1903" s="6">
        <f>TITRES_STAT!D1906</f>
        <v>9.4153000000000002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1.4555676532536132E-2</v>
      </c>
      <c r="G1903" s="2">
        <f t="shared" si="268"/>
        <v>9.2204331300153181E-3</v>
      </c>
      <c r="H1903" s="2">
        <f t="shared" si="265"/>
        <v>1.578632622490691</v>
      </c>
      <c r="I1903" s="2">
        <f t="shared" si="266"/>
        <v>61.219756886729215</v>
      </c>
    </row>
    <row r="1904" spans="1:9" ht="13.5" x14ac:dyDescent="0.25">
      <c r="A1904" s="3">
        <f>TITRES_STAT!B1907</f>
        <v>44783</v>
      </c>
      <c r="B1904" s="6">
        <f>TITRES_STAT!D1907</f>
        <v>9.4235000000000007</v>
      </c>
      <c r="C1904" s="2">
        <f t="shared" si="261"/>
        <v>8.2000000000004292E-3</v>
      </c>
      <c r="D1904" s="2">
        <f t="shared" si="262"/>
        <v>8.2000000000004292E-3</v>
      </c>
      <c r="E1904" s="2">
        <f t="shared" si="263"/>
        <v>0</v>
      </c>
      <c r="F1904" s="2">
        <f t="shared" si="268"/>
        <v>1.410169963735501E-2</v>
      </c>
      <c r="G1904" s="2">
        <f t="shared" si="268"/>
        <v>8.5618307635856525E-3</v>
      </c>
      <c r="H1904" s="2">
        <f t="shared" si="265"/>
        <v>1.6470425574552336</v>
      </c>
      <c r="I1904" s="2">
        <f t="shared" si="266"/>
        <v>62.221990077811142</v>
      </c>
    </row>
    <row r="1905" spans="1:9" ht="13.5" x14ac:dyDescent="0.25">
      <c r="A1905" s="3">
        <f>TITRES_STAT!B1908</f>
        <v>44784</v>
      </c>
      <c r="B1905" s="6">
        <f>TITRES_STAT!D1908</f>
        <v>9.4235000000000007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1.3094435377543939E-2</v>
      </c>
      <c r="G1905" s="2">
        <f t="shared" si="268"/>
        <v>7.9502714233295347E-3</v>
      </c>
      <c r="H1905" s="2">
        <f t="shared" si="265"/>
        <v>1.6470425574552339</v>
      </c>
      <c r="I1905" s="2">
        <f t="shared" si="266"/>
        <v>62.221990077811142</v>
      </c>
    </row>
    <row r="1906" spans="1:9" ht="13.5" x14ac:dyDescent="0.25">
      <c r="A1906" s="3">
        <f>TITRES_STAT!B1909</f>
        <v>44785</v>
      </c>
      <c r="B1906" s="6">
        <f>TITRES_STAT!D1909</f>
        <v>9.3907000000000007</v>
      </c>
      <c r="C1906" s="2">
        <f t="shared" si="261"/>
        <v>-3.279999999999994E-2</v>
      </c>
      <c r="D1906" s="2">
        <f t="shared" si="262"/>
        <v>0</v>
      </c>
      <c r="E1906" s="2">
        <f t="shared" si="263"/>
        <v>3.279999999999994E-2</v>
      </c>
      <c r="F1906" s="2">
        <f t="shared" si="268"/>
        <v>1.2159118564862228E-2</v>
      </c>
      <c r="G1906" s="2">
        <f t="shared" si="268"/>
        <v>9.7252520359488483E-3</v>
      </c>
      <c r="H1906" s="2">
        <f t="shared" si="265"/>
        <v>1.2502625659383149</v>
      </c>
      <c r="I1906" s="2">
        <f t="shared" si="266"/>
        <v>55.560741438054372</v>
      </c>
    </row>
    <row r="1907" spans="1:9" ht="13.5" x14ac:dyDescent="0.25">
      <c r="A1907" s="3">
        <f>TITRES_STAT!B1910</f>
        <v>44788</v>
      </c>
      <c r="B1907" s="6">
        <f>TITRES_STAT!D1910</f>
        <v>9.4235000000000007</v>
      </c>
      <c r="C1907" s="2">
        <f t="shared" si="261"/>
        <v>3.279999999999994E-2</v>
      </c>
      <c r="D1907" s="2">
        <f t="shared" si="262"/>
        <v>3.279999999999994E-2</v>
      </c>
      <c r="E1907" s="2">
        <f t="shared" si="263"/>
        <v>0</v>
      </c>
      <c r="F1907" s="2">
        <f t="shared" si="268"/>
        <v>1.3633467238800637E-2</v>
      </c>
      <c r="G1907" s="2">
        <f t="shared" si="268"/>
        <v>9.0305911762382177E-3</v>
      </c>
      <c r="H1907" s="2">
        <f t="shared" si="265"/>
        <v>1.5096981994571692</v>
      </c>
      <c r="I1907" s="2">
        <f t="shared" si="266"/>
        <v>60.154571564967725</v>
      </c>
    </row>
    <row r="1908" spans="1:9" ht="13.5" x14ac:dyDescent="0.25">
      <c r="A1908" s="3">
        <f>TITRES_STAT!B1911</f>
        <v>44789</v>
      </c>
      <c r="B1908" s="6">
        <f>TITRES_STAT!D1911</f>
        <v>9.4316999999999993</v>
      </c>
      <c r="C1908" s="2">
        <f t="shared" si="261"/>
        <v>8.1999999999986528E-3</v>
      </c>
      <c r="D1908" s="2">
        <f t="shared" si="262"/>
        <v>8.1999999999986528E-3</v>
      </c>
      <c r="E1908" s="2">
        <f t="shared" si="263"/>
        <v>0</v>
      </c>
      <c r="F1908" s="2">
        <f t="shared" si="268"/>
        <v>1.3245362436029067E-2</v>
      </c>
      <c r="G1908" s="2">
        <f t="shared" si="268"/>
        <v>8.3855489493640592E-3</v>
      </c>
      <c r="H1908" s="2">
        <f t="shared" si="265"/>
        <v>1.579546254635311</v>
      </c>
      <c r="I1908" s="2">
        <f t="shared" si="266"/>
        <v>61.233492200302592</v>
      </c>
    </row>
    <row r="1909" spans="1:9" ht="13.5" x14ac:dyDescent="0.25">
      <c r="A1909" s="3">
        <f>TITRES_STAT!B1912</f>
        <v>44790</v>
      </c>
      <c r="B1909" s="6">
        <f>TITRES_STAT!D1912</f>
        <v>9.3907000000000007</v>
      </c>
      <c r="C1909" s="2">
        <f t="shared" si="261"/>
        <v>-4.0999999999998593E-2</v>
      </c>
      <c r="D1909" s="2">
        <f t="shared" si="262"/>
        <v>0</v>
      </c>
      <c r="E1909" s="2">
        <f t="shared" si="263"/>
        <v>4.0999999999998593E-2</v>
      </c>
      <c r="F1909" s="2">
        <f t="shared" si="268"/>
        <v>1.2299265119169848E-2</v>
      </c>
      <c r="G1909" s="2">
        <f t="shared" si="268"/>
        <v>1.0715152595837954E-2</v>
      </c>
      <c r="H1909" s="2">
        <f t="shared" si="265"/>
        <v>1.147838540717302</v>
      </c>
      <c r="I1909" s="2">
        <f t="shared" si="266"/>
        <v>53.441565506779881</v>
      </c>
    </row>
    <row r="1910" spans="1:9" ht="13.5" x14ac:dyDescent="0.25">
      <c r="A1910" s="3">
        <f>TITRES_STAT!B1913</f>
        <v>44791</v>
      </c>
      <c r="B1910" s="6">
        <f>TITRES_STAT!D1913</f>
        <v>9.4316999999999993</v>
      </c>
      <c r="C1910" s="2">
        <f t="shared" si="261"/>
        <v>4.0999999999998593E-2</v>
      </c>
      <c r="D1910" s="2">
        <f t="shared" si="262"/>
        <v>4.0999999999998593E-2</v>
      </c>
      <c r="E1910" s="2">
        <f t="shared" si="263"/>
        <v>0</v>
      </c>
      <c r="F1910" s="2">
        <f t="shared" si="268"/>
        <v>1.4349317610657617E-2</v>
      </c>
      <c r="G1910" s="2">
        <f t="shared" si="268"/>
        <v>9.9497845532780984E-3</v>
      </c>
      <c r="H1910" s="2">
        <f t="shared" si="265"/>
        <v>1.4421737007290303</v>
      </c>
      <c r="I1910" s="2">
        <f t="shared" si="266"/>
        <v>59.052871640478195</v>
      </c>
    </row>
    <row r="1911" spans="1:9" ht="13.5" x14ac:dyDescent="0.25">
      <c r="A1911" s="3">
        <f>TITRES_STAT!B1914</f>
        <v>44792</v>
      </c>
      <c r="B1911" s="6">
        <f>TITRES_STAT!D1914</f>
        <v>9.0134000000000007</v>
      </c>
      <c r="C1911" s="2">
        <f t="shared" si="261"/>
        <v>-0.41829999999999856</v>
      </c>
      <c r="D1911" s="2">
        <f t="shared" si="262"/>
        <v>0</v>
      </c>
      <c r="E1911" s="2">
        <f t="shared" si="263"/>
        <v>0.41829999999999856</v>
      </c>
      <c r="F1911" s="2">
        <f t="shared" si="268"/>
        <v>1.3324366352753501E-2</v>
      </c>
      <c r="G1911" s="2">
        <f t="shared" si="268"/>
        <v>3.9117657085186705E-2</v>
      </c>
      <c r="H1911" s="2">
        <f t="shared" si="265"/>
        <v>0.34062281193725291</v>
      </c>
      <c r="I1911" s="2">
        <f t="shared" si="266"/>
        <v>25.407803664405762</v>
      </c>
    </row>
    <row r="1912" spans="1:9" ht="13.5" x14ac:dyDescent="0.25">
      <c r="A1912" s="3">
        <f>TITRES_STAT!B1915</f>
        <v>44795</v>
      </c>
      <c r="B1912" s="6">
        <f>TITRES_STAT!D1915</f>
        <v>8.8575999999999997</v>
      </c>
      <c r="C1912" s="2">
        <f t="shared" si="261"/>
        <v>-0.15580000000000105</v>
      </c>
      <c r="D1912" s="2">
        <f t="shared" si="262"/>
        <v>0</v>
      </c>
      <c r="E1912" s="2">
        <f t="shared" si="263"/>
        <v>0.15580000000000105</v>
      </c>
      <c r="F1912" s="2">
        <f t="shared" si="268"/>
        <v>1.2372625898985395E-2</v>
      </c>
      <c r="G1912" s="2">
        <f t="shared" si="268"/>
        <v>4.7452110150530587E-2</v>
      </c>
      <c r="H1912" s="2">
        <f t="shared" si="265"/>
        <v>0.26073921390926913</v>
      </c>
      <c r="I1912" s="2">
        <f t="shared" si="266"/>
        <v>20.681455056892801</v>
      </c>
    </row>
    <row r="1913" spans="1:9" ht="13.5" x14ac:dyDescent="0.25">
      <c r="A1913" s="3">
        <f>TITRES_STAT!B1916</f>
        <v>44796</v>
      </c>
      <c r="B1913" s="6">
        <f>TITRES_STAT!D1916</f>
        <v>8.8575999999999997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1.1488866906200724E-2</v>
      </c>
      <c r="G1913" s="2">
        <f t="shared" si="268"/>
        <v>4.4062673711206972E-2</v>
      </c>
      <c r="H1913" s="2">
        <f t="shared" si="265"/>
        <v>0.26073921390926913</v>
      </c>
      <c r="I1913" s="2">
        <f t="shared" si="266"/>
        <v>20.681455056892801</v>
      </c>
    </row>
    <row r="1914" spans="1:9" ht="13.5" x14ac:dyDescent="0.25">
      <c r="A1914" s="3">
        <f>TITRES_STAT!B1917</f>
        <v>44797</v>
      </c>
      <c r="B1914" s="6">
        <f>TITRES_STAT!D1917</f>
        <v>9.2513000000000005</v>
      </c>
      <c r="C1914" s="2">
        <f t="shared" si="261"/>
        <v>0.39370000000000083</v>
      </c>
      <c r="D1914" s="2">
        <f t="shared" si="262"/>
        <v>0.39370000000000083</v>
      </c>
      <c r="E1914" s="2">
        <f t="shared" si="263"/>
        <v>0</v>
      </c>
      <c r="F1914" s="2">
        <f t="shared" si="268"/>
        <v>3.8789662127186444E-2</v>
      </c>
      <c r="G1914" s="2">
        <f t="shared" si="268"/>
        <v>4.0915339874692189E-2</v>
      </c>
      <c r="H1914" s="2">
        <f t="shared" si="265"/>
        <v>0.94804692435610038</v>
      </c>
      <c r="I1914" s="2">
        <f t="shared" si="266"/>
        <v>48.666534286357809</v>
      </c>
    </row>
    <row r="1915" spans="1:9" ht="13.5" x14ac:dyDescent="0.25">
      <c r="A1915" s="3">
        <f>TITRES_STAT!B1918</f>
        <v>44798</v>
      </c>
      <c r="B1915" s="6">
        <f>TITRES_STAT!D1918</f>
        <v>9.2513000000000005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3.6018971975244556E-2</v>
      </c>
      <c r="G1915" s="2">
        <f t="shared" si="268"/>
        <v>3.7992815597928456E-2</v>
      </c>
      <c r="H1915" s="2">
        <f t="shared" si="265"/>
        <v>0.9480469243561005</v>
      </c>
      <c r="I1915" s="2">
        <f t="shared" si="266"/>
        <v>48.666534286357816</v>
      </c>
    </row>
    <row r="1916" spans="1:9" ht="13.5" x14ac:dyDescent="0.25">
      <c r="A1916" s="3">
        <f>TITRES_STAT!B1919</f>
        <v>44799</v>
      </c>
      <c r="B1916" s="6">
        <f>TITRES_STAT!D1919</f>
        <v>9.2266999999999992</v>
      </c>
      <c r="C1916" s="2">
        <f t="shared" si="261"/>
        <v>-2.4600000000001288E-2</v>
      </c>
      <c r="D1916" s="2">
        <f t="shared" si="262"/>
        <v>0</v>
      </c>
      <c r="E1916" s="2">
        <f t="shared" si="263"/>
        <v>2.4600000000001288E-2</v>
      </c>
      <c r="F1916" s="2">
        <f t="shared" si="268"/>
        <v>3.3446188262727085E-2</v>
      </c>
      <c r="G1916" s="2">
        <f t="shared" si="268"/>
        <v>3.7036185912362227E-2</v>
      </c>
      <c r="H1916" s="2">
        <f t="shared" si="265"/>
        <v>0.90306783592322215</v>
      </c>
      <c r="I1916" s="2">
        <f t="shared" si="266"/>
        <v>47.453265662762</v>
      </c>
    </row>
    <row r="1917" spans="1:9" ht="13.5" x14ac:dyDescent="0.25">
      <c r="A1917" s="3">
        <f>TITRES_STAT!B1920</f>
        <v>44802</v>
      </c>
      <c r="B1917" s="6">
        <f>TITRES_STAT!D1920</f>
        <v>9.2266999999999992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3.1057174815389436E-2</v>
      </c>
      <c r="G1917" s="2">
        <f t="shared" si="269"/>
        <v>3.4390744061479211E-2</v>
      </c>
      <c r="H1917" s="2">
        <f t="shared" si="265"/>
        <v>0.90306783592322215</v>
      </c>
      <c r="I1917" s="2">
        <f t="shared" si="266"/>
        <v>47.453265662762</v>
      </c>
    </row>
    <row r="1918" spans="1:9" ht="13.5" x14ac:dyDescent="0.25">
      <c r="A1918" s="3">
        <f>TITRES_STAT!B1921</f>
        <v>44803</v>
      </c>
      <c r="B1918" s="6">
        <f>TITRES_STAT!D1921</f>
        <v>9.2266999999999992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2.8838805185718762E-2</v>
      </c>
      <c r="G1918" s="2">
        <f t="shared" si="269"/>
        <v>3.1934262342802125E-2</v>
      </c>
      <c r="H1918" s="2">
        <f t="shared" si="265"/>
        <v>0.90306783592322215</v>
      </c>
      <c r="I1918" s="2">
        <f t="shared" si="266"/>
        <v>47.453265662762</v>
      </c>
    </row>
    <row r="1919" spans="1:9" ht="13.5" x14ac:dyDescent="0.25">
      <c r="A1919" s="3">
        <f>TITRES_STAT!B1922</f>
        <v>44804</v>
      </c>
      <c r="B1919" s="6">
        <f>TITRES_STAT!D1922</f>
        <v>9.2266999999999992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2.6778890529595995E-2</v>
      </c>
      <c r="G1919" s="2">
        <f t="shared" si="269"/>
        <v>2.9653243604030544E-2</v>
      </c>
      <c r="H1919" s="2">
        <f t="shared" si="265"/>
        <v>0.90306783592322226</v>
      </c>
      <c r="I1919" s="2">
        <f t="shared" si="266"/>
        <v>47.453265662762</v>
      </c>
    </row>
    <row r="1920" spans="1:9" ht="13.5" x14ac:dyDescent="0.25">
      <c r="A1920" s="3">
        <f>TITRES_STAT!B1923</f>
        <v>44805</v>
      </c>
      <c r="B1920" s="6">
        <f>TITRES_STAT!D1923</f>
        <v>9.2266999999999992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2.4866112634624852E-2</v>
      </c>
      <c r="G1920" s="2">
        <f t="shared" si="269"/>
        <v>2.7535154775171218E-2</v>
      </c>
      <c r="H1920" s="2">
        <f t="shared" si="265"/>
        <v>0.90306783592322226</v>
      </c>
      <c r="I1920" s="2">
        <f t="shared" si="266"/>
        <v>47.453265662762</v>
      </c>
    </row>
    <row r="1921" spans="1:9" ht="13.5" x14ac:dyDescent="0.25">
      <c r="A1921" s="3">
        <f>TITRES_STAT!B1924</f>
        <v>44806</v>
      </c>
      <c r="B1921" s="6">
        <f>TITRES_STAT!D1924</f>
        <v>9.2266999999999992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2.3089961732151647E-2</v>
      </c>
      <c r="G1921" s="2">
        <f t="shared" si="269"/>
        <v>2.5568358005516132E-2</v>
      </c>
      <c r="H1921" s="2">
        <f t="shared" si="265"/>
        <v>0.90306783592322226</v>
      </c>
      <c r="I1921" s="2">
        <f t="shared" si="266"/>
        <v>47.453265662762</v>
      </c>
    </row>
    <row r="1922" spans="1:9" ht="13.5" x14ac:dyDescent="0.25">
      <c r="A1922" s="3">
        <f>TITRES_STAT!B1925</f>
        <v>44809</v>
      </c>
      <c r="B1922" s="6">
        <f>TITRES_STAT!D1925</f>
        <v>9.2266999999999992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2.1440678751283672E-2</v>
      </c>
      <c r="G1922" s="2">
        <f t="shared" si="269"/>
        <v>2.3742046719407835E-2</v>
      </c>
      <c r="H1922" s="2">
        <f t="shared" si="265"/>
        <v>0.90306783592322226</v>
      </c>
      <c r="I1922" s="2">
        <f t="shared" si="266"/>
        <v>47.453265662762</v>
      </c>
    </row>
    <row r="1923" spans="1:9" ht="13.5" x14ac:dyDescent="0.25">
      <c r="A1923" s="3">
        <f>TITRES_STAT!B1926</f>
        <v>44810</v>
      </c>
      <c r="B1923" s="6">
        <f>TITRES_STAT!D1926</f>
        <v>9.2266999999999992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1.9909201697620553E-2</v>
      </c>
      <c r="G1923" s="2">
        <f t="shared" si="269"/>
        <v>2.2046186239450132E-2</v>
      </c>
      <c r="H1923" s="2">
        <f t="shared" si="265"/>
        <v>0.90306783592322226</v>
      </c>
      <c r="I1923" s="2">
        <f t="shared" si="266"/>
        <v>47.453265662762</v>
      </c>
    </row>
    <row r="1924" spans="1:9" ht="13.5" x14ac:dyDescent="0.25">
      <c r="A1924" s="3">
        <f>TITRES_STAT!B1927</f>
        <v>44811</v>
      </c>
      <c r="B1924" s="6">
        <f>TITRES_STAT!D1927</f>
        <v>9.4316999999999993</v>
      </c>
      <c r="C1924" s="2">
        <f t="shared" si="270"/>
        <v>0.20500000000000007</v>
      </c>
      <c r="D1924" s="2">
        <f t="shared" si="271"/>
        <v>0.20500000000000007</v>
      </c>
      <c r="E1924" s="2">
        <f t="shared" si="272"/>
        <v>0</v>
      </c>
      <c r="F1924" s="2">
        <f t="shared" si="269"/>
        <v>3.3129973004933373E-2</v>
      </c>
      <c r="G1924" s="2">
        <f t="shared" si="269"/>
        <v>2.0471458650917981E-2</v>
      </c>
      <c r="H1924" s="2">
        <f t="shared" si="265"/>
        <v>1.6183494087973922</v>
      </c>
      <c r="I1924" s="2">
        <f t="shared" si="266"/>
        <v>61.808000237092116</v>
      </c>
    </row>
    <row r="1925" spans="1:9" ht="13.5" x14ac:dyDescent="0.25">
      <c r="A1925" s="3">
        <f>TITRES_STAT!B1928</f>
        <v>44812</v>
      </c>
      <c r="B1925" s="6">
        <f>TITRES_STAT!D1928</f>
        <v>9.4316999999999993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3.0763546361723848E-2</v>
      </c>
      <c r="G1925" s="2">
        <f t="shared" si="269"/>
        <v>1.9009211604423839E-2</v>
      </c>
      <c r="H1925" s="2">
        <f t="shared" si="265"/>
        <v>1.6183494087973922</v>
      </c>
      <c r="I1925" s="2">
        <f t="shared" si="266"/>
        <v>61.808000237092116</v>
      </c>
    </row>
    <row r="1926" spans="1:9" ht="13.5" x14ac:dyDescent="0.25">
      <c r="A1926" s="3">
        <f>TITRES_STAT!B1929</f>
        <v>44813</v>
      </c>
      <c r="B1926" s="6">
        <f>TITRES_STAT!D1929</f>
        <v>9.2266999999999992</v>
      </c>
      <c r="C1926" s="2">
        <f t="shared" si="270"/>
        <v>-0.20500000000000007</v>
      </c>
      <c r="D1926" s="2">
        <f t="shared" si="271"/>
        <v>0</v>
      </c>
      <c r="E1926" s="2">
        <f t="shared" si="272"/>
        <v>0.20500000000000007</v>
      </c>
      <c r="F1926" s="2">
        <f t="shared" si="269"/>
        <v>2.8566150193029289E-2</v>
      </c>
      <c r="G1926" s="2">
        <f t="shared" si="269"/>
        <v>3.2294267918393571E-2</v>
      </c>
      <c r="H1926" s="2">
        <f t="shared" si="265"/>
        <v>0.88455791180078458</v>
      </c>
      <c r="I1926" s="2">
        <f t="shared" si="266"/>
        <v>46.937157317471211</v>
      </c>
    </row>
    <row r="1927" spans="1:9" ht="13.5" x14ac:dyDescent="0.25">
      <c r="A1927" s="3">
        <f>TITRES_STAT!B1930</f>
        <v>44816</v>
      </c>
      <c r="B1927" s="6">
        <f>TITRES_STAT!D1930</f>
        <v>9.2266999999999992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2.6525710893527198E-2</v>
      </c>
      <c r="G1927" s="2">
        <f t="shared" si="269"/>
        <v>2.9987534495651173E-2</v>
      </c>
      <c r="H1927" s="2">
        <f t="shared" si="265"/>
        <v>0.88455791180078469</v>
      </c>
      <c r="I1927" s="2">
        <f t="shared" si="266"/>
        <v>46.937157317471211</v>
      </c>
    </row>
    <row r="1928" spans="1:9" ht="13.5" x14ac:dyDescent="0.25">
      <c r="A1928" s="3">
        <f>TITRES_STAT!B1931</f>
        <v>44817</v>
      </c>
      <c r="B1928" s="6">
        <f>TITRES_STAT!D1931</f>
        <v>9.4316999999999993</v>
      </c>
      <c r="C1928" s="2">
        <f t="shared" si="270"/>
        <v>0.20500000000000007</v>
      </c>
      <c r="D1928" s="2">
        <f t="shared" si="271"/>
        <v>0.20500000000000007</v>
      </c>
      <c r="E1928" s="2">
        <f t="shared" si="272"/>
        <v>0</v>
      </c>
      <c r="F1928" s="2">
        <f t="shared" si="269"/>
        <v>3.9273874401132405E-2</v>
      </c>
      <c r="G1928" s="2">
        <f t="shared" si="269"/>
        <v>2.7845567745961804E-2</v>
      </c>
      <c r="H1928" s="2">
        <f t="shared" si="265"/>
        <v>1.4104174409167127</v>
      </c>
      <c r="I1928" s="2">
        <f t="shared" si="266"/>
        <v>58.513410041553335</v>
      </c>
    </row>
    <row r="1929" spans="1:9" ht="13.5" x14ac:dyDescent="0.25">
      <c r="A1929" s="3">
        <f>TITRES_STAT!B1932</f>
        <v>44818</v>
      </c>
      <c r="B1929" s="6">
        <f>TITRES_STAT!D1932</f>
        <v>9.4316999999999993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3.6468597658194379E-2</v>
      </c>
      <c r="G1929" s="2">
        <f t="shared" si="269"/>
        <v>2.5856598621250247E-2</v>
      </c>
      <c r="H1929" s="2">
        <f t="shared" si="265"/>
        <v>1.410417440916713</v>
      </c>
      <c r="I1929" s="2">
        <f t="shared" si="266"/>
        <v>58.513410041553335</v>
      </c>
    </row>
    <row r="1930" spans="1:9" ht="13.5" x14ac:dyDescent="0.25">
      <c r="A1930" s="3">
        <f>TITRES_STAT!B1933</f>
        <v>44819</v>
      </c>
      <c r="B1930" s="6">
        <f>TITRES_STAT!D1933</f>
        <v>9.4316999999999993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3.3863697825466207E-2</v>
      </c>
      <c r="G1930" s="2">
        <f t="shared" si="269"/>
        <v>2.4009698719732374E-2</v>
      </c>
      <c r="H1930" s="2">
        <f t="shared" si="265"/>
        <v>1.4104174409167127</v>
      </c>
      <c r="I1930" s="2">
        <f t="shared" si="266"/>
        <v>58.513410041553335</v>
      </c>
    </row>
    <row r="1931" spans="1:9" ht="13.5" x14ac:dyDescent="0.25">
      <c r="A1931" s="3">
        <f>TITRES_STAT!B1934</f>
        <v>44820</v>
      </c>
      <c r="B1931" s="6">
        <f>TITRES_STAT!D1934</f>
        <v>9.4316999999999993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3.1444862266504336E-2</v>
      </c>
      <c r="G1931" s="2">
        <f t="shared" si="269"/>
        <v>2.229472023975149E-2</v>
      </c>
      <c r="H1931" s="2">
        <f t="shared" si="265"/>
        <v>1.4104174409167127</v>
      </c>
      <c r="I1931" s="2">
        <f t="shared" si="266"/>
        <v>58.513410041553335</v>
      </c>
    </row>
    <row r="1932" spans="1:9" ht="13.5" x14ac:dyDescent="0.25">
      <c r="A1932" s="3">
        <f>TITRES_STAT!B1935</f>
        <v>44823</v>
      </c>
      <c r="B1932" s="6">
        <f>TITRES_STAT!D1935</f>
        <v>9.2266999999999992</v>
      </c>
      <c r="C1932" s="2">
        <f t="shared" si="270"/>
        <v>-0.20500000000000007</v>
      </c>
      <c r="D1932" s="2">
        <f t="shared" si="271"/>
        <v>0</v>
      </c>
      <c r="E1932" s="2">
        <f t="shared" si="272"/>
        <v>0.20500000000000007</v>
      </c>
      <c r="F1932" s="2">
        <f t="shared" si="269"/>
        <v>2.9198800676039742E-2</v>
      </c>
      <c r="G1932" s="2">
        <f t="shared" si="269"/>
        <v>3.5345097365483531E-2</v>
      </c>
      <c r="H1932" s="2">
        <f t="shared" si="265"/>
        <v>0.82610610388511785</v>
      </c>
      <c r="I1932" s="2">
        <f t="shared" si="266"/>
        <v>45.238669435885583</v>
      </c>
    </row>
    <row r="1933" spans="1:9" ht="13.5" x14ac:dyDescent="0.25">
      <c r="A1933" s="3">
        <f>TITRES_STAT!B1936</f>
        <v>44824</v>
      </c>
      <c r="B1933" s="6">
        <f>TITRES_STAT!D1936</f>
        <v>9.4316999999999993</v>
      </c>
      <c r="C1933" s="2">
        <f t="shared" si="270"/>
        <v>0.20500000000000007</v>
      </c>
      <c r="D1933" s="2">
        <f t="shared" si="271"/>
        <v>0.20500000000000007</v>
      </c>
      <c r="E1933" s="2">
        <f t="shared" si="272"/>
        <v>0</v>
      </c>
      <c r="F1933" s="2">
        <f t="shared" ref="F1933:G1948" si="273">((F1932*13)+D1933)/14</f>
        <v>4.1756029199179763E-2</v>
      </c>
      <c r="G1933" s="2">
        <f t="shared" si="273"/>
        <v>3.2820447553663278E-2</v>
      </c>
      <c r="H1933" s="2">
        <f t="shared" si="265"/>
        <v>1.2722565446710106</v>
      </c>
      <c r="I1933" s="2">
        <f t="shared" si="266"/>
        <v>55.990884816890897</v>
      </c>
    </row>
    <row r="1934" spans="1:9" ht="13.5" x14ac:dyDescent="0.25">
      <c r="A1934" s="3">
        <f>TITRES_STAT!B1937</f>
        <v>44825</v>
      </c>
      <c r="B1934" s="6">
        <f>TITRES_STAT!D1937</f>
        <v>9.4316999999999993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3.8773455684952642E-2</v>
      </c>
      <c r="G1934" s="2">
        <f t="shared" si="273"/>
        <v>3.0476129871258757E-2</v>
      </c>
      <c r="H1934" s="2">
        <f t="shared" si="265"/>
        <v>1.2722565446710108</v>
      </c>
      <c r="I1934" s="2">
        <f t="shared" si="266"/>
        <v>55.990884816890905</v>
      </c>
    </row>
    <row r="1935" spans="1:9" ht="13.5" x14ac:dyDescent="0.25">
      <c r="A1935" s="3">
        <f>TITRES_STAT!B1938</f>
        <v>44826</v>
      </c>
      <c r="B1935" s="6">
        <f>TITRES_STAT!D1938</f>
        <v>9.4235000000000007</v>
      </c>
      <c r="C1935" s="2">
        <f t="shared" si="270"/>
        <v>-8.1999999999986528E-3</v>
      </c>
      <c r="D1935" s="2">
        <f t="shared" si="271"/>
        <v>0</v>
      </c>
      <c r="E1935" s="2">
        <f t="shared" si="272"/>
        <v>8.1999999999986528E-3</v>
      </c>
      <c r="F1935" s="2">
        <f t="shared" si="273"/>
        <v>3.6003923136027453E-2</v>
      </c>
      <c r="G1935" s="2">
        <f t="shared" si="273"/>
        <v>2.8884977737597323E-2</v>
      </c>
      <c r="H1935" s="2">
        <f t="shared" si="265"/>
        <v>1.246458400041069</v>
      </c>
      <c r="I1935" s="2">
        <f t="shared" si="266"/>
        <v>55.485487735641208</v>
      </c>
    </row>
    <row r="1936" spans="1:9" ht="13.5" x14ac:dyDescent="0.25">
      <c r="A1936" s="3">
        <f>TITRES_STAT!B1939</f>
        <v>44827</v>
      </c>
      <c r="B1936" s="6">
        <f>TITRES_STAT!D1939</f>
        <v>9.2266999999999992</v>
      </c>
      <c r="C1936" s="2">
        <f t="shared" si="270"/>
        <v>-0.19680000000000142</v>
      </c>
      <c r="D1936" s="2">
        <f t="shared" si="271"/>
        <v>0</v>
      </c>
      <c r="E1936" s="2">
        <f t="shared" si="272"/>
        <v>0.19680000000000142</v>
      </c>
      <c r="F1936" s="2">
        <f t="shared" si="273"/>
        <v>3.343221434059692E-2</v>
      </c>
      <c r="G1936" s="2">
        <f t="shared" si="273"/>
        <v>4.0878907899197618E-2</v>
      </c>
      <c r="H1936" s="2">
        <f t="shared" si="265"/>
        <v>0.81783531064569215</v>
      </c>
      <c r="I1936" s="2">
        <f t="shared" si="266"/>
        <v>44.989516149028837</v>
      </c>
    </row>
    <row r="1937" spans="1:9" ht="13.5" x14ac:dyDescent="0.25">
      <c r="A1937" s="3">
        <f>TITRES_STAT!B1940</f>
        <v>44830</v>
      </c>
      <c r="B1937" s="6">
        <f>TITRES_STAT!D1940</f>
        <v>9.2676999999999996</v>
      </c>
      <c r="C1937" s="2">
        <f t="shared" si="270"/>
        <v>4.1000000000000369E-2</v>
      </c>
      <c r="D1937" s="2">
        <f t="shared" si="271"/>
        <v>4.1000000000000369E-2</v>
      </c>
      <c r="E1937" s="2">
        <f t="shared" si="272"/>
        <v>0</v>
      </c>
      <c r="F1937" s="2">
        <f t="shared" si="273"/>
        <v>3.3972770459125737E-2</v>
      </c>
      <c r="G1937" s="2">
        <f t="shared" si="273"/>
        <v>3.7958985906397791E-2</v>
      </c>
      <c r="H1937" s="2">
        <f t="shared" ref="H1937:H2000" si="274">F1937/G1937</f>
        <v>0.89498625023593692</v>
      </c>
      <c r="I1937" s="2">
        <f t="shared" ref="I1937:I2000" si="275">IF(G1937=0,100,100-(100/(1+H1937)))</f>
        <v>47.229168555946295</v>
      </c>
    </row>
    <row r="1938" spans="1:9" ht="13.5" x14ac:dyDescent="0.25">
      <c r="A1938" s="3">
        <f>TITRES_STAT!B1941</f>
        <v>44831</v>
      </c>
      <c r="B1938" s="6">
        <f>TITRES_STAT!D1941</f>
        <v>9.4235000000000007</v>
      </c>
      <c r="C1938" s="2">
        <f t="shared" si="270"/>
        <v>0.15580000000000105</v>
      </c>
      <c r="D1938" s="2">
        <f t="shared" si="271"/>
        <v>0.15580000000000105</v>
      </c>
      <c r="E1938" s="2">
        <f t="shared" si="272"/>
        <v>0</v>
      </c>
      <c r="F1938" s="2">
        <f t="shared" si="273"/>
        <v>4.2674715426331118E-2</v>
      </c>
      <c r="G1938" s="2">
        <f t="shared" si="273"/>
        <v>3.5247629770226517E-2</v>
      </c>
      <c r="H1938" s="2">
        <f t="shared" si="274"/>
        <v>1.2107116337898618</v>
      </c>
      <c r="I1938" s="2">
        <f t="shared" si="275"/>
        <v>54.765696949552733</v>
      </c>
    </row>
    <row r="1939" spans="1:9" ht="13.5" x14ac:dyDescent="0.25">
      <c r="A1939" s="3">
        <f>TITRES_STAT!B1942</f>
        <v>44832</v>
      </c>
      <c r="B1939" s="6">
        <f>TITRES_STAT!D1942</f>
        <v>9.4316999999999993</v>
      </c>
      <c r="C1939" s="2">
        <f t="shared" si="270"/>
        <v>8.1999999999986528E-3</v>
      </c>
      <c r="D1939" s="2">
        <f t="shared" si="271"/>
        <v>8.1999999999986528E-3</v>
      </c>
      <c r="E1939" s="2">
        <f t="shared" si="272"/>
        <v>0</v>
      </c>
      <c r="F1939" s="2">
        <f t="shared" si="273"/>
        <v>4.0212235753021651E-2</v>
      </c>
      <c r="G1939" s="2">
        <f t="shared" si="273"/>
        <v>3.2729941929496055E-2</v>
      </c>
      <c r="H1939" s="2">
        <f t="shared" si="274"/>
        <v>1.2286069996593116</v>
      </c>
      <c r="I1939" s="2">
        <f t="shared" si="275"/>
        <v>55.128921332793517</v>
      </c>
    </row>
    <row r="1940" spans="1:9" ht="13.5" x14ac:dyDescent="0.25">
      <c r="A1940" s="3">
        <f>TITRES_STAT!B1943</f>
        <v>44833</v>
      </c>
      <c r="B1940" s="6">
        <f>TITRES_STAT!D1943</f>
        <v>9.4398999999999997</v>
      </c>
      <c r="C1940" s="2">
        <f t="shared" si="270"/>
        <v>8.2000000000004292E-3</v>
      </c>
      <c r="D1940" s="2">
        <f t="shared" si="271"/>
        <v>8.2000000000004292E-3</v>
      </c>
      <c r="E1940" s="2">
        <f t="shared" si="272"/>
        <v>0</v>
      </c>
      <c r="F1940" s="2">
        <f t="shared" si="273"/>
        <v>3.7925647484948706E-2</v>
      </c>
      <c r="G1940" s="2">
        <f t="shared" si="273"/>
        <v>3.039208893453205E-2</v>
      </c>
      <c r="H1940" s="2">
        <f t="shared" si="274"/>
        <v>1.2478789321341084</v>
      </c>
      <c r="I1940" s="2">
        <f t="shared" si="275"/>
        <v>55.513618384660411</v>
      </c>
    </row>
    <row r="1941" spans="1:9" ht="13.5" x14ac:dyDescent="0.25">
      <c r="A1941" s="3">
        <f>TITRES_STAT!B1944</f>
        <v>44834</v>
      </c>
      <c r="B1941" s="6">
        <f>TITRES_STAT!D1944</f>
        <v>9.4316999999999993</v>
      </c>
      <c r="C1941" s="2">
        <f t="shared" si="270"/>
        <v>-8.2000000000004292E-3</v>
      </c>
      <c r="D1941" s="2">
        <f t="shared" si="271"/>
        <v>0</v>
      </c>
      <c r="E1941" s="2">
        <f t="shared" si="272"/>
        <v>8.2000000000004292E-3</v>
      </c>
      <c r="F1941" s="2">
        <f t="shared" si="273"/>
        <v>3.521667266459523E-2</v>
      </c>
      <c r="G1941" s="2">
        <f t="shared" si="273"/>
        <v>2.880693972492265E-2</v>
      </c>
      <c r="H1941" s="2">
        <f t="shared" si="274"/>
        <v>1.222506555742439</v>
      </c>
      <c r="I1941" s="2">
        <f t="shared" si="275"/>
        <v>55.005757017173558</v>
      </c>
    </row>
    <row r="1942" spans="1:9" ht="13.5" x14ac:dyDescent="0.25">
      <c r="A1942" s="3">
        <f>TITRES_STAT!B1945</f>
        <v>44837</v>
      </c>
      <c r="B1942" s="6">
        <f>TITRES_STAT!D1945</f>
        <v>9.4316999999999993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3.2701196045695567E-2</v>
      </c>
      <c r="G1942" s="2">
        <f t="shared" si="273"/>
        <v>2.6749301173142458E-2</v>
      </c>
      <c r="H1942" s="2">
        <f t="shared" si="274"/>
        <v>1.2225065557424388</v>
      </c>
      <c r="I1942" s="2">
        <f t="shared" si="275"/>
        <v>55.005757017173558</v>
      </c>
    </row>
    <row r="1943" spans="1:9" ht="13.5" x14ac:dyDescent="0.25">
      <c r="A1943" s="3">
        <f>TITRES_STAT!B1946</f>
        <v>44838</v>
      </c>
      <c r="B1943" s="6">
        <f>TITRES_STAT!D1946</f>
        <v>9.4316999999999993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3.0365396328145885E-2</v>
      </c>
      <c r="G1943" s="2">
        <f t="shared" si="273"/>
        <v>2.483863680363228E-2</v>
      </c>
      <c r="H1943" s="2">
        <f t="shared" si="274"/>
        <v>1.222506555742439</v>
      </c>
      <c r="I1943" s="2">
        <f t="shared" si="275"/>
        <v>55.005757017173558</v>
      </c>
    </row>
    <row r="1944" spans="1:9" ht="13.5" x14ac:dyDescent="0.25">
      <c r="A1944" s="3">
        <f>TITRES_STAT!B1947</f>
        <v>44839</v>
      </c>
      <c r="B1944" s="6">
        <f>TITRES_STAT!D1947</f>
        <v>9.2266999999999992</v>
      </c>
      <c r="C1944" s="2">
        <f t="shared" si="270"/>
        <v>-0.20500000000000007</v>
      </c>
      <c r="D1944" s="2">
        <f t="shared" si="271"/>
        <v>0</v>
      </c>
      <c r="E1944" s="2">
        <f t="shared" si="272"/>
        <v>0.20500000000000007</v>
      </c>
      <c r="F1944" s="2">
        <f t="shared" si="273"/>
        <v>2.8196439447564035E-2</v>
      </c>
      <c r="G1944" s="2">
        <f t="shared" si="273"/>
        <v>3.7707305603372834E-2</v>
      </c>
      <c r="H1944" s="2">
        <f t="shared" si="274"/>
        <v>0.74777126067161703</v>
      </c>
      <c r="I1944" s="2">
        <f t="shared" si="275"/>
        <v>42.784274893287268</v>
      </c>
    </row>
    <row r="1945" spans="1:9" ht="13.5" x14ac:dyDescent="0.25">
      <c r="A1945" s="3">
        <f>TITRES_STAT!B1948</f>
        <v>44840</v>
      </c>
      <c r="B1945" s="6">
        <f>TITRES_STAT!D1948</f>
        <v>9.2266999999999992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2.6182408058452317E-2</v>
      </c>
      <c r="G1945" s="2">
        <f t="shared" si="273"/>
        <v>3.5013926631703343E-2</v>
      </c>
      <c r="H1945" s="2">
        <f t="shared" si="274"/>
        <v>0.74777126067161714</v>
      </c>
      <c r="I1945" s="2">
        <f t="shared" si="275"/>
        <v>42.784274893287275</v>
      </c>
    </row>
    <row r="1946" spans="1:9" ht="13.5" x14ac:dyDescent="0.25">
      <c r="A1946" s="3">
        <f>TITRES_STAT!B1949</f>
        <v>44841</v>
      </c>
      <c r="B1946" s="6">
        <f>TITRES_STAT!D1949</f>
        <v>9.1857000000000006</v>
      </c>
      <c r="C1946" s="2">
        <f t="shared" si="270"/>
        <v>-4.0999999999998593E-2</v>
      </c>
      <c r="D1946" s="2">
        <f t="shared" si="271"/>
        <v>0</v>
      </c>
      <c r="E1946" s="2">
        <f t="shared" si="272"/>
        <v>4.0999999999998593E-2</v>
      </c>
      <c r="F1946" s="2">
        <f t="shared" si="273"/>
        <v>2.431223605427715E-2</v>
      </c>
      <c r="G1946" s="2">
        <f t="shared" si="273"/>
        <v>3.5441503300867289E-2</v>
      </c>
      <c r="H1946" s="2">
        <f t="shared" si="274"/>
        <v>0.68598207722419624</v>
      </c>
      <c r="I1946" s="2">
        <f t="shared" si="275"/>
        <v>40.68738846581325</v>
      </c>
    </row>
    <row r="1947" spans="1:9" ht="13.5" x14ac:dyDescent="0.25">
      <c r="A1947" s="3">
        <f>TITRES_STAT!B1950</f>
        <v>44844</v>
      </c>
      <c r="B1947" s="6">
        <f>TITRES_STAT!D1950</f>
        <v>9.4316999999999993</v>
      </c>
      <c r="C1947" s="2">
        <f t="shared" si="270"/>
        <v>0.24599999999999866</v>
      </c>
      <c r="D1947" s="2">
        <f t="shared" si="271"/>
        <v>0.24599999999999866</v>
      </c>
      <c r="E1947" s="2">
        <f t="shared" si="272"/>
        <v>0</v>
      </c>
      <c r="F1947" s="2">
        <f t="shared" si="273"/>
        <v>4.0147076336114404E-2</v>
      </c>
      <c r="G1947" s="2">
        <f t="shared" si="273"/>
        <v>3.2909967350805334E-2</v>
      </c>
      <c r="H1947" s="2">
        <f t="shared" si="274"/>
        <v>1.2199062948973716</v>
      </c>
      <c r="I1947" s="2">
        <f t="shared" si="275"/>
        <v>54.953053545612335</v>
      </c>
    </row>
    <row r="1948" spans="1:9" ht="13.5" x14ac:dyDescent="0.25">
      <c r="A1948" s="3">
        <f>TITRES_STAT!B1951</f>
        <v>44845</v>
      </c>
      <c r="B1948" s="6">
        <f>TITRES_STAT!D1951</f>
        <v>9.6366999999999994</v>
      </c>
      <c r="C1948" s="2">
        <f t="shared" si="270"/>
        <v>0.20500000000000007</v>
      </c>
      <c r="D1948" s="2">
        <f t="shared" si="271"/>
        <v>0.20500000000000007</v>
      </c>
      <c r="E1948" s="2">
        <f t="shared" si="272"/>
        <v>0</v>
      </c>
      <c r="F1948" s="2">
        <f t="shared" si="273"/>
        <v>5.1922285169249092E-2</v>
      </c>
      <c r="G1948" s="2">
        <f t="shared" si="273"/>
        <v>3.0559255397176383E-2</v>
      </c>
      <c r="H1948" s="2">
        <f t="shared" si="274"/>
        <v>1.6990690543476596</v>
      </c>
      <c r="I1948" s="2">
        <f t="shared" si="275"/>
        <v>62.950188384798814</v>
      </c>
    </row>
    <row r="1949" spans="1:9" ht="13.5" x14ac:dyDescent="0.25">
      <c r="A1949" s="3">
        <f>TITRES_STAT!B1952</f>
        <v>44846</v>
      </c>
      <c r="B1949" s="6">
        <f>TITRES_STAT!D1952</f>
        <v>9.4316999999999993</v>
      </c>
      <c r="C1949" s="2">
        <f t="shared" si="270"/>
        <v>-0.20500000000000007</v>
      </c>
      <c r="D1949" s="2">
        <f t="shared" si="271"/>
        <v>0</v>
      </c>
      <c r="E1949" s="2">
        <f t="shared" si="272"/>
        <v>0.20500000000000007</v>
      </c>
      <c r="F1949" s="2">
        <f t="shared" ref="F1949:G1964" si="276">((F1948*13)+D1949)/14</f>
        <v>4.8213550514302726E-2</v>
      </c>
      <c r="G1949" s="2">
        <f t="shared" si="276"/>
        <v>4.3019308583092365E-2</v>
      </c>
      <c r="H1949" s="2">
        <f t="shared" si="274"/>
        <v>1.1207421063306402</v>
      </c>
      <c r="I1949" s="2">
        <f t="shared" si="275"/>
        <v>52.846694701119297</v>
      </c>
    </row>
    <row r="1950" spans="1:9" ht="13.5" x14ac:dyDescent="0.25">
      <c r="A1950" s="3">
        <f>TITRES_STAT!B1953</f>
        <v>44847</v>
      </c>
      <c r="B1950" s="6">
        <f>TITRES_STAT!D1953</f>
        <v>9.4316999999999993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4.4769725477566816E-2</v>
      </c>
      <c r="G1950" s="2">
        <f t="shared" si="276"/>
        <v>3.9946500827157193E-2</v>
      </c>
      <c r="H1950" s="2">
        <f t="shared" si="274"/>
        <v>1.1207421063306402</v>
      </c>
      <c r="I1950" s="2">
        <f t="shared" si="275"/>
        <v>52.846694701119297</v>
      </c>
    </row>
    <row r="1951" spans="1:9" ht="13.5" x14ac:dyDescent="0.25">
      <c r="A1951" s="3">
        <f>TITRES_STAT!B1954</f>
        <v>44848</v>
      </c>
      <c r="B1951" s="6">
        <f>TITRES_STAT!D1954</f>
        <v>9.6120999999999999</v>
      </c>
      <c r="C1951" s="2">
        <f t="shared" si="270"/>
        <v>0.18040000000000056</v>
      </c>
      <c r="D1951" s="2">
        <f t="shared" si="271"/>
        <v>0.18040000000000056</v>
      </c>
      <c r="E1951" s="2">
        <f t="shared" si="272"/>
        <v>0</v>
      </c>
      <c r="F1951" s="2">
        <f t="shared" si="276"/>
        <v>5.4457602229169226E-2</v>
      </c>
      <c r="G1951" s="2">
        <f t="shared" si="276"/>
        <v>3.709317933950311E-2</v>
      </c>
      <c r="H1951" s="2">
        <f t="shared" si="274"/>
        <v>1.468129807119918</v>
      </c>
      <c r="I1951" s="2">
        <f t="shared" si="275"/>
        <v>59.483492435638595</v>
      </c>
    </row>
    <row r="1952" spans="1:9" ht="13.5" x14ac:dyDescent="0.25">
      <c r="A1952" s="3">
        <f>TITRES_STAT!B1955</f>
        <v>44851</v>
      </c>
      <c r="B1952" s="6">
        <f>TITRES_STAT!D1955</f>
        <v>9.4316999999999993</v>
      </c>
      <c r="C1952" s="2">
        <f t="shared" si="270"/>
        <v>-0.18040000000000056</v>
      </c>
      <c r="D1952" s="2">
        <f t="shared" si="271"/>
        <v>0</v>
      </c>
      <c r="E1952" s="2">
        <f t="shared" si="272"/>
        <v>0.18040000000000056</v>
      </c>
      <c r="F1952" s="2">
        <f t="shared" si="276"/>
        <v>5.0567773498514282E-2</v>
      </c>
      <c r="G1952" s="2">
        <f t="shared" si="276"/>
        <v>4.7329380815252932E-2</v>
      </c>
      <c r="H1952" s="2">
        <f t="shared" si="274"/>
        <v>1.0684224603719663</v>
      </c>
      <c r="I1952" s="2">
        <f t="shared" si="275"/>
        <v>51.653976924028903</v>
      </c>
    </row>
    <row r="1953" spans="1:9" ht="13.5" x14ac:dyDescent="0.25">
      <c r="A1953" s="3">
        <f>TITRES_STAT!B1956</f>
        <v>44852</v>
      </c>
      <c r="B1953" s="6">
        <f>TITRES_STAT!D1956</f>
        <v>9.4316999999999993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4.6955789677191835E-2</v>
      </c>
      <c r="G1953" s="2">
        <f t="shared" si="276"/>
        <v>4.394871075702058E-2</v>
      </c>
      <c r="H1953" s="2">
        <f t="shared" si="274"/>
        <v>1.0684224603719665</v>
      </c>
      <c r="I1953" s="2">
        <f t="shared" si="275"/>
        <v>51.653976924028903</v>
      </c>
    </row>
    <row r="1954" spans="1:9" ht="13.5" x14ac:dyDescent="0.25">
      <c r="A1954" s="3">
        <f>TITRES_STAT!B1957</f>
        <v>44853</v>
      </c>
      <c r="B1954" s="6">
        <f>TITRES_STAT!D1957</f>
        <v>9.1857000000000006</v>
      </c>
      <c r="C1954" s="2">
        <f t="shared" si="270"/>
        <v>-0.24599999999999866</v>
      </c>
      <c r="D1954" s="2">
        <f t="shared" si="271"/>
        <v>0</v>
      </c>
      <c r="E1954" s="2">
        <f t="shared" si="272"/>
        <v>0.24599999999999866</v>
      </c>
      <c r="F1954" s="2">
        <f t="shared" si="276"/>
        <v>4.3601804700249561E-2</v>
      </c>
      <c r="G1954" s="2">
        <f t="shared" si="276"/>
        <v>5.8380945702947586E-2</v>
      </c>
      <c r="H1954" s="2">
        <f t="shared" si="274"/>
        <v>0.74684992124148064</v>
      </c>
      <c r="I1954" s="2">
        <f t="shared" si="275"/>
        <v>42.754097656580406</v>
      </c>
    </row>
    <row r="1955" spans="1:9" ht="13.5" x14ac:dyDescent="0.25">
      <c r="A1955" s="3">
        <f>TITRES_STAT!B1958</f>
        <v>44854</v>
      </c>
      <c r="B1955" s="6">
        <f>TITRES_STAT!D1958</f>
        <v>9.1857000000000006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4.0487390078803163E-2</v>
      </c>
      <c r="G1955" s="2">
        <f t="shared" si="276"/>
        <v>5.4210878152737049E-2</v>
      </c>
      <c r="H1955" s="2">
        <f t="shared" si="274"/>
        <v>0.74684992124148053</v>
      </c>
      <c r="I1955" s="2">
        <f t="shared" si="275"/>
        <v>42.754097656580406</v>
      </c>
    </row>
    <row r="1956" spans="1:9" ht="13.5" x14ac:dyDescent="0.25">
      <c r="A1956" s="3">
        <f>TITRES_STAT!B1959</f>
        <v>44855</v>
      </c>
      <c r="B1956" s="6">
        <f>TITRES_STAT!D1959</f>
        <v>9.1857000000000006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3.7595433644602938E-2</v>
      </c>
      <c r="G1956" s="2">
        <f t="shared" si="276"/>
        <v>5.0338672570398688E-2</v>
      </c>
      <c r="H1956" s="2">
        <f t="shared" si="274"/>
        <v>0.74684992124148053</v>
      </c>
      <c r="I1956" s="2">
        <f t="shared" si="275"/>
        <v>42.754097656580406</v>
      </c>
    </row>
    <row r="1957" spans="1:9" ht="13.5" x14ac:dyDescent="0.25">
      <c r="A1957" s="3">
        <f>TITRES_STAT!B1960</f>
        <v>44858</v>
      </c>
      <c r="B1957" s="6">
        <f>TITRES_STAT!D1960</f>
        <v>9.5629000000000008</v>
      </c>
      <c r="C1957" s="2">
        <f t="shared" si="270"/>
        <v>0.3772000000000002</v>
      </c>
      <c r="D1957" s="2">
        <f t="shared" si="271"/>
        <v>0.3772000000000002</v>
      </c>
      <c r="E1957" s="2">
        <f t="shared" si="272"/>
        <v>0</v>
      </c>
      <c r="F1957" s="2">
        <f t="shared" si="276"/>
        <v>6.1852902669988455E-2</v>
      </c>
      <c r="G1957" s="2">
        <f t="shared" si="276"/>
        <v>4.6743053101084495E-2</v>
      </c>
      <c r="H1957" s="2">
        <f t="shared" si="274"/>
        <v>1.3232533727787967</v>
      </c>
      <c r="I1957" s="2">
        <f t="shared" si="275"/>
        <v>56.956911729179147</v>
      </c>
    </row>
    <row r="1958" spans="1:9" ht="13.5" x14ac:dyDescent="0.25">
      <c r="A1958" s="3">
        <f>TITRES_STAT!B1961</f>
        <v>44859</v>
      </c>
      <c r="B1958" s="6">
        <f>TITRES_STAT!D1961</f>
        <v>9.5792999999999999</v>
      </c>
      <c r="C1958" s="2">
        <f t="shared" si="270"/>
        <v>1.6399999999999082E-2</v>
      </c>
      <c r="D1958" s="2">
        <f t="shared" si="271"/>
        <v>1.6399999999999082E-2</v>
      </c>
      <c r="E1958" s="2">
        <f t="shared" si="272"/>
        <v>0</v>
      </c>
      <c r="F1958" s="2">
        <f t="shared" si="276"/>
        <v>5.8606266764989215E-2</v>
      </c>
      <c r="G1958" s="2">
        <f t="shared" si="276"/>
        <v>4.3404263593864172E-2</v>
      </c>
      <c r="H1958" s="2">
        <f t="shared" si="274"/>
        <v>1.35024216315178</v>
      </c>
      <c r="I1958" s="2">
        <f t="shared" si="275"/>
        <v>57.451193086462403</v>
      </c>
    </row>
    <row r="1959" spans="1:9" ht="13.5" x14ac:dyDescent="0.25">
      <c r="A1959" s="3">
        <f>TITRES_STAT!B1962</f>
        <v>44860</v>
      </c>
      <c r="B1959" s="6">
        <f>TITRES_STAT!D1962</f>
        <v>9.5792999999999999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5.4420104853204268E-2</v>
      </c>
      <c r="G1959" s="2">
        <f t="shared" si="276"/>
        <v>4.03039590514453E-2</v>
      </c>
      <c r="H1959" s="2">
        <f t="shared" si="274"/>
        <v>1.35024216315178</v>
      </c>
      <c r="I1959" s="2">
        <f t="shared" si="275"/>
        <v>57.451193086462403</v>
      </c>
    </row>
    <row r="1960" spans="1:9" ht="13.5" x14ac:dyDescent="0.25">
      <c r="A1960" s="3">
        <f>TITRES_STAT!B1963</f>
        <v>44861</v>
      </c>
      <c r="B1960" s="6">
        <f>TITRES_STAT!D1963</f>
        <v>9.5792999999999999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5.0532954506546823E-2</v>
      </c>
      <c r="G1960" s="2">
        <f t="shared" si="276"/>
        <v>3.7425104833484921E-2</v>
      </c>
      <c r="H1960" s="2">
        <f t="shared" si="274"/>
        <v>1.3502421631517803</v>
      </c>
      <c r="I1960" s="2">
        <f t="shared" si="275"/>
        <v>57.451193086462411</v>
      </c>
    </row>
    <row r="1961" spans="1:9" ht="13.5" x14ac:dyDescent="0.25">
      <c r="A1961" s="3">
        <f>TITRES_STAT!B1964</f>
        <v>44862</v>
      </c>
      <c r="B1961" s="6">
        <f>TITRES_STAT!D1964</f>
        <v>9.5792999999999999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4.6923457756079194E-2</v>
      </c>
      <c r="G1961" s="2">
        <f t="shared" si="276"/>
        <v>3.4751883059664569E-2</v>
      </c>
      <c r="H1961" s="2">
        <f t="shared" si="274"/>
        <v>1.3502421631517803</v>
      </c>
      <c r="I1961" s="2">
        <f t="shared" si="275"/>
        <v>57.451193086462411</v>
      </c>
    </row>
    <row r="1962" spans="1:9" ht="13.5" x14ac:dyDescent="0.25">
      <c r="A1962" s="3">
        <f>TITRES_STAT!B1965</f>
        <v>44865</v>
      </c>
      <c r="B1962" s="6">
        <f>TITRES_STAT!D1965</f>
        <v>9.4316999999999993</v>
      </c>
      <c r="C1962" s="2">
        <f t="shared" si="270"/>
        <v>-0.14760000000000062</v>
      </c>
      <c r="D1962" s="2">
        <f t="shared" si="271"/>
        <v>0</v>
      </c>
      <c r="E1962" s="2">
        <f t="shared" si="272"/>
        <v>0.14760000000000062</v>
      </c>
      <c r="F1962" s="2">
        <f t="shared" si="276"/>
        <v>4.3571782202073535E-2</v>
      </c>
      <c r="G1962" s="2">
        <f t="shared" si="276"/>
        <v>4.2812462841117137E-2</v>
      </c>
      <c r="H1962" s="2">
        <f t="shared" si="274"/>
        <v>1.0177359420730907</v>
      </c>
      <c r="I1962" s="2">
        <f t="shared" si="275"/>
        <v>50.439501069076172</v>
      </c>
    </row>
    <row r="1963" spans="1:9" ht="13.5" x14ac:dyDescent="0.25">
      <c r="A1963" s="3">
        <f>TITRES_STAT!B1966</f>
        <v>44866</v>
      </c>
      <c r="B1963" s="6">
        <f>TITRES_STAT!D1966</f>
        <v>9.5465</v>
      </c>
      <c r="C1963" s="2">
        <f t="shared" si="270"/>
        <v>0.11480000000000068</v>
      </c>
      <c r="D1963" s="2">
        <f t="shared" si="271"/>
        <v>0.11480000000000068</v>
      </c>
      <c r="E1963" s="2">
        <f t="shared" si="272"/>
        <v>0</v>
      </c>
      <c r="F1963" s="2">
        <f t="shared" si="276"/>
        <v>4.8659512044782617E-2</v>
      </c>
      <c r="G1963" s="2">
        <f t="shared" si="276"/>
        <v>3.975442978103734E-2</v>
      </c>
      <c r="H1963" s="2">
        <f t="shared" si="274"/>
        <v>1.224002263717362</v>
      </c>
      <c r="I1963" s="2">
        <f t="shared" si="275"/>
        <v>55.036016989995062</v>
      </c>
    </row>
    <row r="1964" spans="1:9" ht="13.5" x14ac:dyDescent="0.25">
      <c r="A1964" s="3">
        <f>TITRES_STAT!B1967</f>
        <v>44867</v>
      </c>
      <c r="B1964" s="6">
        <f>TITRES_STAT!D1967</f>
        <v>9.4235000000000007</v>
      </c>
      <c r="C1964" s="2">
        <f t="shared" si="270"/>
        <v>-0.12299999999999933</v>
      </c>
      <c r="D1964" s="2">
        <f t="shared" si="271"/>
        <v>0</v>
      </c>
      <c r="E1964" s="2">
        <f t="shared" si="272"/>
        <v>0.12299999999999933</v>
      </c>
      <c r="F1964" s="2">
        <f t="shared" si="276"/>
        <v>4.5183832613012433E-2</v>
      </c>
      <c r="G1964" s="2">
        <f t="shared" si="276"/>
        <v>4.5700541939534621E-2</v>
      </c>
      <c r="H1964" s="2">
        <f t="shared" si="274"/>
        <v>0.98869358426414644</v>
      </c>
      <c r="I1964" s="2">
        <f t="shared" si="275"/>
        <v>49.71573258380986</v>
      </c>
    </row>
    <row r="1965" spans="1:9" ht="13.5" x14ac:dyDescent="0.25">
      <c r="A1965" s="3">
        <f>TITRES_STAT!B1968</f>
        <v>44868</v>
      </c>
      <c r="B1965" s="6">
        <f>TITRES_STAT!D1968</f>
        <v>9.4235000000000007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4.1956415997797258E-2</v>
      </c>
      <c r="G1965" s="2">
        <f t="shared" si="277"/>
        <v>4.2436217515282149E-2</v>
      </c>
      <c r="H1965" s="2">
        <f t="shared" si="274"/>
        <v>0.98869358426414644</v>
      </c>
      <c r="I1965" s="2">
        <f t="shared" si="275"/>
        <v>49.71573258380986</v>
      </c>
    </row>
    <row r="1966" spans="1:9" ht="13.5" x14ac:dyDescent="0.25">
      <c r="A1966" s="3">
        <f>TITRES_STAT!B1969</f>
        <v>44869</v>
      </c>
      <c r="B1966" s="6">
        <f>TITRES_STAT!D1969</f>
        <v>9.3497000000000003</v>
      </c>
      <c r="C1966" s="2">
        <f t="shared" si="270"/>
        <v>-7.380000000000031E-2</v>
      </c>
      <c r="D1966" s="2">
        <f t="shared" si="271"/>
        <v>0</v>
      </c>
      <c r="E1966" s="2">
        <f t="shared" si="272"/>
        <v>7.380000000000031E-2</v>
      </c>
      <c r="F1966" s="2">
        <f t="shared" si="277"/>
        <v>3.8959529140811737E-2</v>
      </c>
      <c r="G1966" s="2">
        <f t="shared" si="277"/>
        <v>4.4676487692762015E-2</v>
      </c>
      <c r="H1966" s="2">
        <f t="shared" si="274"/>
        <v>0.87203652643275098</v>
      </c>
      <c r="I1966" s="2">
        <f t="shared" si="275"/>
        <v>46.582238867660102</v>
      </c>
    </row>
    <row r="1967" spans="1:9" ht="13.5" x14ac:dyDescent="0.25">
      <c r="A1967" s="3">
        <f>TITRES_STAT!B1970</f>
        <v>44872</v>
      </c>
      <c r="B1967" s="6">
        <f>TITRES_STAT!D1970</f>
        <v>9.3497000000000003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3.6176705630753758E-2</v>
      </c>
      <c r="G1967" s="2">
        <f t="shared" si="277"/>
        <v>4.1485310000421875E-2</v>
      </c>
      <c r="H1967" s="2">
        <f t="shared" si="274"/>
        <v>0.87203652643275098</v>
      </c>
      <c r="I1967" s="2">
        <f t="shared" si="275"/>
        <v>46.582238867660102</v>
      </c>
    </row>
    <row r="1968" spans="1:9" ht="13.5" x14ac:dyDescent="0.25">
      <c r="A1968" s="3">
        <f>TITRES_STAT!B1971</f>
        <v>44873</v>
      </c>
      <c r="B1968" s="6">
        <f>TITRES_STAT!D1971</f>
        <v>9.1036000000000001</v>
      </c>
      <c r="C1968" s="2">
        <f t="shared" si="270"/>
        <v>-0.24610000000000021</v>
      </c>
      <c r="D1968" s="2">
        <f t="shared" si="271"/>
        <v>0</v>
      </c>
      <c r="E1968" s="2">
        <f t="shared" si="272"/>
        <v>0.24610000000000021</v>
      </c>
      <c r="F1968" s="2">
        <f t="shared" si="277"/>
        <v>3.3592655228557061E-2</v>
      </c>
      <c r="G1968" s="2">
        <f t="shared" si="277"/>
        <v>5.6100645000391754E-2</v>
      </c>
      <c r="H1968" s="2">
        <f t="shared" si="274"/>
        <v>0.59879267392242075</v>
      </c>
      <c r="I1968" s="2">
        <f t="shared" si="275"/>
        <v>37.452803211398525</v>
      </c>
    </row>
    <row r="1969" spans="1:9" ht="13.5" x14ac:dyDescent="0.25">
      <c r="A1969" s="3">
        <f>TITRES_STAT!B1972</f>
        <v>44874</v>
      </c>
      <c r="B1969" s="6">
        <f>TITRES_STAT!D1972</f>
        <v>9.1036000000000001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3.1193179855088699E-2</v>
      </c>
      <c r="G1969" s="2">
        <f t="shared" si="277"/>
        <v>5.2093456071792339E-2</v>
      </c>
      <c r="H1969" s="2">
        <f t="shared" si="274"/>
        <v>0.59879267392242075</v>
      </c>
      <c r="I1969" s="2">
        <f t="shared" si="275"/>
        <v>37.452803211398525</v>
      </c>
    </row>
    <row r="1970" spans="1:9" ht="13.5" x14ac:dyDescent="0.25">
      <c r="A1970" s="3">
        <f>TITRES_STAT!B1973</f>
        <v>44875</v>
      </c>
      <c r="B1970" s="6">
        <f>TITRES_STAT!D1973</f>
        <v>9.3332999999999995</v>
      </c>
      <c r="C1970" s="2">
        <f t="shared" si="270"/>
        <v>0.22969999999999935</v>
      </c>
      <c r="D1970" s="2">
        <f t="shared" si="271"/>
        <v>0.22969999999999935</v>
      </c>
      <c r="E1970" s="2">
        <f t="shared" si="272"/>
        <v>0</v>
      </c>
      <c r="F1970" s="2">
        <f t="shared" si="277"/>
        <v>4.537223843686803E-2</v>
      </c>
      <c r="G1970" s="2">
        <f t="shared" si="277"/>
        <v>4.8372494923807172E-2</v>
      </c>
      <c r="H1970" s="2">
        <f t="shared" si="274"/>
        <v>0.93797598218440192</v>
      </c>
      <c r="I1970" s="2">
        <f t="shared" si="275"/>
        <v>48.399773310253124</v>
      </c>
    </row>
    <row r="1971" spans="1:9" ht="13.5" x14ac:dyDescent="0.25">
      <c r="A1971" s="3">
        <f>TITRES_STAT!B1974</f>
        <v>44876</v>
      </c>
      <c r="B1971" s="6">
        <f>TITRES_STAT!D1974</f>
        <v>9.0215999999999994</v>
      </c>
      <c r="C1971" s="2">
        <f t="shared" si="270"/>
        <v>-0.31170000000000009</v>
      </c>
      <c r="D1971" s="2">
        <f t="shared" si="271"/>
        <v>0</v>
      </c>
      <c r="E1971" s="2">
        <f t="shared" si="272"/>
        <v>0.31170000000000009</v>
      </c>
      <c r="F1971" s="2">
        <f t="shared" si="277"/>
        <v>4.2131364262806024E-2</v>
      </c>
      <c r="G1971" s="2">
        <f t="shared" si="277"/>
        <v>6.7181602429249518E-2</v>
      </c>
      <c r="H1971" s="2">
        <f t="shared" si="274"/>
        <v>0.62712651588171819</v>
      </c>
      <c r="I1971" s="2">
        <f t="shared" si="275"/>
        <v>38.541963993616484</v>
      </c>
    </row>
    <row r="1972" spans="1:9" ht="13.5" x14ac:dyDescent="0.25">
      <c r="A1972" s="3">
        <f>TITRES_STAT!B1975</f>
        <v>44879</v>
      </c>
      <c r="B1972" s="6">
        <f>TITRES_STAT!D1975</f>
        <v>9.3414999999999999</v>
      </c>
      <c r="C1972" s="2">
        <f t="shared" si="270"/>
        <v>0.31990000000000052</v>
      </c>
      <c r="D1972" s="2">
        <f t="shared" si="271"/>
        <v>0.31990000000000052</v>
      </c>
      <c r="E1972" s="2">
        <f t="shared" si="272"/>
        <v>0</v>
      </c>
      <c r="F1972" s="2">
        <f t="shared" si="277"/>
        <v>6.1971981101177062E-2</v>
      </c>
      <c r="G1972" s="2">
        <f t="shared" si="277"/>
        <v>6.2382916541445975E-2</v>
      </c>
      <c r="H1972" s="2">
        <f t="shared" si="274"/>
        <v>0.99341269272019539</v>
      </c>
      <c r="I1972" s="2">
        <f t="shared" si="275"/>
        <v>49.834773117883188</v>
      </c>
    </row>
    <row r="1973" spans="1:9" ht="13.5" x14ac:dyDescent="0.25">
      <c r="A1973" s="3">
        <f>TITRES_STAT!B1976</f>
        <v>44880</v>
      </c>
      <c r="B1973" s="6">
        <f>TITRES_STAT!D1976</f>
        <v>9.3414999999999999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5.7545411022521552E-2</v>
      </c>
      <c r="G1973" s="2">
        <f t="shared" si="277"/>
        <v>5.7926993931342693E-2</v>
      </c>
      <c r="H1973" s="2">
        <f t="shared" si="274"/>
        <v>0.99341269272019517</v>
      </c>
      <c r="I1973" s="2">
        <f t="shared" si="275"/>
        <v>49.834773117883188</v>
      </c>
    </row>
    <row r="1974" spans="1:9" ht="13.5" x14ac:dyDescent="0.25">
      <c r="A1974" s="3">
        <f>TITRES_STAT!B1977</f>
        <v>44881</v>
      </c>
      <c r="B1974" s="6">
        <f>TITRES_STAT!D1977</f>
        <v>9.3414999999999999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5.3435024520912866E-2</v>
      </c>
      <c r="G1974" s="2">
        <f t="shared" si="277"/>
        <v>5.3789351507675352E-2</v>
      </c>
      <c r="H1974" s="2">
        <f t="shared" si="274"/>
        <v>0.99341269272019528</v>
      </c>
      <c r="I1974" s="2">
        <f t="shared" si="275"/>
        <v>49.834773117883188</v>
      </c>
    </row>
    <row r="1975" spans="1:9" ht="13.5" x14ac:dyDescent="0.25">
      <c r="A1975" s="3">
        <f>TITRES_STAT!B1978</f>
        <v>44882</v>
      </c>
      <c r="B1975" s="6">
        <f>TITRES_STAT!D1978</f>
        <v>9.3087</v>
      </c>
      <c r="C1975" s="2">
        <f t="shared" si="270"/>
        <v>-3.279999999999994E-2</v>
      </c>
      <c r="D1975" s="2">
        <f t="shared" si="271"/>
        <v>0</v>
      </c>
      <c r="E1975" s="2">
        <f t="shared" si="272"/>
        <v>3.279999999999994E-2</v>
      </c>
      <c r="F1975" s="2">
        <f t="shared" si="277"/>
        <v>4.9618237055133373E-2</v>
      </c>
      <c r="G1975" s="2">
        <f t="shared" si="277"/>
        <v>5.2290112114269968E-2</v>
      </c>
      <c r="H1975" s="2">
        <f t="shared" si="274"/>
        <v>0.94890286229836862</v>
      </c>
      <c r="I1975" s="2">
        <f t="shared" si="275"/>
        <v>48.689079412573392</v>
      </c>
    </row>
    <row r="1976" spans="1:9" ht="13.5" x14ac:dyDescent="0.25">
      <c r="A1976" s="3">
        <f>TITRES_STAT!B1979</f>
        <v>44883</v>
      </c>
      <c r="B1976" s="6">
        <f>TITRES_STAT!D1979</f>
        <v>9.2266999999999992</v>
      </c>
      <c r="C1976" s="2">
        <f t="shared" si="270"/>
        <v>-8.2000000000000739E-2</v>
      </c>
      <c r="D1976" s="2">
        <f t="shared" si="271"/>
        <v>0</v>
      </c>
      <c r="E1976" s="2">
        <f t="shared" si="272"/>
        <v>8.2000000000000739E-2</v>
      </c>
      <c r="F1976" s="2">
        <f t="shared" si="277"/>
        <v>4.6074077265480982E-2</v>
      </c>
      <c r="G1976" s="2">
        <f t="shared" si="277"/>
        <v>5.4412246963250741E-2</v>
      </c>
      <c r="H1976" s="2">
        <f t="shared" si="274"/>
        <v>0.84675932050001101</v>
      </c>
      <c r="I1976" s="2">
        <f t="shared" si="275"/>
        <v>45.851092294514615</v>
      </c>
    </row>
    <row r="1977" spans="1:9" ht="13.5" x14ac:dyDescent="0.25">
      <c r="A1977" s="3">
        <f>TITRES_STAT!B1980</f>
        <v>44886</v>
      </c>
      <c r="B1977" s="6">
        <f>TITRES_STAT!D1980</f>
        <v>9.3087</v>
      </c>
      <c r="C1977" s="2">
        <f t="shared" si="270"/>
        <v>8.2000000000000739E-2</v>
      </c>
      <c r="D1977" s="2">
        <f t="shared" si="271"/>
        <v>8.2000000000000739E-2</v>
      </c>
      <c r="E1977" s="2">
        <f t="shared" si="272"/>
        <v>0</v>
      </c>
      <c r="F1977" s="2">
        <f t="shared" si="277"/>
        <v>4.8640214603660963E-2</v>
      </c>
      <c r="G1977" s="2">
        <f t="shared" si="277"/>
        <v>5.0525657894447115E-2</v>
      </c>
      <c r="H1977" s="2">
        <f t="shared" si="274"/>
        <v>0.96268344897705194</v>
      </c>
      <c r="I1977" s="2">
        <f t="shared" si="275"/>
        <v>49.049348710756249</v>
      </c>
    </row>
    <row r="1978" spans="1:9" ht="13.5" x14ac:dyDescent="0.25">
      <c r="A1978" s="3">
        <f>TITRES_STAT!B1981</f>
        <v>44887</v>
      </c>
      <c r="B1978" s="6">
        <f>TITRES_STAT!D1981</f>
        <v>9.3087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4.5165913560542323E-2</v>
      </c>
      <c r="G1978" s="2">
        <f t="shared" si="277"/>
        <v>4.6916682330558034E-2</v>
      </c>
      <c r="H1978" s="2">
        <f t="shared" si="274"/>
        <v>0.96268344897705205</v>
      </c>
      <c r="I1978" s="2">
        <f t="shared" si="275"/>
        <v>49.049348710756256</v>
      </c>
    </row>
    <row r="1979" spans="1:9" ht="13.5" x14ac:dyDescent="0.25">
      <c r="A1979" s="3">
        <f>TITRES_STAT!B1982</f>
        <v>44888</v>
      </c>
      <c r="B1979" s="6">
        <f>TITRES_STAT!D1982</f>
        <v>9.3087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4.193977687764644E-2</v>
      </c>
      <c r="G1979" s="2">
        <f t="shared" si="277"/>
        <v>4.3565490735518173E-2</v>
      </c>
      <c r="H1979" s="2">
        <f t="shared" si="274"/>
        <v>0.96268344897705194</v>
      </c>
      <c r="I1979" s="2">
        <f t="shared" si="275"/>
        <v>49.049348710756249</v>
      </c>
    </row>
    <row r="1980" spans="1:9" ht="13.5" x14ac:dyDescent="0.25">
      <c r="A1980" s="3">
        <f>TITRES_STAT!B1983</f>
        <v>44889</v>
      </c>
      <c r="B1980" s="6">
        <f>TITRES_STAT!D1983</f>
        <v>9.3087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3.8944078529243122E-2</v>
      </c>
      <c r="G1980" s="2">
        <f t="shared" si="277"/>
        <v>4.0453669968695441E-2</v>
      </c>
      <c r="H1980" s="2">
        <f t="shared" si="274"/>
        <v>0.96268344897705205</v>
      </c>
      <c r="I1980" s="2">
        <f t="shared" si="275"/>
        <v>49.049348710756256</v>
      </c>
    </row>
    <row r="1981" spans="1:9" ht="13.5" x14ac:dyDescent="0.25">
      <c r="A1981" s="3">
        <f>TITRES_STAT!B1984</f>
        <v>44890</v>
      </c>
      <c r="B1981" s="6">
        <f>TITRES_STAT!D1984</f>
        <v>9.0708000000000002</v>
      </c>
      <c r="C1981" s="2">
        <f t="shared" si="270"/>
        <v>-0.23789999999999978</v>
      </c>
      <c r="D1981" s="2">
        <f t="shared" si="271"/>
        <v>0</v>
      </c>
      <c r="E1981" s="2">
        <f t="shared" si="272"/>
        <v>0.23789999999999978</v>
      </c>
      <c r="F1981" s="2">
        <f t="shared" ref="F1981:G1996" si="278">((F1980*13)+D1981)/14</f>
        <v>3.6162358634297183E-2</v>
      </c>
      <c r="G1981" s="2">
        <f t="shared" si="278"/>
        <v>5.4556979256645752E-2</v>
      </c>
      <c r="H1981" s="2">
        <f t="shared" si="274"/>
        <v>0.66283652663727965</v>
      </c>
      <c r="I1981" s="2">
        <f t="shared" si="275"/>
        <v>39.861797357658503</v>
      </c>
    </row>
    <row r="1982" spans="1:9" ht="13.5" x14ac:dyDescent="0.25">
      <c r="A1982" s="3">
        <f>TITRES_STAT!B1985</f>
        <v>44893</v>
      </c>
      <c r="B1982" s="6">
        <f>TITRES_STAT!D1985</f>
        <v>9.3087</v>
      </c>
      <c r="C1982" s="2">
        <f t="shared" si="270"/>
        <v>0.23789999999999978</v>
      </c>
      <c r="D1982" s="2">
        <f t="shared" si="271"/>
        <v>0.23789999999999978</v>
      </c>
      <c r="E1982" s="2">
        <f t="shared" si="272"/>
        <v>0</v>
      </c>
      <c r="F1982" s="2">
        <f t="shared" si="278"/>
        <v>5.0572190160418799E-2</v>
      </c>
      <c r="G1982" s="2">
        <f t="shared" si="278"/>
        <v>5.0660052166885343E-2</v>
      </c>
      <c r="H1982" s="2">
        <f t="shared" si="274"/>
        <v>0.99826565503373133</v>
      </c>
      <c r="I1982" s="2">
        <f t="shared" si="275"/>
        <v>49.956603743804038</v>
      </c>
    </row>
    <row r="1983" spans="1:9" ht="13.5" x14ac:dyDescent="0.25">
      <c r="A1983" s="3">
        <f>TITRES_STAT!B1986</f>
        <v>44894</v>
      </c>
      <c r="B1983" s="6">
        <f>TITRES_STAT!D1986</f>
        <v>9.1036000000000001</v>
      </c>
      <c r="C1983" s="2">
        <f t="shared" si="270"/>
        <v>-0.20509999999999984</v>
      </c>
      <c r="D1983" s="2">
        <f t="shared" si="271"/>
        <v>0</v>
      </c>
      <c r="E1983" s="2">
        <f t="shared" si="272"/>
        <v>0.20509999999999984</v>
      </c>
      <c r="F1983" s="2">
        <f t="shared" si="278"/>
        <v>4.6959890863246027E-2</v>
      </c>
      <c r="G1983" s="2">
        <f t="shared" si="278"/>
        <v>6.1691477012107809E-2</v>
      </c>
      <c r="H1983" s="2">
        <f t="shared" si="274"/>
        <v>0.76120548798060872</v>
      </c>
      <c r="I1983" s="2">
        <f t="shared" si="275"/>
        <v>43.22070838272279</v>
      </c>
    </row>
    <row r="1984" spans="1:9" ht="13.5" x14ac:dyDescent="0.25">
      <c r="A1984" s="3">
        <f>TITRES_STAT!B1987</f>
        <v>44895</v>
      </c>
      <c r="B1984" s="6">
        <f>TITRES_STAT!D1987</f>
        <v>9.3087</v>
      </c>
      <c r="C1984" s="2">
        <f t="shared" si="270"/>
        <v>0.20509999999999984</v>
      </c>
      <c r="D1984" s="2">
        <f t="shared" si="271"/>
        <v>0.20509999999999984</v>
      </c>
      <c r="E1984" s="2">
        <f t="shared" si="272"/>
        <v>0</v>
      </c>
      <c r="F1984" s="2">
        <f t="shared" si="278"/>
        <v>5.8255612944442724E-2</v>
      </c>
      <c r="G1984" s="2">
        <f t="shared" si="278"/>
        <v>5.7284942939814391E-2</v>
      </c>
      <c r="H1984" s="2">
        <f t="shared" si="274"/>
        <v>1.0169445923276585</v>
      </c>
      <c r="I1984" s="2">
        <f t="shared" si="275"/>
        <v>50.420055969611532</v>
      </c>
    </row>
    <row r="1985" spans="1:9" ht="13.5" x14ac:dyDescent="0.25">
      <c r="A1985" s="3">
        <f>TITRES_STAT!B1988</f>
        <v>44896</v>
      </c>
      <c r="B1985" s="6">
        <f>TITRES_STAT!D1988</f>
        <v>9.4316999999999993</v>
      </c>
      <c r="C1985" s="2">
        <f t="shared" si="270"/>
        <v>0.12299999999999933</v>
      </c>
      <c r="D1985" s="2">
        <f t="shared" si="271"/>
        <v>0.12299999999999933</v>
      </c>
      <c r="E1985" s="2">
        <f t="shared" si="272"/>
        <v>0</v>
      </c>
      <c r="F1985" s="2">
        <f t="shared" si="278"/>
        <v>6.2880212019839621E-2</v>
      </c>
      <c r="G1985" s="2">
        <f t="shared" si="278"/>
        <v>5.3193161301256224E-2</v>
      </c>
      <c r="H1985" s="2">
        <f t="shared" si="274"/>
        <v>1.182110829317351</v>
      </c>
      <c r="I1985" s="2">
        <f t="shared" si="275"/>
        <v>54.172813471951891</v>
      </c>
    </row>
    <row r="1986" spans="1:9" ht="13.5" x14ac:dyDescent="0.25">
      <c r="A1986" s="3">
        <f>TITRES_STAT!B1989</f>
        <v>44897</v>
      </c>
      <c r="B1986" s="6">
        <f>TITRES_STAT!D1989</f>
        <v>9.4316999999999993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5.8388768304136793E-2</v>
      </c>
      <c r="G1986" s="2">
        <f t="shared" si="278"/>
        <v>4.9393649779737925E-2</v>
      </c>
      <c r="H1986" s="2">
        <f t="shared" si="274"/>
        <v>1.182110829317351</v>
      </c>
      <c r="I1986" s="2">
        <f t="shared" si="275"/>
        <v>54.172813471951891</v>
      </c>
    </row>
    <row r="1987" spans="1:9" ht="13.5" x14ac:dyDescent="0.25">
      <c r="A1987" s="3">
        <f>TITRES_STAT!B1990</f>
        <v>44900</v>
      </c>
      <c r="B1987" s="6">
        <f>TITRES_STAT!D1990</f>
        <v>9.4316999999999993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5.421814199669845E-2</v>
      </c>
      <c r="G1987" s="2">
        <f t="shared" si="278"/>
        <v>4.5865531938328076E-2</v>
      </c>
      <c r="H1987" s="2">
        <f t="shared" si="274"/>
        <v>1.182110829317351</v>
      </c>
      <c r="I1987" s="2">
        <f t="shared" si="275"/>
        <v>54.172813471951891</v>
      </c>
    </row>
    <row r="1988" spans="1:9" ht="13.5" x14ac:dyDescent="0.25">
      <c r="A1988" s="3">
        <f>TITRES_STAT!B1991</f>
        <v>44901</v>
      </c>
      <c r="B1988" s="6">
        <f>TITRES_STAT!D1991</f>
        <v>9.5957000000000008</v>
      </c>
      <c r="C1988" s="2">
        <f t="shared" si="279"/>
        <v>0.16400000000000148</v>
      </c>
      <c r="D1988" s="2">
        <f t="shared" si="280"/>
        <v>0.16400000000000148</v>
      </c>
      <c r="E1988" s="2">
        <f t="shared" si="281"/>
        <v>0</v>
      </c>
      <c r="F1988" s="2">
        <f t="shared" si="278"/>
        <v>6.2059703282648662E-2</v>
      </c>
      <c r="G1988" s="2">
        <f t="shared" si="278"/>
        <v>4.2589422514161791E-2</v>
      </c>
      <c r="H1988" s="2">
        <f t="shared" si="274"/>
        <v>1.4571623567333563</v>
      </c>
      <c r="I1988" s="2">
        <f t="shared" si="275"/>
        <v>59.302648550686833</v>
      </c>
    </row>
    <row r="1989" spans="1:9" ht="13.5" x14ac:dyDescent="0.25">
      <c r="A1989" s="3">
        <f>TITRES_STAT!B1992</f>
        <v>44902</v>
      </c>
      <c r="B1989" s="6">
        <f>TITRES_STAT!D1992</f>
        <v>9.5957000000000008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5.7626867333888047E-2</v>
      </c>
      <c r="G1989" s="2">
        <f t="shared" si="278"/>
        <v>3.9547320906007377E-2</v>
      </c>
      <c r="H1989" s="2">
        <f t="shared" si="274"/>
        <v>1.4571623567333565</v>
      </c>
      <c r="I1989" s="2">
        <f t="shared" si="275"/>
        <v>59.30264855068684</v>
      </c>
    </row>
    <row r="1990" spans="1:9" ht="13.5" x14ac:dyDescent="0.25">
      <c r="A1990" s="3">
        <f>TITRES_STAT!B1993</f>
        <v>44903</v>
      </c>
      <c r="B1990" s="6">
        <f>TITRES_STAT!D1993</f>
        <v>9.5957000000000008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5.3510662524324619E-2</v>
      </c>
      <c r="G1990" s="2">
        <f t="shared" si="278"/>
        <v>3.6722512269863991E-2</v>
      </c>
      <c r="H1990" s="2">
        <f t="shared" si="274"/>
        <v>1.4571623567333567</v>
      </c>
      <c r="I1990" s="2">
        <f t="shared" si="275"/>
        <v>59.302648550686847</v>
      </c>
    </row>
    <row r="1991" spans="1:9" ht="13.5" x14ac:dyDescent="0.25">
      <c r="A1991" s="3">
        <f>TITRES_STAT!B1994</f>
        <v>44904</v>
      </c>
      <c r="B1991" s="6">
        <f>TITRES_STAT!D1994</f>
        <v>9.5547000000000004</v>
      </c>
      <c r="C1991" s="2">
        <f t="shared" si="279"/>
        <v>-4.1000000000000369E-2</v>
      </c>
      <c r="D1991" s="2">
        <f t="shared" si="280"/>
        <v>0</v>
      </c>
      <c r="E1991" s="2">
        <f t="shared" si="281"/>
        <v>4.1000000000000369E-2</v>
      </c>
      <c r="F1991" s="2">
        <f t="shared" si="278"/>
        <v>4.9688472344015723E-2</v>
      </c>
      <c r="G1991" s="2">
        <f t="shared" si="278"/>
        <v>3.7028047107730874E-2</v>
      </c>
      <c r="H1991" s="2">
        <f t="shared" si="274"/>
        <v>1.3419144736272508</v>
      </c>
      <c r="I1991" s="2">
        <f t="shared" si="275"/>
        <v>57.299892405927189</v>
      </c>
    </row>
    <row r="1992" spans="1:9" ht="13.5" x14ac:dyDescent="0.25">
      <c r="A1992" s="3">
        <f>TITRES_STAT!B1995</f>
        <v>44907</v>
      </c>
      <c r="B1992" s="6">
        <f>TITRES_STAT!D1995</f>
        <v>9.5547000000000004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4.6139295748014605E-2</v>
      </c>
      <c r="G1992" s="2">
        <f t="shared" si="278"/>
        <v>3.4383186600035816E-2</v>
      </c>
      <c r="H1992" s="2">
        <f t="shared" si="274"/>
        <v>1.3419144736272508</v>
      </c>
      <c r="I1992" s="2">
        <f t="shared" si="275"/>
        <v>57.299892405927189</v>
      </c>
    </row>
    <row r="1993" spans="1:9" ht="13.5" x14ac:dyDescent="0.25">
      <c r="A1993" s="3">
        <f>TITRES_STAT!B1996</f>
        <v>44908</v>
      </c>
      <c r="B1993" s="6">
        <f>TITRES_STAT!D1996</f>
        <v>9.5547000000000004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4.2843631766013565E-2</v>
      </c>
      <c r="G1993" s="2">
        <f t="shared" si="278"/>
        <v>3.1927244700033261E-2</v>
      </c>
      <c r="H1993" s="2">
        <f t="shared" si="274"/>
        <v>1.3419144736272508</v>
      </c>
      <c r="I1993" s="2">
        <f t="shared" si="275"/>
        <v>57.299892405927189</v>
      </c>
    </row>
    <row r="1994" spans="1:9" ht="13.5" x14ac:dyDescent="0.25">
      <c r="A1994" s="3">
        <f>TITRES_STAT!B1997</f>
        <v>44909</v>
      </c>
      <c r="B1994" s="6">
        <f>TITRES_STAT!D1997</f>
        <v>9.5547000000000004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3.9783372354155452E-2</v>
      </c>
      <c r="G1994" s="2">
        <f t="shared" si="278"/>
        <v>2.9646727221459456E-2</v>
      </c>
      <c r="H1994" s="2">
        <f t="shared" si="274"/>
        <v>1.3419144736272508</v>
      </c>
      <c r="I1994" s="2">
        <f t="shared" si="275"/>
        <v>57.299892405927189</v>
      </c>
    </row>
    <row r="1995" spans="1:9" ht="13.5" x14ac:dyDescent="0.25">
      <c r="A1995" s="3">
        <f>TITRES_STAT!B1998</f>
        <v>44910</v>
      </c>
      <c r="B1995" s="6">
        <f>TITRES_STAT!D1998</f>
        <v>9.5547000000000004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3.6941702900287206E-2</v>
      </c>
      <c r="G1995" s="2">
        <f t="shared" si="278"/>
        <v>2.7529103848498066E-2</v>
      </c>
      <c r="H1995" s="2">
        <f t="shared" si="274"/>
        <v>1.3419144736272508</v>
      </c>
      <c r="I1995" s="2">
        <f t="shared" si="275"/>
        <v>57.299892405927189</v>
      </c>
    </row>
    <row r="1996" spans="1:9" ht="13.5" x14ac:dyDescent="0.25">
      <c r="A1996" s="3">
        <f>TITRES_STAT!B1999</f>
        <v>44911</v>
      </c>
      <c r="B1996" s="6">
        <f>TITRES_STAT!D1999</f>
        <v>9.5547000000000004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3.4303009835980981E-2</v>
      </c>
      <c r="G1996" s="2">
        <f t="shared" si="278"/>
        <v>2.5562739287891063E-2</v>
      </c>
      <c r="H1996" s="2">
        <f t="shared" si="274"/>
        <v>1.3419144736272508</v>
      </c>
      <c r="I1996" s="2">
        <f t="shared" si="275"/>
        <v>57.299892405927189</v>
      </c>
    </row>
    <row r="1997" spans="1:9" ht="13.5" x14ac:dyDescent="0.25">
      <c r="A1997" s="3">
        <f>TITRES_STAT!B2000</f>
        <v>44914</v>
      </c>
      <c r="B1997" s="6">
        <f>TITRES_STAT!D2000</f>
        <v>9.5547000000000004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3.1852794847696625E-2</v>
      </c>
      <c r="G1997" s="2">
        <f t="shared" si="282"/>
        <v>2.3736829338755986E-2</v>
      </c>
      <c r="H1997" s="2">
        <f t="shared" si="274"/>
        <v>1.3419144736272508</v>
      </c>
      <c r="I1997" s="2">
        <f t="shared" si="275"/>
        <v>57.299892405927189</v>
      </c>
    </row>
    <row r="1998" spans="1:9" ht="13.5" x14ac:dyDescent="0.25">
      <c r="A1998" s="3">
        <f>TITRES_STAT!B2001</f>
        <v>44915</v>
      </c>
      <c r="B1998" s="6">
        <f>TITRES_STAT!D2001</f>
        <v>9.5547000000000004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2.9577595215718296E-2</v>
      </c>
      <c r="G1998" s="2">
        <f t="shared" si="282"/>
        <v>2.2041341528844845E-2</v>
      </c>
      <c r="H1998" s="2">
        <f t="shared" si="274"/>
        <v>1.3419144736272508</v>
      </c>
      <c r="I1998" s="2">
        <f t="shared" si="275"/>
        <v>57.299892405927189</v>
      </c>
    </row>
    <row r="1999" spans="1:9" ht="13.5" x14ac:dyDescent="0.25">
      <c r="A1999" s="3">
        <f>TITRES_STAT!B2002</f>
        <v>44916</v>
      </c>
      <c r="B1999" s="6">
        <f>TITRES_STAT!D2002</f>
        <v>9.5547000000000004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2.746490984316699E-2</v>
      </c>
      <c r="G1999" s="2">
        <f t="shared" si="282"/>
        <v>2.0466959991070212E-2</v>
      </c>
      <c r="H1999" s="2">
        <f t="shared" si="274"/>
        <v>1.341914473627251</v>
      </c>
      <c r="I1999" s="2">
        <f t="shared" si="275"/>
        <v>57.299892405927196</v>
      </c>
    </row>
    <row r="2000" spans="1:9" ht="13.5" x14ac:dyDescent="0.25">
      <c r="A2000" s="3">
        <f>TITRES_STAT!B2003</f>
        <v>44917</v>
      </c>
      <c r="B2000" s="6">
        <f>TITRES_STAT!D2003</f>
        <v>9.5547000000000004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2.5503130568655059E-2</v>
      </c>
      <c r="G2000" s="2">
        <f t="shared" si="282"/>
        <v>1.9005034277422339E-2</v>
      </c>
      <c r="H2000" s="2">
        <f t="shared" si="274"/>
        <v>1.341914473627251</v>
      </c>
      <c r="I2000" s="2">
        <f t="shared" si="275"/>
        <v>57.299892405927196</v>
      </c>
    </row>
    <row r="2001" spans="1:9" ht="13.5" x14ac:dyDescent="0.25">
      <c r="A2001" s="3">
        <f>TITRES_STAT!B2004</f>
        <v>44918</v>
      </c>
      <c r="B2001" s="6">
        <f>TITRES_STAT!D2004</f>
        <v>9.5547000000000004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2.3681478385179699E-2</v>
      </c>
      <c r="G2001" s="2">
        <f t="shared" si="282"/>
        <v>1.7647531829035029E-2</v>
      </c>
      <c r="H2001" s="2">
        <f t="shared" ref="H2001:H2064" si="283">F2001/G2001</f>
        <v>1.341914473627251</v>
      </c>
      <c r="I2001" s="2">
        <f t="shared" ref="I2001:I2064" si="284">IF(G2001=0,100,100-(100/(1+H2001)))</f>
        <v>57.299892405927196</v>
      </c>
    </row>
    <row r="2002" spans="1:9" ht="13.5" x14ac:dyDescent="0.25">
      <c r="A2002" s="3">
        <f>TITRES_STAT!B2005</f>
        <v>44921</v>
      </c>
      <c r="B2002" s="6">
        <f>TITRES_STAT!D2005</f>
        <v>9.5547000000000004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2.1989944214809719E-2</v>
      </c>
      <c r="G2002" s="2">
        <f t="shared" si="282"/>
        <v>1.6386993841246814E-2</v>
      </c>
      <c r="H2002" s="2">
        <f t="shared" si="283"/>
        <v>1.3419144736272508</v>
      </c>
      <c r="I2002" s="2">
        <f t="shared" si="284"/>
        <v>57.299892405927189</v>
      </c>
    </row>
    <row r="2003" spans="1:9" ht="13.5" x14ac:dyDescent="0.25">
      <c r="A2003" s="3">
        <f>TITRES_STAT!B2006</f>
        <v>44922</v>
      </c>
      <c r="B2003" s="6">
        <f>TITRES_STAT!D2006</f>
        <v>9.6776999999999997</v>
      </c>
      <c r="C2003" s="2">
        <f t="shared" si="279"/>
        <v>0.12299999999999933</v>
      </c>
      <c r="D2003" s="2">
        <f t="shared" si="280"/>
        <v>0.12299999999999933</v>
      </c>
      <c r="E2003" s="2">
        <f t="shared" si="281"/>
        <v>0</v>
      </c>
      <c r="F2003" s="2">
        <f t="shared" si="282"/>
        <v>2.9204948199466119E-2</v>
      </c>
      <c r="G2003" s="2">
        <f t="shared" si="282"/>
        <v>1.5216494281157757E-2</v>
      </c>
      <c r="H2003" s="2">
        <f t="shared" si="283"/>
        <v>1.9192954474165544</v>
      </c>
      <c r="I2003" s="2">
        <f t="shared" si="284"/>
        <v>65.745159473839649</v>
      </c>
    </row>
    <row r="2004" spans="1:9" ht="13.5" x14ac:dyDescent="0.25">
      <c r="A2004" s="3">
        <f>TITRES_STAT!B2007</f>
        <v>44923</v>
      </c>
      <c r="B2004" s="6">
        <f>TITRES_STAT!D2007</f>
        <v>9.6776999999999997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2.7118880470932825E-2</v>
      </c>
      <c r="G2004" s="2">
        <f t="shared" si="282"/>
        <v>1.4129601832503631E-2</v>
      </c>
      <c r="H2004" s="2">
        <f t="shared" si="283"/>
        <v>1.9192954474165547</v>
      </c>
      <c r="I2004" s="2">
        <f t="shared" si="284"/>
        <v>65.745159473839649</v>
      </c>
    </row>
    <row r="2005" spans="1:9" ht="13.5" x14ac:dyDescent="0.25">
      <c r="A2005" s="3">
        <f>TITRES_STAT!B2008</f>
        <v>44924</v>
      </c>
      <c r="B2005" s="6">
        <f>TITRES_STAT!D2008</f>
        <v>9.8417999999999992</v>
      </c>
      <c r="C2005" s="2">
        <f t="shared" si="279"/>
        <v>0.16409999999999947</v>
      </c>
      <c r="D2005" s="2">
        <f t="shared" si="280"/>
        <v>0.16409999999999947</v>
      </c>
      <c r="E2005" s="2">
        <f t="shared" si="281"/>
        <v>0</v>
      </c>
      <c r="F2005" s="2">
        <f t="shared" si="282"/>
        <v>3.6903246151580436E-2</v>
      </c>
      <c r="G2005" s="2">
        <f t="shared" si="282"/>
        <v>1.3120344558753371E-2</v>
      </c>
      <c r="H2005" s="2">
        <f t="shared" si="283"/>
        <v>2.8126735533755522</v>
      </c>
      <c r="I2005" s="2">
        <f t="shared" si="284"/>
        <v>73.771685773762357</v>
      </c>
    </row>
    <row r="2006" spans="1:9" ht="13.5" x14ac:dyDescent="0.25">
      <c r="A2006" s="3">
        <f>TITRES_STAT!B2009</f>
        <v>44925</v>
      </c>
      <c r="B2006" s="6">
        <f>TITRES_STAT!D2009</f>
        <v>10.284700000000001</v>
      </c>
      <c r="C2006" s="2">
        <f t="shared" si="279"/>
        <v>0.44290000000000163</v>
      </c>
      <c r="D2006" s="2">
        <f t="shared" si="280"/>
        <v>0.44290000000000163</v>
      </c>
      <c r="E2006" s="2">
        <f t="shared" si="281"/>
        <v>0</v>
      </c>
      <c r="F2006" s="2">
        <f t="shared" si="282"/>
        <v>6.590301428361052E-2</v>
      </c>
      <c r="G2006" s="2">
        <f t="shared" si="282"/>
        <v>1.2183177090270987E-2</v>
      </c>
      <c r="H2006" s="2">
        <f t="shared" si="283"/>
        <v>5.4093455094105227</v>
      </c>
      <c r="I2006" s="2">
        <f t="shared" si="284"/>
        <v>84.39778291665273</v>
      </c>
    </row>
    <row r="2007" spans="1:9" ht="13.5" x14ac:dyDescent="0.25">
      <c r="A2007" s="3">
        <f>TITRES_STAT!B2010</f>
        <v>44928</v>
      </c>
      <c r="B2007" s="6">
        <f>TITRES_STAT!D2010</f>
        <v>10.284700000000001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6.1195656120495483E-2</v>
      </c>
      <c r="G2007" s="2">
        <f t="shared" si="282"/>
        <v>1.1312950155251631E-2</v>
      </c>
      <c r="H2007" s="2">
        <f t="shared" si="283"/>
        <v>5.4093455094105218</v>
      </c>
      <c r="I2007" s="2">
        <f t="shared" si="284"/>
        <v>84.397782916652716</v>
      </c>
    </row>
    <row r="2008" spans="1:9" ht="13.5" x14ac:dyDescent="0.25">
      <c r="A2008" s="3">
        <f>TITRES_STAT!B2011</f>
        <v>44929</v>
      </c>
      <c r="B2008" s="6">
        <f>TITRES_STAT!D2011</f>
        <v>10.3339</v>
      </c>
      <c r="C2008" s="2">
        <f t="shared" si="279"/>
        <v>4.9199999999999022E-2</v>
      </c>
      <c r="D2008" s="2">
        <f t="shared" si="280"/>
        <v>4.9199999999999022E-2</v>
      </c>
      <c r="E2008" s="2">
        <f t="shared" si="281"/>
        <v>0</v>
      </c>
      <c r="F2008" s="2">
        <f t="shared" si="282"/>
        <v>6.0338823540460017E-2</v>
      </c>
      <c r="G2008" s="2">
        <f t="shared" si="282"/>
        <v>1.0504882287019372E-2</v>
      </c>
      <c r="H2008" s="2">
        <f t="shared" si="283"/>
        <v>5.7438838334266</v>
      </c>
      <c r="I2008" s="2">
        <f t="shared" si="284"/>
        <v>85.171749325760629</v>
      </c>
    </row>
    <row r="2009" spans="1:9" ht="13.5" x14ac:dyDescent="0.25">
      <c r="A2009" s="3">
        <f>TITRES_STAT!B2012</f>
        <v>44930</v>
      </c>
      <c r="B2009" s="6">
        <f>TITRES_STAT!D2012</f>
        <v>10.3339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5.6028907573284305E-2</v>
      </c>
      <c r="G2009" s="2">
        <f t="shared" si="282"/>
        <v>9.7545335522322731E-3</v>
      </c>
      <c r="H2009" s="2">
        <f t="shared" si="283"/>
        <v>5.7438838334266009</v>
      </c>
      <c r="I2009" s="2">
        <f t="shared" si="284"/>
        <v>85.171749325760629</v>
      </c>
    </row>
    <row r="2010" spans="1:9" ht="13.5" x14ac:dyDescent="0.25">
      <c r="A2010" s="3">
        <f>TITRES_STAT!B2013</f>
        <v>44931</v>
      </c>
      <c r="B2010" s="6">
        <f>TITRES_STAT!D2013</f>
        <v>10.2354</v>
      </c>
      <c r="C2010" s="2">
        <f t="shared" si="279"/>
        <v>-9.8499999999999588E-2</v>
      </c>
      <c r="D2010" s="2">
        <f t="shared" si="280"/>
        <v>0</v>
      </c>
      <c r="E2010" s="2">
        <f t="shared" si="281"/>
        <v>9.8499999999999588E-2</v>
      </c>
      <c r="F2010" s="2">
        <f t="shared" si="282"/>
        <v>5.2026842746621137E-2</v>
      </c>
      <c r="G2010" s="2">
        <f t="shared" si="282"/>
        <v>1.6093495441358512E-2</v>
      </c>
      <c r="H2010" s="2">
        <f t="shared" si="283"/>
        <v>3.2327869937389662</v>
      </c>
      <c r="I2010" s="2">
        <f t="shared" si="284"/>
        <v>76.374903781381505</v>
      </c>
    </row>
    <row r="2011" spans="1:9" ht="13.5" x14ac:dyDescent="0.25">
      <c r="A2011" s="3">
        <f>TITRES_STAT!B2014</f>
        <v>44932</v>
      </c>
      <c r="B2011" s="6">
        <f>TITRES_STAT!D2014</f>
        <v>10.0878</v>
      </c>
      <c r="C2011" s="2">
        <f t="shared" si="279"/>
        <v>-0.14760000000000062</v>
      </c>
      <c r="D2011" s="2">
        <f t="shared" si="280"/>
        <v>0</v>
      </c>
      <c r="E2011" s="2">
        <f t="shared" si="281"/>
        <v>0.14760000000000062</v>
      </c>
      <c r="F2011" s="2">
        <f t="shared" si="282"/>
        <v>4.8310639693291059E-2</v>
      </c>
      <c r="G2011" s="2">
        <f t="shared" si="282"/>
        <v>2.5486817195547233E-2</v>
      </c>
      <c r="H2011" s="2">
        <f t="shared" si="283"/>
        <v>1.8955148193918598</v>
      </c>
      <c r="I2011" s="2">
        <f t="shared" si="284"/>
        <v>65.463827250933278</v>
      </c>
    </row>
    <row r="2012" spans="1:9" ht="13.5" x14ac:dyDescent="0.25">
      <c r="A2012" s="3">
        <f>TITRES_STAT!B2015</f>
        <v>44935</v>
      </c>
      <c r="B2012" s="6">
        <f>TITRES_STAT!D2015</f>
        <v>10.0878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4.4859879715198843E-2</v>
      </c>
      <c r="G2012" s="2">
        <f t="shared" si="282"/>
        <v>2.3666330253008145E-2</v>
      </c>
      <c r="H2012" s="2">
        <f t="shared" si="283"/>
        <v>1.8955148193918598</v>
      </c>
      <c r="I2012" s="2">
        <f t="shared" si="284"/>
        <v>65.463827250933278</v>
      </c>
    </row>
    <row r="2013" spans="1:9" ht="13.5" x14ac:dyDescent="0.25">
      <c r="A2013" s="3">
        <f>TITRES_STAT!B2016</f>
        <v>44936</v>
      </c>
      <c r="B2013" s="6">
        <f>TITRES_STAT!D2016</f>
        <v>9.891</v>
      </c>
      <c r="C2013" s="2">
        <f t="shared" si="279"/>
        <v>-0.19679999999999964</v>
      </c>
      <c r="D2013" s="2">
        <f t="shared" si="280"/>
        <v>0</v>
      </c>
      <c r="E2013" s="2">
        <f t="shared" si="281"/>
        <v>0.19679999999999964</v>
      </c>
      <c r="F2013" s="2">
        <f t="shared" ref="F2013:G2028" si="285">((F2012*13)+D2013)/14</f>
        <v>4.1655602592684637E-2</v>
      </c>
      <c r="G2013" s="2">
        <f t="shared" si="285"/>
        <v>3.6033020949221825E-2</v>
      </c>
      <c r="H2013" s="2">
        <f t="shared" si="283"/>
        <v>1.1560396962382429</v>
      </c>
      <c r="I2013" s="2">
        <f t="shared" si="284"/>
        <v>53.618664733086632</v>
      </c>
    </row>
    <row r="2014" spans="1:9" ht="13.5" x14ac:dyDescent="0.25">
      <c r="A2014" s="3">
        <f>TITRES_STAT!B2017</f>
        <v>44937</v>
      </c>
      <c r="B2014" s="6">
        <f>TITRES_STAT!D2017</f>
        <v>10.0878</v>
      </c>
      <c r="C2014" s="2">
        <f t="shared" si="279"/>
        <v>0.19679999999999964</v>
      </c>
      <c r="D2014" s="2">
        <f t="shared" si="280"/>
        <v>0.19679999999999964</v>
      </c>
      <c r="E2014" s="2">
        <f t="shared" si="281"/>
        <v>0</v>
      </c>
      <c r="F2014" s="2">
        <f t="shared" si="285"/>
        <v>5.2737345264635707E-2</v>
      </c>
      <c r="G2014" s="2">
        <f t="shared" si="285"/>
        <v>3.3459233738563125E-2</v>
      </c>
      <c r="H2014" s="2">
        <f t="shared" si="283"/>
        <v>1.5761671554317089</v>
      </c>
      <c r="I2014" s="2">
        <f t="shared" si="284"/>
        <v>61.182643063686527</v>
      </c>
    </row>
    <row r="2015" spans="1:9" ht="13.5" x14ac:dyDescent="0.25">
      <c r="A2015" s="3">
        <f>TITRES_STAT!B2018</f>
        <v>44938</v>
      </c>
      <c r="B2015" s="6">
        <f>TITRES_STAT!D2018</f>
        <v>10.0878</v>
      </c>
      <c r="C2015" s="2">
        <f t="shared" si="279"/>
        <v>0</v>
      </c>
      <c r="D2015" s="2">
        <f t="shared" si="280"/>
        <v>0</v>
      </c>
      <c r="E2015" s="2">
        <f t="shared" si="281"/>
        <v>0</v>
      </c>
      <c r="F2015" s="2">
        <f t="shared" si="285"/>
        <v>4.8970392031447443E-2</v>
      </c>
      <c r="G2015" s="2">
        <f t="shared" si="285"/>
        <v>3.1069288471522901E-2</v>
      </c>
      <c r="H2015" s="2">
        <f t="shared" si="283"/>
        <v>1.5761671554317092</v>
      </c>
      <c r="I2015" s="2">
        <f t="shared" si="284"/>
        <v>61.182643063686527</v>
      </c>
    </row>
    <row r="2016" spans="1:9" ht="13.5" x14ac:dyDescent="0.25">
      <c r="A2016" s="3">
        <f>TITRES_STAT!B2019</f>
        <v>44939</v>
      </c>
      <c r="B2016" s="6">
        <f>TITRES_STAT!D2019</f>
        <v>10.0878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4.5472506886344057E-2</v>
      </c>
      <c r="G2016" s="2">
        <f t="shared" si="285"/>
        <v>2.8850053580699836E-2</v>
      </c>
      <c r="H2016" s="2">
        <f t="shared" si="283"/>
        <v>1.5761671554317092</v>
      </c>
      <c r="I2016" s="2">
        <f t="shared" si="284"/>
        <v>61.182643063686527</v>
      </c>
    </row>
    <row r="2017" spans="1:9" ht="13.5" x14ac:dyDescent="0.25">
      <c r="A2017" s="3">
        <f>TITRES_STAT!B2020</f>
        <v>44942</v>
      </c>
      <c r="B2017" s="6">
        <f>TITRES_STAT!D2020</f>
        <v>10.0878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4.222447068017663E-2</v>
      </c>
      <c r="G2017" s="2">
        <f t="shared" si="285"/>
        <v>2.6789335467792701E-2</v>
      </c>
      <c r="H2017" s="2">
        <f t="shared" si="283"/>
        <v>1.5761671554317096</v>
      </c>
      <c r="I2017" s="2">
        <f t="shared" si="284"/>
        <v>61.182643063686534</v>
      </c>
    </row>
    <row r="2018" spans="1:9" ht="13.5" x14ac:dyDescent="0.25">
      <c r="A2018" s="3">
        <f>TITRES_STAT!B2021</f>
        <v>44943</v>
      </c>
      <c r="B2018" s="6">
        <f>TITRES_STAT!D2021</f>
        <v>9.5547000000000004</v>
      </c>
      <c r="C2018" s="2">
        <f t="shared" si="279"/>
        <v>-0.53309999999999924</v>
      </c>
      <c r="D2018" s="2">
        <f t="shared" si="280"/>
        <v>0</v>
      </c>
      <c r="E2018" s="2">
        <f t="shared" si="281"/>
        <v>0.53309999999999924</v>
      </c>
      <c r="F2018" s="2">
        <f t="shared" si="285"/>
        <v>3.9208437060164018E-2</v>
      </c>
      <c r="G2018" s="2">
        <f t="shared" si="285"/>
        <v>6.2954382934378883E-2</v>
      </c>
      <c r="H2018" s="2">
        <f t="shared" si="283"/>
        <v>0.62280710623489577</v>
      </c>
      <c r="I2018" s="2">
        <f t="shared" si="284"/>
        <v>38.378381746175734</v>
      </c>
    </row>
    <row r="2019" spans="1:9" ht="13.5" x14ac:dyDescent="0.25">
      <c r="A2019" s="3">
        <f>TITRES_STAT!B2022</f>
        <v>44944</v>
      </c>
      <c r="B2019" s="6">
        <f>TITRES_STAT!D2022</f>
        <v>9.5547000000000004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3.6407834413009446E-2</v>
      </c>
      <c r="G2019" s="2">
        <f t="shared" si="285"/>
        <v>5.8457641296208958E-2</v>
      </c>
      <c r="H2019" s="2">
        <f t="shared" si="283"/>
        <v>0.62280710623489588</v>
      </c>
      <c r="I2019" s="2">
        <f t="shared" si="284"/>
        <v>38.378381746175734</v>
      </c>
    </row>
    <row r="2020" spans="1:9" ht="13.5" x14ac:dyDescent="0.25">
      <c r="A2020" s="3">
        <f>TITRES_STAT!B2023</f>
        <v>44945</v>
      </c>
      <c r="B2020" s="6">
        <f>TITRES_STAT!D2023</f>
        <v>9.5547000000000004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3.38072748120802E-2</v>
      </c>
      <c r="G2020" s="2">
        <f t="shared" si="285"/>
        <v>5.4282095489336886E-2</v>
      </c>
      <c r="H2020" s="2">
        <f t="shared" si="283"/>
        <v>0.62280710623489588</v>
      </c>
      <c r="I2020" s="2">
        <f t="shared" si="284"/>
        <v>38.378381746175734</v>
      </c>
    </row>
    <row r="2021" spans="1:9" ht="13.5" x14ac:dyDescent="0.25">
      <c r="A2021" s="3">
        <f>TITRES_STAT!B2024</f>
        <v>44946</v>
      </c>
      <c r="B2021" s="6">
        <f>TITRES_STAT!D2024</f>
        <v>9.5547000000000004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3.1392469468360183E-2</v>
      </c>
      <c r="G2021" s="2">
        <f t="shared" si="285"/>
        <v>5.0404802954384251E-2</v>
      </c>
      <c r="H2021" s="2">
        <f t="shared" si="283"/>
        <v>0.62280710623489588</v>
      </c>
      <c r="I2021" s="2">
        <f t="shared" si="284"/>
        <v>38.378381746175734</v>
      </c>
    </row>
    <row r="2022" spans="1:9" ht="13.5" x14ac:dyDescent="0.25">
      <c r="A2022" s="3">
        <f>TITRES_STAT!B2025</f>
        <v>44949</v>
      </c>
      <c r="B2022" s="6">
        <f>TITRES_STAT!D2025</f>
        <v>9.5054999999999996</v>
      </c>
      <c r="C2022" s="2">
        <f t="shared" si="279"/>
        <v>-4.9200000000000799E-2</v>
      </c>
      <c r="D2022" s="2">
        <f t="shared" si="280"/>
        <v>0</v>
      </c>
      <c r="E2022" s="2">
        <f t="shared" si="281"/>
        <v>4.9200000000000799E-2</v>
      </c>
      <c r="F2022" s="2">
        <f t="shared" si="285"/>
        <v>2.9150150220620171E-2</v>
      </c>
      <c r="G2022" s="2">
        <f t="shared" si="285"/>
        <v>5.0318745600499717E-2</v>
      </c>
      <c r="H2022" s="2">
        <f t="shared" si="283"/>
        <v>0.57930995442642119</v>
      </c>
      <c r="I2022" s="2">
        <f t="shared" si="284"/>
        <v>36.681207055192459</v>
      </c>
    </row>
    <row r="2023" spans="1:9" ht="13.5" x14ac:dyDescent="0.25">
      <c r="A2023" s="3">
        <f>TITRES_STAT!B2026</f>
        <v>44950</v>
      </c>
      <c r="B2023" s="6">
        <f>TITRES_STAT!D2026</f>
        <v>9.7515999999999998</v>
      </c>
      <c r="C2023" s="2">
        <f t="shared" si="279"/>
        <v>0.24610000000000021</v>
      </c>
      <c r="D2023" s="2">
        <f t="shared" si="280"/>
        <v>0.24610000000000021</v>
      </c>
      <c r="E2023" s="2">
        <f t="shared" si="281"/>
        <v>0</v>
      </c>
      <c r="F2023" s="2">
        <f t="shared" si="285"/>
        <v>4.4646568062004462E-2</v>
      </c>
      <c r="G2023" s="2">
        <f t="shared" si="285"/>
        <v>4.672454948617831E-2</v>
      </c>
      <c r="H2023" s="2">
        <f t="shared" si="283"/>
        <v>0.95552698855259077</v>
      </c>
      <c r="I2023" s="2">
        <f t="shared" si="284"/>
        <v>48.862889346254264</v>
      </c>
    </row>
    <row r="2024" spans="1:9" ht="13.5" x14ac:dyDescent="0.25">
      <c r="A2024" s="3">
        <f>TITRES_STAT!B2027</f>
        <v>44951</v>
      </c>
      <c r="B2024" s="6">
        <f>TITRES_STAT!D2027</f>
        <v>9.7515999999999998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4.1457527486146999E-2</v>
      </c>
      <c r="G2024" s="2">
        <f t="shared" si="285"/>
        <v>4.3387081665737001E-2</v>
      </c>
      <c r="H2024" s="2">
        <f t="shared" si="283"/>
        <v>0.95552698855259077</v>
      </c>
      <c r="I2024" s="2">
        <f t="shared" si="284"/>
        <v>48.862889346254264</v>
      </c>
    </row>
    <row r="2025" spans="1:9" ht="13.5" x14ac:dyDescent="0.25">
      <c r="A2025" s="3">
        <f>TITRES_STAT!B2028</f>
        <v>44952</v>
      </c>
      <c r="B2025" s="6">
        <f>TITRES_STAT!D2028</f>
        <v>9.6694999999999993</v>
      </c>
      <c r="C2025" s="2">
        <f t="shared" si="279"/>
        <v>-8.2100000000000506E-2</v>
      </c>
      <c r="D2025" s="2">
        <f t="shared" si="280"/>
        <v>0</v>
      </c>
      <c r="E2025" s="2">
        <f t="shared" si="281"/>
        <v>8.2100000000000506E-2</v>
      </c>
      <c r="F2025" s="2">
        <f t="shared" si="285"/>
        <v>3.8496275522850787E-2</v>
      </c>
      <c r="G2025" s="2">
        <f t="shared" si="285"/>
        <v>4.6152290118184391E-2</v>
      </c>
      <c r="H2025" s="2">
        <f t="shared" si="283"/>
        <v>0.83411409107265366</v>
      </c>
      <c r="I2025" s="2">
        <f t="shared" si="284"/>
        <v>45.477764722086334</v>
      </c>
    </row>
    <row r="2026" spans="1:9" ht="13.5" x14ac:dyDescent="0.25">
      <c r="A2026" s="3">
        <f>TITRES_STAT!B2029</f>
        <v>44953</v>
      </c>
      <c r="B2026" s="6">
        <f>TITRES_STAT!D2029</f>
        <v>9.5957000000000008</v>
      </c>
      <c r="C2026" s="2">
        <f t="shared" si="279"/>
        <v>-7.3799999999998533E-2</v>
      </c>
      <c r="D2026" s="2">
        <f t="shared" si="280"/>
        <v>0</v>
      </c>
      <c r="E2026" s="2">
        <f t="shared" si="281"/>
        <v>7.3799999999998533E-2</v>
      </c>
      <c r="F2026" s="2">
        <f t="shared" si="285"/>
        <v>3.5746541556932875E-2</v>
      </c>
      <c r="G2026" s="2">
        <f t="shared" si="285"/>
        <v>4.8127126538313969E-2</v>
      </c>
      <c r="H2026" s="2">
        <f t="shared" si="283"/>
        <v>0.74275245850123794</v>
      </c>
      <c r="I2026" s="2">
        <f t="shared" si="284"/>
        <v>42.619504271995282</v>
      </c>
    </row>
    <row r="2027" spans="1:9" ht="13.5" x14ac:dyDescent="0.25">
      <c r="A2027" s="3">
        <f>TITRES_STAT!B2030</f>
        <v>44956</v>
      </c>
      <c r="B2027" s="6">
        <f>TITRES_STAT!D2030</f>
        <v>9.7433999999999994</v>
      </c>
      <c r="C2027" s="2">
        <f t="shared" si="279"/>
        <v>0.14769999999999861</v>
      </c>
      <c r="D2027" s="2">
        <f t="shared" si="280"/>
        <v>0.14769999999999861</v>
      </c>
      <c r="E2027" s="2">
        <f t="shared" si="281"/>
        <v>0</v>
      </c>
      <c r="F2027" s="2">
        <f t="shared" si="285"/>
        <v>4.3743217160009E-2</v>
      </c>
      <c r="G2027" s="2">
        <f t="shared" si="285"/>
        <v>4.4689474642720113E-2</v>
      </c>
      <c r="H2027" s="2">
        <f t="shared" si="283"/>
        <v>0.97882594301507952</v>
      </c>
      <c r="I2027" s="2">
        <f t="shared" si="284"/>
        <v>49.464984349440599</v>
      </c>
    </row>
    <row r="2028" spans="1:9" ht="13.5" x14ac:dyDescent="0.25">
      <c r="A2028" s="3">
        <f>TITRES_STAT!B2031</f>
        <v>44957</v>
      </c>
      <c r="B2028" s="6">
        <f>TITRES_STAT!D2031</f>
        <v>9.7433999999999994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4.0618701648579787E-2</v>
      </c>
      <c r="G2028" s="2">
        <f t="shared" si="285"/>
        <v>4.1497369311097251E-2</v>
      </c>
      <c r="H2028" s="2">
        <f t="shared" si="283"/>
        <v>0.97882594301507952</v>
      </c>
      <c r="I2028" s="2">
        <f t="shared" si="284"/>
        <v>49.464984349440599</v>
      </c>
    </row>
    <row r="2029" spans="1:9" ht="13.5" x14ac:dyDescent="0.25">
      <c r="A2029" s="3">
        <f>TITRES_STAT!B2032</f>
        <v>44958</v>
      </c>
      <c r="B2029" s="6">
        <f>TITRES_STAT!D2032</f>
        <v>9.6366999999999994</v>
      </c>
      <c r="C2029" s="2">
        <f t="shared" si="279"/>
        <v>-0.10670000000000002</v>
      </c>
      <c r="D2029" s="2">
        <f t="shared" si="280"/>
        <v>0</v>
      </c>
      <c r="E2029" s="2">
        <f t="shared" si="281"/>
        <v>0.10670000000000002</v>
      </c>
      <c r="F2029" s="2">
        <f t="shared" ref="F2029:G2044" si="286">((F2028*13)+D2029)/14</f>
        <v>3.7717365816538374E-2</v>
      </c>
      <c r="G2029" s="2">
        <f t="shared" si="286"/>
        <v>4.6154700074590306E-2</v>
      </c>
      <c r="H2029" s="2">
        <f t="shared" si="283"/>
        <v>0.81719447327322214</v>
      </c>
      <c r="I2029" s="2">
        <f t="shared" si="284"/>
        <v>44.970116588636238</v>
      </c>
    </row>
    <row r="2030" spans="1:9" ht="13.5" x14ac:dyDescent="0.25">
      <c r="A2030" s="3">
        <f>TITRES_STAT!B2033</f>
        <v>44959</v>
      </c>
      <c r="B2030" s="6">
        <f>TITRES_STAT!D2033</f>
        <v>9.6613000000000007</v>
      </c>
      <c r="C2030" s="2">
        <f t="shared" si="279"/>
        <v>2.4600000000001288E-2</v>
      </c>
      <c r="D2030" s="2">
        <f t="shared" si="280"/>
        <v>2.4600000000001288E-2</v>
      </c>
      <c r="E2030" s="2">
        <f t="shared" si="281"/>
        <v>0</v>
      </c>
      <c r="F2030" s="2">
        <f t="shared" si="286"/>
        <v>3.678041111535716E-2</v>
      </c>
      <c r="G2030" s="2">
        <f t="shared" si="286"/>
        <v>4.2857935783548143E-2</v>
      </c>
      <c r="H2030" s="2">
        <f t="shared" si="283"/>
        <v>0.85819371472099781</v>
      </c>
      <c r="I2030" s="2">
        <f t="shared" si="284"/>
        <v>46.184297574693552</v>
      </c>
    </row>
    <row r="2031" spans="1:9" ht="13.5" x14ac:dyDescent="0.25">
      <c r="A2031" s="3">
        <f>TITRES_STAT!B2034</f>
        <v>44960</v>
      </c>
      <c r="B2031" s="6">
        <f>TITRES_STAT!D2034</f>
        <v>9.6613000000000007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3.4153238892831651E-2</v>
      </c>
      <c r="G2031" s="2">
        <f t="shared" si="286"/>
        <v>3.9796654656151849E-2</v>
      </c>
      <c r="H2031" s="2">
        <f t="shared" si="283"/>
        <v>0.85819371472099781</v>
      </c>
      <c r="I2031" s="2">
        <f t="shared" si="284"/>
        <v>46.184297574693552</v>
      </c>
    </row>
    <row r="2032" spans="1:9" ht="13.5" x14ac:dyDescent="0.25">
      <c r="A2032" s="3">
        <f>TITRES_STAT!B2035</f>
        <v>44963</v>
      </c>
      <c r="B2032" s="6">
        <f>TITRES_STAT!D2035</f>
        <v>9.6613000000000007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3.1713721829057961E-2</v>
      </c>
      <c r="G2032" s="2">
        <f t="shared" si="286"/>
        <v>3.6954036466426712E-2</v>
      </c>
      <c r="H2032" s="2">
        <f t="shared" si="283"/>
        <v>0.85819371472099792</v>
      </c>
      <c r="I2032" s="2">
        <f t="shared" si="284"/>
        <v>46.184297574693552</v>
      </c>
    </row>
    <row r="2033" spans="1:9" ht="13.5" x14ac:dyDescent="0.25">
      <c r="A2033" s="3">
        <f>TITRES_STAT!B2036</f>
        <v>44964</v>
      </c>
      <c r="B2033" s="6">
        <f>TITRES_STAT!D2036</f>
        <v>9.5957000000000008</v>
      </c>
      <c r="C2033" s="2">
        <f t="shared" si="279"/>
        <v>-6.5599999999999881E-2</v>
      </c>
      <c r="D2033" s="2">
        <f t="shared" si="280"/>
        <v>0</v>
      </c>
      <c r="E2033" s="2">
        <f t="shared" si="281"/>
        <v>6.5599999999999881E-2</v>
      </c>
      <c r="F2033" s="2">
        <f t="shared" si="286"/>
        <v>2.9448455984125248E-2</v>
      </c>
      <c r="G2033" s="2">
        <f t="shared" si="286"/>
        <v>3.9000176718824796E-2</v>
      </c>
      <c r="H2033" s="2">
        <f t="shared" si="283"/>
        <v>0.75508519349633929</v>
      </c>
      <c r="I2033" s="2">
        <f t="shared" si="284"/>
        <v>43.022708885835868</v>
      </c>
    </row>
    <row r="2034" spans="1:9" ht="13.5" x14ac:dyDescent="0.25">
      <c r="A2034" s="3">
        <f>TITRES_STAT!B2037</f>
        <v>44965</v>
      </c>
      <c r="B2034" s="6">
        <f>TITRES_STAT!D2037</f>
        <v>9.5957000000000008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2.7344994842402017E-2</v>
      </c>
      <c r="G2034" s="2">
        <f t="shared" si="286"/>
        <v>3.6214449810337314E-2</v>
      </c>
      <c r="H2034" s="2">
        <f t="shared" si="283"/>
        <v>0.75508519349633929</v>
      </c>
      <c r="I2034" s="2">
        <f t="shared" si="284"/>
        <v>43.022708885835868</v>
      </c>
    </row>
    <row r="2035" spans="1:9" ht="13.5" x14ac:dyDescent="0.25">
      <c r="A2035" s="3">
        <f>TITRES_STAT!B2038</f>
        <v>44966</v>
      </c>
      <c r="B2035" s="6">
        <f>TITRES_STAT!D2038</f>
        <v>9.5137</v>
      </c>
      <c r="C2035" s="2">
        <f t="shared" si="279"/>
        <v>-8.2000000000000739E-2</v>
      </c>
      <c r="D2035" s="2">
        <f t="shared" si="280"/>
        <v>0</v>
      </c>
      <c r="E2035" s="2">
        <f t="shared" si="281"/>
        <v>8.2000000000000739E-2</v>
      </c>
      <c r="F2035" s="2">
        <f t="shared" si="286"/>
        <v>2.5391780925087589E-2</v>
      </c>
      <c r="G2035" s="2">
        <f t="shared" si="286"/>
        <v>3.9484846252456129E-2</v>
      </c>
      <c r="H2035" s="2">
        <f t="shared" si="283"/>
        <v>0.64307660621847074</v>
      </c>
      <c r="I2035" s="2">
        <f t="shared" si="284"/>
        <v>39.138565042229345</v>
      </c>
    </row>
    <row r="2036" spans="1:9" ht="13.5" x14ac:dyDescent="0.25">
      <c r="A2036" s="3">
        <f>TITRES_STAT!B2039</f>
        <v>44967</v>
      </c>
      <c r="B2036" s="6">
        <f>TITRES_STAT!D2039</f>
        <v>9.5137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2.357808228758133E-2</v>
      </c>
      <c r="G2036" s="2">
        <f t="shared" si="286"/>
        <v>3.666450009156641E-2</v>
      </c>
      <c r="H2036" s="2">
        <f t="shared" si="283"/>
        <v>0.64307660621847063</v>
      </c>
      <c r="I2036" s="2">
        <f t="shared" si="284"/>
        <v>39.138565042229345</v>
      </c>
    </row>
    <row r="2037" spans="1:9" ht="13.5" x14ac:dyDescent="0.25">
      <c r="A2037" s="3">
        <f>TITRES_STAT!B2040</f>
        <v>44970</v>
      </c>
      <c r="B2037" s="6">
        <f>TITRES_STAT!D2040</f>
        <v>9.5137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2.1893933552754093E-2</v>
      </c>
      <c r="G2037" s="2">
        <f t="shared" si="286"/>
        <v>3.4045607227883093E-2</v>
      </c>
      <c r="H2037" s="2">
        <f t="shared" si="283"/>
        <v>0.64307660621847063</v>
      </c>
      <c r="I2037" s="2">
        <f t="shared" si="284"/>
        <v>39.138565042229345</v>
      </c>
    </row>
    <row r="2038" spans="1:9" ht="13.5" x14ac:dyDescent="0.25">
      <c r="A2038" s="3">
        <f>TITRES_STAT!B2041</f>
        <v>44971</v>
      </c>
      <c r="B2038" s="6">
        <f>TITRES_STAT!D2041</f>
        <v>9.5137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2.0330081156128801E-2</v>
      </c>
      <c r="G2038" s="2">
        <f t="shared" si="286"/>
        <v>3.1613778140177157E-2</v>
      </c>
      <c r="H2038" s="2">
        <f t="shared" si="283"/>
        <v>0.64307660621847063</v>
      </c>
      <c r="I2038" s="2">
        <f t="shared" si="284"/>
        <v>39.138565042229345</v>
      </c>
    </row>
    <row r="2039" spans="1:9" ht="13.5" x14ac:dyDescent="0.25">
      <c r="A2039" s="3">
        <f>TITRES_STAT!B2042</f>
        <v>44972</v>
      </c>
      <c r="B2039" s="6">
        <f>TITRES_STAT!D2042</f>
        <v>9.4809000000000001</v>
      </c>
      <c r="C2039" s="2">
        <f t="shared" si="279"/>
        <v>-3.279999999999994E-2</v>
      </c>
      <c r="D2039" s="2">
        <f t="shared" si="280"/>
        <v>0</v>
      </c>
      <c r="E2039" s="2">
        <f t="shared" si="281"/>
        <v>3.279999999999994E-2</v>
      </c>
      <c r="F2039" s="2">
        <f t="shared" si="286"/>
        <v>1.8877932502119603E-2</v>
      </c>
      <c r="G2039" s="2">
        <f t="shared" si="286"/>
        <v>3.169850827302164E-2</v>
      </c>
      <c r="H2039" s="2">
        <f t="shared" si="283"/>
        <v>0.59554640046536411</v>
      </c>
      <c r="I2039" s="2">
        <f t="shared" si="284"/>
        <v>37.325545674614318</v>
      </c>
    </row>
    <row r="2040" spans="1:9" ht="13.5" x14ac:dyDescent="0.25">
      <c r="A2040" s="3">
        <f>TITRES_STAT!B2043</f>
        <v>44973</v>
      </c>
      <c r="B2040" s="6">
        <f>TITRES_STAT!D2043</f>
        <v>9.4809000000000001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1.7529508751968202E-2</v>
      </c>
      <c r="G2040" s="2">
        <f t="shared" si="286"/>
        <v>2.9434329110662953E-2</v>
      </c>
      <c r="H2040" s="2">
        <f t="shared" si="283"/>
        <v>0.59554640046536411</v>
      </c>
      <c r="I2040" s="2">
        <f t="shared" si="284"/>
        <v>37.325545674614318</v>
      </c>
    </row>
    <row r="2041" spans="1:9" ht="13.5" x14ac:dyDescent="0.25">
      <c r="A2041" s="3">
        <f>TITRES_STAT!B2044</f>
        <v>44974</v>
      </c>
      <c r="B2041" s="6">
        <f>TITRES_STAT!D2044</f>
        <v>9.4972999999999992</v>
      </c>
      <c r="C2041" s="2">
        <f t="shared" si="279"/>
        <v>1.6399999999999082E-2</v>
      </c>
      <c r="D2041" s="2">
        <f t="shared" si="280"/>
        <v>1.6399999999999082E-2</v>
      </c>
      <c r="E2041" s="2">
        <f t="shared" si="281"/>
        <v>0</v>
      </c>
      <c r="F2041" s="2">
        <f t="shared" si="286"/>
        <v>1.7448829555398979E-2</v>
      </c>
      <c r="G2041" s="2">
        <f t="shared" si="286"/>
        <v>2.7331877031329884E-2</v>
      </c>
      <c r="H2041" s="2">
        <f t="shared" si="283"/>
        <v>0.63840582684452296</v>
      </c>
      <c r="I2041" s="2">
        <f t="shared" si="284"/>
        <v>38.96506081610174</v>
      </c>
    </row>
    <row r="2042" spans="1:9" ht="13.5" x14ac:dyDescent="0.25">
      <c r="A2042" s="3">
        <f>TITRES_STAT!B2045</f>
        <v>44977</v>
      </c>
      <c r="B2042" s="6">
        <f>TITRES_STAT!D2045</f>
        <v>9.4316999999999993</v>
      </c>
      <c r="C2042" s="2">
        <f t="shared" si="279"/>
        <v>-6.5599999999999881E-2</v>
      </c>
      <c r="D2042" s="2">
        <f t="shared" si="280"/>
        <v>0</v>
      </c>
      <c r="E2042" s="2">
        <f t="shared" si="281"/>
        <v>6.5599999999999881E-2</v>
      </c>
      <c r="F2042" s="2">
        <f t="shared" si="286"/>
        <v>1.6202484587156195E-2</v>
      </c>
      <c r="G2042" s="2">
        <f t="shared" si="286"/>
        <v>3.0065314386234884E-2</v>
      </c>
      <c r="H2042" s="2">
        <f t="shared" si="283"/>
        <v>0.53890953472198999</v>
      </c>
      <c r="I2042" s="2">
        <f t="shared" si="284"/>
        <v>35.018922331867032</v>
      </c>
    </row>
    <row r="2043" spans="1:9" ht="13.5" x14ac:dyDescent="0.25">
      <c r="A2043" s="3">
        <f>TITRES_STAT!B2046</f>
        <v>44978</v>
      </c>
      <c r="B2043" s="6">
        <f>TITRES_STAT!D2046</f>
        <v>9.4316999999999993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1.5045164259502182E-2</v>
      </c>
      <c r="G2043" s="2">
        <f t="shared" si="286"/>
        <v>2.7917791930075247E-2</v>
      </c>
      <c r="H2043" s="2">
        <f t="shared" si="283"/>
        <v>0.5389095347219901</v>
      </c>
      <c r="I2043" s="2">
        <f t="shared" si="284"/>
        <v>35.018922331867032</v>
      </c>
    </row>
    <row r="2044" spans="1:9" ht="13.5" x14ac:dyDescent="0.25">
      <c r="A2044" s="3">
        <f>TITRES_STAT!B2047</f>
        <v>44979</v>
      </c>
      <c r="B2044" s="6">
        <f>TITRES_STAT!D2047</f>
        <v>9.4316999999999993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1.397050966953774E-2</v>
      </c>
      <c r="G2044" s="2">
        <f t="shared" si="286"/>
        <v>2.5923663935069872E-2</v>
      </c>
      <c r="H2044" s="2">
        <f t="shared" si="283"/>
        <v>0.5389095347219901</v>
      </c>
      <c r="I2044" s="2">
        <f t="shared" si="284"/>
        <v>35.018922331867032</v>
      </c>
    </row>
    <row r="2045" spans="1:9" ht="13.5" x14ac:dyDescent="0.25">
      <c r="A2045" s="3">
        <f>TITRES_STAT!B2048</f>
        <v>44980</v>
      </c>
      <c r="B2045" s="6">
        <f>TITRES_STAT!D2048</f>
        <v>9.4316999999999993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1.2972616121713616E-2</v>
      </c>
      <c r="G2045" s="2">
        <f t="shared" si="287"/>
        <v>2.407197365399345E-2</v>
      </c>
      <c r="H2045" s="2">
        <f t="shared" si="283"/>
        <v>0.53890953472199021</v>
      </c>
      <c r="I2045" s="2">
        <f t="shared" si="284"/>
        <v>35.018922331867032</v>
      </c>
    </row>
    <row r="2046" spans="1:9" ht="13.5" x14ac:dyDescent="0.25">
      <c r="A2046" s="3">
        <f>TITRES_STAT!B2049</f>
        <v>44981</v>
      </c>
      <c r="B2046" s="6">
        <f>TITRES_STAT!D2049</f>
        <v>9.4316999999999993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1.2046000684448359E-2</v>
      </c>
      <c r="G2046" s="2">
        <f t="shared" si="287"/>
        <v>2.2352546964422487E-2</v>
      </c>
      <c r="H2046" s="2">
        <f t="shared" si="283"/>
        <v>0.53890953472199021</v>
      </c>
      <c r="I2046" s="2">
        <f t="shared" si="284"/>
        <v>35.018922331867032</v>
      </c>
    </row>
    <row r="2047" spans="1:9" ht="13.5" x14ac:dyDescent="0.25">
      <c r="A2047" s="3">
        <f>TITRES_STAT!B2050</f>
        <v>44984</v>
      </c>
      <c r="B2047" s="6">
        <f>TITRES_STAT!D2050</f>
        <v>9.4316999999999993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1.1185572064130619E-2</v>
      </c>
      <c r="G2047" s="2">
        <f t="shared" si="287"/>
        <v>2.0755936466963738E-2</v>
      </c>
      <c r="H2047" s="2">
        <f t="shared" si="283"/>
        <v>0.53890953472199032</v>
      </c>
      <c r="I2047" s="2">
        <f t="shared" si="284"/>
        <v>35.018922331867046</v>
      </c>
    </row>
    <row r="2048" spans="1:9" ht="13.5" x14ac:dyDescent="0.25">
      <c r="A2048" s="3">
        <f>TITRES_STAT!B2051</f>
        <v>44985</v>
      </c>
      <c r="B2048" s="6">
        <f>TITRES_STAT!D2051</f>
        <v>9.4235000000000007</v>
      </c>
      <c r="C2048" s="2">
        <f t="shared" si="279"/>
        <v>-8.1999999999986528E-3</v>
      </c>
      <c r="D2048" s="2">
        <f t="shared" si="280"/>
        <v>0</v>
      </c>
      <c r="E2048" s="2">
        <f t="shared" si="281"/>
        <v>8.1999999999986528E-3</v>
      </c>
      <c r="F2048" s="2">
        <f t="shared" si="287"/>
        <v>1.0386602630978431E-2</v>
      </c>
      <c r="G2048" s="2">
        <f t="shared" si="287"/>
        <v>1.9859083862180518E-2</v>
      </c>
      <c r="H2048" s="2">
        <f t="shared" si="283"/>
        <v>0.52301519561829313</v>
      </c>
      <c r="I2048" s="2">
        <f t="shared" si="284"/>
        <v>34.340773297798023</v>
      </c>
    </row>
    <row r="2049" spans="1:9" ht="13.5" x14ac:dyDescent="0.25">
      <c r="A2049" s="3">
        <f>TITRES_STAT!B2052</f>
        <v>44986</v>
      </c>
      <c r="B2049" s="6">
        <f>TITRES_STAT!D2052</f>
        <v>9.4316999999999993</v>
      </c>
      <c r="C2049" s="2">
        <f t="shared" si="279"/>
        <v>8.1999999999986528E-3</v>
      </c>
      <c r="D2049" s="2">
        <f t="shared" si="280"/>
        <v>8.1999999999986528E-3</v>
      </c>
      <c r="E2049" s="2">
        <f t="shared" si="281"/>
        <v>0</v>
      </c>
      <c r="F2049" s="2">
        <f t="shared" si="287"/>
        <v>1.023041672876559E-2</v>
      </c>
      <c r="G2049" s="2">
        <f t="shared" si="287"/>
        <v>1.8440577872024768E-2</v>
      </c>
      <c r="H2049" s="2">
        <f t="shared" si="283"/>
        <v>0.55477744785241345</v>
      </c>
      <c r="I2049" s="2">
        <f t="shared" si="284"/>
        <v>35.682113129356082</v>
      </c>
    </row>
    <row r="2050" spans="1:9" ht="13.5" x14ac:dyDescent="0.25">
      <c r="A2050" s="3">
        <f>TITRES_STAT!B2053</f>
        <v>44987</v>
      </c>
      <c r="B2050" s="6">
        <f>TITRES_STAT!D2053</f>
        <v>9.4070999999999998</v>
      </c>
      <c r="C2050" s="2">
        <f t="shared" si="279"/>
        <v>-2.4599999999999511E-2</v>
      </c>
      <c r="D2050" s="2">
        <f t="shared" si="280"/>
        <v>0</v>
      </c>
      <c r="E2050" s="2">
        <f t="shared" si="281"/>
        <v>2.4599999999999511E-2</v>
      </c>
      <c r="F2050" s="2">
        <f t="shared" si="287"/>
        <v>9.4996726767109067E-3</v>
      </c>
      <c r="G2050" s="2">
        <f t="shared" si="287"/>
        <v>1.8880536595451532E-2</v>
      </c>
      <c r="H2050" s="2">
        <f t="shared" si="283"/>
        <v>0.50314632895547318</v>
      </c>
      <c r="I2050" s="2">
        <f t="shared" si="284"/>
        <v>33.472877474617277</v>
      </c>
    </row>
    <row r="2051" spans="1:9" ht="13.5" x14ac:dyDescent="0.25">
      <c r="A2051" s="3">
        <f>TITRES_STAT!B2054</f>
        <v>44988</v>
      </c>
      <c r="B2051" s="6">
        <f>TITRES_STAT!D2054</f>
        <v>9.3825000000000003</v>
      </c>
      <c r="C2051" s="2">
        <f t="shared" ref="C2051:C2114" si="288">B2051-B2050</f>
        <v>-2.4599999999999511E-2</v>
      </c>
      <c r="D2051" s="2">
        <f t="shared" ref="D2051:D2114" si="289">IF(C2051&gt;0,C2051,0)</f>
        <v>0</v>
      </c>
      <c r="E2051" s="2">
        <f t="shared" ref="E2051:E2114" si="290">IF(C2051&lt;0,-C2051,0)</f>
        <v>2.4599999999999511E-2</v>
      </c>
      <c r="F2051" s="2">
        <f t="shared" si="287"/>
        <v>8.8211246283744129E-3</v>
      </c>
      <c r="G2051" s="2">
        <f t="shared" si="287"/>
        <v>1.928906969577639E-2</v>
      </c>
      <c r="H2051" s="2">
        <f t="shared" si="283"/>
        <v>0.4573120823087658</v>
      </c>
      <c r="I2051" s="2">
        <f t="shared" si="284"/>
        <v>31.380518137492075</v>
      </c>
    </row>
    <row r="2052" spans="1:9" ht="13.5" x14ac:dyDescent="0.25">
      <c r="A2052" s="3">
        <f>TITRES_STAT!B2055</f>
        <v>44991</v>
      </c>
      <c r="B2052" s="6">
        <f>TITRES_STAT!D2055</f>
        <v>9.3907000000000007</v>
      </c>
      <c r="C2052" s="2">
        <f t="shared" si="288"/>
        <v>8.2000000000004292E-3</v>
      </c>
      <c r="D2052" s="2">
        <f t="shared" si="289"/>
        <v>8.2000000000004292E-3</v>
      </c>
      <c r="E2052" s="2">
        <f t="shared" si="290"/>
        <v>0</v>
      </c>
      <c r="F2052" s="2">
        <f t="shared" si="287"/>
        <v>8.776758583490557E-3</v>
      </c>
      <c r="G2052" s="2">
        <f t="shared" si="287"/>
        <v>1.7911279003220933E-2</v>
      </c>
      <c r="H2052" s="2">
        <f t="shared" si="283"/>
        <v>0.49001294558095254</v>
      </c>
      <c r="I2052" s="2">
        <f t="shared" si="284"/>
        <v>32.886489143213296</v>
      </c>
    </row>
    <row r="2053" spans="1:9" ht="13.5" x14ac:dyDescent="0.25">
      <c r="A2053" s="3">
        <f>TITRES_STAT!B2056</f>
        <v>44992</v>
      </c>
      <c r="B2053" s="6">
        <f>TITRES_STAT!D2056</f>
        <v>9.3907000000000007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8.1498472560983751E-3</v>
      </c>
      <c r="G2053" s="2">
        <f t="shared" si="287"/>
        <v>1.6631901931562294E-2</v>
      </c>
      <c r="H2053" s="2">
        <f t="shared" si="283"/>
        <v>0.49001294558095265</v>
      </c>
      <c r="I2053" s="2">
        <f t="shared" si="284"/>
        <v>32.886489143213296</v>
      </c>
    </row>
    <row r="2054" spans="1:9" ht="13.5" x14ac:dyDescent="0.25">
      <c r="A2054" s="3">
        <f>TITRES_STAT!B2057</f>
        <v>44993</v>
      </c>
      <c r="B2054" s="6">
        <f>TITRES_STAT!D2057</f>
        <v>9.3907000000000007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7.5677153092342051E-3</v>
      </c>
      <c r="G2054" s="2">
        <f t="shared" si="287"/>
        <v>1.5443908936450701E-2</v>
      </c>
      <c r="H2054" s="2">
        <f t="shared" si="283"/>
        <v>0.4900129455809526</v>
      </c>
      <c r="I2054" s="2">
        <f t="shared" si="284"/>
        <v>32.886489143213296</v>
      </c>
    </row>
    <row r="2055" spans="1:9" ht="13.5" x14ac:dyDescent="0.25">
      <c r="A2055" s="3">
        <f>TITRES_STAT!B2058</f>
        <v>44994</v>
      </c>
      <c r="B2055" s="6">
        <f>TITRES_STAT!D2058</f>
        <v>9.4316999999999993</v>
      </c>
      <c r="C2055" s="2">
        <f t="shared" si="288"/>
        <v>4.0999999999998593E-2</v>
      </c>
      <c r="D2055" s="2">
        <f t="shared" si="289"/>
        <v>4.0999999999998593E-2</v>
      </c>
      <c r="E2055" s="2">
        <f t="shared" si="290"/>
        <v>0</v>
      </c>
      <c r="F2055" s="2">
        <f t="shared" si="287"/>
        <v>9.9557356442888049E-3</v>
      </c>
      <c r="G2055" s="2">
        <f t="shared" si="287"/>
        <v>1.434077258384708E-2</v>
      </c>
      <c r="H2055" s="2">
        <f t="shared" si="283"/>
        <v>0.69422589236946552</v>
      </c>
      <c r="I2055" s="2">
        <f t="shared" si="284"/>
        <v>40.975993549393436</v>
      </c>
    </row>
    <row r="2056" spans="1:9" ht="13.5" x14ac:dyDescent="0.25">
      <c r="A2056" s="3">
        <f>TITRES_STAT!B2059</f>
        <v>44995</v>
      </c>
      <c r="B2056" s="6">
        <f>TITRES_STAT!D2059</f>
        <v>9.4316999999999993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9.2446116696967475E-3</v>
      </c>
      <c r="G2056" s="2">
        <f t="shared" si="287"/>
        <v>1.331643168500086E-2</v>
      </c>
      <c r="H2056" s="2">
        <f t="shared" si="283"/>
        <v>0.69422589236946552</v>
      </c>
      <c r="I2056" s="2">
        <f t="shared" si="284"/>
        <v>40.975993549393436</v>
      </c>
    </row>
    <row r="2057" spans="1:9" ht="13.5" x14ac:dyDescent="0.25">
      <c r="A2057" s="3">
        <f>TITRES_STAT!B2060</f>
        <v>44998</v>
      </c>
      <c r="B2057" s="6">
        <f>TITRES_STAT!D2060</f>
        <v>9.3742999999999999</v>
      </c>
      <c r="C2057" s="2">
        <f t="shared" si="288"/>
        <v>-5.7399999999999451E-2</v>
      </c>
      <c r="D2057" s="2">
        <f t="shared" si="289"/>
        <v>0</v>
      </c>
      <c r="E2057" s="2">
        <f t="shared" si="290"/>
        <v>5.7399999999999451E-2</v>
      </c>
      <c r="F2057" s="2">
        <f t="shared" si="287"/>
        <v>8.584282264718409E-3</v>
      </c>
      <c r="G2057" s="2">
        <f t="shared" si="287"/>
        <v>1.6465257993215045E-2</v>
      </c>
      <c r="H2057" s="2">
        <f t="shared" si="283"/>
        <v>0.52135728867751685</v>
      </c>
      <c r="I2057" s="2">
        <f t="shared" si="284"/>
        <v>34.269220817334869</v>
      </c>
    </row>
    <row r="2058" spans="1:9" ht="13.5" x14ac:dyDescent="0.25">
      <c r="A2058" s="3">
        <f>TITRES_STAT!B2061</f>
        <v>44999</v>
      </c>
      <c r="B2058" s="6">
        <f>TITRES_STAT!D2061</f>
        <v>9.4235000000000007</v>
      </c>
      <c r="C2058" s="2">
        <f t="shared" si="288"/>
        <v>4.9200000000000799E-2</v>
      </c>
      <c r="D2058" s="2">
        <f t="shared" si="289"/>
        <v>4.9200000000000799E-2</v>
      </c>
      <c r="E2058" s="2">
        <f t="shared" si="290"/>
        <v>0</v>
      </c>
      <c r="F2058" s="2">
        <f t="shared" si="287"/>
        <v>1.1485404960095721E-2</v>
      </c>
      <c r="G2058" s="2">
        <f t="shared" si="287"/>
        <v>1.5289168136556827E-2</v>
      </c>
      <c r="H2058" s="2">
        <f t="shared" si="283"/>
        <v>0.75121189442830427</v>
      </c>
      <c r="I2058" s="2">
        <f t="shared" si="284"/>
        <v>42.896687534979478</v>
      </c>
    </row>
    <row r="2059" spans="1:9" ht="13.5" x14ac:dyDescent="0.25">
      <c r="A2059" s="3">
        <f>TITRES_STAT!B2062</f>
        <v>45000</v>
      </c>
      <c r="B2059" s="6">
        <f>TITRES_STAT!D2062</f>
        <v>9.4235000000000007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1.0665018891517455E-2</v>
      </c>
      <c r="G2059" s="2">
        <f t="shared" si="287"/>
        <v>1.4197084698231341E-2</v>
      </c>
      <c r="H2059" s="2">
        <f t="shared" si="283"/>
        <v>0.75121189442830416</v>
      </c>
      <c r="I2059" s="2">
        <f t="shared" si="284"/>
        <v>42.896687534979471</v>
      </c>
    </row>
    <row r="2060" spans="1:9" ht="13.5" x14ac:dyDescent="0.25">
      <c r="A2060" s="3">
        <f>TITRES_STAT!B2063</f>
        <v>45001</v>
      </c>
      <c r="B2060" s="6">
        <f>TITRES_STAT!D2063</f>
        <v>9.4316999999999993</v>
      </c>
      <c r="C2060" s="2">
        <f t="shared" si="288"/>
        <v>8.1999999999986528E-3</v>
      </c>
      <c r="D2060" s="2">
        <f t="shared" si="289"/>
        <v>8.1999999999986528E-3</v>
      </c>
      <c r="E2060" s="2">
        <f t="shared" si="290"/>
        <v>0</v>
      </c>
      <c r="F2060" s="2">
        <f t="shared" si="287"/>
        <v>1.0488946113551825E-2</v>
      </c>
      <c r="G2060" s="2">
        <f t="shared" si="287"/>
        <v>1.3183007219786245E-2</v>
      </c>
      <c r="H2060" s="2">
        <f t="shared" si="283"/>
        <v>0.79564138429728459</v>
      </c>
      <c r="I2060" s="2">
        <f t="shared" si="284"/>
        <v>44.309592731326745</v>
      </c>
    </row>
    <row r="2061" spans="1:9" ht="13.5" x14ac:dyDescent="0.25">
      <c r="A2061" s="3">
        <f>TITRES_STAT!B2064</f>
        <v>45002</v>
      </c>
      <c r="B2061" s="6">
        <f>TITRES_STAT!D2064</f>
        <v>9.4235000000000007</v>
      </c>
      <c r="C2061" s="2">
        <f t="shared" si="288"/>
        <v>-8.1999999999986528E-3</v>
      </c>
      <c r="D2061" s="2">
        <f t="shared" si="289"/>
        <v>0</v>
      </c>
      <c r="E2061" s="2">
        <f t="shared" si="290"/>
        <v>8.1999999999986528E-3</v>
      </c>
      <c r="F2061" s="2">
        <f t="shared" ref="F2061:G2076" si="291">((F2060*13)+D2061)/14</f>
        <v>9.7397356768695511E-3</v>
      </c>
      <c r="G2061" s="2">
        <f t="shared" si="291"/>
        <v>1.282707813265856E-2</v>
      </c>
      <c r="H2061" s="2">
        <f t="shared" si="283"/>
        <v>0.75931054415826482</v>
      </c>
      <c r="I2061" s="2">
        <f t="shared" si="284"/>
        <v>43.159551716411386</v>
      </c>
    </row>
    <row r="2062" spans="1:9" ht="13.5" x14ac:dyDescent="0.25">
      <c r="A2062" s="3">
        <f>TITRES_STAT!B2065</f>
        <v>45006</v>
      </c>
      <c r="B2062" s="6">
        <f>TITRES_STAT!D2065</f>
        <v>9.4235000000000007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9.0440402713788687E-3</v>
      </c>
      <c r="G2062" s="2">
        <f t="shared" si="291"/>
        <v>1.1910858266040091E-2</v>
      </c>
      <c r="H2062" s="2">
        <f t="shared" si="283"/>
        <v>0.75931054415826493</v>
      </c>
      <c r="I2062" s="2">
        <f t="shared" si="284"/>
        <v>43.159551716411386</v>
      </c>
    </row>
    <row r="2063" spans="1:9" ht="13.5" x14ac:dyDescent="0.25">
      <c r="A2063" s="3">
        <f>TITRES_STAT!B2066</f>
        <v>45007</v>
      </c>
      <c r="B2063" s="6">
        <f>TITRES_STAT!D2066</f>
        <v>9.4316999999999993</v>
      </c>
      <c r="C2063" s="2">
        <f t="shared" si="288"/>
        <v>8.1999999999986528E-3</v>
      </c>
      <c r="D2063" s="2">
        <f t="shared" si="289"/>
        <v>8.1999999999986528E-3</v>
      </c>
      <c r="E2063" s="2">
        <f t="shared" si="290"/>
        <v>0</v>
      </c>
      <c r="F2063" s="2">
        <f t="shared" si="291"/>
        <v>8.9837516805659958E-3</v>
      </c>
      <c r="G2063" s="2">
        <f t="shared" si="291"/>
        <v>1.1060082675608655E-2</v>
      </c>
      <c r="H2063" s="2">
        <f t="shared" si="283"/>
        <v>0.81226804030844235</v>
      </c>
      <c r="I2063" s="2">
        <f t="shared" si="284"/>
        <v>44.820524461171694</v>
      </c>
    </row>
    <row r="2064" spans="1:9" ht="13.5" x14ac:dyDescent="0.25">
      <c r="A2064" s="3">
        <f>TITRES_STAT!B2067</f>
        <v>45008</v>
      </c>
      <c r="B2064" s="6">
        <f>TITRES_STAT!D2067</f>
        <v>9.4316999999999993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8.3420551319541396E-3</v>
      </c>
      <c r="G2064" s="2">
        <f t="shared" si="291"/>
        <v>1.0270076770208037E-2</v>
      </c>
      <c r="H2064" s="2">
        <f t="shared" si="283"/>
        <v>0.81226804030844235</v>
      </c>
      <c r="I2064" s="2">
        <f t="shared" si="284"/>
        <v>44.820524461171694</v>
      </c>
    </row>
    <row r="2065" spans="1:9" ht="13.5" x14ac:dyDescent="0.25">
      <c r="A2065" s="3">
        <f>TITRES_STAT!B2068</f>
        <v>45009</v>
      </c>
      <c r="B2065" s="6">
        <f>TITRES_STAT!D2068</f>
        <v>9.4316999999999993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7.746194051100273E-3</v>
      </c>
      <c r="G2065" s="2">
        <f t="shared" si="291"/>
        <v>9.5364998580503204E-3</v>
      </c>
      <c r="H2065" s="2">
        <f t="shared" ref="H2065:H2128" si="292">F2065/G2065</f>
        <v>0.81226804030844246</v>
      </c>
      <c r="I2065" s="2">
        <f t="shared" ref="I2065:I2128" si="293">IF(G2065=0,100,100-(100/(1+H2065)))</f>
        <v>44.820524461171694</v>
      </c>
    </row>
    <row r="2066" spans="1:9" ht="13.5" x14ac:dyDescent="0.25">
      <c r="A2066" s="3">
        <f>TITRES_STAT!B2069</f>
        <v>45012</v>
      </c>
      <c r="B2066" s="6">
        <f>TITRES_STAT!D2069</f>
        <v>9.4316999999999993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7.1928944760216813E-3</v>
      </c>
      <c r="G2066" s="2">
        <f t="shared" si="291"/>
        <v>8.8553212967610127E-3</v>
      </c>
      <c r="H2066" s="2">
        <f t="shared" si="292"/>
        <v>0.81226804030844224</v>
      </c>
      <c r="I2066" s="2">
        <f t="shared" si="293"/>
        <v>44.820524461171694</v>
      </c>
    </row>
    <row r="2067" spans="1:9" ht="13.5" x14ac:dyDescent="0.25">
      <c r="A2067" s="3">
        <f>TITRES_STAT!B2070</f>
        <v>45013</v>
      </c>
      <c r="B2067" s="6">
        <f>TITRES_STAT!D2070</f>
        <v>9.4316999999999993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6.6791162991629901E-3</v>
      </c>
      <c r="G2067" s="2">
        <f t="shared" si="291"/>
        <v>8.2227983469923688E-3</v>
      </c>
      <c r="H2067" s="2">
        <f t="shared" si="292"/>
        <v>0.81226804030844235</v>
      </c>
      <c r="I2067" s="2">
        <f t="shared" si="293"/>
        <v>44.820524461171694</v>
      </c>
    </row>
    <row r="2068" spans="1:9" ht="13.5" x14ac:dyDescent="0.25">
      <c r="A2068" s="3">
        <f>TITRES_STAT!B2071</f>
        <v>45014</v>
      </c>
      <c r="B2068" s="6">
        <f>TITRES_STAT!D2071</f>
        <v>9.4316999999999993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6.2020365635084909E-3</v>
      </c>
      <c r="G2068" s="2">
        <f t="shared" si="291"/>
        <v>7.635455607921485E-3</v>
      </c>
      <c r="H2068" s="2">
        <f t="shared" si="292"/>
        <v>0.81226804030844235</v>
      </c>
      <c r="I2068" s="2">
        <f t="shared" si="293"/>
        <v>44.820524461171694</v>
      </c>
    </row>
    <row r="2069" spans="1:9" ht="13.5" x14ac:dyDescent="0.25">
      <c r="A2069" s="3">
        <f>TITRES_STAT!B2072</f>
        <v>45015</v>
      </c>
      <c r="B2069" s="6">
        <f>TITRES_STAT!D2072</f>
        <v>9.4316999999999993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5.7590339518293126E-3</v>
      </c>
      <c r="G2069" s="2">
        <f t="shared" si="291"/>
        <v>7.0900659216413791E-3</v>
      </c>
      <c r="H2069" s="2">
        <f t="shared" si="292"/>
        <v>0.81226804030844224</v>
      </c>
      <c r="I2069" s="2">
        <f t="shared" si="293"/>
        <v>44.820524461171694</v>
      </c>
    </row>
    <row r="2070" spans="1:9" ht="13.5" x14ac:dyDescent="0.25">
      <c r="A2070" s="3">
        <f>TITRES_STAT!B2073</f>
        <v>45016</v>
      </c>
      <c r="B2070" s="6">
        <f>TITRES_STAT!D2073</f>
        <v>9.4316999999999993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5.3476743838415048E-3</v>
      </c>
      <c r="G2070" s="2">
        <f t="shared" si="291"/>
        <v>6.5836326415241375E-3</v>
      </c>
      <c r="H2070" s="2">
        <f t="shared" si="292"/>
        <v>0.81226804030844235</v>
      </c>
      <c r="I2070" s="2">
        <f t="shared" si="293"/>
        <v>44.820524461171694</v>
      </c>
    </row>
    <row r="2071" spans="1:9" ht="13.5" x14ac:dyDescent="0.25">
      <c r="A2071" s="3">
        <f>TITRES_STAT!B2074</f>
        <v>45019</v>
      </c>
      <c r="B2071" s="6">
        <f>TITRES_STAT!D2074</f>
        <v>9.4316999999999993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4.9656976421385401E-3</v>
      </c>
      <c r="G2071" s="2">
        <f t="shared" si="291"/>
        <v>6.1133731671295568E-3</v>
      </c>
      <c r="H2071" s="2">
        <f t="shared" si="292"/>
        <v>0.81226804030844224</v>
      </c>
      <c r="I2071" s="2">
        <f t="shared" si="293"/>
        <v>44.820524461171694</v>
      </c>
    </row>
    <row r="2072" spans="1:9" ht="13.5" x14ac:dyDescent="0.25">
      <c r="A2072" s="3">
        <f>TITRES_STAT!B2075</f>
        <v>45020</v>
      </c>
      <c r="B2072" s="6">
        <f>TITRES_STAT!D2075</f>
        <v>9.4316999999999993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4.611004953414358E-3</v>
      </c>
      <c r="G2072" s="2">
        <f t="shared" si="291"/>
        <v>5.6767036551917316E-3</v>
      </c>
      <c r="H2072" s="2">
        <f t="shared" si="292"/>
        <v>0.81226804030844213</v>
      </c>
      <c r="I2072" s="2">
        <f t="shared" si="293"/>
        <v>44.820524461171694</v>
      </c>
    </row>
    <row r="2073" spans="1:9" ht="13.5" x14ac:dyDescent="0.25">
      <c r="A2073" s="3">
        <f>TITRES_STAT!B2076</f>
        <v>45021</v>
      </c>
      <c r="B2073" s="6">
        <f>TITRES_STAT!D2076</f>
        <v>9.4316999999999993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4.2816474567419034E-3</v>
      </c>
      <c r="G2073" s="2">
        <f t="shared" si="291"/>
        <v>5.2712248226780365E-3</v>
      </c>
      <c r="H2073" s="2">
        <f t="shared" si="292"/>
        <v>0.81226804030844202</v>
      </c>
      <c r="I2073" s="2">
        <f t="shared" si="293"/>
        <v>44.820524461171686</v>
      </c>
    </row>
    <row r="2074" spans="1:9" ht="13.5" x14ac:dyDescent="0.25">
      <c r="A2074" s="3">
        <f>TITRES_STAT!B2077</f>
        <v>45022</v>
      </c>
      <c r="B2074" s="6">
        <f>TITRES_STAT!D2077</f>
        <v>9.4316999999999993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3.9758154955460536E-3</v>
      </c>
      <c r="G2074" s="2">
        <f t="shared" si="291"/>
        <v>4.8947087639153192E-3</v>
      </c>
      <c r="H2074" s="2">
        <f t="shared" si="292"/>
        <v>0.81226804030844213</v>
      </c>
      <c r="I2074" s="2">
        <f t="shared" si="293"/>
        <v>44.820524461171694</v>
      </c>
    </row>
    <row r="2075" spans="1:9" ht="13.5" x14ac:dyDescent="0.25">
      <c r="A2075" s="3">
        <f>TITRES_STAT!B2078</f>
        <v>45023</v>
      </c>
      <c r="B2075" s="6">
        <f>TITRES_STAT!D2078</f>
        <v>9.4316999999999993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3.6918286744356209E-3</v>
      </c>
      <c r="G2075" s="2">
        <f t="shared" si="291"/>
        <v>4.5450867093499393E-3</v>
      </c>
      <c r="H2075" s="2">
        <f t="shared" si="292"/>
        <v>0.81226804030844213</v>
      </c>
      <c r="I2075" s="2">
        <f t="shared" si="293"/>
        <v>44.820524461171694</v>
      </c>
    </row>
    <row r="2076" spans="1:9" ht="13.5" x14ac:dyDescent="0.25">
      <c r="A2076" s="3">
        <f>TITRES_STAT!B2079</f>
        <v>45026</v>
      </c>
      <c r="B2076" s="6">
        <f>TITRES_STAT!D2079</f>
        <v>9.4316999999999993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3.4281266262616477E-3</v>
      </c>
      <c r="G2076" s="2">
        <f t="shared" si="291"/>
        <v>4.2204376586820868E-3</v>
      </c>
      <c r="H2076" s="2">
        <f t="shared" si="292"/>
        <v>0.81226804030844191</v>
      </c>
      <c r="I2076" s="2">
        <f t="shared" si="293"/>
        <v>44.820524461171686</v>
      </c>
    </row>
    <row r="2077" spans="1:9" ht="13.5" x14ac:dyDescent="0.25">
      <c r="A2077" s="3">
        <f>TITRES_STAT!B2080</f>
        <v>45027</v>
      </c>
      <c r="B2077" s="6">
        <f>TITRES_STAT!D2080</f>
        <v>9.4316999999999993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3.1832604386715299E-3</v>
      </c>
      <c r="G2077" s="2">
        <f t="shared" si="294"/>
        <v>3.9189778259190811E-3</v>
      </c>
      <c r="H2077" s="2">
        <f t="shared" si="292"/>
        <v>0.8122680403084418</v>
      </c>
      <c r="I2077" s="2">
        <f t="shared" si="293"/>
        <v>44.820524461171686</v>
      </c>
    </row>
    <row r="2078" spans="1:9" ht="13.5" x14ac:dyDescent="0.25">
      <c r="A2078" s="3">
        <f>TITRES_STAT!B2081</f>
        <v>45028</v>
      </c>
      <c r="B2078" s="6">
        <f>TITRES_STAT!D2081</f>
        <v>9.4153000000000002</v>
      </c>
      <c r="C2078" s="2">
        <f t="shared" si="288"/>
        <v>-1.6399999999999082E-2</v>
      </c>
      <c r="D2078" s="2">
        <f t="shared" si="289"/>
        <v>0</v>
      </c>
      <c r="E2078" s="2">
        <f t="shared" si="290"/>
        <v>1.6399999999999082E-2</v>
      </c>
      <c r="F2078" s="2">
        <f t="shared" si="294"/>
        <v>2.955884693052135E-3</v>
      </c>
      <c r="G2078" s="2">
        <f t="shared" si="294"/>
        <v>4.8104794097819387E-3</v>
      </c>
      <c r="H2078" s="2">
        <f t="shared" si="292"/>
        <v>0.61446779858187284</v>
      </c>
      <c r="I2078" s="2">
        <f t="shared" si="293"/>
        <v>38.060083893999824</v>
      </c>
    </row>
    <row r="2079" spans="1:9" ht="13.5" x14ac:dyDescent="0.25">
      <c r="A2079" s="3">
        <f>TITRES_STAT!B2082</f>
        <v>45029</v>
      </c>
      <c r="B2079" s="6">
        <f>TITRES_STAT!D2082</f>
        <v>9.4316999999999993</v>
      </c>
      <c r="C2079" s="2">
        <f t="shared" si="288"/>
        <v>1.6399999999999082E-2</v>
      </c>
      <c r="D2079" s="2">
        <f t="shared" si="289"/>
        <v>1.6399999999999082E-2</v>
      </c>
      <c r="E2079" s="2">
        <f t="shared" si="290"/>
        <v>0</v>
      </c>
      <c r="F2079" s="2">
        <f t="shared" si="294"/>
        <v>3.916178643548345E-3</v>
      </c>
      <c r="G2079" s="2">
        <f t="shared" si="294"/>
        <v>4.4668737376546575E-3</v>
      </c>
      <c r="H2079" s="2">
        <f t="shared" si="292"/>
        <v>0.87671576891370651</v>
      </c>
      <c r="I2079" s="2">
        <f t="shared" si="293"/>
        <v>46.71542614155009</v>
      </c>
    </row>
    <row r="2080" spans="1:9" ht="13.5" x14ac:dyDescent="0.25">
      <c r="A2080" s="3">
        <f>TITRES_STAT!B2083</f>
        <v>45030</v>
      </c>
      <c r="B2080" s="6">
        <f>TITRES_STAT!D2083</f>
        <v>9.4316999999999993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3.6364515975806058E-3</v>
      </c>
      <c r="G2080" s="2">
        <f t="shared" si="294"/>
        <v>4.1478113278221821E-3</v>
      </c>
      <c r="H2080" s="2">
        <f t="shared" si="292"/>
        <v>0.87671576891370639</v>
      </c>
      <c r="I2080" s="2">
        <f t="shared" si="293"/>
        <v>46.71542614155009</v>
      </c>
    </row>
    <row r="2081" spans="1:9" ht="13.5" x14ac:dyDescent="0.25">
      <c r="A2081" s="3">
        <f>TITRES_STAT!B2084</f>
        <v>45033</v>
      </c>
      <c r="B2081" s="6">
        <f>TITRES_STAT!D2084</f>
        <v>9.4316999999999993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3.3767050548962766E-3</v>
      </c>
      <c r="G2081" s="2">
        <f t="shared" si="294"/>
        <v>3.8515390901205974E-3</v>
      </c>
      <c r="H2081" s="2">
        <f t="shared" si="292"/>
        <v>0.87671576891370639</v>
      </c>
      <c r="I2081" s="2">
        <f t="shared" si="293"/>
        <v>46.71542614155009</v>
      </c>
    </row>
    <row r="2082" spans="1:9" ht="13.5" x14ac:dyDescent="0.25">
      <c r="A2082" s="3">
        <f>TITRES_STAT!B2085</f>
        <v>45034</v>
      </c>
      <c r="B2082" s="6">
        <f>TITRES_STAT!D2085</f>
        <v>9.4316999999999993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3.1355118366893997E-3</v>
      </c>
      <c r="G2082" s="2">
        <f t="shared" si="294"/>
        <v>3.5764291551119835E-3</v>
      </c>
      <c r="H2082" s="2">
        <f t="shared" si="292"/>
        <v>0.87671576891370639</v>
      </c>
      <c r="I2082" s="2">
        <f t="shared" si="293"/>
        <v>46.71542614155009</v>
      </c>
    </row>
    <row r="2083" spans="1:9" ht="13.5" x14ac:dyDescent="0.25">
      <c r="A2083" s="3">
        <f>TITRES_STAT!B2086</f>
        <v>45035</v>
      </c>
      <c r="B2083" s="6">
        <f>TITRES_STAT!D2086</f>
        <v>9.3414999999999999</v>
      </c>
      <c r="C2083" s="2">
        <f t="shared" si="288"/>
        <v>-9.0199999999999392E-2</v>
      </c>
      <c r="D2083" s="2">
        <f t="shared" si="289"/>
        <v>0</v>
      </c>
      <c r="E2083" s="2">
        <f t="shared" si="290"/>
        <v>9.0199999999999392E-2</v>
      </c>
      <c r="F2083" s="2">
        <f t="shared" si="294"/>
        <v>2.9115467054973E-3</v>
      </c>
      <c r="G2083" s="2">
        <f t="shared" si="294"/>
        <v>9.7638270726039412E-3</v>
      </c>
      <c r="H2083" s="2">
        <f t="shared" si="292"/>
        <v>0.29819728307834642</v>
      </c>
      <c r="I2083" s="2">
        <f t="shared" si="293"/>
        <v>22.970105311824952</v>
      </c>
    </row>
    <row r="2084" spans="1:9" ht="13.5" x14ac:dyDescent="0.25">
      <c r="A2084" s="3">
        <f>TITRES_STAT!B2087</f>
        <v>45036</v>
      </c>
      <c r="B2084" s="6">
        <f>TITRES_STAT!D2087</f>
        <v>9.3497000000000003</v>
      </c>
      <c r="C2084" s="2">
        <f t="shared" si="288"/>
        <v>8.2000000000004292E-3</v>
      </c>
      <c r="D2084" s="2">
        <f t="shared" si="289"/>
        <v>8.2000000000004292E-3</v>
      </c>
      <c r="E2084" s="2">
        <f t="shared" si="290"/>
        <v>0</v>
      </c>
      <c r="F2084" s="2">
        <f t="shared" si="294"/>
        <v>3.2892933693903807E-3</v>
      </c>
      <c r="G2084" s="2">
        <f t="shared" si="294"/>
        <v>9.0664108531322302E-3</v>
      </c>
      <c r="H2084" s="2">
        <f t="shared" si="292"/>
        <v>0.36279994616105532</v>
      </c>
      <c r="I2084" s="2">
        <f t="shared" si="293"/>
        <v>26.621658386694691</v>
      </c>
    </row>
    <row r="2085" spans="1:9" ht="13.5" x14ac:dyDescent="0.25">
      <c r="A2085" s="3">
        <f>TITRES_STAT!B2088</f>
        <v>45040</v>
      </c>
      <c r="B2085" s="6">
        <f>TITRES_STAT!D2088</f>
        <v>9.3497000000000003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3.0543438430053536E-3</v>
      </c>
      <c r="G2085" s="2">
        <f t="shared" si="294"/>
        <v>8.4188100779084996E-3</v>
      </c>
      <c r="H2085" s="2">
        <f t="shared" si="292"/>
        <v>0.36279994616105532</v>
      </c>
      <c r="I2085" s="2">
        <f t="shared" si="293"/>
        <v>26.621658386694691</v>
      </c>
    </row>
    <row r="2086" spans="1:9" ht="13.5" x14ac:dyDescent="0.25">
      <c r="A2086" s="3">
        <f>TITRES_STAT!B2089</f>
        <v>45041</v>
      </c>
      <c r="B2086" s="6">
        <f>TITRES_STAT!D2089</f>
        <v>9.3497000000000003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2.8361764256478283E-3</v>
      </c>
      <c r="G2086" s="2">
        <f t="shared" si="294"/>
        <v>7.8174665009150355E-3</v>
      </c>
      <c r="H2086" s="2">
        <f t="shared" si="292"/>
        <v>0.36279994616105532</v>
      </c>
      <c r="I2086" s="2">
        <f t="shared" si="293"/>
        <v>26.621658386694691</v>
      </c>
    </row>
    <row r="2087" spans="1:9" ht="13.5" x14ac:dyDescent="0.25">
      <c r="A2087" s="3">
        <f>TITRES_STAT!B2090</f>
        <v>45042</v>
      </c>
      <c r="B2087" s="6">
        <f>TITRES_STAT!D2090</f>
        <v>9.3497000000000003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2.633592395244412E-3</v>
      </c>
      <c r="G2087" s="2">
        <f t="shared" si="294"/>
        <v>7.2590760365639617E-3</v>
      </c>
      <c r="H2087" s="2">
        <f t="shared" si="292"/>
        <v>0.36279994616105532</v>
      </c>
      <c r="I2087" s="2">
        <f t="shared" si="293"/>
        <v>26.621658386694691</v>
      </c>
    </row>
    <row r="2088" spans="1:9" ht="13.5" x14ac:dyDescent="0.25">
      <c r="A2088" s="3">
        <f>TITRES_STAT!B2091</f>
        <v>45043</v>
      </c>
      <c r="B2088" s="6">
        <f>TITRES_STAT!D2091</f>
        <v>9.3497000000000003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2.4454786527269537E-3</v>
      </c>
      <c r="G2088" s="2">
        <f t="shared" si="294"/>
        <v>6.7405706053808214E-3</v>
      </c>
      <c r="H2088" s="2">
        <f t="shared" si="292"/>
        <v>0.36279994616105526</v>
      </c>
      <c r="I2088" s="2">
        <f t="shared" si="293"/>
        <v>26.621658386694676</v>
      </c>
    </row>
    <row r="2089" spans="1:9" ht="13.5" x14ac:dyDescent="0.25">
      <c r="A2089" s="3">
        <f>TITRES_STAT!B2092</f>
        <v>45044</v>
      </c>
      <c r="B2089" s="6">
        <f>TITRES_STAT!D2092</f>
        <v>9.3497000000000003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2.2708016061035998E-3</v>
      </c>
      <c r="G2089" s="2">
        <f t="shared" si="294"/>
        <v>6.2591012764250482E-3</v>
      </c>
      <c r="H2089" s="2">
        <f t="shared" si="292"/>
        <v>0.36279994616105526</v>
      </c>
      <c r="I2089" s="2">
        <f t="shared" si="293"/>
        <v>26.621658386694676</v>
      </c>
    </row>
    <row r="2090" spans="1:9" ht="13.5" x14ac:dyDescent="0.25">
      <c r="A2090" s="3">
        <f>TITRES_STAT!B2093</f>
        <v>45048</v>
      </c>
      <c r="B2090" s="6">
        <f>TITRES_STAT!D2093</f>
        <v>9.3497000000000003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2.1086014913819142E-3</v>
      </c>
      <c r="G2090" s="2">
        <f t="shared" si="294"/>
        <v>5.8120226138232587E-3</v>
      </c>
      <c r="H2090" s="2">
        <f t="shared" si="292"/>
        <v>0.36279994616105532</v>
      </c>
      <c r="I2090" s="2">
        <f t="shared" si="293"/>
        <v>26.621658386694691</v>
      </c>
    </row>
    <row r="2091" spans="1:9" ht="13.5" x14ac:dyDescent="0.25">
      <c r="A2091" s="3">
        <f>TITRES_STAT!B2094</f>
        <v>45049</v>
      </c>
      <c r="B2091" s="6">
        <f>TITRES_STAT!D2094</f>
        <v>9.3497000000000003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1.9579870991403492E-3</v>
      </c>
      <c r="G2091" s="2">
        <f t="shared" si="294"/>
        <v>5.3968781414073111E-3</v>
      </c>
      <c r="H2091" s="2">
        <f t="shared" si="292"/>
        <v>0.36279994616105538</v>
      </c>
      <c r="I2091" s="2">
        <f t="shared" si="293"/>
        <v>26.621658386694691</v>
      </c>
    </row>
    <row r="2092" spans="1:9" ht="13.5" x14ac:dyDescent="0.25">
      <c r="A2092" s="3">
        <f>TITRES_STAT!B2095</f>
        <v>45050</v>
      </c>
      <c r="B2092" s="6">
        <f>TITRES_STAT!D2095</f>
        <v>9.3497000000000003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1.8181308777731814E-3</v>
      </c>
      <c r="G2092" s="2">
        <f t="shared" si="294"/>
        <v>5.0113868455925036E-3</v>
      </c>
      <c r="H2092" s="2">
        <f t="shared" si="292"/>
        <v>0.36279994616105538</v>
      </c>
      <c r="I2092" s="2">
        <f t="shared" si="293"/>
        <v>26.621658386694691</v>
      </c>
    </row>
    <row r="2093" spans="1:9" ht="13.5" x14ac:dyDescent="0.25">
      <c r="A2093" s="3">
        <f>TITRES_STAT!B2096</f>
        <v>45051</v>
      </c>
      <c r="B2093" s="6">
        <f>TITRES_STAT!D2096</f>
        <v>9.3497000000000003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1.6882643865036683E-3</v>
      </c>
      <c r="G2093" s="2">
        <f t="shared" si="295"/>
        <v>4.6534306423358955E-3</v>
      </c>
      <c r="H2093" s="2">
        <f t="shared" si="292"/>
        <v>0.36279994616105543</v>
      </c>
      <c r="I2093" s="2">
        <f t="shared" si="293"/>
        <v>26.621658386694691</v>
      </c>
    </row>
    <row r="2094" spans="1:9" ht="13.5" x14ac:dyDescent="0.25">
      <c r="A2094" s="3">
        <f>TITRES_STAT!B2097</f>
        <v>45054</v>
      </c>
      <c r="B2094" s="6">
        <f>TITRES_STAT!D2097</f>
        <v>9.3497000000000003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1.5676740731819776E-3</v>
      </c>
      <c r="G2094" s="2">
        <f t="shared" si="295"/>
        <v>4.3210427393119031E-3</v>
      </c>
      <c r="H2094" s="2">
        <f t="shared" si="292"/>
        <v>0.36279994616105538</v>
      </c>
      <c r="I2094" s="2">
        <f t="shared" si="293"/>
        <v>26.621658386694691</v>
      </c>
    </row>
    <row r="2095" spans="1:9" ht="13.5" x14ac:dyDescent="0.25">
      <c r="A2095" s="3">
        <f>TITRES_STAT!B2098</f>
        <v>45055</v>
      </c>
      <c r="B2095" s="6">
        <f>TITRES_STAT!D2098</f>
        <v>9.3497000000000003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1.4556973536689795E-3</v>
      </c>
      <c r="G2095" s="2">
        <f t="shared" si="295"/>
        <v>4.0123968293610526E-3</v>
      </c>
      <c r="H2095" s="2">
        <f t="shared" si="292"/>
        <v>0.36279994616105543</v>
      </c>
      <c r="I2095" s="2">
        <f t="shared" si="293"/>
        <v>26.621658386694691</v>
      </c>
    </row>
    <row r="2096" spans="1:9" ht="13.5" x14ac:dyDescent="0.25">
      <c r="A2096" s="3">
        <f>TITRES_STAT!B2099</f>
        <v>45056</v>
      </c>
      <c r="B2096" s="6">
        <f>TITRES_STAT!D2099</f>
        <v>9.0297999999999998</v>
      </c>
      <c r="C2096" s="2">
        <f t="shared" si="288"/>
        <v>-0.31990000000000052</v>
      </c>
      <c r="D2096" s="2">
        <f t="shared" si="289"/>
        <v>0</v>
      </c>
      <c r="E2096" s="2">
        <f t="shared" si="290"/>
        <v>0.31990000000000052</v>
      </c>
      <c r="F2096" s="2">
        <f t="shared" si="295"/>
        <v>1.3517189712640523E-3</v>
      </c>
      <c r="G2096" s="2">
        <f t="shared" si="295"/>
        <v>2.65757970558353E-2</v>
      </c>
      <c r="H2096" s="2">
        <f t="shared" si="292"/>
        <v>5.0862781967521559E-2</v>
      </c>
      <c r="I2096" s="2">
        <f t="shared" si="293"/>
        <v>4.8400973790594861</v>
      </c>
    </row>
    <row r="2097" spans="1:9" ht="13.5" x14ac:dyDescent="0.25">
      <c r="A2097" s="3">
        <f>TITRES_STAT!B2100</f>
        <v>45057</v>
      </c>
      <c r="B2097" s="6">
        <f>TITRES_STAT!D2100</f>
        <v>9.3332999999999995</v>
      </c>
      <c r="C2097" s="2">
        <f t="shared" si="288"/>
        <v>0.30349999999999966</v>
      </c>
      <c r="D2097" s="2">
        <f t="shared" si="289"/>
        <v>0.30349999999999966</v>
      </c>
      <c r="E2097" s="2">
        <f t="shared" si="290"/>
        <v>0</v>
      </c>
      <c r="F2097" s="2">
        <f t="shared" si="295"/>
        <v>2.2933739044745168E-2</v>
      </c>
      <c r="G2097" s="2">
        <f t="shared" si="295"/>
        <v>2.4677525837561352E-2</v>
      </c>
      <c r="H2097" s="2">
        <f t="shared" si="292"/>
        <v>0.92933704925304994</v>
      </c>
      <c r="I2097" s="2">
        <f t="shared" si="293"/>
        <v>48.168724568516751</v>
      </c>
    </row>
    <row r="2098" spans="1:9" ht="13.5" x14ac:dyDescent="0.25">
      <c r="A2098" s="3">
        <f>TITRES_STAT!B2101</f>
        <v>45058</v>
      </c>
      <c r="B2098" s="6">
        <f>TITRES_STAT!D2101</f>
        <v>9.3414999999999999</v>
      </c>
      <c r="C2098" s="2">
        <f t="shared" si="288"/>
        <v>8.2000000000004292E-3</v>
      </c>
      <c r="D2098" s="2">
        <f t="shared" si="289"/>
        <v>8.2000000000004292E-3</v>
      </c>
      <c r="E2098" s="2">
        <f t="shared" si="290"/>
        <v>0</v>
      </c>
      <c r="F2098" s="2">
        <f t="shared" si="295"/>
        <v>2.1881329112977688E-2</v>
      </c>
      <c r="G2098" s="2">
        <f t="shared" si="295"/>
        <v>2.2914845420592685E-2</v>
      </c>
      <c r="H2098" s="2">
        <f t="shared" si="292"/>
        <v>0.95489752216760682</v>
      </c>
      <c r="I2098" s="2">
        <f t="shared" si="293"/>
        <v>48.846423474352171</v>
      </c>
    </row>
    <row r="2099" spans="1:9" ht="13.5" x14ac:dyDescent="0.25">
      <c r="A2099" s="3">
        <f>TITRES_STAT!B2102</f>
        <v>45061</v>
      </c>
      <c r="B2099" s="6">
        <f>TITRES_STAT!D2102</f>
        <v>9.3087</v>
      </c>
      <c r="C2099" s="2">
        <f t="shared" si="288"/>
        <v>-3.279999999999994E-2</v>
      </c>
      <c r="D2099" s="2">
        <f t="shared" si="289"/>
        <v>0</v>
      </c>
      <c r="E2099" s="2">
        <f t="shared" si="290"/>
        <v>3.279999999999994E-2</v>
      </c>
      <c r="F2099" s="2">
        <f t="shared" si="295"/>
        <v>2.031837703347928E-2</v>
      </c>
      <c r="G2099" s="2">
        <f t="shared" si="295"/>
        <v>2.3620927890550345E-2</v>
      </c>
      <c r="H2099" s="2">
        <f t="shared" si="292"/>
        <v>0.86018538846679837</v>
      </c>
      <c r="I2099" s="2">
        <f t="shared" si="293"/>
        <v>46.241917273405754</v>
      </c>
    </row>
    <row r="2100" spans="1:9" ht="13.5" x14ac:dyDescent="0.25">
      <c r="A2100" s="3">
        <f>TITRES_STAT!B2103</f>
        <v>45062</v>
      </c>
      <c r="B2100" s="6">
        <f>TITRES_STAT!D2103</f>
        <v>9.3087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1.8867064388230763E-2</v>
      </c>
      <c r="G2100" s="2">
        <f t="shared" si="295"/>
        <v>2.1933718755511034E-2</v>
      </c>
      <c r="H2100" s="2">
        <f t="shared" si="292"/>
        <v>0.86018538846679848</v>
      </c>
      <c r="I2100" s="2">
        <f t="shared" si="293"/>
        <v>46.241917273405761</v>
      </c>
    </row>
    <row r="2101" spans="1:9" ht="13.5" x14ac:dyDescent="0.25">
      <c r="A2101" s="3">
        <f>TITRES_STAT!B2104</f>
        <v>45063</v>
      </c>
      <c r="B2101" s="6">
        <f>TITRES_STAT!D2104</f>
        <v>9.3087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1.7519416931928565E-2</v>
      </c>
      <c r="G2101" s="2">
        <f t="shared" si="295"/>
        <v>2.0367024558688818E-2</v>
      </c>
      <c r="H2101" s="2">
        <f t="shared" si="292"/>
        <v>0.86018538846679837</v>
      </c>
      <c r="I2101" s="2">
        <f t="shared" si="293"/>
        <v>46.241917273405754</v>
      </c>
    </row>
    <row r="2102" spans="1:9" ht="13.5" x14ac:dyDescent="0.25">
      <c r="A2102" s="3">
        <f>TITRES_STAT!B2105</f>
        <v>45064</v>
      </c>
      <c r="B2102" s="6">
        <f>TITRES_STAT!D2105</f>
        <v>9.3087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1.6268030008219383E-2</v>
      </c>
      <c r="G2102" s="2">
        <f t="shared" si="295"/>
        <v>1.8912237090211049E-2</v>
      </c>
      <c r="H2102" s="2">
        <f t="shared" si="292"/>
        <v>0.86018538846679837</v>
      </c>
      <c r="I2102" s="2">
        <f t="shared" si="293"/>
        <v>46.241917273405754</v>
      </c>
    </row>
    <row r="2103" spans="1:9" ht="13.5" x14ac:dyDescent="0.25">
      <c r="A2103" s="3">
        <f>TITRES_STAT!B2106</f>
        <v>45065</v>
      </c>
      <c r="B2103" s="6">
        <f>TITRES_STAT!D2106</f>
        <v>9.3087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1.510602786477514E-2</v>
      </c>
      <c r="G2103" s="2">
        <f t="shared" si="295"/>
        <v>1.7561363012338831E-2</v>
      </c>
      <c r="H2103" s="2">
        <f t="shared" si="292"/>
        <v>0.86018538846679826</v>
      </c>
      <c r="I2103" s="2">
        <f t="shared" si="293"/>
        <v>46.241917273405754</v>
      </c>
    </row>
    <row r="2104" spans="1:9" ht="13.5" x14ac:dyDescent="0.25">
      <c r="A2104" s="3">
        <f>TITRES_STAT!B2107</f>
        <v>45068</v>
      </c>
      <c r="B2104" s="6">
        <f>TITRES_STAT!D2107</f>
        <v>9.3087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1.4027025874434057E-2</v>
      </c>
      <c r="G2104" s="2">
        <f t="shared" si="295"/>
        <v>1.6306979940028915E-2</v>
      </c>
      <c r="H2104" s="2">
        <f t="shared" si="292"/>
        <v>0.86018538846679815</v>
      </c>
      <c r="I2104" s="2">
        <f t="shared" si="293"/>
        <v>46.241917273405754</v>
      </c>
    </row>
    <row r="2105" spans="1:9" ht="13.5" x14ac:dyDescent="0.25">
      <c r="A2105" s="3">
        <f>TITRES_STAT!B2108</f>
        <v>45069</v>
      </c>
      <c r="B2105" s="6">
        <f>TITRES_STAT!D2108</f>
        <v>9.0380000000000003</v>
      </c>
      <c r="C2105" s="2">
        <f t="shared" si="288"/>
        <v>-0.27069999999999972</v>
      </c>
      <c r="D2105" s="2">
        <f t="shared" si="289"/>
        <v>0</v>
      </c>
      <c r="E2105" s="2">
        <f t="shared" si="290"/>
        <v>0.27069999999999972</v>
      </c>
      <c r="F2105" s="2">
        <f t="shared" si="295"/>
        <v>1.3025095454831622E-2</v>
      </c>
      <c r="G2105" s="2">
        <f t="shared" si="295"/>
        <v>3.4477909944312546E-2</v>
      </c>
      <c r="H2105" s="2">
        <f t="shared" si="292"/>
        <v>0.37778088857095105</v>
      </c>
      <c r="I2105" s="2">
        <f t="shared" si="293"/>
        <v>27.419518713370266</v>
      </c>
    </row>
    <row r="2106" spans="1:9" ht="13.5" x14ac:dyDescent="0.25">
      <c r="A2106" s="3">
        <f>TITRES_STAT!B2109</f>
        <v>45070</v>
      </c>
      <c r="B2106" s="6">
        <f>TITRES_STAT!D2109</f>
        <v>9.0380000000000003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1.209473149377222E-2</v>
      </c>
      <c r="G2106" s="2">
        <f t="shared" si="295"/>
        <v>3.2015202091147367E-2</v>
      </c>
      <c r="H2106" s="2">
        <f t="shared" si="292"/>
        <v>0.37778088857095099</v>
      </c>
      <c r="I2106" s="2">
        <f t="shared" si="293"/>
        <v>27.419518713370266</v>
      </c>
    </row>
    <row r="2107" spans="1:9" ht="13.5" x14ac:dyDescent="0.25">
      <c r="A2107" s="3">
        <f>TITRES_STAT!B2110</f>
        <v>45071</v>
      </c>
      <c r="B2107" s="6">
        <f>TITRES_STAT!D2110</f>
        <v>9.2185000000000006</v>
      </c>
      <c r="C2107" s="2">
        <f t="shared" si="288"/>
        <v>0.18050000000000033</v>
      </c>
      <c r="D2107" s="2">
        <f t="shared" si="289"/>
        <v>0.18050000000000033</v>
      </c>
      <c r="E2107" s="2">
        <f t="shared" si="290"/>
        <v>0</v>
      </c>
      <c r="F2107" s="2">
        <f t="shared" si="295"/>
        <v>2.4123679244217083E-2</v>
      </c>
      <c r="G2107" s="2">
        <f t="shared" si="295"/>
        <v>2.9728401941779697E-2</v>
      </c>
      <c r="H2107" s="2">
        <f t="shared" si="292"/>
        <v>0.81146908910411863</v>
      </c>
      <c r="I2107" s="2">
        <f t="shared" si="293"/>
        <v>44.796187469334036</v>
      </c>
    </row>
    <row r="2108" spans="1:9" ht="13.5" x14ac:dyDescent="0.25">
      <c r="A2108" s="3">
        <f>TITRES_STAT!B2111</f>
        <v>45072</v>
      </c>
      <c r="B2108" s="6">
        <f>TITRES_STAT!D2111</f>
        <v>9.2266999999999992</v>
      </c>
      <c r="C2108" s="2">
        <f t="shared" si="288"/>
        <v>8.1999999999986528E-3</v>
      </c>
      <c r="D2108" s="2">
        <f t="shared" si="289"/>
        <v>8.1999999999986528E-3</v>
      </c>
      <c r="E2108" s="2">
        <f t="shared" si="290"/>
        <v>0</v>
      </c>
      <c r="F2108" s="2">
        <f t="shared" si="295"/>
        <v>2.2986273583915768E-2</v>
      </c>
      <c r="G2108" s="2">
        <f t="shared" si="295"/>
        <v>2.7604944660224007E-2</v>
      </c>
      <c r="H2108" s="2">
        <f t="shared" si="292"/>
        <v>0.83268681994630889</v>
      </c>
      <c r="I2108" s="2">
        <f t="shared" si="293"/>
        <v>45.435303559977783</v>
      </c>
    </row>
    <row r="2109" spans="1:9" ht="13.5" x14ac:dyDescent="0.25">
      <c r="A2109" s="3">
        <f>TITRES_STAT!B2112</f>
        <v>45075</v>
      </c>
      <c r="B2109" s="6">
        <f>TITRES_STAT!D2112</f>
        <v>9.2266999999999992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2.1344396899350356E-2</v>
      </c>
      <c r="G2109" s="2">
        <f t="shared" si="296"/>
        <v>2.5633162898779434E-2</v>
      </c>
      <c r="H2109" s="2">
        <f t="shared" si="292"/>
        <v>0.83268681994630889</v>
      </c>
      <c r="I2109" s="2">
        <f t="shared" si="293"/>
        <v>45.435303559977783</v>
      </c>
    </row>
    <row r="2110" spans="1:9" ht="13.5" x14ac:dyDescent="0.25">
      <c r="A2110" s="3">
        <f>TITRES_STAT!B2113</f>
        <v>45076</v>
      </c>
      <c r="B2110" s="6">
        <f>TITRES_STAT!D2113</f>
        <v>9.2266999999999992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1.9819797120825329E-2</v>
      </c>
      <c r="G2110" s="2">
        <f t="shared" si="296"/>
        <v>2.3802222691723763E-2</v>
      </c>
      <c r="H2110" s="2">
        <f t="shared" si="292"/>
        <v>0.83268681994630878</v>
      </c>
      <c r="I2110" s="2">
        <f t="shared" si="293"/>
        <v>45.435303559977783</v>
      </c>
    </row>
    <row r="2111" spans="1:9" ht="13.5" x14ac:dyDescent="0.25">
      <c r="A2111" s="3">
        <f>TITRES_STAT!B2114</f>
        <v>45077</v>
      </c>
      <c r="B2111" s="6">
        <f>TITRES_STAT!D2114</f>
        <v>9.2185000000000006</v>
      </c>
      <c r="C2111" s="2">
        <f t="shared" si="288"/>
        <v>-8.1999999999986528E-3</v>
      </c>
      <c r="D2111" s="2">
        <f t="shared" si="289"/>
        <v>0</v>
      </c>
      <c r="E2111" s="2">
        <f t="shared" si="290"/>
        <v>8.1999999999986528E-3</v>
      </c>
      <c r="F2111" s="2">
        <f t="shared" si="296"/>
        <v>1.8404097326480663E-2</v>
      </c>
      <c r="G2111" s="2">
        <f t="shared" si="296"/>
        <v>2.26877782137434E-2</v>
      </c>
      <c r="H2111" s="2">
        <f t="shared" si="292"/>
        <v>0.81118993464649414</v>
      </c>
      <c r="I2111" s="2">
        <f t="shared" si="293"/>
        <v>44.787679035154376</v>
      </c>
    </row>
    <row r="2112" spans="1:9" ht="13.5" x14ac:dyDescent="0.25">
      <c r="A2112" s="3">
        <f>TITRES_STAT!B2115</f>
        <v>45078</v>
      </c>
      <c r="B2112" s="6">
        <f>TITRES_STAT!D2115</f>
        <v>9.2185000000000006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1.7089518946017759E-2</v>
      </c>
      <c r="G2112" s="2">
        <f t="shared" si="296"/>
        <v>2.1067222627047442E-2</v>
      </c>
      <c r="H2112" s="2">
        <f t="shared" si="292"/>
        <v>0.81118993464649425</v>
      </c>
      <c r="I2112" s="2">
        <f t="shared" si="293"/>
        <v>44.787679035154376</v>
      </c>
    </row>
    <row r="2113" spans="1:9" ht="13.5" x14ac:dyDescent="0.25">
      <c r="A2113" s="3">
        <f>TITRES_STAT!B2116</f>
        <v>45079</v>
      </c>
      <c r="B2113" s="6">
        <f>TITRES_STAT!D2116</f>
        <v>9.0215999999999994</v>
      </c>
      <c r="C2113" s="2">
        <f t="shared" si="288"/>
        <v>-0.19690000000000119</v>
      </c>
      <c r="D2113" s="2">
        <f t="shared" si="289"/>
        <v>0</v>
      </c>
      <c r="E2113" s="2">
        <f t="shared" si="290"/>
        <v>0.19690000000000119</v>
      </c>
      <c r="F2113" s="2">
        <f t="shared" si="296"/>
        <v>1.5868839021302202E-2</v>
      </c>
      <c r="G2113" s="2">
        <f t="shared" si="296"/>
        <v>3.3626706725115564E-2</v>
      </c>
      <c r="H2113" s="2">
        <f t="shared" si="292"/>
        <v>0.47191177985472693</v>
      </c>
      <c r="I2113" s="2">
        <f t="shared" si="293"/>
        <v>32.061145668750825</v>
      </c>
    </row>
    <row r="2114" spans="1:9" ht="13.5" x14ac:dyDescent="0.25">
      <c r="A2114" s="3">
        <f>TITRES_STAT!B2117</f>
        <v>45082</v>
      </c>
      <c r="B2114" s="6">
        <f>TITRES_STAT!D2117</f>
        <v>9.2266999999999992</v>
      </c>
      <c r="C2114" s="2">
        <f t="shared" si="288"/>
        <v>0.20509999999999984</v>
      </c>
      <c r="D2114" s="2">
        <f t="shared" si="289"/>
        <v>0.20509999999999984</v>
      </c>
      <c r="E2114" s="2">
        <f t="shared" si="290"/>
        <v>0</v>
      </c>
      <c r="F2114" s="2">
        <f t="shared" si="296"/>
        <v>2.9385350519780605E-2</v>
      </c>
      <c r="G2114" s="2">
        <f t="shared" si="296"/>
        <v>3.1224799101893023E-2</v>
      </c>
      <c r="H2114" s="2">
        <f t="shared" si="292"/>
        <v>0.9410901387672691</v>
      </c>
      <c r="I2114" s="2">
        <f t="shared" si="293"/>
        <v>48.482557299730999</v>
      </c>
    </row>
    <row r="2115" spans="1:9" ht="13.5" x14ac:dyDescent="0.25">
      <c r="A2115" s="3">
        <f>TITRES_STAT!B2118</f>
        <v>45083</v>
      </c>
      <c r="B2115" s="6">
        <f>TITRES_STAT!D2118</f>
        <v>9.2266999999999992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2.7286396911224847E-2</v>
      </c>
      <c r="G2115" s="2">
        <f t="shared" si="296"/>
        <v>2.8994456308900664E-2</v>
      </c>
      <c r="H2115" s="2">
        <f t="shared" si="292"/>
        <v>0.9410901387672691</v>
      </c>
      <c r="I2115" s="2">
        <f t="shared" si="293"/>
        <v>48.482557299730999</v>
      </c>
    </row>
    <row r="2116" spans="1:9" ht="13.5" x14ac:dyDescent="0.25">
      <c r="A2116" s="3">
        <f>TITRES_STAT!B2119</f>
        <v>45084</v>
      </c>
      <c r="B2116" s="6">
        <f>TITRES_STAT!D2119</f>
        <v>9.2266999999999992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2.5337368560423072E-2</v>
      </c>
      <c r="G2116" s="2">
        <f t="shared" si="296"/>
        <v>2.6923423715407759E-2</v>
      </c>
      <c r="H2116" s="2">
        <f t="shared" si="292"/>
        <v>0.9410901387672691</v>
      </c>
      <c r="I2116" s="2">
        <f t="shared" si="293"/>
        <v>48.482557299730999</v>
      </c>
    </row>
    <row r="2117" spans="1:9" ht="13.5" x14ac:dyDescent="0.25">
      <c r="A2117" s="3">
        <f>TITRES_STAT!B2120</f>
        <v>45085</v>
      </c>
      <c r="B2117" s="6">
        <f>TITRES_STAT!D2120</f>
        <v>9.2103000000000002</v>
      </c>
      <c r="C2117" s="2">
        <f t="shared" si="297"/>
        <v>-1.6399999999999082E-2</v>
      </c>
      <c r="D2117" s="2">
        <f t="shared" si="298"/>
        <v>0</v>
      </c>
      <c r="E2117" s="2">
        <f t="shared" si="299"/>
        <v>1.6399999999999082E-2</v>
      </c>
      <c r="F2117" s="2">
        <f t="shared" si="296"/>
        <v>2.3527556520392852E-2</v>
      </c>
      <c r="G2117" s="2">
        <f t="shared" si="296"/>
        <v>2.617175059287857E-2</v>
      </c>
      <c r="H2117" s="2">
        <f t="shared" si="292"/>
        <v>0.89896762682717857</v>
      </c>
      <c r="I2117" s="2">
        <f t="shared" si="293"/>
        <v>47.339807910742856</v>
      </c>
    </row>
    <row r="2118" spans="1:9" ht="13.5" x14ac:dyDescent="0.25">
      <c r="A2118" s="3">
        <f>TITRES_STAT!B2121</f>
        <v>45086</v>
      </c>
      <c r="B2118" s="6">
        <f>TITRES_STAT!D2121</f>
        <v>9.2103000000000002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2.1847016768936221E-2</v>
      </c>
      <c r="G2118" s="2">
        <f t="shared" si="296"/>
        <v>2.4302339836244385E-2</v>
      </c>
      <c r="H2118" s="2">
        <f t="shared" si="292"/>
        <v>0.89896762682717868</v>
      </c>
      <c r="I2118" s="2">
        <f t="shared" si="293"/>
        <v>47.339807910742863</v>
      </c>
    </row>
    <row r="2119" spans="1:9" ht="13.5" x14ac:dyDescent="0.25">
      <c r="A2119" s="3">
        <f>TITRES_STAT!B2122</f>
        <v>45089</v>
      </c>
      <c r="B2119" s="6">
        <f>TITRES_STAT!D2122</f>
        <v>9.2103000000000002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2.0286515571155062E-2</v>
      </c>
      <c r="G2119" s="2">
        <f t="shared" si="296"/>
        <v>2.256645841936979E-2</v>
      </c>
      <c r="H2119" s="2">
        <f t="shared" si="292"/>
        <v>0.89896762682717857</v>
      </c>
      <c r="I2119" s="2">
        <f t="shared" si="293"/>
        <v>47.339807910742856</v>
      </c>
    </row>
    <row r="2120" spans="1:9" ht="13.5" x14ac:dyDescent="0.25">
      <c r="A2120" s="3">
        <f>TITRES_STAT!B2123</f>
        <v>45090</v>
      </c>
      <c r="B2120" s="6">
        <f>TITRES_STAT!D2123</f>
        <v>9.2103000000000002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1.8837478744643987E-2</v>
      </c>
      <c r="G2120" s="2">
        <f t="shared" si="296"/>
        <v>2.0954568532271949E-2</v>
      </c>
      <c r="H2120" s="2">
        <f t="shared" si="292"/>
        <v>0.89896762682717846</v>
      </c>
      <c r="I2120" s="2">
        <f t="shared" si="293"/>
        <v>47.339807910742856</v>
      </c>
    </row>
    <row r="2121" spans="1:9" ht="13.5" x14ac:dyDescent="0.25">
      <c r="A2121" s="3">
        <f>TITRES_STAT!B2124</f>
        <v>45091</v>
      </c>
      <c r="B2121" s="6">
        <f>TITRES_STAT!D2124</f>
        <v>9.2103000000000002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1.7491944548597989E-2</v>
      </c>
      <c r="G2121" s="2">
        <f t="shared" si="296"/>
        <v>1.9457813637109665E-2</v>
      </c>
      <c r="H2121" s="2">
        <f t="shared" si="292"/>
        <v>0.89896762682717868</v>
      </c>
      <c r="I2121" s="2">
        <f t="shared" si="293"/>
        <v>47.339807910742863</v>
      </c>
    </row>
    <row r="2122" spans="1:9" ht="13.5" x14ac:dyDescent="0.25">
      <c r="A2122" s="3">
        <f>TITRES_STAT!B2125</f>
        <v>45092</v>
      </c>
      <c r="B2122" s="6">
        <f>TITRES_STAT!D2125</f>
        <v>9.2103000000000002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1.6242519937983847E-2</v>
      </c>
      <c r="G2122" s="2">
        <f t="shared" si="296"/>
        <v>1.8067969805887544E-2</v>
      </c>
      <c r="H2122" s="2">
        <f t="shared" si="292"/>
        <v>0.89896762682717879</v>
      </c>
      <c r="I2122" s="2">
        <f t="shared" si="293"/>
        <v>47.339807910742863</v>
      </c>
    </row>
    <row r="2123" spans="1:9" ht="13.5" x14ac:dyDescent="0.25">
      <c r="A2123" s="3">
        <f>TITRES_STAT!B2126</f>
        <v>45093</v>
      </c>
      <c r="B2123" s="6">
        <f>TITRES_STAT!D2126</f>
        <v>9.2185000000000006</v>
      </c>
      <c r="C2123" s="2">
        <f t="shared" si="297"/>
        <v>8.2000000000004292E-3</v>
      </c>
      <c r="D2123" s="2">
        <f t="shared" si="298"/>
        <v>8.2000000000004292E-3</v>
      </c>
      <c r="E2123" s="2">
        <f t="shared" si="299"/>
        <v>0</v>
      </c>
      <c r="F2123" s="2">
        <f t="shared" si="296"/>
        <v>1.5668054228127889E-2</v>
      </c>
      <c r="G2123" s="2">
        <f t="shared" si="296"/>
        <v>1.6777400534038433E-2</v>
      </c>
      <c r="H2123" s="2">
        <f t="shared" si="292"/>
        <v>0.93387853477898009</v>
      </c>
      <c r="I2123" s="2">
        <f t="shared" si="293"/>
        <v>48.290444202366189</v>
      </c>
    </row>
    <row r="2124" spans="1:9" ht="13.5" x14ac:dyDescent="0.25">
      <c r="A2124" s="3">
        <f>TITRES_STAT!B2127</f>
        <v>45096</v>
      </c>
      <c r="B2124" s="6">
        <f>TITRES_STAT!D2127</f>
        <v>9.1775000000000002</v>
      </c>
      <c r="C2124" s="2">
        <f t="shared" si="297"/>
        <v>-4.1000000000000369E-2</v>
      </c>
      <c r="D2124" s="2">
        <f t="shared" si="298"/>
        <v>0</v>
      </c>
      <c r="E2124" s="2">
        <f t="shared" si="299"/>
        <v>4.1000000000000369E-2</v>
      </c>
      <c r="F2124" s="2">
        <f t="shared" si="296"/>
        <v>1.4548907497547324E-2</v>
      </c>
      <c r="G2124" s="2">
        <f t="shared" si="296"/>
        <v>1.8507586210178568E-2</v>
      </c>
      <c r="H2124" s="2">
        <f t="shared" si="292"/>
        <v>0.78610507779485039</v>
      </c>
      <c r="I2124" s="2">
        <f t="shared" si="293"/>
        <v>44.012252558252982</v>
      </c>
    </row>
    <row r="2125" spans="1:9" ht="13.5" x14ac:dyDescent="0.25">
      <c r="A2125" s="3">
        <f>TITRES_STAT!B2128</f>
        <v>45097</v>
      </c>
      <c r="B2125" s="6">
        <f>TITRES_STAT!D2128</f>
        <v>9.1775000000000002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1.3509699819151086E-2</v>
      </c>
      <c r="G2125" s="2">
        <f t="shared" si="300"/>
        <v>1.7185615766594383E-2</v>
      </c>
      <c r="H2125" s="2">
        <f t="shared" si="292"/>
        <v>0.78610507779485039</v>
      </c>
      <c r="I2125" s="2">
        <f t="shared" si="293"/>
        <v>44.012252558252982</v>
      </c>
    </row>
    <row r="2126" spans="1:9" ht="13.5" x14ac:dyDescent="0.25">
      <c r="A2126" s="3">
        <f>TITRES_STAT!B2129</f>
        <v>45098</v>
      </c>
      <c r="B2126" s="6">
        <f>TITRES_STAT!D2129</f>
        <v>9.1857000000000006</v>
      </c>
      <c r="C2126" s="2">
        <f t="shared" si="297"/>
        <v>8.2000000000004292E-3</v>
      </c>
      <c r="D2126" s="2">
        <f t="shared" si="298"/>
        <v>8.2000000000004292E-3</v>
      </c>
      <c r="E2126" s="2">
        <f t="shared" si="299"/>
        <v>0</v>
      </c>
      <c r="F2126" s="2">
        <f t="shared" si="300"/>
        <v>1.313043554635461E-2</v>
      </c>
      <c r="G2126" s="2">
        <f t="shared" si="300"/>
        <v>1.5958071783266213E-2</v>
      </c>
      <c r="H2126" s="2">
        <f t="shared" si="292"/>
        <v>0.82280840221080531</v>
      </c>
      <c r="I2126" s="2">
        <f t="shared" si="293"/>
        <v>45.139598940451265</v>
      </c>
    </row>
    <row r="2127" spans="1:9" ht="13.5" x14ac:dyDescent="0.25">
      <c r="A2127" s="3">
        <f>TITRES_STAT!B2130</f>
        <v>45099</v>
      </c>
      <c r="B2127" s="6">
        <f>TITRES_STAT!D2130</f>
        <v>9.1857000000000006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1.2192547293043568E-2</v>
      </c>
      <c r="G2127" s="2">
        <f t="shared" si="300"/>
        <v>1.4818209513032912E-2</v>
      </c>
      <c r="H2127" s="2">
        <f t="shared" si="292"/>
        <v>0.82280840221080553</v>
      </c>
      <c r="I2127" s="2">
        <f t="shared" si="293"/>
        <v>45.139598940451272</v>
      </c>
    </row>
    <row r="2128" spans="1:9" ht="13.5" x14ac:dyDescent="0.25">
      <c r="A2128" s="3">
        <f>TITRES_STAT!B2131</f>
        <v>45100</v>
      </c>
      <c r="B2128" s="6">
        <f>TITRES_STAT!D2131</f>
        <v>9.3497000000000003</v>
      </c>
      <c r="C2128" s="2">
        <f t="shared" si="297"/>
        <v>0.1639999999999997</v>
      </c>
      <c r="D2128" s="2">
        <f t="shared" si="298"/>
        <v>0.1639999999999997</v>
      </c>
      <c r="E2128" s="2">
        <f t="shared" si="299"/>
        <v>0</v>
      </c>
      <c r="F2128" s="2">
        <f t="shared" si="300"/>
        <v>2.303593677211186E-2</v>
      </c>
      <c r="G2128" s="2">
        <f t="shared" si="300"/>
        <v>1.3759765976387704E-2</v>
      </c>
      <c r="H2128" s="2">
        <f t="shared" si="292"/>
        <v>1.6741517851133827</v>
      </c>
      <c r="I2128" s="2">
        <f t="shared" si="293"/>
        <v>62.604964850280531</v>
      </c>
    </row>
    <row r="2129" spans="1:9" ht="13.5" x14ac:dyDescent="0.25">
      <c r="A2129" s="3">
        <f>TITRES_STAT!B2132</f>
        <v>45103</v>
      </c>
      <c r="B2129" s="6">
        <f>TITRES_STAT!D2132</f>
        <v>9.5137</v>
      </c>
      <c r="C2129" s="2">
        <f t="shared" si="297"/>
        <v>0.1639999999999997</v>
      </c>
      <c r="D2129" s="2">
        <f t="shared" si="298"/>
        <v>0.1639999999999997</v>
      </c>
      <c r="E2129" s="2">
        <f t="shared" si="299"/>
        <v>0</v>
      </c>
      <c r="F2129" s="2">
        <f t="shared" si="300"/>
        <v>3.310479843124671E-2</v>
      </c>
      <c r="G2129" s="2">
        <f t="shared" si="300"/>
        <v>1.2776925549502868E-2</v>
      </c>
      <c r="H2129" s="2">
        <f t="shared" ref="H2129:H2192" si="301">F2129/G2129</f>
        <v>2.5909831205469276</v>
      </c>
      <c r="I2129" s="2">
        <f t="shared" ref="I2129:I2192" si="302">IF(G2129=0,100,100-(100/(1+H2129)))</f>
        <v>72.152472834578674</v>
      </c>
    </row>
    <row r="2130" spans="1:9" ht="13.5" x14ac:dyDescent="0.25">
      <c r="A2130" s="3">
        <f>TITRES_STAT!B2133</f>
        <v>45104</v>
      </c>
      <c r="B2130" s="6">
        <f>TITRES_STAT!D2133</f>
        <v>9.6613000000000007</v>
      </c>
      <c r="C2130" s="2">
        <f t="shared" si="297"/>
        <v>0.14760000000000062</v>
      </c>
      <c r="D2130" s="2">
        <f t="shared" si="298"/>
        <v>0.14760000000000062</v>
      </c>
      <c r="E2130" s="2">
        <f t="shared" si="299"/>
        <v>0</v>
      </c>
      <c r="F2130" s="2">
        <f t="shared" si="300"/>
        <v>4.1283027114729136E-2</v>
      </c>
      <c r="G2130" s="2">
        <f t="shared" si="300"/>
        <v>1.1864288010252664E-2</v>
      </c>
      <c r="H2130" s="2">
        <f t="shared" si="301"/>
        <v>3.4796042610440612</v>
      </c>
      <c r="I2130" s="2">
        <f t="shared" si="302"/>
        <v>77.676599500177048</v>
      </c>
    </row>
    <row r="2131" spans="1:9" ht="13.5" x14ac:dyDescent="0.25">
      <c r="A2131" s="3">
        <f>TITRES_STAT!B2134</f>
        <v>45107</v>
      </c>
      <c r="B2131" s="6">
        <f>TITRES_STAT!D2134</f>
        <v>9.9923000000000002</v>
      </c>
      <c r="C2131" s="2">
        <f t="shared" si="297"/>
        <v>0.33099999999999952</v>
      </c>
      <c r="D2131" s="2">
        <f t="shared" si="298"/>
        <v>0.33099999999999952</v>
      </c>
      <c r="E2131" s="2">
        <f t="shared" si="299"/>
        <v>0</v>
      </c>
      <c r="F2131" s="2">
        <f t="shared" si="300"/>
        <v>6.1977096606534166E-2</v>
      </c>
      <c r="G2131" s="2">
        <f t="shared" si="300"/>
        <v>1.1016838866663188E-2</v>
      </c>
      <c r="H2131" s="2">
        <f t="shared" si="301"/>
        <v>5.625669700414341</v>
      </c>
      <c r="I2131" s="2">
        <f t="shared" si="302"/>
        <v>84.907186062452467</v>
      </c>
    </row>
    <row r="2132" spans="1:9" ht="13.5" x14ac:dyDescent="0.25">
      <c r="A2132" s="3">
        <f>TITRES_STAT!B2135</f>
        <v>45110</v>
      </c>
      <c r="B2132" s="6">
        <f>TITRES_STAT!D2135</f>
        <v>9.9923000000000002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5.7550161134638865E-2</v>
      </c>
      <c r="G2132" s="2">
        <f t="shared" si="300"/>
        <v>1.0229921804758676E-2</v>
      </c>
      <c r="H2132" s="2">
        <f t="shared" si="301"/>
        <v>5.6256697004143401</v>
      </c>
      <c r="I2132" s="2">
        <f t="shared" si="302"/>
        <v>84.907186062452453</v>
      </c>
    </row>
    <row r="2133" spans="1:9" ht="13.5" x14ac:dyDescent="0.25">
      <c r="A2133" s="3">
        <f>TITRES_STAT!B2136</f>
        <v>45111</v>
      </c>
      <c r="B2133" s="6">
        <f>TITRES_STAT!D2136</f>
        <v>9.9923000000000002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5.3439435339307513E-2</v>
      </c>
      <c r="G2133" s="2">
        <f t="shared" si="300"/>
        <v>9.4992131044187699E-3</v>
      </c>
      <c r="H2133" s="2">
        <f t="shared" si="301"/>
        <v>5.6256697004143401</v>
      </c>
      <c r="I2133" s="2">
        <f t="shared" si="302"/>
        <v>84.907186062452453</v>
      </c>
    </row>
    <row r="2134" spans="1:9" ht="13.5" x14ac:dyDescent="0.25">
      <c r="A2134" s="3">
        <f>TITRES_STAT!B2137</f>
        <v>45112</v>
      </c>
      <c r="B2134" s="6">
        <f>TITRES_STAT!D2137</f>
        <v>9.9923000000000002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4.9622332815071266E-2</v>
      </c>
      <c r="G2134" s="2">
        <f t="shared" si="300"/>
        <v>8.8206978826745712E-3</v>
      </c>
      <c r="H2134" s="2">
        <f t="shared" si="301"/>
        <v>5.625669700414341</v>
      </c>
      <c r="I2134" s="2">
        <f t="shared" si="302"/>
        <v>84.907186062452467</v>
      </c>
    </row>
    <row r="2135" spans="1:9" ht="13.5" x14ac:dyDescent="0.25">
      <c r="A2135" s="3">
        <f>TITRES_STAT!B2138</f>
        <v>45113</v>
      </c>
      <c r="B2135" s="6">
        <f>TITRES_STAT!D2138</f>
        <v>9.9923000000000002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4.6077880471137603E-2</v>
      </c>
      <c r="G2135" s="2">
        <f t="shared" si="300"/>
        <v>8.1906480339121023E-3</v>
      </c>
      <c r="H2135" s="2">
        <f t="shared" si="301"/>
        <v>5.6256697004143401</v>
      </c>
      <c r="I2135" s="2">
        <f t="shared" si="302"/>
        <v>84.907186062452453</v>
      </c>
    </row>
    <row r="2136" spans="1:9" ht="13.5" x14ac:dyDescent="0.25">
      <c r="A2136" s="3">
        <f>TITRES_STAT!B2139</f>
        <v>45114</v>
      </c>
      <c r="B2136" s="6">
        <f>TITRES_STAT!D2139</f>
        <v>9.9923000000000002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4.278660329462778E-2</v>
      </c>
      <c r="G2136" s="2">
        <f t="shared" si="300"/>
        <v>7.605601745775523E-3</v>
      </c>
      <c r="H2136" s="2">
        <f t="shared" si="301"/>
        <v>5.6256697004143419</v>
      </c>
      <c r="I2136" s="2">
        <f t="shared" si="302"/>
        <v>84.907186062452467</v>
      </c>
    </row>
    <row r="2137" spans="1:9" ht="13.5" x14ac:dyDescent="0.25">
      <c r="A2137" s="3">
        <f>TITRES_STAT!B2140</f>
        <v>45117</v>
      </c>
      <c r="B2137" s="6">
        <f>TITRES_STAT!D2140</f>
        <v>9.9923000000000002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3.9730417345011516E-2</v>
      </c>
      <c r="G2137" s="2">
        <f t="shared" si="300"/>
        <v>7.0623444782201283E-3</v>
      </c>
      <c r="H2137" s="2">
        <f t="shared" si="301"/>
        <v>5.6256697004143428</v>
      </c>
      <c r="I2137" s="2">
        <f t="shared" si="302"/>
        <v>84.907186062452467</v>
      </c>
    </row>
    <row r="2138" spans="1:9" ht="13.5" x14ac:dyDescent="0.25">
      <c r="A2138" s="3">
        <f>TITRES_STAT!B2141</f>
        <v>45118</v>
      </c>
      <c r="B2138" s="6">
        <f>TITRES_STAT!D2141</f>
        <v>9.9923000000000002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3.6892530391796408E-2</v>
      </c>
      <c r="G2138" s="2">
        <f t="shared" si="300"/>
        <v>6.5578913012044049E-3</v>
      </c>
      <c r="H2138" s="2">
        <f t="shared" si="301"/>
        <v>5.6256697004143428</v>
      </c>
      <c r="I2138" s="2">
        <f t="shared" si="302"/>
        <v>84.907186062452467</v>
      </c>
    </row>
    <row r="2139" spans="1:9" ht="13.5" x14ac:dyDescent="0.25">
      <c r="A2139" s="3">
        <f>TITRES_STAT!B2142</f>
        <v>45119</v>
      </c>
      <c r="B2139" s="6">
        <f>TITRES_STAT!D2142</f>
        <v>9.9923000000000002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3.4257349649525239E-2</v>
      </c>
      <c r="G2139" s="2">
        <f t="shared" si="300"/>
        <v>6.0894704939755189E-3</v>
      </c>
      <c r="H2139" s="2">
        <f t="shared" si="301"/>
        <v>5.6256697004143428</v>
      </c>
      <c r="I2139" s="2">
        <f t="shared" si="302"/>
        <v>84.907186062452467</v>
      </c>
    </row>
    <row r="2140" spans="1:9" ht="13.5" x14ac:dyDescent="0.25">
      <c r="A2140" s="3">
        <f>TITRES_STAT!B2143</f>
        <v>45120</v>
      </c>
      <c r="B2140" s="6">
        <f>TITRES_STAT!D2143</f>
        <v>9.7750000000000004</v>
      </c>
      <c r="C2140" s="2">
        <f t="shared" si="297"/>
        <v>-0.21729999999999983</v>
      </c>
      <c r="D2140" s="2">
        <f t="shared" si="298"/>
        <v>0</v>
      </c>
      <c r="E2140" s="2">
        <f t="shared" si="299"/>
        <v>0.21729999999999983</v>
      </c>
      <c r="F2140" s="2">
        <f t="shared" si="300"/>
        <v>3.1810396103130578E-2</v>
      </c>
      <c r="G2140" s="2">
        <f t="shared" si="300"/>
        <v>2.1175936887262967E-2</v>
      </c>
      <c r="H2140" s="2">
        <f t="shared" si="301"/>
        <v>1.50219545290882</v>
      </c>
      <c r="I2140" s="2">
        <f t="shared" si="302"/>
        <v>60.035096425521324</v>
      </c>
    </row>
    <row r="2141" spans="1:9" ht="13.5" x14ac:dyDescent="0.25">
      <c r="A2141" s="3">
        <f>TITRES_STAT!B2144</f>
        <v>45121</v>
      </c>
      <c r="B2141" s="6">
        <f>TITRES_STAT!D2144</f>
        <v>9.9923000000000002</v>
      </c>
      <c r="C2141" s="2">
        <f t="shared" si="297"/>
        <v>0.21729999999999983</v>
      </c>
      <c r="D2141" s="2">
        <f t="shared" si="298"/>
        <v>0.21729999999999983</v>
      </c>
      <c r="E2141" s="2">
        <f t="shared" si="299"/>
        <v>0</v>
      </c>
      <c r="F2141" s="2">
        <f t="shared" ref="F2141:G2156" si="303">((F2140*13)+D2141)/14</f>
        <v>4.5059653524335531E-2</v>
      </c>
      <c r="G2141" s="2">
        <f t="shared" si="303"/>
        <v>1.9663369966744181E-2</v>
      </c>
      <c r="H2141" s="2">
        <f t="shared" si="301"/>
        <v>2.2915529535650809</v>
      </c>
      <c r="I2141" s="2">
        <f t="shared" si="302"/>
        <v>69.619203637088688</v>
      </c>
    </row>
    <row r="2142" spans="1:9" ht="13.5" x14ac:dyDescent="0.25">
      <c r="A2142" s="3">
        <f>TITRES_STAT!B2145</f>
        <v>45124</v>
      </c>
      <c r="B2142" s="6">
        <f>TITRES_STAT!D2145</f>
        <v>9.9923000000000002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4.1841106844025852E-2</v>
      </c>
      <c r="G2142" s="2">
        <f t="shared" si="303"/>
        <v>1.8258843540548166E-2</v>
      </c>
      <c r="H2142" s="2">
        <f t="shared" si="301"/>
        <v>2.2915529535650809</v>
      </c>
      <c r="I2142" s="2">
        <f t="shared" si="302"/>
        <v>69.619203637088688</v>
      </c>
    </row>
    <row r="2143" spans="1:9" ht="13.5" x14ac:dyDescent="0.25">
      <c r="A2143" s="3">
        <f>TITRES_STAT!B2146</f>
        <v>45125</v>
      </c>
      <c r="B2143" s="6">
        <f>TITRES_STAT!D2146</f>
        <v>9.9923000000000002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3.8852456355166862E-2</v>
      </c>
      <c r="G2143" s="2">
        <f t="shared" si="303"/>
        <v>1.695464043050901E-2</v>
      </c>
      <c r="H2143" s="2">
        <f t="shared" si="301"/>
        <v>2.2915529535650809</v>
      </c>
      <c r="I2143" s="2">
        <f t="shared" si="302"/>
        <v>69.619203637088688</v>
      </c>
    </row>
    <row r="2144" spans="1:9" ht="13.5" x14ac:dyDescent="0.25">
      <c r="A2144" s="3">
        <f>TITRES_STAT!B2147</f>
        <v>45127</v>
      </c>
      <c r="B2144" s="6">
        <f>TITRES_STAT!D2147</f>
        <v>9.9923000000000002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3.6077280901226368E-2</v>
      </c>
      <c r="G2144" s="2">
        <f t="shared" si="303"/>
        <v>1.5743594685472654E-2</v>
      </c>
      <c r="H2144" s="2">
        <f t="shared" si="301"/>
        <v>2.2915529535650805</v>
      </c>
      <c r="I2144" s="2">
        <f t="shared" si="302"/>
        <v>69.619203637088688</v>
      </c>
    </row>
    <row r="2145" spans="1:9" ht="13.5" x14ac:dyDescent="0.25">
      <c r="A2145" s="3">
        <f>TITRES_STAT!B2148</f>
        <v>45128</v>
      </c>
      <c r="B2145" s="6">
        <f>TITRES_STAT!D2148</f>
        <v>9.9054000000000002</v>
      </c>
      <c r="C2145" s="2">
        <f t="shared" si="297"/>
        <v>-8.6899999999999977E-2</v>
      </c>
      <c r="D2145" s="2">
        <f t="shared" si="298"/>
        <v>0</v>
      </c>
      <c r="E2145" s="2">
        <f t="shared" si="299"/>
        <v>8.6899999999999977E-2</v>
      </c>
      <c r="F2145" s="2">
        <f t="shared" si="303"/>
        <v>3.3500332265424489E-2</v>
      </c>
      <c r="G2145" s="2">
        <f t="shared" si="303"/>
        <v>2.0826195065081748E-2</v>
      </c>
      <c r="H2145" s="2">
        <f t="shared" si="301"/>
        <v>1.6085671031475568</v>
      </c>
      <c r="I2145" s="2">
        <f t="shared" si="302"/>
        <v>61.664777617053552</v>
      </c>
    </row>
    <row r="2146" spans="1:9" ht="13.5" x14ac:dyDescent="0.25">
      <c r="A2146" s="3">
        <f>TITRES_STAT!B2149</f>
        <v>45131</v>
      </c>
      <c r="B2146" s="6">
        <f>TITRES_STAT!D2149</f>
        <v>10.0792</v>
      </c>
      <c r="C2146" s="2">
        <f t="shared" si="297"/>
        <v>0.17379999999999995</v>
      </c>
      <c r="D2146" s="2">
        <f t="shared" si="298"/>
        <v>0.17379999999999995</v>
      </c>
      <c r="E2146" s="2">
        <f t="shared" si="299"/>
        <v>0</v>
      </c>
      <c r="F2146" s="2">
        <f t="shared" si="303"/>
        <v>4.3521737103608453E-2</v>
      </c>
      <c r="G2146" s="2">
        <f t="shared" si="303"/>
        <v>1.9338609703290193E-2</v>
      </c>
      <c r="H2146" s="2">
        <f t="shared" si="301"/>
        <v>2.2505101334251467</v>
      </c>
      <c r="I2146" s="2">
        <f t="shared" si="302"/>
        <v>69.235598138367465</v>
      </c>
    </row>
    <row r="2147" spans="1:9" ht="13.5" x14ac:dyDescent="0.25">
      <c r="A2147" s="3">
        <f>TITRES_STAT!B2150</f>
        <v>45133</v>
      </c>
      <c r="B2147" s="6">
        <f>TITRES_STAT!D2150</f>
        <v>10.0792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4.0413041596207851E-2</v>
      </c>
      <c r="G2147" s="2">
        <f t="shared" si="303"/>
        <v>1.7957280438769464E-2</v>
      </c>
      <c r="H2147" s="2">
        <f t="shared" si="301"/>
        <v>2.2505101334251472</v>
      </c>
      <c r="I2147" s="2">
        <f t="shared" si="302"/>
        <v>69.235598138367465</v>
      </c>
    </row>
    <row r="2148" spans="1:9" ht="13.5" x14ac:dyDescent="0.25">
      <c r="A2148" s="3">
        <f>TITRES_STAT!B2151</f>
        <v>45134</v>
      </c>
      <c r="B2148" s="6">
        <f>TITRES_STAT!D2151</f>
        <v>10.0792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3.752639576790729E-2</v>
      </c>
      <c r="G2148" s="2">
        <f t="shared" si="303"/>
        <v>1.6674617550285931E-2</v>
      </c>
      <c r="H2148" s="2">
        <f t="shared" si="301"/>
        <v>2.2505101334251472</v>
      </c>
      <c r="I2148" s="2">
        <f t="shared" si="302"/>
        <v>69.235598138367465</v>
      </c>
    </row>
    <row r="2149" spans="1:9" ht="13.5" x14ac:dyDescent="0.25">
      <c r="A2149" s="3">
        <f>TITRES_STAT!B2152</f>
        <v>45135</v>
      </c>
      <c r="B2149" s="6">
        <f>TITRES_STAT!D2152</f>
        <v>10.0357</v>
      </c>
      <c r="C2149" s="2">
        <f t="shared" si="297"/>
        <v>-4.3499999999999872E-2</v>
      </c>
      <c r="D2149" s="2">
        <f t="shared" si="298"/>
        <v>0</v>
      </c>
      <c r="E2149" s="2">
        <f t="shared" si="299"/>
        <v>4.3499999999999872E-2</v>
      </c>
      <c r="F2149" s="2">
        <f t="shared" si="303"/>
        <v>3.4845938927342487E-2</v>
      </c>
      <c r="G2149" s="2">
        <f t="shared" si="303"/>
        <v>1.8590716296694069E-2</v>
      </c>
      <c r="H2149" s="2">
        <f t="shared" si="301"/>
        <v>1.8743731210367098</v>
      </c>
      <c r="I2149" s="2">
        <f t="shared" si="302"/>
        <v>65.209805481366089</v>
      </c>
    </row>
    <row r="2150" spans="1:9" ht="13.5" x14ac:dyDescent="0.25">
      <c r="A2150" s="3">
        <f>TITRES_STAT!B2153</f>
        <v>45138</v>
      </c>
      <c r="B2150" s="6">
        <f>TITRES_STAT!D2153</f>
        <v>9.5578000000000003</v>
      </c>
      <c r="C2150" s="2">
        <f t="shared" si="297"/>
        <v>-0.47789999999999999</v>
      </c>
      <c r="D2150" s="2">
        <f t="shared" si="298"/>
        <v>0</v>
      </c>
      <c r="E2150" s="2">
        <f t="shared" si="299"/>
        <v>0.47789999999999999</v>
      </c>
      <c r="F2150" s="2">
        <f t="shared" si="303"/>
        <v>3.2356943289675165E-2</v>
      </c>
      <c r="G2150" s="2">
        <f t="shared" si="303"/>
        <v>5.139852227550163E-2</v>
      </c>
      <c r="H2150" s="2">
        <f t="shared" si="301"/>
        <v>0.62953061405614841</v>
      </c>
      <c r="I2150" s="2">
        <f t="shared" si="302"/>
        <v>38.632634982484404</v>
      </c>
    </row>
    <row r="2151" spans="1:9" ht="13.5" x14ac:dyDescent="0.25">
      <c r="A2151" s="3">
        <f>TITRES_STAT!B2154</f>
        <v>45139</v>
      </c>
      <c r="B2151" s="6">
        <f>TITRES_STAT!D2154</f>
        <v>9.9923000000000002</v>
      </c>
      <c r="C2151" s="2">
        <f t="shared" si="297"/>
        <v>0.43449999999999989</v>
      </c>
      <c r="D2151" s="2">
        <f t="shared" si="298"/>
        <v>0.43449999999999989</v>
      </c>
      <c r="E2151" s="2">
        <f t="shared" si="299"/>
        <v>0</v>
      </c>
      <c r="F2151" s="2">
        <f t="shared" si="303"/>
        <v>6.1081447340412647E-2</v>
      </c>
      <c r="G2151" s="2">
        <f t="shared" si="303"/>
        <v>4.7727199255822937E-2</v>
      </c>
      <c r="H2151" s="2">
        <f t="shared" si="301"/>
        <v>1.2798037239312849</v>
      </c>
      <c r="I2151" s="2">
        <f t="shared" si="302"/>
        <v>56.136574850592673</v>
      </c>
    </row>
    <row r="2152" spans="1:9" ht="13.5" x14ac:dyDescent="0.25">
      <c r="A2152" s="3">
        <f>TITRES_STAT!B2155</f>
        <v>45140</v>
      </c>
      <c r="B2152" s="6">
        <f>TITRES_STAT!D2155</f>
        <v>9.9923000000000002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5.6718486816097459E-2</v>
      </c>
      <c r="G2152" s="2">
        <f t="shared" si="303"/>
        <v>4.4318113594692725E-2</v>
      </c>
      <c r="H2152" s="2">
        <f t="shared" si="301"/>
        <v>1.2798037239312849</v>
      </c>
      <c r="I2152" s="2">
        <f t="shared" si="302"/>
        <v>56.136574850592673</v>
      </c>
    </row>
    <row r="2153" spans="1:9" ht="13.5" x14ac:dyDescent="0.25">
      <c r="A2153" s="3">
        <f>TITRES_STAT!B2156</f>
        <v>45141</v>
      </c>
      <c r="B2153" s="6">
        <f>TITRES_STAT!D2156</f>
        <v>9.9923000000000002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5.2667166329233357E-2</v>
      </c>
      <c r="G2153" s="2">
        <f t="shared" si="303"/>
        <v>4.1152534052214675E-2</v>
      </c>
      <c r="H2153" s="2">
        <f t="shared" si="301"/>
        <v>1.2798037239312852</v>
      </c>
      <c r="I2153" s="2">
        <f t="shared" si="302"/>
        <v>56.136574850592673</v>
      </c>
    </row>
    <row r="2154" spans="1:9" ht="13.5" x14ac:dyDescent="0.25">
      <c r="A2154" s="3">
        <f>TITRES_STAT!B2157</f>
        <v>45142</v>
      </c>
      <c r="B2154" s="6">
        <f>TITRES_STAT!D2157</f>
        <v>9.9923000000000002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4.8905225877145256E-2</v>
      </c>
      <c r="G2154" s="2">
        <f t="shared" si="303"/>
        <v>3.8213067334199338E-2</v>
      </c>
      <c r="H2154" s="2">
        <f t="shared" si="301"/>
        <v>1.2798037239312849</v>
      </c>
      <c r="I2154" s="2">
        <f t="shared" si="302"/>
        <v>56.136574850592673</v>
      </c>
    </row>
    <row r="2155" spans="1:9" ht="13.5" x14ac:dyDescent="0.25">
      <c r="A2155" s="3">
        <f>TITRES_STAT!B2158</f>
        <v>45145</v>
      </c>
      <c r="B2155" s="6">
        <f>TITRES_STAT!D2158</f>
        <v>9.9923000000000002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4.5411995457349162E-2</v>
      </c>
      <c r="G2155" s="2">
        <f t="shared" si="303"/>
        <v>3.5483562524613668E-2</v>
      </c>
      <c r="H2155" s="2">
        <f t="shared" si="301"/>
        <v>1.2798037239312849</v>
      </c>
      <c r="I2155" s="2">
        <f t="shared" si="302"/>
        <v>56.136574850592673</v>
      </c>
    </row>
    <row r="2156" spans="1:9" ht="13.5" x14ac:dyDescent="0.25">
      <c r="A2156" s="3">
        <f>TITRES_STAT!B2159</f>
        <v>45146</v>
      </c>
      <c r="B2156" s="6">
        <f>TITRES_STAT!D2159</f>
        <v>9.9923000000000002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4.216828149610994E-2</v>
      </c>
      <c r="G2156" s="2">
        <f t="shared" si="303"/>
        <v>3.2949022344284117E-2</v>
      </c>
      <c r="H2156" s="2">
        <f t="shared" si="301"/>
        <v>1.2798037239312854</v>
      </c>
      <c r="I2156" s="2">
        <f t="shared" si="302"/>
        <v>56.13657485059268</v>
      </c>
    </row>
    <row r="2157" spans="1:9" ht="13.5" x14ac:dyDescent="0.25">
      <c r="A2157" s="3">
        <f>TITRES_STAT!B2160</f>
        <v>45147</v>
      </c>
      <c r="B2157" s="6">
        <f>TITRES_STAT!D2160</f>
        <v>9.9923000000000002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3.9156261389244947E-2</v>
      </c>
      <c r="G2157" s="2">
        <f t="shared" si="304"/>
        <v>3.0595520748263823E-2</v>
      </c>
      <c r="H2157" s="2">
        <f t="shared" si="301"/>
        <v>1.2798037239312854</v>
      </c>
      <c r="I2157" s="2">
        <f t="shared" si="302"/>
        <v>56.13657485059268</v>
      </c>
    </row>
    <row r="2158" spans="1:9" ht="13.5" x14ac:dyDescent="0.25">
      <c r="A2158" s="3">
        <f>TITRES_STAT!B2161</f>
        <v>45148</v>
      </c>
      <c r="B2158" s="6">
        <f>TITRES_STAT!D2161</f>
        <v>9.9923000000000002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3.6359385575727446E-2</v>
      </c>
      <c r="G2158" s="2">
        <f t="shared" si="304"/>
        <v>2.8410126409102121E-2</v>
      </c>
      <c r="H2158" s="2">
        <f t="shared" si="301"/>
        <v>1.2798037239312852</v>
      </c>
      <c r="I2158" s="2">
        <f t="shared" si="302"/>
        <v>56.136574850592673</v>
      </c>
    </row>
    <row r="2159" spans="1:9" ht="13.5" x14ac:dyDescent="0.25">
      <c r="A2159" s="3">
        <f>TITRES_STAT!B2162</f>
        <v>45149</v>
      </c>
      <c r="B2159" s="6">
        <f>TITRES_STAT!D2162</f>
        <v>9.9923000000000002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3.3762286606032629E-2</v>
      </c>
      <c r="G2159" s="2">
        <f t="shared" si="304"/>
        <v>2.6380831665594826E-2</v>
      </c>
      <c r="H2159" s="2">
        <f t="shared" si="301"/>
        <v>1.2798037239312852</v>
      </c>
      <c r="I2159" s="2">
        <f t="shared" si="302"/>
        <v>56.136574850592673</v>
      </c>
    </row>
    <row r="2160" spans="1:9" ht="13.5" x14ac:dyDescent="0.25">
      <c r="A2160" s="3">
        <f>TITRES_STAT!B2163</f>
        <v>45152</v>
      </c>
      <c r="B2160" s="6">
        <f>TITRES_STAT!D2163</f>
        <v>9.9923000000000002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3.1350694705601728E-2</v>
      </c>
      <c r="G2160" s="2">
        <f t="shared" si="304"/>
        <v>2.4496486546623765E-2</v>
      </c>
      <c r="H2160" s="2">
        <f t="shared" si="301"/>
        <v>1.2798037239312854</v>
      </c>
      <c r="I2160" s="2">
        <f t="shared" si="302"/>
        <v>56.13657485059268</v>
      </c>
    </row>
    <row r="2161" spans="1:9" ht="13.5" x14ac:dyDescent="0.25">
      <c r="A2161" s="3">
        <f>TITRES_STAT!B2164</f>
        <v>45153</v>
      </c>
      <c r="B2161" s="6">
        <f>TITRES_STAT!D2164</f>
        <v>9.9835999999999991</v>
      </c>
      <c r="C2161" s="2">
        <f t="shared" si="297"/>
        <v>-8.7000000000010402E-3</v>
      </c>
      <c r="D2161" s="2">
        <f t="shared" si="298"/>
        <v>0</v>
      </c>
      <c r="E2161" s="2">
        <f t="shared" si="299"/>
        <v>8.7000000000010402E-3</v>
      </c>
      <c r="F2161" s="2">
        <f t="shared" si="304"/>
        <v>2.9111359369487316E-2</v>
      </c>
      <c r="G2161" s="2">
        <f t="shared" si="304"/>
        <v>2.3368166079007855E-2</v>
      </c>
      <c r="H2161" s="2">
        <f t="shared" si="301"/>
        <v>1.2457699620527218</v>
      </c>
      <c r="I2161" s="2">
        <f t="shared" si="302"/>
        <v>55.471841867278307</v>
      </c>
    </row>
    <row r="2162" spans="1:9" ht="13.5" x14ac:dyDescent="0.25">
      <c r="A2162" s="3">
        <f>TITRES_STAT!B2165</f>
        <v>45154</v>
      </c>
      <c r="B2162" s="6">
        <f>TITRES_STAT!D2165</f>
        <v>9.9748999999999999</v>
      </c>
      <c r="C2162" s="2">
        <f t="shared" si="297"/>
        <v>-8.6999999999992639E-3</v>
      </c>
      <c r="D2162" s="2">
        <f t="shared" si="298"/>
        <v>0</v>
      </c>
      <c r="E2162" s="2">
        <f t="shared" si="299"/>
        <v>8.6999999999992639E-3</v>
      </c>
      <c r="F2162" s="2">
        <f t="shared" si="304"/>
        <v>2.7031976557381078E-2</v>
      </c>
      <c r="G2162" s="2">
        <f t="shared" si="304"/>
        <v>2.2320439930507242E-2</v>
      </c>
      <c r="H2162" s="2">
        <f t="shared" si="301"/>
        <v>1.2110861901263057</v>
      </c>
      <c r="I2162" s="2">
        <f t="shared" si="302"/>
        <v>54.773359606444096</v>
      </c>
    </row>
    <row r="2163" spans="1:9" ht="13.5" x14ac:dyDescent="0.25">
      <c r="A2163" s="3">
        <f>TITRES_STAT!B2166</f>
        <v>45155</v>
      </c>
      <c r="B2163" s="6">
        <f>TITRES_STAT!D2166</f>
        <v>9.9748999999999999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2.5101121088996713E-2</v>
      </c>
      <c r="G2163" s="2">
        <f t="shared" si="304"/>
        <v>2.072612279261387E-2</v>
      </c>
      <c r="H2163" s="2">
        <f t="shared" si="301"/>
        <v>1.2110861901263055</v>
      </c>
      <c r="I2163" s="2">
        <f t="shared" si="302"/>
        <v>54.773359606444096</v>
      </c>
    </row>
    <row r="2164" spans="1:9" ht="13.5" x14ac:dyDescent="0.25">
      <c r="A2164" s="3">
        <f>TITRES_STAT!B2167</f>
        <v>45156</v>
      </c>
      <c r="B2164" s="6">
        <f>TITRES_STAT!D2167</f>
        <v>9.9748999999999999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2.330818386835409E-2</v>
      </c>
      <c r="G2164" s="2">
        <f t="shared" si="304"/>
        <v>1.9245685450284305E-2</v>
      </c>
      <c r="H2164" s="2">
        <f t="shared" si="301"/>
        <v>1.2110861901263055</v>
      </c>
      <c r="I2164" s="2">
        <f t="shared" si="302"/>
        <v>54.773359606444096</v>
      </c>
    </row>
    <row r="2165" spans="1:9" ht="13.5" x14ac:dyDescent="0.25">
      <c r="A2165" s="3">
        <f>TITRES_STAT!B2168</f>
        <v>45159</v>
      </c>
      <c r="B2165" s="6">
        <f>TITRES_STAT!D2168</f>
        <v>9.9662000000000006</v>
      </c>
      <c r="C2165" s="2">
        <f t="shared" si="297"/>
        <v>-8.6999999999992639E-3</v>
      </c>
      <c r="D2165" s="2">
        <f t="shared" si="298"/>
        <v>0</v>
      </c>
      <c r="E2165" s="2">
        <f t="shared" si="299"/>
        <v>8.6999999999992639E-3</v>
      </c>
      <c r="F2165" s="2">
        <f t="shared" si="304"/>
        <v>2.1643313592043082E-2</v>
      </c>
      <c r="G2165" s="2">
        <f t="shared" si="304"/>
        <v>1.8492422203835374E-2</v>
      </c>
      <c r="H2165" s="2">
        <f t="shared" si="301"/>
        <v>1.1703882462490072</v>
      </c>
      <c r="I2165" s="2">
        <f t="shared" si="302"/>
        <v>53.925294162080952</v>
      </c>
    </row>
    <row r="2166" spans="1:9" ht="13.5" x14ac:dyDescent="0.25">
      <c r="A2166" s="3">
        <f>TITRES_STAT!B2169</f>
        <v>45160</v>
      </c>
      <c r="B2166" s="6">
        <f>TITRES_STAT!D2169</f>
        <v>9.9662000000000006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2.0097362621182863E-2</v>
      </c>
      <c r="G2166" s="2">
        <f t="shared" si="304"/>
        <v>1.7171534903561419E-2</v>
      </c>
      <c r="H2166" s="2">
        <f t="shared" si="301"/>
        <v>1.1703882462490072</v>
      </c>
      <c r="I2166" s="2">
        <f t="shared" si="302"/>
        <v>53.925294162080952</v>
      </c>
    </row>
    <row r="2167" spans="1:9" ht="13.5" x14ac:dyDescent="0.25">
      <c r="A2167" s="3">
        <f>TITRES_STAT!B2170</f>
        <v>45161</v>
      </c>
      <c r="B2167" s="6">
        <f>TITRES_STAT!D2170</f>
        <v>9.9054000000000002</v>
      </c>
      <c r="C2167" s="2">
        <f t="shared" si="297"/>
        <v>-6.0800000000000409E-2</v>
      </c>
      <c r="D2167" s="2">
        <f t="shared" si="298"/>
        <v>0</v>
      </c>
      <c r="E2167" s="2">
        <f t="shared" si="299"/>
        <v>6.0800000000000409E-2</v>
      </c>
      <c r="F2167" s="2">
        <f t="shared" si="304"/>
        <v>1.8661836719669804E-2</v>
      </c>
      <c r="G2167" s="2">
        <f t="shared" si="304"/>
        <v>2.0287853839021347E-2</v>
      </c>
      <c r="H2167" s="2">
        <f t="shared" si="301"/>
        <v>0.91985267972386087</v>
      </c>
      <c r="I2167" s="2">
        <f t="shared" si="302"/>
        <v>47.912670041753749</v>
      </c>
    </row>
    <row r="2168" spans="1:9" ht="13.5" x14ac:dyDescent="0.25">
      <c r="A2168" s="3">
        <f>TITRES_STAT!B2171</f>
        <v>45162</v>
      </c>
      <c r="B2168" s="6">
        <f>TITRES_STAT!D2171</f>
        <v>9.9488000000000003</v>
      </c>
      <c r="C2168" s="2">
        <f t="shared" si="297"/>
        <v>4.3400000000000105E-2</v>
      </c>
      <c r="D2168" s="2">
        <f t="shared" si="298"/>
        <v>4.3400000000000105E-2</v>
      </c>
      <c r="E2168" s="2">
        <f t="shared" si="299"/>
        <v>0</v>
      </c>
      <c r="F2168" s="2">
        <f t="shared" si="304"/>
        <v>2.0428848382550539E-2</v>
      </c>
      <c r="G2168" s="2">
        <f t="shared" si="304"/>
        <v>1.8838721421948392E-2</v>
      </c>
      <c r="H2168" s="2">
        <f t="shared" si="301"/>
        <v>1.0844073716568441</v>
      </c>
      <c r="I2168" s="2">
        <f t="shared" si="302"/>
        <v>52.024733092115071</v>
      </c>
    </row>
    <row r="2169" spans="1:9" ht="13.5" x14ac:dyDescent="0.25">
      <c r="A2169" s="3">
        <f>TITRES_STAT!B2172</f>
        <v>45163</v>
      </c>
      <c r="B2169" s="6">
        <f>TITRES_STAT!D2172</f>
        <v>9.9748999999999999</v>
      </c>
      <c r="C2169" s="2">
        <f t="shared" si="297"/>
        <v>2.6099999999999568E-2</v>
      </c>
      <c r="D2169" s="2">
        <f t="shared" si="298"/>
        <v>2.6099999999999568E-2</v>
      </c>
      <c r="E2169" s="2">
        <f t="shared" si="299"/>
        <v>0</v>
      </c>
      <c r="F2169" s="2">
        <f t="shared" si="304"/>
        <v>2.0833930640939753E-2</v>
      </c>
      <c r="G2169" s="2">
        <f t="shared" si="304"/>
        <v>1.749309846323779E-2</v>
      </c>
      <c r="H2169" s="2">
        <f t="shared" si="301"/>
        <v>1.1909800133305606</v>
      </c>
      <c r="I2169" s="2">
        <f t="shared" si="302"/>
        <v>54.35832395020909</v>
      </c>
    </row>
    <row r="2170" spans="1:9" ht="13.5" x14ac:dyDescent="0.25">
      <c r="A2170" s="3">
        <f>TITRES_STAT!B2173</f>
        <v>45166</v>
      </c>
      <c r="B2170" s="6">
        <f>TITRES_STAT!D2173</f>
        <v>9.9748999999999999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1.9345792738015486E-2</v>
      </c>
      <c r="G2170" s="2">
        <f t="shared" si="304"/>
        <v>1.6243591430149376E-2</v>
      </c>
      <c r="H2170" s="2">
        <f t="shared" si="301"/>
        <v>1.1909800133305608</v>
      </c>
      <c r="I2170" s="2">
        <f t="shared" si="302"/>
        <v>54.358323950209105</v>
      </c>
    </row>
    <row r="2171" spans="1:9" ht="13.5" x14ac:dyDescent="0.25">
      <c r="A2171" s="3">
        <f>TITRES_STAT!B2174</f>
        <v>45167</v>
      </c>
      <c r="B2171" s="6">
        <f>TITRES_STAT!D2174</f>
        <v>9.5144000000000002</v>
      </c>
      <c r="C2171" s="2">
        <f t="shared" si="297"/>
        <v>-0.46049999999999969</v>
      </c>
      <c r="D2171" s="2">
        <f t="shared" si="298"/>
        <v>0</v>
      </c>
      <c r="E2171" s="2">
        <f t="shared" si="299"/>
        <v>0.46049999999999969</v>
      </c>
      <c r="F2171" s="2">
        <f t="shared" si="304"/>
        <v>1.7963950399585808E-2</v>
      </c>
      <c r="G2171" s="2">
        <f t="shared" si="304"/>
        <v>4.797619204228154E-2</v>
      </c>
      <c r="H2171" s="2">
        <f t="shared" si="301"/>
        <v>0.37443468593243356</v>
      </c>
      <c r="I2171" s="2">
        <f t="shared" si="302"/>
        <v>27.242814064926804</v>
      </c>
    </row>
    <row r="2172" spans="1:9" ht="13.5" x14ac:dyDescent="0.25">
      <c r="A2172" s="3">
        <f>TITRES_STAT!B2175</f>
        <v>45168</v>
      </c>
      <c r="B2172" s="6">
        <f>TITRES_STAT!D2175</f>
        <v>9.9748999999999999</v>
      </c>
      <c r="C2172" s="2">
        <f t="shared" si="297"/>
        <v>0.46049999999999969</v>
      </c>
      <c r="D2172" s="2">
        <f t="shared" si="298"/>
        <v>0.46049999999999969</v>
      </c>
      <c r="E2172" s="2">
        <f t="shared" si="299"/>
        <v>0</v>
      </c>
      <c r="F2172" s="2">
        <f t="shared" si="304"/>
        <v>4.9573668228186804E-2</v>
      </c>
      <c r="G2172" s="2">
        <f t="shared" si="304"/>
        <v>4.4549321182118573E-2</v>
      </c>
      <c r="H2172" s="2">
        <f t="shared" si="301"/>
        <v>1.1127816746192067</v>
      </c>
      <c r="I2172" s="2">
        <f t="shared" si="302"/>
        <v>52.669032867287001</v>
      </c>
    </row>
    <row r="2173" spans="1:9" ht="13.5" x14ac:dyDescent="0.25">
      <c r="A2173" s="3">
        <f>TITRES_STAT!B2176</f>
        <v>45169</v>
      </c>
      <c r="B2173" s="6">
        <f>TITRES_STAT!D2176</f>
        <v>9.5578000000000003</v>
      </c>
      <c r="C2173" s="2">
        <f t="shared" si="297"/>
        <v>-0.41709999999999958</v>
      </c>
      <c r="D2173" s="2">
        <f t="shared" si="298"/>
        <v>0</v>
      </c>
      <c r="E2173" s="2">
        <f t="shared" si="299"/>
        <v>0.41709999999999958</v>
      </c>
      <c r="F2173" s="2">
        <f t="shared" ref="F2173:G2188" si="305">((F2172*13)+D2173)/14</f>
        <v>4.6032691926173465E-2</v>
      </c>
      <c r="G2173" s="2">
        <f t="shared" si="305"/>
        <v>7.1160083954824357E-2</v>
      </c>
      <c r="H2173" s="2">
        <f t="shared" si="301"/>
        <v>0.64688923013914801</v>
      </c>
      <c r="I2173" s="2">
        <f t="shared" si="302"/>
        <v>39.279462048852636</v>
      </c>
    </row>
    <row r="2174" spans="1:9" ht="13.5" x14ac:dyDescent="0.25">
      <c r="A2174" s="3">
        <f>TITRES_STAT!B2177</f>
        <v>45170</v>
      </c>
      <c r="B2174" s="6">
        <f>TITRES_STAT!D2177</f>
        <v>9.5578000000000003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4.2744642502875359E-2</v>
      </c>
      <c r="G2174" s="2">
        <f t="shared" si="305"/>
        <v>6.6077220815194043E-2</v>
      </c>
      <c r="H2174" s="2">
        <f t="shared" si="301"/>
        <v>0.64688923013914801</v>
      </c>
      <c r="I2174" s="2">
        <f t="shared" si="302"/>
        <v>39.279462048852636</v>
      </c>
    </row>
    <row r="2175" spans="1:9" ht="13.5" x14ac:dyDescent="0.25">
      <c r="A2175" s="3">
        <f>TITRES_STAT!B2178</f>
        <v>45173</v>
      </c>
      <c r="B2175" s="6">
        <f>TITRES_STAT!D2178</f>
        <v>9.5578000000000003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3.9691453752669976E-2</v>
      </c>
      <c r="G2175" s="2">
        <f t="shared" si="305"/>
        <v>6.1357419328394468E-2</v>
      </c>
      <c r="H2175" s="2">
        <f t="shared" si="301"/>
        <v>0.64688923013914801</v>
      </c>
      <c r="I2175" s="2">
        <f t="shared" si="302"/>
        <v>39.279462048852636</v>
      </c>
    </row>
    <row r="2176" spans="1:9" ht="13.5" x14ac:dyDescent="0.25">
      <c r="A2176" s="3">
        <f>TITRES_STAT!B2179</f>
        <v>45174</v>
      </c>
      <c r="B2176" s="6">
        <f>TITRES_STAT!D2179</f>
        <v>9.5578000000000003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3.6856349913193545E-2</v>
      </c>
      <c r="G2176" s="2">
        <f t="shared" si="305"/>
        <v>5.6974746519223428E-2</v>
      </c>
      <c r="H2176" s="2">
        <f t="shared" si="301"/>
        <v>0.64688923013914801</v>
      </c>
      <c r="I2176" s="2">
        <f t="shared" si="302"/>
        <v>39.279462048852636</v>
      </c>
    </row>
    <row r="2177" spans="1:9" ht="13.5" x14ac:dyDescent="0.25">
      <c r="A2177" s="3">
        <f>TITRES_STAT!B2180</f>
        <v>45175</v>
      </c>
      <c r="B2177" s="6">
        <f>TITRES_STAT!D2180</f>
        <v>9.5578000000000003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3.422375349082258E-2</v>
      </c>
      <c r="G2177" s="2">
        <f t="shared" si="305"/>
        <v>5.2905121767850324E-2</v>
      </c>
      <c r="H2177" s="2">
        <f t="shared" si="301"/>
        <v>0.64688923013914801</v>
      </c>
      <c r="I2177" s="2">
        <f t="shared" si="302"/>
        <v>39.279462048852636</v>
      </c>
    </row>
    <row r="2178" spans="1:9" ht="13.5" x14ac:dyDescent="0.25">
      <c r="A2178" s="3">
        <f>TITRES_STAT!B2181</f>
        <v>45176</v>
      </c>
      <c r="B2178" s="6">
        <f>TITRES_STAT!D2181</f>
        <v>9.7664000000000009</v>
      </c>
      <c r="C2178" s="2">
        <f t="shared" si="297"/>
        <v>0.20860000000000056</v>
      </c>
      <c r="D2178" s="2">
        <f t="shared" si="298"/>
        <v>0.20860000000000056</v>
      </c>
      <c r="E2178" s="2">
        <f t="shared" si="299"/>
        <v>0</v>
      </c>
      <c r="F2178" s="2">
        <f t="shared" si="305"/>
        <v>4.6679199670049583E-2</v>
      </c>
      <c r="G2178" s="2">
        <f t="shared" si="305"/>
        <v>4.9126184498718153E-2</v>
      </c>
      <c r="H2178" s="2">
        <f t="shared" si="301"/>
        <v>0.95018980501666239</v>
      </c>
      <c r="I2178" s="2">
        <f t="shared" si="302"/>
        <v>48.72293981705765</v>
      </c>
    </row>
    <row r="2179" spans="1:9" ht="13.5" x14ac:dyDescent="0.25">
      <c r="A2179" s="3">
        <f>TITRES_STAT!B2182</f>
        <v>45177</v>
      </c>
      <c r="B2179" s="6">
        <f>TITRES_STAT!D2182</f>
        <v>9.7664000000000009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4.3344971122188894E-2</v>
      </c>
      <c r="G2179" s="2">
        <f t="shared" si="305"/>
        <v>4.5617171320238285E-2</v>
      </c>
      <c r="H2179" s="2">
        <f t="shared" si="301"/>
        <v>0.95018980501666228</v>
      </c>
      <c r="I2179" s="2">
        <f t="shared" si="302"/>
        <v>48.722939817057643</v>
      </c>
    </row>
    <row r="2180" spans="1:9" ht="13.5" x14ac:dyDescent="0.25">
      <c r="A2180" s="3">
        <f>TITRES_STAT!B2183</f>
        <v>45180</v>
      </c>
      <c r="B2180" s="6">
        <f>TITRES_STAT!D2183</f>
        <v>9.8879999999999999</v>
      </c>
      <c r="C2180" s="2">
        <f t="shared" si="306"/>
        <v>0.12159999999999904</v>
      </c>
      <c r="D2180" s="2">
        <f t="shared" si="307"/>
        <v>0.12159999999999904</v>
      </c>
      <c r="E2180" s="2">
        <f t="shared" si="308"/>
        <v>0</v>
      </c>
      <c r="F2180" s="2">
        <f t="shared" si="305"/>
        <v>4.8934616042032475E-2</v>
      </c>
      <c r="G2180" s="2">
        <f t="shared" si="305"/>
        <v>4.235880194022127E-2</v>
      </c>
      <c r="H2180" s="2">
        <f t="shared" si="301"/>
        <v>1.1552407953154884</v>
      </c>
      <c r="I2180" s="2">
        <f t="shared" si="302"/>
        <v>53.60147218011349</v>
      </c>
    </row>
    <row r="2181" spans="1:9" ht="13.5" x14ac:dyDescent="0.25">
      <c r="A2181" s="3">
        <f>TITRES_STAT!B2184</f>
        <v>45181</v>
      </c>
      <c r="B2181" s="6">
        <f>TITRES_STAT!D2184</f>
        <v>9.7750000000000004</v>
      </c>
      <c r="C2181" s="2">
        <f t="shared" si="306"/>
        <v>-0.11299999999999955</v>
      </c>
      <c r="D2181" s="2">
        <f t="shared" si="307"/>
        <v>0</v>
      </c>
      <c r="E2181" s="2">
        <f t="shared" si="308"/>
        <v>0.11299999999999955</v>
      </c>
      <c r="F2181" s="2">
        <f t="shared" si="305"/>
        <v>4.5439286324744442E-2</v>
      </c>
      <c r="G2181" s="2">
        <f t="shared" si="305"/>
        <v>4.7404601801634007E-2</v>
      </c>
      <c r="H2181" s="2">
        <f t="shared" si="301"/>
        <v>0.95854167312461591</v>
      </c>
      <c r="I2181" s="2">
        <f t="shared" si="302"/>
        <v>48.941602125594748</v>
      </c>
    </row>
    <row r="2182" spans="1:9" ht="13.5" x14ac:dyDescent="0.25">
      <c r="A2182" s="3">
        <f>TITRES_STAT!B2185</f>
        <v>45182</v>
      </c>
      <c r="B2182" s="6">
        <f>TITRES_STAT!D2185</f>
        <v>9.5578000000000003</v>
      </c>
      <c r="C2182" s="2">
        <f t="shared" si="306"/>
        <v>-0.21720000000000006</v>
      </c>
      <c r="D2182" s="2">
        <f t="shared" si="307"/>
        <v>0</v>
      </c>
      <c r="E2182" s="2">
        <f t="shared" si="308"/>
        <v>0.21720000000000006</v>
      </c>
      <c r="F2182" s="2">
        <f t="shared" si="305"/>
        <v>4.2193623015834125E-2</v>
      </c>
      <c r="G2182" s="2">
        <f t="shared" si="305"/>
        <v>5.9532844530088724E-2</v>
      </c>
      <c r="H2182" s="2">
        <f t="shared" si="301"/>
        <v>0.70874528756153898</v>
      </c>
      <c r="I2182" s="2">
        <f t="shared" si="302"/>
        <v>41.477526973780414</v>
      </c>
    </row>
    <row r="2183" spans="1:9" ht="13.5" x14ac:dyDescent="0.25">
      <c r="A2183" s="3">
        <f>TITRES_STAT!B2186</f>
        <v>45183</v>
      </c>
      <c r="B2183" s="6">
        <f>TITRES_STAT!D2186</f>
        <v>9.5578000000000003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3.9179792800417404E-2</v>
      </c>
      <c r="G2183" s="2">
        <f t="shared" si="305"/>
        <v>5.5280498492225237E-2</v>
      </c>
      <c r="H2183" s="2">
        <f t="shared" si="301"/>
        <v>0.70874528756153909</v>
      </c>
      <c r="I2183" s="2">
        <f t="shared" si="302"/>
        <v>41.477526973780414</v>
      </c>
    </row>
    <row r="2184" spans="1:9" ht="13.5" x14ac:dyDescent="0.25">
      <c r="A2184" s="3">
        <f>TITRES_STAT!B2187</f>
        <v>45184</v>
      </c>
      <c r="B2184" s="6">
        <f>TITRES_STAT!D2187</f>
        <v>9.5578000000000003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3.6381236171816163E-2</v>
      </c>
      <c r="G2184" s="2">
        <f t="shared" si="305"/>
        <v>5.1331891457066292E-2</v>
      </c>
      <c r="H2184" s="2">
        <f t="shared" si="301"/>
        <v>0.70874528756153909</v>
      </c>
      <c r="I2184" s="2">
        <f t="shared" si="302"/>
        <v>41.477526973780414</v>
      </c>
    </row>
    <row r="2185" spans="1:9" ht="13.5" x14ac:dyDescent="0.25">
      <c r="A2185" s="3">
        <f>TITRES_STAT!B2188</f>
        <v>45187</v>
      </c>
      <c r="B2185" s="6">
        <f>TITRES_STAT!D2188</f>
        <v>9.5578000000000003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3.3782576445257867E-2</v>
      </c>
      <c r="G2185" s="2">
        <f t="shared" si="305"/>
        <v>4.7665327781561559E-2</v>
      </c>
      <c r="H2185" s="2">
        <f t="shared" si="301"/>
        <v>0.70874528756153909</v>
      </c>
      <c r="I2185" s="2">
        <f t="shared" si="302"/>
        <v>41.477526973780414</v>
      </c>
    </row>
    <row r="2186" spans="1:9" ht="13.5" x14ac:dyDescent="0.25">
      <c r="A2186" s="3">
        <f>TITRES_STAT!B2189</f>
        <v>45188</v>
      </c>
      <c r="B2186" s="6">
        <f>TITRES_STAT!D2189</f>
        <v>9.4709000000000003</v>
      </c>
      <c r="C2186" s="2">
        <f t="shared" si="306"/>
        <v>-8.6899999999999977E-2</v>
      </c>
      <c r="D2186" s="2">
        <f t="shared" si="307"/>
        <v>0</v>
      </c>
      <c r="E2186" s="2">
        <f t="shared" si="308"/>
        <v>8.6899999999999977E-2</v>
      </c>
      <c r="F2186" s="2">
        <f t="shared" si="305"/>
        <v>3.1369535270596591E-2</v>
      </c>
      <c r="G2186" s="2">
        <f t="shared" si="305"/>
        <v>5.0467804368592876E-2</v>
      </c>
      <c r="H2186" s="2">
        <f t="shared" si="301"/>
        <v>0.62157519359250113</v>
      </c>
      <c r="I2186" s="2">
        <f t="shared" si="302"/>
        <v>38.331567728008906</v>
      </c>
    </row>
    <row r="2187" spans="1:9" ht="13.5" x14ac:dyDescent="0.25">
      <c r="A2187" s="3">
        <f>TITRES_STAT!B2190</f>
        <v>45189</v>
      </c>
      <c r="B2187" s="6">
        <f>TITRES_STAT!D2190</f>
        <v>9.5578000000000003</v>
      </c>
      <c r="C2187" s="2">
        <f t="shared" si="306"/>
        <v>8.6899999999999977E-2</v>
      </c>
      <c r="D2187" s="2">
        <f t="shared" si="307"/>
        <v>8.6899999999999977E-2</v>
      </c>
      <c r="E2187" s="2">
        <f t="shared" si="308"/>
        <v>0</v>
      </c>
      <c r="F2187" s="2">
        <f t="shared" si="305"/>
        <v>3.533599703698255E-2</v>
      </c>
      <c r="G2187" s="2">
        <f t="shared" si="305"/>
        <v>4.6862961199407673E-2</v>
      </c>
      <c r="H2187" s="2">
        <f t="shared" si="301"/>
        <v>0.75402825883374147</v>
      </c>
      <c r="I2187" s="2">
        <f t="shared" si="302"/>
        <v>42.988375759413195</v>
      </c>
    </row>
    <row r="2188" spans="1:9" ht="13.5" x14ac:dyDescent="0.25">
      <c r="A2188" s="3">
        <f>TITRES_STAT!B2191</f>
        <v>45190</v>
      </c>
      <c r="B2188" s="6">
        <f>TITRES_STAT!D2191</f>
        <v>9.5578000000000003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3.281199724862665E-2</v>
      </c>
      <c r="G2188" s="2">
        <f t="shared" si="305"/>
        <v>4.3515606828021414E-2</v>
      </c>
      <c r="H2188" s="2">
        <f t="shared" si="301"/>
        <v>0.75402825883374125</v>
      </c>
      <c r="I2188" s="2">
        <f t="shared" si="302"/>
        <v>42.988375759413188</v>
      </c>
    </row>
    <row r="2189" spans="1:9" ht="13.5" x14ac:dyDescent="0.25">
      <c r="A2189" s="3">
        <f>TITRES_STAT!B2192</f>
        <v>45191</v>
      </c>
      <c r="B2189" s="6">
        <f>TITRES_STAT!D2192</f>
        <v>9.8793000000000006</v>
      </c>
      <c r="C2189" s="2">
        <f t="shared" si="306"/>
        <v>0.32150000000000034</v>
      </c>
      <c r="D2189" s="2">
        <f t="shared" si="307"/>
        <v>0.32150000000000034</v>
      </c>
      <c r="E2189" s="2">
        <f t="shared" si="308"/>
        <v>0</v>
      </c>
      <c r="F2189" s="2">
        <f t="shared" ref="F2189:G2204" si="309">((F2188*13)+D2189)/14</f>
        <v>5.3432568873724766E-2</v>
      </c>
      <c r="G2189" s="2">
        <f t="shared" si="309"/>
        <v>4.0407349197448449E-2</v>
      </c>
      <c r="H2189" s="2">
        <f t="shared" si="301"/>
        <v>1.3223477890774089</v>
      </c>
      <c r="I2189" s="2">
        <f t="shared" si="302"/>
        <v>56.940127370101337</v>
      </c>
    </row>
    <row r="2190" spans="1:9" ht="13.5" x14ac:dyDescent="0.25">
      <c r="A2190" s="3">
        <f>TITRES_STAT!B2193</f>
        <v>45194</v>
      </c>
      <c r="B2190" s="6">
        <f>TITRES_STAT!D2193</f>
        <v>9.8793000000000006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4.9615956811315857E-2</v>
      </c>
      <c r="G2190" s="2">
        <f t="shared" si="309"/>
        <v>3.7521109969059274E-2</v>
      </c>
      <c r="H2190" s="2">
        <f t="shared" si="301"/>
        <v>1.3223477890774089</v>
      </c>
      <c r="I2190" s="2">
        <f t="shared" si="302"/>
        <v>56.940127370101337</v>
      </c>
    </row>
    <row r="2191" spans="1:9" ht="13.5" x14ac:dyDescent="0.25">
      <c r="A2191" s="3">
        <f>TITRES_STAT!B2194</f>
        <v>45195</v>
      </c>
      <c r="B2191" s="6">
        <f>TITRES_STAT!D2194</f>
        <v>9.8793000000000006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4.607195989622187E-2</v>
      </c>
      <c r="G2191" s="2">
        <f t="shared" si="309"/>
        <v>3.4841030685555038E-2</v>
      </c>
      <c r="H2191" s="2">
        <f t="shared" si="301"/>
        <v>1.3223477890774091</v>
      </c>
      <c r="I2191" s="2">
        <f t="shared" si="302"/>
        <v>56.940127370101344</v>
      </c>
    </row>
    <row r="2192" spans="1:9" ht="13.5" x14ac:dyDescent="0.25">
      <c r="A2192" s="3">
        <f>TITRES_STAT!B2195</f>
        <v>45197</v>
      </c>
      <c r="B2192" s="6">
        <f>TITRES_STAT!D2195</f>
        <v>9.8793000000000006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4.2781105617920305E-2</v>
      </c>
      <c r="G2192" s="2">
        <f t="shared" si="309"/>
        <v>3.2352385636586822E-2</v>
      </c>
      <c r="H2192" s="2">
        <f t="shared" si="301"/>
        <v>1.3223477890774089</v>
      </c>
      <c r="I2192" s="2">
        <f t="shared" si="302"/>
        <v>56.940127370101337</v>
      </c>
    </row>
    <row r="2193" spans="1:9" ht="13.5" x14ac:dyDescent="0.25">
      <c r="A2193" s="3">
        <f>TITRES_STAT!B2196</f>
        <v>45198</v>
      </c>
      <c r="B2193" s="6">
        <f>TITRES_STAT!D2196</f>
        <v>9.5404</v>
      </c>
      <c r="C2193" s="2">
        <f t="shared" si="306"/>
        <v>-0.33890000000000065</v>
      </c>
      <c r="D2193" s="2">
        <f t="shared" si="307"/>
        <v>0</v>
      </c>
      <c r="E2193" s="2">
        <f t="shared" si="308"/>
        <v>0.33890000000000065</v>
      </c>
      <c r="F2193" s="2">
        <f t="shared" si="309"/>
        <v>3.9725312359497431E-2</v>
      </c>
      <c r="G2193" s="2">
        <f t="shared" si="309"/>
        <v>5.4248643805402098E-2</v>
      </c>
      <c r="H2193" s="2">
        <f t="shared" ref="H2193:H2256" si="310">F2193/G2193</f>
        <v>0.73228212860026498</v>
      </c>
      <c r="I2193" s="2">
        <f t="shared" ref="I2193:I2256" si="311">IF(G2193=0,100,100-(100/(1+H2193)))</f>
        <v>42.272682752431933</v>
      </c>
    </row>
    <row r="2194" spans="1:9" ht="13.5" x14ac:dyDescent="0.25">
      <c r="A2194" s="3">
        <f>TITRES_STAT!B2197</f>
        <v>45201</v>
      </c>
      <c r="B2194" s="6">
        <f>TITRES_STAT!D2197</f>
        <v>9.8619000000000003</v>
      </c>
      <c r="C2194" s="2">
        <f t="shared" si="306"/>
        <v>0.32150000000000034</v>
      </c>
      <c r="D2194" s="2">
        <f t="shared" si="307"/>
        <v>0.32150000000000034</v>
      </c>
      <c r="E2194" s="2">
        <f t="shared" si="308"/>
        <v>0</v>
      </c>
      <c r="F2194" s="2">
        <f t="shared" si="309"/>
        <v>5.9852075762390496E-2</v>
      </c>
      <c r="G2194" s="2">
        <f t="shared" si="309"/>
        <v>5.0373740676444803E-2</v>
      </c>
      <c r="H2194" s="2">
        <f t="shared" si="310"/>
        <v>1.1881602390186965</v>
      </c>
      <c r="I2194" s="2">
        <f t="shared" si="311"/>
        <v>54.299507770579879</v>
      </c>
    </row>
    <row r="2195" spans="1:9" ht="13.5" x14ac:dyDescent="0.25">
      <c r="A2195" s="3">
        <f>TITRES_STAT!B2198</f>
        <v>45202</v>
      </c>
      <c r="B2195" s="6">
        <f>TITRES_STAT!D2198</f>
        <v>9.7228999999999992</v>
      </c>
      <c r="C2195" s="2">
        <f t="shared" si="306"/>
        <v>-0.13900000000000112</v>
      </c>
      <c r="D2195" s="2">
        <f t="shared" si="307"/>
        <v>0</v>
      </c>
      <c r="E2195" s="2">
        <f t="shared" si="308"/>
        <v>0.13900000000000112</v>
      </c>
      <c r="F2195" s="2">
        <f t="shared" si="309"/>
        <v>5.5576927493648322E-2</v>
      </c>
      <c r="G2195" s="2">
        <f t="shared" si="309"/>
        <v>5.6704187770984536E-2</v>
      </c>
      <c r="H2195" s="2">
        <f t="shared" si="310"/>
        <v>0.98012033464108572</v>
      </c>
      <c r="I2195" s="2">
        <f t="shared" si="311"/>
        <v>49.498018756458116</v>
      </c>
    </row>
    <row r="2196" spans="1:9" ht="13.5" x14ac:dyDescent="0.25">
      <c r="A2196" s="3">
        <f>TITRES_STAT!B2199</f>
        <v>45203</v>
      </c>
      <c r="B2196" s="6">
        <f>TITRES_STAT!D2199</f>
        <v>9.8445999999999998</v>
      </c>
      <c r="C2196" s="2">
        <f t="shared" si="306"/>
        <v>0.12170000000000059</v>
      </c>
      <c r="D2196" s="2">
        <f t="shared" si="307"/>
        <v>0.12170000000000059</v>
      </c>
      <c r="E2196" s="2">
        <f t="shared" si="308"/>
        <v>0</v>
      </c>
      <c r="F2196" s="2">
        <f t="shared" si="309"/>
        <v>6.0300004101244913E-2</v>
      </c>
      <c r="G2196" s="2">
        <f t="shared" si="309"/>
        <v>5.2653888644485634E-2</v>
      </c>
      <c r="H2196" s="2">
        <f t="shared" si="310"/>
        <v>1.1452146394805742</v>
      </c>
      <c r="I2196" s="2">
        <f t="shared" si="311"/>
        <v>53.384617949366024</v>
      </c>
    </row>
    <row r="2197" spans="1:9" ht="13.5" x14ac:dyDescent="0.25">
      <c r="A2197" s="3">
        <f>TITRES_STAT!B2200</f>
        <v>45204</v>
      </c>
      <c r="B2197" s="6">
        <f>TITRES_STAT!D2200</f>
        <v>9.4709000000000003</v>
      </c>
      <c r="C2197" s="2">
        <f t="shared" si="306"/>
        <v>-0.37369999999999948</v>
      </c>
      <c r="D2197" s="2">
        <f t="shared" si="307"/>
        <v>0</v>
      </c>
      <c r="E2197" s="2">
        <f t="shared" si="308"/>
        <v>0.37369999999999948</v>
      </c>
      <c r="F2197" s="2">
        <f t="shared" si="309"/>
        <v>5.5992860951155986E-2</v>
      </c>
      <c r="G2197" s="2">
        <f t="shared" si="309"/>
        <v>7.5585753741308048E-2</v>
      </c>
      <c r="H2197" s="2">
        <f t="shared" si="310"/>
        <v>0.74078590448130399</v>
      </c>
      <c r="I2197" s="2">
        <f t="shared" si="311"/>
        <v>42.554681915466986</v>
      </c>
    </row>
    <row r="2198" spans="1:9" ht="13.5" x14ac:dyDescent="0.25">
      <c r="A2198" s="3">
        <f>TITRES_STAT!B2201</f>
        <v>45205</v>
      </c>
      <c r="B2198" s="6">
        <f>TITRES_STAT!D2201</f>
        <v>9.3754000000000008</v>
      </c>
      <c r="C2198" s="2">
        <f t="shared" si="306"/>
        <v>-9.5499999999999474E-2</v>
      </c>
      <c r="D2198" s="2">
        <f t="shared" si="307"/>
        <v>0</v>
      </c>
      <c r="E2198" s="2">
        <f t="shared" si="308"/>
        <v>9.5499999999999474E-2</v>
      </c>
      <c r="F2198" s="2">
        <f t="shared" si="309"/>
        <v>5.1993370883216268E-2</v>
      </c>
      <c r="G2198" s="2">
        <f t="shared" si="309"/>
        <v>7.7008199902643154E-2</v>
      </c>
      <c r="H2198" s="2">
        <f t="shared" si="310"/>
        <v>0.67516668288504822</v>
      </c>
      <c r="I2198" s="2">
        <f t="shared" si="311"/>
        <v>40.30444789662635</v>
      </c>
    </row>
    <row r="2199" spans="1:9" ht="13.5" x14ac:dyDescent="0.25">
      <c r="A2199" s="3">
        <f>TITRES_STAT!B2202</f>
        <v>45208</v>
      </c>
      <c r="B2199" s="6">
        <f>TITRES_STAT!D2202</f>
        <v>9.3754000000000008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4.8279558677272245E-2</v>
      </c>
      <c r="G2199" s="2">
        <f t="shared" si="309"/>
        <v>7.15076141953115E-2</v>
      </c>
      <c r="H2199" s="2">
        <f t="shared" si="310"/>
        <v>0.67516668288504811</v>
      </c>
      <c r="I2199" s="2">
        <f t="shared" si="311"/>
        <v>40.304447896626343</v>
      </c>
    </row>
    <row r="2200" spans="1:9" ht="13.5" x14ac:dyDescent="0.25">
      <c r="A2200" s="3">
        <f>TITRES_STAT!B2203</f>
        <v>45209</v>
      </c>
      <c r="B2200" s="6">
        <f>TITRES_STAT!D2203</f>
        <v>9.7316000000000003</v>
      </c>
      <c r="C2200" s="2">
        <f t="shared" si="306"/>
        <v>0.35619999999999941</v>
      </c>
      <c r="D2200" s="2">
        <f t="shared" si="307"/>
        <v>0.35619999999999941</v>
      </c>
      <c r="E2200" s="2">
        <f t="shared" si="308"/>
        <v>0</v>
      </c>
      <c r="F2200" s="2">
        <f t="shared" si="309"/>
        <v>7.0273875914609901E-2</v>
      </c>
      <c r="G2200" s="2">
        <f t="shared" si="309"/>
        <v>6.6399927467074973E-2</v>
      </c>
      <c r="H2200" s="2">
        <f t="shared" si="310"/>
        <v>1.0583426608328128</v>
      </c>
      <c r="I2200" s="2">
        <f t="shared" si="311"/>
        <v>51.417224205254712</v>
      </c>
    </row>
    <row r="2201" spans="1:9" ht="13.5" x14ac:dyDescent="0.25">
      <c r="A2201" s="3">
        <f>TITRES_STAT!B2204</f>
        <v>45210</v>
      </c>
      <c r="B2201" s="6">
        <f>TITRES_STAT!D2204</f>
        <v>9.7316000000000003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6.5254313349280627E-2</v>
      </c>
      <c r="G2201" s="2">
        <f t="shared" si="309"/>
        <v>6.1657075505141046E-2</v>
      </c>
      <c r="H2201" s="2">
        <f t="shared" si="310"/>
        <v>1.0583426608328128</v>
      </c>
      <c r="I2201" s="2">
        <f t="shared" si="311"/>
        <v>51.417224205254712</v>
      </c>
    </row>
    <row r="2202" spans="1:9" ht="13.5" x14ac:dyDescent="0.25">
      <c r="A2202" s="3">
        <f>TITRES_STAT!B2205</f>
        <v>45211</v>
      </c>
      <c r="B2202" s="6">
        <f>TITRES_STAT!D2205</f>
        <v>9.7316000000000003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6.0593290967189149E-2</v>
      </c>
      <c r="G2202" s="2">
        <f t="shared" si="309"/>
        <v>5.7252998683345262E-2</v>
      </c>
      <c r="H2202" s="2">
        <f t="shared" si="310"/>
        <v>1.0583426608328128</v>
      </c>
      <c r="I2202" s="2">
        <f t="shared" si="311"/>
        <v>51.417224205254712</v>
      </c>
    </row>
    <row r="2203" spans="1:9" ht="13.5" x14ac:dyDescent="0.25">
      <c r="A2203" s="3">
        <f>TITRES_STAT!B2206</f>
        <v>45212</v>
      </c>
      <c r="B2203" s="6">
        <f>TITRES_STAT!D2206</f>
        <v>9.6795000000000009</v>
      </c>
      <c r="C2203" s="2">
        <f t="shared" si="306"/>
        <v>-5.2099999999999369E-2</v>
      </c>
      <c r="D2203" s="2">
        <f t="shared" si="307"/>
        <v>0</v>
      </c>
      <c r="E2203" s="2">
        <f t="shared" si="308"/>
        <v>5.2099999999999369E-2</v>
      </c>
      <c r="F2203" s="2">
        <f t="shared" si="309"/>
        <v>5.6265198755247062E-2</v>
      </c>
      <c r="G2203" s="2">
        <f t="shared" si="309"/>
        <v>5.6884927348820558E-2</v>
      </c>
      <c r="H2203" s="2">
        <f t="shared" si="310"/>
        <v>0.98910557466702387</v>
      </c>
      <c r="I2203" s="2">
        <f t="shared" si="311"/>
        <v>49.72614763460205</v>
      </c>
    </row>
    <row r="2204" spans="1:9" ht="13.5" x14ac:dyDescent="0.25">
      <c r="A2204" s="3">
        <f>TITRES_STAT!B2207</f>
        <v>45215</v>
      </c>
      <c r="B2204" s="6">
        <f>TITRES_STAT!D2207</f>
        <v>9.6447000000000003</v>
      </c>
      <c r="C2204" s="2">
        <f t="shared" si="306"/>
        <v>-3.4800000000000608E-2</v>
      </c>
      <c r="D2204" s="2">
        <f t="shared" si="307"/>
        <v>0</v>
      </c>
      <c r="E2204" s="2">
        <f t="shared" si="308"/>
        <v>3.4800000000000608E-2</v>
      </c>
      <c r="F2204" s="2">
        <f t="shared" si="309"/>
        <v>5.2246255987015135E-2</v>
      </c>
      <c r="G2204" s="2">
        <f t="shared" si="309"/>
        <v>5.5307432538190558E-2</v>
      </c>
      <c r="H2204" s="2">
        <f t="shared" si="310"/>
        <v>0.94465162437143257</v>
      </c>
      <c r="I2204" s="2">
        <f t="shared" si="311"/>
        <v>48.576907685291509</v>
      </c>
    </row>
    <row r="2205" spans="1:9" ht="13.5" x14ac:dyDescent="0.25">
      <c r="A2205" s="3">
        <f>TITRES_STAT!B2208</f>
        <v>45216</v>
      </c>
      <c r="B2205" s="6">
        <f>TITRES_STAT!D2208</f>
        <v>9.6447000000000003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4.8514380559371198E-2</v>
      </c>
      <c r="G2205" s="2">
        <f t="shared" si="312"/>
        <v>5.1356901642605521E-2</v>
      </c>
      <c r="H2205" s="2">
        <f t="shared" si="310"/>
        <v>0.94465162437143257</v>
      </c>
      <c r="I2205" s="2">
        <f t="shared" si="311"/>
        <v>48.576907685291509</v>
      </c>
    </row>
    <row r="2206" spans="1:9" ht="13.5" x14ac:dyDescent="0.25">
      <c r="A2206" s="3">
        <f>TITRES_STAT!B2209</f>
        <v>45217</v>
      </c>
      <c r="B2206" s="6">
        <f>TITRES_STAT!D2209</f>
        <v>9.6447000000000003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4.5049067662273255E-2</v>
      </c>
      <c r="G2206" s="2">
        <f t="shared" si="312"/>
        <v>4.7688551525276554E-2</v>
      </c>
      <c r="H2206" s="2">
        <f t="shared" si="310"/>
        <v>0.94465162437143257</v>
      </c>
      <c r="I2206" s="2">
        <f t="shared" si="311"/>
        <v>48.576907685291509</v>
      </c>
    </row>
    <row r="2207" spans="1:9" ht="13.5" x14ac:dyDescent="0.25">
      <c r="A2207" s="3">
        <f>TITRES_STAT!B2210</f>
        <v>45218</v>
      </c>
      <c r="B2207" s="6">
        <f>TITRES_STAT!D2210</f>
        <v>9.8097999999999992</v>
      </c>
      <c r="C2207" s="2">
        <f t="shared" si="306"/>
        <v>0.16509999999999891</v>
      </c>
      <c r="D2207" s="2">
        <f t="shared" si="307"/>
        <v>0.16509999999999891</v>
      </c>
      <c r="E2207" s="2">
        <f t="shared" si="308"/>
        <v>0</v>
      </c>
      <c r="F2207" s="2">
        <f t="shared" si="312"/>
        <v>5.3624134257825085E-2</v>
      </c>
      <c r="G2207" s="2">
        <f t="shared" si="312"/>
        <v>4.428222641632823E-2</v>
      </c>
      <c r="H2207" s="2">
        <f t="shared" si="310"/>
        <v>1.2109629211879962</v>
      </c>
      <c r="I2207" s="2">
        <f t="shared" si="311"/>
        <v>54.770838062599474</v>
      </c>
    </row>
    <row r="2208" spans="1:9" ht="13.5" x14ac:dyDescent="0.25">
      <c r="A2208" s="3">
        <f>TITRES_STAT!B2211</f>
        <v>45219</v>
      </c>
      <c r="B2208" s="6">
        <f>TITRES_STAT!D2211</f>
        <v>9.8097999999999992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4.979383895369472E-2</v>
      </c>
      <c r="G2208" s="2">
        <f t="shared" si="312"/>
        <v>4.1119210243733363E-2</v>
      </c>
      <c r="H2208" s="2">
        <f t="shared" si="310"/>
        <v>1.210962921187996</v>
      </c>
      <c r="I2208" s="2">
        <f t="shared" si="311"/>
        <v>54.770838062599466</v>
      </c>
    </row>
    <row r="2209" spans="1:9" ht="13.5" x14ac:dyDescent="0.25">
      <c r="A2209" s="3">
        <f>TITRES_STAT!B2212</f>
        <v>45222</v>
      </c>
      <c r="B2209" s="6">
        <f>TITRES_STAT!D2212</f>
        <v>9.8097999999999992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4.6237136171287954E-2</v>
      </c>
      <c r="G2209" s="2">
        <f t="shared" si="312"/>
        <v>3.8182123797752411E-2</v>
      </c>
      <c r="H2209" s="2">
        <f t="shared" si="310"/>
        <v>1.2109629211879958</v>
      </c>
      <c r="I2209" s="2">
        <f t="shared" si="311"/>
        <v>54.770838062599459</v>
      </c>
    </row>
    <row r="2210" spans="1:9" ht="13.5" x14ac:dyDescent="0.25">
      <c r="A2210" s="3">
        <f>TITRES_STAT!B2213</f>
        <v>45223</v>
      </c>
      <c r="B2210" s="6">
        <f>TITRES_STAT!D2213</f>
        <v>9.3318999999999992</v>
      </c>
      <c r="C2210" s="2">
        <f t="shared" si="306"/>
        <v>-0.47789999999999999</v>
      </c>
      <c r="D2210" s="2">
        <f t="shared" si="307"/>
        <v>0</v>
      </c>
      <c r="E2210" s="2">
        <f t="shared" si="308"/>
        <v>0.47789999999999999</v>
      </c>
      <c r="F2210" s="2">
        <f t="shared" si="312"/>
        <v>4.2934483587624528E-2</v>
      </c>
      <c r="G2210" s="2">
        <f t="shared" si="312"/>
        <v>6.9590543526484389E-2</v>
      </c>
      <c r="H2210" s="2">
        <f t="shared" si="310"/>
        <v>0.61695858965787154</v>
      </c>
      <c r="I2210" s="2">
        <f t="shared" si="311"/>
        <v>38.155497215819999</v>
      </c>
    </row>
    <row r="2211" spans="1:9" ht="13.5" x14ac:dyDescent="0.25">
      <c r="A2211" s="3">
        <f>TITRES_STAT!B2214</f>
        <v>45224</v>
      </c>
      <c r="B2211" s="6">
        <f>TITRES_STAT!D2214</f>
        <v>9.1234000000000002</v>
      </c>
      <c r="C2211" s="2">
        <f t="shared" si="306"/>
        <v>-0.20849999999999902</v>
      </c>
      <c r="D2211" s="2">
        <f t="shared" si="307"/>
        <v>0</v>
      </c>
      <c r="E2211" s="2">
        <f t="shared" si="308"/>
        <v>0.20849999999999902</v>
      </c>
      <c r="F2211" s="2">
        <f t="shared" si="312"/>
        <v>3.986773475993706E-2</v>
      </c>
      <c r="G2211" s="2">
        <f t="shared" si="312"/>
        <v>7.9512647560306862E-2</v>
      </c>
      <c r="H2211" s="2">
        <f t="shared" si="310"/>
        <v>0.50140117306116772</v>
      </c>
      <c r="I2211" s="2">
        <f t="shared" si="311"/>
        <v>33.395549574460091</v>
      </c>
    </row>
    <row r="2212" spans="1:9" ht="13.5" x14ac:dyDescent="0.25">
      <c r="A2212" s="3">
        <f>TITRES_STAT!B2215</f>
        <v>45225</v>
      </c>
      <c r="B2212" s="6">
        <f>TITRES_STAT!D2215</f>
        <v>9.5578000000000003</v>
      </c>
      <c r="C2212" s="2">
        <f t="shared" si="306"/>
        <v>0.43440000000000012</v>
      </c>
      <c r="D2212" s="2">
        <f t="shared" si="307"/>
        <v>0.43440000000000012</v>
      </c>
      <c r="E2212" s="2">
        <f t="shared" si="308"/>
        <v>0</v>
      </c>
      <c r="F2212" s="2">
        <f t="shared" si="312"/>
        <v>6.8048610848512991E-2</v>
      </c>
      <c r="G2212" s="2">
        <f t="shared" si="312"/>
        <v>7.3833172734570657E-2</v>
      </c>
      <c r="H2212" s="2">
        <f t="shared" si="310"/>
        <v>0.9216536189382909</v>
      </c>
      <c r="I2212" s="2">
        <f t="shared" si="311"/>
        <v>47.961485350700315</v>
      </c>
    </row>
    <row r="2213" spans="1:9" ht="13.5" x14ac:dyDescent="0.25">
      <c r="A2213" s="3">
        <f>TITRES_STAT!B2216</f>
        <v>45226</v>
      </c>
      <c r="B2213" s="6">
        <f>TITRES_STAT!D2216</f>
        <v>9.5578000000000003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6.3187995787904919E-2</v>
      </c>
      <c r="G2213" s="2">
        <f t="shared" si="312"/>
        <v>6.8559374682101326E-2</v>
      </c>
      <c r="H2213" s="2">
        <f t="shared" si="310"/>
        <v>0.92165361893829079</v>
      </c>
      <c r="I2213" s="2">
        <f t="shared" si="311"/>
        <v>47.961485350700315</v>
      </c>
    </row>
    <row r="2214" spans="1:9" ht="13.5" x14ac:dyDescent="0.25">
      <c r="A2214" s="3">
        <f>TITRES_STAT!B2217</f>
        <v>45229</v>
      </c>
      <c r="B2214" s="6">
        <f>TITRES_STAT!D2217</f>
        <v>9.5578000000000003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5.8674567517340286E-2</v>
      </c>
      <c r="G2214" s="2">
        <f t="shared" si="312"/>
        <v>6.3662276490522668E-2</v>
      </c>
      <c r="H2214" s="2">
        <f t="shared" si="310"/>
        <v>0.92165361893829079</v>
      </c>
      <c r="I2214" s="2">
        <f t="shared" si="311"/>
        <v>47.961485350700315</v>
      </c>
    </row>
    <row r="2215" spans="1:9" ht="13.5" x14ac:dyDescent="0.25">
      <c r="A2215" s="3">
        <f>TITRES_STAT!B2218</f>
        <v>45230</v>
      </c>
      <c r="B2215" s="6">
        <f>TITRES_STAT!D2218</f>
        <v>9.5578000000000003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5.4483526980387408E-2</v>
      </c>
      <c r="G2215" s="2">
        <f t="shared" si="312"/>
        <v>5.9114971026913911E-2</v>
      </c>
      <c r="H2215" s="2">
        <f t="shared" si="310"/>
        <v>0.92165361893829068</v>
      </c>
      <c r="I2215" s="2">
        <f t="shared" si="311"/>
        <v>47.961485350700315</v>
      </c>
    </row>
    <row r="2216" spans="1:9" ht="13.5" x14ac:dyDescent="0.25">
      <c r="A2216" s="3">
        <f>TITRES_STAT!B2219</f>
        <v>45231</v>
      </c>
      <c r="B2216" s="6">
        <f>TITRES_STAT!D2219</f>
        <v>9.5578000000000003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5.0591846481788307E-2</v>
      </c>
      <c r="G2216" s="2">
        <f t="shared" si="312"/>
        <v>5.4892473096420057E-2</v>
      </c>
      <c r="H2216" s="2">
        <f t="shared" si="310"/>
        <v>0.92165361893829068</v>
      </c>
      <c r="I2216" s="2">
        <f t="shared" si="311"/>
        <v>47.961485350700315</v>
      </c>
    </row>
    <row r="2217" spans="1:9" ht="13.5" x14ac:dyDescent="0.25">
      <c r="A2217" s="3">
        <f>TITRES_STAT!B2220</f>
        <v>45232</v>
      </c>
      <c r="B2217" s="6">
        <f>TITRES_STAT!D2220</f>
        <v>9.5578000000000003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4.6978143161660567E-2</v>
      </c>
      <c r="G2217" s="2">
        <f t="shared" si="312"/>
        <v>5.0971582160961482E-2</v>
      </c>
      <c r="H2217" s="2">
        <f t="shared" si="310"/>
        <v>0.92165361893829068</v>
      </c>
      <c r="I2217" s="2">
        <f t="shared" si="311"/>
        <v>47.961485350700315</v>
      </c>
    </row>
    <row r="2218" spans="1:9" ht="13.5" x14ac:dyDescent="0.25">
      <c r="A2218" s="3">
        <f>TITRES_STAT!B2221</f>
        <v>45233</v>
      </c>
      <c r="B2218" s="6">
        <f>TITRES_STAT!D2221</f>
        <v>9.5578000000000003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4.3622561507256241E-2</v>
      </c>
      <c r="G2218" s="2">
        <f t="shared" si="312"/>
        <v>4.7330754863749949E-2</v>
      </c>
      <c r="H2218" s="2">
        <f t="shared" si="310"/>
        <v>0.92165361893829068</v>
      </c>
      <c r="I2218" s="2">
        <f t="shared" si="311"/>
        <v>47.961485350700315</v>
      </c>
    </row>
    <row r="2219" spans="1:9" ht="13.5" x14ac:dyDescent="0.25">
      <c r="A2219" s="3">
        <f>TITRES_STAT!B2222</f>
        <v>45236</v>
      </c>
      <c r="B2219" s="6">
        <f>TITRES_STAT!D2222</f>
        <v>9.5578000000000003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4.0506664256737941E-2</v>
      </c>
      <c r="G2219" s="2">
        <f t="shared" si="312"/>
        <v>4.3949986659196381E-2</v>
      </c>
      <c r="H2219" s="2">
        <f t="shared" si="310"/>
        <v>0.92165361893829068</v>
      </c>
      <c r="I2219" s="2">
        <f t="shared" si="311"/>
        <v>47.961485350700315</v>
      </c>
    </row>
    <row r="2220" spans="1:9" ht="13.5" x14ac:dyDescent="0.25">
      <c r="A2220" s="3">
        <f>TITRES_STAT!B2223</f>
        <v>45237</v>
      </c>
      <c r="B2220" s="6">
        <f>TITRES_STAT!D2223</f>
        <v>9.5578000000000003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3.7613331095542372E-2</v>
      </c>
      <c r="G2220" s="2">
        <f t="shared" si="312"/>
        <v>4.0810701897825208E-2</v>
      </c>
      <c r="H2220" s="2">
        <f t="shared" si="310"/>
        <v>0.92165361893829079</v>
      </c>
      <c r="I2220" s="2">
        <f t="shared" si="311"/>
        <v>47.961485350700315</v>
      </c>
    </row>
    <row r="2221" spans="1:9" ht="13.5" x14ac:dyDescent="0.25">
      <c r="A2221" s="3">
        <f>TITRES_STAT!B2224</f>
        <v>45238</v>
      </c>
      <c r="B2221" s="6">
        <f>TITRES_STAT!D2224</f>
        <v>9.5578000000000003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3.4926664588717918E-2</v>
      </c>
      <c r="G2221" s="2">
        <f t="shared" si="313"/>
        <v>3.7895651762266266E-2</v>
      </c>
      <c r="H2221" s="2">
        <f t="shared" si="310"/>
        <v>0.92165361893829068</v>
      </c>
      <c r="I2221" s="2">
        <f t="shared" si="311"/>
        <v>47.961485350700315</v>
      </c>
    </row>
    <row r="2222" spans="1:9" ht="13.5" x14ac:dyDescent="0.25">
      <c r="A2222" s="3">
        <f>TITRES_STAT!B2225</f>
        <v>45239</v>
      </c>
      <c r="B2222" s="6">
        <f>TITRES_STAT!D2225</f>
        <v>9.5578000000000003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3.243190283238092E-2</v>
      </c>
      <c r="G2222" s="2">
        <f t="shared" si="313"/>
        <v>3.5188819493532961E-2</v>
      </c>
      <c r="H2222" s="2">
        <f t="shared" si="310"/>
        <v>0.92165361893829056</v>
      </c>
      <c r="I2222" s="2">
        <f t="shared" si="311"/>
        <v>47.961485350700308</v>
      </c>
    </row>
    <row r="2223" spans="1:9" ht="13.5" x14ac:dyDescent="0.25">
      <c r="A2223" s="3">
        <f>TITRES_STAT!B2226</f>
        <v>45240</v>
      </c>
      <c r="B2223" s="6">
        <f>TITRES_STAT!D2226</f>
        <v>9.5578000000000003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3.0115338344353711E-2</v>
      </c>
      <c r="G2223" s="2">
        <f t="shared" si="313"/>
        <v>3.2675332386852038E-2</v>
      </c>
      <c r="H2223" s="2">
        <f t="shared" si="310"/>
        <v>0.92165361893829056</v>
      </c>
      <c r="I2223" s="2">
        <f t="shared" si="311"/>
        <v>47.961485350700308</v>
      </c>
    </row>
    <row r="2224" spans="1:9" ht="13.5" x14ac:dyDescent="0.25">
      <c r="A2224" s="3">
        <f>TITRES_STAT!B2227</f>
        <v>45243</v>
      </c>
      <c r="B2224" s="6">
        <f>TITRES_STAT!D2227</f>
        <v>9.5578000000000003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2.7964242748328448E-2</v>
      </c>
      <c r="G2224" s="2">
        <f t="shared" si="313"/>
        <v>3.0341380073505463E-2</v>
      </c>
      <c r="H2224" s="2">
        <f t="shared" si="310"/>
        <v>0.92165361893829056</v>
      </c>
      <c r="I2224" s="2">
        <f t="shared" si="311"/>
        <v>47.961485350700308</v>
      </c>
    </row>
    <row r="2225" spans="1:9" ht="13.5" x14ac:dyDescent="0.25">
      <c r="A2225" s="3">
        <f>TITRES_STAT!B2228</f>
        <v>45244</v>
      </c>
      <c r="B2225" s="6">
        <f>TITRES_STAT!D2228</f>
        <v>9.5578000000000003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2.596679683773356E-2</v>
      </c>
      <c r="G2225" s="2">
        <f t="shared" si="313"/>
        <v>2.8174138639683644E-2</v>
      </c>
      <c r="H2225" s="2">
        <f t="shared" si="310"/>
        <v>0.92165361893829068</v>
      </c>
      <c r="I2225" s="2">
        <f t="shared" si="311"/>
        <v>47.961485350700315</v>
      </c>
    </row>
    <row r="2226" spans="1:9" ht="13.5" x14ac:dyDescent="0.25">
      <c r="A2226" s="3">
        <f>TITRES_STAT!B2229</f>
        <v>45245</v>
      </c>
      <c r="B2226" s="6">
        <f>TITRES_STAT!D2229</f>
        <v>9.5578000000000003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2.4112025635038305E-2</v>
      </c>
      <c r="G2226" s="2">
        <f t="shared" si="313"/>
        <v>2.6161700165420528E-2</v>
      </c>
      <c r="H2226" s="2">
        <f t="shared" si="310"/>
        <v>0.92165361893829056</v>
      </c>
      <c r="I2226" s="2">
        <f t="shared" si="311"/>
        <v>47.961485350700308</v>
      </c>
    </row>
    <row r="2227" spans="1:9" ht="13.5" x14ac:dyDescent="0.25">
      <c r="A2227" s="3">
        <f>TITRES_STAT!B2230</f>
        <v>45246</v>
      </c>
      <c r="B2227" s="6">
        <f>TITRES_STAT!D2230</f>
        <v>9.5578000000000003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2.2389738089678427E-2</v>
      </c>
      <c r="G2227" s="2">
        <f t="shared" si="313"/>
        <v>2.4293007296461919E-2</v>
      </c>
      <c r="H2227" s="2">
        <f t="shared" si="310"/>
        <v>0.92165361893829056</v>
      </c>
      <c r="I2227" s="2">
        <f t="shared" si="311"/>
        <v>47.961485350700308</v>
      </c>
    </row>
    <row r="2228" spans="1:9" ht="13.5" x14ac:dyDescent="0.25">
      <c r="A2228" s="3">
        <f>TITRES_STAT!B2231</f>
        <v>45247</v>
      </c>
      <c r="B2228" s="6">
        <f>TITRES_STAT!D2231</f>
        <v>9.5578000000000003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2.0790471083272827E-2</v>
      </c>
      <c r="G2228" s="2">
        <f t="shared" si="313"/>
        <v>2.2557792489571783E-2</v>
      </c>
      <c r="H2228" s="2">
        <f t="shared" si="310"/>
        <v>0.92165361893829068</v>
      </c>
      <c r="I2228" s="2">
        <f t="shared" si="311"/>
        <v>47.961485350700315</v>
      </c>
    </row>
    <row r="2229" spans="1:9" ht="13.5" x14ac:dyDescent="0.25">
      <c r="A2229" s="3">
        <f>TITRES_STAT!B2232</f>
        <v>45250</v>
      </c>
      <c r="B2229" s="6">
        <f>TITRES_STAT!D2232</f>
        <v>9.7316000000000003</v>
      </c>
      <c r="C2229" s="2">
        <f t="shared" si="306"/>
        <v>0.17379999999999995</v>
      </c>
      <c r="D2229" s="2">
        <f t="shared" si="307"/>
        <v>0.17379999999999995</v>
      </c>
      <c r="E2229" s="2">
        <f t="shared" si="308"/>
        <v>0</v>
      </c>
      <c r="F2229" s="2">
        <f t="shared" si="313"/>
        <v>3.1719723148753334E-2</v>
      </c>
      <c r="G2229" s="2">
        <f t="shared" si="313"/>
        <v>2.0946521597459515E-2</v>
      </c>
      <c r="H2229" s="2">
        <f t="shared" si="310"/>
        <v>1.5143193585230132</v>
      </c>
      <c r="I2229" s="2">
        <f t="shared" si="311"/>
        <v>60.227804928192178</v>
      </c>
    </row>
    <row r="2230" spans="1:9" ht="13.5" x14ac:dyDescent="0.25">
      <c r="A2230" s="3">
        <f>TITRES_STAT!B2233</f>
        <v>45251</v>
      </c>
      <c r="B2230" s="6">
        <f>TITRES_STAT!D2233</f>
        <v>9.7316000000000003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2.9454028638128096E-2</v>
      </c>
      <c r="G2230" s="2">
        <f t="shared" si="313"/>
        <v>1.9450341483355262E-2</v>
      </c>
      <c r="H2230" s="2">
        <f t="shared" si="310"/>
        <v>1.5143193585230132</v>
      </c>
      <c r="I2230" s="2">
        <f t="shared" si="311"/>
        <v>60.227804928192178</v>
      </c>
    </row>
    <row r="2231" spans="1:9" ht="13.5" x14ac:dyDescent="0.25">
      <c r="A2231" s="3">
        <f>TITRES_STAT!B2234</f>
        <v>45252</v>
      </c>
      <c r="B2231" s="6">
        <f>TITRES_STAT!D2234</f>
        <v>9.7228999999999992</v>
      </c>
      <c r="C2231" s="2">
        <f t="shared" si="306"/>
        <v>-8.7000000000010402E-3</v>
      </c>
      <c r="D2231" s="2">
        <f t="shared" si="307"/>
        <v>0</v>
      </c>
      <c r="E2231" s="2">
        <f t="shared" si="308"/>
        <v>8.7000000000010402E-3</v>
      </c>
      <c r="F2231" s="2">
        <f t="shared" si="313"/>
        <v>2.7350169449690376E-2</v>
      </c>
      <c r="G2231" s="2">
        <f t="shared" si="313"/>
        <v>1.8682459948829961E-2</v>
      </c>
      <c r="H2231" s="2">
        <f t="shared" si="310"/>
        <v>1.4639490476415153</v>
      </c>
      <c r="I2231" s="2">
        <f t="shared" si="311"/>
        <v>59.414745164588645</v>
      </c>
    </row>
    <row r="2232" spans="1:9" ht="13.5" x14ac:dyDescent="0.25">
      <c r="A2232" s="3">
        <f>TITRES_STAT!B2235</f>
        <v>45253</v>
      </c>
      <c r="B2232" s="6">
        <f>TITRES_STAT!D2235</f>
        <v>9.8445999999999998</v>
      </c>
      <c r="C2232" s="2">
        <f t="shared" si="306"/>
        <v>0.12170000000000059</v>
      </c>
      <c r="D2232" s="2">
        <f t="shared" si="307"/>
        <v>0.12170000000000059</v>
      </c>
      <c r="E2232" s="2">
        <f t="shared" si="308"/>
        <v>0</v>
      </c>
      <c r="F2232" s="2">
        <f t="shared" si="313"/>
        <v>3.408944306042682E-2</v>
      </c>
      <c r="G2232" s="2">
        <f t="shared" si="313"/>
        <v>1.7347998523913534E-2</v>
      </c>
      <c r="H2232" s="2">
        <f t="shared" si="310"/>
        <v>1.9650360826026048</v>
      </c>
      <c r="I2232" s="2">
        <f t="shared" si="311"/>
        <v>66.273597617664223</v>
      </c>
    </row>
    <row r="2233" spans="1:9" ht="13.5" x14ac:dyDescent="0.25">
      <c r="A2233" s="3">
        <f>TITRES_STAT!B2236</f>
        <v>45254</v>
      </c>
      <c r="B2233" s="6">
        <f>TITRES_STAT!D2236</f>
        <v>9.8445999999999998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3.1654482841824906E-2</v>
      </c>
      <c r="G2233" s="2">
        <f t="shared" si="313"/>
        <v>1.6108855772205423E-2</v>
      </c>
      <c r="H2233" s="2">
        <f t="shared" si="310"/>
        <v>1.965036082602605</v>
      </c>
      <c r="I2233" s="2">
        <f t="shared" si="311"/>
        <v>66.273597617664237</v>
      </c>
    </row>
    <row r="2234" spans="1:9" ht="13.5" x14ac:dyDescent="0.25">
      <c r="A2234" s="3">
        <f>TITRES_STAT!B2237</f>
        <v>45257</v>
      </c>
      <c r="B2234" s="6">
        <f>TITRES_STAT!D2237</f>
        <v>9.7316000000000003</v>
      </c>
      <c r="C2234" s="2">
        <f t="shared" si="306"/>
        <v>-0.11299999999999955</v>
      </c>
      <c r="D2234" s="2">
        <f t="shared" si="307"/>
        <v>0</v>
      </c>
      <c r="E2234" s="2">
        <f t="shared" si="308"/>
        <v>0.11299999999999955</v>
      </c>
      <c r="F2234" s="2">
        <f t="shared" si="313"/>
        <v>2.9393448353123127E-2</v>
      </c>
      <c r="G2234" s="2">
        <f t="shared" si="313"/>
        <v>2.3029651788476432E-2</v>
      </c>
      <c r="H2234" s="2">
        <f t="shared" si="310"/>
        <v>1.2763305595367711</v>
      </c>
      <c r="I2234" s="2">
        <f t="shared" si="311"/>
        <v>56.069649207560701</v>
      </c>
    </row>
    <row r="2235" spans="1:9" ht="13.5" x14ac:dyDescent="0.25">
      <c r="A2235" s="3">
        <f>TITRES_STAT!B2238</f>
        <v>45258</v>
      </c>
      <c r="B2235" s="6">
        <f>TITRES_STAT!D2238</f>
        <v>9.8359000000000005</v>
      </c>
      <c r="C2235" s="2">
        <f t="shared" si="306"/>
        <v>0.10430000000000028</v>
      </c>
      <c r="D2235" s="2">
        <f t="shared" si="307"/>
        <v>0.10430000000000028</v>
      </c>
      <c r="E2235" s="2">
        <f t="shared" si="308"/>
        <v>0</v>
      </c>
      <c r="F2235" s="2">
        <f t="shared" si="313"/>
        <v>3.4743916327900068E-2</v>
      </c>
      <c r="G2235" s="2">
        <f t="shared" si="313"/>
        <v>2.1384676660728113E-2</v>
      </c>
      <c r="H2235" s="2">
        <f t="shared" si="310"/>
        <v>1.6247108562415409</v>
      </c>
      <c r="I2235" s="2">
        <f t="shared" si="311"/>
        <v>61.900565251901625</v>
      </c>
    </row>
    <row r="2236" spans="1:9" ht="13.5" x14ac:dyDescent="0.25">
      <c r="A2236" s="3">
        <f>TITRES_STAT!B2239</f>
        <v>45259</v>
      </c>
      <c r="B2236" s="6">
        <f>TITRES_STAT!D2239</f>
        <v>9.9748999999999999</v>
      </c>
      <c r="C2236" s="2">
        <f t="shared" si="306"/>
        <v>0.13899999999999935</v>
      </c>
      <c r="D2236" s="2">
        <f t="shared" si="307"/>
        <v>0.13899999999999935</v>
      </c>
      <c r="E2236" s="2">
        <f t="shared" si="308"/>
        <v>0</v>
      </c>
      <c r="F2236" s="2">
        <f t="shared" si="313"/>
        <v>4.2190779447335736E-2</v>
      </c>
      <c r="G2236" s="2">
        <f t="shared" si="313"/>
        <v>1.985719975639039E-2</v>
      </c>
      <c r="H2236" s="2">
        <f t="shared" si="310"/>
        <v>2.1247094235307782</v>
      </c>
      <c r="I2236" s="2">
        <f t="shared" si="311"/>
        <v>67.997024220253863</v>
      </c>
    </row>
    <row r="2237" spans="1:9" ht="13.5" x14ac:dyDescent="0.25">
      <c r="A2237" s="3">
        <f>TITRES_STAT!B2240</f>
        <v>45260</v>
      </c>
      <c r="B2237" s="6">
        <f>TITRES_STAT!D2240</f>
        <v>10.2529</v>
      </c>
      <c r="C2237" s="2">
        <f t="shared" si="306"/>
        <v>0.27800000000000047</v>
      </c>
      <c r="D2237" s="2">
        <f t="shared" si="307"/>
        <v>0.27800000000000047</v>
      </c>
      <c r="E2237" s="2">
        <f t="shared" si="308"/>
        <v>0</v>
      </c>
      <c r="F2237" s="2">
        <f t="shared" ref="F2237:G2252" si="314">((F2236*13)+D2237)/14</f>
        <v>5.90342952010975E-2</v>
      </c>
      <c r="G2237" s="2">
        <f t="shared" si="314"/>
        <v>1.8438828345219649E-2</v>
      </c>
      <c r="H2237" s="2">
        <f t="shared" si="310"/>
        <v>3.2016294146152955</v>
      </c>
      <c r="I2237" s="2">
        <f t="shared" si="311"/>
        <v>76.199709652604838</v>
      </c>
    </row>
    <row r="2238" spans="1:9" ht="13.5" x14ac:dyDescent="0.25">
      <c r="A2238" s="3">
        <f>TITRES_STAT!B2241</f>
        <v>45261</v>
      </c>
      <c r="B2238" s="6">
        <f>TITRES_STAT!D2241</f>
        <v>9.6447000000000003</v>
      </c>
      <c r="C2238" s="2">
        <f t="shared" si="306"/>
        <v>-0.60820000000000007</v>
      </c>
      <c r="D2238" s="2">
        <f t="shared" si="307"/>
        <v>0</v>
      </c>
      <c r="E2238" s="2">
        <f t="shared" si="308"/>
        <v>0.60820000000000007</v>
      </c>
      <c r="F2238" s="2">
        <f t="shared" si="314"/>
        <v>5.4817559829590537E-2</v>
      </c>
      <c r="G2238" s="2">
        <f t="shared" si="314"/>
        <v>6.0564626320561109E-2</v>
      </c>
      <c r="H2238" s="2">
        <f t="shared" si="310"/>
        <v>0.90510852885392112</v>
      </c>
      <c r="I2238" s="2">
        <f t="shared" si="311"/>
        <v>47.509552088269643</v>
      </c>
    </row>
    <row r="2239" spans="1:9" ht="13.5" x14ac:dyDescent="0.25">
      <c r="A2239" s="3">
        <f>TITRES_STAT!B2242</f>
        <v>45264</v>
      </c>
      <c r="B2239" s="6">
        <f>TITRES_STAT!D2242</f>
        <v>10.2095</v>
      </c>
      <c r="C2239" s="2">
        <f t="shared" si="306"/>
        <v>0.56479999999999997</v>
      </c>
      <c r="D2239" s="2">
        <f t="shared" si="307"/>
        <v>0.56479999999999997</v>
      </c>
      <c r="E2239" s="2">
        <f t="shared" si="308"/>
        <v>0</v>
      </c>
      <c r="F2239" s="2">
        <f t="shared" si="314"/>
        <v>9.1244876984619791E-2</v>
      </c>
      <c r="G2239" s="2">
        <f t="shared" si="314"/>
        <v>5.6238581583378175E-2</v>
      </c>
      <c r="H2239" s="2">
        <f t="shared" si="310"/>
        <v>1.6224604962581071</v>
      </c>
      <c r="I2239" s="2">
        <f t="shared" si="311"/>
        <v>61.867871740037131</v>
      </c>
    </row>
    <row r="2240" spans="1:9" ht="13.5" x14ac:dyDescent="0.25">
      <c r="A2240" s="3">
        <f>TITRES_STAT!B2243</f>
        <v>45265</v>
      </c>
      <c r="B2240" s="6">
        <f>TITRES_STAT!D2243</f>
        <v>10.2964</v>
      </c>
      <c r="C2240" s="2">
        <f t="shared" si="306"/>
        <v>8.6899999999999977E-2</v>
      </c>
      <c r="D2240" s="2">
        <f t="shared" si="307"/>
        <v>8.6899999999999977E-2</v>
      </c>
      <c r="E2240" s="2">
        <f t="shared" si="308"/>
        <v>0</v>
      </c>
      <c r="F2240" s="2">
        <f t="shared" si="314"/>
        <v>9.0934528628575526E-2</v>
      </c>
      <c r="G2240" s="2">
        <f t="shared" si="314"/>
        <v>5.2221540041708307E-2</v>
      </c>
      <c r="H2240" s="2">
        <f t="shared" si="310"/>
        <v>1.7413222313234715</v>
      </c>
      <c r="I2240" s="2">
        <f t="shared" si="311"/>
        <v>63.521253044476495</v>
      </c>
    </row>
    <row r="2241" spans="1:9" ht="13.5" x14ac:dyDescent="0.25">
      <c r="A2241" s="3">
        <f>TITRES_STAT!B2244</f>
        <v>45266</v>
      </c>
      <c r="B2241" s="6">
        <f>TITRES_STAT!D2244</f>
        <v>10.2964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8.4439205155105848E-2</v>
      </c>
      <c r="G2241" s="2">
        <f t="shared" si="314"/>
        <v>4.849143003872914E-2</v>
      </c>
      <c r="H2241" s="2">
        <f t="shared" si="310"/>
        <v>1.7413222313234717</v>
      </c>
      <c r="I2241" s="2">
        <f t="shared" si="311"/>
        <v>63.521253044476495</v>
      </c>
    </row>
    <row r="2242" spans="1:9" ht="13.5" x14ac:dyDescent="0.25">
      <c r="A2242" s="3">
        <f>TITRES_STAT!B2245</f>
        <v>45267</v>
      </c>
      <c r="B2242" s="6">
        <f>TITRES_STAT!D2245</f>
        <v>10.2964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7.840783335831257E-2</v>
      </c>
      <c r="G2242" s="2">
        <f t="shared" si="314"/>
        <v>4.5027756464534205E-2</v>
      </c>
      <c r="H2242" s="2">
        <f t="shared" si="310"/>
        <v>1.7413222313234715</v>
      </c>
      <c r="I2242" s="2">
        <f t="shared" si="311"/>
        <v>63.521253044476495</v>
      </c>
    </row>
    <row r="2243" spans="1:9" ht="13.5" x14ac:dyDescent="0.25">
      <c r="A2243" s="3">
        <f>TITRES_STAT!B2246</f>
        <v>45268</v>
      </c>
      <c r="B2243" s="6">
        <f>TITRES_STAT!D2246</f>
        <v>10.166</v>
      </c>
      <c r="C2243" s="2">
        <f t="shared" ref="C2243:C2306" si="315">B2243-B2242</f>
        <v>-0.13039999999999985</v>
      </c>
      <c r="D2243" s="2">
        <f t="shared" ref="D2243:D2306" si="316">IF(C2243&gt;0,C2243,0)</f>
        <v>0</v>
      </c>
      <c r="E2243" s="2">
        <f t="shared" ref="E2243:E2306" si="317">IF(C2243&lt;0,-C2243,0)</f>
        <v>0.13039999999999985</v>
      </c>
      <c r="F2243" s="2">
        <f t="shared" si="314"/>
        <v>7.2807273832718816E-2</v>
      </c>
      <c r="G2243" s="2">
        <f t="shared" si="314"/>
        <v>5.112577385992461E-2</v>
      </c>
      <c r="H2243" s="2">
        <f t="shared" si="310"/>
        <v>1.4240815998638496</v>
      </c>
      <c r="I2243" s="2">
        <f t="shared" si="311"/>
        <v>58.74726329112989</v>
      </c>
    </row>
    <row r="2244" spans="1:9" ht="13.5" x14ac:dyDescent="0.25">
      <c r="A2244" s="3">
        <f>TITRES_STAT!B2247</f>
        <v>45271</v>
      </c>
      <c r="B2244" s="6">
        <f>TITRES_STAT!D2247</f>
        <v>10.157400000000001</v>
      </c>
      <c r="C2244" s="2">
        <f t="shared" si="315"/>
        <v>-8.5999999999994969E-3</v>
      </c>
      <c r="D2244" s="2">
        <f t="shared" si="316"/>
        <v>0</v>
      </c>
      <c r="E2244" s="2">
        <f t="shared" si="317"/>
        <v>8.5999999999994969E-3</v>
      </c>
      <c r="F2244" s="2">
        <f t="shared" si="314"/>
        <v>6.7606754273238895E-2</v>
      </c>
      <c r="G2244" s="2">
        <f t="shared" si="314"/>
        <v>4.8088218584215678E-2</v>
      </c>
      <c r="H2244" s="2">
        <f t="shared" si="310"/>
        <v>1.4058901798335677</v>
      </c>
      <c r="I2244" s="2">
        <f t="shared" si="311"/>
        <v>58.43534304341452</v>
      </c>
    </row>
    <row r="2245" spans="1:9" ht="13.5" x14ac:dyDescent="0.25">
      <c r="A2245" s="3">
        <f>TITRES_STAT!B2248</f>
        <v>45272</v>
      </c>
      <c r="B2245" s="6">
        <f>TITRES_STAT!D2248</f>
        <v>9.6967999999999996</v>
      </c>
      <c r="C2245" s="2">
        <f t="shared" si="315"/>
        <v>-0.46060000000000123</v>
      </c>
      <c r="D2245" s="2">
        <f t="shared" si="316"/>
        <v>0</v>
      </c>
      <c r="E2245" s="2">
        <f t="shared" si="317"/>
        <v>0.46060000000000123</v>
      </c>
      <c r="F2245" s="2">
        <f t="shared" si="314"/>
        <v>6.277770039657897E-2</v>
      </c>
      <c r="G2245" s="2">
        <f t="shared" si="314"/>
        <v>7.7553345828200365E-2</v>
      </c>
      <c r="H2245" s="2">
        <f t="shared" si="310"/>
        <v>0.80947765342899503</v>
      </c>
      <c r="I2245" s="2">
        <f t="shared" si="311"/>
        <v>44.735432454499744</v>
      </c>
    </row>
    <row r="2246" spans="1:9" ht="13.5" x14ac:dyDescent="0.25">
      <c r="A2246" s="3">
        <f>TITRES_STAT!B2249</f>
        <v>45273</v>
      </c>
      <c r="B2246" s="6">
        <f>TITRES_STAT!D2249</f>
        <v>9.7750000000000004</v>
      </c>
      <c r="C2246" s="2">
        <f t="shared" si="315"/>
        <v>7.8200000000000713E-2</v>
      </c>
      <c r="D2246" s="2">
        <f t="shared" si="316"/>
        <v>7.8200000000000713E-2</v>
      </c>
      <c r="E2246" s="2">
        <f t="shared" si="317"/>
        <v>0</v>
      </c>
      <c r="F2246" s="2">
        <f t="shared" si="314"/>
        <v>6.3879293225394804E-2</v>
      </c>
      <c r="G2246" s="2">
        <f t="shared" si="314"/>
        <v>7.2013821126186053E-2</v>
      </c>
      <c r="H2246" s="2">
        <f t="shared" si="310"/>
        <v>0.88704212922492276</v>
      </c>
      <c r="I2246" s="2">
        <f t="shared" si="311"/>
        <v>47.007012481976936</v>
      </c>
    </row>
    <row r="2247" spans="1:9" ht="13.5" x14ac:dyDescent="0.25">
      <c r="A2247" s="3">
        <f>TITRES_STAT!B2250</f>
        <v>45274</v>
      </c>
      <c r="B2247" s="6">
        <f>TITRES_STAT!D2250</f>
        <v>9.7750000000000004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5.931648656643803E-2</v>
      </c>
      <c r="G2247" s="2">
        <f t="shared" si="314"/>
        <v>6.6869976760029912E-2</v>
      </c>
      <c r="H2247" s="2">
        <f t="shared" si="310"/>
        <v>0.88704212922492265</v>
      </c>
      <c r="I2247" s="2">
        <f t="shared" si="311"/>
        <v>47.007012481976929</v>
      </c>
    </row>
    <row r="2248" spans="1:9" ht="13.5" x14ac:dyDescent="0.25">
      <c r="A2248" s="3">
        <f>TITRES_STAT!B2251</f>
        <v>45275</v>
      </c>
      <c r="B2248" s="6">
        <f>TITRES_STAT!D2251</f>
        <v>9.7664000000000009</v>
      </c>
      <c r="C2248" s="2">
        <f t="shared" si="315"/>
        <v>-8.5999999999994969E-3</v>
      </c>
      <c r="D2248" s="2">
        <f t="shared" si="316"/>
        <v>0</v>
      </c>
      <c r="E2248" s="2">
        <f t="shared" si="317"/>
        <v>8.5999999999994969E-3</v>
      </c>
      <c r="F2248" s="2">
        <f t="shared" si="314"/>
        <v>5.5079594668835316E-2</v>
      </c>
      <c r="G2248" s="2">
        <f t="shared" si="314"/>
        <v>6.2707835562884881E-2</v>
      </c>
      <c r="H2248" s="2">
        <f t="shared" si="310"/>
        <v>0.87835266796284517</v>
      </c>
      <c r="I2248" s="2">
        <f t="shared" si="311"/>
        <v>46.761861227873496</v>
      </c>
    </row>
    <row r="2249" spans="1:9" ht="13.5" x14ac:dyDescent="0.25">
      <c r="A2249" s="3">
        <f>TITRES_STAT!B2252</f>
        <v>45278</v>
      </c>
      <c r="B2249" s="6">
        <f>TITRES_STAT!D2252</f>
        <v>9.7664000000000009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5.1145337906775654E-2</v>
      </c>
      <c r="G2249" s="2">
        <f t="shared" si="314"/>
        <v>5.8228704451250245E-2</v>
      </c>
      <c r="H2249" s="2">
        <f t="shared" si="310"/>
        <v>0.87835266796284517</v>
      </c>
      <c r="I2249" s="2">
        <f t="shared" si="311"/>
        <v>46.761861227873496</v>
      </c>
    </row>
    <row r="2250" spans="1:9" ht="13.5" x14ac:dyDescent="0.25">
      <c r="A2250" s="3">
        <f>TITRES_STAT!B2253</f>
        <v>45279</v>
      </c>
      <c r="B2250" s="6">
        <f>TITRES_STAT!D2253</f>
        <v>10.3485</v>
      </c>
      <c r="C2250" s="2">
        <f t="shared" si="315"/>
        <v>0.58209999999999873</v>
      </c>
      <c r="D2250" s="2">
        <f t="shared" si="316"/>
        <v>0.58209999999999873</v>
      </c>
      <c r="E2250" s="2">
        <f t="shared" si="317"/>
        <v>0</v>
      </c>
      <c r="F2250" s="2">
        <f t="shared" si="314"/>
        <v>8.9070670913434444E-2</v>
      </c>
      <c r="G2250" s="2">
        <f t="shared" si="314"/>
        <v>5.4069511276160942E-2</v>
      </c>
      <c r="H2250" s="2">
        <f t="shared" si="310"/>
        <v>1.6473363418896925</v>
      </c>
      <c r="I2250" s="2">
        <f t="shared" si="311"/>
        <v>62.226182439433032</v>
      </c>
    </row>
    <row r="2251" spans="1:9" ht="13.5" x14ac:dyDescent="0.25">
      <c r="A2251" s="3">
        <f>TITRES_STAT!B2254</f>
        <v>45280</v>
      </c>
      <c r="B2251" s="6">
        <f>TITRES_STAT!D2254</f>
        <v>10.391999999999999</v>
      </c>
      <c r="C2251" s="2">
        <f t="shared" si="315"/>
        <v>4.3499999999999872E-2</v>
      </c>
      <c r="D2251" s="2">
        <f t="shared" si="316"/>
        <v>4.3499999999999872E-2</v>
      </c>
      <c r="E2251" s="2">
        <f t="shared" si="317"/>
        <v>0</v>
      </c>
      <c r="F2251" s="2">
        <f t="shared" si="314"/>
        <v>8.5815622991046267E-2</v>
      </c>
      <c r="G2251" s="2">
        <f t="shared" si="314"/>
        <v>5.0207403327863727E-2</v>
      </c>
      <c r="H2251" s="2">
        <f t="shared" si="310"/>
        <v>1.7092224911663767</v>
      </c>
      <c r="I2251" s="2">
        <f t="shared" si="311"/>
        <v>63.089041108267217</v>
      </c>
    </row>
    <row r="2252" spans="1:9" ht="13.5" x14ac:dyDescent="0.25">
      <c r="A2252" s="3">
        <f>TITRES_STAT!B2255</f>
        <v>45281</v>
      </c>
      <c r="B2252" s="6">
        <f>TITRES_STAT!D2255</f>
        <v>10.391999999999999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7.9685935634542959E-2</v>
      </c>
      <c r="G2252" s="2">
        <f t="shared" si="314"/>
        <v>4.6621160233016316E-2</v>
      </c>
      <c r="H2252" s="2">
        <f t="shared" si="310"/>
        <v>1.7092224911663767</v>
      </c>
      <c r="I2252" s="2">
        <f t="shared" si="311"/>
        <v>63.089041108267217</v>
      </c>
    </row>
    <row r="2253" spans="1:9" ht="13.5" x14ac:dyDescent="0.25">
      <c r="A2253" s="3">
        <f>TITRES_STAT!B2256</f>
        <v>45282</v>
      </c>
      <c r="B2253" s="6">
        <f>TITRES_STAT!D2256</f>
        <v>10.4267</v>
      </c>
      <c r="C2253" s="2">
        <f t="shared" si="315"/>
        <v>3.4700000000000841E-2</v>
      </c>
      <c r="D2253" s="2">
        <f t="shared" si="316"/>
        <v>3.4700000000000841E-2</v>
      </c>
      <c r="E2253" s="2">
        <f t="shared" si="317"/>
        <v>0</v>
      </c>
      <c r="F2253" s="2">
        <f t="shared" ref="F2253:G2268" si="318">((F2252*13)+D2253)/14</f>
        <v>7.6472654517789951E-2</v>
      </c>
      <c r="G2253" s="2">
        <f t="shared" si="318"/>
        <v>4.3291077359229435E-2</v>
      </c>
      <c r="H2253" s="2">
        <f t="shared" si="310"/>
        <v>1.7664761235489643</v>
      </c>
      <c r="I2253" s="2">
        <f t="shared" si="311"/>
        <v>63.852932201809374</v>
      </c>
    </row>
    <row r="2254" spans="1:9" ht="13.5" x14ac:dyDescent="0.25">
      <c r="A2254" s="3">
        <f>TITRES_STAT!B2257</f>
        <v>45285</v>
      </c>
      <c r="B2254" s="6">
        <f>TITRES_STAT!D2257</f>
        <v>10.4267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7.1010322052233524E-2</v>
      </c>
      <c r="G2254" s="2">
        <f t="shared" si="318"/>
        <v>4.0198857547855904E-2</v>
      </c>
      <c r="H2254" s="2">
        <f t="shared" si="310"/>
        <v>1.7664761235489643</v>
      </c>
      <c r="I2254" s="2">
        <f t="shared" si="311"/>
        <v>63.852932201809374</v>
      </c>
    </row>
    <row r="2255" spans="1:9" ht="13.5" x14ac:dyDescent="0.25">
      <c r="A2255" s="3">
        <f>TITRES_STAT!B2258</f>
        <v>45286</v>
      </c>
      <c r="B2255" s="6">
        <f>TITRES_STAT!D2258</f>
        <v>10.4267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6.5938156191359704E-2</v>
      </c>
      <c r="G2255" s="2">
        <f t="shared" si="318"/>
        <v>3.7327510580151914E-2</v>
      </c>
      <c r="H2255" s="2">
        <f t="shared" si="310"/>
        <v>1.7664761235489643</v>
      </c>
      <c r="I2255" s="2">
        <f t="shared" si="311"/>
        <v>63.852932201809374</v>
      </c>
    </row>
    <row r="2256" spans="1:9" ht="13.5" x14ac:dyDescent="0.25">
      <c r="A2256" s="3">
        <f>TITRES_STAT!B2259</f>
        <v>45287</v>
      </c>
      <c r="B2256" s="6">
        <f>TITRES_STAT!D2259</f>
        <v>10.67</v>
      </c>
      <c r="C2256" s="2">
        <f t="shared" si="315"/>
        <v>0.24329999999999963</v>
      </c>
      <c r="D2256" s="2">
        <f t="shared" si="316"/>
        <v>0.24329999999999963</v>
      </c>
      <c r="E2256" s="2">
        <f t="shared" si="317"/>
        <v>0</v>
      </c>
      <c r="F2256" s="2">
        <f t="shared" si="318"/>
        <v>7.8606859320548256E-2</v>
      </c>
      <c r="G2256" s="2">
        <f t="shared" si="318"/>
        <v>3.4661259824426777E-2</v>
      </c>
      <c r="H2256" s="2">
        <f t="shared" si="310"/>
        <v>2.2678592676297291</v>
      </c>
      <c r="I2256" s="2">
        <f t="shared" si="311"/>
        <v>69.398927000753972</v>
      </c>
    </row>
    <row r="2257" spans="1:9" ht="13.5" x14ac:dyDescent="0.25">
      <c r="A2257" s="3">
        <f>TITRES_STAT!B2260</f>
        <v>45288</v>
      </c>
      <c r="B2257" s="6">
        <f>TITRES_STAT!D2260</f>
        <v>10.8612</v>
      </c>
      <c r="C2257" s="2">
        <f t="shared" si="315"/>
        <v>0.19120000000000026</v>
      </c>
      <c r="D2257" s="2">
        <f t="shared" si="316"/>
        <v>0.19120000000000026</v>
      </c>
      <c r="E2257" s="2">
        <f t="shared" si="317"/>
        <v>0</v>
      </c>
      <c r="F2257" s="2">
        <f t="shared" si="318"/>
        <v>8.6649226511937696E-2</v>
      </c>
      <c r="G2257" s="2">
        <f t="shared" si="318"/>
        <v>3.218545555125344E-2</v>
      </c>
      <c r="H2257" s="2">
        <f t="shared" ref="H2257:H2320" si="319">F2257/G2257</f>
        <v>2.6921858034276975</v>
      </c>
      <c r="I2257" s="2">
        <f t="shared" ref="I2257:I2320" si="320">IF(G2257=0,100,100-(100/(1+H2257)))</f>
        <v>72.91577257375198</v>
      </c>
    </row>
    <row r="2258" spans="1:9" ht="13.5" x14ac:dyDescent="0.25">
      <c r="A2258" s="3">
        <f>TITRES_STAT!B2261</f>
        <v>45289</v>
      </c>
      <c r="B2258" s="6">
        <f>TITRES_STAT!D2261</f>
        <v>10.8612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8.0459996046799293E-2</v>
      </c>
      <c r="G2258" s="2">
        <f t="shared" si="318"/>
        <v>2.9886494440449624E-2</v>
      </c>
      <c r="H2258" s="2">
        <f t="shared" si="319"/>
        <v>2.6921858034276975</v>
      </c>
      <c r="I2258" s="2">
        <f t="shared" si="320"/>
        <v>72.91577257375198</v>
      </c>
    </row>
    <row r="2259" spans="1:9" ht="13.5" x14ac:dyDescent="0.25">
      <c r="A2259" s="3">
        <f>TITRES_STAT!B2262</f>
        <v>45293</v>
      </c>
      <c r="B2259" s="6">
        <f>TITRES_STAT!D2262</f>
        <v>10.7743</v>
      </c>
      <c r="C2259" s="2">
        <f t="shared" si="315"/>
        <v>-8.6899999999999977E-2</v>
      </c>
      <c r="D2259" s="2">
        <f t="shared" si="316"/>
        <v>0</v>
      </c>
      <c r="E2259" s="2">
        <f t="shared" si="317"/>
        <v>8.6899999999999977E-2</v>
      </c>
      <c r="F2259" s="2">
        <f t="shared" si="318"/>
        <v>7.4712853472027912E-2</v>
      </c>
      <c r="G2259" s="2">
        <f t="shared" si="318"/>
        <v>3.3958887694703219E-2</v>
      </c>
      <c r="H2259" s="2">
        <f t="shared" si="319"/>
        <v>2.2000971923377026</v>
      </c>
      <c r="I2259" s="2">
        <f t="shared" si="320"/>
        <v>68.750949115095779</v>
      </c>
    </row>
    <row r="2260" spans="1:9" ht="13.5" x14ac:dyDescent="0.25">
      <c r="A2260" s="3">
        <f>TITRES_STAT!B2263</f>
        <v>45294</v>
      </c>
      <c r="B2260" s="6">
        <f>TITRES_STAT!D2263</f>
        <v>10.8177</v>
      </c>
      <c r="C2260" s="2">
        <f t="shared" si="315"/>
        <v>4.3400000000000105E-2</v>
      </c>
      <c r="D2260" s="2">
        <f t="shared" si="316"/>
        <v>4.3400000000000105E-2</v>
      </c>
      <c r="E2260" s="2">
        <f t="shared" si="317"/>
        <v>0</v>
      </c>
      <c r="F2260" s="2">
        <f t="shared" si="318"/>
        <v>7.2476221081168787E-2</v>
      </c>
      <c r="G2260" s="2">
        <f t="shared" si="318"/>
        <v>3.1533252859367276E-2</v>
      </c>
      <c r="H2260" s="2">
        <f t="shared" si="319"/>
        <v>2.2984061113009782</v>
      </c>
      <c r="I2260" s="2">
        <f t="shared" si="320"/>
        <v>69.682326364427766</v>
      </c>
    </row>
    <row r="2261" spans="1:9" ht="13.5" x14ac:dyDescent="0.25">
      <c r="A2261" s="3">
        <f>TITRES_STAT!B2264</f>
        <v>45295</v>
      </c>
      <c r="B2261" s="6">
        <f>TITRES_STAT!D2264</f>
        <v>10.6005</v>
      </c>
      <c r="C2261" s="2">
        <f t="shared" si="315"/>
        <v>-0.21720000000000006</v>
      </c>
      <c r="D2261" s="2">
        <f t="shared" si="316"/>
        <v>0</v>
      </c>
      <c r="E2261" s="2">
        <f t="shared" si="317"/>
        <v>0.21720000000000006</v>
      </c>
      <c r="F2261" s="2">
        <f t="shared" si="318"/>
        <v>6.7299348146799581E-2</v>
      </c>
      <c r="G2261" s="2">
        <f t="shared" si="318"/>
        <v>4.4795163369412472E-2</v>
      </c>
      <c r="H2261" s="2">
        <f t="shared" si="319"/>
        <v>1.5023797902421239</v>
      </c>
      <c r="I2261" s="2">
        <f t="shared" si="320"/>
        <v>60.038040432573879</v>
      </c>
    </row>
    <row r="2262" spans="1:9" ht="13.5" x14ac:dyDescent="0.25">
      <c r="A2262" s="3">
        <f>TITRES_STAT!B2265</f>
        <v>45296</v>
      </c>
      <c r="B2262" s="6">
        <f>TITRES_STAT!D2265</f>
        <v>10.6874</v>
      </c>
      <c r="C2262" s="2">
        <f t="shared" si="315"/>
        <v>8.6899999999999977E-2</v>
      </c>
      <c r="D2262" s="2">
        <f t="shared" si="316"/>
        <v>8.6899999999999977E-2</v>
      </c>
      <c r="E2262" s="2">
        <f t="shared" si="317"/>
        <v>0</v>
      </c>
      <c r="F2262" s="2">
        <f t="shared" si="318"/>
        <v>6.8699394707742473E-2</v>
      </c>
      <c r="G2262" s="2">
        <f t="shared" si="318"/>
        <v>4.1595508843025868E-2</v>
      </c>
      <c r="H2262" s="2">
        <f t="shared" si="319"/>
        <v>1.6516060656212166</v>
      </c>
      <c r="I2262" s="2">
        <f t="shared" si="320"/>
        <v>62.287007373935815</v>
      </c>
    </row>
    <row r="2263" spans="1:9" ht="13.5" x14ac:dyDescent="0.25">
      <c r="A2263" s="3">
        <f>TITRES_STAT!B2266</f>
        <v>45299</v>
      </c>
      <c r="B2263" s="6">
        <f>TITRES_STAT!D2266</f>
        <v>10.6439</v>
      </c>
      <c r="C2263" s="2">
        <f t="shared" si="315"/>
        <v>-4.3499999999999872E-2</v>
      </c>
      <c r="D2263" s="2">
        <f t="shared" si="316"/>
        <v>0</v>
      </c>
      <c r="E2263" s="2">
        <f t="shared" si="317"/>
        <v>4.3499999999999872E-2</v>
      </c>
      <c r="F2263" s="2">
        <f t="shared" si="318"/>
        <v>6.3792295085760869E-2</v>
      </c>
      <c r="G2263" s="2">
        <f t="shared" si="318"/>
        <v>4.1731543925666865E-2</v>
      </c>
      <c r="H2263" s="2">
        <f t="shared" si="319"/>
        <v>1.5286349146197202</v>
      </c>
      <c r="I2263" s="2">
        <f t="shared" si="320"/>
        <v>60.452970327257013</v>
      </c>
    </row>
    <row r="2264" spans="1:9" ht="13.5" x14ac:dyDescent="0.25">
      <c r="A2264" s="3">
        <f>TITRES_STAT!B2267</f>
        <v>45300</v>
      </c>
      <c r="B2264" s="6">
        <f>TITRES_STAT!D2267</f>
        <v>10.6439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5.9235702579635098E-2</v>
      </c>
      <c r="G2264" s="2">
        <f t="shared" si="318"/>
        <v>3.8750719359547804E-2</v>
      </c>
      <c r="H2264" s="2">
        <f t="shared" si="319"/>
        <v>1.5286349146197202</v>
      </c>
      <c r="I2264" s="2">
        <f t="shared" si="320"/>
        <v>60.452970327257013</v>
      </c>
    </row>
    <row r="2265" spans="1:9" ht="13.5" x14ac:dyDescent="0.25">
      <c r="A2265" s="3">
        <f>TITRES_STAT!B2268</f>
        <v>45301</v>
      </c>
      <c r="B2265" s="6">
        <f>TITRES_STAT!D2268</f>
        <v>10.4267</v>
      </c>
      <c r="C2265" s="2">
        <f t="shared" si="315"/>
        <v>-0.21720000000000006</v>
      </c>
      <c r="D2265" s="2">
        <f t="shared" si="316"/>
        <v>0</v>
      </c>
      <c r="E2265" s="2">
        <f t="shared" si="317"/>
        <v>0.21720000000000006</v>
      </c>
      <c r="F2265" s="2">
        <f t="shared" si="318"/>
        <v>5.5004580966804016E-2</v>
      </c>
      <c r="G2265" s="2">
        <f t="shared" si="318"/>
        <v>5.1497096548151537E-2</v>
      </c>
      <c r="H2265" s="2">
        <f t="shared" si="319"/>
        <v>1.0681103334704096</v>
      </c>
      <c r="I2265" s="2">
        <f t="shared" si="320"/>
        <v>51.646680362457168</v>
      </c>
    </row>
    <row r="2266" spans="1:9" ht="13.5" x14ac:dyDescent="0.25">
      <c r="A2266" s="3">
        <f>TITRES_STAT!B2269</f>
        <v>45302</v>
      </c>
      <c r="B2266" s="6">
        <f>TITRES_STAT!D2269</f>
        <v>10.7743</v>
      </c>
      <c r="C2266" s="2">
        <f t="shared" si="315"/>
        <v>0.34759999999999991</v>
      </c>
      <c r="D2266" s="2">
        <f t="shared" si="316"/>
        <v>0.34759999999999991</v>
      </c>
      <c r="E2266" s="2">
        <f t="shared" si="317"/>
        <v>0</v>
      </c>
      <c r="F2266" s="2">
        <f t="shared" si="318"/>
        <v>7.5904253754889434E-2</v>
      </c>
      <c r="G2266" s="2">
        <f t="shared" si="318"/>
        <v>4.781873250899786E-2</v>
      </c>
      <c r="H2266" s="2">
        <f t="shared" si="319"/>
        <v>1.5873330339863532</v>
      </c>
      <c r="I2266" s="2">
        <f t="shared" si="320"/>
        <v>61.350163010933272</v>
      </c>
    </row>
    <row r="2267" spans="1:9" ht="13.5" x14ac:dyDescent="0.25">
      <c r="A2267" s="3">
        <f>TITRES_STAT!B2270</f>
        <v>45303</v>
      </c>
      <c r="B2267" s="6">
        <f>TITRES_STAT!D2270</f>
        <v>10.7743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7.0482521343825905E-2</v>
      </c>
      <c r="G2267" s="2">
        <f t="shared" si="318"/>
        <v>4.440310875835516E-2</v>
      </c>
      <c r="H2267" s="2">
        <f t="shared" si="319"/>
        <v>1.5873330339863532</v>
      </c>
      <c r="I2267" s="2">
        <f t="shared" si="320"/>
        <v>61.350163010933272</v>
      </c>
    </row>
    <row r="2268" spans="1:9" ht="13.5" x14ac:dyDescent="0.25">
      <c r="A2268" s="3">
        <f>TITRES_STAT!B2271</f>
        <v>45306</v>
      </c>
      <c r="B2268" s="6">
        <f>TITRES_STAT!D2271</f>
        <v>10.7743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6.5448055533552624E-2</v>
      </c>
      <c r="G2268" s="2">
        <f t="shared" si="318"/>
        <v>4.1231458132758365E-2</v>
      </c>
      <c r="H2268" s="2">
        <f t="shared" si="319"/>
        <v>1.5873330339863529</v>
      </c>
      <c r="I2268" s="2">
        <f t="shared" si="320"/>
        <v>61.350163010933265</v>
      </c>
    </row>
    <row r="2269" spans="1:9" ht="13.5" x14ac:dyDescent="0.25">
      <c r="A2269" s="3">
        <f>TITRES_STAT!B2272</f>
        <v>45307</v>
      </c>
      <c r="B2269" s="6">
        <f>TITRES_STAT!D2272</f>
        <v>10.765599999999999</v>
      </c>
      <c r="C2269" s="2">
        <f t="shared" si="315"/>
        <v>-8.7000000000010402E-3</v>
      </c>
      <c r="D2269" s="2">
        <f t="shared" si="316"/>
        <v>0</v>
      </c>
      <c r="E2269" s="2">
        <f t="shared" si="317"/>
        <v>8.7000000000010402E-3</v>
      </c>
      <c r="F2269" s="2">
        <f t="shared" ref="F2269:G2284" si="321">((F2268*13)+D2269)/14</f>
        <v>6.0773194424013147E-2</v>
      </c>
      <c r="G2269" s="2">
        <f t="shared" si="321"/>
        <v>3.8907782551847125E-2</v>
      </c>
      <c r="H2269" s="2">
        <f t="shared" si="319"/>
        <v>1.5619804172347511</v>
      </c>
      <c r="I2269" s="2">
        <f t="shared" si="320"/>
        <v>60.967695409657331</v>
      </c>
    </row>
    <row r="2270" spans="1:9" ht="13.5" x14ac:dyDescent="0.25">
      <c r="A2270" s="3">
        <f>TITRES_STAT!B2273</f>
        <v>45308</v>
      </c>
      <c r="B2270" s="6">
        <f>TITRES_STAT!D2273</f>
        <v>10.765599999999999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5.6432251965155063E-2</v>
      </c>
      <c r="G2270" s="2">
        <f t="shared" si="321"/>
        <v>3.6128655226715191E-2</v>
      </c>
      <c r="H2270" s="2">
        <f t="shared" si="319"/>
        <v>1.5619804172347511</v>
      </c>
      <c r="I2270" s="2">
        <f t="shared" si="320"/>
        <v>60.967695409657331</v>
      </c>
    </row>
    <row r="2271" spans="1:9" ht="13.5" x14ac:dyDescent="0.25">
      <c r="A2271" s="3">
        <f>TITRES_STAT!B2274</f>
        <v>45309</v>
      </c>
      <c r="B2271" s="6">
        <f>TITRES_STAT!D2274</f>
        <v>10.765599999999999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5.2401376824786843E-2</v>
      </c>
      <c r="G2271" s="2">
        <f t="shared" si="321"/>
        <v>3.3548036996235535E-2</v>
      </c>
      <c r="H2271" s="2">
        <f t="shared" si="319"/>
        <v>1.5619804172347509</v>
      </c>
      <c r="I2271" s="2">
        <f t="shared" si="320"/>
        <v>60.967695409657331</v>
      </c>
    </row>
    <row r="2272" spans="1:9" ht="13.5" x14ac:dyDescent="0.25">
      <c r="A2272" s="3">
        <f>TITRES_STAT!B2275</f>
        <v>45310</v>
      </c>
      <c r="B2272" s="6">
        <f>TITRES_STAT!D2275</f>
        <v>10.6874</v>
      </c>
      <c r="C2272" s="2">
        <f t="shared" si="315"/>
        <v>-7.8199999999998937E-2</v>
      </c>
      <c r="D2272" s="2">
        <f t="shared" si="316"/>
        <v>0</v>
      </c>
      <c r="E2272" s="2">
        <f t="shared" si="317"/>
        <v>7.8199999999998937E-2</v>
      </c>
      <c r="F2272" s="2">
        <f t="shared" si="321"/>
        <v>4.8658421337302069E-2</v>
      </c>
      <c r="G2272" s="2">
        <f t="shared" si="321"/>
        <v>3.6737462925075778E-2</v>
      </c>
      <c r="H2272" s="2">
        <f t="shared" si="319"/>
        <v>1.3244905190251839</v>
      </c>
      <c r="I2272" s="2">
        <f t="shared" si="320"/>
        <v>56.979820230913752</v>
      </c>
    </row>
    <row r="2273" spans="1:9" ht="13.5" x14ac:dyDescent="0.25">
      <c r="A2273" s="3">
        <f>TITRES_STAT!B2276</f>
        <v>45313</v>
      </c>
      <c r="B2273" s="6">
        <f>TITRES_STAT!D2276</f>
        <v>10.6874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4.5182819813209062E-2</v>
      </c>
      <c r="G2273" s="2">
        <f t="shared" si="321"/>
        <v>3.4113358430427509E-2</v>
      </c>
      <c r="H2273" s="2">
        <f t="shared" si="319"/>
        <v>1.3244905190251839</v>
      </c>
      <c r="I2273" s="2">
        <f t="shared" si="320"/>
        <v>56.979820230913752</v>
      </c>
    </row>
    <row r="2274" spans="1:9" ht="13.5" x14ac:dyDescent="0.25">
      <c r="A2274" s="3">
        <f>TITRES_STAT!B2277</f>
        <v>45314</v>
      </c>
      <c r="B2274" s="6">
        <f>TITRES_STAT!D2277</f>
        <v>10.6874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4.1955475540836985E-2</v>
      </c>
      <c r="G2274" s="2">
        <f t="shared" si="321"/>
        <v>3.1676689971111262E-2</v>
      </c>
      <c r="H2274" s="2">
        <f t="shared" si="319"/>
        <v>1.3244905190251837</v>
      </c>
      <c r="I2274" s="2">
        <f t="shared" si="320"/>
        <v>56.979820230913752</v>
      </c>
    </row>
    <row r="2275" spans="1:9" ht="13.5" x14ac:dyDescent="0.25">
      <c r="A2275" s="3">
        <f>TITRES_STAT!B2278</f>
        <v>45315</v>
      </c>
      <c r="B2275" s="6">
        <f>TITRES_STAT!D2278</f>
        <v>10.6874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3.8958655859348636E-2</v>
      </c>
      <c r="G2275" s="2">
        <f t="shared" si="321"/>
        <v>2.9414069258889029E-2</v>
      </c>
      <c r="H2275" s="2">
        <f t="shared" si="319"/>
        <v>1.3244905190251839</v>
      </c>
      <c r="I2275" s="2">
        <f t="shared" si="320"/>
        <v>56.979820230913752</v>
      </c>
    </row>
    <row r="2276" spans="1:9" ht="13.5" x14ac:dyDescent="0.25">
      <c r="A2276" s="3">
        <f>TITRES_STAT!B2279</f>
        <v>45316</v>
      </c>
      <c r="B2276" s="6">
        <f>TITRES_STAT!D2279</f>
        <v>10.6874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3.6175894726538024E-2</v>
      </c>
      <c r="G2276" s="2">
        <f t="shared" si="321"/>
        <v>2.7313064311825529E-2</v>
      </c>
      <c r="H2276" s="2">
        <f t="shared" si="319"/>
        <v>1.3244905190251839</v>
      </c>
      <c r="I2276" s="2">
        <f t="shared" si="320"/>
        <v>56.979820230913752</v>
      </c>
    </row>
    <row r="2277" spans="1:9" ht="13.5" x14ac:dyDescent="0.25">
      <c r="A2277" s="3">
        <f>TITRES_STAT!B2280</f>
        <v>45317</v>
      </c>
      <c r="B2277" s="6">
        <f>TITRES_STAT!D2280</f>
        <v>10.661300000000001</v>
      </c>
      <c r="C2277" s="2">
        <f t="shared" si="315"/>
        <v>-2.6099999999999568E-2</v>
      </c>
      <c r="D2277" s="2">
        <f t="shared" si="316"/>
        <v>0</v>
      </c>
      <c r="E2277" s="2">
        <f t="shared" si="317"/>
        <v>2.6099999999999568E-2</v>
      </c>
      <c r="F2277" s="2">
        <f t="shared" si="321"/>
        <v>3.3591902246071025E-2</v>
      </c>
      <c r="G2277" s="2">
        <f t="shared" si="321"/>
        <v>2.7226416860980818E-2</v>
      </c>
      <c r="H2277" s="2">
        <f t="shared" si="319"/>
        <v>1.2337981313366586</v>
      </c>
      <c r="I2277" s="2">
        <f t="shared" si="320"/>
        <v>55.233197397223144</v>
      </c>
    </row>
    <row r="2278" spans="1:9" ht="13.5" x14ac:dyDescent="0.25">
      <c r="A2278" s="3">
        <f>TITRES_STAT!B2281</f>
        <v>45320</v>
      </c>
      <c r="B2278" s="6">
        <f>TITRES_STAT!D2281</f>
        <v>10.661300000000001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3.1192480657065952E-2</v>
      </c>
      <c r="G2278" s="2">
        <f t="shared" si="321"/>
        <v>2.5281672799482187E-2</v>
      </c>
      <c r="H2278" s="2">
        <f t="shared" si="319"/>
        <v>1.2337981313366586</v>
      </c>
      <c r="I2278" s="2">
        <f t="shared" si="320"/>
        <v>55.233197397223144</v>
      </c>
    </row>
    <row r="2279" spans="1:9" ht="13.5" x14ac:dyDescent="0.25">
      <c r="A2279" s="3">
        <f>TITRES_STAT!B2282</f>
        <v>45321</v>
      </c>
      <c r="B2279" s="6">
        <f>TITRES_STAT!D2282</f>
        <v>10.661300000000001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2.8964446324418382E-2</v>
      </c>
      <c r="G2279" s="2">
        <f t="shared" si="321"/>
        <v>2.3475839028090605E-2</v>
      </c>
      <c r="H2279" s="2">
        <f t="shared" si="319"/>
        <v>1.2337981313366584</v>
      </c>
      <c r="I2279" s="2">
        <f t="shared" si="320"/>
        <v>55.233197397223137</v>
      </c>
    </row>
    <row r="2280" spans="1:9" ht="13.5" x14ac:dyDescent="0.25">
      <c r="A2280" s="3">
        <f>TITRES_STAT!B2283</f>
        <v>45322</v>
      </c>
      <c r="B2280" s="6">
        <f>TITRES_STAT!D2283</f>
        <v>10.678699999999999</v>
      </c>
      <c r="C2280" s="2">
        <f t="shared" si="315"/>
        <v>1.7399999999998528E-2</v>
      </c>
      <c r="D2280" s="2">
        <f t="shared" si="316"/>
        <v>1.7399999999998528E-2</v>
      </c>
      <c r="E2280" s="2">
        <f t="shared" si="317"/>
        <v>0</v>
      </c>
      <c r="F2280" s="2">
        <f t="shared" si="321"/>
        <v>2.8138414444102679E-2</v>
      </c>
      <c r="G2280" s="2">
        <f t="shared" si="321"/>
        <v>2.1798993383226991E-2</v>
      </c>
      <c r="H2280" s="2">
        <f t="shared" si="319"/>
        <v>1.2908125595264179</v>
      </c>
      <c r="I2280" s="2">
        <f t="shared" si="320"/>
        <v>56.347366970664282</v>
      </c>
    </row>
    <row r="2281" spans="1:9" ht="13.5" x14ac:dyDescent="0.25">
      <c r="A2281" s="3">
        <f>TITRES_STAT!B2284</f>
        <v>45323</v>
      </c>
      <c r="B2281" s="6">
        <f>TITRES_STAT!D2284</f>
        <v>10.2529</v>
      </c>
      <c r="C2281" s="2">
        <f t="shared" si="315"/>
        <v>-0.42579999999999885</v>
      </c>
      <c r="D2281" s="2">
        <f t="shared" si="316"/>
        <v>0</v>
      </c>
      <c r="E2281" s="2">
        <f t="shared" si="317"/>
        <v>0.42579999999999885</v>
      </c>
      <c r="F2281" s="2">
        <f t="shared" si="321"/>
        <v>2.6128527698095344E-2</v>
      </c>
      <c r="G2281" s="2">
        <f t="shared" si="321"/>
        <v>5.0656208141567842E-2</v>
      </c>
      <c r="H2281" s="2">
        <f t="shared" si="319"/>
        <v>0.51580109638436611</v>
      </c>
      <c r="I2281" s="2">
        <f t="shared" si="320"/>
        <v>34.028283632641788</v>
      </c>
    </row>
    <row r="2282" spans="1:9" ht="13.5" x14ac:dyDescent="0.25">
      <c r="A2282" s="3">
        <f>TITRES_STAT!B2285</f>
        <v>45324</v>
      </c>
      <c r="B2282" s="6">
        <f>TITRES_STAT!D2285</f>
        <v>10.200799999999999</v>
      </c>
      <c r="C2282" s="2">
        <f t="shared" si="315"/>
        <v>-5.2100000000001145E-2</v>
      </c>
      <c r="D2282" s="2">
        <f t="shared" si="316"/>
        <v>0</v>
      </c>
      <c r="E2282" s="2">
        <f t="shared" si="317"/>
        <v>5.2100000000001145E-2</v>
      </c>
      <c r="F2282" s="2">
        <f t="shared" si="321"/>
        <v>2.4262204291088534E-2</v>
      </c>
      <c r="G2282" s="2">
        <f t="shared" si="321"/>
        <v>5.0759336131455939E-2</v>
      </c>
      <c r="H2282" s="2">
        <f t="shared" si="319"/>
        <v>0.47798505930523916</v>
      </c>
      <c r="I2282" s="2">
        <f t="shared" si="320"/>
        <v>32.340317400091109</v>
      </c>
    </row>
    <row r="2283" spans="1:9" ht="13.5" x14ac:dyDescent="0.25">
      <c r="A2283" s="3">
        <f>TITRES_STAT!B2286</f>
        <v>45327</v>
      </c>
      <c r="B2283" s="6">
        <f>TITRES_STAT!D2286</f>
        <v>9.5925999999999991</v>
      </c>
      <c r="C2283" s="2">
        <f t="shared" si="315"/>
        <v>-0.60820000000000007</v>
      </c>
      <c r="D2283" s="2">
        <f t="shared" si="316"/>
        <v>0</v>
      </c>
      <c r="E2283" s="2">
        <f t="shared" si="317"/>
        <v>0.60820000000000007</v>
      </c>
      <c r="F2283" s="2">
        <f t="shared" si="321"/>
        <v>2.2529189698867923E-2</v>
      </c>
      <c r="G2283" s="2">
        <f t="shared" si="321"/>
        <v>9.0576526407780536E-2</v>
      </c>
      <c r="H2283" s="2">
        <f t="shared" si="319"/>
        <v>0.2487309967865213</v>
      </c>
      <c r="I2283" s="2">
        <f t="shared" si="320"/>
        <v>19.91870125964715</v>
      </c>
    </row>
    <row r="2284" spans="1:9" ht="13.5" x14ac:dyDescent="0.25">
      <c r="A2284" s="3">
        <f>TITRES_STAT!B2287</f>
        <v>45328</v>
      </c>
      <c r="B2284" s="6">
        <f>TITRES_STAT!D2287</f>
        <v>10.166</v>
      </c>
      <c r="C2284" s="2">
        <f t="shared" si="315"/>
        <v>0.57340000000000124</v>
      </c>
      <c r="D2284" s="2">
        <f t="shared" si="316"/>
        <v>0.57340000000000124</v>
      </c>
      <c r="E2284" s="2">
        <f t="shared" si="317"/>
        <v>0</v>
      </c>
      <c r="F2284" s="2">
        <f t="shared" si="321"/>
        <v>6.187710472037744E-2</v>
      </c>
      <c r="G2284" s="2">
        <f t="shared" si="321"/>
        <v>8.4106774521510497E-2</v>
      </c>
      <c r="H2284" s="2">
        <f t="shared" si="319"/>
        <v>0.73569703596887115</v>
      </c>
      <c r="I2284" s="2">
        <f t="shared" si="320"/>
        <v>42.386258703161459</v>
      </c>
    </row>
    <row r="2285" spans="1:9" ht="13.5" x14ac:dyDescent="0.25">
      <c r="A2285" s="3">
        <f>TITRES_STAT!B2288</f>
        <v>45329</v>
      </c>
      <c r="B2285" s="6">
        <f>TITRES_STAT!D2288</f>
        <v>9.9574999999999996</v>
      </c>
      <c r="C2285" s="2">
        <f t="shared" si="315"/>
        <v>-0.2085000000000008</v>
      </c>
      <c r="D2285" s="2">
        <f t="shared" si="316"/>
        <v>0</v>
      </c>
      <c r="E2285" s="2">
        <f t="shared" si="317"/>
        <v>0.2085000000000008</v>
      </c>
      <c r="F2285" s="2">
        <f t="shared" ref="F2285:G2300" si="322">((F2284*13)+D2285)/14</f>
        <v>5.7457311526064765E-2</v>
      </c>
      <c r="G2285" s="2">
        <f t="shared" si="322"/>
        <v>9.299200491283123E-2</v>
      </c>
      <c r="H2285" s="2">
        <f t="shared" si="319"/>
        <v>0.61787367182720765</v>
      </c>
      <c r="I2285" s="2">
        <f t="shared" si="320"/>
        <v>38.190476956670437</v>
      </c>
    </row>
    <row r="2286" spans="1:9" ht="13.5" x14ac:dyDescent="0.25">
      <c r="A2286" s="3">
        <f>TITRES_STAT!B2289</f>
        <v>45330</v>
      </c>
      <c r="B2286" s="6">
        <f>TITRES_STAT!D2289</f>
        <v>10.166</v>
      </c>
      <c r="C2286" s="2">
        <f t="shared" si="315"/>
        <v>0.2085000000000008</v>
      </c>
      <c r="D2286" s="2">
        <f t="shared" si="316"/>
        <v>0.2085000000000008</v>
      </c>
      <c r="E2286" s="2">
        <f t="shared" si="317"/>
        <v>0</v>
      </c>
      <c r="F2286" s="2">
        <f t="shared" si="322"/>
        <v>6.8246074988488767E-2</v>
      </c>
      <c r="G2286" s="2">
        <f t="shared" si="322"/>
        <v>8.6349718847629001E-2</v>
      </c>
      <c r="H2286" s="2">
        <f t="shared" si="319"/>
        <v>0.79034507464829662</v>
      </c>
      <c r="I2286" s="2">
        <f t="shared" si="320"/>
        <v>44.144845920474609</v>
      </c>
    </row>
    <row r="2287" spans="1:9" ht="13.5" x14ac:dyDescent="0.25">
      <c r="A2287" s="3">
        <f>TITRES_STAT!B2290</f>
        <v>45331</v>
      </c>
      <c r="B2287" s="6">
        <f>TITRES_STAT!D2290</f>
        <v>10.166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6.3371355346453856E-2</v>
      </c>
      <c r="G2287" s="2">
        <f t="shared" si="322"/>
        <v>8.0181881787084075E-2</v>
      </c>
      <c r="H2287" s="2">
        <f t="shared" si="319"/>
        <v>0.79034507464829662</v>
      </c>
      <c r="I2287" s="2">
        <f t="shared" si="320"/>
        <v>44.144845920474609</v>
      </c>
    </row>
    <row r="2288" spans="1:9" ht="13.5" x14ac:dyDescent="0.25">
      <c r="A2288" s="3">
        <f>TITRES_STAT!B2291</f>
        <v>45334</v>
      </c>
      <c r="B2288" s="6">
        <f>TITRES_STAT!D2291</f>
        <v>10.166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5.8844829964564298E-2</v>
      </c>
      <c r="G2288" s="2">
        <f t="shared" si="322"/>
        <v>7.4454604516578066E-2</v>
      </c>
      <c r="H2288" s="2">
        <f t="shared" si="319"/>
        <v>0.79034507464829662</v>
      </c>
      <c r="I2288" s="2">
        <f t="shared" si="320"/>
        <v>44.144845920474609</v>
      </c>
    </row>
    <row r="2289" spans="1:9" ht="13.5" x14ac:dyDescent="0.25">
      <c r="A2289" s="3">
        <f>TITRES_STAT!B2292</f>
        <v>45335</v>
      </c>
      <c r="B2289" s="6">
        <f>TITRES_STAT!D2292</f>
        <v>10.166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5.4641627824238273E-2</v>
      </c>
      <c r="G2289" s="2">
        <f t="shared" si="322"/>
        <v>6.9136418479679634E-2</v>
      </c>
      <c r="H2289" s="2">
        <f t="shared" si="319"/>
        <v>0.79034507464829662</v>
      </c>
      <c r="I2289" s="2">
        <f t="shared" si="320"/>
        <v>44.144845920474609</v>
      </c>
    </row>
    <row r="2290" spans="1:9" ht="13.5" x14ac:dyDescent="0.25">
      <c r="A2290" s="3">
        <f>TITRES_STAT!B2293</f>
        <v>45336</v>
      </c>
      <c r="B2290" s="6">
        <f>TITRES_STAT!D2293</f>
        <v>9.9662000000000006</v>
      </c>
      <c r="C2290" s="2">
        <f t="shared" si="315"/>
        <v>-0.19979999999999976</v>
      </c>
      <c r="D2290" s="2">
        <f t="shared" si="316"/>
        <v>0</v>
      </c>
      <c r="E2290" s="2">
        <f t="shared" si="317"/>
        <v>0.19979999999999976</v>
      </c>
      <c r="F2290" s="2">
        <f t="shared" si="322"/>
        <v>5.073865440822125E-2</v>
      </c>
      <c r="G2290" s="2">
        <f t="shared" si="322"/>
        <v>7.8469531445416782E-2</v>
      </c>
      <c r="H2290" s="2">
        <f t="shared" si="319"/>
        <v>0.6466032544557111</v>
      </c>
      <c r="I2290" s="2">
        <f t="shared" si="320"/>
        <v>39.268916340715442</v>
      </c>
    </row>
    <row r="2291" spans="1:9" ht="13.5" x14ac:dyDescent="0.25">
      <c r="A2291" s="3">
        <f>TITRES_STAT!B2294</f>
        <v>45337</v>
      </c>
      <c r="B2291" s="6">
        <f>TITRES_STAT!D2294</f>
        <v>10.1487</v>
      </c>
      <c r="C2291" s="2">
        <f t="shared" si="315"/>
        <v>0.18249999999999922</v>
      </c>
      <c r="D2291" s="2">
        <f t="shared" si="316"/>
        <v>0.18249999999999922</v>
      </c>
      <c r="E2291" s="2">
        <f t="shared" si="317"/>
        <v>0</v>
      </c>
      <c r="F2291" s="2">
        <f t="shared" si="322"/>
        <v>6.0150179093348244E-2</v>
      </c>
      <c r="G2291" s="2">
        <f t="shared" si="322"/>
        <v>7.2864564913601299E-2</v>
      </c>
      <c r="H2291" s="2">
        <f t="shared" si="319"/>
        <v>0.82550659795568593</v>
      </c>
      <c r="I2291" s="2">
        <f t="shared" si="320"/>
        <v>45.220685528068685</v>
      </c>
    </row>
    <row r="2292" spans="1:9" ht="13.5" x14ac:dyDescent="0.25">
      <c r="A2292" s="3">
        <f>TITRES_STAT!B2295</f>
        <v>45338</v>
      </c>
      <c r="B2292" s="6">
        <f>TITRES_STAT!D2295</f>
        <v>10.1313</v>
      </c>
      <c r="C2292" s="2">
        <f t="shared" si="315"/>
        <v>-1.7400000000000304E-2</v>
      </c>
      <c r="D2292" s="2">
        <f t="shared" si="316"/>
        <v>0</v>
      </c>
      <c r="E2292" s="2">
        <f t="shared" si="317"/>
        <v>1.7400000000000304E-2</v>
      </c>
      <c r="F2292" s="2">
        <f t="shared" si="322"/>
        <v>5.585373772953766E-2</v>
      </c>
      <c r="G2292" s="2">
        <f t="shared" si="322"/>
        <v>6.8902810276915513E-2</v>
      </c>
      <c r="H2292" s="2">
        <f t="shared" si="319"/>
        <v>0.81061625070248144</v>
      </c>
      <c r="I2292" s="2">
        <f t="shared" si="320"/>
        <v>44.770185310552648</v>
      </c>
    </row>
    <row r="2293" spans="1:9" ht="13.5" x14ac:dyDescent="0.25">
      <c r="A2293" s="3">
        <f>TITRES_STAT!B2296</f>
        <v>45341</v>
      </c>
      <c r="B2293" s="6">
        <f>TITRES_STAT!D2296</f>
        <v>10.1226</v>
      </c>
      <c r="C2293" s="2">
        <f t="shared" si="315"/>
        <v>-8.6999999999992639E-3</v>
      </c>
      <c r="D2293" s="2">
        <f t="shared" si="316"/>
        <v>0</v>
      </c>
      <c r="E2293" s="2">
        <f t="shared" si="317"/>
        <v>8.6999999999992639E-3</v>
      </c>
      <c r="F2293" s="2">
        <f t="shared" si="322"/>
        <v>5.1864185034570687E-2</v>
      </c>
      <c r="G2293" s="2">
        <f t="shared" si="322"/>
        <v>6.4602609542850062E-2</v>
      </c>
      <c r="H2293" s="2">
        <f t="shared" si="319"/>
        <v>0.80281873134195691</v>
      </c>
      <c r="I2293" s="2">
        <f t="shared" si="320"/>
        <v>44.531306303011732</v>
      </c>
    </row>
    <row r="2294" spans="1:9" ht="13.5" x14ac:dyDescent="0.25">
      <c r="A2294" s="3">
        <f>TITRES_STAT!B2297</f>
        <v>45342</v>
      </c>
      <c r="B2294" s="6">
        <f>TITRES_STAT!D2297</f>
        <v>9.5318000000000005</v>
      </c>
      <c r="C2294" s="2">
        <f t="shared" si="315"/>
        <v>-0.59079999999999977</v>
      </c>
      <c r="D2294" s="2">
        <f t="shared" si="316"/>
        <v>0</v>
      </c>
      <c r="E2294" s="2">
        <f t="shared" si="317"/>
        <v>0.59079999999999977</v>
      </c>
      <c r="F2294" s="2">
        <f t="shared" si="322"/>
        <v>4.815960038924421E-2</v>
      </c>
      <c r="G2294" s="2">
        <f t="shared" si="322"/>
        <v>0.10218813743264647</v>
      </c>
      <c r="H2294" s="2">
        <f t="shared" si="319"/>
        <v>0.47128366950603073</v>
      </c>
      <c r="I2294" s="2">
        <f t="shared" si="320"/>
        <v>32.032141678311405</v>
      </c>
    </row>
    <row r="2295" spans="1:9" ht="13.5" x14ac:dyDescent="0.25">
      <c r="A2295" s="3">
        <f>TITRES_STAT!B2298</f>
        <v>45343</v>
      </c>
      <c r="B2295" s="6">
        <f>TITRES_STAT!D2298</f>
        <v>9.2972000000000001</v>
      </c>
      <c r="C2295" s="2">
        <f t="shared" si="315"/>
        <v>-0.23460000000000036</v>
      </c>
      <c r="D2295" s="2">
        <f t="shared" si="316"/>
        <v>0</v>
      </c>
      <c r="E2295" s="2">
        <f t="shared" si="317"/>
        <v>0.23460000000000036</v>
      </c>
      <c r="F2295" s="2">
        <f t="shared" si="322"/>
        <v>4.4719628932869626E-2</v>
      </c>
      <c r="G2295" s="2">
        <f t="shared" si="322"/>
        <v>0.11164612761602889</v>
      </c>
      <c r="H2295" s="2">
        <f t="shared" si="319"/>
        <v>0.40054796245749313</v>
      </c>
      <c r="I2295" s="2">
        <f t="shared" si="320"/>
        <v>28.599374901425406</v>
      </c>
    </row>
    <row r="2296" spans="1:9" ht="13.5" x14ac:dyDescent="0.25">
      <c r="A2296" s="3">
        <f>TITRES_STAT!B2299</f>
        <v>45344</v>
      </c>
      <c r="B2296" s="6">
        <f>TITRES_STAT!D2299</f>
        <v>9.1146999999999991</v>
      </c>
      <c r="C2296" s="2">
        <f t="shared" si="315"/>
        <v>-0.18250000000000099</v>
      </c>
      <c r="D2296" s="2">
        <f t="shared" si="316"/>
        <v>0</v>
      </c>
      <c r="E2296" s="2">
        <f t="shared" si="317"/>
        <v>0.18250000000000099</v>
      </c>
      <c r="F2296" s="2">
        <f t="shared" si="322"/>
        <v>4.152536972337894E-2</v>
      </c>
      <c r="G2296" s="2">
        <f t="shared" si="322"/>
        <v>0.11670711850059833</v>
      </c>
      <c r="H2296" s="2">
        <f t="shared" si="319"/>
        <v>0.35580837104778701</v>
      </c>
      <c r="I2296" s="2">
        <f t="shared" si="320"/>
        <v>26.243264066352793</v>
      </c>
    </row>
    <row r="2297" spans="1:9" ht="13.5" x14ac:dyDescent="0.25">
      <c r="A2297" s="3">
        <f>TITRES_STAT!B2300</f>
        <v>45345</v>
      </c>
      <c r="B2297" s="6">
        <f>TITRES_STAT!D2300</f>
        <v>9.0365000000000002</v>
      </c>
      <c r="C2297" s="2">
        <f t="shared" si="315"/>
        <v>-7.8199999999998937E-2</v>
      </c>
      <c r="D2297" s="2">
        <f t="shared" si="316"/>
        <v>0</v>
      </c>
      <c r="E2297" s="2">
        <f t="shared" si="317"/>
        <v>7.8199999999998937E-2</v>
      </c>
      <c r="F2297" s="2">
        <f t="shared" si="322"/>
        <v>3.8559271885994728E-2</v>
      </c>
      <c r="G2297" s="2">
        <f t="shared" si="322"/>
        <v>0.11395661003626979</v>
      </c>
      <c r="H2297" s="2">
        <f t="shared" si="319"/>
        <v>0.33836801457784843</v>
      </c>
      <c r="I2297" s="2">
        <f t="shared" si="320"/>
        <v>25.282135473371824</v>
      </c>
    </row>
    <row r="2298" spans="1:9" ht="13.5" x14ac:dyDescent="0.25">
      <c r="A2298" s="3">
        <f>TITRES_STAT!B2301</f>
        <v>45348</v>
      </c>
      <c r="B2298" s="6">
        <f>TITRES_STAT!D2301</f>
        <v>9.0365000000000002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3.5805038179852249E-2</v>
      </c>
      <c r="G2298" s="2">
        <f t="shared" si="322"/>
        <v>0.10581685217653623</v>
      </c>
      <c r="H2298" s="2">
        <f t="shared" si="319"/>
        <v>0.33836801457784849</v>
      </c>
      <c r="I2298" s="2">
        <f t="shared" si="320"/>
        <v>25.282135473371824</v>
      </c>
    </row>
    <row r="2299" spans="1:9" ht="13.5" x14ac:dyDescent="0.25">
      <c r="A2299" s="3">
        <f>TITRES_STAT!B2302</f>
        <v>45349</v>
      </c>
      <c r="B2299" s="6">
        <f>TITRES_STAT!D2302</f>
        <v>9.0365000000000002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3.3247535452719947E-2</v>
      </c>
      <c r="G2299" s="2">
        <f t="shared" si="322"/>
        <v>9.8258505592497936E-2</v>
      </c>
      <c r="H2299" s="2">
        <f t="shared" si="319"/>
        <v>0.33836801457784849</v>
      </c>
      <c r="I2299" s="2">
        <f t="shared" si="320"/>
        <v>25.282135473371824</v>
      </c>
    </row>
    <row r="2300" spans="1:9" ht="13.5" x14ac:dyDescent="0.25">
      <c r="A2300" s="3">
        <f>TITRES_STAT!B2303</f>
        <v>45350</v>
      </c>
      <c r="B2300" s="6">
        <f>TITRES_STAT!D2303</f>
        <v>8.9496000000000002</v>
      </c>
      <c r="C2300" s="2">
        <f t="shared" si="315"/>
        <v>-8.6899999999999977E-2</v>
      </c>
      <c r="D2300" s="2">
        <f t="shared" si="316"/>
        <v>0</v>
      </c>
      <c r="E2300" s="2">
        <f t="shared" si="317"/>
        <v>8.6899999999999977E-2</v>
      </c>
      <c r="F2300" s="2">
        <f t="shared" si="322"/>
        <v>3.0872711491811377E-2</v>
      </c>
      <c r="G2300" s="2">
        <f t="shared" si="322"/>
        <v>9.7447183764462375E-2</v>
      </c>
      <c r="H2300" s="2">
        <f t="shared" si="319"/>
        <v>0.31681481495076541</v>
      </c>
      <c r="I2300" s="2">
        <f t="shared" si="320"/>
        <v>24.059177596859811</v>
      </c>
    </row>
    <row r="2301" spans="1:9" ht="13.5" x14ac:dyDescent="0.25">
      <c r="A2301" s="3">
        <f>TITRES_STAT!B2304</f>
        <v>45351</v>
      </c>
      <c r="B2301" s="6">
        <f>TITRES_STAT!D2304</f>
        <v>8.9930000000000003</v>
      </c>
      <c r="C2301" s="2">
        <f t="shared" si="315"/>
        <v>4.3400000000000105E-2</v>
      </c>
      <c r="D2301" s="2">
        <f t="shared" si="316"/>
        <v>4.3400000000000105E-2</v>
      </c>
      <c r="E2301" s="2">
        <f t="shared" si="317"/>
        <v>0</v>
      </c>
      <c r="F2301" s="2">
        <f t="shared" ref="F2301:G2316" si="323">((F2300*13)+D2301)/14</f>
        <v>3.1767517813824857E-2</v>
      </c>
      <c r="G2301" s="2">
        <f t="shared" si="323"/>
        <v>9.0486670638429342E-2</v>
      </c>
      <c r="H2301" s="2">
        <f t="shared" si="319"/>
        <v>0.35107400448805232</v>
      </c>
      <c r="I2301" s="2">
        <f t="shared" si="320"/>
        <v>25.984809368090893</v>
      </c>
    </row>
    <row r="2302" spans="1:9" ht="13.5" x14ac:dyDescent="0.25">
      <c r="A2302" s="3">
        <f>TITRES_STAT!B2305</f>
        <v>45352</v>
      </c>
      <c r="B2302" s="6">
        <f>TITRES_STAT!D2305</f>
        <v>8.9930000000000003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2.949840939855165E-2</v>
      </c>
      <c r="G2302" s="2">
        <f t="shared" si="323"/>
        <v>8.4023337021398664E-2</v>
      </c>
      <c r="H2302" s="2">
        <f t="shared" si="319"/>
        <v>0.35107400448805237</v>
      </c>
      <c r="I2302" s="2">
        <f t="shared" si="320"/>
        <v>25.984809368090893</v>
      </c>
    </row>
    <row r="2303" spans="1:9" ht="13.5" x14ac:dyDescent="0.25">
      <c r="A2303" s="3">
        <f>TITRES_STAT!B2306</f>
        <v>45355</v>
      </c>
      <c r="B2303" s="6">
        <f>TITRES_STAT!D2306</f>
        <v>8.9930000000000003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2.7391380155797958E-2</v>
      </c>
      <c r="G2303" s="2">
        <f t="shared" si="323"/>
        <v>7.8021670091298762E-2</v>
      </c>
      <c r="H2303" s="2">
        <f t="shared" si="319"/>
        <v>0.35107400448805232</v>
      </c>
      <c r="I2303" s="2">
        <f t="shared" si="320"/>
        <v>25.984809368090893</v>
      </c>
    </row>
    <row r="2304" spans="1:9" ht="13.5" x14ac:dyDescent="0.25">
      <c r="A2304" s="3">
        <f>TITRES_STAT!B2307</f>
        <v>45356</v>
      </c>
      <c r="B2304" s="6">
        <f>TITRES_STAT!D2307</f>
        <v>8.9930000000000003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2.5434853001812391E-2</v>
      </c>
      <c r="G2304" s="2">
        <f t="shared" si="323"/>
        <v>7.2448693656205987E-2</v>
      </c>
      <c r="H2304" s="2">
        <f t="shared" si="319"/>
        <v>0.35107400448805237</v>
      </c>
      <c r="I2304" s="2">
        <f t="shared" si="320"/>
        <v>25.984809368090893</v>
      </c>
    </row>
    <row r="2305" spans="1:9" ht="13.5" x14ac:dyDescent="0.25">
      <c r="A2305" s="3">
        <f>TITRES_STAT!B2308</f>
        <v>45357</v>
      </c>
      <c r="B2305" s="6">
        <f>TITRES_STAT!D2308</f>
        <v>9.1234000000000002</v>
      </c>
      <c r="C2305" s="2">
        <f t="shared" si="315"/>
        <v>0.13039999999999985</v>
      </c>
      <c r="D2305" s="2">
        <f t="shared" si="316"/>
        <v>0.13039999999999985</v>
      </c>
      <c r="E2305" s="2">
        <f t="shared" si="317"/>
        <v>0</v>
      </c>
      <c r="F2305" s="2">
        <f t="shared" si="323"/>
        <v>3.2932363501682924E-2</v>
      </c>
      <c r="G2305" s="2">
        <f t="shared" si="323"/>
        <v>6.7273786966476984E-2</v>
      </c>
      <c r="H2305" s="2">
        <f t="shared" si="319"/>
        <v>0.4895274219971199</v>
      </c>
      <c r="I2305" s="2">
        <f t="shared" si="320"/>
        <v>32.864612948231212</v>
      </c>
    </row>
    <row r="2306" spans="1:9" ht="13.5" x14ac:dyDescent="0.25">
      <c r="A2306" s="3">
        <f>TITRES_STAT!B2309</f>
        <v>45358</v>
      </c>
      <c r="B2306" s="6">
        <f>TITRES_STAT!D2309</f>
        <v>8.9930000000000003</v>
      </c>
      <c r="C2306" s="2">
        <f t="shared" si="315"/>
        <v>-0.13039999999999985</v>
      </c>
      <c r="D2306" s="2">
        <f t="shared" si="316"/>
        <v>0</v>
      </c>
      <c r="E2306" s="2">
        <f t="shared" si="317"/>
        <v>0.13039999999999985</v>
      </c>
      <c r="F2306" s="2">
        <f t="shared" si="323"/>
        <v>3.0580051822991287E-2</v>
      </c>
      <c r="G2306" s="2">
        <f t="shared" si="323"/>
        <v>7.1782802183157177E-2</v>
      </c>
      <c r="H2306" s="2">
        <f t="shared" si="319"/>
        <v>0.42600805336304448</v>
      </c>
      <c r="I2306" s="2">
        <f t="shared" si="320"/>
        <v>29.874168828034527</v>
      </c>
    </row>
    <row r="2307" spans="1:9" ht="13.5" x14ac:dyDescent="0.25">
      <c r="A2307" s="3">
        <f>TITRES_STAT!B2310</f>
        <v>45359</v>
      </c>
      <c r="B2307" s="6">
        <f>TITRES_STAT!D2310</f>
        <v>8.9930000000000003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2.8395762407063339E-2</v>
      </c>
      <c r="G2307" s="2">
        <f t="shared" si="323"/>
        <v>6.6655459170074524E-2</v>
      </c>
      <c r="H2307" s="2">
        <f t="shared" si="319"/>
        <v>0.42600805336304448</v>
      </c>
      <c r="I2307" s="2">
        <f t="shared" si="320"/>
        <v>29.874168828034527</v>
      </c>
    </row>
    <row r="2308" spans="1:9" ht="13.5" x14ac:dyDescent="0.25">
      <c r="A2308" s="3">
        <f>TITRES_STAT!B2311</f>
        <v>45362</v>
      </c>
      <c r="B2308" s="6">
        <f>TITRES_STAT!D2311</f>
        <v>9.1928999999999998</v>
      </c>
      <c r="C2308" s="2">
        <f t="shared" si="324"/>
        <v>0.19989999999999952</v>
      </c>
      <c r="D2308" s="2">
        <f t="shared" si="325"/>
        <v>0.19989999999999952</v>
      </c>
      <c r="E2308" s="2">
        <f t="shared" si="326"/>
        <v>0</v>
      </c>
      <c r="F2308" s="2">
        <f t="shared" si="323"/>
        <v>4.0646065092273073E-2</v>
      </c>
      <c r="G2308" s="2">
        <f t="shared" si="323"/>
        <v>6.189435494364063E-2</v>
      </c>
      <c r="H2308" s="2">
        <f t="shared" si="319"/>
        <v>0.65670068181959906</v>
      </c>
      <c r="I2308" s="2">
        <f t="shared" si="320"/>
        <v>39.639066309692524</v>
      </c>
    </row>
    <row r="2309" spans="1:9" ht="13.5" x14ac:dyDescent="0.25">
      <c r="A2309" s="3">
        <f>TITRES_STAT!B2312</f>
        <v>45363</v>
      </c>
      <c r="B2309" s="6">
        <f>TITRES_STAT!D2312</f>
        <v>8.8627000000000002</v>
      </c>
      <c r="C2309" s="2">
        <f t="shared" si="324"/>
        <v>-0.3301999999999996</v>
      </c>
      <c r="D2309" s="2">
        <f t="shared" si="325"/>
        <v>0</v>
      </c>
      <c r="E2309" s="2">
        <f t="shared" si="326"/>
        <v>0.3301999999999996</v>
      </c>
      <c r="F2309" s="2">
        <f t="shared" si="323"/>
        <v>3.7742774728539277E-2</v>
      </c>
      <c r="G2309" s="2">
        <f t="shared" si="323"/>
        <v>8.1059043876237705E-2</v>
      </c>
      <c r="H2309" s="2">
        <f t="shared" si="319"/>
        <v>0.46562077374321825</v>
      </c>
      <c r="I2309" s="2">
        <f t="shared" si="320"/>
        <v>31.769526066010627</v>
      </c>
    </row>
    <row r="2310" spans="1:9" ht="13.5" x14ac:dyDescent="0.25">
      <c r="A2310" s="3">
        <f>TITRES_STAT!B2313</f>
        <v>45364</v>
      </c>
      <c r="B2310" s="6">
        <f>TITRES_STAT!D2313</f>
        <v>8.8627000000000002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3.5046862247929328E-2</v>
      </c>
      <c r="G2310" s="2">
        <f t="shared" si="323"/>
        <v>7.5269112170792157E-2</v>
      </c>
      <c r="H2310" s="2">
        <f t="shared" si="319"/>
        <v>0.4656207737432182</v>
      </c>
      <c r="I2310" s="2">
        <f t="shared" si="320"/>
        <v>31.769526066010627</v>
      </c>
    </row>
    <row r="2311" spans="1:9" ht="13.5" x14ac:dyDescent="0.25">
      <c r="A2311" s="3">
        <f>TITRES_STAT!B2314</f>
        <v>45365</v>
      </c>
      <c r="B2311" s="6">
        <f>TITRES_STAT!D2314</f>
        <v>9.0365000000000002</v>
      </c>
      <c r="C2311" s="2">
        <f t="shared" si="324"/>
        <v>0.17379999999999995</v>
      </c>
      <c r="D2311" s="2">
        <f t="shared" si="325"/>
        <v>0.17379999999999995</v>
      </c>
      <c r="E2311" s="2">
        <f t="shared" si="326"/>
        <v>0</v>
      </c>
      <c r="F2311" s="2">
        <f t="shared" si="323"/>
        <v>4.4957800658791514E-2</v>
      </c>
      <c r="G2311" s="2">
        <f t="shared" si="323"/>
        <v>6.9892747015735571E-2</v>
      </c>
      <c r="H2311" s="2">
        <f t="shared" si="319"/>
        <v>0.64323985790213345</v>
      </c>
      <c r="I2311" s="2">
        <f t="shared" si="320"/>
        <v>39.144611470375068</v>
      </c>
    </row>
    <row r="2312" spans="1:9" ht="13.5" x14ac:dyDescent="0.25">
      <c r="A2312" s="3">
        <f>TITRES_STAT!B2315</f>
        <v>45366</v>
      </c>
      <c r="B2312" s="6">
        <f>TITRES_STAT!D2315</f>
        <v>9.1928999999999998</v>
      </c>
      <c r="C2312" s="2">
        <f t="shared" si="324"/>
        <v>0.15639999999999965</v>
      </c>
      <c r="D2312" s="2">
        <f t="shared" si="325"/>
        <v>0.15639999999999965</v>
      </c>
      <c r="E2312" s="2">
        <f t="shared" si="326"/>
        <v>0</v>
      </c>
      <c r="F2312" s="2">
        <f t="shared" si="323"/>
        <v>5.2917957754592092E-2</v>
      </c>
      <c r="G2312" s="2">
        <f t="shared" si="323"/>
        <v>6.4900407943183039E-2</v>
      </c>
      <c r="H2312" s="2">
        <f t="shared" si="319"/>
        <v>0.81537172772348421</v>
      </c>
      <c r="I2312" s="2">
        <f t="shared" si="320"/>
        <v>44.914863180445039</v>
      </c>
    </row>
    <row r="2313" spans="1:9" ht="13.5" x14ac:dyDescent="0.25">
      <c r="A2313" s="3">
        <f>TITRES_STAT!B2316</f>
        <v>45369</v>
      </c>
      <c r="B2313" s="6">
        <f>TITRES_STAT!D2316</f>
        <v>9.1928999999999998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4.9138103629264081E-2</v>
      </c>
      <c r="G2313" s="2">
        <f t="shared" si="323"/>
        <v>6.0264664518669964E-2</v>
      </c>
      <c r="H2313" s="2">
        <f t="shared" si="319"/>
        <v>0.8153717277234841</v>
      </c>
      <c r="I2313" s="2">
        <f t="shared" si="320"/>
        <v>44.914863180445032</v>
      </c>
    </row>
    <row r="2314" spans="1:9" ht="13.5" x14ac:dyDescent="0.25">
      <c r="A2314" s="3">
        <f>TITRES_STAT!B2317</f>
        <v>45370</v>
      </c>
      <c r="B2314" s="6">
        <f>TITRES_STAT!D2317</f>
        <v>9.2711000000000006</v>
      </c>
      <c r="C2314" s="2">
        <f t="shared" si="324"/>
        <v>7.8200000000000713E-2</v>
      </c>
      <c r="D2314" s="2">
        <f t="shared" si="325"/>
        <v>7.8200000000000713E-2</v>
      </c>
      <c r="E2314" s="2">
        <f t="shared" si="326"/>
        <v>0</v>
      </c>
      <c r="F2314" s="2">
        <f t="shared" si="323"/>
        <v>5.1213953370030985E-2</v>
      </c>
      <c r="G2314" s="2">
        <f t="shared" si="323"/>
        <v>5.5960045624479253E-2</v>
      </c>
      <c r="H2314" s="2">
        <f t="shared" si="319"/>
        <v>0.91518784158438693</v>
      </c>
      <c r="I2314" s="2">
        <f t="shared" si="320"/>
        <v>47.785800521126689</v>
      </c>
    </row>
    <row r="2315" spans="1:9" ht="13.5" x14ac:dyDescent="0.25">
      <c r="A2315" s="3">
        <f>TITRES_STAT!B2318</f>
        <v>45372</v>
      </c>
      <c r="B2315" s="6">
        <f>TITRES_STAT!D2318</f>
        <v>9.3057999999999996</v>
      </c>
      <c r="C2315" s="2">
        <f t="shared" si="324"/>
        <v>3.4699999999999065E-2</v>
      </c>
      <c r="D2315" s="2">
        <f t="shared" si="325"/>
        <v>3.4699999999999065E-2</v>
      </c>
      <c r="E2315" s="2">
        <f t="shared" si="326"/>
        <v>0</v>
      </c>
      <c r="F2315" s="2">
        <f t="shared" si="323"/>
        <v>5.0034385272171564E-2</v>
      </c>
      <c r="G2315" s="2">
        <f t="shared" si="323"/>
        <v>5.1962899508445022E-2</v>
      </c>
      <c r="H2315" s="2">
        <f t="shared" si="319"/>
        <v>0.96288670850709479</v>
      </c>
      <c r="I2315" s="2">
        <f t="shared" si="320"/>
        <v>49.054624718480767</v>
      </c>
    </row>
    <row r="2316" spans="1:9" ht="13.5" x14ac:dyDescent="0.25">
      <c r="A2316" s="3">
        <f>TITRES_STAT!B2319</f>
        <v>45373</v>
      </c>
      <c r="B2316" s="6">
        <f>TITRES_STAT!D2319</f>
        <v>9.2885000000000009</v>
      </c>
      <c r="C2316" s="2">
        <f t="shared" si="324"/>
        <v>-1.7299999999998761E-2</v>
      </c>
      <c r="D2316" s="2">
        <f t="shared" si="325"/>
        <v>0</v>
      </c>
      <c r="E2316" s="2">
        <f t="shared" si="326"/>
        <v>1.7299999999998761E-2</v>
      </c>
      <c r="F2316" s="2">
        <f t="shared" si="323"/>
        <v>4.6460500609873598E-2</v>
      </c>
      <c r="G2316" s="2">
        <f t="shared" si="323"/>
        <v>4.9486978114984578E-2</v>
      </c>
      <c r="H2316" s="2">
        <f t="shared" si="319"/>
        <v>0.93884295181494282</v>
      </c>
      <c r="I2316" s="2">
        <f t="shared" si="320"/>
        <v>48.422846777563691</v>
      </c>
    </row>
    <row r="2317" spans="1:9" ht="13.5" x14ac:dyDescent="0.25">
      <c r="A2317" s="3">
        <f>TITRES_STAT!B2320</f>
        <v>45376</v>
      </c>
      <c r="B2317" s="6">
        <f>TITRES_STAT!D2320</f>
        <v>9.2885000000000009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4.314189342345405E-2</v>
      </c>
      <c r="G2317" s="2">
        <f t="shared" si="327"/>
        <v>4.5952193963914249E-2</v>
      </c>
      <c r="H2317" s="2">
        <f t="shared" si="319"/>
        <v>0.93884295181494282</v>
      </c>
      <c r="I2317" s="2">
        <f t="shared" si="320"/>
        <v>48.422846777563691</v>
      </c>
    </row>
    <row r="2318" spans="1:9" ht="13.5" x14ac:dyDescent="0.25">
      <c r="A2318" s="3">
        <f>TITRES_STAT!B2321</f>
        <v>45377</v>
      </c>
      <c r="B2318" s="6">
        <f>TITRES_STAT!D2321</f>
        <v>9.1234000000000002</v>
      </c>
      <c r="C2318" s="2">
        <f t="shared" si="324"/>
        <v>-0.16510000000000069</v>
      </c>
      <c r="D2318" s="2">
        <f t="shared" si="325"/>
        <v>0</v>
      </c>
      <c r="E2318" s="2">
        <f t="shared" si="326"/>
        <v>0.16510000000000069</v>
      </c>
      <c r="F2318" s="2">
        <f t="shared" si="327"/>
        <v>4.0060329607493048E-2</v>
      </c>
      <c r="G2318" s="2">
        <f t="shared" si="327"/>
        <v>5.446275153792042E-2</v>
      </c>
      <c r="H2318" s="2">
        <f t="shared" si="319"/>
        <v>0.73555464012134064</v>
      </c>
      <c r="I2318" s="2">
        <f t="shared" si="320"/>
        <v>42.381531708498365</v>
      </c>
    </row>
    <row r="2319" spans="1:9" ht="13.5" x14ac:dyDescent="0.25">
      <c r="A2319" s="3">
        <f>TITRES_STAT!B2322</f>
        <v>45378</v>
      </c>
      <c r="B2319" s="6">
        <f>TITRES_STAT!D2322</f>
        <v>9.1234000000000002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3.719887749267211E-2</v>
      </c>
      <c r="G2319" s="2">
        <f t="shared" si="327"/>
        <v>5.0572554999497532E-2</v>
      </c>
      <c r="H2319" s="2">
        <f t="shared" si="319"/>
        <v>0.73555464012134053</v>
      </c>
      <c r="I2319" s="2">
        <f t="shared" si="320"/>
        <v>42.381531708498358</v>
      </c>
    </row>
    <row r="2320" spans="1:9" ht="13.5" x14ac:dyDescent="0.25">
      <c r="A2320" s="3">
        <f>TITRES_STAT!B2323</f>
        <v>45379</v>
      </c>
      <c r="B2320" s="6">
        <f>TITRES_STAT!D2323</f>
        <v>9.4275000000000002</v>
      </c>
      <c r="C2320" s="2">
        <f t="shared" si="324"/>
        <v>0.30410000000000004</v>
      </c>
      <c r="D2320" s="2">
        <f t="shared" si="325"/>
        <v>0.30410000000000004</v>
      </c>
      <c r="E2320" s="2">
        <f t="shared" si="326"/>
        <v>0</v>
      </c>
      <c r="F2320" s="2">
        <f t="shared" si="327"/>
        <v>5.6263243386052673E-2</v>
      </c>
      <c r="G2320" s="2">
        <f t="shared" si="327"/>
        <v>4.6960229642390564E-2</v>
      </c>
      <c r="H2320" s="2">
        <f t="shared" si="319"/>
        <v>1.1981040939217291</v>
      </c>
      <c r="I2320" s="2">
        <f t="shared" si="320"/>
        <v>54.50624914601481</v>
      </c>
    </row>
    <row r="2321" spans="1:9" ht="13.5" x14ac:dyDescent="0.25">
      <c r="A2321" s="3">
        <f>TITRES_STAT!B2324</f>
        <v>45380</v>
      </c>
      <c r="B2321" s="6">
        <f>TITRES_STAT!D2324</f>
        <v>9.4449000000000005</v>
      </c>
      <c r="C2321" s="2">
        <f t="shared" si="324"/>
        <v>1.7400000000000304E-2</v>
      </c>
      <c r="D2321" s="2">
        <f t="shared" si="325"/>
        <v>1.7400000000000304E-2</v>
      </c>
      <c r="E2321" s="2">
        <f t="shared" si="326"/>
        <v>0</v>
      </c>
      <c r="F2321" s="2">
        <f t="shared" si="327"/>
        <v>5.3487297429906079E-2</v>
      </c>
      <c r="G2321" s="2">
        <f t="shared" si="327"/>
        <v>4.3605927525076957E-2</v>
      </c>
      <c r="H2321" s="2">
        <f t="shared" ref="H2321:H2384" si="328">F2321/G2321</f>
        <v>1.2266061167749851</v>
      </c>
      <c r="I2321" s="2">
        <f t="shared" ref="I2321:I2384" si="329">IF(G2321=0,100,100-(100/(1+H2321)))</f>
        <v>55.088599080631319</v>
      </c>
    </row>
    <row r="2322" spans="1:9" ht="13.5" x14ac:dyDescent="0.25">
      <c r="A2322" s="3">
        <f>TITRES_STAT!B2325</f>
        <v>45383</v>
      </c>
      <c r="B2322" s="6">
        <f>TITRES_STAT!D2325</f>
        <v>9.4275000000000002</v>
      </c>
      <c r="C2322" s="2">
        <f t="shared" si="324"/>
        <v>-1.7400000000000304E-2</v>
      </c>
      <c r="D2322" s="2">
        <f t="shared" si="325"/>
        <v>0</v>
      </c>
      <c r="E2322" s="2">
        <f t="shared" si="326"/>
        <v>1.7400000000000304E-2</v>
      </c>
      <c r="F2322" s="2">
        <f t="shared" si="327"/>
        <v>4.9666776184912789E-2</v>
      </c>
      <c r="G2322" s="2">
        <f t="shared" si="327"/>
        <v>4.173407555900005E-2</v>
      </c>
      <c r="H2322" s="2">
        <f t="shared" si="328"/>
        <v>1.1900773054071407</v>
      </c>
      <c r="I2322" s="2">
        <f t="shared" si="329"/>
        <v>54.339511325418833</v>
      </c>
    </row>
    <row r="2323" spans="1:9" ht="13.5" x14ac:dyDescent="0.25">
      <c r="A2323" s="3">
        <f>TITRES_STAT!B2326</f>
        <v>45384</v>
      </c>
      <c r="B2323" s="6">
        <f>TITRES_STAT!D2326</f>
        <v>9.2972000000000001</v>
      </c>
      <c r="C2323" s="2">
        <f t="shared" si="324"/>
        <v>-0.13030000000000008</v>
      </c>
      <c r="D2323" s="2">
        <f t="shared" si="325"/>
        <v>0</v>
      </c>
      <c r="E2323" s="2">
        <f t="shared" si="326"/>
        <v>0.13030000000000008</v>
      </c>
      <c r="F2323" s="2">
        <f t="shared" si="327"/>
        <v>4.6119149314561882E-2</v>
      </c>
      <c r="G2323" s="2">
        <f t="shared" si="327"/>
        <v>4.8060213019071485E-2</v>
      </c>
      <c r="H2323" s="2">
        <f t="shared" si="328"/>
        <v>0.95961183726465504</v>
      </c>
      <c r="I2323" s="2">
        <f t="shared" si="329"/>
        <v>48.969485640796059</v>
      </c>
    </row>
    <row r="2324" spans="1:9" ht="13.5" x14ac:dyDescent="0.25">
      <c r="A2324" s="3">
        <f>TITRES_STAT!B2327</f>
        <v>45385</v>
      </c>
      <c r="B2324" s="6">
        <f>TITRES_STAT!D2327</f>
        <v>9.4275000000000002</v>
      </c>
      <c r="C2324" s="2">
        <f t="shared" si="324"/>
        <v>0.13030000000000008</v>
      </c>
      <c r="D2324" s="2">
        <f t="shared" si="325"/>
        <v>0.13030000000000008</v>
      </c>
      <c r="E2324" s="2">
        <f t="shared" si="326"/>
        <v>0</v>
      </c>
      <c r="F2324" s="2">
        <f t="shared" si="327"/>
        <v>5.2132067220664609E-2</v>
      </c>
      <c r="G2324" s="2">
        <f t="shared" si="327"/>
        <v>4.4627340660566381E-2</v>
      </c>
      <c r="H2324" s="2">
        <f t="shared" si="328"/>
        <v>1.1681643236862096</v>
      </c>
      <c r="I2324" s="2">
        <f t="shared" si="329"/>
        <v>53.878034562442771</v>
      </c>
    </row>
    <row r="2325" spans="1:9" ht="13.5" x14ac:dyDescent="0.25">
      <c r="A2325" s="3">
        <f>TITRES_STAT!B2328</f>
        <v>45386</v>
      </c>
      <c r="B2325" s="6">
        <f>TITRES_STAT!D2328</f>
        <v>9.4187999999999992</v>
      </c>
      <c r="C2325" s="2">
        <f t="shared" si="324"/>
        <v>-8.7000000000010402E-3</v>
      </c>
      <c r="D2325" s="2">
        <f t="shared" si="325"/>
        <v>0</v>
      </c>
      <c r="E2325" s="2">
        <f t="shared" si="326"/>
        <v>8.7000000000010402E-3</v>
      </c>
      <c r="F2325" s="2">
        <f t="shared" si="327"/>
        <v>4.8408348133474277E-2</v>
      </c>
      <c r="G2325" s="2">
        <f t="shared" si="327"/>
        <v>4.2061102041954568E-2</v>
      </c>
      <c r="H2325" s="2">
        <f t="shared" si="328"/>
        <v>1.1509053682233181</v>
      </c>
      <c r="I2325" s="2">
        <f t="shared" si="329"/>
        <v>53.507949964994708</v>
      </c>
    </row>
    <row r="2326" spans="1:9" ht="13.5" x14ac:dyDescent="0.25">
      <c r="A2326" s="3">
        <f>TITRES_STAT!B2329</f>
        <v>45387</v>
      </c>
      <c r="B2326" s="6">
        <f>TITRES_STAT!D2329</f>
        <v>9.4187999999999992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4.4950608981083259E-2</v>
      </c>
      <c r="G2326" s="2">
        <f t="shared" si="327"/>
        <v>3.9056737610386381E-2</v>
      </c>
      <c r="H2326" s="2">
        <f t="shared" si="328"/>
        <v>1.1509053682233181</v>
      </c>
      <c r="I2326" s="2">
        <f t="shared" si="329"/>
        <v>53.507949964994708</v>
      </c>
    </row>
    <row r="2327" spans="1:9" ht="13.5" x14ac:dyDescent="0.25">
      <c r="A2327" s="3">
        <f>TITRES_STAT!B2330</f>
        <v>45390</v>
      </c>
      <c r="B2327" s="6">
        <f>TITRES_STAT!D2330</f>
        <v>9.3754000000000008</v>
      </c>
      <c r="C2327" s="2">
        <f t="shared" si="324"/>
        <v>-4.3399999999998329E-2</v>
      </c>
      <c r="D2327" s="2">
        <f t="shared" si="325"/>
        <v>0</v>
      </c>
      <c r="E2327" s="2">
        <f t="shared" si="326"/>
        <v>4.3399999999998329E-2</v>
      </c>
      <c r="F2327" s="2">
        <f t="shared" si="327"/>
        <v>4.1739851196720169E-2</v>
      </c>
      <c r="G2327" s="2">
        <f t="shared" si="327"/>
        <v>3.9366970638215808E-2</v>
      </c>
      <c r="H2327" s="2">
        <f t="shared" si="328"/>
        <v>1.0602759247164644</v>
      </c>
      <c r="I2327" s="2">
        <f t="shared" si="329"/>
        <v>51.462811946529911</v>
      </c>
    </row>
    <row r="2328" spans="1:9" ht="13.5" x14ac:dyDescent="0.25">
      <c r="A2328" s="3">
        <f>TITRES_STAT!B2331</f>
        <v>45394</v>
      </c>
      <c r="B2328" s="6">
        <f>TITRES_STAT!D2331</f>
        <v>9.3754000000000008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3.8758433254097301E-2</v>
      </c>
      <c r="G2328" s="2">
        <f t="shared" si="327"/>
        <v>3.6555044164057533E-2</v>
      </c>
      <c r="H2328" s="2">
        <f t="shared" si="328"/>
        <v>1.0602759247164646</v>
      </c>
      <c r="I2328" s="2">
        <f t="shared" si="329"/>
        <v>51.462811946529925</v>
      </c>
    </row>
    <row r="2329" spans="1:9" ht="13.5" x14ac:dyDescent="0.25">
      <c r="A2329" s="3">
        <f>TITRES_STAT!B2332</f>
        <v>45397</v>
      </c>
      <c r="B2329" s="6">
        <f>TITRES_STAT!D2332</f>
        <v>9.3840000000000003</v>
      </c>
      <c r="C2329" s="2">
        <f t="shared" si="324"/>
        <v>8.5999999999994969E-3</v>
      </c>
      <c r="D2329" s="2">
        <f t="shared" si="325"/>
        <v>8.5999999999994969E-3</v>
      </c>
      <c r="E2329" s="2">
        <f t="shared" si="326"/>
        <v>0</v>
      </c>
      <c r="F2329" s="2">
        <f t="shared" si="327"/>
        <v>3.660425945023317E-2</v>
      </c>
      <c r="G2329" s="2">
        <f t="shared" si="327"/>
        <v>3.3943969580910567E-2</v>
      </c>
      <c r="H2329" s="2">
        <f t="shared" si="328"/>
        <v>1.0783729747041342</v>
      </c>
      <c r="I2329" s="2">
        <f t="shared" si="329"/>
        <v>51.885440574382251</v>
      </c>
    </row>
    <row r="2330" spans="1:9" ht="13.5" x14ac:dyDescent="0.25">
      <c r="A2330" s="3">
        <f>TITRES_STAT!B2333</f>
        <v>45398</v>
      </c>
      <c r="B2330" s="6">
        <f>TITRES_STAT!D2333</f>
        <v>9.3666999999999998</v>
      </c>
      <c r="C2330" s="2">
        <f t="shared" si="324"/>
        <v>-1.7300000000000537E-2</v>
      </c>
      <c r="D2330" s="2">
        <f t="shared" si="325"/>
        <v>0</v>
      </c>
      <c r="E2330" s="2">
        <f t="shared" si="326"/>
        <v>1.7300000000000537E-2</v>
      </c>
      <c r="F2330" s="2">
        <f t="shared" si="327"/>
        <v>3.3989669489502231E-2</v>
      </c>
      <c r="G2330" s="2">
        <f t="shared" si="327"/>
        <v>3.2755114610845563E-2</v>
      </c>
      <c r="H2330" s="2">
        <f t="shared" si="328"/>
        <v>1.0376904460058856</v>
      </c>
      <c r="I2330" s="2">
        <f t="shared" si="329"/>
        <v>50.924832475898469</v>
      </c>
    </row>
    <row r="2331" spans="1:9" ht="13.5" x14ac:dyDescent="0.25">
      <c r="A2331" s="3">
        <f>TITRES_STAT!B2334</f>
        <v>45399</v>
      </c>
      <c r="B2331" s="6">
        <f>TITRES_STAT!D2334</f>
        <v>9.3666999999999998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3.1561835954537786E-2</v>
      </c>
      <c r="G2331" s="2">
        <f t="shared" si="327"/>
        <v>3.0415463567213735E-2</v>
      </c>
      <c r="H2331" s="2">
        <f t="shared" si="328"/>
        <v>1.0376904460058856</v>
      </c>
      <c r="I2331" s="2">
        <f t="shared" si="329"/>
        <v>50.924832475898469</v>
      </c>
    </row>
    <row r="2332" spans="1:9" ht="13.5" x14ac:dyDescent="0.25">
      <c r="A2332" s="3">
        <f>TITRES_STAT!B2335</f>
        <v>45400</v>
      </c>
      <c r="B2332" s="6">
        <f>TITRES_STAT!D2335</f>
        <v>9.3666999999999998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2.9307419100642228E-2</v>
      </c>
      <c r="G2332" s="2">
        <f t="shared" si="327"/>
        <v>2.8242930455269898E-2</v>
      </c>
      <c r="H2332" s="2">
        <f t="shared" si="328"/>
        <v>1.0376904460058856</v>
      </c>
      <c r="I2332" s="2">
        <f t="shared" si="329"/>
        <v>50.924832475898469</v>
      </c>
    </row>
    <row r="2333" spans="1:9" ht="13.5" x14ac:dyDescent="0.25">
      <c r="A2333" s="3">
        <f>TITRES_STAT!B2336</f>
        <v>45401</v>
      </c>
      <c r="B2333" s="6">
        <f>TITRES_STAT!D2336</f>
        <v>9.3666999999999998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2.7214032022024926E-2</v>
      </c>
      <c r="G2333" s="2">
        <f t="shared" si="330"/>
        <v>2.6225578279893476E-2</v>
      </c>
      <c r="H2333" s="2">
        <f t="shared" si="328"/>
        <v>1.0376904460058856</v>
      </c>
      <c r="I2333" s="2">
        <f t="shared" si="329"/>
        <v>50.924832475898469</v>
      </c>
    </row>
    <row r="2334" spans="1:9" ht="13.5" x14ac:dyDescent="0.25">
      <c r="A2334" s="3">
        <f>TITRES_STAT!B2337</f>
        <v>45404</v>
      </c>
      <c r="B2334" s="6">
        <f>TITRES_STAT!D2337</f>
        <v>9.3754000000000008</v>
      </c>
      <c r="C2334" s="2">
        <f t="shared" si="324"/>
        <v>8.7000000000010402E-3</v>
      </c>
      <c r="D2334" s="2">
        <f t="shared" si="325"/>
        <v>8.7000000000010402E-3</v>
      </c>
      <c r="E2334" s="2">
        <f t="shared" si="326"/>
        <v>0</v>
      </c>
      <c r="F2334" s="2">
        <f t="shared" si="330"/>
        <v>2.5891601163308936E-2</v>
      </c>
      <c r="G2334" s="2">
        <f t="shared" si="330"/>
        <v>2.4352322688472514E-2</v>
      </c>
      <c r="H2334" s="2">
        <f t="shared" si="328"/>
        <v>1.0632086924326549</v>
      </c>
      <c r="I2334" s="2">
        <f t="shared" si="329"/>
        <v>51.531805596411274</v>
      </c>
    </row>
    <row r="2335" spans="1:9" ht="13.5" x14ac:dyDescent="0.25">
      <c r="A2335" s="3">
        <f>TITRES_STAT!B2338</f>
        <v>45405</v>
      </c>
      <c r="B2335" s="6">
        <f>TITRES_STAT!D2338</f>
        <v>9.3754000000000008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2.4042201080215438E-2</v>
      </c>
      <c r="G2335" s="2">
        <f t="shared" si="330"/>
        <v>2.2612871067867333E-2</v>
      </c>
      <c r="H2335" s="2">
        <f t="shared" si="328"/>
        <v>1.0632086924326547</v>
      </c>
      <c r="I2335" s="2">
        <f t="shared" si="329"/>
        <v>51.531805596411274</v>
      </c>
    </row>
    <row r="2336" spans="1:9" ht="13.5" x14ac:dyDescent="0.25">
      <c r="A2336" s="3">
        <f>TITRES_STAT!B2339</f>
        <v>45406</v>
      </c>
      <c r="B2336" s="6">
        <f>TITRES_STAT!D2339</f>
        <v>9.3580000000000005</v>
      </c>
      <c r="C2336" s="2">
        <f t="shared" si="324"/>
        <v>-1.7400000000000304E-2</v>
      </c>
      <c r="D2336" s="2">
        <f t="shared" si="325"/>
        <v>0</v>
      </c>
      <c r="E2336" s="2">
        <f t="shared" si="326"/>
        <v>1.7400000000000304E-2</v>
      </c>
      <c r="F2336" s="2">
        <f t="shared" si="330"/>
        <v>2.2324901003057195E-2</v>
      </c>
      <c r="G2336" s="2">
        <f t="shared" si="330"/>
        <v>2.224052313444826E-2</v>
      </c>
      <c r="H2336" s="2">
        <f t="shared" si="328"/>
        <v>1.0037938796717529</v>
      </c>
      <c r="I2336" s="2">
        <f t="shared" si="329"/>
        <v>50.094667413406178</v>
      </c>
    </row>
    <row r="2337" spans="1:9" ht="13.5" x14ac:dyDescent="0.25">
      <c r="A2337" s="3">
        <f>TITRES_STAT!B2340</f>
        <v>45407</v>
      </c>
      <c r="B2337" s="6">
        <f>TITRES_STAT!D2340</f>
        <v>9.2537000000000003</v>
      </c>
      <c r="C2337" s="2">
        <f t="shared" si="324"/>
        <v>-0.10430000000000028</v>
      </c>
      <c r="D2337" s="2">
        <f t="shared" si="325"/>
        <v>0</v>
      </c>
      <c r="E2337" s="2">
        <f t="shared" si="326"/>
        <v>0.10430000000000028</v>
      </c>
      <c r="F2337" s="2">
        <f t="shared" si="330"/>
        <v>2.0730265217124538E-2</v>
      </c>
      <c r="G2337" s="2">
        <f t="shared" si="330"/>
        <v>2.8101914339130545E-2</v>
      </c>
      <c r="H2337" s="2">
        <f t="shared" si="328"/>
        <v>0.73768160300234975</v>
      </c>
      <c r="I2337" s="2">
        <f t="shared" si="329"/>
        <v>42.452058059876471</v>
      </c>
    </row>
    <row r="2338" spans="1:9" ht="13.5" x14ac:dyDescent="0.25">
      <c r="A2338" s="3">
        <f>TITRES_STAT!B2341</f>
        <v>45408</v>
      </c>
      <c r="B2338" s="6">
        <f>TITRES_STAT!D2341</f>
        <v>9.2885000000000009</v>
      </c>
      <c r="C2338" s="2">
        <f t="shared" si="324"/>
        <v>3.4800000000000608E-2</v>
      </c>
      <c r="D2338" s="2">
        <f t="shared" si="325"/>
        <v>3.4800000000000608E-2</v>
      </c>
      <c r="E2338" s="2">
        <f t="shared" si="326"/>
        <v>0</v>
      </c>
      <c r="F2338" s="2">
        <f t="shared" si="330"/>
        <v>2.1735246273044257E-2</v>
      </c>
      <c r="G2338" s="2">
        <f t="shared" si="330"/>
        <v>2.6094634743478364E-2</v>
      </c>
      <c r="H2338" s="2">
        <f t="shared" si="328"/>
        <v>0.83293927992137862</v>
      </c>
      <c r="I2338" s="2">
        <f t="shared" si="329"/>
        <v>45.442819030923182</v>
      </c>
    </row>
    <row r="2339" spans="1:9" ht="13.5" x14ac:dyDescent="0.25">
      <c r="A2339" s="3">
        <f>TITRES_STAT!B2342</f>
        <v>45411</v>
      </c>
      <c r="B2339" s="6">
        <f>TITRES_STAT!D2342</f>
        <v>9.2972000000000001</v>
      </c>
      <c r="C2339" s="2">
        <f t="shared" si="324"/>
        <v>8.6999999999992639E-3</v>
      </c>
      <c r="D2339" s="2">
        <f t="shared" si="325"/>
        <v>8.6999999999992639E-3</v>
      </c>
      <c r="E2339" s="2">
        <f t="shared" si="326"/>
        <v>0</v>
      </c>
      <c r="F2339" s="2">
        <f t="shared" si="330"/>
        <v>2.0804157253541043E-2</v>
      </c>
      <c r="G2339" s="2">
        <f t="shared" si="330"/>
        <v>2.4230732261801339E-2</v>
      </c>
      <c r="H2339" s="2">
        <f t="shared" si="328"/>
        <v>0.85858557755342224</v>
      </c>
      <c r="I2339" s="2">
        <f t="shared" si="329"/>
        <v>46.195644038281763</v>
      </c>
    </row>
    <row r="2340" spans="1:9" ht="13.5" x14ac:dyDescent="0.25">
      <c r="A2340" s="3">
        <f>TITRES_STAT!B2343</f>
        <v>45412</v>
      </c>
      <c r="B2340" s="6">
        <f>TITRES_STAT!D2343</f>
        <v>9.2885000000000009</v>
      </c>
      <c r="C2340" s="2">
        <f t="shared" si="324"/>
        <v>-8.6999999999992639E-3</v>
      </c>
      <c r="D2340" s="2">
        <f t="shared" si="325"/>
        <v>0</v>
      </c>
      <c r="E2340" s="2">
        <f t="shared" si="326"/>
        <v>8.6999999999992639E-3</v>
      </c>
      <c r="F2340" s="2">
        <f t="shared" si="330"/>
        <v>1.9318146021145254E-2</v>
      </c>
      <c r="G2340" s="2">
        <f t="shared" si="330"/>
        <v>2.3121394243101192E-2</v>
      </c>
      <c r="H2340" s="2">
        <f t="shared" si="328"/>
        <v>0.83550956391435061</v>
      </c>
      <c r="I2340" s="2">
        <f t="shared" si="329"/>
        <v>45.519216044430131</v>
      </c>
    </row>
    <row r="2341" spans="1:9" ht="13.5" x14ac:dyDescent="0.25">
      <c r="A2341" s="3">
        <f>TITRES_STAT!B2344</f>
        <v>45414</v>
      </c>
      <c r="B2341" s="6">
        <f>TITRES_STAT!D2344</f>
        <v>9.2972000000000001</v>
      </c>
      <c r="C2341" s="2">
        <f t="shared" si="324"/>
        <v>8.6999999999992639E-3</v>
      </c>
      <c r="D2341" s="2">
        <f t="shared" si="325"/>
        <v>8.6999999999992639E-3</v>
      </c>
      <c r="E2341" s="2">
        <f t="shared" si="326"/>
        <v>0</v>
      </c>
      <c r="F2341" s="2">
        <f t="shared" si="330"/>
        <v>1.8559707019634827E-2</v>
      </c>
      <c r="G2341" s="2">
        <f t="shared" si="330"/>
        <v>2.1469866082879679E-2</v>
      </c>
      <c r="H2341" s="2">
        <f t="shared" si="328"/>
        <v>0.86445378597095923</v>
      </c>
      <c r="I2341" s="2">
        <f t="shared" si="329"/>
        <v>46.364988635037371</v>
      </c>
    </row>
    <row r="2342" spans="1:9" ht="13.5" x14ac:dyDescent="0.25">
      <c r="A2342" s="3">
        <f>TITRES_STAT!B2345</f>
        <v>45415</v>
      </c>
      <c r="B2342" s="6">
        <f>TITRES_STAT!D2345</f>
        <v>8.8366000000000007</v>
      </c>
      <c r="C2342" s="2">
        <f t="shared" si="324"/>
        <v>-0.46059999999999945</v>
      </c>
      <c r="D2342" s="2">
        <f t="shared" si="325"/>
        <v>0</v>
      </c>
      <c r="E2342" s="2">
        <f t="shared" si="326"/>
        <v>0.46059999999999945</v>
      </c>
      <c r="F2342" s="2">
        <f t="shared" si="330"/>
        <v>1.7234013661089481E-2</v>
      </c>
      <c r="G2342" s="2">
        <f t="shared" si="330"/>
        <v>5.2836304219816811E-2</v>
      </c>
      <c r="H2342" s="2">
        <f t="shared" si="328"/>
        <v>0.32617750078412339</v>
      </c>
      <c r="I2342" s="2">
        <f t="shared" si="329"/>
        <v>24.595312512183767</v>
      </c>
    </row>
    <row r="2343" spans="1:9" ht="13.5" x14ac:dyDescent="0.25">
      <c r="A2343" s="3">
        <f>TITRES_STAT!B2346</f>
        <v>45418</v>
      </c>
      <c r="B2343" s="6">
        <f>TITRES_STAT!D2346</f>
        <v>9.2015999999999991</v>
      </c>
      <c r="C2343" s="2">
        <f t="shared" si="324"/>
        <v>0.36499999999999844</v>
      </c>
      <c r="D2343" s="2">
        <f t="shared" si="325"/>
        <v>0.36499999999999844</v>
      </c>
      <c r="E2343" s="2">
        <f t="shared" si="326"/>
        <v>0</v>
      </c>
      <c r="F2343" s="2">
        <f t="shared" si="330"/>
        <v>4.2074441256725832E-2</v>
      </c>
      <c r="G2343" s="2">
        <f t="shared" si="330"/>
        <v>4.9062282489829898E-2</v>
      </c>
      <c r="H2343" s="2">
        <f t="shared" si="328"/>
        <v>0.85757203133481263</v>
      </c>
      <c r="I2343" s="2">
        <f t="shared" si="329"/>
        <v>46.166286790966552</v>
      </c>
    </row>
    <row r="2344" spans="1:9" ht="13.5" x14ac:dyDescent="0.25">
      <c r="A2344" s="3">
        <f>TITRES_STAT!B2347</f>
        <v>45419</v>
      </c>
      <c r="B2344" s="6">
        <f>TITRES_STAT!D2347</f>
        <v>9.2537000000000003</v>
      </c>
      <c r="C2344" s="2">
        <f t="shared" si="324"/>
        <v>5.2100000000001145E-2</v>
      </c>
      <c r="D2344" s="2">
        <f t="shared" si="325"/>
        <v>5.2100000000001145E-2</v>
      </c>
      <c r="E2344" s="2">
        <f t="shared" si="326"/>
        <v>0</v>
      </c>
      <c r="F2344" s="2">
        <f t="shared" si="330"/>
        <v>4.279055259553121E-2</v>
      </c>
      <c r="G2344" s="2">
        <f t="shared" si="330"/>
        <v>4.5557833740556331E-2</v>
      </c>
      <c r="H2344" s="2">
        <f t="shared" si="328"/>
        <v>0.93925784178448235</v>
      </c>
      <c r="I2344" s="2">
        <f t="shared" si="329"/>
        <v>48.433881330611939</v>
      </c>
    </row>
    <row r="2345" spans="1:9" ht="13.5" x14ac:dyDescent="0.25">
      <c r="A2345" s="3">
        <f>TITRES_STAT!B2348</f>
        <v>45420</v>
      </c>
      <c r="B2345" s="6">
        <f>TITRES_STAT!D2348</f>
        <v>9.2537000000000003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3.9734084552993265E-2</v>
      </c>
      <c r="G2345" s="2">
        <f t="shared" si="330"/>
        <v>4.230370275908802E-2</v>
      </c>
      <c r="H2345" s="2">
        <f t="shared" si="328"/>
        <v>0.93925784178448235</v>
      </c>
      <c r="I2345" s="2">
        <f t="shared" si="329"/>
        <v>48.433881330611939</v>
      </c>
    </row>
    <row r="2346" spans="1:9" ht="13.5" x14ac:dyDescent="0.25">
      <c r="A2346" s="3">
        <f>TITRES_STAT!B2349</f>
        <v>45421</v>
      </c>
      <c r="B2346" s="6">
        <f>TITRES_STAT!D2349</f>
        <v>9.2449999999999992</v>
      </c>
      <c r="C2346" s="2">
        <f t="shared" si="324"/>
        <v>-8.7000000000010402E-3</v>
      </c>
      <c r="D2346" s="2">
        <f t="shared" si="325"/>
        <v>0</v>
      </c>
      <c r="E2346" s="2">
        <f t="shared" si="326"/>
        <v>8.7000000000010402E-3</v>
      </c>
      <c r="F2346" s="2">
        <f t="shared" si="330"/>
        <v>3.6895935656350888E-2</v>
      </c>
      <c r="G2346" s="2">
        <f t="shared" si="330"/>
        <v>3.9903438276296097E-2</v>
      </c>
      <c r="H2346" s="2">
        <f t="shared" si="328"/>
        <v>0.92463048925456226</v>
      </c>
      <c r="I2346" s="2">
        <f t="shared" si="329"/>
        <v>48.041974520142062</v>
      </c>
    </row>
    <row r="2347" spans="1:9" ht="13.5" x14ac:dyDescent="0.25">
      <c r="A2347" s="3">
        <f>TITRES_STAT!B2350</f>
        <v>45422</v>
      </c>
      <c r="B2347" s="6">
        <f>TITRES_STAT!D2350</f>
        <v>9.1320999999999994</v>
      </c>
      <c r="C2347" s="2">
        <f t="shared" si="324"/>
        <v>-0.11289999999999978</v>
      </c>
      <c r="D2347" s="2">
        <f t="shared" si="325"/>
        <v>0</v>
      </c>
      <c r="E2347" s="2">
        <f t="shared" si="326"/>
        <v>0.11289999999999978</v>
      </c>
      <c r="F2347" s="2">
        <f t="shared" si="330"/>
        <v>3.4260511680897256E-2</v>
      </c>
      <c r="G2347" s="2">
        <f t="shared" si="330"/>
        <v>4.5117478399417786E-2</v>
      </c>
      <c r="H2347" s="2">
        <f t="shared" si="328"/>
        <v>0.75936228921293991</v>
      </c>
      <c r="I2347" s="2">
        <f t="shared" si="329"/>
        <v>43.161223465386691</v>
      </c>
    </row>
    <row r="2348" spans="1:9" ht="13.5" x14ac:dyDescent="0.25">
      <c r="A2348" s="3">
        <f>TITRES_STAT!B2351</f>
        <v>45425</v>
      </c>
      <c r="B2348" s="6">
        <f>TITRES_STAT!D2351</f>
        <v>9.2015999999999991</v>
      </c>
      <c r="C2348" s="2">
        <f t="shared" si="324"/>
        <v>6.9499999999999673E-2</v>
      </c>
      <c r="D2348" s="2">
        <f t="shared" si="325"/>
        <v>6.9499999999999673E-2</v>
      </c>
      <c r="E2348" s="2">
        <f t="shared" si="326"/>
        <v>0</v>
      </c>
      <c r="F2348" s="2">
        <f t="shared" si="330"/>
        <v>3.6777617989404564E-2</v>
      </c>
      <c r="G2348" s="2">
        <f t="shared" si="330"/>
        <v>4.1894801370887948E-2</v>
      </c>
      <c r="H2348" s="2">
        <f t="shared" si="328"/>
        <v>0.87785636370055131</v>
      </c>
      <c r="I2348" s="2">
        <f t="shared" si="329"/>
        <v>46.747790761303243</v>
      </c>
    </row>
    <row r="2349" spans="1:9" ht="13.5" x14ac:dyDescent="0.25">
      <c r="A2349" s="3">
        <f>TITRES_STAT!B2352</f>
        <v>45426</v>
      </c>
      <c r="B2349" s="6">
        <f>TITRES_STAT!D2352</f>
        <v>9.2015999999999991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3.415064527587567E-2</v>
      </c>
      <c r="G2349" s="2">
        <f t="shared" si="331"/>
        <v>3.890231555868167E-2</v>
      </c>
      <c r="H2349" s="2">
        <f t="shared" si="328"/>
        <v>0.8778563637005512</v>
      </c>
      <c r="I2349" s="2">
        <f t="shared" si="329"/>
        <v>46.747790761303236</v>
      </c>
    </row>
    <row r="2350" spans="1:9" ht="13.5" x14ac:dyDescent="0.25">
      <c r="A2350" s="3">
        <f>TITRES_STAT!B2353</f>
        <v>45427</v>
      </c>
      <c r="B2350" s="6">
        <f>TITRES_STAT!D2353</f>
        <v>9.2015999999999991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3.1711313470455978E-2</v>
      </c>
      <c r="G2350" s="2">
        <f t="shared" si="331"/>
        <v>3.6123578733061552E-2</v>
      </c>
      <c r="H2350" s="2">
        <f t="shared" si="328"/>
        <v>0.8778563637005512</v>
      </c>
      <c r="I2350" s="2">
        <f t="shared" si="329"/>
        <v>46.747790761303236</v>
      </c>
    </row>
    <row r="2351" spans="1:9" ht="13.5" x14ac:dyDescent="0.25">
      <c r="A2351" s="3">
        <f>TITRES_STAT!B2354</f>
        <v>45428</v>
      </c>
      <c r="B2351" s="6">
        <f>TITRES_STAT!D2354</f>
        <v>8.9496000000000002</v>
      </c>
      <c r="C2351" s="2">
        <f t="shared" si="324"/>
        <v>-0.25199999999999889</v>
      </c>
      <c r="D2351" s="2">
        <f t="shared" si="325"/>
        <v>0</v>
      </c>
      <c r="E2351" s="2">
        <f t="shared" si="326"/>
        <v>0.25199999999999889</v>
      </c>
      <c r="F2351" s="2">
        <f t="shared" si="331"/>
        <v>2.9446219651137695E-2</v>
      </c>
      <c r="G2351" s="2">
        <f t="shared" si="331"/>
        <v>5.1543323109271358E-2</v>
      </c>
      <c r="H2351" s="2">
        <f t="shared" si="328"/>
        <v>0.57129067112556919</v>
      </c>
      <c r="I2351" s="2">
        <f t="shared" si="329"/>
        <v>36.35805148110083</v>
      </c>
    </row>
    <row r="2352" spans="1:9" ht="13.5" x14ac:dyDescent="0.25">
      <c r="A2352" s="3">
        <f>TITRES_STAT!B2355</f>
        <v>45429</v>
      </c>
      <c r="B2352" s="6">
        <f>TITRES_STAT!D2355</f>
        <v>9.0799000000000003</v>
      </c>
      <c r="C2352" s="2">
        <f t="shared" si="324"/>
        <v>0.13030000000000008</v>
      </c>
      <c r="D2352" s="2">
        <f t="shared" si="325"/>
        <v>0.13030000000000008</v>
      </c>
      <c r="E2352" s="2">
        <f t="shared" si="326"/>
        <v>0</v>
      </c>
      <c r="F2352" s="2">
        <f t="shared" si="331"/>
        <v>3.6650061104627867E-2</v>
      </c>
      <c r="G2352" s="2">
        <f t="shared" si="331"/>
        <v>4.7861657172894832E-2</v>
      </c>
      <c r="H2352" s="2">
        <f t="shared" si="328"/>
        <v>0.76574993992025098</v>
      </c>
      <c r="I2352" s="2">
        <f t="shared" si="329"/>
        <v>43.366839358626038</v>
      </c>
    </row>
    <row r="2353" spans="1:9" ht="13.5" x14ac:dyDescent="0.25">
      <c r="A2353" s="3">
        <f>TITRES_STAT!B2356</f>
        <v>45432</v>
      </c>
      <c r="B2353" s="6">
        <f>TITRES_STAT!D2356</f>
        <v>9.0711999999999993</v>
      </c>
      <c r="C2353" s="2">
        <f t="shared" si="324"/>
        <v>-8.7000000000010402E-3</v>
      </c>
      <c r="D2353" s="2">
        <f t="shared" si="325"/>
        <v>0</v>
      </c>
      <c r="E2353" s="2">
        <f t="shared" si="326"/>
        <v>8.7000000000010402E-3</v>
      </c>
      <c r="F2353" s="2">
        <f t="shared" si="331"/>
        <v>3.4032199597154443E-2</v>
      </c>
      <c r="G2353" s="2">
        <f t="shared" si="331"/>
        <v>4.5064395946259557E-2</v>
      </c>
      <c r="H2353" s="2">
        <f t="shared" si="328"/>
        <v>0.7551904088038528</v>
      </c>
      <c r="I2353" s="2">
        <f t="shared" si="329"/>
        <v>43.026124403135761</v>
      </c>
    </row>
    <row r="2354" spans="1:9" ht="13.5" x14ac:dyDescent="0.25">
      <c r="A2354" s="3">
        <f>TITRES_STAT!B2357</f>
        <v>45433</v>
      </c>
      <c r="B2354" s="6">
        <f>TITRES_STAT!D2357</f>
        <v>9.0365000000000002</v>
      </c>
      <c r="C2354" s="2">
        <f t="shared" si="324"/>
        <v>-3.4699999999999065E-2</v>
      </c>
      <c r="D2354" s="2">
        <f t="shared" si="325"/>
        <v>0</v>
      </c>
      <c r="E2354" s="2">
        <f t="shared" si="326"/>
        <v>3.4699999999999065E-2</v>
      </c>
      <c r="F2354" s="2">
        <f t="shared" si="331"/>
        <v>3.1601328197357698E-2</v>
      </c>
      <c r="G2354" s="2">
        <f t="shared" si="331"/>
        <v>4.4324081950098092E-2</v>
      </c>
      <c r="H2354" s="2">
        <f t="shared" si="328"/>
        <v>0.71296069330743939</v>
      </c>
      <c r="I2354" s="2">
        <f t="shared" si="329"/>
        <v>41.621544270863097</v>
      </c>
    </row>
    <row r="2355" spans="1:9" ht="13.5" x14ac:dyDescent="0.25">
      <c r="A2355" s="3">
        <f>TITRES_STAT!B2358</f>
        <v>45434</v>
      </c>
      <c r="B2355" s="6">
        <f>TITRES_STAT!D2358</f>
        <v>9.0365000000000002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2.9344090468975008E-2</v>
      </c>
      <c r="G2355" s="2">
        <f t="shared" si="331"/>
        <v>4.1158076096519655E-2</v>
      </c>
      <c r="H2355" s="2">
        <f t="shared" si="328"/>
        <v>0.7129606933074395</v>
      </c>
      <c r="I2355" s="2">
        <f t="shared" si="329"/>
        <v>41.621544270863104</v>
      </c>
    </row>
    <row r="2356" spans="1:9" ht="13.5" x14ac:dyDescent="0.25">
      <c r="A2356" s="3">
        <f>TITRES_STAT!B2359</f>
        <v>45435</v>
      </c>
      <c r="B2356" s="6">
        <f>TITRES_STAT!D2359</f>
        <v>9.0277999999999992</v>
      </c>
      <c r="C2356" s="2">
        <f t="shared" si="324"/>
        <v>-8.7000000000010402E-3</v>
      </c>
      <c r="D2356" s="2">
        <f t="shared" si="325"/>
        <v>0</v>
      </c>
      <c r="E2356" s="2">
        <f t="shared" si="326"/>
        <v>8.7000000000010402E-3</v>
      </c>
      <c r="F2356" s="2">
        <f t="shared" si="331"/>
        <v>2.7248084006905364E-2</v>
      </c>
      <c r="G2356" s="2">
        <f t="shared" si="331"/>
        <v>3.8839642089625467E-2</v>
      </c>
      <c r="H2356" s="2">
        <f t="shared" si="328"/>
        <v>0.70155342688349986</v>
      </c>
      <c r="I2356" s="2">
        <f t="shared" si="329"/>
        <v>41.230173311010176</v>
      </c>
    </row>
    <row r="2357" spans="1:9" ht="13.5" x14ac:dyDescent="0.25">
      <c r="A2357" s="3">
        <f>TITRES_STAT!B2360</f>
        <v>45436</v>
      </c>
      <c r="B2357" s="6">
        <f>TITRES_STAT!D2360</f>
        <v>8.9582999999999995</v>
      </c>
      <c r="C2357" s="2">
        <f t="shared" si="324"/>
        <v>-6.9499999999999673E-2</v>
      </c>
      <c r="D2357" s="2">
        <f t="shared" si="325"/>
        <v>0</v>
      </c>
      <c r="E2357" s="2">
        <f t="shared" si="326"/>
        <v>6.9499999999999673E-2</v>
      </c>
      <c r="F2357" s="2">
        <f t="shared" si="331"/>
        <v>2.5301792292126406E-2</v>
      </c>
      <c r="G2357" s="2">
        <f t="shared" si="331"/>
        <v>4.1029667654652199E-2</v>
      </c>
      <c r="H2357" s="2">
        <f t="shared" si="328"/>
        <v>0.61667066146117155</v>
      </c>
      <c r="I2357" s="2">
        <f t="shared" si="329"/>
        <v>38.144482742317798</v>
      </c>
    </row>
    <row r="2358" spans="1:9" ht="13.5" x14ac:dyDescent="0.25">
      <c r="A2358" s="3">
        <f>TITRES_STAT!B2361</f>
        <v>45439</v>
      </c>
      <c r="B2358" s="6">
        <f>TITRES_STAT!D2361</f>
        <v>9.0190999999999999</v>
      </c>
      <c r="C2358" s="2">
        <f t="shared" si="324"/>
        <v>6.0800000000000409E-2</v>
      </c>
      <c r="D2358" s="2">
        <f t="shared" si="325"/>
        <v>6.0800000000000409E-2</v>
      </c>
      <c r="E2358" s="2">
        <f t="shared" si="326"/>
        <v>0</v>
      </c>
      <c r="F2358" s="2">
        <f t="shared" si="331"/>
        <v>2.7837378556974549E-2</v>
      </c>
      <c r="G2358" s="2">
        <f t="shared" si="331"/>
        <v>3.8098977107891327E-2</v>
      </c>
      <c r="H2358" s="2">
        <f t="shared" si="328"/>
        <v>0.73065947356388938</v>
      </c>
      <c r="I2358" s="2">
        <f t="shared" si="329"/>
        <v>42.21855799623404</v>
      </c>
    </row>
    <row r="2359" spans="1:9" ht="13.5" x14ac:dyDescent="0.25">
      <c r="A2359" s="3">
        <f>TITRES_STAT!B2362</f>
        <v>45440</v>
      </c>
      <c r="B2359" s="6">
        <f>TITRES_STAT!D2362</f>
        <v>9.0104000000000006</v>
      </c>
      <c r="C2359" s="2">
        <f t="shared" si="324"/>
        <v>-8.6999999999992639E-3</v>
      </c>
      <c r="D2359" s="2">
        <f t="shared" si="325"/>
        <v>0</v>
      </c>
      <c r="E2359" s="2">
        <f t="shared" si="326"/>
        <v>8.6999999999992639E-3</v>
      </c>
      <c r="F2359" s="2">
        <f t="shared" si="331"/>
        <v>2.5848994374333512E-2</v>
      </c>
      <c r="G2359" s="2">
        <f t="shared" si="331"/>
        <v>3.5999050171613325E-2</v>
      </c>
      <c r="H2359" s="2">
        <f t="shared" si="328"/>
        <v>0.7180465665373712</v>
      </c>
      <c r="I2359" s="2">
        <f t="shared" si="329"/>
        <v>41.79435997387165</v>
      </c>
    </row>
    <row r="2360" spans="1:9" ht="13.5" x14ac:dyDescent="0.25">
      <c r="A2360" s="3">
        <f>TITRES_STAT!B2363</f>
        <v>45441</v>
      </c>
      <c r="B2360" s="6">
        <f>TITRES_STAT!D2363</f>
        <v>9.1842000000000006</v>
      </c>
      <c r="C2360" s="2">
        <f t="shared" si="324"/>
        <v>0.17379999999999995</v>
      </c>
      <c r="D2360" s="2">
        <f t="shared" si="325"/>
        <v>0.17379999999999995</v>
      </c>
      <c r="E2360" s="2">
        <f t="shared" si="326"/>
        <v>0</v>
      </c>
      <c r="F2360" s="2">
        <f t="shared" si="331"/>
        <v>3.6416923347595401E-2</v>
      </c>
      <c r="G2360" s="2">
        <f t="shared" si="331"/>
        <v>3.3427689445069513E-2</v>
      </c>
      <c r="H2360" s="2">
        <f t="shared" si="328"/>
        <v>1.0894238863693522</v>
      </c>
      <c r="I2360" s="2">
        <f t="shared" si="329"/>
        <v>52.139917298560654</v>
      </c>
    </row>
    <row r="2361" spans="1:9" ht="13.5" x14ac:dyDescent="0.25">
      <c r="A2361" s="3">
        <f>TITRES_STAT!B2364</f>
        <v>45442</v>
      </c>
      <c r="B2361" s="6">
        <f>TITRES_STAT!D2364</f>
        <v>9.1842000000000006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3.3815714537052871E-2</v>
      </c>
      <c r="G2361" s="2">
        <f t="shared" si="331"/>
        <v>3.103999734185026E-2</v>
      </c>
      <c r="H2361" s="2">
        <f t="shared" si="328"/>
        <v>1.0894238863693522</v>
      </c>
      <c r="I2361" s="2">
        <f t="shared" si="329"/>
        <v>52.139917298560654</v>
      </c>
    </row>
    <row r="2362" spans="1:9" ht="13.5" x14ac:dyDescent="0.25">
      <c r="A2362" s="3">
        <f>TITRES_STAT!B2365</f>
        <v>45443</v>
      </c>
      <c r="B2362" s="6">
        <f>TITRES_STAT!D2365</f>
        <v>9.1842000000000006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3.1400306355834809E-2</v>
      </c>
      <c r="G2362" s="2">
        <f t="shared" si="331"/>
        <v>2.8822854674575241E-2</v>
      </c>
      <c r="H2362" s="2">
        <f t="shared" si="328"/>
        <v>1.0894238863693522</v>
      </c>
      <c r="I2362" s="2">
        <f t="shared" si="329"/>
        <v>52.139917298560654</v>
      </c>
    </row>
    <row r="2363" spans="1:9" ht="13.5" x14ac:dyDescent="0.25">
      <c r="A2363" s="3">
        <f>TITRES_STAT!B2366</f>
        <v>45446</v>
      </c>
      <c r="B2363" s="6">
        <f>TITRES_STAT!D2366</f>
        <v>9.2276000000000007</v>
      </c>
      <c r="C2363" s="2">
        <f t="shared" si="324"/>
        <v>4.3400000000000105E-2</v>
      </c>
      <c r="D2363" s="2">
        <f t="shared" si="325"/>
        <v>4.3400000000000105E-2</v>
      </c>
      <c r="E2363" s="2">
        <f t="shared" si="326"/>
        <v>0</v>
      </c>
      <c r="F2363" s="2">
        <f t="shared" si="331"/>
        <v>3.2257427330418045E-2</v>
      </c>
      <c r="G2363" s="2">
        <f t="shared" si="331"/>
        <v>2.6764079340677011E-2</v>
      </c>
      <c r="H2363" s="2">
        <f t="shared" si="328"/>
        <v>1.2052507736140226</v>
      </c>
      <c r="I2363" s="2">
        <f t="shared" si="329"/>
        <v>54.653683292391555</v>
      </c>
    </row>
    <row r="2364" spans="1:9" ht="13.5" x14ac:dyDescent="0.25">
      <c r="A2364" s="3">
        <f>TITRES_STAT!B2367</f>
        <v>45447</v>
      </c>
      <c r="B2364" s="6">
        <f>TITRES_STAT!D2367</f>
        <v>9.4621999999999993</v>
      </c>
      <c r="C2364" s="2">
        <f t="shared" si="324"/>
        <v>0.23459999999999859</v>
      </c>
      <c r="D2364" s="2">
        <f t="shared" si="325"/>
        <v>0.23459999999999859</v>
      </c>
      <c r="E2364" s="2">
        <f t="shared" si="326"/>
        <v>0</v>
      </c>
      <c r="F2364" s="2">
        <f t="shared" si="331"/>
        <v>4.6710468235388082E-2</v>
      </c>
      <c r="G2364" s="2">
        <f t="shared" si="331"/>
        <v>2.485235938777151E-2</v>
      </c>
      <c r="H2364" s="2">
        <f t="shared" si="328"/>
        <v>1.8795184596586734</v>
      </c>
      <c r="I2364" s="2">
        <f t="shared" si="329"/>
        <v>65.271971199013052</v>
      </c>
    </row>
    <row r="2365" spans="1:9" ht="13.5" x14ac:dyDescent="0.25">
      <c r="A2365" s="3">
        <f>TITRES_STAT!B2368</f>
        <v>45448</v>
      </c>
      <c r="B2365" s="6">
        <f>TITRES_STAT!D2368</f>
        <v>9.4621999999999993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4.3374006218574644E-2</v>
      </c>
      <c r="G2365" s="2">
        <f t="shared" si="332"/>
        <v>2.3077190860073545E-2</v>
      </c>
      <c r="H2365" s="2">
        <f t="shared" si="328"/>
        <v>1.8795184596586734</v>
      </c>
      <c r="I2365" s="2">
        <f t="shared" si="329"/>
        <v>65.271971199013052</v>
      </c>
    </row>
    <row r="2366" spans="1:9" ht="13.5" x14ac:dyDescent="0.25">
      <c r="A2366" s="3">
        <f>TITRES_STAT!B2369</f>
        <v>45449</v>
      </c>
      <c r="B2366" s="6">
        <f>TITRES_STAT!D2369</f>
        <v>9.4361999999999995</v>
      </c>
      <c r="C2366" s="2">
        <f t="shared" si="324"/>
        <v>-2.5999999999999801E-2</v>
      </c>
      <c r="D2366" s="2">
        <f t="shared" si="325"/>
        <v>0</v>
      </c>
      <c r="E2366" s="2">
        <f t="shared" si="326"/>
        <v>2.5999999999999801E-2</v>
      </c>
      <c r="F2366" s="2">
        <f t="shared" si="332"/>
        <v>4.0275862917247884E-2</v>
      </c>
      <c r="G2366" s="2">
        <f t="shared" si="332"/>
        <v>2.328596294149685E-2</v>
      </c>
      <c r="H2366" s="2">
        <f t="shared" si="328"/>
        <v>1.7296198150978808</v>
      </c>
      <c r="I2366" s="2">
        <f t="shared" si="329"/>
        <v>63.364861492107053</v>
      </c>
    </row>
    <row r="2367" spans="1:9" ht="13.5" x14ac:dyDescent="0.25">
      <c r="A2367" s="3">
        <f>TITRES_STAT!B2370</f>
        <v>45450</v>
      </c>
      <c r="B2367" s="6">
        <f>TITRES_STAT!D2370</f>
        <v>9.4187999999999992</v>
      </c>
      <c r="C2367" s="2">
        <f t="shared" si="324"/>
        <v>-1.7400000000000304E-2</v>
      </c>
      <c r="D2367" s="2">
        <f t="shared" si="325"/>
        <v>0</v>
      </c>
      <c r="E2367" s="2">
        <f t="shared" si="326"/>
        <v>1.7400000000000304E-2</v>
      </c>
      <c r="F2367" s="2">
        <f t="shared" si="332"/>
        <v>3.7399015566015895E-2</v>
      </c>
      <c r="G2367" s="2">
        <f t="shared" si="332"/>
        <v>2.2865537017104236E-2</v>
      </c>
      <c r="H2367" s="2">
        <f t="shared" si="328"/>
        <v>1.6356062636114821</v>
      </c>
      <c r="I2367" s="2">
        <f t="shared" si="329"/>
        <v>62.05806558413115</v>
      </c>
    </row>
    <row r="2368" spans="1:9" ht="13.5" x14ac:dyDescent="0.25">
      <c r="A2368" s="3">
        <f>TITRES_STAT!B2371</f>
        <v>45453</v>
      </c>
      <c r="B2368" s="6">
        <f>TITRES_STAT!D2371</f>
        <v>9.4187999999999992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3.4727657311300474E-2</v>
      </c>
      <c r="G2368" s="2">
        <f t="shared" si="332"/>
        <v>2.1232284373025361E-2</v>
      </c>
      <c r="H2368" s="2">
        <f t="shared" si="328"/>
        <v>1.6356062636114823</v>
      </c>
      <c r="I2368" s="2">
        <f t="shared" si="329"/>
        <v>62.05806558413115</v>
      </c>
    </row>
    <row r="2369" spans="1:9" ht="13.5" x14ac:dyDescent="0.25">
      <c r="A2369" s="3">
        <f>TITRES_STAT!B2372</f>
        <v>45454</v>
      </c>
      <c r="B2369" s="6">
        <f>TITRES_STAT!D2372</f>
        <v>9.3840000000000003</v>
      </c>
      <c r="C2369" s="2">
        <f t="shared" si="324"/>
        <v>-3.4799999999998832E-2</v>
      </c>
      <c r="D2369" s="2">
        <f t="shared" si="325"/>
        <v>0</v>
      </c>
      <c r="E2369" s="2">
        <f t="shared" si="326"/>
        <v>3.4799999999998832E-2</v>
      </c>
      <c r="F2369" s="2">
        <f t="shared" si="332"/>
        <v>3.2247110360493297E-2</v>
      </c>
      <c r="G2369" s="2">
        <f t="shared" si="332"/>
        <v>2.2201406917809179E-2</v>
      </c>
      <c r="H2369" s="2">
        <f t="shared" si="328"/>
        <v>1.4524804882804887</v>
      </c>
      <c r="I2369" s="2">
        <f t="shared" si="329"/>
        <v>59.224955926106816</v>
      </c>
    </row>
    <row r="2370" spans="1:9" ht="13.5" x14ac:dyDescent="0.25">
      <c r="A2370" s="3">
        <f>TITRES_STAT!B2373</f>
        <v>45455</v>
      </c>
      <c r="B2370" s="6">
        <f>TITRES_STAT!D2373</f>
        <v>9.2189999999999994</v>
      </c>
      <c r="C2370" s="2">
        <f t="shared" si="324"/>
        <v>-0.16500000000000092</v>
      </c>
      <c r="D2370" s="2">
        <f t="shared" si="325"/>
        <v>0</v>
      </c>
      <c r="E2370" s="2">
        <f t="shared" si="326"/>
        <v>0.16500000000000092</v>
      </c>
      <c r="F2370" s="2">
        <f t="shared" si="332"/>
        <v>2.9943745334743779E-2</v>
      </c>
      <c r="G2370" s="2">
        <f t="shared" si="332"/>
        <v>3.2401306423680019E-2</v>
      </c>
      <c r="H2370" s="2">
        <f t="shared" si="328"/>
        <v>0.92415240741218485</v>
      </c>
      <c r="I2370" s="2">
        <f t="shared" si="329"/>
        <v>48.029064841858769</v>
      </c>
    </row>
    <row r="2371" spans="1:9" ht="13.5" x14ac:dyDescent="0.25">
      <c r="A2371" s="3">
        <f>TITRES_STAT!B2374</f>
        <v>45456</v>
      </c>
      <c r="B2371" s="6">
        <f>TITRES_STAT!D2374</f>
        <v>9.2972000000000001</v>
      </c>
      <c r="C2371" s="2">
        <f t="shared" ref="C2371:C2434" si="333">B2371-B2370</f>
        <v>7.8200000000000713E-2</v>
      </c>
      <c r="D2371" s="2">
        <f t="shared" ref="D2371:D2434" si="334">IF(C2371&gt;0,C2371,0)</f>
        <v>7.8200000000000713E-2</v>
      </c>
      <c r="E2371" s="2">
        <f t="shared" ref="E2371:E2434" si="335">IF(C2371&lt;0,-C2371,0)</f>
        <v>0</v>
      </c>
      <c r="F2371" s="2">
        <f t="shared" si="332"/>
        <v>3.339062066797642E-2</v>
      </c>
      <c r="G2371" s="2">
        <f t="shared" si="332"/>
        <v>3.0086927393417163E-2</v>
      </c>
      <c r="H2371" s="2">
        <f t="shared" si="328"/>
        <v>1.1098049405763544</v>
      </c>
      <c r="I2371" s="2">
        <f t="shared" si="329"/>
        <v>52.602253375763681</v>
      </c>
    </row>
    <row r="2372" spans="1:9" ht="13.5" x14ac:dyDescent="0.25">
      <c r="A2372" s="3">
        <f>TITRES_STAT!B2375</f>
        <v>45457</v>
      </c>
      <c r="B2372" s="6">
        <f>TITRES_STAT!D2375</f>
        <v>9.3754000000000008</v>
      </c>
      <c r="C2372" s="2">
        <f t="shared" si="333"/>
        <v>7.8200000000000713E-2</v>
      </c>
      <c r="D2372" s="2">
        <f t="shared" si="334"/>
        <v>7.8200000000000713E-2</v>
      </c>
      <c r="E2372" s="2">
        <f t="shared" si="335"/>
        <v>0</v>
      </c>
      <c r="F2372" s="2">
        <f t="shared" si="332"/>
        <v>3.6591290620263874E-2</v>
      </c>
      <c r="G2372" s="2">
        <f t="shared" si="332"/>
        <v>2.7937861151030224E-2</v>
      </c>
      <c r="H2372" s="2">
        <f t="shared" si="328"/>
        <v>1.3097384378300752</v>
      </c>
      <c r="I2372" s="2">
        <f t="shared" si="329"/>
        <v>56.705054406962731</v>
      </c>
    </row>
    <row r="2373" spans="1:9" ht="13.5" x14ac:dyDescent="0.25">
      <c r="A2373" s="3">
        <f>TITRES_STAT!B2376</f>
        <v>45461</v>
      </c>
      <c r="B2373" s="6">
        <f>TITRES_STAT!D2376</f>
        <v>9.2972000000000001</v>
      </c>
      <c r="C2373" s="2">
        <f t="shared" si="333"/>
        <v>-7.8200000000000713E-2</v>
      </c>
      <c r="D2373" s="2">
        <f t="shared" si="334"/>
        <v>0</v>
      </c>
      <c r="E2373" s="2">
        <f t="shared" si="335"/>
        <v>7.8200000000000713E-2</v>
      </c>
      <c r="F2373" s="2">
        <f t="shared" si="332"/>
        <v>3.397762700453074E-2</v>
      </c>
      <c r="G2373" s="2">
        <f t="shared" si="332"/>
        <v>3.1528013925956687E-2</v>
      </c>
      <c r="H2373" s="2">
        <f t="shared" si="328"/>
        <v>1.0776963967450328</v>
      </c>
      <c r="I2373" s="2">
        <f t="shared" si="329"/>
        <v>51.869772620936189</v>
      </c>
    </row>
    <row r="2374" spans="1:9" ht="13.5" x14ac:dyDescent="0.25">
      <c r="A2374" s="3">
        <f>TITRES_STAT!B2377</f>
        <v>45462</v>
      </c>
      <c r="B2374" s="6">
        <f>TITRES_STAT!D2377</f>
        <v>9.3840000000000003</v>
      </c>
      <c r="C2374" s="2">
        <f t="shared" si="333"/>
        <v>8.680000000000021E-2</v>
      </c>
      <c r="D2374" s="2">
        <f t="shared" si="334"/>
        <v>8.680000000000021E-2</v>
      </c>
      <c r="E2374" s="2">
        <f t="shared" si="335"/>
        <v>0</v>
      </c>
      <c r="F2374" s="2">
        <f t="shared" si="332"/>
        <v>3.7750653647064272E-2</v>
      </c>
      <c r="G2374" s="2">
        <f t="shared" si="332"/>
        <v>2.9276012931245494E-2</v>
      </c>
      <c r="H2374" s="2">
        <f t="shared" si="328"/>
        <v>1.2894738684438147</v>
      </c>
      <c r="I2374" s="2">
        <f t="shared" si="329"/>
        <v>56.321842595228524</v>
      </c>
    </row>
    <row r="2375" spans="1:9" ht="13.5" x14ac:dyDescent="0.25">
      <c r="A2375" s="3">
        <f>TITRES_STAT!B2378</f>
        <v>45463</v>
      </c>
      <c r="B2375" s="6">
        <f>TITRES_STAT!D2378</f>
        <v>9.3840000000000003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3.5054178386559678E-2</v>
      </c>
      <c r="G2375" s="2">
        <f t="shared" si="332"/>
        <v>2.7184869150442246E-2</v>
      </c>
      <c r="H2375" s="2">
        <f t="shared" si="328"/>
        <v>1.2894738684438145</v>
      </c>
      <c r="I2375" s="2">
        <f t="shared" si="329"/>
        <v>56.321842595228524</v>
      </c>
    </row>
    <row r="2376" spans="1:9" ht="13.5" x14ac:dyDescent="0.25">
      <c r="A2376" s="3">
        <f>TITRES_STAT!B2379</f>
        <v>45464</v>
      </c>
      <c r="B2376" s="6">
        <f>TITRES_STAT!D2379</f>
        <v>9.3840000000000003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3.2550308501805417E-2</v>
      </c>
      <c r="G2376" s="2">
        <f t="shared" si="332"/>
        <v>2.5243092782553513E-2</v>
      </c>
      <c r="H2376" s="2">
        <f t="shared" si="328"/>
        <v>1.2894738684438147</v>
      </c>
      <c r="I2376" s="2">
        <f t="shared" si="329"/>
        <v>56.321842595228524</v>
      </c>
    </row>
    <row r="2377" spans="1:9" ht="13.5" x14ac:dyDescent="0.25">
      <c r="A2377" s="3">
        <f>TITRES_STAT!B2380</f>
        <v>45467</v>
      </c>
      <c r="B2377" s="6">
        <f>TITRES_STAT!D2380</f>
        <v>9.3754000000000008</v>
      </c>
      <c r="C2377" s="2">
        <f t="shared" si="333"/>
        <v>-8.5999999999994969E-3</v>
      </c>
      <c r="D2377" s="2">
        <f t="shared" si="334"/>
        <v>0</v>
      </c>
      <c r="E2377" s="2">
        <f t="shared" si="335"/>
        <v>8.5999999999994969E-3</v>
      </c>
      <c r="F2377" s="2">
        <f t="shared" si="332"/>
        <v>3.0225286465962172E-2</v>
      </c>
      <c r="G2377" s="2">
        <f t="shared" si="332"/>
        <v>2.4054300440942512E-2</v>
      </c>
      <c r="H2377" s="2">
        <f t="shared" si="328"/>
        <v>1.2565439822359625</v>
      </c>
      <c r="I2377" s="2">
        <f t="shared" si="329"/>
        <v>55.68444453676809</v>
      </c>
    </row>
    <row r="2378" spans="1:9" ht="13.5" x14ac:dyDescent="0.25">
      <c r="A2378" s="3">
        <f>TITRES_STAT!B2381</f>
        <v>45468</v>
      </c>
      <c r="B2378" s="6">
        <f>TITRES_STAT!D2381</f>
        <v>9.3754000000000008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2.806633743267916E-2</v>
      </c>
      <c r="G2378" s="2">
        <f t="shared" si="332"/>
        <v>2.2336136123732333E-2</v>
      </c>
      <c r="H2378" s="2">
        <f t="shared" si="328"/>
        <v>1.2565439822359625</v>
      </c>
      <c r="I2378" s="2">
        <f t="shared" si="329"/>
        <v>55.68444453676809</v>
      </c>
    </row>
    <row r="2379" spans="1:9" ht="13.5" x14ac:dyDescent="0.25">
      <c r="A2379" s="3">
        <f>TITRES_STAT!B2382</f>
        <v>45469</v>
      </c>
      <c r="B2379" s="6">
        <f>TITRES_STAT!D2382</f>
        <v>9.3754000000000008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2.6061599044630648E-2</v>
      </c>
      <c r="G2379" s="2">
        <f t="shared" si="332"/>
        <v>2.0740697829180026E-2</v>
      </c>
      <c r="H2379" s="2">
        <f t="shared" si="328"/>
        <v>1.2565439822359623</v>
      </c>
      <c r="I2379" s="2">
        <f t="shared" si="329"/>
        <v>55.68444453676809</v>
      </c>
    </row>
    <row r="2380" spans="1:9" ht="13.5" x14ac:dyDescent="0.25">
      <c r="A2380" s="3">
        <f>TITRES_STAT!B2383</f>
        <v>45470</v>
      </c>
      <c r="B2380" s="6">
        <f>TITRES_STAT!D2383</f>
        <v>9.3840000000000003</v>
      </c>
      <c r="C2380" s="2">
        <f t="shared" si="333"/>
        <v>8.5999999999994969E-3</v>
      </c>
      <c r="D2380" s="2">
        <f t="shared" si="334"/>
        <v>8.5999999999994969E-3</v>
      </c>
      <c r="E2380" s="2">
        <f t="shared" si="335"/>
        <v>0</v>
      </c>
      <c r="F2380" s="2">
        <f t="shared" si="332"/>
        <v>2.4814341970014139E-2</v>
      </c>
      <c r="G2380" s="2">
        <f t="shared" si="332"/>
        <v>1.9259219412810023E-2</v>
      </c>
      <c r="H2380" s="2">
        <f t="shared" si="328"/>
        <v>1.28843965262212</v>
      </c>
      <c r="I2380" s="2">
        <f t="shared" si="329"/>
        <v>56.302103100940911</v>
      </c>
    </row>
    <row r="2381" spans="1:9" ht="13.5" x14ac:dyDescent="0.25">
      <c r="A2381" s="3">
        <f>TITRES_STAT!B2384</f>
        <v>45471</v>
      </c>
      <c r="B2381" s="6">
        <f>TITRES_STAT!D2384</f>
        <v>9.2103000000000002</v>
      </c>
      <c r="C2381" s="2">
        <f t="shared" si="333"/>
        <v>-0.17370000000000019</v>
      </c>
      <c r="D2381" s="2">
        <f t="shared" si="334"/>
        <v>0</v>
      </c>
      <c r="E2381" s="2">
        <f t="shared" si="335"/>
        <v>0.17370000000000019</v>
      </c>
      <c r="F2381" s="2">
        <f t="shared" ref="F2381:G2396" si="336">((F2380*13)+D2381)/14</f>
        <v>2.3041888972155984E-2</v>
      </c>
      <c r="G2381" s="2">
        <f t="shared" si="336"/>
        <v>3.0290703740466465E-2</v>
      </c>
      <c r="H2381" s="2">
        <f t="shared" si="328"/>
        <v>0.76069176766512292</v>
      </c>
      <c r="I2381" s="2">
        <f t="shared" si="329"/>
        <v>43.204141783083735</v>
      </c>
    </row>
    <row r="2382" spans="1:9" ht="13.5" x14ac:dyDescent="0.25">
      <c r="A2382" s="3">
        <f>TITRES_STAT!B2385</f>
        <v>45474</v>
      </c>
      <c r="B2382" s="6">
        <f>TITRES_STAT!D2385</f>
        <v>9.3840000000000003</v>
      </c>
      <c r="C2382" s="2">
        <f t="shared" si="333"/>
        <v>0.17370000000000019</v>
      </c>
      <c r="D2382" s="2">
        <f t="shared" si="334"/>
        <v>0.17370000000000019</v>
      </c>
      <c r="E2382" s="2">
        <f t="shared" si="335"/>
        <v>0</v>
      </c>
      <c r="F2382" s="2">
        <f t="shared" si="336"/>
        <v>3.3803182617001999E-2</v>
      </c>
      <c r="G2382" s="2">
        <f t="shared" si="336"/>
        <v>2.8127082044718862E-2</v>
      </c>
      <c r="H2382" s="2">
        <f t="shared" si="328"/>
        <v>1.201801970188688</v>
      </c>
      <c r="I2382" s="2">
        <f t="shared" si="329"/>
        <v>54.582654864537936</v>
      </c>
    </row>
    <row r="2383" spans="1:9" ht="13.5" x14ac:dyDescent="0.25">
      <c r="A2383" s="3">
        <f>TITRES_STAT!B2386</f>
        <v>45475</v>
      </c>
      <c r="B2383" s="6">
        <f>TITRES_STAT!D2386</f>
        <v>9.3840000000000003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3.1388669572930426E-2</v>
      </c>
      <c r="G2383" s="2">
        <f t="shared" si="336"/>
        <v>2.6118004755810369E-2</v>
      </c>
      <c r="H2383" s="2">
        <f t="shared" si="328"/>
        <v>1.201801970188688</v>
      </c>
      <c r="I2383" s="2">
        <f t="shared" si="329"/>
        <v>54.582654864537936</v>
      </c>
    </row>
    <row r="2384" spans="1:9" ht="13.5" x14ac:dyDescent="0.25">
      <c r="A2384" s="3">
        <f>TITRES_STAT!B2387</f>
        <v>45476</v>
      </c>
      <c r="B2384" s="6">
        <f>TITRES_STAT!D2387</f>
        <v>9.3754000000000008</v>
      </c>
      <c r="C2384" s="2">
        <f t="shared" si="333"/>
        <v>-8.5999999999994969E-3</v>
      </c>
      <c r="D2384" s="2">
        <f t="shared" si="334"/>
        <v>0</v>
      </c>
      <c r="E2384" s="2">
        <f t="shared" si="335"/>
        <v>8.5999999999994969E-3</v>
      </c>
      <c r="F2384" s="2">
        <f t="shared" si="336"/>
        <v>2.9146621746292539E-2</v>
      </c>
      <c r="G2384" s="2">
        <f t="shared" si="336"/>
        <v>2.486671870182388E-2</v>
      </c>
      <c r="H2384" s="2">
        <f t="shared" si="328"/>
        <v>1.1721137032910878</v>
      </c>
      <c r="I2384" s="2">
        <f t="shared" si="329"/>
        <v>53.961894421786234</v>
      </c>
    </row>
    <row r="2385" spans="1:9" ht="13.5" x14ac:dyDescent="0.25">
      <c r="A2385" s="3">
        <f>TITRES_STAT!B2388</f>
        <v>45477</v>
      </c>
      <c r="B2385" s="6">
        <f>TITRES_STAT!D2388</f>
        <v>9.3840000000000003</v>
      </c>
      <c r="C2385" s="2">
        <f t="shared" si="333"/>
        <v>8.5999999999994969E-3</v>
      </c>
      <c r="D2385" s="2">
        <f t="shared" si="334"/>
        <v>8.5999999999994969E-3</v>
      </c>
      <c r="E2385" s="2">
        <f t="shared" si="335"/>
        <v>0</v>
      </c>
      <c r="F2385" s="2">
        <f t="shared" si="336"/>
        <v>2.7679005907271608E-2</v>
      </c>
      <c r="G2385" s="2">
        <f t="shared" si="336"/>
        <v>2.3090524508836457E-2</v>
      </c>
      <c r="H2385" s="2">
        <f t="shared" ref="H2385:H2448" si="337">F2385/G2385</f>
        <v>1.1987170710080317</v>
      </c>
      <c r="I2385" s="2">
        <f t="shared" ref="I2385:I2448" si="338">IF(G2385=0,100,100-(100/(1+H2385)))</f>
        <v>54.518932281653846</v>
      </c>
    </row>
    <row r="2386" spans="1:9" ht="13.5" x14ac:dyDescent="0.25">
      <c r="A2386" s="3">
        <f>TITRES_STAT!B2389</f>
        <v>45478</v>
      </c>
      <c r="B2386" s="6">
        <f>TITRES_STAT!D2389</f>
        <v>9.4275000000000002</v>
      </c>
      <c r="C2386" s="2">
        <f t="shared" si="333"/>
        <v>4.3499999999999872E-2</v>
      </c>
      <c r="D2386" s="2">
        <f t="shared" si="334"/>
        <v>4.3499999999999872E-2</v>
      </c>
      <c r="E2386" s="2">
        <f t="shared" si="335"/>
        <v>0</v>
      </c>
      <c r="F2386" s="2">
        <f t="shared" si="336"/>
        <v>2.8809076913895056E-2</v>
      </c>
      <c r="G2386" s="2">
        <f t="shared" si="336"/>
        <v>2.1441201329633851E-2</v>
      </c>
      <c r="H2386" s="2">
        <f t="shared" si="337"/>
        <v>1.343631659018941</v>
      </c>
      <c r="I2386" s="2">
        <f t="shared" si="338"/>
        <v>57.331178892735799</v>
      </c>
    </row>
    <row r="2387" spans="1:9" ht="13.5" x14ac:dyDescent="0.25">
      <c r="A2387" s="3">
        <f>TITRES_STAT!B2390</f>
        <v>45481</v>
      </c>
      <c r="B2387" s="6">
        <f>TITRES_STAT!D2390</f>
        <v>9.4275000000000002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2.6751285705759693E-2</v>
      </c>
      <c r="G2387" s="2">
        <f t="shared" si="336"/>
        <v>1.9909686948945717E-2</v>
      </c>
      <c r="H2387" s="2">
        <f t="shared" si="337"/>
        <v>1.3436316590189412</v>
      </c>
      <c r="I2387" s="2">
        <f t="shared" si="338"/>
        <v>57.331178892735799</v>
      </c>
    </row>
    <row r="2388" spans="1:9" ht="13.5" x14ac:dyDescent="0.25">
      <c r="A2388" s="3">
        <f>TITRES_STAT!B2391</f>
        <v>45482</v>
      </c>
      <c r="B2388" s="6">
        <f>TITRES_STAT!D2391</f>
        <v>9.4621999999999993</v>
      </c>
      <c r="C2388" s="2">
        <f t="shared" si="333"/>
        <v>3.4699999999999065E-2</v>
      </c>
      <c r="D2388" s="2">
        <f t="shared" si="334"/>
        <v>3.4699999999999065E-2</v>
      </c>
      <c r="E2388" s="2">
        <f t="shared" si="335"/>
        <v>0</v>
      </c>
      <c r="F2388" s="2">
        <f t="shared" si="336"/>
        <v>2.7319051012491078E-2</v>
      </c>
      <c r="G2388" s="2">
        <f t="shared" si="336"/>
        <v>1.848756645259245E-2</v>
      </c>
      <c r="H2388" s="2">
        <f t="shared" si="337"/>
        <v>1.4776985971920722</v>
      </c>
      <c r="I2388" s="2">
        <f t="shared" si="338"/>
        <v>59.639965848417532</v>
      </c>
    </row>
    <row r="2389" spans="1:9" ht="13.5" x14ac:dyDescent="0.25">
      <c r="A2389" s="3">
        <f>TITRES_STAT!B2392</f>
        <v>45483</v>
      </c>
      <c r="B2389" s="6">
        <f>TITRES_STAT!D2392</f>
        <v>9.6606000000000005</v>
      </c>
      <c r="C2389" s="2">
        <f t="shared" si="333"/>
        <v>0.19840000000000124</v>
      </c>
      <c r="D2389" s="2">
        <f t="shared" si="334"/>
        <v>0.19840000000000124</v>
      </c>
      <c r="E2389" s="2">
        <f t="shared" si="335"/>
        <v>0</v>
      </c>
      <c r="F2389" s="2">
        <f t="shared" si="336"/>
        <v>3.9539118797313234E-2</v>
      </c>
      <c r="G2389" s="2">
        <f t="shared" si="336"/>
        <v>1.7167025991692991E-2</v>
      </c>
      <c r="H2389" s="2">
        <f t="shared" si="337"/>
        <v>2.3032014290912097</v>
      </c>
      <c r="I2389" s="2">
        <f t="shared" si="338"/>
        <v>69.726339084470425</v>
      </c>
    </row>
    <row r="2390" spans="1:9" ht="13.5" x14ac:dyDescent="0.25">
      <c r="A2390" s="3">
        <f>TITRES_STAT!B2393</f>
        <v>45484</v>
      </c>
      <c r="B2390" s="6">
        <f>TITRES_STAT!D2393</f>
        <v>9.7533999999999992</v>
      </c>
      <c r="C2390" s="2">
        <f t="shared" si="333"/>
        <v>9.2799999999998661E-2</v>
      </c>
      <c r="D2390" s="2">
        <f t="shared" si="334"/>
        <v>9.2799999999998661E-2</v>
      </c>
      <c r="E2390" s="2">
        <f t="shared" si="335"/>
        <v>0</v>
      </c>
      <c r="F2390" s="2">
        <f t="shared" si="336"/>
        <v>4.3343467454647906E-2</v>
      </c>
      <c r="G2390" s="2">
        <f t="shared" si="336"/>
        <v>1.5940809849429204E-2</v>
      </c>
      <c r="H2390" s="2">
        <f t="shared" si="337"/>
        <v>2.7190254362264987</v>
      </c>
      <c r="I2390" s="2">
        <f t="shared" si="338"/>
        <v>73.111235264509304</v>
      </c>
    </row>
    <row r="2391" spans="1:9" ht="13.5" x14ac:dyDescent="0.25">
      <c r="A2391" s="3">
        <f>TITRES_STAT!B2394</f>
        <v>45485</v>
      </c>
      <c r="B2391" s="6">
        <f>TITRES_STAT!D2394</f>
        <v>9.7070000000000007</v>
      </c>
      <c r="C2391" s="2">
        <f t="shared" si="333"/>
        <v>-4.6399999999998442E-2</v>
      </c>
      <c r="D2391" s="2">
        <f t="shared" si="334"/>
        <v>0</v>
      </c>
      <c r="E2391" s="2">
        <f t="shared" si="335"/>
        <v>4.6399999999998442E-2</v>
      </c>
      <c r="F2391" s="2">
        <f t="shared" si="336"/>
        <v>4.0247505493601628E-2</v>
      </c>
      <c r="G2391" s="2">
        <f t="shared" si="336"/>
        <v>1.811646628875558E-2</v>
      </c>
      <c r="H2391" s="2">
        <f t="shared" si="337"/>
        <v>2.2215980121124508</v>
      </c>
      <c r="I2391" s="2">
        <f t="shared" si="338"/>
        <v>68.959504064745659</v>
      </c>
    </row>
    <row r="2392" spans="1:9" ht="13.5" x14ac:dyDescent="0.25">
      <c r="A2392" s="3">
        <f>TITRES_STAT!B2395</f>
        <v>45488</v>
      </c>
      <c r="B2392" s="6">
        <f>TITRES_STAT!D2395</f>
        <v>9.5212000000000003</v>
      </c>
      <c r="C2392" s="2">
        <f t="shared" si="333"/>
        <v>-0.18580000000000041</v>
      </c>
      <c r="D2392" s="2">
        <f t="shared" si="334"/>
        <v>0</v>
      </c>
      <c r="E2392" s="2">
        <f t="shared" si="335"/>
        <v>0.18580000000000041</v>
      </c>
      <c r="F2392" s="2">
        <f t="shared" si="336"/>
        <v>3.737268367263008E-2</v>
      </c>
      <c r="G2392" s="2">
        <f t="shared" si="336"/>
        <v>3.0093861553844494E-2</v>
      </c>
      <c r="H2392" s="2">
        <f t="shared" si="337"/>
        <v>1.241870658764153</v>
      </c>
      <c r="I2392" s="2">
        <f t="shared" si="338"/>
        <v>55.394393691237433</v>
      </c>
    </row>
    <row r="2393" spans="1:9" ht="13.5" x14ac:dyDescent="0.25">
      <c r="A2393" s="3">
        <f>TITRES_STAT!B2396</f>
        <v>45489</v>
      </c>
      <c r="B2393" s="6">
        <f>TITRES_STAT!D2396</f>
        <v>9.6513000000000009</v>
      </c>
      <c r="C2393" s="2">
        <f t="shared" si="333"/>
        <v>0.13010000000000055</v>
      </c>
      <c r="D2393" s="2">
        <f t="shared" si="334"/>
        <v>0.13010000000000055</v>
      </c>
      <c r="E2393" s="2">
        <f t="shared" si="335"/>
        <v>0</v>
      </c>
      <c r="F2393" s="2">
        <f t="shared" si="336"/>
        <v>4.3996063410299394E-2</v>
      </c>
      <c r="G2393" s="2">
        <f t="shared" si="336"/>
        <v>2.7944300014284173E-2</v>
      </c>
      <c r="H2393" s="2">
        <f t="shared" si="337"/>
        <v>1.5744199492494035</v>
      </c>
      <c r="I2393" s="2">
        <f t="shared" si="338"/>
        <v>61.156298517203474</v>
      </c>
    </row>
    <row r="2394" spans="1:9" ht="13.5" x14ac:dyDescent="0.25">
      <c r="A2394" s="3">
        <f>TITRES_STAT!B2397</f>
        <v>45490</v>
      </c>
      <c r="B2394" s="6">
        <f>TITRES_STAT!D2397</f>
        <v>9.6419999999999995</v>
      </c>
      <c r="C2394" s="2">
        <f t="shared" si="333"/>
        <v>-9.3000000000014182E-3</v>
      </c>
      <c r="D2394" s="2">
        <f t="shared" si="334"/>
        <v>0</v>
      </c>
      <c r="E2394" s="2">
        <f t="shared" si="335"/>
        <v>9.3000000000014182E-3</v>
      </c>
      <c r="F2394" s="2">
        <f t="shared" si="336"/>
        <v>4.0853487452420865E-2</v>
      </c>
      <c r="G2394" s="2">
        <f t="shared" si="336"/>
        <v>2.6612564298978261E-2</v>
      </c>
      <c r="H2394" s="2">
        <f t="shared" si="337"/>
        <v>1.5351202910570088</v>
      </c>
      <c r="I2394" s="2">
        <f t="shared" si="338"/>
        <v>60.554140033211056</v>
      </c>
    </row>
    <row r="2395" spans="1:9" ht="13.5" x14ac:dyDescent="0.25">
      <c r="A2395" s="3">
        <f>TITRES_STAT!B2398</f>
        <v>45491</v>
      </c>
      <c r="B2395" s="6">
        <f>TITRES_STAT!D2398</f>
        <v>9.6419999999999995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3.7935381205819373E-2</v>
      </c>
      <c r="G2395" s="2">
        <f t="shared" si="336"/>
        <v>2.4711666849051243E-2</v>
      </c>
      <c r="H2395" s="2">
        <f t="shared" si="337"/>
        <v>1.5351202910570085</v>
      </c>
      <c r="I2395" s="2">
        <f t="shared" si="338"/>
        <v>60.554140033211056</v>
      </c>
    </row>
    <row r="2396" spans="1:9" ht="13.5" x14ac:dyDescent="0.25">
      <c r="A2396" s="3">
        <f>TITRES_STAT!B2399</f>
        <v>45492</v>
      </c>
      <c r="B2396" s="6">
        <f>TITRES_STAT!D2399</f>
        <v>9.7533999999999992</v>
      </c>
      <c r="C2396" s="2">
        <f t="shared" si="333"/>
        <v>0.11139999999999972</v>
      </c>
      <c r="D2396" s="2">
        <f t="shared" si="334"/>
        <v>0.11139999999999972</v>
      </c>
      <c r="E2396" s="2">
        <f t="shared" si="335"/>
        <v>0</v>
      </c>
      <c r="F2396" s="2">
        <f t="shared" si="336"/>
        <v>4.3182853976832254E-2</v>
      </c>
      <c r="G2396" s="2">
        <f t="shared" si="336"/>
        <v>2.2946547788404725E-2</v>
      </c>
      <c r="H2396" s="2">
        <f t="shared" si="337"/>
        <v>1.8818889174542095</v>
      </c>
      <c r="I2396" s="2">
        <f t="shared" si="338"/>
        <v>65.300536257886876</v>
      </c>
    </row>
    <row r="2397" spans="1:9" ht="13.5" x14ac:dyDescent="0.25">
      <c r="A2397" s="3">
        <f>TITRES_STAT!B2400</f>
        <v>45495</v>
      </c>
      <c r="B2397" s="6">
        <f>TITRES_STAT!D2400</f>
        <v>9.7348999999999997</v>
      </c>
      <c r="C2397" s="2">
        <f t="shared" si="333"/>
        <v>-1.8499999999999517E-2</v>
      </c>
      <c r="D2397" s="2">
        <f t="shared" si="334"/>
        <v>0</v>
      </c>
      <c r="E2397" s="2">
        <f t="shared" si="335"/>
        <v>1.8499999999999517E-2</v>
      </c>
      <c r="F2397" s="2">
        <f t="shared" ref="F2397:G2412" si="339">((F2396*13)+D2397)/14</f>
        <v>4.0098364407058516E-2</v>
      </c>
      <c r="G2397" s="2">
        <f t="shared" si="339"/>
        <v>2.2628937232090064E-2</v>
      </c>
      <c r="H2397" s="2">
        <f t="shared" si="337"/>
        <v>1.7719950343136346</v>
      </c>
      <c r="I2397" s="2">
        <f t="shared" si="338"/>
        <v>63.924899300997232</v>
      </c>
    </row>
    <row r="2398" spans="1:9" ht="13.5" x14ac:dyDescent="0.25">
      <c r="A2398" s="3">
        <f>TITRES_STAT!B2401</f>
        <v>45496</v>
      </c>
      <c r="B2398" s="6">
        <f>TITRES_STAT!D2401</f>
        <v>9.7256</v>
      </c>
      <c r="C2398" s="2">
        <f t="shared" si="333"/>
        <v>-9.2999999999996419E-3</v>
      </c>
      <c r="D2398" s="2">
        <f t="shared" si="334"/>
        <v>0</v>
      </c>
      <c r="E2398" s="2">
        <f t="shared" si="335"/>
        <v>9.2999999999996419E-3</v>
      </c>
      <c r="F2398" s="2">
        <f t="shared" si="339"/>
        <v>3.7234195520840049E-2</v>
      </c>
      <c r="G2398" s="2">
        <f t="shared" si="339"/>
        <v>2.1676870286940746E-2</v>
      </c>
      <c r="H2398" s="2">
        <f t="shared" si="337"/>
        <v>1.7176924079889813</v>
      </c>
      <c r="I2398" s="2">
        <f t="shared" si="338"/>
        <v>63.204077214169615</v>
      </c>
    </row>
    <row r="2399" spans="1:9" ht="13.5" x14ac:dyDescent="0.25">
      <c r="A2399" s="3">
        <f>TITRES_STAT!B2402</f>
        <v>45497</v>
      </c>
      <c r="B2399" s="6">
        <f>TITRES_STAT!D2402</f>
        <v>9.6606000000000005</v>
      </c>
      <c r="C2399" s="2">
        <f t="shared" si="333"/>
        <v>-6.4999999999999503E-2</v>
      </c>
      <c r="D2399" s="2">
        <f t="shared" si="334"/>
        <v>0</v>
      </c>
      <c r="E2399" s="2">
        <f t="shared" si="335"/>
        <v>6.4999999999999503E-2</v>
      </c>
      <c r="F2399" s="2">
        <f t="shared" si="339"/>
        <v>3.4574610126494335E-2</v>
      </c>
      <c r="G2399" s="2">
        <f t="shared" si="339"/>
        <v>2.4771379552159228E-2</v>
      </c>
      <c r="H2399" s="2">
        <f t="shared" si="337"/>
        <v>1.395748268831503</v>
      </c>
      <c r="I2399" s="2">
        <f t="shared" si="338"/>
        <v>58.259387557118522</v>
      </c>
    </row>
    <row r="2400" spans="1:9" ht="13.5" x14ac:dyDescent="0.25">
      <c r="A2400" s="3">
        <f>TITRES_STAT!B2403</f>
        <v>45499</v>
      </c>
      <c r="B2400" s="6">
        <f>TITRES_STAT!D2403</f>
        <v>9.6606000000000005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3.2104995117459026E-2</v>
      </c>
      <c r="G2400" s="2">
        <f t="shared" si="339"/>
        <v>2.300199529843357E-2</v>
      </c>
      <c r="H2400" s="2">
        <f t="shared" si="337"/>
        <v>1.395748268831503</v>
      </c>
      <c r="I2400" s="2">
        <f t="shared" si="338"/>
        <v>58.259387557118522</v>
      </c>
    </row>
    <row r="2401" spans="1:9" ht="13.5" x14ac:dyDescent="0.25">
      <c r="A2401" s="3">
        <f>TITRES_STAT!B2404</f>
        <v>45502</v>
      </c>
      <c r="B2401" s="6">
        <f>TITRES_STAT!D2404</f>
        <v>9.5677000000000003</v>
      </c>
      <c r="C2401" s="2">
        <f t="shared" si="333"/>
        <v>-9.2900000000000205E-2</v>
      </c>
      <c r="D2401" s="2">
        <f t="shared" si="334"/>
        <v>0</v>
      </c>
      <c r="E2401" s="2">
        <f t="shared" si="335"/>
        <v>9.2900000000000205E-2</v>
      </c>
      <c r="F2401" s="2">
        <f t="shared" si="339"/>
        <v>2.9811781180497664E-2</v>
      </c>
      <c r="G2401" s="2">
        <f t="shared" si="339"/>
        <v>2.7994709919974044E-2</v>
      </c>
      <c r="H2401" s="2">
        <f t="shared" si="337"/>
        <v>1.0649076652595408</v>
      </c>
      <c r="I2401" s="2">
        <f t="shared" si="338"/>
        <v>51.571684447483086</v>
      </c>
    </row>
    <row r="2402" spans="1:9" ht="13.5" x14ac:dyDescent="0.25">
      <c r="A2402" s="3">
        <f>TITRES_STAT!B2405</f>
        <v>45503</v>
      </c>
      <c r="B2402" s="6">
        <f>TITRES_STAT!D2405</f>
        <v>9.5677000000000003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2.7682368239033545E-2</v>
      </c>
      <c r="G2402" s="2">
        <f t="shared" si="339"/>
        <v>2.5995087782833042E-2</v>
      </c>
      <c r="H2402" s="2">
        <f t="shared" si="337"/>
        <v>1.0649076652595408</v>
      </c>
      <c r="I2402" s="2">
        <f t="shared" si="338"/>
        <v>51.571684447483086</v>
      </c>
    </row>
    <row r="2403" spans="1:9" ht="13.5" x14ac:dyDescent="0.25">
      <c r="A2403" s="3">
        <f>TITRES_STAT!B2406</f>
        <v>45504</v>
      </c>
      <c r="B2403" s="6">
        <f>TITRES_STAT!D2406</f>
        <v>9.5677000000000003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2.5705056221959722E-2</v>
      </c>
      <c r="G2403" s="2">
        <f t="shared" si="339"/>
        <v>2.4138295798344967E-2</v>
      </c>
      <c r="H2403" s="2">
        <f t="shared" si="337"/>
        <v>1.0649076652595408</v>
      </c>
      <c r="I2403" s="2">
        <f t="shared" si="338"/>
        <v>51.571684447483086</v>
      </c>
    </row>
    <row r="2404" spans="1:9" ht="13.5" x14ac:dyDescent="0.25">
      <c r="A2404" s="3">
        <f>TITRES_STAT!B2407</f>
        <v>45505</v>
      </c>
      <c r="B2404" s="6">
        <f>TITRES_STAT!D2407</f>
        <v>9.5305</v>
      </c>
      <c r="C2404" s="2">
        <f t="shared" si="333"/>
        <v>-3.7200000000000344E-2</v>
      </c>
      <c r="D2404" s="2">
        <f t="shared" si="334"/>
        <v>0</v>
      </c>
      <c r="E2404" s="2">
        <f t="shared" si="335"/>
        <v>3.7200000000000344E-2</v>
      </c>
      <c r="F2404" s="2">
        <f t="shared" si="339"/>
        <v>2.3868980777534028E-2</v>
      </c>
      <c r="G2404" s="2">
        <f t="shared" si="339"/>
        <v>2.5071274669891782E-2</v>
      </c>
      <c r="H2404" s="2">
        <f t="shared" si="337"/>
        <v>0.95204496348158973</v>
      </c>
      <c r="I2404" s="2">
        <f t="shared" si="338"/>
        <v>48.771671825814927</v>
      </c>
    </row>
    <row r="2405" spans="1:9" ht="13.5" x14ac:dyDescent="0.25">
      <c r="A2405" s="3">
        <f>TITRES_STAT!B2408</f>
        <v>45506</v>
      </c>
      <c r="B2405" s="6">
        <f>TITRES_STAT!D2408</f>
        <v>9.7256</v>
      </c>
      <c r="C2405" s="2">
        <f t="shared" si="333"/>
        <v>0.19510000000000005</v>
      </c>
      <c r="D2405" s="2">
        <f t="shared" si="334"/>
        <v>0.19510000000000005</v>
      </c>
      <c r="E2405" s="2">
        <f t="shared" si="335"/>
        <v>0</v>
      </c>
      <c r="F2405" s="2">
        <f t="shared" si="339"/>
        <v>3.6099767864853027E-2</v>
      </c>
      <c r="G2405" s="2">
        <f t="shared" si="339"/>
        <v>2.3280469336328082E-2</v>
      </c>
      <c r="H2405" s="2">
        <f t="shared" si="337"/>
        <v>1.5506460519900702</v>
      </c>
      <c r="I2405" s="2">
        <f t="shared" si="338"/>
        <v>60.794246649009651</v>
      </c>
    </row>
    <row r="2406" spans="1:9" ht="13.5" x14ac:dyDescent="0.25">
      <c r="A2406" s="3">
        <f>TITRES_STAT!B2409</f>
        <v>45509</v>
      </c>
      <c r="B2406" s="6">
        <f>TITRES_STAT!D2409</f>
        <v>9.7163000000000004</v>
      </c>
      <c r="C2406" s="2">
        <f t="shared" si="333"/>
        <v>-9.2999999999996419E-3</v>
      </c>
      <c r="D2406" s="2">
        <f t="shared" si="334"/>
        <v>0</v>
      </c>
      <c r="E2406" s="2">
        <f t="shared" si="335"/>
        <v>9.2999999999996419E-3</v>
      </c>
      <c r="F2406" s="2">
        <f t="shared" si="339"/>
        <v>3.3521213017363528E-2</v>
      </c>
      <c r="G2406" s="2">
        <f t="shared" si="339"/>
        <v>2.2281864383733193E-2</v>
      </c>
      <c r="H2406" s="2">
        <f t="shared" si="337"/>
        <v>1.504416885412676</v>
      </c>
      <c r="I2406" s="2">
        <f t="shared" si="338"/>
        <v>60.070545529993872</v>
      </c>
    </row>
    <row r="2407" spans="1:9" ht="13.5" x14ac:dyDescent="0.25">
      <c r="A2407" s="3">
        <f>TITRES_STAT!B2410</f>
        <v>45510</v>
      </c>
      <c r="B2407" s="6">
        <f>TITRES_STAT!D2410</f>
        <v>9.6606000000000005</v>
      </c>
      <c r="C2407" s="2">
        <f t="shared" si="333"/>
        <v>-5.5699999999999861E-2</v>
      </c>
      <c r="D2407" s="2">
        <f t="shared" si="334"/>
        <v>0</v>
      </c>
      <c r="E2407" s="2">
        <f t="shared" si="335"/>
        <v>5.5699999999999861E-2</v>
      </c>
      <c r="F2407" s="2">
        <f t="shared" si="339"/>
        <v>3.1126840658980418E-2</v>
      </c>
      <c r="G2407" s="2">
        <f t="shared" si="339"/>
        <v>2.4668874070609383E-2</v>
      </c>
      <c r="H2407" s="2">
        <f t="shared" si="337"/>
        <v>1.261786029223972</v>
      </c>
      <c r="I2407" s="2">
        <f t="shared" si="338"/>
        <v>55.787152848269024</v>
      </c>
    </row>
    <row r="2408" spans="1:9" ht="13.5" x14ac:dyDescent="0.25">
      <c r="A2408" s="3">
        <f>TITRES_STAT!B2411</f>
        <v>45511</v>
      </c>
      <c r="B2408" s="6">
        <f>TITRES_STAT!D2411</f>
        <v>9.6513000000000009</v>
      </c>
      <c r="C2408" s="2">
        <f t="shared" si="333"/>
        <v>-9.2999999999996419E-3</v>
      </c>
      <c r="D2408" s="2">
        <f t="shared" si="334"/>
        <v>0</v>
      </c>
      <c r="E2408" s="2">
        <f t="shared" si="335"/>
        <v>9.2999999999996419E-3</v>
      </c>
      <c r="F2408" s="2">
        <f t="shared" si="339"/>
        <v>2.8903494897624674E-2</v>
      </c>
      <c r="G2408" s="2">
        <f t="shared" si="339"/>
        <v>2.3571097351280119E-2</v>
      </c>
      <c r="H2408" s="2">
        <f t="shared" si="337"/>
        <v>1.2262261050843677</v>
      </c>
      <c r="I2408" s="2">
        <f t="shared" si="338"/>
        <v>55.080932807492033</v>
      </c>
    </row>
    <row r="2409" spans="1:9" ht="13.5" x14ac:dyDescent="0.25">
      <c r="A2409" s="3">
        <f>TITRES_STAT!B2412</f>
        <v>45512</v>
      </c>
      <c r="B2409" s="6">
        <f>TITRES_STAT!D2412</f>
        <v>9.6513000000000009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2.683895954779434E-2</v>
      </c>
      <c r="G2409" s="2">
        <f t="shared" si="339"/>
        <v>2.1887447540474395E-2</v>
      </c>
      <c r="H2409" s="2">
        <f t="shared" si="337"/>
        <v>1.2262261050843677</v>
      </c>
      <c r="I2409" s="2">
        <f t="shared" si="338"/>
        <v>55.080932807492033</v>
      </c>
    </row>
    <row r="2410" spans="1:9" ht="13.5" x14ac:dyDescent="0.25">
      <c r="A2410" s="3">
        <f>TITRES_STAT!B2413</f>
        <v>45513</v>
      </c>
      <c r="B2410" s="6">
        <f>TITRES_STAT!D2413</f>
        <v>9.6513000000000009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2.4921891008666174E-2</v>
      </c>
      <c r="G2410" s="2">
        <f t="shared" si="339"/>
        <v>2.0324058430440512E-2</v>
      </c>
      <c r="H2410" s="2">
        <f t="shared" si="337"/>
        <v>1.2262261050843675</v>
      </c>
      <c r="I2410" s="2">
        <f t="shared" si="338"/>
        <v>55.080932807492033</v>
      </c>
    </row>
    <row r="2411" spans="1:9" ht="13.5" x14ac:dyDescent="0.25">
      <c r="A2411" s="3">
        <f>TITRES_STAT!B2414</f>
        <v>45516</v>
      </c>
      <c r="B2411" s="6">
        <f>TITRES_STAT!D2414</f>
        <v>9.6976999999999993</v>
      </c>
      <c r="C2411" s="2">
        <f t="shared" si="333"/>
        <v>4.6399999999998442E-2</v>
      </c>
      <c r="D2411" s="2">
        <f t="shared" si="334"/>
        <v>4.6399999999998442E-2</v>
      </c>
      <c r="E2411" s="2">
        <f t="shared" si="335"/>
        <v>0</v>
      </c>
      <c r="F2411" s="2">
        <f t="shared" si="339"/>
        <v>2.6456041650904195E-2</v>
      </c>
      <c r="G2411" s="2">
        <f t="shared" si="339"/>
        <v>1.8872339971123333E-2</v>
      </c>
      <c r="H2411" s="2">
        <f t="shared" si="337"/>
        <v>1.4018421505433203</v>
      </c>
      <c r="I2411" s="2">
        <f t="shared" si="338"/>
        <v>58.365290584404548</v>
      </c>
    </row>
    <row r="2412" spans="1:9" ht="13.5" x14ac:dyDescent="0.25">
      <c r="A2412" s="3">
        <f>TITRES_STAT!B2415</f>
        <v>45518</v>
      </c>
      <c r="B2412" s="6">
        <f>TITRES_STAT!D2415</f>
        <v>9.6883999999999997</v>
      </c>
      <c r="C2412" s="2">
        <f t="shared" si="333"/>
        <v>-9.2999999999996419E-3</v>
      </c>
      <c r="D2412" s="2">
        <f t="shared" si="334"/>
        <v>0</v>
      </c>
      <c r="E2412" s="2">
        <f t="shared" si="335"/>
        <v>9.2999999999996419E-3</v>
      </c>
      <c r="F2412" s="2">
        <f t="shared" si="339"/>
        <v>2.4566324390125325E-2</v>
      </c>
      <c r="G2412" s="2">
        <f t="shared" si="339"/>
        <v>1.8188601401757352E-2</v>
      </c>
      <c r="H2412" s="2">
        <f t="shared" si="337"/>
        <v>1.3506439471344822</v>
      </c>
      <c r="I2412" s="2">
        <f t="shared" si="338"/>
        <v>57.458465744289548</v>
      </c>
    </row>
    <row r="2413" spans="1:9" ht="13.5" x14ac:dyDescent="0.25">
      <c r="A2413" s="3">
        <f>TITRES_STAT!B2416</f>
        <v>45519</v>
      </c>
      <c r="B2413" s="6">
        <f>TITRES_STAT!D2416</f>
        <v>9.6976999999999993</v>
      </c>
      <c r="C2413" s="2">
        <f t="shared" si="333"/>
        <v>9.2999999999996419E-3</v>
      </c>
      <c r="D2413" s="2">
        <f t="shared" si="334"/>
        <v>9.2999999999996419E-3</v>
      </c>
      <c r="E2413" s="2">
        <f t="shared" si="335"/>
        <v>0</v>
      </c>
      <c r="F2413" s="2">
        <f t="shared" ref="F2413:G2428" si="340">((F2412*13)+D2413)/14</f>
        <v>2.3475872647973489E-2</v>
      </c>
      <c r="G2413" s="2">
        <f t="shared" si="340"/>
        <v>1.6889415587346114E-2</v>
      </c>
      <c r="H2413" s="2">
        <f t="shared" si="337"/>
        <v>1.3899754273062046</v>
      </c>
      <c r="I2413" s="2">
        <f t="shared" si="338"/>
        <v>58.158565624788757</v>
      </c>
    </row>
    <row r="2414" spans="1:9" ht="13.5" x14ac:dyDescent="0.25">
      <c r="A2414" s="3">
        <f>TITRES_STAT!B2417</f>
        <v>45520</v>
      </c>
      <c r="B2414" s="6">
        <f>TITRES_STAT!D2417</f>
        <v>9.6976999999999993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2.1799024601689667E-2</v>
      </c>
      <c r="G2414" s="2">
        <f t="shared" si="340"/>
        <v>1.5683028759678534E-2</v>
      </c>
      <c r="H2414" s="2">
        <f t="shared" si="337"/>
        <v>1.3899754273062046</v>
      </c>
      <c r="I2414" s="2">
        <f t="shared" si="338"/>
        <v>58.158565624788757</v>
      </c>
    </row>
    <row r="2415" spans="1:9" ht="13.5" x14ac:dyDescent="0.25">
      <c r="A2415" s="3">
        <f>TITRES_STAT!B2418</f>
        <v>45523</v>
      </c>
      <c r="B2415" s="6">
        <f>TITRES_STAT!D2418</f>
        <v>9.6141000000000005</v>
      </c>
      <c r="C2415" s="2">
        <f t="shared" si="333"/>
        <v>-8.3599999999998786E-2</v>
      </c>
      <c r="D2415" s="2">
        <f t="shared" si="334"/>
        <v>0</v>
      </c>
      <c r="E2415" s="2">
        <f t="shared" si="335"/>
        <v>8.3599999999998786E-2</v>
      </c>
      <c r="F2415" s="2">
        <f t="shared" si="340"/>
        <v>2.0241951415854692E-2</v>
      </c>
      <c r="G2415" s="2">
        <f t="shared" si="340"/>
        <v>2.0534240991129982E-2</v>
      </c>
      <c r="H2415" s="2">
        <f t="shared" si="337"/>
        <v>0.98576574729976396</v>
      </c>
      <c r="I2415" s="2">
        <f t="shared" si="338"/>
        <v>49.641592853548019</v>
      </c>
    </row>
    <row r="2416" spans="1:9" ht="13.5" x14ac:dyDescent="0.25">
      <c r="A2416" s="3">
        <f>TITRES_STAT!B2419</f>
        <v>45524</v>
      </c>
      <c r="B2416" s="6">
        <f>TITRES_STAT!D2419</f>
        <v>9.6141000000000005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1.8796097743293643E-2</v>
      </c>
      <c r="G2416" s="2">
        <f t="shared" si="340"/>
        <v>1.9067509491763557E-2</v>
      </c>
      <c r="H2416" s="2">
        <f t="shared" si="337"/>
        <v>0.98576574729976385</v>
      </c>
      <c r="I2416" s="2">
        <f t="shared" si="338"/>
        <v>49.641592853548012</v>
      </c>
    </row>
    <row r="2417" spans="1:9" ht="13.5" x14ac:dyDescent="0.25">
      <c r="A2417" s="3">
        <f>TITRES_STAT!B2420</f>
        <v>45525</v>
      </c>
      <c r="B2417" s="6">
        <f>TITRES_STAT!D2420</f>
        <v>9.6976999999999993</v>
      </c>
      <c r="C2417" s="2">
        <f t="shared" si="333"/>
        <v>8.3599999999998786E-2</v>
      </c>
      <c r="D2417" s="2">
        <f t="shared" si="334"/>
        <v>8.3599999999998786E-2</v>
      </c>
      <c r="E2417" s="2">
        <f t="shared" si="335"/>
        <v>0</v>
      </c>
      <c r="F2417" s="2">
        <f t="shared" si="340"/>
        <v>2.3424947904486869E-2</v>
      </c>
      <c r="G2417" s="2">
        <f t="shared" si="340"/>
        <v>1.770554452806616E-2</v>
      </c>
      <c r="H2417" s="2">
        <f t="shared" si="337"/>
        <v>1.323028945387956</v>
      </c>
      <c r="I2417" s="2">
        <f t="shared" si="338"/>
        <v>56.952753344491988</v>
      </c>
    </row>
    <row r="2418" spans="1:9" ht="13.5" x14ac:dyDescent="0.25">
      <c r="A2418" s="3">
        <f>TITRES_STAT!B2421</f>
        <v>45526</v>
      </c>
      <c r="B2418" s="6">
        <f>TITRES_STAT!D2421</f>
        <v>9.7256</v>
      </c>
      <c r="C2418" s="2">
        <f t="shared" si="333"/>
        <v>2.7900000000000702E-2</v>
      </c>
      <c r="D2418" s="2">
        <f t="shared" si="334"/>
        <v>2.7900000000000702E-2</v>
      </c>
      <c r="E2418" s="2">
        <f t="shared" si="335"/>
        <v>0</v>
      </c>
      <c r="F2418" s="2">
        <f t="shared" si="340"/>
        <v>2.3744594482737857E-2</v>
      </c>
      <c r="G2418" s="2">
        <f t="shared" si="340"/>
        <v>1.6440862776061434E-2</v>
      </c>
      <c r="H2418" s="2">
        <f t="shared" si="337"/>
        <v>1.4442426049143209</v>
      </c>
      <c r="I2418" s="2">
        <f t="shared" si="338"/>
        <v>59.087530919008202</v>
      </c>
    </row>
    <row r="2419" spans="1:9" ht="13.5" x14ac:dyDescent="0.25">
      <c r="A2419" s="3">
        <f>TITRES_STAT!B2422</f>
        <v>45527</v>
      </c>
      <c r="B2419" s="6">
        <f>TITRES_STAT!D2422</f>
        <v>9.7533999999999992</v>
      </c>
      <c r="C2419" s="2">
        <f t="shared" si="333"/>
        <v>2.7799999999999159E-2</v>
      </c>
      <c r="D2419" s="2">
        <f t="shared" si="334"/>
        <v>2.7799999999999159E-2</v>
      </c>
      <c r="E2419" s="2">
        <f t="shared" si="335"/>
        <v>0</v>
      </c>
      <c r="F2419" s="2">
        <f t="shared" si="340"/>
        <v>2.4034266305399378E-2</v>
      </c>
      <c r="G2419" s="2">
        <f t="shared" si="340"/>
        <v>1.5266515434914188E-2</v>
      </c>
      <c r="H2419" s="2">
        <f t="shared" si="337"/>
        <v>1.5743125147231394</v>
      </c>
      <c r="I2419" s="2">
        <f t="shared" si="338"/>
        <v>61.154677441812176</v>
      </c>
    </row>
    <row r="2420" spans="1:9" ht="13.5" x14ac:dyDescent="0.25">
      <c r="A2420" s="3">
        <f>TITRES_STAT!B2423</f>
        <v>45530</v>
      </c>
      <c r="B2420" s="6">
        <f>TITRES_STAT!D2423</f>
        <v>9.9763999999999999</v>
      </c>
      <c r="C2420" s="2">
        <f t="shared" si="333"/>
        <v>0.22300000000000075</v>
      </c>
      <c r="D2420" s="2">
        <f t="shared" si="334"/>
        <v>0.22300000000000075</v>
      </c>
      <c r="E2420" s="2">
        <f t="shared" si="335"/>
        <v>0</v>
      </c>
      <c r="F2420" s="2">
        <f t="shared" si="340"/>
        <v>3.8246104426442336E-2</v>
      </c>
      <c r="G2420" s="2">
        <f t="shared" si="340"/>
        <v>1.4176050046706032E-2</v>
      </c>
      <c r="H2420" s="2">
        <f t="shared" si="337"/>
        <v>2.6979380222581293</v>
      </c>
      <c r="I2420" s="2">
        <f t="shared" si="338"/>
        <v>72.957902647882818</v>
      </c>
    </row>
    <row r="2421" spans="1:9" ht="13.5" x14ac:dyDescent="0.25">
      <c r="A2421" s="3">
        <f>TITRES_STAT!B2424</f>
        <v>45531</v>
      </c>
      <c r="B2421" s="6">
        <f>TITRES_STAT!D2424</f>
        <v>9.9391999999999996</v>
      </c>
      <c r="C2421" s="2">
        <f t="shared" si="333"/>
        <v>-3.7200000000000344E-2</v>
      </c>
      <c r="D2421" s="2">
        <f t="shared" si="334"/>
        <v>0</v>
      </c>
      <c r="E2421" s="2">
        <f t="shared" si="335"/>
        <v>3.7200000000000344E-2</v>
      </c>
      <c r="F2421" s="2">
        <f t="shared" si="340"/>
        <v>3.5514239824553602E-2</v>
      </c>
      <c r="G2421" s="2">
        <f t="shared" si="340"/>
        <v>1.5820617900512767E-2</v>
      </c>
      <c r="H2421" s="2">
        <f t="shared" si="337"/>
        <v>2.2448073803364239</v>
      </c>
      <c r="I2421" s="2">
        <f t="shared" si="338"/>
        <v>69.181529663054476</v>
      </c>
    </row>
    <row r="2422" spans="1:9" ht="13.5" x14ac:dyDescent="0.25">
      <c r="A2422" s="3">
        <f>TITRES_STAT!B2425</f>
        <v>45532</v>
      </c>
      <c r="B2422" s="6">
        <f>TITRES_STAT!D2425</f>
        <v>9.9391999999999996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3.2977508408514059E-2</v>
      </c>
      <c r="G2422" s="2">
        <f t="shared" si="340"/>
        <v>1.4690573764761855E-2</v>
      </c>
      <c r="H2422" s="2">
        <f t="shared" si="337"/>
        <v>2.2448073803364239</v>
      </c>
      <c r="I2422" s="2">
        <f t="shared" si="338"/>
        <v>69.181529663054476</v>
      </c>
    </row>
    <row r="2423" spans="1:9" ht="13.5" x14ac:dyDescent="0.25">
      <c r="A2423" s="3">
        <f>TITRES_STAT!B2426</f>
        <v>45533</v>
      </c>
      <c r="B2423" s="6">
        <f>TITRES_STAT!D2426</f>
        <v>9.9391999999999996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3.0621972093620196E-2</v>
      </c>
      <c r="G2423" s="2">
        <f t="shared" si="340"/>
        <v>1.3641247067278863E-2</v>
      </c>
      <c r="H2423" s="2">
        <f t="shared" si="337"/>
        <v>2.2448073803364244</v>
      </c>
      <c r="I2423" s="2">
        <f t="shared" si="338"/>
        <v>69.181529663054476</v>
      </c>
    </row>
    <row r="2424" spans="1:9" ht="13.5" x14ac:dyDescent="0.25">
      <c r="A2424" s="3">
        <f>TITRES_STAT!B2427</f>
        <v>45534</v>
      </c>
      <c r="B2424" s="6">
        <f>TITRES_STAT!D2427</f>
        <v>9.8462999999999994</v>
      </c>
      <c r="C2424" s="2">
        <f t="shared" si="333"/>
        <v>-9.2900000000000205E-2</v>
      </c>
      <c r="D2424" s="2">
        <f t="shared" si="334"/>
        <v>0</v>
      </c>
      <c r="E2424" s="2">
        <f t="shared" si="335"/>
        <v>9.2900000000000205E-2</v>
      </c>
      <c r="F2424" s="2">
        <f t="shared" si="340"/>
        <v>2.8434688372647322E-2</v>
      </c>
      <c r="G2424" s="2">
        <f t="shared" si="340"/>
        <v>1.9302586562473245E-2</v>
      </c>
      <c r="H2424" s="2">
        <f t="shared" si="337"/>
        <v>1.4731024922809091</v>
      </c>
      <c r="I2424" s="2">
        <f t="shared" si="338"/>
        <v>59.564959271958301</v>
      </c>
    </row>
    <row r="2425" spans="1:9" ht="13.5" x14ac:dyDescent="0.25">
      <c r="A2425" s="3">
        <f>TITRES_STAT!B2428</f>
        <v>45537</v>
      </c>
      <c r="B2425" s="6">
        <f>TITRES_STAT!D2428</f>
        <v>10.004300000000001</v>
      </c>
      <c r="C2425" s="2">
        <f t="shared" si="333"/>
        <v>0.15800000000000125</v>
      </c>
      <c r="D2425" s="2">
        <f t="shared" si="334"/>
        <v>0.15800000000000125</v>
      </c>
      <c r="E2425" s="2">
        <f t="shared" si="335"/>
        <v>0</v>
      </c>
      <c r="F2425" s="2">
        <f t="shared" si="340"/>
        <v>3.7689353488886891E-2</v>
      </c>
      <c r="G2425" s="2">
        <f t="shared" si="340"/>
        <v>1.7923830379439443E-2</v>
      </c>
      <c r="H2425" s="2">
        <f t="shared" si="337"/>
        <v>2.1027510688853996</v>
      </c>
      <c r="I2425" s="2">
        <f t="shared" si="338"/>
        <v>67.770537249086189</v>
      </c>
    </row>
    <row r="2426" spans="1:9" ht="13.5" x14ac:dyDescent="0.25">
      <c r="A2426" s="3">
        <f>TITRES_STAT!B2429</f>
        <v>45538</v>
      </c>
      <c r="B2426" s="6">
        <f>TITRES_STAT!D2429</f>
        <v>9.8927999999999994</v>
      </c>
      <c r="C2426" s="2">
        <f t="shared" si="333"/>
        <v>-0.11150000000000126</v>
      </c>
      <c r="D2426" s="2">
        <f t="shared" si="334"/>
        <v>0</v>
      </c>
      <c r="E2426" s="2">
        <f t="shared" si="335"/>
        <v>0.11150000000000126</v>
      </c>
      <c r="F2426" s="2">
        <f t="shared" si="340"/>
        <v>3.4997256811109254E-2</v>
      </c>
      <c r="G2426" s="2">
        <f t="shared" si="340"/>
        <v>2.4607842495193859E-2</v>
      </c>
      <c r="H2426" s="2">
        <f t="shared" si="337"/>
        <v>1.4221993178778085</v>
      </c>
      <c r="I2426" s="2">
        <f t="shared" si="338"/>
        <v>58.715205944482619</v>
      </c>
    </row>
    <row r="2427" spans="1:9" ht="13.5" x14ac:dyDescent="0.25">
      <c r="A2427" s="3">
        <f>TITRES_STAT!B2430</f>
        <v>45539</v>
      </c>
      <c r="B2427" s="6">
        <f>TITRES_STAT!D2430</f>
        <v>9.8927999999999994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3.2497452753172881E-2</v>
      </c>
      <c r="G2427" s="2">
        <f t="shared" si="340"/>
        <v>2.2850139459822869E-2</v>
      </c>
      <c r="H2427" s="2">
        <f t="shared" si="337"/>
        <v>1.4221993178778085</v>
      </c>
      <c r="I2427" s="2">
        <f t="shared" si="338"/>
        <v>58.715205944482619</v>
      </c>
    </row>
    <row r="2428" spans="1:9" ht="13.5" x14ac:dyDescent="0.25">
      <c r="A2428" s="3">
        <f>TITRES_STAT!B2431</f>
        <v>45540</v>
      </c>
      <c r="B2428" s="6">
        <f>TITRES_STAT!D2431</f>
        <v>9.8927999999999994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3.0176206127946248E-2</v>
      </c>
      <c r="G2428" s="2">
        <f t="shared" si="340"/>
        <v>2.1217986641264092E-2</v>
      </c>
      <c r="H2428" s="2">
        <f t="shared" si="337"/>
        <v>1.4221993178778087</v>
      </c>
      <c r="I2428" s="2">
        <f t="shared" si="338"/>
        <v>58.715205944482619</v>
      </c>
    </row>
    <row r="2429" spans="1:9" ht="13.5" x14ac:dyDescent="0.25">
      <c r="A2429" s="3">
        <f>TITRES_STAT!B2432</f>
        <v>45541</v>
      </c>
      <c r="B2429" s="6">
        <f>TITRES_STAT!D2432</f>
        <v>10.013500000000001</v>
      </c>
      <c r="C2429" s="2">
        <f t="shared" si="333"/>
        <v>0.12070000000000114</v>
      </c>
      <c r="D2429" s="2">
        <f t="shared" si="334"/>
        <v>0.12070000000000114</v>
      </c>
      <c r="E2429" s="2">
        <f t="shared" si="335"/>
        <v>0</v>
      </c>
      <c r="F2429" s="2">
        <f t="shared" ref="F2429:G2444" si="341">((F2428*13)+D2429)/14</f>
        <v>3.6642191404521594E-2</v>
      </c>
      <c r="G2429" s="2">
        <f t="shared" si="341"/>
        <v>1.9702416166888084E-2</v>
      </c>
      <c r="H2429" s="2">
        <f t="shared" si="337"/>
        <v>1.8597816173481569</v>
      </c>
      <c r="I2429" s="2">
        <f t="shared" si="338"/>
        <v>65.032294985961599</v>
      </c>
    </row>
    <row r="2430" spans="1:9" ht="13.5" x14ac:dyDescent="0.25">
      <c r="A2430" s="3">
        <f>TITRES_STAT!B2433</f>
        <v>45544</v>
      </c>
      <c r="B2430" s="6">
        <f>TITRES_STAT!D2433</f>
        <v>10.357200000000001</v>
      </c>
      <c r="C2430" s="2">
        <f t="shared" si="333"/>
        <v>0.34370000000000012</v>
      </c>
      <c r="D2430" s="2">
        <f t="shared" si="334"/>
        <v>0.34370000000000012</v>
      </c>
      <c r="E2430" s="2">
        <f t="shared" si="335"/>
        <v>0</v>
      </c>
      <c r="F2430" s="2">
        <f t="shared" si="341"/>
        <v>5.8574892018484349E-2</v>
      </c>
      <c r="G2430" s="2">
        <f t="shared" si="341"/>
        <v>1.829510072639608E-2</v>
      </c>
      <c r="H2430" s="2">
        <f t="shared" si="337"/>
        <v>3.2016709224220223</v>
      </c>
      <c r="I2430" s="2">
        <f t="shared" si="338"/>
        <v>76.199944772839146</v>
      </c>
    </row>
    <row r="2431" spans="1:9" ht="13.5" x14ac:dyDescent="0.25">
      <c r="A2431" s="3">
        <f>TITRES_STAT!B2434</f>
        <v>45545</v>
      </c>
      <c r="B2431" s="6">
        <f>TITRES_STAT!D2434</f>
        <v>10.2179</v>
      </c>
      <c r="C2431" s="2">
        <f t="shared" si="333"/>
        <v>-0.13930000000000042</v>
      </c>
      <c r="D2431" s="2">
        <f t="shared" si="334"/>
        <v>0</v>
      </c>
      <c r="E2431" s="2">
        <f t="shared" si="335"/>
        <v>0.13930000000000042</v>
      </c>
      <c r="F2431" s="2">
        <f t="shared" si="341"/>
        <v>5.439097116002118E-2</v>
      </c>
      <c r="G2431" s="2">
        <f t="shared" si="341"/>
        <v>2.6938307817367817E-2</v>
      </c>
      <c r="H2431" s="2">
        <f t="shared" si="337"/>
        <v>2.0190938320540655</v>
      </c>
      <c r="I2431" s="2">
        <f t="shared" si="338"/>
        <v>66.877478620144714</v>
      </c>
    </row>
    <row r="2432" spans="1:9" ht="13.5" x14ac:dyDescent="0.25">
      <c r="A2432" s="3">
        <f>TITRES_STAT!B2435</f>
        <v>45546</v>
      </c>
      <c r="B2432" s="6">
        <f>TITRES_STAT!D2435</f>
        <v>10.2179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5.0505901791448239E-2</v>
      </c>
      <c r="G2432" s="2">
        <f t="shared" si="341"/>
        <v>2.5014142973270117E-2</v>
      </c>
      <c r="H2432" s="2">
        <f t="shared" si="337"/>
        <v>2.0190938320540655</v>
      </c>
      <c r="I2432" s="2">
        <f t="shared" si="338"/>
        <v>66.877478620144714</v>
      </c>
    </row>
    <row r="2433" spans="1:9" ht="13.5" x14ac:dyDescent="0.25">
      <c r="A2433" s="3">
        <f>TITRES_STAT!B2436</f>
        <v>45547</v>
      </c>
      <c r="B2433" s="6">
        <f>TITRES_STAT!D2436</f>
        <v>10.347899999999999</v>
      </c>
      <c r="C2433" s="2">
        <f t="shared" si="333"/>
        <v>0.12999999999999901</v>
      </c>
      <c r="D2433" s="2">
        <f t="shared" si="334"/>
        <v>0.12999999999999901</v>
      </c>
      <c r="E2433" s="2">
        <f t="shared" si="335"/>
        <v>0</v>
      </c>
      <c r="F2433" s="2">
        <f t="shared" si="341"/>
        <v>5.6184051663487576E-2</v>
      </c>
      <c r="G2433" s="2">
        <f t="shared" si="341"/>
        <v>2.3227418475179396E-2</v>
      </c>
      <c r="H2433" s="2">
        <f t="shared" si="337"/>
        <v>2.4188676724245242</v>
      </c>
      <c r="I2433" s="2">
        <f t="shared" si="338"/>
        <v>70.750549719555536</v>
      </c>
    </row>
    <row r="2434" spans="1:9" ht="13.5" x14ac:dyDescent="0.25">
      <c r="A2434" s="3">
        <f>TITRES_STAT!B2437</f>
        <v>45548</v>
      </c>
      <c r="B2434" s="6">
        <f>TITRES_STAT!D2437</f>
        <v>10.347899999999999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5.2170905116095609E-2</v>
      </c>
      <c r="G2434" s="2">
        <f t="shared" si="341"/>
        <v>2.1568317155523726E-2</v>
      </c>
      <c r="H2434" s="2">
        <f t="shared" si="337"/>
        <v>2.4188676724245242</v>
      </c>
      <c r="I2434" s="2">
        <f t="shared" si="338"/>
        <v>70.750549719555536</v>
      </c>
    </row>
    <row r="2435" spans="1:9" ht="13.5" x14ac:dyDescent="0.25">
      <c r="A2435" s="3">
        <f>TITRES_STAT!B2438</f>
        <v>45551</v>
      </c>
      <c r="B2435" s="6">
        <f>TITRES_STAT!D2438</f>
        <v>10.2179</v>
      </c>
      <c r="C2435" s="2">
        <f t="shared" ref="C2435:C2498" si="342">B2435-B2434</f>
        <v>-0.12999999999999901</v>
      </c>
      <c r="D2435" s="2">
        <f t="shared" ref="D2435:D2498" si="343">IF(C2435&gt;0,C2435,0)</f>
        <v>0</v>
      </c>
      <c r="E2435" s="2">
        <f t="shared" ref="E2435:E2498" si="344">IF(C2435&lt;0,-C2435,0)</f>
        <v>0.12999999999999901</v>
      </c>
      <c r="F2435" s="2">
        <f t="shared" si="341"/>
        <v>4.844441189351735E-2</v>
      </c>
      <c r="G2435" s="2">
        <f t="shared" si="341"/>
        <v>2.9313437358700532E-2</v>
      </c>
      <c r="H2435" s="2">
        <f t="shared" si="337"/>
        <v>1.6526349776287341</v>
      </c>
      <c r="I2435" s="2">
        <f t="shared" si="338"/>
        <v>62.301635602576262</v>
      </c>
    </row>
    <row r="2436" spans="1:9" ht="13.5" x14ac:dyDescent="0.25">
      <c r="A2436" s="3">
        <f>TITRES_STAT!B2439</f>
        <v>45552</v>
      </c>
      <c r="B2436" s="6">
        <f>TITRES_STAT!D2439</f>
        <v>10.301500000000001</v>
      </c>
      <c r="C2436" s="2">
        <f t="shared" si="342"/>
        <v>8.3600000000000563E-2</v>
      </c>
      <c r="D2436" s="2">
        <f t="shared" si="343"/>
        <v>8.3600000000000563E-2</v>
      </c>
      <c r="E2436" s="2">
        <f t="shared" si="344"/>
        <v>0</v>
      </c>
      <c r="F2436" s="2">
        <f t="shared" si="341"/>
        <v>5.0955525329694724E-2</v>
      </c>
      <c r="G2436" s="2">
        <f t="shared" si="341"/>
        <v>2.7219620404507639E-2</v>
      </c>
      <c r="H2436" s="2">
        <f t="shared" si="337"/>
        <v>1.872014545847831</v>
      </c>
      <c r="I2436" s="2">
        <f t="shared" si="338"/>
        <v>65.181234842778423</v>
      </c>
    </row>
    <row r="2437" spans="1:9" ht="13.5" x14ac:dyDescent="0.25">
      <c r="A2437" s="3">
        <f>TITRES_STAT!B2440</f>
        <v>45553</v>
      </c>
      <c r="B2437" s="6">
        <f>TITRES_STAT!D2440</f>
        <v>10.208600000000001</v>
      </c>
      <c r="C2437" s="2">
        <f t="shared" si="342"/>
        <v>-9.2900000000000205E-2</v>
      </c>
      <c r="D2437" s="2">
        <f t="shared" si="343"/>
        <v>0</v>
      </c>
      <c r="E2437" s="2">
        <f t="shared" si="344"/>
        <v>9.2900000000000205E-2</v>
      </c>
      <c r="F2437" s="2">
        <f t="shared" si="341"/>
        <v>4.7315844949002248E-2</v>
      </c>
      <c r="G2437" s="2">
        <f t="shared" si="341"/>
        <v>3.1911076089899966E-2</v>
      </c>
      <c r="H2437" s="2">
        <f t="shared" si="337"/>
        <v>1.4827405010004653</v>
      </c>
      <c r="I2437" s="2">
        <f t="shared" si="338"/>
        <v>59.721928264470982</v>
      </c>
    </row>
    <row r="2438" spans="1:9" ht="13.5" x14ac:dyDescent="0.25">
      <c r="A2438" s="3">
        <f>TITRES_STAT!B2441</f>
        <v>45554</v>
      </c>
      <c r="B2438" s="6">
        <f>TITRES_STAT!D2441</f>
        <v>10.301500000000001</v>
      </c>
      <c r="C2438" s="2">
        <f t="shared" si="342"/>
        <v>9.2900000000000205E-2</v>
      </c>
      <c r="D2438" s="2">
        <f t="shared" si="343"/>
        <v>9.2900000000000205E-2</v>
      </c>
      <c r="E2438" s="2">
        <f t="shared" si="344"/>
        <v>0</v>
      </c>
      <c r="F2438" s="2">
        <f t="shared" si="341"/>
        <v>5.0571856024073533E-2</v>
      </c>
      <c r="G2438" s="2">
        <f t="shared" si="341"/>
        <v>2.9631713512049969E-2</v>
      </c>
      <c r="H2438" s="2">
        <f t="shared" si="337"/>
        <v>1.7066801082397105</v>
      </c>
      <c r="I2438" s="2">
        <f t="shared" si="338"/>
        <v>63.054370667749502</v>
      </c>
    </row>
    <row r="2439" spans="1:9" ht="13.5" x14ac:dyDescent="0.25">
      <c r="A2439" s="3">
        <f>TITRES_STAT!B2442</f>
        <v>45555</v>
      </c>
      <c r="B2439" s="6">
        <f>TITRES_STAT!D2442</f>
        <v>10.125</v>
      </c>
      <c r="C2439" s="2">
        <f t="shared" si="342"/>
        <v>-0.17650000000000077</v>
      </c>
      <c r="D2439" s="2">
        <f t="shared" si="343"/>
        <v>0</v>
      </c>
      <c r="E2439" s="2">
        <f t="shared" si="344"/>
        <v>0.17650000000000077</v>
      </c>
      <c r="F2439" s="2">
        <f t="shared" si="341"/>
        <v>4.6959580593782566E-2</v>
      </c>
      <c r="G2439" s="2">
        <f t="shared" si="341"/>
        <v>4.0122305404046453E-2</v>
      </c>
      <c r="H2439" s="2">
        <f t="shared" si="337"/>
        <v>1.170410825621365</v>
      </c>
      <c r="I2439" s="2">
        <f t="shared" si="338"/>
        <v>53.925773489739626</v>
      </c>
    </row>
    <row r="2440" spans="1:9" ht="13.5" x14ac:dyDescent="0.25">
      <c r="A2440" s="3">
        <f>TITRES_STAT!B2443</f>
        <v>45558</v>
      </c>
      <c r="B2440" s="6">
        <f>TITRES_STAT!D2443</f>
        <v>10.125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4.3605324837083806E-2</v>
      </c>
      <c r="G2440" s="2">
        <f t="shared" si="341"/>
        <v>3.7256426446614567E-2</v>
      </c>
      <c r="H2440" s="2">
        <f t="shared" si="337"/>
        <v>1.1704108256213648</v>
      </c>
      <c r="I2440" s="2">
        <f t="shared" si="338"/>
        <v>53.925773489739619</v>
      </c>
    </row>
    <row r="2441" spans="1:9" ht="13.5" x14ac:dyDescent="0.25">
      <c r="A2441" s="3">
        <f>TITRES_STAT!B2444</f>
        <v>45559</v>
      </c>
      <c r="B2441" s="6">
        <f>TITRES_STAT!D2444</f>
        <v>10.143599999999999</v>
      </c>
      <c r="C2441" s="2">
        <f t="shared" si="342"/>
        <v>1.8599999999999284E-2</v>
      </c>
      <c r="D2441" s="2">
        <f t="shared" si="343"/>
        <v>1.8599999999999284E-2</v>
      </c>
      <c r="E2441" s="2">
        <f t="shared" si="344"/>
        <v>0</v>
      </c>
      <c r="F2441" s="2">
        <f t="shared" si="341"/>
        <v>4.1819230205863485E-2</v>
      </c>
      <c r="G2441" s="2">
        <f t="shared" si="341"/>
        <v>3.4595253128999241E-2</v>
      </c>
      <c r="H2441" s="2">
        <f t="shared" si="337"/>
        <v>1.2088141124427498</v>
      </c>
      <c r="I2441" s="2">
        <f t="shared" si="338"/>
        <v>54.72683761088026</v>
      </c>
    </row>
    <row r="2442" spans="1:9" ht="13.5" x14ac:dyDescent="0.25">
      <c r="A2442" s="3">
        <f>TITRES_STAT!B2445</f>
        <v>45560</v>
      </c>
      <c r="B2442" s="6">
        <f>TITRES_STAT!D2445</f>
        <v>10.1622</v>
      </c>
      <c r="C2442" s="2">
        <f t="shared" si="342"/>
        <v>1.860000000000106E-2</v>
      </c>
      <c r="D2442" s="2">
        <f t="shared" si="343"/>
        <v>1.860000000000106E-2</v>
      </c>
      <c r="E2442" s="2">
        <f t="shared" si="344"/>
        <v>0</v>
      </c>
      <c r="F2442" s="2">
        <f t="shared" si="341"/>
        <v>4.0160713762587598E-2</v>
      </c>
      <c r="G2442" s="2">
        <f t="shared" si="341"/>
        <v>3.2124163619785005E-2</v>
      </c>
      <c r="H2442" s="2">
        <f t="shared" si="337"/>
        <v>1.2501714982503995</v>
      </c>
      <c r="I2442" s="2">
        <f t="shared" si="338"/>
        <v>55.558942917126942</v>
      </c>
    </row>
    <row r="2443" spans="1:9" ht="13.5" x14ac:dyDescent="0.25">
      <c r="A2443" s="3">
        <f>TITRES_STAT!B2446</f>
        <v>45561</v>
      </c>
      <c r="B2443" s="6">
        <f>TITRES_STAT!D2446</f>
        <v>10.1622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3.7292091350974201E-2</v>
      </c>
      <c r="G2443" s="2">
        <f t="shared" si="341"/>
        <v>2.9829580504086076E-2</v>
      </c>
      <c r="H2443" s="2">
        <f t="shared" si="337"/>
        <v>1.2501714982503995</v>
      </c>
      <c r="I2443" s="2">
        <f t="shared" si="338"/>
        <v>55.558942917126942</v>
      </c>
    </row>
    <row r="2444" spans="1:9" ht="13.5" x14ac:dyDescent="0.25">
      <c r="A2444" s="3">
        <f>TITRES_STAT!B2447</f>
        <v>45562</v>
      </c>
      <c r="B2444" s="6">
        <f>TITRES_STAT!D2447</f>
        <v>10.1622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3.4628370540190329E-2</v>
      </c>
      <c r="G2444" s="2">
        <f t="shared" si="341"/>
        <v>2.7698896182365644E-2</v>
      </c>
      <c r="H2444" s="2">
        <f t="shared" si="337"/>
        <v>1.2501714982503995</v>
      </c>
      <c r="I2444" s="2">
        <f t="shared" si="338"/>
        <v>55.558942917126942</v>
      </c>
    </row>
    <row r="2445" spans="1:9" ht="13.5" x14ac:dyDescent="0.25">
      <c r="A2445" s="3">
        <f>TITRES_STAT!B2448</f>
        <v>45565</v>
      </c>
      <c r="B2445" s="6">
        <f>TITRES_STAT!D2448</f>
        <v>10.125</v>
      </c>
      <c r="C2445" s="2">
        <f t="shared" si="342"/>
        <v>-3.7200000000000344E-2</v>
      </c>
      <c r="D2445" s="2">
        <f t="shared" si="343"/>
        <v>0</v>
      </c>
      <c r="E2445" s="2">
        <f t="shared" si="344"/>
        <v>3.7200000000000344E-2</v>
      </c>
      <c r="F2445" s="2">
        <f t="shared" ref="F2445:G2460" si="345">((F2444*13)+D2445)/14</f>
        <v>3.2154915501605305E-2</v>
      </c>
      <c r="G2445" s="2">
        <f t="shared" si="345"/>
        <v>2.8377546455053835E-2</v>
      </c>
      <c r="H2445" s="2">
        <f t="shared" si="337"/>
        <v>1.1331111924187776</v>
      </c>
      <c r="I2445" s="2">
        <f t="shared" si="338"/>
        <v>53.120118465738301</v>
      </c>
    </row>
    <row r="2446" spans="1:9" ht="13.5" x14ac:dyDescent="0.25">
      <c r="A2446" s="3">
        <f>TITRES_STAT!B2449</f>
        <v>45566</v>
      </c>
      <c r="B2446" s="6">
        <f>TITRES_STAT!D2449</f>
        <v>10.125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2.9858135822919213E-2</v>
      </c>
      <c r="G2446" s="2">
        <f t="shared" si="345"/>
        <v>2.6350578851121416E-2</v>
      </c>
      <c r="H2446" s="2">
        <f t="shared" si="337"/>
        <v>1.1331111924187778</v>
      </c>
      <c r="I2446" s="2">
        <f t="shared" si="338"/>
        <v>53.120118465738308</v>
      </c>
    </row>
    <row r="2447" spans="1:9" ht="13.5" x14ac:dyDescent="0.25">
      <c r="A2447" s="3">
        <f>TITRES_STAT!B2450</f>
        <v>45567</v>
      </c>
      <c r="B2447" s="6">
        <f>TITRES_STAT!D2450</f>
        <v>10.1157</v>
      </c>
      <c r="C2447" s="2">
        <f t="shared" si="342"/>
        <v>-9.2999999999996419E-3</v>
      </c>
      <c r="D2447" s="2">
        <f t="shared" si="343"/>
        <v>0</v>
      </c>
      <c r="E2447" s="2">
        <f t="shared" si="344"/>
        <v>9.2999999999996419E-3</v>
      </c>
      <c r="F2447" s="2">
        <f t="shared" si="345"/>
        <v>2.7725411835567839E-2</v>
      </c>
      <c r="G2447" s="2">
        <f t="shared" si="345"/>
        <v>2.5132680361755578E-2</v>
      </c>
      <c r="H2447" s="2">
        <f t="shared" si="337"/>
        <v>1.1031617573809447</v>
      </c>
      <c r="I2447" s="2">
        <f t="shared" si="338"/>
        <v>52.452539777763256</v>
      </c>
    </row>
    <row r="2448" spans="1:9" ht="13.5" x14ac:dyDescent="0.25">
      <c r="A2448" s="3">
        <f>TITRES_STAT!B2451</f>
        <v>45568</v>
      </c>
      <c r="B2448" s="6">
        <f>TITRES_STAT!D2451</f>
        <v>10.106400000000001</v>
      </c>
      <c r="C2448" s="2">
        <f t="shared" si="342"/>
        <v>-9.2999999999996419E-3</v>
      </c>
      <c r="D2448" s="2">
        <f t="shared" si="343"/>
        <v>0</v>
      </c>
      <c r="E2448" s="2">
        <f t="shared" si="344"/>
        <v>9.2999999999996419E-3</v>
      </c>
      <c r="F2448" s="2">
        <f t="shared" si="345"/>
        <v>2.5745025275884424E-2</v>
      </c>
      <c r="G2448" s="2">
        <f t="shared" si="345"/>
        <v>2.4001774621630157E-2</v>
      </c>
      <c r="H2448" s="2">
        <f t="shared" si="337"/>
        <v>1.07263007347312</v>
      </c>
      <c r="I2448" s="2">
        <f t="shared" si="338"/>
        <v>51.752123410797893</v>
      </c>
    </row>
    <row r="2449" spans="1:9" ht="13.5" x14ac:dyDescent="0.25">
      <c r="A2449" s="3">
        <f>TITRES_STAT!B2452</f>
        <v>45569</v>
      </c>
      <c r="B2449" s="6">
        <f>TITRES_STAT!D2452</f>
        <v>10.106400000000001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2.3906094899035536E-2</v>
      </c>
      <c r="G2449" s="2">
        <f t="shared" si="345"/>
        <v>2.2287362148656575E-2</v>
      </c>
      <c r="H2449" s="2">
        <f t="shared" ref="H2449:H2512" si="346">F2449/G2449</f>
        <v>1.07263007347312</v>
      </c>
      <c r="I2449" s="2">
        <f t="shared" ref="I2449:I2512" si="347">IF(G2449=0,100,100-(100/(1+H2449)))</f>
        <v>51.752123410797893</v>
      </c>
    </row>
    <row r="2450" spans="1:9" ht="13.5" x14ac:dyDescent="0.25">
      <c r="A2450" s="3">
        <f>TITRES_STAT!B2453</f>
        <v>45572</v>
      </c>
      <c r="B2450" s="6">
        <f>TITRES_STAT!D2453</f>
        <v>9.9949999999999992</v>
      </c>
      <c r="C2450" s="2">
        <f t="shared" si="342"/>
        <v>-0.1114000000000015</v>
      </c>
      <c r="D2450" s="2">
        <f t="shared" si="343"/>
        <v>0</v>
      </c>
      <c r="E2450" s="2">
        <f t="shared" si="344"/>
        <v>0.1114000000000015</v>
      </c>
      <c r="F2450" s="2">
        <f t="shared" si="345"/>
        <v>2.2198516691961569E-2</v>
      </c>
      <c r="G2450" s="2">
        <f t="shared" si="345"/>
        <v>2.8652550566609782E-2</v>
      </c>
      <c r="H2450" s="2">
        <f t="shared" si="346"/>
        <v>0.77474836456027707</v>
      </c>
      <c r="I2450" s="2">
        <f t="shared" si="347"/>
        <v>43.653983856592177</v>
      </c>
    </row>
    <row r="2451" spans="1:9" ht="13.5" x14ac:dyDescent="0.25">
      <c r="A2451" s="3">
        <f>TITRES_STAT!B2454</f>
        <v>45573</v>
      </c>
      <c r="B2451" s="6">
        <f>TITRES_STAT!D2454</f>
        <v>9.8462999999999994</v>
      </c>
      <c r="C2451" s="2">
        <f t="shared" si="342"/>
        <v>-0.14869999999999983</v>
      </c>
      <c r="D2451" s="2">
        <f t="shared" si="343"/>
        <v>0</v>
      </c>
      <c r="E2451" s="2">
        <f t="shared" si="344"/>
        <v>0.14869999999999983</v>
      </c>
      <c r="F2451" s="2">
        <f t="shared" si="345"/>
        <v>2.0612908356821457E-2</v>
      </c>
      <c r="G2451" s="2">
        <f t="shared" si="345"/>
        <v>3.7227368383280501E-2</v>
      </c>
      <c r="H2451" s="2">
        <f t="shared" si="346"/>
        <v>0.55370307523749374</v>
      </c>
      <c r="I2451" s="2">
        <f t="shared" si="347"/>
        <v>35.637637851289995</v>
      </c>
    </row>
    <row r="2452" spans="1:9" ht="13.5" x14ac:dyDescent="0.25">
      <c r="A2452" s="3">
        <f>TITRES_STAT!B2455</f>
        <v>45574</v>
      </c>
      <c r="B2452" s="6">
        <f>TITRES_STAT!D2455</f>
        <v>9.8927999999999994</v>
      </c>
      <c r="C2452" s="2">
        <f t="shared" si="342"/>
        <v>4.6499999999999986E-2</v>
      </c>
      <c r="D2452" s="2">
        <f t="shared" si="343"/>
        <v>4.6499999999999986E-2</v>
      </c>
      <c r="E2452" s="2">
        <f t="shared" si="344"/>
        <v>0</v>
      </c>
      <c r="F2452" s="2">
        <f t="shared" si="345"/>
        <v>2.2461986331334206E-2</v>
      </c>
      <c r="G2452" s="2">
        <f t="shared" si="345"/>
        <v>3.4568270641617611E-2</v>
      </c>
      <c r="H2452" s="2">
        <f t="shared" si="346"/>
        <v>0.64978623212616415</v>
      </c>
      <c r="I2452" s="2">
        <f t="shared" si="347"/>
        <v>39.386086480352752</v>
      </c>
    </row>
    <row r="2453" spans="1:9" ht="13.5" x14ac:dyDescent="0.25">
      <c r="A2453" s="3">
        <f>TITRES_STAT!B2456</f>
        <v>45575</v>
      </c>
      <c r="B2453" s="6">
        <f>TITRES_STAT!D2456</f>
        <v>9.9671000000000003</v>
      </c>
      <c r="C2453" s="2">
        <f t="shared" si="342"/>
        <v>7.4300000000000921E-2</v>
      </c>
      <c r="D2453" s="2">
        <f t="shared" si="343"/>
        <v>7.4300000000000921E-2</v>
      </c>
      <c r="E2453" s="2">
        <f t="shared" si="344"/>
        <v>0</v>
      </c>
      <c r="F2453" s="2">
        <f t="shared" si="345"/>
        <v>2.6164701593381828E-2</v>
      </c>
      <c r="G2453" s="2">
        <f t="shared" si="345"/>
        <v>3.2099108452930639E-2</v>
      </c>
      <c r="H2453" s="2">
        <f t="shared" si="346"/>
        <v>0.81512237736288273</v>
      </c>
      <c r="I2453" s="2">
        <f t="shared" si="347"/>
        <v>44.907295922776342</v>
      </c>
    </row>
    <row r="2454" spans="1:9" ht="13.5" x14ac:dyDescent="0.25">
      <c r="A2454" s="3">
        <f>TITRES_STAT!B2457</f>
        <v>45576</v>
      </c>
      <c r="B2454" s="6">
        <f>TITRES_STAT!D2457</f>
        <v>9.8927999999999994</v>
      </c>
      <c r="C2454" s="2">
        <f t="shared" si="342"/>
        <v>-7.4300000000000921E-2</v>
      </c>
      <c r="D2454" s="2">
        <f t="shared" si="343"/>
        <v>0</v>
      </c>
      <c r="E2454" s="2">
        <f t="shared" si="344"/>
        <v>7.4300000000000921E-2</v>
      </c>
      <c r="F2454" s="2">
        <f t="shared" si="345"/>
        <v>2.4295794336711696E-2</v>
      </c>
      <c r="G2454" s="2">
        <f t="shared" si="345"/>
        <v>3.5113457849149945E-2</v>
      </c>
      <c r="H2454" s="2">
        <f t="shared" si="346"/>
        <v>0.69192257968691817</v>
      </c>
      <c r="I2454" s="2">
        <f t="shared" si="347"/>
        <v>40.895640734043219</v>
      </c>
    </row>
    <row r="2455" spans="1:9" ht="13.5" x14ac:dyDescent="0.25">
      <c r="A2455" s="3">
        <f>TITRES_STAT!B2458</f>
        <v>45579</v>
      </c>
      <c r="B2455" s="6">
        <f>TITRES_STAT!D2458</f>
        <v>9.8462999999999994</v>
      </c>
      <c r="C2455" s="2">
        <f t="shared" si="342"/>
        <v>-4.6499999999999986E-2</v>
      </c>
      <c r="D2455" s="2">
        <f t="shared" si="343"/>
        <v>0</v>
      </c>
      <c r="E2455" s="2">
        <f t="shared" si="344"/>
        <v>4.6499999999999986E-2</v>
      </c>
      <c r="F2455" s="2">
        <f t="shared" si="345"/>
        <v>2.2560380455518003E-2</v>
      </c>
      <c r="G2455" s="2">
        <f t="shared" si="345"/>
        <v>3.5926782288496377E-2</v>
      </c>
      <c r="H2455" s="2">
        <f t="shared" si="346"/>
        <v>0.62795438440201623</v>
      </c>
      <c r="I2455" s="2">
        <f t="shared" si="347"/>
        <v>38.573217432789299</v>
      </c>
    </row>
    <row r="2456" spans="1:9" ht="13.5" x14ac:dyDescent="0.25">
      <c r="A2456" s="3">
        <f>TITRES_STAT!B2459</f>
        <v>45581</v>
      </c>
      <c r="B2456" s="6">
        <f>TITRES_STAT!D2459</f>
        <v>9.8462999999999994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2.0948924708695287E-2</v>
      </c>
      <c r="G2456" s="2">
        <f t="shared" si="345"/>
        <v>3.336058355360378E-2</v>
      </c>
      <c r="H2456" s="2">
        <f t="shared" si="346"/>
        <v>0.62795438440201623</v>
      </c>
      <c r="I2456" s="2">
        <f t="shared" si="347"/>
        <v>38.573217432789299</v>
      </c>
    </row>
    <row r="2457" spans="1:9" ht="13.5" x14ac:dyDescent="0.25">
      <c r="A2457" s="3">
        <f>TITRES_STAT!B2460</f>
        <v>45582</v>
      </c>
      <c r="B2457" s="6">
        <f>TITRES_STAT!D2460</f>
        <v>9.8556000000000008</v>
      </c>
      <c r="C2457" s="2">
        <f t="shared" si="342"/>
        <v>9.3000000000014182E-3</v>
      </c>
      <c r="D2457" s="2">
        <f t="shared" si="343"/>
        <v>9.3000000000014182E-3</v>
      </c>
      <c r="E2457" s="2">
        <f t="shared" si="344"/>
        <v>0</v>
      </c>
      <c r="F2457" s="2">
        <f t="shared" si="345"/>
        <v>2.0116858658074298E-2</v>
      </c>
      <c r="G2457" s="2">
        <f t="shared" si="345"/>
        <v>3.0977684728346368E-2</v>
      </c>
      <c r="H2457" s="2">
        <f t="shared" si="346"/>
        <v>0.64939839224544149</v>
      </c>
      <c r="I2457" s="2">
        <f t="shared" si="347"/>
        <v>39.371833712131249</v>
      </c>
    </row>
    <row r="2458" spans="1:9" ht="13.5" x14ac:dyDescent="0.25">
      <c r="A2458" s="3">
        <f>TITRES_STAT!B2461</f>
        <v>45583</v>
      </c>
      <c r="B2458" s="6">
        <f>TITRES_STAT!D2461</f>
        <v>9.9671000000000003</v>
      </c>
      <c r="C2458" s="2">
        <f t="shared" si="342"/>
        <v>0.11149999999999949</v>
      </c>
      <c r="D2458" s="2">
        <f t="shared" si="343"/>
        <v>0.11149999999999949</v>
      </c>
      <c r="E2458" s="2">
        <f t="shared" si="344"/>
        <v>0</v>
      </c>
      <c r="F2458" s="2">
        <f t="shared" si="345"/>
        <v>2.6644225896783242E-2</v>
      </c>
      <c r="G2458" s="2">
        <f t="shared" si="345"/>
        <v>2.8764992962035912E-2</v>
      </c>
      <c r="H2458" s="2">
        <f t="shared" si="346"/>
        <v>0.92627263743635668</v>
      </c>
      <c r="I2458" s="2">
        <f t="shared" si="347"/>
        <v>48.086268757319679</v>
      </c>
    </row>
    <row r="2459" spans="1:9" ht="13.5" x14ac:dyDescent="0.25">
      <c r="A2459" s="3">
        <f>TITRES_STAT!B2462</f>
        <v>45586</v>
      </c>
      <c r="B2459" s="6">
        <f>TITRES_STAT!D2462</f>
        <v>9.9671000000000003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2.4741066904155867E-2</v>
      </c>
      <c r="G2459" s="2">
        <f t="shared" si="345"/>
        <v>2.6710350607604776E-2</v>
      </c>
      <c r="H2459" s="2">
        <f t="shared" si="346"/>
        <v>0.92627263743635668</v>
      </c>
      <c r="I2459" s="2">
        <f t="shared" si="347"/>
        <v>48.086268757319679</v>
      </c>
    </row>
    <row r="2460" spans="1:9" ht="13.5" x14ac:dyDescent="0.25">
      <c r="A2460" s="3">
        <f>TITRES_STAT!B2463</f>
        <v>45587</v>
      </c>
      <c r="B2460" s="6">
        <f>TITRES_STAT!D2463</f>
        <v>9.9391999999999996</v>
      </c>
      <c r="C2460" s="2">
        <f t="shared" si="342"/>
        <v>-2.7900000000000702E-2</v>
      </c>
      <c r="D2460" s="2">
        <f t="shared" si="343"/>
        <v>0</v>
      </c>
      <c r="E2460" s="2">
        <f t="shared" si="344"/>
        <v>2.7900000000000702E-2</v>
      </c>
      <c r="F2460" s="2">
        <f t="shared" si="345"/>
        <v>2.2973847839573309E-2</v>
      </c>
      <c r="G2460" s="2">
        <f t="shared" si="345"/>
        <v>2.6795325564204487E-2</v>
      </c>
      <c r="H2460" s="2">
        <f t="shared" si="346"/>
        <v>0.85738267238162469</v>
      </c>
      <c r="I2460" s="2">
        <f t="shared" si="347"/>
        <v>46.16079847898267</v>
      </c>
    </row>
    <row r="2461" spans="1:9" ht="13.5" x14ac:dyDescent="0.25">
      <c r="A2461" s="3">
        <f>TITRES_STAT!B2464</f>
        <v>45588</v>
      </c>
      <c r="B2461" s="6">
        <f>TITRES_STAT!D2464</f>
        <v>10.013500000000001</v>
      </c>
      <c r="C2461" s="2">
        <f t="shared" si="342"/>
        <v>7.4300000000000921E-2</v>
      </c>
      <c r="D2461" s="2">
        <f t="shared" si="343"/>
        <v>7.4300000000000921E-2</v>
      </c>
      <c r="E2461" s="2">
        <f t="shared" si="344"/>
        <v>0</v>
      </c>
      <c r="F2461" s="2">
        <f t="shared" ref="F2461:G2476" si="348">((F2460*13)+D2461)/14</f>
        <v>2.6640001565318139E-2</v>
      </c>
      <c r="G2461" s="2">
        <f t="shared" si="348"/>
        <v>2.4881373738189883E-2</v>
      </c>
      <c r="H2461" s="2">
        <f t="shared" si="346"/>
        <v>1.0706804956041867</v>
      </c>
      <c r="I2461" s="2">
        <f t="shared" si="347"/>
        <v>51.70669728512518</v>
      </c>
    </row>
    <row r="2462" spans="1:9" ht="13.5" x14ac:dyDescent="0.25">
      <c r="A2462" s="3">
        <f>TITRES_STAT!B2465</f>
        <v>45589</v>
      </c>
      <c r="B2462" s="6">
        <f>TITRES_STAT!D2465</f>
        <v>9.9391999999999996</v>
      </c>
      <c r="C2462" s="2">
        <f t="shared" si="342"/>
        <v>-7.4300000000000921E-2</v>
      </c>
      <c r="D2462" s="2">
        <f t="shared" si="343"/>
        <v>0</v>
      </c>
      <c r="E2462" s="2">
        <f t="shared" si="344"/>
        <v>7.4300000000000921E-2</v>
      </c>
      <c r="F2462" s="2">
        <f t="shared" si="348"/>
        <v>2.4737144310652558E-2</v>
      </c>
      <c r="G2462" s="2">
        <f t="shared" si="348"/>
        <v>2.8411275614033529E-2</v>
      </c>
      <c r="H2462" s="2">
        <f t="shared" si="346"/>
        <v>0.87068052299749044</v>
      </c>
      <c r="I2462" s="2">
        <f t="shared" si="347"/>
        <v>46.543517842498993</v>
      </c>
    </row>
    <row r="2463" spans="1:9" ht="13.5" x14ac:dyDescent="0.25">
      <c r="A2463" s="3">
        <f>TITRES_STAT!B2466</f>
        <v>45590</v>
      </c>
      <c r="B2463" s="6">
        <f>TITRES_STAT!D2466</f>
        <v>9.9391999999999996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2.297020543132023E-2</v>
      </c>
      <c r="G2463" s="2">
        <f t="shared" si="348"/>
        <v>2.6381898784459706E-2</v>
      </c>
      <c r="H2463" s="2">
        <f t="shared" si="346"/>
        <v>0.87068052299749032</v>
      </c>
      <c r="I2463" s="2">
        <f t="shared" si="347"/>
        <v>46.543517842498993</v>
      </c>
    </row>
    <row r="2464" spans="1:9" ht="13.5" x14ac:dyDescent="0.25">
      <c r="A2464" s="3">
        <f>TITRES_STAT!B2467</f>
        <v>45593</v>
      </c>
      <c r="B2464" s="6">
        <f>TITRES_STAT!D2467</f>
        <v>9.9391999999999996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2.1329476471940216E-2</v>
      </c>
      <c r="G2464" s="2">
        <f t="shared" si="348"/>
        <v>2.4497477442712585E-2</v>
      </c>
      <c r="H2464" s="2">
        <f t="shared" si="346"/>
        <v>0.87068052299749032</v>
      </c>
      <c r="I2464" s="2">
        <f t="shared" si="347"/>
        <v>46.543517842498993</v>
      </c>
    </row>
    <row r="2465" spans="1:9" ht="13.5" x14ac:dyDescent="0.25">
      <c r="A2465" s="3">
        <f>TITRES_STAT!B2468</f>
        <v>45594</v>
      </c>
      <c r="B2465" s="6">
        <f>TITRES_STAT!D2468</f>
        <v>9.9298999999999999</v>
      </c>
      <c r="C2465" s="2">
        <f t="shared" si="342"/>
        <v>-9.2999999999996419E-3</v>
      </c>
      <c r="D2465" s="2">
        <f t="shared" si="343"/>
        <v>0</v>
      </c>
      <c r="E2465" s="2">
        <f t="shared" si="344"/>
        <v>9.2999999999996419E-3</v>
      </c>
      <c r="F2465" s="2">
        <f t="shared" si="348"/>
        <v>1.9805942438230199E-2</v>
      </c>
      <c r="G2465" s="2">
        <f t="shared" si="348"/>
        <v>2.3411943339661661E-2</v>
      </c>
      <c r="H2465" s="2">
        <f t="shared" si="346"/>
        <v>0.8459760110847947</v>
      </c>
      <c r="I2465" s="2">
        <f t="shared" si="347"/>
        <v>45.828115100350288</v>
      </c>
    </row>
    <row r="2466" spans="1:9" ht="13.5" x14ac:dyDescent="0.25">
      <c r="A2466" s="3">
        <f>TITRES_STAT!B2469</f>
        <v>45595</v>
      </c>
      <c r="B2466" s="6">
        <f>TITRES_STAT!D2469</f>
        <v>10.0228</v>
      </c>
      <c r="C2466" s="2">
        <f t="shared" si="342"/>
        <v>9.2900000000000205E-2</v>
      </c>
      <c r="D2466" s="2">
        <f t="shared" si="343"/>
        <v>9.2900000000000205E-2</v>
      </c>
      <c r="E2466" s="2">
        <f t="shared" si="344"/>
        <v>0</v>
      </c>
      <c r="F2466" s="2">
        <f t="shared" si="348"/>
        <v>2.5026946549785201E-2</v>
      </c>
      <c r="G2466" s="2">
        <f t="shared" si="348"/>
        <v>2.173966167254297E-2</v>
      </c>
      <c r="H2466" s="2">
        <f t="shared" si="346"/>
        <v>1.1512114092094656</v>
      </c>
      <c r="I2466" s="2">
        <f t="shared" si="347"/>
        <v>53.514564132611987</v>
      </c>
    </row>
    <row r="2467" spans="1:9" ht="13.5" x14ac:dyDescent="0.25">
      <c r="A2467" s="3">
        <f>TITRES_STAT!B2470</f>
        <v>45596</v>
      </c>
      <c r="B2467" s="6">
        <f>TITRES_STAT!D2470</f>
        <v>10.0693</v>
      </c>
      <c r="C2467" s="2">
        <f t="shared" si="342"/>
        <v>4.6499999999999986E-2</v>
      </c>
      <c r="D2467" s="2">
        <f t="shared" si="343"/>
        <v>4.6499999999999986E-2</v>
      </c>
      <c r="E2467" s="2">
        <f t="shared" si="344"/>
        <v>0</v>
      </c>
      <c r="F2467" s="2">
        <f t="shared" si="348"/>
        <v>2.6560736081943401E-2</v>
      </c>
      <c r="G2467" s="2">
        <f t="shared" si="348"/>
        <v>2.0186828695932756E-2</v>
      </c>
      <c r="H2467" s="2">
        <f t="shared" si="346"/>
        <v>1.3157458500301664</v>
      </c>
      <c r="I2467" s="2">
        <f t="shared" si="347"/>
        <v>56.817368365920927</v>
      </c>
    </row>
    <row r="2468" spans="1:9" ht="13.5" x14ac:dyDescent="0.25">
      <c r="A2468" s="3">
        <f>TITRES_STAT!B2471</f>
        <v>45597</v>
      </c>
      <c r="B2468" s="6">
        <f>TITRES_STAT!D2471</f>
        <v>10.0693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2.4663540647518873E-2</v>
      </c>
      <c r="G2468" s="2">
        <f t="shared" si="348"/>
        <v>1.8744912360508986E-2</v>
      </c>
      <c r="H2468" s="2">
        <f t="shared" si="346"/>
        <v>1.3157458500301666</v>
      </c>
      <c r="I2468" s="2">
        <f t="shared" si="347"/>
        <v>56.817368365920935</v>
      </c>
    </row>
    <row r="2469" spans="1:9" ht="13.5" x14ac:dyDescent="0.25">
      <c r="A2469" s="3">
        <f>TITRES_STAT!B2472</f>
        <v>45600</v>
      </c>
      <c r="B2469" s="6">
        <f>TITRES_STAT!D2472</f>
        <v>10.1157</v>
      </c>
      <c r="C2469" s="2">
        <f t="shared" si="342"/>
        <v>4.6400000000000219E-2</v>
      </c>
      <c r="D2469" s="2">
        <f t="shared" si="343"/>
        <v>4.6400000000000219E-2</v>
      </c>
      <c r="E2469" s="2">
        <f t="shared" si="344"/>
        <v>0</v>
      </c>
      <c r="F2469" s="2">
        <f t="shared" si="348"/>
        <v>2.6216144886981825E-2</v>
      </c>
      <c r="G2469" s="2">
        <f t="shared" si="348"/>
        <v>1.740599004904406E-2</v>
      </c>
      <c r="H2469" s="2">
        <f t="shared" si="346"/>
        <v>1.5061564905595026</v>
      </c>
      <c r="I2469" s="2">
        <f t="shared" si="347"/>
        <v>60.098261869642918</v>
      </c>
    </row>
    <row r="2470" spans="1:9" ht="13.5" x14ac:dyDescent="0.25">
      <c r="A2470" s="3">
        <f>TITRES_STAT!B2473</f>
        <v>45601</v>
      </c>
      <c r="B2470" s="6">
        <f>TITRES_STAT!D2473</f>
        <v>9.9391999999999996</v>
      </c>
      <c r="C2470" s="2">
        <f t="shared" si="342"/>
        <v>-0.17650000000000077</v>
      </c>
      <c r="D2470" s="2">
        <f t="shared" si="343"/>
        <v>0</v>
      </c>
      <c r="E2470" s="2">
        <f t="shared" si="344"/>
        <v>0.17650000000000077</v>
      </c>
      <c r="F2470" s="2">
        <f t="shared" si="348"/>
        <v>2.4343563109340268E-2</v>
      </c>
      <c r="G2470" s="2">
        <f t="shared" si="348"/>
        <v>2.8769847902683825E-2</v>
      </c>
      <c r="H2470" s="2">
        <f t="shared" si="346"/>
        <v>0.8461484812740131</v>
      </c>
      <c r="I2470" s="2">
        <f t="shared" si="347"/>
        <v>45.833175925811361</v>
      </c>
    </row>
    <row r="2471" spans="1:9" ht="13.5" x14ac:dyDescent="0.25">
      <c r="A2471" s="3">
        <f>TITRES_STAT!B2474</f>
        <v>45602</v>
      </c>
      <c r="B2471" s="6">
        <f>TITRES_STAT!D2474</f>
        <v>9.9391999999999996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2.2604737172958821E-2</v>
      </c>
      <c r="G2471" s="2">
        <f t="shared" si="348"/>
        <v>2.6714858766777837E-2</v>
      </c>
      <c r="H2471" s="2">
        <f t="shared" si="346"/>
        <v>0.8461484812740131</v>
      </c>
      <c r="I2471" s="2">
        <f t="shared" si="347"/>
        <v>45.833175925811361</v>
      </c>
    </row>
    <row r="2472" spans="1:9" ht="13.5" x14ac:dyDescent="0.25">
      <c r="A2472" s="3">
        <f>TITRES_STAT!B2475</f>
        <v>45603</v>
      </c>
      <c r="B2472" s="6">
        <f>TITRES_STAT!D2475</f>
        <v>10.106400000000001</v>
      </c>
      <c r="C2472" s="2">
        <f t="shared" si="342"/>
        <v>0.16720000000000113</v>
      </c>
      <c r="D2472" s="2">
        <f t="shared" si="343"/>
        <v>0.16720000000000113</v>
      </c>
      <c r="E2472" s="2">
        <f t="shared" si="344"/>
        <v>0</v>
      </c>
      <c r="F2472" s="2">
        <f t="shared" si="348"/>
        <v>3.2932970232033273E-2</v>
      </c>
      <c r="G2472" s="2">
        <f t="shared" si="348"/>
        <v>2.4806654569150849E-2</v>
      </c>
      <c r="H2472" s="2">
        <f t="shared" si="346"/>
        <v>1.3275861176778017</v>
      </c>
      <c r="I2472" s="2">
        <f t="shared" si="347"/>
        <v>57.037035390222847</v>
      </c>
    </row>
    <row r="2473" spans="1:9" ht="13.5" x14ac:dyDescent="0.25">
      <c r="A2473" s="3">
        <f>TITRES_STAT!B2476</f>
        <v>45604</v>
      </c>
      <c r="B2473" s="6">
        <f>TITRES_STAT!D2476</f>
        <v>10.106400000000001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3.0580615215459468E-2</v>
      </c>
      <c r="G2473" s="2">
        <f t="shared" si="348"/>
        <v>2.3034750671354361E-2</v>
      </c>
      <c r="H2473" s="2">
        <f t="shared" si="346"/>
        <v>1.3275861176778014</v>
      </c>
      <c r="I2473" s="2">
        <f t="shared" si="347"/>
        <v>57.03703539022284</v>
      </c>
    </row>
    <row r="2474" spans="1:9" ht="13.5" x14ac:dyDescent="0.25">
      <c r="A2474" s="3">
        <f>TITRES_STAT!B2477</f>
        <v>45607</v>
      </c>
      <c r="B2474" s="6">
        <f>TITRES_STAT!D2477</f>
        <v>10.106400000000001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2.8396285557212363E-2</v>
      </c>
      <c r="G2474" s="2">
        <f t="shared" si="348"/>
        <v>2.1389411337686192E-2</v>
      </c>
      <c r="H2474" s="2">
        <f t="shared" si="346"/>
        <v>1.3275861176778014</v>
      </c>
      <c r="I2474" s="2">
        <f t="shared" si="347"/>
        <v>57.03703539022284</v>
      </c>
    </row>
    <row r="2475" spans="1:9" ht="13.5" x14ac:dyDescent="0.25">
      <c r="A2475" s="3">
        <f>TITRES_STAT!B2478</f>
        <v>45608</v>
      </c>
      <c r="B2475" s="6">
        <f>TITRES_STAT!D2478</f>
        <v>9.7998999999999992</v>
      </c>
      <c r="C2475" s="2">
        <f t="shared" si="342"/>
        <v>-0.30650000000000155</v>
      </c>
      <c r="D2475" s="2">
        <f t="shared" si="343"/>
        <v>0</v>
      </c>
      <c r="E2475" s="2">
        <f t="shared" si="344"/>
        <v>0.30650000000000155</v>
      </c>
      <c r="F2475" s="2">
        <f t="shared" si="348"/>
        <v>2.6367979445982907E-2</v>
      </c>
      <c r="G2475" s="2">
        <f t="shared" si="348"/>
        <v>4.1754453384994429E-2</v>
      </c>
      <c r="H2475" s="2">
        <f t="shared" si="346"/>
        <v>0.63150100907461382</v>
      </c>
      <c r="I2475" s="2">
        <f t="shared" si="347"/>
        <v>38.706749524647904</v>
      </c>
    </row>
    <row r="2476" spans="1:9" ht="13.5" x14ac:dyDescent="0.25">
      <c r="A2476" s="3">
        <f>TITRES_STAT!B2479</f>
        <v>45609</v>
      </c>
      <c r="B2476" s="6">
        <f>TITRES_STAT!D2479</f>
        <v>10.097099999999999</v>
      </c>
      <c r="C2476" s="2">
        <f t="shared" si="342"/>
        <v>0.29720000000000013</v>
      </c>
      <c r="D2476" s="2">
        <f t="shared" si="343"/>
        <v>0.29720000000000013</v>
      </c>
      <c r="E2476" s="2">
        <f t="shared" si="344"/>
        <v>0</v>
      </c>
      <c r="F2476" s="2">
        <f t="shared" si="348"/>
        <v>4.5713123771269855E-2</v>
      </c>
      <c r="G2476" s="2">
        <f t="shared" si="348"/>
        <v>3.8771992428923395E-2</v>
      </c>
      <c r="H2476" s="2">
        <f t="shared" si="346"/>
        <v>1.1790243654635728</v>
      </c>
      <c r="I2476" s="2">
        <f t="shared" si="347"/>
        <v>54.107901873448917</v>
      </c>
    </row>
    <row r="2477" spans="1:9" ht="13.5" x14ac:dyDescent="0.25">
      <c r="A2477" s="3">
        <f>TITRES_STAT!B2480</f>
        <v>45610</v>
      </c>
      <c r="B2477" s="6">
        <f>TITRES_STAT!D2480</f>
        <v>10.097099999999999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4.2447900644750576E-2</v>
      </c>
      <c r="G2477" s="2">
        <f t="shared" si="349"/>
        <v>3.6002564398286009E-2</v>
      </c>
      <c r="H2477" s="2">
        <f t="shared" si="346"/>
        <v>1.1790243654635728</v>
      </c>
      <c r="I2477" s="2">
        <f t="shared" si="347"/>
        <v>54.107901873448917</v>
      </c>
    </row>
    <row r="2478" spans="1:9" ht="13.5" x14ac:dyDescent="0.25">
      <c r="A2478" s="3">
        <f>TITRES_STAT!B2481</f>
        <v>45611</v>
      </c>
      <c r="B2478" s="6">
        <f>TITRES_STAT!D2481</f>
        <v>9.8927999999999994</v>
      </c>
      <c r="C2478" s="2">
        <f t="shared" si="342"/>
        <v>-0.20429999999999993</v>
      </c>
      <c r="D2478" s="2">
        <f t="shared" si="343"/>
        <v>0</v>
      </c>
      <c r="E2478" s="2">
        <f t="shared" si="344"/>
        <v>0.20429999999999993</v>
      </c>
      <c r="F2478" s="2">
        <f t="shared" si="349"/>
        <v>3.941590774155411E-2</v>
      </c>
      <c r="G2478" s="2">
        <f t="shared" si="349"/>
        <v>4.802380979840843E-2</v>
      </c>
      <c r="H2478" s="2">
        <f t="shared" si="346"/>
        <v>0.82075761808594372</v>
      </c>
      <c r="I2478" s="2">
        <f t="shared" si="347"/>
        <v>45.07780771768833</v>
      </c>
    </row>
    <row r="2479" spans="1:9" ht="13.5" x14ac:dyDescent="0.25">
      <c r="A2479" s="3">
        <f>TITRES_STAT!B2482</f>
        <v>45614</v>
      </c>
      <c r="B2479" s="6">
        <f>TITRES_STAT!D2482</f>
        <v>10.050700000000001</v>
      </c>
      <c r="C2479" s="2">
        <f t="shared" si="342"/>
        <v>0.15790000000000148</v>
      </c>
      <c r="D2479" s="2">
        <f t="shared" si="343"/>
        <v>0.15790000000000148</v>
      </c>
      <c r="E2479" s="2">
        <f t="shared" si="344"/>
        <v>0</v>
      </c>
      <c r="F2479" s="2">
        <f t="shared" si="349"/>
        <v>4.7879057188586059E-2</v>
      </c>
      <c r="G2479" s="2">
        <f t="shared" si="349"/>
        <v>4.4593537669950681E-2</v>
      </c>
      <c r="H2479" s="2">
        <f t="shared" si="346"/>
        <v>1.0736770323752387</v>
      </c>
      <c r="I2479" s="2">
        <f t="shared" si="347"/>
        <v>51.776482818321206</v>
      </c>
    </row>
    <row r="2480" spans="1:9" ht="13.5" x14ac:dyDescent="0.25">
      <c r="A2480" s="3">
        <f>TITRES_STAT!B2483</f>
        <v>45615</v>
      </c>
      <c r="B2480" s="6">
        <f>TITRES_STAT!D2483</f>
        <v>10.0786</v>
      </c>
      <c r="C2480" s="2">
        <f t="shared" si="342"/>
        <v>2.7899999999998926E-2</v>
      </c>
      <c r="D2480" s="2">
        <f t="shared" si="343"/>
        <v>2.7899999999998926E-2</v>
      </c>
      <c r="E2480" s="2">
        <f t="shared" si="344"/>
        <v>0</v>
      </c>
      <c r="F2480" s="2">
        <f t="shared" si="349"/>
        <v>4.645198167511555E-2</v>
      </c>
      <c r="G2480" s="2">
        <f t="shared" si="349"/>
        <v>4.1408284979239922E-2</v>
      </c>
      <c r="H2480" s="2">
        <f t="shared" si="346"/>
        <v>1.1218040471467072</v>
      </c>
      <c r="I2480" s="2">
        <f t="shared" si="347"/>
        <v>52.870294439076567</v>
      </c>
    </row>
    <row r="2481" spans="1:9" ht="13.5" x14ac:dyDescent="0.25">
      <c r="A2481" s="3">
        <f>TITRES_STAT!B2484</f>
        <v>45616</v>
      </c>
      <c r="B2481" s="6">
        <f>TITRES_STAT!D2484</f>
        <v>10.0786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4.3133982984035868E-2</v>
      </c>
      <c r="G2481" s="2">
        <f t="shared" si="349"/>
        <v>3.8450550337865645E-2</v>
      </c>
      <c r="H2481" s="2">
        <f t="shared" si="346"/>
        <v>1.1218040471467072</v>
      </c>
      <c r="I2481" s="2">
        <f t="shared" si="347"/>
        <v>52.870294439076567</v>
      </c>
    </row>
    <row r="2482" spans="1:9" ht="13.5" x14ac:dyDescent="0.25">
      <c r="A2482" s="3">
        <f>TITRES_STAT!B2485</f>
        <v>45617</v>
      </c>
      <c r="B2482" s="6">
        <f>TITRES_STAT!D2485</f>
        <v>10.0786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4.005298419946187E-2</v>
      </c>
      <c r="G2482" s="2">
        <f t="shared" si="349"/>
        <v>3.5704082456589528E-2</v>
      </c>
      <c r="H2482" s="2">
        <f t="shared" si="346"/>
        <v>1.121804047146707</v>
      </c>
      <c r="I2482" s="2">
        <f t="shared" si="347"/>
        <v>52.870294439076567</v>
      </c>
    </row>
    <row r="2483" spans="1:9" ht="13.5" x14ac:dyDescent="0.25">
      <c r="A2483" s="3">
        <f>TITRES_STAT!B2486</f>
        <v>45618</v>
      </c>
      <c r="B2483" s="6">
        <f>TITRES_STAT!D2486</f>
        <v>10.0786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3.7192056756643166E-2</v>
      </c>
      <c r="G2483" s="2">
        <f t="shared" si="349"/>
        <v>3.3153790852547417E-2</v>
      </c>
      <c r="H2483" s="2">
        <f t="shared" si="346"/>
        <v>1.121804047146707</v>
      </c>
      <c r="I2483" s="2">
        <f t="shared" si="347"/>
        <v>52.870294439076567</v>
      </c>
    </row>
    <row r="2484" spans="1:9" ht="13.5" x14ac:dyDescent="0.25">
      <c r="A2484" s="3">
        <f>TITRES_STAT!B2487</f>
        <v>45621</v>
      </c>
      <c r="B2484" s="6">
        <f>TITRES_STAT!D2487</f>
        <v>10.0786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3.4535481274025795E-2</v>
      </c>
      <c r="G2484" s="2">
        <f t="shared" si="349"/>
        <v>3.0785662934508316E-2</v>
      </c>
      <c r="H2484" s="2">
        <f t="shared" si="346"/>
        <v>1.121804047146707</v>
      </c>
      <c r="I2484" s="2">
        <f t="shared" si="347"/>
        <v>52.870294439076567</v>
      </c>
    </row>
    <row r="2485" spans="1:9" ht="13.5" x14ac:dyDescent="0.25">
      <c r="A2485" s="3">
        <f>TITRES_STAT!B2488</f>
        <v>45622</v>
      </c>
      <c r="B2485" s="6">
        <f>TITRES_STAT!D2488</f>
        <v>10.0321</v>
      </c>
      <c r="C2485" s="2">
        <f t="shared" si="342"/>
        <v>-4.6499999999999986E-2</v>
      </c>
      <c r="D2485" s="2">
        <f t="shared" si="343"/>
        <v>0</v>
      </c>
      <c r="E2485" s="2">
        <f t="shared" si="344"/>
        <v>4.6499999999999986E-2</v>
      </c>
      <c r="F2485" s="2">
        <f t="shared" si="349"/>
        <v>3.2068661183023948E-2</v>
      </c>
      <c r="G2485" s="2">
        <f t="shared" si="349"/>
        <v>3.1908115582043435E-2</v>
      </c>
      <c r="H2485" s="2">
        <f t="shared" si="346"/>
        <v>1.0050314974122403</v>
      </c>
      <c r="I2485" s="2">
        <f t="shared" si="347"/>
        <v>50.125471779838222</v>
      </c>
    </row>
    <row r="2486" spans="1:9" ht="13.5" x14ac:dyDescent="0.25">
      <c r="A2486" s="3">
        <f>TITRES_STAT!B2489</f>
        <v>45623</v>
      </c>
      <c r="B2486" s="6">
        <f>TITRES_STAT!D2489</f>
        <v>10.0786</v>
      </c>
      <c r="C2486" s="2">
        <f t="shared" si="342"/>
        <v>4.6499999999999986E-2</v>
      </c>
      <c r="D2486" s="2">
        <f t="shared" si="343"/>
        <v>4.6499999999999986E-2</v>
      </c>
      <c r="E2486" s="2">
        <f t="shared" si="344"/>
        <v>0</v>
      </c>
      <c r="F2486" s="2">
        <f t="shared" si="349"/>
        <v>3.3099471098522237E-2</v>
      </c>
      <c r="G2486" s="2">
        <f t="shared" si="349"/>
        <v>2.9628964469040335E-2</v>
      </c>
      <c r="H2486" s="2">
        <f t="shared" si="346"/>
        <v>1.1171322282663061</v>
      </c>
      <c r="I2486" s="2">
        <f t="shared" si="347"/>
        <v>52.766294582417849</v>
      </c>
    </row>
    <row r="2487" spans="1:9" ht="13.5" x14ac:dyDescent="0.25">
      <c r="A2487" s="3">
        <f>TITRES_STAT!B2490</f>
        <v>45624</v>
      </c>
      <c r="B2487" s="6">
        <f>TITRES_STAT!D2490</f>
        <v>10.0786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3.0735223162913505E-2</v>
      </c>
      <c r="G2487" s="2">
        <f t="shared" si="349"/>
        <v>2.7512609864108882E-2</v>
      </c>
      <c r="H2487" s="2">
        <f t="shared" si="346"/>
        <v>1.1171322282663059</v>
      </c>
      <c r="I2487" s="2">
        <f t="shared" si="347"/>
        <v>52.766294582417849</v>
      </c>
    </row>
    <row r="2488" spans="1:9" ht="13.5" x14ac:dyDescent="0.25">
      <c r="A2488" s="3">
        <f>TITRES_STAT!B2491</f>
        <v>45625</v>
      </c>
      <c r="B2488" s="6">
        <f>TITRES_STAT!D2491</f>
        <v>10.1157</v>
      </c>
      <c r="C2488" s="2">
        <f t="shared" si="342"/>
        <v>3.7100000000000577E-2</v>
      </c>
      <c r="D2488" s="2">
        <f t="shared" si="343"/>
        <v>3.7100000000000577E-2</v>
      </c>
      <c r="E2488" s="2">
        <f t="shared" si="344"/>
        <v>0</v>
      </c>
      <c r="F2488" s="2">
        <f t="shared" si="349"/>
        <v>3.1189850079848293E-2</v>
      </c>
      <c r="G2488" s="2">
        <f t="shared" si="349"/>
        <v>2.5547423445243963E-2</v>
      </c>
      <c r="H2488" s="2">
        <f t="shared" si="346"/>
        <v>1.2208608882495644</v>
      </c>
      <c r="I2488" s="2">
        <f t="shared" si="347"/>
        <v>54.972416089141959</v>
      </c>
    </row>
    <row r="2489" spans="1:9" ht="13.5" x14ac:dyDescent="0.25">
      <c r="A2489" s="3">
        <f>TITRES_STAT!B2492</f>
        <v>45628</v>
      </c>
      <c r="B2489" s="6">
        <f>TITRES_STAT!D2492</f>
        <v>10.2179</v>
      </c>
      <c r="C2489" s="2">
        <f t="shared" si="342"/>
        <v>0.10219999999999985</v>
      </c>
      <c r="D2489" s="2">
        <f t="shared" si="343"/>
        <v>0.10219999999999985</v>
      </c>
      <c r="E2489" s="2">
        <f t="shared" si="344"/>
        <v>0</v>
      </c>
      <c r="F2489" s="2">
        <f t="shared" si="349"/>
        <v>3.6262003645573401E-2</v>
      </c>
      <c r="G2489" s="2">
        <f t="shared" si="349"/>
        <v>2.3722607484869394E-2</v>
      </c>
      <c r="H2489" s="2">
        <f t="shared" si="346"/>
        <v>1.5285842278805906</v>
      </c>
      <c r="I2489" s="2">
        <f t="shared" si="347"/>
        <v>60.45217758721131</v>
      </c>
    </row>
    <row r="2490" spans="1:9" ht="13.5" x14ac:dyDescent="0.25">
      <c r="A2490" s="3">
        <f>TITRES_STAT!B2493</f>
        <v>45629</v>
      </c>
      <c r="B2490" s="6">
        <f>TITRES_STAT!D2493</f>
        <v>10.2179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3.3671860528032442E-2</v>
      </c>
      <c r="G2490" s="2">
        <f t="shared" si="349"/>
        <v>2.2028135521664438E-2</v>
      </c>
      <c r="H2490" s="2">
        <f t="shared" si="346"/>
        <v>1.5285842278805903</v>
      </c>
      <c r="I2490" s="2">
        <f t="shared" si="347"/>
        <v>60.45217758721131</v>
      </c>
    </row>
    <row r="2491" spans="1:9" ht="13.5" x14ac:dyDescent="0.25">
      <c r="A2491" s="3">
        <f>TITRES_STAT!B2494</f>
        <v>45630</v>
      </c>
      <c r="B2491" s="6">
        <f>TITRES_STAT!D2494</f>
        <v>10.2179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3.126672763317298E-2</v>
      </c>
      <c r="G2491" s="2">
        <f t="shared" si="349"/>
        <v>2.0454697270116978E-2</v>
      </c>
      <c r="H2491" s="2">
        <f t="shared" si="346"/>
        <v>1.5285842278805903</v>
      </c>
      <c r="I2491" s="2">
        <f t="shared" si="347"/>
        <v>60.45217758721131</v>
      </c>
    </row>
    <row r="2492" spans="1:9" ht="13.5" x14ac:dyDescent="0.25">
      <c r="A2492" s="3">
        <f>TITRES_STAT!B2495</f>
        <v>45631</v>
      </c>
      <c r="B2492" s="6">
        <f>TITRES_STAT!D2495</f>
        <v>10.1157</v>
      </c>
      <c r="C2492" s="2">
        <f t="shared" si="342"/>
        <v>-0.10219999999999985</v>
      </c>
      <c r="D2492" s="2">
        <f t="shared" si="343"/>
        <v>0</v>
      </c>
      <c r="E2492" s="2">
        <f t="shared" si="344"/>
        <v>0.10219999999999985</v>
      </c>
      <c r="F2492" s="2">
        <f t="shared" si="349"/>
        <v>2.9033389945089194E-2</v>
      </c>
      <c r="G2492" s="2">
        <f t="shared" si="349"/>
        <v>2.6293647465108611E-2</v>
      </c>
      <c r="H2492" s="2">
        <f t="shared" si="346"/>
        <v>1.1041978859576707</v>
      </c>
      <c r="I2492" s="2">
        <f t="shared" si="347"/>
        <v>52.475952633852401</v>
      </c>
    </row>
    <row r="2493" spans="1:9" ht="13.5" x14ac:dyDescent="0.25">
      <c r="A2493" s="3">
        <f>TITRES_STAT!B2496</f>
        <v>45632</v>
      </c>
      <c r="B2493" s="6">
        <f>TITRES_STAT!D2496</f>
        <v>10.1157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2.6959576377582822E-2</v>
      </c>
      <c r="G2493" s="2">
        <f t="shared" si="350"/>
        <v>2.4415529789029423E-2</v>
      </c>
      <c r="H2493" s="2">
        <f t="shared" si="346"/>
        <v>1.1041978859576707</v>
      </c>
      <c r="I2493" s="2">
        <f t="shared" si="347"/>
        <v>52.475952633852401</v>
      </c>
    </row>
    <row r="2494" spans="1:9" ht="13.5" x14ac:dyDescent="0.25">
      <c r="A2494" s="3">
        <f>TITRES_STAT!B2497</f>
        <v>45635</v>
      </c>
      <c r="B2494" s="6">
        <f>TITRES_STAT!D2497</f>
        <v>10.1157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2.5033892350612621E-2</v>
      </c>
      <c r="G2494" s="2">
        <f t="shared" si="350"/>
        <v>2.267156337552732E-2</v>
      </c>
      <c r="H2494" s="2">
        <f t="shared" si="346"/>
        <v>1.1041978859576709</v>
      </c>
      <c r="I2494" s="2">
        <f t="shared" si="347"/>
        <v>52.475952633852401</v>
      </c>
    </row>
    <row r="2495" spans="1:9" ht="13.5" x14ac:dyDescent="0.25">
      <c r="A2495" s="3">
        <f>TITRES_STAT!B2498</f>
        <v>45636</v>
      </c>
      <c r="B2495" s="6">
        <f>TITRES_STAT!D2498</f>
        <v>10.1157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2.324575718271172E-2</v>
      </c>
      <c r="G2495" s="2">
        <f t="shared" si="350"/>
        <v>2.1052165991561084E-2</v>
      </c>
      <c r="H2495" s="2">
        <f t="shared" si="346"/>
        <v>1.1041978859576707</v>
      </c>
      <c r="I2495" s="2">
        <f t="shared" si="347"/>
        <v>52.475952633852401</v>
      </c>
    </row>
    <row r="2496" spans="1:9" ht="13.5" x14ac:dyDescent="0.25">
      <c r="A2496" s="3">
        <f>TITRES_STAT!B2499</f>
        <v>45637</v>
      </c>
      <c r="B2496" s="6">
        <f>TITRES_STAT!D2499</f>
        <v>10.1157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2.158534595537517E-2</v>
      </c>
      <c r="G2496" s="2">
        <f t="shared" si="350"/>
        <v>1.9548439849306719E-2</v>
      </c>
      <c r="H2496" s="2">
        <f t="shared" si="346"/>
        <v>1.1041978859576709</v>
      </c>
      <c r="I2496" s="2">
        <f t="shared" si="347"/>
        <v>52.475952633852401</v>
      </c>
    </row>
    <row r="2497" spans="1:9" ht="13.5" x14ac:dyDescent="0.25">
      <c r="A2497" s="3">
        <f>TITRES_STAT!B2500</f>
        <v>45638</v>
      </c>
      <c r="B2497" s="6">
        <f>TITRES_STAT!D2500</f>
        <v>10.1157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2.0043535529991229E-2</v>
      </c>
      <c r="G2497" s="2">
        <f t="shared" si="350"/>
        <v>1.8152122717213382E-2</v>
      </c>
      <c r="H2497" s="2">
        <f t="shared" si="346"/>
        <v>1.1041978859576709</v>
      </c>
      <c r="I2497" s="2">
        <f t="shared" si="347"/>
        <v>52.475952633852401</v>
      </c>
    </row>
    <row r="2498" spans="1:9" ht="13.5" x14ac:dyDescent="0.25">
      <c r="A2498" s="3">
        <f>TITRES_STAT!B2501</f>
        <v>45639</v>
      </c>
      <c r="B2498" s="6">
        <f>TITRES_STAT!D2501</f>
        <v>10.097099999999999</v>
      </c>
      <c r="C2498" s="2">
        <f t="shared" si="342"/>
        <v>-1.860000000000106E-2</v>
      </c>
      <c r="D2498" s="2">
        <f t="shared" si="343"/>
        <v>0</v>
      </c>
      <c r="E2498" s="2">
        <f t="shared" si="344"/>
        <v>1.860000000000106E-2</v>
      </c>
      <c r="F2498" s="2">
        <f t="shared" si="350"/>
        <v>1.8611854420706141E-2</v>
      </c>
      <c r="G2498" s="2">
        <f t="shared" si="350"/>
        <v>1.8184113951698215E-2</v>
      </c>
      <c r="H2498" s="2">
        <f t="shared" si="346"/>
        <v>1.0235227556395718</v>
      </c>
      <c r="I2498" s="2">
        <f t="shared" si="347"/>
        <v>50.58123279251528</v>
      </c>
    </row>
    <row r="2499" spans="1:9" ht="13.5" x14ac:dyDescent="0.25">
      <c r="A2499" s="3">
        <f>TITRES_STAT!B2502</f>
        <v>45642</v>
      </c>
      <c r="B2499" s="6">
        <f>TITRES_STAT!D2502</f>
        <v>10.041399999999999</v>
      </c>
      <c r="C2499" s="2">
        <f t="shared" ref="C2499:C2562" si="351">B2499-B2498</f>
        <v>-5.5699999999999861E-2</v>
      </c>
      <c r="D2499" s="2">
        <f t="shared" ref="D2499:D2562" si="352">IF(C2499&gt;0,C2499,0)</f>
        <v>0</v>
      </c>
      <c r="E2499" s="2">
        <f t="shared" ref="E2499:E2562" si="353">IF(C2499&lt;0,-C2499,0)</f>
        <v>5.5699999999999861E-2</v>
      </c>
      <c r="F2499" s="2">
        <f t="shared" si="350"/>
        <v>1.7282436247798561E-2</v>
      </c>
      <c r="G2499" s="2">
        <f t="shared" si="350"/>
        <v>2.0863820098005477E-2</v>
      </c>
      <c r="H2499" s="2">
        <f t="shared" si="346"/>
        <v>0.82834476939583623</v>
      </c>
      <c r="I2499" s="2">
        <f t="shared" si="347"/>
        <v>45.305720412324476</v>
      </c>
    </row>
    <row r="2500" spans="1:9" ht="13.5" x14ac:dyDescent="0.25">
      <c r="A2500" s="3">
        <f>TITRES_STAT!B2503</f>
        <v>45644</v>
      </c>
      <c r="B2500" s="6">
        <f>TITRES_STAT!D2503</f>
        <v>10.1157</v>
      </c>
      <c r="C2500" s="2">
        <f t="shared" si="351"/>
        <v>7.4300000000000921E-2</v>
      </c>
      <c r="D2500" s="2">
        <f t="shared" si="352"/>
        <v>7.4300000000000921E-2</v>
      </c>
      <c r="E2500" s="2">
        <f t="shared" si="353"/>
        <v>0</v>
      </c>
      <c r="F2500" s="2">
        <f t="shared" si="350"/>
        <v>2.1355119372955873E-2</v>
      </c>
      <c r="G2500" s="2">
        <f t="shared" si="350"/>
        <v>1.937354723386223E-2</v>
      </c>
      <c r="H2500" s="2">
        <f t="shared" si="346"/>
        <v>1.1022823603325536</v>
      </c>
      <c r="I2500" s="2">
        <f t="shared" si="347"/>
        <v>52.432650396124096</v>
      </c>
    </row>
    <row r="2501" spans="1:9" ht="13.5" x14ac:dyDescent="0.25">
      <c r="A2501" s="3">
        <f>TITRES_STAT!B2504</f>
        <v>45645</v>
      </c>
      <c r="B2501" s="6">
        <f>TITRES_STAT!D2504</f>
        <v>10.125</v>
      </c>
      <c r="C2501" s="2">
        <f t="shared" si="351"/>
        <v>9.2999999999996419E-3</v>
      </c>
      <c r="D2501" s="2">
        <f t="shared" si="352"/>
        <v>9.2999999999996419E-3</v>
      </c>
      <c r="E2501" s="2">
        <f t="shared" si="353"/>
        <v>0</v>
      </c>
      <c r="F2501" s="2">
        <f t="shared" si="350"/>
        <v>2.0494039417744716E-2</v>
      </c>
      <c r="G2501" s="2">
        <f t="shared" si="350"/>
        <v>1.7989722431443499E-2</v>
      </c>
      <c r="H2501" s="2">
        <f t="shared" si="346"/>
        <v>1.1392082060101174</v>
      </c>
      <c r="I2501" s="2">
        <f t="shared" si="347"/>
        <v>53.25373204952681</v>
      </c>
    </row>
    <row r="2502" spans="1:9" ht="13.5" x14ac:dyDescent="0.25">
      <c r="A2502" s="3">
        <f>TITRES_STAT!B2505</f>
        <v>45646</v>
      </c>
      <c r="B2502" s="6">
        <f>TITRES_STAT!D2505</f>
        <v>10.125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1.9030179459334381E-2</v>
      </c>
      <c r="G2502" s="2">
        <f t="shared" si="350"/>
        <v>1.6704742257768964E-2</v>
      </c>
      <c r="H2502" s="2">
        <f t="shared" si="346"/>
        <v>1.1392082060101174</v>
      </c>
      <c r="I2502" s="2">
        <f t="shared" si="347"/>
        <v>53.25373204952681</v>
      </c>
    </row>
    <row r="2503" spans="1:9" ht="13.5" x14ac:dyDescent="0.25">
      <c r="A2503" s="3">
        <f>TITRES_STAT!B2506</f>
        <v>45649</v>
      </c>
      <c r="B2503" s="6">
        <f>TITRES_STAT!D2506</f>
        <v>10.0786</v>
      </c>
      <c r="C2503" s="2">
        <f t="shared" si="351"/>
        <v>-4.6400000000000219E-2</v>
      </c>
      <c r="D2503" s="2">
        <f t="shared" si="352"/>
        <v>0</v>
      </c>
      <c r="E2503" s="2">
        <f t="shared" si="353"/>
        <v>4.6400000000000219E-2</v>
      </c>
      <c r="F2503" s="2">
        <f t="shared" si="350"/>
        <v>1.767088092652478E-2</v>
      </c>
      <c r="G2503" s="2">
        <f t="shared" si="350"/>
        <v>1.8825832096499767E-2</v>
      </c>
      <c r="H2503" s="2">
        <f t="shared" si="346"/>
        <v>0.93865072395978055</v>
      </c>
      <c r="I2503" s="2">
        <f t="shared" si="347"/>
        <v>48.417732619857617</v>
      </c>
    </row>
    <row r="2504" spans="1:9" ht="13.5" x14ac:dyDescent="0.25">
      <c r="A2504" s="3">
        <f>TITRES_STAT!B2507</f>
        <v>45650</v>
      </c>
      <c r="B2504" s="6">
        <f>TITRES_STAT!D2507</f>
        <v>10.199299999999999</v>
      </c>
      <c r="C2504" s="2">
        <f t="shared" si="351"/>
        <v>0.12069999999999936</v>
      </c>
      <c r="D2504" s="2">
        <f t="shared" si="352"/>
        <v>0.12069999999999936</v>
      </c>
      <c r="E2504" s="2">
        <f t="shared" si="353"/>
        <v>0</v>
      </c>
      <c r="F2504" s="2">
        <f t="shared" si="350"/>
        <v>2.5030103717487252E-2</v>
      </c>
      <c r="G2504" s="2">
        <f t="shared" si="350"/>
        <v>1.7481129803892641E-2</v>
      </c>
      <c r="H2504" s="2">
        <f t="shared" si="346"/>
        <v>1.4318355849010187</v>
      </c>
      <c r="I2504" s="2">
        <f t="shared" si="347"/>
        <v>58.878798952985044</v>
      </c>
    </row>
    <row r="2505" spans="1:9" ht="13.5" x14ac:dyDescent="0.25">
      <c r="A2505" s="3">
        <f>TITRES_STAT!B2508</f>
        <v>45651</v>
      </c>
      <c r="B2505" s="6">
        <f>TITRES_STAT!D2508</f>
        <v>10.2179</v>
      </c>
      <c r="C2505" s="2">
        <f t="shared" si="351"/>
        <v>1.860000000000106E-2</v>
      </c>
      <c r="D2505" s="2">
        <f t="shared" si="352"/>
        <v>1.860000000000106E-2</v>
      </c>
      <c r="E2505" s="2">
        <f t="shared" si="353"/>
        <v>0</v>
      </c>
      <c r="F2505" s="2">
        <f t="shared" si="350"/>
        <v>2.4570810594809669E-2</v>
      </c>
      <c r="G2505" s="2">
        <f t="shared" si="350"/>
        <v>1.6232477675043166E-2</v>
      </c>
      <c r="H2505" s="2">
        <f t="shared" si="346"/>
        <v>1.5136820814844785</v>
      </c>
      <c r="I2505" s="2">
        <f t="shared" si="347"/>
        <v>60.217721749066982</v>
      </c>
    </row>
    <row r="2506" spans="1:9" ht="13.5" x14ac:dyDescent="0.25">
      <c r="A2506" s="3">
        <f>TITRES_STAT!B2509</f>
        <v>45652</v>
      </c>
      <c r="B2506" s="6">
        <f>TITRES_STAT!D2509</f>
        <v>10.199299999999999</v>
      </c>
      <c r="C2506" s="2">
        <f t="shared" si="351"/>
        <v>-1.860000000000106E-2</v>
      </c>
      <c r="D2506" s="2">
        <f t="shared" si="352"/>
        <v>0</v>
      </c>
      <c r="E2506" s="2">
        <f t="shared" si="353"/>
        <v>1.860000000000106E-2</v>
      </c>
      <c r="F2506" s="2">
        <f t="shared" si="350"/>
        <v>2.2815752695180408E-2</v>
      </c>
      <c r="G2506" s="2">
        <f t="shared" si="350"/>
        <v>1.6401586412540158E-2</v>
      </c>
      <c r="H2506" s="2">
        <f t="shared" si="346"/>
        <v>1.391069871005659</v>
      </c>
      <c r="I2506" s="2">
        <f t="shared" si="347"/>
        <v>58.177717342094631</v>
      </c>
    </row>
    <row r="2507" spans="1:9" ht="13.5" x14ac:dyDescent="0.25">
      <c r="A2507" s="3">
        <f>TITRES_STAT!B2510</f>
        <v>45653</v>
      </c>
      <c r="B2507" s="6">
        <f>TITRES_STAT!D2510</f>
        <v>10.125</v>
      </c>
      <c r="C2507" s="2">
        <f t="shared" si="351"/>
        <v>-7.4299999999999145E-2</v>
      </c>
      <c r="D2507" s="2">
        <f t="shared" si="352"/>
        <v>0</v>
      </c>
      <c r="E2507" s="2">
        <f t="shared" si="353"/>
        <v>7.4299999999999145E-2</v>
      </c>
      <c r="F2507" s="2">
        <f t="shared" si="350"/>
        <v>2.1186056074096096E-2</v>
      </c>
      <c r="G2507" s="2">
        <f t="shared" si="350"/>
        <v>2.0537187383072943E-2</v>
      </c>
      <c r="H2507" s="2">
        <f t="shared" si="346"/>
        <v>1.0315948176797549</v>
      </c>
      <c r="I2507" s="2">
        <f t="shared" si="347"/>
        <v>50.777586588743098</v>
      </c>
    </row>
    <row r="2508" spans="1:9" ht="13.5" x14ac:dyDescent="0.25">
      <c r="A2508" s="3">
        <f>TITRES_STAT!B2511</f>
        <v>45656</v>
      </c>
      <c r="B2508" s="6">
        <f>TITRES_STAT!D2511</f>
        <v>9.7533999999999992</v>
      </c>
      <c r="C2508" s="2">
        <f t="shared" si="351"/>
        <v>-0.37160000000000082</v>
      </c>
      <c r="D2508" s="2">
        <f t="shared" si="352"/>
        <v>0</v>
      </c>
      <c r="E2508" s="2">
        <f t="shared" si="353"/>
        <v>0.37160000000000082</v>
      </c>
      <c r="F2508" s="2">
        <f t="shared" si="350"/>
        <v>1.9672766354517805E-2</v>
      </c>
      <c r="G2508" s="2">
        <f t="shared" si="350"/>
        <v>4.5613102569996365E-2</v>
      </c>
      <c r="H2508" s="2">
        <f t="shared" si="346"/>
        <v>0.43129638735555481</v>
      </c>
      <c r="I2508" s="2">
        <f t="shared" si="347"/>
        <v>30.133268774080577</v>
      </c>
    </row>
    <row r="2509" spans="1:9" ht="13.5" x14ac:dyDescent="0.25">
      <c r="A2509" s="3">
        <f>TITRES_STAT!B2512</f>
        <v>45657</v>
      </c>
      <c r="B2509" s="6">
        <f>TITRES_STAT!D2512</f>
        <v>9.8556000000000008</v>
      </c>
      <c r="C2509" s="2">
        <f t="shared" si="351"/>
        <v>0.10220000000000162</v>
      </c>
      <c r="D2509" s="2">
        <f t="shared" si="352"/>
        <v>0.10220000000000162</v>
      </c>
      <c r="E2509" s="2">
        <f t="shared" si="353"/>
        <v>0</v>
      </c>
      <c r="F2509" s="2">
        <f t="shared" ref="F2509:G2524" si="354">((F2508*13)+D2509)/14</f>
        <v>2.5567568757766647E-2</v>
      </c>
      <c r="G2509" s="2">
        <f t="shared" si="354"/>
        <v>4.2355023814996624E-2</v>
      </c>
      <c r="H2509" s="2">
        <f t="shared" si="346"/>
        <v>0.60364902329989834</v>
      </c>
      <c r="I2509" s="2">
        <f t="shared" si="347"/>
        <v>37.642215630059965</v>
      </c>
    </row>
    <row r="2510" spans="1:9" ht="13.5" x14ac:dyDescent="0.25">
      <c r="A2510" s="3">
        <f>TITRES_STAT!B2513</f>
        <v>45659</v>
      </c>
      <c r="B2510" s="6">
        <f>TITRES_STAT!D2513</f>
        <v>9.9391999999999996</v>
      </c>
      <c r="C2510" s="2">
        <f t="shared" si="351"/>
        <v>8.3599999999998786E-2</v>
      </c>
      <c r="D2510" s="2">
        <f t="shared" si="352"/>
        <v>8.3599999999998786E-2</v>
      </c>
      <c r="E2510" s="2">
        <f t="shared" si="353"/>
        <v>0</v>
      </c>
      <c r="F2510" s="2">
        <f t="shared" si="354"/>
        <v>2.9712742417926086E-2</v>
      </c>
      <c r="G2510" s="2">
        <f t="shared" si="354"/>
        <v>3.9329664971068289E-2</v>
      </c>
      <c r="H2510" s="2">
        <f t="shared" si="346"/>
        <v>0.75547916413179195</v>
      </c>
      <c r="I2510" s="2">
        <f t="shared" si="347"/>
        <v>43.035495924295383</v>
      </c>
    </row>
    <row r="2511" spans="1:9" ht="13.5" x14ac:dyDescent="0.25">
      <c r="A2511" s="3">
        <f>TITRES_STAT!B2514</f>
        <v>45660</v>
      </c>
      <c r="B2511" s="6">
        <f>TITRES_STAT!D2514</f>
        <v>9.9391999999999996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2.7590403673788511E-2</v>
      </c>
      <c r="G2511" s="2">
        <f t="shared" si="354"/>
        <v>3.6520403187420551E-2</v>
      </c>
      <c r="H2511" s="2">
        <f t="shared" si="346"/>
        <v>0.75547916413179206</v>
      </c>
      <c r="I2511" s="2">
        <f t="shared" si="347"/>
        <v>43.035495924295383</v>
      </c>
    </row>
    <row r="2512" spans="1:9" ht="13.5" x14ac:dyDescent="0.25">
      <c r="A2512" s="3">
        <f>TITRES_STAT!B2515</f>
        <v>45663</v>
      </c>
      <c r="B2512" s="6">
        <f>TITRES_STAT!D2515</f>
        <v>9.8927999999999994</v>
      </c>
      <c r="C2512" s="2">
        <f t="shared" si="351"/>
        <v>-4.6400000000000219E-2</v>
      </c>
      <c r="D2512" s="2">
        <f t="shared" si="352"/>
        <v>0</v>
      </c>
      <c r="E2512" s="2">
        <f t="shared" si="353"/>
        <v>4.6400000000000219E-2</v>
      </c>
      <c r="F2512" s="2">
        <f t="shared" si="354"/>
        <v>2.5619660554232187E-2</v>
      </c>
      <c r="G2512" s="2">
        <f t="shared" si="354"/>
        <v>3.7226088674033382E-2</v>
      </c>
      <c r="H2512" s="2">
        <f t="shared" si="346"/>
        <v>0.688217899510428</v>
      </c>
      <c r="I2512" s="2">
        <f t="shared" si="347"/>
        <v>40.765940208903523</v>
      </c>
    </row>
    <row r="2513" spans="1:9" ht="13.5" x14ac:dyDescent="0.25">
      <c r="A2513" s="3">
        <f>TITRES_STAT!B2516</f>
        <v>45664</v>
      </c>
      <c r="B2513" s="6">
        <f>TITRES_STAT!D2516</f>
        <v>9.7627000000000006</v>
      </c>
      <c r="C2513" s="2">
        <f t="shared" si="351"/>
        <v>-0.13009999999999877</v>
      </c>
      <c r="D2513" s="2">
        <f t="shared" si="352"/>
        <v>0</v>
      </c>
      <c r="E2513" s="2">
        <f t="shared" si="353"/>
        <v>0.13009999999999877</v>
      </c>
      <c r="F2513" s="2">
        <f t="shared" si="354"/>
        <v>2.3789684800358459E-2</v>
      </c>
      <c r="G2513" s="2">
        <f t="shared" si="354"/>
        <v>4.3859939483030908E-2</v>
      </c>
      <c r="H2513" s="2">
        <f t="shared" ref="H2513:H2576" si="355">F2513/G2513</f>
        <v>0.54240122263649071</v>
      </c>
      <c r="I2513" s="2">
        <f t="shared" ref="I2513:I2576" si="356">IF(G2513=0,100,100-(100/(1+H2513)))</f>
        <v>35.166026496616865</v>
      </c>
    </row>
    <row r="2514" spans="1:9" ht="13.5" x14ac:dyDescent="0.25">
      <c r="A2514" s="3">
        <f>TITRES_STAT!B2517</f>
        <v>45665</v>
      </c>
      <c r="B2514" s="6">
        <f>TITRES_STAT!D2517</f>
        <v>9.7533999999999992</v>
      </c>
      <c r="C2514" s="2">
        <f t="shared" si="351"/>
        <v>-9.3000000000014182E-3</v>
      </c>
      <c r="D2514" s="2">
        <f t="shared" si="352"/>
        <v>0</v>
      </c>
      <c r="E2514" s="2">
        <f t="shared" si="353"/>
        <v>9.3000000000014182E-3</v>
      </c>
      <c r="F2514" s="2">
        <f t="shared" si="354"/>
        <v>2.2090421600332855E-2</v>
      </c>
      <c r="G2514" s="2">
        <f t="shared" si="354"/>
        <v>4.1391372377100229E-2</v>
      </c>
      <c r="H2514" s="2">
        <f t="shared" si="355"/>
        <v>0.53369628334803365</v>
      </c>
      <c r="I2514" s="2">
        <f t="shared" si="356"/>
        <v>34.798042424865471</v>
      </c>
    </row>
    <row r="2515" spans="1:9" ht="13.5" x14ac:dyDescent="0.25">
      <c r="A2515" s="3">
        <f>TITRES_STAT!B2518</f>
        <v>45666</v>
      </c>
      <c r="B2515" s="6">
        <f>TITRES_STAT!D2518</f>
        <v>10.041399999999999</v>
      </c>
      <c r="C2515" s="2">
        <f t="shared" si="351"/>
        <v>0.28800000000000026</v>
      </c>
      <c r="D2515" s="2">
        <f t="shared" si="352"/>
        <v>0.28800000000000026</v>
      </c>
      <c r="E2515" s="2">
        <f t="shared" si="353"/>
        <v>0</v>
      </c>
      <c r="F2515" s="2">
        <f t="shared" si="354"/>
        <v>4.1083962914594818E-2</v>
      </c>
      <c r="G2515" s="2">
        <f t="shared" si="354"/>
        <v>3.8434845778735925E-2</v>
      </c>
      <c r="H2515" s="2">
        <f t="shared" si="355"/>
        <v>1.0689248800713158</v>
      </c>
      <c r="I2515" s="2">
        <f t="shared" si="356"/>
        <v>51.66571731857514</v>
      </c>
    </row>
    <row r="2516" spans="1:9" ht="13.5" x14ac:dyDescent="0.25">
      <c r="A2516" s="3">
        <f>TITRES_STAT!B2519</f>
        <v>45667</v>
      </c>
      <c r="B2516" s="6">
        <f>TITRES_STAT!D2519</f>
        <v>10.041399999999999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3.8149394134980905E-2</v>
      </c>
      <c r="G2516" s="2">
        <f t="shared" si="354"/>
        <v>3.568949965168336E-2</v>
      </c>
      <c r="H2516" s="2">
        <f t="shared" si="355"/>
        <v>1.0689248800713158</v>
      </c>
      <c r="I2516" s="2">
        <f t="shared" si="356"/>
        <v>51.66571731857514</v>
      </c>
    </row>
    <row r="2517" spans="1:9" ht="13.5" x14ac:dyDescent="0.25">
      <c r="A2517" s="3">
        <f>TITRES_STAT!B2520</f>
        <v>45670</v>
      </c>
      <c r="B2517" s="6">
        <f>TITRES_STAT!D2520</f>
        <v>10.0321</v>
      </c>
      <c r="C2517" s="2">
        <f t="shared" si="351"/>
        <v>-9.2999999999996419E-3</v>
      </c>
      <c r="D2517" s="2">
        <f t="shared" si="352"/>
        <v>0</v>
      </c>
      <c r="E2517" s="2">
        <f t="shared" si="353"/>
        <v>9.2999999999996419E-3</v>
      </c>
      <c r="F2517" s="2">
        <f t="shared" si="354"/>
        <v>3.5424437411053701E-2</v>
      </c>
      <c r="G2517" s="2">
        <f t="shared" si="354"/>
        <v>3.3804535390848808E-2</v>
      </c>
      <c r="H2517" s="2">
        <f t="shared" si="355"/>
        <v>1.0479196652601654</v>
      </c>
      <c r="I2517" s="2">
        <f t="shared" si="356"/>
        <v>51.169959595414056</v>
      </c>
    </row>
    <row r="2518" spans="1:9" ht="13.5" x14ac:dyDescent="0.25">
      <c r="A2518" s="3">
        <f>TITRES_STAT!B2521</f>
        <v>45671</v>
      </c>
      <c r="B2518" s="6">
        <f>TITRES_STAT!D2521</f>
        <v>10.0321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3.2894120453121296E-2</v>
      </c>
      <c r="G2518" s="2">
        <f t="shared" si="354"/>
        <v>3.1389925720073895E-2</v>
      </c>
      <c r="H2518" s="2">
        <f t="shared" si="355"/>
        <v>1.0479196652601654</v>
      </c>
      <c r="I2518" s="2">
        <f t="shared" si="356"/>
        <v>51.169959595414056</v>
      </c>
    </row>
    <row r="2519" spans="1:9" ht="13.5" x14ac:dyDescent="0.25">
      <c r="A2519" s="3">
        <f>TITRES_STAT!B2522</f>
        <v>45672</v>
      </c>
      <c r="B2519" s="6">
        <f>TITRES_STAT!D2522</f>
        <v>9.8462999999999994</v>
      </c>
      <c r="C2519" s="2">
        <f t="shared" si="351"/>
        <v>-0.18580000000000041</v>
      </c>
      <c r="D2519" s="2">
        <f t="shared" si="352"/>
        <v>0</v>
      </c>
      <c r="E2519" s="2">
        <f t="shared" si="353"/>
        <v>0.18580000000000041</v>
      </c>
      <c r="F2519" s="2">
        <f t="shared" si="354"/>
        <v>3.0544540420755491E-2</v>
      </c>
      <c r="G2519" s="2">
        <f t="shared" si="354"/>
        <v>4.2419216740068648E-2</v>
      </c>
      <c r="H2519" s="2">
        <f t="shared" si="355"/>
        <v>0.72006375336731554</v>
      </c>
      <c r="I2519" s="2">
        <f t="shared" si="356"/>
        <v>41.862620031244134</v>
      </c>
    </row>
    <row r="2520" spans="1:9" ht="13.5" x14ac:dyDescent="0.25">
      <c r="A2520" s="3">
        <f>TITRES_STAT!B2523</f>
        <v>45673</v>
      </c>
      <c r="B2520" s="6">
        <f>TITRES_STAT!D2523</f>
        <v>10.143599999999999</v>
      </c>
      <c r="C2520" s="2">
        <f t="shared" si="351"/>
        <v>0.2972999999999999</v>
      </c>
      <c r="D2520" s="2">
        <f t="shared" si="352"/>
        <v>0.2972999999999999</v>
      </c>
      <c r="E2520" s="2">
        <f t="shared" si="353"/>
        <v>0</v>
      </c>
      <c r="F2520" s="2">
        <f t="shared" si="354"/>
        <v>4.9598501819272944E-2</v>
      </c>
      <c r="G2520" s="2">
        <f t="shared" si="354"/>
        <v>3.93892726872066E-2</v>
      </c>
      <c r="H2520" s="2">
        <f t="shared" si="355"/>
        <v>1.259188058970742</v>
      </c>
      <c r="I2520" s="2">
        <f t="shared" si="356"/>
        <v>55.736309953072805</v>
      </c>
    </row>
    <row r="2521" spans="1:9" ht="13.5" x14ac:dyDescent="0.25">
      <c r="A2521" s="3">
        <f>TITRES_STAT!B2524</f>
        <v>45674</v>
      </c>
      <c r="B2521" s="6">
        <f>TITRES_STAT!D2524</f>
        <v>10.208600000000001</v>
      </c>
      <c r="C2521" s="2">
        <f t="shared" si="351"/>
        <v>6.5000000000001279E-2</v>
      </c>
      <c r="D2521" s="2">
        <f t="shared" si="352"/>
        <v>6.5000000000001279E-2</v>
      </c>
      <c r="E2521" s="2">
        <f t="shared" si="353"/>
        <v>0</v>
      </c>
      <c r="F2521" s="2">
        <f t="shared" si="354"/>
        <v>5.0698608832182114E-2</v>
      </c>
      <c r="G2521" s="2">
        <f t="shared" si="354"/>
        <v>3.6575753209548985E-2</v>
      </c>
      <c r="H2521" s="2">
        <f t="shared" si="355"/>
        <v>1.3861261733072394</v>
      </c>
      <c r="I2521" s="2">
        <f t="shared" si="356"/>
        <v>58.091067807450806</v>
      </c>
    </row>
    <row r="2522" spans="1:9" ht="13.5" x14ac:dyDescent="0.25">
      <c r="A2522" s="3">
        <f>TITRES_STAT!B2525</f>
        <v>45677</v>
      </c>
      <c r="B2522" s="6">
        <f>TITRES_STAT!D2525</f>
        <v>10.2643</v>
      </c>
      <c r="C2522" s="2">
        <f t="shared" si="351"/>
        <v>5.5699999999999861E-2</v>
      </c>
      <c r="D2522" s="2">
        <f t="shared" si="352"/>
        <v>5.5699999999999861E-2</v>
      </c>
      <c r="E2522" s="2">
        <f t="shared" si="353"/>
        <v>0</v>
      </c>
      <c r="F2522" s="2">
        <f t="shared" si="354"/>
        <v>5.1055851058454817E-2</v>
      </c>
      <c r="G2522" s="2">
        <f t="shared" si="354"/>
        <v>3.3963199408866919E-2</v>
      </c>
      <c r="H2522" s="2">
        <f t="shared" si="355"/>
        <v>1.503269772786054</v>
      </c>
      <c r="I2522" s="2">
        <f t="shared" si="356"/>
        <v>60.052248028903655</v>
      </c>
    </row>
    <row r="2523" spans="1:9" ht="13.5" x14ac:dyDescent="0.25">
      <c r="A2523" s="3">
        <f>TITRES_STAT!B2526</f>
        <v>45678</v>
      </c>
      <c r="B2523" s="6">
        <f>TITRES_STAT!D2526</f>
        <v>10.2643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4.7409004554279474E-2</v>
      </c>
      <c r="G2523" s="2">
        <f t="shared" si="354"/>
        <v>3.1537256593947856E-2</v>
      </c>
      <c r="H2523" s="2">
        <f t="shared" si="355"/>
        <v>1.503269772786054</v>
      </c>
      <c r="I2523" s="2">
        <f t="shared" si="356"/>
        <v>60.052248028903655</v>
      </c>
    </row>
    <row r="2524" spans="1:9" ht="13.5" x14ac:dyDescent="0.25">
      <c r="A2524" s="3">
        <f>TITRES_STAT!B2527</f>
        <v>45679</v>
      </c>
      <c r="B2524" s="6">
        <f>TITRES_STAT!D2527</f>
        <v>10.357200000000001</v>
      </c>
      <c r="C2524" s="2">
        <f t="shared" si="351"/>
        <v>9.2900000000000205E-2</v>
      </c>
      <c r="D2524" s="2">
        <f t="shared" si="352"/>
        <v>9.2900000000000205E-2</v>
      </c>
      <c r="E2524" s="2">
        <f t="shared" si="353"/>
        <v>0</v>
      </c>
      <c r="F2524" s="2">
        <f t="shared" si="354"/>
        <v>5.0658361371830954E-2</v>
      </c>
      <c r="G2524" s="2">
        <f t="shared" si="354"/>
        <v>2.9284595408665869E-2</v>
      </c>
      <c r="H2524" s="2">
        <f t="shared" si="355"/>
        <v>1.7298637957907448</v>
      </c>
      <c r="I2524" s="2">
        <f t="shared" si="356"/>
        <v>63.368135745749342</v>
      </c>
    </row>
    <row r="2525" spans="1:9" ht="13.5" x14ac:dyDescent="0.25">
      <c r="A2525" s="3">
        <f>TITRES_STAT!B2528</f>
        <v>45680</v>
      </c>
      <c r="B2525" s="6">
        <f>TITRES_STAT!D2528</f>
        <v>10.2179</v>
      </c>
      <c r="C2525" s="2">
        <f t="shared" si="351"/>
        <v>-0.13930000000000042</v>
      </c>
      <c r="D2525" s="2">
        <f t="shared" si="352"/>
        <v>0</v>
      </c>
      <c r="E2525" s="2">
        <f t="shared" si="353"/>
        <v>0.13930000000000042</v>
      </c>
      <c r="F2525" s="2">
        <f t="shared" ref="F2525:G2540" si="357">((F2524*13)+D2525)/14</f>
        <v>4.7039906988128745E-2</v>
      </c>
      <c r="G2525" s="2">
        <f t="shared" si="357"/>
        <v>3.7142838593761197E-2</v>
      </c>
      <c r="H2525" s="2">
        <f t="shared" si="355"/>
        <v>1.2664596667641319</v>
      </c>
      <c r="I2525" s="2">
        <f t="shared" si="356"/>
        <v>55.878323595860891</v>
      </c>
    </row>
    <row r="2526" spans="1:9" ht="13.5" x14ac:dyDescent="0.25">
      <c r="A2526" s="3">
        <f>TITRES_STAT!B2529</f>
        <v>45681</v>
      </c>
      <c r="B2526" s="6">
        <f>TITRES_STAT!D2529</f>
        <v>10.2179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4.3679913631833836E-2</v>
      </c>
      <c r="G2526" s="2">
        <f t="shared" si="357"/>
        <v>3.4489778694206823E-2</v>
      </c>
      <c r="H2526" s="2">
        <f t="shared" si="355"/>
        <v>1.2664596667641321</v>
      </c>
      <c r="I2526" s="2">
        <f t="shared" si="356"/>
        <v>55.878323595860891</v>
      </c>
    </row>
    <row r="2527" spans="1:9" ht="13.5" x14ac:dyDescent="0.25">
      <c r="A2527" s="3">
        <f>TITRES_STAT!B2530</f>
        <v>45684</v>
      </c>
      <c r="B2527" s="6">
        <f>TITRES_STAT!D2530</f>
        <v>10.589499999999999</v>
      </c>
      <c r="C2527" s="2">
        <f t="shared" si="351"/>
        <v>0.37159999999999904</v>
      </c>
      <c r="D2527" s="2">
        <f t="shared" si="352"/>
        <v>0.37159999999999904</v>
      </c>
      <c r="E2527" s="2">
        <f t="shared" si="353"/>
        <v>0</v>
      </c>
      <c r="F2527" s="2">
        <f t="shared" si="357"/>
        <v>6.710277694384563E-2</v>
      </c>
      <c r="G2527" s="2">
        <f t="shared" si="357"/>
        <v>3.2026223073192049E-2</v>
      </c>
      <c r="H2527" s="2">
        <f t="shared" si="355"/>
        <v>2.0952447870762145</v>
      </c>
      <c r="I2527" s="2">
        <f t="shared" si="356"/>
        <v>67.692377540691837</v>
      </c>
    </row>
    <row r="2528" spans="1:9" ht="13.5" x14ac:dyDescent="0.25">
      <c r="A2528" s="3">
        <f>TITRES_STAT!B2531</f>
        <v>45685</v>
      </c>
      <c r="B2528" s="6">
        <f>TITRES_STAT!D2531</f>
        <v>10.589499999999999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6.230972144785666E-2</v>
      </c>
      <c r="G2528" s="2">
        <f t="shared" si="357"/>
        <v>2.9738635710821189E-2</v>
      </c>
      <c r="H2528" s="2">
        <f t="shared" si="355"/>
        <v>2.095244787076215</v>
      </c>
      <c r="I2528" s="2">
        <f t="shared" si="356"/>
        <v>67.692377540691851</v>
      </c>
    </row>
    <row r="2529" spans="1:9" ht="13.5" x14ac:dyDescent="0.25">
      <c r="A2529" s="3">
        <f>TITRES_STAT!B2532</f>
        <v>45686</v>
      </c>
      <c r="B2529" s="6">
        <f>TITRES_STAT!D2532</f>
        <v>10.6731</v>
      </c>
      <c r="C2529" s="2">
        <f t="shared" si="351"/>
        <v>8.3600000000000563E-2</v>
      </c>
      <c r="D2529" s="2">
        <f t="shared" si="352"/>
        <v>8.3600000000000563E-2</v>
      </c>
      <c r="E2529" s="2">
        <f t="shared" si="353"/>
        <v>0</v>
      </c>
      <c r="F2529" s="2">
        <f t="shared" si="357"/>
        <v>6.3830455630152647E-2</v>
      </c>
      <c r="G2529" s="2">
        <f t="shared" si="357"/>
        <v>2.7614447445762531E-2</v>
      </c>
      <c r="H2529" s="2">
        <f t="shared" si="355"/>
        <v>2.3114877006147556</v>
      </c>
      <c r="I2529" s="2">
        <f t="shared" si="356"/>
        <v>69.80209227972199</v>
      </c>
    </row>
    <row r="2530" spans="1:9" ht="13.5" x14ac:dyDescent="0.25">
      <c r="A2530" s="3">
        <f>TITRES_STAT!B2533</f>
        <v>45687</v>
      </c>
      <c r="B2530" s="6">
        <f>TITRES_STAT!D2533</f>
        <v>10.394399999999999</v>
      </c>
      <c r="C2530" s="2">
        <f t="shared" si="351"/>
        <v>-0.27870000000000061</v>
      </c>
      <c r="D2530" s="2">
        <f t="shared" si="352"/>
        <v>0</v>
      </c>
      <c r="E2530" s="2">
        <f t="shared" si="353"/>
        <v>0.27870000000000061</v>
      </c>
      <c r="F2530" s="2">
        <f t="shared" si="357"/>
        <v>5.9271137370856028E-2</v>
      </c>
      <c r="G2530" s="2">
        <f t="shared" si="357"/>
        <v>4.5549129771065254E-2</v>
      </c>
      <c r="H2530" s="2">
        <f t="shared" si="355"/>
        <v>1.3012572944589509</v>
      </c>
      <c r="I2530" s="2">
        <f t="shared" si="356"/>
        <v>56.545493526176521</v>
      </c>
    </row>
    <row r="2531" spans="1:9" ht="13.5" x14ac:dyDescent="0.25">
      <c r="A2531" s="3">
        <f>TITRES_STAT!B2534</f>
        <v>45688</v>
      </c>
      <c r="B2531" s="6">
        <f>TITRES_STAT!D2534</f>
        <v>10.3851</v>
      </c>
      <c r="C2531" s="2">
        <f t="shared" si="351"/>
        <v>-9.2999999999996419E-3</v>
      </c>
      <c r="D2531" s="2">
        <f t="shared" si="352"/>
        <v>0</v>
      </c>
      <c r="E2531" s="2">
        <f t="shared" si="353"/>
        <v>9.2999999999996419E-3</v>
      </c>
      <c r="F2531" s="2">
        <f t="shared" si="357"/>
        <v>5.5037484701509168E-2</v>
      </c>
      <c r="G2531" s="2">
        <f t="shared" si="357"/>
        <v>4.2959906215989142E-2</v>
      </c>
      <c r="H2531" s="2">
        <f t="shared" si="355"/>
        <v>1.2811360533423348</v>
      </c>
      <c r="I2531" s="2">
        <f t="shared" si="356"/>
        <v>56.162193897431344</v>
      </c>
    </row>
    <row r="2532" spans="1:9" ht="13.5" x14ac:dyDescent="0.25">
      <c r="A2532" s="3">
        <f>TITRES_STAT!B2535</f>
        <v>45691</v>
      </c>
      <c r="B2532" s="6">
        <f>TITRES_STAT!D2535</f>
        <v>10.6731</v>
      </c>
      <c r="C2532" s="2">
        <f t="shared" si="351"/>
        <v>0.28800000000000026</v>
      </c>
      <c r="D2532" s="2">
        <f t="shared" si="352"/>
        <v>0.28800000000000026</v>
      </c>
      <c r="E2532" s="2">
        <f t="shared" si="353"/>
        <v>0</v>
      </c>
      <c r="F2532" s="2">
        <f t="shared" si="357"/>
        <v>7.1677664365687108E-2</v>
      </c>
      <c r="G2532" s="2">
        <f t="shared" si="357"/>
        <v>3.9891341486275635E-2</v>
      </c>
      <c r="H2532" s="2">
        <f t="shared" si="355"/>
        <v>1.7968226110006191</v>
      </c>
      <c r="I2532" s="2">
        <f t="shared" si="356"/>
        <v>64.245140322209068</v>
      </c>
    </row>
    <row r="2533" spans="1:9" ht="13.5" x14ac:dyDescent="0.25">
      <c r="A2533" s="3">
        <f>TITRES_STAT!B2536</f>
        <v>45692</v>
      </c>
      <c r="B2533" s="6">
        <f>TITRES_STAT!D2536</f>
        <v>10.682399999999999</v>
      </c>
      <c r="C2533" s="2">
        <f t="shared" si="351"/>
        <v>9.2999999999996419E-3</v>
      </c>
      <c r="D2533" s="2">
        <f t="shared" si="352"/>
        <v>9.2999999999996419E-3</v>
      </c>
      <c r="E2533" s="2">
        <f t="shared" si="353"/>
        <v>0</v>
      </c>
      <c r="F2533" s="2">
        <f t="shared" si="357"/>
        <v>6.7222116910995139E-2</v>
      </c>
      <c r="G2533" s="2">
        <f t="shared" si="357"/>
        <v>3.7041959951541657E-2</v>
      </c>
      <c r="H2533" s="2">
        <f t="shared" si="355"/>
        <v>1.8147559416114916</v>
      </c>
      <c r="I2533" s="2">
        <f t="shared" si="356"/>
        <v>64.472941145032834</v>
      </c>
    </row>
    <row r="2534" spans="1:9" ht="13.5" x14ac:dyDescent="0.25">
      <c r="A2534" s="3">
        <f>TITRES_STAT!B2537</f>
        <v>45693</v>
      </c>
      <c r="B2534" s="6">
        <f>TITRES_STAT!D2537</f>
        <v>10.7288</v>
      </c>
      <c r="C2534" s="2">
        <f t="shared" si="351"/>
        <v>4.6400000000000219E-2</v>
      </c>
      <c r="D2534" s="2">
        <f t="shared" si="352"/>
        <v>4.6400000000000219E-2</v>
      </c>
      <c r="E2534" s="2">
        <f t="shared" si="353"/>
        <v>0</v>
      </c>
      <c r="F2534" s="2">
        <f t="shared" si="357"/>
        <v>6.5734822845924065E-2</v>
      </c>
      <c r="G2534" s="2">
        <f t="shared" si="357"/>
        <v>3.4396105669288683E-2</v>
      </c>
      <c r="H2534" s="2">
        <f t="shared" si="355"/>
        <v>1.9111123648110211</v>
      </c>
      <c r="I2534" s="2">
        <f t="shared" si="356"/>
        <v>65.648869755499248</v>
      </c>
    </row>
    <row r="2535" spans="1:9" ht="13.5" x14ac:dyDescent="0.25">
      <c r="A2535" s="3">
        <f>TITRES_STAT!B2538</f>
        <v>45694</v>
      </c>
      <c r="B2535" s="6">
        <f>TITRES_STAT!D2538</f>
        <v>10.7752</v>
      </c>
      <c r="C2535" s="2">
        <f t="shared" si="351"/>
        <v>4.6400000000000219E-2</v>
      </c>
      <c r="D2535" s="2">
        <f t="shared" si="352"/>
        <v>4.6400000000000219E-2</v>
      </c>
      <c r="E2535" s="2">
        <f t="shared" si="353"/>
        <v>0</v>
      </c>
      <c r="F2535" s="2">
        <f t="shared" si="357"/>
        <v>6.4353764071215222E-2</v>
      </c>
      <c r="G2535" s="2">
        <f t="shared" si="357"/>
        <v>3.1939240978625202E-2</v>
      </c>
      <c r="H2535" s="2">
        <f t="shared" si="355"/>
        <v>2.0148808205643611</v>
      </c>
      <c r="I2535" s="2">
        <f t="shared" si="356"/>
        <v>66.831193021659544</v>
      </c>
    </row>
    <row r="2536" spans="1:9" ht="13.5" x14ac:dyDescent="0.25">
      <c r="A2536" s="3">
        <f>TITRES_STAT!B2539</f>
        <v>45695</v>
      </c>
      <c r="B2536" s="6">
        <f>TITRES_STAT!D2539</f>
        <v>10.961</v>
      </c>
      <c r="C2536" s="2">
        <f t="shared" si="351"/>
        <v>0.18580000000000041</v>
      </c>
      <c r="D2536" s="2">
        <f t="shared" si="352"/>
        <v>0.18580000000000041</v>
      </c>
      <c r="E2536" s="2">
        <f t="shared" si="353"/>
        <v>0</v>
      </c>
      <c r="F2536" s="2">
        <f t="shared" si="357"/>
        <v>7.3028495208985592E-2</v>
      </c>
      <c r="G2536" s="2">
        <f t="shared" si="357"/>
        <v>2.9657866623009118E-2</v>
      </c>
      <c r="H2536" s="2">
        <f t="shared" si="355"/>
        <v>2.4623650830073105</v>
      </c>
      <c r="I2536" s="2">
        <f t="shared" si="356"/>
        <v>71.118008181522299</v>
      </c>
    </row>
    <row r="2537" spans="1:9" ht="13.5" x14ac:dyDescent="0.25">
      <c r="A2537" s="3">
        <f>TITRES_STAT!B2540</f>
        <v>45698</v>
      </c>
      <c r="B2537" s="6">
        <f>TITRES_STAT!D2540</f>
        <v>10.961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6.7812174122629479E-2</v>
      </c>
      <c r="G2537" s="2">
        <f t="shared" si="357"/>
        <v>2.7539447578508465E-2</v>
      </c>
      <c r="H2537" s="2">
        <f t="shared" si="355"/>
        <v>2.4623650830073109</v>
      </c>
      <c r="I2537" s="2">
        <f t="shared" si="356"/>
        <v>71.118008181522299</v>
      </c>
    </row>
    <row r="2538" spans="1:9" ht="13.5" x14ac:dyDescent="0.25">
      <c r="A2538" s="3">
        <f>TITRES_STAT!B2541</f>
        <v>45699</v>
      </c>
      <c r="B2538" s="6">
        <f>TITRES_STAT!D2541</f>
        <v>10.9239</v>
      </c>
      <c r="C2538" s="2">
        <f t="shared" si="351"/>
        <v>-3.7100000000000577E-2</v>
      </c>
      <c r="D2538" s="2">
        <f t="shared" si="352"/>
        <v>0</v>
      </c>
      <c r="E2538" s="2">
        <f t="shared" si="353"/>
        <v>3.7100000000000577E-2</v>
      </c>
      <c r="F2538" s="2">
        <f t="shared" si="357"/>
        <v>6.2968447399584515E-2</v>
      </c>
      <c r="G2538" s="2">
        <f t="shared" si="357"/>
        <v>2.8222344180043619E-2</v>
      </c>
      <c r="H2538" s="2">
        <f t="shared" si="355"/>
        <v>2.2311558174572297</v>
      </c>
      <c r="I2538" s="2">
        <f t="shared" si="356"/>
        <v>69.051322297822395</v>
      </c>
    </row>
    <row r="2539" spans="1:9" ht="13.5" x14ac:dyDescent="0.25">
      <c r="A2539" s="3">
        <f>TITRES_STAT!B2542</f>
        <v>45700</v>
      </c>
      <c r="B2539" s="6">
        <f>TITRES_STAT!D2542</f>
        <v>10.831</v>
      </c>
      <c r="C2539" s="2">
        <f t="shared" si="351"/>
        <v>-9.2900000000000205E-2</v>
      </c>
      <c r="D2539" s="2">
        <f t="shared" si="352"/>
        <v>0</v>
      </c>
      <c r="E2539" s="2">
        <f t="shared" si="353"/>
        <v>9.2900000000000205E-2</v>
      </c>
      <c r="F2539" s="2">
        <f t="shared" si="357"/>
        <v>5.8470701156757052E-2</v>
      </c>
      <c r="G2539" s="2">
        <f t="shared" si="357"/>
        <v>3.2842176738611943E-2</v>
      </c>
      <c r="H2539" s="2">
        <f t="shared" si="355"/>
        <v>1.780354013137446</v>
      </c>
      <c r="I2539" s="2">
        <f t="shared" si="356"/>
        <v>64.033357073419367</v>
      </c>
    </row>
    <row r="2540" spans="1:9" ht="13.5" x14ac:dyDescent="0.25">
      <c r="A2540" s="3">
        <f>TITRES_STAT!B2543</f>
        <v>45701</v>
      </c>
      <c r="B2540" s="6">
        <f>TITRES_STAT!D2543</f>
        <v>10.831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5.429422250270298E-2</v>
      </c>
      <c r="G2540" s="2">
        <f t="shared" si="357"/>
        <v>3.0496306971568233E-2</v>
      </c>
      <c r="H2540" s="2">
        <f t="shared" si="355"/>
        <v>1.7803540131374462</v>
      </c>
      <c r="I2540" s="2">
        <f t="shared" si="356"/>
        <v>64.033357073419367</v>
      </c>
    </row>
    <row r="2541" spans="1:9" ht="13.5" x14ac:dyDescent="0.25">
      <c r="A2541" s="3">
        <f>TITRES_STAT!B2544</f>
        <v>45702</v>
      </c>
      <c r="B2541" s="6">
        <f>TITRES_STAT!D2544</f>
        <v>10.9146</v>
      </c>
      <c r="C2541" s="2">
        <f t="shared" si="351"/>
        <v>8.3600000000000563E-2</v>
      </c>
      <c r="D2541" s="2">
        <f t="shared" si="352"/>
        <v>8.3600000000000563E-2</v>
      </c>
      <c r="E2541" s="2">
        <f t="shared" si="353"/>
        <v>0</v>
      </c>
      <c r="F2541" s="2">
        <f t="shared" ref="F2541:G2556" si="358">((F2540*13)+D2541)/14</f>
        <v>5.6387492323938519E-2</v>
      </c>
      <c r="G2541" s="2">
        <f t="shared" si="358"/>
        <v>2.8317999330741934E-2</v>
      </c>
      <c r="H2541" s="2">
        <f t="shared" si="355"/>
        <v>1.9912244387520848</v>
      </c>
      <c r="I2541" s="2">
        <f t="shared" si="356"/>
        <v>66.568874369815191</v>
      </c>
    </row>
    <row r="2542" spans="1:9" ht="13.5" x14ac:dyDescent="0.25">
      <c r="A2542" s="3">
        <f>TITRES_STAT!B2545</f>
        <v>45705</v>
      </c>
      <c r="B2542" s="6">
        <f>TITRES_STAT!D2545</f>
        <v>10.9146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5.2359814300800056E-2</v>
      </c>
      <c r="G2542" s="2">
        <f t="shared" si="358"/>
        <v>2.6295285092831796E-2</v>
      </c>
      <c r="H2542" s="2">
        <f t="shared" si="355"/>
        <v>1.9912244387520848</v>
      </c>
      <c r="I2542" s="2">
        <f t="shared" si="356"/>
        <v>66.568874369815191</v>
      </c>
    </row>
    <row r="2543" spans="1:9" ht="13.5" x14ac:dyDescent="0.25">
      <c r="A2543" s="3">
        <f>TITRES_STAT!B2546</f>
        <v>45706</v>
      </c>
      <c r="B2543" s="6">
        <f>TITRES_STAT!D2546</f>
        <v>10.8217</v>
      </c>
      <c r="C2543" s="2">
        <f t="shared" si="351"/>
        <v>-9.2900000000000205E-2</v>
      </c>
      <c r="D2543" s="2">
        <f t="shared" si="352"/>
        <v>0</v>
      </c>
      <c r="E2543" s="2">
        <f t="shared" si="353"/>
        <v>9.2900000000000205E-2</v>
      </c>
      <c r="F2543" s="2">
        <f t="shared" si="358"/>
        <v>4.8619827565028625E-2</v>
      </c>
      <c r="G2543" s="2">
        <f t="shared" si="358"/>
        <v>3.1052764729058109E-2</v>
      </c>
      <c r="H2543" s="2">
        <f t="shared" si="355"/>
        <v>1.5657165469563443</v>
      </c>
      <c r="I2543" s="2">
        <f t="shared" si="356"/>
        <v>61.024533236678892</v>
      </c>
    </row>
    <row r="2544" spans="1:9" ht="13.5" x14ac:dyDescent="0.25">
      <c r="A2544" s="3">
        <f>TITRES_STAT!B2547</f>
        <v>45707</v>
      </c>
      <c r="B2544" s="6">
        <f>TITRES_STAT!D2547</f>
        <v>10.961</v>
      </c>
      <c r="C2544" s="2">
        <f t="shared" si="351"/>
        <v>0.13930000000000042</v>
      </c>
      <c r="D2544" s="2">
        <f t="shared" si="352"/>
        <v>0.13930000000000042</v>
      </c>
      <c r="E2544" s="2">
        <f t="shared" si="353"/>
        <v>0</v>
      </c>
      <c r="F2544" s="2">
        <f t="shared" si="358"/>
        <v>5.5096982738955184E-2</v>
      </c>
      <c r="G2544" s="2">
        <f t="shared" si="358"/>
        <v>2.8834710105553961E-2</v>
      </c>
      <c r="H2544" s="2">
        <f t="shared" si="355"/>
        <v>1.9107867752879801</v>
      </c>
      <c r="I2544" s="2">
        <f t="shared" si="356"/>
        <v>65.645027368895327</v>
      </c>
    </row>
    <row r="2545" spans="1:9" ht="13.5" x14ac:dyDescent="0.25">
      <c r="A2545" s="3">
        <f>TITRES_STAT!B2548</f>
        <v>45708</v>
      </c>
      <c r="B2545" s="6">
        <f>TITRES_STAT!D2548</f>
        <v>10.961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5.116148397188696E-2</v>
      </c>
      <c r="G2545" s="2">
        <f t="shared" si="358"/>
        <v>2.6775087955157251E-2</v>
      </c>
      <c r="H2545" s="2">
        <f t="shared" si="355"/>
        <v>1.9107867752879801</v>
      </c>
      <c r="I2545" s="2">
        <f t="shared" si="356"/>
        <v>65.645027368895327</v>
      </c>
    </row>
    <row r="2546" spans="1:9" ht="13.5" x14ac:dyDescent="0.25">
      <c r="A2546" s="3">
        <f>TITRES_STAT!B2549</f>
        <v>45709</v>
      </c>
      <c r="B2546" s="6">
        <f>TITRES_STAT!D2549</f>
        <v>10.961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4.7507092259609321E-2</v>
      </c>
      <c r="G2546" s="2">
        <f t="shared" si="358"/>
        <v>2.486258167264602E-2</v>
      </c>
      <c r="H2546" s="2">
        <f t="shared" si="355"/>
        <v>1.9107867752879799</v>
      </c>
      <c r="I2546" s="2">
        <f t="shared" si="356"/>
        <v>65.645027368895313</v>
      </c>
    </row>
    <row r="2547" spans="1:9" ht="13.5" x14ac:dyDescent="0.25">
      <c r="A2547" s="3">
        <f>TITRES_STAT!B2550</f>
        <v>45712</v>
      </c>
      <c r="B2547" s="6">
        <f>TITRES_STAT!D2550</f>
        <v>10.961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4.4113728526780083E-2</v>
      </c>
      <c r="G2547" s="2">
        <f t="shared" si="358"/>
        <v>2.3086682981742733E-2</v>
      </c>
      <c r="H2547" s="2">
        <f t="shared" si="355"/>
        <v>1.9107867752879799</v>
      </c>
      <c r="I2547" s="2">
        <f t="shared" si="356"/>
        <v>65.645027368895313</v>
      </c>
    </row>
    <row r="2548" spans="1:9" ht="13.5" x14ac:dyDescent="0.25">
      <c r="A2548" s="3">
        <f>TITRES_STAT!B2551</f>
        <v>45713</v>
      </c>
      <c r="B2548" s="6">
        <f>TITRES_STAT!D2551</f>
        <v>10.942399999999999</v>
      </c>
      <c r="C2548" s="2">
        <f t="shared" si="351"/>
        <v>-1.860000000000106E-2</v>
      </c>
      <c r="D2548" s="2">
        <f t="shared" si="352"/>
        <v>0</v>
      </c>
      <c r="E2548" s="2">
        <f t="shared" si="353"/>
        <v>1.860000000000106E-2</v>
      </c>
      <c r="F2548" s="2">
        <f t="shared" si="358"/>
        <v>4.0962747917724363E-2</v>
      </c>
      <c r="G2548" s="2">
        <f t="shared" si="358"/>
        <v>2.2766205625904042E-2</v>
      </c>
      <c r="H2548" s="2">
        <f t="shared" si="355"/>
        <v>1.7992786585005529</v>
      </c>
      <c r="I2548" s="2">
        <f t="shared" si="356"/>
        <v>64.2765111303476</v>
      </c>
    </row>
    <row r="2549" spans="1:9" ht="13.5" x14ac:dyDescent="0.25">
      <c r="A2549" s="3">
        <f>TITRES_STAT!B2552</f>
        <v>45714</v>
      </c>
      <c r="B2549" s="6">
        <f>TITRES_STAT!D2552</f>
        <v>10.942399999999999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3.8036837352172621E-2</v>
      </c>
      <c r="G2549" s="2">
        <f t="shared" si="358"/>
        <v>2.114004808119661E-2</v>
      </c>
      <c r="H2549" s="2">
        <f t="shared" si="355"/>
        <v>1.7992786585005527</v>
      </c>
      <c r="I2549" s="2">
        <f t="shared" si="356"/>
        <v>64.2765111303476</v>
      </c>
    </row>
    <row r="2550" spans="1:9" ht="13.5" x14ac:dyDescent="0.25">
      <c r="A2550" s="3">
        <f>TITRES_STAT!B2553</f>
        <v>45715</v>
      </c>
      <c r="B2550" s="6">
        <f>TITRES_STAT!D2553</f>
        <v>10.738099999999999</v>
      </c>
      <c r="C2550" s="2">
        <f t="shared" si="351"/>
        <v>-0.20429999999999993</v>
      </c>
      <c r="D2550" s="2">
        <f t="shared" si="352"/>
        <v>0</v>
      </c>
      <c r="E2550" s="2">
        <f t="shared" si="353"/>
        <v>0.20429999999999993</v>
      </c>
      <c r="F2550" s="2">
        <f t="shared" si="358"/>
        <v>3.531992039844601E-2</v>
      </c>
      <c r="G2550" s="2">
        <f t="shared" si="358"/>
        <v>3.4222901789682562E-2</v>
      </c>
      <c r="H2550" s="2">
        <f t="shared" si="355"/>
        <v>1.0320551020338717</v>
      </c>
      <c r="I2550" s="2">
        <f t="shared" si="356"/>
        <v>50.78873604366801</v>
      </c>
    </row>
    <row r="2551" spans="1:9" ht="13.5" x14ac:dyDescent="0.25">
      <c r="A2551" s="3">
        <f>TITRES_STAT!B2554</f>
        <v>45716</v>
      </c>
      <c r="B2551" s="6">
        <f>TITRES_STAT!D2554</f>
        <v>10.542999999999999</v>
      </c>
      <c r="C2551" s="2">
        <f t="shared" si="351"/>
        <v>-0.19510000000000005</v>
      </c>
      <c r="D2551" s="2">
        <f t="shared" si="352"/>
        <v>0</v>
      </c>
      <c r="E2551" s="2">
        <f t="shared" si="353"/>
        <v>0.19510000000000005</v>
      </c>
      <c r="F2551" s="2">
        <f t="shared" si="358"/>
        <v>3.2797068941414154E-2</v>
      </c>
      <c r="G2551" s="2">
        <f t="shared" si="358"/>
        <v>4.5714123090419521E-2</v>
      </c>
      <c r="H2551" s="2">
        <f t="shared" si="355"/>
        <v>0.71743843530682438</v>
      </c>
      <c r="I2551" s="2">
        <f t="shared" si="356"/>
        <v>41.773749821701898</v>
      </c>
    </row>
    <row r="2552" spans="1:9" ht="13.5" x14ac:dyDescent="0.25">
      <c r="A2552" s="3">
        <f>TITRES_STAT!B2555</f>
        <v>45719</v>
      </c>
      <c r="B2552" s="6">
        <f>TITRES_STAT!D2555</f>
        <v>10.8681</v>
      </c>
      <c r="C2552" s="2">
        <f t="shared" si="351"/>
        <v>0.32510000000000083</v>
      </c>
      <c r="D2552" s="2">
        <f t="shared" si="352"/>
        <v>0.32510000000000083</v>
      </c>
      <c r="E2552" s="2">
        <f t="shared" si="353"/>
        <v>0</v>
      </c>
      <c r="F2552" s="2">
        <f t="shared" si="358"/>
        <v>5.3675849731313195E-2</v>
      </c>
      <c r="G2552" s="2">
        <f t="shared" si="358"/>
        <v>4.2448828583960985E-2</v>
      </c>
      <c r="H2552" s="2">
        <f t="shared" si="355"/>
        <v>1.2644836505946424</v>
      </c>
      <c r="I2552" s="2">
        <f t="shared" si="356"/>
        <v>55.839822480616945</v>
      </c>
    </row>
    <row r="2553" spans="1:9" ht="13.5" x14ac:dyDescent="0.25">
      <c r="A2553" s="3">
        <f>TITRES_STAT!B2556</f>
        <v>45720</v>
      </c>
      <c r="B2553" s="6">
        <f>TITRES_STAT!D2556</f>
        <v>10.8681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4.9841860464790826E-2</v>
      </c>
      <c r="G2553" s="2">
        <f t="shared" si="358"/>
        <v>3.941676939939235E-2</v>
      </c>
      <c r="H2553" s="2">
        <f t="shared" si="355"/>
        <v>1.2644836505946424</v>
      </c>
      <c r="I2553" s="2">
        <f t="shared" si="356"/>
        <v>55.839822480616945</v>
      </c>
    </row>
    <row r="2554" spans="1:9" ht="13.5" x14ac:dyDescent="0.25">
      <c r="A2554" s="3">
        <f>TITRES_STAT!B2557</f>
        <v>45721</v>
      </c>
      <c r="B2554" s="6">
        <f>TITRES_STAT!D2557</f>
        <v>10.840299999999999</v>
      </c>
      <c r="C2554" s="2">
        <f t="shared" si="351"/>
        <v>-2.7800000000000935E-2</v>
      </c>
      <c r="D2554" s="2">
        <f t="shared" si="352"/>
        <v>0</v>
      </c>
      <c r="E2554" s="2">
        <f t="shared" si="353"/>
        <v>2.7800000000000935E-2</v>
      </c>
      <c r="F2554" s="2">
        <f t="shared" si="358"/>
        <v>4.6281727574448629E-2</v>
      </c>
      <c r="G2554" s="2">
        <f t="shared" si="358"/>
        <v>3.8587000156578677E-2</v>
      </c>
      <c r="H2554" s="2">
        <f t="shared" si="355"/>
        <v>1.1994124287103485</v>
      </c>
      <c r="I2554" s="2">
        <f t="shared" si="356"/>
        <v>54.533311399610405</v>
      </c>
    </row>
    <row r="2555" spans="1:9" ht="13.5" x14ac:dyDescent="0.25">
      <c r="A2555" s="3">
        <f>TITRES_STAT!B2558</f>
        <v>45722</v>
      </c>
      <c r="B2555" s="6">
        <f>TITRES_STAT!D2558</f>
        <v>10.7752</v>
      </c>
      <c r="C2555" s="2">
        <f t="shared" si="351"/>
        <v>-6.509999999999927E-2</v>
      </c>
      <c r="D2555" s="2">
        <f t="shared" si="352"/>
        <v>0</v>
      </c>
      <c r="E2555" s="2">
        <f t="shared" si="353"/>
        <v>6.509999999999927E-2</v>
      </c>
      <c r="F2555" s="2">
        <f t="shared" si="358"/>
        <v>4.2975889890559442E-2</v>
      </c>
      <c r="G2555" s="2">
        <f t="shared" si="358"/>
        <v>4.0480785859680145E-2</v>
      </c>
      <c r="H2555" s="2">
        <f t="shared" si="355"/>
        <v>1.0616367488400091</v>
      </c>
      <c r="I2555" s="2">
        <f t="shared" si="356"/>
        <v>51.494849877765553</v>
      </c>
    </row>
    <row r="2556" spans="1:9" ht="13.5" x14ac:dyDescent="0.25">
      <c r="A2556" s="3">
        <f>TITRES_STAT!B2559</f>
        <v>45723</v>
      </c>
      <c r="B2556" s="6">
        <f>TITRES_STAT!D2559</f>
        <v>10.766</v>
      </c>
      <c r="C2556" s="2">
        <f t="shared" si="351"/>
        <v>-9.1999999999998749E-3</v>
      </c>
      <c r="D2556" s="2">
        <f t="shared" si="352"/>
        <v>0</v>
      </c>
      <c r="E2556" s="2">
        <f t="shared" si="353"/>
        <v>9.1999999999998749E-3</v>
      </c>
      <c r="F2556" s="2">
        <f t="shared" si="358"/>
        <v>3.9906183469805193E-2</v>
      </c>
      <c r="G2556" s="2">
        <f t="shared" si="358"/>
        <v>3.8246444012560124E-2</v>
      </c>
      <c r="H2556" s="2">
        <f t="shared" si="355"/>
        <v>1.0433959156229011</v>
      </c>
      <c r="I2556" s="2">
        <f t="shared" si="356"/>
        <v>51.061857745998104</v>
      </c>
    </row>
    <row r="2557" spans="1:9" ht="13.5" x14ac:dyDescent="0.25">
      <c r="A2557" s="3">
        <f>TITRES_STAT!B2560</f>
        <v>45726</v>
      </c>
      <c r="B2557" s="6">
        <f>TITRES_STAT!D2560</f>
        <v>10.747400000000001</v>
      </c>
      <c r="C2557" s="2">
        <f t="shared" si="351"/>
        <v>-1.8599999999999284E-2</v>
      </c>
      <c r="D2557" s="2">
        <f t="shared" si="352"/>
        <v>0</v>
      </c>
      <c r="E2557" s="2">
        <f t="shared" si="353"/>
        <v>1.8599999999999284E-2</v>
      </c>
      <c r="F2557" s="2">
        <f t="shared" ref="F2557:G2572" si="359">((F2556*13)+D2557)/14</f>
        <v>3.7055741793390537E-2</v>
      </c>
      <c r="G2557" s="2">
        <f t="shared" si="359"/>
        <v>3.6843126583091489E-2</v>
      </c>
      <c r="H2557" s="2">
        <f t="shared" si="355"/>
        <v>1.0057708243034027</v>
      </c>
      <c r="I2557" s="2">
        <f t="shared" si="356"/>
        <v>50.143855525104833</v>
      </c>
    </row>
    <row r="2558" spans="1:9" ht="13.5" x14ac:dyDescent="0.25">
      <c r="A2558" s="3">
        <f>TITRES_STAT!B2561</f>
        <v>45727</v>
      </c>
      <c r="B2558" s="6">
        <f>TITRES_STAT!D2561</f>
        <v>10.5151</v>
      </c>
      <c r="C2558" s="2">
        <f t="shared" si="351"/>
        <v>-0.2323000000000004</v>
      </c>
      <c r="D2558" s="2">
        <f t="shared" si="352"/>
        <v>0</v>
      </c>
      <c r="E2558" s="2">
        <f t="shared" si="353"/>
        <v>0.2323000000000004</v>
      </c>
      <c r="F2558" s="2">
        <f t="shared" si="359"/>
        <v>3.4408903093862644E-2</v>
      </c>
      <c r="G2558" s="2">
        <f t="shared" si="359"/>
        <v>5.0804331827156414E-2</v>
      </c>
      <c r="H2558" s="2">
        <f t="shared" si="355"/>
        <v>0.67728285869257454</v>
      </c>
      <c r="I2558" s="2">
        <f t="shared" si="356"/>
        <v>40.379763924882049</v>
      </c>
    </row>
    <row r="2559" spans="1:9" ht="13.5" x14ac:dyDescent="0.25">
      <c r="A2559" s="3">
        <f>TITRES_STAT!B2562</f>
        <v>45728</v>
      </c>
      <c r="B2559" s="6">
        <f>TITRES_STAT!D2562</f>
        <v>10.542999999999999</v>
      </c>
      <c r="C2559" s="2">
        <f t="shared" si="351"/>
        <v>2.7899999999998926E-2</v>
      </c>
      <c r="D2559" s="2">
        <f t="shared" si="352"/>
        <v>2.7899999999998926E-2</v>
      </c>
      <c r="E2559" s="2">
        <f t="shared" si="353"/>
        <v>0</v>
      </c>
      <c r="F2559" s="2">
        <f t="shared" si="359"/>
        <v>3.3943981444300948E-2</v>
      </c>
      <c r="G2559" s="2">
        <f t="shared" si="359"/>
        <v>4.7175450982359528E-2</v>
      </c>
      <c r="H2559" s="2">
        <f t="shared" si="355"/>
        <v>0.71952637945090836</v>
      </c>
      <c r="I2559" s="2">
        <f t="shared" si="356"/>
        <v>41.844451358790593</v>
      </c>
    </row>
    <row r="2560" spans="1:9" ht="13.5" x14ac:dyDescent="0.25">
      <c r="A2560" s="3">
        <f>TITRES_STAT!B2563</f>
        <v>45729</v>
      </c>
      <c r="B2560" s="6">
        <f>TITRES_STAT!D2563</f>
        <v>10.7567</v>
      </c>
      <c r="C2560" s="2">
        <f t="shared" si="351"/>
        <v>0.21370000000000111</v>
      </c>
      <c r="D2560" s="2">
        <f t="shared" si="352"/>
        <v>0.21370000000000111</v>
      </c>
      <c r="E2560" s="2">
        <f t="shared" si="353"/>
        <v>0</v>
      </c>
      <c r="F2560" s="2">
        <f t="shared" si="359"/>
        <v>4.6783697055422388E-2</v>
      </c>
      <c r="G2560" s="2">
        <f t="shared" si="359"/>
        <v>4.3805775912190988E-2</v>
      </c>
      <c r="H2560" s="2">
        <f t="shared" si="355"/>
        <v>1.0679801026513185</v>
      </c>
      <c r="I2560" s="2">
        <f t="shared" si="356"/>
        <v>51.643635317481113</v>
      </c>
    </row>
    <row r="2561" spans="1:9" ht="13.5" x14ac:dyDescent="0.25">
      <c r="A2561" s="3">
        <f>TITRES_STAT!B2564</f>
        <v>45730</v>
      </c>
      <c r="B2561" s="6">
        <f>TITRES_STAT!D2564</f>
        <v>10.5616</v>
      </c>
      <c r="C2561" s="2">
        <f t="shared" si="351"/>
        <v>-0.19510000000000005</v>
      </c>
      <c r="D2561" s="2">
        <f t="shared" si="352"/>
        <v>0</v>
      </c>
      <c r="E2561" s="2">
        <f t="shared" si="353"/>
        <v>0.19510000000000005</v>
      </c>
      <c r="F2561" s="2">
        <f t="shared" si="359"/>
        <v>4.3442004408606502E-2</v>
      </c>
      <c r="G2561" s="2">
        <f t="shared" si="359"/>
        <v>5.4612506204177347E-2</v>
      </c>
      <c r="H2561" s="2">
        <f t="shared" si="355"/>
        <v>0.79545890544176479</v>
      </c>
      <c r="I2561" s="2">
        <f t="shared" si="356"/>
        <v>44.303932717749703</v>
      </c>
    </row>
    <row r="2562" spans="1:9" ht="13.5" x14ac:dyDescent="0.25">
      <c r="A2562" s="3">
        <f>TITRES_STAT!B2565</f>
        <v>45733</v>
      </c>
      <c r="B2562" s="6">
        <f>TITRES_STAT!D2565</f>
        <v>10.747400000000001</v>
      </c>
      <c r="C2562" s="2">
        <f t="shared" si="351"/>
        <v>0.18580000000000041</v>
      </c>
      <c r="D2562" s="2">
        <f t="shared" si="352"/>
        <v>0.18580000000000041</v>
      </c>
      <c r="E2562" s="2">
        <f t="shared" si="353"/>
        <v>0</v>
      </c>
      <c r="F2562" s="2">
        <f t="shared" si="359"/>
        <v>5.3610432665134641E-2</v>
      </c>
      <c r="G2562" s="2">
        <f t="shared" si="359"/>
        <v>5.0711612903878968E-2</v>
      </c>
      <c r="H2562" s="2">
        <f t="shared" si="355"/>
        <v>1.0571628389487477</v>
      </c>
      <c r="I2562" s="2">
        <f t="shared" si="356"/>
        <v>51.389361062393078</v>
      </c>
    </row>
    <row r="2563" spans="1:9" ht="13.5" x14ac:dyDescent="0.25">
      <c r="A2563" s="3">
        <f>TITRES_STAT!B2566</f>
        <v>45734</v>
      </c>
      <c r="B2563" s="6">
        <f>TITRES_STAT!D2566</f>
        <v>10.747400000000001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4.978111604619645E-2</v>
      </c>
      <c r="G2563" s="2">
        <f t="shared" si="359"/>
        <v>4.7089354839316186E-2</v>
      </c>
      <c r="H2563" s="2">
        <f t="shared" si="355"/>
        <v>1.0571628389487477</v>
      </c>
      <c r="I2563" s="2">
        <f t="shared" si="356"/>
        <v>51.389361062393078</v>
      </c>
    </row>
    <row r="2564" spans="1:9" ht="13.5" x14ac:dyDescent="0.25">
      <c r="A2564" s="3">
        <f>TITRES_STAT!B2567</f>
        <v>45735</v>
      </c>
      <c r="B2564" s="6">
        <f>TITRES_STAT!D2567</f>
        <v>10.7195</v>
      </c>
      <c r="C2564" s="2">
        <f t="shared" si="360"/>
        <v>-2.7900000000000702E-2</v>
      </c>
      <c r="D2564" s="2">
        <f t="shared" si="361"/>
        <v>0</v>
      </c>
      <c r="E2564" s="2">
        <f t="shared" si="362"/>
        <v>2.7900000000000702E-2</v>
      </c>
      <c r="F2564" s="2">
        <f t="shared" si="359"/>
        <v>4.6225322042896706E-2</v>
      </c>
      <c r="G2564" s="2">
        <f t="shared" si="359"/>
        <v>4.5718686636507931E-2</v>
      </c>
      <c r="H2564" s="2">
        <f t="shared" si="355"/>
        <v>1.0110815826888651</v>
      </c>
      <c r="I2564" s="2">
        <f t="shared" si="356"/>
        <v>50.275513007136404</v>
      </c>
    </row>
    <row r="2565" spans="1:9" ht="13.5" x14ac:dyDescent="0.25">
      <c r="A2565" s="3">
        <f>TITRES_STAT!B2568</f>
        <v>45737</v>
      </c>
      <c r="B2565" s="6">
        <f>TITRES_STAT!D2568</f>
        <v>10.682399999999999</v>
      </c>
      <c r="C2565" s="2">
        <f t="shared" si="360"/>
        <v>-3.7100000000000577E-2</v>
      </c>
      <c r="D2565" s="2">
        <f t="shared" si="361"/>
        <v>0</v>
      </c>
      <c r="E2565" s="2">
        <f t="shared" si="362"/>
        <v>3.7100000000000577E-2</v>
      </c>
      <c r="F2565" s="2">
        <f t="shared" si="359"/>
        <v>4.292351332554694E-2</v>
      </c>
      <c r="G2565" s="2">
        <f t="shared" si="359"/>
        <v>4.5103066162471686E-2</v>
      </c>
      <c r="H2565" s="2">
        <f t="shared" si="355"/>
        <v>0.95167617143647187</v>
      </c>
      <c r="I2565" s="2">
        <f t="shared" si="356"/>
        <v>48.761991633889735</v>
      </c>
    </row>
    <row r="2566" spans="1:9" ht="13.5" x14ac:dyDescent="0.25">
      <c r="A2566" s="3">
        <f>TITRES_STAT!B2569</f>
        <v>45740</v>
      </c>
      <c r="B2566" s="6">
        <f>TITRES_STAT!D2569</f>
        <v>10.7752</v>
      </c>
      <c r="C2566" s="2">
        <f t="shared" si="360"/>
        <v>9.2800000000000438E-2</v>
      </c>
      <c r="D2566" s="2">
        <f t="shared" si="361"/>
        <v>9.2800000000000438E-2</v>
      </c>
      <c r="E2566" s="2">
        <f t="shared" si="362"/>
        <v>0</v>
      </c>
      <c r="F2566" s="2">
        <f t="shared" si="359"/>
        <v>4.6486119516579334E-2</v>
      </c>
      <c r="G2566" s="2">
        <f t="shared" si="359"/>
        <v>4.1881418579437994E-2</v>
      </c>
      <c r="H2566" s="2">
        <f t="shared" si="355"/>
        <v>1.1099461549614762</v>
      </c>
      <c r="I2566" s="2">
        <f t="shared" si="356"/>
        <v>52.605425610102451</v>
      </c>
    </row>
    <row r="2567" spans="1:9" ht="13.5" x14ac:dyDescent="0.25">
      <c r="A2567" s="3">
        <f>TITRES_STAT!B2570</f>
        <v>45741</v>
      </c>
      <c r="B2567" s="6">
        <f>TITRES_STAT!D2570</f>
        <v>10.7752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4.3165682408252241E-2</v>
      </c>
      <c r="G2567" s="2">
        <f t="shared" si="359"/>
        <v>3.888988868090671E-2</v>
      </c>
      <c r="H2567" s="2">
        <f t="shared" si="355"/>
        <v>1.1099461549614762</v>
      </c>
      <c r="I2567" s="2">
        <f t="shared" si="356"/>
        <v>52.605425610102451</v>
      </c>
    </row>
    <row r="2568" spans="1:9" ht="13.5" x14ac:dyDescent="0.25">
      <c r="A2568" s="3">
        <f>TITRES_STAT!B2571</f>
        <v>45742</v>
      </c>
      <c r="B2568" s="6">
        <f>TITRES_STAT!D2571</f>
        <v>10.7288</v>
      </c>
      <c r="C2568" s="2">
        <f t="shared" si="360"/>
        <v>-4.6400000000000219E-2</v>
      </c>
      <c r="D2568" s="2">
        <f t="shared" si="361"/>
        <v>0</v>
      </c>
      <c r="E2568" s="2">
        <f t="shared" si="362"/>
        <v>4.6400000000000219E-2</v>
      </c>
      <c r="F2568" s="2">
        <f t="shared" si="359"/>
        <v>4.0082419379091364E-2</v>
      </c>
      <c r="G2568" s="2">
        <f t="shared" si="359"/>
        <v>3.9426325203699104E-2</v>
      </c>
      <c r="H2568" s="2">
        <f t="shared" si="355"/>
        <v>1.0166410176957275</v>
      </c>
      <c r="I2568" s="2">
        <f t="shared" si="356"/>
        <v>50.412592463152961</v>
      </c>
    </row>
    <row r="2569" spans="1:9" ht="13.5" x14ac:dyDescent="0.25">
      <c r="A2569" s="3">
        <f>TITRES_STAT!B2572</f>
        <v>45743</v>
      </c>
      <c r="B2569" s="6">
        <f>TITRES_STAT!D2572</f>
        <v>10.7288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3.7219389423441981E-2</v>
      </c>
      <c r="G2569" s="2">
        <f t="shared" si="359"/>
        <v>3.6610159117720593E-2</v>
      </c>
      <c r="H2569" s="2">
        <f t="shared" si="355"/>
        <v>1.0166410176957275</v>
      </c>
      <c r="I2569" s="2">
        <f t="shared" si="356"/>
        <v>50.412592463152961</v>
      </c>
    </row>
    <row r="2570" spans="1:9" ht="13.5" x14ac:dyDescent="0.25">
      <c r="A2570" s="3">
        <f>TITRES_STAT!B2573</f>
        <v>45744</v>
      </c>
      <c r="B2570" s="6">
        <f>TITRES_STAT!D2573</f>
        <v>10.682399999999999</v>
      </c>
      <c r="C2570" s="2">
        <f t="shared" si="360"/>
        <v>-4.6400000000000219E-2</v>
      </c>
      <c r="D2570" s="2">
        <f t="shared" si="361"/>
        <v>0</v>
      </c>
      <c r="E2570" s="2">
        <f t="shared" si="362"/>
        <v>4.6400000000000219E-2</v>
      </c>
      <c r="F2570" s="2">
        <f t="shared" si="359"/>
        <v>3.4560861607481841E-2</v>
      </c>
      <c r="G2570" s="2">
        <f t="shared" si="359"/>
        <v>3.7309433466454857E-2</v>
      </c>
      <c r="H2570" s="2">
        <f t="shared" si="355"/>
        <v>0.92633037804113871</v>
      </c>
      <c r="I2570" s="2">
        <f t="shared" si="356"/>
        <v>48.087824840467526</v>
      </c>
    </row>
    <row r="2571" spans="1:9" ht="13.5" x14ac:dyDescent="0.25">
      <c r="A2571" s="3">
        <f>TITRES_STAT!B2574</f>
        <v>45749</v>
      </c>
      <c r="B2571" s="6">
        <f>TITRES_STAT!D2574</f>
        <v>11.1004</v>
      </c>
      <c r="C2571" s="2">
        <f t="shared" si="360"/>
        <v>0.41800000000000104</v>
      </c>
      <c r="D2571" s="2">
        <f t="shared" si="361"/>
        <v>0.41800000000000104</v>
      </c>
      <c r="E2571" s="2">
        <f t="shared" si="362"/>
        <v>0</v>
      </c>
      <c r="F2571" s="2">
        <f t="shared" si="359"/>
        <v>6.1949371492661783E-2</v>
      </c>
      <c r="G2571" s="2">
        <f t="shared" si="359"/>
        <v>3.4644473933136653E-2</v>
      </c>
      <c r="H2571" s="2">
        <f t="shared" si="355"/>
        <v>1.7881458270148134</v>
      </c>
      <c r="I2571" s="2">
        <f t="shared" si="356"/>
        <v>64.133870247716885</v>
      </c>
    </row>
    <row r="2572" spans="1:9" ht="13.5" x14ac:dyDescent="0.25">
      <c r="A2572" s="3">
        <f>TITRES_STAT!B2575</f>
        <v>45750</v>
      </c>
      <c r="B2572" s="6">
        <f>TITRES_STAT!D2575</f>
        <v>11.026</v>
      </c>
      <c r="C2572" s="2">
        <f t="shared" si="360"/>
        <v>-7.4400000000000688E-2</v>
      </c>
      <c r="D2572" s="2">
        <f t="shared" si="361"/>
        <v>0</v>
      </c>
      <c r="E2572" s="2">
        <f t="shared" si="362"/>
        <v>7.4400000000000688E-2</v>
      </c>
      <c r="F2572" s="2">
        <f t="shared" si="359"/>
        <v>5.7524416386043088E-2</v>
      </c>
      <c r="G2572" s="2">
        <f t="shared" si="359"/>
        <v>3.7484154366484078E-2</v>
      </c>
      <c r="H2572" s="2">
        <f t="shared" si="355"/>
        <v>1.5346328964400415</v>
      </c>
      <c r="I2572" s="2">
        <f t="shared" si="356"/>
        <v>60.546554832278623</v>
      </c>
    </row>
    <row r="2573" spans="1:9" ht="13.5" x14ac:dyDescent="0.25">
      <c r="A2573" s="3">
        <f>TITRES_STAT!B2576</f>
        <v>45751</v>
      </c>
      <c r="B2573" s="6">
        <f>TITRES_STAT!D2576</f>
        <v>10.886699999999999</v>
      </c>
      <c r="C2573" s="2">
        <f t="shared" si="360"/>
        <v>-0.13930000000000042</v>
      </c>
      <c r="D2573" s="2">
        <f t="shared" si="361"/>
        <v>0</v>
      </c>
      <c r="E2573" s="2">
        <f t="shared" si="362"/>
        <v>0.13930000000000042</v>
      </c>
      <c r="F2573" s="2">
        <f t="shared" ref="F2573:G2588" si="363">((F2572*13)+D2573)/14</f>
        <v>5.3415529501325727E-2</v>
      </c>
      <c r="G2573" s="2">
        <f t="shared" si="363"/>
        <v>4.4756714768878103E-2</v>
      </c>
      <c r="H2573" s="2">
        <f t="shared" si="355"/>
        <v>1.1934640372324332</v>
      </c>
      <c r="I2573" s="2">
        <f t="shared" si="356"/>
        <v>54.410011606037848</v>
      </c>
    </row>
    <row r="2574" spans="1:9" ht="13.5" x14ac:dyDescent="0.25">
      <c r="A2574" s="3">
        <f>TITRES_STAT!B2577</f>
        <v>45754</v>
      </c>
      <c r="B2574" s="6">
        <f>TITRES_STAT!D2577</f>
        <v>10.700900000000001</v>
      </c>
      <c r="C2574" s="2">
        <f t="shared" si="360"/>
        <v>-0.18579999999999863</v>
      </c>
      <c r="D2574" s="2">
        <f t="shared" si="361"/>
        <v>0</v>
      </c>
      <c r="E2574" s="2">
        <f t="shared" si="362"/>
        <v>0.18579999999999863</v>
      </c>
      <c r="F2574" s="2">
        <f t="shared" si="363"/>
        <v>4.9600134536945319E-2</v>
      </c>
      <c r="G2574" s="2">
        <f t="shared" si="363"/>
        <v>5.483123514252957E-2</v>
      </c>
      <c r="H2574" s="2">
        <f t="shared" si="355"/>
        <v>0.90459633834644781</v>
      </c>
      <c r="I2574" s="2">
        <f t="shared" si="356"/>
        <v>47.495436178975837</v>
      </c>
    </row>
    <row r="2575" spans="1:9" ht="13.5" x14ac:dyDescent="0.25">
      <c r="A2575" s="3">
        <f>TITRES_STAT!B2578</f>
        <v>45755</v>
      </c>
      <c r="B2575" s="6">
        <f>TITRES_STAT!D2578</f>
        <v>10.682399999999999</v>
      </c>
      <c r="C2575" s="2">
        <f t="shared" si="360"/>
        <v>-1.8500000000001293E-2</v>
      </c>
      <c r="D2575" s="2">
        <f t="shared" si="361"/>
        <v>0</v>
      </c>
      <c r="E2575" s="2">
        <f t="shared" si="362"/>
        <v>1.8500000000001293E-2</v>
      </c>
      <c r="F2575" s="2">
        <f t="shared" si="363"/>
        <v>4.6057267784306369E-2</v>
      </c>
      <c r="G2575" s="2">
        <f t="shared" si="363"/>
        <v>5.2236146918063268E-2</v>
      </c>
      <c r="H2575" s="2">
        <f t="shared" si="355"/>
        <v>0.88171257839042028</v>
      </c>
      <c r="I2575" s="2">
        <f t="shared" si="356"/>
        <v>46.856921110907372</v>
      </c>
    </row>
    <row r="2576" spans="1:9" ht="13.5" x14ac:dyDescent="0.25">
      <c r="A2576" s="3">
        <f>TITRES_STAT!B2579</f>
        <v>45757</v>
      </c>
      <c r="B2576" s="6">
        <f>TITRES_STAT!D2579</f>
        <v>10.682399999999999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4.2767462942570202E-2</v>
      </c>
      <c r="G2576" s="2">
        <f t="shared" si="363"/>
        <v>4.8504993566773034E-2</v>
      </c>
      <c r="H2576" s="2">
        <f t="shared" si="355"/>
        <v>0.88171257839042028</v>
      </c>
      <c r="I2576" s="2">
        <f t="shared" si="356"/>
        <v>46.856921110907372</v>
      </c>
    </row>
    <row r="2577" spans="1:9" ht="13.5" x14ac:dyDescent="0.25">
      <c r="A2577" s="3">
        <f>TITRES_STAT!B2580</f>
        <v>45758</v>
      </c>
      <c r="B2577" s="6">
        <f>TITRES_STAT!D2580</f>
        <v>10.942399999999999</v>
      </c>
      <c r="C2577" s="2">
        <f t="shared" si="360"/>
        <v>0.25999999999999979</v>
      </c>
      <c r="D2577" s="2">
        <f t="shared" si="361"/>
        <v>0.25999999999999979</v>
      </c>
      <c r="E2577" s="2">
        <f t="shared" si="362"/>
        <v>0</v>
      </c>
      <c r="F2577" s="2">
        <f t="shared" si="363"/>
        <v>5.8284072732386602E-2</v>
      </c>
      <c r="G2577" s="2">
        <f t="shared" si="363"/>
        <v>4.5040351169146391E-2</v>
      </c>
      <c r="H2577" s="2">
        <f t="shared" ref="H2577:H2640" si="364">F2577/G2577</f>
        <v>1.2940412589925019</v>
      </c>
      <c r="I2577" s="2">
        <f t="shared" ref="I2577:I2640" si="365">IF(G2577=0,100,100-(100/(1+H2577)))</f>
        <v>56.408804938443858</v>
      </c>
    </row>
    <row r="2578" spans="1:9" ht="13.5" x14ac:dyDescent="0.25">
      <c r="A2578" s="3">
        <f>TITRES_STAT!B2581</f>
        <v>45761</v>
      </c>
      <c r="B2578" s="6">
        <f>TITRES_STAT!D2581</f>
        <v>10.961</v>
      </c>
      <c r="C2578" s="2">
        <f t="shared" si="360"/>
        <v>1.860000000000106E-2</v>
      </c>
      <c r="D2578" s="2">
        <f t="shared" si="361"/>
        <v>1.860000000000106E-2</v>
      </c>
      <c r="E2578" s="2">
        <f t="shared" si="362"/>
        <v>0</v>
      </c>
      <c r="F2578" s="2">
        <f t="shared" si="363"/>
        <v>5.5449496108644782E-2</v>
      </c>
      <c r="G2578" s="2">
        <f t="shared" si="363"/>
        <v>4.1823183228493079E-2</v>
      </c>
      <c r="H2578" s="2">
        <f t="shared" si="364"/>
        <v>1.3258076461016108</v>
      </c>
      <c r="I2578" s="2">
        <f t="shared" si="365"/>
        <v>57.004182969466783</v>
      </c>
    </row>
    <row r="2579" spans="1:9" ht="13.5" x14ac:dyDescent="0.25">
      <c r="A2579" s="3">
        <f>TITRES_STAT!B2582</f>
        <v>45762</v>
      </c>
      <c r="B2579" s="6">
        <f>TITRES_STAT!D2582</f>
        <v>11.1282</v>
      </c>
      <c r="C2579" s="2">
        <f t="shared" si="360"/>
        <v>0.16719999999999935</v>
      </c>
      <c r="D2579" s="2">
        <f t="shared" si="361"/>
        <v>0.16719999999999935</v>
      </c>
      <c r="E2579" s="2">
        <f t="shared" si="362"/>
        <v>0</v>
      </c>
      <c r="F2579" s="2">
        <f t="shared" si="363"/>
        <v>6.3431674958027248E-2</v>
      </c>
      <c r="G2579" s="2">
        <f t="shared" si="363"/>
        <v>3.8835812997886431E-2</v>
      </c>
      <c r="H2579" s="2">
        <f t="shared" si="364"/>
        <v>1.6333293952537933</v>
      </c>
      <c r="I2579" s="2">
        <f t="shared" si="365"/>
        <v>62.025259665488115</v>
      </c>
    </row>
    <row r="2580" spans="1:9" ht="13.5" x14ac:dyDescent="0.25">
      <c r="A2580" s="3">
        <f>TITRES_STAT!B2583</f>
        <v>45763</v>
      </c>
      <c r="B2580" s="6">
        <f>TITRES_STAT!D2583</f>
        <v>11.1096</v>
      </c>
      <c r="C2580" s="2">
        <f t="shared" si="360"/>
        <v>-1.8599999999999284E-2</v>
      </c>
      <c r="D2580" s="2">
        <f t="shared" si="361"/>
        <v>0</v>
      </c>
      <c r="E2580" s="2">
        <f t="shared" si="362"/>
        <v>1.8599999999999284E-2</v>
      </c>
      <c r="F2580" s="2">
        <f t="shared" si="363"/>
        <v>5.8900841032453868E-2</v>
      </c>
      <c r="G2580" s="2">
        <f t="shared" si="363"/>
        <v>3.7390397783751632E-2</v>
      </c>
      <c r="H2580" s="2">
        <f t="shared" si="364"/>
        <v>1.5752932443540306</v>
      </c>
      <c r="I2580" s="2">
        <f t="shared" si="365"/>
        <v>61.169470614953859</v>
      </c>
    </row>
    <row r="2581" spans="1:9" ht="13.5" x14ac:dyDescent="0.25">
      <c r="A2581" s="3">
        <f>TITRES_STAT!B2584</f>
        <v>45764</v>
      </c>
      <c r="B2581" s="6">
        <f>TITRES_STAT!D2584</f>
        <v>10.831</v>
      </c>
      <c r="C2581" s="2">
        <f t="shared" si="360"/>
        <v>-0.27860000000000085</v>
      </c>
      <c r="D2581" s="2">
        <f t="shared" si="361"/>
        <v>0</v>
      </c>
      <c r="E2581" s="2">
        <f t="shared" si="362"/>
        <v>0.27860000000000085</v>
      </c>
      <c r="F2581" s="2">
        <f t="shared" si="363"/>
        <v>5.4693638101564308E-2</v>
      </c>
      <c r="G2581" s="2">
        <f t="shared" si="363"/>
        <v>5.4619655084912289E-2</v>
      </c>
      <c r="H2581" s="2">
        <f t="shared" si="364"/>
        <v>1.0013545127031103</v>
      </c>
      <c r="I2581" s="2">
        <f t="shared" si="365"/>
        <v>50.033839899291024</v>
      </c>
    </row>
    <row r="2582" spans="1:9" ht="13.5" x14ac:dyDescent="0.25">
      <c r="A2582" s="3">
        <f>TITRES_STAT!B2585</f>
        <v>45765</v>
      </c>
      <c r="B2582" s="6">
        <f>TITRES_STAT!D2585</f>
        <v>11.0075</v>
      </c>
      <c r="C2582" s="2">
        <f t="shared" si="360"/>
        <v>0.17650000000000077</v>
      </c>
      <c r="D2582" s="2">
        <f t="shared" si="361"/>
        <v>0.17650000000000077</v>
      </c>
      <c r="E2582" s="2">
        <f t="shared" si="362"/>
        <v>0</v>
      </c>
      <c r="F2582" s="2">
        <f t="shared" si="363"/>
        <v>6.3394092522881196E-2</v>
      </c>
      <c r="G2582" s="2">
        <f t="shared" si="363"/>
        <v>5.0718251150275694E-2</v>
      </c>
      <c r="H2582" s="2">
        <f t="shared" si="364"/>
        <v>1.2499266257238959</v>
      </c>
      <c r="I2582" s="2">
        <f t="shared" si="365"/>
        <v>55.554106139872097</v>
      </c>
    </row>
    <row r="2583" spans="1:9" ht="13.5" x14ac:dyDescent="0.25">
      <c r="A2583" s="3">
        <f>TITRES_STAT!B2586</f>
        <v>45768</v>
      </c>
      <c r="B2583" s="6">
        <f>TITRES_STAT!D2586</f>
        <v>10.793799999999999</v>
      </c>
      <c r="C2583" s="2">
        <f t="shared" si="360"/>
        <v>-0.21370000000000111</v>
      </c>
      <c r="D2583" s="2">
        <f t="shared" si="361"/>
        <v>0</v>
      </c>
      <c r="E2583" s="2">
        <f t="shared" si="362"/>
        <v>0.21370000000000111</v>
      </c>
      <c r="F2583" s="2">
        <f t="shared" si="363"/>
        <v>5.8865943056961113E-2</v>
      </c>
      <c r="G2583" s="2">
        <f t="shared" si="363"/>
        <v>6.2359804639541792E-2</v>
      </c>
      <c r="H2583" s="2">
        <f t="shared" si="364"/>
        <v>0.94397253803509751</v>
      </c>
      <c r="I2583" s="2">
        <f t="shared" si="365"/>
        <v>48.55894409852278</v>
      </c>
    </row>
    <row r="2584" spans="1:9" ht="13.5" x14ac:dyDescent="0.25">
      <c r="A2584" s="3">
        <f>TITRES_STAT!B2587</f>
        <v>45769</v>
      </c>
      <c r="B2584" s="6">
        <f>TITRES_STAT!D2587</f>
        <v>10.766</v>
      </c>
      <c r="C2584" s="2">
        <f t="shared" si="360"/>
        <v>-2.7799999999999159E-2</v>
      </c>
      <c r="D2584" s="2">
        <f t="shared" si="361"/>
        <v>0</v>
      </c>
      <c r="E2584" s="2">
        <f t="shared" si="362"/>
        <v>2.7799999999999159E-2</v>
      </c>
      <c r="F2584" s="2">
        <f t="shared" si="363"/>
        <v>5.4661232838606751E-2</v>
      </c>
      <c r="G2584" s="2">
        <f t="shared" si="363"/>
        <v>5.989124716528875E-2</v>
      </c>
      <c r="H2584" s="2">
        <f t="shared" si="364"/>
        <v>0.91267481352912672</v>
      </c>
      <c r="I2584" s="2">
        <f t="shared" si="365"/>
        <v>47.71719725033271</v>
      </c>
    </row>
    <row r="2585" spans="1:9" ht="13.5" x14ac:dyDescent="0.25">
      <c r="A2585" s="3">
        <f>TITRES_STAT!B2588</f>
        <v>45770</v>
      </c>
      <c r="B2585" s="6">
        <f>TITRES_STAT!D2588</f>
        <v>10.7752</v>
      </c>
      <c r="C2585" s="2">
        <f t="shared" si="360"/>
        <v>9.1999999999998749E-3</v>
      </c>
      <c r="D2585" s="2">
        <f t="shared" si="361"/>
        <v>9.1999999999998749E-3</v>
      </c>
      <c r="E2585" s="2">
        <f t="shared" si="362"/>
        <v>0</v>
      </c>
      <c r="F2585" s="2">
        <f t="shared" si="363"/>
        <v>5.1414001921563403E-2</v>
      </c>
      <c r="G2585" s="2">
        <f t="shared" si="363"/>
        <v>5.5613300939196697E-2</v>
      </c>
      <c r="H2585" s="2">
        <f t="shared" si="364"/>
        <v>0.92449110290675818</v>
      </c>
      <c r="I2585" s="2">
        <f t="shared" si="365"/>
        <v>48.038211323003964</v>
      </c>
    </row>
    <row r="2586" spans="1:9" ht="13.5" x14ac:dyDescent="0.25">
      <c r="A2586" s="3">
        <f>TITRES_STAT!B2589</f>
        <v>45771</v>
      </c>
      <c r="B2586" s="6">
        <f>TITRES_STAT!D2589</f>
        <v>10.635899999999999</v>
      </c>
      <c r="C2586" s="2">
        <f t="shared" si="360"/>
        <v>-0.13930000000000042</v>
      </c>
      <c r="D2586" s="2">
        <f t="shared" si="361"/>
        <v>0</v>
      </c>
      <c r="E2586" s="2">
        <f t="shared" si="362"/>
        <v>0.13930000000000042</v>
      </c>
      <c r="F2586" s="2">
        <f t="shared" si="363"/>
        <v>4.7741573212880306E-2</v>
      </c>
      <c r="G2586" s="2">
        <f t="shared" si="363"/>
        <v>6.1590922300682679E-2</v>
      </c>
      <c r="H2586" s="2">
        <f t="shared" si="364"/>
        <v>0.77513976783476635</v>
      </c>
      <c r="I2586" s="2">
        <f t="shared" si="365"/>
        <v>43.666407675619034</v>
      </c>
    </row>
    <row r="2587" spans="1:9" ht="13.5" x14ac:dyDescent="0.25">
      <c r="A2587" s="3">
        <f>TITRES_STAT!B2590</f>
        <v>45772</v>
      </c>
      <c r="B2587" s="6">
        <f>TITRES_STAT!D2590</f>
        <v>10.682399999999999</v>
      </c>
      <c r="C2587" s="2">
        <f t="shared" si="360"/>
        <v>4.6499999999999986E-2</v>
      </c>
      <c r="D2587" s="2">
        <f t="shared" si="361"/>
        <v>4.6499999999999986E-2</v>
      </c>
      <c r="E2587" s="2">
        <f t="shared" si="362"/>
        <v>0</v>
      </c>
      <c r="F2587" s="2">
        <f t="shared" si="363"/>
        <v>4.7652889411960282E-2</v>
      </c>
      <c r="G2587" s="2">
        <f t="shared" si="363"/>
        <v>5.7191570707776772E-2</v>
      </c>
      <c r="H2587" s="2">
        <f t="shared" si="364"/>
        <v>0.83321525921092698</v>
      </c>
      <c r="I2587" s="2">
        <f t="shared" si="365"/>
        <v>45.451032279186286</v>
      </c>
    </row>
    <row r="2588" spans="1:9" ht="13.5" x14ac:dyDescent="0.25">
      <c r="A2588" s="3">
        <f>TITRES_STAT!B2591</f>
        <v>45775</v>
      </c>
      <c r="B2588" s="6">
        <f>TITRES_STAT!D2591</f>
        <v>10.7752</v>
      </c>
      <c r="C2588" s="2">
        <f t="shared" si="360"/>
        <v>9.2800000000000438E-2</v>
      </c>
      <c r="D2588" s="2">
        <f t="shared" si="361"/>
        <v>9.2800000000000438E-2</v>
      </c>
      <c r="E2588" s="2">
        <f t="shared" si="362"/>
        <v>0</v>
      </c>
      <c r="F2588" s="2">
        <f t="shared" si="363"/>
        <v>5.0877683025391716E-2</v>
      </c>
      <c r="G2588" s="2">
        <f t="shared" si="363"/>
        <v>5.3106458514364144E-2</v>
      </c>
      <c r="H2588" s="2">
        <f t="shared" si="364"/>
        <v>0.95803193149530785</v>
      </c>
      <c r="I2588" s="2">
        <f t="shared" si="365"/>
        <v>48.928309905736775</v>
      </c>
    </row>
    <row r="2589" spans="1:9" ht="13.5" x14ac:dyDescent="0.25">
      <c r="A2589" s="3">
        <f>TITRES_STAT!B2592</f>
        <v>45776</v>
      </c>
      <c r="B2589" s="6">
        <f>TITRES_STAT!D2592</f>
        <v>10.7752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4.724356280929231E-2</v>
      </c>
      <c r="G2589" s="2">
        <f t="shared" si="366"/>
        <v>4.931314004905242E-2</v>
      </c>
      <c r="H2589" s="2">
        <f t="shared" si="364"/>
        <v>0.95803193149530785</v>
      </c>
      <c r="I2589" s="2">
        <f t="shared" si="365"/>
        <v>48.928309905736775</v>
      </c>
    </row>
    <row r="2590" spans="1:9" ht="13.5" x14ac:dyDescent="0.25">
      <c r="A2590" s="3">
        <f>TITRES_STAT!B2593</f>
        <v>45777</v>
      </c>
      <c r="B2590" s="6">
        <f>TITRES_STAT!D2593</f>
        <v>10.682399999999999</v>
      </c>
      <c r="C2590" s="2">
        <f t="shared" si="360"/>
        <v>-9.2800000000000438E-2</v>
      </c>
      <c r="D2590" s="2">
        <f t="shared" si="361"/>
        <v>0</v>
      </c>
      <c r="E2590" s="2">
        <f t="shared" si="362"/>
        <v>9.2800000000000438E-2</v>
      </c>
      <c r="F2590" s="2">
        <f t="shared" si="366"/>
        <v>4.3869022608628572E-2</v>
      </c>
      <c r="G2590" s="2">
        <f t="shared" si="366"/>
        <v>5.2419344331262996E-2</v>
      </c>
      <c r="H2590" s="2">
        <f t="shared" si="364"/>
        <v>0.83688613751822538</v>
      </c>
      <c r="I2590" s="2">
        <f t="shared" si="365"/>
        <v>45.560044274106346</v>
      </c>
    </row>
    <row r="2591" spans="1:9" ht="13.5" x14ac:dyDescent="0.25">
      <c r="A2591" s="3">
        <f>TITRES_STAT!B2594</f>
        <v>45779</v>
      </c>
      <c r="B2591" s="6">
        <f>TITRES_STAT!D2594</f>
        <v>10.682399999999999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4.0735520993726529E-2</v>
      </c>
      <c r="G2591" s="2">
        <f t="shared" si="366"/>
        <v>4.86751054504585E-2</v>
      </c>
      <c r="H2591" s="2">
        <f t="shared" si="364"/>
        <v>0.83688613751822527</v>
      </c>
      <c r="I2591" s="2">
        <f t="shared" si="365"/>
        <v>45.560044274106339</v>
      </c>
    </row>
    <row r="2592" spans="1:9" ht="13.5" x14ac:dyDescent="0.25">
      <c r="A2592" s="3">
        <f>TITRES_STAT!B2595</f>
        <v>45782</v>
      </c>
      <c r="B2592" s="6">
        <f>TITRES_STAT!D2595</f>
        <v>10.682399999999999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3.782584092274606E-2</v>
      </c>
      <c r="G2592" s="2">
        <f t="shared" si="366"/>
        <v>4.5198312203997178E-2</v>
      </c>
      <c r="H2592" s="2">
        <f t="shared" si="364"/>
        <v>0.83688613751822527</v>
      </c>
      <c r="I2592" s="2">
        <f t="shared" si="365"/>
        <v>45.560044274106339</v>
      </c>
    </row>
    <row r="2593" spans="1:9" ht="13.5" x14ac:dyDescent="0.25">
      <c r="A2593" s="3">
        <f>TITRES_STAT!B2596</f>
        <v>45783</v>
      </c>
      <c r="B2593" s="6">
        <f>TITRES_STAT!D2596</f>
        <v>10.682399999999999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3.5123995142549914E-2</v>
      </c>
      <c r="G2593" s="2">
        <f t="shared" si="366"/>
        <v>4.1969861332283094E-2</v>
      </c>
      <c r="H2593" s="2">
        <f t="shared" si="364"/>
        <v>0.83688613751822527</v>
      </c>
      <c r="I2593" s="2">
        <f t="shared" si="365"/>
        <v>45.560044274106339</v>
      </c>
    </row>
    <row r="2594" spans="1:9" ht="13.5" x14ac:dyDescent="0.25">
      <c r="A2594" s="3">
        <f>TITRES_STAT!B2597</f>
        <v>45784</v>
      </c>
      <c r="B2594" s="6">
        <f>TITRES_STAT!D2597</f>
        <v>10.552300000000001</v>
      </c>
      <c r="C2594" s="2">
        <f t="shared" si="360"/>
        <v>-0.13009999999999877</v>
      </c>
      <c r="D2594" s="2">
        <f t="shared" si="361"/>
        <v>0</v>
      </c>
      <c r="E2594" s="2">
        <f t="shared" si="362"/>
        <v>0.13009999999999877</v>
      </c>
      <c r="F2594" s="2">
        <f t="shared" si="366"/>
        <v>3.2615138346653492E-2</v>
      </c>
      <c r="G2594" s="2">
        <f t="shared" si="366"/>
        <v>4.8264871237119929E-2</v>
      </c>
      <c r="H2594" s="2">
        <f t="shared" si="364"/>
        <v>0.67575314117008534</v>
      </c>
      <c r="I2594" s="2">
        <f t="shared" si="365"/>
        <v>40.325339369392104</v>
      </c>
    </row>
    <row r="2595" spans="1:9" ht="13.5" x14ac:dyDescent="0.25">
      <c r="A2595" s="3">
        <f>TITRES_STAT!B2598</f>
        <v>45785</v>
      </c>
      <c r="B2595" s="6">
        <f>TITRES_STAT!D2598</f>
        <v>10.7752</v>
      </c>
      <c r="C2595" s="2">
        <f t="shared" si="360"/>
        <v>0.22289999999999921</v>
      </c>
      <c r="D2595" s="2">
        <f t="shared" si="361"/>
        <v>0.22289999999999921</v>
      </c>
      <c r="E2595" s="2">
        <f t="shared" si="362"/>
        <v>0</v>
      </c>
      <c r="F2595" s="2">
        <f t="shared" si="366"/>
        <v>4.620691417903533E-2</v>
      </c>
      <c r="G2595" s="2">
        <f t="shared" si="366"/>
        <v>4.48173804344685E-2</v>
      </c>
      <c r="H2595" s="2">
        <f t="shared" si="364"/>
        <v>1.0310043498994457</v>
      </c>
      <c r="I2595" s="2">
        <f t="shared" si="365"/>
        <v>50.763276304676076</v>
      </c>
    </row>
    <row r="2596" spans="1:9" ht="13.5" x14ac:dyDescent="0.25">
      <c r="A2596" s="3">
        <f>TITRES_STAT!B2599</f>
        <v>45786</v>
      </c>
      <c r="B2596" s="6">
        <f>TITRES_STAT!D2599</f>
        <v>10.682399999999999</v>
      </c>
      <c r="C2596" s="2">
        <f t="shared" si="360"/>
        <v>-9.2800000000000438E-2</v>
      </c>
      <c r="D2596" s="2">
        <f t="shared" si="361"/>
        <v>0</v>
      </c>
      <c r="E2596" s="2">
        <f t="shared" si="362"/>
        <v>9.2800000000000438E-2</v>
      </c>
      <c r="F2596" s="2">
        <f t="shared" si="366"/>
        <v>4.2906420309104236E-2</v>
      </c>
      <c r="G2596" s="2">
        <f t="shared" si="366"/>
        <v>4.8244710403435066E-2</v>
      </c>
      <c r="H2596" s="2">
        <f t="shared" si="364"/>
        <v>0.88934973285795205</v>
      </c>
      <c r="I2596" s="2">
        <f t="shared" si="365"/>
        <v>47.071736766949144</v>
      </c>
    </row>
    <row r="2597" spans="1:9" ht="13.5" x14ac:dyDescent="0.25">
      <c r="A2597" s="3">
        <f>TITRES_STAT!B2600</f>
        <v>45789</v>
      </c>
      <c r="B2597" s="6">
        <f>TITRES_STAT!D2600</f>
        <v>10.8217</v>
      </c>
      <c r="C2597" s="2">
        <f t="shared" si="360"/>
        <v>0.13930000000000042</v>
      </c>
      <c r="D2597" s="2">
        <f t="shared" si="361"/>
        <v>0.13930000000000042</v>
      </c>
      <c r="E2597" s="2">
        <f t="shared" si="362"/>
        <v>0</v>
      </c>
      <c r="F2597" s="2">
        <f t="shared" si="366"/>
        <v>4.9791676001311111E-2</v>
      </c>
      <c r="G2597" s="2">
        <f t="shared" si="366"/>
        <v>4.4798659660332564E-2</v>
      </c>
      <c r="H2597" s="2">
        <f t="shared" si="364"/>
        <v>1.1114545921426231</v>
      </c>
      <c r="I2597" s="2">
        <f t="shared" si="365"/>
        <v>52.639284608756924</v>
      </c>
    </row>
    <row r="2598" spans="1:9" ht="13.5" x14ac:dyDescent="0.25">
      <c r="A2598" s="3">
        <f>TITRES_STAT!B2601</f>
        <v>45790</v>
      </c>
      <c r="B2598" s="6">
        <f>TITRES_STAT!D2601</f>
        <v>10.942399999999999</v>
      </c>
      <c r="C2598" s="2">
        <f t="shared" si="360"/>
        <v>0.12069999999999936</v>
      </c>
      <c r="D2598" s="2">
        <f t="shared" si="361"/>
        <v>0.12069999999999936</v>
      </c>
      <c r="E2598" s="2">
        <f t="shared" si="362"/>
        <v>0</v>
      </c>
      <c r="F2598" s="2">
        <f t="shared" si="366"/>
        <v>5.4856556286931701E-2</v>
      </c>
      <c r="G2598" s="2">
        <f t="shared" si="366"/>
        <v>4.1598755398880242E-2</v>
      </c>
      <c r="H2598" s="2">
        <f t="shared" si="364"/>
        <v>1.3187066718926002</v>
      </c>
      <c r="I2598" s="2">
        <f t="shared" si="365"/>
        <v>56.872509484618462</v>
      </c>
    </row>
    <row r="2599" spans="1:9" ht="13.5" x14ac:dyDescent="0.25">
      <c r="A2599" s="3">
        <f>TITRES_STAT!B2602</f>
        <v>45791</v>
      </c>
      <c r="B2599" s="6">
        <f>TITRES_STAT!D2602</f>
        <v>10.9146</v>
      </c>
      <c r="C2599" s="2">
        <f t="shared" si="360"/>
        <v>-2.7799999999999159E-2</v>
      </c>
      <c r="D2599" s="2">
        <f t="shared" si="361"/>
        <v>0</v>
      </c>
      <c r="E2599" s="2">
        <f t="shared" si="362"/>
        <v>2.7799999999999159E-2</v>
      </c>
      <c r="F2599" s="2">
        <f t="shared" si="366"/>
        <v>5.0938230837865146E-2</v>
      </c>
      <c r="G2599" s="2">
        <f t="shared" si="366"/>
        <v>4.0613130013245881E-2</v>
      </c>
      <c r="H2599" s="2">
        <f t="shared" si="364"/>
        <v>1.2542306101807903</v>
      </c>
      <c r="I2599" s="2">
        <f t="shared" si="365"/>
        <v>55.638966329190268</v>
      </c>
    </row>
    <row r="2600" spans="1:9" ht="13.5" x14ac:dyDescent="0.25">
      <c r="A2600" s="3">
        <f>TITRES_STAT!B2603</f>
        <v>45792</v>
      </c>
      <c r="B2600" s="6">
        <f>TITRES_STAT!D2603</f>
        <v>10.7195</v>
      </c>
      <c r="C2600" s="2">
        <f t="shared" si="360"/>
        <v>-0.19510000000000005</v>
      </c>
      <c r="D2600" s="2">
        <f t="shared" si="361"/>
        <v>0</v>
      </c>
      <c r="E2600" s="2">
        <f t="shared" si="362"/>
        <v>0.19510000000000005</v>
      </c>
      <c r="F2600" s="2">
        <f t="shared" si="366"/>
        <v>4.7299785778017633E-2</v>
      </c>
      <c r="G2600" s="2">
        <f t="shared" si="366"/>
        <v>5.164790644087118E-2</v>
      </c>
      <c r="H2600" s="2">
        <f t="shared" si="364"/>
        <v>0.91581225721450166</v>
      </c>
      <c r="I2600" s="2">
        <f t="shared" si="365"/>
        <v>47.802818557286415</v>
      </c>
    </row>
    <row r="2601" spans="1:9" ht="13.5" x14ac:dyDescent="0.25">
      <c r="A2601" s="3">
        <f>TITRES_STAT!B2604</f>
        <v>45793</v>
      </c>
      <c r="B2601" s="6">
        <f>TITRES_STAT!D2604</f>
        <v>10.9053</v>
      </c>
      <c r="C2601" s="2">
        <f t="shared" si="360"/>
        <v>0.18580000000000041</v>
      </c>
      <c r="D2601" s="2">
        <f t="shared" si="361"/>
        <v>0.18580000000000041</v>
      </c>
      <c r="E2601" s="2">
        <f t="shared" si="362"/>
        <v>0</v>
      </c>
      <c r="F2601" s="2">
        <f t="shared" si="366"/>
        <v>5.7192658222444973E-2</v>
      </c>
      <c r="G2601" s="2">
        <f t="shared" si="366"/>
        <v>4.7958770266523239E-2</v>
      </c>
      <c r="H2601" s="2">
        <f t="shared" si="364"/>
        <v>1.1925380468391051</v>
      </c>
      <c r="I2601" s="2">
        <f t="shared" si="365"/>
        <v>54.390757257705957</v>
      </c>
    </row>
    <row r="2602" spans="1:9" ht="13.5" x14ac:dyDescent="0.25">
      <c r="A2602" s="3">
        <f>TITRES_STAT!B2605</f>
        <v>45796</v>
      </c>
      <c r="B2602" s="6">
        <f>TITRES_STAT!D2605</f>
        <v>10.9053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5.3107468349413191E-2</v>
      </c>
      <c r="G2602" s="2">
        <f t="shared" si="366"/>
        <v>4.4533143818914434E-2</v>
      </c>
      <c r="H2602" s="2">
        <f t="shared" si="364"/>
        <v>1.1925380468391051</v>
      </c>
      <c r="I2602" s="2">
        <f t="shared" si="365"/>
        <v>54.390757257705957</v>
      </c>
    </row>
    <row r="2603" spans="1:9" ht="13.5" x14ac:dyDescent="0.25">
      <c r="A2603" s="3">
        <f>TITRES_STAT!B2606</f>
        <v>45797</v>
      </c>
      <c r="B2603" s="6">
        <f>TITRES_STAT!D2606</f>
        <v>10.9053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4.9314077753026535E-2</v>
      </c>
      <c r="G2603" s="2">
        <f t="shared" si="366"/>
        <v>4.1352204974706264E-2</v>
      </c>
      <c r="H2603" s="2">
        <f t="shared" si="364"/>
        <v>1.1925380468391051</v>
      </c>
      <c r="I2603" s="2">
        <f t="shared" si="365"/>
        <v>54.390757257705957</v>
      </c>
    </row>
    <row r="2604" spans="1:9" ht="13.5" x14ac:dyDescent="0.25">
      <c r="A2604" s="3">
        <f>TITRES_STAT!B2607</f>
        <v>45798</v>
      </c>
      <c r="B2604" s="6">
        <f>TITRES_STAT!D2607</f>
        <v>11.081799999999999</v>
      </c>
      <c r="C2604" s="2">
        <f t="shared" si="360"/>
        <v>0.17649999999999899</v>
      </c>
      <c r="D2604" s="2">
        <f t="shared" si="361"/>
        <v>0.17649999999999899</v>
      </c>
      <c r="E2604" s="2">
        <f t="shared" si="362"/>
        <v>0</v>
      </c>
      <c r="F2604" s="2">
        <f t="shared" si="366"/>
        <v>5.8398786484953134E-2</v>
      </c>
      <c r="G2604" s="2">
        <f t="shared" si="366"/>
        <v>3.8398476047941534E-2</v>
      </c>
      <c r="H2604" s="2">
        <f t="shared" si="364"/>
        <v>1.5208620886943709</v>
      </c>
      <c r="I2604" s="2">
        <f t="shared" si="365"/>
        <v>60.331031019712405</v>
      </c>
    </row>
    <row r="2605" spans="1:9" ht="13.5" x14ac:dyDescent="0.25">
      <c r="A2605" s="3">
        <f>TITRES_STAT!B2608</f>
        <v>45799</v>
      </c>
      <c r="B2605" s="6">
        <f>TITRES_STAT!D2608</f>
        <v>11.081799999999999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5.4227444593170762E-2</v>
      </c>
      <c r="G2605" s="2">
        <f t="shared" si="367"/>
        <v>3.5655727758802852E-2</v>
      </c>
      <c r="H2605" s="2">
        <f t="shared" si="364"/>
        <v>1.5208620886943709</v>
      </c>
      <c r="I2605" s="2">
        <f t="shared" si="365"/>
        <v>60.331031019712405</v>
      </c>
    </row>
    <row r="2606" spans="1:9" ht="13.5" x14ac:dyDescent="0.25">
      <c r="A2606" s="3">
        <f>TITRES_STAT!B2609</f>
        <v>45800</v>
      </c>
      <c r="B2606" s="6">
        <f>TITRES_STAT!D2609</f>
        <v>11.0725</v>
      </c>
      <c r="C2606" s="2">
        <f t="shared" si="360"/>
        <v>-9.2999999999996419E-3</v>
      </c>
      <c r="D2606" s="2">
        <f t="shared" si="361"/>
        <v>0</v>
      </c>
      <c r="E2606" s="2">
        <f t="shared" si="362"/>
        <v>9.2999999999996419E-3</v>
      </c>
      <c r="F2606" s="2">
        <f t="shared" si="367"/>
        <v>5.035405569365857E-2</v>
      </c>
      <c r="G2606" s="2">
        <f t="shared" si="367"/>
        <v>3.3773175776031193E-2</v>
      </c>
      <c r="H2606" s="2">
        <f t="shared" si="364"/>
        <v>1.4909482018387747</v>
      </c>
      <c r="I2606" s="2">
        <f t="shared" si="365"/>
        <v>59.854644939552841</v>
      </c>
    </row>
    <row r="2607" spans="1:9" ht="13.5" x14ac:dyDescent="0.25">
      <c r="A2607" s="3">
        <f>TITRES_STAT!B2610</f>
        <v>45803</v>
      </c>
      <c r="B2607" s="6">
        <f>TITRES_STAT!D2610</f>
        <v>11.081799999999999</v>
      </c>
      <c r="C2607" s="2">
        <f t="shared" si="360"/>
        <v>9.2999999999996419E-3</v>
      </c>
      <c r="D2607" s="2">
        <f t="shared" si="361"/>
        <v>9.2999999999996419E-3</v>
      </c>
      <c r="E2607" s="2">
        <f t="shared" si="362"/>
        <v>0</v>
      </c>
      <c r="F2607" s="2">
        <f t="shared" si="367"/>
        <v>4.7421623144111504E-2</v>
      </c>
      <c r="G2607" s="2">
        <f t="shared" si="367"/>
        <v>3.1360806077743254E-2</v>
      </c>
      <c r="H2607" s="2">
        <f t="shared" si="364"/>
        <v>1.51213023755045</v>
      </c>
      <c r="I2607" s="2">
        <f t="shared" si="365"/>
        <v>60.193146634981439</v>
      </c>
    </row>
    <row r="2608" spans="1:9" ht="13.5" x14ac:dyDescent="0.25">
      <c r="A2608" s="3">
        <f>TITRES_STAT!B2611</f>
        <v>45804</v>
      </c>
      <c r="B2608" s="6">
        <f>TITRES_STAT!D2611</f>
        <v>11.053900000000001</v>
      </c>
      <c r="C2608" s="2">
        <f t="shared" si="360"/>
        <v>-2.7899999999998926E-2</v>
      </c>
      <c r="D2608" s="2">
        <f t="shared" si="361"/>
        <v>0</v>
      </c>
      <c r="E2608" s="2">
        <f t="shared" si="362"/>
        <v>2.7899999999998926E-2</v>
      </c>
      <c r="F2608" s="2">
        <f t="shared" si="367"/>
        <v>4.4034364348103539E-2</v>
      </c>
      <c r="G2608" s="2">
        <f t="shared" si="367"/>
        <v>3.1113605643618657E-2</v>
      </c>
      <c r="H2608" s="2">
        <f t="shared" si="364"/>
        <v>1.4152768037392318</v>
      </c>
      <c r="I2608" s="2">
        <f t="shared" si="365"/>
        <v>58.596878069965264</v>
      </c>
    </row>
    <row r="2609" spans="1:9" ht="13.5" x14ac:dyDescent="0.25">
      <c r="A2609" s="3">
        <f>TITRES_STAT!B2612</f>
        <v>45805</v>
      </c>
      <c r="B2609" s="6">
        <f>TITRES_STAT!D2612</f>
        <v>11.332599999999999</v>
      </c>
      <c r="C2609" s="2">
        <f t="shared" si="360"/>
        <v>0.27869999999999884</v>
      </c>
      <c r="D2609" s="2">
        <f t="shared" si="361"/>
        <v>0.27869999999999884</v>
      </c>
      <c r="E2609" s="2">
        <f t="shared" si="362"/>
        <v>0</v>
      </c>
      <c r="F2609" s="2">
        <f t="shared" si="367"/>
        <v>6.0796195466096062E-2</v>
      </c>
      <c r="G2609" s="2">
        <f t="shared" si="367"/>
        <v>2.8891205240503037E-2</v>
      </c>
      <c r="H2609" s="2">
        <f t="shared" si="364"/>
        <v>2.1043149622870323</v>
      </c>
      <c r="I2609" s="2">
        <f t="shared" si="365"/>
        <v>67.786773824545406</v>
      </c>
    </row>
    <row r="2610" spans="1:9" ht="13.5" x14ac:dyDescent="0.25">
      <c r="A2610" s="3">
        <f>TITRES_STAT!B2613</f>
        <v>45806</v>
      </c>
      <c r="B2610" s="6">
        <f>TITRES_STAT!D2613</f>
        <v>11.137499999999999</v>
      </c>
      <c r="C2610" s="2">
        <f t="shared" si="360"/>
        <v>-0.19510000000000005</v>
      </c>
      <c r="D2610" s="2">
        <f t="shared" si="361"/>
        <v>0</v>
      </c>
      <c r="E2610" s="2">
        <f t="shared" si="362"/>
        <v>0.19510000000000005</v>
      </c>
      <c r="F2610" s="2">
        <f t="shared" si="367"/>
        <v>5.6453610075660632E-2</v>
      </c>
      <c r="G2610" s="2">
        <f t="shared" si="367"/>
        <v>4.0763262009038535E-2</v>
      </c>
      <c r="H2610" s="2">
        <f t="shared" si="364"/>
        <v>1.3849139468559468</v>
      </c>
      <c r="I2610" s="2">
        <f t="shared" si="365"/>
        <v>58.069765941940631</v>
      </c>
    </row>
    <row r="2611" spans="1:9" ht="13.5" x14ac:dyDescent="0.25">
      <c r="A2611" s="3">
        <f>TITRES_STAT!B2614</f>
        <v>45807</v>
      </c>
      <c r="B2611" s="6">
        <f>TITRES_STAT!D2614</f>
        <v>11.5091</v>
      </c>
      <c r="C2611" s="2">
        <f t="shared" si="360"/>
        <v>0.37160000000000082</v>
      </c>
      <c r="D2611" s="2">
        <f t="shared" si="361"/>
        <v>0.37160000000000082</v>
      </c>
      <c r="E2611" s="2">
        <f t="shared" si="362"/>
        <v>0</v>
      </c>
      <c r="F2611" s="2">
        <f t="shared" si="367"/>
        <v>7.8964066498827784E-2</v>
      </c>
      <c r="G2611" s="2">
        <f t="shared" si="367"/>
        <v>3.7851600436964353E-2</v>
      </c>
      <c r="H2611" s="2">
        <f t="shared" si="364"/>
        <v>2.0861486855841016</v>
      </c>
      <c r="I2611" s="2">
        <f t="shared" si="365"/>
        <v>67.597154191852084</v>
      </c>
    </row>
    <row r="2612" spans="1:9" ht="13.5" x14ac:dyDescent="0.25">
      <c r="A2612" s="3">
        <f>TITRES_STAT!B2615</f>
        <v>45810</v>
      </c>
      <c r="B2612" s="6">
        <f>TITRES_STAT!D2615</f>
        <v>11.546200000000001</v>
      </c>
      <c r="C2612" s="2">
        <f t="shared" si="360"/>
        <v>3.7100000000000577E-2</v>
      </c>
      <c r="D2612" s="2">
        <f t="shared" si="361"/>
        <v>3.7100000000000577E-2</v>
      </c>
      <c r="E2612" s="2">
        <f t="shared" si="362"/>
        <v>0</v>
      </c>
      <c r="F2612" s="2">
        <f t="shared" si="367"/>
        <v>7.5973776034625837E-2</v>
      </c>
      <c r="G2612" s="2">
        <f t="shared" si="367"/>
        <v>3.51479146914669E-2</v>
      </c>
      <c r="H2612" s="2">
        <f t="shared" si="364"/>
        <v>2.1615443391601978</v>
      </c>
      <c r="I2612" s="2">
        <f t="shared" si="365"/>
        <v>68.36988848729446</v>
      </c>
    </row>
    <row r="2613" spans="1:9" ht="13.5" x14ac:dyDescent="0.25">
      <c r="A2613" s="3">
        <f>TITRES_STAT!B2616</f>
        <v>45811</v>
      </c>
      <c r="B2613" s="6">
        <f>TITRES_STAT!D2616</f>
        <v>11.55</v>
      </c>
      <c r="C2613" s="2">
        <f t="shared" si="360"/>
        <v>3.8000000000000256E-3</v>
      </c>
      <c r="D2613" s="2">
        <f t="shared" si="361"/>
        <v>3.8000000000000256E-3</v>
      </c>
      <c r="E2613" s="2">
        <f t="shared" si="362"/>
        <v>0</v>
      </c>
      <c r="F2613" s="2">
        <f t="shared" si="367"/>
        <v>7.0818506317866847E-2</v>
      </c>
      <c r="G2613" s="2">
        <f t="shared" si="367"/>
        <v>3.2637349356362123E-2</v>
      </c>
      <c r="H2613" s="2">
        <f t="shared" si="364"/>
        <v>2.1698608408608995</v>
      </c>
      <c r="I2613" s="2">
        <f t="shared" si="365"/>
        <v>68.452873794661258</v>
      </c>
    </row>
    <row r="2614" spans="1:9" ht="13.5" x14ac:dyDescent="0.25">
      <c r="A2614" s="3">
        <f>TITRES_STAT!B2617</f>
        <v>45812</v>
      </c>
      <c r="B2614" s="6">
        <f>TITRES_STAT!D2617</f>
        <v>11.55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6.5760041580876352E-2</v>
      </c>
      <c r="G2614" s="2">
        <f t="shared" si="367"/>
        <v>3.030611011662197E-2</v>
      </c>
      <c r="H2614" s="2">
        <f t="shared" si="364"/>
        <v>2.169860840860899</v>
      </c>
      <c r="I2614" s="2">
        <f t="shared" si="365"/>
        <v>68.452873794661244</v>
      </c>
    </row>
    <row r="2615" spans="1:9" ht="13.5" x14ac:dyDescent="0.25">
      <c r="A2615" s="3">
        <f>TITRES_STAT!B2618</f>
        <v>45813</v>
      </c>
      <c r="B2615" s="6">
        <f>TITRES_STAT!D2618</f>
        <v>11.55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6.1062895753670902E-2</v>
      </c>
      <c r="G2615" s="2">
        <f t="shared" si="367"/>
        <v>2.8141387965434687E-2</v>
      </c>
      <c r="H2615" s="2">
        <f t="shared" si="364"/>
        <v>2.1698608408608995</v>
      </c>
      <c r="I2615" s="2">
        <f t="shared" si="365"/>
        <v>68.452873794661258</v>
      </c>
    </row>
    <row r="2616" spans="1:9" ht="13.5" x14ac:dyDescent="0.25">
      <c r="A2616" s="3">
        <f>TITRES_STAT!B2619</f>
        <v>45817</v>
      </c>
      <c r="B2616" s="6">
        <f>TITRES_STAT!D2619</f>
        <v>11.55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5.6701260342694411E-2</v>
      </c>
      <c r="G2616" s="2">
        <f t="shared" si="367"/>
        <v>2.6131288825046495E-2</v>
      </c>
      <c r="H2616" s="2">
        <f t="shared" si="364"/>
        <v>2.1698608408608995</v>
      </c>
      <c r="I2616" s="2">
        <f t="shared" si="365"/>
        <v>68.452873794661258</v>
      </c>
    </row>
    <row r="2617" spans="1:9" ht="13.5" x14ac:dyDescent="0.25">
      <c r="A2617" s="3">
        <f>TITRES_STAT!B2620</f>
        <v>45818</v>
      </c>
      <c r="B2617" s="6">
        <f>TITRES_STAT!D2620</f>
        <v>11.6</v>
      </c>
      <c r="C2617" s="2">
        <f t="shared" si="360"/>
        <v>4.9999999999998934E-2</v>
      </c>
      <c r="D2617" s="2">
        <f t="shared" si="361"/>
        <v>4.9999999999998934E-2</v>
      </c>
      <c r="E2617" s="2">
        <f t="shared" si="362"/>
        <v>0</v>
      </c>
      <c r="F2617" s="2">
        <f t="shared" si="367"/>
        <v>5.6222598889644738E-2</v>
      </c>
      <c r="G2617" s="2">
        <f t="shared" si="367"/>
        <v>2.4264768194686034E-2</v>
      </c>
      <c r="H2617" s="2">
        <f t="shared" si="364"/>
        <v>2.3170466100705402</v>
      </c>
      <c r="I2617" s="2">
        <f t="shared" si="365"/>
        <v>69.852699779255317</v>
      </c>
    </row>
    <row r="2618" spans="1:9" ht="13.5" x14ac:dyDescent="0.25">
      <c r="A2618" s="3">
        <f>TITRES_STAT!B2621</f>
        <v>45819</v>
      </c>
      <c r="B2618" s="6">
        <f>TITRES_STAT!D2621</f>
        <v>11.65</v>
      </c>
      <c r="C2618" s="2">
        <f t="shared" si="360"/>
        <v>5.0000000000000711E-2</v>
      </c>
      <c r="D2618" s="2">
        <f t="shared" si="361"/>
        <v>5.0000000000000711E-2</v>
      </c>
      <c r="E2618" s="2">
        <f t="shared" si="362"/>
        <v>0</v>
      </c>
      <c r="F2618" s="2">
        <f t="shared" si="367"/>
        <v>5.5778127540384456E-2</v>
      </c>
      <c r="G2618" s="2">
        <f t="shared" si="367"/>
        <v>2.2531570466494174E-2</v>
      </c>
      <c r="H2618" s="2">
        <f t="shared" si="364"/>
        <v>2.4755543615270827</v>
      </c>
      <c r="I2618" s="2">
        <f t="shared" si="365"/>
        <v>71.22761159861065</v>
      </c>
    </row>
    <row r="2619" spans="1:9" ht="13.5" x14ac:dyDescent="0.25">
      <c r="A2619" s="3">
        <f>TITRES_STAT!B2622</f>
        <v>45820</v>
      </c>
      <c r="B2619" s="6">
        <f>TITRES_STAT!D2622</f>
        <v>11.6</v>
      </c>
      <c r="C2619" s="2">
        <f t="shared" si="360"/>
        <v>-5.0000000000000711E-2</v>
      </c>
      <c r="D2619" s="2">
        <f t="shared" si="361"/>
        <v>0</v>
      </c>
      <c r="E2619" s="2">
        <f t="shared" si="362"/>
        <v>5.0000000000000711E-2</v>
      </c>
      <c r="F2619" s="2">
        <f t="shared" si="367"/>
        <v>5.1793975573214135E-2</v>
      </c>
      <c r="G2619" s="2">
        <f t="shared" si="367"/>
        <v>2.4493601147458927E-2</v>
      </c>
      <c r="H2619" s="2">
        <f t="shared" si="364"/>
        <v>2.1145921035211872</v>
      </c>
      <c r="I2619" s="2">
        <f t="shared" si="365"/>
        <v>67.893066996816216</v>
      </c>
    </row>
    <row r="2620" spans="1:9" ht="13.5" x14ac:dyDescent="0.25">
      <c r="A2620" s="3">
        <f>TITRES_STAT!B2623</f>
        <v>45821</v>
      </c>
      <c r="B2620" s="6">
        <f>TITRES_STAT!D2623</f>
        <v>11.48</v>
      </c>
      <c r="C2620" s="2">
        <f t="shared" si="360"/>
        <v>-0.11999999999999922</v>
      </c>
      <c r="D2620" s="2">
        <f t="shared" si="361"/>
        <v>0</v>
      </c>
      <c r="E2620" s="2">
        <f t="shared" si="362"/>
        <v>0.11999999999999922</v>
      </c>
      <c r="F2620" s="2">
        <f t="shared" si="367"/>
        <v>4.8094405889413126E-2</v>
      </c>
      <c r="G2620" s="2">
        <f t="shared" si="367"/>
        <v>3.1315486779783235E-2</v>
      </c>
      <c r="H2620" s="2">
        <f t="shared" si="364"/>
        <v>1.5358025959367199</v>
      </c>
      <c r="I2620" s="2">
        <f t="shared" si="365"/>
        <v>60.56475367592239</v>
      </c>
    </row>
    <row r="2621" spans="1:9" ht="13.5" x14ac:dyDescent="0.25">
      <c r="A2621" s="3">
        <f>TITRES_STAT!B2624</f>
        <v>45824</v>
      </c>
      <c r="B2621" s="6">
        <f>TITRES_STAT!D2624</f>
        <v>11.48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4.4659091183026474E-2</v>
      </c>
      <c r="G2621" s="2">
        <f t="shared" si="368"/>
        <v>2.9078666295513002E-2</v>
      </c>
      <c r="H2621" s="2">
        <f t="shared" si="364"/>
        <v>1.5358025959367201</v>
      </c>
      <c r="I2621" s="2">
        <f t="shared" si="365"/>
        <v>60.56475367592239</v>
      </c>
    </row>
    <row r="2622" spans="1:9" ht="13.5" x14ac:dyDescent="0.25">
      <c r="A2622" s="3">
        <f>TITRES_STAT!B2625</f>
        <v>45825</v>
      </c>
      <c r="B2622" s="6">
        <f>TITRES_STAT!D2625</f>
        <v>11.3</v>
      </c>
      <c r="C2622" s="2">
        <f t="shared" si="360"/>
        <v>-0.17999999999999972</v>
      </c>
      <c r="D2622" s="2">
        <f t="shared" si="361"/>
        <v>0</v>
      </c>
      <c r="E2622" s="2">
        <f t="shared" si="362"/>
        <v>0.17999999999999972</v>
      </c>
      <c r="F2622" s="2">
        <f t="shared" si="368"/>
        <v>4.1469156098524584E-2</v>
      </c>
      <c r="G2622" s="2">
        <f t="shared" si="368"/>
        <v>3.9858761560119201E-2</v>
      </c>
      <c r="H2622" s="2">
        <f t="shared" si="364"/>
        <v>1.0404025231937128</v>
      </c>
      <c r="I2622" s="2">
        <f t="shared" si="365"/>
        <v>50.990062566930987</v>
      </c>
    </row>
    <row r="2623" spans="1:9" ht="13.5" x14ac:dyDescent="0.25">
      <c r="A2623" s="3">
        <f>TITRES_STAT!B2626</f>
        <v>45826</v>
      </c>
      <c r="B2623" s="6">
        <f>TITRES_STAT!D2626</f>
        <v>11.39</v>
      </c>
      <c r="C2623" s="2">
        <f t="shared" si="360"/>
        <v>8.9999999999999858E-2</v>
      </c>
      <c r="D2623" s="2">
        <f t="shared" si="361"/>
        <v>8.9999999999999858E-2</v>
      </c>
      <c r="E2623" s="2">
        <f t="shared" si="362"/>
        <v>0</v>
      </c>
      <c r="F2623" s="2">
        <f t="shared" si="368"/>
        <v>4.4935644948629956E-2</v>
      </c>
      <c r="G2623" s="2">
        <f t="shared" si="368"/>
        <v>3.7011707162967825E-2</v>
      </c>
      <c r="H2623" s="2">
        <f t="shared" si="364"/>
        <v>1.2140927396505086</v>
      </c>
      <c r="I2623" s="2">
        <f t="shared" si="365"/>
        <v>54.834773535373749</v>
      </c>
    </row>
    <row r="2624" spans="1:9" ht="13.5" x14ac:dyDescent="0.25">
      <c r="A2624" s="3">
        <f>TITRES_STAT!B2627</f>
        <v>45827</v>
      </c>
      <c r="B2624" s="6">
        <f>TITRES_STAT!D2627</f>
        <v>11.39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4.1725956023727813E-2</v>
      </c>
      <c r="G2624" s="2">
        <f t="shared" si="368"/>
        <v>3.4368013794184409E-2</v>
      </c>
      <c r="H2624" s="2">
        <f t="shared" si="364"/>
        <v>1.2140927396505083</v>
      </c>
      <c r="I2624" s="2">
        <f t="shared" si="365"/>
        <v>54.834773535373742</v>
      </c>
    </row>
    <row r="2625" spans="1:9" ht="13.5" x14ac:dyDescent="0.25">
      <c r="A2625" s="3">
        <f>TITRES_STAT!B2628</f>
        <v>45828</v>
      </c>
      <c r="B2625" s="6">
        <f>TITRES_STAT!D2628</f>
        <v>11.02</v>
      </c>
      <c r="C2625" s="2">
        <f t="shared" si="360"/>
        <v>-0.37000000000000099</v>
      </c>
      <c r="D2625" s="2">
        <f t="shared" si="361"/>
        <v>0</v>
      </c>
      <c r="E2625" s="2">
        <f t="shared" si="362"/>
        <v>0.37000000000000099</v>
      </c>
      <c r="F2625" s="2">
        <f t="shared" si="368"/>
        <v>3.8745530593461537E-2</v>
      </c>
      <c r="G2625" s="2">
        <f t="shared" si="368"/>
        <v>5.8341727094599879E-2</v>
      </c>
      <c r="H2625" s="2">
        <f t="shared" si="364"/>
        <v>0.66411353456568878</v>
      </c>
      <c r="I2625" s="2">
        <f t="shared" si="365"/>
        <v>39.907946229102301</v>
      </c>
    </row>
    <row r="2626" spans="1:9" ht="13.5" x14ac:dyDescent="0.25">
      <c r="A2626" s="3">
        <f>TITRES_STAT!B2629</f>
        <v>45831</v>
      </c>
      <c r="B2626" s="6">
        <f>TITRES_STAT!D2629</f>
        <v>11.01</v>
      </c>
      <c r="C2626" s="2">
        <f t="shared" si="360"/>
        <v>-9.9999999999997868E-3</v>
      </c>
      <c r="D2626" s="2">
        <f t="shared" si="361"/>
        <v>0</v>
      </c>
      <c r="E2626" s="2">
        <f t="shared" si="362"/>
        <v>9.9999999999997868E-3</v>
      </c>
      <c r="F2626" s="2">
        <f t="shared" si="368"/>
        <v>3.5977992693928575E-2</v>
      </c>
      <c r="G2626" s="2">
        <f t="shared" si="368"/>
        <v>5.4888746587842728E-2</v>
      </c>
      <c r="H2626" s="2">
        <f t="shared" si="364"/>
        <v>0.65547120184918406</v>
      </c>
      <c r="I2626" s="2">
        <f t="shared" si="365"/>
        <v>39.594237647686874</v>
      </c>
    </row>
    <row r="2627" spans="1:9" ht="13.5" x14ac:dyDescent="0.25">
      <c r="A2627" s="3">
        <f>TITRES_STAT!B2630</f>
        <v>45832</v>
      </c>
      <c r="B2627" s="6">
        <f>TITRES_STAT!D2630</f>
        <v>11.35</v>
      </c>
      <c r="C2627" s="2">
        <f t="shared" ref="C2627:C2690" si="369">B2627-B2626</f>
        <v>0.33999999999999986</v>
      </c>
      <c r="D2627" s="2">
        <f t="shared" ref="D2627:D2690" si="370">IF(C2627&gt;0,C2627,0)</f>
        <v>0.33999999999999986</v>
      </c>
      <c r="E2627" s="2">
        <f t="shared" ref="E2627:E2690" si="371">IF(C2627&lt;0,-C2627,0)</f>
        <v>0</v>
      </c>
      <c r="F2627" s="2">
        <f t="shared" si="368"/>
        <v>5.769385035864795E-2</v>
      </c>
      <c r="G2627" s="2">
        <f t="shared" si="368"/>
        <v>5.0968121831568243E-2</v>
      </c>
      <c r="H2627" s="2">
        <f t="shared" si="364"/>
        <v>1.1319595128363937</v>
      </c>
      <c r="I2627" s="2">
        <f t="shared" si="365"/>
        <v>53.094794062501514</v>
      </c>
    </row>
    <row r="2628" spans="1:9" ht="13.5" x14ac:dyDescent="0.25">
      <c r="A2628" s="3">
        <f>TITRES_STAT!B2631</f>
        <v>45833</v>
      </c>
      <c r="B2628" s="6">
        <f>TITRES_STAT!D2631</f>
        <v>11.3</v>
      </c>
      <c r="C2628" s="2">
        <f t="shared" si="369"/>
        <v>-4.9999999999998934E-2</v>
      </c>
      <c r="D2628" s="2">
        <f t="shared" si="370"/>
        <v>0</v>
      </c>
      <c r="E2628" s="2">
        <f t="shared" si="371"/>
        <v>4.9999999999998934E-2</v>
      </c>
      <c r="F2628" s="2">
        <f t="shared" si="368"/>
        <v>5.3572861047315956E-2</v>
      </c>
      <c r="G2628" s="2">
        <f t="shared" si="368"/>
        <v>5.0898970272170434E-2</v>
      </c>
      <c r="H2628" s="2">
        <f t="shared" si="364"/>
        <v>1.0525332980382023</v>
      </c>
      <c r="I2628" s="2">
        <f t="shared" si="365"/>
        <v>51.279718533395133</v>
      </c>
    </row>
    <row r="2629" spans="1:9" ht="13.5" x14ac:dyDescent="0.25">
      <c r="A2629" s="3">
        <f>TITRES_STAT!B2632</f>
        <v>45835</v>
      </c>
      <c r="B2629" s="6">
        <f>TITRES_STAT!D2632</f>
        <v>11.25</v>
      </c>
      <c r="C2629" s="2">
        <f t="shared" si="369"/>
        <v>-5.0000000000000711E-2</v>
      </c>
      <c r="D2629" s="2">
        <f t="shared" si="370"/>
        <v>0</v>
      </c>
      <c r="E2629" s="2">
        <f t="shared" si="371"/>
        <v>5.0000000000000711E-2</v>
      </c>
      <c r="F2629" s="2">
        <f t="shared" si="368"/>
        <v>4.9746228115364818E-2</v>
      </c>
      <c r="G2629" s="2">
        <f t="shared" si="368"/>
        <v>5.0834758109872598E-2</v>
      </c>
      <c r="H2629" s="2">
        <f t="shared" si="364"/>
        <v>0.97858689536487875</v>
      </c>
      <c r="I2629" s="2">
        <f t="shared" si="365"/>
        <v>49.45887884213515</v>
      </c>
    </row>
    <row r="2630" spans="1:9" ht="13.5" x14ac:dyDescent="0.25">
      <c r="A2630" s="3">
        <f>TITRES_STAT!B2633</f>
        <v>45838</v>
      </c>
      <c r="B2630" s="6">
        <f>TITRES_STAT!D2633</f>
        <v>11.06</v>
      </c>
      <c r="C2630" s="2">
        <f t="shared" si="369"/>
        <v>-0.1899999999999995</v>
      </c>
      <c r="D2630" s="2">
        <f t="shared" si="370"/>
        <v>0</v>
      </c>
      <c r="E2630" s="2">
        <f t="shared" si="371"/>
        <v>0.1899999999999995</v>
      </c>
      <c r="F2630" s="2">
        <f t="shared" si="368"/>
        <v>4.6192926107124478E-2</v>
      </c>
      <c r="G2630" s="2">
        <f t="shared" si="368"/>
        <v>6.0775132530595952E-2</v>
      </c>
      <c r="H2630" s="2">
        <f t="shared" si="364"/>
        <v>0.76006294324195223</v>
      </c>
      <c r="I2630" s="2">
        <f t="shared" si="365"/>
        <v>43.183850109471223</v>
      </c>
    </row>
    <row r="2631" spans="1:9" ht="13.5" x14ac:dyDescent="0.25">
      <c r="A2631" s="3">
        <f>TITRES_STAT!B2634</f>
        <v>45839</v>
      </c>
      <c r="B2631" s="6">
        <f>TITRES_STAT!D2634</f>
        <v>11.28</v>
      </c>
      <c r="C2631" s="2">
        <f t="shared" si="369"/>
        <v>0.21999999999999886</v>
      </c>
      <c r="D2631" s="2">
        <f t="shared" si="370"/>
        <v>0.21999999999999886</v>
      </c>
      <c r="E2631" s="2">
        <f t="shared" si="371"/>
        <v>0</v>
      </c>
      <c r="F2631" s="2">
        <f t="shared" si="368"/>
        <v>5.8607717099472649E-2</v>
      </c>
      <c r="G2631" s="2">
        <f t="shared" si="368"/>
        <v>5.643405163555338E-2</v>
      </c>
      <c r="H2631" s="2">
        <f t="shared" si="364"/>
        <v>1.0385169131211176</v>
      </c>
      <c r="I2631" s="2">
        <f t="shared" si="365"/>
        <v>50.944728809292677</v>
      </c>
    </row>
    <row r="2632" spans="1:9" ht="13.5" x14ac:dyDescent="0.25">
      <c r="A2632" s="3">
        <f>TITRES_STAT!B2635</f>
        <v>45840</v>
      </c>
      <c r="B2632" s="6">
        <f>TITRES_STAT!D2635</f>
        <v>11.29</v>
      </c>
      <c r="C2632" s="2">
        <f t="shared" si="369"/>
        <v>9.9999999999997868E-3</v>
      </c>
      <c r="D2632" s="2">
        <f t="shared" si="370"/>
        <v>9.9999999999997868E-3</v>
      </c>
      <c r="E2632" s="2">
        <f t="shared" si="371"/>
        <v>0</v>
      </c>
      <c r="F2632" s="2">
        <f t="shared" si="368"/>
        <v>5.5135737306653158E-2</v>
      </c>
      <c r="G2632" s="2">
        <f t="shared" si="368"/>
        <v>5.2403047947299566E-2</v>
      </c>
      <c r="H2632" s="2">
        <f t="shared" si="364"/>
        <v>1.0521475270312861</v>
      </c>
      <c r="I2632" s="2">
        <f t="shared" si="365"/>
        <v>51.27055989748272</v>
      </c>
    </row>
    <row r="2633" spans="1:9" ht="13.5" x14ac:dyDescent="0.25">
      <c r="A2633" s="3">
        <f>TITRES_STAT!B2636</f>
        <v>45841</v>
      </c>
      <c r="B2633" s="6">
        <f>TITRES_STAT!D2636</f>
        <v>11.7</v>
      </c>
      <c r="C2633" s="2">
        <f t="shared" si="369"/>
        <v>0.41000000000000014</v>
      </c>
      <c r="D2633" s="2">
        <f t="shared" si="370"/>
        <v>0.41000000000000014</v>
      </c>
      <c r="E2633" s="2">
        <f t="shared" si="371"/>
        <v>0</v>
      </c>
      <c r="F2633" s="2">
        <f t="shared" si="368"/>
        <v>8.0483184641892233E-2</v>
      </c>
      <c r="G2633" s="2">
        <f t="shared" si="368"/>
        <v>4.8659973093921026E-2</v>
      </c>
      <c r="H2633" s="2">
        <f t="shared" si="364"/>
        <v>1.6539915566033636</v>
      </c>
      <c r="I2633" s="2">
        <f t="shared" si="365"/>
        <v>62.320904996403918</v>
      </c>
    </row>
    <row r="2634" spans="1:9" ht="13.5" x14ac:dyDescent="0.25">
      <c r="A2634" s="3">
        <f>TITRES_STAT!B2637</f>
        <v>45842</v>
      </c>
      <c r="B2634" s="6">
        <f>TITRES_STAT!D2637</f>
        <v>11.91</v>
      </c>
      <c r="C2634" s="2">
        <f t="shared" si="369"/>
        <v>0.21000000000000085</v>
      </c>
      <c r="D2634" s="2">
        <f t="shared" si="370"/>
        <v>0.21000000000000085</v>
      </c>
      <c r="E2634" s="2">
        <f t="shared" si="371"/>
        <v>0</v>
      </c>
      <c r="F2634" s="2">
        <f t="shared" si="368"/>
        <v>8.9734385738899997E-2</v>
      </c>
      <c r="G2634" s="2">
        <f t="shared" si="368"/>
        <v>4.5184260730069523E-2</v>
      </c>
      <c r="H2634" s="2">
        <f t="shared" si="364"/>
        <v>1.985965561658132</v>
      </c>
      <c r="I2634" s="2">
        <f t="shared" si="365"/>
        <v>66.509995532410244</v>
      </c>
    </row>
    <row r="2635" spans="1:9" ht="13.5" x14ac:dyDescent="0.25">
      <c r="A2635" s="3">
        <f>TITRES_STAT!B2638</f>
        <v>45845</v>
      </c>
      <c r="B2635" s="6">
        <f>TITRES_STAT!D2638</f>
        <v>11.45</v>
      </c>
      <c r="C2635" s="2">
        <f t="shared" si="369"/>
        <v>-0.46000000000000085</v>
      </c>
      <c r="D2635" s="2">
        <f t="shared" si="370"/>
        <v>0</v>
      </c>
      <c r="E2635" s="2">
        <f t="shared" si="371"/>
        <v>0.46000000000000085</v>
      </c>
      <c r="F2635" s="2">
        <f t="shared" si="368"/>
        <v>8.3324786757549993E-2</v>
      </c>
      <c r="G2635" s="2">
        <f t="shared" si="368"/>
        <v>7.4813956392207476E-2</v>
      </c>
      <c r="H2635" s="2">
        <f t="shared" si="364"/>
        <v>1.1137599289726776</v>
      </c>
      <c r="I2635" s="2">
        <f t="shared" si="365"/>
        <v>52.690937779011797</v>
      </c>
    </row>
    <row r="2636" spans="1:9" ht="13.5" x14ac:dyDescent="0.25">
      <c r="A2636" s="3">
        <f>TITRES_STAT!B2639</f>
        <v>45846</v>
      </c>
      <c r="B2636" s="6">
        <f>TITRES_STAT!D2639</f>
        <v>12</v>
      </c>
      <c r="C2636" s="2">
        <f t="shared" si="369"/>
        <v>0.55000000000000071</v>
      </c>
      <c r="D2636" s="2">
        <f t="shared" si="370"/>
        <v>0.55000000000000071</v>
      </c>
      <c r="E2636" s="2">
        <f t="shared" si="371"/>
        <v>0</v>
      </c>
      <c r="F2636" s="2">
        <f t="shared" si="368"/>
        <v>0.11665873056058218</v>
      </c>
      <c r="G2636" s="2">
        <f t="shared" si="368"/>
        <v>6.9470102364192654E-2</v>
      </c>
      <c r="H2636" s="2">
        <f t="shared" si="364"/>
        <v>1.6792652751396004</v>
      </c>
      <c r="I2636" s="2">
        <f t="shared" si="365"/>
        <v>62.67633484153987</v>
      </c>
    </row>
    <row r="2637" spans="1:9" ht="13.5" x14ac:dyDescent="0.25">
      <c r="A2637" s="3">
        <f>TITRES_STAT!B2640</f>
        <v>45847</v>
      </c>
      <c r="B2637" s="6">
        <f>TITRES_STAT!D2640</f>
        <v>12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0.10832596409196917</v>
      </c>
      <c r="G2637" s="2">
        <f t="shared" si="372"/>
        <v>6.4507952195321752E-2</v>
      </c>
      <c r="H2637" s="2">
        <f t="shared" si="364"/>
        <v>1.6792652751396002</v>
      </c>
      <c r="I2637" s="2">
        <f t="shared" si="365"/>
        <v>62.676334841539862</v>
      </c>
    </row>
    <row r="2638" spans="1:9" ht="13.5" x14ac:dyDescent="0.25">
      <c r="A2638" s="3">
        <f>TITRES_STAT!B2641</f>
        <v>45848</v>
      </c>
      <c r="B2638" s="6">
        <f>TITRES_STAT!D2641</f>
        <v>12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0.10058839522825709</v>
      </c>
      <c r="G2638" s="2">
        <f t="shared" si="372"/>
        <v>5.9900241324227339E-2</v>
      </c>
      <c r="H2638" s="2">
        <f t="shared" si="364"/>
        <v>1.6792652751396004</v>
      </c>
      <c r="I2638" s="2">
        <f t="shared" si="365"/>
        <v>62.67633484153987</v>
      </c>
    </row>
    <row r="2639" spans="1:9" ht="13.5" x14ac:dyDescent="0.25">
      <c r="A2639" s="3">
        <f>TITRES_STAT!B2642</f>
        <v>45849</v>
      </c>
      <c r="B2639" s="6">
        <f>TITRES_STAT!D2642</f>
        <v>12.55</v>
      </c>
      <c r="C2639" s="2">
        <f t="shared" si="369"/>
        <v>0.55000000000000071</v>
      </c>
      <c r="D2639" s="2">
        <f t="shared" si="370"/>
        <v>0.55000000000000071</v>
      </c>
      <c r="E2639" s="2">
        <f t="shared" si="371"/>
        <v>0</v>
      </c>
      <c r="F2639" s="2">
        <f t="shared" si="372"/>
        <v>0.1326892241405245</v>
      </c>
      <c r="G2639" s="2">
        <f t="shared" si="372"/>
        <v>5.5621652658211104E-2</v>
      </c>
      <c r="H2639" s="2">
        <f t="shared" si="364"/>
        <v>2.385567810361283</v>
      </c>
      <c r="I2639" s="2">
        <f t="shared" si="365"/>
        <v>70.462857162701837</v>
      </c>
    </row>
    <row r="2640" spans="1:9" ht="13.5" x14ac:dyDescent="0.25">
      <c r="A2640" s="3">
        <f>TITRES_STAT!B2643</f>
        <v>45852</v>
      </c>
      <c r="B2640" s="6">
        <f>TITRES_STAT!D2643</f>
        <v>12.44</v>
      </c>
      <c r="C2640" s="2">
        <f t="shared" si="369"/>
        <v>-0.11000000000000121</v>
      </c>
      <c r="D2640" s="2">
        <f t="shared" si="370"/>
        <v>0</v>
      </c>
      <c r="E2640" s="2">
        <f t="shared" si="371"/>
        <v>0.11000000000000121</v>
      </c>
      <c r="F2640" s="2">
        <f t="shared" si="372"/>
        <v>0.12321142241620132</v>
      </c>
      <c r="G2640" s="2">
        <f t="shared" si="372"/>
        <v>5.950582032548183E-2</v>
      </c>
      <c r="H2640" s="2">
        <f t="shared" si="364"/>
        <v>2.0705776635338511</v>
      </c>
      <c r="I2640" s="2">
        <f t="shared" si="365"/>
        <v>67.432838065749337</v>
      </c>
    </row>
    <row r="2641" spans="1:9" ht="13.5" x14ac:dyDescent="0.25">
      <c r="A2641" s="3">
        <f>TITRES_STAT!B2644</f>
        <v>45853</v>
      </c>
      <c r="B2641" s="6">
        <f>TITRES_STAT!D2644</f>
        <v>12.55</v>
      </c>
      <c r="C2641" s="2">
        <f t="shared" si="369"/>
        <v>0.11000000000000121</v>
      </c>
      <c r="D2641" s="2">
        <f t="shared" si="370"/>
        <v>0.11000000000000121</v>
      </c>
      <c r="E2641" s="2">
        <f t="shared" si="371"/>
        <v>0</v>
      </c>
      <c r="F2641" s="2">
        <f t="shared" si="372"/>
        <v>0.12226774938647275</v>
      </c>
      <c r="G2641" s="2">
        <f t="shared" si="372"/>
        <v>5.5255404587947414E-2</v>
      </c>
      <c r="H2641" s="2">
        <f t="shared" ref="H2641:H2693" si="373">F2641/G2641</f>
        <v>2.2127744842020829</v>
      </c>
      <c r="I2641" s="2">
        <f t="shared" ref="I2641:I2693" si="374">IF(G2641=0,100,100-(100/(1+H2641)))</f>
        <v>68.87425479387926</v>
      </c>
    </row>
    <row r="2642" spans="1:9" ht="13.5" x14ac:dyDescent="0.25">
      <c r="A2642" s="3">
        <f>TITRES_STAT!B2645</f>
        <v>45854</v>
      </c>
      <c r="B2642" s="6">
        <f>TITRES_STAT!D2645</f>
        <v>12.8</v>
      </c>
      <c r="C2642" s="2">
        <f t="shared" si="369"/>
        <v>0.25</v>
      </c>
      <c r="D2642" s="2">
        <f t="shared" si="370"/>
        <v>0.25</v>
      </c>
      <c r="E2642" s="2">
        <f t="shared" si="371"/>
        <v>0</v>
      </c>
      <c r="F2642" s="2">
        <f t="shared" si="372"/>
        <v>0.13139148157315325</v>
      </c>
      <c r="G2642" s="2">
        <f t="shared" si="372"/>
        <v>5.1308589974522596E-2</v>
      </c>
      <c r="H2642" s="2">
        <f t="shared" si="373"/>
        <v>2.560808660662786</v>
      </c>
      <c r="I2642" s="2">
        <f t="shared" si="374"/>
        <v>71.916491581048149</v>
      </c>
    </row>
    <row r="2643" spans="1:9" ht="13.5" x14ac:dyDescent="0.25">
      <c r="A2643" s="3">
        <f>TITRES_STAT!B2646</f>
        <v>45855</v>
      </c>
      <c r="B2643" s="6">
        <f>TITRES_STAT!D2646</f>
        <v>12.98</v>
      </c>
      <c r="C2643" s="2">
        <f t="shared" si="369"/>
        <v>0.17999999999999972</v>
      </c>
      <c r="D2643" s="2">
        <f t="shared" si="370"/>
        <v>0.17999999999999972</v>
      </c>
      <c r="E2643" s="2">
        <f t="shared" si="371"/>
        <v>0</v>
      </c>
      <c r="F2643" s="2">
        <f t="shared" si="372"/>
        <v>0.13486351860364229</v>
      </c>
      <c r="G2643" s="2">
        <f t="shared" si="372"/>
        <v>4.7643690690628127E-2</v>
      </c>
      <c r="H2643" s="2">
        <f t="shared" si="373"/>
        <v>2.8306690067184692</v>
      </c>
      <c r="I2643" s="2">
        <f t="shared" si="374"/>
        <v>73.894899344053556</v>
      </c>
    </row>
    <row r="2644" spans="1:9" ht="13.5" x14ac:dyDescent="0.25">
      <c r="A2644" s="3">
        <f>TITRES_STAT!B2647</f>
        <v>45856</v>
      </c>
      <c r="B2644" s="6">
        <f>TITRES_STAT!D2647</f>
        <v>12.97</v>
      </c>
      <c r="C2644" s="2">
        <f t="shared" si="369"/>
        <v>-9.9999999999997868E-3</v>
      </c>
      <c r="D2644" s="2">
        <f t="shared" si="370"/>
        <v>0</v>
      </c>
      <c r="E2644" s="2">
        <f t="shared" si="371"/>
        <v>9.9999999999997868E-3</v>
      </c>
      <c r="F2644" s="2">
        <f t="shared" si="372"/>
        <v>0.12523041013195355</v>
      </c>
      <c r="G2644" s="2">
        <f t="shared" si="372"/>
        <v>4.4954855641297531E-2</v>
      </c>
      <c r="H2644" s="2">
        <f t="shared" si="373"/>
        <v>2.7856926319859276</v>
      </c>
      <c r="I2644" s="2">
        <f t="shared" si="374"/>
        <v>73.584754569062511</v>
      </c>
    </row>
    <row r="2645" spans="1:9" ht="13.5" x14ac:dyDescent="0.25">
      <c r="A2645" s="3">
        <f>TITRES_STAT!B2648</f>
        <v>45859</v>
      </c>
      <c r="B2645" s="6">
        <f>TITRES_STAT!D2648</f>
        <v>13</v>
      </c>
      <c r="C2645" s="2">
        <f t="shared" si="369"/>
        <v>2.9999999999999361E-2</v>
      </c>
      <c r="D2645" s="2">
        <f t="shared" si="370"/>
        <v>2.9999999999999361E-2</v>
      </c>
      <c r="E2645" s="2">
        <f t="shared" si="371"/>
        <v>0</v>
      </c>
      <c r="F2645" s="2">
        <f t="shared" si="372"/>
        <v>0.1184282379796711</v>
      </c>
      <c r="G2645" s="2">
        <f t="shared" si="372"/>
        <v>4.1743794524061996E-2</v>
      </c>
      <c r="H2645" s="2">
        <f t="shared" si="373"/>
        <v>2.8370261814940325</v>
      </c>
      <c r="I2645" s="2">
        <f t="shared" si="374"/>
        <v>73.938150205411745</v>
      </c>
    </row>
    <row r="2646" spans="1:9" ht="13.5" x14ac:dyDescent="0.25">
      <c r="A2646" s="3">
        <f>TITRES_STAT!B2649</f>
        <v>45860</v>
      </c>
      <c r="B2646" s="6">
        <f>TITRES_STAT!D2649</f>
        <v>13.78</v>
      </c>
      <c r="C2646" s="2">
        <f t="shared" si="369"/>
        <v>0.77999999999999936</v>
      </c>
      <c r="D2646" s="2">
        <f t="shared" si="370"/>
        <v>0.77999999999999936</v>
      </c>
      <c r="E2646" s="2">
        <f t="shared" si="371"/>
        <v>0</v>
      </c>
      <c r="F2646" s="2">
        <f t="shared" si="372"/>
        <v>0.16568336383826596</v>
      </c>
      <c r="G2646" s="2">
        <f t="shared" si="372"/>
        <v>3.8762094915200426E-2</v>
      </c>
      <c r="H2646" s="2">
        <f t="shared" si="373"/>
        <v>4.2743655677210004</v>
      </c>
      <c r="I2646" s="2">
        <f t="shared" si="374"/>
        <v>81.040373725325793</v>
      </c>
    </row>
    <row r="2647" spans="1:9" ht="13.5" x14ac:dyDescent="0.25">
      <c r="A2647" s="3">
        <f>TITRES_STAT!B2650</f>
        <v>45861</v>
      </c>
      <c r="B2647" s="6">
        <f>TITRES_STAT!D2650</f>
        <v>13.85</v>
      </c>
      <c r="C2647" s="2">
        <f t="shared" si="369"/>
        <v>7.0000000000000284E-2</v>
      </c>
      <c r="D2647" s="2">
        <f t="shared" si="370"/>
        <v>7.0000000000000284E-2</v>
      </c>
      <c r="E2647" s="2">
        <f t="shared" si="371"/>
        <v>0</v>
      </c>
      <c r="F2647" s="2">
        <f t="shared" si="372"/>
        <v>0.15884883784981843</v>
      </c>
      <c r="G2647" s="2">
        <f t="shared" si="372"/>
        <v>3.5993373849828966E-2</v>
      </c>
      <c r="H2647" s="2">
        <f t="shared" si="373"/>
        <v>4.4132800251670004</v>
      </c>
      <c r="I2647" s="2">
        <f t="shared" si="374"/>
        <v>81.52691168107178</v>
      </c>
    </row>
    <row r="2648" spans="1:9" ht="13.5" x14ac:dyDescent="0.25">
      <c r="A2648" s="3">
        <f>TITRES_STAT!B2651</f>
        <v>45862</v>
      </c>
      <c r="B2648" s="6">
        <f>TITRES_STAT!D2651</f>
        <v>13.85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0.1475024922891171</v>
      </c>
      <c r="G2648" s="2">
        <f t="shared" si="372"/>
        <v>3.3422418574841184E-2</v>
      </c>
      <c r="H2648" s="2">
        <f t="shared" si="373"/>
        <v>4.4132800251669995</v>
      </c>
      <c r="I2648" s="2">
        <f t="shared" si="374"/>
        <v>81.526911681071766</v>
      </c>
    </row>
    <row r="2649" spans="1:9" ht="13.5" x14ac:dyDescent="0.25">
      <c r="A2649" s="3">
        <f>TITRES_STAT!B2652</f>
        <v>45866</v>
      </c>
      <c r="B2649" s="6">
        <f>TITRES_STAT!D2652</f>
        <v>14</v>
      </c>
      <c r="C2649" s="2">
        <f t="shared" si="369"/>
        <v>0.15000000000000036</v>
      </c>
      <c r="D2649" s="2">
        <f t="shared" si="370"/>
        <v>0.15000000000000036</v>
      </c>
      <c r="E2649" s="2">
        <f t="shared" si="371"/>
        <v>0</v>
      </c>
      <c r="F2649" s="2">
        <f t="shared" si="372"/>
        <v>0.14768088569703733</v>
      </c>
      <c r="G2649" s="2">
        <f t="shared" si="372"/>
        <v>3.1035102962352529E-2</v>
      </c>
      <c r="H2649" s="2">
        <f t="shared" si="373"/>
        <v>4.7585112211866427</v>
      </c>
      <c r="I2649" s="2">
        <f t="shared" si="374"/>
        <v>82.634400427651983</v>
      </c>
    </row>
    <row r="2650" spans="1:9" ht="13.5" x14ac:dyDescent="0.25">
      <c r="A2650" s="3">
        <f>TITRES_STAT!B2653</f>
        <v>45867</v>
      </c>
      <c r="B2650" s="6">
        <f>TITRES_STAT!D2653</f>
        <v>13.99</v>
      </c>
      <c r="C2650" s="2">
        <f t="shared" si="369"/>
        <v>-9.9999999999997868E-3</v>
      </c>
      <c r="D2650" s="2">
        <f t="shared" si="370"/>
        <v>0</v>
      </c>
      <c r="E2650" s="2">
        <f t="shared" si="371"/>
        <v>9.9999999999997868E-3</v>
      </c>
      <c r="F2650" s="2">
        <f t="shared" si="372"/>
        <v>0.1371322510043918</v>
      </c>
      <c r="G2650" s="2">
        <f t="shared" si="372"/>
        <v>2.9532595607898761E-2</v>
      </c>
      <c r="H2650" s="2">
        <f t="shared" si="373"/>
        <v>4.6434202000082427</v>
      </c>
      <c r="I2650" s="2">
        <f t="shared" si="374"/>
        <v>82.280249129800055</v>
      </c>
    </row>
    <row r="2651" spans="1:9" ht="13.5" x14ac:dyDescent="0.25">
      <c r="A2651" s="3">
        <f>TITRES_STAT!B2654</f>
        <v>45868</v>
      </c>
      <c r="B2651" s="6">
        <f>TITRES_STAT!D2654</f>
        <v>13.9</v>
      </c>
      <c r="C2651" s="2">
        <f t="shared" si="369"/>
        <v>-8.9999999999999858E-2</v>
      </c>
      <c r="D2651" s="2">
        <f t="shared" si="370"/>
        <v>0</v>
      </c>
      <c r="E2651" s="2">
        <f t="shared" si="371"/>
        <v>8.9999999999999858E-2</v>
      </c>
      <c r="F2651" s="2">
        <f t="shared" si="372"/>
        <v>0.12733709021836381</v>
      </c>
      <c r="G2651" s="2">
        <f t="shared" si="372"/>
        <v>3.3851695921620267E-2</v>
      </c>
      <c r="H2651" s="2">
        <f t="shared" si="373"/>
        <v>3.7616162721418238</v>
      </c>
      <c r="I2651" s="2">
        <f t="shared" si="374"/>
        <v>78.998727683064857</v>
      </c>
    </row>
    <row r="2652" spans="1:9" ht="13.5" x14ac:dyDescent="0.25">
      <c r="A2652" s="3">
        <f>TITRES_STAT!B2655</f>
        <v>45869</v>
      </c>
      <c r="B2652" s="6">
        <f>TITRES_STAT!D2655</f>
        <v>13.85</v>
      </c>
      <c r="C2652" s="2">
        <f t="shared" si="369"/>
        <v>-5.0000000000000711E-2</v>
      </c>
      <c r="D2652" s="2">
        <f t="shared" si="370"/>
        <v>0</v>
      </c>
      <c r="E2652" s="2">
        <f t="shared" si="371"/>
        <v>5.0000000000000711E-2</v>
      </c>
      <c r="F2652" s="2">
        <f t="shared" si="372"/>
        <v>0.11824158377419496</v>
      </c>
      <c r="G2652" s="2">
        <f t="shared" si="372"/>
        <v>3.5005146212933158E-2</v>
      </c>
      <c r="H2652" s="2">
        <f t="shared" si="373"/>
        <v>3.377834306274341</v>
      </c>
      <c r="I2652" s="2">
        <f t="shared" si="374"/>
        <v>77.157655360167624</v>
      </c>
    </row>
    <row r="2653" spans="1:9" ht="13.5" x14ac:dyDescent="0.25">
      <c r="A2653" s="3">
        <f>TITRES_STAT!B2656</f>
        <v>45870</v>
      </c>
      <c r="B2653" s="6">
        <f>TITRES_STAT!D2656</f>
        <v>13.85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0.10979575636175246</v>
      </c>
      <c r="G2653" s="2">
        <f t="shared" si="375"/>
        <v>3.2504778626295076E-2</v>
      </c>
      <c r="H2653" s="2">
        <f t="shared" si="373"/>
        <v>3.377834306274341</v>
      </c>
      <c r="I2653" s="2">
        <f t="shared" si="374"/>
        <v>77.157655360167624</v>
      </c>
    </row>
    <row r="2654" spans="1:9" ht="13.5" x14ac:dyDescent="0.25">
      <c r="A2654" s="3">
        <f>TITRES_STAT!B2657</f>
        <v>45873</v>
      </c>
      <c r="B2654" s="6">
        <f>TITRES_STAT!D2657</f>
        <v>13.85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0.101953202335913</v>
      </c>
      <c r="G2654" s="2">
        <f t="shared" si="375"/>
        <v>3.0183008724416854E-2</v>
      </c>
      <c r="H2654" s="2">
        <f t="shared" si="373"/>
        <v>3.3778343062743414</v>
      </c>
      <c r="I2654" s="2">
        <f t="shared" si="374"/>
        <v>77.157655360167624</v>
      </c>
    </row>
    <row r="2655" spans="1:9" ht="13.5" x14ac:dyDescent="0.25">
      <c r="A2655" s="3">
        <f>TITRES_STAT!B2658</f>
        <v>45874</v>
      </c>
      <c r="B2655" s="6">
        <f>TITRES_STAT!D2658</f>
        <v>13.68</v>
      </c>
      <c r="C2655" s="2">
        <f t="shared" si="369"/>
        <v>-0.16999999999999993</v>
      </c>
      <c r="D2655" s="2">
        <f t="shared" si="370"/>
        <v>0</v>
      </c>
      <c r="E2655" s="2">
        <f t="shared" si="371"/>
        <v>0.16999999999999993</v>
      </c>
      <c r="F2655" s="2">
        <f t="shared" si="375"/>
        <v>9.4670830740490639E-2</v>
      </c>
      <c r="G2655" s="2">
        <f t="shared" si="375"/>
        <v>4.0169936672672782E-2</v>
      </c>
      <c r="H2655" s="2">
        <f t="shared" si="373"/>
        <v>2.3567582770150168</v>
      </c>
      <c r="I2655" s="2">
        <f t="shared" si="374"/>
        <v>70.209353266591307</v>
      </c>
    </row>
    <row r="2656" spans="1:9" ht="13.5" x14ac:dyDescent="0.25">
      <c r="A2656" s="3">
        <f>TITRES_STAT!B2659</f>
        <v>45875</v>
      </c>
      <c r="B2656" s="6">
        <f>TITRES_STAT!D2659</f>
        <v>13.5</v>
      </c>
      <c r="C2656" s="2">
        <f t="shared" si="369"/>
        <v>-0.17999999999999972</v>
      </c>
      <c r="D2656" s="2">
        <f t="shared" si="370"/>
        <v>0</v>
      </c>
      <c r="E2656" s="2">
        <f t="shared" si="371"/>
        <v>0.17999999999999972</v>
      </c>
      <c r="F2656" s="2">
        <f t="shared" si="375"/>
        <v>8.790862854474131E-2</v>
      </c>
      <c r="G2656" s="2">
        <f t="shared" si="375"/>
        <v>5.0157798338910424E-2</v>
      </c>
      <c r="H2656" s="2">
        <f t="shared" si="373"/>
        <v>1.7526412931993727</v>
      </c>
      <c r="I2656" s="2">
        <f t="shared" si="374"/>
        <v>63.671256314050716</v>
      </c>
    </row>
    <row r="2657" spans="1:9" ht="13.5" x14ac:dyDescent="0.25">
      <c r="A2657" s="3">
        <f>TITRES_STAT!B2660</f>
        <v>45876</v>
      </c>
      <c r="B2657" s="6">
        <f>TITRES_STAT!D2660</f>
        <v>13.6</v>
      </c>
      <c r="C2657" s="2">
        <f t="shared" si="369"/>
        <v>9.9999999999999645E-2</v>
      </c>
      <c r="D2657" s="2">
        <f t="shared" si="370"/>
        <v>9.9999999999999645E-2</v>
      </c>
      <c r="E2657" s="2">
        <f t="shared" si="371"/>
        <v>0</v>
      </c>
      <c r="F2657" s="2">
        <f t="shared" si="375"/>
        <v>8.8772297934402625E-2</v>
      </c>
      <c r="G2657" s="2">
        <f t="shared" si="375"/>
        <v>4.657509845755968E-2</v>
      </c>
      <c r="H2657" s="2">
        <f t="shared" si="373"/>
        <v>1.9060034412013969</v>
      </c>
      <c r="I2657" s="2">
        <f t="shared" si="374"/>
        <v>65.588478464203718</v>
      </c>
    </row>
    <row r="2658" spans="1:9" ht="13.5" x14ac:dyDescent="0.25">
      <c r="A2658" s="3">
        <f>TITRES_STAT!B2661</f>
        <v>45877</v>
      </c>
      <c r="B2658" s="6">
        <f>TITRES_STAT!D2661</f>
        <v>13.6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8.2431419510516718E-2</v>
      </c>
      <c r="G2658" s="2">
        <f t="shared" si="375"/>
        <v>4.3248305710591128E-2</v>
      </c>
      <c r="H2658" s="2">
        <f t="shared" si="373"/>
        <v>1.9060034412013969</v>
      </c>
      <c r="I2658" s="2">
        <f t="shared" si="374"/>
        <v>65.588478464203718</v>
      </c>
    </row>
    <row r="2659" spans="1:9" ht="13.5" x14ac:dyDescent="0.25">
      <c r="A2659" s="3">
        <f>TITRES_STAT!B2662</f>
        <v>45880</v>
      </c>
      <c r="B2659" s="6">
        <f>TITRES_STAT!D2662</f>
        <v>13.58</v>
      </c>
      <c r="C2659" s="2">
        <f t="shared" si="369"/>
        <v>-1.9999999999999574E-2</v>
      </c>
      <c r="D2659" s="2">
        <f t="shared" si="370"/>
        <v>0</v>
      </c>
      <c r="E2659" s="2">
        <f t="shared" si="371"/>
        <v>1.9999999999999574E-2</v>
      </c>
      <c r="F2659" s="2">
        <f t="shared" si="375"/>
        <v>7.654346097405125E-2</v>
      </c>
      <c r="G2659" s="2">
        <f t="shared" si="375"/>
        <v>4.1587712445548874E-2</v>
      </c>
      <c r="H2659" s="2">
        <f t="shared" si="373"/>
        <v>1.8405306873820053</v>
      </c>
      <c r="I2659" s="2">
        <f t="shared" si="374"/>
        <v>64.795310804346315</v>
      </c>
    </row>
    <row r="2660" spans="1:9" ht="13.5" x14ac:dyDescent="0.25">
      <c r="A2660" s="3">
        <f>TITRES_STAT!B2663</f>
        <v>45881</v>
      </c>
      <c r="B2660" s="6">
        <f>TITRES_STAT!D2663</f>
        <v>13.5</v>
      </c>
      <c r="C2660" s="2">
        <f t="shared" si="369"/>
        <v>-8.0000000000000071E-2</v>
      </c>
      <c r="D2660" s="2">
        <f t="shared" si="370"/>
        <v>0</v>
      </c>
      <c r="E2660" s="2">
        <f t="shared" si="371"/>
        <v>8.0000000000000071E-2</v>
      </c>
      <c r="F2660" s="2">
        <f t="shared" si="375"/>
        <v>7.1076070904476166E-2</v>
      </c>
      <c r="G2660" s="2">
        <f t="shared" si="375"/>
        <v>4.4331447270866811E-2</v>
      </c>
      <c r="H2660" s="2">
        <f t="shared" si="373"/>
        <v>1.6032878527560515</v>
      </c>
      <c r="I2660" s="2">
        <f t="shared" si="374"/>
        <v>61.587036987042403</v>
      </c>
    </row>
    <row r="2661" spans="1:9" ht="13.5" x14ac:dyDescent="0.25">
      <c r="A2661" s="3">
        <f>TITRES_STAT!B2664</f>
        <v>45883</v>
      </c>
      <c r="B2661" s="6">
        <f>TITRES_STAT!D2664</f>
        <v>13.9</v>
      </c>
      <c r="C2661" s="2">
        <f t="shared" si="369"/>
        <v>0.40000000000000036</v>
      </c>
      <c r="D2661" s="2">
        <f t="shared" si="370"/>
        <v>0.40000000000000036</v>
      </c>
      <c r="E2661" s="2">
        <f t="shared" si="371"/>
        <v>0</v>
      </c>
      <c r="F2661" s="2">
        <f t="shared" si="375"/>
        <v>9.4570637268442184E-2</v>
      </c>
      <c r="G2661" s="2">
        <f t="shared" si="375"/>
        <v>4.1164915322947755E-2</v>
      </c>
      <c r="H2661" s="2">
        <f t="shared" si="373"/>
        <v>2.2973601798161098</v>
      </c>
      <c r="I2661" s="2">
        <f t="shared" si="374"/>
        <v>69.672709517109269</v>
      </c>
    </row>
    <row r="2662" spans="1:9" ht="13.5" x14ac:dyDescent="0.25">
      <c r="A2662" s="3">
        <f>TITRES_STAT!B2665</f>
        <v>45884</v>
      </c>
      <c r="B2662" s="6">
        <f>TITRES_STAT!D2665</f>
        <v>13.9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8.7815591749267743E-2</v>
      </c>
      <c r="G2662" s="2">
        <f t="shared" si="375"/>
        <v>3.8224564228451489E-2</v>
      </c>
      <c r="H2662" s="2">
        <f t="shared" si="373"/>
        <v>2.2973601798161094</v>
      </c>
      <c r="I2662" s="2">
        <f t="shared" si="374"/>
        <v>69.672709517109254</v>
      </c>
    </row>
    <row r="2663" spans="1:9" ht="13.5" x14ac:dyDescent="0.25">
      <c r="A2663" s="3">
        <f>TITRES_STAT!B2666</f>
        <v>45887</v>
      </c>
      <c r="B2663" s="6">
        <f>TITRES_STAT!D2666</f>
        <v>14</v>
      </c>
      <c r="C2663" s="2">
        <f t="shared" si="369"/>
        <v>9.9999999999999645E-2</v>
      </c>
      <c r="D2663" s="2">
        <f t="shared" si="370"/>
        <v>9.9999999999999645E-2</v>
      </c>
      <c r="E2663" s="2">
        <f t="shared" si="371"/>
        <v>0</v>
      </c>
      <c r="F2663" s="2">
        <f t="shared" si="375"/>
        <v>8.8685906624320035E-2</v>
      </c>
      <c r="G2663" s="2">
        <f t="shared" si="375"/>
        <v>3.5494238212133523E-2</v>
      </c>
      <c r="H2663" s="2">
        <f t="shared" si="373"/>
        <v>2.4986000852950609</v>
      </c>
      <c r="I2663" s="2">
        <f t="shared" si="374"/>
        <v>71.417138980728538</v>
      </c>
    </row>
    <row r="2664" spans="1:9" ht="13.5" x14ac:dyDescent="0.25">
      <c r="A2664" s="3">
        <f>TITRES_STAT!B2667</f>
        <v>45888</v>
      </c>
      <c r="B2664" s="6">
        <f>TITRES_STAT!D2667</f>
        <v>14.15</v>
      </c>
      <c r="C2664" s="2">
        <f t="shared" si="369"/>
        <v>0.15000000000000036</v>
      </c>
      <c r="D2664" s="2">
        <f t="shared" si="370"/>
        <v>0.15000000000000036</v>
      </c>
      <c r="E2664" s="2">
        <f t="shared" si="371"/>
        <v>0</v>
      </c>
      <c r="F2664" s="2">
        <f t="shared" si="375"/>
        <v>9.3065484722582914E-2</v>
      </c>
      <c r="G2664" s="2">
        <f t="shared" si="375"/>
        <v>3.2958935482695413E-2</v>
      </c>
      <c r="H2664" s="2">
        <f t="shared" si="373"/>
        <v>2.8236799326072144</v>
      </c>
      <c r="I2664" s="2">
        <f t="shared" si="374"/>
        <v>73.847183403812252</v>
      </c>
    </row>
    <row r="2665" spans="1:9" ht="13.5" x14ac:dyDescent="0.25">
      <c r="A2665" s="3">
        <f>TITRES_STAT!B2668</f>
        <v>45889</v>
      </c>
      <c r="B2665" s="6">
        <f>TITRES_STAT!D2668</f>
        <v>14.1</v>
      </c>
      <c r="C2665" s="2">
        <f t="shared" si="369"/>
        <v>-5.0000000000000711E-2</v>
      </c>
      <c r="D2665" s="2">
        <f t="shared" si="370"/>
        <v>0</v>
      </c>
      <c r="E2665" s="2">
        <f t="shared" si="371"/>
        <v>5.0000000000000711E-2</v>
      </c>
      <c r="F2665" s="2">
        <f t="shared" si="375"/>
        <v>8.6417950099541271E-2</v>
      </c>
      <c r="G2665" s="2">
        <f t="shared" si="375"/>
        <v>3.4176154376788649E-2</v>
      </c>
      <c r="H2665" s="2">
        <f t="shared" si="373"/>
        <v>2.5286036909475569</v>
      </c>
      <c r="I2665" s="2">
        <f t="shared" si="374"/>
        <v>71.660178144532182</v>
      </c>
    </row>
    <row r="2666" spans="1:9" ht="13.5" x14ac:dyDescent="0.25">
      <c r="A2666" s="3">
        <f>TITRES_STAT!B2669</f>
        <v>45890</v>
      </c>
      <c r="B2666" s="6">
        <f>TITRES_STAT!D2669</f>
        <v>14.5</v>
      </c>
      <c r="C2666" s="2">
        <f t="shared" si="369"/>
        <v>0.40000000000000036</v>
      </c>
      <c r="D2666" s="2">
        <f t="shared" si="370"/>
        <v>0.40000000000000036</v>
      </c>
      <c r="E2666" s="2">
        <f t="shared" si="371"/>
        <v>0</v>
      </c>
      <c r="F2666" s="2">
        <f t="shared" si="375"/>
        <v>0.10881666794957405</v>
      </c>
      <c r="G2666" s="2">
        <f t="shared" si="375"/>
        <v>3.173500049273232E-2</v>
      </c>
      <c r="H2666" s="2">
        <f t="shared" si="373"/>
        <v>3.428916535687287</v>
      </c>
      <c r="I2666" s="2">
        <f t="shared" si="374"/>
        <v>77.421114352862418</v>
      </c>
    </row>
    <row r="2667" spans="1:9" ht="13.5" x14ac:dyDescent="0.25">
      <c r="A2667" s="3">
        <f>TITRES_STAT!B2670</f>
        <v>45891</v>
      </c>
      <c r="B2667" s="6">
        <f>TITRES_STAT!D2670</f>
        <v>14.7</v>
      </c>
      <c r="C2667" s="2">
        <f t="shared" si="369"/>
        <v>0.19999999999999929</v>
      </c>
      <c r="D2667" s="2">
        <f t="shared" si="370"/>
        <v>0.19999999999999929</v>
      </c>
      <c r="E2667" s="2">
        <f t="shared" si="371"/>
        <v>0</v>
      </c>
      <c r="F2667" s="2">
        <f t="shared" si="375"/>
        <v>0.115329763096033</v>
      </c>
      <c r="G2667" s="2">
        <f t="shared" si="375"/>
        <v>2.9468214743251443E-2</v>
      </c>
      <c r="H2667" s="2">
        <f t="shared" si="373"/>
        <v>3.9137003751625246</v>
      </c>
      <c r="I2667" s="2">
        <f t="shared" si="374"/>
        <v>79.648738757968644</v>
      </c>
    </row>
    <row r="2668" spans="1:9" ht="13.5" x14ac:dyDescent="0.25">
      <c r="A2668" s="3">
        <f>TITRES_STAT!B2671</f>
        <v>45894</v>
      </c>
      <c r="B2668" s="6">
        <f>TITRES_STAT!D2671</f>
        <v>14.7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0.10709192287488779</v>
      </c>
      <c r="G2668" s="2">
        <f t="shared" si="375"/>
        <v>2.7363342261590626E-2</v>
      </c>
      <c r="H2668" s="2">
        <f t="shared" si="373"/>
        <v>3.9137003751625246</v>
      </c>
      <c r="I2668" s="2">
        <f t="shared" si="374"/>
        <v>79.648738757968644</v>
      </c>
    </row>
    <row r="2669" spans="1:9" ht="13.5" x14ac:dyDescent="0.25">
      <c r="A2669" s="3">
        <f>TITRES_STAT!B2672</f>
        <v>45895</v>
      </c>
      <c r="B2669" s="6">
        <f>TITRES_STAT!D2672</f>
        <v>14.75</v>
      </c>
      <c r="C2669" s="2">
        <f t="shared" si="369"/>
        <v>5.0000000000000711E-2</v>
      </c>
      <c r="D2669" s="2">
        <f t="shared" si="370"/>
        <v>5.0000000000000711E-2</v>
      </c>
      <c r="E2669" s="2">
        <f t="shared" si="371"/>
        <v>0</v>
      </c>
      <c r="F2669" s="2">
        <f t="shared" ref="F2669:G2684" si="376">((F2668*13)+D2669)/14</f>
        <v>0.10301392838382442</v>
      </c>
      <c r="G2669" s="2">
        <f t="shared" si="376"/>
        <v>2.5408817814334152E-2</v>
      </c>
      <c r="H2669" s="2">
        <f t="shared" si="373"/>
        <v>4.0542590031760568</v>
      </c>
      <c r="I2669" s="2">
        <f t="shared" si="374"/>
        <v>80.214706065288539</v>
      </c>
    </row>
    <row r="2670" spans="1:9" ht="13.5" x14ac:dyDescent="0.25">
      <c r="A2670" s="3">
        <f>TITRES_STAT!B2673</f>
        <v>45896</v>
      </c>
      <c r="B2670" s="6">
        <f>TITRES_STAT!D2673</f>
        <v>15.25</v>
      </c>
      <c r="C2670" s="2">
        <f t="shared" si="369"/>
        <v>0.5</v>
      </c>
      <c r="D2670" s="2">
        <f t="shared" si="370"/>
        <v>0.5</v>
      </c>
      <c r="E2670" s="2">
        <f t="shared" si="371"/>
        <v>0</v>
      </c>
      <c r="F2670" s="2">
        <f t="shared" si="376"/>
        <v>0.13137007635640838</v>
      </c>
      <c r="G2670" s="2">
        <f t="shared" si="376"/>
        <v>2.3593902256167427E-2</v>
      </c>
      <c r="H2670" s="2">
        <f t="shared" si="373"/>
        <v>5.5679673048602352</v>
      </c>
      <c r="I2670" s="2">
        <f t="shared" si="374"/>
        <v>84.774589251380576</v>
      </c>
    </row>
    <row r="2671" spans="1:9" ht="13.5" x14ac:dyDescent="0.25">
      <c r="A2671" s="3">
        <f>TITRES_STAT!B2674</f>
        <v>45897</v>
      </c>
      <c r="B2671" s="6">
        <f>TITRES_STAT!D2674</f>
        <v>15.47</v>
      </c>
      <c r="C2671" s="2">
        <f t="shared" si="369"/>
        <v>0.22000000000000064</v>
      </c>
      <c r="D2671" s="2">
        <f t="shared" si="370"/>
        <v>0.22000000000000064</v>
      </c>
      <c r="E2671" s="2">
        <f t="shared" si="371"/>
        <v>0</v>
      </c>
      <c r="F2671" s="2">
        <f t="shared" si="376"/>
        <v>0.13770078518809353</v>
      </c>
      <c r="G2671" s="2">
        <f t="shared" si="376"/>
        <v>2.1908623523584043E-2</v>
      </c>
      <c r="H2671" s="2">
        <f t="shared" si="373"/>
        <v>6.2852321616582776</v>
      </c>
      <c r="I2671" s="2">
        <f t="shared" si="374"/>
        <v>86.273601474734903</v>
      </c>
    </row>
    <row r="2672" spans="1:9" ht="13.5" x14ac:dyDescent="0.25">
      <c r="A2672" s="3">
        <f>TITRES_STAT!B2675</f>
        <v>45898</v>
      </c>
      <c r="B2672" s="6">
        <f>TITRES_STAT!D2675</f>
        <v>15.44</v>
      </c>
      <c r="C2672" s="2">
        <f t="shared" si="369"/>
        <v>-3.0000000000001137E-2</v>
      </c>
      <c r="D2672" s="2">
        <f t="shared" si="370"/>
        <v>0</v>
      </c>
      <c r="E2672" s="2">
        <f t="shared" si="371"/>
        <v>3.0000000000001137E-2</v>
      </c>
      <c r="F2672" s="2">
        <f t="shared" si="376"/>
        <v>0.12786501481751542</v>
      </c>
      <c r="G2672" s="2">
        <f t="shared" si="376"/>
        <v>2.2486578986185262E-2</v>
      </c>
      <c r="H2672" s="2">
        <f t="shared" si="373"/>
        <v>5.6862813545835449</v>
      </c>
      <c r="I2672" s="2">
        <f t="shared" si="374"/>
        <v>85.044003580338639</v>
      </c>
    </row>
    <row r="2673" spans="1:9" ht="13.5" x14ac:dyDescent="0.25">
      <c r="A2673" s="3">
        <f>TITRES_STAT!B2676</f>
        <v>45901</v>
      </c>
      <c r="B2673" s="6">
        <f>TITRES_STAT!D2676</f>
        <v>15.7</v>
      </c>
      <c r="C2673" s="2">
        <f t="shared" si="369"/>
        <v>0.25999999999999979</v>
      </c>
      <c r="D2673" s="2">
        <f t="shared" si="370"/>
        <v>0.25999999999999979</v>
      </c>
      <c r="E2673" s="2">
        <f t="shared" si="371"/>
        <v>0</v>
      </c>
      <c r="F2673" s="2">
        <f t="shared" si="376"/>
        <v>0.13730322804483572</v>
      </c>
      <c r="G2673" s="2">
        <f t="shared" si="376"/>
        <v>2.0880394772886314E-2</v>
      </c>
      <c r="H2673" s="2">
        <f t="shared" si="373"/>
        <v>6.575700772819066</v>
      </c>
      <c r="I2673" s="2">
        <f t="shared" si="374"/>
        <v>86.799901025817832</v>
      </c>
    </row>
    <row r="2674" spans="1:9" ht="13.5" x14ac:dyDescent="0.25">
      <c r="A2674" s="3">
        <f>TITRES_STAT!B2677</f>
        <v>45902</v>
      </c>
      <c r="B2674" s="6">
        <f>TITRES_STAT!D2677</f>
        <v>15.5</v>
      </c>
      <c r="C2674" s="2">
        <f t="shared" si="369"/>
        <v>-0.19999999999999929</v>
      </c>
      <c r="D2674" s="2">
        <f t="shared" si="370"/>
        <v>0</v>
      </c>
      <c r="E2674" s="2">
        <f t="shared" si="371"/>
        <v>0.19999999999999929</v>
      </c>
      <c r="F2674" s="2">
        <f t="shared" si="376"/>
        <v>0.12749585461306173</v>
      </c>
      <c r="G2674" s="2">
        <f t="shared" si="376"/>
        <v>3.3674652289108667E-2</v>
      </c>
      <c r="H2674" s="2">
        <f t="shared" si="373"/>
        <v>3.7861075303306841</v>
      </c>
      <c r="I2674" s="2">
        <f t="shared" si="374"/>
        <v>79.106194466740121</v>
      </c>
    </row>
    <row r="2675" spans="1:9" ht="13.5" x14ac:dyDescent="0.25">
      <c r="A2675" s="3">
        <f>TITRES_STAT!B2678</f>
        <v>45903</v>
      </c>
      <c r="B2675" s="6">
        <f>TITRES_STAT!D2678</f>
        <v>15.65</v>
      </c>
      <c r="C2675" s="2">
        <f t="shared" si="369"/>
        <v>0.15000000000000036</v>
      </c>
      <c r="D2675" s="2">
        <f t="shared" si="370"/>
        <v>0.15000000000000036</v>
      </c>
      <c r="E2675" s="2">
        <f t="shared" si="371"/>
        <v>0</v>
      </c>
      <c r="F2675" s="2">
        <f t="shared" si="376"/>
        <v>0.12910329356927164</v>
      </c>
      <c r="G2675" s="2">
        <f t="shared" si="376"/>
        <v>3.1269319982743758E-2</v>
      </c>
      <c r="H2675" s="2">
        <f t="shared" si="373"/>
        <v>4.1287528363430477</v>
      </c>
      <c r="I2675" s="2">
        <f t="shared" si="374"/>
        <v>80.502082437783656</v>
      </c>
    </row>
    <row r="2676" spans="1:9" ht="13.5" x14ac:dyDescent="0.25">
      <c r="A2676" s="3">
        <f>TITRES_STAT!B2679</f>
        <v>45905</v>
      </c>
      <c r="B2676" s="6">
        <f>TITRES_STAT!D2679</f>
        <v>16.100000000000001</v>
      </c>
      <c r="C2676" s="2">
        <f t="shared" si="369"/>
        <v>0.45000000000000107</v>
      </c>
      <c r="D2676" s="2">
        <f t="shared" si="370"/>
        <v>0.45000000000000107</v>
      </c>
      <c r="E2676" s="2">
        <f t="shared" si="371"/>
        <v>0</v>
      </c>
      <c r="F2676" s="2">
        <f t="shared" si="376"/>
        <v>0.15202448688575232</v>
      </c>
      <c r="G2676" s="2">
        <f t="shared" si="376"/>
        <v>2.903579712683349E-2</v>
      </c>
      <c r="H2676" s="2">
        <f t="shared" si="373"/>
        <v>5.2357607480752986</v>
      </c>
      <c r="I2676" s="2">
        <f t="shared" si="374"/>
        <v>83.963464276453266</v>
      </c>
    </row>
    <row r="2677" spans="1:9" ht="13.5" x14ac:dyDescent="0.25">
      <c r="A2677" s="3">
        <f>TITRES_STAT!B2680</f>
        <v>45908</v>
      </c>
      <c r="B2677" s="6">
        <f>TITRES_STAT!D2680</f>
        <v>16.850000000000001</v>
      </c>
      <c r="C2677" s="2">
        <f t="shared" si="369"/>
        <v>0.75</v>
      </c>
      <c r="D2677" s="2">
        <f t="shared" si="370"/>
        <v>0.75</v>
      </c>
      <c r="E2677" s="2">
        <f t="shared" si="371"/>
        <v>0</v>
      </c>
      <c r="F2677" s="2">
        <f t="shared" si="376"/>
        <v>0.19473702353677</v>
      </c>
      <c r="G2677" s="2">
        <f t="shared" si="376"/>
        <v>2.6961811617773952E-2</v>
      </c>
      <c r="H2677" s="2">
        <f t="shared" si="373"/>
        <v>7.2226980255434361</v>
      </c>
      <c r="I2677" s="2">
        <f t="shared" si="374"/>
        <v>87.838541596766106</v>
      </c>
    </row>
    <row r="2678" spans="1:9" ht="13.5" x14ac:dyDescent="0.25">
      <c r="A2678" s="3">
        <f>TITRES_STAT!B2681</f>
        <v>45909</v>
      </c>
      <c r="B2678" s="6">
        <f>TITRES_STAT!D2681</f>
        <v>16.850000000000001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0.18082723614128643</v>
      </c>
      <c r="G2678" s="2">
        <f t="shared" si="376"/>
        <v>2.50359679307901E-2</v>
      </c>
      <c r="H2678" s="2">
        <f t="shared" si="373"/>
        <v>7.2226980255434352</v>
      </c>
      <c r="I2678" s="2">
        <f t="shared" si="374"/>
        <v>87.838541596766106</v>
      </c>
    </row>
    <row r="2679" spans="1:9" ht="13.5" x14ac:dyDescent="0.25">
      <c r="A2679" s="3">
        <f>TITRES_STAT!B2682</f>
        <v>45910</v>
      </c>
      <c r="B2679" s="6">
        <f>TITRES_STAT!D2682</f>
        <v>16.82</v>
      </c>
      <c r="C2679" s="2">
        <f t="shared" si="369"/>
        <v>-3.0000000000001137E-2</v>
      </c>
      <c r="D2679" s="2">
        <f t="shared" si="370"/>
        <v>0</v>
      </c>
      <c r="E2679" s="2">
        <f t="shared" si="371"/>
        <v>3.0000000000001137E-2</v>
      </c>
      <c r="F2679" s="2">
        <f t="shared" si="376"/>
        <v>0.16791100498833741</v>
      </c>
      <c r="G2679" s="2">
        <f t="shared" si="376"/>
        <v>2.5390541650019461E-2</v>
      </c>
      <c r="H2679" s="2">
        <f t="shared" si="373"/>
        <v>6.6131320592843172</v>
      </c>
      <c r="I2679" s="2">
        <f t="shared" si="374"/>
        <v>86.864801605792636</v>
      </c>
    </row>
    <row r="2680" spans="1:9" ht="13.5" x14ac:dyDescent="0.25">
      <c r="A2680" s="3">
        <f>TITRES_STAT!B2683</f>
        <v>45911</v>
      </c>
      <c r="B2680" s="6">
        <f>TITRES_STAT!D2683</f>
        <v>16.579999999999998</v>
      </c>
      <c r="C2680" s="2">
        <f t="shared" si="369"/>
        <v>-0.24000000000000199</v>
      </c>
      <c r="D2680" s="2">
        <f t="shared" si="370"/>
        <v>0</v>
      </c>
      <c r="E2680" s="2">
        <f t="shared" si="371"/>
        <v>0.24000000000000199</v>
      </c>
      <c r="F2680" s="2">
        <f t="shared" si="376"/>
        <v>0.15591736177488474</v>
      </c>
      <c r="G2680" s="2">
        <f t="shared" si="376"/>
        <v>4.0719788675018208E-2</v>
      </c>
      <c r="H2680" s="2">
        <f t="shared" si="373"/>
        <v>3.8290317029700307</v>
      </c>
      <c r="I2680" s="2">
        <f t="shared" si="374"/>
        <v>79.291914787286174</v>
      </c>
    </row>
    <row r="2681" spans="1:9" ht="13.5" x14ac:dyDescent="0.25">
      <c r="A2681" s="3">
        <f>TITRES_STAT!B2684</f>
        <v>45912</v>
      </c>
      <c r="B2681" s="6">
        <f>TITRES_STAT!D2684</f>
        <v>16.8</v>
      </c>
      <c r="C2681" s="2">
        <f t="shared" si="369"/>
        <v>0.22000000000000242</v>
      </c>
      <c r="D2681" s="2">
        <f t="shared" si="370"/>
        <v>0.22000000000000242</v>
      </c>
      <c r="E2681" s="2">
        <f t="shared" si="371"/>
        <v>0</v>
      </c>
      <c r="F2681" s="2">
        <f t="shared" si="376"/>
        <v>0.16049469307667885</v>
      </c>
      <c r="G2681" s="2">
        <f t="shared" si="376"/>
        <v>3.7811232341088338E-2</v>
      </c>
      <c r="H2681" s="2">
        <f t="shared" si="373"/>
        <v>4.2446300514324697</v>
      </c>
      <c r="I2681" s="2">
        <f t="shared" si="374"/>
        <v>80.932878197445604</v>
      </c>
    </row>
    <row r="2682" spans="1:9" ht="13.5" x14ac:dyDescent="0.25">
      <c r="A2682" s="3">
        <f>TITRES_STAT!B2685</f>
        <v>45915</v>
      </c>
      <c r="B2682" s="6">
        <f>TITRES_STAT!D2685</f>
        <v>16.89</v>
      </c>
      <c r="C2682" s="2">
        <f t="shared" si="369"/>
        <v>8.9999999999999858E-2</v>
      </c>
      <c r="D2682" s="2">
        <f t="shared" si="370"/>
        <v>8.9999999999999858E-2</v>
      </c>
      <c r="E2682" s="2">
        <f t="shared" si="371"/>
        <v>0</v>
      </c>
      <c r="F2682" s="2">
        <f t="shared" si="376"/>
        <v>0.15545935785691606</v>
      </c>
      <c r="G2682" s="2">
        <f t="shared" si="376"/>
        <v>3.5110430031010602E-2</v>
      </c>
      <c r="H2682" s="2">
        <f t="shared" si="373"/>
        <v>4.4277258273285067</v>
      </c>
      <c r="I2682" s="2">
        <f t="shared" si="374"/>
        <v>81.576077498885127</v>
      </c>
    </row>
    <row r="2683" spans="1:9" ht="13.5" x14ac:dyDescent="0.25">
      <c r="A2683" s="3">
        <f>TITRES_STAT!B2686</f>
        <v>45916</v>
      </c>
      <c r="B2683" s="6">
        <f>TITRES_STAT!D2686</f>
        <v>17.05</v>
      </c>
      <c r="C2683" s="2">
        <f t="shared" si="369"/>
        <v>0.16000000000000014</v>
      </c>
      <c r="D2683" s="2">
        <f t="shared" si="370"/>
        <v>0.16000000000000014</v>
      </c>
      <c r="E2683" s="2">
        <f t="shared" si="371"/>
        <v>0</v>
      </c>
      <c r="F2683" s="2">
        <f t="shared" si="376"/>
        <v>0.15578368943856491</v>
      </c>
      <c r="G2683" s="2">
        <f t="shared" si="376"/>
        <v>3.2602542171652697E-2</v>
      </c>
      <c r="H2683" s="2">
        <f t="shared" si="373"/>
        <v>4.7782681675055363</v>
      </c>
      <c r="I2683" s="2">
        <f t="shared" si="374"/>
        <v>82.693776560534786</v>
      </c>
    </row>
    <row r="2684" spans="1:9" ht="13.5" x14ac:dyDescent="0.25">
      <c r="A2684" s="3">
        <f>TITRES_STAT!B2687</f>
        <v>45917</v>
      </c>
      <c r="B2684" s="6">
        <f>TITRES_STAT!D2687</f>
        <v>16.899999999999999</v>
      </c>
      <c r="C2684" s="2">
        <f t="shared" si="369"/>
        <v>-0.15000000000000213</v>
      </c>
      <c r="D2684" s="2">
        <f t="shared" si="370"/>
        <v>0</v>
      </c>
      <c r="E2684" s="2">
        <f t="shared" si="371"/>
        <v>0.15000000000000213</v>
      </c>
      <c r="F2684" s="2">
        <f t="shared" si="376"/>
        <v>0.14465628305009598</v>
      </c>
      <c r="G2684" s="2">
        <f t="shared" si="376"/>
        <v>4.0988074873677657E-2</v>
      </c>
      <c r="H2684" s="2">
        <f t="shared" si="373"/>
        <v>3.5292285255142231</v>
      </c>
      <c r="I2684" s="2">
        <f t="shared" si="374"/>
        <v>77.921184714642635</v>
      </c>
    </row>
    <row r="2685" spans="1:9" ht="13.5" x14ac:dyDescent="0.25">
      <c r="A2685" s="3">
        <f>TITRES_STAT!B2688</f>
        <v>45918</v>
      </c>
      <c r="B2685" s="6">
        <f>TITRES_STAT!D2688</f>
        <v>16.82</v>
      </c>
      <c r="C2685" s="2">
        <f t="shared" si="369"/>
        <v>-7.9999999999998295E-2</v>
      </c>
      <c r="D2685" s="2">
        <f t="shared" si="370"/>
        <v>0</v>
      </c>
      <c r="E2685" s="2">
        <f t="shared" si="371"/>
        <v>7.9999999999998295E-2</v>
      </c>
      <c r="F2685" s="2">
        <f t="shared" ref="F2685:G2693" si="377">((F2684*13)+D2685)/14</f>
        <v>0.13432369140366054</v>
      </c>
      <c r="G2685" s="2">
        <f t="shared" si="377"/>
        <v>4.3774640954129133E-2</v>
      </c>
      <c r="H2685" s="2">
        <f t="shared" si="373"/>
        <v>3.0685275418801621</v>
      </c>
      <c r="I2685" s="2">
        <f t="shared" si="374"/>
        <v>75.421083187804186</v>
      </c>
    </row>
    <row r="2686" spans="1:9" ht="13.5" x14ac:dyDescent="0.25">
      <c r="A2686" s="3">
        <f>TITRES_STAT!B2689</f>
        <v>45919</v>
      </c>
      <c r="B2686" s="6">
        <f>TITRES_STAT!D2689</f>
        <v>16.5</v>
      </c>
      <c r="C2686" s="2">
        <f t="shared" si="369"/>
        <v>-0.32000000000000028</v>
      </c>
      <c r="D2686" s="2">
        <f t="shared" si="370"/>
        <v>0</v>
      </c>
      <c r="E2686" s="2">
        <f t="shared" si="371"/>
        <v>0.32000000000000028</v>
      </c>
      <c r="F2686" s="2">
        <f t="shared" si="377"/>
        <v>0.1247291420176848</v>
      </c>
      <c r="G2686" s="2">
        <f t="shared" si="377"/>
        <v>6.3505023743119934E-2</v>
      </c>
      <c r="H2686" s="2">
        <f t="shared" si="373"/>
        <v>1.9640830703759531</v>
      </c>
      <c r="I2686" s="2">
        <f t="shared" si="374"/>
        <v>66.262753902063764</v>
      </c>
    </row>
    <row r="2687" spans="1:9" ht="13.5" x14ac:dyDescent="0.25">
      <c r="A2687" s="3">
        <f>TITRES_STAT!B2690</f>
        <v>45922</v>
      </c>
      <c r="B2687" s="6">
        <f>TITRES_STAT!D2690</f>
        <v>16.5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0.11581991758785017</v>
      </c>
      <c r="G2687" s="2">
        <f t="shared" si="377"/>
        <v>5.8968950618611363E-2</v>
      </c>
      <c r="H2687" s="2">
        <f t="shared" si="373"/>
        <v>1.9640830703759531</v>
      </c>
      <c r="I2687" s="2">
        <f t="shared" si="374"/>
        <v>66.262753902063764</v>
      </c>
    </row>
    <row r="2688" spans="1:9" ht="13.5" x14ac:dyDescent="0.25">
      <c r="A2688" s="3">
        <f>TITRES_STAT!B2691</f>
        <v>45923</v>
      </c>
      <c r="B2688" s="6">
        <f>TITRES_STAT!D2691</f>
        <v>16.48</v>
      </c>
      <c r="C2688" s="2">
        <f t="shared" si="369"/>
        <v>-1.9999999999999574E-2</v>
      </c>
      <c r="D2688" s="2">
        <f t="shared" si="370"/>
        <v>0</v>
      </c>
      <c r="E2688" s="2">
        <f t="shared" si="371"/>
        <v>1.9999999999999574E-2</v>
      </c>
      <c r="F2688" s="2">
        <f t="shared" si="377"/>
        <v>0.10754706633157515</v>
      </c>
      <c r="G2688" s="2">
        <f t="shared" si="377"/>
        <v>5.6185454145853374E-2</v>
      </c>
      <c r="H2688" s="2">
        <f t="shared" si="373"/>
        <v>1.914144291730574</v>
      </c>
      <c r="I2688" s="2">
        <f t="shared" si="374"/>
        <v>65.684609274918685</v>
      </c>
    </row>
    <row r="2689" spans="1:9" ht="13.5" x14ac:dyDescent="0.25">
      <c r="A2689" s="3">
        <f>TITRES_STAT!B2692</f>
        <v>45924</v>
      </c>
      <c r="B2689" s="6">
        <f>TITRES_STAT!D2692</f>
        <v>16.399999999999999</v>
      </c>
      <c r="C2689" s="2">
        <f t="shared" si="369"/>
        <v>-8.0000000000001847E-2</v>
      </c>
      <c r="D2689" s="2">
        <f t="shared" si="370"/>
        <v>0</v>
      </c>
      <c r="E2689" s="2">
        <f t="shared" si="371"/>
        <v>8.0000000000001847E-2</v>
      </c>
      <c r="F2689" s="2">
        <f t="shared" si="377"/>
        <v>9.9865133022176922E-2</v>
      </c>
      <c r="G2689" s="2">
        <f t="shared" si="377"/>
        <v>5.788649313543541E-2</v>
      </c>
      <c r="H2689" s="2">
        <f t="shared" si="373"/>
        <v>1.7251888586258846</v>
      </c>
      <c r="I2689" s="2">
        <f t="shared" si="374"/>
        <v>63.305295453753331</v>
      </c>
    </row>
    <row r="2690" spans="1:9" ht="13.5" x14ac:dyDescent="0.25">
      <c r="A2690" s="3">
        <f>TITRES_STAT!B2693</f>
        <v>45925</v>
      </c>
      <c r="B2690" s="6">
        <f>TITRES_STAT!D2693</f>
        <v>16.14</v>
      </c>
      <c r="C2690" s="2">
        <f t="shared" si="369"/>
        <v>-0.25999999999999801</v>
      </c>
      <c r="D2690" s="2">
        <f t="shared" si="370"/>
        <v>0</v>
      </c>
      <c r="E2690" s="2">
        <f t="shared" si="371"/>
        <v>0.25999999999999801</v>
      </c>
      <c r="F2690" s="2">
        <f t="shared" si="377"/>
        <v>9.2731909234878576E-2</v>
      </c>
      <c r="G2690" s="2">
        <f t="shared" si="377"/>
        <v>7.2323172197189881E-2</v>
      </c>
      <c r="H2690" s="2">
        <f t="shared" si="373"/>
        <v>1.2821880791130684</v>
      </c>
      <c r="I2690" s="2">
        <f t="shared" si="374"/>
        <v>56.182401917170999</v>
      </c>
    </row>
    <row r="2691" spans="1:9" ht="13.5" x14ac:dyDescent="0.25">
      <c r="A2691" s="3">
        <f>TITRES_STAT!B2694</f>
        <v>45926</v>
      </c>
      <c r="B2691" s="6">
        <f>TITRES_STAT!D2694</f>
        <v>15.68</v>
      </c>
      <c r="C2691" s="2">
        <f>B2691-B2690</f>
        <v>-0.46000000000000085</v>
      </c>
      <c r="D2691" s="2">
        <f>IF(C2691&gt;0,C2691,0)</f>
        <v>0</v>
      </c>
      <c r="E2691" s="2">
        <f>IF(C2691&lt;0,-C2691,0)</f>
        <v>0.46000000000000085</v>
      </c>
      <c r="F2691" s="2">
        <f t="shared" si="377"/>
        <v>8.610820143238726E-2</v>
      </c>
      <c r="G2691" s="2">
        <f t="shared" si="377"/>
        <v>0.10001437418310496</v>
      </c>
      <c r="H2691" s="2">
        <f t="shared" si="373"/>
        <v>0.86095825860732311</v>
      </c>
      <c r="I2691" s="2">
        <f t="shared" si="374"/>
        <v>46.264243414660712</v>
      </c>
    </row>
    <row r="2692" spans="1:9" ht="13.5" x14ac:dyDescent="0.25">
      <c r="A2692" s="3">
        <f>TITRES_STAT!B2695</f>
        <v>45929</v>
      </c>
      <c r="B2692" s="6">
        <f>TITRES_STAT!D2695</f>
        <v>15.5</v>
      </c>
      <c r="C2692" s="2">
        <f>B2692-B2691</f>
        <v>-0.17999999999999972</v>
      </c>
      <c r="D2692" s="2">
        <f>IF(C2692&gt;0,C2692,0)</f>
        <v>0</v>
      </c>
      <c r="E2692" s="2">
        <f>IF(C2692&lt;0,-C2692,0)</f>
        <v>0.17999999999999972</v>
      </c>
      <c r="F2692" s="2">
        <f t="shared" si="377"/>
        <v>7.9957615615788166E-2</v>
      </c>
      <c r="G2692" s="2">
        <f t="shared" si="377"/>
        <v>0.10572763317002601</v>
      </c>
      <c r="H2692" s="2">
        <f t="shared" si="373"/>
        <v>0.75626033817672089</v>
      </c>
      <c r="I2692" s="2">
        <f t="shared" si="374"/>
        <v>43.060833393404543</v>
      </c>
    </row>
    <row r="2693" spans="1:9" ht="13.5" x14ac:dyDescent="0.25">
      <c r="A2693" s="3">
        <f>TITRES_STAT!B2696</f>
        <v>45930</v>
      </c>
      <c r="B2693" s="6">
        <f>TITRES_STAT!D2696</f>
        <v>15.2</v>
      </c>
      <c r="C2693" s="2">
        <f>B2693-B2692</f>
        <v>-0.30000000000000071</v>
      </c>
      <c r="D2693" s="2">
        <f>IF(C2693&gt;0,C2693,0)</f>
        <v>0</v>
      </c>
      <c r="E2693" s="2">
        <f>IF(C2693&lt;0,-C2693,0)</f>
        <v>0.30000000000000071</v>
      </c>
      <c r="F2693" s="2">
        <f t="shared" si="377"/>
        <v>7.4246357357517584E-2</v>
      </c>
      <c r="G2693" s="2">
        <f t="shared" si="377"/>
        <v>0.11960423080073848</v>
      </c>
      <c r="H2693" s="2">
        <f t="shared" si="373"/>
        <v>0.62076698174007372</v>
      </c>
      <c r="I2693" s="2">
        <f t="shared" si="374"/>
        <v>38.300816140369008</v>
      </c>
    </row>
    <row r="2694" spans="1:9" ht="13.5" x14ac:dyDescent="0.25">
      <c r="A2694" s="3">
        <f>TITRES_STAT!B2697</f>
        <v>45931</v>
      </c>
      <c r="B2694" s="6">
        <f>TITRES_STAT!D2697</f>
        <v>15.3</v>
      </c>
      <c r="C2694" s="2">
        <f t="shared" ref="C2694:C2706" si="378">B2694-B2693</f>
        <v>0.10000000000000142</v>
      </c>
      <c r="D2694" s="2">
        <f t="shared" ref="D2694:D2706" si="379">IF(C2694&gt;0,C2694,0)</f>
        <v>0.10000000000000142</v>
      </c>
      <c r="E2694" s="2">
        <f t="shared" ref="E2694:E2706" si="380">IF(C2694&lt;0,-C2694,0)</f>
        <v>0</v>
      </c>
      <c r="F2694" s="2">
        <f t="shared" ref="F2694:F2706" si="381">((F2693*13)+D2694)/14</f>
        <v>7.608590326055216E-2</v>
      </c>
      <c r="G2694" s="2">
        <f t="shared" ref="G2694:G2706" si="382">((G2693*13)+E2694)/14</f>
        <v>0.11106107145782859</v>
      </c>
      <c r="H2694" s="2">
        <f t="shared" ref="H2694:H2706" si="383">F2694/G2694</f>
        <v>0.68508166058386188</v>
      </c>
      <c r="I2694" s="2">
        <f t="shared" ref="I2694:I2706" si="384">IF(G2694=0,100,100-(100/(1+H2694)))</f>
        <v>40.655695009254849</v>
      </c>
    </row>
    <row r="2695" spans="1:9" ht="13.5" x14ac:dyDescent="0.25">
      <c r="A2695" s="3">
        <f>TITRES_STAT!B2698</f>
        <v>45932</v>
      </c>
      <c r="B2695" s="6">
        <f>TITRES_STAT!D2698</f>
        <v>15.3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7.0651195884798429E-2</v>
      </c>
      <c r="G2695" s="2">
        <f t="shared" si="382"/>
        <v>0.1031281377822694</v>
      </c>
      <c r="H2695" s="2">
        <f t="shared" si="383"/>
        <v>0.68508166058386188</v>
      </c>
      <c r="I2695" s="2">
        <f t="shared" si="384"/>
        <v>40.655695009254849</v>
      </c>
    </row>
    <row r="2696" spans="1:9" ht="13.5" x14ac:dyDescent="0.25">
      <c r="A2696" s="3">
        <f>TITRES_STAT!B2699</f>
        <v>45933</v>
      </c>
      <c r="B2696" s="6">
        <f>TITRES_STAT!D2699</f>
        <v>15.38</v>
      </c>
      <c r="C2696" s="2">
        <f t="shared" si="378"/>
        <v>8.0000000000000071E-2</v>
      </c>
      <c r="D2696" s="2">
        <f t="shared" si="379"/>
        <v>8.0000000000000071E-2</v>
      </c>
      <c r="E2696" s="2">
        <f t="shared" si="380"/>
        <v>0</v>
      </c>
      <c r="F2696" s="2">
        <f t="shared" si="381"/>
        <v>7.1318967607312836E-2</v>
      </c>
      <c r="G2696" s="2">
        <f t="shared" si="382"/>
        <v>9.5761842226393015E-2</v>
      </c>
      <c r="H2696" s="2">
        <f t="shared" si="383"/>
        <v>0.7447535046235414</v>
      </c>
      <c r="I2696" s="2">
        <f t="shared" si="384"/>
        <v>42.685313578678496</v>
      </c>
    </row>
    <row r="2697" spans="1:9" ht="13.5" x14ac:dyDescent="0.25">
      <c r="A2697" s="3">
        <f>TITRES_STAT!B2700</f>
        <v>45936</v>
      </c>
      <c r="B2697" s="6">
        <f>TITRES_STAT!D2700</f>
        <v>15.39</v>
      </c>
      <c r="C2697" s="2">
        <f t="shared" si="378"/>
        <v>9.9999999999997868E-3</v>
      </c>
      <c r="D2697" s="2">
        <f t="shared" si="379"/>
        <v>9.9999999999997868E-3</v>
      </c>
      <c r="E2697" s="2">
        <f t="shared" si="380"/>
        <v>0</v>
      </c>
      <c r="F2697" s="2">
        <f t="shared" si="381"/>
        <v>6.6939041349647621E-2</v>
      </c>
      <c r="G2697" s="2">
        <f t="shared" si="382"/>
        <v>8.8921710638793519E-2</v>
      </c>
      <c r="H2697" s="2">
        <f t="shared" si="383"/>
        <v>0.75278625285965195</v>
      </c>
      <c r="I2697" s="2">
        <f t="shared" si="384"/>
        <v>42.947977919811343</v>
      </c>
    </row>
    <row r="2698" spans="1:9" ht="13.5" x14ac:dyDescent="0.25">
      <c r="A2698" s="3">
        <f>TITRES_STAT!B2701</f>
        <v>45937</v>
      </c>
      <c r="B2698" s="6">
        <f>TITRES_STAT!D2701</f>
        <v>15.3</v>
      </c>
      <c r="C2698" s="2">
        <f t="shared" si="378"/>
        <v>-8.9999999999999858E-2</v>
      </c>
      <c r="D2698" s="2">
        <f t="shared" si="379"/>
        <v>0</v>
      </c>
      <c r="E2698" s="2">
        <f t="shared" si="380"/>
        <v>8.9999999999999858E-2</v>
      </c>
      <c r="F2698" s="2">
        <f t="shared" si="381"/>
        <v>6.2157681253244217E-2</v>
      </c>
      <c r="G2698" s="2">
        <f t="shared" si="382"/>
        <v>8.8998731307451104E-2</v>
      </c>
      <c r="H2698" s="2">
        <f t="shared" si="383"/>
        <v>0.69841086878550018</v>
      </c>
      <c r="I2698" s="2">
        <f t="shared" si="384"/>
        <v>41.121431899745197</v>
      </c>
    </row>
    <row r="2699" spans="1:9" ht="13.5" x14ac:dyDescent="0.25">
      <c r="A2699" s="3">
        <f>TITRES_STAT!B2702</f>
        <v>45938</v>
      </c>
      <c r="B2699" s="6">
        <f>TITRES_STAT!D2702</f>
        <v>15.18</v>
      </c>
      <c r="C2699" s="2">
        <f t="shared" si="378"/>
        <v>-0.12000000000000099</v>
      </c>
      <c r="D2699" s="2">
        <f t="shared" si="379"/>
        <v>0</v>
      </c>
      <c r="E2699" s="2">
        <f t="shared" si="380"/>
        <v>0.12000000000000099</v>
      </c>
      <c r="F2699" s="2">
        <f t="shared" si="381"/>
        <v>5.7717846878012492E-2</v>
      </c>
      <c r="G2699" s="2">
        <f t="shared" si="382"/>
        <v>9.121310764263324E-2</v>
      </c>
      <c r="H2699" s="2">
        <f t="shared" si="383"/>
        <v>0.63278018225348809</v>
      </c>
      <c r="I2699" s="2">
        <f t="shared" si="384"/>
        <v>38.754768653558379</v>
      </c>
    </row>
    <row r="2700" spans="1:9" ht="13.5" x14ac:dyDescent="0.25">
      <c r="A2700" s="3">
        <f>TITRES_STAT!B2703</f>
        <v>45939</v>
      </c>
      <c r="B2700" s="6">
        <f>TITRES_STAT!D2703</f>
        <v>14.9</v>
      </c>
      <c r="C2700" s="2">
        <f t="shared" si="378"/>
        <v>-0.27999999999999936</v>
      </c>
      <c r="D2700" s="2">
        <f t="shared" si="379"/>
        <v>0</v>
      </c>
      <c r="E2700" s="2">
        <f t="shared" si="380"/>
        <v>0.27999999999999936</v>
      </c>
      <c r="F2700" s="2">
        <f t="shared" si="381"/>
        <v>5.3595143529583035E-2</v>
      </c>
      <c r="G2700" s="2">
        <f t="shared" si="382"/>
        <v>0.10469788566815939</v>
      </c>
      <c r="H2700" s="2">
        <f t="shared" si="383"/>
        <v>0.51190282580732505</v>
      </c>
      <c r="I2700" s="2">
        <f t="shared" si="384"/>
        <v>33.858183017415783</v>
      </c>
    </row>
    <row r="2701" spans="1:9" ht="13.5" x14ac:dyDescent="0.25">
      <c r="A2701" s="3">
        <f>TITRES_STAT!B2704</f>
        <v>45940</v>
      </c>
      <c r="B2701" s="6">
        <f>TITRES_STAT!D2704</f>
        <v>14.91</v>
      </c>
      <c r="C2701" s="2">
        <f t="shared" si="378"/>
        <v>9.9999999999997868E-3</v>
      </c>
      <c r="D2701" s="2">
        <f t="shared" si="379"/>
        <v>9.9999999999997868E-3</v>
      </c>
      <c r="E2701" s="2">
        <f t="shared" si="380"/>
        <v>0</v>
      </c>
      <c r="F2701" s="2">
        <f t="shared" si="381"/>
        <v>5.048120470604138E-2</v>
      </c>
      <c r="G2701" s="2">
        <f t="shared" si="382"/>
        <v>9.7219465263290866E-2</v>
      </c>
      <c r="H2701" s="2">
        <f t="shared" si="383"/>
        <v>0.51924997292803043</v>
      </c>
      <c r="I2701" s="2">
        <f t="shared" si="384"/>
        <v>34.178047206233401</v>
      </c>
    </row>
    <row r="2702" spans="1:9" ht="13.5" x14ac:dyDescent="0.25">
      <c r="A2702" s="3">
        <f>TITRES_STAT!B2705</f>
        <v>45943</v>
      </c>
      <c r="B2702" s="6">
        <f>TITRES_STAT!D2705</f>
        <v>14.83</v>
      </c>
      <c r="C2702" s="2">
        <f t="shared" si="378"/>
        <v>-8.0000000000000071E-2</v>
      </c>
      <c r="D2702" s="2">
        <f t="shared" si="379"/>
        <v>0</v>
      </c>
      <c r="E2702" s="2">
        <f t="shared" si="380"/>
        <v>8.0000000000000071E-2</v>
      </c>
      <c r="F2702" s="2">
        <f t="shared" si="381"/>
        <v>4.6875404369895568E-2</v>
      </c>
      <c r="G2702" s="2">
        <f t="shared" si="382"/>
        <v>9.5989503458770095E-2</v>
      </c>
      <c r="H2702" s="2">
        <f t="shared" si="383"/>
        <v>0.48833885665456883</v>
      </c>
      <c r="I2702" s="2">
        <f t="shared" si="384"/>
        <v>32.810999623582916</v>
      </c>
    </row>
    <row r="2703" spans="1:9" ht="13.5" x14ac:dyDescent="0.25">
      <c r="A2703" s="3">
        <f>TITRES_STAT!B2706</f>
        <v>45944</v>
      </c>
      <c r="B2703" s="6">
        <f>TITRES_STAT!D2706</f>
        <v>15.25</v>
      </c>
      <c r="C2703" s="2">
        <f t="shared" si="378"/>
        <v>0.41999999999999993</v>
      </c>
      <c r="D2703" s="2">
        <f t="shared" si="379"/>
        <v>0.41999999999999993</v>
      </c>
      <c r="E2703" s="2">
        <f t="shared" si="380"/>
        <v>0</v>
      </c>
      <c r="F2703" s="2">
        <f t="shared" si="381"/>
        <v>7.3527161200617308E-2</v>
      </c>
      <c r="G2703" s="2">
        <f t="shared" si="382"/>
        <v>8.9133110354572234E-2</v>
      </c>
      <c r="H2703" s="2">
        <f t="shared" si="383"/>
        <v>0.82491411898592637</v>
      </c>
      <c r="I2703" s="2">
        <f t="shared" si="384"/>
        <v>45.202900805234442</v>
      </c>
    </row>
    <row r="2704" spans="1:9" ht="13.5" x14ac:dyDescent="0.25">
      <c r="A2704" s="3">
        <f>TITRES_STAT!B2707</f>
        <v>45946</v>
      </c>
      <c r="B2704" s="6">
        <f>TITRES_STAT!D2707</f>
        <v>15.25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6.8275221114858925E-2</v>
      </c>
      <c r="G2704" s="2">
        <f t="shared" si="382"/>
        <v>8.2766459614959945E-2</v>
      </c>
      <c r="H2704" s="2">
        <f t="shared" si="383"/>
        <v>0.82491411898592626</v>
      </c>
      <c r="I2704" s="2">
        <f t="shared" si="384"/>
        <v>45.202900805234435</v>
      </c>
    </row>
    <row r="2705" spans="1:9" ht="13.5" x14ac:dyDescent="0.25">
      <c r="A2705" s="3">
        <f>TITRES_STAT!B2708</f>
        <v>45947</v>
      </c>
      <c r="B2705" s="6">
        <f>TITRES_STAT!D2708</f>
        <v>15.19</v>
      </c>
      <c r="C2705" s="2">
        <f t="shared" si="378"/>
        <v>-6.0000000000000497E-2</v>
      </c>
      <c r="D2705" s="2">
        <f t="shared" si="379"/>
        <v>0</v>
      </c>
      <c r="E2705" s="2">
        <f t="shared" si="380"/>
        <v>6.0000000000000497E-2</v>
      </c>
      <c r="F2705" s="2">
        <f t="shared" si="381"/>
        <v>6.3398419606654724E-2</v>
      </c>
      <c r="G2705" s="2">
        <f t="shared" si="382"/>
        <v>8.114028392817714E-2</v>
      </c>
      <c r="H2705" s="2">
        <f t="shared" si="383"/>
        <v>0.78134332956947794</v>
      </c>
      <c r="I2705" s="2">
        <f t="shared" si="384"/>
        <v>43.86259047312997</v>
      </c>
    </row>
    <row r="2706" spans="1:9" ht="13.5" x14ac:dyDescent="0.25">
      <c r="A2706" s="3">
        <f>TITRES_STAT!B2709</f>
        <v>45950</v>
      </c>
      <c r="B2706" s="6">
        <f>TITRES_STAT!D2709</f>
        <v>15.14</v>
      </c>
      <c r="C2706" s="2">
        <f t="shared" si="378"/>
        <v>-4.9999999999998934E-2</v>
      </c>
      <c r="D2706" s="2">
        <f t="shared" si="379"/>
        <v>0</v>
      </c>
      <c r="E2706" s="2">
        <f t="shared" si="380"/>
        <v>4.9999999999998934E-2</v>
      </c>
      <c r="F2706" s="2">
        <f t="shared" si="381"/>
        <v>5.8869961063322249E-2</v>
      </c>
      <c r="G2706" s="2">
        <f t="shared" si="382"/>
        <v>7.8915977933307277E-2</v>
      </c>
      <c r="H2706" s="2">
        <f t="shared" si="383"/>
        <v>0.74598278580636579</v>
      </c>
      <c r="I2706" s="2">
        <f t="shared" si="384"/>
        <v>42.725666705920055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2" workbookViewId="0">
      <selection activeCell="L31" sqref="L31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5.7119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5.6839000000000004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5.5998999999999999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5.5998999999999999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5.5998999999999999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5.5998999999999999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5.5998999999999999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5.5998999999999999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5.7678000000000003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5.6839000000000004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5.6783000000000001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5.6783000000000001</v>
      </c>
      <c r="C13" s="2">
        <f>AVERAGE(B2:B13)</f>
        <v>5.6502916666666652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5.6726999999999999</v>
      </c>
      <c r="C14" s="2">
        <f>$C$4*B4+C13*(1-$C$4)</f>
        <v>5.6425391025641014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5.6726999999999999</v>
      </c>
      <c r="C15" s="2">
        <f t="shared" ref="C15:C78" si="0">$C$4*B5+C14*(1-$C$4)</f>
        <v>5.6359792406311628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5.6558999999999999</v>
      </c>
      <c r="C16" s="2">
        <f t="shared" si="0"/>
        <v>5.6304285882263683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5.6055000000000001</v>
      </c>
      <c r="C17" s="2">
        <f t="shared" si="0"/>
        <v>5.6257318823453888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5.6279000000000003</v>
      </c>
      <c r="C18" s="2">
        <f t="shared" si="0"/>
        <v>5.6217577465999442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5.7062999999999997</v>
      </c>
      <c r="C19" s="2">
        <f t="shared" si="0"/>
        <v>5.6183950163537988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5.7007000000000003</v>
      </c>
      <c r="C20" s="2">
        <f t="shared" si="0"/>
        <v>5.6413803984532152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5.7007000000000003</v>
      </c>
      <c r="C21" s="2">
        <f t="shared" si="0"/>
        <v>5.6479218756142595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5.7007000000000003</v>
      </c>
      <c r="C22" s="2">
        <f t="shared" si="0"/>
        <v>5.652595433212066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5.7510000000000003</v>
      </c>
      <c r="C23" s="2">
        <f t="shared" si="0"/>
        <v>5.6565499819486709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5.7119</v>
      </c>
      <c r="C24" s="2">
        <f t="shared" si="0"/>
        <v>5.659034600110413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5.6558999999999999</v>
      </c>
      <c r="C25" s="2">
        <f t="shared" si="0"/>
        <v>5.6611369693241951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5.6558999999999999</v>
      </c>
      <c r="C26" s="2">
        <f t="shared" si="0"/>
        <v>5.6603312817358571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5.7342000000000004</v>
      </c>
      <c r="C27" s="2">
        <f t="shared" si="0"/>
        <v>5.6518956999303409</v>
      </c>
      <c r="D27" s="2">
        <f>AVERAGE(B2:B27)</f>
        <v>5.6675192307692308</v>
      </c>
      <c r="E27" s="2">
        <f>C27-D27</f>
        <v>-1.5623530838889899E-2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5.7342000000000004</v>
      </c>
      <c r="C28" s="2">
        <f t="shared" si="0"/>
        <v>5.6482040537872118</v>
      </c>
      <c r="D28" s="2">
        <f>$D$4*B28+(1-$D$4)*D27</f>
        <v>5.6724585470085467</v>
      </c>
      <c r="E28" s="2">
        <f t="shared" ref="E28:E91" si="1">C28-D28</f>
        <v>-2.4254493221334883E-2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5.7119</v>
      </c>
      <c r="C29" s="2">
        <f t="shared" si="0"/>
        <v>5.657141891666102</v>
      </c>
      <c r="D29" s="2">
        <f t="shared" ref="D29:D92" si="2">$D$4*B29+(1-$D$4)*D28</f>
        <v>5.6753801361190241</v>
      </c>
      <c r="E29" s="2">
        <f t="shared" si="1"/>
        <v>-1.8238244452922103E-2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5.6839000000000004</v>
      </c>
      <c r="C30" s="2">
        <f t="shared" si="0"/>
        <v>5.6638431391020863</v>
      </c>
      <c r="D30" s="2">
        <f t="shared" si="2"/>
        <v>5.6760112371472449</v>
      </c>
      <c r="E30" s="2">
        <f t="shared" si="1"/>
        <v>-1.2168098045158615E-2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5.7119</v>
      </c>
      <c r="C31" s="2">
        <f t="shared" si="0"/>
        <v>5.6695134253940731</v>
      </c>
      <c r="D31" s="2">
        <f t="shared" si="2"/>
        <v>5.678669664025227</v>
      </c>
      <c r="E31" s="2">
        <f t="shared" si="1"/>
        <v>-9.1562386311538901E-3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5.7119</v>
      </c>
      <c r="C32" s="2">
        <f t="shared" si="0"/>
        <v>5.6743113599488311</v>
      </c>
      <c r="D32" s="2">
        <f t="shared" si="2"/>
        <v>5.6811311703937282</v>
      </c>
      <c r="E32" s="2">
        <f t="shared" si="1"/>
        <v>-6.8198104448971009E-3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5.7119</v>
      </c>
      <c r="C33" s="2">
        <f t="shared" si="0"/>
        <v>5.6861096122643957</v>
      </c>
      <c r="D33" s="2">
        <f t="shared" si="2"/>
        <v>5.6834103429571554</v>
      </c>
      <c r="E33" s="2">
        <f t="shared" si="1"/>
        <v>2.6992693072402929E-3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5.7119</v>
      </c>
      <c r="C34" s="2">
        <f t="shared" si="0"/>
        <v>5.6900773642237192</v>
      </c>
      <c r="D34" s="2">
        <f t="shared" si="2"/>
        <v>5.685520687923292</v>
      </c>
      <c r="E34" s="2">
        <f t="shared" si="1"/>
        <v>4.5566763004272204E-3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5.7119</v>
      </c>
      <c r="C35" s="2">
        <f t="shared" si="0"/>
        <v>5.6848193081893008</v>
      </c>
      <c r="D35" s="2">
        <f t="shared" si="2"/>
        <v>5.6874747110400854</v>
      </c>
      <c r="E35" s="2">
        <f t="shared" si="1"/>
        <v>-2.6554028507845828E-3</v>
      </c>
      <c r="F35" s="2">
        <f>AVERAGE(E27:E35)</f>
        <v>-9.073319208608174E-3</v>
      </c>
      <c r="G35" s="2">
        <f>E35-F35</f>
        <v>6.4179163578235911E-3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5.7119</v>
      </c>
      <c r="C36" s="2">
        <f t="shared" si="0"/>
        <v>5.6803701838524852</v>
      </c>
      <c r="D36" s="2">
        <f t="shared" si="2"/>
        <v>5.6892839917037827</v>
      </c>
      <c r="E36" s="2">
        <f t="shared" si="1"/>
        <v>-8.9138078512975838E-3</v>
      </c>
      <c r="F36" s="2">
        <f>(E36*(2/(10)))+((1-(2/10))*F35)</f>
        <v>-9.041416937146057E-3</v>
      </c>
      <c r="G36" s="2">
        <f t="shared" ref="G36:G99" si="3">E36-F36</f>
        <v>1.2760908584847318E-4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5.7119</v>
      </c>
      <c r="C37" s="2">
        <f t="shared" si="0"/>
        <v>5.6886516940290264</v>
      </c>
      <c r="D37" s="2">
        <f t="shared" si="2"/>
        <v>5.6909592515775769</v>
      </c>
      <c r="E37" s="2">
        <f t="shared" si="1"/>
        <v>-2.3075575485504984E-3</v>
      </c>
      <c r="F37" s="2">
        <f t="shared" ref="F37:F100" si="5">(E37*(2/(10)))+((1-(2/10))*F36)</f>
        <v>-7.694645059426946E-3</v>
      </c>
      <c r="G37" s="2">
        <f t="shared" si="3"/>
        <v>5.3870875108764475E-3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5.7062999999999997</v>
      </c>
      <c r="C38" s="2">
        <f t="shared" si="0"/>
        <v>5.6956591257168689</v>
      </c>
      <c r="D38" s="2">
        <f t="shared" si="2"/>
        <v>5.6920956033125707</v>
      </c>
      <c r="E38" s="2">
        <f t="shared" si="1"/>
        <v>3.5635224042982472E-3</v>
      </c>
      <c r="F38" s="2">
        <f t="shared" si="5"/>
        <v>-5.4430115666819073E-3</v>
      </c>
      <c r="G38" s="2">
        <f t="shared" si="3"/>
        <v>9.0065339709801545E-3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6">
        <f>TITRES_STAT!D42</f>
        <v>5.6558999999999999</v>
      </c>
      <c r="C39" s="2">
        <f t="shared" si="0"/>
        <v>5.6981577217604276</v>
      </c>
      <c r="D39" s="2">
        <f t="shared" si="2"/>
        <v>5.6894144475116395</v>
      </c>
      <c r="E39" s="2">
        <f t="shared" si="1"/>
        <v>8.7432742487880688E-3</v>
      </c>
      <c r="F39" s="2">
        <f t="shared" si="5"/>
        <v>-2.6057544035879123E-3</v>
      </c>
      <c r="G39" s="2">
        <f t="shared" si="3"/>
        <v>1.134902865237598E-2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5.5998999999999999</v>
      </c>
      <c r="C40" s="2">
        <f t="shared" si="0"/>
        <v>5.6959642261049774</v>
      </c>
      <c r="D40" s="2">
        <f t="shared" si="2"/>
        <v>5.6827837476959626</v>
      </c>
      <c r="E40" s="2">
        <f t="shared" si="1"/>
        <v>1.3180478409014817E-2</v>
      </c>
      <c r="F40" s="2">
        <f t="shared" si="5"/>
        <v>5.5149215893263376E-4</v>
      </c>
      <c r="G40" s="2">
        <f t="shared" si="3"/>
        <v>1.2628986250082184E-2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5.5998999999999999</v>
      </c>
      <c r="C41" s="2">
        <f t="shared" si="0"/>
        <v>5.6984158836272885</v>
      </c>
      <c r="D41" s="2">
        <f t="shared" si="2"/>
        <v>5.6766442108295951</v>
      </c>
      <c r="E41" s="2">
        <f t="shared" si="1"/>
        <v>2.177167279769332E-2</v>
      </c>
      <c r="F41" s="2">
        <f t="shared" si="5"/>
        <v>4.7955282866847708E-3</v>
      </c>
      <c r="G41" s="2">
        <f t="shared" si="3"/>
        <v>1.697614451100855E-2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5.5998999999999999</v>
      </c>
      <c r="C42" s="2">
        <f t="shared" si="0"/>
        <v>5.7004903630692443</v>
      </c>
      <c r="D42" s="2">
        <f t="shared" si="2"/>
        <v>5.6709594544718467</v>
      </c>
      <c r="E42" s="2">
        <f t="shared" si="1"/>
        <v>2.9530908597397598E-2</v>
      </c>
      <c r="F42" s="2">
        <f t="shared" si="5"/>
        <v>9.742604348827337E-3</v>
      </c>
      <c r="G42" s="2">
        <f t="shared" si="3"/>
        <v>1.9788304248570261E-2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5.6111000000000004</v>
      </c>
      <c r="C43" s="2">
        <f t="shared" si="0"/>
        <v>5.7022456918278221</v>
      </c>
      <c r="D43" s="2">
        <f t="shared" si="2"/>
        <v>5.6665254208072655</v>
      </c>
      <c r="E43" s="2">
        <f t="shared" si="1"/>
        <v>3.5720271020556638E-2</v>
      </c>
      <c r="F43" s="2">
        <f t="shared" si="5"/>
        <v>1.4938137683173199E-2</v>
      </c>
      <c r="G43" s="2">
        <f t="shared" si="3"/>
        <v>2.0782133337383438E-2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5.6111000000000004</v>
      </c>
      <c r="C44" s="2">
        <f t="shared" si="0"/>
        <v>5.7037309700081575</v>
      </c>
      <c r="D44" s="2">
        <f t="shared" si="2"/>
        <v>5.6624198340808016</v>
      </c>
      <c r="E44" s="2">
        <f t="shared" si="1"/>
        <v>4.1311135927355913E-2</v>
      </c>
      <c r="F44" s="2">
        <f t="shared" si="5"/>
        <v>2.0212737332009741E-2</v>
      </c>
      <c r="G44" s="2">
        <f t="shared" si="3"/>
        <v>2.1098398595346173E-2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6">
        <f>TITRES_STAT!D48</f>
        <v>5.6447000000000003</v>
      </c>
      <c r="C45" s="2">
        <f t="shared" si="0"/>
        <v>5.7049877438530565</v>
      </c>
      <c r="D45" s="2">
        <f t="shared" si="2"/>
        <v>5.6611072537785203</v>
      </c>
      <c r="E45" s="2">
        <f t="shared" si="1"/>
        <v>4.3880490074536205E-2</v>
      </c>
      <c r="F45" s="2">
        <f t="shared" si="5"/>
        <v>2.4946287880515033E-2</v>
      </c>
      <c r="G45" s="2">
        <f t="shared" si="3"/>
        <v>1.8934202194021171E-2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6">
        <f>TITRES_STAT!D49</f>
        <v>5.5998999999999999</v>
      </c>
      <c r="C46" s="2">
        <f t="shared" si="0"/>
        <v>5.7060511678756631</v>
      </c>
      <c r="D46" s="2">
        <f t="shared" si="2"/>
        <v>5.6565733831282596</v>
      </c>
      <c r="E46" s="2">
        <f t="shared" si="1"/>
        <v>4.9477784747403497E-2</v>
      </c>
      <c r="F46" s="2">
        <f t="shared" si="5"/>
        <v>2.9852587253892726E-2</v>
      </c>
      <c r="G46" s="2">
        <f t="shared" si="3"/>
        <v>1.9625197493510771E-2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6">
        <f>TITRES_STAT!D50</f>
        <v>5.6111000000000004</v>
      </c>
      <c r="C47" s="2">
        <f t="shared" si="0"/>
        <v>5.7069509882024843</v>
      </c>
      <c r="D47" s="2">
        <f t="shared" si="2"/>
        <v>5.6532049843780179</v>
      </c>
      <c r="E47" s="2">
        <f t="shared" si="1"/>
        <v>5.3746003824466371E-2</v>
      </c>
      <c r="F47" s="2">
        <f t="shared" si="5"/>
        <v>3.4631270568007452E-2</v>
      </c>
      <c r="G47" s="2">
        <f t="shared" si="3"/>
        <v>1.9114733256458918E-2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6">
        <f>TITRES_STAT!D51</f>
        <v>5.5998999999999999</v>
      </c>
      <c r="C48" s="2">
        <f t="shared" si="0"/>
        <v>5.7068508361713324</v>
      </c>
      <c r="D48" s="2">
        <f t="shared" si="2"/>
        <v>5.6492564670166825</v>
      </c>
      <c r="E48" s="2">
        <f t="shared" si="1"/>
        <v>5.7594369154649883E-2</v>
      </c>
      <c r="F48" s="2">
        <f t="shared" si="5"/>
        <v>3.922389028533594E-2</v>
      </c>
      <c r="G48" s="2">
        <f t="shared" si="3"/>
        <v>1.8370478869313943E-2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6">
        <f>TITRES_STAT!D52</f>
        <v>5.6055000000000001</v>
      </c>
      <c r="C49" s="2">
        <f t="shared" si="0"/>
        <v>5.6990122459911277</v>
      </c>
      <c r="D49" s="2">
        <f t="shared" si="2"/>
        <v>5.6460152472376688</v>
      </c>
      <c r="E49" s="2">
        <f t="shared" si="1"/>
        <v>5.2996998753458868E-2</v>
      </c>
      <c r="F49" s="2">
        <f t="shared" si="5"/>
        <v>4.1978511978960527E-2</v>
      </c>
      <c r="G49" s="2">
        <f t="shared" si="3"/>
        <v>1.1018486774498341E-2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6">
        <f>TITRES_STAT!D53</f>
        <v>5.7119</v>
      </c>
      <c r="C50" s="2">
        <f t="shared" si="0"/>
        <v>5.6837642081463384</v>
      </c>
      <c r="D50" s="2">
        <f t="shared" si="2"/>
        <v>5.6508955992941372</v>
      </c>
      <c r="E50" s="2">
        <f t="shared" si="1"/>
        <v>3.286860885220122E-2</v>
      </c>
      <c r="F50" s="2">
        <f t="shared" si="5"/>
        <v>4.0156531353608665E-2</v>
      </c>
      <c r="G50" s="2">
        <f t="shared" si="3"/>
        <v>-7.2879225014074456E-3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5.7342000000000004</v>
      </c>
      <c r="C51" s="2">
        <f t="shared" si="0"/>
        <v>5.6708620222776709</v>
      </c>
      <c r="D51" s="2">
        <f t="shared" si="2"/>
        <v>5.6570662956427196</v>
      </c>
      <c r="E51" s="2">
        <f t="shared" si="1"/>
        <v>1.3795726634951322E-2</v>
      </c>
      <c r="F51" s="2">
        <f t="shared" si="5"/>
        <v>3.48843704098772E-2</v>
      </c>
      <c r="G51" s="2">
        <f t="shared" si="3"/>
        <v>-2.1088643774925878E-2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5.7229999999999999</v>
      </c>
      <c r="C52" s="2">
        <f t="shared" si="0"/>
        <v>5.6599447880811056</v>
      </c>
      <c r="D52" s="2">
        <f t="shared" si="2"/>
        <v>5.6619502737432592</v>
      </c>
      <c r="E52" s="2">
        <f t="shared" si="1"/>
        <v>-2.0054856621536388E-3</v>
      </c>
      <c r="F52" s="2">
        <f t="shared" si="5"/>
        <v>2.7506399195471033E-2</v>
      </c>
      <c r="G52" s="2">
        <f t="shared" si="3"/>
        <v>-2.9511884857624671E-2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5.7119</v>
      </c>
      <c r="C53" s="2">
        <f t="shared" si="0"/>
        <v>5.6524302052993969</v>
      </c>
      <c r="D53" s="2">
        <f t="shared" si="2"/>
        <v>5.6656502534659809</v>
      </c>
      <c r="E53" s="2">
        <f t="shared" si="1"/>
        <v>-1.3220048166584064E-2</v>
      </c>
      <c r="F53" s="2">
        <f t="shared" si="5"/>
        <v>1.9361109723060016E-2</v>
      </c>
      <c r="G53" s="2">
        <f t="shared" si="3"/>
        <v>-3.258115788964408E-2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5.5438999999999998</v>
      </c>
      <c r="C54" s="2">
        <f t="shared" si="0"/>
        <v>5.646071712176413</v>
      </c>
      <c r="D54" s="2">
        <f t="shared" si="2"/>
        <v>5.6566317161722051</v>
      </c>
      <c r="E54" s="2">
        <f t="shared" si="1"/>
        <v>-1.0560003995792044E-2</v>
      </c>
      <c r="F54" s="2">
        <f t="shared" si="5"/>
        <v>1.3376886979289605E-2</v>
      </c>
      <c r="G54" s="2">
        <f t="shared" si="3"/>
        <v>-2.393689097508165E-2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5.7678000000000003</v>
      </c>
      <c r="C55" s="2">
        <f t="shared" si="0"/>
        <v>5.6458606795338877</v>
      </c>
      <c r="D55" s="2">
        <f t="shared" si="2"/>
        <v>5.6648664038631535</v>
      </c>
      <c r="E55" s="2">
        <f t="shared" si="1"/>
        <v>-1.9005724329265838E-2</v>
      </c>
      <c r="F55" s="2">
        <f t="shared" si="5"/>
        <v>6.9003647175785165E-3</v>
      </c>
      <c r="G55" s="2">
        <f t="shared" si="3"/>
        <v>-2.5906089046844355E-2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5.7119</v>
      </c>
      <c r="C56" s="2">
        <f t="shared" si="0"/>
        <v>5.6387898057594432</v>
      </c>
      <c r="D56" s="2">
        <f t="shared" si="2"/>
        <v>5.668350373947364</v>
      </c>
      <c r="E56" s="2">
        <f t="shared" si="1"/>
        <v>-2.9560568187920744E-2</v>
      </c>
      <c r="F56" s="2">
        <f t="shared" si="5"/>
        <v>-3.9182186352133483E-4</v>
      </c>
      <c r="G56" s="2">
        <f t="shared" si="3"/>
        <v>-2.9168746324399409E-2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5.6839000000000004</v>
      </c>
      <c r="C57" s="2">
        <f t="shared" si="0"/>
        <v>5.6345298356426055</v>
      </c>
      <c r="D57" s="2">
        <f t="shared" si="2"/>
        <v>5.6695021980994103</v>
      </c>
      <c r="E57" s="2">
        <f t="shared" si="1"/>
        <v>-3.4972362456804795E-2</v>
      </c>
      <c r="F57" s="2">
        <f t="shared" si="5"/>
        <v>-7.3079299821780276E-3</v>
      </c>
      <c r="G57" s="2">
        <f t="shared" si="3"/>
        <v>-2.7664432474626768E-2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6">
        <f>TITRES_STAT!D61</f>
        <v>5.7119</v>
      </c>
      <c r="C58" s="2">
        <f t="shared" si="0"/>
        <v>5.6292021686206661</v>
      </c>
      <c r="D58" s="2">
        <f t="shared" si="2"/>
        <v>5.6726427760179723</v>
      </c>
      <c r="E58" s="2">
        <f t="shared" si="1"/>
        <v>-4.3440607397306152E-2</v>
      </c>
      <c r="F58" s="2">
        <f t="shared" si="5"/>
        <v>-1.4534465465203653E-2</v>
      </c>
      <c r="G58" s="2">
        <f t="shared" si="3"/>
        <v>-2.8906141932102499E-2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6">
        <f>TITRES_STAT!D62</f>
        <v>5.7173999999999996</v>
      </c>
      <c r="C59" s="2">
        <f t="shared" si="0"/>
        <v>5.6255556811405638</v>
      </c>
      <c r="D59" s="2">
        <f t="shared" si="2"/>
        <v>5.6759581259425671</v>
      </c>
      <c r="E59" s="2">
        <f t="shared" si="1"/>
        <v>-5.0402444802003288E-2</v>
      </c>
      <c r="F59" s="2">
        <f t="shared" si="5"/>
        <v>-2.1708061332563582E-2</v>
      </c>
      <c r="G59" s="2">
        <f t="shared" si="3"/>
        <v>-2.8694383469439706E-2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6">
        <f>TITRES_STAT!D63</f>
        <v>5.7397999999999998</v>
      </c>
      <c r="C60" s="2">
        <f t="shared" si="0"/>
        <v>5.6388394225035539</v>
      </c>
      <c r="D60" s="2">
        <f t="shared" si="2"/>
        <v>5.680687153650525</v>
      </c>
      <c r="E60" s="2">
        <f t="shared" si="1"/>
        <v>-4.1847731146971157E-2</v>
      </c>
      <c r="F60" s="2">
        <f t="shared" si="5"/>
        <v>-2.5735995295445097E-2</v>
      </c>
      <c r="G60" s="2">
        <f t="shared" si="3"/>
        <v>-1.611173585152606E-2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6">
        <f>TITRES_STAT!D64</f>
        <v>5.8238000000000003</v>
      </c>
      <c r="C61" s="2">
        <f t="shared" si="0"/>
        <v>5.6535102805799307</v>
      </c>
      <c r="D61" s="2">
        <f t="shared" si="2"/>
        <v>5.6912881052319673</v>
      </c>
      <c r="E61" s="2">
        <f t="shared" si="1"/>
        <v>-3.7777824652036607E-2</v>
      </c>
      <c r="F61" s="2">
        <f t="shared" si="5"/>
        <v>-2.8144361166763401E-2</v>
      </c>
      <c r="G61" s="2">
        <f t="shared" si="3"/>
        <v>-9.6334634852732054E-3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6">
        <f>TITRES_STAT!D65</f>
        <v>5.7957999999999998</v>
      </c>
      <c r="C62" s="2">
        <f t="shared" si="0"/>
        <v>5.6642010066445572</v>
      </c>
      <c r="D62" s="2">
        <f t="shared" si="2"/>
        <v>5.6990297270666357</v>
      </c>
      <c r="E62" s="2">
        <f t="shared" si="1"/>
        <v>-3.4828720422078518E-2</v>
      </c>
      <c r="F62" s="2">
        <f t="shared" si="5"/>
        <v>-2.9481233017826427E-2</v>
      </c>
      <c r="G62" s="2">
        <f t="shared" si="3"/>
        <v>-5.3474874042520916E-3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6">
        <f>TITRES_STAT!D66</f>
        <v>5.8238000000000003</v>
      </c>
      <c r="C63" s="2">
        <f t="shared" si="0"/>
        <v>5.671539313314625</v>
      </c>
      <c r="D63" s="2">
        <f t="shared" si="2"/>
        <v>5.7082719695061446</v>
      </c>
      <c r="E63" s="2">
        <f t="shared" si="1"/>
        <v>-3.6732656191519553E-2</v>
      </c>
      <c r="F63" s="2">
        <f t="shared" si="5"/>
        <v>-3.0931517652565053E-2</v>
      </c>
      <c r="G63" s="2">
        <f t="shared" si="3"/>
        <v>-5.8011385389544999E-3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6">
        <f>TITRES_STAT!D67</f>
        <v>5.8238000000000003</v>
      </c>
      <c r="C64" s="2">
        <f t="shared" si="0"/>
        <v>5.6519024958816058</v>
      </c>
      <c r="D64" s="2">
        <f t="shared" si="2"/>
        <v>5.7168296013945783</v>
      </c>
      <c r="E64" s="2">
        <f t="shared" si="1"/>
        <v>-6.4927105512972538E-2</v>
      </c>
      <c r="F64" s="2">
        <f t="shared" si="5"/>
        <v>-3.773063522464655E-2</v>
      </c>
      <c r="G64" s="2">
        <f t="shared" si="3"/>
        <v>-2.7196470288325988E-2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6">
        <f>TITRES_STAT!D68</f>
        <v>5.8742000000000001</v>
      </c>
      <c r="C65" s="2">
        <f t="shared" si="0"/>
        <v>5.6697328811305896</v>
      </c>
      <c r="D65" s="2">
        <f t="shared" si="2"/>
        <v>5.7284866679579434</v>
      </c>
      <c r="E65" s="2">
        <f t="shared" si="1"/>
        <v>-5.8753786827353771E-2</v>
      </c>
      <c r="F65" s="2">
        <f t="shared" si="5"/>
        <v>-4.1935265545187991E-2</v>
      </c>
      <c r="G65" s="2">
        <f t="shared" si="3"/>
        <v>-1.681852128216578E-2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6">
        <f>TITRES_STAT!D69</f>
        <v>5.8517999999999999</v>
      </c>
      <c r="C66" s="2">
        <f t="shared" si="0"/>
        <v>5.6762201301874216</v>
      </c>
      <c r="D66" s="2">
        <f t="shared" si="2"/>
        <v>5.7376209888499474</v>
      </c>
      <c r="E66" s="2">
        <f t="shared" si="1"/>
        <v>-6.140085866252587E-2</v>
      </c>
      <c r="F66" s="2">
        <f t="shared" si="5"/>
        <v>-4.5828384168655568E-2</v>
      </c>
      <c r="G66" s="2">
        <f t="shared" si="3"/>
        <v>-1.5572474493870302E-2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6">
        <f>TITRES_STAT!D70</f>
        <v>5.8798000000000004</v>
      </c>
      <c r="C67" s="2">
        <f t="shared" si="0"/>
        <v>5.6774016486201262</v>
      </c>
      <c r="D67" s="2">
        <f t="shared" si="2"/>
        <v>5.7481527674536546</v>
      </c>
      <c r="E67" s="2">
        <f t="shared" si="1"/>
        <v>-7.0751118833528359E-2</v>
      </c>
      <c r="F67" s="2">
        <f t="shared" si="5"/>
        <v>-5.0812931101630134E-2</v>
      </c>
      <c r="G67" s="2">
        <f t="shared" si="3"/>
        <v>-1.9938187731898226E-2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6">
        <f>TITRES_STAT!D71</f>
        <v>5.8238000000000003</v>
      </c>
      <c r="C68" s="2">
        <f t="shared" si="0"/>
        <v>5.6827090872939525</v>
      </c>
      <c r="D68" s="2">
        <f t="shared" si="2"/>
        <v>5.7537562661607913</v>
      </c>
      <c r="E68" s="2">
        <f t="shared" si="1"/>
        <v>-7.1047178866838756E-2</v>
      </c>
      <c r="F68" s="2">
        <f t="shared" si="5"/>
        <v>-5.4859780654671862E-2</v>
      </c>
      <c r="G68" s="2">
        <f t="shared" si="3"/>
        <v>-1.6187398212166894E-2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6">
        <f>TITRES_STAT!D72</f>
        <v>5.9077999999999999</v>
      </c>
      <c r="C69" s="2">
        <f t="shared" si="0"/>
        <v>5.6880461507871907</v>
      </c>
      <c r="D69" s="2">
        <f t="shared" si="2"/>
        <v>5.7651669131118437</v>
      </c>
      <c r="E69" s="2">
        <f t="shared" si="1"/>
        <v>-7.7120762324653036E-2</v>
      </c>
      <c r="F69" s="2">
        <f t="shared" si="5"/>
        <v>-5.9311976988668094E-2</v>
      </c>
      <c r="G69" s="2">
        <f t="shared" si="3"/>
        <v>-1.7808785335984942E-2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6">
        <f>TITRES_STAT!D73</f>
        <v>5.8517999999999999</v>
      </c>
      <c r="C70" s="2">
        <f t="shared" si="0"/>
        <v>5.696008281435315</v>
      </c>
      <c r="D70" s="2">
        <f t="shared" si="2"/>
        <v>5.771584178807263</v>
      </c>
      <c r="E70" s="2">
        <f t="shared" si="1"/>
        <v>-7.5575897371948031E-2</v>
      </c>
      <c r="F70" s="2">
        <f t="shared" si="5"/>
        <v>-6.256476106532409E-2</v>
      </c>
      <c r="G70" s="2">
        <f t="shared" si="3"/>
        <v>-1.3011136306623941E-2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6">
        <f>TITRES_STAT!D74</f>
        <v>5.8630000000000004</v>
      </c>
      <c r="C71" s="2">
        <f t="shared" si="0"/>
        <v>5.7156685458298817</v>
      </c>
      <c r="D71" s="2">
        <f t="shared" si="2"/>
        <v>5.7783557211178369</v>
      </c>
      <c r="E71" s="2">
        <f t="shared" si="1"/>
        <v>-6.2687175287955199E-2</v>
      </c>
      <c r="F71" s="2">
        <f t="shared" si="5"/>
        <v>-6.2589243909850309E-2</v>
      </c>
      <c r="G71" s="2">
        <f t="shared" si="3"/>
        <v>-9.7931378104890165E-5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6">
        <f>TITRES_STAT!D75</f>
        <v>5.9189999999999996</v>
      </c>
      <c r="C72" s="2">
        <f t="shared" si="0"/>
        <v>5.7279964618560539</v>
      </c>
      <c r="D72" s="2">
        <f t="shared" si="2"/>
        <v>5.788773815849849</v>
      </c>
      <c r="E72" s="2">
        <f t="shared" si="1"/>
        <v>-6.0777353993795025E-2</v>
      </c>
      <c r="F72" s="2">
        <f t="shared" si="5"/>
        <v>-6.2226865926639258E-2</v>
      </c>
      <c r="G72" s="2">
        <f t="shared" si="3"/>
        <v>1.449511932844233E-3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5.9358000000000004</v>
      </c>
      <c r="C73" s="2">
        <f t="shared" si="0"/>
        <v>5.7427354677243532</v>
      </c>
      <c r="D73" s="2">
        <f t="shared" si="2"/>
        <v>5.7996646443054161</v>
      </c>
      <c r="E73" s="2">
        <f t="shared" si="1"/>
        <v>-5.692917658106289E-2</v>
      </c>
      <c r="F73" s="2">
        <f t="shared" si="5"/>
        <v>-6.1167328057523992E-2</v>
      </c>
      <c r="G73" s="2">
        <f t="shared" si="3"/>
        <v>4.2381514764611022E-3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5.9302000000000001</v>
      </c>
      <c r="C74" s="2">
        <f t="shared" si="0"/>
        <v>5.7552069342282994</v>
      </c>
      <c r="D74" s="2">
        <f t="shared" si="2"/>
        <v>5.8093339299124223</v>
      </c>
      <c r="E74" s="2">
        <f t="shared" si="1"/>
        <v>-5.4126995684122825E-2</v>
      </c>
      <c r="F74" s="2">
        <f t="shared" si="5"/>
        <v>-5.975926158284376E-2</v>
      </c>
      <c r="G74" s="2">
        <f t="shared" si="3"/>
        <v>5.6322658987209354E-3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5.9189999999999996</v>
      </c>
      <c r="C75" s="2">
        <f t="shared" si="0"/>
        <v>5.7735135597316383</v>
      </c>
      <c r="D75" s="2">
        <f t="shared" si="2"/>
        <v>5.8174573425115019</v>
      </c>
      <c r="E75" s="2">
        <f t="shared" si="1"/>
        <v>-4.394378277986366E-2</v>
      </c>
      <c r="F75" s="2">
        <f t="shared" si="5"/>
        <v>-5.6596165822247746E-2</v>
      </c>
      <c r="G75" s="2">
        <f t="shared" si="3"/>
        <v>1.2652383042384086E-2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5.9302000000000001</v>
      </c>
      <c r="C76" s="2">
        <f t="shared" si="0"/>
        <v>5.7855576274652325</v>
      </c>
      <c r="D76" s="2">
        <f t="shared" si="2"/>
        <v>5.8258086504736131</v>
      </c>
      <c r="E76" s="2">
        <f t="shared" si="1"/>
        <v>-4.0251023008380571E-2</v>
      </c>
      <c r="F76" s="2">
        <f t="shared" si="5"/>
        <v>-5.3327137259474314E-2</v>
      </c>
      <c r="G76" s="2">
        <f t="shared" si="3"/>
        <v>1.3076114251093743E-2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5.9358000000000004</v>
      </c>
      <c r="C77" s="2">
        <f t="shared" si="0"/>
        <v>5.8000564540090433</v>
      </c>
      <c r="D77" s="2">
        <f t="shared" si="2"/>
        <v>5.8339561578459378</v>
      </c>
      <c r="E77" s="2">
        <f t="shared" si="1"/>
        <v>-3.3899703836894446E-2</v>
      </c>
      <c r="F77" s="2">
        <f t="shared" si="5"/>
        <v>-4.9441650574958342E-2</v>
      </c>
      <c r="G77" s="2">
        <f t="shared" si="3"/>
        <v>1.5541946738063896E-2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5.8798000000000004</v>
      </c>
      <c r="C78" s="2">
        <f t="shared" si="0"/>
        <v>5.8037093072384209</v>
      </c>
      <c r="D78" s="2">
        <f t="shared" si="2"/>
        <v>5.8373519980054978</v>
      </c>
      <c r="E78" s="2">
        <f t="shared" si="1"/>
        <v>-3.3642690767076822E-2</v>
      </c>
      <c r="F78" s="2">
        <f t="shared" si="5"/>
        <v>-4.6281858613382042E-2</v>
      </c>
      <c r="G78" s="2">
        <f t="shared" si="3"/>
        <v>1.263916784630522E-2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5.9077999999999999</v>
      </c>
      <c r="C79" s="2">
        <f t="shared" ref="C79:C142" si="6">$C$4*B69+C78*(1-$C$4)</f>
        <v>5.8197232599709716</v>
      </c>
      <c r="D79" s="2">
        <f t="shared" si="2"/>
        <v>5.8425703685236092</v>
      </c>
      <c r="E79" s="2">
        <f t="shared" si="1"/>
        <v>-2.2847108552637607E-2</v>
      </c>
      <c r="F79" s="2">
        <f t="shared" si="5"/>
        <v>-4.159490860123316E-2</v>
      </c>
      <c r="G79" s="2">
        <f t="shared" si="3"/>
        <v>1.8747800048595553E-2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5.9358000000000004</v>
      </c>
      <c r="C80" s="2">
        <f t="shared" si="6"/>
        <v>5.8246581430523605</v>
      </c>
      <c r="D80" s="2">
        <f t="shared" si="2"/>
        <v>5.8494762671514904</v>
      </c>
      <c r="E80" s="2">
        <f t="shared" si="1"/>
        <v>-2.4818124099129868E-2</v>
      </c>
      <c r="F80" s="2">
        <f t="shared" si="5"/>
        <v>-3.8239551700812502E-2</v>
      </c>
      <c r="G80" s="2">
        <f t="shared" si="3"/>
        <v>1.3421427601682634E-2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5.9917999999999996</v>
      </c>
      <c r="C81" s="2">
        <f t="shared" si="6"/>
        <v>5.8305568902750746</v>
      </c>
      <c r="D81" s="2">
        <f t="shared" si="2"/>
        <v>5.8600187658810095</v>
      </c>
      <c r="E81" s="2">
        <f t="shared" si="1"/>
        <v>-2.9461875605934829E-2</v>
      </c>
      <c r="F81" s="2">
        <f t="shared" si="5"/>
        <v>-3.6484016481836967E-2</v>
      </c>
      <c r="G81" s="2">
        <f t="shared" si="3"/>
        <v>7.0221408759021386E-3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5.9917999999999996</v>
      </c>
      <c r="C82" s="2">
        <f t="shared" si="6"/>
        <v>5.8441635225404482</v>
      </c>
      <c r="D82" s="2">
        <f t="shared" si="2"/>
        <v>5.8697803387787122</v>
      </c>
      <c r="E82" s="2">
        <f t="shared" si="1"/>
        <v>-2.5616816238263951E-2</v>
      </c>
      <c r="F82" s="2">
        <f t="shared" si="5"/>
        <v>-3.4310576433122367E-2</v>
      </c>
      <c r="G82" s="2">
        <f t="shared" si="3"/>
        <v>8.6937601948584159E-3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6.0477999999999996</v>
      </c>
      <c r="C83" s="2">
        <f t="shared" si="6"/>
        <v>5.85826144214961</v>
      </c>
      <c r="D83" s="2">
        <f t="shared" si="2"/>
        <v>5.8829669803506599</v>
      </c>
      <c r="E83" s="2">
        <f t="shared" si="1"/>
        <v>-2.4705538201049926E-2</v>
      </c>
      <c r="F83" s="2">
        <f t="shared" si="5"/>
        <v>-3.238956878670788E-2</v>
      </c>
      <c r="G83" s="2">
        <f t="shared" si="3"/>
        <v>7.6840305856579541E-3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6.0869999999999997</v>
      </c>
      <c r="C84" s="2">
        <f t="shared" si="6"/>
        <v>5.8693289125881316</v>
      </c>
      <c r="D84" s="2">
        <f t="shared" si="2"/>
        <v>5.8980805373617216</v>
      </c>
      <c r="E84" s="2">
        <f t="shared" si="1"/>
        <v>-2.8751624773589946E-2</v>
      </c>
      <c r="F84" s="2">
        <f t="shared" si="5"/>
        <v>-3.1661979984084293E-2</v>
      </c>
      <c r="G84" s="2">
        <f t="shared" si="3"/>
        <v>2.9103552104943475E-3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6.1037999999999997</v>
      </c>
      <c r="C85" s="2">
        <f t="shared" si="6"/>
        <v>5.8769706183438037</v>
      </c>
      <c r="D85" s="2">
        <f t="shared" si="2"/>
        <v>5.9133190160756683</v>
      </c>
      <c r="E85" s="2">
        <f t="shared" si="1"/>
        <v>-3.6348397731864601E-2</v>
      </c>
      <c r="F85" s="2">
        <f t="shared" si="5"/>
        <v>-3.2599263533640357E-2</v>
      </c>
      <c r="G85" s="2">
        <f t="shared" si="3"/>
        <v>-3.7491341982242438E-3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6.1150000000000002</v>
      </c>
      <c r="C86" s="2">
        <f t="shared" si="6"/>
        <v>5.8851597539832188</v>
      </c>
      <c r="D86" s="2">
        <f t="shared" si="2"/>
        <v>5.9282583482182112</v>
      </c>
      <c r="E86" s="2">
        <f t="shared" si="1"/>
        <v>-4.3098594234992404E-2</v>
      </c>
      <c r="F86" s="2">
        <f t="shared" si="5"/>
        <v>-3.469912967391077E-2</v>
      </c>
      <c r="G86" s="2">
        <f t="shared" si="3"/>
        <v>-8.3994645610816349E-3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6.1037999999999997</v>
      </c>
      <c r="C87" s="2">
        <f t="shared" si="6"/>
        <v>5.8929505610627233</v>
      </c>
      <c r="D87" s="2">
        <f t="shared" si="2"/>
        <v>5.9412614335353808</v>
      </c>
      <c r="E87" s="2">
        <f t="shared" si="1"/>
        <v>-4.8310872472657529E-2</v>
      </c>
      <c r="F87" s="2">
        <f t="shared" si="5"/>
        <v>-3.7421478233660127E-2</v>
      </c>
      <c r="G87" s="2">
        <f t="shared" si="3"/>
        <v>-1.0889394238997402E-2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6.0646000000000004</v>
      </c>
      <c r="C88" s="2">
        <f t="shared" si="6"/>
        <v>5.8909273978223045</v>
      </c>
      <c r="D88" s="2">
        <f t="shared" si="2"/>
        <v>5.9503976236438714</v>
      </c>
      <c r="E88" s="2">
        <f t="shared" si="1"/>
        <v>-5.9470225821566913E-2</v>
      </c>
      <c r="F88" s="2">
        <f t="shared" si="5"/>
        <v>-4.1831227751241484E-2</v>
      </c>
      <c r="G88" s="2">
        <f t="shared" si="3"/>
        <v>-1.7638998070325429E-2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6.0646000000000004</v>
      </c>
      <c r="C89" s="2">
        <f t="shared" si="6"/>
        <v>5.8935231827727197</v>
      </c>
      <c r="D89" s="2">
        <f t="shared" si="2"/>
        <v>5.9588570589295102</v>
      </c>
      <c r="E89" s="2">
        <f t="shared" si="1"/>
        <v>-6.5333876156790538E-2</v>
      </c>
      <c r="F89" s="2">
        <f t="shared" si="5"/>
        <v>-4.6531757432351301E-2</v>
      </c>
      <c r="G89" s="2">
        <f t="shared" si="3"/>
        <v>-1.8802118724439237E-2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6.0701999999999998</v>
      </c>
      <c r="C90" s="2">
        <f t="shared" si="6"/>
        <v>5.9000273084999932</v>
      </c>
      <c r="D90" s="2">
        <f t="shared" si="2"/>
        <v>5.9671046841939903</v>
      </c>
      <c r="E90" s="2">
        <f t="shared" si="1"/>
        <v>-6.7077375693997077E-2</v>
      </c>
      <c r="F90" s="2">
        <f t="shared" si="5"/>
        <v>-5.0640881084680456E-2</v>
      </c>
      <c r="G90" s="2">
        <f t="shared" si="3"/>
        <v>-1.6436494609316621E-2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6.1542000000000003</v>
      </c>
      <c r="C91" s="2">
        <f t="shared" si="6"/>
        <v>5.9141461841153786</v>
      </c>
      <c r="D91" s="2">
        <f t="shared" si="2"/>
        <v>5.9809635964759167</v>
      </c>
      <c r="E91" s="2">
        <f t="shared" si="1"/>
        <v>-6.6817412360538064E-2</v>
      </c>
      <c r="F91" s="2">
        <f t="shared" si="5"/>
        <v>-5.3876187339851979E-2</v>
      </c>
      <c r="G91" s="2">
        <f t="shared" si="3"/>
        <v>-1.2941225020686085E-2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6.0982000000000003</v>
      </c>
      <c r="C92" s="2">
        <f t="shared" si="6"/>
        <v>5.9260929250207051</v>
      </c>
      <c r="D92" s="2">
        <f t="shared" si="2"/>
        <v>5.9896477745147374</v>
      </c>
      <c r="E92" s="2">
        <f t="shared" ref="E92:E155" si="7">C92-D92</f>
        <v>-6.3554849494032339E-2</v>
      </c>
      <c r="F92" s="2">
        <f t="shared" si="5"/>
        <v>-5.5811919770688057E-2</v>
      </c>
      <c r="G92" s="2">
        <f t="shared" si="3"/>
        <v>-7.7429297233442829E-3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6.0590000000000002</v>
      </c>
      <c r="C93" s="2">
        <f t="shared" si="6"/>
        <v>5.9448170904021351</v>
      </c>
      <c r="D93" s="2">
        <f t="shared" ref="D93:D156" si="8">$D$4*B93+(1-$D$4)*D92</f>
        <v>5.9947849764025349</v>
      </c>
      <c r="E93" s="2">
        <f t="shared" si="7"/>
        <v>-4.9967886000399808E-2</v>
      </c>
      <c r="F93" s="2">
        <f t="shared" si="5"/>
        <v>-5.4643113016630412E-2</v>
      </c>
      <c r="G93" s="2">
        <f t="shared" si="3"/>
        <v>4.6752270162306042E-3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6.0590000000000002</v>
      </c>
      <c r="C94" s="2">
        <f t="shared" si="6"/>
        <v>5.9666913841864222</v>
      </c>
      <c r="D94" s="2">
        <f t="shared" si="8"/>
        <v>5.9995416448171621</v>
      </c>
      <c r="E94" s="2">
        <f t="shared" si="7"/>
        <v>-3.2850260630739925E-2</v>
      </c>
      <c r="F94" s="2">
        <f t="shared" si="5"/>
        <v>-5.0284542539452318E-2</v>
      </c>
      <c r="G94" s="2">
        <f t="shared" si="3"/>
        <v>1.7434281908712393E-2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6.0477999999999996</v>
      </c>
      <c r="C95" s="2">
        <f t="shared" si="6"/>
        <v>5.9877850173885108</v>
      </c>
      <c r="D95" s="2">
        <f t="shared" si="8"/>
        <v>6.0031163377936689</v>
      </c>
      <c r="E95" s="2">
        <f t="shared" si="7"/>
        <v>-1.5331320405158166E-2</v>
      </c>
      <c r="F95" s="2">
        <f t="shared" si="5"/>
        <v>-4.3293898112593487E-2</v>
      </c>
      <c r="G95" s="2">
        <f t="shared" si="3"/>
        <v>2.7962577707435321E-2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6.0198</v>
      </c>
      <c r="C96" s="2">
        <f t="shared" si="6"/>
        <v>6.007356553174894</v>
      </c>
      <c r="D96" s="2">
        <f t="shared" si="8"/>
        <v>6.0043521646237679</v>
      </c>
      <c r="E96" s="2">
        <f t="shared" si="7"/>
        <v>3.0043885511261692E-3</v>
      </c>
      <c r="F96" s="2">
        <f t="shared" si="5"/>
        <v>-3.403424077984956E-2</v>
      </c>
      <c r="G96" s="2">
        <f t="shared" si="3"/>
        <v>3.7038629330975729E-2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5.9973999999999998</v>
      </c>
      <c r="C97" s="2">
        <f t="shared" si="6"/>
        <v>6.0221940065326027</v>
      </c>
      <c r="D97" s="2">
        <f t="shared" si="8"/>
        <v>6.0038371894664513</v>
      </c>
      <c r="E97" s="2">
        <f t="shared" si="7"/>
        <v>1.8356817066151443E-2</v>
      </c>
      <c r="F97" s="2">
        <f t="shared" si="5"/>
        <v>-2.3556029210649358E-2</v>
      </c>
      <c r="G97" s="2">
        <f t="shared" si="3"/>
        <v>4.1912846276800801E-2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5.9917999999999996</v>
      </c>
      <c r="C98" s="2">
        <f t="shared" si="6"/>
        <v>6.0287180055275869</v>
      </c>
      <c r="D98" s="2">
        <f t="shared" si="8"/>
        <v>6.0029455458022696</v>
      </c>
      <c r="E98" s="2">
        <f t="shared" si="7"/>
        <v>2.5772459725317276E-2</v>
      </c>
      <c r="F98" s="2">
        <f t="shared" si="5"/>
        <v>-1.3690331423456034E-2</v>
      </c>
      <c r="G98" s="2">
        <f t="shared" si="3"/>
        <v>3.946279114877331E-2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5.9917999999999996</v>
      </c>
      <c r="C99" s="2">
        <f t="shared" si="6"/>
        <v>6.0342383123694967</v>
      </c>
      <c r="D99" s="2">
        <f t="shared" si="8"/>
        <v>6.0021199498169162</v>
      </c>
      <c r="E99" s="2">
        <f t="shared" si="7"/>
        <v>3.2118362552580493E-2</v>
      </c>
      <c r="F99" s="2">
        <f t="shared" si="5"/>
        <v>-4.5285926282487296E-3</v>
      </c>
      <c r="G99" s="2">
        <f t="shared" si="3"/>
        <v>3.6646955180829222E-2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5.9917999999999996</v>
      </c>
      <c r="C100" s="2">
        <f t="shared" si="6"/>
        <v>6.039770879697266</v>
      </c>
      <c r="D100" s="2">
        <f t="shared" si="8"/>
        <v>6.0013555090897368</v>
      </c>
      <c r="E100" s="2">
        <f t="shared" si="7"/>
        <v>3.8415370607529198E-2</v>
      </c>
      <c r="F100" s="2">
        <f t="shared" si="5"/>
        <v>4.060200018906856E-3</v>
      </c>
      <c r="G100" s="2">
        <f t="shared" ref="G100:G163" si="9">E100-F100</f>
        <v>3.4355170588622343E-2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5.9917999999999996</v>
      </c>
      <c r="C101" s="2">
        <f t="shared" si="6"/>
        <v>6.0573753597438404</v>
      </c>
      <c r="D101" s="2">
        <f t="shared" si="8"/>
        <v>6.000647693601608</v>
      </c>
      <c r="E101" s="2">
        <f t="shared" si="7"/>
        <v>5.6727666142232458E-2</v>
      </c>
      <c r="F101" s="2">
        <f t="shared" ref="F101:F164" si="11">(E101*(2/(10)))+((1-(2/10))*F100)</f>
        <v>1.4593693243571976E-2</v>
      </c>
      <c r="G101" s="2">
        <f t="shared" si="9"/>
        <v>4.2133972898660485E-2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5.9917999999999996</v>
      </c>
      <c r="C102" s="2">
        <f t="shared" si="6"/>
        <v>6.0636560736294038</v>
      </c>
      <c r="D102" s="2">
        <f t="shared" si="8"/>
        <v>5.9999923088903779</v>
      </c>
      <c r="E102" s="2">
        <f t="shared" si="7"/>
        <v>6.3663764739025908E-2</v>
      </c>
      <c r="F102" s="2">
        <f t="shared" si="11"/>
        <v>2.4407707542662763E-2</v>
      </c>
      <c r="G102" s="2">
        <f t="shared" si="9"/>
        <v>3.9256057196363145E-2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6">
        <f>TITRES_STAT!D106</f>
        <v>5.9638</v>
      </c>
      <c r="C103" s="2">
        <f t="shared" si="6"/>
        <v>6.0629397546094959</v>
      </c>
      <c r="D103" s="2">
        <f t="shared" si="8"/>
        <v>5.9973113971207201</v>
      </c>
      <c r="E103" s="2">
        <f t="shared" si="7"/>
        <v>6.5628357488775713E-2</v>
      </c>
      <c r="F103" s="2">
        <f t="shared" si="11"/>
        <v>3.2651837531885351E-2</v>
      </c>
      <c r="G103" s="2">
        <f t="shared" si="9"/>
        <v>3.2976519956890361E-2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5.9638</v>
      </c>
      <c r="C104" s="2">
        <f t="shared" si="6"/>
        <v>6.0623336385157272</v>
      </c>
      <c r="D104" s="2">
        <f t="shared" si="8"/>
        <v>5.9948290714080734</v>
      </c>
      <c r="E104" s="2">
        <f t="shared" si="7"/>
        <v>6.7504567107653735E-2</v>
      </c>
      <c r="F104" s="2">
        <f t="shared" si="11"/>
        <v>3.9622383447039028E-2</v>
      </c>
      <c r="G104" s="2">
        <f t="shared" si="9"/>
        <v>2.7882183660614707E-2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5.9638</v>
      </c>
      <c r="C105" s="2">
        <f t="shared" si="6"/>
        <v>6.0600976941286921</v>
      </c>
      <c r="D105" s="2">
        <f t="shared" si="8"/>
        <v>5.9925306216741419</v>
      </c>
      <c r="E105" s="2">
        <f t="shared" si="7"/>
        <v>6.7567072454550292E-2</v>
      </c>
      <c r="F105" s="2">
        <f t="shared" si="11"/>
        <v>4.5211321248541284E-2</v>
      </c>
      <c r="G105" s="2">
        <f t="shared" si="9"/>
        <v>2.2355751206009009E-2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5.9917999999999996</v>
      </c>
      <c r="C106" s="2">
        <f t="shared" si="6"/>
        <v>6.053898048878124</v>
      </c>
      <c r="D106" s="2">
        <f t="shared" si="8"/>
        <v>5.9924765015501311</v>
      </c>
      <c r="E106" s="2">
        <f t="shared" si="7"/>
        <v>6.1421547327992876E-2</v>
      </c>
      <c r="F106" s="2">
        <f t="shared" si="11"/>
        <v>4.8453366464431602E-2</v>
      </c>
      <c r="G106" s="2">
        <f t="shared" si="9"/>
        <v>1.2968180863561274E-2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5.9638</v>
      </c>
      <c r="C107" s="2">
        <f t="shared" si="6"/>
        <v>6.045206041358413</v>
      </c>
      <c r="D107" s="2">
        <f t="shared" si="8"/>
        <v>5.9903523162501209</v>
      </c>
      <c r="E107" s="2">
        <f t="shared" si="7"/>
        <v>5.4853725108292117E-2</v>
      </c>
      <c r="F107" s="2">
        <f t="shared" si="11"/>
        <v>4.9733438193203708E-2</v>
      </c>
      <c r="G107" s="2">
        <f t="shared" si="9"/>
        <v>5.1202869150884095E-3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6">
        <f>TITRES_STAT!D111</f>
        <v>5.9638</v>
      </c>
      <c r="C108" s="2">
        <f t="shared" si="6"/>
        <v>6.036989727303272</v>
      </c>
      <c r="D108" s="2">
        <f t="shared" si="8"/>
        <v>5.9883854780093717</v>
      </c>
      <c r="E108" s="2">
        <f t="shared" si="7"/>
        <v>4.8604249293900281E-2</v>
      </c>
      <c r="F108" s="2">
        <f t="shared" si="11"/>
        <v>4.9507600413343025E-2</v>
      </c>
      <c r="G108" s="2">
        <f t="shared" si="9"/>
        <v>-9.0335111944274404E-4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5.9638</v>
      </c>
      <c r="C109" s="2">
        <f t="shared" si="6"/>
        <v>6.0300374615643069</v>
      </c>
      <c r="D109" s="2">
        <f t="shared" si="8"/>
        <v>5.9865643314901593</v>
      </c>
      <c r="E109" s="2">
        <f t="shared" si="7"/>
        <v>4.3473130074147548E-2</v>
      </c>
      <c r="F109" s="2">
        <f t="shared" si="11"/>
        <v>4.830070634550393E-2</v>
      </c>
      <c r="G109" s="2">
        <f t="shared" si="9"/>
        <v>-4.8275762713563819E-3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5.9917999999999996</v>
      </c>
      <c r="C110" s="2">
        <f t="shared" si="6"/>
        <v>6.0241547751697979</v>
      </c>
      <c r="D110" s="2">
        <f t="shared" si="8"/>
        <v>5.9869521587871848</v>
      </c>
      <c r="E110" s="2">
        <f t="shared" si="7"/>
        <v>3.720261638261313E-2</v>
      </c>
      <c r="F110" s="2">
        <f t="shared" si="11"/>
        <v>4.6081088352925778E-2</v>
      </c>
      <c r="G110" s="2">
        <f t="shared" si="9"/>
        <v>-8.8784719703126486E-3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5.9638</v>
      </c>
      <c r="C111" s="2">
        <f t="shared" si="6"/>
        <v>6.0191771174513669</v>
      </c>
      <c r="D111" s="2">
        <f t="shared" si="8"/>
        <v>5.9852371840622087</v>
      </c>
      <c r="E111" s="2">
        <f t="shared" si="7"/>
        <v>3.3939933389158128E-2</v>
      </c>
      <c r="F111" s="2">
        <f t="shared" si="11"/>
        <v>4.3652857360172249E-2</v>
      </c>
      <c r="G111" s="2">
        <f t="shared" si="9"/>
        <v>-9.7129239710141216E-3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5.9358000000000004</v>
      </c>
      <c r="C112" s="2">
        <f t="shared" si="6"/>
        <v>6.0149652532280795</v>
      </c>
      <c r="D112" s="2">
        <f t="shared" si="8"/>
        <v>5.9815751704279716</v>
      </c>
      <c r="E112" s="2">
        <f t="shared" si="7"/>
        <v>3.3390082800107912E-2</v>
      </c>
      <c r="F112" s="2">
        <f t="shared" si="11"/>
        <v>4.160030244815939E-2</v>
      </c>
      <c r="G112" s="2">
        <f t="shared" si="9"/>
        <v>-8.2102196480514783E-3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5.9189999999999996</v>
      </c>
      <c r="C113" s="2">
        <f t="shared" si="6"/>
        <v>6.0070936758083748</v>
      </c>
      <c r="D113" s="2">
        <f t="shared" si="8"/>
        <v>5.9769399726184922</v>
      </c>
      <c r="E113" s="2">
        <f t="shared" si="7"/>
        <v>3.0153703189882641E-2</v>
      </c>
      <c r="F113" s="2">
        <f t="shared" si="11"/>
        <v>3.9310982596504049E-2</v>
      </c>
      <c r="G113" s="2">
        <f t="shared" si="9"/>
        <v>-9.1572794066214075E-3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5.9358000000000004</v>
      </c>
      <c r="C114" s="2">
        <f t="shared" si="6"/>
        <v>6.0004331102993946</v>
      </c>
      <c r="D114" s="2">
        <f t="shared" si="8"/>
        <v>5.9738925672393446</v>
      </c>
      <c r="E114" s="2">
        <f t="shared" si="7"/>
        <v>2.6540543060050048E-2</v>
      </c>
      <c r="F114" s="2">
        <f t="shared" si="11"/>
        <v>3.6756894689213254E-2</v>
      </c>
      <c r="G114" s="2">
        <f t="shared" si="9"/>
        <v>-1.0216351629163206E-2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5.9862000000000002</v>
      </c>
      <c r="C115" s="2">
        <f t="shared" si="6"/>
        <v>5.994797247176411</v>
      </c>
      <c r="D115" s="2">
        <f t="shared" si="8"/>
        <v>5.9748042289253185</v>
      </c>
      <c r="E115" s="2">
        <f t="shared" si="7"/>
        <v>1.9993018251092565E-2</v>
      </c>
      <c r="F115" s="2">
        <f t="shared" si="11"/>
        <v>3.3404119401589119E-2</v>
      </c>
      <c r="G115" s="2">
        <f t="shared" si="9"/>
        <v>-1.3411101150496554E-2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5.9862000000000002</v>
      </c>
      <c r="C116" s="2">
        <f t="shared" si="6"/>
        <v>5.9943361322261941</v>
      </c>
      <c r="D116" s="2">
        <f t="shared" si="8"/>
        <v>5.9756483601160353</v>
      </c>
      <c r="E116" s="2">
        <f t="shared" si="7"/>
        <v>1.8687772110158818E-2</v>
      </c>
      <c r="F116" s="2">
        <f t="shared" si="11"/>
        <v>3.0460849943303062E-2</v>
      </c>
      <c r="G116" s="2">
        <f t="shared" si="9"/>
        <v>-1.1773077833144244E-2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6.1037999999999997</v>
      </c>
      <c r="C117" s="2">
        <f t="shared" si="6"/>
        <v>5.989638265729857</v>
      </c>
      <c r="D117" s="2">
        <f t="shared" si="8"/>
        <v>5.9851410741815139</v>
      </c>
      <c r="E117" s="2">
        <f t="shared" si="7"/>
        <v>4.4971915483431602E-3</v>
      </c>
      <c r="F117" s="2">
        <f t="shared" si="11"/>
        <v>2.5268118264311086E-2</v>
      </c>
      <c r="G117" s="2">
        <f t="shared" si="9"/>
        <v>-2.0770926715967926E-2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6.2717999999999998</v>
      </c>
      <c r="C118" s="2">
        <f t="shared" si="6"/>
        <v>5.9856631479252638</v>
      </c>
      <c r="D118" s="2">
        <f t="shared" si="8"/>
        <v>6.0063750686865864</v>
      </c>
      <c r="E118" s="2">
        <f t="shared" si="7"/>
        <v>-2.0711920761322666E-2</v>
      </c>
      <c r="F118" s="2">
        <f t="shared" si="11"/>
        <v>1.6072110459184337E-2</v>
      </c>
      <c r="G118" s="2">
        <f t="shared" si="9"/>
        <v>-3.6784031220507003E-2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6.2662000000000004</v>
      </c>
      <c r="C119" s="2">
        <f t="shared" si="6"/>
        <v>5.9822995867059925</v>
      </c>
      <c r="D119" s="2">
        <f t="shared" si="8"/>
        <v>6.0256213598949868</v>
      </c>
      <c r="E119" s="2">
        <f t="shared" si="7"/>
        <v>-4.3321773188994328E-2</v>
      </c>
      <c r="F119" s="2">
        <f t="shared" si="11"/>
        <v>4.1933337295486043E-3</v>
      </c>
      <c r="G119" s="2">
        <f t="shared" si="9"/>
        <v>-4.7515106918542931E-2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6.2717999999999998</v>
      </c>
      <c r="C120" s="2">
        <f t="shared" si="6"/>
        <v>5.9837611887512239</v>
      </c>
      <c r="D120" s="2">
        <f t="shared" si="8"/>
        <v>6.0438568147175804</v>
      </c>
      <c r="E120" s="2">
        <f t="shared" si="7"/>
        <v>-6.0095625966356536E-2</v>
      </c>
      <c r="F120" s="2">
        <f t="shared" si="11"/>
        <v>-8.6644582096324241E-3</v>
      </c>
      <c r="G120" s="2">
        <f t="shared" si="9"/>
        <v>-5.1431167756724114E-2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6.2942</v>
      </c>
      <c r="C121" s="2">
        <f t="shared" si="6"/>
        <v>5.9806902366356516</v>
      </c>
      <c r="D121" s="2">
        <f t="shared" si="8"/>
        <v>6.06240075436813</v>
      </c>
      <c r="E121" s="2">
        <f t="shared" si="7"/>
        <v>-8.1710517732478394E-2</v>
      </c>
      <c r="F121" s="2">
        <f t="shared" si="11"/>
        <v>-2.3273670114201617E-2</v>
      </c>
      <c r="G121" s="2">
        <f t="shared" si="9"/>
        <v>-5.8436847618276777E-2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6.2717999999999998</v>
      </c>
      <c r="C122" s="2">
        <f t="shared" si="6"/>
        <v>5.9737840463840124</v>
      </c>
      <c r="D122" s="2">
        <f t="shared" si="8"/>
        <v>6.0779118096001206</v>
      </c>
      <c r="E122" s="2">
        <f t="shared" si="7"/>
        <v>-0.10412776321610817</v>
      </c>
      <c r="F122" s="2">
        <f t="shared" si="11"/>
        <v>-3.9444488734582929E-2</v>
      </c>
      <c r="G122" s="2">
        <f t="shared" si="9"/>
        <v>-6.4683274481525249E-2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6.2717999999999998</v>
      </c>
      <c r="C123" s="2">
        <f t="shared" si="6"/>
        <v>5.9653557315557029</v>
      </c>
      <c r="D123" s="2">
        <f t="shared" si="8"/>
        <v>6.092273897777889</v>
      </c>
      <c r="E123" s="2">
        <f t="shared" si="7"/>
        <v>-0.1269181662221861</v>
      </c>
      <c r="F123" s="2">
        <f t="shared" si="11"/>
        <v>-5.6939224232103569E-2</v>
      </c>
      <c r="G123" s="2">
        <f t="shared" si="9"/>
        <v>-6.9978941990082533E-2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6.2717999999999998</v>
      </c>
      <c r="C124" s="2">
        <f t="shared" si="6"/>
        <v>5.9608086959317479</v>
      </c>
      <c r="D124" s="2">
        <f t="shared" si="8"/>
        <v>6.1055721275721195</v>
      </c>
      <c r="E124" s="2">
        <f t="shared" si="7"/>
        <v>-0.14476343164037164</v>
      </c>
      <c r="F124" s="2">
        <f t="shared" si="11"/>
        <v>-7.4504065713757187E-2</v>
      </c>
      <c r="G124" s="2">
        <f t="shared" si="9"/>
        <v>-7.0259365926614456E-2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6.4398</v>
      </c>
      <c r="C125" s="2">
        <f t="shared" si="6"/>
        <v>5.9647150504037869</v>
      </c>
      <c r="D125" s="2">
        <f t="shared" si="8"/>
        <v>6.1303297477519623</v>
      </c>
      <c r="E125" s="2">
        <f t="shared" si="7"/>
        <v>-0.16561469734817535</v>
      </c>
      <c r="F125" s="2">
        <f t="shared" si="11"/>
        <v>-9.2726192040640823E-2</v>
      </c>
      <c r="G125" s="2">
        <f t="shared" si="9"/>
        <v>-7.2888505307534532E-2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6.4481000000000002</v>
      </c>
      <c r="C126" s="2">
        <f t="shared" si="6"/>
        <v>5.9680204272647428</v>
      </c>
      <c r="D126" s="2">
        <f t="shared" si="8"/>
        <v>6.1538682849555206</v>
      </c>
      <c r="E126" s="2">
        <f t="shared" si="7"/>
        <v>-0.18584785769077783</v>
      </c>
      <c r="F126" s="2">
        <f t="shared" si="11"/>
        <v>-0.11135052517066824</v>
      </c>
      <c r="G126" s="2">
        <f t="shared" si="9"/>
        <v>-7.4497332520109594E-2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6">
        <f>TITRES_STAT!D130</f>
        <v>6.4188000000000001</v>
      </c>
      <c r="C127" s="2">
        <f t="shared" si="6"/>
        <v>5.9889095923009359</v>
      </c>
      <c r="D127" s="2">
        <f t="shared" si="8"/>
        <v>6.1734928564402969</v>
      </c>
      <c r="E127" s="2">
        <f t="shared" si="7"/>
        <v>-0.18458326413936099</v>
      </c>
      <c r="F127" s="2">
        <f t="shared" si="11"/>
        <v>-0.12599707296440679</v>
      </c>
      <c r="G127" s="2">
        <f t="shared" si="9"/>
        <v>-5.85861911749542E-2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6">
        <f>TITRES_STAT!D131</f>
        <v>6.4188000000000001</v>
      </c>
      <c r="C128" s="2">
        <f t="shared" si="6"/>
        <v>6.0324311934854071</v>
      </c>
      <c r="D128" s="2">
        <f t="shared" si="8"/>
        <v>6.1916637559632379</v>
      </c>
      <c r="E128" s="2">
        <f t="shared" si="7"/>
        <v>-0.1592325624778308</v>
      </c>
      <c r="F128" s="2">
        <f t="shared" si="11"/>
        <v>-0.1326441708670916</v>
      </c>
      <c r="G128" s="2">
        <f t="shared" si="9"/>
        <v>-2.6588391610739198E-2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6">
        <f>TITRES_STAT!D132</f>
        <v>6.3367000000000004</v>
      </c>
      <c r="C129" s="2">
        <f t="shared" si="6"/>
        <v>6.0683956252568825</v>
      </c>
      <c r="D129" s="2">
        <f t="shared" si="8"/>
        <v>6.2024071814474429</v>
      </c>
      <c r="E129" s="2">
        <f t="shared" si="7"/>
        <v>-0.13401155619056038</v>
      </c>
      <c r="F129" s="2">
        <f t="shared" si="11"/>
        <v>-0.13291764793178537</v>
      </c>
      <c r="G129" s="2">
        <f t="shared" si="9"/>
        <v>-1.093908258775006E-3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6">
        <f>TITRES_STAT!D133</f>
        <v>6.3132000000000001</v>
      </c>
      <c r="C130" s="2">
        <f t="shared" si="6"/>
        <v>6.0996886059865929</v>
      </c>
      <c r="D130" s="2">
        <f t="shared" si="8"/>
        <v>6.2106140568957811</v>
      </c>
      <c r="E130" s="2">
        <f t="shared" si="7"/>
        <v>-0.11092545090918815</v>
      </c>
      <c r="F130" s="2">
        <f t="shared" si="11"/>
        <v>-0.12851920852726595</v>
      </c>
      <c r="G130" s="2">
        <f t="shared" si="9"/>
        <v>1.7593757618077799E-2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6.3308</v>
      </c>
      <c r="C131" s="2">
        <f t="shared" si="6"/>
        <v>6.12961343583481</v>
      </c>
      <c r="D131" s="2">
        <f t="shared" si="8"/>
        <v>6.2195167193479453</v>
      </c>
      <c r="E131" s="2">
        <f t="shared" si="7"/>
        <v>-8.9903283513135257E-2</v>
      </c>
      <c r="F131" s="2">
        <f t="shared" si="11"/>
        <v>-0.12079602352443981</v>
      </c>
      <c r="G131" s="2">
        <f t="shared" si="9"/>
        <v>3.0892740011304556E-2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6.4128999999999996</v>
      </c>
      <c r="C132" s="2">
        <f t="shared" si="6"/>
        <v>6.1514882918602236</v>
      </c>
      <c r="D132" s="2">
        <f t="shared" si="8"/>
        <v>6.233841406803653</v>
      </c>
      <c r="E132" s="2">
        <f t="shared" si="7"/>
        <v>-8.235311494342934E-2</v>
      </c>
      <c r="F132" s="2">
        <f t="shared" si="11"/>
        <v>-0.11310744180823773</v>
      </c>
      <c r="G132" s="2">
        <f t="shared" si="9"/>
        <v>3.075432686480839E-2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6.4363000000000001</v>
      </c>
      <c r="C133" s="2">
        <f t="shared" si="6"/>
        <v>6.1699977854201897</v>
      </c>
      <c r="D133" s="2">
        <f t="shared" si="8"/>
        <v>6.2488383396330116</v>
      </c>
      <c r="E133" s="2">
        <f t="shared" si="7"/>
        <v>-7.8840554212821878E-2</v>
      </c>
      <c r="F133" s="2">
        <f t="shared" si="11"/>
        <v>-0.10625406428915457</v>
      </c>
      <c r="G133" s="2">
        <f t="shared" si="9"/>
        <v>2.7413510076332692E-2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6.3894000000000002</v>
      </c>
      <c r="C134" s="2">
        <f t="shared" si="6"/>
        <v>6.1856596645863142</v>
      </c>
      <c r="D134" s="2">
        <f t="shared" si="8"/>
        <v>6.2592503144750111</v>
      </c>
      <c r="E134" s="2">
        <f t="shared" si="7"/>
        <v>-7.3590649888696902E-2</v>
      </c>
      <c r="F134" s="2">
        <f t="shared" si="11"/>
        <v>-9.9721381409063045E-2</v>
      </c>
      <c r="G134" s="2">
        <f t="shared" si="9"/>
        <v>2.6130731520366143E-2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6.3894000000000002</v>
      </c>
      <c r="C135" s="2">
        <f t="shared" si="6"/>
        <v>6.2247581777268817</v>
      </c>
      <c r="D135" s="2">
        <f t="shared" si="8"/>
        <v>6.2688910319213065</v>
      </c>
      <c r="E135" s="2">
        <f t="shared" si="7"/>
        <v>-4.4132854194424809E-2</v>
      </c>
      <c r="F135" s="2">
        <f t="shared" si="11"/>
        <v>-8.8603675966135415E-2</v>
      </c>
      <c r="G135" s="2">
        <f t="shared" si="9"/>
        <v>4.4470821771710606E-2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6.3308</v>
      </c>
      <c r="C136" s="2">
        <f t="shared" si="6"/>
        <v>6.2591184580765926</v>
      </c>
      <c r="D136" s="2">
        <f t="shared" si="8"/>
        <v>6.2734768814086168</v>
      </c>
      <c r="E136" s="2">
        <f t="shared" si="7"/>
        <v>-1.4358423332024195E-2</v>
      </c>
      <c r="F136" s="2">
        <f t="shared" si="11"/>
        <v>-7.3754625439313173E-2</v>
      </c>
      <c r="G136" s="2">
        <f t="shared" si="9"/>
        <v>5.9396202107288978E-2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6.3014999999999999</v>
      </c>
      <c r="C137" s="2">
        <f t="shared" si="6"/>
        <v>6.2836848491417321</v>
      </c>
      <c r="D137" s="2">
        <f t="shared" si="8"/>
        <v>6.2755526679709419</v>
      </c>
      <c r="E137" s="2">
        <f t="shared" si="7"/>
        <v>8.1321811707901759E-3</v>
      </c>
      <c r="F137" s="2">
        <f t="shared" si="11"/>
        <v>-5.7377264117292506E-2</v>
      </c>
      <c r="G137" s="2">
        <f t="shared" si="9"/>
        <v>6.5509445288082682E-2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6.3426</v>
      </c>
      <c r="C138" s="2">
        <f t="shared" si="6"/>
        <v>6.3044717954276202</v>
      </c>
      <c r="D138" s="2">
        <f t="shared" si="8"/>
        <v>6.2805191370101321</v>
      </c>
      <c r="E138" s="2">
        <f t="shared" si="7"/>
        <v>2.395265841748806E-2</v>
      </c>
      <c r="F138" s="2">
        <f t="shared" si="11"/>
        <v>-4.1111279610336393E-2</v>
      </c>
      <c r="G138" s="2">
        <f t="shared" si="9"/>
        <v>6.5063938027824453E-2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6.3483999999999998</v>
      </c>
      <c r="C139" s="2">
        <f t="shared" si="6"/>
        <v>6.3094299807464482</v>
      </c>
      <c r="D139" s="2">
        <f t="shared" si="8"/>
        <v>6.2855473490834557</v>
      </c>
      <c r="E139" s="2">
        <f t="shared" si="7"/>
        <v>2.3882631662992537E-2</v>
      </c>
      <c r="F139" s="2">
        <f t="shared" si="11"/>
        <v>-2.8112497355670611E-2</v>
      </c>
      <c r="G139" s="2">
        <f t="shared" si="9"/>
        <v>5.1995129018663148E-2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6.3894000000000002</v>
      </c>
      <c r="C140" s="2">
        <f t="shared" si="6"/>
        <v>6.3100099837085333</v>
      </c>
      <c r="D140" s="2">
        <f t="shared" si="8"/>
        <v>6.293240138040237</v>
      </c>
      <c r="E140" s="2">
        <f t="shared" si="7"/>
        <v>1.6769845668296313E-2</v>
      </c>
      <c r="F140" s="2">
        <f t="shared" si="11"/>
        <v>-1.9136028750877228E-2</v>
      </c>
      <c r="G140" s="2">
        <f t="shared" si="9"/>
        <v>3.590587441917354E-2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6.3894000000000002</v>
      </c>
      <c r="C141" s="2">
        <f t="shared" si="6"/>
        <v>6.3132084477533743</v>
      </c>
      <c r="D141" s="2">
        <f t="shared" si="8"/>
        <v>6.3003630907779975</v>
      </c>
      <c r="E141" s="2">
        <f t="shared" si="7"/>
        <v>1.2845356975376809E-2</v>
      </c>
      <c r="F141" s="2">
        <f t="shared" si="11"/>
        <v>-1.2739751605626421E-2</v>
      </c>
      <c r="G141" s="2">
        <f t="shared" si="9"/>
        <v>2.558510858100323E-2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6.3776999999999999</v>
      </c>
      <c r="C142" s="2">
        <f t="shared" si="6"/>
        <v>6.3285456096374704</v>
      </c>
      <c r="D142" s="2">
        <f t="shared" si="8"/>
        <v>6.306091750720368</v>
      </c>
      <c r="E142" s="2">
        <f t="shared" si="7"/>
        <v>2.2453858917102387E-2</v>
      </c>
      <c r="F142" s="2">
        <f t="shared" si="11"/>
        <v>-5.7010295010806603E-3</v>
      </c>
      <c r="G142" s="2">
        <f t="shared" si="9"/>
        <v>2.8154888418183047E-2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6.3894000000000002</v>
      </c>
      <c r="C143" s="2">
        <f t="shared" ref="C143:C206" si="12">$C$4*B133+C142*(1-$C$4)</f>
        <v>6.3451232081547824</v>
      </c>
      <c r="D143" s="2">
        <f t="shared" si="8"/>
        <v>6.312262732148489</v>
      </c>
      <c r="E143" s="2">
        <f t="shared" si="7"/>
        <v>3.2860476006293382E-2</v>
      </c>
      <c r="F143" s="2">
        <f t="shared" si="11"/>
        <v>2.0112716003941478E-3</v>
      </c>
      <c r="G143" s="2">
        <f t="shared" si="9"/>
        <v>3.0849204405899236E-2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6.2721999999999998</v>
      </c>
      <c r="C144" s="2">
        <f t="shared" si="12"/>
        <v>6.3519350222848159</v>
      </c>
      <c r="D144" s="2">
        <f t="shared" si="8"/>
        <v>6.3092951223597122</v>
      </c>
      <c r="E144" s="2">
        <f t="shared" si="7"/>
        <v>4.2639899925103641E-2</v>
      </c>
      <c r="F144" s="2">
        <f t="shared" si="11"/>
        <v>1.0136997265336047E-2</v>
      </c>
      <c r="G144" s="2">
        <f t="shared" si="9"/>
        <v>3.2502902659767595E-2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6">
        <f>TITRES_STAT!D148</f>
        <v>6.3894000000000002</v>
      </c>
      <c r="C145" s="2">
        <f t="shared" si="12"/>
        <v>6.3576988650102289</v>
      </c>
      <c r="D145" s="2">
        <f t="shared" si="8"/>
        <v>6.3152288169997339</v>
      </c>
      <c r="E145" s="2">
        <f t="shared" si="7"/>
        <v>4.2470048010494921E-2</v>
      </c>
      <c r="F145" s="2">
        <f t="shared" si="11"/>
        <v>1.6603607414367821E-2</v>
      </c>
      <c r="G145" s="2">
        <f t="shared" si="9"/>
        <v>2.58664405961271E-2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6">
        <f>TITRES_STAT!D149</f>
        <v>6.3308</v>
      </c>
      <c r="C146" s="2">
        <f t="shared" si="12"/>
        <v>6.3535605780855784</v>
      </c>
      <c r="D146" s="2">
        <f t="shared" si="8"/>
        <v>6.316382237962717</v>
      </c>
      <c r="E146" s="2">
        <f t="shared" si="7"/>
        <v>3.7178340122861364E-2</v>
      </c>
      <c r="F146" s="2">
        <f t="shared" si="11"/>
        <v>2.0718553956066532E-2</v>
      </c>
      <c r="G146" s="2">
        <f t="shared" si="9"/>
        <v>1.6459786166794832E-2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6">
        <f>TITRES_STAT!D150</f>
        <v>6.3836000000000004</v>
      </c>
      <c r="C147" s="2">
        <f t="shared" si="12"/>
        <v>6.3455512583801044</v>
      </c>
      <c r="D147" s="2">
        <f t="shared" si="8"/>
        <v>6.3213613314469601</v>
      </c>
      <c r="E147" s="2">
        <f t="shared" si="7"/>
        <v>2.4189926933144257E-2</v>
      </c>
      <c r="F147" s="2">
        <f t="shared" si="11"/>
        <v>2.1412828551482077E-2</v>
      </c>
      <c r="G147" s="2">
        <f t="shared" si="9"/>
        <v>2.7770983816621797E-3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6">
        <f>TITRES_STAT!D151</f>
        <v>6.2721999999999998</v>
      </c>
      <c r="C148" s="2">
        <f t="shared" si="12"/>
        <v>6.3450972186293191</v>
      </c>
      <c r="D148" s="2">
        <f t="shared" si="8"/>
        <v>6.3177197513397783</v>
      </c>
      <c r="E148" s="2">
        <f t="shared" si="7"/>
        <v>2.7377467289540824E-2</v>
      </c>
      <c r="F148" s="2">
        <f t="shared" si="11"/>
        <v>2.2605756299093827E-2</v>
      </c>
      <c r="G148" s="2">
        <f t="shared" si="9"/>
        <v>4.7717109904469972E-3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6">
        <f>TITRES_STAT!D152</f>
        <v>6.3014999999999999</v>
      </c>
      <c r="C149" s="2">
        <f t="shared" si="12"/>
        <v>6.3456053388401923</v>
      </c>
      <c r="D149" s="2">
        <f t="shared" si="8"/>
        <v>6.3165182882775728</v>
      </c>
      <c r="E149" s="2">
        <f t="shared" si="7"/>
        <v>2.908705056261951E-2</v>
      </c>
      <c r="F149" s="2">
        <f t="shared" si="11"/>
        <v>2.3902015151798964E-2</v>
      </c>
      <c r="G149" s="2">
        <f t="shared" si="9"/>
        <v>5.1850354108205453E-3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6">
        <f>TITRES_STAT!D153</f>
        <v>6.3308</v>
      </c>
      <c r="C150" s="2">
        <f t="shared" si="12"/>
        <v>6.3523429790186245</v>
      </c>
      <c r="D150" s="2">
        <f t="shared" si="8"/>
        <v>6.3175761928496046</v>
      </c>
      <c r="E150" s="2">
        <f t="shared" si="7"/>
        <v>3.4766786169019959E-2</v>
      </c>
      <c r="F150" s="2">
        <f t="shared" si="11"/>
        <v>2.6074969355243165E-2</v>
      </c>
      <c r="G150" s="2">
        <f t="shared" si="9"/>
        <v>8.691816813776794E-3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6">
        <f>TITRES_STAT!D154</f>
        <v>6.3659999999999997</v>
      </c>
      <c r="C151" s="2">
        <f t="shared" si="12"/>
        <v>6.3580440591696057</v>
      </c>
      <c r="D151" s="2">
        <f t="shared" si="8"/>
        <v>6.3211631415274114</v>
      </c>
      <c r="E151" s="2">
        <f t="shared" si="7"/>
        <v>3.6880917642194255E-2</v>
      </c>
      <c r="F151" s="2">
        <f t="shared" si="11"/>
        <v>2.8236159012633384E-2</v>
      </c>
      <c r="G151" s="2">
        <f t="shared" si="9"/>
        <v>8.6447586295608711E-3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6">
        <f>TITRES_STAT!D155</f>
        <v>6.3659999999999997</v>
      </c>
      <c r="C152" s="2">
        <f t="shared" si="12"/>
        <v>6.3610680500665895</v>
      </c>
      <c r="D152" s="2">
        <f t="shared" si="8"/>
        <v>6.3244843903031587</v>
      </c>
      <c r="E152" s="2">
        <f t="shared" si="7"/>
        <v>3.6583659763430809E-2</v>
      </c>
      <c r="F152" s="2">
        <f t="shared" si="11"/>
        <v>2.9905659162792871E-2</v>
      </c>
      <c r="G152" s="2">
        <f t="shared" si="9"/>
        <v>6.6780006006379386E-3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6">
        <f>TITRES_STAT!D156</f>
        <v>6.3659999999999997</v>
      </c>
      <c r="C153" s="2">
        <f t="shared" si="12"/>
        <v>6.3654268115948067</v>
      </c>
      <c r="D153" s="2">
        <f t="shared" si="8"/>
        <v>6.3275596206510727</v>
      </c>
      <c r="E153" s="2">
        <f t="shared" si="7"/>
        <v>3.786719094373403E-2</v>
      </c>
      <c r="F153" s="2">
        <f t="shared" si="11"/>
        <v>3.1497965518981104E-2</v>
      </c>
      <c r="G153" s="2">
        <f t="shared" si="9"/>
        <v>6.3692254247529265E-3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6">
        <f>TITRES_STAT!D157</f>
        <v>6.3719000000000001</v>
      </c>
      <c r="C154" s="2">
        <f t="shared" si="12"/>
        <v>6.3510842251956054</v>
      </c>
      <c r="D154" s="2">
        <f t="shared" si="8"/>
        <v>6.3308440931954379</v>
      </c>
      <c r="E154" s="2">
        <f t="shared" si="7"/>
        <v>2.0240132000167499E-2</v>
      </c>
      <c r="F154" s="2">
        <f t="shared" si="11"/>
        <v>2.9246398815218382E-2</v>
      </c>
      <c r="G154" s="2">
        <f t="shared" si="9"/>
        <v>-9.0062668150508833E-3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6.3659999999999997</v>
      </c>
      <c r="C155" s="2">
        <f t="shared" si="12"/>
        <v>6.3569789597808972</v>
      </c>
      <c r="D155" s="2">
        <f t="shared" si="8"/>
        <v>6.3334482344402208</v>
      </c>
      <c r="E155" s="2">
        <f t="shared" si="7"/>
        <v>2.3530725340676462E-2</v>
      </c>
      <c r="F155" s="2">
        <f t="shared" si="11"/>
        <v>2.8103264120310001E-2</v>
      </c>
      <c r="G155" s="2">
        <f t="shared" si="9"/>
        <v>-4.5725387796335393E-3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6.3601000000000001</v>
      </c>
      <c r="C156" s="2">
        <f t="shared" si="12"/>
        <v>6.3529514275069126</v>
      </c>
      <c r="D156" s="2">
        <f t="shared" si="8"/>
        <v>6.3354224392965008</v>
      </c>
      <c r="E156" s="2">
        <f t="shared" ref="E156:E219" si="13">C156-D156</f>
        <v>1.7528988210411711E-2</v>
      </c>
      <c r="F156" s="2">
        <f t="shared" si="11"/>
        <v>2.5988408938330345E-2</v>
      </c>
      <c r="G156" s="2">
        <f t="shared" si="9"/>
        <v>-8.4594207279186338E-3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6.3659999999999997</v>
      </c>
      <c r="C157" s="2">
        <f t="shared" si="12"/>
        <v>6.3576665925058489</v>
      </c>
      <c r="D157" s="2">
        <f t="shared" ref="D157:D220" si="14">$D$4*B157+(1-$D$4)*D156</f>
        <v>6.3376874437930564</v>
      </c>
      <c r="E157" s="2">
        <f t="shared" si="13"/>
        <v>1.9979148712792494E-2</v>
      </c>
      <c r="F157" s="2">
        <f t="shared" si="11"/>
        <v>2.4786556893222778E-2</v>
      </c>
      <c r="G157" s="2">
        <f t="shared" si="9"/>
        <v>-4.8074081804302844E-3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6">
        <f>TITRES_STAT!D161</f>
        <v>6.3776999999999999</v>
      </c>
      <c r="C158" s="2">
        <f t="shared" si="12"/>
        <v>6.3445178859664875</v>
      </c>
      <c r="D158" s="2">
        <f t="shared" si="14"/>
        <v>6.340651336845422</v>
      </c>
      <c r="E158" s="2">
        <f t="shared" si="13"/>
        <v>3.8665491210654324E-3</v>
      </c>
      <c r="F158" s="2">
        <f t="shared" si="11"/>
        <v>2.0602555338791309E-2</v>
      </c>
      <c r="G158" s="2">
        <f t="shared" si="9"/>
        <v>-1.6736006217725877E-2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6">
        <f>TITRES_STAT!D162</f>
        <v>6.3776999999999999</v>
      </c>
      <c r="C159" s="2">
        <f t="shared" si="12"/>
        <v>6.3378997496639506</v>
      </c>
      <c r="D159" s="2">
        <f t="shared" si="14"/>
        <v>6.343395682264279</v>
      </c>
      <c r="E159" s="2">
        <f t="shared" si="13"/>
        <v>-5.4959326003283238E-3</v>
      </c>
      <c r="F159" s="2">
        <f t="shared" si="11"/>
        <v>1.5382857750967384E-2</v>
      </c>
      <c r="G159" s="2">
        <f t="shared" si="9"/>
        <v>-2.0878790351295709E-2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6">
        <f>TITRES_STAT!D163</f>
        <v>6.3776999999999999</v>
      </c>
      <c r="C160" s="2">
        <f t="shared" si="12"/>
        <v>6.3368074804848815</v>
      </c>
      <c r="D160" s="2">
        <f t="shared" si="14"/>
        <v>6.3459367428372948</v>
      </c>
      <c r="E160" s="2">
        <f t="shared" si="13"/>
        <v>-9.1292623524132921E-3</v>
      </c>
      <c r="F160" s="2">
        <f t="shared" si="11"/>
        <v>1.0480433730291248E-2</v>
      </c>
      <c r="G160" s="2">
        <f t="shared" si="9"/>
        <v>-1.9609696082704541E-2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6">
        <f>TITRES_STAT!D164</f>
        <v>6.3719000000000001</v>
      </c>
      <c r="C161" s="2">
        <f t="shared" si="12"/>
        <v>6.3412986373333613</v>
      </c>
      <c r="D161" s="2">
        <f t="shared" si="14"/>
        <v>6.3478599470715693</v>
      </c>
      <c r="E161" s="2">
        <f t="shared" si="13"/>
        <v>-6.5613097382080099E-3</v>
      </c>
      <c r="F161" s="2">
        <f t="shared" si="11"/>
        <v>7.072085036591398E-3</v>
      </c>
      <c r="G161" s="2">
        <f t="shared" si="9"/>
        <v>-1.3633394774799409E-2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6">
        <f>TITRES_STAT!D165</f>
        <v>6.3601000000000001</v>
      </c>
      <c r="C162" s="2">
        <f t="shared" si="12"/>
        <v>6.3450988469743832</v>
      </c>
      <c r="D162" s="2">
        <f t="shared" si="14"/>
        <v>6.3487666176588604</v>
      </c>
      <c r="E162" s="2">
        <f t="shared" si="13"/>
        <v>-3.6677706844772118E-3</v>
      </c>
      <c r="F162" s="2">
        <f t="shared" si="11"/>
        <v>4.924113892377676E-3</v>
      </c>
      <c r="G162" s="2">
        <f t="shared" si="9"/>
        <v>-8.5918845768548878E-3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6">
        <f>TITRES_STAT!D166</f>
        <v>6.3014999999999999</v>
      </c>
      <c r="C163" s="2">
        <f t="shared" si="12"/>
        <v>6.3483144089783243</v>
      </c>
      <c r="D163" s="2">
        <f t="shared" si="14"/>
        <v>6.3452653867211675</v>
      </c>
      <c r="E163" s="2">
        <f t="shared" si="13"/>
        <v>3.0490222571568637E-3</v>
      </c>
      <c r="F163" s="2">
        <f t="shared" si="11"/>
        <v>4.5490955653335139E-3</v>
      </c>
      <c r="G163" s="2">
        <f t="shared" si="9"/>
        <v>-1.5000733081766502E-3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6">
        <f>TITRES_STAT!D167</f>
        <v>6.3308</v>
      </c>
      <c r="C164" s="2">
        <f t="shared" si="12"/>
        <v>6.3519429614431973</v>
      </c>
      <c r="D164" s="2">
        <f t="shared" si="14"/>
        <v>6.3441938765936738</v>
      </c>
      <c r="E164" s="2">
        <f t="shared" si="13"/>
        <v>7.7490848495234133E-3</v>
      </c>
      <c r="F164" s="2">
        <f t="shared" si="11"/>
        <v>5.1890934221714936E-3</v>
      </c>
      <c r="G164" s="2">
        <f t="shared" ref="G164:G227" si="15">E164-F164</f>
        <v>2.5599914273519197E-3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6.2721999999999998</v>
      </c>
      <c r="C165" s="2">
        <f t="shared" si="12"/>
        <v>6.3541055827596287</v>
      </c>
      <c r="D165" s="2">
        <f t="shared" si="14"/>
        <v>6.3388609968459946</v>
      </c>
      <c r="E165" s="2">
        <f t="shared" si="13"/>
        <v>1.524458591363409E-2</v>
      </c>
      <c r="F165" s="2">
        <f t="shared" ref="F165:F228" si="17">(E165*(2/(10)))+((1-(2/10))*F164)</f>
        <v>7.2001919204640131E-3</v>
      </c>
      <c r="G165" s="2">
        <f t="shared" si="15"/>
        <v>8.0443939931700778E-3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6.2721999999999998</v>
      </c>
      <c r="C166" s="2">
        <f t="shared" si="12"/>
        <v>6.3550278007966083</v>
      </c>
      <c r="D166" s="2">
        <f t="shared" si="14"/>
        <v>6.3339231452277724</v>
      </c>
      <c r="E166" s="2">
        <f t="shared" si="13"/>
        <v>2.1104655568835895E-2</v>
      </c>
      <c r="F166" s="2">
        <f t="shared" si="17"/>
        <v>9.9810846501383905E-3</v>
      </c>
      <c r="G166" s="2">
        <f t="shared" si="15"/>
        <v>1.1123570918697505E-2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6.2721999999999998</v>
      </c>
      <c r="C167" s="2">
        <f t="shared" si="12"/>
        <v>6.3567158314432843</v>
      </c>
      <c r="D167" s="2">
        <f t="shared" si="14"/>
        <v>6.3293510603960854</v>
      </c>
      <c r="E167" s="2">
        <f t="shared" si="13"/>
        <v>2.7364771047198921E-2</v>
      </c>
      <c r="F167" s="2">
        <f t="shared" si="17"/>
        <v>1.3457821929550497E-2</v>
      </c>
      <c r="G167" s="2">
        <f t="shared" si="15"/>
        <v>1.3906949117648424E-2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6.3014999999999999</v>
      </c>
      <c r="C168" s="2">
        <f t="shared" si="12"/>
        <v>6.359944165067394</v>
      </c>
      <c r="D168" s="2">
        <f t="shared" si="14"/>
        <v>6.3272880188852643</v>
      </c>
      <c r="E168" s="2">
        <f t="shared" si="13"/>
        <v>3.2656146182129753E-2</v>
      </c>
      <c r="F168" s="2">
        <f t="shared" si="17"/>
        <v>1.7297486780066349E-2</v>
      </c>
      <c r="G168" s="2">
        <f t="shared" si="15"/>
        <v>1.5358659402063404E-2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6.2721999999999998</v>
      </c>
      <c r="C169" s="2">
        <f t="shared" si="12"/>
        <v>6.362675831980102</v>
      </c>
      <c r="D169" s="2">
        <f t="shared" si="14"/>
        <v>6.3232074248937629</v>
      </c>
      <c r="E169" s="2">
        <f t="shared" si="13"/>
        <v>3.9468407086339141E-2</v>
      </c>
      <c r="F169" s="2">
        <f t="shared" si="17"/>
        <v>2.173167084132091E-2</v>
      </c>
      <c r="G169" s="2">
        <f t="shared" si="15"/>
        <v>1.7736736245018231E-2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6.2428999999999997</v>
      </c>
      <c r="C170" s="2">
        <f t="shared" si="12"/>
        <v>6.3649872424447009</v>
      </c>
      <c r="D170" s="2">
        <f t="shared" si="14"/>
        <v>6.3172587267534839</v>
      </c>
      <c r="E170" s="2">
        <f t="shared" si="13"/>
        <v>4.7728515691217055E-2</v>
      </c>
      <c r="F170" s="2">
        <f t="shared" si="17"/>
        <v>2.6931039811300142E-2</v>
      </c>
      <c r="G170" s="2">
        <f t="shared" si="15"/>
        <v>2.0797475879916913E-2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6.2428999999999997</v>
      </c>
      <c r="C171" s="2">
        <f t="shared" si="12"/>
        <v>6.3660507436070546</v>
      </c>
      <c r="D171" s="2">
        <f t="shared" si="14"/>
        <v>6.3117506729198922</v>
      </c>
      <c r="E171" s="2">
        <f t="shared" si="13"/>
        <v>5.4300070687162361E-2</v>
      </c>
      <c r="F171" s="2">
        <f t="shared" si="17"/>
        <v>3.2404845986472586E-2</v>
      </c>
      <c r="G171" s="2">
        <f t="shared" si="15"/>
        <v>2.1895224700689775E-2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6.1550000000000002</v>
      </c>
      <c r="C172" s="2">
        <f t="shared" si="12"/>
        <v>6.3651352445905847</v>
      </c>
      <c r="D172" s="2">
        <f t="shared" si="14"/>
        <v>6.3001395119628629</v>
      </c>
      <c r="E172" s="2">
        <f t="shared" si="13"/>
        <v>6.4995732627721736E-2</v>
      </c>
      <c r="F172" s="2">
        <f t="shared" si="17"/>
        <v>3.8923023314722416E-2</v>
      </c>
      <c r="G172" s="2">
        <f t="shared" si="15"/>
        <v>2.607270931299932E-2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6.1550000000000002</v>
      </c>
      <c r="C173" s="2">
        <f t="shared" si="12"/>
        <v>6.3553452069612639</v>
      </c>
      <c r="D173" s="2">
        <f t="shared" si="14"/>
        <v>6.2893884370026507</v>
      </c>
      <c r="E173" s="2">
        <f t="shared" si="13"/>
        <v>6.5956769958613215E-2</v>
      </c>
      <c r="F173" s="2">
        <f t="shared" si="17"/>
        <v>4.4329772643500576E-2</v>
      </c>
      <c r="G173" s="2">
        <f t="shared" si="15"/>
        <v>2.1626997315112639E-2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6.1139000000000001</v>
      </c>
      <c r="C174" s="2">
        <f t="shared" si="12"/>
        <v>6.3515690212749156</v>
      </c>
      <c r="D174" s="2">
        <f t="shared" si="14"/>
        <v>6.2763892935209729</v>
      </c>
      <c r="E174" s="2">
        <f t="shared" si="13"/>
        <v>7.5179727753942771E-2</v>
      </c>
      <c r="F174" s="2">
        <f t="shared" si="17"/>
        <v>5.0499763665589018E-2</v>
      </c>
      <c r="G174" s="2">
        <f t="shared" si="15"/>
        <v>2.4679964088353754E-2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6.1432000000000002</v>
      </c>
      <c r="C175" s="2">
        <f t="shared" si="12"/>
        <v>6.3393584026172363</v>
      </c>
      <c r="D175" s="2">
        <f t="shared" si="14"/>
        <v>6.2665234199268269</v>
      </c>
      <c r="E175" s="2">
        <f t="shared" si="13"/>
        <v>7.2834982690409333E-2</v>
      </c>
      <c r="F175" s="2">
        <f t="shared" si="17"/>
        <v>5.4966807470553089E-2</v>
      </c>
      <c r="G175" s="2">
        <f t="shared" si="15"/>
        <v>1.7868175219856244E-2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6.1666999999999996</v>
      </c>
      <c r="C176" s="2">
        <f t="shared" si="12"/>
        <v>6.3290263406761227</v>
      </c>
      <c r="D176" s="2">
        <f t="shared" si="14"/>
        <v>6.25912909252484</v>
      </c>
      <c r="E176" s="2">
        <f t="shared" si="13"/>
        <v>6.9897248151282731E-2</v>
      </c>
      <c r="F176" s="2">
        <f t="shared" si="17"/>
        <v>5.7952895606699022E-2</v>
      </c>
      <c r="G176" s="2">
        <f t="shared" si="15"/>
        <v>1.194435254458371E-2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6.1550000000000002</v>
      </c>
      <c r="C177" s="2">
        <f t="shared" si="12"/>
        <v>6.3202838267259498</v>
      </c>
      <c r="D177" s="2">
        <f t="shared" si="14"/>
        <v>6.2514158264118889</v>
      </c>
      <c r="E177" s="2">
        <f t="shared" si="13"/>
        <v>6.8868000314060929E-2</v>
      </c>
      <c r="F177" s="2">
        <f t="shared" si="17"/>
        <v>6.0135916548171409E-2</v>
      </c>
      <c r="G177" s="2">
        <f t="shared" si="15"/>
        <v>8.7320837658895201E-3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6.1550000000000002</v>
      </c>
      <c r="C178" s="2">
        <f t="shared" si="12"/>
        <v>6.3173940072296499</v>
      </c>
      <c r="D178" s="2">
        <f t="shared" si="14"/>
        <v>6.2442739133443412</v>
      </c>
      <c r="E178" s="2">
        <f t="shared" si="13"/>
        <v>7.3120093885308712E-2</v>
      </c>
      <c r="F178" s="2">
        <f t="shared" si="17"/>
        <v>6.2732752015598872E-2</v>
      </c>
      <c r="G178" s="2">
        <f t="shared" si="15"/>
        <v>1.038734186970984E-2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6.1550000000000002</v>
      </c>
      <c r="C179" s="2">
        <f t="shared" si="12"/>
        <v>6.3104410830404731</v>
      </c>
      <c r="D179" s="2">
        <f t="shared" si="14"/>
        <v>6.2376610308743903</v>
      </c>
      <c r="E179" s="2">
        <f t="shared" si="13"/>
        <v>7.2780052166082854E-2</v>
      </c>
      <c r="F179" s="2">
        <f t="shared" si="17"/>
        <v>6.4742212045695677E-2</v>
      </c>
      <c r="G179" s="2">
        <f t="shared" si="15"/>
        <v>8.0378401203871769E-3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6.1843000000000004</v>
      </c>
      <c r="C180" s="2">
        <f t="shared" si="12"/>
        <v>6.3000501471880925</v>
      </c>
      <c r="D180" s="2">
        <f t="shared" si="14"/>
        <v>6.2337083619207316</v>
      </c>
      <c r="E180" s="2">
        <f t="shared" si="13"/>
        <v>6.6341785267360898E-2</v>
      </c>
      <c r="F180" s="2">
        <f t="shared" si="17"/>
        <v>6.5062126690028727E-2</v>
      </c>
      <c r="G180" s="2">
        <f t="shared" si="15"/>
        <v>1.2796585773321711E-3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6.1550000000000002</v>
      </c>
      <c r="C181" s="2">
        <f t="shared" si="12"/>
        <v>6.2912578168514628</v>
      </c>
      <c r="D181" s="2">
        <f t="shared" si="14"/>
        <v>6.2278781128895666</v>
      </c>
      <c r="E181" s="2">
        <f t="shared" si="13"/>
        <v>6.3379703961896183E-2</v>
      </c>
      <c r="F181" s="2">
        <f t="shared" si="17"/>
        <v>6.4725642144402226E-2</v>
      </c>
      <c r="G181" s="2">
        <f t="shared" si="15"/>
        <v>-1.3459381825060429E-3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6.2135999999999996</v>
      </c>
      <c r="C182" s="2">
        <f t="shared" si="12"/>
        <v>6.2702950757973914</v>
      </c>
      <c r="D182" s="2">
        <f t="shared" si="14"/>
        <v>6.2268204748977469</v>
      </c>
      <c r="E182" s="2">
        <f t="shared" si="13"/>
        <v>4.34746008996445E-2</v>
      </c>
      <c r="F182" s="2">
        <f t="shared" si="17"/>
        <v>6.0475433895450681E-2</v>
      </c>
      <c r="G182" s="2">
        <f t="shared" si="15"/>
        <v>-1.7000832995806181E-2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6.1843000000000004</v>
      </c>
      <c r="C183" s="2">
        <f t="shared" si="12"/>
        <v>6.2525573718285621</v>
      </c>
      <c r="D183" s="2">
        <f t="shared" si="14"/>
        <v>6.223670810090506</v>
      </c>
      <c r="E183" s="2">
        <f t="shared" si="13"/>
        <v>2.8886561738056038E-2</v>
      </c>
      <c r="F183" s="2">
        <f t="shared" si="17"/>
        <v>5.4157659463971761E-2</v>
      </c>
      <c r="G183" s="2">
        <f t="shared" si="15"/>
        <v>-2.5271097725915723E-2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6.2135999999999996</v>
      </c>
      <c r="C184" s="2">
        <f t="shared" si="12"/>
        <v>6.2312254684703214</v>
      </c>
      <c r="D184" s="2">
        <f t="shared" si="14"/>
        <v>6.2229248241578761</v>
      </c>
      <c r="E184" s="2">
        <f t="shared" si="13"/>
        <v>8.300644312445371E-3</v>
      </c>
      <c r="F184" s="2">
        <f t="shared" si="17"/>
        <v>4.4986256433666487E-2</v>
      </c>
      <c r="G184" s="2">
        <f t="shared" si="15"/>
        <v>-3.6685612121221116E-2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6.2135999999999996</v>
      </c>
      <c r="C185" s="2">
        <f t="shared" si="12"/>
        <v>6.2176830887056562</v>
      </c>
      <c r="D185" s="2">
        <f t="shared" si="14"/>
        <v>6.2222340964424774</v>
      </c>
      <c r="E185" s="2">
        <f t="shared" si="13"/>
        <v>-4.5510077368211554E-3</v>
      </c>
      <c r="F185" s="2">
        <f t="shared" si="17"/>
        <v>3.5078803599568963E-2</v>
      </c>
      <c r="G185" s="2">
        <f t="shared" si="15"/>
        <v>-3.9629811336390118E-2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6.1550000000000002</v>
      </c>
      <c r="C186" s="2">
        <f t="shared" si="12"/>
        <v>6.2098395365970935</v>
      </c>
      <c r="D186" s="2">
        <f t="shared" si="14"/>
        <v>6.2172537930022935</v>
      </c>
      <c r="E186" s="2">
        <f t="shared" si="13"/>
        <v>-7.4142564051999926E-3</v>
      </c>
      <c r="F186" s="2">
        <f t="shared" si="17"/>
        <v>2.6580191598615174E-2</v>
      </c>
      <c r="G186" s="2">
        <f t="shared" si="15"/>
        <v>-3.3994448003815167E-2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6.1843000000000004</v>
      </c>
      <c r="C187" s="2">
        <f t="shared" si="12"/>
        <v>6.2014026848129253</v>
      </c>
      <c r="D187" s="2">
        <f t="shared" si="14"/>
        <v>6.21481277129842</v>
      </c>
      <c r="E187" s="2">
        <f t="shared" si="13"/>
        <v>-1.3410086485494688E-2</v>
      </c>
      <c r="F187" s="2">
        <f t="shared" si="17"/>
        <v>1.8582135981793202E-2</v>
      </c>
      <c r="G187" s="2">
        <f t="shared" si="15"/>
        <v>-3.199222246728789E-2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6.1550000000000002</v>
      </c>
      <c r="C188" s="2">
        <f t="shared" si="12"/>
        <v>6.194263810226321</v>
      </c>
      <c r="D188" s="2">
        <f t="shared" si="14"/>
        <v>6.2103821956466856</v>
      </c>
      <c r="E188" s="2">
        <f t="shared" si="13"/>
        <v>-1.6118385420364589E-2</v>
      </c>
      <c r="F188" s="2">
        <f t="shared" si="17"/>
        <v>1.1642031701361645E-2</v>
      </c>
      <c r="G188" s="2">
        <f t="shared" si="15"/>
        <v>-2.7760417121726236E-2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6.1550000000000002</v>
      </c>
      <c r="C189" s="2">
        <f t="shared" si="12"/>
        <v>6.1882232240376558</v>
      </c>
      <c r="D189" s="2">
        <f t="shared" si="14"/>
        <v>6.2062798107839683</v>
      </c>
      <c r="E189" s="2">
        <f t="shared" si="13"/>
        <v>-1.8056586746312497E-2</v>
      </c>
      <c r="F189" s="2">
        <f t="shared" si="17"/>
        <v>5.7023080118268153E-3</v>
      </c>
      <c r="G189" s="2">
        <f t="shared" si="15"/>
        <v>-2.3758894758139311E-2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6.1374000000000004</v>
      </c>
      <c r="C190" s="2">
        <f t="shared" si="12"/>
        <v>6.1876196511087853</v>
      </c>
      <c r="D190" s="2">
        <f t="shared" si="14"/>
        <v>6.201177602577749</v>
      </c>
      <c r="E190" s="2">
        <f t="shared" si="13"/>
        <v>-1.3557951468963658E-2</v>
      </c>
      <c r="F190" s="2">
        <f t="shared" si="17"/>
        <v>1.8502561156687205E-3</v>
      </c>
      <c r="G190" s="2">
        <f t="shared" si="15"/>
        <v>-1.5408207584632379E-2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6.1490999999999998</v>
      </c>
      <c r="C191" s="2">
        <f t="shared" si="12"/>
        <v>6.1826012432458954</v>
      </c>
      <c r="D191" s="2">
        <f t="shared" si="14"/>
        <v>6.197320002386804</v>
      </c>
      <c r="E191" s="2">
        <f t="shared" si="13"/>
        <v>-1.4718759140908588E-2</v>
      </c>
      <c r="F191" s="2">
        <f t="shared" si="17"/>
        <v>-1.4635469356467413E-3</v>
      </c>
      <c r="G191" s="2">
        <f t="shared" si="15"/>
        <v>-1.3255212205261846E-2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6.1432000000000002</v>
      </c>
      <c r="C192" s="2">
        <f t="shared" si="12"/>
        <v>6.1873702827465271</v>
      </c>
      <c r="D192" s="2">
        <f t="shared" si="14"/>
        <v>6.1933111133211156</v>
      </c>
      <c r="E192" s="2">
        <f t="shared" si="13"/>
        <v>-5.9408305745884959E-3</v>
      </c>
      <c r="F192" s="2">
        <f t="shared" si="17"/>
        <v>-2.3590036634350926E-3</v>
      </c>
      <c r="G192" s="2">
        <f t="shared" si="15"/>
        <v>-3.5818269111534034E-3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6.1257000000000001</v>
      </c>
      <c r="C193" s="2">
        <f t="shared" si="12"/>
        <v>6.1868979315547534</v>
      </c>
      <c r="D193" s="2">
        <f t="shared" si="14"/>
        <v>6.1883028827047371</v>
      </c>
      <c r="E193" s="2">
        <f t="shared" si="13"/>
        <v>-1.4049511499836242E-3</v>
      </c>
      <c r="F193" s="2">
        <f t="shared" si="17"/>
        <v>-2.1681931607447991E-3</v>
      </c>
      <c r="G193" s="2">
        <f t="shared" si="15"/>
        <v>7.6324201076117485E-4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6">
        <f>TITRES_STAT!D197</f>
        <v>6.1257000000000001</v>
      </c>
      <c r="C194" s="2">
        <f t="shared" si="12"/>
        <v>6.1910059420847912</v>
      </c>
      <c r="D194" s="2">
        <f t="shared" si="14"/>
        <v>6.1836656321340158</v>
      </c>
      <c r="E194" s="2">
        <f t="shared" si="13"/>
        <v>7.3403099507753922E-3</v>
      </c>
      <c r="F194" s="2">
        <f t="shared" si="17"/>
        <v>-2.6649253844076085E-4</v>
      </c>
      <c r="G194" s="2">
        <f t="shared" si="15"/>
        <v>7.606802489216153E-3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6">
        <f>TITRES_STAT!D198</f>
        <v>6.1257000000000001</v>
      </c>
      <c r="C195" s="2">
        <f t="shared" si="12"/>
        <v>6.194481950994823</v>
      </c>
      <c r="D195" s="2">
        <f t="shared" si="14"/>
        <v>6.1793718816055705</v>
      </c>
      <c r="E195" s="2">
        <f t="shared" si="13"/>
        <v>1.5110069389252523E-2</v>
      </c>
      <c r="F195" s="2">
        <f t="shared" si="17"/>
        <v>2.8088198470978959E-3</v>
      </c>
      <c r="G195" s="2">
        <f t="shared" si="15"/>
        <v>1.2301249542154627E-2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6.1374000000000004</v>
      </c>
      <c r="C196" s="2">
        <f t="shared" si="12"/>
        <v>6.1884078046879267</v>
      </c>
      <c r="D196" s="2">
        <f t="shared" si="14"/>
        <v>6.1762628533384918</v>
      </c>
      <c r="E196" s="2">
        <f t="shared" si="13"/>
        <v>1.214495134943494E-2</v>
      </c>
      <c r="F196" s="2">
        <f t="shared" si="17"/>
        <v>4.6760461475653051E-3</v>
      </c>
      <c r="G196" s="2">
        <f t="shared" si="15"/>
        <v>7.4689052018696352E-3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6.1257000000000001</v>
      </c>
      <c r="C197" s="2">
        <f t="shared" si="12"/>
        <v>6.1877758347359375</v>
      </c>
      <c r="D197" s="2">
        <f t="shared" si="14"/>
        <v>6.1725174567948997</v>
      </c>
      <c r="E197" s="2">
        <f t="shared" si="13"/>
        <v>1.5258377941037793E-2</v>
      </c>
      <c r="F197" s="2">
        <f t="shared" si="17"/>
        <v>6.7925125062598037E-3</v>
      </c>
      <c r="G197" s="2">
        <f t="shared" si="15"/>
        <v>8.4658654347779892E-3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6.1081000000000003</v>
      </c>
      <c r="C198" s="2">
        <f t="shared" si="12"/>
        <v>6.182733398622716</v>
      </c>
      <c r="D198" s="2">
        <f t="shared" si="14"/>
        <v>6.1677457933286108</v>
      </c>
      <c r="E198" s="2">
        <f t="shared" si="13"/>
        <v>1.4987605294105144E-2</v>
      </c>
      <c r="F198" s="2">
        <f t="shared" si="17"/>
        <v>8.4315310638288718E-3</v>
      </c>
      <c r="G198" s="2">
        <f t="shared" si="15"/>
        <v>6.5560742302762723E-3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6.1843000000000004</v>
      </c>
      <c r="C199" s="2">
        <f t="shared" si="12"/>
        <v>6.178466721911529</v>
      </c>
      <c r="D199" s="2">
        <f t="shared" si="14"/>
        <v>6.168972030859825</v>
      </c>
      <c r="E199" s="2">
        <f t="shared" si="13"/>
        <v>9.494691051703974E-3</v>
      </c>
      <c r="F199" s="2">
        <f t="shared" si="17"/>
        <v>8.6441630614038922E-3</v>
      </c>
      <c r="G199" s="2">
        <f t="shared" si="15"/>
        <v>8.5052799030008175E-4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6.2135999999999996</v>
      </c>
      <c r="C200" s="2">
        <f t="shared" si="12"/>
        <v>6.1721487646943709</v>
      </c>
      <c r="D200" s="2">
        <f t="shared" si="14"/>
        <v>6.1722778063516897</v>
      </c>
      <c r="E200" s="2">
        <f t="shared" si="13"/>
        <v>-1.2904165731875139E-4</v>
      </c>
      <c r="F200" s="2">
        <f t="shared" si="17"/>
        <v>6.8895221176593644E-3</v>
      </c>
      <c r="G200" s="2">
        <f t="shared" si="15"/>
        <v>-7.0185637749781158E-3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6.2077</v>
      </c>
      <c r="C201" s="2">
        <f t="shared" si="12"/>
        <v>6.1686028008952372</v>
      </c>
      <c r="D201" s="2">
        <f t="shared" si="14"/>
        <v>6.1749016725478603</v>
      </c>
      <c r="E201" s="2">
        <f t="shared" si="13"/>
        <v>-6.2988716526231059E-3</v>
      </c>
      <c r="F201" s="2">
        <f t="shared" si="17"/>
        <v>4.25184336360287E-3</v>
      </c>
      <c r="G201" s="2">
        <f t="shared" si="15"/>
        <v>-1.0550715016225976E-2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6.2077</v>
      </c>
      <c r="C202" s="2">
        <f t="shared" si="12"/>
        <v>6.1646946776805853</v>
      </c>
      <c r="D202" s="2">
        <f t="shared" si="14"/>
        <v>6.1773311782850557</v>
      </c>
      <c r="E202" s="2">
        <f t="shared" si="13"/>
        <v>-1.2636500604470413E-2</v>
      </c>
      <c r="F202" s="2">
        <f t="shared" si="17"/>
        <v>8.7417456998821344E-4</v>
      </c>
      <c r="G202" s="2">
        <f t="shared" si="15"/>
        <v>-1.3510675174458626E-2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6.2019000000000002</v>
      </c>
      <c r="C203" s="2">
        <f t="shared" si="12"/>
        <v>6.1586954964989564</v>
      </c>
      <c r="D203" s="2">
        <f t="shared" si="14"/>
        <v>6.1791510910046812</v>
      </c>
      <c r="E203" s="2">
        <f t="shared" si="13"/>
        <v>-2.0455594505724761E-2</v>
      </c>
      <c r="F203" s="2">
        <f t="shared" si="17"/>
        <v>-3.3917792451543818E-3</v>
      </c>
      <c r="G203" s="2">
        <f t="shared" si="15"/>
        <v>-1.7063815260570381E-2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6.1257000000000001</v>
      </c>
      <c r="C204" s="2">
        <f t="shared" si="12"/>
        <v>6.1536192662683478</v>
      </c>
      <c r="D204" s="2">
        <f t="shared" si="14"/>
        <v>6.1751917509302601</v>
      </c>
      <c r="E204" s="2">
        <f t="shared" si="13"/>
        <v>-2.1572484661912306E-2</v>
      </c>
      <c r="F204" s="2">
        <f t="shared" si="17"/>
        <v>-7.0279203285059672E-3</v>
      </c>
      <c r="G204" s="2">
        <f t="shared" si="15"/>
        <v>-1.4544564333406338E-2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6.2428999999999997</v>
      </c>
      <c r="C205" s="2">
        <f t="shared" si="12"/>
        <v>6.1493239945347558</v>
      </c>
      <c r="D205" s="2">
        <f t="shared" si="14"/>
        <v>6.1802071767872775</v>
      </c>
      <c r="E205" s="2">
        <f t="shared" si="13"/>
        <v>-3.0883182252521735E-2</v>
      </c>
      <c r="F205" s="2">
        <f t="shared" si="17"/>
        <v>-1.1798972713309121E-2</v>
      </c>
      <c r="G205" s="2">
        <f t="shared" si="15"/>
        <v>-1.9084209539212613E-2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6.2428999999999997</v>
      </c>
      <c r="C206" s="2">
        <f t="shared" si="12"/>
        <v>6.147489533837101</v>
      </c>
      <c r="D206" s="2">
        <f t="shared" si="14"/>
        <v>6.1848510896178492</v>
      </c>
      <c r="E206" s="2">
        <f t="shared" si="13"/>
        <v>-3.736155578074829E-2</v>
      </c>
      <c r="F206" s="2">
        <f t="shared" si="17"/>
        <v>-1.6911489326796956E-2</v>
      </c>
      <c r="G206" s="2">
        <f t="shared" si="15"/>
        <v>-2.0450066453951334E-2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6.2370000000000001</v>
      </c>
      <c r="C207" s="2">
        <f t="shared" ref="C207:C270" si="18">$C$4*B197+C206*(1-$C$4)</f>
        <v>6.1441372978621622</v>
      </c>
      <c r="D207" s="2">
        <f t="shared" si="14"/>
        <v>6.1887139718683786</v>
      </c>
      <c r="E207" s="2">
        <f t="shared" si="13"/>
        <v>-4.4576674006216344E-2</v>
      </c>
      <c r="F207" s="2">
        <f t="shared" si="17"/>
        <v>-2.2444526262680835E-2</v>
      </c>
      <c r="G207" s="2">
        <f t="shared" si="15"/>
        <v>-2.2132147743535509E-2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6.2135999999999996</v>
      </c>
      <c r="C208" s="2">
        <f t="shared" si="18"/>
        <v>6.1385930981910599</v>
      </c>
      <c r="D208" s="2">
        <f t="shared" si="14"/>
        <v>6.1905573813596098</v>
      </c>
      <c r="E208" s="2">
        <f t="shared" si="13"/>
        <v>-5.1964283168549841E-2</v>
      </c>
      <c r="F208" s="2">
        <f t="shared" si="17"/>
        <v>-2.8348477643854637E-2</v>
      </c>
      <c r="G208" s="2">
        <f t="shared" si="15"/>
        <v>-2.3615805524695204E-2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6.2135999999999996</v>
      </c>
      <c r="C209" s="2">
        <f t="shared" si="18"/>
        <v>6.1456249292385889</v>
      </c>
      <c r="D209" s="2">
        <f t="shared" si="14"/>
        <v>6.1922642419996388</v>
      </c>
      <c r="E209" s="2">
        <f t="shared" si="13"/>
        <v>-4.6639312761049823E-2</v>
      </c>
      <c r="F209" s="2">
        <f t="shared" si="17"/>
        <v>-3.2006644667293679E-2</v>
      </c>
      <c r="G209" s="2">
        <f t="shared" si="15"/>
        <v>-1.4632668093756143E-2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6.2077</v>
      </c>
      <c r="C210" s="2">
        <f t="shared" si="18"/>
        <v>6.1560826324326516</v>
      </c>
      <c r="D210" s="2">
        <f t="shared" si="14"/>
        <v>6.193407631481147</v>
      </c>
      <c r="E210" s="2">
        <f t="shared" si="13"/>
        <v>-3.73249990484954E-2</v>
      </c>
      <c r="F210" s="2">
        <f t="shared" si="17"/>
        <v>-3.3070315543534026E-2</v>
      </c>
      <c r="G210" s="2">
        <f t="shared" si="15"/>
        <v>-4.2546835049613735E-3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6.2135999999999996</v>
      </c>
      <c r="C211" s="2">
        <f t="shared" si="18"/>
        <v>6.1640237659045516</v>
      </c>
      <c r="D211" s="2">
        <f t="shared" si="14"/>
        <v>6.1949033624825436</v>
      </c>
      <c r="E211" s="2">
        <f t="shared" si="13"/>
        <v>-3.0879596577991997E-2</v>
      </c>
      <c r="F211" s="2">
        <f t="shared" si="17"/>
        <v>-3.2632171750425626E-2</v>
      </c>
      <c r="G211" s="2">
        <f t="shared" si="15"/>
        <v>1.7525751724336291E-3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6.2019000000000002</v>
      </c>
      <c r="C212" s="2">
        <f t="shared" si="18"/>
        <v>6.1707431865346205</v>
      </c>
      <c r="D212" s="2">
        <f t="shared" si="14"/>
        <v>6.1954216319282809</v>
      </c>
      <c r="E212" s="2">
        <f t="shared" si="13"/>
        <v>-2.4678445393660375E-2</v>
      </c>
      <c r="F212" s="2">
        <f t="shared" si="17"/>
        <v>-3.1041426479072577E-2</v>
      </c>
      <c r="G212" s="2">
        <f t="shared" si="15"/>
        <v>6.3629810854122018E-3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6.1550000000000002</v>
      </c>
      <c r="C213" s="2">
        <f t="shared" si="18"/>
        <v>6.175536542452372</v>
      </c>
      <c r="D213" s="2">
        <f t="shared" si="14"/>
        <v>6.1924274369706307</v>
      </c>
      <c r="E213" s="2">
        <f t="shared" si="13"/>
        <v>-1.6890894518258648E-2</v>
      </c>
      <c r="F213" s="2">
        <f t="shared" si="17"/>
        <v>-2.8211320086909793E-2</v>
      </c>
      <c r="G213" s="2">
        <f t="shared" si="15"/>
        <v>1.1320425568651146E-2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6.1490999999999998</v>
      </c>
      <c r="C214" s="2">
        <f t="shared" si="18"/>
        <v>6.1678693820750841</v>
      </c>
      <c r="D214" s="2">
        <f t="shared" si="14"/>
        <v>6.1892179971950281</v>
      </c>
      <c r="E214" s="2">
        <f t="shared" si="13"/>
        <v>-2.1348615119944014E-2</v>
      </c>
      <c r="F214" s="2">
        <f t="shared" si="17"/>
        <v>-2.6838779093516639E-2</v>
      </c>
      <c r="G214" s="2">
        <f t="shared" si="15"/>
        <v>5.4901639735726246E-3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6.1550000000000002</v>
      </c>
      <c r="C215" s="2">
        <f t="shared" si="18"/>
        <v>6.1794125540635321</v>
      </c>
      <c r="D215" s="2">
        <f t="shared" si="14"/>
        <v>6.1866833307361366</v>
      </c>
      <c r="E215" s="2">
        <f t="shared" si="13"/>
        <v>-7.270776672604562E-3</v>
      </c>
      <c r="F215" s="2">
        <f t="shared" si="17"/>
        <v>-2.2925178609334226E-2</v>
      </c>
      <c r="G215" s="2">
        <f t="shared" si="15"/>
        <v>1.5654401936729664E-2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6.1550000000000002</v>
      </c>
      <c r="C216" s="2">
        <f t="shared" si="18"/>
        <v>6.1891798534383735</v>
      </c>
      <c r="D216" s="2">
        <f t="shared" si="14"/>
        <v>6.1843364173482742</v>
      </c>
      <c r="E216" s="2">
        <f t="shared" si="13"/>
        <v>4.8434360900992957E-3</v>
      </c>
      <c r="F216" s="2">
        <f t="shared" si="17"/>
        <v>-1.7371455669447523E-2</v>
      </c>
      <c r="G216" s="2">
        <f t="shared" si="15"/>
        <v>2.2214891759546818E-2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6.2019000000000002</v>
      </c>
      <c r="C217" s="2">
        <f t="shared" si="18"/>
        <v>6.1965367990632396</v>
      </c>
      <c r="D217" s="2">
        <f t="shared" si="14"/>
        <v>6.1856374234706237</v>
      </c>
      <c r="E217" s="2">
        <f t="shared" si="13"/>
        <v>1.089937559261589E-2</v>
      </c>
      <c r="F217" s="2">
        <f t="shared" si="17"/>
        <v>-1.1717289417034839E-2</v>
      </c>
      <c r="G217" s="2">
        <f t="shared" si="15"/>
        <v>2.2616665009650729E-2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6.2428999999999997</v>
      </c>
      <c r="C218" s="2">
        <f t="shared" si="18"/>
        <v>6.199161906899664</v>
      </c>
      <c r="D218" s="2">
        <f t="shared" si="14"/>
        <v>6.1898790958061332</v>
      </c>
      <c r="E218" s="2">
        <f t="shared" si="13"/>
        <v>9.2828110935307961E-3</v>
      </c>
      <c r="F218" s="2">
        <f t="shared" si="17"/>
        <v>-7.5172693149217129E-3</v>
      </c>
      <c r="G218" s="2">
        <f t="shared" si="15"/>
        <v>1.680008040845251E-2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6.2897999999999996</v>
      </c>
      <c r="C219" s="2">
        <f t="shared" si="18"/>
        <v>6.2013831519920233</v>
      </c>
      <c r="D219" s="2">
        <f t="shared" si="14"/>
        <v>6.1972806442649375</v>
      </c>
      <c r="E219" s="2">
        <f t="shared" si="13"/>
        <v>4.1025077270857579E-3</v>
      </c>
      <c r="F219" s="2">
        <f t="shared" si="17"/>
        <v>-5.1933139065202189E-3</v>
      </c>
      <c r="G219" s="2">
        <f t="shared" si="15"/>
        <v>9.295821633605976E-3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6.4714999999999998</v>
      </c>
      <c r="C220" s="2">
        <f t="shared" si="18"/>
        <v>6.2023549747624811</v>
      </c>
      <c r="D220" s="2">
        <f t="shared" si="14"/>
        <v>6.2175931891342016</v>
      </c>
      <c r="E220" s="2">
        <f t="shared" ref="E220:E283" si="19">C220-D220</f>
        <v>-1.523821437172046E-2</v>
      </c>
      <c r="F220" s="2">
        <f t="shared" si="17"/>
        <v>-7.2022939995602681E-3</v>
      </c>
      <c r="G220" s="2">
        <f t="shared" si="15"/>
        <v>-8.0359203721601918E-3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6.4714999999999998</v>
      </c>
      <c r="C221" s="2">
        <f t="shared" si="18"/>
        <v>6.2040849786451764</v>
      </c>
      <c r="D221" s="2">
        <f t="shared" ref="D221:D284" si="20">$D$4*B221+(1-$D$4)*D220</f>
        <v>6.2364011010501867</v>
      </c>
      <c r="E221" s="2">
        <f t="shared" si="19"/>
        <v>-3.2316122405010361E-2</v>
      </c>
      <c r="F221" s="2">
        <f t="shared" si="17"/>
        <v>-1.2225059680650286E-2</v>
      </c>
      <c r="G221" s="2">
        <f t="shared" si="15"/>
        <v>-2.0091062724360075E-2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6.4774000000000003</v>
      </c>
      <c r="C222" s="2">
        <f t="shared" si="18"/>
        <v>6.2037488280843807</v>
      </c>
      <c r="D222" s="2">
        <f t="shared" si="20"/>
        <v>6.2542528713427652</v>
      </c>
      <c r="E222" s="2">
        <f t="shared" si="19"/>
        <v>-5.0504043258384534E-2</v>
      </c>
      <c r="F222" s="2">
        <f t="shared" si="17"/>
        <v>-1.988085639619714E-2</v>
      </c>
      <c r="G222" s="2">
        <f t="shared" si="15"/>
        <v>-3.0623186862187395E-2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6.4657</v>
      </c>
      <c r="C223" s="2">
        <f t="shared" si="18"/>
        <v>6.1962490083790911</v>
      </c>
      <c r="D223" s="2">
        <f t="shared" si="20"/>
        <v>6.2699156216136709</v>
      </c>
      <c r="E223" s="2">
        <f t="shared" si="19"/>
        <v>-7.3666613234579792E-2</v>
      </c>
      <c r="F223" s="2">
        <f t="shared" si="17"/>
        <v>-3.0638007763873671E-2</v>
      </c>
      <c r="G223" s="2">
        <f t="shared" si="15"/>
        <v>-4.3028605470706124E-2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6.4774000000000003</v>
      </c>
      <c r="C224" s="2">
        <f t="shared" si="18"/>
        <v>6.188995314782308</v>
      </c>
      <c r="D224" s="2">
        <f t="shared" si="20"/>
        <v>6.2852848348274728</v>
      </c>
      <c r="E224" s="2">
        <f t="shared" si="19"/>
        <v>-9.6289520045164778E-2</v>
      </c>
      <c r="F224" s="2">
        <f t="shared" si="17"/>
        <v>-4.3768310220131897E-2</v>
      </c>
      <c r="G224" s="2">
        <f t="shared" si="15"/>
        <v>-5.2521209825032882E-2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6.4774000000000003</v>
      </c>
      <c r="C225" s="2">
        <f t="shared" si="18"/>
        <v>6.1837652663542606</v>
      </c>
      <c r="D225" s="2">
        <f t="shared" si="20"/>
        <v>6.2995155878032154</v>
      </c>
      <c r="E225" s="2">
        <f t="shared" si="19"/>
        <v>-0.11575032144895481</v>
      </c>
      <c r="F225" s="2">
        <f t="shared" si="17"/>
        <v>-5.8164712465896481E-2</v>
      </c>
      <c r="G225" s="2">
        <f t="shared" si="15"/>
        <v>-5.7585608983058326E-2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6.5359999999999996</v>
      </c>
      <c r="C226" s="2">
        <f t="shared" si="18"/>
        <v>6.1793398407612976</v>
      </c>
      <c r="D226" s="2">
        <f t="shared" si="20"/>
        <v>6.3170329516696437</v>
      </c>
      <c r="E226" s="2">
        <f t="shared" si="19"/>
        <v>-0.13769311090834613</v>
      </c>
      <c r="F226" s="2">
        <f t="shared" si="17"/>
        <v>-7.4070392154386405E-2</v>
      </c>
      <c r="G226" s="2">
        <f t="shared" si="15"/>
        <v>-6.3622718753959723E-2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6.6121999999999996</v>
      </c>
      <c r="C227" s="2">
        <f t="shared" si="18"/>
        <v>6.1828106344903286</v>
      </c>
      <c r="D227" s="2">
        <f t="shared" si="20"/>
        <v>6.3388971774718925</v>
      </c>
      <c r="E227" s="2">
        <f t="shared" si="19"/>
        <v>-0.15608654298156388</v>
      </c>
      <c r="F227" s="2">
        <f t="shared" si="17"/>
        <v>-9.0473622319821895E-2</v>
      </c>
      <c r="G227" s="2">
        <f t="shared" si="15"/>
        <v>-6.5612920661741986E-2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6.7881</v>
      </c>
      <c r="C228" s="2">
        <f t="shared" si="18"/>
        <v>6.1920551522610472</v>
      </c>
      <c r="D228" s="2">
        <f t="shared" si="20"/>
        <v>6.3721714606221225</v>
      </c>
      <c r="E228" s="2">
        <f t="shared" si="19"/>
        <v>-0.18011630836107528</v>
      </c>
      <c r="F228" s="2">
        <f t="shared" si="17"/>
        <v>-0.10840215952807258</v>
      </c>
      <c r="G228" s="2">
        <f t="shared" ref="G228:G291" si="21">E228-F228</f>
        <v>-7.17141488330027E-2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6.7938999999999998</v>
      </c>
      <c r="C229" s="2">
        <f t="shared" si="18"/>
        <v>6.2070928211439629</v>
      </c>
      <c r="D229" s="2">
        <f t="shared" si="20"/>
        <v>6.4034106116871508</v>
      </c>
      <c r="E229" s="2">
        <f t="shared" si="19"/>
        <v>-0.19631779054318788</v>
      </c>
      <c r="F229" s="2">
        <f t="shared" ref="F229:F292" si="23">(E229*(2/(10)))+((1-(2/10))*F228)</f>
        <v>-0.12598528573109563</v>
      </c>
      <c r="G229" s="2">
        <f t="shared" si="21"/>
        <v>-7.0332504812092245E-2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6.8643000000000001</v>
      </c>
      <c r="C230" s="2">
        <f t="shared" si="18"/>
        <v>6.2477708486602763</v>
      </c>
      <c r="D230" s="2">
        <f t="shared" si="20"/>
        <v>6.4375505663769914</v>
      </c>
      <c r="E230" s="2">
        <f t="shared" si="19"/>
        <v>-0.18977971771671509</v>
      </c>
      <c r="F230" s="2">
        <f t="shared" si="23"/>
        <v>-0.13874417212821955</v>
      </c>
      <c r="G230" s="2">
        <f t="shared" si="21"/>
        <v>-5.1035545588495546E-2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6.9462999999999999</v>
      </c>
      <c r="C231" s="2">
        <f t="shared" si="18"/>
        <v>6.2821907180971568</v>
      </c>
      <c r="D231" s="2">
        <f t="shared" si="20"/>
        <v>6.4752357096083255</v>
      </c>
      <c r="E231" s="2">
        <f t="shared" si="19"/>
        <v>-0.19304499151116872</v>
      </c>
      <c r="F231" s="2">
        <f t="shared" si="23"/>
        <v>-0.14960433600480938</v>
      </c>
      <c r="G231" s="2">
        <f t="shared" si="21"/>
        <v>-4.3440655506359338E-2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6.9462999999999999</v>
      </c>
      <c r="C232" s="2">
        <f t="shared" si="18"/>
        <v>6.3122229153129794</v>
      </c>
      <c r="D232" s="2">
        <f t="shared" si="20"/>
        <v>6.5101293607484498</v>
      </c>
      <c r="E232" s="2">
        <f t="shared" si="19"/>
        <v>-0.19790644543547042</v>
      </c>
      <c r="F232" s="2">
        <f t="shared" si="23"/>
        <v>-0.15926475789094158</v>
      </c>
      <c r="G232" s="2">
        <f t="shared" si="21"/>
        <v>-3.8641687544528847E-2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6.9169999999999998</v>
      </c>
      <c r="C233" s="2">
        <f t="shared" si="18"/>
        <v>6.3358347744955985</v>
      </c>
      <c r="D233" s="2">
        <f t="shared" si="20"/>
        <v>6.5402679266189354</v>
      </c>
      <c r="E233" s="2">
        <f t="shared" si="19"/>
        <v>-0.2044331521233369</v>
      </c>
      <c r="F233" s="2">
        <f t="shared" si="23"/>
        <v>-0.16829843673742065</v>
      </c>
      <c r="G233" s="2">
        <f t="shared" si="21"/>
        <v>-3.6134715385916255E-2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6.9169999999999998</v>
      </c>
      <c r="C234" s="2">
        <f t="shared" si="18"/>
        <v>6.3576140399578147</v>
      </c>
      <c r="D234" s="2">
        <f t="shared" si="20"/>
        <v>6.5681740061286442</v>
      </c>
      <c r="E234" s="2">
        <f t="shared" si="19"/>
        <v>-0.2105599661708295</v>
      </c>
      <c r="F234" s="2">
        <f t="shared" si="23"/>
        <v>-0.17675074262410242</v>
      </c>
      <c r="G234" s="2">
        <f t="shared" si="21"/>
        <v>-3.380922354672708E-2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6.8994</v>
      </c>
      <c r="C235" s="2">
        <f t="shared" si="18"/>
        <v>6.3760426491950746</v>
      </c>
      <c r="D235" s="2">
        <f t="shared" si="20"/>
        <v>6.5927092649339292</v>
      </c>
      <c r="E235" s="2">
        <f t="shared" si="19"/>
        <v>-0.2166666157388546</v>
      </c>
      <c r="F235" s="2">
        <f t="shared" si="23"/>
        <v>-0.18473391724705285</v>
      </c>
      <c r="G235" s="2">
        <f t="shared" si="21"/>
        <v>-3.1932698491801748E-2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6.8583999999999996</v>
      </c>
      <c r="C236" s="2">
        <f t="shared" si="18"/>
        <v>6.4006514723958317</v>
      </c>
      <c r="D236" s="2">
        <f t="shared" si="20"/>
        <v>6.6123900601240084</v>
      </c>
      <c r="E236" s="2">
        <f t="shared" si="19"/>
        <v>-0.21173858772817677</v>
      </c>
      <c r="F236" s="2">
        <f t="shared" si="23"/>
        <v>-0.19013485134327762</v>
      </c>
      <c r="G236" s="2">
        <f t="shared" si="21"/>
        <v>-2.1603736384899153E-2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6.8583999999999996</v>
      </c>
      <c r="C237" s="2">
        <f t="shared" si="18"/>
        <v>6.4331973997195497</v>
      </c>
      <c r="D237" s="2">
        <f t="shared" si="20"/>
        <v>6.6306130186333414</v>
      </c>
      <c r="E237" s="2">
        <f t="shared" si="19"/>
        <v>-0.19741561891379167</v>
      </c>
      <c r="F237" s="2">
        <f t="shared" si="23"/>
        <v>-0.19159100485738045</v>
      </c>
      <c r="G237" s="2">
        <f t="shared" si="21"/>
        <v>-5.8246140564112148E-3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6.8525</v>
      </c>
      <c r="C238" s="2">
        <f t="shared" si="18"/>
        <v>6.4877977997626957</v>
      </c>
      <c r="D238" s="2">
        <f t="shared" si="20"/>
        <v>6.647049091327168</v>
      </c>
      <c r="E238" s="2">
        <f t="shared" si="19"/>
        <v>-0.15925129156447237</v>
      </c>
      <c r="F238" s="2">
        <f t="shared" si="23"/>
        <v>-0.18512306219879884</v>
      </c>
      <c r="G238" s="2">
        <f t="shared" si="21"/>
        <v>2.5871770634326469E-2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6.8876999999999997</v>
      </c>
      <c r="C239" s="2">
        <f t="shared" si="18"/>
        <v>6.5348904459530504</v>
      </c>
      <c r="D239" s="2">
        <f t="shared" si="20"/>
        <v>6.6648750845621931</v>
      </c>
      <c r="E239" s="2">
        <f t="shared" si="19"/>
        <v>-0.12998463860914278</v>
      </c>
      <c r="F239" s="2">
        <f t="shared" si="23"/>
        <v>-0.17409537748086762</v>
      </c>
      <c r="G239" s="2">
        <f t="shared" si="21"/>
        <v>4.4110738871724842E-2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6.8876999999999997</v>
      </c>
      <c r="C240" s="2">
        <f t="shared" si="18"/>
        <v>6.5855688388833507</v>
      </c>
      <c r="D240" s="2">
        <f t="shared" si="20"/>
        <v>6.681380633853883</v>
      </c>
      <c r="E240" s="2">
        <f t="shared" si="19"/>
        <v>-9.5811794970532382E-2</v>
      </c>
      <c r="F240" s="2">
        <f t="shared" si="23"/>
        <v>-0.15843866097880058</v>
      </c>
      <c r="G240" s="2">
        <f t="shared" si="21"/>
        <v>6.2626866008268195E-2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6.8876999999999997</v>
      </c>
      <c r="C241" s="2">
        <f t="shared" si="18"/>
        <v>6.6410659405936041</v>
      </c>
      <c r="D241" s="2">
        <f t="shared" si="20"/>
        <v>6.6966635498647067</v>
      </c>
      <c r="E241" s="2">
        <f t="shared" si="19"/>
        <v>-5.5597609271102577E-2</v>
      </c>
      <c r="F241" s="2">
        <f t="shared" si="23"/>
        <v>-0.137870450637261</v>
      </c>
      <c r="G241" s="2">
        <f t="shared" si="21"/>
        <v>8.2272841366158422E-2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6.8876999999999997</v>
      </c>
      <c r="C242" s="2">
        <f t="shared" si="18"/>
        <v>6.6880250266561259</v>
      </c>
      <c r="D242" s="2">
        <f t="shared" si="20"/>
        <v>6.7108143980228769</v>
      </c>
      <c r="E242" s="2">
        <f t="shared" si="19"/>
        <v>-2.2789371366751077E-2</v>
      </c>
      <c r="F242" s="2">
        <f t="shared" si="23"/>
        <v>-0.11485423478315902</v>
      </c>
      <c r="G242" s="2">
        <f t="shared" si="21"/>
        <v>9.2064863416407947E-2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6.8760000000000003</v>
      </c>
      <c r="C243" s="2">
        <f t="shared" si="18"/>
        <v>6.7232519456321072</v>
      </c>
      <c r="D243" s="2">
        <f t="shared" si="20"/>
        <v>6.7230503685397007</v>
      </c>
      <c r="E243" s="2">
        <f t="shared" si="19"/>
        <v>2.0157709240642419E-4</v>
      </c>
      <c r="F243" s="2">
        <f t="shared" si="23"/>
        <v>-9.1843072408045928E-2</v>
      </c>
      <c r="G243" s="2">
        <f t="shared" si="21"/>
        <v>9.2044649500452352E-2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6.8643000000000001</v>
      </c>
      <c r="C244" s="2">
        <f t="shared" si="18"/>
        <v>6.7530593386117825</v>
      </c>
      <c r="D244" s="2">
        <f t="shared" si="20"/>
        <v>6.7335133042034272</v>
      </c>
      <c r="E244" s="2">
        <f t="shared" si="19"/>
        <v>1.9546034408355339E-2</v>
      </c>
      <c r="F244" s="2">
        <f t="shared" si="23"/>
        <v>-6.9565251044765672E-2</v>
      </c>
      <c r="G244" s="2">
        <f t="shared" si="21"/>
        <v>8.9111285453121011E-2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6.8467000000000002</v>
      </c>
      <c r="C245" s="2">
        <f t="shared" si="18"/>
        <v>6.7755732865176617</v>
      </c>
      <c r="D245" s="2">
        <f t="shared" si="20"/>
        <v>6.7418975038920621</v>
      </c>
      <c r="E245" s="2">
        <f t="shared" si="19"/>
        <v>3.367578262559956E-2</v>
      </c>
      <c r="F245" s="2">
        <f t="shared" si="23"/>
        <v>-4.8917044310692631E-2</v>
      </c>
      <c r="G245" s="2">
        <f t="shared" si="21"/>
        <v>8.2592826936292191E-2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6.8583999999999996</v>
      </c>
      <c r="C246" s="2">
        <f t="shared" si="18"/>
        <v>6.7883158578226368</v>
      </c>
      <c r="D246" s="2">
        <f t="shared" si="20"/>
        <v>6.7505273184185759</v>
      </c>
      <c r="E246" s="2">
        <f t="shared" si="19"/>
        <v>3.7788539404060906E-2</v>
      </c>
      <c r="F246" s="2">
        <f t="shared" si="23"/>
        <v>-3.1575927567741927E-2</v>
      </c>
      <c r="G246" s="2">
        <f t="shared" si="21"/>
        <v>6.9364466971802832E-2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6.9112</v>
      </c>
      <c r="C247" s="2">
        <f t="shared" si="18"/>
        <v>6.7990980335422311</v>
      </c>
      <c r="D247" s="2">
        <f t="shared" si="20"/>
        <v>6.7624289985357189</v>
      </c>
      <c r="E247" s="2">
        <f t="shared" si="19"/>
        <v>3.6669035006512196E-2</v>
      </c>
      <c r="F247" s="2">
        <f t="shared" si="23"/>
        <v>-1.7926935052891103E-2</v>
      </c>
      <c r="G247" s="2">
        <f t="shared" si="21"/>
        <v>5.4595970059403295E-2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6.9053000000000004</v>
      </c>
      <c r="C248" s="2">
        <f t="shared" si="18"/>
        <v>6.8073137206895797</v>
      </c>
      <c r="D248" s="2">
        <f t="shared" si="20"/>
        <v>6.7730120356812211</v>
      </c>
      <c r="E248" s="2">
        <f t="shared" si="19"/>
        <v>3.4301685008358618E-2</v>
      </c>
      <c r="F248" s="2">
        <f t="shared" si="23"/>
        <v>-7.4812110406411595E-3</v>
      </c>
      <c r="G248" s="2">
        <f t="shared" si="21"/>
        <v>4.1782896048999776E-2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6.8818000000000001</v>
      </c>
      <c r="C249" s="2">
        <f t="shared" si="18"/>
        <v>6.8196808405834908</v>
      </c>
      <c r="D249" s="2">
        <f t="shared" si="20"/>
        <v>6.7810704034085383</v>
      </c>
      <c r="E249" s="2">
        <f t="shared" si="19"/>
        <v>3.8610437174952494E-2</v>
      </c>
      <c r="F249" s="2">
        <f t="shared" si="23"/>
        <v>1.7371186024775715E-3</v>
      </c>
      <c r="G249" s="2">
        <f t="shared" si="21"/>
        <v>3.6873318572474924E-2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6.8583999999999996</v>
      </c>
      <c r="C250" s="2">
        <f t="shared" si="18"/>
        <v>6.8301453266475693</v>
      </c>
      <c r="D250" s="2">
        <f t="shared" si="20"/>
        <v>6.786798521674573</v>
      </c>
      <c r="E250" s="2">
        <f t="shared" si="19"/>
        <v>4.3346804972996367E-2</v>
      </c>
      <c r="F250" s="2">
        <f t="shared" si="23"/>
        <v>1.0059055876581331E-2</v>
      </c>
      <c r="G250" s="2">
        <f t="shared" si="21"/>
        <v>3.3287749096415034E-2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6.8876999999999997</v>
      </c>
      <c r="C251" s="2">
        <f t="shared" si="18"/>
        <v>6.8389998917787125</v>
      </c>
      <c r="D251" s="2">
        <f t="shared" si="20"/>
        <v>6.7942727052542349</v>
      </c>
      <c r="E251" s="2">
        <f t="shared" si="19"/>
        <v>4.4727186524477602E-2</v>
      </c>
      <c r="F251" s="2">
        <f t="shared" si="23"/>
        <v>1.6992682006160588E-2</v>
      </c>
      <c r="G251" s="2">
        <f t="shared" si="21"/>
        <v>2.7734504518317014E-2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6">
        <f>TITRES_STAT!D255</f>
        <v>6.8876999999999997</v>
      </c>
      <c r="C252" s="2">
        <f t="shared" si="18"/>
        <v>6.8464922161204491</v>
      </c>
      <c r="D252" s="2">
        <f t="shared" si="20"/>
        <v>6.8011932456057735</v>
      </c>
      <c r="E252" s="2">
        <f t="shared" si="19"/>
        <v>4.5298970514675574E-2</v>
      </c>
      <c r="F252" s="2">
        <f t="shared" si="23"/>
        <v>2.2653939707863585E-2</v>
      </c>
      <c r="G252" s="2">
        <f t="shared" si="21"/>
        <v>2.2645030806811989E-2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6">
        <f>TITRES_STAT!D256</f>
        <v>6.8818000000000001</v>
      </c>
      <c r="C253" s="2">
        <f t="shared" si="18"/>
        <v>6.8510318751788422</v>
      </c>
      <c r="D253" s="2">
        <f t="shared" si="20"/>
        <v>6.8071641163016423</v>
      </c>
      <c r="E253" s="2">
        <f t="shared" si="19"/>
        <v>4.3867758877199847E-2</v>
      </c>
      <c r="F253" s="2">
        <f t="shared" si="23"/>
        <v>2.6896703541730838E-2</v>
      </c>
      <c r="G253" s="2">
        <f t="shared" si="21"/>
        <v>1.6971055335469009E-2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6">
        <f>TITRES_STAT!D257</f>
        <v>6.8876999999999997</v>
      </c>
      <c r="C254" s="2">
        <f t="shared" si="18"/>
        <v>6.8530731251513277</v>
      </c>
      <c r="D254" s="2">
        <f t="shared" si="20"/>
        <v>6.813129737316336</v>
      </c>
      <c r="E254" s="2">
        <f t="shared" si="19"/>
        <v>3.9943387834991739E-2</v>
      </c>
      <c r="F254" s="2">
        <f t="shared" si="23"/>
        <v>2.9506040400383023E-2</v>
      </c>
      <c r="G254" s="2">
        <f t="shared" si="21"/>
        <v>1.0437347434608717E-2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6">
        <f>TITRES_STAT!D258</f>
        <v>6.8583999999999996</v>
      </c>
      <c r="C255" s="2">
        <f t="shared" si="18"/>
        <v>6.8520926443588159</v>
      </c>
      <c r="D255" s="2">
        <f t="shared" si="20"/>
        <v>6.8164830901077185</v>
      </c>
      <c r="E255" s="2">
        <f t="shared" si="19"/>
        <v>3.5609554251097464E-2</v>
      </c>
      <c r="F255" s="2">
        <f t="shared" si="23"/>
        <v>3.0726743170525914E-2</v>
      </c>
      <c r="G255" s="2">
        <f t="shared" si="21"/>
        <v>4.8828110805715502E-3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6">
        <f>TITRES_STAT!D259</f>
        <v>6.8583999999999996</v>
      </c>
      <c r="C256" s="2">
        <f t="shared" si="18"/>
        <v>6.8530630067651526</v>
      </c>
      <c r="D256" s="2">
        <f t="shared" si="20"/>
        <v>6.8195880463960359</v>
      </c>
      <c r="E256" s="2">
        <f t="shared" si="19"/>
        <v>3.347496036911668E-2</v>
      </c>
      <c r="F256" s="2">
        <f t="shared" si="23"/>
        <v>3.1276386610244067E-2</v>
      </c>
      <c r="G256" s="2">
        <f t="shared" si="21"/>
        <v>2.1985737588726129E-3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6">
        <f>TITRES_STAT!D260</f>
        <v>6.8525</v>
      </c>
      <c r="C257" s="2">
        <f t="shared" si="18"/>
        <v>6.8620071595705134</v>
      </c>
      <c r="D257" s="2">
        <f t="shared" si="20"/>
        <v>6.8220259688852183</v>
      </c>
      <c r="E257" s="2">
        <f t="shared" si="19"/>
        <v>3.9981190685295154E-2</v>
      </c>
      <c r="F257" s="2">
        <f t="shared" si="23"/>
        <v>3.3017347425254286E-2</v>
      </c>
      <c r="G257" s="2">
        <f t="shared" si="21"/>
        <v>6.9638432600408681E-3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6">
        <f>TITRES_STAT!D261</f>
        <v>6.8583999999999996</v>
      </c>
      <c r="C258" s="2">
        <f t="shared" si="18"/>
        <v>6.8686675965596651</v>
      </c>
      <c r="D258" s="2">
        <f t="shared" si="20"/>
        <v>6.8247203415603872</v>
      </c>
      <c r="E258" s="2">
        <f t="shared" si="19"/>
        <v>4.3947254999277874E-2</v>
      </c>
      <c r="F258" s="2">
        <f t="shared" si="23"/>
        <v>3.5203328940059009E-2</v>
      </c>
      <c r="G258" s="2">
        <f t="shared" si="21"/>
        <v>8.743926059218865E-3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6.8525</v>
      </c>
      <c r="C259" s="2">
        <f t="shared" si="18"/>
        <v>6.8706879663197169</v>
      </c>
      <c r="D259" s="2">
        <f t="shared" si="20"/>
        <v>6.8267780940373957</v>
      </c>
      <c r="E259" s="2">
        <f t="shared" si="19"/>
        <v>4.3909872282321238E-2</v>
      </c>
      <c r="F259" s="2">
        <f t="shared" si="23"/>
        <v>3.6944637608511459E-2</v>
      </c>
      <c r="G259" s="2">
        <f t="shared" si="21"/>
        <v>6.9652346738097795E-3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6.8467000000000002</v>
      </c>
      <c r="C260" s="2">
        <f t="shared" si="18"/>
        <v>6.8687975099628371</v>
      </c>
      <c r="D260" s="2">
        <f t="shared" si="20"/>
        <v>6.8282537907753662</v>
      </c>
      <c r="E260" s="2">
        <f t="shared" si="19"/>
        <v>4.0543719187470906E-2</v>
      </c>
      <c r="F260" s="2">
        <f t="shared" si="23"/>
        <v>3.766445392430335E-2</v>
      </c>
      <c r="G260" s="2">
        <f t="shared" si="21"/>
        <v>2.8792652631675561E-3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6.8583999999999996</v>
      </c>
      <c r="C261" s="2">
        <f t="shared" si="18"/>
        <v>6.871705585353169</v>
      </c>
      <c r="D261" s="2">
        <f t="shared" si="20"/>
        <v>6.8304868433105241</v>
      </c>
      <c r="E261" s="2">
        <f t="shared" si="19"/>
        <v>4.1218742042644863E-2</v>
      </c>
      <c r="F261" s="2">
        <f t="shared" si="23"/>
        <v>3.8375311547971649E-2</v>
      </c>
      <c r="G261" s="2">
        <f t="shared" si="21"/>
        <v>2.8434304946732131E-3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6.8467000000000002</v>
      </c>
      <c r="C262" s="2">
        <f t="shared" si="18"/>
        <v>6.8741662645296042</v>
      </c>
      <c r="D262" s="2">
        <f t="shared" si="20"/>
        <v>6.8316878178801153</v>
      </c>
      <c r="E262" s="2">
        <f t="shared" si="19"/>
        <v>4.2478446649488966E-2</v>
      </c>
      <c r="F262" s="2">
        <f t="shared" si="23"/>
        <v>3.9195938568275114E-2</v>
      </c>
      <c r="G262" s="2">
        <f t="shared" si="21"/>
        <v>3.2825080812138516E-3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6.8467000000000002</v>
      </c>
      <c r="C263" s="2">
        <f t="shared" si="18"/>
        <v>6.8753406853712038</v>
      </c>
      <c r="D263" s="2">
        <f t="shared" si="20"/>
        <v>6.832799831370477</v>
      </c>
      <c r="E263" s="2">
        <f t="shared" si="19"/>
        <v>4.2540854000726824E-2</v>
      </c>
      <c r="F263" s="2">
        <f t="shared" si="23"/>
        <v>3.9864921654765462E-2</v>
      </c>
      <c r="G263" s="2">
        <f t="shared" si="21"/>
        <v>2.6759323459613626E-3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6.8291000000000004</v>
      </c>
      <c r="C264" s="2">
        <f t="shared" si="18"/>
        <v>6.8772421183910186</v>
      </c>
      <c r="D264" s="2">
        <f t="shared" si="20"/>
        <v>6.8325257697874786</v>
      </c>
      <c r="E264" s="2">
        <f t="shared" si="19"/>
        <v>4.4716348603540013E-2</v>
      </c>
      <c r="F264" s="2">
        <f t="shared" si="23"/>
        <v>4.0835207044520372E-2</v>
      </c>
      <c r="G264" s="2">
        <f t="shared" si="21"/>
        <v>3.8811415590196408E-3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6.8231999999999999</v>
      </c>
      <c r="C265" s="2">
        <f t="shared" si="18"/>
        <v>6.8743433309462461</v>
      </c>
      <c r="D265" s="2">
        <f t="shared" si="20"/>
        <v>6.831834972025443</v>
      </c>
      <c r="E265" s="2">
        <f t="shared" si="19"/>
        <v>4.2508358920803069E-2</v>
      </c>
      <c r="F265" s="2">
        <f t="shared" si="23"/>
        <v>4.1169837419776915E-2</v>
      </c>
      <c r="G265" s="2">
        <f t="shared" si="21"/>
        <v>1.3385215010261534E-3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6.8291000000000004</v>
      </c>
      <c r="C266" s="2">
        <f t="shared" si="18"/>
        <v>6.8718905108006698</v>
      </c>
      <c r="D266" s="2">
        <f t="shared" si="20"/>
        <v>6.8316323815050399</v>
      </c>
      <c r="E266" s="2">
        <f t="shared" si="19"/>
        <v>4.0258129295629885E-2</v>
      </c>
      <c r="F266" s="2">
        <f t="shared" si="23"/>
        <v>4.0987495794947509E-2</v>
      </c>
      <c r="G266" s="2">
        <f t="shared" si="21"/>
        <v>-7.293664993176241E-4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6">
        <f>TITRES_STAT!D270</f>
        <v>6.8467000000000002</v>
      </c>
      <c r="C267" s="2">
        <f t="shared" si="18"/>
        <v>6.8689073552928743</v>
      </c>
      <c r="D267" s="2">
        <f t="shared" si="20"/>
        <v>6.8327485013935556</v>
      </c>
      <c r="E267" s="2">
        <f t="shared" si="19"/>
        <v>3.6158853899318721E-2</v>
      </c>
      <c r="F267" s="2">
        <f t="shared" si="23"/>
        <v>4.0021767415821752E-2</v>
      </c>
      <c r="G267" s="2">
        <f t="shared" si="21"/>
        <v>-3.8629135165030304E-3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6">
        <f>TITRES_STAT!D271</f>
        <v>6.9581</v>
      </c>
      <c r="C268" s="2">
        <f t="shared" si="18"/>
        <v>6.86729083909397</v>
      </c>
      <c r="D268" s="2">
        <f t="shared" si="20"/>
        <v>6.842033797586625</v>
      </c>
      <c r="E268" s="2">
        <f t="shared" si="19"/>
        <v>2.5257041507344979E-2</v>
      </c>
      <c r="F268" s="2">
        <f t="shared" si="23"/>
        <v>3.70688222341264E-2</v>
      </c>
      <c r="G268" s="2">
        <f t="shared" si="21"/>
        <v>-1.1811780726781421E-2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6">
        <f>TITRES_STAT!D272</f>
        <v>7.0343</v>
      </c>
      <c r="C269" s="2">
        <f t="shared" si="18"/>
        <v>6.8650153253872057</v>
      </c>
      <c r="D269" s="2">
        <f t="shared" si="20"/>
        <v>6.8562757385061346</v>
      </c>
      <c r="E269" s="2">
        <f t="shared" si="19"/>
        <v>8.7395868810711264E-3</v>
      </c>
      <c r="F269" s="2">
        <f t="shared" si="23"/>
        <v>3.1402975163515347E-2</v>
      </c>
      <c r="G269" s="2">
        <f t="shared" si="21"/>
        <v>-2.266338828244422E-2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6">
        <f>TITRES_STAT!D273</f>
        <v>7.0343</v>
      </c>
      <c r="C270" s="2">
        <f t="shared" si="18"/>
        <v>6.8621975830199435</v>
      </c>
      <c r="D270" s="2">
        <f t="shared" si="20"/>
        <v>6.8694627208390138</v>
      </c>
      <c r="E270" s="2">
        <f t="shared" si="19"/>
        <v>-7.2651378190702331E-3</v>
      </c>
      <c r="F270" s="2">
        <f t="shared" si="23"/>
        <v>2.3669352566998231E-2</v>
      </c>
      <c r="G270" s="2">
        <f t="shared" si="21"/>
        <v>-3.0934490386068464E-2</v>
      </c>
      <c r="H270" s="2" t="str">
        <f t="shared" si="22"/>
        <v>Hold</v>
      </c>
    </row>
    <row r="271" spans="1:8" ht="13.5" x14ac:dyDescent="0.25">
      <c r="A271" s="3">
        <f>TITRES_STAT!B274</f>
        <v>42402</v>
      </c>
      <c r="B271" s="6">
        <f>TITRES_STAT!D274</f>
        <v>7.0343</v>
      </c>
      <c r="C271" s="2">
        <f t="shared" ref="C271:C334" si="24">$C$4*B261+C270*(1-$C$4)</f>
        <v>6.8616133394784136</v>
      </c>
      <c r="D271" s="2">
        <f t="shared" si="20"/>
        <v>6.8816728896657535</v>
      </c>
      <c r="E271" s="2">
        <f t="shared" si="19"/>
        <v>-2.0059550187339958E-2</v>
      </c>
      <c r="F271" s="2">
        <f t="shared" si="23"/>
        <v>1.4923572016130596E-2</v>
      </c>
      <c r="G271" s="2">
        <f t="shared" si="21"/>
        <v>-3.4983122203470551E-2</v>
      </c>
      <c r="H271" s="2" t="str">
        <f t="shared" si="22"/>
        <v>Hold</v>
      </c>
    </row>
    <row r="272" spans="1:8" ht="13.5" x14ac:dyDescent="0.25">
      <c r="A272" s="3">
        <f>TITRES_STAT!B275</f>
        <v>42403</v>
      </c>
      <c r="B272" s="6">
        <f>TITRES_STAT!D275</f>
        <v>6.9462999999999999</v>
      </c>
      <c r="C272" s="2">
        <f t="shared" si="24"/>
        <v>6.8593189795586582</v>
      </c>
      <c r="D272" s="2">
        <f t="shared" si="20"/>
        <v>6.886460083023846</v>
      </c>
      <c r="E272" s="2">
        <f t="shared" si="19"/>
        <v>-2.7141103465187832E-2</v>
      </c>
      <c r="F272" s="2">
        <f t="shared" si="23"/>
        <v>6.5106369198669111E-3</v>
      </c>
      <c r="G272" s="2">
        <f t="shared" si="21"/>
        <v>-3.3651740385054744E-2</v>
      </c>
      <c r="H272" s="2" t="str">
        <f t="shared" si="22"/>
        <v>Hold</v>
      </c>
    </row>
    <row r="273" spans="1:8" ht="13.5" x14ac:dyDescent="0.25">
      <c r="A273" s="3">
        <f>TITRES_STAT!B276</f>
        <v>42404</v>
      </c>
      <c r="B273" s="6">
        <f>TITRES_STAT!D276</f>
        <v>6.9462999999999999</v>
      </c>
      <c r="C273" s="2">
        <f t="shared" si="24"/>
        <v>6.857377598088096</v>
      </c>
      <c r="D273" s="2">
        <f t="shared" si="20"/>
        <v>6.890892669466524</v>
      </c>
      <c r="E273" s="2">
        <f t="shared" si="19"/>
        <v>-3.3515071378428019E-2</v>
      </c>
      <c r="F273" s="2">
        <f t="shared" si="23"/>
        <v>-1.4945047397920746E-3</v>
      </c>
      <c r="G273" s="2">
        <f t="shared" si="21"/>
        <v>-3.2020566638635943E-2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6.9287000000000001</v>
      </c>
      <c r="C274" s="2">
        <f t="shared" si="24"/>
        <v>6.8530271983822342</v>
      </c>
      <c r="D274" s="2">
        <f t="shared" si="20"/>
        <v>6.8936932124690031</v>
      </c>
      <c r="E274" s="2">
        <f t="shared" si="19"/>
        <v>-4.0666014086768953E-2</v>
      </c>
      <c r="F274" s="2">
        <f t="shared" si="23"/>
        <v>-9.3288066091874507E-3</v>
      </c>
      <c r="G274" s="2">
        <f t="shared" si="21"/>
        <v>-3.1337207477581501E-2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6.9287000000000001</v>
      </c>
      <c r="C275" s="2">
        <f t="shared" si="24"/>
        <v>6.8484383986311208</v>
      </c>
      <c r="D275" s="2">
        <f t="shared" si="20"/>
        <v>6.8962863078416694</v>
      </c>
      <c r="E275" s="2">
        <f t="shared" si="19"/>
        <v>-4.78479092105486E-2</v>
      </c>
      <c r="F275" s="2">
        <f t="shared" si="23"/>
        <v>-1.7032627129459681E-2</v>
      </c>
      <c r="G275" s="2">
        <f t="shared" si="21"/>
        <v>-3.081528208108892E-2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6.9287000000000001</v>
      </c>
      <c r="C276" s="2">
        <f t="shared" si="24"/>
        <v>6.8454632603801784</v>
      </c>
      <c r="D276" s="2">
        <f t="shared" si="20"/>
        <v>6.8986873220756193</v>
      </c>
      <c r="E276" s="2">
        <f t="shared" si="19"/>
        <v>-5.3224061695440916E-2</v>
      </c>
      <c r="F276" s="2">
        <f t="shared" si="23"/>
        <v>-2.4270914042655932E-2</v>
      </c>
      <c r="G276" s="2">
        <f t="shared" si="21"/>
        <v>-2.8953147652784984E-2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6.9169999999999998</v>
      </c>
      <c r="C277" s="2">
        <f t="shared" si="24"/>
        <v>6.8456535280139974</v>
      </c>
      <c r="D277" s="2">
        <f t="shared" si="20"/>
        <v>6.9000438167366847</v>
      </c>
      <c r="E277" s="2">
        <f t="shared" si="19"/>
        <v>-5.4390288722687252E-2</v>
      </c>
      <c r="F277" s="2">
        <f t="shared" si="23"/>
        <v>-3.0294788978662196E-2</v>
      </c>
      <c r="G277" s="2">
        <f t="shared" si="21"/>
        <v>-2.4095499744025056E-2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6.9169999999999998</v>
      </c>
      <c r="C278" s="2">
        <f t="shared" si="24"/>
        <v>6.8629529852426128</v>
      </c>
      <c r="D278" s="2">
        <f t="shared" si="20"/>
        <v>6.9012998303117454</v>
      </c>
      <c r="E278" s="2">
        <f t="shared" si="19"/>
        <v>-3.8346845069132662E-2</v>
      </c>
      <c r="F278" s="2">
        <f t="shared" si="23"/>
        <v>-3.1905200196756286E-2</v>
      </c>
      <c r="G278" s="2">
        <f t="shared" si="21"/>
        <v>-6.4416448723763758E-3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6.9169999999999998</v>
      </c>
      <c r="C279" s="2">
        <f t="shared" si="24"/>
        <v>6.8893140644360571</v>
      </c>
      <c r="D279" s="2">
        <f t="shared" si="20"/>
        <v>6.902462805844209</v>
      </c>
      <c r="E279" s="2">
        <f t="shared" si="19"/>
        <v>-1.314874140815192E-2</v>
      </c>
      <c r="F279" s="2">
        <f t="shared" si="23"/>
        <v>-2.8153908439035414E-2</v>
      </c>
      <c r="G279" s="2">
        <f t="shared" si="21"/>
        <v>1.5005167030883493E-2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6">
        <f>TITRES_STAT!D283</f>
        <v>7.0343</v>
      </c>
      <c r="C280" s="2">
        <f t="shared" si="24"/>
        <v>6.9116195929843558</v>
      </c>
      <c r="D280" s="2">
        <f t="shared" si="20"/>
        <v>6.9122285239298238</v>
      </c>
      <c r="E280" s="2">
        <f t="shared" si="19"/>
        <v>-6.089309454679892E-4</v>
      </c>
      <c r="F280" s="2">
        <f t="shared" si="23"/>
        <v>-2.2644912940321931E-2</v>
      </c>
      <c r="G280" s="2">
        <f t="shared" si="21"/>
        <v>2.2035981994853942E-2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6">
        <f>TITRES_STAT!D284</f>
        <v>6.9169999999999998</v>
      </c>
      <c r="C281" s="2">
        <f t="shared" si="24"/>
        <v>6.9304935017559934</v>
      </c>
      <c r="D281" s="2">
        <f t="shared" si="20"/>
        <v>6.9125819666016888</v>
      </c>
      <c r="E281" s="2">
        <f t="shared" si="19"/>
        <v>1.7911535154304659E-2</v>
      </c>
      <c r="F281" s="2">
        <f t="shared" si="23"/>
        <v>-1.4533623321396613E-2</v>
      </c>
      <c r="G281" s="2">
        <f t="shared" si="21"/>
        <v>3.2445158475701272E-2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6">
        <f>TITRES_STAT!D285</f>
        <v>6.9169999999999998</v>
      </c>
      <c r="C282" s="2">
        <f t="shared" si="24"/>
        <v>6.9329252707166091</v>
      </c>
      <c r="D282" s="2">
        <f t="shared" si="20"/>
        <v>6.9129092283348976</v>
      </c>
      <c r="E282" s="2">
        <f t="shared" si="19"/>
        <v>2.0016042381711507E-2</v>
      </c>
      <c r="F282" s="2">
        <f t="shared" si="23"/>
        <v>-7.6236901807749894E-3</v>
      </c>
      <c r="G282" s="2">
        <f t="shared" si="21"/>
        <v>2.7639732562486495E-2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6">
        <f>TITRES_STAT!D286</f>
        <v>6.9287000000000001</v>
      </c>
      <c r="C283" s="2">
        <f t="shared" si="24"/>
        <v>6.9349829213755925</v>
      </c>
      <c r="D283" s="2">
        <f t="shared" si="20"/>
        <v>6.9140789151249047</v>
      </c>
      <c r="E283" s="2">
        <f t="shared" si="19"/>
        <v>2.0904006250687779E-2</v>
      </c>
      <c r="F283" s="2">
        <f t="shared" si="23"/>
        <v>-1.9181508944824356E-3</v>
      </c>
      <c r="G283" s="2">
        <f t="shared" si="21"/>
        <v>2.2822157145170215E-2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6">
        <f>TITRES_STAT!D287</f>
        <v>6.9229000000000003</v>
      </c>
      <c r="C284" s="2">
        <f t="shared" si="24"/>
        <v>6.93401631808704</v>
      </c>
      <c r="D284" s="2">
        <f t="shared" si="20"/>
        <v>6.9147323288193565</v>
      </c>
      <c r="E284" s="2">
        <f t="shared" ref="E284:E347" si="25">C284-D284</f>
        <v>1.9283989267683488E-2</v>
      </c>
      <c r="F284" s="2">
        <f t="shared" si="23"/>
        <v>2.3222771379507491E-3</v>
      </c>
      <c r="G284" s="2">
        <f t="shared" si="21"/>
        <v>1.6961712129732739E-2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6.9756</v>
      </c>
      <c r="C285" s="2">
        <f t="shared" si="24"/>
        <v>6.9331984229967256</v>
      </c>
      <c r="D285" s="2">
        <f t="shared" ref="D285:D348" si="26">$D$4*B285+(1-$D$4)*D284</f>
        <v>6.9192410452031083</v>
      </c>
      <c r="E285" s="2">
        <f t="shared" si="25"/>
        <v>1.3957377793617276E-2</v>
      </c>
      <c r="F285" s="2">
        <f t="shared" si="23"/>
        <v>4.6492972690840547E-3</v>
      </c>
      <c r="G285" s="2">
        <f t="shared" si="21"/>
        <v>9.3080805245332222E-3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6.9756</v>
      </c>
      <c r="C286" s="2">
        <f t="shared" si="24"/>
        <v>6.9325063579203059</v>
      </c>
      <c r="D286" s="2">
        <f t="shared" si="26"/>
        <v>6.9234157825954705</v>
      </c>
      <c r="E286" s="2">
        <f t="shared" si="25"/>
        <v>9.0905753248353705E-3</v>
      </c>
      <c r="F286" s="2">
        <f t="shared" si="23"/>
        <v>5.537552880234318E-3</v>
      </c>
      <c r="G286" s="2">
        <f t="shared" si="21"/>
        <v>3.5530224446010525E-3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6.9991000000000003</v>
      </c>
      <c r="C287" s="2">
        <f t="shared" si="24"/>
        <v>6.9301207643941058</v>
      </c>
      <c r="D287" s="2">
        <f t="shared" si="26"/>
        <v>6.9290220209217317</v>
      </c>
      <c r="E287" s="2">
        <f t="shared" si="25"/>
        <v>1.0987434723741529E-3</v>
      </c>
      <c r="F287" s="2">
        <f t="shared" si="23"/>
        <v>4.6497909986622848E-3</v>
      </c>
      <c r="G287" s="2">
        <f t="shared" si="21"/>
        <v>-3.5510475262881319E-3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6">
        <f>TITRES_STAT!D291</f>
        <v>6.9287000000000001</v>
      </c>
      <c r="C288" s="2">
        <f t="shared" si="24"/>
        <v>6.9281021852565505</v>
      </c>
      <c r="D288" s="2">
        <f t="shared" si="26"/>
        <v>6.9289981675201213</v>
      </c>
      <c r="E288" s="2">
        <f t="shared" si="25"/>
        <v>-8.9598226357079369E-4</v>
      </c>
      <c r="F288" s="2">
        <f t="shared" si="23"/>
        <v>3.5406363462156692E-3</v>
      </c>
      <c r="G288" s="2">
        <f t="shared" si="21"/>
        <v>-4.4366186097864625E-3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6">
        <f>TITRES_STAT!D292</f>
        <v>6.9462999999999999</v>
      </c>
      <c r="C289" s="2">
        <f t="shared" si="24"/>
        <v>6.926394156755542</v>
      </c>
      <c r="D289" s="2">
        <f t="shared" si="26"/>
        <v>6.9302797847408533</v>
      </c>
      <c r="E289" s="2">
        <f t="shared" si="25"/>
        <v>-3.8856279853112241E-3</v>
      </c>
      <c r="F289" s="2">
        <f t="shared" si="23"/>
        <v>2.0553834799102908E-3</v>
      </c>
      <c r="G289" s="2">
        <f t="shared" si="21"/>
        <v>-5.9410114652215153E-3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6">
        <f>TITRES_STAT!D293</f>
        <v>6.9462999999999999</v>
      </c>
      <c r="C290" s="2">
        <f t="shared" si="24"/>
        <v>6.9429950557162279</v>
      </c>
      <c r="D290" s="2">
        <f t="shared" si="26"/>
        <v>6.9314664673526423</v>
      </c>
      <c r="E290" s="2">
        <f t="shared" si="25"/>
        <v>1.1528588363585612E-2</v>
      </c>
      <c r="F290" s="2">
        <f t="shared" si="23"/>
        <v>3.9500244566453551E-3</v>
      </c>
      <c r="G290" s="2">
        <f t="shared" si="21"/>
        <v>7.5785639069402572E-3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6.9698000000000002</v>
      </c>
      <c r="C291" s="2">
        <f t="shared" si="24"/>
        <v>6.9389958163752699</v>
      </c>
      <c r="D291" s="2">
        <f t="shared" si="26"/>
        <v>6.9343059882894833</v>
      </c>
      <c r="E291" s="2">
        <f t="shared" si="25"/>
        <v>4.6898280857865515E-3</v>
      </c>
      <c r="F291" s="2">
        <f t="shared" si="23"/>
        <v>4.0979851824735946E-3</v>
      </c>
      <c r="G291" s="2">
        <f t="shared" si="21"/>
        <v>5.9184290331295696E-4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7.1749000000000001</v>
      </c>
      <c r="C292" s="2">
        <f t="shared" si="24"/>
        <v>6.9356118446252282</v>
      </c>
      <c r="D292" s="2">
        <f t="shared" si="26"/>
        <v>6.9521277669347068</v>
      </c>
      <c r="E292" s="2">
        <f t="shared" si="25"/>
        <v>-1.6515922309478626E-2</v>
      </c>
      <c r="F292" s="2">
        <f t="shared" si="23"/>
        <v>-2.4796315916849644E-5</v>
      </c>
      <c r="G292" s="2">
        <f t="shared" ref="G292:G355" si="27">E292-F292</f>
        <v>-1.6491125993561777E-2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6">
        <f>TITRES_STAT!D296</f>
        <v>7.0400999999999998</v>
      </c>
      <c r="C293" s="2">
        <f t="shared" si="24"/>
        <v>6.9345484839136544</v>
      </c>
      <c r="D293" s="2">
        <f t="shared" si="26"/>
        <v>6.9586442286432479</v>
      </c>
      <c r="E293" s="2">
        <f t="shared" si="25"/>
        <v>-2.4095744729593527E-2</v>
      </c>
      <c r="F293" s="2">
        <f t="shared" ref="F293:F356" si="29">(E293*(2/(10)))+((1-(2/10))*F292)</f>
        <v>-4.8389859986521858E-3</v>
      </c>
      <c r="G293" s="2">
        <f t="shared" si="27"/>
        <v>-1.9256758730941341E-2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6">
        <f>TITRES_STAT!D297</f>
        <v>6.9581</v>
      </c>
      <c r="C294" s="2">
        <f t="shared" si="24"/>
        <v>6.9327564094653997</v>
      </c>
      <c r="D294" s="2">
        <f t="shared" si="26"/>
        <v>6.9586039154104142</v>
      </c>
      <c r="E294" s="2">
        <f t="shared" si="25"/>
        <v>-2.5847505945014504E-2</v>
      </c>
      <c r="F294" s="2">
        <f t="shared" si="29"/>
        <v>-9.0406899879246494E-3</v>
      </c>
      <c r="G294" s="2">
        <f t="shared" si="27"/>
        <v>-1.6806815957089855E-2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6">
        <f>TITRES_STAT!D298</f>
        <v>6.9756</v>
      </c>
      <c r="C295" s="2">
        <f t="shared" si="24"/>
        <v>6.9393477310861069</v>
      </c>
      <c r="D295" s="2">
        <f t="shared" si="26"/>
        <v>6.9598628846392723</v>
      </c>
      <c r="E295" s="2">
        <f t="shared" si="25"/>
        <v>-2.0515153553165355E-2</v>
      </c>
      <c r="F295" s="2">
        <f t="shared" si="29"/>
        <v>-1.1335582700972791E-2</v>
      </c>
      <c r="G295" s="2">
        <f t="shared" si="27"/>
        <v>-9.1795708521925645E-3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6">
        <f>TITRES_STAT!D299</f>
        <v>7.1222000000000003</v>
      </c>
      <c r="C296" s="2">
        <f t="shared" si="24"/>
        <v>6.9449250032267056</v>
      </c>
      <c r="D296" s="2">
        <f t="shared" si="26"/>
        <v>6.9718878561474744</v>
      </c>
      <c r="E296" s="2">
        <f t="shared" si="25"/>
        <v>-2.6962852920768832E-2</v>
      </c>
      <c r="F296" s="2">
        <f t="shared" si="29"/>
        <v>-1.4461036744932E-2</v>
      </c>
      <c r="G296" s="2">
        <f t="shared" si="27"/>
        <v>-1.2501816175836832E-2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6">
        <f>TITRES_STAT!D300</f>
        <v>7.1222000000000003</v>
      </c>
      <c r="C297" s="2">
        <f t="shared" si="24"/>
        <v>6.9532596181149042</v>
      </c>
      <c r="D297" s="2">
        <f t="shared" si="26"/>
        <v>6.9830220890254395</v>
      </c>
      <c r="E297" s="2">
        <f t="shared" si="25"/>
        <v>-2.9762470910535299E-2</v>
      </c>
      <c r="F297" s="2">
        <f t="shared" si="29"/>
        <v>-1.752132357805266E-2</v>
      </c>
      <c r="G297" s="2">
        <f t="shared" si="27"/>
        <v>-1.2241147332482639E-2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7.1105</v>
      </c>
      <c r="C298" s="2">
        <f t="shared" si="24"/>
        <v>6.9494812153279959</v>
      </c>
      <c r="D298" s="2">
        <f t="shared" si="26"/>
        <v>6.9924648972457772</v>
      </c>
      <c r="E298" s="2">
        <f t="shared" si="25"/>
        <v>-4.2983681917781347E-2</v>
      </c>
      <c r="F298" s="2">
        <f t="shared" si="29"/>
        <v>-2.2613795245998398E-2</v>
      </c>
      <c r="G298" s="2">
        <f t="shared" si="27"/>
        <v>-2.0369886671782949E-2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7.1222000000000003</v>
      </c>
      <c r="C299" s="2">
        <f t="shared" si="24"/>
        <v>6.9489917975852276</v>
      </c>
      <c r="D299" s="2">
        <f t="shared" si="26"/>
        <v>7.0020749048572011</v>
      </c>
      <c r="E299" s="2">
        <f t="shared" si="25"/>
        <v>-5.3083107271973518E-2</v>
      </c>
      <c r="F299" s="2">
        <f t="shared" si="29"/>
        <v>-2.8707657651193423E-2</v>
      </c>
      <c r="G299" s="2">
        <f t="shared" si="27"/>
        <v>-2.4375449620780094E-2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7.1280000000000001</v>
      </c>
      <c r="C300" s="2">
        <f t="shared" si="24"/>
        <v>6.9485776748798074</v>
      </c>
      <c r="D300" s="2">
        <f t="shared" si="26"/>
        <v>7.0114026896825941</v>
      </c>
      <c r="E300" s="2">
        <f t="shared" si="25"/>
        <v>-6.2825014802786683E-2</v>
      </c>
      <c r="F300" s="2">
        <f t="shared" si="29"/>
        <v>-3.5531129081512076E-2</v>
      </c>
      <c r="G300" s="2">
        <f t="shared" si="27"/>
        <v>-2.7293885721274606E-2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7.1515000000000004</v>
      </c>
      <c r="C301" s="2">
        <f t="shared" si="24"/>
        <v>6.9518426479752211</v>
      </c>
      <c r="D301" s="2">
        <f t="shared" si="26"/>
        <v>7.0217802682246244</v>
      </c>
      <c r="E301" s="2">
        <f t="shared" si="25"/>
        <v>-6.9937620249403309E-2</v>
      </c>
      <c r="F301" s="2">
        <f t="shared" si="29"/>
        <v>-4.2412427315090324E-2</v>
      </c>
      <c r="G301" s="2">
        <f t="shared" si="27"/>
        <v>-2.7525192934312985E-2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7.2569999999999997</v>
      </c>
      <c r="C302" s="2">
        <f t="shared" si="24"/>
        <v>6.9861591636713412</v>
      </c>
      <c r="D302" s="2">
        <f t="shared" si="26"/>
        <v>7.0392039520598377</v>
      </c>
      <c r="E302" s="2">
        <f t="shared" si="25"/>
        <v>-5.3044788388496578E-2</v>
      </c>
      <c r="F302" s="2">
        <f t="shared" si="29"/>
        <v>-4.4538899529771574E-2</v>
      </c>
      <c r="G302" s="2">
        <f t="shared" si="27"/>
        <v>-8.5058888587250039E-3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7.5617999999999999</v>
      </c>
      <c r="C303" s="2">
        <f t="shared" si="24"/>
        <v>6.99445775387575</v>
      </c>
      <c r="D303" s="2">
        <f t="shared" si="26"/>
        <v>7.0779147704257754</v>
      </c>
      <c r="E303" s="2">
        <f t="shared" si="25"/>
        <v>-8.3457016550025465E-2</v>
      </c>
      <c r="F303" s="2">
        <f t="shared" si="29"/>
        <v>-5.2322522933822349E-2</v>
      </c>
      <c r="G303" s="2">
        <f t="shared" si="27"/>
        <v>-3.1134493616203116E-2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7.6204000000000001</v>
      </c>
      <c r="C304" s="2">
        <f t="shared" si="24"/>
        <v>6.9888642532794805</v>
      </c>
      <c r="D304" s="2">
        <f t="shared" si="26"/>
        <v>7.1180988615053469</v>
      </c>
      <c r="E304" s="2">
        <f t="shared" si="25"/>
        <v>-0.12923460822586641</v>
      </c>
      <c r="F304" s="2">
        <f t="shared" si="29"/>
        <v>-6.7704939992231164E-2</v>
      </c>
      <c r="G304" s="2">
        <f t="shared" si="27"/>
        <v>-6.1529668233635246E-2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7.6146000000000003</v>
      </c>
      <c r="C305" s="2">
        <f t="shared" si="24"/>
        <v>6.9868235989287903</v>
      </c>
      <c r="D305" s="2">
        <f t="shared" si="26"/>
        <v>7.154876723616062</v>
      </c>
      <c r="E305" s="2">
        <f t="shared" si="25"/>
        <v>-0.16805312468727163</v>
      </c>
      <c r="F305" s="2">
        <f t="shared" si="29"/>
        <v>-8.7774576931239259E-2</v>
      </c>
      <c r="G305" s="2">
        <f t="shared" si="27"/>
        <v>-8.0278547756032367E-2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7.6204000000000001</v>
      </c>
      <c r="C306" s="2">
        <f t="shared" si="24"/>
        <v>7.0076507375551307</v>
      </c>
      <c r="D306" s="2">
        <f t="shared" si="26"/>
        <v>7.189359929274131</v>
      </c>
      <c r="E306" s="2">
        <f t="shared" si="25"/>
        <v>-0.18170919171900035</v>
      </c>
      <c r="F306" s="2">
        <f t="shared" si="29"/>
        <v>-0.10656149988879149</v>
      </c>
      <c r="G306" s="2">
        <f t="shared" si="27"/>
        <v>-7.5147691830208863E-2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7.6204000000000001</v>
      </c>
      <c r="C307" s="2">
        <f t="shared" si="24"/>
        <v>7.0252737010081878</v>
      </c>
      <c r="D307" s="2">
        <f t="shared" si="26"/>
        <v>7.2212888234019728</v>
      </c>
      <c r="E307" s="2">
        <f t="shared" si="25"/>
        <v>-0.19601512239378494</v>
      </c>
      <c r="F307" s="2">
        <f t="shared" si="29"/>
        <v>-0.12445222438979017</v>
      </c>
      <c r="G307" s="2">
        <f t="shared" si="27"/>
        <v>-7.1562898003994763E-2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7.6673</v>
      </c>
      <c r="C308" s="2">
        <f t="shared" si="24"/>
        <v>7.0383854393146201</v>
      </c>
      <c r="D308" s="2">
        <f t="shared" si="26"/>
        <v>7.2543266883351603</v>
      </c>
      <c r="E308" s="2">
        <f t="shared" si="25"/>
        <v>-0.21594124902054013</v>
      </c>
      <c r="F308" s="2">
        <f t="shared" si="29"/>
        <v>-0.14275002931594016</v>
      </c>
      <c r="G308" s="2">
        <f t="shared" si="27"/>
        <v>-7.3191219704599964E-2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7.6791</v>
      </c>
      <c r="C309" s="2">
        <f t="shared" si="24"/>
        <v>7.0512799871123715</v>
      </c>
      <c r="D309" s="2">
        <f t="shared" si="26"/>
        <v>7.2857913780881107</v>
      </c>
      <c r="E309" s="2">
        <f t="shared" si="25"/>
        <v>-0.23451139097573925</v>
      </c>
      <c r="F309" s="2">
        <f t="shared" si="29"/>
        <v>-0.16110230164789999</v>
      </c>
      <c r="G309" s="2">
        <f t="shared" si="27"/>
        <v>-7.3409089327839266E-2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7.6791</v>
      </c>
      <c r="C310" s="2">
        <f t="shared" si="24"/>
        <v>7.0630830660181605</v>
      </c>
      <c r="D310" s="2">
        <f t="shared" si="26"/>
        <v>7.3149253500815838</v>
      </c>
      <c r="E310" s="2">
        <f t="shared" si="25"/>
        <v>-0.25184228406342335</v>
      </c>
      <c r="F310" s="2">
        <f t="shared" si="29"/>
        <v>-0.17925029813100468</v>
      </c>
      <c r="G310" s="2">
        <f t="shared" si="27"/>
        <v>-7.2591985932418668E-2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7.6204000000000001</v>
      </c>
      <c r="C311" s="2">
        <f t="shared" si="24"/>
        <v>7.0766856712461363</v>
      </c>
      <c r="D311" s="2">
        <f t="shared" si="26"/>
        <v>7.3375531019273925</v>
      </c>
      <c r="E311" s="2">
        <f t="shared" si="25"/>
        <v>-0.26086743068125617</v>
      </c>
      <c r="F311" s="2">
        <f t="shared" si="29"/>
        <v>-0.19557372464105499</v>
      </c>
      <c r="G311" s="2">
        <f t="shared" si="27"/>
        <v>-6.5293706040201183E-2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7.6204000000000001</v>
      </c>
      <c r="C312" s="2">
        <f t="shared" si="24"/>
        <v>7.1044263372082694</v>
      </c>
      <c r="D312" s="2">
        <f t="shared" si="26"/>
        <v>7.3585047240068446</v>
      </c>
      <c r="E312" s="2">
        <f t="shared" si="25"/>
        <v>-0.2540783867985752</v>
      </c>
      <c r="F312" s="2">
        <f t="shared" si="29"/>
        <v>-0.20727465707255904</v>
      </c>
      <c r="G312" s="2">
        <f t="shared" si="27"/>
        <v>-4.6803729726016152E-2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7.6204000000000001</v>
      </c>
      <c r="C313" s="2">
        <f t="shared" si="24"/>
        <v>7.1747915160993054</v>
      </c>
      <c r="D313" s="2">
        <f t="shared" si="26"/>
        <v>7.3779043740804111</v>
      </c>
      <c r="E313" s="2">
        <f t="shared" si="25"/>
        <v>-0.20311285798110568</v>
      </c>
      <c r="F313" s="2">
        <f t="shared" si="29"/>
        <v>-0.20644229725426838</v>
      </c>
      <c r="G313" s="2">
        <f t="shared" si="27"/>
        <v>3.3294392731627043E-3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7.6204000000000001</v>
      </c>
      <c r="C314" s="2">
        <f t="shared" si="24"/>
        <v>7.2433466674686429</v>
      </c>
      <c r="D314" s="2">
        <f t="shared" si="26"/>
        <v>7.3958670130374173</v>
      </c>
      <c r="E314" s="2">
        <f t="shared" si="25"/>
        <v>-0.15252034556877447</v>
      </c>
      <c r="F314" s="2">
        <f t="shared" si="29"/>
        <v>-0.19565790691716961</v>
      </c>
      <c r="G314" s="2">
        <f t="shared" si="27"/>
        <v>4.3137561348395137E-2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7.6791</v>
      </c>
      <c r="C315" s="2">
        <f t="shared" si="24"/>
        <v>7.3004625647811601</v>
      </c>
      <c r="D315" s="2">
        <f t="shared" si="26"/>
        <v>7.4168472342939049</v>
      </c>
      <c r="E315" s="2">
        <f t="shared" si="25"/>
        <v>-0.11638466951274484</v>
      </c>
      <c r="F315" s="2">
        <f t="shared" si="29"/>
        <v>-0.17980325943628467</v>
      </c>
      <c r="G315" s="2">
        <f t="shared" si="27"/>
        <v>6.3418589923539825E-2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7.6322000000000001</v>
      </c>
      <c r="C316" s="2">
        <f t="shared" si="24"/>
        <v>7.3496837086609821</v>
      </c>
      <c r="D316" s="2">
        <f t="shared" si="26"/>
        <v>7.4327992910128753</v>
      </c>
      <c r="E316" s="2">
        <f t="shared" si="25"/>
        <v>-8.3115582351893202E-2</v>
      </c>
      <c r="F316" s="2">
        <f t="shared" si="29"/>
        <v>-0.1604657240194064</v>
      </c>
      <c r="G316" s="2">
        <f t="shared" si="27"/>
        <v>7.7350141667513195E-2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7.6791</v>
      </c>
      <c r="C317" s="2">
        <f t="shared" si="24"/>
        <v>7.3913323688669852</v>
      </c>
      <c r="D317" s="2">
        <f t="shared" si="26"/>
        <v>7.4510437879748839</v>
      </c>
      <c r="E317" s="2">
        <f t="shared" si="25"/>
        <v>-5.9711419107898678E-2</v>
      </c>
      <c r="F317" s="2">
        <f t="shared" si="29"/>
        <v>-0.14031486303710486</v>
      </c>
      <c r="G317" s="2">
        <f t="shared" si="27"/>
        <v>8.0603443929206181E-2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7.6204000000000001</v>
      </c>
      <c r="C318" s="2">
        <f t="shared" si="24"/>
        <v>7.4337889275028335</v>
      </c>
      <c r="D318" s="2">
        <f t="shared" si="26"/>
        <v>7.4635886925693367</v>
      </c>
      <c r="E318" s="2">
        <f t="shared" si="25"/>
        <v>-2.979976506650317E-2</v>
      </c>
      <c r="F318" s="2">
        <f t="shared" si="29"/>
        <v>-0.11821184344298452</v>
      </c>
      <c r="G318" s="2">
        <f t="shared" si="27"/>
        <v>8.8412078376481351E-2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7.6204000000000001</v>
      </c>
      <c r="C319" s="2">
        <f t="shared" si="24"/>
        <v>7.4715290925023972</v>
      </c>
      <c r="D319" s="2">
        <f t="shared" si="26"/>
        <v>7.4752043449716075</v>
      </c>
      <c r="E319" s="2">
        <f t="shared" si="25"/>
        <v>-3.6752524692102995E-3</v>
      </c>
      <c r="F319" s="2">
        <f t="shared" si="29"/>
        <v>-9.5304525248229688E-2</v>
      </c>
      <c r="G319" s="2">
        <f t="shared" si="27"/>
        <v>9.1629272779019388E-2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7.6791</v>
      </c>
      <c r="C320" s="2">
        <f t="shared" si="24"/>
        <v>7.5034630782712588</v>
      </c>
      <c r="D320" s="2">
        <f t="shared" si="26"/>
        <v>7.490307726825562</v>
      </c>
      <c r="E320" s="2">
        <f t="shared" si="25"/>
        <v>1.3155351445696795E-2</v>
      </c>
      <c r="F320" s="2">
        <f t="shared" si="29"/>
        <v>-7.3612549909444394E-2</v>
      </c>
      <c r="G320" s="2">
        <f t="shared" si="27"/>
        <v>8.6767901355141189E-2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7.7377000000000002</v>
      </c>
      <c r="C321" s="2">
        <f t="shared" si="24"/>
        <v>7.521453373921835</v>
      </c>
      <c r="D321" s="2">
        <f t="shared" si="26"/>
        <v>7.5086330803940387</v>
      </c>
      <c r="E321" s="2">
        <f t="shared" si="25"/>
        <v>1.2820293527796345E-2</v>
      </c>
      <c r="F321" s="2">
        <f t="shared" si="29"/>
        <v>-5.6325981221996245E-2</v>
      </c>
      <c r="G321" s="2">
        <f t="shared" si="27"/>
        <v>6.9146274749792597E-2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7.8255999999999997</v>
      </c>
      <c r="C322" s="2">
        <f t="shared" si="24"/>
        <v>7.5366759317800147</v>
      </c>
      <c r="D322" s="2">
        <f t="shared" si="26"/>
        <v>7.5321121114759615</v>
      </c>
      <c r="E322" s="2">
        <f t="shared" si="25"/>
        <v>4.5638203040532233E-3</v>
      </c>
      <c r="F322" s="2">
        <f t="shared" si="29"/>
        <v>-4.4148020916786351E-2</v>
      </c>
      <c r="G322" s="2">
        <f t="shared" si="27"/>
        <v>4.8711841220839575E-2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7.8255999999999997</v>
      </c>
      <c r="C323" s="2">
        <f t="shared" si="24"/>
        <v>7.5495565576600123</v>
      </c>
      <c r="D323" s="2">
        <f t="shared" si="26"/>
        <v>7.5538519550703347</v>
      </c>
      <c r="E323" s="2">
        <f t="shared" si="25"/>
        <v>-4.2953974103223658E-3</v>
      </c>
      <c r="F323" s="2">
        <f t="shared" si="29"/>
        <v>-3.617749621549355E-2</v>
      </c>
      <c r="G323" s="2">
        <f t="shared" si="27"/>
        <v>3.1882098805171184E-2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7.7962999999999996</v>
      </c>
      <c r="C324" s="2">
        <f t="shared" si="24"/>
        <v>7.5604555487892418</v>
      </c>
      <c r="D324" s="2">
        <f t="shared" si="26"/>
        <v>7.5718110695095691</v>
      </c>
      <c r="E324" s="2">
        <f t="shared" si="25"/>
        <v>-1.1355520720327306E-2</v>
      </c>
      <c r="F324" s="2">
        <f t="shared" si="29"/>
        <v>-3.1213101116460303E-2</v>
      </c>
      <c r="G324" s="2">
        <f t="shared" si="27"/>
        <v>1.9857580396132998E-2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7.7962999999999996</v>
      </c>
      <c r="C325" s="2">
        <f t="shared" si="24"/>
        <v>7.5787085412832047</v>
      </c>
      <c r="D325" s="2">
        <f t="shared" si="26"/>
        <v>7.5884398791755263</v>
      </c>
      <c r="E325" s="2">
        <f t="shared" si="25"/>
        <v>-9.7313378923216121E-3</v>
      </c>
      <c r="F325" s="2">
        <f t="shared" si="29"/>
        <v>-2.6916748471632567E-2</v>
      </c>
      <c r="G325" s="2">
        <f t="shared" si="27"/>
        <v>1.7185410579310955E-2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7.7962999999999996</v>
      </c>
      <c r="C326" s="2">
        <f t="shared" si="24"/>
        <v>7.5869379964704038</v>
      </c>
      <c r="D326" s="2">
        <f t="shared" si="26"/>
        <v>7.6038369251625237</v>
      </c>
      <c r="E326" s="2">
        <f t="shared" si="25"/>
        <v>-1.6898928692119952E-2</v>
      </c>
      <c r="F326" s="2">
        <f t="shared" si="29"/>
        <v>-2.4913184515730047E-2</v>
      </c>
      <c r="G326" s="2">
        <f t="shared" si="27"/>
        <v>8.0142558236100947E-3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7.7962999999999996</v>
      </c>
      <c r="C327" s="2">
        <f t="shared" si="24"/>
        <v>7.6011167662441874</v>
      </c>
      <c r="D327" s="2">
        <f t="shared" si="26"/>
        <v>7.6180934492245589</v>
      </c>
      <c r="E327" s="2">
        <f t="shared" si="25"/>
        <v>-1.6976682980371471E-2</v>
      </c>
      <c r="F327" s="2">
        <f t="shared" si="29"/>
        <v>-2.3325884208658332E-2</v>
      </c>
      <c r="G327" s="2">
        <f t="shared" si="27"/>
        <v>6.3492012282868604E-3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7.8197000000000001</v>
      </c>
      <c r="C328" s="2">
        <f t="shared" si="24"/>
        <v>7.6040834175912355</v>
      </c>
      <c r="D328" s="2">
        <f t="shared" si="26"/>
        <v>7.633027267800518</v>
      </c>
      <c r="E328" s="2">
        <f t="shared" si="25"/>
        <v>-2.8943850209282473E-2</v>
      </c>
      <c r="F328" s="2">
        <f t="shared" si="29"/>
        <v>-2.4449477408783161E-2</v>
      </c>
      <c r="G328" s="2">
        <f t="shared" si="27"/>
        <v>-4.4943728004993126E-3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7.7962999999999996</v>
      </c>
      <c r="C329" s="2">
        <f t="shared" si="24"/>
        <v>7.6065936610387377</v>
      </c>
      <c r="D329" s="2">
        <f t="shared" si="26"/>
        <v>7.6451215442597382</v>
      </c>
      <c r="E329" s="2">
        <f t="shared" si="25"/>
        <v>-3.8527883221000536E-2</v>
      </c>
      <c r="F329" s="2">
        <f t="shared" si="29"/>
        <v>-2.726515857122664E-2</v>
      </c>
      <c r="G329" s="2">
        <f t="shared" si="27"/>
        <v>-1.1262724649773896E-2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6">
        <f>TITRES_STAT!D333</f>
        <v>7.7317999999999998</v>
      </c>
      <c r="C330" s="2">
        <f t="shared" si="24"/>
        <v>7.6177484824173938</v>
      </c>
      <c r="D330" s="2">
        <f t="shared" si="26"/>
        <v>7.6515421706108686</v>
      </c>
      <c r="E330" s="2">
        <f t="shared" si="25"/>
        <v>-3.3793688193474836E-2</v>
      </c>
      <c r="F330" s="2">
        <f t="shared" si="29"/>
        <v>-2.8570864495676279E-2</v>
      </c>
      <c r="G330" s="2">
        <f t="shared" si="27"/>
        <v>-5.2228236977985565E-3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7.7377000000000002</v>
      </c>
      <c r="C331" s="2">
        <f t="shared" si="24"/>
        <v>7.6362025620454874</v>
      </c>
      <c r="D331" s="2">
        <f t="shared" si="26"/>
        <v>7.6579242320471002</v>
      </c>
      <c r="E331" s="2">
        <f t="shared" si="25"/>
        <v>-2.1721670001612736E-2</v>
      </c>
      <c r="F331" s="2">
        <f t="shared" si="29"/>
        <v>-2.7201025596863569E-2</v>
      </c>
      <c r="G331" s="2">
        <f t="shared" si="27"/>
        <v>5.479355595250833E-3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7.726</v>
      </c>
      <c r="C332" s="2">
        <f t="shared" si="24"/>
        <v>7.6653406294231043</v>
      </c>
      <c r="D332" s="2">
        <f t="shared" si="26"/>
        <v>7.6629668815250929</v>
      </c>
      <c r="E332" s="2">
        <f t="shared" si="25"/>
        <v>2.3737478980114801E-3</v>
      </c>
      <c r="F332" s="2">
        <f t="shared" si="29"/>
        <v>-2.1286070897888559E-2</v>
      </c>
      <c r="G332" s="2">
        <f t="shared" si="27"/>
        <v>2.3659818795900039E-2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7.7377000000000002</v>
      </c>
      <c r="C333" s="2">
        <f t="shared" si="24"/>
        <v>7.6899959172041656</v>
      </c>
      <c r="D333" s="2">
        <f t="shared" si="26"/>
        <v>7.6685026680787898</v>
      </c>
      <c r="E333" s="2">
        <f t="shared" si="25"/>
        <v>2.1493249125375868E-2</v>
      </c>
      <c r="F333" s="2">
        <f t="shared" si="29"/>
        <v>-1.2730206893235674E-2</v>
      </c>
      <c r="G333" s="2">
        <f t="shared" si="27"/>
        <v>3.4223456018611542E-2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7.7377000000000002</v>
      </c>
      <c r="C334" s="2">
        <f t="shared" si="24"/>
        <v>7.7063503914804476</v>
      </c>
      <c r="D334" s="2">
        <f t="shared" si="26"/>
        <v>7.6736283963692493</v>
      </c>
      <c r="E334" s="2">
        <f t="shared" si="25"/>
        <v>3.2721995111198332E-2</v>
      </c>
      <c r="F334" s="2">
        <f t="shared" si="29"/>
        <v>-3.6397664923488735E-3</v>
      </c>
      <c r="G334" s="2">
        <f t="shared" si="27"/>
        <v>3.6361761603547205E-2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7.7377000000000002</v>
      </c>
      <c r="C335" s="2">
        <f t="shared" ref="C335:C398" si="30">$C$4*B325+C334*(1-$C$4)</f>
        <v>7.7201887927911477</v>
      </c>
      <c r="D335" s="2">
        <f t="shared" si="26"/>
        <v>7.6783744410826378</v>
      </c>
      <c r="E335" s="2">
        <f t="shared" si="25"/>
        <v>4.1814351708509889E-2</v>
      </c>
      <c r="F335" s="2">
        <f t="shared" si="29"/>
        <v>5.4510571478228794E-3</v>
      </c>
      <c r="G335" s="2">
        <f t="shared" si="27"/>
        <v>3.6363294560687008E-2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7.7084000000000001</v>
      </c>
      <c r="C336" s="2">
        <f t="shared" si="30"/>
        <v>7.7318982092848172</v>
      </c>
      <c r="D336" s="2">
        <f t="shared" si="26"/>
        <v>7.6805985565579977</v>
      </c>
      <c r="E336" s="2">
        <f t="shared" si="25"/>
        <v>5.1299652726819467E-2</v>
      </c>
      <c r="F336" s="2">
        <f t="shared" si="29"/>
        <v>1.4620776263622197E-2</v>
      </c>
      <c r="G336" s="2">
        <f t="shared" si="27"/>
        <v>3.6678876463197271E-2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6">
        <f>TITRES_STAT!D340</f>
        <v>7.7201000000000004</v>
      </c>
      <c r="C337" s="2">
        <f t="shared" si="30"/>
        <v>7.7418061770871534</v>
      </c>
      <c r="D337" s="2">
        <f t="shared" si="26"/>
        <v>7.6835245894055539</v>
      </c>
      <c r="E337" s="2">
        <f t="shared" si="25"/>
        <v>5.8281587681599412E-2</v>
      </c>
      <c r="F337" s="2">
        <f t="shared" si="29"/>
        <v>2.3352938547217643E-2</v>
      </c>
      <c r="G337" s="2">
        <f t="shared" si="27"/>
        <v>3.4928649134381769E-2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6">
        <f>TITRES_STAT!D341</f>
        <v>7.6262999999999996</v>
      </c>
      <c r="C338" s="2">
        <f t="shared" si="30"/>
        <v>7.7537898421506686</v>
      </c>
      <c r="D338" s="2">
        <f t="shared" si="26"/>
        <v>7.6792857309310687</v>
      </c>
      <c r="E338" s="2">
        <f t="shared" si="25"/>
        <v>7.4504111219599878E-2</v>
      </c>
      <c r="F338" s="2">
        <f t="shared" si="29"/>
        <v>3.358317308169409E-2</v>
      </c>
      <c r="G338" s="2">
        <f t="shared" si="27"/>
        <v>4.0920938137905788E-2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6">
        <f>TITRES_STAT!D342</f>
        <v>7.5911</v>
      </c>
      <c r="C339" s="2">
        <f t="shared" si="30"/>
        <v>7.760329866435181</v>
      </c>
      <c r="D339" s="2">
        <f t="shared" si="26"/>
        <v>7.6727534545658038</v>
      </c>
      <c r="E339" s="2">
        <f t="shared" si="25"/>
        <v>8.7576411869377147E-2</v>
      </c>
      <c r="F339" s="2">
        <f t="shared" si="29"/>
        <v>4.4381820839230701E-2</v>
      </c>
      <c r="G339" s="2">
        <f t="shared" si="27"/>
        <v>4.3194591030146445E-2</v>
      </c>
      <c r="H339" s="2" t="str">
        <f t="shared" si="28"/>
        <v>Sell</v>
      </c>
    </row>
    <row r="340" spans="1:8" ht="13.5" x14ac:dyDescent="0.25">
      <c r="A340" s="3">
        <f>TITRES_STAT!B343</f>
        <v>42499</v>
      </c>
      <c r="B340" s="6">
        <f>TITRES_STAT!D343</f>
        <v>7.6204000000000001</v>
      </c>
      <c r="C340" s="2">
        <f t="shared" si="30"/>
        <v>7.7559406562143831</v>
      </c>
      <c r="D340" s="2">
        <f t="shared" si="26"/>
        <v>7.6688754208942624</v>
      </c>
      <c r="E340" s="2">
        <f t="shared" si="25"/>
        <v>8.7065235320120671E-2</v>
      </c>
      <c r="F340" s="2">
        <f t="shared" si="29"/>
        <v>5.2918503735408698E-2</v>
      </c>
      <c r="G340" s="2">
        <f t="shared" si="27"/>
        <v>3.4146731584711973E-2</v>
      </c>
      <c r="H340" s="2" t="str">
        <f t="shared" si="28"/>
        <v>Sell</v>
      </c>
    </row>
    <row r="341" spans="1:8" ht="13.5" x14ac:dyDescent="0.25">
      <c r="A341" s="3">
        <f>TITRES_STAT!B344</f>
        <v>42500</v>
      </c>
      <c r="B341" s="6">
        <f>TITRES_STAT!D344</f>
        <v>7.6146000000000003</v>
      </c>
      <c r="C341" s="2">
        <f t="shared" si="30"/>
        <v>7.7531344014121704</v>
      </c>
      <c r="D341" s="2">
        <f t="shared" si="26"/>
        <v>7.6648550193465397</v>
      </c>
      <c r="E341" s="2">
        <f t="shared" si="25"/>
        <v>8.8279382065630685E-2</v>
      </c>
      <c r="F341" s="2">
        <f t="shared" si="29"/>
        <v>5.9990679401453098E-2</v>
      </c>
      <c r="G341" s="2">
        <f t="shared" si="27"/>
        <v>2.8288702664177587E-2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7.6204000000000001</v>
      </c>
      <c r="C342" s="2">
        <f t="shared" si="30"/>
        <v>7.74895987811799</v>
      </c>
      <c r="D342" s="2">
        <f t="shared" si="26"/>
        <v>7.6615620549504992</v>
      </c>
      <c r="E342" s="2">
        <f t="shared" si="25"/>
        <v>8.7397823167490785E-2</v>
      </c>
      <c r="F342" s="2">
        <f t="shared" si="29"/>
        <v>6.5472108154660633E-2</v>
      </c>
      <c r="G342" s="2">
        <f t="shared" si="27"/>
        <v>2.1925715012830152E-2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7.6146000000000003</v>
      </c>
      <c r="C343" s="2">
        <f t="shared" si="30"/>
        <v>7.7472275891767604</v>
      </c>
      <c r="D343" s="2">
        <f t="shared" si="26"/>
        <v>7.6580833842134259</v>
      </c>
      <c r="E343" s="2">
        <f t="shared" si="25"/>
        <v>8.9144204963334417E-2</v>
      </c>
      <c r="F343" s="2">
        <f t="shared" si="29"/>
        <v>7.0206527516395389E-2</v>
      </c>
      <c r="G343" s="2">
        <f t="shared" si="27"/>
        <v>1.8937677446939027E-2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7.6204000000000001</v>
      </c>
      <c r="C344" s="2">
        <f t="shared" si="30"/>
        <v>7.7457618062264899</v>
      </c>
      <c r="D344" s="2">
        <f t="shared" si="26"/>
        <v>7.6552920224198386</v>
      </c>
      <c r="E344" s="2">
        <f t="shared" si="25"/>
        <v>9.0469783806651272E-2</v>
      </c>
      <c r="F344" s="2">
        <f t="shared" si="29"/>
        <v>7.4259178774446571E-2</v>
      </c>
      <c r="G344" s="2">
        <f t="shared" si="27"/>
        <v>1.62106050322047E-2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7.6146000000000003</v>
      </c>
      <c r="C345" s="2">
        <f t="shared" si="30"/>
        <v>7.7445215283454916</v>
      </c>
      <c r="D345" s="2">
        <f t="shared" si="26"/>
        <v>7.6522777985368879</v>
      </c>
      <c r="E345" s="2">
        <f t="shared" si="25"/>
        <v>9.2243729808603625E-2</v>
      </c>
      <c r="F345" s="2">
        <f t="shared" si="29"/>
        <v>7.7856088981277993E-2</v>
      </c>
      <c r="G345" s="2">
        <f t="shared" si="27"/>
        <v>1.4387640827325632E-2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6">
        <f>TITRES_STAT!D349</f>
        <v>7.6204000000000001</v>
      </c>
      <c r="C346" s="2">
        <f t="shared" si="30"/>
        <v>7.7389643701384925</v>
      </c>
      <c r="D346" s="2">
        <f t="shared" si="26"/>
        <v>7.6499164801267474</v>
      </c>
      <c r="E346" s="2">
        <f t="shared" si="25"/>
        <v>8.9047890011745068E-2</v>
      </c>
      <c r="F346" s="2">
        <f t="shared" si="29"/>
        <v>8.0094449187371408E-2</v>
      </c>
      <c r="G346" s="2">
        <f t="shared" si="27"/>
        <v>8.9534408243736596E-3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7.6204000000000001</v>
      </c>
      <c r="C347" s="2">
        <f t="shared" si="30"/>
        <v>7.7360621593479557</v>
      </c>
      <c r="D347" s="2">
        <f t="shared" si="26"/>
        <v>7.6477300741914327</v>
      </c>
      <c r="E347" s="2">
        <f t="shared" si="25"/>
        <v>8.8332085156523021E-2</v>
      </c>
      <c r="F347" s="2">
        <f t="shared" si="29"/>
        <v>8.1741976381201731E-2</v>
      </c>
      <c r="G347" s="2">
        <f t="shared" si="27"/>
        <v>6.5901087753212906E-3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7.6204000000000001</v>
      </c>
      <c r="C348" s="2">
        <f t="shared" si="30"/>
        <v>7.7191756732944237</v>
      </c>
      <c r="D348" s="2">
        <f t="shared" si="26"/>
        <v>7.6457056242513266</v>
      </c>
      <c r="E348" s="2">
        <f t="shared" ref="E348:E411" si="31">C348-D348</f>
        <v>7.3470049043097063E-2</v>
      </c>
      <c r="F348" s="2">
        <f t="shared" si="29"/>
        <v>8.0087590913580808E-2</v>
      </c>
      <c r="G348" s="2">
        <f t="shared" si="27"/>
        <v>-6.6175418704837452E-3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7.6204000000000001</v>
      </c>
      <c r="C349" s="2">
        <f t="shared" si="30"/>
        <v>7.6994717235568206</v>
      </c>
      <c r="D349" s="2">
        <f t="shared" ref="D349:D412" si="32">$D$4*B349+(1-$D$4)*D348</f>
        <v>7.6438311335660432</v>
      </c>
      <c r="E349" s="2">
        <f t="shared" si="31"/>
        <v>5.5640589990777478E-2</v>
      </c>
      <c r="F349" s="2">
        <f t="shared" si="29"/>
        <v>7.5198190729020148E-2</v>
      </c>
      <c r="G349" s="2">
        <f t="shared" si="27"/>
        <v>-1.955760073824267E-2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7.6204000000000001</v>
      </c>
      <c r="C350" s="2">
        <f t="shared" si="30"/>
        <v>7.6873068430096181</v>
      </c>
      <c r="D350" s="2">
        <f t="shared" si="32"/>
        <v>7.642095494042632</v>
      </c>
      <c r="E350" s="2">
        <f t="shared" si="31"/>
        <v>4.5211348966986087E-2</v>
      </c>
      <c r="F350" s="2">
        <f t="shared" si="29"/>
        <v>6.9200822376613333E-2</v>
      </c>
      <c r="G350" s="2">
        <f t="shared" si="27"/>
        <v>-2.3989473409627246E-2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7.6204000000000001</v>
      </c>
      <c r="C351" s="2">
        <f t="shared" si="30"/>
        <v>7.676121174854293</v>
      </c>
      <c r="D351" s="2">
        <f t="shared" si="32"/>
        <v>7.6404884204098442</v>
      </c>
      <c r="E351" s="2">
        <f t="shared" si="31"/>
        <v>3.56327544444488E-2</v>
      </c>
      <c r="F351" s="2">
        <f t="shared" si="29"/>
        <v>6.248720879018043E-2</v>
      </c>
      <c r="G351" s="2">
        <f t="shared" si="27"/>
        <v>-2.6854454345731631E-2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7.6791</v>
      </c>
      <c r="C352" s="2">
        <f t="shared" si="30"/>
        <v>7.667548686415171</v>
      </c>
      <c r="D352" s="2">
        <f t="shared" si="32"/>
        <v>7.6433485374165224</v>
      </c>
      <c r="E352" s="2">
        <f t="shared" si="31"/>
        <v>2.420014899864853E-2</v>
      </c>
      <c r="F352" s="2">
        <f t="shared" si="29"/>
        <v>5.4829796831874056E-2</v>
      </c>
      <c r="G352" s="2">
        <f t="shared" si="27"/>
        <v>-3.0629647833225526E-2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7.6791</v>
      </c>
      <c r="C353" s="2">
        <f t="shared" si="30"/>
        <v>7.6594027346589915</v>
      </c>
      <c r="D353" s="2">
        <f t="shared" si="32"/>
        <v>7.6459967939041871</v>
      </c>
      <c r="E353" s="2">
        <f t="shared" si="31"/>
        <v>1.3405940754804391E-2</v>
      </c>
      <c r="F353" s="2">
        <f t="shared" si="29"/>
        <v>4.6545025616460123E-2</v>
      </c>
      <c r="G353" s="2">
        <f t="shared" si="27"/>
        <v>-3.3139084861655732E-2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7.7962999999999996</v>
      </c>
      <c r="C354" s="2">
        <f t="shared" si="30"/>
        <v>7.653402313942224</v>
      </c>
      <c r="D354" s="2">
        <f t="shared" si="32"/>
        <v>7.6571303647260986</v>
      </c>
      <c r="E354" s="2">
        <f t="shared" si="31"/>
        <v>-3.7280507838746146E-3</v>
      </c>
      <c r="F354" s="2">
        <f t="shared" si="29"/>
        <v>3.6490410336393178E-2</v>
      </c>
      <c r="G354" s="2">
        <f t="shared" si="27"/>
        <v>-4.0218461120267793E-2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7.7904</v>
      </c>
      <c r="C355" s="2">
        <f t="shared" si="30"/>
        <v>7.6474327271818812</v>
      </c>
      <c r="D355" s="2">
        <f t="shared" si="32"/>
        <v>7.6670021895612024</v>
      </c>
      <c r="E355" s="2">
        <f t="shared" si="31"/>
        <v>-1.9569462379321223E-2</v>
      </c>
      <c r="F355" s="2">
        <f t="shared" si="29"/>
        <v>2.5278435793250297E-2</v>
      </c>
      <c r="G355" s="2">
        <f t="shared" si="27"/>
        <v>-4.4847898172571524E-2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6">
        <f>TITRES_STAT!D359</f>
        <v>7.8548999999999998</v>
      </c>
      <c r="C356" s="2">
        <f t="shared" si="30"/>
        <v>7.6432738460769762</v>
      </c>
      <c r="D356" s="2">
        <f t="shared" si="32"/>
        <v>7.6809205458900021</v>
      </c>
      <c r="E356" s="2">
        <f t="shared" si="31"/>
        <v>-3.7646699813025819E-2</v>
      </c>
      <c r="F356" s="2">
        <f t="shared" si="29"/>
        <v>1.2693408671995074E-2</v>
      </c>
      <c r="G356" s="2">
        <f t="shared" ref="G356:G419" si="33">E356-F356</f>
        <v>-5.0340108485020893E-2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7.8841999999999999</v>
      </c>
      <c r="C357" s="2">
        <f t="shared" si="30"/>
        <v>7.6397547928343643</v>
      </c>
      <c r="D357" s="2">
        <f t="shared" si="32"/>
        <v>7.6959782832314829</v>
      </c>
      <c r="E357" s="2">
        <f t="shared" si="31"/>
        <v>-5.6223490397118603E-2</v>
      </c>
      <c r="F357" s="2">
        <f t="shared" ref="F357:F420" si="35">(E357*(2/(10)))+((1-(2/10))*F356)</f>
        <v>-1.0899711418276628E-3</v>
      </c>
      <c r="G357" s="2">
        <f t="shared" si="33"/>
        <v>-5.513351925529094E-2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6">
        <f>TITRES_STAT!D361</f>
        <v>8.0717999999999996</v>
      </c>
      <c r="C358" s="2">
        <f t="shared" si="30"/>
        <v>7.6367771323983087</v>
      </c>
      <c r="D358" s="2">
        <f t="shared" si="32"/>
        <v>7.7238169289180396</v>
      </c>
      <c r="E358" s="2">
        <f t="shared" si="31"/>
        <v>-8.7039796519730928E-2</v>
      </c>
      <c r="F358" s="2">
        <f t="shared" si="35"/>
        <v>-1.8279936217408314E-2</v>
      </c>
      <c r="G358" s="2">
        <f t="shared" si="33"/>
        <v>-6.8759860302322617E-2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8.0425000000000004</v>
      </c>
      <c r="C359" s="2">
        <f t="shared" si="30"/>
        <v>7.6342575735678002</v>
      </c>
      <c r="D359" s="2">
        <f t="shared" si="32"/>
        <v>7.747423082331518</v>
      </c>
      <c r="E359" s="2">
        <f t="shared" si="31"/>
        <v>-0.11316550876371778</v>
      </c>
      <c r="F359" s="2">
        <f t="shared" si="35"/>
        <v>-3.725705072667021E-2</v>
      </c>
      <c r="G359" s="2">
        <f t="shared" si="33"/>
        <v>-7.5908458037047571E-2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8.0249000000000006</v>
      </c>
      <c r="C360" s="2">
        <f t="shared" si="30"/>
        <v>7.6321256391727541</v>
      </c>
      <c r="D360" s="2">
        <f t="shared" si="32"/>
        <v>7.7679769280847388</v>
      </c>
      <c r="E360" s="2">
        <f t="shared" si="31"/>
        <v>-0.13585128891198472</v>
      </c>
      <c r="F360" s="2">
        <f t="shared" si="35"/>
        <v>-5.697589836373311E-2</v>
      </c>
      <c r="G360" s="2">
        <f t="shared" si="33"/>
        <v>-7.8875390548251614E-2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6">
        <f>TITRES_STAT!D364</f>
        <v>8.0717999999999996</v>
      </c>
      <c r="C361" s="2">
        <f t="shared" si="30"/>
        <v>7.6303216946846382</v>
      </c>
      <c r="D361" s="2">
        <f t="shared" si="32"/>
        <v>7.790482340819203</v>
      </c>
      <c r="E361" s="2">
        <f t="shared" si="31"/>
        <v>-0.16016064613456482</v>
      </c>
      <c r="F361" s="2">
        <f t="shared" si="35"/>
        <v>-7.7612847917899463E-2</v>
      </c>
      <c r="G361" s="2">
        <f t="shared" si="33"/>
        <v>-8.2547798216665358E-2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6">
        <f>TITRES_STAT!D365</f>
        <v>8.0717999999999996</v>
      </c>
      <c r="C362" s="2">
        <f t="shared" si="30"/>
        <v>7.6378260493485399</v>
      </c>
      <c r="D362" s="2">
        <f t="shared" si="32"/>
        <v>7.8113206859437065</v>
      </c>
      <c r="E362" s="2">
        <f t="shared" si="31"/>
        <v>-0.17349463659516662</v>
      </c>
      <c r="F362" s="2">
        <f t="shared" si="35"/>
        <v>-9.6789205653352889E-2</v>
      </c>
      <c r="G362" s="2">
        <f t="shared" si="33"/>
        <v>-7.6705430941813729E-2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6">
        <f>TITRES_STAT!D366</f>
        <v>8.0835000000000008</v>
      </c>
      <c r="C363" s="2">
        <f t="shared" si="30"/>
        <v>7.6441758879103032</v>
      </c>
      <c r="D363" s="2">
        <f t="shared" si="32"/>
        <v>7.8314821166145432</v>
      </c>
      <c r="E363" s="2">
        <f t="shared" si="31"/>
        <v>-0.18730622870423996</v>
      </c>
      <c r="F363" s="2">
        <f t="shared" si="35"/>
        <v>-0.11489261026353031</v>
      </c>
      <c r="G363" s="2">
        <f t="shared" si="33"/>
        <v>-7.2413618440709648E-2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6">
        <f>TITRES_STAT!D367</f>
        <v>8.1773000000000007</v>
      </c>
      <c r="C364" s="2">
        <f t="shared" si="30"/>
        <v>7.6675795974625647</v>
      </c>
      <c r="D364" s="2">
        <f t="shared" si="32"/>
        <v>7.8570982561245772</v>
      </c>
      <c r="E364" s="2">
        <f t="shared" si="31"/>
        <v>-0.18951865866201256</v>
      </c>
      <c r="F364" s="2">
        <f t="shared" si="35"/>
        <v>-0.12981781994322678</v>
      </c>
      <c r="G364" s="2">
        <f t="shared" si="33"/>
        <v>-5.9700838718785787E-2</v>
      </c>
      <c r="H364" s="2" t="str">
        <f t="shared" si="34"/>
        <v>Hold</v>
      </c>
    </row>
    <row r="365" spans="1:8" ht="13.5" x14ac:dyDescent="0.25">
      <c r="A365" s="3">
        <f>TITRES_STAT!B368</f>
        <v>42534</v>
      </c>
      <c r="B365" s="6">
        <f>TITRES_STAT!D368</f>
        <v>8.2652000000000001</v>
      </c>
      <c r="C365" s="2">
        <f t="shared" si="30"/>
        <v>7.6864750440067855</v>
      </c>
      <c r="D365" s="2">
        <f t="shared" si="32"/>
        <v>7.8873280149301639</v>
      </c>
      <c r="E365" s="2">
        <f t="shared" si="31"/>
        <v>-0.20085297092337839</v>
      </c>
      <c r="F365" s="2">
        <f t="shared" si="35"/>
        <v>-0.14402485013925709</v>
      </c>
      <c r="G365" s="2">
        <f t="shared" si="33"/>
        <v>-5.6828120784121305E-2</v>
      </c>
      <c r="H365" s="2" t="str">
        <f t="shared" si="34"/>
        <v>Hold</v>
      </c>
    </row>
    <row r="366" spans="1:8" ht="13.5" x14ac:dyDescent="0.25">
      <c r="A366" s="3">
        <f>TITRES_STAT!B369</f>
        <v>42535</v>
      </c>
      <c r="B366" s="6">
        <f>TITRES_STAT!D369</f>
        <v>8.2652000000000001</v>
      </c>
      <c r="C366" s="2">
        <f t="shared" si="30"/>
        <v>7.7123865756980496</v>
      </c>
      <c r="D366" s="2">
        <f t="shared" si="32"/>
        <v>7.9153185323427442</v>
      </c>
      <c r="E366" s="2">
        <f t="shared" si="31"/>
        <v>-0.20293195664469454</v>
      </c>
      <c r="F366" s="2">
        <f t="shared" si="35"/>
        <v>-0.15580627144034459</v>
      </c>
      <c r="G366" s="2">
        <f t="shared" si="33"/>
        <v>-4.7125685204349954E-2</v>
      </c>
      <c r="H366" s="2" t="str">
        <f t="shared" si="34"/>
        <v>Hold</v>
      </c>
    </row>
    <row r="367" spans="1:8" ht="13.5" x14ac:dyDescent="0.25">
      <c r="A367" s="3">
        <f>TITRES_STAT!B370</f>
        <v>42536</v>
      </c>
      <c r="B367" s="6">
        <f>TITRES_STAT!D370</f>
        <v>8.2652000000000001</v>
      </c>
      <c r="C367" s="2">
        <f t="shared" si="30"/>
        <v>7.7388194102060419</v>
      </c>
      <c r="D367" s="2">
        <f t="shared" si="32"/>
        <v>7.9412356780951336</v>
      </c>
      <c r="E367" s="2">
        <f t="shared" si="31"/>
        <v>-0.20241626788909173</v>
      </c>
      <c r="F367" s="2">
        <f t="shared" si="35"/>
        <v>-0.16512827073009401</v>
      </c>
      <c r="G367" s="2">
        <f t="shared" si="33"/>
        <v>-3.7287997158997721E-2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8.1831999999999994</v>
      </c>
      <c r="C368" s="2">
        <f t="shared" si="30"/>
        <v>7.790047193251266</v>
      </c>
      <c r="D368" s="2">
        <f t="shared" si="32"/>
        <v>7.959158961199198</v>
      </c>
      <c r="E368" s="2">
        <f t="shared" si="31"/>
        <v>-0.16911176794793192</v>
      </c>
      <c r="F368" s="2">
        <f t="shared" si="35"/>
        <v>-0.16592497017366159</v>
      </c>
      <c r="G368" s="2">
        <f t="shared" si="33"/>
        <v>-3.1867977742703335E-3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8.1187000000000005</v>
      </c>
      <c r="C369" s="2">
        <f t="shared" si="30"/>
        <v>7.8288860865972252</v>
      </c>
      <c r="D369" s="2">
        <f t="shared" si="32"/>
        <v>7.9709768159251828</v>
      </c>
      <c r="E369" s="2">
        <f t="shared" si="31"/>
        <v>-0.14209072932795763</v>
      </c>
      <c r="F369" s="2">
        <f t="shared" si="35"/>
        <v>-0.16115812200452079</v>
      </c>
      <c r="G369" s="2">
        <f t="shared" si="33"/>
        <v>1.9067392676563155E-2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8.0893999999999995</v>
      </c>
      <c r="C370" s="2">
        <f t="shared" si="30"/>
        <v>7.8590420732745754</v>
      </c>
      <c r="D370" s="2">
        <f t="shared" si="32"/>
        <v>7.9797489036344285</v>
      </c>
      <c r="E370" s="2">
        <f t="shared" si="31"/>
        <v>-0.12070683035985308</v>
      </c>
      <c r="F370" s="2">
        <f t="shared" si="35"/>
        <v>-0.15306786367558725</v>
      </c>
      <c r="G370" s="2">
        <f t="shared" si="33"/>
        <v>3.2361033315734172E-2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8.1128</v>
      </c>
      <c r="C371" s="2">
        <f t="shared" si="30"/>
        <v>7.8917740620015637</v>
      </c>
      <c r="D371" s="2">
        <f t="shared" si="32"/>
        <v>7.9896045404022482</v>
      </c>
      <c r="E371" s="2">
        <f t="shared" si="31"/>
        <v>-9.7830478400684484E-2</v>
      </c>
      <c r="F371" s="2">
        <f t="shared" si="35"/>
        <v>-0.1420203866206067</v>
      </c>
      <c r="G371" s="2">
        <f t="shared" si="33"/>
        <v>4.4189908219922219E-2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8.0015000000000001</v>
      </c>
      <c r="C372" s="2">
        <f t="shared" si="30"/>
        <v>7.9194703601551693</v>
      </c>
      <c r="D372" s="2">
        <f t="shared" si="32"/>
        <v>7.9904856855576369</v>
      </c>
      <c r="E372" s="2">
        <f t="shared" si="31"/>
        <v>-7.1015325402467688E-2</v>
      </c>
      <c r="F372" s="2">
        <f t="shared" si="35"/>
        <v>-0.12781937437697891</v>
      </c>
      <c r="G372" s="2">
        <f t="shared" si="33"/>
        <v>5.6804048974511218E-2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7.9955999999999996</v>
      </c>
      <c r="C373" s="2">
        <f t="shared" si="30"/>
        <v>7.9447056893620669</v>
      </c>
      <c r="D373" s="2">
        <f t="shared" si="32"/>
        <v>7.9908645236644782</v>
      </c>
      <c r="E373" s="2">
        <f t="shared" si="31"/>
        <v>-4.61588343024113E-2</v>
      </c>
      <c r="F373" s="2">
        <f t="shared" si="35"/>
        <v>-0.11148726636206539</v>
      </c>
      <c r="G373" s="2">
        <f t="shared" si="33"/>
        <v>6.5328432059654093E-2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8.0658999999999992</v>
      </c>
      <c r="C374" s="2">
        <f t="shared" si="30"/>
        <v>7.98048942946021</v>
      </c>
      <c r="D374" s="2">
        <f t="shared" si="32"/>
        <v>7.9964227070967393</v>
      </c>
      <c r="E374" s="2">
        <f t="shared" si="31"/>
        <v>-1.5933277636529297E-2</v>
      </c>
      <c r="F374" s="2">
        <f t="shared" si="35"/>
        <v>-9.2376468616958182E-2</v>
      </c>
      <c r="G374" s="2">
        <f t="shared" si="33"/>
        <v>7.6443190980428885E-2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7.9960000000000004</v>
      </c>
      <c r="C375" s="2">
        <f t="shared" si="30"/>
        <v>8.0242910556971019</v>
      </c>
      <c r="D375" s="2">
        <f t="shared" si="32"/>
        <v>7.9963913954599439</v>
      </c>
      <c r="E375" s="2">
        <f t="shared" si="31"/>
        <v>2.7899660237157953E-2</v>
      </c>
      <c r="F375" s="2">
        <f t="shared" si="35"/>
        <v>-6.8321242846134958E-2</v>
      </c>
      <c r="G375" s="2">
        <f t="shared" si="33"/>
        <v>9.6220903083292911E-2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8.0021000000000004</v>
      </c>
      <c r="C376" s="2">
        <f t="shared" si="30"/>
        <v>8.0613539702052392</v>
      </c>
      <c r="D376" s="2">
        <f t="shared" si="32"/>
        <v>7.9968142550555035</v>
      </c>
      <c r="E376" s="2">
        <f t="shared" si="31"/>
        <v>6.4539715149735777E-2</v>
      </c>
      <c r="F376" s="2">
        <f t="shared" si="35"/>
        <v>-4.1749051246960815E-2</v>
      </c>
      <c r="G376" s="2">
        <f t="shared" si="33"/>
        <v>0.1062887663966966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8.0021000000000004</v>
      </c>
      <c r="C377" s="2">
        <f t="shared" si="30"/>
        <v>8.0927148978659709</v>
      </c>
      <c r="D377" s="2">
        <f t="shared" si="32"/>
        <v>7.9972057917180592</v>
      </c>
      <c r="E377" s="2">
        <f t="shared" si="31"/>
        <v>9.5509106147911638E-2</v>
      </c>
      <c r="F377" s="2">
        <f t="shared" si="35"/>
        <v>-1.4297419767986326E-2</v>
      </c>
      <c r="G377" s="2">
        <f t="shared" si="33"/>
        <v>0.10980652591589796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6">
        <f>TITRES_STAT!D381</f>
        <v>8.0021000000000004</v>
      </c>
      <c r="C378" s="2">
        <f t="shared" si="30"/>
        <v>8.1066356828096673</v>
      </c>
      <c r="D378" s="2">
        <f t="shared" si="32"/>
        <v>7.9975683256648695</v>
      </c>
      <c r="E378" s="2">
        <f t="shared" si="31"/>
        <v>0.10906735714479776</v>
      </c>
      <c r="F378" s="2">
        <f t="shared" si="35"/>
        <v>1.0375535614570492E-2</v>
      </c>
      <c r="G378" s="2">
        <f t="shared" si="33"/>
        <v>9.8691821530227264E-2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6">
        <f>TITRES_STAT!D382</f>
        <v>8.0021000000000004</v>
      </c>
      <c r="C379" s="2">
        <f t="shared" si="30"/>
        <v>8.108491731608181</v>
      </c>
      <c r="D379" s="2">
        <f t="shared" si="32"/>
        <v>7.9979040052452497</v>
      </c>
      <c r="E379" s="2">
        <f t="shared" si="31"/>
        <v>0.11058772636293135</v>
      </c>
      <c r="F379" s="2">
        <f t="shared" si="35"/>
        <v>3.0417973764242663E-2</v>
      </c>
      <c r="G379" s="2">
        <f t="shared" si="33"/>
        <v>8.0169752598688693E-2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6">
        <f>TITRES_STAT!D383</f>
        <v>8.0267999999999997</v>
      </c>
      <c r="C380" s="2">
        <f t="shared" si="30"/>
        <v>8.1055545421299993</v>
      </c>
      <c r="D380" s="2">
        <f t="shared" si="32"/>
        <v>8.0000444493011571</v>
      </c>
      <c r="E380" s="2">
        <f t="shared" si="31"/>
        <v>0.10551009282884216</v>
      </c>
      <c r="F380" s="2">
        <f t="shared" si="35"/>
        <v>4.5436397577162564E-2</v>
      </c>
      <c r="G380" s="2">
        <f t="shared" si="33"/>
        <v>6.0073695251679597E-2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6">
        <f>TITRES_STAT!D384</f>
        <v>8.0267999999999997</v>
      </c>
      <c r="C381" s="2">
        <f t="shared" si="30"/>
        <v>8.1066692279561536</v>
      </c>
      <c r="D381" s="2">
        <f t="shared" si="32"/>
        <v>8.0020263419455162</v>
      </c>
      <c r="E381" s="2">
        <f t="shared" si="31"/>
        <v>0.10464288601063743</v>
      </c>
      <c r="F381" s="2">
        <f t="shared" si="35"/>
        <v>5.7277695263857537E-2</v>
      </c>
      <c r="G381" s="2">
        <f t="shared" si="33"/>
        <v>4.7365190746779889E-2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6">
        <f>TITRES_STAT!D385</f>
        <v>8.0883000000000003</v>
      </c>
      <c r="C382" s="2">
        <f t="shared" si="30"/>
        <v>8.0904893467321308</v>
      </c>
      <c r="D382" s="2">
        <f t="shared" si="32"/>
        <v>8.0084169832828849</v>
      </c>
      <c r="E382" s="2">
        <f t="shared" si="31"/>
        <v>8.2072363449245955E-2</v>
      </c>
      <c r="F382" s="2">
        <f t="shared" si="35"/>
        <v>6.2236628900935224E-2</v>
      </c>
      <c r="G382" s="2">
        <f t="shared" si="33"/>
        <v>1.9835734548310731E-2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6">
        <f>TITRES_STAT!D386</f>
        <v>8.1252999999999993</v>
      </c>
      <c r="C383" s="2">
        <f t="shared" si="30"/>
        <v>8.0758909856964181</v>
      </c>
      <c r="D383" s="2">
        <f t="shared" si="32"/>
        <v>8.0170749845211891</v>
      </c>
      <c r="E383" s="2">
        <f t="shared" si="31"/>
        <v>5.8816001175229005E-2</v>
      </c>
      <c r="F383" s="2">
        <f t="shared" si="35"/>
        <v>6.1552503355793986E-2</v>
      </c>
      <c r="G383" s="2">
        <f t="shared" si="33"/>
        <v>-2.7365021805649814E-3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8.0883000000000003</v>
      </c>
      <c r="C384" s="2">
        <f t="shared" si="30"/>
        <v>8.0743539109738922</v>
      </c>
      <c r="D384" s="2">
        <f t="shared" si="32"/>
        <v>8.0223509115936942</v>
      </c>
      <c r="E384" s="2">
        <f t="shared" si="31"/>
        <v>5.2002999380198034E-2</v>
      </c>
      <c r="F384" s="2">
        <f t="shared" si="35"/>
        <v>5.9642602560674794E-2</v>
      </c>
      <c r="G384" s="2">
        <f t="shared" si="33"/>
        <v>-7.6396031804767603E-3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8.0883000000000003</v>
      </c>
      <c r="C385" s="2">
        <f t="shared" si="30"/>
        <v>8.0622994631317546</v>
      </c>
      <c r="D385" s="2">
        <f t="shared" si="32"/>
        <v>8.0272360292534195</v>
      </c>
      <c r="E385" s="2">
        <f t="shared" si="31"/>
        <v>3.5063433878335104E-2</v>
      </c>
      <c r="F385" s="2">
        <f t="shared" si="35"/>
        <v>5.4726768824206858E-2</v>
      </c>
      <c r="G385" s="2">
        <f t="shared" si="33"/>
        <v>-1.9663334945871754E-2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8.0883000000000003</v>
      </c>
      <c r="C386" s="2">
        <f t="shared" si="30"/>
        <v>8.0530380072653305</v>
      </c>
      <c r="D386" s="2">
        <f t="shared" si="32"/>
        <v>8.0317592863457588</v>
      </c>
      <c r="E386" s="2">
        <f t="shared" si="31"/>
        <v>2.1278720919571725E-2</v>
      </c>
      <c r="F386" s="2">
        <f t="shared" si="35"/>
        <v>4.8037159243279837E-2</v>
      </c>
      <c r="G386" s="2">
        <f t="shared" si="33"/>
        <v>-2.6758438323708111E-2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8.0328999999999997</v>
      </c>
      <c r="C387" s="2">
        <f t="shared" si="30"/>
        <v>8.0452013907629727</v>
      </c>
      <c r="D387" s="2">
        <f t="shared" si="32"/>
        <v>8.0318437836534802</v>
      </c>
      <c r="E387" s="2">
        <f t="shared" si="31"/>
        <v>1.335760710949252E-2</v>
      </c>
      <c r="F387" s="2">
        <f t="shared" si="35"/>
        <v>4.1101248816522377E-2</v>
      </c>
      <c r="G387" s="2">
        <f t="shared" si="33"/>
        <v>-2.7743641707029858E-2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8.0021000000000004</v>
      </c>
      <c r="C388" s="2">
        <f t="shared" si="30"/>
        <v>8.0385704075686686</v>
      </c>
      <c r="D388" s="2">
        <f t="shared" si="32"/>
        <v>8.0296405404198889</v>
      </c>
      <c r="E388" s="2">
        <f t="shared" si="31"/>
        <v>8.9298671487796355E-3</v>
      </c>
      <c r="F388" s="2">
        <f t="shared" si="35"/>
        <v>3.4666972482973832E-2</v>
      </c>
      <c r="G388" s="2">
        <f t="shared" si="33"/>
        <v>-2.5737105334194196E-2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8.0451999999999995</v>
      </c>
      <c r="C389" s="2">
        <f t="shared" si="30"/>
        <v>8.0329595756350276</v>
      </c>
      <c r="D389" s="2">
        <f t="shared" si="32"/>
        <v>8.0307930929813782</v>
      </c>
      <c r="E389" s="2">
        <f t="shared" si="31"/>
        <v>2.166482653649382E-3</v>
      </c>
      <c r="F389" s="2">
        <f t="shared" si="35"/>
        <v>2.8166874517108944E-2</v>
      </c>
      <c r="G389" s="2">
        <f t="shared" si="33"/>
        <v>-2.6000391863459562E-2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8.0021000000000004</v>
      </c>
      <c r="C390" s="2">
        <f t="shared" si="30"/>
        <v>8.0320119486142545</v>
      </c>
      <c r="D390" s="2">
        <f t="shared" si="32"/>
        <v>8.0286676786864604</v>
      </c>
      <c r="E390" s="2">
        <f t="shared" si="31"/>
        <v>3.3442699277941301E-3</v>
      </c>
      <c r="F390" s="2">
        <f t="shared" si="35"/>
        <v>2.3202353599245981E-2</v>
      </c>
      <c r="G390" s="2">
        <f t="shared" si="33"/>
        <v>-1.9858083671451851E-2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6">
        <f>TITRES_STAT!D394</f>
        <v>8.0574999999999992</v>
      </c>
      <c r="C391" s="2">
        <f t="shared" si="30"/>
        <v>8.0312101103659082</v>
      </c>
      <c r="D391" s="2">
        <f t="shared" si="32"/>
        <v>8.0308034061911666</v>
      </c>
      <c r="E391" s="2">
        <f t="shared" si="31"/>
        <v>4.0670417474153453E-4</v>
      </c>
      <c r="F391" s="2">
        <f t="shared" si="35"/>
        <v>1.8643223714345094E-2</v>
      </c>
      <c r="G391" s="2">
        <f t="shared" si="33"/>
        <v>-1.8236519539603559E-2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6">
        <f>TITRES_STAT!D395</f>
        <v>8.0574999999999992</v>
      </c>
      <c r="C392" s="2">
        <f t="shared" si="30"/>
        <v>8.0399931703096144</v>
      </c>
      <c r="D392" s="2">
        <f t="shared" si="32"/>
        <v>8.0327809316584879</v>
      </c>
      <c r="E392" s="2">
        <f t="shared" si="31"/>
        <v>7.2122386511264125E-3</v>
      </c>
      <c r="F392" s="2">
        <f t="shared" si="35"/>
        <v>1.635702670170136E-2</v>
      </c>
      <c r="G392" s="2">
        <f t="shared" si="33"/>
        <v>-9.1447880505749479E-3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6">
        <f>TITRES_STAT!D396</f>
        <v>7.9466999999999999</v>
      </c>
      <c r="C393" s="2">
        <f t="shared" si="30"/>
        <v>8.0531172979542891</v>
      </c>
      <c r="D393" s="2">
        <f t="shared" si="32"/>
        <v>8.0264045663504522</v>
      </c>
      <c r="E393" s="2">
        <f t="shared" si="31"/>
        <v>2.6712731603836914E-2</v>
      </c>
      <c r="F393" s="2">
        <f t="shared" si="35"/>
        <v>1.8428167682128474E-2</v>
      </c>
      <c r="G393" s="2">
        <f t="shared" si="33"/>
        <v>8.2845639217084405E-3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8.0021000000000004</v>
      </c>
      <c r="C394" s="2">
        <f t="shared" si="30"/>
        <v>8.0585300213459377</v>
      </c>
      <c r="D394" s="2">
        <f t="shared" si="32"/>
        <v>8.0246042281022696</v>
      </c>
      <c r="E394" s="2">
        <f t="shared" si="31"/>
        <v>3.3925793243668068E-2</v>
      </c>
      <c r="F394" s="2">
        <f t="shared" si="35"/>
        <v>2.1527692794436393E-2</v>
      </c>
      <c r="G394" s="2">
        <f t="shared" si="33"/>
        <v>1.2398100449231675E-2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8.0637000000000008</v>
      </c>
      <c r="C395" s="2">
        <f t="shared" si="30"/>
        <v>8.0631100180619466</v>
      </c>
      <c r="D395" s="2">
        <f t="shared" si="32"/>
        <v>8.0275002112058047</v>
      </c>
      <c r="E395" s="2">
        <f t="shared" si="31"/>
        <v>3.5609806856141901E-2</v>
      </c>
      <c r="F395" s="2">
        <f t="shared" si="35"/>
        <v>2.4344115606777496E-2</v>
      </c>
      <c r="G395" s="2">
        <f t="shared" si="33"/>
        <v>1.1265691249364405E-2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8.0945</v>
      </c>
      <c r="C396" s="2">
        <f t="shared" si="30"/>
        <v>8.0669853998985701</v>
      </c>
      <c r="D396" s="2">
        <f t="shared" si="32"/>
        <v>8.0324631585238926</v>
      </c>
      <c r="E396" s="2">
        <f t="shared" si="31"/>
        <v>3.452224137467752E-2</v>
      </c>
      <c r="F396" s="2">
        <f t="shared" si="35"/>
        <v>2.6379740760357505E-2</v>
      </c>
      <c r="G396" s="2">
        <f t="shared" si="33"/>
        <v>8.1425006143200154E-3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8.0574999999999992</v>
      </c>
      <c r="C397" s="2">
        <f t="shared" si="30"/>
        <v>8.0617414922218664</v>
      </c>
      <c r="D397" s="2">
        <f t="shared" si="32"/>
        <v>8.0343177393739751</v>
      </c>
      <c r="E397" s="2">
        <f t="shared" si="31"/>
        <v>2.7423752847891336E-2</v>
      </c>
      <c r="F397" s="2">
        <f t="shared" si="35"/>
        <v>2.6588543177864271E-2</v>
      </c>
      <c r="G397" s="2">
        <f t="shared" si="33"/>
        <v>8.3520967002706503E-4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8.0637000000000008</v>
      </c>
      <c r="C398" s="2">
        <f t="shared" si="30"/>
        <v>8.0525658780338869</v>
      </c>
      <c r="D398" s="2">
        <f t="shared" si="32"/>
        <v>8.036494203124052</v>
      </c>
      <c r="E398" s="2">
        <f t="shared" si="31"/>
        <v>1.6071674909834854E-2</v>
      </c>
      <c r="F398" s="2">
        <f t="shared" si="35"/>
        <v>2.4485169524258391E-2</v>
      </c>
      <c r="G398" s="2">
        <f t="shared" si="33"/>
        <v>-8.4134946144235369E-3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6">
        <f>TITRES_STAT!D402</f>
        <v>8.0637000000000008</v>
      </c>
      <c r="C399" s="2">
        <f t="shared" ref="C399:C462" si="36">$C$4*B389+C398*(1-$C$4)</f>
        <v>8.0514326660286741</v>
      </c>
      <c r="D399" s="2">
        <f t="shared" si="32"/>
        <v>8.0385094473370859</v>
      </c>
      <c r="E399" s="2">
        <f t="shared" si="31"/>
        <v>1.292321869158819E-2</v>
      </c>
      <c r="F399" s="2">
        <f t="shared" si="35"/>
        <v>2.217277935772435E-2</v>
      </c>
      <c r="G399" s="2">
        <f t="shared" si="33"/>
        <v>-9.2495606661361605E-3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6">
        <f>TITRES_STAT!D403</f>
        <v>8.0945</v>
      </c>
      <c r="C400" s="2">
        <f t="shared" si="36"/>
        <v>8.0438430251011859</v>
      </c>
      <c r="D400" s="2">
        <f t="shared" si="32"/>
        <v>8.0426568956824873</v>
      </c>
      <c r="E400" s="2">
        <f t="shared" si="31"/>
        <v>1.186129418698556E-3</v>
      </c>
      <c r="F400" s="2">
        <f t="shared" si="35"/>
        <v>1.797544936991919E-2</v>
      </c>
      <c r="G400" s="2">
        <f t="shared" si="33"/>
        <v>-1.6789319951220634E-2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8.0637000000000008</v>
      </c>
      <c r="C401" s="2">
        <f t="shared" si="36"/>
        <v>8.0459440981625416</v>
      </c>
      <c r="D401" s="2">
        <f t="shared" si="32"/>
        <v>8.0442156441504515</v>
      </c>
      <c r="E401" s="2">
        <f t="shared" si="31"/>
        <v>1.7284540120900971E-3</v>
      </c>
      <c r="F401" s="2">
        <f t="shared" si="35"/>
        <v>1.4726050298353372E-2</v>
      </c>
      <c r="G401" s="2">
        <f t="shared" si="33"/>
        <v>-1.2997596286263275E-2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8.0637000000000008</v>
      </c>
      <c r="C402" s="2">
        <f t="shared" si="36"/>
        <v>8.0477219292144575</v>
      </c>
      <c r="D402" s="2">
        <f t="shared" si="32"/>
        <v>8.0456589297689369</v>
      </c>
      <c r="E402" s="2">
        <f t="shared" si="31"/>
        <v>2.0629994455205747E-3</v>
      </c>
      <c r="F402" s="2">
        <f t="shared" si="35"/>
        <v>1.2193440127786814E-2</v>
      </c>
      <c r="G402" s="2">
        <f t="shared" si="33"/>
        <v>-1.0130440682266239E-2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8.0883000000000003</v>
      </c>
      <c r="C403" s="2">
        <f t="shared" si="36"/>
        <v>8.0321800939506947</v>
      </c>
      <c r="D403" s="2">
        <f t="shared" si="32"/>
        <v>8.0488175275638305</v>
      </c>
      <c r="E403" s="2">
        <f t="shared" si="31"/>
        <v>-1.6637433613135855E-2</v>
      </c>
      <c r="F403" s="2">
        <f t="shared" si="35"/>
        <v>6.4272653796022816E-3</v>
      </c>
      <c r="G403" s="2">
        <f t="shared" si="33"/>
        <v>-2.3064698992738136E-2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8.0883000000000003</v>
      </c>
      <c r="C404" s="2">
        <f t="shared" si="36"/>
        <v>8.0275523871890488</v>
      </c>
      <c r="D404" s="2">
        <f t="shared" si="32"/>
        <v>8.051742155151695</v>
      </c>
      <c r="E404" s="2">
        <f t="shared" si="31"/>
        <v>-2.4189767962646158E-2</v>
      </c>
      <c r="F404" s="2">
        <f t="shared" si="35"/>
        <v>3.0385871115259314E-4</v>
      </c>
      <c r="G404" s="2">
        <f t="shared" si="33"/>
        <v>-2.449362667379875E-2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8.0945</v>
      </c>
      <c r="C405" s="2">
        <f t="shared" si="36"/>
        <v>8.0331135583907329</v>
      </c>
      <c r="D405" s="2">
        <f t="shared" si="32"/>
        <v>8.054909402918236</v>
      </c>
      <c r="E405" s="2">
        <f t="shared" si="31"/>
        <v>-2.179584452750305E-2</v>
      </c>
      <c r="F405" s="2">
        <f t="shared" si="35"/>
        <v>-4.1160819365785358E-3</v>
      </c>
      <c r="G405" s="2">
        <f t="shared" si="33"/>
        <v>-1.7679762590924512E-2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8.1252999999999993</v>
      </c>
      <c r="C406" s="2">
        <f t="shared" si="36"/>
        <v>8.0425576263306198</v>
      </c>
      <c r="D406" s="2">
        <f t="shared" si="32"/>
        <v>8.0601235212205893</v>
      </c>
      <c r="E406" s="2">
        <f t="shared" si="31"/>
        <v>-1.7565894889969513E-2</v>
      </c>
      <c r="F406" s="2">
        <f t="shared" si="35"/>
        <v>-6.806044527256732E-3</v>
      </c>
      <c r="G406" s="2">
        <f t="shared" si="33"/>
        <v>-1.0759850362712781E-2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8.0945</v>
      </c>
      <c r="C407" s="2">
        <f t="shared" si="36"/>
        <v>8.0448564530489861</v>
      </c>
      <c r="D407" s="2">
        <f t="shared" si="32"/>
        <v>8.0626699270561009</v>
      </c>
      <c r="E407" s="2">
        <f t="shared" si="31"/>
        <v>-1.7813474007114749E-2</v>
      </c>
      <c r="F407" s="2">
        <f t="shared" si="35"/>
        <v>-9.0075304232283358E-3</v>
      </c>
      <c r="G407" s="2">
        <f t="shared" si="33"/>
        <v>-8.8059435838864133E-3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8.0945</v>
      </c>
      <c r="C408" s="2">
        <f t="shared" si="36"/>
        <v>8.047755460272219</v>
      </c>
      <c r="D408" s="2">
        <f t="shared" si="32"/>
        <v>8.0650277102371302</v>
      </c>
      <c r="E408" s="2">
        <f t="shared" si="31"/>
        <v>-1.7272249964911168E-2</v>
      </c>
      <c r="F408" s="2">
        <f t="shared" si="35"/>
        <v>-1.0660474331564904E-2</v>
      </c>
      <c r="G408" s="2">
        <f t="shared" si="33"/>
        <v>-6.6117756333462646E-3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6">
        <f>TITRES_STAT!D412</f>
        <v>8.1190999999999995</v>
      </c>
      <c r="C409" s="2">
        <f t="shared" si="36"/>
        <v>8.050208466384186</v>
      </c>
      <c r="D409" s="2">
        <f t="shared" si="32"/>
        <v>8.0690330650343789</v>
      </c>
      <c r="E409" s="2">
        <f t="shared" si="31"/>
        <v>-1.8824598650192925E-2</v>
      </c>
      <c r="F409" s="2">
        <f t="shared" si="35"/>
        <v>-1.2293299195290508E-2</v>
      </c>
      <c r="G409" s="2">
        <f t="shared" si="33"/>
        <v>-6.5312994549024169E-3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6">
        <f>TITRES_STAT!D413</f>
        <v>8.1252999999999993</v>
      </c>
      <c r="C410" s="2">
        <f t="shared" si="36"/>
        <v>8.0570225484789262</v>
      </c>
      <c r="D410" s="2">
        <f t="shared" si="32"/>
        <v>8.0732009861429432</v>
      </c>
      <c r="E410" s="2">
        <f t="shared" si="31"/>
        <v>-1.6178437664017054E-2</v>
      </c>
      <c r="F410" s="2">
        <f t="shared" si="35"/>
        <v>-1.3070326889035817E-2</v>
      </c>
      <c r="G410" s="2">
        <f t="shared" si="33"/>
        <v>-3.1081107749812362E-3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6">
        <f>TITRES_STAT!D414</f>
        <v>8.1560000000000006</v>
      </c>
      <c r="C411" s="2">
        <f t="shared" si="36"/>
        <v>8.0580498487129368</v>
      </c>
      <c r="D411" s="2">
        <f t="shared" si="32"/>
        <v>8.0793342464286511</v>
      </c>
      <c r="E411" s="2">
        <f t="shared" si="31"/>
        <v>-2.1284397715714221E-2</v>
      </c>
      <c r="F411" s="2">
        <f t="shared" si="35"/>
        <v>-1.4713141054371499E-2</v>
      </c>
      <c r="G411" s="2">
        <f t="shared" si="33"/>
        <v>-6.5712566613427212E-3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8.2484000000000002</v>
      </c>
      <c r="C412" s="2">
        <f t="shared" si="36"/>
        <v>8.0589191027571001</v>
      </c>
      <c r="D412" s="2">
        <f t="shared" si="32"/>
        <v>8.0918576355820839</v>
      </c>
      <c r="E412" s="2">
        <f t="shared" ref="E412:E475" si="37">C412-D412</f>
        <v>-3.2938532824983824E-2</v>
      </c>
      <c r="F412" s="2">
        <f t="shared" si="35"/>
        <v>-1.8358219408493963E-2</v>
      </c>
      <c r="G412" s="2">
        <f t="shared" si="33"/>
        <v>-1.4580313416489861E-2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8.2790999999999997</v>
      </c>
      <c r="C413" s="2">
        <f t="shared" si="36"/>
        <v>8.0634392407944695</v>
      </c>
      <c r="D413" s="2">
        <f t="shared" ref="D413:D476" si="38">$D$4*B413+(1-$D$4)*D412</f>
        <v>8.1057274403537818</v>
      </c>
      <c r="E413" s="2">
        <f t="shared" si="37"/>
        <v>-4.2288199559312289E-2</v>
      </c>
      <c r="F413" s="2">
        <f t="shared" si="35"/>
        <v>-2.3144215438657627E-2</v>
      </c>
      <c r="G413" s="2">
        <f t="shared" si="33"/>
        <v>-1.9143984120654663E-2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8.4638000000000009</v>
      </c>
      <c r="C414" s="2">
        <f t="shared" si="36"/>
        <v>8.0672639729799354</v>
      </c>
      <c r="D414" s="2">
        <f t="shared" si="38"/>
        <v>8.1322513336609088</v>
      </c>
      <c r="E414" s="2">
        <f t="shared" si="37"/>
        <v>-6.4987360680973438E-2</v>
      </c>
      <c r="F414" s="2">
        <f t="shared" si="35"/>
        <v>-3.1512844487120793E-2</v>
      </c>
      <c r="G414" s="2">
        <f t="shared" si="33"/>
        <v>-3.3474516193852645E-2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8.6176999999999992</v>
      </c>
      <c r="C415" s="2">
        <f t="shared" si="36"/>
        <v>8.071454130983021</v>
      </c>
      <c r="D415" s="2">
        <f t="shared" si="38"/>
        <v>8.1682104941304718</v>
      </c>
      <c r="E415" s="2">
        <f t="shared" si="37"/>
        <v>-9.6756363147450841E-2</v>
      </c>
      <c r="F415" s="2">
        <f t="shared" si="35"/>
        <v>-4.4561548219186807E-2</v>
      </c>
      <c r="G415" s="2">
        <f t="shared" si="33"/>
        <v>-5.2194814928264034E-2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8.6485000000000003</v>
      </c>
      <c r="C416" s="2">
        <f t="shared" si="36"/>
        <v>8.0797381108317872</v>
      </c>
      <c r="D416" s="2">
        <f t="shared" si="38"/>
        <v>8.2037874945652511</v>
      </c>
      <c r="E416" s="2">
        <f t="shared" si="37"/>
        <v>-0.12404938373346397</v>
      </c>
      <c r="F416" s="2">
        <f t="shared" si="35"/>
        <v>-6.0459115322042248E-2</v>
      </c>
      <c r="G416" s="2">
        <f t="shared" si="33"/>
        <v>-6.3590268411421721E-2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8.6791999999999998</v>
      </c>
      <c r="C417" s="2">
        <f t="shared" si="36"/>
        <v>8.0820091707038202</v>
      </c>
      <c r="D417" s="2">
        <f t="shared" si="38"/>
        <v>8.2390032357085659</v>
      </c>
      <c r="E417" s="2">
        <f t="shared" si="37"/>
        <v>-0.15699406500474566</v>
      </c>
      <c r="F417" s="2">
        <f t="shared" si="35"/>
        <v>-7.9766105258582937E-2</v>
      </c>
      <c r="G417" s="2">
        <f t="shared" si="33"/>
        <v>-7.7227959746162728E-2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8.7962000000000007</v>
      </c>
      <c r="C418" s="2">
        <f t="shared" si="36"/>
        <v>8.0839308367493867</v>
      </c>
      <c r="D418" s="2">
        <f t="shared" si="38"/>
        <v>8.2802770701005244</v>
      </c>
      <c r="E418" s="2">
        <f t="shared" si="37"/>
        <v>-0.19634623335113766</v>
      </c>
      <c r="F418" s="2">
        <f t="shared" si="35"/>
        <v>-0.10308213087709389</v>
      </c>
      <c r="G418" s="2">
        <f t="shared" si="33"/>
        <v>-9.3264102474043764E-2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9.0547000000000004</v>
      </c>
      <c r="C419" s="2">
        <f t="shared" si="36"/>
        <v>8.0893414772494818</v>
      </c>
      <c r="D419" s="2">
        <f t="shared" si="38"/>
        <v>8.3376417315745588</v>
      </c>
      <c r="E419" s="2">
        <f t="shared" si="37"/>
        <v>-0.24830025432507696</v>
      </c>
      <c r="F419" s="2">
        <f t="shared" si="35"/>
        <v>-0.13212575556669051</v>
      </c>
      <c r="G419" s="2">
        <f t="shared" si="33"/>
        <v>-0.11617449875838645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9.0424000000000007</v>
      </c>
      <c r="C420" s="2">
        <f t="shared" si="36"/>
        <v>8.0948735576726385</v>
      </c>
      <c r="D420" s="2">
        <f t="shared" si="38"/>
        <v>8.3898460477542205</v>
      </c>
      <c r="E420" s="2">
        <f t="shared" si="37"/>
        <v>-0.294972490081582</v>
      </c>
      <c r="F420" s="2">
        <f t="shared" si="35"/>
        <v>-0.16469510246966881</v>
      </c>
      <c r="G420" s="2">
        <f t="shared" ref="G420:G483" si="39">E420-F420</f>
        <v>-0.13027738761191318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8.9870000000000001</v>
      </c>
      <c r="C421" s="2">
        <f t="shared" si="36"/>
        <v>8.104277625723002</v>
      </c>
      <c r="D421" s="2">
        <f t="shared" si="38"/>
        <v>8.4340796738465009</v>
      </c>
      <c r="E421" s="2">
        <f t="shared" si="37"/>
        <v>-0.32980204812349889</v>
      </c>
      <c r="F421" s="2">
        <f t="shared" ref="F421:F484" si="41">(E421*(2/(10)))+((1-(2/10))*F420)</f>
        <v>-0.19771649160043481</v>
      </c>
      <c r="G421" s="2">
        <f t="shared" si="39"/>
        <v>-0.13208555652306408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8.9870000000000001</v>
      </c>
      <c r="C422" s="2">
        <f t="shared" si="36"/>
        <v>8.1264502986886935</v>
      </c>
      <c r="D422" s="2">
        <f t="shared" si="38"/>
        <v>8.4750367350430569</v>
      </c>
      <c r="E422" s="2">
        <f t="shared" si="37"/>
        <v>-0.34858643635436337</v>
      </c>
      <c r="F422" s="2">
        <f t="shared" si="41"/>
        <v>-0.22789048055122052</v>
      </c>
      <c r="G422" s="2">
        <f t="shared" si="39"/>
        <v>-0.12069595580314285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8.9870000000000001</v>
      </c>
      <c r="C423" s="2">
        <f t="shared" si="36"/>
        <v>8.1499348681212016</v>
      </c>
      <c r="D423" s="2">
        <f t="shared" si="38"/>
        <v>8.5129599398546816</v>
      </c>
      <c r="E423" s="2">
        <f t="shared" si="37"/>
        <v>-0.36302507173347998</v>
      </c>
      <c r="F423" s="2">
        <f t="shared" si="41"/>
        <v>-0.25491739878767239</v>
      </c>
      <c r="G423" s="2">
        <f t="shared" si="39"/>
        <v>-0.10810767294580759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9.0239999999999991</v>
      </c>
      <c r="C424" s="2">
        <f t="shared" si="36"/>
        <v>8.198221811487171</v>
      </c>
      <c r="D424" s="2">
        <f t="shared" si="38"/>
        <v>8.5508147591247052</v>
      </c>
      <c r="E424" s="2">
        <f t="shared" si="37"/>
        <v>-0.35259294763753424</v>
      </c>
      <c r="F424" s="2">
        <f t="shared" si="41"/>
        <v>-0.27445250855764475</v>
      </c>
      <c r="G424" s="2">
        <f t="shared" si="39"/>
        <v>-7.814043907988949E-2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9.0177999999999994</v>
      </c>
      <c r="C425" s="2">
        <f t="shared" si="36"/>
        <v>8.2627569174122204</v>
      </c>
      <c r="D425" s="2">
        <f t="shared" si="38"/>
        <v>8.5854062584488009</v>
      </c>
      <c r="E425" s="2">
        <f t="shared" si="37"/>
        <v>-0.32264934103658049</v>
      </c>
      <c r="F425" s="2">
        <f t="shared" si="41"/>
        <v>-0.28409187505343192</v>
      </c>
      <c r="G425" s="2">
        <f t="shared" si="39"/>
        <v>-3.8557465983148576E-2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9.1100999999999992</v>
      </c>
      <c r="C426" s="2">
        <f t="shared" si="36"/>
        <v>8.32210200704111</v>
      </c>
      <c r="D426" s="2">
        <f t="shared" si="38"/>
        <v>8.624272461526667</v>
      </c>
      <c r="E426" s="2">
        <f t="shared" si="37"/>
        <v>-0.30217045448555702</v>
      </c>
      <c r="F426" s="2">
        <f t="shared" si="41"/>
        <v>-0.28770759093985698</v>
      </c>
      <c r="G426" s="2">
        <f t="shared" si="39"/>
        <v>-1.4462863545700033E-2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8.8024000000000004</v>
      </c>
      <c r="C427" s="2">
        <f t="shared" si="36"/>
        <v>8.3770401598040163</v>
      </c>
      <c r="D427" s="2">
        <f t="shared" si="38"/>
        <v>8.6374670940061726</v>
      </c>
      <c r="E427" s="2">
        <f t="shared" si="37"/>
        <v>-0.26042693420215635</v>
      </c>
      <c r="F427" s="2">
        <f t="shared" si="41"/>
        <v>-0.2822514595923169</v>
      </c>
      <c r="G427" s="2">
        <f t="shared" si="39"/>
        <v>2.1824525390160554E-2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6">
        <f>TITRES_STAT!D431</f>
        <v>8.8638999999999992</v>
      </c>
      <c r="C428" s="2">
        <f t="shared" si="36"/>
        <v>8.441526289064937</v>
      </c>
      <c r="D428" s="2">
        <f t="shared" si="38"/>
        <v>8.6542399018575669</v>
      </c>
      <c r="E428" s="2">
        <f t="shared" si="37"/>
        <v>-0.2127136127926299</v>
      </c>
      <c r="F428" s="2">
        <f t="shared" si="41"/>
        <v>-0.26834389023237948</v>
      </c>
      <c r="G428" s="2">
        <f t="shared" si="39"/>
        <v>5.5630277439749576E-2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6">
        <f>TITRES_STAT!D432</f>
        <v>8.8453999999999997</v>
      </c>
      <c r="C429" s="2">
        <f t="shared" si="36"/>
        <v>8.5358607061318708</v>
      </c>
      <c r="D429" s="2">
        <f t="shared" si="38"/>
        <v>8.6683999091273769</v>
      </c>
      <c r="E429" s="2">
        <f t="shared" si="37"/>
        <v>-0.13253920299550614</v>
      </c>
      <c r="F429" s="2">
        <f t="shared" si="41"/>
        <v>-0.24118295278500484</v>
      </c>
      <c r="G429" s="2">
        <f t="shared" si="39"/>
        <v>0.1086437497894987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8.8024000000000004</v>
      </c>
      <c r="C430" s="2">
        <f t="shared" si="36"/>
        <v>8.6137898282654302</v>
      </c>
      <c r="D430" s="2">
        <f t="shared" si="38"/>
        <v>8.6783258417846074</v>
      </c>
      <c r="E430" s="2">
        <f t="shared" si="37"/>
        <v>-6.453601351917726E-2</v>
      </c>
      <c r="F430" s="2">
        <f t="shared" si="41"/>
        <v>-0.20585356493183932</v>
      </c>
      <c r="G430" s="2">
        <f t="shared" si="39"/>
        <v>0.14131755141266206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8.6853999999999996</v>
      </c>
      <c r="C431" s="2">
        <f t="shared" si="36"/>
        <v>8.6712067777630573</v>
      </c>
      <c r="D431" s="2">
        <f t="shared" si="38"/>
        <v>8.678849853504266</v>
      </c>
      <c r="E431" s="2">
        <f t="shared" si="37"/>
        <v>-7.6430757412087047E-3</v>
      </c>
      <c r="F431" s="2">
        <f t="shared" si="41"/>
        <v>-0.16621146709371321</v>
      </c>
      <c r="G431" s="2">
        <f t="shared" si="39"/>
        <v>0.1585683913525045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8.7408000000000001</v>
      </c>
      <c r="C432" s="2">
        <f t="shared" si="36"/>
        <v>8.719790350414895</v>
      </c>
      <c r="D432" s="2">
        <f t="shared" si="38"/>
        <v>8.6834387532446904</v>
      </c>
      <c r="E432" s="2">
        <f t="shared" si="37"/>
        <v>3.6351597170204641E-2</v>
      </c>
      <c r="F432" s="2">
        <f t="shared" si="41"/>
        <v>-0.12569885424092964</v>
      </c>
      <c r="G432" s="2">
        <f t="shared" si="39"/>
        <v>0.16205045141113428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8.8085000000000004</v>
      </c>
      <c r="C433" s="2">
        <f t="shared" si="36"/>
        <v>8.7608995272741428</v>
      </c>
      <c r="D433" s="2">
        <f t="shared" si="38"/>
        <v>8.6927025493006393</v>
      </c>
      <c r="E433" s="2">
        <f t="shared" si="37"/>
        <v>6.8196977973503436E-2</v>
      </c>
      <c r="F433" s="2">
        <f t="shared" si="41"/>
        <v>-8.691968779804303E-2</v>
      </c>
      <c r="G433" s="2">
        <f t="shared" si="39"/>
        <v>0.15511666577154648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8.8331</v>
      </c>
      <c r="C434" s="2">
        <f t="shared" si="36"/>
        <v>8.8013765230781207</v>
      </c>
      <c r="D434" s="2">
        <f t="shared" si="38"/>
        <v>8.7031023604635553</v>
      </c>
      <c r="E434" s="2">
        <f t="shared" si="37"/>
        <v>9.8274162614565341E-2</v>
      </c>
      <c r="F434" s="2">
        <f t="shared" si="41"/>
        <v>-4.9880917715521361E-2</v>
      </c>
      <c r="G434" s="2">
        <f t="shared" si="39"/>
        <v>0.1481550803300867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8.8331</v>
      </c>
      <c r="C435" s="2">
        <f t="shared" si="36"/>
        <v>8.834672442604564</v>
      </c>
      <c r="D435" s="2">
        <f t="shared" si="38"/>
        <v>8.7127318152440321</v>
      </c>
      <c r="E435" s="2">
        <f t="shared" si="37"/>
        <v>0.12194062736053191</v>
      </c>
      <c r="F435" s="2">
        <f t="shared" si="41"/>
        <v>-1.551660870031071E-2</v>
      </c>
      <c r="G435" s="2">
        <f t="shared" si="39"/>
        <v>0.13745723606084262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8.8331</v>
      </c>
      <c r="C436" s="2">
        <f t="shared" si="36"/>
        <v>8.8770459129730916</v>
      </c>
      <c r="D436" s="2">
        <f t="shared" si="38"/>
        <v>8.7216479770778079</v>
      </c>
      <c r="E436" s="2">
        <f t="shared" si="37"/>
        <v>0.15539793589528372</v>
      </c>
      <c r="F436" s="2">
        <f t="shared" si="41"/>
        <v>1.8666300218808177E-2</v>
      </c>
      <c r="G436" s="2">
        <f t="shared" si="39"/>
        <v>0.13673163567647556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8.827</v>
      </c>
      <c r="C437" s="2">
        <f t="shared" si="36"/>
        <v>8.8655619263618473</v>
      </c>
      <c r="D437" s="2">
        <f t="shared" si="38"/>
        <v>8.7294518306276014</v>
      </c>
      <c r="E437" s="2">
        <f t="shared" si="37"/>
        <v>0.13611009573424582</v>
      </c>
      <c r="F437" s="2">
        <f t="shared" si="41"/>
        <v>4.2155059321895706E-2</v>
      </c>
      <c r="G437" s="2">
        <f t="shared" si="39"/>
        <v>9.3955036412350118E-2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8.8208000000000002</v>
      </c>
      <c r="C438" s="2">
        <f t="shared" si="36"/>
        <v>8.8653062453831009</v>
      </c>
      <c r="D438" s="2">
        <f t="shared" si="38"/>
        <v>8.7362183616922238</v>
      </c>
      <c r="E438" s="2">
        <f t="shared" si="37"/>
        <v>0.12908788369087709</v>
      </c>
      <c r="F438" s="2">
        <f t="shared" si="41"/>
        <v>5.9541624195691985E-2</v>
      </c>
      <c r="G438" s="2">
        <f t="shared" si="39"/>
        <v>6.9546259495185114E-2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8.8208000000000002</v>
      </c>
      <c r="C439" s="2">
        <f t="shared" si="36"/>
        <v>8.8622437460933927</v>
      </c>
      <c r="D439" s="2">
        <f t="shared" si="38"/>
        <v>8.7424836682335396</v>
      </c>
      <c r="E439" s="2">
        <f t="shared" si="37"/>
        <v>0.1197600778598531</v>
      </c>
      <c r="F439" s="2">
        <f t="shared" si="41"/>
        <v>7.1585314928524213E-2</v>
      </c>
      <c r="G439" s="2">
        <f t="shared" si="39"/>
        <v>4.8174762931328885E-2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8.9254999999999995</v>
      </c>
      <c r="C440" s="2">
        <f t="shared" si="36"/>
        <v>8.8530370159251781</v>
      </c>
      <c r="D440" s="2">
        <f t="shared" si="38"/>
        <v>8.7560404335495736</v>
      </c>
      <c r="E440" s="2">
        <f t="shared" si="37"/>
        <v>9.699658237560449E-2</v>
      </c>
      <c r="F440" s="2">
        <f t="shared" si="41"/>
        <v>7.6667568417940271E-2</v>
      </c>
      <c r="G440" s="2">
        <f t="shared" si="39"/>
        <v>2.0329013957664219E-2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8.9315999999999995</v>
      </c>
      <c r="C441" s="2">
        <f t="shared" si="36"/>
        <v>8.8272467057828425</v>
      </c>
      <c r="D441" s="2">
        <f t="shared" si="38"/>
        <v>8.7690448458792343</v>
      </c>
      <c r="E441" s="2">
        <f t="shared" si="37"/>
        <v>5.8201859903608266E-2</v>
      </c>
      <c r="F441" s="2">
        <f t="shared" si="41"/>
        <v>7.297442671507387E-2</v>
      </c>
      <c r="G441" s="2">
        <f t="shared" si="39"/>
        <v>-1.4772566811465604E-2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6">
        <f>TITRES_STAT!D445</f>
        <v>8.9870000000000001</v>
      </c>
      <c r="C442" s="2">
        <f t="shared" si="36"/>
        <v>8.8139472125854823</v>
      </c>
      <c r="D442" s="2">
        <f t="shared" si="38"/>
        <v>8.7851896721104019</v>
      </c>
      <c r="E442" s="2">
        <f t="shared" si="37"/>
        <v>2.875754047508039E-2</v>
      </c>
      <c r="F442" s="2">
        <f t="shared" si="41"/>
        <v>6.413104946707518E-2</v>
      </c>
      <c r="G442" s="2">
        <f t="shared" si="39"/>
        <v>-3.537350899199479E-2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6">
        <f>TITRES_STAT!D446</f>
        <v>8.9254999999999995</v>
      </c>
      <c r="C443" s="2">
        <f t="shared" si="36"/>
        <v>8.8131091798800245</v>
      </c>
      <c r="D443" s="2">
        <f t="shared" si="38"/>
        <v>8.7955830297318549</v>
      </c>
      <c r="E443" s="2">
        <f t="shared" si="37"/>
        <v>1.7526150148169606E-2</v>
      </c>
      <c r="F443" s="2">
        <f t="shared" si="41"/>
        <v>5.4810069603294063E-2</v>
      </c>
      <c r="G443" s="2">
        <f t="shared" si="39"/>
        <v>-3.7283919455124458E-2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6">
        <f>TITRES_STAT!D447</f>
        <v>8.9254999999999995</v>
      </c>
      <c r="C444" s="2">
        <f t="shared" si="36"/>
        <v>8.816184690667713</v>
      </c>
      <c r="D444" s="2">
        <f t="shared" si="38"/>
        <v>8.8052065090109775</v>
      </c>
      <c r="E444" s="2">
        <f t="shared" si="37"/>
        <v>1.0978181656735586E-2</v>
      </c>
      <c r="F444" s="2">
        <f t="shared" si="41"/>
        <v>4.6043692013982368E-2</v>
      </c>
      <c r="G444" s="2">
        <f t="shared" si="39"/>
        <v>-3.5065510357246782E-2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8.9254999999999995</v>
      </c>
      <c r="C445" s="2">
        <f t="shared" si="36"/>
        <v>8.8187870459496036</v>
      </c>
      <c r="D445" s="2">
        <f t="shared" si="38"/>
        <v>8.8141171379731276</v>
      </c>
      <c r="E445" s="2">
        <f t="shared" si="37"/>
        <v>4.6699079764760398E-3</v>
      </c>
      <c r="F445" s="2">
        <f t="shared" si="41"/>
        <v>3.7768935206481107E-2</v>
      </c>
      <c r="G445" s="2">
        <f t="shared" si="39"/>
        <v>-3.3099027230005067E-2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8.907</v>
      </c>
      <c r="C446" s="2">
        <f t="shared" si="36"/>
        <v>8.820989038880434</v>
      </c>
      <c r="D446" s="2">
        <f t="shared" si="38"/>
        <v>8.8209973499751193</v>
      </c>
      <c r="E446" s="2">
        <f t="shared" si="37"/>
        <v>-8.3110946853537371E-6</v>
      </c>
      <c r="F446" s="2">
        <f t="shared" si="41"/>
        <v>3.0213485946247818E-2</v>
      </c>
      <c r="G446" s="2">
        <f t="shared" si="39"/>
        <v>-3.0221797040933172E-2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8.9131999999999998</v>
      </c>
      <c r="C447" s="2">
        <f t="shared" si="36"/>
        <v>8.8219138021295986</v>
      </c>
      <c r="D447" s="2">
        <f t="shared" si="38"/>
        <v>8.8278271759028879</v>
      </c>
      <c r="E447" s="2">
        <f t="shared" si="37"/>
        <v>-5.9133737732892655E-3</v>
      </c>
      <c r="F447" s="2">
        <f t="shared" si="41"/>
        <v>2.2988114002340403E-2</v>
      </c>
      <c r="G447" s="2">
        <f t="shared" si="39"/>
        <v>-2.8901487775629668E-2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8.8638999999999992</v>
      </c>
      <c r="C448" s="2">
        <f t="shared" si="36"/>
        <v>8.8217424479558133</v>
      </c>
      <c r="D448" s="2">
        <f t="shared" si="38"/>
        <v>8.8304992369471176</v>
      </c>
      <c r="E448" s="2">
        <f t="shared" si="37"/>
        <v>-8.7567889913042762E-3</v>
      </c>
      <c r="F448" s="2">
        <f t="shared" si="41"/>
        <v>1.6639133403611468E-2</v>
      </c>
      <c r="G448" s="2">
        <f t="shared" si="39"/>
        <v>-2.5395922394915744E-2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8.8638999999999992</v>
      </c>
      <c r="C449" s="2">
        <f t="shared" si="36"/>
        <v>8.8215974559626105</v>
      </c>
      <c r="D449" s="2">
        <f t="shared" si="38"/>
        <v>8.8329733675436266</v>
      </c>
      <c r="E449" s="2">
        <f t="shared" si="37"/>
        <v>-1.137591158101614E-2</v>
      </c>
      <c r="F449" s="2">
        <f t="shared" si="41"/>
        <v>1.1036124406685947E-2</v>
      </c>
      <c r="G449" s="2">
        <f t="shared" si="39"/>
        <v>-2.2412035987702087E-2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8.8638999999999992</v>
      </c>
      <c r="C450" s="2">
        <f t="shared" si="36"/>
        <v>8.8375824627375934</v>
      </c>
      <c r="D450" s="2">
        <f t="shared" si="38"/>
        <v>8.8352642292070609</v>
      </c>
      <c r="E450" s="2">
        <f t="shared" si="37"/>
        <v>2.3182335305325097E-3</v>
      </c>
      <c r="F450" s="2">
        <f t="shared" si="41"/>
        <v>9.2925462314552582E-3</v>
      </c>
      <c r="G450" s="2">
        <f t="shared" si="39"/>
        <v>-6.9743127009227485E-3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8.8577999999999992</v>
      </c>
      <c r="C451" s="2">
        <f t="shared" si="36"/>
        <v>8.8520466992395015</v>
      </c>
      <c r="D451" s="2">
        <f t="shared" si="38"/>
        <v>8.8369335455620934</v>
      </c>
      <c r="E451" s="2">
        <f t="shared" si="37"/>
        <v>1.5113153677408064E-2</v>
      </c>
      <c r="F451" s="2">
        <f t="shared" si="41"/>
        <v>1.045666772064582E-2</v>
      </c>
      <c r="G451" s="2">
        <f t="shared" si="39"/>
        <v>4.6564859567622442E-3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8.8638999999999992</v>
      </c>
      <c r="C452" s="2">
        <f t="shared" si="36"/>
        <v>8.8728087455103477</v>
      </c>
      <c r="D452" s="2">
        <f t="shared" si="38"/>
        <v>8.8389310607056419</v>
      </c>
      <c r="E452" s="2">
        <f t="shared" si="37"/>
        <v>3.3877684804705765E-2</v>
      </c>
      <c r="F452" s="2">
        <f t="shared" si="41"/>
        <v>1.5140871137457809E-2</v>
      </c>
      <c r="G452" s="2">
        <f t="shared" si="39"/>
        <v>1.8736813667247956E-2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8.8638999999999992</v>
      </c>
      <c r="C453" s="2">
        <f t="shared" si="36"/>
        <v>8.8809150923549094</v>
      </c>
      <c r="D453" s="2">
        <f t="shared" si="38"/>
        <v>8.8407806117644832</v>
      </c>
      <c r="E453" s="2">
        <f t="shared" si="37"/>
        <v>4.0134480590426236E-2</v>
      </c>
      <c r="F453" s="2">
        <f t="shared" si="41"/>
        <v>2.0139593028051496E-2</v>
      </c>
      <c r="G453" s="2">
        <f t="shared" si="39"/>
        <v>1.999488756237474E-2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8.8701000000000008</v>
      </c>
      <c r="C454" s="2">
        <f t="shared" si="36"/>
        <v>8.8877743089156933</v>
      </c>
      <c r="D454" s="2">
        <f t="shared" si="38"/>
        <v>8.8429524183004471</v>
      </c>
      <c r="E454" s="2">
        <f t="shared" si="37"/>
        <v>4.4821890615246218E-2</v>
      </c>
      <c r="F454" s="2">
        <f t="shared" si="41"/>
        <v>2.5076052545490439E-2</v>
      </c>
      <c r="G454" s="2">
        <f t="shared" si="39"/>
        <v>1.9745838069755779E-2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8.9254999999999995</v>
      </c>
      <c r="C455" s="2">
        <f t="shared" si="36"/>
        <v>8.8935782613902017</v>
      </c>
      <c r="D455" s="2">
        <f t="shared" si="38"/>
        <v>8.8490670539818961</v>
      </c>
      <c r="E455" s="2">
        <f t="shared" si="37"/>
        <v>4.4511207408305609E-2</v>
      </c>
      <c r="F455" s="2">
        <f t="shared" si="41"/>
        <v>2.8963083518053476E-2</v>
      </c>
      <c r="G455" s="2">
        <f t="shared" si="39"/>
        <v>1.5548123890252133E-2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8.8947000000000003</v>
      </c>
      <c r="C456" s="2">
        <f t="shared" si="36"/>
        <v>8.8956431442532473</v>
      </c>
      <c r="D456" s="2">
        <f t="shared" si="38"/>
        <v>8.8524472722054597</v>
      </c>
      <c r="E456" s="2">
        <f t="shared" si="37"/>
        <v>4.3195872047787631E-2</v>
      </c>
      <c r="F456" s="2">
        <f t="shared" si="41"/>
        <v>3.1809641224000304E-2</v>
      </c>
      <c r="G456" s="2">
        <f t="shared" si="39"/>
        <v>1.1386230823787327E-2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8.9870000000000001</v>
      </c>
      <c r="C457" s="2">
        <f t="shared" si="36"/>
        <v>8.8983441989835175</v>
      </c>
      <c r="D457" s="2">
        <f t="shared" si="38"/>
        <v>8.8624141409309818</v>
      </c>
      <c r="E457" s="2">
        <f t="shared" si="37"/>
        <v>3.5930058052535685E-2</v>
      </c>
      <c r="F457" s="2">
        <f t="shared" si="41"/>
        <v>3.2633724589707383E-2</v>
      </c>
      <c r="G457" s="2">
        <f t="shared" si="39"/>
        <v>3.296333462828302E-3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8.9809000000000001</v>
      </c>
      <c r="C458" s="2">
        <f t="shared" si="36"/>
        <v>8.8930450914475916</v>
      </c>
      <c r="D458" s="2">
        <f t="shared" si="38"/>
        <v>8.8711908712323915</v>
      </c>
      <c r="E458" s="2">
        <f t="shared" si="37"/>
        <v>2.1854220215200115E-2</v>
      </c>
      <c r="F458" s="2">
        <f t="shared" si="41"/>
        <v>3.0477823714805931E-2</v>
      </c>
      <c r="G458" s="2">
        <f t="shared" si="39"/>
        <v>-8.6236034996058156E-3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6">
        <f>TITRES_STAT!D462</f>
        <v>8.8947000000000003</v>
      </c>
      <c r="C459" s="2">
        <f t="shared" si="36"/>
        <v>8.8885612312248856</v>
      </c>
      <c r="D459" s="2">
        <f t="shared" si="38"/>
        <v>8.8729322881781396</v>
      </c>
      <c r="E459" s="2">
        <f t="shared" si="37"/>
        <v>1.5628943046746002E-2</v>
      </c>
      <c r="F459" s="2">
        <f t="shared" si="41"/>
        <v>2.7508047581193948E-2</v>
      </c>
      <c r="G459" s="2">
        <f t="shared" si="39"/>
        <v>-1.1879104534447946E-2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8.8947000000000003</v>
      </c>
      <c r="C460" s="2">
        <f t="shared" si="36"/>
        <v>8.8847671956518255</v>
      </c>
      <c r="D460" s="2">
        <f t="shared" si="38"/>
        <v>8.8745447112760552</v>
      </c>
      <c r="E460" s="2">
        <f t="shared" si="37"/>
        <v>1.0222484375770335E-2</v>
      </c>
      <c r="F460" s="2">
        <f t="shared" si="41"/>
        <v>2.4050934940109226E-2</v>
      </c>
      <c r="G460" s="2">
        <f t="shared" si="39"/>
        <v>-1.3828450564338891E-2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8.8947000000000003</v>
      </c>
      <c r="C461" s="2">
        <f t="shared" si="36"/>
        <v>8.8806183963207754</v>
      </c>
      <c r="D461" s="2">
        <f t="shared" si="38"/>
        <v>8.8760376956259766</v>
      </c>
      <c r="E461" s="2">
        <f t="shared" si="37"/>
        <v>4.5807006947988782E-3</v>
      </c>
      <c r="F461" s="2">
        <f t="shared" si="41"/>
        <v>2.0156888091047161E-2</v>
      </c>
      <c r="G461" s="2">
        <f t="shared" si="39"/>
        <v>-1.5576187396248282E-2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8.8947000000000003</v>
      </c>
      <c r="C462" s="2">
        <f t="shared" si="36"/>
        <v>8.8780463353483476</v>
      </c>
      <c r="D462" s="2">
        <f t="shared" si="38"/>
        <v>8.8774200885425714</v>
      </c>
      <c r="E462" s="2">
        <f t="shared" si="37"/>
        <v>6.2624680577627601E-4</v>
      </c>
      <c r="F462" s="2">
        <f t="shared" si="41"/>
        <v>1.6250759833992986E-2</v>
      </c>
      <c r="G462" s="2">
        <f t="shared" si="39"/>
        <v>-1.562451302821671E-2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8.9870000000000001</v>
      </c>
      <c r="C463" s="2">
        <f t="shared" ref="C463:C526" si="42">$C$4*B453+C462*(1-$C$4)</f>
        <v>8.8758699760639868</v>
      </c>
      <c r="D463" s="2">
        <f t="shared" si="38"/>
        <v>8.8855371190208992</v>
      </c>
      <c r="E463" s="2">
        <f t="shared" si="37"/>
        <v>-9.6671429569124001E-3</v>
      </c>
      <c r="F463" s="2">
        <f t="shared" si="41"/>
        <v>1.106717927581191E-2</v>
      </c>
      <c r="G463" s="2">
        <f t="shared" si="39"/>
        <v>-2.0734322232724312E-2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8.9809000000000001</v>
      </c>
      <c r="C464" s="2">
        <f t="shared" si="42"/>
        <v>8.8749822874387583</v>
      </c>
      <c r="D464" s="2">
        <f t="shared" si="38"/>
        <v>8.892601036130463</v>
      </c>
      <c r="E464" s="2">
        <f t="shared" si="37"/>
        <v>-1.7618748691704766E-2</v>
      </c>
      <c r="F464" s="2">
        <f t="shared" si="41"/>
        <v>5.3299936823085741E-3</v>
      </c>
      <c r="G464" s="2">
        <f t="shared" si="39"/>
        <v>-2.2948742374013342E-2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8.9377999999999993</v>
      </c>
      <c r="C465" s="2">
        <f t="shared" si="42"/>
        <v>8.8827542432174109</v>
      </c>
      <c r="D465" s="2">
        <f t="shared" si="38"/>
        <v>8.8959491075282067</v>
      </c>
      <c r="E465" s="2">
        <f t="shared" si="37"/>
        <v>-1.3194864310795751E-2</v>
      </c>
      <c r="F465" s="2">
        <f t="shared" si="41"/>
        <v>1.6250220836877089E-3</v>
      </c>
      <c r="G465" s="2">
        <f t="shared" si="39"/>
        <v>-1.4819886394483461E-2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8.8947000000000003</v>
      </c>
      <c r="C466" s="2">
        <f t="shared" si="42"/>
        <v>8.8845920519531933</v>
      </c>
      <c r="D466" s="2">
        <f t="shared" si="38"/>
        <v>8.8958565810446348</v>
      </c>
      <c r="E466" s="2">
        <f t="shared" si="37"/>
        <v>-1.1264529091441489E-2</v>
      </c>
      <c r="F466" s="2">
        <f t="shared" si="41"/>
        <v>-9.5288815133813044E-4</v>
      </c>
      <c r="G466" s="2">
        <f t="shared" si="39"/>
        <v>-1.0311640940103358E-2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8.8638999999999992</v>
      </c>
      <c r="C467" s="2">
        <f t="shared" si="42"/>
        <v>8.9003471208834721</v>
      </c>
      <c r="D467" s="2">
        <f t="shared" si="38"/>
        <v>8.8934894268931792</v>
      </c>
      <c r="E467" s="2">
        <f t="shared" si="37"/>
        <v>6.8576939902929013E-3</v>
      </c>
      <c r="F467" s="2">
        <f t="shared" si="41"/>
        <v>6.0922827698807599E-4</v>
      </c>
      <c r="G467" s="2">
        <f t="shared" si="39"/>
        <v>6.2484657133048249E-3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8.8638999999999992</v>
      </c>
      <c r="C468" s="2">
        <f t="shared" si="42"/>
        <v>8.9127398715167843</v>
      </c>
      <c r="D468" s="2">
        <f t="shared" si="38"/>
        <v>8.8912976174936844</v>
      </c>
      <c r="E468" s="2">
        <f t="shared" si="37"/>
        <v>2.1442254023099849E-2</v>
      </c>
      <c r="F468" s="2">
        <f t="shared" si="41"/>
        <v>4.7758334262104308E-3</v>
      </c>
      <c r="G468" s="2">
        <f t="shared" si="39"/>
        <v>1.6666420596889418E-2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8.8947000000000003</v>
      </c>
      <c r="C469" s="2">
        <f t="shared" si="42"/>
        <v>8.9099645066680484</v>
      </c>
      <c r="D469" s="2">
        <f t="shared" si="38"/>
        <v>8.8915496458274852</v>
      </c>
      <c r="E469" s="2">
        <f t="shared" si="37"/>
        <v>1.8414860840563207E-2</v>
      </c>
      <c r="F469" s="2">
        <f t="shared" si="41"/>
        <v>7.5036389090809858E-3</v>
      </c>
      <c r="G469" s="2">
        <f t="shared" si="39"/>
        <v>1.0911221931482222E-2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8.8947000000000003</v>
      </c>
      <c r="C470" s="2">
        <f t="shared" si="42"/>
        <v>8.9076161210268108</v>
      </c>
      <c r="D470" s="2">
        <f t="shared" si="38"/>
        <v>8.8917830053958191</v>
      </c>
      <c r="E470" s="2">
        <f t="shared" si="37"/>
        <v>1.5833115630991657E-2</v>
      </c>
      <c r="F470" s="2">
        <f t="shared" si="41"/>
        <v>9.1695342534631203E-3</v>
      </c>
      <c r="G470" s="2">
        <f t="shared" si="39"/>
        <v>6.6635813775285362E-3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8.8947000000000003</v>
      </c>
      <c r="C471" s="2">
        <f t="shared" si="42"/>
        <v>8.9056290254842256</v>
      </c>
      <c r="D471" s="2">
        <f t="shared" si="38"/>
        <v>8.891999079070203</v>
      </c>
      <c r="E471" s="2">
        <f t="shared" si="37"/>
        <v>1.3629946414022598E-2</v>
      </c>
      <c r="F471" s="2">
        <f t="shared" si="41"/>
        <v>1.0061616685575016E-2</v>
      </c>
      <c r="G471" s="2">
        <f t="shared" si="39"/>
        <v>3.5683297284475821E-3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8.8947000000000003</v>
      </c>
      <c r="C472" s="2">
        <f t="shared" si="42"/>
        <v>8.9039476369481907</v>
      </c>
      <c r="D472" s="2">
        <f t="shared" si="38"/>
        <v>8.8921991472872257</v>
      </c>
      <c r="E472" s="2">
        <f t="shared" si="37"/>
        <v>1.1748489660964978E-2</v>
      </c>
      <c r="F472" s="2">
        <f t="shared" si="41"/>
        <v>1.0398991280653009E-2</v>
      </c>
      <c r="G472" s="2">
        <f t="shared" si="39"/>
        <v>1.3494983803119687E-3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6">
        <f>TITRES_STAT!D476</f>
        <v>8.8947000000000003</v>
      </c>
      <c r="C473" s="2">
        <f t="shared" si="42"/>
        <v>8.9167249235715467</v>
      </c>
      <c r="D473" s="2">
        <f t="shared" si="38"/>
        <v>8.89238439563632</v>
      </c>
      <c r="E473" s="2">
        <f t="shared" si="37"/>
        <v>2.4340527935226675E-2</v>
      </c>
      <c r="F473" s="2">
        <f t="shared" si="41"/>
        <v>1.3187298611567743E-2</v>
      </c>
      <c r="G473" s="2">
        <f t="shared" si="39"/>
        <v>1.1153229323658932E-2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6">
        <f>TITRES_STAT!D477</f>
        <v>8.9131999999999998</v>
      </c>
      <c r="C474" s="2">
        <f t="shared" si="42"/>
        <v>8.9265980122528479</v>
      </c>
      <c r="D474" s="2">
        <f t="shared" si="38"/>
        <v>8.893926292255852</v>
      </c>
      <c r="E474" s="2">
        <f t="shared" si="37"/>
        <v>3.2671719996995918E-2</v>
      </c>
      <c r="F474" s="2">
        <f t="shared" si="41"/>
        <v>1.708418288865338E-2</v>
      </c>
      <c r="G474" s="2">
        <f t="shared" si="39"/>
        <v>1.5587537108342538E-2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8.9131999999999998</v>
      </c>
      <c r="C475" s="2">
        <f t="shared" si="42"/>
        <v>8.928321394983179</v>
      </c>
      <c r="D475" s="2">
        <f t="shared" si="38"/>
        <v>8.8953539743109733</v>
      </c>
      <c r="E475" s="2">
        <f t="shared" si="37"/>
        <v>3.2967420672205705E-2</v>
      </c>
      <c r="F475" s="2">
        <f t="shared" si="41"/>
        <v>2.0260830445363847E-2</v>
      </c>
      <c r="G475" s="2">
        <f t="shared" si="39"/>
        <v>1.2706590226841858E-2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8.8638999999999992</v>
      </c>
      <c r="C476" s="2">
        <f t="shared" si="42"/>
        <v>8.923148872678075</v>
      </c>
      <c r="D476" s="2">
        <f t="shared" si="38"/>
        <v>8.8930240502879379</v>
      </c>
      <c r="E476" s="2">
        <f t="shared" ref="E476:E539" si="43">C476-D476</f>
        <v>3.012482239013714E-2</v>
      </c>
      <c r="F476" s="2">
        <f t="shared" si="41"/>
        <v>2.2233628834318505E-2</v>
      </c>
      <c r="G476" s="2">
        <f t="shared" si="39"/>
        <v>7.8911935558186354E-3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8.8638999999999992</v>
      </c>
      <c r="C477" s="2">
        <f t="shared" si="42"/>
        <v>8.9140336614968323</v>
      </c>
      <c r="D477" s="2">
        <f t="shared" ref="D477:D540" si="44">$D$4*B477+(1-$D$4)*D476</f>
        <v>8.8908667132295705</v>
      </c>
      <c r="E477" s="2">
        <f t="shared" si="43"/>
        <v>2.3166948267261844E-2</v>
      </c>
      <c r="F477" s="2">
        <f t="shared" si="41"/>
        <v>2.2420292720907176E-2</v>
      </c>
      <c r="G477" s="2">
        <f t="shared" si="39"/>
        <v>7.4665554635466869E-4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8.8638999999999992</v>
      </c>
      <c r="C478" s="2">
        <f t="shared" si="42"/>
        <v>8.9063207904973201</v>
      </c>
      <c r="D478" s="2">
        <f t="shared" si="44"/>
        <v>8.8888691789162682</v>
      </c>
      <c r="E478" s="2">
        <f t="shared" si="43"/>
        <v>1.7451611581051907E-2</v>
      </c>
      <c r="F478" s="2">
        <f t="shared" si="41"/>
        <v>2.1426556492936122E-2</v>
      </c>
      <c r="G478" s="2">
        <f t="shared" si="39"/>
        <v>-3.9749449118842151E-3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8.9254999999999995</v>
      </c>
      <c r="C479" s="2">
        <f t="shared" si="42"/>
        <v>8.9045329765746555</v>
      </c>
      <c r="D479" s="2">
        <f t="shared" si="44"/>
        <v>8.8915825730706199</v>
      </c>
      <c r="E479" s="2">
        <f t="shared" si="43"/>
        <v>1.2950403504035535E-2</v>
      </c>
      <c r="F479" s="2">
        <f t="shared" si="41"/>
        <v>1.9731325895156006E-2</v>
      </c>
      <c r="G479" s="2">
        <f t="shared" si="39"/>
        <v>-6.7809223911204711E-3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8.9254999999999995</v>
      </c>
      <c r="C480" s="2">
        <f t="shared" si="42"/>
        <v>8.9030202109477852</v>
      </c>
      <c r="D480" s="2">
        <f t="shared" si="44"/>
        <v>8.8940949750653893</v>
      </c>
      <c r="E480" s="2">
        <f t="shared" si="43"/>
        <v>8.9252358823959099E-3</v>
      </c>
      <c r="F480" s="2">
        <f t="shared" si="41"/>
        <v>1.7570107892603989E-2</v>
      </c>
      <c r="G480" s="2">
        <f t="shared" si="39"/>
        <v>-8.6448720102080788E-3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8.9254999999999995</v>
      </c>
      <c r="C481" s="2">
        <f t="shared" si="42"/>
        <v>8.9017401784942809</v>
      </c>
      <c r="D481" s="2">
        <f t="shared" si="44"/>
        <v>8.8964212732086949</v>
      </c>
      <c r="E481" s="2">
        <f t="shared" si="43"/>
        <v>5.3189052855859842E-3</v>
      </c>
      <c r="F481" s="2">
        <f t="shared" si="41"/>
        <v>1.5119867371200389E-2</v>
      </c>
      <c r="G481" s="2">
        <f t="shared" si="39"/>
        <v>-9.8009620856144043E-3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8.8947000000000003</v>
      </c>
      <c r="C482" s="2">
        <f t="shared" si="42"/>
        <v>8.900657074110546</v>
      </c>
      <c r="D482" s="2">
        <f t="shared" si="44"/>
        <v>8.8962937714895318</v>
      </c>
      <c r="E482" s="2">
        <f t="shared" si="43"/>
        <v>4.3633026210141423E-3</v>
      </c>
      <c r="F482" s="2">
        <f t="shared" si="41"/>
        <v>1.2968554421163139E-2</v>
      </c>
      <c r="G482" s="2">
        <f t="shared" si="39"/>
        <v>-8.6052518001489969E-3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8.8638999999999992</v>
      </c>
      <c r="C483" s="2">
        <f t="shared" si="42"/>
        <v>8.8997406011704623</v>
      </c>
      <c r="D483" s="2">
        <f t="shared" si="44"/>
        <v>8.893894232860676</v>
      </c>
      <c r="E483" s="2">
        <f t="shared" si="43"/>
        <v>5.8463683097862429E-3</v>
      </c>
      <c r="F483" s="2">
        <f t="shared" si="41"/>
        <v>1.154411719888776E-2</v>
      </c>
      <c r="G483" s="2">
        <f t="shared" si="39"/>
        <v>-5.6977488891015171E-3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8.8947000000000003</v>
      </c>
      <c r="C484" s="2">
        <f t="shared" si="42"/>
        <v>8.9018112779134686</v>
      </c>
      <c r="D484" s="2">
        <f t="shared" si="44"/>
        <v>8.8939539193154413</v>
      </c>
      <c r="E484" s="2">
        <f t="shared" si="43"/>
        <v>7.8573585980272753E-3</v>
      </c>
      <c r="F484" s="2">
        <f t="shared" si="41"/>
        <v>1.0806765478715664E-2</v>
      </c>
      <c r="G484" s="2">
        <f t="shared" ref="G484:G547" si="45">E484-F484</f>
        <v>-2.9494068806883884E-3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8.8947000000000003</v>
      </c>
      <c r="C485" s="2">
        <f t="shared" si="42"/>
        <v>8.903563389003704</v>
      </c>
      <c r="D485" s="2">
        <f t="shared" si="44"/>
        <v>8.8940091845513347</v>
      </c>
      <c r="E485" s="2">
        <f t="shared" si="43"/>
        <v>9.5542044523693193E-3</v>
      </c>
      <c r="F485" s="2">
        <f t="shared" ref="F485:F548" si="47">(E485*(2/(10)))+((1-(2/10))*F484)</f>
        <v>1.0556253273446396E-2</v>
      </c>
      <c r="G485" s="2">
        <f t="shared" si="45"/>
        <v>-1.0020488210770763E-3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8.8947000000000003</v>
      </c>
      <c r="C486" s="2">
        <f t="shared" si="42"/>
        <v>8.8974613291569806</v>
      </c>
      <c r="D486" s="2">
        <f t="shared" si="44"/>
        <v>8.8940603560660509</v>
      </c>
      <c r="E486" s="2">
        <f t="shared" si="43"/>
        <v>3.400973090929682E-3</v>
      </c>
      <c r="F486" s="2">
        <f t="shared" si="47"/>
        <v>9.1251972369430535E-3</v>
      </c>
      <c r="G486" s="2">
        <f t="shared" si="45"/>
        <v>-5.7242241460133715E-3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8.8947000000000003</v>
      </c>
      <c r="C487" s="2">
        <f t="shared" si="42"/>
        <v>8.8922980477482145</v>
      </c>
      <c r="D487" s="2">
        <f t="shared" si="44"/>
        <v>8.8941077370981958</v>
      </c>
      <c r="E487" s="2">
        <f t="shared" si="43"/>
        <v>-1.8096893499812694E-3</v>
      </c>
      <c r="F487" s="2">
        <f t="shared" si="47"/>
        <v>6.9382199195581898E-3</v>
      </c>
      <c r="G487" s="2">
        <f t="shared" si="45"/>
        <v>-8.7479092695394584E-3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8.8638999999999992</v>
      </c>
      <c r="C488" s="2">
        <f t="shared" si="42"/>
        <v>8.8879291173254114</v>
      </c>
      <c r="D488" s="2">
        <f t="shared" si="44"/>
        <v>8.8918701269427736</v>
      </c>
      <c r="E488" s="2">
        <f t="shared" si="43"/>
        <v>-3.9410096173622122E-3</v>
      </c>
      <c r="F488" s="2">
        <f t="shared" si="47"/>
        <v>4.7623740121741096E-3</v>
      </c>
      <c r="G488" s="2">
        <f t="shared" si="45"/>
        <v>-8.7033836295363209E-3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8.8638999999999992</v>
      </c>
      <c r="C489" s="2">
        <f t="shared" si="42"/>
        <v>8.8937092531215018</v>
      </c>
      <c r="D489" s="2">
        <f t="shared" si="44"/>
        <v>8.8897982656877517</v>
      </c>
      <c r="E489" s="2">
        <f t="shared" si="43"/>
        <v>3.9109874337501793E-3</v>
      </c>
      <c r="F489" s="2">
        <f t="shared" si="47"/>
        <v>4.5920966964893241E-3</v>
      </c>
      <c r="G489" s="2">
        <f t="shared" si="45"/>
        <v>-6.8110926273914473E-4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8.8638999999999992</v>
      </c>
      <c r="C490" s="2">
        <f t="shared" si="42"/>
        <v>8.8986001372566559</v>
      </c>
      <c r="D490" s="2">
        <f t="shared" si="44"/>
        <v>8.8878798756368056</v>
      </c>
      <c r="E490" s="2">
        <f t="shared" si="43"/>
        <v>1.0720261619850291E-2</v>
      </c>
      <c r="F490" s="2">
        <f t="shared" si="47"/>
        <v>5.8177296811615176E-3</v>
      </c>
      <c r="G490" s="2">
        <f t="shared" si="45"/>
        <v>4.9025319386887733E-3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8.8638999999999992</v>
      </c>
      <c r="C491" s="2">
        <f t="shared" si="42"/>
        <v>8.9027385776787096</v>
      </c>
      <c r="D491" s="2">
        <f t="shared" si="44"/>
        <v>8.8861035885525972</v>
      </c>
      <c r="E491" s="2">
        <f t="shared" si="43"/>
        <v>1.6634989126112387E-2</v>
      </c>
      <c r="F491" s="2">
        <f t="shared" si="47"/>
        <v>7.9811815701516919E-3</v>
      </c>
      <c r="G491" s="2">
        <f t="shared" si="45"/>
        <v>8.6538075559606954E-3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8.8331</v>
      </c>
      <c r="C492" s="2">
        <f t="shared" si="42"/>
        <v>8.9015018734204467</v>
      </c>
      <c r="D492" s="2">
        <f t="shared" si="44"/>
        <v>8.8821773968079611</v>
      </c>
      <c r="E492" s="2">
        <f t="shared" si="43"/>
        <v>1.9324476612485597E-2</v>
      </c>
      <c r="F492" s="2">
        <f t="shared" si="47"/>
        <v>1.0249840578618472E-2</v>
      </c>
      <c r="G492" s="2">
        <f t="shared" si="45"/>
        <v>9.0746360338671249E-3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8.8638999999999992</v>
      </c>
      <c r="C493" s="2">
        <f t="shared" si="42"/>
        <v>8.8957169698173004</v>
      </c>
      <c r="D493" s="2">
        <f t="shared" si="44"/>
        <v>8.8808235155629269</v>
      </c>
      <c r="E493" s="2">
        <f t="shared" si="43"/>
        <v>1.4893454254373495E-2</v>
      </c>
      <c r="F493" s="2">
        <f t="shared" si="47"/>
        <v>1.1178563313769478E-2</v>
      </c>
      <c r="G493" s="2">
        <f t="shared" si="45"/>
        <v>3.7148909406040168E-3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8.8577999999999992</v>
      </c>
      <c r="C494" s="2">
        <f t="shared" si="42"/>
        <v>8.8955605129223319</v>
      </c>
      <c r="D494" s="2">
        <f t="shared" si="44"/>
        <v>8.8791180699656724</v>
      </c>
      <c r="E494" s="2">
        <f t="shared" si="43"/>
        <v>1.644244295665942E-2</v>
      </c>
      <c r="F494" s="2">
        <f t="shared" si="47"/>
        <v>1.2231339242347466E-2</v>
      </c>
      <c r="G494" s="2">
        <f t="shared" si="45"/>
        <v>4.2111037143119541E-3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8.8638999999999992</v>
      </c>
      <c r="C495" s="2">
        <f t="shared" si="42"/>
        <v>8.8954281263188957</v>
      </c>
      <c r="D495" s="2">
        <f t="shared" si="44"/>
        <v>8.8779908055237691</v>
      </c>
      <c r="E495" s="2">
        <f t="shared" si="43"/>
        <v>1.743732079512661E-2</v>
      </c>
      <c r="F495" s="2">
        <f t="shared" si="47"/>
        <v>1.3272535552903295E-2</v>
      </c>
      <c r="G495" s="2">
        <f t="shared" si="45"/>
        <v>4.164785242223315E-3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8.8638999999999992</v>
      </c>
      <c r="C496" s="2">
        <f t="shared" si="42"/>
        <v>8.89531610688522</v>
      </c>
      <c r="D496" s="2">
        <f t="shared" si="44"/>
        <v>8.8769470421516363</v>
      </c>
      <c r="E496" s="2">
        <f t="shared" si="43"/>
        <v>1.8369064733583684E-2</v>
      </c>
      <c r="F496" s="2">
        <f t="shared" si="47"/>
        <v>1.4291841389039373E-2</v>
      </c>
      <c r="G496" s="2">
        <f t="shared" si="45"/>
        <v>4.0772233445443111E-3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6">
        <f>TITRES_STAT!D500</f>
        <v>8.8024000000000004</v>
      </c>
      <c r="C497" s="2">
        <f t="shared" si="42"/>
        <v>8.8952213212105704</v>
      </c>
      <c r="D497" s="2">
        <f t="shared" si="44"/>
        <v>8.8714250390292921</v>
      </c>
      <c r="E497" s="2">
        <f t="shared" si="43"/>
        <v>2.3796282181278272E-2</v>
      </c>
      <c r="F497" s="2">
        <f t="shared" si="47"/>
        <v>1.6192729547487156E-2</v>
      </c>
      <c r="G497" s="2">
        <f t="shared" si="45"/>
        <v>7.6035526337911163E-3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6">
        <f>TITRES_STAT!D501</f>
        <v>8.8577999999999992</v>
      </c>
      <c r="C498" s="2">
        <f t="shared" si="42"/>
        <v>8.8904026564089431</v>
      </c>
      <c r="D498" s="2">
        <f t="shared" si="44"/>
        <v>8.8704157768789731</v>
      </c>
      <c r="E498" s="2">
        <f t="shared" si="43"/>
        <v>1.9986879529970025E-2</v>
      </c>
      <c r="F498" s="2">
        <f t="shared" si="47"/>
        <v>1.6951559543983731E-2</v>
      </c>
      <c r="G498" s="2">
        <f t="shared" si="45"/>
        <v>3.0353199859862942E-3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6">
        <f>TITRES_STAT!D502</f>
        <v>8.8638999999999992</v>
      </c>
      <c r="C499" s="2">
        <f t="shared" si="42"/>
        <v>8.8863253246537202</v>
      </c>
      <c r="D499" s="2">
        <f t="shared" si="44"/>
        <v>8.8699331267397898</v>
      </c>
      <c r="E499" s="2">
        <f t="shared" si="43"/>
        <v>1.6392197913930318E-2</v>
      </c>
      <c r="F499" s="2">
        <f t="shared" si="47"/>
        <v>1.6839687217973048E-2</v>
      </c>
      <c r="G499" s="2">
        <f t="shared" si="45"/>
        <v>-4.474893040427308E-4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8.8638999999999992</v>
      </c>
      <c r="C500" s="2">
        <f t="shared" si="42"/>
        <v>8.8828752747069935</v>
      </c>
      <c r="D500" s="2">
        <f t="shared" si="44"/>
        <v>8.8694862284627671</v>
      </c>
      <c r="E500" s="2">
        <f t="shared" si="43"/>
        <v>1.3389046244226321E-2</v>
      </c>
      <c r="F500" s="2">
        <f t="shared" si="47"/>
        <v>1.6149559023223705E-2</v>
      </c>
      <c r="G500" s="2">
        <f t="shared" si="45"/>
        <v>-2.7605127789973836E-3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8.8638999999999992</v>
      </c>
      <c r="C501" s="2">
        <f t="shared" si="42"/>
        <v>8.8799560016751471</v>
      </c>
      <c r="D501" s="2">
        <f t="shared" si="44"/>
        <v>8.8690724337618203</v>
      </c>
      <c r="E501" s="2">
        <f t="shared" si="43"/>
        <v>1.0883567913326786E-2</v>
      </c>
      <c r="F501" s="2">
        <f t="shared" si="47"/>
        <v>1.5096360801244322E-2</v>
      </c>
      <c r="G501" s="2">
        <f t="shared" si="45"/>
        <v>-4.2127928879175363E-3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8.9131999999999998</v>
      </c>
      <c r="C502" s="2">
        <f t="shared" si="42"/>
        <v>8.8727473860328168</v>
      </c>
      <c r="D502" s="2">
        <f t="shared" si="44"/>
        <v>8.872341142372056</v>
      </c>
      <c r="E502" s="2">
        <f t="shared" si="43"/>
        <v>4.0624366076080776E-4</v>
      </c>
      <c r="F502" s="2">
        <f t="shared" si="47"/>
        <v>1.2158337373147619E-2</v>
      </c>
      <c r="G502" s="2">
        <f t="shared" si="45"/>
        <v>-1.1752093712386811E-2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8.8638999999999992</v>
      </c>
      <c r="C503" s="2">
        <f t="shared" si="42"/>
        <v>8.8713862497200751</v>
      </c>
      <c r="D503" s="2">
        <f t="shared" si="44"/>
        <v>8.8717158725667176</v>
      </c>
      <c r="E503" s="2">
        <f t="shared" si="43"/>
        <v>-3.2962284664250774E-4</v>
      </c>
      <c r="F503" s="2">
        <f t="shared" si="47"/>
        <v>9.6607453291895941E-3</v>
      </c>
      <c r="G503" s="2">
        <f t="shared" si="45"/>
        <v>-9.9903681758321018E-3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8.8024000000000004</v>
      </c>
      <c r="C504" s="2">
        <f t="shared" si="42"/>
        <v>8.8692960574554487</v>
      </c>
      <c r="D504" s="2">
        <f t="shared" si="44"/>
        <v>8.8665813634877004</v>
      </c>
      <c r="E504" s="2">
        <f t="shared" si="43"/>
        <v>2.7146939677482607E-3</v>
      </c>
      <c r="F504" s="2">
        <f t="shared" si="47"/>
        <v>8.2715350569013274E-3</v>
      </c>
      <c r="G504" s="2">
        <f t="shared" si="45"/>
        <v>-5.5568410891530667E-3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8.7838999999999992</v>
      </c>
      <c r="C505" s="2">
        <f t="shared" si="42"/>
        <v>8.8684658947699955</v>
      </c>
      <c r="D505" s="2">
        <f t="shared" si="44"/>
        <v>8.8604568180441667</v>
      </c>
      <c r="E505" s="2">
        <f t="shared" si="43"/>
        <v>8.0090767258287343E-3</v>
      </c>
      <c r="F505" s="2">
        <f t="shared" si="47"/>
        <v>8.2190433906868081E-3</v>
      </c>
      <c r="G505" s="2">
        <f t="shared" si="45"/>
        <v>-2.0996666485807378E-4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8.7838999999999992</v>
      </c>
      <c r="C506" s="2">
        <f t="shared" si="42"/>
        <v>8.8677634494207656</v>
      </c>
      <c r="D506" s="2">
        <f t="shared" si="44"/>
        <v>8.8547859426334874</v>
      </c>
      <c r="E506" s="2">
        <f t="shared" si="43"/>
        <v>1.2977506787278159E-2</v>
      </c>
      <c r="F506" s="2">
        <f t="shared" si="47"/>
        <v>9.1707360700050786E-3</v>
      </c>
      <c r="G506" s="2">
        <f t="shared" si="45"/>
        <v>3.8067707172730805E-3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8.8331</v>
      </c>
      <c r="C507" s="2">
        <f t="shared" si="42"/>
        <v>8.8577075341252645</v>
      </c>
      <c r="D507" s="2">
        <f t="shared" si="44"/>
        <v>8.8531795765124883</v>
      </c>
      <c r="E507" s="2">
        <f t="shared" si="43"/>
        <v>4.5279576127761345E-3</v>
      </c>
      <c r="F507" s="2">
        <f t="shared" si="47"/>
        <v>8.2421803785592898E-3</v>
      </c>
      <c r="G507" s="2">
        <f t="shared" si="45"/>
        <v>-3.7142227657831553E-3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8.8331</v>
      </c>
      <c r="C508" s="2">
        <f t="shared" si="42"/>
        <v>8.8577217596444537</v>
      </c>
      <c r="D508" s="2">
        <f t="shared" si="44"/>
        <v>8.8516922004745258</v>
      </c>
      <c r="E508" s="2">
        <f t="shared" si="43"/>
        <v>6.0295591699279782E-3</v>
      </c>
      <c r="F508" s="2">
        <f t="shared" si="47"/>
        <v>7.7996561368330278E-3</v>
      </c>
      <c r="G508" s="2">
        <f t="shared" si="45"/>
        <v>-1.7700969669050496E-3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6">
        <f>TITRES_STAT!D512</f>
        <v>8.8208000000000002</v>
      </c>
      <c r="C509" s="2">
        <f t="shared" si="42"/>
        <v>8.8586722581606914</v>
      </c>
      <c r="D509" s="2">
        <f t="shared" si="44"/>
        <v>8.8494038893282649</v>
      </c>
      <c r="E509" s="2">
        <f t="shared" si="43"/>
        <v>9.2683688324264324E-3</v>
      </c>
      <c r="F509" s="2">
        <f t="shared" si="47"/>
        <v>8.0933986759517094E-3</v>
      </c>
      <c r="G509" s="2">
        <f t="shared" si="45"/>
        <v>1.1749701564747229E-3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8.8577999999999992</v>
      </c>
      <c r="C510" s="2">
        <f t="shared" si="42"/>
        <v>8.8594765261359694</v>
      </c>
      <c r="D510" s="2">
        <f t="shared" si="44"/>
        <v>8.8500258234520963</v>
      </c>
      <c r="E510" s="2">
        <f t="shared" si="43"/>
        <v>9.4507026838730468E-3</v>
      </c>
      <c r="F510" s="2">
        <f t="shared" si="47"/>
        <v>8.3648594775359783E-3</v>
      </c>
      <c r="G510" s="2">
        <f t="shared" si="45"/>
        <v>1.0858432063370685E-3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8.8577999999999992</v>
      </c>
      <c r="C511" s="2">
        <f t="shared" si="42"/>
        <v>8.8601570605765883</v>
      </c>
      <c r="D511" s="2">
        <f t="shared" si="44"/>
        <v>8.8506016883815697</v>
      </c>
      <c r="E511" s="2">
        <f t="shared" si="43"/>
        <v>9.5553721950185633E-3</v>
      </c>
      <c r="F511" s="2">
        <f t="shared" si="47"/>
        <v>8.6029620210324956E-3</v>
      </c>
      <c r="G511" s="2">
        <f t="shared" si="45"/>
        <v>9.5241017398606763E-4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8.8947000000000003</v>
      </c>
      <c r="C512" s="2">
        <f t="shared" si="42"/>
        <v>8.8683175127955742</v>
      </c>
      <c r="D512" s="2">
        <f t="shared" si="44"/>
        <v>8.8538682299829343</v>
      </c>
      <c r="E512" s="2">
        <f t="shared" si="43"/>
        <v>1.4449282812639908E-2</v>
      </c>
      <c r="F512" s="2">
        <f t="shared" si="47"/>
        <v>9.772226179353978E-3</v>
      </c>
      <c r="G512" s="2">
        <f t="shared" si="45"/>
        <v>4.6770566332859295E-3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8.8947000000000003</v>
      </c>
      <c r="C513" s="2">
        <f t="shared" si="42"/>
        <v>8.8676378954424084</v>
      </c>
      <c r="D513" s="2">
        <f t="shared" si="44"/>
        <v>8.8568928055397542</v>
      </c>
      <c r="E513" s="2">
        <f t="shared" si="43"/>
        <v>1.0745089902654215E-2</v>
      </c>
      <c r="F513" s="2">
        <f t="shared" si="47"/>
        <v>9.9667989240140257E-3</v>
      </c>
      <c r="G513" s="2">
        <f t="shared" si="45"/>
        <v>7.7829097864018891E-4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8.8947000000000003</v>
      </c>
      <c r="C514" s="2">
        <f t="shared" si="42"/>
        <v>8.8576012961435762</v>
      </c>
      <c r="D514" s="2">
        <f t="shared" si="44"/>
        <v>8.8596933384627352</v>
      </c>
      <c r="E514" s="2">
        <f t="shared" si="43"/>
        <v>-2.0920423191590487E-3</v>
      </c>
      <c r="F514" s="2">
        <f t="shared" si="47"/>
        <v>7.5550306753794112E-3</v>
      </c>
      <c r="G514" s="2">
        <f t="shared" si="45"/>
        <v>-9.6470729945384599E-3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6">
        <f>TITRES_STAT!D518</f>
        <v>8.9254999999999995</v>
      </c>
      <c r="C515" s="2">
        <f t="shared" si="42"/>
        <v>8.8462626351984106</v>
      </c>
      <c r="D515" s="2">
        <f t="shared" si="44"/>
        <v>8.8645679059840141</v>
      </c>
      <c r="E515" s="2">
        <f t="shared" si="43"/>
        <v>-1.8305270785603511E-2</v>
      </c>
      <c r="F515" s="2">
        <f t="shared" si="47"/>
        <v>2.3829703831828274E-3</v>
      </c>
      <c r="G515" s="2">
        <f t="shared" si="45"/>
        <v>-2.0688241168786339E-2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6">
        <f>TITRES_STAT!D519</f>
        <v>9.1100999999999992</v>
      </c>
      <c r="C516" s="2">
        <f t="shared" si="42"/>
        <v>8.8366683836294246</v>
      </c>
      <c r="D516" s="2">
        <f t="shared" si="44"/>
        <v>8.8827554685037171</v>
      </c>
      <c r="E516" s="2">
        <f t="shared" si="43"/>
        <v>-4.6087084874292472E-2</v>
      </c>
      <c r="F516" s="2">
        <f t="shared" si="47"/>
        <v>-7.3110406683122332E-3</v>
      </c>
      <c r="G516" s="2">
        <f t="shared" si="45"/>
        <v>-3.8776044205980242E-2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6">
        <f>TITRES_STAT!D520</f>
        <v>8.9562000000000008</v>
      </c>
      <c r="C517" s="2">
        <f t="shared" si="42"/>
        <v>8.8361194015325903</v>
      </c>
      <c r="D517" s="2">
        <f t="shared" si="44"/>
        <v>8.8881958041701079</v>
      </c>
      <c r="E517" s="2">
        <f t="shared" si="43"/>
        <v>-5.207640263751756E-2</v>
      </c>
      <c r="F517" s="2">
        <f t="shared" si="47"/>
        <v>-1.62641130621533E-2</v>
      </c>
      <c r="G517" s="2">
        <f t="shared" si="45"/>
        <v>-3.581228957536426E-2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6">
        <f>TITRES_STAT!D521</f>
        <v>9.0793999999999997</v>
      </c>
      <c r="C518" s="2">
        <f t="shared" si="42"/>
        <v>8.8356548782198843</v>
      </c>
      <c r="D518" s="2">
        <f t="shared" si="44"/>
        <v>8.9023590779352855</v>
      </c>
      <c r="E518" s="2">
        <f t="shared" si="43"/>
        <v>-6.6704199715401202E-2</v>
      </c>
      <c r="F518" s="2">
        <f t="shared" si="47"/>
        <v>-2.6352130392802882E-2</v>
      </c>
      <c r="G518" s="2">
        <f t="shared" si="45"/>
        <v>-4.035206932259832E-2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6">
        <f>TITRES_STAT!D522</f>
        <v>9.0793999999999997</v>
      </c>
      <c r="C519" s="2">
        <f t="shared" si="42"/>
        <v>8.8333695123399032</v>
      </c>
      <c r="D519" s="2">
        <f t="shared" si="44"/>
        <v>8.9154732203104494</v>
      </c>
      <c r="E519" s="2">
        <f t="shared" si="43"/>
        <v>-8.2103707970546225E-2</v>
      </c>
      <c r="F519" s="2">
        <f t="shared" si="47"/>
        <v>-3.7502445908351556E-2</v>
      </c>
      <c r="G519" s="2">
        <f t="shared" si="45"/>
        <v>-4.4601262062194669E-2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9.0609000000000002</v>
      </c>
      <c r="C520" s="2">
        <f t="shared" si="42"/>
        <v>8.8371280489029953</v>
      </c>
      <c r="D520" s="2">
        <f t="shared" si="44"/>
        <v>8.926245574361527</v>
      </c>
      <c r="E520" s="2">
        <f t="shared" si="43"/>
        <v>-8.9117525458531688E-2</v>
      </c>
      <c r="F520" s="2">
        <f t="shared" si="47"/>
        <v>-4.782546181838758E-2</v>
      </c>
      <c r="G520" s="2">
        <f t="shared" si="45"/>
        <v>-4.1292063640144108E-2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9.0424000000000007</v>
      </c>
      <c r="C521" s="2">
        <f t="shared" si="42"/>
        <v>8.8403083490717655</v>
      </c>
      <c r="D521" s="2">
        <f t="shared" si="44"/>
        <v>8.9348496058903031</v>
      </c>
      <c r="E521" s="2">
        <f t="shared" si="43"/>
        <v>-9.4541256818537533E-2</v>
      </c>
      <c r="F521" s="2">
        <f t="shared" si="47"/>
        <v>-5.7168620818417573E-2</v>
      </c>
      <c r="G521" s="2">
        <f t="shared" si="45"/>
        <v>-3.737263600011996E-2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9.0486000000000004</v>
      </c>
      <c r="C522" s="2">
        <f t="shared" si="42"/>
        <v>8.848676295368417</v>
      </c>
      <c r="D522" s="2">
        <f t="shared" si="44"/>
        <v>8.9432755610095391</v>
      </c>
      <c r="E522" s="2">
        <f t="shared" si="43"/>
        <v>-9.4599265641122088E-2</v>
      </c>
      <c r="F522" s="2">
        <f t="shared" si="47"/>
        <v>-6.4654749782958487E-2</v>
      </c>
      <c r="G522" s="2">
        <f t="shared" si="45"/>
        <v>-2.9944515858163601E-2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9.0486000000000004</v>
      </c>
      <c r="C523" s="2">
        <f t="shared" si="42"/>
        <v>8.8557568653117382</v>
      </c>
      <c r="D523" s="2">
        <f t="shared" si="44"/>
        <v>8.9510773713051286</v>
      </c>
      <c r="E523" s="2">
        <f t="shared" si="43"/>
        <v>-9.532050599339037E-2</v>
      </c>
      <c r="F523" s="2">
        <f t="shared" si="47"/>
        <v>-7.0787901025044869E-2</v>
      </c>
      <c r="G523" s="2">
        <f t="shared" si="45"/>
        <v>-2.4532604968345501E-2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9.0486000000000004</v>
      </c>
      <c r="C524" s="2">
        <f t="shared" si="42"/>
        <v>8.8617481168022412</v>
      </c>
      <c r="D524" s="2">
        <f t="shared" si="44"/>
        <v>8.9583012697269702</v>
      </c>
      <c r="E524" s="2">
        <f t="shared" si="43"/>
        <v>-9.6553152924728991E-2</v>
      </c>
      <c r="F524" s="2">
        <f t="shared" si="47"/>
        <v>-7.5940951404981694E-2</v>
      </c>
      <c r="G524" s="2">
        <f t="shared" si="45"/>
        <v>-2.0612201519747297E-2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9.0486000000000004</v>
      </c>
      <c r="C525" s="2">
        <f t="shared" si="42"/>
        <v>8.8715560988326665</v>
      </c>
      <c r="D525" s="2">
        <f t="shared" si="44"/>
        <v>8.9649900645620093</v>
      </c>
      <c r="E525" s="2">
        <f t="shared" si="43"/>
        <v>-9.3433965729342816E-2</v>
      </c>
      <c r="F525" s="2">
        <f t="shared" si="47"/>
        <v>-7.9439554269853926E-2</v>
      </c>
      <c r="G525" s="2">
        <f t="shared" si="45"/>
        <v>-1.399441145948889E-2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9.0486000000000004</v>
      </c>
      <c r="C526" s="2">
        <f t="shared" si="42"/>
        <v>8.9082551605507181</v>
      </c>
      <c r="D526" s="2">
        <f t="shared" si="44"/>
        <v>8.9711833931129714</v>
      </c>
      <c r="E526" s="2">
        <f t="shared" si="43"/>
        <v>-6.2928232562253328E-2</v>
      </c>
      <c r="F526" s="2">
        <f t="shared" si="47"/>
        <v>-7.6137289928333809E-2</v>
      </c>
      <c r="G526" s="2">
        <f t="shared" si="45"/>
        <v>1.3209057366080482E-2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6">
        <f>TITRES_STAT!D530</f>
        <v>9.1409000000000002</v>
      </c>
      <c r="C527" s="2">
        <f t="shared" ref="C527:C590" si="48">$C$4*B517+C526*(1-$C$4)</f>
        <v>8.915631289696762</v>
      </c>
      <c r="D527" s="2">
        <f t="shared" si="44"/>
        <v>8.9837549936231227</v>
      </c>
      <c r="E527" s="2">
        <f t="shared" si="43"/>
        <v>-6.812370392636069E-2</v>
      </c>
      <c r="F527" s="2">
        <f t="shared" si="47"/>
        <v>-7.4534572727939188E-2</v>
      </c>
      <c r="G527" s="2">
        <f t="shared" si="45"/>
        <v>6.4108688015784981E-3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6">
        <f>TITRES_STAT!D531</f>
        <v>9.2332000000000001</v>
      </c>
      <c r="C528" s="2">
        <f t="shared" si="48"/>
        <v>8.9408264758972607</v>
      </c>
      <c r="D528" s="2">
        <f t="shared" si="44"/>
        <v>9.0022324015028925</v>
      </c>
      <c r="E528" s="2">
        <f t="shared" si="43"/>
        <v>-6.140592560563185E-2</v>
      </c>
      <c r="F528" s="2">
        <f t="shared" si="47"/>
        <v>-7.1908843303477729E-2</v>
      </c>
      <c r="G528" s="2">
        <f t="shared" si="45"/>
        <v>1.0502917697845879E-2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6">
        <f>TITRES_STAT!D532</f>
        <v>8.9992999999999999</v>
      </c>
      <c r="C529" s="2">
        <f t="shared" si="48"/>
        <v>8.9621454796053754</v>
      </c>
      <c r="D529" s="2">
        <f t="shared" si="44"/>
        <v>9.0020151865767524</v>
      </c>
      <c r="E529" s="2">
        <f t="shared" si="43"/>
        <v>-3.9869706971376928E-2</v>
      </c>
      <c r="F529" s="2">
        <f t="shared" si="47"/>
        <v>-6.5501016037057574E-2</v>
      </c>
      <c r="G529" s="2">
        <f t="shared" si="45"/>
        <v>2.5631309065680646E-2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6">
        <f>TITRES_STAT!D533</f>
        <v>9.2209000000000003</v>
      </c>
      <c r="C530" s="2">
        <f t="shared" si="48"/>
        <v>8.9773384827430096</v>
      </c>
      <c r="D530" s="2">
        <f t="shared" si="44"/>
        <v>9.0182288764599559</v>
      </c>
      <c r="E530" s="2">
        <f t="shared" si="43"/>
        <v>-4.0890393716946249E-2</v>
      </c>
      <c r="F530" s="2">
        <f t="shared" si="47"/>
        <v>-6.0578891573035316E-2</v>
      </c>
      <c r="G530" s="2">
        <f t="shared" si="45"/>
        <v>1.9688497856089067E-2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9.2025000000000006</v>
      </c>
      <c r="C531" s="2">
        <f t="shared" si="48"/>
        <v>8.9873479469363922</v>
      </c>
      <c r="D531" s="2">
        <f t="shared" si="44"/>
        <v>9.0318785893147737</v>
      </c>
      <c r="E531" s="2">
        <f t="shared" si="43"/>
        <v>-4.4530642378381557E-2</v>
      </c>
      <c r="F531" s="2">
        <f t="shared" si="47"/>
        <v>-5.7369241734104563E-2</v>
      </c>
      <c r="G531" s="2">
        <f t="shared" si="45"/>
        <v>1.2838599355723006E-2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9.1963000000000008</v>
      </c>
      <c r="C532" s="2">
        <f t="shared" si="48"/>
        <v>8.9967713397154085</v>
      </c>
      <c r="D532" s="2">
        <f t="shared" si="44"/>
        <v>9.0440579530692347</v>
      </c>
      <c r="E532" s="2">
        <f t="shared" si="43"/>
        <v>-4.7286613353826112E-2</v>
      </c>
      <c r="F532" s="2">
        <f t="shared" si="47"/>
        <v>-5.5352716058048881E-2</v>
      </c>
      <c r="G532" s="2">
        <f t="shared" si="45"/>
        <v>8.066102704222769E-3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9.1716999999999995</v>
      </c>
      <c r="C533" s="2">
        <f t="shared" si="48"/>
        <v>9.0047449797591916</v>
      </c>
      <c r="D533" s="2">
        <f t="shared" si="44"/>
        <v>9.0535129195085506</v>
      </c>
      <c r="E533" s="2">
        <f t="shared" si="43"/>
        <v>-4.8767939749359002E-2</v>
      </c>
      <c r="F533" s="2">
        <f t="shared" si="47"/>
        <v>-5.4035760796310908E-2</v>
      </c>
      <c r="G533" s="2">
        <f t="shared" si="45"/>
        <v>5.2678210469519066E-3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9.1654999999999998</v>
      </c>
      <c r="C534" s="2">
        <f t="shared" si="48"/>
        <v>9.0114919059500842</v>
      </c>
      <c r="D534" s="2">
        <f t="shared" si="44"/>
        <v>9.0618082588042128</v>
      </c>
      <c r="E534" s="2">
        <f t="shared" si="43"/>
        <v>-5.031635285412861E-2</v>
      </c>
      <c r="F534" s="2">
        <f t="shared" si="47"/>
        <v>-5.3291879207874454E-2</v>
      </c>
      <c r="G534" s="2">
        <f t="shared" si="45"/>
        <v>2.9755263537458443E-3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6">
        <f>TITRES_STAT!D538</f>
        <v>9.0793999999999997</v>
      </c>
      <c r="C535" s="2">
        <f t="shared" si="48"/>
        <v>9.0172008434962247</v>
      </c>
      <c r="D535" s="2">
        <f t="shared" si="44"/>
        <v>9.0631113507446415</v>
      </c>
      <c r="E535" s="2">
        <f t="shared" si="43"/>
        <v>-4.5910507248416721E-2</v>
      </c>
      <c r="F535" s="2">
        <f t="shared" si="47"/>
        <v>-5.1815604815982907E-2</v>
      </c>
      <c r="G535" s="2">
        <f t="shared" si="45"/>
        <v>5.9050975675661865E-3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6">
        <f>TITRES_STAT!D539</f>
        <v>9.1593999999999998</v>
      </c>
      <c r="C536" s="2">
        <f t="shared" si="48"/>
        <v>9.0220314829583437</v>
      </c>
      <c r="D536" s="2">
        <f t="shared" si="44"/>
        <v>9.0702438432820767</v>
      </c>
      <c r="E536" s="2">
        <f t="shared" si="43"/>
        <v>-4.8212360323732995E-2</v>
      </c>
      <c r="F536" s="2">
        <f t="shared" si="47"/>
        <v>-5.1094955917532922E-2</v>
      </c>
      <c r="G536" s="2">
        <f t="shared" si="45"/>
        <v>2.8825955937999276E-3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6">
        <f>TITRES_STAT!D540</f>
        <v>9.0793999999999997</v>
      </c>
      <c r="C537" s="2">
        <f t="shared" si="48"/>
        <v>9.0403189471185996</v>
      </c>
      <c r="D537" s="2">
        <f t="shared" si="44"/>
        <v>9.0709220771130354</v>
      </c>
      <c r="E537" s="2">
        <f t="shared" si="43"/>
        <v>-3.0603129994435818E-2</v>
      </c>
      <c r="F537" s="2">
        <f t="shared" si="47"/>
        <v>-4.6996590732913505E-2</v>
      </c>
      <c r="G537" s="2">
        <f t="shared" si="45"/>
        <v>1.6393460738477687E-2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9.1039999999999992</v>
      </c>
      <c r="C538" s="2">
        <f t="shared" si="48"/>
        <v>9.0699929552542002</v>
      </c>
      <c r="D538" s="2">
        <f t="shared" si="44"/>
        <v>9.0733722936231818</v>
      </c>
      <c r="E538" s="2">
        <f t="shared" si="43"/>
        <v>-3.3793383689815215E-3</v>
      </c>
      <c r="F538" s="2">
        <f t="shared" si="47"/>
        <v>-3.8273140260127111E-2</v>
      </c>
      <c r="G538" s="2">
        <f t="shared" si="45"/>
        <v>3.489380189114559E-2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8.9870000000000001</v>
      </c>
      <c r="C539" s="2">
        <f t="shared" si="48"/>
        <v>9.0591171159843231</v>
      </c>
      <c r="D539" s="2">
        <f t="shared" si="44"/>
        <v>9.0669743459473899</v>
      </c>
      <c r="E539" s="2">
        <f t="shared" si="43"/>
        <v>-7.8572299630668141E-3</v>
      </c>
      <c r="F539" s="2">
        <f t="shared" si="47"/>
        <v>-3.2189958200715053E-2</v>
      </c>
      <c r="G539" s="2">
        <f t="shared" si="45"/>
        <v>2.4332728237648239E-2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9.0486000000000004</v>
      </c>
      <c r="C540" s="2">
        <f t="shared" si="48"/>
        <v>9.0840067904482726</v>
      </c>
      <c r="D540" s="2">
        <f t="shared" si="44"/>
        <v>9.0656132832846197</v>
      </c>
      <c r="E540" s="2">
        <f t="shared" ref="E540:E603" si="49">C540-D540</f>
        <v>1.8393507163652956E-2</v>
      </c>
      <c r="F540" s="2">
        <f t="shared" si="47"/>
        <v>-2.2073265127841454E-2</v>
      </c>
      <c r="G540" s="2">
        <f t="shared" si="45"/>
        <v>4.046677229149441E-2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8.9870000000000001</v>
      </c>
      <c r="C541" s="2">
        <f t="shared" si="48"/>
        <v>9.1022365149946918</v>
      </c>
      <c r="D541" s="2">
        <f t="shared" ref="D541:D604" si="50">$D$4*B541+(1-$D$4)*D540</f>
        <v>9.0597900771153892</v>
      </c>
      <c r="E541" s="2">
        <f t="shared" si="49"/>
        <v>4.2446437879302579E-2</v>
      </c>
      <c r="F541" s="2">
        <f t="shared" si="47"/>
        <v>-9.1693245264126474E-3</v>
      </c>
      <c r="G541" s="2">
        <f t="shared" si="45"/>
        <v>5.1615762405715228E-2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8.9870000000000001</v>
      </c>
      <c r="C542" s="2">
        <f t="shared" si="48"/>
        <v>9.1167078203801246</v>
      </c>
      <c r="D542" s="2">
        <f t="shared" si="50"/>
        <v>9.0543982195512864</v>
      </c>
      <c r="E542" s="2">
        <f t="shared" si="49"/>
        <v>6.2309600828838185E-2</v>
      </c>
      <c r="F542" s="2">
        <f t="shared" si="47"/>
        <v>5.1264605446375185E-3</v>
      </c>
      <c r="G542" s="2">
        <f t="shared" si="45"/>
        <v>5.718314028420067E-2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8.8947000000000003</v>
      </c>
      <c r="C543" s="2">
        <f t="shared" si="48"/>
        <v>9.1251681557062589</v>
      </c>
      <c r="D543" s="2">
        <f t="shared" si="50"/>
        <v>9.042568721806747</v>
      </c>
      <c r="E543" s="2">
        <f t="shared" si="49"/>
        <v>8.2599433899511965E-2</v>
      </c>
      <c r="F543" s="2">
        <f t="shared" si="47"/>
        <v>2.0621055215612409E-2</v>
      </c>
      <c r="G543" s="2">
        <f t="shared" si="45"/>
        <v>6.1978378683899556E-2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8.9870000000000001</v>
      </c>
      <c r="C544" s="2">
        <f t="shared" si="48"/>
        <v>9.1313730548283729</v>
      </c>
      <c r="D544" s="2">
        <f t="shared" si="50"/>
        <v>9.0384525201914325</v>
      </c>
      <c r="E544" s="2">
        <f t="shared" si="49"/>
        <v>9.2920534636940388E-2</v>
      </c>
      <c r="F544" s="2">
        <f t="shared" si="47"/>
        <v>3.5080951099878008E-2</v>
      </c>
      <c r="G544" s="2">
        <f t="shared" si="45"/>
        <v>5.7839583537062381E-2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8.8947000000000003</v>
      </c>
      <c r="C545" s="2">
        <f t="shared" si="48"/>
        <v>9.1233772002393927</v>
      </c>
      <c r="D545" s="2">
        <f t="shared" si="50"/>
        <v>9.027804185362438</v>
      </c>
      <c r="E545" s="2">
        <f t="shared" si="49"/>
        <v>9.5573014876954687E-2</v>
      </c>
      <c r="F545" s="2">
        <f t="shared" si="47"/>
        <v>4.7179363855293352E-2</v>
      </c>
      <c r="G545" s="2">
        <f t="shared" si="45"/>
        <v>4.8393651021661335E-2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8.9008000000000003</v>
      </c>
      <c r="C546" s="2">
        <f t="shared" si="48"/>
        <v>9.1289191694333329</v>
      </c>
      <c r="D546" s="2">
        <f t="shared" si="50"/>
        <v>9.0183964679281825</v>
      </c>
      <c r="E546" s="2">
        <f t="shared" si="49"/>
        <v>0.11052270150515042</v>
      </c>
      <c r="F546" s="2">
        <f t="shared" si="47"/>
        <v>5.9848031385264774E-2</v>
      </c>
      <c r="G546" s="2">
        <f t="shared" si="45"/>
        <v>5.0674670119885648E-2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6">
        <f>TITRES_STAT!D550</f>
        <v>8.8638999999999992</v>
      </c>
      <c r="C547" s="2">
        <f t="shared" si="48"/>
        <v>9.1213008356743579</v>
      </c>
      <c r="D547" s="2">
        <f t="shared" si="50"/>
        <v>9.0069522851186861</v>
      </c>
      <c r="E547" s="2">
        <f t="shared" si="49"/>
        <v>0.11434855055567184</v>
      </c>
      <c r="F547" s="2">
        <f t="shared" si="47"/>
        <v>7.0748135219346198E-2</v>
      </c>
      <c r="G547" s="2">
        <f t="shared" si="45"/>
        <v>4.3600415336325637E-2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6">
        <f>TITRES_STAT!D551</f>
        <v>8.9254999999999995</v>
      </c>
      <c r="C548" s="2">
        <f t="shared" si="48"/>
        <v>9.1186391686475332</v>
      </c>
      <c r="D548" s="2">
        <f t="shared" si="50"/>
        <v>9.0009187825173029</v>
      </c>
      <c r="E548" s="2">
        <f t="shared" si="49"/>
        <v>0.11772038613023028</v>
      </c>
      <c r="F548" s="2">
        <f t="shared" si="47"/>
        <v>8.0142585401523012E-2</v>
      </c>
      <c r="G548" s="2">
        <f t="shared" ref="G548:G611" si="51">E548-F548</f>
        <v>3.757780072870727E-2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6">
        <f>TITRES_STAT!D552</f>
        <v>8.9131999999999998</v>
      </c>
      <c r="C549" s="2">
        <f t="shared" si="48"/>
        <v>9.098386988855605</v>
      </c>
      <c r="D549" s="2">
        <f t="shared" si="50"/>
        <v>8.9944210949234282</v>
      </c>
      <c r="E549" s="2">
        <f t="shared" si="49"/>
        <v>0.10396589393217681</v>
      </c>
      <c r="F549" s="2">
        <f t="shared" ref="F549:F612" si="53">(E549*(2/(10)))+((1-(2/10))*F548)</f>
        <v>8.4907247107653766E-2</v>
      </c>
      <c r="G549" s="2">
        <f t="shared" si="51"/>
        <v>1.9058646824523046E-2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6">
        <f>TITRES_STAT!D553</f>
        <v>8.9254999999999995</v>
      </c>
      <c r="C550" s="2">
        <f t="shared" si="48"/>
        <v>9.0907274521085881</v>
      </c>
      <c r="D550" s="2">
        <f t="shared" si="50"/>
        <v>8.9893158286328045</v>
      </c>
      <c r="E550" s="2">
        <f t="shared" si="49"/>
        <v>0.10141162347578359</v>
      </c>
      <c r="F550" s="2">
        <f t="shared" si="53"/>
        <v>8.820812238127973E-2</v>
      </c>
      <c r="G550" s="2">
        <f t="shared" si="51"/>
        <v>1.3203501094503856E-2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6">
        <f>TITRES_STAT!D554</f>
        <v>8.8638999999999992</v>
      </c>
      <c r="C551" s="2">
        <f t="shared" si="48"/>
        <v>9.0747693825534217</v>
      </c>
      <c r="D551" s="2">
        <f t="shared" si="50"/>
        <v>8.9800257672525952</v>
      </c>
      <c r="E551" s="2">
        <f t="shared" si="49"/>
        <v>9.4743615300826534E-2</v>
      </c>
      <c r="F551" s="2">
        <f t="shared" si="53"/>
        <v>8.9515220965189088E-2</v>
      </c>
      <c r="G551" s="2">
        <f t="shared" si="51"/>
        <v>5.2283943356374457E-3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6">
        <f>TITRES_STAT!D555</f>
        <v>8.9254999999999995</v>
      </c>
      <c r="C552" s="2">
        <f t="shared" si="48"/>
        <v>9.0612664006221255</v>
      </c>
      <c r="D552" s="2">
        <f t="shared" si="50"/>
        <v>8.9759868215301815</v>
      </c>
      <c r="E552" s="2">
        <f t="shared" si="49"/>
        <v>8.5279579091944058E-2</v>
      </c>
      <c r="F552" s="2">
        <f t="shared" si="53"/>
        <v>8.8668092590540093E-2</v>
      </c>
      <c r="G552" s="2">
        <f t="shared" si="51"/>
        <v>-3.3885134985960352E-3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8.9254999999999995</v>
      </c>
      <c r="C553" s="2">
        <f t="shared" si="48"/>
        <v>9.0356408005264139</v>
      </c>
      <c r="D553" s="2">
        <f t="shared" si="50"/>
        <v>8.9722470569723907</v>
      </c>
      <c r="E553" s="2">
        <f t="shared" si="49"/>
        <v>6.3393743554023274E-2</v>
      </c>
      <c r="F553" s="2">
        <f t="shared" si="53"/>
        <v>8.3613222783236726E-2</v>
      </c>
      <c r="G553" s="2">
        <f t="shared" si="51"/>
        <v>-2.0219479229213452E-2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8.9254999999999995</v>
      </c>
      <c r="C554" s="2">
        <f t="shared" si="48"/>
        <v>9.0281576004454269</v>
      </c>
      <c r="D554" s="2">
        <f t="shared" si="50"/>
        <v>8.9687843120114739</v>
      </c>
      <c r="E554" s="2">
        <f t="shared" si="49"/>
        <v>5.9373288433953064E-2</v>
      </c>
      <c r="F554" s="2">
        <f t="shared" si="53"/>
        <v>7.876523591338E-2</v>
      </c>
      <c r="G554" s="2">
        <f t="shared" si="51"/>
        <v>-1.9391947479426935E-2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8.8947000000000003</v>
      </c>
      <c r="C555" s="2">
        <f t="shared" si="48"/>
        <v>9.0076256619153607</v>
      </c>
      <c r="D555" s="2">
        <f t="shared" si="50"/>
        <v>8.9632965851958097</v>
      </c>
      <c r="E555" s="2">
        <f t="shared" si="49"/>
        <v>4.4329076719550997E-2</v>
      </c>
      <c r="F555" s="2">
        <f t="shared" si="53"/>
        <v>7.1878004074614213E-2</v>
      </c>
      <c r="G555" s="2">
        <f t="shared" si="51"/>
        <v>-2.7548927355063216E-2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8.8947000000000003</v>
      </c>
      <c r="C556" s="2">
        <f t="shared" si="48"/>
        <v>8.9911909446976139</v>
      </c>
      <c r="D556" s="2">
        <f t="shared" si="50"/>
        <v>8.9582153566627873</v>
      </c>
      <c r="E556" s="2">
        <f t="shared" si="49"/>
        <v>3.2975588034826586E-2</v>
      </c>
      <c r="F556" s="2">
        <f t="shared" si="53"/>
        <v>6.4097520866656696E-2</v>
      </c>
      <c r="G556" s="2">
        <f t="shared" si="51"/>
        <v>-3.112193283183011E-2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8.8638999999999992</v>
      </c>
      <c r="C557" s="2">
        <f t="shared" si="48"/>
        <v>8.9716077224364419</v>
      </c>
      <c r="D557" s="2">
        <f t="shared" si="50"/>
        <v>8.9512290339470244</v>
      </c>
      <c r="E557" s="2">
        <f t="shared" si="49"/>
        <v>2.0378688489417485E-2</v>
      </c>
      <c r="F557" s="2">
        <f t="shared" si="53"/>
        <v>5.5353754391208855E-2</v>
      </c>
      <c r="G557" s="2">
        <f t="shared" si="51"/>
        <v>-3.497506590179137E-2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8.8638999999999992</v>
      </c>
      <c r="C558" s="2">
        <f t="shared" si="48"/>
        <v>8.9645142266769895</v>
      </c>
      <c r="D558" s="2">
        <f t="shared" si="50"/>
        <v>8.944760216617615</v>
      </c>
      <c r="E558" s="2">
        <f t="shared" si="49"/>
        <v>1.9754010059374494E-2</v>
      </c>
      <c r="F558" s="2">
        <f t="shared" si="53"/>
        <v>4.8233805524841987E-2</v>
      </c>
      <c r="G558" s="2">
        <f t="shared" si="51"/>
        <v>-2.8479795465467493E-2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8.8331</v>
      </c>
      <c r="C559" s="2">
        <f t="shared" si="48"/>
        <v>8.9566197302651442</v>
      </c>
      <c r="D559" s="2">
        <f t="shared" si="50"/>
        <v>8.9364890894607552</v>
      </c>
      <c r="E559" s="2">
        <f t="shared" si="49"/>
        <v>2.0130640804389088E-2</v>
      </c>
      <c r="F559" s="2">
        <f t="shared" si="53"/>
        <v>4.261317258075141E-2</v>
      </c>
      <c r="G559" s="2">
        <f t="shared" si="51"/>
        <v>-2.2482531776362322E-2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8.8638999999999992</v>
      </c>
      <c r="C560" s="2">
        <f t="shared" si="48"/>
        <v>8.9518320794551229</v>
      </c>
      <c r="D560" s="2">
        <f t="shared" si="50"/>
        <v>8.9311121198710683</v>
      </c>
      <c r="E560" s="2">
        <f t="shared" si="49"/>
        <v>2.0719959584054592E-2</v>
      </c>
      <c r="F560" s="2">
        <f t="shared" si="53"/>
        <v>3.8234529981412045E-2</v>
      </c>
      <c r="G560" s="2">
        <f t="shared" si="51"/>
        <v>-1.7514570397357453E-2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8.8638999999999992</v>
      </c>
      <c r="C561" s="2">
        <f t="shared" si="48"/>
        <v>8.9383040672312575</v>
      </c>
      <c r="D561" s="2">
        <f t="shared" si="50"/>
        <v>8.9261334443250622</v>
      </c>
      <c r="E561" s="2">
        <f t="shared" si="49"/>
        <v>1.2170622906195305E-2</v>
      </c>
      <c r="F561" s="2">
        <f t="shared" si="53"/>
        <v>3.3021748566368699E-2</v>
      </c>
      <c r="G561" s="2">
        <f t="shared" si="51"/>
        <v>-2.0851125660173393E-2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8.8638999999999992</v>
      </c>
      <c r="C562" s="2">
        <f t="shared" si="48"/>
        <v>8.9363342107341417</v>
      </c>
      <c r="D562" s="2">
        <f t="shared" si="50"/>
        <v>8.9215235595602422</v>
      </c>
      <c r="E562" s="2">
        <f t="shared" si="49"/>
        <v>1.4810651173899458E-2</v>
      </c>
      <c r="F562" s="2">
        <f t="shared" si="53"/>
        <v>2.9379529087874855E-2</v>
      </c>
      <c r="G562" s="2">
        <f t="shared" si="51"/>
        <v>-1.4568877913975396E-2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8.8638999999999992</v>
      </c>
      <c r="C563" s="2">
        <f t="shared" si="48"/>
        <v>8.9346674090827349</v>
      </c>
      <c r="D563" s="2">
        <f t="shared" si="50"/>
        <v>8.9172551477409634</v>
      </c>
      <c r="E563" s="2">
        <f t="shared" si="49"/>
        <v>1.741226134177154E-2</v>
      </c>
      <c r="F563" s="2">
        <f t="shared" si="53"/>
        <v>2.6986075538654192E-2</v>
      </c>
      <c r="G563" s="2">
        <f t="shared" si="51"/>
        <v>-9.5738141968826525E-3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8.8024000000000004</v>
      </c>
      <c r="C564" s="2">
        <f t="shared" si="48"/>
        <v>8.9332570384546219</v>
      </c>
      <c r="D564" s="2">
        <f t="shared" si="50"/>
        <v>8.9087473590194097</v>
      </c>
      <c r="E564" s="2">
        <f t="shared" si="49"/>
        <v>2.4509679435212206E-2</v>
      </c>
      <c r="F564" s="2">
        <f t="shared" si="53"/>
        <v>2.6490796317965797E-2</v>
      </c>
      <c r="G564" s="2">
        <f t="shared" si="51"/>
        <v>-1.9811168827535905E-3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8.8024000000000004</v>
      </c>
      <c r="C565" s="2">
        <f t="shared" si="48"/>
        <v>8.9273251863846799</v>
      </c>
      <c r="D565" s="2">
        <f t="shared" si="50"/>
        <v>8.9008697768698237</v>
      </c>
      <c r="E565" s="2">
        <f t="shared" si="49"/>
        <v>2.6455409514856143E-2</v>
      </c>
      <c r="F565" s="2">
        <f t="shared" si="53"/>
        <v>2.6483718957343867E-2</v>
      </c>
      <c r="G565" s="2">
        <f t="shared" si="51"/>
        <v>-2.8309442487724212E-5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8.8024000000000004</v>
      </c>
      <c r="C566" s="2">
        <f t="shared" si="48"/>
        <v>8.9223059269408829</v>
      </c>
      <c r="D566" s="2">
        <f t="shared" si="50"/>
        <v>8.8935757193239109</v>
      </c>
      <c r="E566" s="2">
        <f t="shared" si="49"/>
        <v>2.8730207616971981E-2</v>
      </c>
      <c r="F566" s="2">
        <f t="shared" si="53"/>
        <v>2.6933016689269493E-2</v>
      </c>
      <c r="G566" s="2">
        <f t="shared" si="51"/>
        <v>1.7971909277024883E-3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6">
        <f>TITRES_STAT!D570</f>
        <v>8.7408000000000001</v>
      </c>
      <c r="C567" s="2">
        <f t="shared" si="48"/>
        <v>8.9133203997192076</v>
      </c>
      <c r="D567" s="2">
        <f t="shared" si="50"/>
        <v>8.8822589993739918</v>
      </c>
      <c r="E567" s="2">
        <f t="shared" si="49"/>
        <v>3.1061400345215873E-2</v>
      </c>
      <c r="F567" s="2">
        <f t="shared" si="53"/>
        <v>2.7758693420458769E-2</v>
      </c>
      <c r="G567" s="2">
        <f t="shared" si="51"/>
        <v>3.3027069247571032E-3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8.7100000000000009</v>
      </c>
      <c r="C568" s="2">
        <f t="shared" si="48"/>
        <v>8.9057172613008682</v>
      </c>
      <c r="D568" s="2">
        <f t="shared" si="50"/>
        <v>8.8694990734944383</v>
      </c>
      <c r="E568" s="2">
        <f t="shared" si="49"/>
        <v>3.6218187806429825E-2</v>
      </c>
      <c r="F568" s="2">
        <f t="shared" si="53"/>
        <v>2.9450592297652983E-2</v>
      </c>
      <c r="G568" s="2">
        <f t="shared" si="51"/>
        <v>6.7675955087768414E-3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8.7408000000000001</v>
      </c>
      <c r="C569" s="2">
        <f t="shared" si="48"/>
        <v>8.8945453749468886</v>
      </c>
      <c r="D569" s="2">
        <f t="shared" si="50"/>
        <v>8.8599658087911468</v>
      </c>
      <c r="E569" s="2">
        <f t="shared" si="49"/>
        <v>3.4579566155741759E-2</v>
      </c>
      <c r="F569" s="2">
        <f t="shared" si="53"/>
        <v>3.0476387069270743E-2</v>
      </c>
      <c r="G569" s="2">
        <f t="shared" si="51"/>
        <v>4.1031790864710163E-3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8.7962000000000007</v>
      </c>
      <c r="C570" s="2">
        <f t="shared" si="48"/>
        <v>8.889830701878136</v>
      </c>
      <c r="D570" s="2">
        <f t="shared" si="50"/>
        <v>8.8552424155473588</v>
      </c>
      <c r="E570" s="2">
        <f t="shared" si="49"/>
        <v>3.4588286330777152E-2</v>
      </c>
      <c r="F570" s="2">
        <f t="shared" si="53"/>
        <v>3.1298766921572026E-2</v>
      </c>
      <c r="G570" s="2">
        <f t="shared" si="51"/>
        <v>3.2895194092051258E-3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8.7408000000000001</v>
      </c>
      <c r="C571" s="2">
        <f t="shared" si="48"/>
        <v>8.8858413631276534</v>
      </c>
      <c r="D571" s="2">
        <f t="shared" si="50"/>
        <v>8.8467651995808883</v>
      </c>
      <c r="E571" s="2">
        <f t="shared" si="49"/>
        <v>3.907616354676513E-2</v>
      </c>
      <c r="F571" s="2">
        <f t="shared" si="53"/>
        <v>3.2854246246610652E-2</v>
      </c>
      <c r="G571" s="2">
        <f t="shared" si="51"/>
        <v>6.2219173001544781E-3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8.6791999999999998</v>
      </c>
      <c r="C572" s="2">
        <f t="shared" si="48"/>
        <v>8.882465768800321</v>
      </c>
      <c r="D572" s="2">
        <f t="shared" si="50"/>
        <v>8.8343529625748971</v>
      </c>
      <c r="E572" s="2">
        <f t="shared" si="49"/>
        <v>4.811280622542391E-2</v>
      </c>
      <c r="F572" s="2">
        <f t="shared" si="53"/>
        <v>3.5905958242373304E-2</v>
      </c>
      <c r="G572" s="2">
        <f t="shared" si="51"/>
        <v>1.2206847983050606E-2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8.6239000000000008</v>
      </c>
      <c r="C573" s="2">
        <f t="shared" si="48"/>
        <v>8.8796094966771939</v>
      </c>
      <c r="D573" s="2">
        <f t="shared" si="50"/>
        <v>8.8187638542360158</v>
      </c>
      <c r="E573" s="2">
        <f t="shared" si="49"/>
        <v>6.0845642441178072E-2</v>
      </c>
      <c r="F573" s="2">
        <f t="shared" si="53"/>
        <v>4.0893895082134257E-2</v>
      </c>
      <c r="G573" s="2">
        <f t="shared" si="51"/>
        <v>1.9951747359043814E-2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8.6176999999999992</v>
      </c>
      <c r="C574" s="2">
        <f t="shared" si="48"/>
        <v>8.8677311125730114</v>
      </c>
      <c r="D574" s="2">
        <f t="shared" si="50"/>
        <v>8.8038702354037195</v>
      </c>
      <c r="E574" s="2">
        <f t="shared" si="49"/>
        <v>6.3860877169291896E-2</v>
      </c>
      <c r="F574" s="2">
        <f t="shared" si="53"/>
        <v>4.5487291499565791E-2</v>
      </c>
      <c r="G574" s="2">
        <f t="shared" si="51"/>
        <v>1.8373585669726106E-2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8.6791999999999998</v>
      </c>
      <c r="C575" s="2">
        <f t="shared" si="48"/>
        <v>8.8576801721771634</v>
      </c>
      <c r="D575" s="2">
        <f t="shared" si="50"/>
        <v>8.7946354031515916</v>
      </c>
      <c r="E575" s="2">
        <f t="shared" si="49"/>
        <v>6.3044769025571767E-2</v>
      </c>
      <c r="F575" s="2">
        <f t="shared" si="53"/>
        <v>4.8998787004766987E-2</v>
      </c>
      <c r="G575" s="2">
        <f t="shared" si="51"/>
        <v>1.404598202080478E-2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8.6791999999999998</v>
      </c>
      <c r="C576" s="2">
        <f t="shared" si="48"/>
        <v>8.8491755303037536</v>
      </c>
      <c r="D576" s="2">
        <f t="shared" si="50"/>
        <v>8.7860846325477695</v>
      </c>
      <c r="E576" s="2">
        <f t="shared" si="49"/>
        <v>6.3090897755984088E-2</v>
      </c>
      <c r="F576" s="2">
        <f t="shared" si="53"/>
        <v>5.181720915501041E-2</v>
      </c>
      <c r="G576" s="2">
        <f t="shared" si="51"/>
        <v>1.1273688600973678E-2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8.6791999999999998</v>
      </c>
      <c r="C577" s="2">
        <f t="shared" si="48"/>
        <v>8.8325023717954831</v>
      </c>
      <c r="D577" s="2">
        <f t="shared" si="50"/>
        <v>8.7781672523590455</v>
      </c>
      <c r="E577" s="2">
        <f t="shared" si="49"/>
        <v>5.4335119436437651E-2</v>
      </c>
      <c r="F577" s="2">
        <f t="shared" si="53"/>
        <v>5.2320791211295861E-2</v>
      </c>
      <c r="G577" s="2">
        <f t="shared" si="51"/>
        <v>2.0143282251417899E-3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8.6791999999999998</v>
      </c>
      <c r="C578" s="2">
        <f t="shared" si="48"/>
        <v>8.8136558530577176</v>
      </c>
      <c r="D578" s="2">
        <f t="shared" si="50"/>
        <v>8.7708363447768942</v>
      </c>
      <c r="E578" s="2">
        <f t="shared" si="49"/>
        <v>4.2819508280823371E-2</v>
      </c>
      <c r="F578" s="2">
        <f t="shared" si="53"/>
        <v>5.0420534625201366E-2</v>
      </c>
      <c r="G578" s="2">
        <f t="shared" si="51"/>
        <v>-7.6010263443779952E-3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6">
        <f>TITRES_STAT!D582</f>
        <v>8.6176999999999992</v>
      </c>
      <c r="C579" s="2">
        <f t="shared" si="48"/>
        <v>8.8024472602796067</v>
      </c>
      <c r="D579" s="2">
        <f t="shared" si="50"/>
        <v>8.7594929118304581</v>
      </c>
      <c r="E579" s="2">
        <f t="shared" si="49"/>
        <v>4.2954348449148583E-2</v>
      </c>
      <c r="F579" s="2">
        <f t="shared" si="53"/>
        <v>4.8927297389990812E-2</v>
      </c>
      <c r="G579" s="2">
        <f t="shared" si="51"/>
        <v>-5.9729489408422293E-3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8.5869</v>
      </c>
      <c r="C580" s="2">
        <f t="shared" si="48"/>
        <v>8.8014861433135128</v>
      </c>
      <c r="D580" s="2">
        <f t="shared" si="50"/>
        <v>8.7467082516948675</v>
      </c>
      <c r="E580" s="2">
        <f t="shared" si="49"/>
        <v>5.4777891618645214E-2</v>
      </c>
      <c r="F580" s="2">
        <f t="shared" si="53"/>
        <v>5.0097416235721698E-2</v>
      </c>
      <c r="G580" s="2">
        <f t="shared" si="51"/>
        <v>4.6804753829235157E-3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8.5869</v>
      </c>
      <c r="C581" s="2">
        <f t="shared" si="48"/>
        <v>8.7921498135729728</v>
      </c>
      <c r="D581" s="2">
        <f t="shared" si="50"/>
        <v>8.7348706034211734</v>
      </c>
      <c r="E581" s="2">
        <f t="shared" si="49"/>
        <v>5.7279210151799376E-2</v>
      </c>
      <c r="F581" s="2">
        <f t="shared" si="53"/>
        <v>5.1533775018937238E-2</v>
      </c>
      <c r="G581" s="2">
        <f t="shared" si="51"/>
        <v>5.7454351328621381E-3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8.6176999999999992</v>
      </c>
      <c r="C582" s="2">
        <f t="shared" si="48"/>
        <v>8.7747729191771313</v>
      </c>
      <c r="D582" s="2">
        <f t="shared" si="50"/>
        <v>8.72619129946405</v>
      </c>
      <c r="E582" s="2">
        <f t="shared" si="49"/>
        <v>4.8581619713081281E-2</v>
      </c>
      <c r="F582" s="2">
        <f t="shared" si="53"/>
        <v>5.0943343957766049E-2</v>
      </c>
      <c r="G582" s="2">
        <f t="shared" si="51"/>
        <v>-2.361724244684768E-3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8.6791999999999998</v>
      </c>
      <c r="C583" s="2">
        <f t="shared" si="48"/>
        <v>8.7515617008421884</v>
      </c>
      <c r="D583" s="2">
        <f t="shared" si="50"/>
        <v>8.7227104624667131</v>
      </c>
      <c r="E583" s="2">
        <f t="shared" si="49"/>
        <v>2.8851238375475319E-2</v>
      </c>
      <c r="F583" s="2">
        <f t="shared" si="53"/>
        <v>4.6524922841307902E-2</v>
      </c>
      <c r="G583" s="2">
        <f t="shared" si="51"/>
        <v>-1.7673684465832583E-2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8.7962000000000007</v>
      </c>
      <c r="C584" s="2">
        <f t="shared" si="48"/>
        <v>8.7309675930203134</v>
      </c>
      <c r="D584" s="2">
        <f t="shared" si="50"/>
        <v>8.7281541319136231</v>
      </c>
      <c r="E584" s="2">
        <f t="shared" si="49"/>
        <v>2.8134611066903403E-3</v>
      </c>
      <c r="F584" s="2">
        <f t="shared" si="53"/>
        <v>3.7782630494384392E-2</v>
      </c>
      <c r="G584" s="2">
        <f t="shared" si="51"/>
        <v>-3.4969169387694052E-2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8.8024000000000004</v>
      </c>
      <c r="C585" s="2">
        <f t="shared" si="48"/>
        <v>8.7230033479402653</v>
      </c>
      <c r="D585" s="2">
        <f t="shared" si="50"/>
        <v>8.7336538258459466</v>
      </c>
      <c r="E585" s="2">
        <f t="shared" si="49"/>
        <v>-1.0650477905681299E-2</v>
      </c>
      <c r="F585" s="2">
        <f t="shared" si="53"/>
        <v>2.8096008814371257E-2</v>
      </c>
      <c r="G585" s="2">
        <f t="shared" si="51"/>
        <v>-3.8746486720052556E-2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8.8947000000000003</v>
      </c>
      <c r="C586" s="2">
        <f t="shared" si="48"/>
        <v>8.7162643713340699</v>
      </c>
      <c r="D586" s="2">
        <f t="shared" si="50"/>
        <v>8.7455831720795807</v>
      </c>
      <c r="E586" s="2">
        <f t="shared" si="49"/>
        <v>-2.9318800745510742E-2</v>
      </c>
      <c r="F586" s="2">
        <f t="shared" si="53"/>
        <v>1.6613046902394856E-2</v>
      </c>
      <c r="G586" s="2">
        <f t="shared" si="51"/>
        <v>-4.5931847647905602E-2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8.8638999999999992</v>
      </c>
      <c r="C587" s="2">
        <f t="shared" si="48"/>
        <v>8.7105621603595971</v>
      </c>
      <c r="D587" s="2">
        <f t="shared" si="50"/>
        <v>8.7543473815551671</v>
      </c>
      <c r="E587" s="2">
        <f t="shared" si="49"/>
        <v>-4.3785221195570045E-2</v>
      </c>
      <c r="F587" s="2">
        <f t="shared" si="53"/>
        <v>4.5333932828018758E-3</v>
      </c>
      <c r="G587" s="2">
        <f t="shared" si="51"/>
        <v>-4.8318614478371921E-2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8.8638999999999992</v>
      </c>
      <c r="C588" s="2">
        <f t="shared" si="48"/>
        <v>8.7057372126119663</v>
      </c>
      <c r="D588" s="2">
        <f t="shared" si="50"/>
        <v>8.7624623903288583</v>
      </c>
      <c r="E588" s="2">
        <f t="shared" si="49"/>
        <v>-5.6725177716892006E-2</v>
      </c>
      <c r="F588" s="2">
        <f t="shared" si="53"/>
        <v>-7.7183209171369001E-3</v>
      </c>
      <c r="G588" s="2">
        <f t="shared" si="51"/>
        <v>-4.9006856799755104E-2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8.9131999999999998</v>
      </c>
      <c r="C589" s="2">
        <f t="shared" si="48"/>
        <v>8.6921930260562785</v>
      </c>
      <c r="D589" s="2">
        <f t="shared" si="50"/>
        <v>8.7736281391933879</v>
      </c>
      <c r="E589" s="2">
        <f t="shared" si="49"/>
        <v>-8.1435113137109383E-2</v>
      </c>
      <c r="F589" s="2">
        <f t="shared" si="53"/>
        <v>-2.2461679361131397E-2</v>
      </c>
      <c r="G589" s="2">
        <f t="shared" si="51"/>
        <v>-5.8973433775977982E-2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8.8638999999999992</v>
      </c>
      <c r="C590" s="2">
        <f t="shared" si="48"/>
        <v>8.6759940989706976</v>
      </c>
      <c r="D590" s="2">
        <f t="shared" si="50"/>
        <v>8.7803149436975811</v>
      </c>
      <c r="E590" s="2">
        <f t="shared" si="49"/>
        <v>-0.10432084472688352</v>
      </c>
      <c r="F590" s="2">
        <f t="shared" si="53"/>
        <v>-3.8833512434281826E-2</v>
      </c>
      <c r="G590" s="2">
        <f t="shared" si="51"/>
        <v>-6.5487332292601702E-2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8.8638999999999992</v>
      </c>
      <c r="C591" s="2">
        <f t="shared" ref="C591:C654" si="54">$C$4*B581+C590*(1-$C$4)</f>
        <v>8.6622873145136676</v>
      </c>
      <c r="D591" s="2">
        <f t="shared" si="50"/>
        <v>8.7865064293496111</v>
      </c>
      <c r="E591" s="2">
        <f t="shared" si="49"/>
        <v>-0.1242191148359435</v>
      </c>
      <c r="F591" s="2">
        <f t="shared" si="53"/>
        <v>-5.5910632914614164E-2</v>
      </c>
      <c r="G591" s="2">
        <f t="shared" si="51"/>
        <v>-6.8308481921329336E-2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8.8638999999999992</v>
      </c>
      <c r="C592" s="2">
        <f t="shared" si="54"/>
        <v>8.6554277276654101</v>
      </c>
      <c r="D592" s="2">
        <f t="shared" si="50"/>
        <v>8.7922392864348247</v>
      </c>
      <c r="E592" s="2">
        <f t="shared" si="49"/>
        <v>-0.13681155876941453</v>
      </c>
      <c r="F592" s="2">
        <f t="shared" si="53"/>
        <v>-7.2090818085574243E-2</v>
      </c>
      <c r="G592" s="2">
        <f t="shared" si="51"/>
        <v>-6.4720740683840289E-2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6">
        <f>TITRES_STAT!D596</f>
        <v>8.8331</v>
      </c>
      <c r="C593" s="2">
        <f t="shared" si="54"/>
        <v>8.6590850003322704</v>
      </c>
      <c r="D593" s="2">
        <f t="shared" si="50"/>
        <v>8.7952660059581707</v>
      </c>
      <c r="E593" s="2">
        <f t="shared" si="49"/>
        <v>-0.1361810056259003</v>
      </c>
      <c r="F593" s="2">
        <f t="shared" si="53"/>
        <v>-8.4908855593639462E-2</v>
      </c>
      <c r="G593" s="2">
        <f t="shared" si="51"/>
        <v>-5.1272150032260835E-2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6">
        <f>TITRES_STAT!D597</f>
        <v>8.8638999999999992</v>
      </c>
      <c r="C594" s="2">
        <f t="shared" si="54"/>
        <v>8.680179615665768</v>
      </c>
      <c r="D594" s="2">
        <f t="shared" si="50"/>
        <v>8.8003500055168242</v>
      </c>
      <c r="E594" s="2">
        <f t="shared" si="49"/>
        <v>-0.12017038985105621</v>
      </c>
      <c r="F594" s="2">
        <f t="shared" si="53"/>
        <v>-9.1961162445122813E-2</v>
      </c>
      <c r="G594" s="2">
        <f t="shared" si="51"/>
        <v>-2.8209227405933401E-2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6">
        <f>TITRES_STAT!D598</f>
        <v>8.8638999999999992</v>
      </c>
      <c r="C595" s="2">
        <f t="shared" si="54"/>
        <v>8.6989827517171889</v>
      </c>
      <c r="D595" s="2">
        <f t="shared" si="50"/>
        <v>8.8050574125155769</v>
      </c>
      <c r="E595" s="2">
        <f t="shared" si="49"/>
        <v>-0.10607466079838801</v>
      </c>
      <c r="F595" s="2">
        <f t="shared" si="53"/>
        <v>-9.4783862115775858E-2</v>
      </c>
      <c r="G595" s="2">
        <f t="shared" si="51"/>
        <v>-1.1290798682612152E-2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8.8577999999999992</v>
      </c>
      <c r="C596" s="2">
        <f t="shared" si="54"/>
        <v>8.729093097606853</v>
      </c>
      <c r="D596" s="2">
        <f t="shared" si="50"/>
        <v>8.8089642708477562</v>
      </c>
      <c r="E596" s="2">
        <f t="shared" si="49"/>
        <v>-7.9871173240903204E-2</v>
      </c>
      <c r="F596" s="2">
        <f t="shared" si="53"/>
        <v>-9.1801324340801335E-2</v>
      </c>
      <c r="G596" s="2">
        <f t="shared" si="51"/>
        <v>1.1930151099898131E-2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8.8638999999999992</v>
      </c>
      <c r="C597" s="2">
        <f t="shared" si="54"/>
        <v>8.7498326210519526</v>
      </c>
      <c r="D597" s="2">
        <f t="shared" si="50"/>
        <v>8.8130335841182923</v>
      </c>
      <c r="E597" s="2">
        <f t="shared" si="49"/>
        <v>-6.320096306633971E-2</v>
      </c>
      <c r="F597" s="2">
        <f t="shared" si="53"/>
        <v>-8.6081252085909013E-2</v>
      </c>
      <c r="G597" s="2">
        <f t="shared" si="51"/>
        <v>2.2880289019569303E-2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6">
        <f>TITRES_STAT!D601</f>
        <v>8.8638999999999992</v>
      </c>
      <c r="C598" s="2">
        <f t="shared" si="54"/>
        <v>8.7673814485824213</v>
      </c>
      <c r="D598" s="2">
        <f t="shared" si="50"/>
        <v>8.8168014667761962</v>
      </c>
      <c r="E598" s="2">
        <f t="shared" si="49"/>
        <v>-4.9420018193774951E-2</v>
      </c>
      <c r="F598" s="2">
        <f t="shared" si="53"/>
        <v>-7.8749005307482203E-2</v>
      </c>
      <c r="G598" s="2">
        <f t="shared" si="51"/>
        <v>2.9328987113707253E-2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8.8638999999999992</v>
      </c>
      <c r="C599" s="2">
        <f t="shared" si="54"/>
        <v>8.7898150718774328</v>
      </c>
      <c r="D599" s="2">
        <f t="shared" si="50"/>
        <v>8.8202902470149951</v>
      </c>
      <c r="E599" s="2">
        <f t="shared" si="49"/>
        <v>-3.047517513756226E-2</v>
      </c>
      <c r="F599" s="2">
        <f t="shared" si="53"/>
        <v>-6.9094239273498212E-2</v>
      </c>
      <c r="G599" s="2">
        <f t="shared" si="51"/>
        <v>3.8619064135935952E-2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8.8638999999999992</v>
      </c>
      <c r="C600" s="2">
        <f t="shared" si="54"/>
        <v>8.801212753127059</v>
      </c>
      <c r="D600" s="2">
        <f t="shared" si="50"/>
        <v>8.8235205990879582</v>
      </c>
      <c r="E600" s="2">
        <f t="shared" si="49"/>
        <v>-2.2307845960899186E-2</v>
      </c>
      <c r="F600" s="2">
        <f t="shared" si="53"/>
        <v>-5.9736960610978412E-2</v>
      </c>
      <c r="G600" s="2">
        <f t="shared" si="51"/>
        <v>3.7429114650079226E-2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8.8638999999999992</v>
      </c>
      <c r="C601" s="2">
        <f t="shared" si="54"/>
        <v>8.8108569449536649</v>
      </c>
      <c r="D601" s="2">
        <f t="shared" si="50"/>
        <v>8.8265116658221832</v>
      </c>
      <c r="E601" s="2">
        <f t="shared" si="49"/>
        <v>-1.5654720868518268E-2</v>
      </c>
      <c r="F601" s="2">
        <f t="shared" si="53"/>
        <v>-5.0920512662486386E-2</v>
      </c>
      <c r="G601" s="2">
        <f t="shared" si="51"/>
        <v>3.5265791793968118E-2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8.8024000000000004</v>
      </c>
      <c r="C602" s="2">
        <f t="shared" si="54"/>
        <v>8.8190174149607934</v>
      </c>
      <c r="D602" s="2">
        <f t="shared" si="50"/>
        <v>8.8247256165020218</v>
      </c>
      <c r="E602" s="2">
        <f t="shared" si="49"/>
        <v>-5.7082015412284193E-3</v>
      </c>
      <c r="F602" s="2">
        <f t="shared" si="53"/>
        <v>-4.1878050438234796E-2</v>
      </c>
      <c r="G602" s="2">
        <f t="shared" si="51"/>
        <v>3.6169848897006376E-2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8.8024000000000004</v>
      </c>
      <c r="C603" s="2">
        <f t="shared" si="54"/>
        <v>8.821183966505286</v>
      </c>
      <c r="D603" s="2">
        <f t="shared" si="50"/>
        <v>8.8230718671315014</v>
      </c>
      <c r="E603" s="2">
        <f t="shared" si="49"/>
        <v>-1.8879006262153553E-3</v>
      </c>
      <c r="F603" s="2">
        <f t="shared" si="53"/>
        <v>-3.3880020475830906E-2</v>
      </c>
      <c r="G603" s="2">
        <f t="shared" si="51"/>
        <v>3.1992119849615551E-2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8.8024000000000004</v>
      </c>
      <c r="C604" s="2">
        <f t="shared" si="54"/>
        <v>8.8277556639660109</v>
      </c>
      <c r="D604" s="2">
        <f t="shared" si="50"/>
        <v>8.8215406177143532</v>
      </c>
      <c r="E604" s="2">
        <f t="shared" ref="E604:E667" si="55">C604-D604</f>
        <v>6.2150462516576965E-3</v>
      </c>
      <c r="F604" s="2">
        <f t="shared" si="53"/>
        <v>-2.5861007130333187E-2</v>
      </c>
      <c r="G604" s="2">
        <f t="shared" si="51"/>
        <v>3.2076053381990884E-2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8.8024000000000004</v>
      </c>
      <c r="C605" s="2">
        <f t="shared" si="54"/>
        <v>8.8333163310481631</v>
      </c>
      <c r="D605" s="2">
        <f t="shared" ref="D605:D668" si="56">$D$4*B605+(1-$D$4)*D604</f>
        <v>8.8201227941799569</v>
      </c>
      <c r="E605" s="2">
        <f t="shared" si="55"/>
        <v>1.3193536868206124E-2</v>
      </c>
      <c r="F605" s="2">
        <f t="shared" si="53"/>
        <v>-1.8050098330625326E-2</v>
      </c>
      <c r="G605" s="2">
        <f t="shared" si="51"/>
        <v>3.124363519883145E-2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8.8331</v>
      </c>
      <c r="C606" s="2">
        <f t="shared" si="54"/>
        <v>8.8370830493484451</v>
      </c>
      <c r="D606" s="2">
        <f t="shared" si="56"/>
        <v>8.8210840686851455</v>
      </c>
      <c r="E606" s="2">
        <f t="shared" si="55"/>
        <v>1.5998980663299633E-2</v>
      </c>
      <c r="F606" s="2">
        <f t="shared" si="53"/>
        <v>-1.1240282531840336E-2</v>
      </c>
      <c r="G606" s="2">
        <f t="shared" si="51"/>
        <v>2.723926319513997E-2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8.8024000000000004</v>
      </c>
      <c r="C607" s="2">
        <f t="shared" si="54"/>
        <v>8.8412087340640682</v>
      </c>
      <c r="D607" s="2">
        <f t="shared" si="56"/>
        <v>8.8197000635973559</v>
      </c>
      <c r="E607" s="2">
        <f t="shared" si="55"/>
        <v>2.1508670466712232E-2</v>
      </c>
      <c r="F607" s="2">
        <f t="shared" si="53"/>
        <v>-4.6904919321298227E-3</v>
      </c>
      <c r="G607" s="2">
        <f t="shared" si="51"/>
        <v>2.6199162398842055E-2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8.8024000000000004</v>
      </c>
      <c r="C608" s="2">
        <f t="shared" si="54"/>
        <v>8.8446996980542103</v>
      </c>
      <c r="D608" s="2">
        <f t="shared" si="56"/>
        <v>8.8184185774049588</v>
      </c>
      <c r="E608" s="2">
        <f t="shared" si="55"/>
        <v>2.6281120649251477E-2</v>
      </c>
      <c r="F608" s="2">
        <f t="shared" si="53"/>
        <v>1.5038305841464372E-3</v>
      </c>
      <c r="G608" s="2">
        <f t="shared" si="51"/>
        <v>2.477729006510504E-2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8.8638999999999992</v>
      </c>
      <c r="C609" s="2">
        <f t="shared" si="54"/>
        <v>8.8476535906612543</v>
      </c>
      <c r="D609" s="2">
        <f t="shared" si="56"/>
        <v>8.8217875716712566</v>
      </c>
      <c r="E609" s="2">
        <f t="shared" si="55"/>
        <v>2.5866018989997741E-2</v>
      </c>
      <c r="F609" s="2">
        <f t="shared" si="53"/>
        <v>6.3762682653166983E-3</v>
      </c>
      <c r="G609" s="2">
        <f t="shared" si="51"/>
        <v>1.9489750724681044E-2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8.9254999999999995</v>
      </c>
      <c r="C610" s="2">
        <f t="shared" si="54"/>
        <v>8.8501530382518308</v>
      </c>
      <c r="D610" s="2">
        <f t="shared" si="56"/>
        <v>8.8294699737696831</v>
      </c>
      <c r="E610" s="2">
        <f t="shared" si="55"/>
        <v>2.0683064482147628E-2</v>
      </c>
      <c r="F610" s="2">
        <f t="shared" si="53"/>
        <v>9.2376275086828857E-3</v>
      </c>
      <c r="G610" s="2">
        <f t="shared" si="51"/>
        <v>1.1445436973464743E-2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9.0177999999999994</v>
      </c>
      <c r="C611" s="2">
        <f t="shared" si="54"/>
        <v>8.8522679554438568</v>
      </c>
      <c r="D611" s="2">
        <f t="shared" si="56"/>
        <v>8.8434203460830396</v>
      </c>
      <c r="E611" s="2">
        <f t="shared" si="55"/>
        <v>8.847609360817188E-3</v>
      </c>
      <c r="F611" s="2">
        <f t="shared" si="53"/>
        <v>9.1596238791097472E-3</v>
      </c>
      <c r="G611" s="2">
        <f t="shared" si="51"/>
        <v>-3.1201451829255926E-4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8.8638999999999992</v>
      </c>
      <c r="C612" s="2">
        <f t="shared" si="54"/>
        <v>8.8445959622986479</v>
      </c>
      <c r="D612" s="2">
        <f t="shared" si="56"/>
        <v>8.8449373574842944</v>
      </c>
      <c r="E612" s="2">
        <f t="shared" si="55"/>
        <v>-3.4139518564657578E-4</v>
      </c>
      <c r="F612" s="2">
        <f t="shared" si="53"/>
        <v>7.2594200661584831E-3</v>
      </c>
      <c r="G612" s="2">
        <f t="shared" ref="G612:G675" si="57">E612-F612</f>
        <v>-7.6008152518050589E-3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8.8638999999999992</v>
      </c>
      <c r="C613" s="2">
        <f t="shared" si="54"/>
        <v>8.8381042757911636</v>
      </c>
      <c r="D613" s="2">
        <f t="shared" si="56"/>
        <v>8.8463419976706419</v>
      </c>
      <c r="E613" s="2">
        <f t="shared" si="55"/>
        <v>-8.2377218794782436E-3</v>
      </c>
      <c r="F613" s="2">
        <f t="shared" ref="F613:F676" si="59">(E613*(2/(10)))+((1-(2/10))*F612)</f>
        <v>4.1599916770311378E-3</v>
      </c>
      <c r="G613" s="2">
        <f t="shared" si="57"/>
        <v>-1.2397713556509381E-2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8.8638999999999992</v>
      </c>
      <c r="C614" s="2">
        <f t="shared" si="54"/>
        <v>8.8326113102848307</v>
      </c>
      <c r="D614" s="2">
        <f t="shared" si="56"/>
        <v>8.8476425904357789</v>
      </c>
      <c r="E614" s="2">
        <f t="shared" si="55"/>
        <v>-1.5031280150948234E-2</v>
      </c>
      <c r="F614" s="2">
        <f t="shared" si="59"/>
        <v>3.2173731143526332E-4</v>
      </c>
      <c r="G614" s="2">
        <f t="shared" si="57"/>
        <v>-1.5353017462383498E-2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8.8638999999999992</v>
      </c>
      <c r="C615" s="2">
        <f t="shared" si="54"/>
        <v>8.8279634163948568</v>
      </c>
      <c r="D615" s="2">
        <f t="shared" si="56"/>
        <v>8.8488468429960907</v>
      </c>
      <c r="E615" s="2">
        <f t="shared" si="55"/>
        <v>-2.0883426601233879E-2</v>
      </c>
      <c r="F615" s="2">
        <f t="shared" si="59"/>
        <v>-3.9192954710985653E-3</v>
      </c>
      <c r="G615" s="2">
        <f t="shared" si="57"/>
        <v>-1.6964131130135313E-2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8.8638999999999992</v>
      </c>
      <c r="C616" s="2">
        <f t="shared" si="54"/>
        <v>8.8287536600264165</v>
      </c>
      <c r="D616" s="2">
        <f t="shared" si="56"/>
        <v>8.849961891663046</v>
      </c>
      <c r="E616" s="2">
        <f t="shared" si="55"/>
        <v>-2.1208231636629549E-2</v>
      </c>
      <c r="F616" s="2">
        <f t="shared" si="59"/>
        <v>-7.3770827042047623E-3</v>
      </c>
      <c r="G616" s="2">
        <f t="shared" si="57"/>
        <v>-1.3831148932424786E-2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8.8638999999999992</v>
      </c>
      <c r="C617" s="2">
        <f t="shared" si="54"/>
        <v>8.824699250791582</v>
      </c>
      <c r="D617" s="2">
        <f t="shared" si="56"/>
        <v>8.8509943441324488</v>
      </c>
      <c r="E617" s="2">
        <f t="shared" si="55"/>
        <v>-2.6295093340866771E-2</v>
      </c>
      <c r="F617" s="2">
        <f t="shared" si="59"/>
        <v>-1.1160684831537164E-2</v>
      </c>
      <c r="G617" s="2">
        <f t="shared" si="57"/>
        <v>-1.5134408509329607E-2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8.7469999999999999</v>
      </c>
      <c r="C618" s="2">
        <f t="shared" si="54"/>
        <v>8.8212685968236464</v>
      </c>
      <c r="D618" s="2">
        <f t="shared" si="56"/>
        <v>8.8432910593818956</v>
      </c>
      <c r="E618" s="2">
        <f t="shared" si="55"/>
        <v>-2.2022462558249245E-2</v>
      </c>
      <c r="F618" s="2">
        <f t="shared" si="59"/>
        <v>-1.333304037687958E-2</v>
      </c>
      <c r="G618" s="2">
        <f t="shared" si="57"/>
        <v>-8.6894221813696645E-3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8.8024000000000004</v>
      </c>
      <c r="C619" s="2">
        <f t="shared" si="54"/>
        <v>8.8278272742353927</v>
      </c>
      <c r="D619" s="2">
        <f t="shared" si="56"/>
        <v>8.8402620920202732</v>
      </c>
      <c r="E619" s="2">
        <f t="shared" si="55"/>
        <v>-1.2434817784880536E-2</v>
      </c>
      <c r="F619" s="2">
        <f t="shared" si="59"/>
        <v>-1.3153395858479773E-2</v>
      </c>
      <c r="G619" s="2">
        <f t="shared" si="57"/>
        <v>7.1857807359923705E-4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8.8638999999999992</v>
      </c>
      <c r="C620" s="2">
        <f t="shared" si="54"/>
        <v>8.8428538474299483</v>
      </c>
      <c r="D620" s="2">
        <f t="shared" si="56"/>
        <v>8.842013048166919</v>
      </c>
      <c r="E620" s="2">
        <f t="shared" si="55"/>
        <v>8.4079926302926822E-4</v>
      </c>
      <c r="F620" s="2">
        <f t="shared" si="59"/>
        <v>-1.0354556834177965E-2</v>
      </c>
      <c r="G620" s="2">
        <f t="shared" si="57"/>
        <v>1.1195356097207234E-2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8.8638999999999992</v>
      </c>
      <c r="C621" s="2">
        <f t="shared" si="54"/>
        <v>8.8697686401330333</v>
      </c>
      <c r="D621" s="2">
        <f t="shared" si="56"/>
        <v>8.8436343038582574</v>
      </c>
      <c r="E621" s="2">
        <f t="shared" si="55"/>
        <v>2.6134336274775904E-2</v>
      </c>
      <c r="F621" s="2">
        <f t="shared" si="59"/>
        <v>-3.0567782123871907E-3</v>
      </c>
      <c r="G621" s="2">
        <f t="shared" si="57"/>
        <v>2.9191114487163095E-2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8.8638999999999992</v>
      </c>
      <c r="C622" s="2">
        <f t="shared" si="54"/>
        <v>8.8688657724202589</v>
      </c>
      <c r="D622" s="2">
        <f t="shared" si="56"/>
        <v>8.8451354665354227</v>
      </c>
      <c r="E622" s="2">
        <f t="shared" si="55"/>
        <v>2.3730305884836156E-2</v>
      </c>
      <c r="F622" s="2">
        <f t="shared" si="59"/>
        <v>2.3006386070574792E-3</v>
      </c>
      <c r="G622" s="2">
        <f t="shared" si="57"/>
        <v>2.1429667277778678E-2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8.9254999999999995</v>
      </c>
      <c r="C623" s="2">
        <f t="shared" si="54"/>
        <v>8.8681018074325255</v>
      </c>
      <c r="D623" s="2">
        <f t="shared" si="56"/>
        <v>8.8510883949402075</v>
      </c>
      <c r="E623" s="2">
        <f t="shared" si="55"/>
        <v>1.7013412492318025E-2</v>
      </c>
      <c r="F623" s="2">
        <f t="shared" si="59"/>
        <v>5.2431933841095889E-3</v>
      </c>
      <c r="G623" s="2">
        <f t="shared" si="57"/>
        <v>1.1770219108208437E-2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8.9254999999999995</v>
      </c>
      <c r="C624" s="2">
        <f t="shared" si="54"/>
        <v>8.8674553755198282</v>
      </c>
      <c r="D624" s="2">
        <f t="shared" si="56"/>
        <v>8.8566003656853773</v>
      </c>
      <c r="E624" s="2">
        <f t="shared" si="55"/>
        <v>1.0855009834450868E-2</v>
      </c>
      <c r="F624" s="2">
        <f t="shared" si="59"/>
        <v>6.3655566741778451E-3</v>
      </c>
      <c r="G624" s="2">
        <f t="shared" si="57"/>
        <v>4.4894531602730232E-3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8.9254999999999995</v>
      </c>
      <c r="C625" s="2">
        <f t="shared" si="54"/>
        <v>8.8669083946706237</v>
      </c>
      <c r="D625" s="2">
        <f t="shared" si="56"/>
        <v>8.8617040423012767</v>
      </c>
      <c r="E625" s="2">
        <f t="shared" si="55"/>
        <v>5.2043523693470206E-3</v>
      </c>
      <c r="F625" s="2">
        <f t="shared" si="59"/>
        <v>6.1333158132116806E-3</v>
      </c>
      <c r="G625" s="2">
        <f t="shared" si="57"/>
        <v>-9.2896344386465997E-4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6">
        <f>TITRES_STAT!D629</f>
        <v>8.9809000000000001</v>
      </c>
      <c r="C626" s="2">
        <f t="shared" si="54"/>
        <v>8.8664455647212961</v>
      </c>
      <c r="D626" s="2">
        <f t="shared" si="56"/>
        <v>8.8705333725011837</v>
      </c>
      <c r="E626" s="2">
        <f t="shared" si="55"/>
        <v>-4.0878077798875978E-3</v>
      </c>
      <c r="F626" s="2">
        <f t="shared" si="59"/>
        <v>4.0890910945918253E-3</v>
      </c>
      <c r="G626" s="2">
        <f t="shared" si="57"/>
        <v>-8.1768988744794231E-3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6">
        <f>TITRES_STAT!D630</f>
        <v>8.9870000000000001</v>
      </c>
      <c r="C627" s="2">
        <f t="shared" si="54"/>
        <v>8.8660539393795581</v>
      </c>
      <c r="D627" s="2">
        <f t="shared" si="56"/>
        <v>8.8791605300936887</v>
      </c>
      <c r="E627" s="2">
        <f t="shared" si="55"/>
        <v>-1.3106590714130562E-2</v>
      </c>
      <c r="F627" s="2">
        <f t="shared" si="59"/>
        <v>6.4995473284734781E-4</v>
      </c>
      <c r="G627" s="2">
        <f t="shared" si="57"/>
        <v>-1.375654544697791E-2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6">
        <f>TITRES_STAT!D631</f>
        <v>8.9870000000000001</v>
      </c>
      <c r="C628" s="2">
        <f t="shared" si="54"/>
        <v>8.847737948705781</v>
      </c>
      <c r="D628" s="2">
        <f t="shared" si="56"/>
        <v>8.8871486389756384</v>
      </c>
      <c r="E628" s="2">
        <f t="shared" si="55"/>
        <v>-3.941069026985744E-2</v>
      </c>
      <c r="F628" s="2">
        <f t="shared" si="59"/>
        <v>-7.3621742676936112E-3</v>
      </c>
      <c r="G628" s="2">
        <f t="shared" si="57"/>
        <v>-3.2048516002163831E-2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8.9992999999999999</v>
      </c>
      <c r="C629" s="2">
        <f t="shared" si="54"/>
        <v>8.8407628796741236</v>
      </c>
      <c r="D629" s="2">
        <f t="shared" si="56"/>
        <v>8.8954561471996669</v>
      </c>
      <c r="E629" s="2">
        <f t="shared" si="55"/>
        <v>-5.4693267525543376E-2</v>
      </c>
      <c r="F629" s="2">
        <f t="shared" si="59"/>
        <v>-1.6828392919263566E-2</v>
      </c>
      <c r="G629" s="2">
        <f t="shared" si="57"/>
        <v>-3.7864874606279811E-2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8.9870000000000001</v>
      </c>
      <c r="C630" s="2">
        <f t="shared" si="54"/>
        <v>8.8443224366473352</v>
      </c>
      <c r="D630" s="2">
        <f t="shared" si="56"/>
        <v>8.9022371733330257</v>
      </c>
      <c r="E630" s="2">
        <f t="shared" si="55"/>
        <v>-5.7914736685690471E-2</v>
      </c>
      <c r="F630" s="2">
        <f t="shared" si="59"/>
        <v>-2.5045661672548947E-2</v>
      </c>
      <c r="G630" s="2">
        <f t="shared" si="57"/>
        <v>-3.2869075013141527E-2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8.9870000000000001</v>
      </c>
      <c r="C631" s="2">
        <f t="shared" si="54"/>
        <v>8.847334369470822</v>
      </c>
      <c r="D631" s="2">
        <f t="shared" si="56"/>
        <v>8.9085159012342832</v>
      </c>
      <c r="E631" s="2">
        <f t="shared" si="55"/>
        <v>-6.1181531763461194E-2</v>
      </c>
      <c r="F631" s="2">
        <f t="shared" si="59"/>
        <v>-3.2272835690731402E-2</v>
      </c>
      <c r="G631" s="2">
        <f t="shared" si="57"/>
        <v>-2.8908696072729792E-2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8.9870000000000001</v>
      </c>
      <c r="C632" s="2">
        <f t="shared" si="54"/>
        <v>8.8498829280137716</v>
      </c>
      <c r="D632" s="2">
        <f t="shared" si="56"/>
        <v>8.9143295381798922</v>
      </c>
      <c r="E632" s="2">
        <f t="shared" si="55"/>
        <v>-6.4446610166120522E-2</v>
      </c>
      <c r="F632" s="2">
        <f t="shared" si="59"/>
        <v>-3.8707590585809228E-2</v>
      </c>
      <c r="G632" s="2">
        <f t="shared" si="57"/>
        <v>-2.5739019580311294E-2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8.9992999999999999</v>
      </c>
      <c r="C633" s="2">
        <f t="shared" si="54"/>
        <v>8.8615163237039614</v>
      </c>
      <c r="D633" s="2">
        <f t="shared" si="56"/>
        <v>8.9206236464628645</v>
      </c>
      <c r="E633" s="2">
        <f t="shared" si="55"/>
        <v>-5.910732275890318E-2</v>
      </c>
      <c r="F633" s="2">
        <f t="shared" si="59"/>
        <v>-4.2787537020428021E-2</v>
      </c>
      <c r="G633" s="2">
        <f t="shared" si="57"/>
        <v>-1.6319785738475159E-2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8.9992999999999999</v>
      </c>
      <c r="C634" s="2">
        <f t="shared" si="54"/>
        <v>8.8713599662110436</v>
      </c>
      <c r="D634" s="2">
        <f t="shared" si="56"/>
        <v>8.926451524502653</v>
      </c>
      <c r="E634" s="2">
        <f t="shared" si="55"/>
        <v>-5.5091558291609388E-2</v>
      </c>
      <c r="F634" s="2">
        <f t="shared" si="59"/>
        <v>-4.5248341274664296E-2</v>
      </c>
      <c r="G634" s="2">
        <f t="shared" si="57"/>
        <v>-9.8432170169450925E-3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6">
        <f>TITRES_STAT!D638</f>
        <v>8.9870000000000001</v>
      </c>
      <c r="C635" s="2">
        <f t="shared" si="54"/>
        <v>8.8796892021785752</v>
      </c>
      <c r="D635" s="2">
        <f t="shared" si="56"/>
        <v>8.9309365967617165</v>
      </c>
      <c r="E635" s="2">
        <f t="shared" si="55"/>
        <v>-5.1247394583141315E-2</v>
      </c>
      <c r="F635" s="2">
        <f t="shared" si="59"/>
        <v>-4.6448151936359705E-2</v>
      </c>
      <c r="G635" s="2">
        <f t="shared" si="57"/>
        <v>-4.7992426467816096E-3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6">
        <f>TITRES_STAT!D639</f>
        <v>8.9870000000000001</v>
      </c>
      <c r="C636" s="2">
        <f t="shared" si="54"/>
        <v>8.8952600941511015</v>
      </c>
      <c r="D636" s="2">
        <f t="shared" si="56"/>
        <v>8.9350894414460349</v>
      </c>
      <c r="E636" s="2">
        <f t="shared" si="55"/>
        <v>-3.982934729493337E-2</v>
      </c>
      <c r="F636" s="2">
        <f t="shared" si="59"/>
        <v>-4.5124391008074444E-2</v>
      </c>
      <c r="G636" s="2">
        <f t="shared" si="57"/>
        <v>5.2950437131410732E-3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9.0486000000000004</v>
      </c>
      <c r="C637" s="2">
        <f t="shared" si="54"/>
        <v>8.9093739258201623</v>
      </c>
      <c r="D637" s="2">
        <f t="shared" si="56"/>
        <v>8.943497630968551</v>
      </c>
      <c r="E637" s="2">
        <f t="shared" si="55"/>
        <v>-3.4123705148388694E-2</v>
      </c>
      <c r="F637" s="2">
        <f t="shared" si="59"/>
        <v>-4.2924253836137301E-2</v>
      </c>
      <c r="G637" s="2">
        <f t="shared" si="57"/>
        <v>8.8005486877486064E-3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9.2454999999999998</v>
      </c>
      <c r="C638" s="2">
        <f t="shared" si="54"/>
        <v>8.921316398770907</v>
      </c>
      <c r="D638" s="2">
        <f t="shared" si="56"/>
        <v>8.9658681768227328</v>
      </c>
      <c r="E638" s="2">
        <f t="shared" si="55"/>
        <v>-4.4551778051825863E-2</v>
      </c>
      <c r="F638" s="2">
        <f t="shared" si="59"/>
        <v>-4.324975867927501E-2</v>
      </c>
      <c r="G638" s="2">
        <f t="shared" si="57"/>
        <v>-1.3020193725508528E-3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9.2454999999999998</v>
      </c>
      <c r="C639" s="2">
        <f t="shared" si="54"/>
        <v>8.9333138758830746</v>
      </c>
      <c r="D639" s="2">
        <f t="shared" si="56"/>
        <v>8.9865816452062344</v>
      </c>
      <c r="E639" s="2">
        <f t="shared" si="55"/>
        <v>-5.3267769323159797E-2</v>
      </c>
      <c r="F639" s="2">
        <f t="shared" si="59"/>
        <v>-4.5253360808051972E-2</v>
      </c>
      <c r="G639" s="2">
        <f t="shared" si="57"/>
        <v>-8.0144085151078251E-3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9.2454999999999998</v>
      </c>
      <c r="C640" s="2">
        <f t="shared" si="54"/>
        <v>8.9415732795933707</v>
      </c>
      <c r="D640" s="2">
        <f t="shared" si="56"/>
        <v>9.0057607825983652</v>
      </c>
      <c r="E640" s="2">
        <f t="shared" si="55"/>
        <v>-6.4187503004994539E-2</v>
      </c>
      <c r="F640" s="2">
        <f t="shared" si="59"/>
        <v>-4.9040189247440483E-2</v>
      </c>
      <c r="G640" s="2">
        <f t="shared" si="57"/>
        <v>-1.5147313757554057E-2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9.3421000000000003</v>
      </c>
      <c r="C641" s="2">
        <f t="shared" si="54"/>
        <v>8.9485620058097748</v>
      </c>
      <c r="D641" s="2">
        <f t="shared" si="56"/>
        <v>9.03067479870219</v>
      </c>
      <c r="E641" s="2">
        <f t="shared" si="55"/>
        <v>-8.2112792892415243E-2</v>
      </c>
      <c r="F641" s="2">
        <f t="shared" si="59"/>
        <v>-5.5654709976435436E-2</v>
      </c>
      <c r="G641" s="2">
        <f t="shared" si="57"/>
        <v>-2.6458082915979807E-2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9.1487999999999996</v>
      </c>
      <c r="C642" s="2">
        <f t="shared" si="54"/>
        <v>8.9544755433775016</v>
      </c>
      <c r="D642" s="2">
        <f t="shared" si="56"/>
        <v>9.0394248136131399</v>
      </c>
      <c r="E642" s="2">
        <f t="shared" si="55"/>
        <v>-8.4949270235638252E-2</v>
      </c>
      <c r="F642" s="2">
        <f t="shared" si="59"/>
        <v>-6.1513622028275997E-2</v>
      </c>
      <c r="G642" s="2">
        <f t="shared" si="57"/>
        <v>-2.3435648207362256E-2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9.0844000000000005</v>
      </c>
      <c r="C643" s="2">
        <f t="shared" si="54"/>
        <v>8.9613716136271169</v>
      </c>
      <c r="D643" s="2">
        <f t="shared" si="56"/>
        <v>9.0427563089010548</v>
      </c>
      <c r="E643" s="2">
        <f t="shared" si="55"/>
        <v>-8.1384695273937879E-2</v>
      </c>
      <c r="F643" s="2">
        <f t="shared" si="59"/>
        <v>-6.5487836677408373E-2</v>
      </c>
      <c r="G643" s="2">
        <f t="shared" si="57"/>
        <v>-1.5896858596529506E-2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9.1487999999999996</v>
      </c>
      <c r="C644" s="2">
        <f t="shared" si="54"/>
        <v>8.9672067499921759</v>
      </c>
      <c r="D644" s="2">
        <f t="shared" si="56"/>
        <v>9.0506113971306075</v>
      </c>
      <c r="E644" s="2">
        <f t="shared" si="55"/>
        <v>-8.3404647138431542E-2</v>
      </c>
      <c r="F644" s="2">
        <f t="shared" si="59"/>
        <v>-6.9071198769613013E-2</v>
      </c>
      <c r="G644" s="2">
        <f t="shared" si="57"/>
        <v>-1.433344836881853E-2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9.0844000000000005</v>
      </c>
      <c r="C645" s="2">
        <f t="shared" si="54"/>
        <v>8.9702518653779943</v>
      </c>
      <c r="D645" s="2">
        <f t="shared" si="56"/>
        <v>9.0531142566024148</v>
      </c>
      <c r="E645" s="2">
        <f t="shared" si="55"/>
        <v>-8.2862391224420406E-2</v>
      </c>
      <c r="F645" s="2">
        <f t="shared" si="59"/>
        <v>-7.1829437260574502E-2</v>
      </c>
      <c r="G645" s="2">
        <f t="shared" si="57"/>
        <v>-1.1032953963845904E-2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9.1487999999999996</v>
      </c>
      <c r="C646" s="2">
        <f t="shared" si="54"/>
        <v>8.9728285014736873</v>
      </c>
      <c r="D646" s="2">
        <f t="shared" si="56"/>
        <v>9.0602020894466815</v>
      </c>
      <c r="E646" s="2">
        <f t="shared" si="55"/>
        <v>-8.7373587972994216E-2</v>
      </c>
      <c r="F646" s="2">
        <f t="shared" si="59"/>
        <v>-7.4938267403058451E-2</v>
      </c>
      <c r="G646" s="2">
        <f t="shared" si="57"/>
        <v>-1.2435320569935765E-2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9.1487999999999996</v>
      </c>
      <c r="C647" s="2">
        <f t="shared" si="54"/>
        <v>8.9844856550931205</v>
      </c>
      <c r="D647" s="2">
        <f t="shared" si="56"/>
        <v>9.0667648976358173</v>
      </c>
      <c r="E647" s="2">
        <f t="shared" si="55"/>
        <v>-8.2279242542696807E-2</v>
      </c>
      <c r="F647" s="2">
        <f t="shared" si="59"/>
        <v>-7.640646243098613E-2</v>
      </c>
      <c r="G647" s="2">
        <f t="shared" si="57"/>
        <v>-5.8727801117106765E-3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9.2004000000000001</v>
      </c>
      <c r="C648" s="2">
        <f t="shared" si="54"/>
        <v>9.0246417081557162</v>
      </c>
      <c r="D648" s="2">
        <f t="shared" si="56"/>
        <v>9.0766637941072386</v>
      </c>
      <c r="E648" s="2">
        <f t="shared" si="55"/>
        <v>-5.2022085951522357E-2</v>
      </c>
      <c r="F648" s="2">
        <f t="shared" si="59"/>
        <v>-7.1529587135093387E-2</v>
      </c>
      <c r="G648" s="2">
        <f t="shared" si="57"/>
        <v>1.950750118357103E-2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9.2004000000000001</v>
      </c>
      <c r="C649" s="2">
        <f t="shared" si="54"/>
        <v>9.0586199069009901</v>
      </c>
      <c r="D649" s="2">
        <f t="shared" si="56"/>
        <v>9.0858294389881848</v>
      </c>
      <c r="E649" s="2">
        <f t="shared" si="55"/>
        <v>-2.7209532087194788E-2</v>
      </c>
      <c r="F649" s="2">
        <f t="shared" si="59"/>
        <v>-6.266557612551367E-2</v>
      </c>
      <c r="G649" s="2">
        <f t="shared" si="57"/>
        <v>3.5456044038318882E-2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6">
        <f>TITRES_STAT!D653</f>
        <v>9.2133000000000003</v>
      </c>
      <c r="C650" s="2">
        <f t="shared" si="54"/>
        <v>9.0873706904546836</v>
      </c>
      <c r="D650" s="2">
        <f t="shared" si="56"/>
        <v>9.0952717027668371</v>
      </c>
      <c r="E650" s="2">
        <f t="shared" si="55"/>
        <v>-7.9010123121534548E-3</v>
      </c>
      <c r="F650" s="2">
        <f t="shared" si="59"/>
        <v>-5.1712663362841631E-2</v>
      </c>
      <c r="G650" s="2">
        <f t="shared" si="57"/>
        <v>4.3811651050688176E-2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6">
        <f>TITRES_STAT!D654</f>
        <v>9.2004000000000001</v>
      </c>
      <c r="C651" s="2">
        <f t="shared" si="54"/>
        <v>9.1265598150001175</v>
      </c>
      <c r="D651" s="2">
        <f t="shared" si="56"/>
        <v>9.1030589840433684</v>
      </c>
      <c r="E651" s="2">
        <f t="shared" si="55"/>
        <v>2.3500830956749041E-2</v>
      </c>
      <c r="F651" s="2">
        <f t="shared" si="59"/>
        <v>-3.6669964498923499E-2</v>
      </c>
      <c r="G651" s="2">
        <f t="shared" si="57"/>
        <v>6.0170795455672541E-2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6">
        <f>TITRES_STAT!D655</f>
        <v>9.2133000000000003</v>
      </c>
      <c r="C652" s="2">
        <f t="shared" si="54"/>
        <v>9.1299813819231765</v>
      </c>
      <c r="D652" s="2">
        <f t="shared" si="56"/>
        <v>9.1112249852253413</v>
      </c>
      <c r="E652" s="2">
        <f t="shared" si="55"/>
        <v>1.8756396697835243E-2</v>
      </c>
      <c r="F652" s="2">
        <f t="shared" si="59"/>
        <v>-2.5584692259571752E-2</v>
      </c>
      <c r="G652" s="2">
        <f t="shared" si="57"/>
        <v>4.4341088957406995E-2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9.2067999999999994</v>
      </c>
      <c r="C653" s="2">
        <f t="shared" si="54"/>
        <v>9.122968861627303</v>
      </c>
      <c r="D653" s="2">
        <f t="shared" si="56"/>
        <v>9.1183046159493912</v>
      </c>
      <c r="E653" s="2">
        <f t="shared" si="55"/>
        <v>4.6642456779117936E-3</v>
      </c>
      <c r="F653" s="2">
        <f t="shared" si="59"/>
        <v>-1.9534904672075047E-2</v>
      </c>
      <c r="G653" s="2">
        <f t="shared" si="57"/>
        <v>2.4199150349986841E-2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9.2133000000000003</v>
      </c>
      <c r="C654" s="2">
        <f t="shared" si="54"/>
        <v>9.1269428829154098</v>
      </c>
      <c r="D654" s="2">
        <f t="shared" si="56"/>
        <v>9.1253413110642505</v>
      </c>
      <c r="E654" s="2">
        <f t="shared" si="55"/>
        <v>1.601571851159278E-3</v>
      </c>
      <c r="F654" s="2">
        <f t="shared" si="59"/>
        <v>-1.5307609367428183E-2</v>
      </c>
      <c r="G654" s="2">
        <f t="shared" si="57"/>
        <v>1.6909181218587463E-2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9.2776999999999994</v>
      </c>
      <c r="C655" s="2">
        <f t="shared" ref="C655:C718" si="60">$C$4*B645+C654*(1-$C$4)</f>
        <v>9.1203978240053463</v>
      </c>
      <c r="D655" s="2">
        <f t="shared" si="56"/>
        <v>9.1366271398743049</v>
      </c>
      <c r="E655" s="2">
        <f t="shared" si="55"/>
        <v>-1.6229315868958594E-2</v>
      </c>
      <c r="F655" s="2">
        <f t="shared" si="59"/>
        <v>-1.5491950667734266E-2</v>
      </c>
      <c r="G655" s="2">
        <f t="shared" si="57"/>
        <v>-7.3736520122432737E-4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9.3356999999999992</v>
      </c>
      <c r="C656" s="2">
        <f t="shared" si="60"/>
        <v>9.1247673895429848</v>
      </c>
      <c r="D656" s="2">
        <f t="shared" si="56"/>
        <v>9.1513732776613939</v>
      </c>
      <c r="E656" s="2">
        <f t="shared" si="55"/>
        <v>-2.6605888118409027E-2</v>
      </c>
      <c r="F656" s="2">
        <f t="shared" si="59"/>
        <v>-1.7714738157869218E-2</v>
      </c>
      <c r="G656" s="2">
        <f t="shared" si="57"/>
        <v>-8.8911499605398084E-3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9.3356999999999992</v>
      </c>
      <c r="C657" s="2">
        <f t="shared" si="60"/>
        <v>9.128464714228679</v>
      </c>
      <c r="D657" s="2">
        <f t="shared" si="56"/>
        <v>9.1650271089457362</v>
      </c>
      <c r="E657" s="2">
        <f t="shared" si="55"/>
        <v>-3.6562394717057245E-2</v>
      </c>
      <c r="F657" s="2">
        <f t="shared" si="59"/>
        <v>-2.1484269469706826E-2</v>
      </c>
      <c r="G657" s="2">
        <f t="shared" si="57"/>
        <v>-1.5078125247350419E-2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9.3292000000000002</v>
      </c>
      <c r="C658" s="2">
        <f t="shared" si="60"/>
        <v>9.1395316812704213</v>
      </c>
      <c r="D658" s="2">
        <f t="shared" si="56"/>
        <v>9.1771880638386438</v>
      </c>
      <c r="E658" s="2">
        <f t="shared" si="55"/>
        <v>-3.7656382568222568E-2</v>
      </c>
      <c r="F658" s="2">
        <f t="shared" si="59"/>
        <v>-2.4718692089409973E-2</v>
      </c>
      <c r="G658" s="2">
        <f t="shared" si="57"/>
        <v>-1.2937690478812595E-2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9.3292000000000002</v>
      </c>
      <c r="C659" s="2">
        <f t="shared" si="60"/>
        <v>9.1488960379980497</v>
      </c>
      <c r="D659" s="2">
        <f t="shared" si="56"/>
        <v>9.188448207258002</v>
      </c>
      <c r="E659" s="2">
        <f t="shared" si="55"/>
        <v>-3.9552169259952308E-2</v>
      </c>
      <c r="F659" s="2">
        <f t="shared" si="59"/>
        <v>-2.7685387523518443E-2</v>
      </c>
      <c r="G659" s="2">
        <f t="shared" si="57"/>
        <v>-1.1866781736433865E-2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9.3292000000000002</v>
      </c>
      <c r="C660" s="2">
        <f t="shared" si="60"/>
        <v>9.1588043398445045</v>
      </c>
      <c r="D660" s="2">
        <f t="shared" si="56"/>
        <v>9.1988742659796312</v>
      </c>
      <c r="E660" s="2">
        <f t="shared" si="55"/>
        <v>-4.0069926135126721E-2</v>
      </c>
      <c r="F660" s="2">
        <f t="shared" si="59"/>
        <v>-3.01622952458401E-2</v>
      </c>
      <c r="G660" s="2">
        <f t="shared" si="57"/>
        <v>-9.9076308892866206E-3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6">
        <f>TITRES_STAT!D664</f>
        <v>9.3228000000000009</v>
      </c>
      <c r="C661" s="2">
        <f t="shared" si="60"/>
        <v>9.1652036721761192</v>
      </c>
      <c r="D661" s="2">
        <f t="shared" si="56"/>
        <v>9.2080539499811405</v>
      </c>
      <c r="E661" s="2">
        <f t="shared" si="55"/>
        <v>-4.2850277805021264E-2</v>
      </c>
      <c r="F661" s="2">
        <f t="shared" si="59"/>
        <v>-3.2699891757676333E-2</v>
      </c>
      <c r="G661" s="2">
        <f t="shared" si="57"/>
        <v>-1.0150386047344931E-2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6">
        <f>TITRES_STAT!D665</f>
        <v>9.3228000000000009</v>
      </c>
      <c r="C662" s="2">
        <f t="shared" si="60"/>
        <v>9.172603107225946</v>
      </c>
      <c r="D662" s="2">
        <f t="shared" si="56"/>
        <v>9.2165536573899445</v>
      </c>
      <c r="E662" s="2">
        <f t="shared" si="55"/>
        <v>-4.3950550163998514E-2</v>
      </c>
      <c r="F662" s="2">
        <f t="shared" si="59"/>
        <v>-3.4950023438940769E-2</v>
      </c>
      <c r="G662" s="2">
        <f t="shared" si="57"/>
        <v>-9.0005267250577448E-3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6">
        <f>TITRES_STAT!D666</f>
        <v>9.3163999999999998</v>
      </c>
      <c r="C663" s="2">
        <f t="shared" si="60"/>
        <v>9.1778641676527233</v>
      </c>
      <c r="D663" s="2">
        <f t="shared" si="56"/>
        <v>9.2239496827684668</v>
      </c>
      <c r="E663" s="2">
        <f t="shared" si="55"/>
        <v>-4.6085515115743547E-2</v>
      </c>
      <c r="F663" s="2">
        <f t="shared" si="59"/>
        <v>-3.7177121774301325E-2</v>
      </c>
      <c r="G663" s="2">
        <f t="shared" si="57"/>
        <v>-8.9083933414422223E-3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6">
        <f>TITRES_STAT!D667</f>
        <v>9.3292000000000002</v>
      </c>
      <c r="C664" s="2">
        <f t="shared" si="60"/>
        <v>9.1833158341676899</v>
      </c>
      <c r="D664" s="2">
        <f t="shared" si="56"/>
        <v>9.2317460025633942</v>
      </c>
      <c r="E664" s="2">
        <f t="shared" si="55"/>
        <v>-4.8430168395704243E-2</v>
      </c>
      <c r="F664" s="2">
        <f t="shared" si="59"/>
        <v>-3.9427731098581914E-2</v>
      </c>
      <c r="G664" s="2">
        <f t="shared" si="57"/>
        <v>-9.0024372971223288E-3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6">
        <f>TITRES_STAT!D668</f>
        <v>9.3292000000000002</v>
      </c>
      <c r="C665" s="2">
        <f t="shared" si="60"/>
        <v>9.1978364750649675</v>
      </c>
      <c r="D665" s="2">
        <f t="shared" si="56"/>
        <v>9.238964817188327</v>
      </c>
      <c r="E665" s="2">
        <f t="shared" si="55"/>
        <v>-4.1128342123359474E-2</v>
      </c>
      <c r="F665" s="2">
        <f t="shared" si="59"/>
        <v>-3.9767853303537423E-2</v>
      </c>
      <c r="G665" s="2">
        <f t="shared" si="57"/>
        <v>-1.3604888198220505E-3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6">
        <f>TITRES_STAT!D669</f>
        <v>9.3292000000000002</v>
      </c>
      <c r="C666" s="2">
        <f t="shared" si="60"/>
        <v>9.219046248131896</v>
      </c>
      <c r="D666" s="2">
        <f t="shared" si="56"/>
        <v>9.2456489048040051</v>
      </c>
      <c r="E666" s="2">
        <f t="shared" si="55"/>
        <v>-2.6602656672109148E-2</v>
      </c>
      <c r="F666" s="2">
        <f t="shared" si="59"/>
        <v>-3.7134813977251768E-2</v>
      </c>
      <c r="G666" s="2">
        <f t="shared" si="57"/>
        <v>1.053215730514262E-2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9.2776999999999994</v>
      </c>
      <c r="C667" s="2">
        <f t="shared" si="60"/>
        <v>9.2369929791885284</v>
      </c>
      <c r="D667" s="2">
        <f t="shared" si="56"/>
        <v>9.2480230600037086</v>
      </c>
      <c r="E667" s="2">
        <f t="shared" si="55"/>
        <v>-1.1030080815180199E-2</v>
      </c>
      <c r="F667" s="2">
        <f t="shared" si="59"/>
        <v>-3.1913867344837456E-2</v>
      </c>
      <c r="G667" s="2">
        <f t="shared" si="57"/>
        <v>2.0883786529657257E-2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9.2776999999999994</v>
      </c>
      <c r="C668" s="2">
        <f t="shared" si="60"/>
        <v>9.2511786746979858</v>
      </c>
      <c r="D668" s="2">
        <f t="shared" si="56"/>
        <v>9.2502213518552843</v>
      </c>
      <c r="E668" s="2">
        <f t="shared" ref="E668:E731" si="61">C668-D668</f>
        <v>9.5732284270155787E-4</v>
      </c>
      <c r="F668" s="2">
        <f t="shared" si="59"/>
        <v>-2.5339629307329654E-2</v>
      </c>
      <c r="G668" s="2">
        <f t="shared" si="57"/>
        <v>2.6296952150031212E-2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9.2776999999999994</v>
      </c>
      <c r="C669" s="2">
        <f t="shared" si="60"/>
        <v>9.2631819555136801</v>
      </c>
      <c r="D669" s="2">
        <f t="shared" ref="D669:D732" si="62">$D$4*B669+(1-$D$4)*D668</f>
        <v>9.2522568072734099</v>
      </c>
      <c r="E669" s="2">
        <f t="shared" si="61"/>
        <v>1.0925148240270133E-2</v>
      </c>
      <c r="F669" s="2">
        <f t="shared" si="59"/>
        <v>-1.8086673797809698E-2</v>
      </c>
      <c r="G669" s="2">
        <f t="shared" si="57"/>
        <v>2.9011822038079831E-2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9.2713000000000001</v>
      </c>
      <c r="C670" s="2">
        <f t="shared" si="60"/>
        <v>9.2733385777423454</v>
      </c>
      <c r="D670" s="2">
        <f t="shared" si="62"/>
        <v>9.2536674141420452</v>
      </c>
      <c r="E670" s="2">
        <f t="shared" si="61"/>
        <v>1.967116360030019E-2</v>
      </c>
      <c r="F670" s="2">
        <f t="shared" si="59"/>
        <v>-1.0535106318187722E-2</v>
      </c>
      <c r="G670" s="2">
        <f t="shared" si="57"/>
        <v>3.0206269918487912E-2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9.3099000000000007</v>
      </c>
      <c r="C671" s="2">
        <f t="shared" si="60"/>
        <v>9.2809480273204468</v>
      </c>
      <c r="D671" s="2">
        <f t="shared" si="62"/>
        <v>9.2578327908722642</v>
      </c>
      <c r="E671" s="2">
        <f t="shared" si="61"/>
        <v>2.3115236448182586E-2</v>
      </c>
      <c r="F671" s="2">
        <f t="shared" si="59"/>
        <v>-3.80503776491366E-3</v>
      </c>
      <c r="G671" s="2">
        <f t="shared" si="57"/>
        <v>2.6920274213096246E-2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6">
        <f>TITRES_STAT!D675</f>
        <v>9.2133000000000003</v>
      </c>
      <c r="C672" s="2">
        <f t="shared" si="60"/>
        <v>9.2873867923480713</v>
      </c>
      <c r="D672" s="2">
        <f t="shared" si="62"/>
        <v>9.2545340656224671</v>
      </c>
      <c r="E672" s="2">
        <f t="shared" si="61"/>
        <v>3.2852726725604242E-2</v>
      </c>
      <c r="F672" s="2">
        <f t="shared" si="59"/>
        <v>3.5265151331899209E-3</v>
      </c>
      <c r="G672" s="2">
        <f t="shared" si="57"/>
        <v>2.932621159241432E-2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6">
        <f>TITRES_STAT!D676</f>
        <v>9.1487999999999996</v>
      </c>
      <c r="C673" s="2">
        <f t="shared" si="60"/>
        <v>9.29185036275606</v>
      </c>
      <c r="D673" s="2">
        <f t="shared" si="62"/>
        <v>9.2467019126133962</v>
      </c>
      <c r="E673" s="2">
        <f t="shared" si="61"/>
        <v>4.5148450142663776E-2</v>
      </c>
      <c r="F673" s="2">
        <f t="shared" si="59"/>
        <v>1.1850902135084693E-2</v>
      </c>
      <c r="G673" s="2">
        <f t="shared" si="57"/>
        <v>3.3297548007579086E-2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6">
        <f>TITRES_STAT!D677</f>
        <v>9.1487999999999996</v>
      </c>
      <c r="C674" s="2">
        <f t="shared" si="60"/>
        <v>9.2975964607935886</v>
      </c>
      <c r="D674" s="2">
        <f t="shared" si="62"/>
        <v>9.2394499190864785</v>
      </c>
      <c r="E674" s="2">
        <f t="shared" si="61"/>
        <v>5.8146541707110089E-2</v>
      </c>
      <c r="F674" s="2">
        <f t="shared" si="59"/>
        <v>2.1110030049489775E-2</v>
      </c>
      <c r="G674" s="2">
        <f t="shared" si="57"/>
        <v>3.7036511657620313E-2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6">
        <f>TITRES_STAT!D678</f>
        <v>9.1487999999999996</v>
      </c>
      <c r="C675" s="2">
        <f t="shared" si="60"/>
        <v>9.302458543748422</v>
      </c>
      <c r="D675" s="2">
        <f t="shared" si="62"/>
        <v>9.2327351102652582</v>
      </c>
      <c r="E675" s="2">
        <f t="shared" si="61"/>
        <v>6.9723433483163788E-2</v>
      </c>
      <c r="F675" s="2">
        <f t="shared" si="59"/>
        <v>3.0832710736224581E-2</v>
      </c>
      <c r="G675" s="2">
        <f t="shared" si="57"/>
        <v>3.8890722746939207E-2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9.1487999999999996</v>
      </c>
      <c r="C676" s="2">
        <f t="shared" si="60"/>
        <v>9.3065726139409719</v>
      </c>
      <c r="D676" s="2">
        <f t="shared" si="62"/>
        <v>9.2265176946900542</v>
      </c>
      <c r="E676" s="2">
        <f t="shared" si="61"/>
        <v>8.0054919250917678E-2</v>
      </c>
      <c r="F676" s="2">
        <f t="shared" si="59"/>
        <v>4.06771524391632E-2</v>
      </c>
      <c r="G676" s="2">
        <f t="shared" ref="G676:G739" si="63">E676-F676</f>
        <v>3.9377766811754478E-2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9.1424000000000003</v>
      </c>
      <c r="C677" s="2">
        <f t="shared" si="60"/>
        <v>9.302130673334668</v>
      </c>
      <c r="D677" s="2">
        <f t="shared" si="62"/>
        <v>9.2202867543426414</v>
      </c>
      <c r="E677" s="2">
        <f t="shared" si="61"/>
        <v>8.1843918992026587E-2</v>
      </c>
      <c r="F677" s="2">
        <f t="shared" ref="F677:F740" si="65">(E677*(2/(10)))+((1-(2/10))*F676)</f>
        <v>4.8910505749735878E-2</v>
      </c>
      <c r="G677" s="2">
        <f t="shared" si="63"/>
        <v>3.293341324229071E-2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9.1487999999999996</v>
      </c>
      <c r="C678" s="2">
        <f t="shared" si="60"/>
        <v>9.2983721082062587</v>
      </c>
      <c r="D678" s="2">
        <f t="shared" si="62"/>
        <v>9.21499143920615</v>
      </c>
      <c r="E678" s="2">
        <f t="shared" si="61"/>
        <v>8.3380669000108654E-2</v>
      </c>
      <c r="F678" s="2">
        <f t="shared" si="65"/>
        <v>5.5804538399810436E-2</v>
      </c>
      <c r="G678" s="2">
        <f t="shared" si="63"/>
        <v>2.7576130600298218E-2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9.1487999999999996</v>
      </c>
      <c r="C679" s="2">
        <f t="shared" si="60"/>
        <v>9.2951917838668336</v>
      </c>
      <c r="D679" s="2">
        <f t="shared" si="62"/>
        <v>9.210088369635324</v>
      </c>
      <c r="E679" s="2">
        <f t="shared" si="61"/>
        <v>8.5103414231509689E-2</v>
      </c>
      <c r="F679" s="2">
        <f t="shared" si="65"/>
        <v>6.1664313566150292E-2</v>
      </c>
      <c r="G679" s="2">
        <f t="shared" si="63"/>
        <v>2.3439100665359397E-2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9.0844000000000005</v>
      </c>
      <c r="C680" s="2">
        <f t="shared" si="60"/>
        <v>9.2915161248103981</v>
      </c>
      <c r="D680" s="2">
        <f t="shared" si="62"/>
        <v>9.200778120032707</v>
      </c>
      <c r="E680" s="2">
        <f t="shared" si="61"/>
        <v>9.0738004777691117E-2</v>
      </c>
      <c r="F680" s="2">
        <f t="shared" si="65"/>
        <v>6.7479051808458451E-2</v>
      </c>
      <c r="G680" s="2">
        <f t="shared" si="63"/>
        <v>2.3258952969232666E-2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9.1424000000000003</v>
      </c>
      <c r="C681" s="2">
        <f t="shared" si="60"/>
        <v>9.2943444133011059</v>
      </c>
      <c r="D681" s="2">
        <f t="shared" si="62"/>
        <v>9.1964538148450981</v>
      </c>
      <c r="E681" s="2">
        <f t="shared" si="61"/>
        <v>9.7890598456007893E-2</v>
      </c>
      <c r="F681" s="2">
        <f t="shared" si="65"/>
        <v>7.3561361137968351E-2</v>
      </c>
      <c r="G681" s="2">
        <f t="shared" si="63"/>
        <v>2.4329237318039543E-2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9.02</v>
      </c>
      <c r="C682" s="2">
        <f t="shared" si="60"/>
        <v>9.2818760420240132</v>
      </c>
      <c r="D682" s="2">
        <f t="shared" si="62"/>
        <v>9.1833831618936088</v>
      </c>
      <c r="E682" s="2">
        <f t="shared" si="61"/>
        <v>9.8492880130404359E-2</v>
      </c>
      <c r="F682" s="2">
        <f t="shared" si="65"/>
        <v>7.8547664936455555E-2</v>
      </c>
      <c r="G682" s="2">
        <f t="shared" si="63"/>
        <v>1.9945215193948804E-2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9.02</v>
      </c>
      <c r="C683" s="2">
        <f t="shared" si="60"/>
        <v>9.2614028047895491</v>
      </c>
      <c r="D683" s="2">
        <f t="shared" si="62"/>
        <v>9.1712807054570451</v>
      </c>
      <c r="E683" s="2">
        <f t="shared" si="61"/>
        <v>9.0122099332504035E-2</v>
      </c>
      <c r="F683" s="2">
        <f t="shared" si="65"/>
        <v>8.0862551815665262E-2</v>
      </c>
      <c r="G683" s="2">
        <f t="shared" si="63"/>
        <v>9.2595475168387731E-3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9.02</v>
      </c>
      <c r="C684" s="2">
        <f t="shared" si="60"/>
        <v>9.2440792963603879</v>
      </c>
      <c r="D684" s="2">
        <f t="shared" si="62"/>
        <v>9.1600747272750418</v>
      </c>
      <c r="E684" s="2">
        <f t="shared" si="61"/>
        <v>8.4004569085346148E-2</v>
      </c>
      <c r="F684" s="2">
        <f t="shared" si="65"/>
        <v>8.1490955269601442E-2</v>
      </c>
      <c r="G684" s="2">
        <f t="shared" si="63"/>
        <v>2.5136138157447058E-3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9.02</v>
      </c>
      <c r="C685" s="2">
        <f t="shared" si="60"/>
        <v>9.2294209430741745</v>
      </c>
      <c r="D685" s="2">
        <f t="shared" si="62"/>
        <v>9.1496988215509649</v>
      </c>
      <c r="E685" s="2">
        <f t="shared" si="61"/>
        <v>7.9722121523209566E-2</v>
      </c>
      <c r="F685" s="2">
        <f t="shared" si="65"/>
        <v>8.1137188520323061E-2</v>
      </c>
      <c r="G685" s="2">
        <f t="shared" si="63"/>
        <v>-1.4150669971134955E-3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6">
        <f>TITRES_STAT!D689</f>
        <v>9.02</v>
      </c>
      <c r="C686" s="2">
        <f t="shared" si="60"/>
        <v>9.2170177210627635</v>
      </c>
      <c r="D686" s="2">
        <f t="shared" si="62"/>
        <v>9.1400915014360784</v>
      </c>
      <c r="E686" s="2">
        <f t="shared" si="61"/>
        <v>7.6926219626685111E-2</v>
      </c>
      <c r="F686" s="2">
        <f t="shared" si="65"/>
        <v>8.0294994741595474E-2</v>
      </c>
      <c r="G686" s="2">
        <f t="shared" si="63"/>
        <v>-3.3687751149103634E-3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6">
        <f>TITRES_STAT!D690</f>
        <v>9.02</v>
      </c>
      <c r="C687" s="2">
        <f t="shared" si="60"/>
        <v>9.2055380716684923</v>
      </c>
      <c r="D687" s="2">
        <f t="shared" si="62"/>
        <v>9.1311958346630355</v>
      </c>
      <c r="E687" s="2">
        <f t="shared" si="61"/>
        <v>7.4342237005456724E-2</v>
      </c>
      <c r="F687" s="2">
        <f t="shared" si="65"/>
        <v>7.9104443194367727E-2</v>
      </c>
      <c r="G687" s="2">
        <f t="shared" si="63"/>
        <v>-4.7622061889110029E-3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8.8910999999999998</v>
      </c>
      <c r="C688" s="2">
        <f t="shared" si="60"/>
        <v>9.1968091375656478</v>
      </c>
      <c r="D688" s="2">
        <f t="shared" si="62"/>
        <v>9.1134109580213298</v>
      </c>
      <c r="E688" s="2">
        <f t="shared" si="61"/>
        <v>8.3398179544317941E-2</v>
      </c>
      <c r="F688" s="2">
        <f t="shared" si="65"/>
        <v>7.9963190464357778E-2</v>
      </c>
      <c r="G688" s="2">
        <f t="shared" si="63"/>
        <v>3.4349890799601629E-3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9.1166</v>
      </c>
      <c r="C689" s="2">
        <f t="shared" si="60"/>
        <v>9.1894231164017022</v>
      </c>
      <c r="D689" s="2">
        <f t="shared" si="62"/>
        <v>9.1136471833530823</v>
      </c>
      <c r="E689" s="2">
        <f t="shared" si="61"/>
        <v>7.5775933048619848E-2</v>
      </c>
      <c r="F689" s="2">
        <f t="shared" si="65"/>
        <v>7.9125738981210197E-2</v>
      </c>
      <c r="G689" s="2">
        <f t="shared" si="63"/>
        <v>-3.3498059325903495E-3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9.02</v>
      </c>
      <c r="C690" s="2">
        <f t="shared" si="60"/>
        <v>9.1732657138783633</v>
      </c>
      <c r="D690" s="2">
        <f t="shared" si="62"/>
        <v>9.106710354956558</v>
      </c>
      <c r="E690" s="2">
        <f t="shared" si="61"/>
        <v>6.6555358921805308E-2</v>
      </c>
      <c r="F690" s="2">
        <f t="shared" si="65"/>
        <v>7.6611662969329225E-2</v>
      </c>
      <c r="G690" s="2">
        <f t="shared" si="63"/>
        <v>-1.0056304047523917E-2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9.02</v>
      </c>
      <c r="C691" s="2">
        <f t="shared" si="60"/>
        <v>9.1685171425124619</v>
      </c>
      <c r="D691" s="2">
        <f t="shared" si="62"/>
        <v>9.1002873657005168</v>
      </c>
      <c r="E691" s="2">
        <f t="shared" si="61"/>
        <v>6.8229776811945086E-2</v>
      </c>
      <c r="F691" s="2">
        <f t="shared" si="65"/>
        <v>7.4935285737852408E-2</v>
      </c>
      <c r="G691" s="2">
        <f t="shared" si="63"/>
        <v>-6.7055089259073219E-3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9.02</v>
      </c>
      <c r="C692" s="2">
        <f t="shared" si="60"/>
        <v>9.145668351356699</v>
      </c>
      <c r="D692" s="2">
        <f t="shared" si="62"/>
        <v>9.0943401534264048</v>
      </c>
      <c r="E692" s="2">
        <f t="shared" si="61"/>
        <v>5.1328197930294195E-2</v>
      </c>
      <c r="F692" s="2">
        <f t="shared" si="65"/>
        <v>7.021386817634076E-2</v>
      </c>
      <c r="G692" s="2">
        <f t="shared" si="63"/>
        <v>-1.8885670246046565E-2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9.02</v>
      </c>
      <c r="C693" s="2">
        <f t="shared" si="60"/>
        <v>9.1263347588402848</v>
      </c>
      <c r="D693" s="2">
        <f t="shared" si="62"/>
        <v>9.0888334753948197</v>
      </c>
      <c r="E693" s="2">
        <f t="shared" si="61"/>
        <v>3.7501283445465106E-2</v>
      </c>
      <c r="F693" s="2">
        <f t="shared" si="65"/>
        <v>6.3671351230165624E-2</v>
      </c>
      <c r="G693" s="2">
        <f t="shared" si="63"/>
        <v>-2.6170067784700518E-2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9.0844000000000005</v>
      </c>
      <c r="C694" s="2">
        <f t="shared" si="60"/>
        <v>9.1099755651725491</v>
      </c>
      <c r="D694" s="2">
        <f t="shared" si="62"/>
        <v>9.0885050698100169</v>
      </c>
      <c r="E694" s="2">
        <f t="shared" si="61"/>
        <v>2.1470495362532205E-2</v>
      </c>
      <c r="F694" s="2">
        <f t="shared" si="65"/>
        <v>5.5231180056638941E-2</v>
      </c>
      <c r="G694" s="2">
        <f t="shared" si="63"/>
        <v>-3.3760684694106737E-2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6">
        <f>TITRES_STAT!D698</f>
        <v>9.0844000000000005</v>
      </c>
      <c r="C695" s="2">
        <f t="shared" si="60"/>
        <v>9.096133170530619</v>
      </c>
      <c r="D695" s="2">
        <f t="shared" si="62"/>
        <v>9.0882009905648307</v>
      </c>
      <c r="E695" s="2">
        <f t="shared" si="61"/>
        <v>7.9321799657883219E-3</v>
      </c>
      <c r="F695" s="2">
        <f t="shared" si="65"/>
        <v>4.5771380038468819E-2</v>
      </c>
      <c r="G695" s="2">
        <f t="shared" si="63"/>
        <v>-3.7839200072680497E-2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6">
        <f>TITRES_STAT!D699</f>
        <v>9.0844000000000005</v>
      </c>
      <c r="C696" s="2">
        <f t="shared" si="60"/>
        <v>9.0844203750643704</v>
      </c>
      <c r="D696" s="2">
        <f t="shared" si="62"/>
        <v>9.0879194357081765</v>
      </c>
      <c r="E696" s="2">
        <f t="shared" si="61"/>
        <v>-3.4990606438061178E-3</v>
      </c>
      <c r="F696" s="2">
        <f t="shared" si="65"/>
        <v>3.5917291902013829E-2</v>
      </c>
      <c r="G696" s="2">
        <f t="shared" si="63"/>
        <v>-3.9416352545819947E-2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6">
        <f>TITRES_STAT!D700</f>
        <v>9.0844000000000005</v>
      </c>
      <c r="C697" s="2">
        <f t="shared" si="60"/>
        <v>9.07450954813139</v>
      </c>
      <c r="D697" s="2">
        <f t="shared" si="62"/>
        <v>9.08765873676683</v>
      </c>
      <c r="E697" s="2">
        <f t="shared" si="61"/>
        <v>-1.3149188635440012E-2</v>
      </c>
      <c r="F697" s="2">
        <f t="shared" si="65"/>
        <v>2.610399579452306E-2</v>
      </c>
      <c r="G697" s="2">
        <f t="shared" si="63"/>
        <v>-3.9253184429963076E-2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6">
        <f>TITRES_STAT!D701</f>
        <v>9.02</v>
      </c>
      <c r="C698" s="2">
        <f t="shared" si="60"/>
        <v>9.0462926945727151</v>
      </c>
      <c r="D698" s="2">
        <f t="shared" si="62"/>
        <v>9.082646978487805</v>
      </c>
      <c r="E698" s="2">
        <f t="shared" si="61"/>
        <v>-3.635428391508988E-2</v>
      </c>
      <c r="F698" s="2">
        <f t="shared" si="65"/>
        <v>1.3612339852600474E-2</v>
      </c>
      <c r="G698" s="2">
        <f t="shared" si="63"/>
        <v>-4.9966623767690357E-2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6">
        <f>TITRES_STAT!D702</f>
        <v>9.02</v>
      </c>
      <c r="C699" s="2">
        <f t="shared" si="60"/>
        <v>9.0571092030999889</v>
      </c>
      <c r="D699" s="2">
        <f t="shared" si="62"/>
        <v>9.0780064615627829</v>
      </c>
      <c r="E699" s="2">
        <f t="shared" si="61"/>
        <v>-2.0897258462793999E-2</v>
      </c>
      <c r="F699" s="2">
        <f t="shared" si="65"/>
        <v>6.7104201895215798E-3</v>
      </c>
      <c r="G699" s="2">
        <f t="shared" si="63"/>
        <v>-2.760767865231558E-2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6">
        <f>TITRES_STAT!D703</f>
        <v>9.02</v>
      </c>
      <c r="C700" s="2">
        <f t="shared" si="60"/>
        <v>9.0514000949307594</v>
      </c>
      <c r="D700" s="2">
        <f t="shared" si="62"/>
        <v>9.0737096866322062</v>
      </c>
      <c r="E700" s="2">
        <f t="shared" si="61"/>
        <v>-2.2309591701446863E-2</v>
      </c>
      <c r="F700" s="2">
        <f t="shared" si="65"/>
        <v>9.0641781132789166E-4</v>
      </c>
      <c r="G700" s="2">
        <f t="shared" si="63"/>
        <v>-2.3216009512774756E-2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6">
        <f>TITRES_STAT!D704</f>
        <v>9.02</v>
      </c>
      <c r="C701" s="2">
        <f t="shared" si="60"/>
        <v>9.0465693110952579</v>
      </c>
      <c r="D701" s="2">
        <f t="shared" si="62"/>
        <v>9.0697311913261167</v>
      </c>
      <c r="E701" s="2">
        <f t="shared" si="61"/>
        <v>-2.3161880230858856E-2</v>
      </c>
      <c r="F701" s="2">
        <f t="shared" si="65"/>
        <v>-3.9072417971094571E-3</v>
      </c>
      <c r="G701" s="2">
        <f t="shared" si="63"/>
        <v>-1.9254638433749399E-2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6">
        <f>TITRES_STAT!D705</f>
        <v>9.02</v>
      </c>
      <c r="C702" s="2">
        <f t="shared" si="60"/>
        <v>9.0424817247729106</v>
      </c>
      <c r="D702" s="2">
        <f t="shared" si="62"/>
        <v>9.0660473993760338</v>
      </c>
      <c r="E702" s="2">
        <f t="shared" si="61"/>
        <v>-2.3565674603123199E-2</v>
      </c>
      <c r="F702" s="2">
        <f t="shared" si="65"/>
        <v>-7.8389283583122048E-3</v>
      </c>
      <c r="G702" s="2">
        <f t="shared" si="63"/>
        <v>-1.5726746244810994E-2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6">
        <f>TITRES_STAT!D706</f>
        <v>9.02</v>
      </c>
      <c r="C703" s="2">
        <f t="shared" si="60"/>
        <v>9.0390229978847714</v>
      </c>
      <c r="D703" s="2">
        <f t="shared" si="62"/>
        <v>9.0626364809037359</v>
      </c>
      <c r="E703" s="2">
        <f t="shared" si="61"/>
        <v>-2.3613483018964487E-2</v>
      </c>
      <c r="F703" s="2">
        <f t="shared" si="65"/>
        <v>-1.0993839290442661E-2</v>
      </c>
      <c r="G703" s="2">
        <f t="shared" si="63"/>
        <v>-1.2619643728521826E-2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9.02</v>
      </c>
      <c r="C704" s="2">
        <f t="shared" si="60"/>
        <v>9.0460040751332684</v>
      </c>
      <c r="D704" s="2">
        <f t="shared" si="62"/>
        <v>9.0594782230590152</v>
      </c>
      <c r="E704" s="2">
        <f t="shared" si="61"/>
        <v>-1.3474147925746749E-2</v>
      </c>
      <c r="F704" s="2">
        <f t="shared" si="65"/>
        <v>-1.148990101750348E-2</v>
      </c>
      <c r="G704" s="2">
        <f t="shared" si="63"/>
        <v>-1.9842469082432691E-3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9.0135000000000005</v>
      </c>
      <c r="C705" s="2">
        <f t="shared" si="60"/>
        <v>9.0519111404973813</v>
      </c>
      <c r="D705" s="2">
        <f t="shared" si="62"/>
        <v>9.0560724287583483</v>
      </c>
      <c r="E705" s="2">
        <f t="shared" si="61"/>
        <v>-4.1612882609669555E-3</v>
      </c>
      <c r="F705" s="2">
        <f t="shared" si="65"/>
        <v>-1.0024178466196175E-2</v>
      </c>
      <c r="G705" s="2">
        <f t="shared" si="63"/>
        <v>5.8628902052292198E-3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6">
        <f>TITRES_STAT!D709</f>
        <v>9.0844000000000005</v>
      </c>
      <c r="C706" s="2">
        <f t="shared" si="60"/>
        <v>9.0569094265747072</v>
      </c>
      <c r="D706" s="2">
        <f t="shared" si="62"/>
        <v>9.058170767368841</v>
      </c>
      <c r="E706" s="2">
        <f t="shared" si="61"/>
        <v>-1.2613407941337584E-3</v>
      </c>
      <c r="F706" s="2">
        <f t="shared" si="65"/>
        <v>-8.2716109317836923E-3</v>
      </c>
      <c r="G706" s="2">
        <f t="shared" si="63"/>
        <v>7.0102701376499339E-3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6">
        <f>TITRES_STAT!D710</f>
        <v>9.0779999999999994</v>
      </c>
      <c r="C707" s="2">
        <f t="shared" si="60"/>
        <v>9.0611387455632144</v>
      </c>
      <c r="D707" s="2">
        <f t="shared" si="62"/>
        <v>9.0596395994155934</v>
      </c>
      <c r="E707" s="2">
        <f t="shared" si="61"/>
        <v>1.4991461476210333E-3</v>
      </c>
      <c r="F707" s="2">
        <f t="shared" si="65"/>
        <v>-6.3174595159027477E-3</v>
      </c>
      <c r="G707" s="2">
        <f t="shared" si="63"/>
        <v>7.8166056635237818E-3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6">
        <f>TITRES_STAT!D711</f>
        <v>9.0779999999999994</v>
      </c>
      <c r="C708" s="2">
        <f t="shared" si="60"/>
        <v>9.0548097077842584</v>
      </c>
      <c r="D708" s="2">
        <f t="shared" si="62"/>
        <v>9.0609996290885118</v>
      </c>
      <c r="E708" s="2">
        <f t="shared" si="61"/>
        <v>-6.1899213042533319E-3</v>
      </c>
      <c r="F708" s="2">
        <f t="shared" si="65"/>
        <v>-6.2919518735728656E-3</v>
      </c>
      <c r="G708" s="2">
        <f t="shared" si="63"/>
        <v>1.0203056931953371E-4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6">
        <f>TITRES_STAT!D712</f>
        <v>9.0779999999999994</v>
      </c>
      <c r="C709" s="2">
        <f t="shared" si="60"/>
        <v>9.0494543681251418</v>
      </c>
      <c r="D709" s="2">
        <f t="shared" si="62"/>
        <v>9.0622589158226958</v>
      </c>
      <c r="E709" s="2">
        <f t="shared" si="61"/>
        <v>-1.2804547697554014E-2</v>
      </c>
      <c r="F709" s="2">
        <f t="shared" si="65"/>
        <v>-7.5944710383690963E-3</v>
      </c>
      <c r="G709" s="2">
        <f t="shared" si="63"/>
        <v>-5.2100766591849177E-3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9.02</v>
      </c>
      <c r="C710" s="2">
        <f t="shared" si="60"/>
        <v>9.0449229268751203</v>
      </c>
      <c r="D710" s="2">
        <f t="shared" si="62"/>
        <v>9.0591286257617565</v>
      </c>
      <c r="E710" s="2">
        <f t="shared" si="61"/>
        <v>-1.4205698886636142E-2</v>
      </c>
      <c r="F710" s="2">
        <f t="shared" si="65"/>
        <v>-8.9167166080225055E-3</v>
      </c>
      <c r="G710" s="2">
        <f t="shared" si="63"/>
        <v>-5.2889822786136367E-3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9.02</v>
      </c>
      <c r="C711" s="2">
        <f t="shared" si="60"/>
        <v>9.0410886304327942</v>
      </c>
      <c r="D711" s="2">
        <f t="shared" si="62"/>
        <v>9.056230209038663</v>
      </c>
      <c r="E711" s="2">
        <f t="shared" si="61"/>
        <v>-1.5141578605868844E-2</v>
      </c>
      <c r="F711" s="2">
        <f t="shared" si="65"/>
        <v>-1.0161689007591774E-2</v>
      </c>
      <c r="G711" s="2">
        <f t="shared" si="63"/>
        <v>-4.9798895982770697E-3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9.0779999999999994</v>
      </c>
      <c r="C712" s="2">
        <f t="shared" si="60"/>
        <v>9.0378442257508258</v>
      </c>
      <c r="D712" s="2">
        <f t="shared" si="62"/>
        <v>9.0578427861469102</v>
      </c>
      <c r="E712" s="2">
        <f t="shared" si="61"/>
        <v>-1.9998560396084386E-2</v>
      </c>
      <c r="F712" s="2">
        <f t="shared" si="65"/>
        <v>-1.2129063285290297E-2</v>
      </c>
      <c r="G712" s="2">
        <f t="shared" si="63"/>
        <v>-7.8694971107940888E-3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9.0715000000000003</v>
      </c>
      <c r="C713" s="2">
        <f t="shared" si="60"/>
        <v>9.0350989602506981</v>
      </c>
      <c r="D713" s="2">
        <f t="shared" si="62"/>
        <v>9.0588544316175099</v>
      </c>
      <c r="E713" s="2">
        <f t="shared" si="61"/>
        <v>-2.3755471366811776E-2</v>
      </c>
      <c r="F713" s="2">
        <f t="shared" si="65"/>
        <v>-1.4454344901594595E-2</v>
      </c>
      <c r="G713" s="2">
        <f t="shared" si="63"/>
        <v>-9.3011264652171806E-3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9.02</v>
      </c>
      <c r="C714" s="2">
        <f t="shared" si="60"/>
        <v>9.0327760432890525</v>
      </c>
      <c r="D714" s="2">
        <f t="shared" si="62"/>
        <v>9.055976325571768</v>
      </c>
      <c r="E714" s="2">
        <f t="shared" si="61"/>
        <v>-2.3200282282715534E-2</v>
      </c>
      <c r="F714" s="2">
        <f t="shared" si="65"/>
        <v>-1.6203532377818783E-2</v>
      </c>
      <c r="G714" s="2">
        <f t="shared" si="63"/>
        <v>-6.9967499048967513E-3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9.02</v>
      </c>
      <c r="C715" s="2">
        <f t="shared" si="60"/>
        <v>9.0298104981676595</v>
      </c>
      <c r="D715" s="2">
        <f t="shared" si="62"/>
        <v>9.0533114125664529</v>
      </c>
      <c r="E715" s="2">
        <f t="shared" si="61"/>
        <v>-2.3500914398793427E-2</v>
      </c>
      <c r="F715" s="2">
        <f t="shared" si="65"/>
        <v>-1.7663008782013712E-2</v>
      </c>
      <c r="G715" s="2">
        <f t="shared" si="63"/>
        <v>-5.837905616779715E-3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9.02</v>
      </c>
      <c r="C716" s="2">
        <f t="shared" si="60"/>
        <v>9.038208883064943</v>
      </c>
      <c r="D716" s="2">
        <f t="shared" si="62"/>
        <v>9.0508439005244945</v>
      </c>
      <c r="E716" s="2">
        <f t="shared" si="61"/>
        <v>-1.2635017459551534E-2</v>
      </c>
      <c r="F716" s="2">
        <f t="shared" si="65"/>
        <v>-1.6657410517521277E-2</v>
      </c>
      <c r="G716" s="2">
        <f t="shared" si="63"/>
        <v>4.0223930579697427E-3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9.02</v>
      </c>
      <c r="C717" s="2">
        <f t="shared" si="60"/>
        <v>9.0443305933626448</v>
      </c>
      <c r="D717" s="2">
        <f t="shared" si="62"/>
        <v>9.0485591671523107</v>
      </c>
      <c r="E717" s="2">
        <f t="shared" si="61"/>
        <v>-4.2285737896659015E-3</v>
      </c>
      <c r="F717" s="2">
        <f t="shared" si="65"/>
        <v>-1.4171643171950203E-2</v>
      </c>
      <c r="G717" s="2">
        <f t="shared" si="63"/>
        <v>9.943069382284302E-3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9.02</v>
      </c>
      <c r="C718" s="2">
        <f t="shared" si="60"/>
        <v>9.0495105020760835</v>
      </c>
      <c r="D718" s="2">
        <f t="shared" si="62"/>
        <v>9.0464436732891773</v>
      </c>
      <c r="E718" s="2">
        <f t="shared" si="61"/>
        <v>3.0668287869062283E-3</v>
      </c>
      <c r="F718" s="2">
        <f t="shared" si="65"/>
        <v>-1.0723948780178919E-2</v>
      </c>
      <c r="G718" s="2">
        <f t="shared" si="63"/>
        <v>1.3790777567085147E-2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6">
        <f>TITRES_STAT!D722</f>
        <v>9.02</v>
      </c>
      <c r="C719" s="2">
        <f t="shared" ref="C719:C782" si="66">$C$4*B709+C718*(1-$C$4)</f>
        <v>9.0538935017566864</v>
      </c>
      <c r="D719" s="2">
        <f t="shared" si="62"/>
        <v>9.0444848826751638</v>
      </c>
      <c r="E719" s="2">
        <f t="shared" si="61"/>
        <v>9.4086190815225734E-3</v>
      </c>
      <c r="F719" s="2">
        <f t="shared" si="65"/>
        <v>-6.6974352078386203E-3</v>
      </c>
      <c r="G719" s="2">
        <f t="shared" si="63"/>
        <v>1.6106054289361193E-2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9.02</v>
      </c>
      <c r="C720" s="2">
        <f t="shared" si="66"/>
        <v>9.0486791168710425</v>
      </c>
      <c r="D720" s="2">
        <f t="shared" si="62"/>
        <v>9.0426711876621884</v>
      </c>
      <c r="E720" s="2">
        <f t="shared" si="61"/>
        <v>6.0079292088541791E-3</v>
      </c>
      <c r="F720" s="2">
        <f t="shared" si="65"/>
        <v>-4.1563623245000608E-3</v>
      </c>
      <c r="G720" s="2">
        <f t="shared" si="63"/>
        <v>1.016429153335424E-2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9.02</v>
      </c>
      <c r="C721" s="2">
        <f t="shared" si="66"/>
        <v>9.0442669450447291</v>
      </c>
      <c r="D721" s="2">
        <f t="shared" si="62"/>
        <v>9.040991840427953</v>
      </c>
      <c r="E721" s="2">
        <f t="shared" si="61"/>
        <v>3.2751046167760478E-3</v>
      </c>
      <c r="F721" s="2">
        <f t="shared" si="65"/>
        <v>-2.6700689362448393E-3</v>
      </c>
      <c r="G721" s="2">
        <f t="shared" si="63"/>
        <v>5.9451735530208875E-3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9.02</v>
      </c>
      <c r="C722" s="2">
        <f t="shared" si="66"/>
        <v>9.0494566458070782</v>
      </c>
      <c r="D722" s="2">
        <f t="shared" si="62"/>
        <v>9.0394368892851418</v>
      </c>
      <c r="E722" s="2">
        <f t="shared" si="61"/>
        <v>1.0019756521936429E-2</v>
      </c>
      <c r="F722" s="2">
        <f t="shared" si="65"/>
        <v>-1.321038446085855E-4</v>
      </c>
      <c r="G722" s="2">
        <f t="shared" si="63"/>
        <v>1.0151860366545015E-2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9.02</v>
      </c>
      <c r="C723" s="2">
        <f t="shared" si="66"/>
        <v>9.0528479310675269</v>
      </c>
      <c r="D723" s="2">
        <f t="shared" si="62"/>
        <v>9.0379971197084643</v>
      </c>
      <c r="E723" s="2">
        <f t="shared" si="61"/>
        <v>1.4850811359062632E-2</v>
      </c>
      <c r="F723" s="2">
        <f t="shared" si="65"/>
        <v>2.8644791961256583E-3</v>
      </c>
      <c r="G723" s="2">
        <f t="shared" si="63"/>
        <v>1.1986332162936974E-2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8.9556000000000004</v>
      </c>
      <c r="C724" s="2">
        <f t="shared" si="66"/>
        <v>9.0477944032109843</v>
      </c>
      <c r="D724" s="2">
        <f t="shared" si="62"/>
        <v>9.0318936293596881</v>
      </c>
      <c r="E724" s="2">
        <f t="shared" si="61"/>
        <v>1.5900773851296179E-2</v>
      </c>
      <c r="F724" s="2">
        <f t="shared" si="65"/>
        <v>5.4717381271597622E-3</v>
      </c>
      <c r="G724" s="2">
        <f t="shared" si="63"/>
        <v>1.0429035724136417E-2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8.9878</v>
      </c>
      <c r="C725" s="2">
        <f t="shared" si="66"/>
        <v>9.043518341178526</v>
      </c>
      <c r="D725" s="2">
        <f t="shared" si="62"/>
        <v>9.0286274345923037</v>
      </c>
      <c r="E725" s="2">
        <f t="shared" si="61"/>
        <v>1.4890906586222385E-2</v>
      </c>
      <c r="F725" s="2">
        <f t="shared" si="65"/>
        <v>7.3555718189722867E-3</v>
      </c>
      <c r="G725" s="2">
        <f t="shared" si="63"/>
        <v>7.5353347672500988E-3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8.9878</v>
      </c>
      <c r="C726" s="2">
        <f t="shared" si="66"/>
        <v>9.0399001348433679</v>
      </c>
      <c r="D726" s="2">
        <f t="shared" si="62"/>
        <v>9.0256031801780594</v>
      </c>
      <c r="E726" s="2">
        <f t="shared" si="61"/>
        <v>1.4296954665308448E-2</v>
      </c>
      <c r="F726" s="2">
        <f t="shared" si="65"/>
        <v>8.7438483882395189E-3</v>
      </c>
      <c r="G726" s="2">
        <f t="shared" si="63"/>
        <v>5.5531062770689289E-3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8.9878</v>
      </c>
      <c r="C727" s="2">
        <f t="shared" si="66"/>
        <v>9.0368385756366969</v>
      </c>
      <c r="D727" s="2">
        <f t="shared" si="62"/>
        <v>9.0228029446093156</v>
      </c>
      <c r="E727" s="2">
        <f t="shared" si="61"/>
        <v>1.4035631027381257E-2</v>
      </c>
      <c r="F727" s="2">
        <f t="shared" si="65"/>
        <v>9.8022049160678658E-3</v>
      </c>
      <c r="G727" s="2">
        <f t="shared" si="63"/>
        <v>4.233426111313391E-3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8.9878</v>
      </c>
      <c r="C728" s="2">
        <f t="shared" si="66"/>
        <v>9.0342480255387443</v>
      </c>
      <c r="D728" s="2">
        <f t="shared" si="62"/>
        <v>9.0202101338975158</v>
      </c>
      <c r="E728" s="2">
        <f t="shared" si="61"/>
        <v>1.4037891641228484E-2</v>
      </c>
      <c r="F728" s="2">
        <f t="shared" si="65"/>
        <v>1.0649342261099991E-2</v>
      </c>
      <c r="G728" s="2">
        <f t="shared" si="63"/>
        <v>3.3885493801284923E-3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8.9878</v>
      </c>
      <c r="C729" s="2">
        <f t="shared" si="66"/>
        <v>9.0320560216097068</v>
      </c>
      <c r="D729" s="2">
        <f t="shared" si="62"/>
        <v>9.0178093832384416</v>
      </c>
      <c r="E729" s="2">
        <f t="shared" si="61"/>
        <v>1.4246638371265163E-2</v>
      </c>
      <c r="F729" s="2">
        <f t="shared" si="65"/>
        <v>1.1368801483133026E-2</v>
      </c>
      <c r="G729" s="2">
        <f t="shared" si="63"/>
        <v>2.8778368881321372E-3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8.9684000000000008</v>
      </c>
      <c r="C730" s="2">
        <f t="shared" si="66"/>
        <v>9.0302012490543682</v>
      </c>
      <c r="D730" s="2">
        <f t="shared" si="62"/>
        <v>9.0141494289244832</v>
      </c>
      <c r="E730" s="2">
        <f t="shared" si="61"/>
        <v>1.6051820129884931E-2</v>
      </c>
      <c r="F730" s="2">
        <f t="shared" si="65"/>
        <v>1.2305405212483408E-2</v>
      </c>
      <c r="G730" s="2">
        <f t="shared" si="63"/>
        <v>3.7464149174015228E-3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8.9684000000000008</v>
      </c>
      <c r="C731" s="2">
        <f t="shared" si="66"/>
        <v>9.0286318261229273</v>
      </c>
      <c r="D731" s="2">
        <f t="shared" si="62"/>
        <v>9.0107605823374843</v>
      </c>
      <c r="E731" s="2">
        <f t="shared" si="61"/>
        <v>1.7871243785442914E-2</v>
      </c>
      <c r="F731" s="2">
        <f t="shared" si="65"/>
        <v>1.3418572927075311E-2</v>
      </c>
      <c r="G731" s="2">
        <f t="shared" si="63"/>
        <v>4.4526708583676033E-3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8.9556000000000004</v>
      </c>
      <c r="C732" s="2">
        <f t="shared" si="66"/>
        <v>9.0273038528732457</v>
      </c>
      <c r="D732" s="2">
        <f t="shared" si="62"/>
        <v>9.0066746132754485</v>
      </c>
      <c r="E732" s="2">
        <f t="shared" ref="E732:E795" si="67">C732-D732</f>
        <v>2.0629239597797167E-2</v>
      </c>
      <c r="F732" s="2">
        <f t="shared" si="65"/>
        <v>1.4860706261219683E-2</v>
      </c>
      <c r="G732" s="2">
        <f t="shared" si="63"/>
        <v>5.7685333365774839E-3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8.9556000000000004</v>
      </c>
      <c r="C733" s="2">
        <f t="shared" si="66"/>
        <v>9.026180183200438</v>
      </c>
      <c r="D733" s="2">
        <f t="shared" ref="D733:D796" si="68">$D$4*B733+(1-$D$4)*D732</f>
        <v>9.0028913085883779</v>
      </c>
      <c r="E733" s="2">
        <f t="shared" si="67"/>
        <v>2.3288874612060084E-2</v>
      </c>
      <c r="F733" s="2">
        <f t="shared" si="65"/>
        <v>1.6546339931387766E-2</v>
      </c>
      <c r="G733" s="2">
        <f t="shared" si="63"/>
        <v>6.7425346806723185E-3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8.9556000000000004</v>
      </c>
      <c r="C734" s="2">
        <f t="shared" si="66"/>
        <v>9.0153216934772935</v>
      </c>
      <c r="D734" s="2">
        <f t="shared" si="68"/>
        <v>8.9993882486929415</v>
      </c>
      <c r="E734" s="2">
        <f t="shared" si="67"/>
        <v>1.5933444784351991E-2</v>
      </c>
      <c r="F734" s="2">
        <f t="shared" si="65"/>
        <v>1.6423760901980611E-2</v>
      </c>
      <c r="G734" s="2">
        <f t="shared" si="63"/>
        <v>-4.9031611762861971E-4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8.9556000000000004</v>
      </c>
      <c r="C735" s="2">
        <f t="shared" si="66"/>
        <v>9.011087586788479</v>
      </c>
      <c r="D735" s="2">
        <f t="shared" si="68"/>
        <v>8.9961446747156852</v>
      </c>
      <c r="E735" s="2">
        <f t="shared" si="67"/>
        <v>1.4942912072793746E-2</v>
      </c>
      <c r="F735" s="2">
        <f t="shared" si="65"/>
        <v>1.6127591136143239E-2</v>
      </c>
      <c r="G735" s="2">
        <f t="shared" si="63"/>
        <v>-1.1846790633494933E-3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8.9556000000000004</v>
      </c>
      <c r="C736" s="2">
        <f t="shared" si="66"/>
        <v>9.0075048811287139</v>
      </c>
      <c r="D736" s="2">
        <f t="shared" si="68"/>
        <v>8.9931413654774861</v>
      </c>
      <c r="E736" s="2">
        <f t="shared" si="67"/>
        <v>1.4363515651227843E-2</v>
      </c>
      <c r="F736" s="2">
        <f t="shared" si="65"/>
        <v>1.5774776039160159E-2</v>
      </c>
      <c r="G736" s="2">
        <f t="shared" si="63"/>
        <v>-1.4112603879323157E-3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8.8910999999999998</v>
      </c>
      <c r="C737" s="2">
        <f t="shared" si="66"/>
        <v>9.0044733609550658</v>
      </c>
      <c r="D737" s="2">
        <f t="shared" si="68"/>
        <v>8.9855827458124864</v>
      </c>
      <c r="E737" s="2">
        <f t="shared" si="67"/>
        <v>1.8890615142579392E-2</v>
      </c>
      <c r="F737" s="2">
        <f t="shared" si="65"/>
        <v>1.6397943859844007E-2</v>
      </c>
      <c r="G737" s="2">
        <f t="shared" si="63"/>
        <v>2.4926712827353856E-3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8.8910999999999998</v>
      </c>
      <c r="C738" s="2">
        <f t="shared" si="66"/>
        <v>9.0019082285004401</v>
      </c>
      <c r="D738" s="2">
        <f t="shared" si="68"/>
        <v>8.9785840239004511</v>
      </c>
      <c r="E738" s="2">
        <f t="shared" si="67"/>
        <v>2.3324204599989073E-2</v>
      </c>
      <c r="F738" s="2">
        <f t="shared" si="65"/>
        <v>1.7783196007873019E-2</v>
      </c>
      <c r="G738" s="2">
        <f t="shared" si="63"/>
        <v>5.5410085921160541E-3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8.6978000000000009</v>
      </c>
      <c r="C739" s="2">
        <f t="shared" si="66"/>
        <v>8.9997377318080645</v>
      </c>
      <c r="D739" s="2">
        <f t="shared" si="68"/>
        <v>8.9577852073152329</v>
      </c>
      <c r="E739" s="2">
        <f t="shared" si="67"/>
        <v>4.19525244928316E-2</v>
      </c>
      <c r="F739" s="2">
        <f t="shared" si="65"/>
        <v>2.2617061704864737E-2</v>
      </c>
      <c r="G739" s="2">
        <f t="shared" si="63"/>
        <v>1.9335462787966863E-2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8.6463000000000001</v>
      </c>
      <c r="C740" s="2">
        <f t="shared" si="66"/>
        <v>8.9949165422991317</v>
      </c>
      <c r="D740" s="2">
        <f t="shared" si="68"/>
        <v>8.9347122289955863</v>
      </c>
      <c r="E740" s="2">
        <f t="shared" si="67"/>
        <v>6.0204313303545476E-2</v>
      </c>
      <c r="F740" s="2">
        <f t="shared" si="65"/>
        <v>3.0134512024600886E-2</v>
      </c>
      <c r="G740" s="2">
        <f t="shared" ref="G740:G803" si="69">E740-F740</f>
        <v>3.006980127894459E-2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8.5690000000000008</v>
      </c>
      <c r="C741" s="2">
        <f t="shared" si="66"/>
        <v>8.9908370742531112</v>
      </c>
      <c r="D741" s="2">
        <f t="shared" si="68"/>
        <v>8.9076224342551722</v>
      </c>
      <c r="E741" s="2">
        <f t="shared" si="67"/>
        <v>8.3214639997938988E-2</v>
      </c>
      <c r="F741" s="2">
        <f t="shared" ref="F741:F804" si="71">(E741*(2/(10)))+((1-(2/10))*F740)</f>
        <v>4.0750537619268515E-2</v>
      </c>
      <c r="G741" s="2">
        <f t="shared" si="69"/>
        <v>4.2464102378670474E-2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8.5045999999999999</v>
      </c>
      <c r="C742" s="2">
        <f t="shared" si="66"/>
        <v>8.9854159859064797</v>
      </c>
      <c r="D742" s="2">
        <f t="shared" si="68"/>
        <v>8.8777689206066412</v>
      </c>
      <c r="E742" s="2">
        <f t="shared" si="67"/>
        <v>0.10764706529983847</v>
      </c>
      <c r="F742" s="2">
        <f t="shared" si="71"/>
        <v>5.4129843155382509E-2</v>
      </c>
      <c r="G742" s="2">
        <f t="shared" si="69"/>
        <v>5.3517222144455964E-2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8.3757000000000001</v>
      </c>
      <c r="C743" s="2">
        <f t="shared" si="66"/>
        <v>8.9808289111516366</v>
      </c>
      <c r="D743" s="2">
        <f t="shared" si="68"/>
        <v>8.8405786301913345</v>
      </c>
      <c r="E743" s="2">
        <f t="shared" si="67"/>
        <v>0.14025028096030212</v>
      </c>
      <c r="F743" s="2">
        <f t="shared" si="71"/>
        <v>7.1353930716366434E-2</v>
      </c>
      <c r="G743" s="2">
        <f t="shared" si="69"/>
        <v>6.8896350243935686E-2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8.3757000000000001</v>
      </c>
      <c r="C744" s="2">
        <f t="shared" si="66"/>
        <v>8.9769475402052308</v>
      </c>
      <c r="D744" s="2">
        <f t="shared" si="68"/>
        <v>8.8061431761030882</v>
      </c>
      <c r="E744" s="2">
        <f t="shared" si="67"/>
        <v>0.17080436410214261</v>
      </c>
      <c r="F744" s="2">
        <f t="shared" si="71"/>
        <v>9.124401739352167E-2</v>
      </c>
      <c r="G744" s="2">
        <f t="shared" si="69"/>
        <v>7.9560346708620944E-2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8.1823999999999995</v>
      </c>
      <c r="C745" s="2">
        <f t="shared" si="66"/>
        <v>8.9736633032505804</v>
      </c>
      <c r="D745" s="2">
        <f t="shared" si="68"/>
        <v>8.7599399778732305</v>
      </c>
      <c r="E745" s="2">
        <f t="shared" si="67"/>
        <v>0.21372332537734984</v>
      </c>
      <c r="F745" s="2">
        <f t="shared" si="71"/>
        <v>0.11573987899028731</v>
      </c>
      <c r="G745" s="2">
        <f t="shared" si="69"/>
        <v>9.7983446387062523E-2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8.1823999999999995</v>
      </c>
      <c r="C746" s="2">
        <f t="shared" si="66"/>
        <v>8.9708843335197219</v>
      </c>
      <c r="D746" s="2">
        <f t="shared" si="68"/>
        <v>8.7171592387715098</v>
      </c>
      <c r="E746" s="2">
        <f t="shared" si="67"/>
        <v>0.25372509474821214</v>
      </c>
      <c r="F746" s="2">
        <f t="shared" si="71"/>
        <v>0.1433369221418723</v>
      </c>
      <c r="G746" s="2">
        <f t="shared" si="69"/>
        <v>0.11038817260633985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8.1823999999999995</v>
      </c>
      <c r="C747" s="2">
        <f t="shared" si="66"/>
        <v>8.9586098206705334</v>
      </c>
      <c r="D747" s="2">
        <f t="shared" si="68"/>
        <v>8.6775474433069544</v>
      </c>
      <c r="E747" s="2">
        <f t="shared" si="67"/>
        <v>0.28106237736357897</v>
      </c>
      <c r="F747" s="2">
        <f t="shared" si="71"/>
        <v>0.17088201318621365</v>
      </c>
      <c r="G747" s="2">
        <f t="shared" si="69"/>
        <v>0.11018036417736532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8.1760000000000002</v>
      </c>
      <c r="C748" s="2">
        <f t="shared" si="66"/>
        <v>8.9482236944135281</v>
      </c>
      <c r="D748" s="2">
        <f t="shared" si="68"/>
        <v>8.6403957808397713</v>
      </c>
      <c r="E748" s="2">
        <f t="shared" si="67"/>
        <v>0.30782791357375672</v>
      </c>
      <c r="F748" s="2">
        <f t="shared" si="71"/>
        <v>0.19827119326372228</v>
      </c>
      <c r="G748" s="2">
        <f t="shared" si="69"/>
        <v>0.10955672031003444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8.1694999999999993</v>
      </c>
      <c r="C749" s="2">
        <f t="shared" si="66"/>
        <v>8.9096969721960626</v>
      </c>
      <c r="D749" s="2">
        <f t="shared" si="68"/>
        <v>8.6055146118886761</v>
      </c>
      <c r="E749" s="2">
        <f t="shared" si="67"/>
        <v>0.30418236030738655</v>
      </c>
      <c r="F749" s="2">
        <f t="shared" si="71"/>
        <v>0.21945342667245515</v>
      </c>
      <c r="G749" s="2">
        <f t="shared" si="69"/>
        <v>8.4728933634931392E-2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6">
        <f>TITRES_STAT!D753</f>
        <v>8.1631</v>
      </c>
      <c r="C750" s="2">
        <f t="shared" si="66"/>
        <v>8.8691743610889766</v>
      </c>
      <c r="D750" s="2">
        <f t="shared" si="68"/>
        <v>8.5727431591561807</v>
      </c>
      <c r="E750" s="2">
        <f t="shared" si="67"/>
        <v>0.29643120193279593</v>
      </c>
      <c r="F750" s="2">
        <f t="shared" si="71"/>
        <v>0.23484898172452331</v>
      </c>
      <c r="G750" s="2">
        <f t="shared" si="69"/>
        <v>6.1582220208272614E-2</v>
      </c>
      <c r="H750" s="2" t="str">
        <f t="shared" si="70"/>
        <v>Sell</v>
      </c>
    </row>
    <row r="751" spans="1:8" ht="13.5" x14ac:dyDescent="0.25">
      <c r="A751" s="3">
        <f>TITRES_STAT!B754</f>
        <v>43096</v>
      </c>
      <c r="B751" s="6">
        <f>TITRES_STAT!D754</f>
        <v>8.1631</v>
      </c>
      <c r="C751" s="2">
        <f t="shared" si="66"/>
        <v>8.8229936901522112</v>
      </c>
      <c r="D751" s="2">
        <f t="shared" si="68"/>
        <v>8.5423992214409079</v>
      </c>
      <c r="E751" s="2">
        <f t="shared" si="67"/>
        <v>0.28059446871130334</v>
      </c>
      <c r="F751" s="2">
        <f t="shared" si="71"/>
        <v>0.24399807912187935</v>
      </c>
      <c r="G751" s="2">
        <f t="shared" si="69"/>
        <v>3.6596389589423989E-2</v>
      </c>
      <c r="H751" s="2" t="str">
        <f t="shared" si="70"/>
        <v>Sell</v>
      </c>
    </row>
    <row r="752" spans="1:8" ht="13.5" x14ac:dyDescent="0.25">
      <c r="A752" s="3">
        <f>TITRES_STAT!B755</f>
        <v>43097</v>
      </c>
      <c r="B752" s="6">
        <f>TITRES_STAT!D755</f>
        <v>8.1823999999999995</v>
      </c>
      <c r="C752" s="2">
        <f t="shared" si="66"/>
        <v>8.7740100455134105</v>
      </c>
      <c r="D752" s="2">
        <f t="shared" si="68"/>
        <v>8.5157326124452855</v>
      </c>
      <c r="E752" s="2">
        <f t="shared" si="67"/>
        <v>0.25827743306812501</v>
      </c>
      <c r="F752" s="2">
        <f t="shared" si="71"/>
        <v>0.2468539499111285</v>
      </c>
      <c r="G752" s="2">
        <f t="shared" si="69"/>
        <v>1.1423483156996511E-2</v>
      </c>
      <c r="H752" s="2" t="str">
        <f t="shared" si="70"/>
        <v>Sell</v>
      </c>
    </row>
    <row r="753" spans="1:8" ht="13.5" x14ac:dyDescent="0.25">
      <c r="A753" s="3">
        <f>TITRES_STAT!B756</f>
        <v>43098</v>
      </c>
      <c r="B753" s="6">
        <f>TITRES_STAT!D756</f>
        <v>8.0213000000000001</v>
      </c>
      <c r="C753" s="2">
        <f t="shared" si="66"/>
        <v>8.7127315769728853</v>
      </c>
      <c r="D753" s="2">
        <f t="shared" si="68"/>
        <v>8.4791079744863751</v>
      </c>
      <c r="E753" s="2">
        <f t="shared" si="67"/>
        <v>0.23362360248651015</v>
      </c>
      <c r="F753" s="2">
        <f t="shared" si="71"/>
        <v>0.24420788042620484</v>
      </c>
      <c r="G753" s="2">
        <f t="shared" si="69"/>
        <v>-1.0584277939694686E-2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7.9890999999999996</v>
      </c>
      <c r="C754" s="2">
        <f t="shared" si="66"/>
        <v>8.6608805651309027</v>
      </c>
      <c r="D754" s="2">
        <f t="shared" si="68"/>
        <v>8.4428110874873834</v>
      </c>
      <c r="E754" s="2">
        <f t="shared" si="67"/>
        <v>0.21806947764351925</v>
      </c>
      <c r="F754" s="2">
        <f t="shared" si="71"/>
        <v>0.23898019986966773</v>
      </c>
      <c r="G754" s="2">
        <f t="shared" si="69"/>
        <v>-2.0910722226148482E-2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8.1180000000000003</v>
      </c>
      <c r="C755" s="2">
        <f t="shared" si="66"/>
        <v>8.5872681704953795</v>
      </c>
      <c r="D755" s="2">
        <f t="shared" si="68"/>
        <v>8.4187510069327622</v>
      </c>
      <c r="E755" s="2">
        <f t="shared" si="67"/>
        <v>0.16851716356261726</v>
      </c>
      <c r="F755" s="2">
        <f t="shared" si="71"/>
        <v>0.22488759260825766</v>
      </c>
      <c r="G755" s="2">
        <f t="shared" si="69"/>
        <v>-5.6370429045640408E-2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8.0535999999999994</v>
      </c>
      <c r="C756" s="2">
        <f t="shared" si="66"/>
        <v>8.524980759649937</v>
      </c>
      <c r="D756" s="2">
        <f t="shared" si="68"/>
        <v>8.3917027841970011</v>
      </c>
      <c r="E756" s="2">
        <f t="shared" si="67"/>
        <v>0.13327797545293585</v>
      </c>
      <c r="F756" s="2">
        <f t="shared" si="71"/>
        <v>0.20656566917719332</v>
      </c>
      <c r="G756" s="2">
        <f t="shared" si="69"/>
        <v>-7.3287693724257474E-2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8.1180000000000003</v>
      </c>
      <c r="C757" s="2">
        <f t="shared" si="66"/>
        <v>8.4722760273961004</v>
      </c>
      <c r="D757" s="2">
        <f t="shared" si="68"/>
        <v>8.3714285038861114</v>
      </c>
      <c r="E757" s="2">
        <f t="shared" si="67"/>
        <v>0.10084752350998905</v>
      </c>
      <c r="F757" s="2">
        <f t="shared" si="71"/>
        <v>0.18542204004375246</v>
      </c>
      <c r="G757" s="2">
        <f t="shared" si="69"/>
        <v>-8.4574516533763411E-2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8.0535999999999994</v>
      </c>
      <c r="C758" s="2">
        <f t="shared" si="66"/>
        <v>8.4266951001043928</v>
      </c>
      <c r="D758" s="2">
        <f t="shared" si="68"/>
        <v>8.3478856517463988</v>
      </c>
      <c r="E758" s="2">
        <f t="shared" si="67"/>
        <v>7.8809448357993972E-2</v>
      </c>
      <c r="F758" s="2">
        <f t="shared" si="71"/>
        <v>0.16409952170660078</v>
      </c>
      <c r="G758" s="2">
        <f t="shared" si="69"/>
        <v>-8.5290073348606804E-2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8.0213000000000001</v>
      </c>
      <c r="C759" s="2">
        <f t="shared" si="66"/>
        <v>8.3871266231652548</v>
      </c>
      <c r="D759" s="2">
        <f t="shared" si="68"/>
        <v>8.3236941219874065</v>
      </c>
      <c r="E759" s="2">
        <f t="shared" si="67"/>
        <v>6.3432501177848266E-2</v>
      </c>
      <c r="F759" s="2">
        <f t="shared" si="71"/>
        <v>0.14396611760085029</v>
      </c>
      <c r="G759" s="2">
        <f t="shared" si="69"/>
        <v>-8.0533616423002025E-2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7.9890999999999996</v>
      </c>
      <c r="C760" s="2">
        <f t="shared" si="66"/>
        <v>8.3526609888321381</v>
      </c>
      <c r="D760" s="2">
        <f t="shared" si="68"/>
        <v>8.2989093722105611</v>
      </c>
      <c r="E760" s="2">
        <f t="shared" si="67"/>
        <v>5.3751616621577014E-2</v>
      </c>
      <c r="F760" s="2">
        <f t="shared" si="71"/>
        <v>0.12592321740499565</v>
      </c>
      <c r="G760" s="2">
        <f t="shared" si="69"/>
        <v>-7.2171600783418638E-2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7.9890999999999996</v>
      </c>
      <c r="C761" s="2">
        <f t="shared" si="66"/>
        <v>8.3234977597810396</v>
      </c>
      <c r="D761" s="2">
        <f t="shared" si="68"/>
        <v>8.2759605298245926</v>
      </c>
      <c r="E761" s="2">
        <f t="shared" si="67"/>
        <v>4.7537229956446936E-2</v>
      </c>
      <c r="F761" s="2">
        <f t="shared" si="71"/>
        <v>0.11024601991528592</v>
      </c>
      <c r="G761" s="2">
        <f t="shared" si="69"/>
        <v>-6.2708789958838981E-2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7.9569000000000001</v>
      </c>
      <c r="C762" s="2">
        <f t="shared" si="66"/>
        <v>8.3017904121224184</v>
      </c>
      <c r="D762" s="2">
        <f t="shared" si="68"/>
        <v>8.2523264165042516</v>
      </c>
      <c r="E762" s="2">
        <f t="shared" si="67"/>
        <v>4.9463995618166834E-2</v>
      </c>
      <c r="F762" s="2">
        <f t="shared" si="71"/>
        <v>9.8089615055862112E-2</v>
      </c>
      <c r="G762" s="2">
        <f t="shared" si="69"/>
        <v>-4.8625619437695278E-2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6">
        <f>TITRES_STAT!D766</f>
        <v>7.8281000000000001</v>
      </c>
      <c r="C763" s="2">
        <f t="shared" si="66"/>
        <v>8.2586380410266624</v>
      </c>
      <c r="D763" s="2">
        <f t="shared" si="68"/>
        <v>8.2209022375039371</v>
      </c>
      <c r="E763" s="2">
        <f t="shared" si="67"/>
        <v>3.773580352272532E-2</v>
      </c>
      <c r="F763" s="2">
        <f t="shared" si="71"/>
        <v>8.601885274923475E-2</v>
      </c>
      <c r="G763" s="2">
        <f t="shared" si="69"/>
        <v>-4.8283049226509431E-2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6">
        <f>TITRES_STAT!D767</f>
        <v>7.7957999999999998</v>
      </c>
      <c r="C764" s="2">
        <f t="shared" si="66"/>
        <v>8.217170650099483</v>
      </c>
      <c r="D764" s="2">
        <f t="shared" si="68"/>
        <v>8.1894131828740164</v>
      </c>
      <c r="E764" s="2">
        <f t="shared" si="67"/>
        <v>2.775746722546657E-2</v>
      </c>
      <c r="F764" s="2">
        <f t="shared" si="71"/>
        <v>7.4366575644481112E-2</v>
      </c>
      <c r="G764" s="2">
        <f t="shared" si="69"/>
        <v>-4.6609108419014542E-2</v>
      </c>
      <c r="H764" s="2" t="str">
        <f t="shared" si="70"/>
        <v>Hold</v>
      </c>
    </row>
    <row r="765" spans="1:8" ht="13.5" x14ac:dyDescent="0.25">
      <c r="A765" s="3">
        <f>TITRES_STAT!B768</f>
        <v>43117</v>
      </c>
      <c r="B765" s="6">
        <f>TITRES_STAT!D768</f>
        <v>7.7313999999999998</v>
      </c>
      <c r="C765" s="2">
        <f t="shared" si="66"/>
        <v>8.2019136270072543</v>
      </c>
      <c r="D765" s="2">
        <f t="shared" si="68"/>
        <v>8.1554862804389039</v>
      </c>
      <c r="E765" s="2">
        <f t="shared" si="67"/>
        <v>4.6427346568350458E-2</v>
      </c>
      <c r="F765" s="2">
        <f t="shared" si="71"/>
        <v>6.8778729829254981E-2</v>
      </c>
      <c r="G765" s="2">
        <f t="shared" si="69"/>
        <v>-2.2351383260904523E-2</v>
      </c>
      <c r="H765" s="2" t="str">
        <f t="shared" si="70"/>
        <v>Hold</v>
      </c>
    </row>
    <row r="766" spans="1:8" ht="13.5" x14ac:dyDescent="0.25">
      <c r="A766" s="3">
        <f>TITRES_STAT!B769</f>
        <v>43118</v>
      </c>
      <c r="B766" s="6">
        <f>TITRES_STAT!D769</f>
        <v>7.6669999999999998</v>
      </c>
      <c r="C766" s="2">
        <f t="shared" si="66"/>
        <v>8.1790961459292149</v>
      </c>
      <c r="D766" s="2">
        <f t="shared" si="68"/>
        <v>8.1193021115175039</v>
      </c>
      <c r="E766" s="2">
        <f t="shared" si="67"/>
        <v>5.9794034411710939E-2</v>
      </c>
      <c r="F766" s="2">
        <f t="shared" si="71"/>
        <v>6.6981790745746173E-2</v>
      </c>
      <c r="G766" s="2">
        <f t="shared" si="69"/>
        <v>-7.1877563340352335E-3</v>
      </c>
      <c r="H766" s="2" t="str">
        <f t="shared" si="70"/>
        <v>Hold</v>
      </c>
    </row>
    <row r="767" spans="1:8" ht="13.5" x14ac:dyDescent="0.25">
      <c r="A767" s="3">
        <f>TITRES_STAT!B770</f>
        <v>43119</v>
      </c>
      <c r="B767" s="6">
        <f>TITRES_STAT!D770</f>
        <v>7.4995000000000003</v>
      </c>
      <c r="C767" s="2">
        <f t="shared" si="66"/>
        <v>8.1696967388631823</v>
      </c>
      <c r="D767" s="2">
        <f t="shared" si="68"/>
        <v>8.0733908439976894</v>
      </c>
      <c r="E767" s="2">
        <f t="shared" si="67"/>
        <v>9.6305894865492903E-2</v>
      </c>
      <c r="F767" s="2">
        <f t="shared" si="71"/>
        <v>7.2846611569695519E-2</v>
      </c>
      <c r="G767" s="2">
        <f t="shared" si="69"/>
        <v>2.3459283295797384E-2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7.2804000000000002</v>
      </c>
      <c r="C768" s="2">
        <f t="shared" si="66"/>
        <v>8.151835702115001</v>
      </c>
      <c r="D768" s="2">
        <f t="shared" si="68"/>
        <v>8.0146507814793431</v>
      </c>
      <c r="E768" s="2">
        <f t="shared" si="67"/>
        <v>0.1371849206356579</v>
      </c>
      <c r="F768" s="2">
        <f t="shared" si="71"/>
        <v>8.5714273382888007E-2</v>
      </c>
      <c r="G768" s="2">
        <f t="shared" si="69"/>
        <v>5.1470647252769897E-2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7.2160000000000002</v>
      </c>
      <c r="C769" s="2">
        <f t="shared" si="66"/>
        <v>8.1317532864050008</v>
      </c>
      <c r="D769" s="2">
        <f t="shared" si="68"/>
        <v>7.9554914643327246</v>
      </c>
      <c r="E769" s="2">
        <f t="shared" si="67"/>
        <v>0.17626182207227625</v>
      </c>
      <c r="F769" s="2">
        <f t="shared" si="71"/>
        <v>0.10382378312076565</v>
      </c>
      <c r="G769" s="2">
        <f t="shared" si="69"/>
        <v>7.2438038951510603E-2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7.2160000000000002</v>
      </c>
      <c r="C770" s="2">
        <f t="shared" si="66"/>
        <v>8.1098066269580773</v>
      </c>
      <c r="D770" s="2">
        <f t="shared" si="68"/>
        <v>7.9007143188265969</v>
      </c>
      <c r="E770" s="2">
        <f t="shared" si="67"/>
        <v>0.20909230813148039</v>
      </c>
      <c r="F770" s="2">
        <f t="shared" si="71"/>
        <v>0.12487748812290861</v>
      </c>
      <c r="G770" s="2">
        <f t="shared" si="69"/>
        <v>8.4214820008571778E-2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7.2804000000000002</v>
      </c>
      <c r="C771" s="2">
        <f t="shared" si="66"/>
        <v>8.091236376656834</v>
      </c>
      <c r="D771" s="2">
        <f t="shared" si="68"/>
        <v>7.8547651100246263</v>
      </c>
      <c r="E771" s="2">
        <f t="shared" si="67"/>
        <v>0.23647126663220774</v>
      </c>
      <c r="F771" s="2">
        <f t="shared" si="71"/>
        <v>0.14719624382476842</v>
      </c>
      <c r="G771" s="2">
        <f t="shared" si="69"/>
        <v>8.9275022807439319E-2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7.3384</v>
      </c>
      <c r="C772" s="2">
        <f t="shared" si="66"/>
        <v>8.0705692417865507</v>
      </c>
      <c r="D772" s="2">
        <f t="shared" si="68"/>
        <v>7.8165158426153951</v>
      </c>
      <c r="E772" s="2">
        <f t="shared" si="67"/>
        <v>0.25405339917115555</v>
      </c>
      <c r="F772" s="2">
        <f t="shared" si="71"/>
        <v>0.16856767489404584</v>
      </c>
      <c r="G772" s="2">
        <f t="shared" si="69"/>
        <v>8.5485724277109709E-2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7.1193</v>
      </c>
      <c r="C773" s="2">
        <f t="shared" si="66"/>
        <v>8.0332662815116969</v>
      </c>
      <c r="D773" s="2">
        <f t="shared" si="68"/>
        <v>7.7648702246438841</v>
      </c>
      <c r="E773" s="2">
        <f t="shared" si="67"/>
        <v>0.26839605686781276</v>
      </c>
      <c r="F773" s="2">
        <f t="shared" si="71"/>
        <v>0.18853335128879922</v>
      </c>
      <c r="G773" s="2">
        <f t="shared" si="69"/>
        <v>7.9862705579013538E-2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7.0227000000000004</v>
      </c>
      <c r="C774" s="2">
        <f t="shared" si="66"/>
        <v>7.9967330074329741</v>
      </c>
      <c r="D774" s="2">
        <f t="shared" si="68"/>
        <v>7.7098946524480407</v>
      </c>
      <c r="E774" s="2">
        <f t="shared" si="67"/>
        <v>0.28683835498493337</v>
      </c>
      <c r="F774" s="2">
        <f t="shared" si="71"/>
        <v>0.20819435202802605</v>
      </c>
      <c r="G774" s="2">
        <f t="shared" si="69"/>
        <v>7.8644002956907322E-2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6.9131999999999998</v>
      </c>
      <c r="C775" s="2">
        <f t="shared" si="66"/>
        <v>7.9559125447509782</v>
      </c>
      <c r="D775" s="2">
        <f t="shared" si="68"/>
        <v>7.650880233748186</v>
      </c>
      <c r="E775" s="2">
        <f t="shared" si="67"/>
        <v>0.30503231100279216</v>
      </c>
      <c r="F775" s="2">
        <f t="shared" si="71"/>
        <v>0.22756194382297928</v>
      </c>
      <c r="G775" s="2">
        <f t="shared" si="69"/>
        <v>7.7470367179812871E-2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6.8937999999999997</v>
      </c>
      <c r="C776" s="2">
        <f t="shared" si="66"/>
        <v>7.9114644609431357</v>
      </c>
      <c r="D776" s="2">
        <f t="shared" si="68"/>
        <v>7.5948002164335051</v>
      </c>
      <c r="E776" s="2">
        <f t="shared" si="67"/>
        <v>0.3166642445096306</v>
      </c>
      <c r="F776" s="2">
        <f t="shared" si="71"/>
        <v>0.24538240396030958</v>
      </c>
      <c r="G776" s="2">
        <f t="shared" si="69"/>
        <v>7.1281840549321018E-2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6.8874000000000004</v>
      </c>
      <c r="C777" s="2">
        <f t="shared" si="66"/>
        <v>7.84808531310573</v>
      </c>
      <c r="D777" s="2">
        <f t="shared" si="68"/>
        <v>7.5424002004013939</v>
      </c>
      <c r="E777" s="2">
        <f t="shared" si="67"/>
        <v>0.30568511270433607</v>
      </c>
      <c r="F777" s="2">
        <f t="shared" si="71"/>
        <v>0.25744294570911491</v>
      </c>
      <c r="G777" s="2">
        <f t="shared" si="69"/>
        <v>4.8242166995221158E-2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6.8293999999999997</v>
      </c>
      <c r="C778" s="2">
        <f t="shared" si="66"/>
        <v>7.7607491110894635</v>
      </c>
      <c r="D778" s="2">
        <f t="shared" si="68"/>
        <v>7.4895853707420308</v>
      </c>
      <c r="E778" s="2">
        <f t="shared" si="67"/>
        <v>0.27116374034743274</v>
      </c>
      <c r="F778" s="2">
        <f t="shared" si="71"/>
        <v>0.26018710463677852</v>
      </c>
      <c r="G778" s="2">
        <f t="shared" si="69"/>
        <v>1.0976635710654215E-2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7.0807000000000002</v>
      </c>
      <c r="C779" s="2">
        <f t="shared" si="66"/>
        <v>7.6769415555372378</v>
      </c>
      <c r="D779" s="2">
        <f t="shared" si="68"/>
        <v>7.4592975655018803</v>
      </c>
      <c r="E779" s="2">
        <f t="shared" si="67"/>
        <v>0.2176439900353575</v>
      </c>
      <c r="F779" s="2">
        <f t="shared" si="71"/>
        <v>0.25167848171649432</v>
      </c>
      <c r="G779" s="2">
        <f t="shared" si="69"/>
        <v>-3.4034491681136814E-2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7.0227000000000004</v>
      </c>
      <c r="C780" s="2">
        <f t="shared" si="66"/>
        <v>7.6060274700699706</v>
      </c>
      <c r="D780" s="2">
        <f t="shared" si="68"/>
        <v>7.4269570050943337</v>
      </c>
      <c r="E780" s="2">
        <f t="shared" si="67"/>
        <v>0.17907046497563694</v>
      </c>
      <c r="F780" s="2">
        <f t="shared" si="71"/>
        <v>0.23715687836832286</v>
      </c>
      <c r="G780" s="2">
        <f t="shared" si="69"/>
        <v>-5.8086413392685915E-2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6.8937999999999997</v>
      </c>
      <c r="C781" s="2">
        <f t="shared" si="66"/>
        <v>7.555930936213052</v>
      </c>
      <c r="D781" s="2">
        <f t="shared" si="68"/>
        <v>7.3874638936058643</v>
      </c>
      <c r="E781" s="2">
        <f t="shared" si="67"/>
        <v>0.1684670426071877</v>
      </c>
      <c r="F781" s="2">
        <f t="shared" si="71"/>
        <v>0.22341891121609583</v>
      </c>
      <c r="G781" s="2">
        <f t="shared" si="69"/>
        <v>-5.4951868608908133E-2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6.8937999999999997</v>
      </c>
      <c r="C782" s="2">
        <f t="shared" si="66"/>
        <v>7.5224646383341209</v>
      </c>
      <c r="D782" s="2">
        <f t="shared" si="68"/>
        <v>7.3508961977832072</v>
      </c>
      <c r="E782" s="2">
        <f t="shared" si="67"/>
        <v>0.17156844055091369</v>
      </c>
      <c r="F782" s="2">
        <f t="shared" si="71"/>
        <v>0.21304881708305942</v>
      </c>
      <c r="G782" s="2">
        <f t="shared" si="69"/>
        <v>-4.148037653214573E-2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6.8293999999999997</v>
      </c>
      <c r="C783" s="2">
        <f t="shared" ref="C783:C846" si="72">$C$4*B773+C782*(1-$C$4)</f>
        <v>7.4604393093596411</v>
      </c>
      <c r="D783" s="2">
        <f t="shared" si="68"/>
        <v>7.3122668497992667</v>
      </c>
      <c r="E783" s="2">
        <f t="shared" si="67"/>
        <v>0.14817245956037439</v>
      </c>
      <c r="F783" s="2">
        <f t="shared" si="71"/>
        <v>0.20007354557852242</v>
      </c>
      <c r="G783" s="2">
        <f t="shared" si="69"/>
        <v>-5.1901086018148024E-2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7.0227000000000004</v>
      </c>
      <c r="C784" s="2">
        <f t="shared" si="72"/>
        <v>7.393094800227388</v>
      </c>
      <c r="D784" s="2">
        <f t="shared" si="68"/>
        <v>7.2908174535178398</v>
      </c>
      <c r="E784" s="2">
        <f t="shared" si="67"/>
        <v>0.10227734670954813</v>
      </c>
      <c r="F784" s="2">
        <f t="shared" si="71"/>
        <v>0.18051430580472755</v>
      </c>
      <c r="G784" s="2">
        <f t="shared" si="69"/>
        <v>-7.8236959095179415E-2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7.0227000000000004</v>
      </c>
      <c r="C785" s="2">
        <f t="shared" si="72"/>
        <v>7.3192648309616359</v>
      </c>
      <c r="D785" s="2">
        <f t="shared" si="68"/>
        <v>7.2709569014054072</v>
      </c>
      <c r="E785" s="2">
        <f t="shared" si="67"/>
        <v>4.8307929556228757E-2</v>
      </c>
      <c r="F785" s="2">
        <f t="shared" si="71"/>
        <v>0.1540730305550278</v>
      </c>
      <c r="G785" s="2">
        <f t="shared" si="69"/>
        <v>-0.10576510099879904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6">
        <f>TITRES_STAT!D789</f>
        <v>7.0484999999999998</v>
      </c>
      <c r="C786" s="2">
        <f t="shared" si="72"/>
        <v>7.2538087031213845</v>
      </c>
      <c r="D786" s="2">
        <f t="shared" si="68"/>
        <v>7.2544786124124139</v>
      </c>
      <c r="E786" s="2">
        <f t="shared" si="67"/>
        <v>-6.6990929102939134E-4</v>
      </c>
      <c r="F786" s="2">
        <f t="shared" si="71"/>
        <v>0.12312444258581637</v>
      </c>
      <c r="G786" s="2">
        <f t="shared" si="69"/>
        <v>-0.12379435187684576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6">
        <f>TITRES_STAT!D790</f>
        <v>7.0871000000000004</v>
      </c>
      <c r="C787" s="2">
        <f t="shared" si="72"/>
        <v>7.1974381334104027</v>
      </c>
      <c r="D787" s="2">
        <f t="shared" si="68"/>
        <v>7.2420801966781614</v>
      </c>
      <c r="E787" s="2">
        <f t="shared" si="67"/>
        <v>-4.4642063267758658E-2</v>
      </c>
      <c r="F787" s="2">
        <f t="shared" si="71"/>
        <v>8.9571141415101363E-2</v>
      </c>
      <c r="G787" s="2">
        <f t="shared" si="69"/>
        <v>-0.13421320468286002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6">
        <f>TITRES_STAT!D791</f>
        <v>7.0871000000000004</v>
      </c>
      <c r="C788" s="2">
        <f t="shared" si="72"/>
        <v>7.1408168821164946</v>
      </c>
      <c r="D788" s="2">
        <f t="shared" si="68"/>
        <v>7.2306001821094092</v>
      </c>
      <c r="E788" s="2">
        <f t="shared" si="67"/>
        <v>-8.9783299992914678E-2</v>
      </c>
      <c r="F788" s="2">
        <f t="shared" si="71"/>
        <v>5.370025313349816E-2</v>
      </c>
      <c r="G788" s="2">
        <f t="shared" si="69"/>
        <v>-0.14348355312641284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6">
        <f>TITRES_STAT!D792</f>
        <v>7.0678000000000001</v>
      </c>
      <c r="C789" s="2">
        <f t="shared" si="72"/>
        <v>7.1315681310216492</v>
      </c>
      <c r="D789" s="2">
        <f t="shared" si="68"/>
        <v>7.2185409093605637</v>
      </c>
      <c r="E789" s="2">
        <f t="shared" si="67"/>
        <v>-8.697277833891448E-2</v>
      </c>
      <c r="F789" s="2">
        <f t="shared" si="71"/>
        <v>2.5565646839015632E-2</v>
      </c>
      <c r="G789" s="2">
        <f t="shared" si="69"/>
        <v>-0.11253842517793011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6">
        <f>TITRES_STAT!D793</f>
        <v>7.0871000000000004</v>
      </c>
      <c r="C790" s="2">
        <f t="shared" si="72"/>
        <v>7.1148191877875497</v>
      </c>
      <c r="D790" s="2">
        <f t="shared" si="68"/>
        <v>7.2088045457042256</v>
      </c>
      <c r="E790" s="2">
        <f t="shared" si="67"/>
        <v>-9.3985357916675838E-2</v>
      </c>
      <c r="F790" s="2">
        <f t="shared" si="71"/>
        <v>1.6554458878773361E-3</v>
      </c>
      <c r="G790" s="2">
        <f t="shared" si="69"/>
        <v>-9.5640803804553171E-2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6">
        <f>TITRES_STAT!D794</f>
        <v>7.0871000000000004</v>
      </c>
      <c r="C791" s="2">
        <f t="shared" si="72"/>
        <v>7.0808162358202349</v>
      </c>
      <c r="D791" s="2">
        <f t="shared" si="68"/>
        <v>7.1997893941705797</v>
      </c>
      <c r="E791" s="2">
        <f t="shared" si="67"/>
        <v>-0.11897315835034483</v>
      </c>
      <c r="F791" s="2">
        <f t="shared" si="71"/>
        <v>-2.2470274959767101E-2</v>
      </c>
      <c r="G791" s="2">
        <f t="shared" si="69"/>
        <v>-9.6502883390577734E-2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7.0871000000000004</v>
      </c>
      <c r="C792" s="2">
        <f t="shared" si="72"/>
        <v>7.0520445072325071</v>
      </c>
      <c r="D792" s="2">
        <f t="shared" si="68"/>
        <v>7.1914420316394256</v>
      </c>
      <c r="E792" s="2">
        <f t="shared" si="67"/>
        <v>-0.13939752440691855</v>
      </c>
      <c r="F792" s="2">
        <f t="shared" si="71"/>
        <v>-4.5855724849197393E-2</v>
      </c>
      <c r="G792" s="2">
        <f t="shared" si="69"/>
        <v>-9.3541799557721156E-2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6.9775999999999998</v>
      </c>
      <c r="C793" s="2">
        <f t="shared" si="72"/>
        <v>7.0177915061198135</v>
      </c>
      <c r="D793" s="2">
        <f t="shared" si="68"/>
        <v>7.1756018811476165</v>
      </c>
      <c r="E793" s="2">
        <f t="shared" si="67"/>
        <v>-0.15781037502780304</v>
      </c>
      <c r="F793" s="2">
        <f t="shared" si="71"/>
        <v>-6.8246654884918517E-2</v>
      </c>
      <c r="G793" s="2">
        <f t="shared" si="69"/>
        <v>-8.9563720142884523E-2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6.9775999999999998</v>
      </c>
      <c r="C794" s="2">
        <f t="shared" si="72"/>
        <v>7.018546659024457</v>
      </c>
      <c r="D794" s="2">
        <f t="shared" si="68"/>
        <v>7.160935075136682</v>
      </c>
      <c r="E794" s="2">
        <f t="shared" si="67"/>
        <v>-0.14238841611222508</v>
      </c>
      <c r="F794" s="2">
        <f t="shared" si="71"/>
        <v>-8.3075007130379824E-2</v>
      </c>
      <c r="G794" s="2">
        <f t="shared" si="69"/>
        <v>-5.9313408981845256E-2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6.8937999999999997</v>
      </c>
      <c r="C795" s="2">
        <f t="shared" si="72"/>
        <v>7.0191856345591557</v>
      </c>
      <c r="D795" s="2">
        <f t="shared" si="68"/>
        <v>7.1411472917932235</v>
      </c>
      <c r="E795" s="2">
        <f t="shared" si="67"/>
        <v>-0.12196165723406782</v>
      </c>
      <c r="F795" s="2">
        <f t="shared" si="71"/>
        <v>-9.0852337151117429E-2</v>
      </c>
      <c r="G795" s="2">
        <f t="shared" si="69"/>
        <v>-3.1109320082950392E-2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6.8937999999999997</v>
      </c>
      <c r="C796" s="2">
        <f t="shared" si="72"/>
        <v>7.0236955369346701</v>
      </c>
      <c r="D796" s="2">
        <f t="shared" si="68"/>
        <v>7.1228252701789101</v>
      </c>
      <c r="E796" s="2">
        <f t="shared" ref="E796:E859" si="73">C796-D796</f>
        <v>-9.9129733244240015E-2</v>
      </c>
      <c r="F796" s="2">
        <f t="shared" si="71"/>
        <v>-9.2507816369741952E-2</v>
      </c>
      <c r="G796" s="2">
        <f t="shared" si="69"/>
        <v>-6.6219168744980628E-3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6.8937999999999997</v>
      </c>
      <c r="C797" s="2">
        <f t="shared" si="72"/>
        <v>7.0334500697139521</v>
      </c>
      <c r="D797" s="2">
        <f t="shared" ref="D797:D860" si="74">$D$4*B797+(1-$D$4)*D796</f>
        <v>7.1058604353508423</v>
      </c>
      <c r="E797" s="2">
        <f t="shared" si="73"/>
        <v>-7.2410365636890184E-2</v>
      </c>
      <c r="F797" s="2">
        <f t="shared" si="71"/>
        <v>-8.8488326223171598E-2</v>
      </c>
      <c r="G797" s="2">
        <f t="shared" si="69"/>
        <v>1.6077960586281415E-2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6">
        <f>TITRES_STAT!D801</f>
        <v>6.8937999999999997</v>
      </c>
      <c r="C798" s="2">
        <f t="shared" si="72"/>
        <v>7.0417039051425743</v>
      </c>
      <c r="D798" s="2">
        <f t="shared" si="74"/>
        <v>7.0901522549544831</v>
      </c>
      <c r="E798" s="2">
        <f t="shared" si="73"/>
        <v>-4.844834981190882E-2</v>
      </c>
      <c r="F798" s="2">
        <f t="shared" si="71"/>
        <v>-8.0480330940919054E-2</v>
      </c>
      <c r="G798" s="2">
        <f t="shared" si="69"/>
        <v>3.2031981129010234E-2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6">
        <f>TITRES_STAT!D802</f>
        <v>6.8745000000000003</v>
      </c>
      <c r="C799" s="2">
        <f t="shared" si="72"/>
        <v>7.0457186889667938</v>
      </c>
      <c r="D799" s="2">
        <f t="shared" si="74"/>
        <v>7.0741780138467441</v>
      </c>
      <c r="E799" s="2">
        <f t="shared" si="73"/>
        <v>-2.8459324879950287E-2</v>
      </c>
      <c r="F799" s="2">
        <f t="shared" si="71"/>
        <v>-7.0076129728725303E-2</v>
      </c>
      <c r="G799" s="2">
        <f t="shared" si="69"/>
        <v>4.1616804848775016E-2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6">
        <f>TITRES_STAT!D803</f>
        <v>6.7649999999999997</v>
      </c>
      <c r="C800" s="2">
        <f t="shared" si="72"/>
        <v>7.0520850445103633</v>
      </c>
      <c r="D800" s="2">
        <f t="shared" si="74"/>
        <v>7.0512759387469854</v>
      </c>
      <c r="E800" s="2">
        <f t="shared" si="73"/>
        <v>8.0910576337789308E-4</v>
      </c>
      <c r="F800" s="2">
        <f t="shared" si="71"/>
        <v>-5.5899082630304665E-2</v>
      </c>
      <c r="G800" s="2">
        <f t="shared" si="69"/>
        <v>5.6708188393682558E-2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6">
        <f>TITRES_STAT!D804</f>
        <v>6.7328000000000001</v>
      </c>
      <c r="C801" s="2">
        <f t="shared" si="72"/>
        <v>7.0574719607395373</v>
      </c>
      <c r="D801" s="2">
        <f t="shared" si="74"/>
        <v>7.0276851284694306</v>
      </c>
      <c r="E801" s="2">
        <f t="shared" si="73"/>
        <v>2.97868322701067E-2</v>
      </c>
      <c r="F801" s="2">
        <f t="shared" si="71"/>
        <v>-3.8761899650222392E-2</v>
      </c>
      <c r="G801" s="2">
        <f t="shared" si="69"/>
        <v>6.8548731920329092E-2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6">
        <f>TITRES_STAT!D805</f>
        <v>6.7328000000000001</v>
      </c>
      <c r="C802" s="2">
        <f t="shared" si="72"/>
        <v>7.0620301206257619</v>
      </c>
      <c r="D802" s="2">
        <f t="shared" si="74"/>
        <v>7.0058417856198432</v>
      </c>
      <c r="E802" s="2">
        <f t="shared" si="73"/>
        <v>5.6188335005918688E-2</v>
      </c>
      <c r="F802" s="2">
        <f t="shared" si="71"/>
        <v>-1.9771852718994176E-2</v>
      </c>
      <c r="G802" s="2">
        <f t="shared" si="69"/>
        <v>7.5960187724912864E-2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6">
        <f>TITRES_STAT!D806</f>
        <v>6.6619000000000002</v>
      </c>
      <c r="C803" s="2">
        <f t="shared" si="72"/>
        <v>7.0490408712987209</v>
      </c>
      <c r="D803" s="2">
        <f t="shared" si="74"/>
        <v>6.9803646163146693</v>
      </c>
      <c r="E803" s="2">
        <f t="shared" si="73"/>
        <v>6.867625498405161E-2</v>
      </c>
      <c r="F803" s="2">
        <f t="shared" si="71"/>
        <v>-2.0822311783850189E-3</v>
      </c>
      <c r="G803" s="2">
        <f t="shared" si="69"/>
        <v>7.0758486162436629E-2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6">
        <f>TITRES_STAT!D807</f>
        <v>6.7199</v>
      </c>
      <c r="C804" s="2">
        <f t="shared" si="72"/>
        <v>7.0380499680219941</v>
      </c>
      <c r="D804" s="2">
        <f t="shared" si="74"/>
        <v>6.9610709410321006</v>
      </c>
      <c r="E804" s="2">
        <f t="shared" si="73"/>
        <v>7.6979026989893562E-2</v>
      </c>
      <c r="F804" s="2">
        <f t="shared" si="71"/>
        <v>1.3730020455270697E-2</v>
      </c>
      <c r="G804" s="2">
        <f t="shared" ref="G804:G867" si="75">E804-F804</f>
        <v>6.324900653462287E-2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6">
        <f>TITRES_STAT!D808</f>
        <v>6.6683000000000003</v>
      </c>
      <c r="C805" s="2">
        <f t="shared" si="72"/>
        <v>7.0158576652493796</v>
      </c>
      <c r="D805" s="2">
        <f t="shared" si="74"/>
        <v>6.939384204659353</v>
      </c>
      <c r="E805" s="2">
        <f t="shared" si="73"/>
        <v>7.6473460590026576E-2</v>
      </c>
      <c r="F805" s="2">
        <f t="shared" ref="F805:F868" si="77">(E805*(2/(10)))+((1-(2/10))*F804)</f>
        <v>2.6278708482221875E-2</v>
      </c>
      <c r="G805" s="2">
        <f t="shared" si="75"/>
        <v>5.0194752107804705E-2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6">
        <f>TITRES_STAT!D809</f>
        <v>6.6360999999999999</v>
      </c>
      <c r="C806" s="2">
        <f t="shared" si="72"/>
        <v>6.9970795629033216</v>
      </c>
      <c r="D806" s="2">
        <f t="shared" si="74"/>
        <v>6.9169187080179189</v>
      </c>
      <c r="E806" s="2">
        <f t="shared" si="73"/>
        <v>8.0160854885402699E-2</v>
      </c>
      <c r="F806" s="2">
        <f t="shared" si="77"/>
        <v>3.7055137762858043E-2</v>
      </c>
      <c r="G806" s="2">
        <f t="shared" si="75"/>
        <v>4.3105717122544657E-2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6.6167999999999996</v>
      </c>
      <c r="C807" s="2">
        <f t="shared" si="72"/>
        <v>6.9811903993797335</v>
      </c>
      <c r="D807" s="2">
        <f t="shared" si="74"/>
        <v>6.8946876926091845</v>
      </c>
      <c r="E807" s="2">
        <f t="shared" si="73"/>
        <v>8.6502706770549054E-2</v>
      </c>
      <c r="F807" s="2">
        <f t="shared" si="77"/>
        <v>4.6944651564396242E-2</v>
      </c>
      <c r="G807" s="2">
        <f t="shared" si="75"/>
        <v>3.9558055206152812E-2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6.6360999999999999</v>
      </c>
      <c r="C808" s="2">
        <f t="shared" si="72"/>
        <v>6.967745722552082</v>
      </c>
      <c r="D808" s="2">
        <f t="shared" si="74"/>
        <v>6.8755330487122075</v>
      </c>
      <c r="E808" s="2">
        <f t="shared" si="73"/>
        <v>9.2212673839874526E-2</v>
      </c>
      <c r="F808" s="2">
        <f t="shared" si="77"/>
        <v>5.5998256019491904E-2</v>
      </c>
      <c r="G808" s="2">
        <f t="shared" si="75"/>
        <v>3.6214417820382622E-2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6.7649999999999997</v>
      </c>
      <c r="C809" s="2">
        <f t="shared" si="72"/>
        <v>6.9534002267748392</v>
      </c>
      <c r="D809" s="2">
        <f t="shared" si="74"/>
        <v>6.8673454154742668</v>
      </c>
      <c r="E809" s="2">
        <f t="shared" si="73"/>
        <v>8.6054811300572354E-2</v>
      </c>
      <c r="F809" s="2">
        <f t="shared" si="77"/>
        <v>6.2009567075707997E-2</v>
      </c>
      <c r="G809" s="2">
        <f t="shared" si="75"/>
        <v>2.4045244224864357E-2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6.7649999999999997</v>
      </c>
      <c r="C810" s="2">
        <f t="shared" si="72"/>
        <v>6.9244155765017865</v>
      </c>
      <c r="D810" s="2">
        <f t="shared" si="74"/>
        <v>6.8597642735872846</v>
      </c>
      <c r="E810" s="2">
        <f t="shared" si="73"/>
        <v>6.465130291450194E-2</v>
      </c>
      <c r="F810" s="2">
        <f t="shared" si="77"/>
        <v>6.2537914243466788E-2</v>
      </c>
      <c r="G810" s="2">
        <f t="shared" si="75"/>
        <v>2.1133886710351518E-3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6.7649999999999997</v>
      </c>
      <c r="C811" s="2">
        <f t="shared" si="72"/>
        <v>6.8949362570399728</v>
      </c>
      <c r="D811" s="2">
        <f t="shared" si="74"/>
        <v>6.8527446977660045</v>
      </c>
      <c r="E811" s="2">
        <f t="shared" si="73"/>
        <v>4.2191559273968338E-2</v>
      </c>
      <c r="F811" s="2">
        <f t="shared" si="77"/>
        <v>5.8468643249567104E-2</v>
      </c>
      <c r="G811" s="2">
        <f t="shared" si="75"/>
        <v>-1.6277083975598766E-2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6">
        <f>TITRES_STAT!D815</f>
        <v>6.7649999999999997</v>
      </c>
      <c r="C812" s="2">
        <f t="shared" si="72"/>
        <v>6.8699922174953612</v>
      </c>
      <c r="D812" s="2">
        <f t="shared" si="74"/>
        <v>6.8462450905240786</v>
      </c>
      <c r="E812" s="2">
        <f t="shared" si="73"/>
        <v>2.3747126971282562E-2</v>
      </c>
      <c r="F812" s="2">
        <f t="shared" si="77"/>
        <v>5.15243399939102E-2</v>
      </c>
      <c r="G812" s="2">
        <f t="shared" si="75"/>
        <v>-2.7777213022627638E-2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6">
        <f>TITRES_STAT!D816</f>
        <v>6.7649999999999997</v>
      </c>
      <c r="C813" s="2">
        <f t="shared" si="72"/>
        <v>6.837978030188383</v>
      </c>
      <c r="D813" s="2">
        <f t="shared" si="74"/>
        <v>6.8402269356704437</v>
      </c>
      <c r="E813" s="2">
        <f t="shared" si="73"/>
        <v>-2.2489054820606924E-3</v>
      </c>
      <c r="F813" s="2">
        <f t="shared" si="77"/>
        <v>4.0769690898716023E-2</v>
      </c>
      <c r="G813" s="2">
        <f t="shared" si="75"/>
        <v>-4.3018596380776715E-2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6">
        <f>TITRES_STAT!D817</f>
        <v>6.6940999999999997</v>
      </c>
      <c r="C814" s="2">
        <f t="shared" si="72"/>
        <v>6.8198121793901709</v>
      </c>
      <c r="D814" s="2">
        <f t="shared" si="74"/>
        <v>6.8294027182133732</v>
      </c>
      <c r="E814" s="2">
        <f t="shared" si="73"/>
        <v>-9.5905388232022659E-3</v>
      </c>
      <c r="F814" s="2">
        <f t="shared" si="77"/>
        <v>3.0697644954332363E-2</v>
      </c>
      <c r="G814" s="2">
        <f t="shared" si="75"/>
        <v>-4.0288183777534625E-2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6">
        <f>TITRES_STAT!D818</f>
        <v>6.6039000000000003</v>
      </c>
      <c r="C815" s="2">
        <f t="shared" si="72"/>
        <v>6.7965026133301452</v>
      </c>
      <c r="D815" s="2">
        <f t="shared" si="74"/>
        <v>6.8126988131605311</v>
      </c>
      <c r="E815" s="2">
        <f t="shared" si="73"/>
        <v>-1.6196199830385893E-2</v>
      </c>
      <c r="F815" s="2">
        <f t="shared" si="77"/>
        <v>2.1318875997388714E-2</v>
      </c>
      <c r="G815" s="2">
        <f t="shared" si="75"/>
        <v>-3.7515075827774608E-2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6">
        <f>TITRES_STAT!D819</f>
        <v>6.6360999999999999</v>
      </c>
      <c r="C816" s="2">
        <f t="shared" si="72"/>
        <v>6.7718252882024306</v>
      </c>
      <c r="D816" s="2">
        <f t="shared" si="74"/>
        <v>6.7996174195930843</v>
      </c>
      <c r="E816" s="2">
        <f t="shared" si="73"/>
        <v>-2.7792131390653729E-2</v>
      </c>
      <c r="F816" s="2">
        <f t="shared" si="77"/>
        <v>1.1496674519780228E-2</v>
      </c>
      <c r="G816" s="2">
        <f t="shared" si="75"/>
        <v>-3.928880591043396E-2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6">
        <f>TITRES_STAT!D820</f>
        <v>6.6360999999999999</v>
      </c>
      <c r="C817" s="2">
        <f t="shared" si="72"/>
        <v>6.7479752438635945</v>
      </c>
      <c r="D817" s="2">
        <f t="shared" si="74"/>
        <v>6.7875050181417445</v>
      </c>
      <c r="E817" s="2">
        <f t="shared" si="73"/>
        <v>-3.9529774278149965E-2</v>
      </c>
      <c r="F817" s="2">
        <f t="shared" si="77"/>
        <v>1.2913847601941884E-3</v>
      </c>
      <c r="G817" s="2">
        <f t="shared" si="75"/>
        <v>-4.0821159038344157E-2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6">
        <f>TITRES_STAT!D821</f>
        <v>6.6360999999999999</v>
      </c>
      <c r="C818" s="2">
        <f t="shared" si="72"/>
        <v>6.7307636678845801</v>
      </c>
      <c r="D818" s="2">
        <f t="shared" si="74"/>
        <v>6.7762898316127265</v>
      </c>
      <c r="E818" s="2">
        <f t="shared" si="73"/>
        <v>-4.5526163728146329E-2</v>
      </c>
      <c r="F818" s="2">
        <f t="shared" si="77"/>
        <v>-8.0721249374739162E-3</v>
      </c>
      <c r="G818" s="2">
        <f t="shared" si="75"/>
        <v>-3.7454038790672411E-2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6.6360999999999999</v>
      </c>
      <c r="C819" s="2">
        <f t="shared" si="72"/>
        <v>6.7360307959023364</v>
      </c>
      <c r="D819" s="2">
        <f t="shared" si="74"/>
        <v>6.7659053996414134</v>
      </c>
      <c r="E819" s="2">
        <f t="shared" si="73"/>
        <v>-2.987460373907691E-2</v>
      </c>
      <c r="F819" s="2">
        <f t="shared" si="77"/>
        <v>-1.2432620697794515E-2</v>
      </c>
      <c r="G819" s="2">
        <f t="shared" si="75"/>
        <v>-1.7441983041282395E-2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6.6231999999999998</v>
      </c>
      <c r="C820" s="2">
        <f t="shared" si="72"/>
        <v>6.7404875965327458</v>
      </c>
      <c r="D820" s="2">
        <f t="shared" si="74"/>
        <v>6.7553346292976046</v>
      </c>
      <c r="E820" s="2">
        <f t="shared" si="73"/>
        <v>-1.4847032764858881E-2</v>
      </c>
      <c r="F820" s="2">
        <f t="shared" si="77"/>
        <v>-1.2915503111207389E-2</v>
      </c>
      <c r="G820" s="2">
        <f t="shared" si="75"/>
        <v>-1.9315296536514918E-3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6.6039000000000003</v>
      </c>
      <c r="C821" s="2">
        <f t="shared" si="72"/>
        <v>6.7442587355277075</v>
      </c>
      <c r="D821" s="2">
        <f t="shared" si="74"/>
        <v>6.7441172493496344</v>
      </c>
      <c r="E821" s="2">
        <f t="shared" si="73"/>
        <v>1.4148617807308028E-4</v>
      </c>
      <c r="F821" s="2">
        <f t="shared" si="77"/>
        <v>-1.0304105253351296E-2</v>
      </c>
      <c r="G821" s="2">
        <f t="shared" si="75"/>
        <v>1.0445591431424376E-2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6">
        <f>TITRES_STAT!D825</f>
        <v>6.6039000000000003</v>
      </c>
      <c r="C822" s="2">
        <f t="shared" si="72"/>
        <v>6.7474496992926749</v>
      </c>
      <c r="D822" s="2">
        <f t="shared" si="74"/>
        <v>6.7337307864348466</v>
      </c>
      <c r="E822" s="2">
        <f t="shared" si="73"/>
        <v>1.3718912857828336E-2</v>
      </c>
      <c r="F822" s="2">
        <f t="shared" si="77"/>
        <v>-5.4995016311153696E-3</v>
      </c>
      <c r="G822" s="2">
        <f t="shared" si="75"/>
        <v>1.9218414488943705E-2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6">
        <f>TITRES_STAT!D826</f>
        <v>6.6039000000000003</v>
      </c>
      <c r="C823" s="2">
        <f t="shared" si="72"/>
        <v>6.7501497455553396</v>
      </c>
      <c r="D823" s="2">
        <f t="shared" si="74"/>
        <v>6.7241136911433763</v>
      </c>
      <c r="E823" s="2">
        <f t="shared" si="73"/>
        <v>2.6036054411963327E-2</v>
      </c>
      <c r="F823" s="2">
        <f t="shared" si="77"/>
        <v>8.0760957750037037E-4</v>
      </c>
      <c r="G823" s="2">
        <f t="shared" si="75"/>
        <v>2.5228444834462956E-2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6">
        <f>TITRES_STAT!D827</f>
        <v>6.5716999999999999</v>
      </c>
      <c r="C824" s="2">
        <f t="shared" si="72"/>
        <v>6.7415267077775951</v>
      </c>
      <c r="D824" s="2">
        <f t="shared" si="74"/>
        <v>6.7128237880957187</v>
      </c>
      <c r="E824" s="2">
        <f t="shared" si="73"/>
        <v>2.8702919681876438E-2</v>
      </c>
      <c r="F824" s="2">
        <f t="shared" si="77"/>
        <v>6.3866715983755843E-3</v>
      </c>
      <c r="G824" s="2">
        <f t="shared" si="75"/>
        <v>2.2316248083500852E-2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6">
        <f>TITRES_STAT!D828</f>
        <v>6.4428000000000001</v>
      </c>
      <c r="C825" s="2">
        <f t="shared" si="72"/>
        <v>6.720353368119504</v>
      </c>
      <c r="D825" s="2">
        <f t="shared" si="74"/>
        <v>6.6928220260145546</v>
      </c>
      <c r="E825" s="2">
        <f t="shared" si="73"/>
        <v>2.7531342104949452E-2</v>
      </c>
      <c r="F825" s="2">
        <f t="shared" si="77"/>
        <v>1.0615605699690358E-2</v>
      </c>
      <c r="G825" s="2">
        <f t="shared" si="75"/>
        <v>1.6915736405259094E-2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6">
        <f>TITRES_STAT!D829</f>
        <v>6.5072999999999999</v>
      </c>
      <c r="C826" s="2">
        <f t="shared" si="72"/>
        <v>6.7073913114857344</v>
      </c>
      <c r="D826" s="2">
        <f t="shared" si="74"/>
        <v>6.6790796537171806</v>
      </c>
      <c r="E826" s="2">
        <f t="shared" si="73"/>
        <v>2.8311657768553822E-2</v>
      </c>
      <c r="F826" s="2">
        <f t="shared" si="77"/>
        <v>1.415481611346305E-2</v>
      </c>
      <c r="G826" s="2">
        <f t="shared" si="75"/>
        <v>1.4156841655090771E-2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6">
        <f>TITRES_STAT!D830</f>
        <v>6.5072999999999999</v>
      </c>
      <c r="C827" s="2">
        <f t="shared" si="72"/>
        <v>6.6964234174110064</v>
      </c>
      <c r="D827" s="2">
        <f t="shared" si="74"/>
        <v>6.6663552349233157</v>
      </c>
      <c r="E827" s="2">
        <f t="shared" si="73"/>
        <v>3.006818248769072E-2</v>
      </c>
      <c r="F827" s="2">
        <f t="shared" si="77"/>
        <v>1.7337489388308584E-2</v>
      </c>
      <c r="G827" s="2">
        <f t="shared" si="75"/>
        <v>1.2730693099382136E-2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6">
        <f>TITRES_STAT!D831</f>
        <v>6.4428000000000001</v>
      </c>
      <c r="C828" s="2">
        <f t="shared" si="72"/>
        <v>6.6871428916554674</v>
      </c>
      <c r="D828" s="2">
        <f t="shared" si="74"/>
        <v>6.6497955878919592</v>
      </c>
      <c r="E828" s="2">
        <f t="shared" si="73"/>
        <v>3.7347303763508144E-2</v>
      </c>
      <c r="F828" s="2">
        <f t="shared" si="77"/>
        <v>2.1339452263348498E-2</v>
      </c>
      <c r="G828" s="2">
        <f t="shared" si="75"/>
        <v>1.6007851500159646E-2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6">
        <f>TITRES_STAT!D832</f>
        <v>6.4428000000000001</v>
      </c>
      <c r="C829" s="2">
        <f t="shared" si="72"/>
        <v>6.6792901390930881</v>
      </c>
      <c r="D829" s="2">
        <f t="shared" si="74"/>
        <v>6.6344625813814435</v>
      </c>
      <c r="E829" s="2">
        <f t="shared" si="73"/>
        <v>4.4827557711644594E-2</v>
      </c>
      <c r="F829" s="2">
        <f t="shared" si="77"/>
        <v>2.6037073353007714E-2</v>
      </c>
      <c r="G829" s="2">
        <f t="shared" si="75"/>
        <v>1.879048435863688E-2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6.3140000000000001</v>
      </c>
      <c r="C830" s="2">
        <f t="shared" si="72"/>
        <v>6.6706608869249209</v>
      </c>
      <c r="D830" s="2">
        <f t="shared" si="74"/>
        <v>6.610724612390225</v>
      </c>
      <c r="E830" s="2">
        <f t="shared" si="73"/>
        <v>5.9936274534695855E-2</v>
      </c>
      <c r="F830" s="2">
        <f t="shared" si="77"/>
        <v>3.2816913589345346E-2</v>
      </c>
      <c r="G830" s="2">
        <f t="shared" si="75"/>
        <v>2.7119360945350508E-2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6.2752999999999997</v>
      </c>
      <c r="C831" s="2">
        <f t="shared" si="72"/>
        <v>6.6603899812441645</v>
      </c>
      <c r="D831" s="2">
        <f t="shared" si="74"/>
        <v>6.5858783448057636</v>
      </c>
      <c r="E831" s="2">
        <f t="shared" si="73"/>
        <v>7.4511636438400863E-2</v>
      </c>
      <c r="F831" s="2">
        <f t="shared" si="77"/>
        <v>4.1155858159156448E-2</v>
      </c>
      <c r="G831" s="2">
        <f t="shared" si="75"/>
        <v>3.3355778279244415E-2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6.4042000000000003</v>
      </c>
      <c r="C832" s="2">
        <f t="shared" si="72"/>
        <v>6.6516992148989083</v>
      </c>
      <c r="D832" s="2">
        <f t="shared" si="74"/>
        <v>6.5724206896349662</v>
      </c>
      <c r="E832" s="2">
        <f t="shared" si="73"/>
        <v>7.9278525263942079E-2</v>
      </c>
      <c r="F832" s="2">
        <f t="shared" si="77"/>
        <v>4.8780391580113575E-2</v>
      </c>
      <c r="G832" s="2">
        <f t="shared" si="75"/>
        <v>3.0498133683828504E-2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6.3784000000000001</v>
      </c>
      <c r="C833" s="2">
        <f t="shared" si="72"/>
        <v>6.6443454895298455</v>
      </c>
      <c r="D833" s="2">
        <f t="shared" si="74"/>
        <v>6.5580487866990431</v>
      </c>
      <c r="E833" s="2">
        <f t="shared" si="73"/>
        <v>8.6296702830802374E-2</v>
      </c>
      <c r="F833" s="2">
        <f t="shared" si="77"/>
        <v>5.6283653830251343E-2</v>
      </c>
      <c r="G833" s="2">
        <f t="shared" si="75"/>
        <v>3.0013049000551031E-2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6.4363999999999999</v>
      </c>
      <c r="C834" s="2">
        <f t="shared" si="72"/>
        <v>6.6331692603714068</v>
      </c>
      <c r="D834" s="2">
        <f t="shared" si="74"/>
        <v>6.5490377654620771</v>
      </c>
      <c r="E834" s="2">
        <f t="shared" si="73"/>
        <v>8.4131494909329696E-2</v>
      </c>
      <c r="F834" s="2">
        <f t="shared" si="77"/>
        <v>6.1853222046067018E-2</v>
      </c>
      <c r="G834" s="2">
        <f t="shared" si="75"/>
        <v>2.2278272863262678E-2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6.5523999999999996</v>
      </c>
      <c r="C835" s="2">
        <f t="shared" si="72"/>
        <v>6.6038816818527284</v>
      </c>
      <c r="D835" s="2">
        <f t="shared" si="74"/>
        <v>6.549286819872294</v>
      </c>
      <c r="E835" s="2">
        <f t="shared" si="73"/>
        <v>5.4594861980434395E-2</v>
      </c>
      <c r="F835" s="2">
        <f t="shared" si="77"/>
        <v>6.0401550032940496E-2</v>
      </c>
      <c r="G835" s="2">
        <f t="shared" si="75"/>
        <v>-5.806688052506101E-3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6">
        <f>TITRES_STAT!D839</f>
        <v>6.6360999999999999</v>
      </c>
      <c r="C836" s="2">
        <f t="shared" si="72"/>
        <v>6.589022961567693</v>
      </c>
      <c r="D836" s="2">
        <f t="shared" si="74"/>
        <v>6.5557174258076794</v>
      </c>
      <c r="E836" s="2">
        <f t="shared" si="73"/>
        <v>3.3305535760013605E-2</v>
      </c>
      <c r="F836" s="2">
        <f t="shared" si="77"/>
        <v>5.4982347178355123E-2</v>
      </c>
      <c r="G836" s="2">
        <f t="shared" si="75"/>
        <v>-2.1676811418341518E-2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6">
        <f>TITRES_STAT!D840</f>
        <v>6.8874000000000004</v>
      </c>
      <c r="C837" s="2">
        <f t="shared" si="72"/>
        <v>6.5764501982495869</v>
      </c>
      <c r="D837" s="2">
        <f t="shared" si="74"/>
        <v>6.5802865053774813</v>
      </c>
      <c r="E837" s="2">
        <f t="shared" si="73"/>
        <v>-3.8363071278944005E-3</v>
      </c>
      <c r="F837" s="2">
        <f t="shared" si="77"/>
        <v>4.3218616317105218E-2</v>
      </c>
      <c r="G837" s="2">
        <f t="shared" si="75"/>
        <v>-4.7054923444999619E-2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6">
        <f>TITRES_STAT!D841</f>
        <v>6.8293999999999997</v>
      </c>
      <c r="C838" s="2">
        <f t="shared" si="72"/>
        <v>6.5558886292881118</v>
      </c>
      <c r="D838" s="2">
        <f t="shared" si="74"/>
        <v>6.5987393568310004</v>
      </c>
      <c r="E838" s="2">
        <f t="shared" si="73"/>
        <v>-4.2850727542888656E-2</v>
      </c>
      <c r="F838" s="2">
        <f t="shared" si="77"/>
        <v>2.6004747545106448E-2</v>
      </c>
      <c r="G838" s="2">
        <f t="shared" si="75"/>
        <v>-6.8855475087995111E-2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6.9389000000000003</v>
      </c>
      <c r="C839" s="2">
        <f t="shared" si="72"/>
        <v>6.5384903786284019</v>
      </c>
      <c r="D839" s="2">
        <f t="shared" si="74"/>
        <v>6.6239364415101862</v>
      </c>
      <c r="E839" s="2">
        <f t="shared" si="73"/>
        <v>-8.5446062881784357E-2</v>
      </c>
      <c r="F839" s="2">
        <f t="shared" si="77"/>
        <v>3.7145854597282896E-3</v>
      </c>
      <c r="G839" s="2">
        <f t="shared" si="75"/>
        <v>-8.9160648341512647E-2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7.0227000000000004</v>
      </c>
      <c r="C840" s="2">
        <f t="shared" si="72"/>
        <v>6.5039533973009558</v>
      </c>
      <c r="D840" s="2">
        <f t="shared" si="74"/>
        <v>6.653474482879802</v>
      </c>
      <c r="E840" s="2">
        <f t="shared" si="73"/>
        <v>-0.14952108557884625</v>
      </c>
      <c r="F840" s="2">
        <f t="shared" si="77"/>
        <v>-2.6932548747986621E-2</v>
      </c>
      <c r="G840" s="2">
        <f t="shared" si="75"/>
        <v>-0.12258853683085963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7.0871000000000004</v>
      </c>
      <c r="C841" s="2">
        <f t="shared" si="72"/>
        <v>6.4687759515623471</v>
      </c>
      <c r="D841" s="2">
        <f t="shared" si="74"/>
        <v>6.6855948915553727</v>
      </c>
      <c r="E841" s="2">
        <f t="shared" si="73"/>
        <v>-0.21681893999302559</v>
      </c>
      <c r="F841" s="2">
        <f t="shared" si="77"/>
        <v>-6.4909826996994421E-2</v>
      </c>
      <c r="G841" s="2">
        <f t="shared" si="75"/>
        <v>-0.15190911299603116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7.2804000000000002</v>
      </c>
      <c r="C842" s="2">
        <f t="shared" si="72"/>
        <v>6.4588411897835245</v>
      </c>
      <c r="D842" s="2">
        <f t="shared" si="74"/>
        <v>6.7296545292179379</v>
      </c>
      <c r="E842" s="2">
        <f t="shared" si="73"/>
        <v>-0.27081333943441344</v>
      </c>
      <c r="F842" s="2">
        <f t="shared" si="77"/>
        <v>-0.10609052948447822</v>
      </c>
      <c r="G842" s="2">
        <f t="shared" si="75"/>
        <v>-0.16472280994993521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7.4672999999999998</v>
      </c>
      <c r="C843" s="2">
        <f t="shared" si="72"/>
        <v>6.4464656221245207</v>
      </c>
      <c r="D843" s="2">
        <f t="shared" si="74"/>
        <v>6.7842949344610535</v>
      </c>
      <c r="E843" s="2">
        <f t="shared" si="73"/>
        <v>-0.33782931233653279</v>
      </c>
      <c r="F843" s="2">
        <f t="shared" si="77"/>
        <v>-0.15243828605488913</v>
      </c>
      <c r="G843" s="2">
        <f t="shared" si="75"/>
        <v>-0.18539102628164367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7.4414999999999996</v>
      </c>
      <c r="C844" s="2">
        <f t="shared" si="72"/>
        <v>6.4449170648745948</v>
      </c>
      <c r="D844" s="2">
        <f t="shared" si="74"/>
        <v>6.832976791167642</v>
      </c>
      <c r="E844" s="2">
        <f t="shared" si="73"/>
        <v>-0.38805972629304719</v>
      </c>
      <c r="F844" s="2">
        <f t="shared" si="77"/>
        <v>-0.19956257410252076</v>
      </c>
      <c r="G844" s="2">
        <f t="shared" si="75"/>
        <v>-0.18849715219052643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7.4414999999999996</v>
      </c>
      <c r="C845" s="2">
        <f t="shared" si="72"/>
        <v>6.4614529010477337</v>
      </c>
      <c r="D845" s="2">
        <f t="shared" si="74"/>
        <v>6.8780525844144833</v>
      </c>
      <c r="E845" s="2">
        <f t="shared" si="73"/>
        <v>-0.41659968336674957</v>
      </c>
      <c r="F845" s="2">
        <f t="shared" si="77"/>
        <v>-0.24296999595536653</v>
      </c>
      <c r="G845" s="2">
        <f t="shared" si="75"/>
        <v>-0.17362968741138304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7.5575000000000001</v>
      </c>
      <c r="C846" s="2">
        <f t="shared" si="72"/>
        <v>6.488321685501929</v>
      </c>
      <c r="D846" s="2">
        <f t="shared" si="74"/>
        <v>6.9283820226060033</v>
      </c>
      <c r="E846" s="2">
        <f t="shared" si="73"/>
        <v>-0.44006033710407433</v>
      </c>
      <c r="F846" s="2">
        <f t="shared" si="77"/>
        <v>-0.28238806418510809</v>
      </c>
      <c r="G846" s="2">
        <f t="shared" si="75"/>
        <v>-0.15767227291896624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7.5381</v>
      </c>
      <c r="C847" s="2">
        <f t="shared" ref="C847:C910" si="78">$C$4*B837+C846*(1-$C$4)</f>
        <v>6.5497183492708633</v>
      </c>
      <c r="D847" s="2">
        <f t="shared" si="74"/>
        <v>6.9735463172277807</v>
      </c>
      <c r="E847" s="2">
        <f t="shared" si="73"/>
        <v>-0.42382796795691746</v>
      </c>
      <c r="F847" s="2">
        <f t="shared" si="77"/>
        <v>-0.31067604493946999</v>
      </c>
      <c r="G847" s="2">
        <f t="shared" si="75"/>
        <v>-0.11315192301744748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7.5575000000000001</v>
      </c>
      <c r="C848" s="2">
        <f t="shared" si="78"/>
        <v>6.5927462955368838</v>
      </c>
      <c r="D848" s="2">
        <f t="shared" si="74"/>
        <v>7.0168021455812788</v>
      </c>
      <c r="E848" s="2">
        <f t="shared" si="73"/>
        <v>-0.42405585004439494</v>
      </c>
      <c r="F848" s="2">
        <f t="shared" si="77"/>
        <v>-0.333352005960455</v>
      </c>
      <c r="G848" s="2">
        <f t="shared" si="75"/>
        <v>-9.0703844083939944E-2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7.5575000000000001</v>
      </c>
      <c r="C849" s="2">
        <f t="shared" si="78"/>
        <v>6.6460007116081323</v>
      </c>
      <c r="D849" s="2">
        <f t="shared" si="74"/>
        <v>7.0568538385011843</v>
      </c>
      <c r="E849" s="2">
        <f t="shared" si="73"/>
        <v>-0.41085312689305198</v>
      </c>
      <c r="F849" s="2">
        <f t="shared" si="77"/>
        <v>-0.34885223014697442</v>
      </c>
      <c r="G849" s="2">
        <f t="shared" si="75"/>
        <v>-6.2000896746077561E-2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7.5316999999999998</v>
      </c>
      <c r="C850" s="2">
        <f t="shared" si="78"/>
        <v>6.7039544482838043</v>
      </c>
      <c r="D850" s="2">
        <f t="shared" si="74"/>
        <v>7.0920276282418371</v>
      </c>
      <c r="E850" s="2">
        <f t="shared" si="73"/>
        <v>-0.38807317995803281</v>
      </c>
      <c r="F850" s="2">
        <f t="shared" si="77"/>
        <v>-0.35669642010918612</v>
      </c>
      <c r="G850" s="2">
        <f t="shared" si="75"/>
        <v>-3.1376759848846691E-2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7.5316999999999998</v>
      </c>
      <c r="C851" s="2">
        <f t="shared" si="78"/>
        <v>6.7628999177786042</v>
      </c>
      <c r="D851" s="2">
        <f t="shared" si="74"/>
        <v>7.1245959520757749</v>
      </c>
      <c r="E851" s="2">
        <f t="shared" si="73"/>
        <v>-0.36169603429717068</v>
      </c>
      <c r="F851" s="2">
        <f t="shared" si="77"/>
        <v>-0.35769634294678304</v>
      </c>
      <c r="G851" s="2">
        <f t="shared" si="75"/>
        <v>-3.9996913503876352E-3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7.5316999999999998</v>
      </c>
      <c r="C852" s="2">
        <f t="shared" si="78"/>
        <v>6.8425153150434337</v>
      </c>
      <c r="D852" s="2">
        <f t="shared" si="74"/>
        <v>7.1547518074775693</v>
      </c>
      <c r="E852" s="2">
        <f t="shared" si="73"/>
        <v>-0.31223649243413565</v>
      </c>
      <c r="F852" s="2">
        <f t="shared" si="77"/>
        <v>-0.34860437284425355</v>
      </c>
      <c r="G852" s="2">
        <f t="shared" si="75"/>
        <v>3.6367880410117903E-2</v>
      </c>
      <c r="H852" s="2" t="str">
        <f t="shared" si="76"/>
        <v>Sell</v>
      </c>
    </row>
    <row r="853" spans="1:8" ht="13.5" x14ac:dyDescent="0.25">
      <c r="A853" s="3">
        <f>TITRES_STAT!B856</f>
        <v>43244</v>
      </c>
      <c r="B853" s="6">
        <f>TITRES_STAT!D856</f>
        <v>7.6025999999999998</v>
      </c>
      <c r="C853" s="2">
        <f t="shared" si="78"/>
        <v>6.9386360358059829</v>
      </c>
      <c r="D853" s="2">
        <f t="shared" si="74"/>
        <v>7.1879257476644156</v>
      </c>
      <c r="E853" s="2">
        <f t="shared" si="73"/>
        <v>-0.24928971185843274</v>
      </c>
      <c r="F853" s="2">
        <f t="shared" si="77"/>
        <v>-0.32874144064708943</v>
      </c>
      <c r="G853" s="2">
        <f t="shared" si="75"/>
        <v>7.9451728788656695E-2</v>
      </c>
      <c r="H853" s="2" t="str">
        <f t="shared" si="76"/>
        <v>Sell</v>
      </c>
    </row>
    <row r="854" spans="1:8" ht="13.5" x14ac:dyDescent="0.25">
      <c r="A854" s="3">
        <f>TITRES_STAT!B857</f>
        <v>43245</v>
      </c>
      <c r="B854" s="6">
        <f>TITRES_STAT!D857</f>
        <v>7.6348000000000003</v>
      </c>
      <c r="C854" s="2">
        <f t="shared" si="78"/>
        <v>7.0159997226050628</v>
      </c>
      <c r="D854" s="2">
        <f t="shared" si="74"/>
        <v>7.2210275441337188</v>
      </c>
      <c r="E854" s="2">
        <f t="shared" si="73"/>
        <v>-0.20502782152865606</v>
      </c>
      <c r="F854" s="2">
        <f t="shared" si="77"/>
        <v>-0.30399871682340279</v>
      </c>
      <c r="G854" s="2">
        <f t="shared" si="75"/>
        <v>9.897089529474673E-2</v>
      </c>
      <c r="H854" s="2" t="str">
        <f t="shared" si="76"/>
        <v>Sell</v>
      </c>
    </row>
    <row r="855" spans="1:8" ht="13.5" x14ac:dyDescent="0.25">
      <c r="A855" s="3">
        <f>TITRES_STAT!B858</f>
        <v>43248</v>
      </c>
      <c r="B855" s="6">
        <f>TITRES_STAT!D858</f>
        <v>7.6669999999999998</v>
      </c>
      <c r="C855" s="2">
        <f t="shared" si="78"/>
        <v>7.0814613037427456</v>
      </c>
      <c r="D855" s="2">
        <f t="shared" si="74"/>
        <v>7.2540625408645543</v>
      </c>
      <c r="E855" s="2">
        <f t="shared" si="73"/>
        <v>-0.17260123712180864</v>
      </c>
      <c r="F855" s="2">
        <f t="shared" si="77"/>
        <v>-0.27771922088308398</v>
      </c>
      <c r="G855" s="2">
        <f t="shared" si="75"/>
        <v>0.10511798376127535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7.6669999999999998</v>
      </c>
      <c r="C856" s="2">
        <f t="shared" si="78"/>
        <v>7.154698026243862</v>
      </c>
      <c r="D856" s="2">
        <f t="shared" si="74"/>
        <v>7.2846505008005131</v>
      </c>
      <c r="E856" s="2">
        <f t="shared" si="73"/>
        <v>-0.12995247455665115</v>
      </c>
      <c r="F856" s="2">
        <f t="shared" si="77"/>
        <v>-0.24816587161779743</v>
      </c>
      <c r="G856" s="2">
        <f t="shared" si="75"/>
        <v>0.11821339706114628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7.6669999999999998</v>
      </c>
      <c r="C857" s="2">
        <f t="shared" si="78"/>
        <v>7.2136829452832671</v>
      </c>
      <c r="D857" s="2">
        <f t="shared" si="74"/>
        <v>7.3129726859264013</v>
      </c>
      <c r="E857" s="2">
        <f t="shared" si="73"/>
        <v>-9.9289740643134117E-2</v>
      </c>
      <c r="F857" s="2">
        <f t="shared" si="77"/>
        <v>-0.21839064542286477</v>
      </c>
      <c r="G857" s="2">
        <f t="shared" si="75"/>
        <v>0.11910090477973065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7.6992000000000003</v>
      </c>
      <c r="C858" s="2">
        <f t="shared" si="78"/>
        <v>7.2665778767781495</v>
      </c>
      <c r="D858" s="2">
        <f t="shared" si="74"/>
        <v>7.3415821165985191</v>
      </c>
      <c r="E858" s="2">
        <f t="shared" si="73"/>
        <v>-7.5004239820369634E-2</v>
      </c>
      <c r="F858" s="2">
        <f t="shared" si="77"/>
        <v>-0.18971336430236574</v>
      </c>
      <c r="G858" s="2">
        <f t="shared" si="75"/>
        <v>0.11470912448199611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7.7313999999999998</v>
      </c>
      <c r="C859" s="2">
        <f t="shared" si="78"/>
        <v>7.3113351265045878</v>
      </c>
      <c r="D859" s="2">
        <f t="shared" si="74"/>
        <v>7.3704575153689991</v>
      </c>
      <c r="E859" s="2">
        <f t="shared" si="73"/>
        <v>-5.9122388864411235E-2</v>
      </c>
      <c r="F859" s="2">
        <f t="shared" si="77"/>
        <v>-0.16359516921477485</v>
      </c>
      <c r="G859" s="2">
        <f t="shared" si="75"/>
        <v>0.10447278035036361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7.7313999999999998</v>
      </c>
      <c r="C860" s="2">
        <f t="shared" si="78"/>
        <v>7.3452374147346511</v>
      </c>
      <c r="D860" s="2">
        <f t="shared" si="74"/>
        <v>7.3971939957120361</v>
      </c>
      <c r="E860" s="2">
        <f t="shared" ref="E860:E923" si="79">C860-D860</f>
        <v>-5.1956580977384981E-2</v>
      </c>
      <c r="F860" s="2">
        <f t="shared" si="77"/>
        <v>-0.14126745156729689</v>
      </c>
      <c r="G860" s="2">
        <f t="shared" si="75"/>
        <v>8.9310870589911912E-2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7.8602999999999996</v>
      </c>
      <c r="C861" s="2">
        <f t="shared" si="78"/>
        <v>7.3739239663139351</v>
      </c>
      <c r="D861" s="2">
        <f t="shared" ref="D861:D924" si="80">$D$4*B861+(1-$D$4)*D860</f>
        <v>7.4314981441778105</v>
      </c>
      <c r="E861" s="2">
        <f t="shared" si="79"/>
        <v>-5.757417786387542E-2</v>
      </c>
      <c r="F861" s="2">
        <f t="shared" si="77"/>
        <v>-0.12452879682661261</v>
      </c>
      <c r="G861" s="2">
        <f t="shared" si="75"/>
        <v>6.6954618962737189E-2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7.8537999999999997</v>
      </c>
      <c r="C862" s="2">
        <f t="shared" si="78"/>
        <v>7.3981972022656377</v>
      </c>
      <c r="D862" s="2">
        <f t="shared" si="80"/>
        <v>7.4627797631276023</v>
      </c>
      <c r="E862" s="2">
        <f t="shared" si="79"/>
        <v>-6.4582560861964566E-2</v>
      </c>
      <c r="F862" s="2">
        <f t="shared" si="77"/>
        <v>-0.112539549633683</v>
      </c>
      <c r="G862" s="2">
        <f t="shared" si="75"/>
        <v>4.7956988771718431E-2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7.7957999999999998</v>
      </c>
      <c r="C863" s="2">
        <f t="shared" si="78"/>
        <v>7.4296437865324627</v>
      </c>
      <c r="D863" s="2">
        <f t="shared" si="80"/>
        <v>7.4874479288218545</v>
      </c>
      <c r="E863" s="2">
        <f t="shared" si="79"/>
        <v>-5.7804142289391791E-2</v>
      </c>
      <c r="F863" s="2">
        <f t="shared" si="77"/>
        <v>-0.10159246816482476</v>
      </c>
      <c r="G863" s="2">
        <f t="shared" si="75"/>
        <v>4.3788325875432965E-2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7.7957999999999998</v>
      </c>
      <c r="C864" s="2">
        <f t="shared" si="78"/>
        <v>7.4612062809120836</v>
      </c>
      <c r="D864" s="2">
        <f t="shared" si="80"/>
        <v>7.510288822983199</v>
      </c>
      <c r="E864" s="2">
        <f t="shared" si="79"/>
        <v>-4.9082542071115398E-2</v>
      </c>
      <c r="F864" s="2">
        <f t="shared" si="77"/>
        <v>-9.1090482946082879E-2</v>
      </c>
      <c r="G864" s="2">
        <f t="shared" si="75"/>
        <v>4.2007940874967481E-2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7.7957999999999998</v>
      </c>
      <c r="C865" s="2">
        <f t="shared" si="78"/>
        <v>7.4928668530794553</v>
      </c>
      <c r="D865" s="2">
        <f t="shared" si="80"/>
        <v>7.5314377990585175</v>
      </c>
      <c r="E865" s="2">
        <f t="shared" si="79"/>
        <v>-3.8570945979062188E-2</v>
      </c>
      <c r="F865" s="2">
        <f t="shared" si="77"/>
        <v>-8.0586575552678744E-2</v>
      </c>
      <c r="G865" s="2">
        <f t="shared" si="75"/>
        <v>4.2015629573616556E-2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7.8602999999999996</v>
      </c>
      <c r="C866" s="2">
        <f t="shared" si="78"/>
        <v>7.5196565679903085</v>
      </c>
      <c r="D866" s="2">
        <f t="shared" si="80"/>
        <v>7.5557979620912192</v>
      </c>
      <c r="E866" s="2">
        <f t="shared" si="79"/>
        <v>-3.6141394100910773E-2</v>
      </c>
      <c r="F866" s="2">
        <f t="shared" si="77"/>
        <v>-7.1697539262325152E-2</v>
      </c>
      <c r="G866" s="2">
        <f t="shared" si="75"/>
        <v>3.5556145161414379E-2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7.9375999999999998</v>
      </c>
      <c r="C867" s="2">
        <f t="shared" si="78"/>
        <v>7.5423247882994922</v>
      </c>
      <c r="D867" s="2">
        <f t="shared" si="80"/>
        <v>7.584079594528907</v>
      </c>
      <c r="E867" s="2">
        <f t="shared" si="79"/>
        <v>-4.1754806229414854E-2</v>
      </c>
      <c r="F867" s="2">
        <f t="shared" si="77"/>
        <v>-6.5708992655743093E-2</v>
      </c>
      <c r="G867" s="2">
        <f t="shared" si="75"/>
        <v>2.3954186426328239E-2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7.9569000000000001</v>
      </c>
      <c r="C868" s="2">
        <f t="shared" si="78"/>
        <v>7.5664594362534165</v>
      </c>
      <c r="D868" s="2">
        <f t="shared" si="80"/>
        <v>7.6116959208600985</v>
      </c>
      <c r="E868" s="2">
        <f t="shared" si="79"/>
        <v>-4.5236484606681948E-2</v>
      </c>
      <c r="F868" s="2">
        <f t="shared" si="77"/>
        <v>-6.1614491045930871E-2</v>
      </c>
      <c r="G868" s="2">
        <f t="shared" ref="G868:G931" si="81">E868-F868</f>
        <v>1.6378006439248922E-2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8.0535999999999994</v>
      </c>
      <c r="C869" s="2">
        <f t="shared" si="78"/>
        <v>7.5918349075990443</v>
      </c>
      <c r="D869" s="2">
        <f t="shared" si="80"/>
        <v>7.6444295563519429</v>
      </c>
      <c r="E869" s="2">
        <f t="shared" si="79"/>
        <v>-5.2594648752898543E-2</v>
      </c>
      <c r="F869" s="2">
        <f t="shared" ref="F869:F932" si="83">(E869*(2/(10)))+((1-(2/10))*F868)</f>
        <v>-5.9810522587324402E-2</v>
      </c>
      <c r="G869" s="2">
        <f t="shared" si="81"/>
        <v>7.2158738344258594E-3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7.9634</v>
      </c>
      <c r="C870" s="2">
        <f t="shared" si="78"/>
        <v>7.6133064602761147</v>
      </c>
      <c r="D870" s="2">
        <f t="shared" si="80"/>
        <v>7.6680569966221697</v>
      </c>
      <c r="E870" s="2">
        <f t="shared" si="79"/>
        <v>-5.4750536346054979E-2</v>
      </c>
      <c r="F870" s="2">
        <f t="shared" si="83"/>
        <v>-5.8798525339070519E-2</v>
      </c>
      <c r="G870" s="2">
        <f t="shared" si="81"/>
        <v>4.0479889930155402E-3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7.9246999999999996</v>
      </c>
      <c r="C871" s="2">
        <f t="shared" si="78"/>
        <v>7.6513054663874822</v>
      </c>
      <c r="D871" s="2">
        <f t="shared" si="80"/>
        <v>7.6870675894649718</v>
      </c>
      <c r="E871" s="2">
        <f t="shared" si="79"/>
        <v>-3.5762123077489605E-2</v>
      </c>
      <c r="F871" s="2">
        <f t="shared" si="83"/>
        <v>-5.4191244886754336E-2</v>
      </c>
      <c r="G871" s="2">
        <f t="shared" si="81"/>
        <v>1.8429121809264731E-2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7.7313999999999998</v>
      </c>
      <c r="C872" s="2">
        <f t="shared" si="78"/>
        <v>7.6824584715586388</v>
      </c>
      <c r="D872" s="2">
        <f t="shared" si="80"/>
        <v>7.6903514717268262</v>
      </c>
      <c r="E872" s="2">
        <f t="shared" si="79"/>
        <v>-7.8930001681873918E-3</v>
      </c>
      <c r="F872" s="2">
        <f t="shared" si="83"/>
        <v>-4.4931595943040956E-2</v>
      </c>
      <c r="G872" s="2">
        <f t="shared" si="81"/>
        <v>3.7038595774853564E-2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7.6669999999999998</v>
      </c>
      <c r="C873" s="2">
        <f t="shared" si="78"/>
        <v>7.6998956297803867</v>
      </c>
      <c r="D873" s="2">
        <f t="shared" si="80"/>
        <v>7.688621733080395</v>
      </c>
      <c r="E873" s="2">
        <f t="shared" si="79"/>
        <v>1.1273896699991681E-2</v>
      </c>
      <c r="F873" s="2">
        <f t="shared" si="83"/>
        <v>-3.3690497414434431E-2</v>
      </c>
      <c r="G873" s="2">
        <f t="shared" si="81"/>
        <v>4.4964394114426112E-2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6">
        <f>TITRES_STAT!D877</f>
        <v>7.6669999999999998</v>
      </c>
      <c r="C874" s="2">
        <f t="shared" si="78"/>
        <v>7.7146501482757115</v>
      </c>
      <c r="D874" s="2">
        <f t="shared" si="80"/>
        <v>7.6870201232225881</v>
      </c>
      <c r="E874" s="2">
        <f t="shared" si="79"/>
        <v>2.7630025053123397E-2</v>
      </c>
      <c r="F874" s="2">
        <f t="shared" si="83"/>
        <v>-2.1426392920922868E-2</v>
      </c>
      <c r="G874" s="2">
        <f t="shared" si="81"/>
        <v>4.9056417974046265E-2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6">
        <f>TITRES_STAT!D878</f>
        <v>7.6992000000000003</v>
      </c>
      <c r="C875" s="2">
        <f t="shared" si="78"/>
        <v>7.7271347408486788</v>
      </c>
      <c r="D875" s="2">
        <f t="shared" si="80"/>
        <v>7.6879223363172109</v>
      </c>
      <c r="E875" s="2">
        <f t="shared" si="79"/>
        <v>3.9212404531467904E-2</v>
      </c>
      <c r="F875" s="2">
        <f t="shared" si="83"/>
        <v>-9.2986334304447152E-3</v>
      </c>
      <c r="G875" s="2">
        <f t="shared" si="81"/>
        <v>4.8511037961912619E-2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6">
        <f>TITRES_STAT!D879</f>
        <v>7.6992000000000003</v>
      </c>
      <c r="C876" s="2">
        <f t="shared" si="78"/>
        <v>7.7476217037950361</v>
      </c>
      <c r="D876" s="2">
        <f t="shared" si="80"/>
        <v>7.6887577188122318</v>
      </c>
      <c r="E876" s="2">
        <f t="shared" si="79"/>
        <v>5.8863984982804318E-2</v>
      </c>
      <c r="F876" s="2">
        <f t="shared" si="83"/>
        <v>4.333890252205091E-3</v>
      </c>
      <c r="G876" s="2">
        <f t="shared" si="81"/>
        <v>5.4530094730599228E-2</v>
      </c>
      <c r="H876" s="2" t="str">
        <f t="shared" si="82"/>
        <v>Sell</v>
      </c>
    </row>
    <row r="877" spans="1:8" ht="13.5" x14ac:dyDescent="0.25">
      <c r="A877" s="3">
        <f>TITRES_STAT!B880</f>
        <v>43279</v>
      </c>
      <c r="B877" s="6">
        <f>TITRES_STAT!D880</f>
        <v>7.7313999999999998</v>
      </c>
      <c r="C877" s="2">
        <f t="shared" si="78"/>
        <v>7.7768491339804156</v>
      </c>
      <c r="D877" s="2">
        <f t="shared" si="80"/>
        <v>7.6919164063076222</v>
      </c>
      <c r="E877" s="2">
        <f t="shared" si="79"/>
        <v>8.4932727672793362E-2</v>
      </c>
      <c r="F877" s="2">
        <f t="shared" si="83"/>
        <v>2.0453657736322746E-2</v>
      </c>
      <c r="G877" s="2">
        <f t="shared" si="81"/>
        <v>6.4479069936470623E-2</v>
      </c>
      <c r="H877" s="2" t="str">
        <f t="shared" si="82"/>
        <v>Sell</v>
      </c>
    </row>
    <row r="878" spans="1:8" ht="13.5" x14ac:dyDescent="0.25">
      <c r="A878" s="3">
        <f>TITRES_STAT!B881</f>
        <v>43280</v>
      </c>
      <c r="B878" s="6">
        <f>TITRES_STAT!D881</f>
        <v>7.9569000000000001</v>
      </c>
      <c r="C878" s="2">
        <f t="shared" si="78"/>
        <v>7.8045492672141981</v>
      </c>
      <c r="D878" s="2">
        <f t="shared" si="80"/>
        <v>7.711544820655206</v>
      </c>
      <c r="E878" s="2">
        <f t="shared" si="79"/>
        <v>9.3004446558992093E-2</v>
      </c>
      <c r="F878" s="2">
        <f t="shared" si="83"/>
        <v>3.4963815500856615E-2</v>
      </c>
      <c r="G878" s="2">
        <f t="shared" si="81"/>
        <v>5.8040631058135478E-2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7.9569000000000001</v>
      </c>
      <c r="C879" s="2">
        <f t="shared" si="78"/>
        <v>7.84286476456586</v>
      </c>
      <c r="D879" s="2">
        <f t="shared" si="80"/>
        <v>7.7297192783844491</v>
      </c>
      <c r="E879" s="2">
        <f t="shared" si="79"/>
        <v>0.11314548618141096</v>
      </c>
      <c r="F879" s="2">
        <f t="shared" si="83"/>
        <v>5.060014963696749E-2</v>
      </c>
      <c r="G879" s="2">
        <f t="shared" si="81"/>
        <v>6.2545336544443469E-2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7.9569000000000001</v>
      </c>
      <c r="C880" s="2">
        <f t="shared" si="78"/>
        <v>7.8614086469403421</v>
      </c>
      <c r="D880" s="2">
        <f t="shared" si="80"/>
        <v>7.7465474799856011</v>
      </c>
      <c r="E880" s="2">
        <f t="shared" si="79"/>
        <v>0.11486116695474102</v>
      </c>
      <c r="F880" s="2">
        <f t="shared" si="83"/>
        <v>6.3452353100522191E-2</v>
      </c>
      <c r="G880" s="2">
        <f t="shared" si="81"/>
        <v>5.1408813854218832E-2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7.944</v>
      </c>
      <c r="C881" s="2">
        <f t="shared" si="78"/>
        <v>7.8711457781802894</v>
      </c>
      <c r="D881" s="2">
        <f t="shared" si="80"/>
        <v>7.7611735925792606</v>
      </c>
      <c r="E881" s="2">
        <f t="shared" si="79"/>
        <v>0.10997218560102873</v>
      </c>
      <c r="F881" s="2">
        <f t="shared" si="83"/>
        <v>7.2756319600623509E-2</v>
      </c>
      <c r="G881" s="2">
        <f t="shared" si="81"/>
        <v>3.7215866000405218E-2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7.9246999999999996</v>
      </c>
      <c r="C882" s="2">
        <f t="shared" si="78"/>
        <v>7.8496464276910141</v>
      </c>
      <c r="D882" s="2">
        <f t="shared" si="80"/>
        <v>7.7732866597956116</v>
      </c>
      <c r="E882" s="2">
        <f t="shared" si="79"/>
        <v>7.6359767895402442E-2</v>
      </c>
      <c r="F882" s="2">
        <f t="shared" si="83"/>
        <v>7.3477009259579298E-2</v>
      </c>
      <c r="G882" s="2">
        <f t="shared" si="81"/>
        <v>2.8827586358231433E-3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7.8602999999999996</v>
      </c>
      <c r="C883" s="2">
        <f t="shared" si="78"/>
        <v>7.8215469772770119</v>
      </c>
      <c r="D883" s="2">
        <f t="shared" si="80"/>
        <v>7.7797320924033437</v>
      </c>
      <c r="E883" s="2">
        <f t="shared" si="79"/>
        <v>4.1814884873668134E-2</v>
      </c>
      <c r="F883" s="2">
        <f t="shared" si="83"/>
        <v>6.7144584382397066E-2</v>
      </c>
      <c r="G883" s="2">
        <f t="shared" si="81"/>
        <v>-2.5329699508728931E-2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7.7313999999999998</v>
      </c>
      <c r="C884" s="2">
        <f t="shared" si="78"/>
        <v>7.7977705192343949</v>
      </c>
      <c r="D884" s="2">
        <f t="shared" si="80"/>
        <v>7.7761519374105035</v>
      </c>
      <c r="E884" s="2">
        <f t="shared" si="79"/>
        <v>2.1618581823891425E-2</v>
      </c>
      <c r="F884" s="2">
        <f t="shared" si="83"/>
        <v>5.8039383870695939E-2</v>
      </c>
      <c r="G884" s="2">
        <f t="shared" si="81"/>
        <v>-3.6420802046804514E-2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7.7313999999999998</v>
      </c>
      <c r="C885" s="2">
        <f t="shared" si="78"/>
        <v>7.7826058239675646</v>
      </c>
      <c r="D885" s="2">
        <f t="shared" si="80"/>
        <v>7.7728369790837997</v>
      </c>
      <c r="E885" s="2">
        <f t="shared" si="79"/>
        <v>9.7688448837649489E-3</v>
      </c>
      <c r="F885" s="2">
        <f t="shared" si="83"/>
        <v>4.8385276073309745E-2</v>
      </c>
      <c r="G885" s="2">
        <f t="shared" si="81"/>
        <v>-3.8616431189544796E-2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7.8537999999999997</v>
      </c>
      <c r="C886" s="2">
        <f t="shared" si="78"/>
        <v>7.769774158741785</v>
      </c>
      <c r="D886" s="2">
        <f t="shared" si="80"/>
        <v>7.7788342398924071</v>
      </c>
      <c r="E886" s="2">
        <f t="shared" si="79"/>
        <v>-9.060081150622068E-3</v>
      </c>
      <c r="F886" s="2">
        <f t="shared" si="83"/>
        <v>3.6896204628523388E-2</v>
      </c>
      <c r="G886" s="2">
        <f t="shared" si="81"/>
        <v>-4.5956285779145456E-2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7.9246999999999996</v>
      </c>
      <c r="C887" s="2">
        <f t="shared" si="78"/>
        <v>7.7638704420122799</v>
      </c>
      <c r="D887" s="2">
        <f t="shared" si="80"/>
        <v>7.7896391110114882</v>
      </c>
      <c r="E887" s="2">
        <f t="shared" si="79"/>
        <v>-2.5768668999208266E-2</v>
      </c>
      <c r="F887" s="2">
        <f t="shared" si="83"/>
        <v>2.4363229902977061E-2</v>
      </c>
      <c r="G887" s="2">
        <f t="shared" si="81"/>
        <v>-5.0131898902185328E-2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7.9246999999999996</v>
      </c>
      <c r="C888" s="2">
        <f t="shared" si="78"/>
        <v>7.7935672970873142</v>
      </c>
      <c r="D888" s="2">
        <f t="shared" si="80"/>
        <v>7.7996436213069336</v>
      </c>
      <c r="E888" s="2">
        <f t="shared" si="79"/>
        <v>-6.0763242196193445E-3</v>
      </c>
      <c r="F888" s="2">
        <f t="shared" si="83"/>
        <v>1.827531907845778E-2</v>
      </c>
      <c r="G888" s="2">
        <f t="shared" si="81"/>
        <v>-2.4351643298077125E-2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7.9504999999999999</v>
      </c>
      <c r="C889" s="2">
        <f t="shared" si="78"/>
        <v>7.8186954052277278</v>
      </c>
      <c r="D889" s="2">
        <f t="shared" si="80"/>
        <v>7.8108181678767901</v>
      </c>
      <c r="E889" s="2">
        <f t="shared" si="79"/>
        <v>7.8772373509377047E-3</v>
      </c>
      <c r="F889" s="2">
        <f t="shared" si="83"/>
        <v>1.6195702732953766E-2</v>
      </c>
      <c r="G889" s="2">
        <f t="shared" si="81"/>
        <v>-8.3184653820160617E-3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7.8925000000000001</v>
      </c>
      <c r="C890" s="2">
        <f t="shared" si="78"/>
        <v>7.8399576505773085</v>
      </c>
      <c r="D890" s="2">
        <f t="shared" si="80"/>
        <v>7.8168686739599913</v>
      </c>
      <c r="E890" s="2">
        <f t="shared" si="79"/>
        <v>2.3088976617317236E-2</v>
      </c>
      <c r="F890" s="2">
        <f t="shared" si="83"/>
        <v>1.7574357509826461E-2</v>
      </c>
      <c r="G890" s="2">
        <f t="shared" si="81"/>
        <v>5.5146191074907751E-3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7.9569000000000001</v>
      </c>
      <c r="C891" s="2">
        <f t="shared" si="78"/>
        <v>7.8559641658731074</v>
      </c>
      <c r="D891" s="2">
        <f t="shared" si="80"/>
        <v>7.8272413647777697</v>
      </c>
      <c r="E891" s="2">
        <f t="shared" si="79"/>
        <v>2.8722801095337758E-2</v>
      </c>
      <c r="F891" s="2">
        <f t="shared" si="83"/>
        <v>1.9804046226928721E-2</v>
      </c>
      <c r="G891" s="2">
        <f t="shared" si="81"/>
        <v>8.9187548684090366E-3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7.9504999999999999</v>
      </c>
      <c r="C892" s="2">
        <f t="shared" si="78"/>
        <v>7.8665389095849374</v>
      </c>
      <c r="D892" s="2">
        <f t="shared" si="80"/>
        <v>7.8363716340534904</v>
      </c>
      <c r="E892" s="2">
        <f t="shared" si="79"/>
        <v>3.0167275531447046E-2</v>
      </c>
      <c r="F892" s="2">
        <f t="shared" si="83"/>
        <v>2.187669208783239E-2</v>
      </c>
      <c r="G892" s="2">
        <f t="shared" si="81"/>
        <v>8.2905834436146561E-3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6">
        <f>TITRES_STAT!D896</f>
        <v>7.9504999999999999</v>
      </c>
      <c r="C893" s="2">
        <f t="shared" si="78"/>
        <v>7.865579077341101</v>
      </c>
      <c r="D893" s="2">
        <f t="shared" si="80"/>
        <v>7.8448255870865653</v>
      </c>
      <c r="E893" s="2">
        <f t="shared" si="79"/>
        <v>2.0753490254535656E-2</v>
      </c>
      <c r="F893" s="2">
        <f t="shared" si="83"/>
        <v>2.1652051721173043E-2</v>
      </c>
      <c r="G893" s="2">
        <f t="shared" si="81"/>
        <v>-8.9856146663738756E-4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7.9246999999999996</v>
      </c>
      <c r="C894" s="2">
        <f t="shared" si="78"/>
        <v>7.8449361423655466</v>
      </c>
      <c r="D894" s="2">
        <f t="shared" si="80"/>
        <v>7.8507422102653379</v>
      </c>
      <c r="E894" s="2">
        <f t="shared" si="79"/>
        <v>-5.8060678997913229E-3</v>
      </c>
      <c r="F894" s="2">
        <f t="shared" si="83"/>
        <v>1.6160427796980171E-2</v>
      </c>
      <c r="G894" s="2">
        <f t="shared" si="81"/>
        <v>-2.1966495696771494E-2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8.1615000000000002</v>
      </c>
      <c r="C895" s="2">
        <f t="shared" si="78"/>
        <v>7.827469043540078</v>
      </c>
      <c r="D895" s="2">
        <f t="shared" si="80"/>
        <v>7.8737613058012395</v>
      </c>
      <c r="E895" s="2">
        <f t="shared" si="79"/>
        <v>-4.6292262261161454E-2</v>
      </c>
      <c r="F895" s="2">
        <f t="shared" si="83"/>
        <v>3.6698897853518452E-3</v>
      </c>
      <c r="G895" s="2">
        <f t="shared" si="81"/>
        <v>-4.9962152046513303E-2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8.1615000000000002</v>
      </c>
      <c r="C896" s="2">
        <f t="shared" si="78"/>
        <v>7.831519959918527</v>
      </c>
      <c r="D896" s="2">
        <f t="shared" si="80"/>
        <v>7.8950752831492963</v>
      </c>
      <c r="E896" s="2">
        <f t="shared" si="79"/>
        <v>-6.3555323230769289E-2</v>
      </c>
      <c r="F896" s="2">
        <f t="shared" si="83"/>
        <v>-9.7751528178723832E-3</v>
      </c>
      <c r="G896" s="2">
        <f t="shared" si="81"/>
        <v>-5.3780170412896906E-2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8.1138999999999992</v>
      </c>
      <c r="C897" s="2">
        <f t="shared" si="78"/>
        <v>7.8458553507002922</v>
      </c>
      <c r="D897" s="2">
        <f t="shared" si="80"/>
        <v>7.911284521434534</v>
      </c>
      <c r="E897" s="2">
        <f t="shared" si="79"/>
        <v>-6.5429170734241815E-2</v>
      </c>
      <c r="F897" s="2">
        <f t="shared" si="83"/>
        <v>-2.0905956401146272E-2</v>
      </c>
      <c r="G897" s="2">
        <f t="shared" si="81"/>
        <v>-4.4523214333095543E-2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7.9574999999999996</v>
      </c>
      <c r="C898" s="2">
        <f t="shared" si="78"/>
        <v>7.857985296746401</v>
      </c>
      <c r="D898" s="2">
        <f t="shared" si="80"/>
        <v>7.9147078902171613</v>
      </c>
      <c r="E898" s="2">
        <f t="shared" si="79"/>
        <v>-5.6722593470760252E-2</v>
      </c>
      <c r="F898" s="2">
        <f t="shared" si="83"/>
        <v>-2.8069283815069068E-2</v>
      </c>
      <c r="G898" s="2">
        <f t="shared" si="81"/>
        <v>-2.8653309655691184E-2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8.0799000000000003</v>
      </c>
      <c r="C899" s="2">
        <f t="shared" si="78"/>
        <v>7.8722183280161859</v>
      </c>
      <c r="D899" s="2">
        <f t="shared" si="80"/>
        <v>7.9269443427936679</v>
      </c>
      <c r="E899" s="2">
        <f t="shared" si="79"/>
        <v>-5.4726014777481957E-2</v>
      </c>
      <c r="F899" s="2">
        <f t="shared" si="83"/>
        <v>-3.3400630007551647E-2</v>
      </c>
      <c r="G899" s="2">
        <f t="shared" si="81"/>
        <v>-2.132538476993031E-2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8.0254999999999992</v>
      </c>
      <c r="C900" s="2">
        <f t="shared" si="78"/>
        <v>7.8753385852444655</v>
      </c>
      <c r="D900" s="2">
        <f t="shared" si="80"/>
        <v>7.9342447618459886</v>
      </c>
      <c r="E900" s="2">
        <f t="shared" si="79"/>
        <v>-5.8906176601523086E-2</v>
      </c>
      <c r="F900" s="2">
        <f t="shared" si="83"/>
        <v>-3.8501739326345936E-2</v>
      </c>
      <c r="G900" s="2">
        <f t="shared" si="81"/>
        <v>-2.0404437275177149E-2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8.0867000000000004</v>
      </c>
      <c r="C901" s="2">
        <f t="shared" si="78"/>
        <v>7.887886495206855</v>
      </c>
      <c r="D901" s="2">
        <f t="shared" si="80"/>
        <v>7.9455377424499893</v>
      </c>
      <c r="E901" s="2">
        <f t="shared" si="79"/>
        <v>-5.7651247243134307E-2</v>
      </c>
      <c r="F901" s="2">
        <f t="shared" si="83"/>
        <v>-4.2331640909703615E-2</v>
      </c>
      <c r="G901" s="2">
        <f t="shared" si="81"/>
        <v>-1.5319606333430692E-2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8.0935000000000006</v>
      </c>
      <c r="C902" s="2">
        <f t="shared" si="78"/>
        <v>7.897519342098108</v>
      </c>
      <c r="D902" s="2">
        <f t="shared" si="80"/>
        <v>7.9564979096759165</v>
      </c>
      <c r="E902" s="2">
        <f t="shared" si="79"/>
        <v>-5.8978567577808505E-2</v>
      </c>
      <c r="F902" s="2">
        <f t="shared" si="83"/>
        <v>-4.5661026243324597E-2</v>
      </c>
      <c r="G902" s="2">
        <f t="shared" si="81"/>
        <v>-1.3317541334483908E-2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8.0731000000000002</v>
      </c>
      <c r="C903" s="2">
        <f t="shared" si="78"/>
        <v>7.9056702125445533</v>
      </c>
      <c r="D903" s="2">
        <f t="shared" si="80"/>
        <v>7.9651351015517742</v>
      </c>
      <c r="E903" s="2">
        <f t="shared" si="79"/>
        <v>-5.9464889007220911E-2</v>
      </c>
      <c r="F903" s="2">
        <f t="shared" si="83"/>
        <v>-4.8421798796103858E-2</v>
      </c>
      <c r="G903" s="2">
        <f t="shared" si="81"/>
        <v>-1.1043090211117053E-2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8.0187000000000008</v>
      </c>
      <c r="C904" s="2">
        <f t="shared" si="78"/>
        <v>7.9085978721530834</v>
      </c>
      <c r="D904" s="2">
        <f t="shared" si="80"/>
        <v>7.9691028718071983</v>
      </c>
      <c r="E904" s="2">
        <f t="shared" si="79"/>
        <v>-6.0504999654114933E-2</v>
      </c>
      <c r="F904" s="2">
        <f t="shared" si="83"/>
        <v>-5.0838438967706082E-2</v>
      </c>
      <c r="G904" s="2">
        <f t="shared" si="81"/>
        <v>-9.666560686408851E-3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8.0119000000000007</v>
      </c>
      <c r="C905" s="2">
        <f t="shared" si="78"/>
        <v>7.94750589182184</v>
      </c>
      <c r="D905" s="2">
        <f t="shared" si="80"/>
        <v>7.9722730294511095</v>
      </c>
      <c r="E905" s="2">
        <f t="shared" si="79"/>
        <v>-2.476713762926952E-2</v>
      </c>
      <c r="F905" s="2">
        <f t="shared" si="83"/>
        <v>-4.5624178700018773E-2</v>
      </c>
      <c r="G905" s="2">
        <f t="shared" si="81"/>
        <v>2.0857041070749253E-2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7.9574999999999996</v>
      </c>
      <c r="C906" s="2">
        <f t="shared" si="78"/>
        <v>7.9804280623107875</v>
      </c>
      <c r="D906" s="2">
        <f t="shared" si="80"/>
        <v>7.9711787309732491</v>
      </c>
      <c r="E906" s="2">
        <f t="shared" si="79"/>
        <v>9.2493313375383579E-3</v>
      </c>
      <c r="F906" s="2">
        <f t="shared" si="83"/>
        <v>-3.4649476692507349E-2</v>
      </c>
      <c r="G906" s="2">
        <f t="shared" si="81"/>
        <v>4.3898808030045706E-2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7.9574999999999996</v>
      </c>
      <c r="C907" s="2">
        <f t="shared" si="78"/>
        <v>8.0009622065706658</v>
      </c>
      <c r="D907" s="2">
        <f t="shared" si="80"/>
        <v>7.9701654916418976</v>
      </c>
      <c r="E907" s="2">
        <f t="shared" si="79"/>
        <v>3.0796714928768232E-2</v>
      </c>
      <c r="F907" s="2">
        <f t="shared" si="83"/>
        <v>-2.1560238368252233E-2</v>
      </c>
      <c r="G907" s="2">
        <f t="shared" si="81"/>
        <v>5.2356953297020462E-2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7.9574999999999996</v>
      </c>
      <c r="C908" s="2">
        <f t="shared" si="78"/>
        <v>7.9942757132521018</v>
      </c>
      <c r="D908" s="2">
        <f t="shared" si="80"/>
        <v>7.9692273070758306</v>
      </c>
      <c r="E908" s="2">
        <f t="shared" si="79"/>
        <v>2.5048406176271243E-2</v>
      </c>
      <c r="F908" s="2">
        <f t="shared" si="83"/>
        <v>-1.2238509459347537E-2</v>
      </c>
      <c r="G908" s="2">
        <f t="shared" si="81"/>
        <v>3.7286915635618784E-2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7.9915000000000003</v>
      </c>
      <c r="C909" s="2">
        <f t="shared" si="78"/>
        <v>8.007448680444087</v>
      </c>
      <c r="D909" s="2">
        <f t="shared" si="80"/>
        <v>7.9708771361813247</v>
      </c>
      <c r="E909" s="2">
        <f t="shared" si="79"/>
        <v>3.6571544262762323E-2</v>
      </c>
      <c r="F909" s="2">
        <f t="shared" si="83"/>
        <v>-2.4764987149255655E-3</v>
      </c>
      <c r="G909" s="2">
        <f t="shared" si="81"/>
        <v>3.9048042977687887E-2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8.0119000000000007</v>
      </c>
      <c r="C910" s="2">
        <f t="shared" si="78"/>
        <v>8.0102258065296112</v>
      </c>
      <c r="D910" s="2">
        <f t="shared" si="80"/>
        <v>7.9739158668345596</v>
      </c>
      <c r="E910" s="2">
        <f t="shared" si="79"/>
        <v>3.6309939695051696E-2</v>
      </c>
      <c r="F910" s="2">
        <f t="shared" si="83"/>
        <v>5.2807889670698866E-3</v>
      </c>
      <c r="G910" s="2">
        <f t="shared" si="81"/>
        <v>3.1029150727981809E-2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8.0119000000000007</v>
      </c>
      <c r="C911" s="2">
        <f t="shared" ref="C911:C974" si="84">$C$4*B901+C910*(1-$C$4)</f>
        <v>8.0219910670635173</v>
      </c>
      <c r="D911" s="2">
        <f t="shared" si="80"/>
        <v>7.9767295063282955</v>
      </c>
      <c r="E911" s="2">
        <f t="shared" si="79"/>
        <v>4.5261560735221806E-2</v>
      </c>
      <c r="F911" s="2">
        <f t="shared" si="83"/>
        <v>1.3276943320700271E-2</v>
      </c>
      <c r="G911" s="2">
        <f t="shared" si="81"/>
        <v>3.1984617414521535E-2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8.0119000000000007</v>
      </c>
      <c r="C912" s="2">
        <f t="shared" si="84"/>
        <v>8.0329924413614382</v>
      </c>
      <c r="D912" s="2">
        <f t="shared" si="80"/>
        <v>7.9793347280817546</v>
      </c>
      <c r="E912" s="2">
        <f t="shared" si="79"/>
        <v>5.3657713279683605E-2</v>
      </c>
      <c r="F912" s="2">
        <f t="shared" si="83"/>
        <v>2.1353097312496939E-2</v>
      </c>
      <c r="G912" s="2">
        <f t="shared" si="81"/>
        <v>3.2304615967186666E-2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7.9710999999999999</v>
      </c>
      <c r="C913" s="2">
        <f t="shared" si="84"/>
        <v>8.0391628349981392</v>
      </c>
      <c r="D913" s="2">
        <f t="shared" si="80"/>
        <v>7.978724748223847</v>
      </c>
      <c r="E913" s="2">
        <f t="shared" si="79"/>
        <v>6.0438086774292188E-2</v>
      </c>
      <c r="F913" s="2">
        <f t="shared" si="83"/>
        <v>2.9170095204855993E-2</v>
      </c>
      <c r="G913" s="2">
        <f t="shared" si="81"/>
        <v>3.1267991569436195E-2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7.9710999999999999</v>
      </c>
      <c r="C914" s="2">
        <f t="shared" si="84"/>
        <v>8.0360147065368874</v>
      </c>
      <c r="D914" s="2">
        <f t="shared" si="80"/>
        <v>7.9781599520591175</v>
      </c>
      <c r="E914" s="2">
        <f t="shared" si="79"/>
        <v>5.7854754477769887E-2</v>
      </c>
      <c r="F914" s="2">
        <f t="shared" si="83"/>
        <v>3.4907027059438774E-2</v>
      </c>
      <c r="G914" s="2">
        <f t="shared" si="81"/>
        <v>2.2947727418331114E-2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7.9574999999999996</v>
      </c>
      <c r="C915" s="2">
        <f t="shared" si="84"/>
        <v>8.032304751685059</v>
      </c>
      <c r="D915" s="2">
        <f t="shared" si="80"/>
        <v>7.9766295852399232</v>
      </c>
      <c r="E915" s="2">
        <f t="shared" si="79"/>
        <v>5.5675166445135815E-2</v>
      </c>
      <c r="F915" s="2">
        <f t="shared" si="83"/>
        <v>3.9060654936578183E-2</v>
      </c>
      <c r="G915" s="2">
        <f t="shared" si="81"/>
        <v>1.6614511508557632E-2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7.9574999999999996</v>
      </c>
      <c r="C916" s="2">
        <f t="shared" si="84"/>
        <v>8.0207963283488972</v>
      </c>
      <c r="D916" s="2">
        <f t="shared" si="80"/>
        <v>7.9752125789258548</v>
      </c>
      <c r="E916" s="2">
        <f t="shared" si="79"/>
        <v>4.5583749423042441E-2</v>
      </c>
      <c r="F916" s="2">
        <f t="shared" si="83"/>
        <v>4.0365273833871035E-2</v>
      </c>
      <c r="G916" s="2">
        <f t="shared" si="81"/>
        <v>5.2184755891714063E-3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7.8215000000000003</v>
      </c>
      <c r="C917" s="2">
        <f t="shared" si="84"/>
        <v>8.0110584316798352</v>
      </c>
      <c r="D917" s="2">
        <f t="shared" si="80"/>
        <v>7.9638264619683845</v>
      </c>
      <c r="E917" s="2">
        <f t="shared" si="79"/>
        <v>4.7231969711450716E-2</v>
      </c>
      <c r="F917" s="2">
        <f t="shared" si="83"/>
        <v>4.1738613009386978E-2</v>
      </c>
      <c r="G917" s="2">
        <f t="shared" si="81"/>
        <v>5.4933567020637383E-3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7.9710999999999999</v>
      </c>
      <c r="C918" s="2">
        <f t="shared" si="84"/>
        <v>8.0028186729598616</v>
      </c>
      <c r="D918" s="2">
        <f t="shared" si="80"/>
        <v>7.9643652425633196</v>
      </c>
      <c r="E918" s="2">
        <f t="shared" si="79"/>
        <v>3.8453430396542032E-2</v>
      </c>
      <c r="F918" s="2">
        <f t="shared" si="83"/>
        <v>4.108157648681799E-2</v>
      </c>
      <c r="G918" s="2">
        <f t="shared" si="81"/>
        <v>-2.6281460902759582E-3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7.9574999999999996</v>
      </c>
      <c r="C919" s="2">
        <f t="shared" si="84"/>
        <v>8.0010773386583445</v>
      </c>
      <c r="D919" s="2">
        <f t="shared" si="80"/>
        <v>7.9638567060771477</v>
      </c>
      <c r="E919" s="2">
        <f t="shared" si="79"/>
        <v>3.7220632581196789E-2</v>
      </c>
      <c r="F919" s="2">
        <f t="shared" si="83"/>
        <v>4.0309387705693756E-2</v>
      </c>
      <c r="G919" s="2">
        <f t="shared" si="81"/>
        <v>-3.0887551244969669E-3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7.9439000000000002</v>
      </c>
      <c r="C920" s="2">
        <f t="shared" si="84"/>
        <v>8.002742363480138</v>
      </c>
      <c r="D920" s="2">
        <f t="shared" si="80"/>
        <v>7.9623784315529145</v>
      </c>
      <c r="E920" s="2">
        <f t="shared" si="79"/>
        <v>4.036393192722354E-2</v>
      </c>
      <c r="F920" s="2">
        <f t="shared" si="83"/>
        <v>4.0320296549999718E-2</v>
      </c>
      <c r="G920" s="2">
        <f t="shared" si="81"/>
        <v>4.3635377223821825E-5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7.9439000000000002</v>
      </c>
      <c r="C921" s="2">
        <f t="shared" si="84"/>
        <v>8.0041512306370404</v>
      </c>
      <c r="D921" s="2">
        <f t="shared" si="80"/>
        <v>7.9610096588452919</v>
      </c>
      <c r="E921" s="2">
        <f t="shared" si="79"/>
        <v>4.314157179174849E-2</v>
      </c>
      <c r="F921" s="2">
        <f t="shared" si="83"/>
        <v>4.0884551598349472E-2</v>
      </c>
      <c r="G921" s="2">
        <f t="shared" si="81"/>
        <v>2.2570201933990175E-3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7.8215000000000003</v>
      </c>
      <c r="C922" s="2">
        <f t="shared" si="84"/>
        <v>8.0053433490005723</v>
      </c>
      <c r="D922" s="2">
        <f t="shared" si="80"/>
        <v>7.9506756100419373</v>
      </c>
      <c r="E922" s="2">
        <f t="shared" si="79"/>
        <v>5.466773895863497E-2</v>
      </c>
      <c r="F922" s="2">
        <f t="shared" si="83"/>
        <v>4.364118907040658E-2</v>
      </c>
      <c r="G922" s="2">
        <f t="shared" si="81"/>
        <v>1.102654988822839E-2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7.7534999999999998</v>
      </c>
      <c r="C923" s="2">
        <f t="shared" si="84"/>
        <v>8.0000751414620233</v>
      </c>
      <c r="D923" s="2">
        <f t="shared" si="80"/>
        <v>7.9360700092980903</v>
      </c>
      <c r="E923" s="2">
        <f t="shared" si="79"/>
        <v>6.4005132163932998E-2</v>
      </c>
      <c r="F923" s="2">
        <f t="shared" si="83"/>
        <v>4.7713977689111862E-2</v>
      </c>
      <c r="G923" s="2">
        <f t="shared" si="81"/>
        <v>1.6291154474821136E-2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7.8215000000000003</v>
      </c>
      <c r="C924" s="2">
        <f t="shared" si="84"/>
        <v>7.9956174273909433</v>
      </c>
      <c r="D924" s="2">
        <f t="shared" si="80"/>
        <v>7.9275833419426753</v>
      </c>
      <c r="E924" s="2">
        <f t="shared" ref="E924:E987" si="85">C924-D924</f>
        <v>6.8034085448267945E-2</v>
      </c>
      <c r="F924" s="2">
        <f t="shared" si="83"/>
        <v>5.1777999240943083E-2</v>
      </c>
      <c r="G924" s="2">
        <f t="shared" si="81"/>
        <v>1.6256086207324862E-2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6">
        <f>TITRES_STAT!D928</f>
        <v>7.9507000000000003</v>
      </c>
      <c r="C925" s="2">
        <f t="shared" si="84"/>
        <v>7.9897532077923366</v>
      </c>
      <c r="D925" s="2">
        <f t="shared" ref="D925:D988" si="86">$D$4*B925+(1-$D$4)*D924</f>
        <v>7.9292956869839584</v>
      </c>
      <c r="E925" s="2">
        <f t="shared" si="85"/>
        <v>6.0457520808378185E-2</v>
      </c>
      <c r="F925" s="2">
        <f t="shared" si="83"/>
        <v>5.3513903554430101E-2</v>
      </c>
      <c r="G925" s="2">
        <f t="shared" si="81"/>
        <v>6.9436172539480839E-3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6">
        <f>TITRES_STAT!D929</f>
        <v>7.8895</v>
      </c>
      <c r="C926" s="2">
        <f t="shared" si="84"/>
        <v>7.9847911758242844</v>
      </c>
      <c r="D926" s="2">
        <f t="shared" si="86"/>
        <v>7.9263478583184792</v>
      </c>
      <c r="E926" s="2">
        <f t="shared" si="85"/>
        <v>5.8443317505805226E-2</v>
      </c>
      <c r="F926" s="2">
        <f t="shared" si="83"/>
        <v>5.4499786344705127E-2</v>
      </c>
      <c r="G926" s="2">
        <f t="shared" si="81"/>
        <v>3.9435311611000987E-3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6">
        <f>TITRES_STAT!D930</f>
        <v>7.8826999999999998</v>
      </c>
      <c r="C927" s="2">
        <f t="shared" si="84"/>
        <v>7.9596694564667025</v>
      </c>
      <c r="D927" s="2">
        <f t="shared" si="86"/>
        <v>7.9231146836282216</v>
      </c>
      <c r="E927" s="2">
        <f t="shared" si="85"/>
        <v>3.6554772838480964E-2</v>
      </c>
      <c r="F927" s="2">
        <f t="shared" si="83"/>
        <v>5.09107836434603E-2</v>
      </c>
      <c r="G927" s="2">
        <f t="shared" si="81"/>
        <v>-1.4356010804979336E-2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7.8555000000000001</v>
      </c>
      <c r="C928" s="2">
        <f t="shared" si="84"/>
        <v>7.9614280016256718</v>
      </c>
      <c r="D928" s="2">
        <f t="shared" si="86"/>
        <v>7.91810618854465</v>
      </c>
      <c r="E928" s="2">
        <f t="shared" si="85"/>
        <v>4.3321813081021787E-2</v>
      </c>
      <c r="F928" s="2">
        <f t="shared" si="83"/>
        <v>4.9392989530972604E-2</v>
      </c>
      <c r="G928" s="2">
        <f t="shared" si="81"/>
        <v>-6.0711764499508172E-3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7.8555000000000001</v>
      </c>
      <c r="C929" s="2">
        <f t="shared" si="84"/>
        <v>7.9608236936832606</v>
      </c>
      <c r="D929" s="2">
        <f t="shared" si="86"/>
        <v>7.913468693096898</v>
      </c>
      <c r="E929" s="2">
        <f t="shared" si="85"/>
        <v>4.735500058636255E-2</v>
      </c>
      <c r="F929" s="2">
        <f t="shared" si="83"/>
        <v>4.8985391742050598E-2</v>
      </c>
      <c r="G929" s="2">
        <f t="shared" si="81"/>
        <v>-1.6303911556880477E-3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7.8555000000000001</v>
      </c>
      <c r="C930" s="2">
        <f t="shared" si="84"/>
        <v>7.9582200485012207</v>
      </c>
      <c r="D930" s="2">
        <f t="shared" si="86"/>
        <v>7.9091747158304608</v>
      </c>
      <c r="E930" s="2">
        <f t="shared" si="85"/>
        <v>4.9045332670759834E-2</v>
      </c>
      <c r="F930" s="2">
        <f t="shared" si="83"/>
        <v>4.8997379927792448E-2</v>
      </c>
      <c r="G930" s="2">
        <f t="shared" si="81"/>
        <v>4.7952742967385942E-5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7.8350999999999997</v>
      </c>
      <c r="C931" s="2">
        <f t="shared" si="84"/>
        <v>7.9560169641164178</v>
      </c>
      <c r="D931" s="2">
        <f t="shared" si="86"/>
        <v>7.9036876998430188</v>
      </c>
      <c r="E931" s="2">
        <f t="shared" si="85"/>
        <v>5.2329264273399012E-2</v>
      </c>
      <c r="F931" s="2">
        <f t="shared" si="83"/>
        <v>4.9663756796913767E-2</v>
      </c>
      <c r="G931" s="2">
        <f t="shared" si="81"/>
        <v>2.6655074764852446E-3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7.8350999999999997</v>
      </c>
      <c r="C932" s="2">
        <f t="shared" si="84"/>
        <v>7.9353220465600458</v>
      </c>
      <c r="D932" s="2">
        <f t="shared" si="86"/>
        <v>7.8986071294842768</v>
      </c>
      <c r="E932" s="2">
        <f t="shared" si="85"/>
        <v>3.6714917075769016E-2</v>
      </c>
      <c r="F932" s="2">
        <f t="shared" si="83"/>
        <v>4.7073988852684823E-2</v>
      </c>
      <c r="G932" s="2">
        <f t="shared" ref="G932:G995" si="87">E932-F932</f>
        <v>-1.0359071776915807E-2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7.8215000000000003</v>
      </c>
      <c r="C933" s="2">
        <f t="shared" si="84"/>
        <v>7.9073494240123461</v>
      </c>
      <c r="D933" s="2">
        <f t="shared" si="86"/>
        <v>7.8928954902632196</v>
      </c>
      <c r="E933" s="2">
        <f t="shared" si="85"/>
        <v>1.4453933749126513E-2</v>
      </c>
      <c r="F933" s="2">
        <f t="shared" ref="F933:F996" si="89">(E933*(2/(10)))+((1-(2/10))*F932)</f>
        <v>4.0549977831973165E-2</v>
      </c>
      <c r="G933" s="2">
        <f t="shared" si="87"/>
        <v>-2.6096044082846652E-2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7.8215000000000003</v>
      </c>
      <c r="C934" s="2">
        <f t="shared" si="84"/>
        <v>7.894141820318139</v>
      </c>
      <c r="D934" s="2">
        <f t="shared" si="86"/>
        <v>7.8876069354289076</v>
      </c>
      <c r="E934" s="2">
        <f t="shared" si="85"/>
        <v>6.5348848892314848E-3</v>
      </c>
      <c r="F934" s="2">
        <f t="shared" si="89"/>
        <v>3.3746959243424829E-2</v>
      </c>
      <c r="G934" s="2">
        <f t="shared" si="87"/>
        <v>-2.7212074354193344E-2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7.7874999999999996</v>
      </c>
      <c r="C935" s="2">
        <f t="shared" si="84"/>
        <v>7.9028430787307329</v>
      </c>
      <c r="D935" s="2">
        <f t="shared" si="86"/>
        <v>7.8801916068786184</v>
      </c>
      <c r="E935" s="2">
        <f t="shared" si="85"/>
        <v>2.2651471852114469E-2</v>
      </c>
      <c r="F935" s="2">
        <f t="shared" si="89"/>
        <v>3.1527861765162757E-2</v>
      </c>
      <c r="G935" s="2">
        <f t="shared" si="87"/>
        <v>-8.8763899130482882E-3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6">
        <f>TITRES_STAT!D939</f>
        <v>7.7671000000000001</v>
      </c>
      <c r="C936" s="2">
        <f t="shared" si="84"/>
        <v>7.9007902973875428</v>
      </c>
      <c r="D936" s="2">
        <f t="shared" si="86"/>
        <v>7.8718144508135355</v>
      </c>
      <c r="E936" s="2">
        <f t="shared" si="85"/>
        <v>2.8975846574007313E-2</v>
      </c>
      <c r="F936" s="2">
        <f t="shared" si="89"/>
        <v>3.1017458726931669E-2</v>
      </c>
      <c r="G936" s="2">
        <f t="shared" si="87"/>
        <v>-2.0416121529243554E-3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6">
        <f>TITRES_STAT!D940</f>
        <v>7.7194000000000003</v>
      </c>
      <c r="C937" s="2">
        <f t="shared" si="84"/>
        <v>7.8980071747125367</v>
      </c>
      <c r="D937" s="2">
        <f t="shared" si="86"/>
        <v>7.8605244914940142</v>
      </c>
      <c r="E937" s="2">
        <f t="shared" si="85"/>
        <v>3.7482683218522439E-2</v>
      </c>
      <c r="F937" s="2">
        <f t="shared" si="89"/>
        <v>3.2310503625249828E-2</v>
      </c>
      <c r="G937" s="2">
        <f t="shared" si="87"/>
        <v>5.1721795932726106E-3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7.7534999999999998</v>
      </c>
      <c r="C938" s="2">
        <f t="shared" si="84"/>
        <v>7.8914676093721461</v>
      </c>
      <c r="D938" s="2">
        <f t="shared" si="86"/>
        <v>7.8525967513833468</v>
      </c>
      <c r="E938" s="2">
        <f t="shared" si="85"/>
        <v>3.8870857988799301E-2</v>
      </c>
      <c r="F938" s="2">
        <f t="shared" si="89"/>
        <v>3.3622574497959724E-2</v>
      </c>
      <c r="G938" s="2">
        <f t="shared" si="87"/>
        <v>5.2482834908395767E-3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7.7534999999999998</v>
      </c>
      <c r="C939" s="2">
        <f t="shared" si="84"/>
        <v>7.8859341310072004</v>
      </c>
      <c r="D939" s="2">
        <f t="shared" si="86"/>
        <v>7.845256251280877</v>
      </c>
      <c r="E939" s="2">
        <f t="shared" si="85"/>
        <v>4.0677879726323418E-2</v>
      </c>
      <c r="F939" s="2">
        <f t="shared" si="89"/>
        <v>3.5033635543632466E-2</v>
      </c>
      <c r="G939" s="2">
        <f t="shared" si="87"/>
        <v>5.6442441826909523E-3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7.7534999999999998</v>
      </c>
      <c r="C940" s="2">
        <f t="shared" si="84"/>
        <v>7.8812519570060928</v>
      </c>
      <c r="D940" s="2">
        <f t="shared" si="86"/>
        <v>7.8384594919267379</v>
      </c>
      <c r="E940" s="2">
        <f t="shared" si="85"/>
        <v>4.2792465079354969E-2</v>
      </c>
      <c r="F940" s="2">
        <f t="shared" si="89"/>
        <v>3.6585401450776968E-2</v>
      </c>
      <c r="G940" s="2">
        <f t="shared" si="87"/>
        <v>6.2070636285780009E-3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7.7534999999999998</v>
      </c>
      <c r="C941" s="2">
        <f t="shared" si="84"/>
        <v>7.8741516559282321</v>
      </c>
      <c r="D941" s="2">
        <f t="shared" si="86"/>
        <v>7.832166196228461</v>
      </c>
      <c r="E941" s="2">
        <f t="shared" si="85"/>
        <v>4.1985459699771077E-2</v>
      </c>
      <c r="F941" s="2">
        <f t="shared" si="89"/>
        <v>3.7665413100575793E-2</v>
      </c>
      <c r="G941" s="2">
        <f t="shared" si="87"/>
        <v>4.3200465991952847E-3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7.7874999999999996</v>
      </c>
      <c r="C942" s="2">
        <f t="shared" si="84"/>
        <v>7.86814370886235</v>
      </c>
      <c r="D942" s="2">
        <f t="shared" si="86"/>
        <v>7.8288575891004264</v>
      </c>
      <c r="E942" s="2">
        <f t="shared" si="85"/>
        <v>3.9286119761923644E-2</v>
      </c>
      <c r="F942" s="2">
        <f t="shared" si="89"/>
        <v>3.7989554432845365E-2</v>
      </c>
      <c r="G942" s="2">
        <f t="shared" si="87"/>
        <v>1.296565329078278E-3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7.7874999999999996</v>
      </c>
      <c r="C943" s="2">
        <f t="shared" si="84"/>
        <v>7.8609677536527576</v>
      </c>
      <c r="D943" s="2">
        <f t="shared" si="86"/>
        <v>7.8257940639818759</v>
      </c>
      <c r="E943" s="2">
        <f t="shared" si="85"/>
        <v>3.5173689670881636E-2</v>
      </c>
      <c r="F943" s="2">
        <f t="shared" si="89"/>
        <v>3.7426381480452624E-2</v>
      </c>
      <c r="G943" s="2">
        <f t="shared" si="87"/>
        <v>-2.2526918095709877E-3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7.7534999999999998</v>
      </c>
      <c r="C944" s="2">
        <f t="shared" si="84"/>
        <v>7.8548957915523339</v>
      </c>
      <c r="D944" s="2">
        <f t="shared" si="86"/>
        <v>7.8204389481313665</v>
      </c>
      <c r="E944" s="2">
        <f t="shared" si="85"/>
        <v>3.4456843420967331E-2</v>
      </c>
      <c r="F944" s="2">
        <f t="shared" si="89"/>
        <v>3.6832473868555565E-2</v>
      </c>
      <c r="G944" s="2">
        <f t="shared" si="87"/>
        <v>-2.3756304475882339E-3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7.7534999999999998</v>
      </c>
      <c r="C945" s="2">
        <f t="shared" si="84"/>
        <v>7.84452720823659</v>
      </c>
      <c r="D945" s="2">
        <f t="shared" si="86"/>
        <v>7.8154805075290437</v>
      </c>
      <c r="E945" s="2">
        <f t="shared" si="85"/>
        <v>2.9046700707546336E-2</v>
      </c>
      <c r="F945" s="2">
        <f t="shared" si="89"/>
        <v>3.5275319236353721E-2</v>
      </c>
      <c r="G945" s="2">
        <f t="shared" si="87"/>
        <v>-6.228618528807385E-3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7.7807000000000004</v>
      </c>
      <c r="C946" s="2">
        <f t="shared" si="84"/>
        <v>7.8326153300463464</v>
      </c>
      <c r="D946" s="2">
        <f t="shared" si="86"/>
        <v>7.8129041736380032</v>
      </c>
      <c r="E946" s="2">
        <f t="shared" si="85"/>
        <v>1.97111564083432E-2</v>
      </c>
      <c r="F946" s="2">
        <f t="shared" si="89"/>
        <v>3.2162486670751618E-2</v>
      </c>
      <c r="G946" s="2">
        <f t="shared" si="87"/>
        <v>-1.2451330262408418E-2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6">
        <f>TITRES_STAT!D950</f>
        <v>7.7807000000000004</v>
      </c>
      <c r="C947" s="2">
        <f t="shared" si="84"/>
        <v>7.8151975869622934</v>
      </c>
      <c r="D947" s="2">
        <f t="shared" si="86"/>
        <v>7.8105186792944474</v>
      </c>
      <c r="E947" s="2">
        <f t="shared" si="85"/>
        <v>4.6789076678459551E-3</v>
      </c>
      <c r="F947" s="2">
        <f t="shared" si="89"/>
        <v>2.666577087017049E-2</v>
      </c>
      <c r="G947" s="2">
        <f t="shared" si="87"/>
        <v>-2.1986863202324534E-2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6">
        <f>TITRES_STAT!D951</f>
        <v>7.7874999999999996</v>
      </c>
      <c r="C948" s="2">
        <f t="shared" si="84"/>
        <v>7.8057056505065558</v>
      </c>
      <c r="D948" s="2">
        <f t="shared" si="86"/>
        <v>7.8088135919393027</v>
      </c>
      <c r="E948" s="2">
        <f t="shared" si="85"/>
        <v>-3.1079414327468413E-3</v>
      </c>
      <c r="F948" s="2">
        <f t="shared" si="89"/>
        <v>2.0711028409587027E-2</v>
      </c>
      <c r="G948" s="2">
        <f t="shared" si="87"/>
        <v>-2.3818969842333868E-2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6">
        <f>TITRES_STAT!D952</f>
        <v>7.8215000000000003</v>
      </c>
      <c r="C949" s="2">
        <f t="shared" si="84"/>
        <v>7.7976740119670858</v>
      </c>
      <c r="D949" s="2">
        <f t="shared" si="86"/>
        <v>7.8097533258697247</v>
      </c>
      <c r="E949" s="2">
        <f t="shared" si="85"/>
        <v>-1.2079313902638944E-2</v>
      </c>
      <c r="F949" s="2">
        <f t="shared" si="89"/>
        <v>1.4152959947141833E-2</v>
      </c>
      <c r="G949" s="2">
        <f t="shared" si="87"/>
        <v>-2.6232273849780777E-2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6">
        <f>TITRES_STAT!D953</f>
        <v>7.8215000000000003</v>
      </c>
      <c r="C950" s="2">
        <f t="shared" si="84"/>
        <v>7.7908780101259953</v>
      </c>
      <c r="D950" s="2">
        <f t="shared" si="86"/>
        <v>7.8106234498793743</v>
      </c>
      <c r="E950" s="2">
        <f t="shared" si="85"/>
        <v>-1.9745439753378946E-2</v>
      </c>
      <c r="F950" s="2">
        <f t="shared" si="89"/>
        <v>7.373280007037678E-3</v>
      </c>
      <c r="G950" s="2">
        <f t="shared" si="87"/>
        <v>-2.7118719760416625E-2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6">
        <f>TITRES_STAT!D954</f>
        <v>7.8215000000000003</v>
      </c>
      <c r="C951" s="2">
        <f t="shared" si="84"/>
        <v>7.7851275470296883</v>
      </c>
      <c r="D951" s="2">
        <f t="shared" si="86"/>
        <v>7.8114291202586799</v>
      </c>
      <c r="E951" s="2">
        <f t="shared" si="85"/>
        <v>-2.6301573228991515E-2</v>
      </c>
      <c r="F951" s="2">
        <f t="shared" si="89"/>
        <v>6.3830935983183977E-4</v>
      </c>
      <c r="G951" s="2">
        <f t="shared" si="87"/>
        <v>-2.6939882588823356E-2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6">
        <f>TITRES_STAT!D955</f>
        <v>7.8215000000000003</v>
      </c>
      <c r="C952" s="2">
        <f t="shared" si="84"/>
        <v>7.7854925397943511</v>
      </c>
      <c r="D952" s="2">
        <f t="shared" si="86"/>
        <v>7.8121751113506299</v>
      </c>
      <c r="E952" s="2">
        <f t="shared" si="85"/>
        <v>-2.6682571556278845E-2</v>
      </c>
      <c r="F952" s="2">
        <f t="shared" si="89"/>
        <v>-4.8258668233902976E-3</v>
      </c>
      <c r="G952" s="2">
        <f t="shared" si="87"/>
        <v>-2.1856704732888546E-2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6">
        <f>TITRES_STAT!D956</f>
        <v>7.8215000000000003</v>
      </c>
      <c r="C953" s="2">
        <f t="shared" si="84"/>
        <v>7.7858013798259886</v>
      </c>
      <c r="D953" s="2">
        <f t="shared" si="86"/>
        <v>7.8128658438431753</v>
      </c>
      <c r="E953" s="2">
        <f t="shared" si="85"/>
        <v>-2.7064464017186651E-2</v>
      </c>
      <c r="F953" s="2">
        <f t="shared" si="89"/>
        <v>-9.2735862621495697E-3</v>
      </c>
      <c r="G953" s="2">
        <f t="shared" si="87"/>
        <v>-1.7790877755037082E-2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6">
        <f>TITRES_STAT!D957</f>
        <v>7.8215000000000003</v>
      </c>
      <c r="C954" s="2">
        <f t="shared" si="84"/>
        <v>7.7808319367758365</v>
      </c>
      <c r="D954" s="2">
        <f t="shared" si="86"/>
        <v>7.8135054109659023</v>
      </c>
      <c r="E954" s="2">
        <f t="shared" si="85"/>
        <v>-3.2673474190065832E-2</v>
      </c>
      <c r="F954" s="2">
        <f t="shared" si="89"/>
        <v>-1.3953563847732824E-2</v>
      </c>
      <c r="G954" s="2">
        <f t="shared" si="87"/>
        <v>-1.8719910342333008E-2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6">
        <f>TITRES_STAT!D958</f>
        <v>7.8215000000000003</v>
      </c>
      <c r="C955" s="2">
        <f t="shared" si="84"/>
        <v>7.776627023425708</v>
      </c>
      <c r="D955" s="2">
        <f t="shared" si="86"/>
        <v>7.8140976027462052</v>
      </c>
      <c r="E955" s="2">
        <f t="shared" si="85"/>
        <v>-3.7470579320497244E-2</v>
      </c>
      <c r="F955" s="2">
        <f t="shared" si="89"/>
        <v>-1.8656966942285708E-2</v>
      </c>
      <c r="G955" s="2">
        <f t="shared" si="87"/>
        <v>-1.8813612378211535E-2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6">
        <f>TITRES_STAT!D959</f>
        <v>7.8215000000000003</v>
      </c>
      <c r="C956" s="2">
        <f t="shared" si="84"/>
        <v>7.7772536352063684</v>
      </c>
      <c r="D956" s="2">
        <f t="shared" si="86"/>
        <v>7.8146459284687086</v>
      </c>
      <c r="E956" s="2">
        <f t="shared" si="85"/>
        <v>-3.7392293262340282E-2</v>
      </c>
      <c r="F956" s="2">
        <f t="shared" si="89"/>
        <v>-2.2404032206296623E-2</v>
      </c>
      <c r="G956" s="2">
        <f t="shared" si="87"/>
        <v>-1.4988261056043659E-2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6">
        <f>TITRES_STAT!D960</f>
        <v>7.8215000000000003</v>
      </c>
      <c r="C957" s="2">
        <f t="shared" si="84"/>
        <v>7.7777838451746195</v>
      </c>
      <c r="D957" s="2">
        <f t="shared" si="86"/>
        <v>7.8151536374710258</v>
      </c>
      <c r="E957" s="2">
        <f t="shared" si="85"/>
        <v>-3.7369792296406246E-2</v>
      </c>
      <c r="F957" s="2">
        <f t="shared" si="89"/>
        <v>-2.5397184224318546E-2</v>
      </c>
      <c r="G957" s="2">
        <f t="shared" si="87"/>
        <v>-1.19726080720877E-2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8.0254999999999992</v>
      </c>
      <c r="C958" s="2">
        <f t="shared" si="84"/>
        <v>7.7792786382246781</v>
      </c>
      <c r="D958" s="2">
        <f t="shared" si="86"/>
        <v>7.8307348495102094</v>
      </c>
      <c r="E958" s="2">
        <f t="shared" si="85"/>
        <v>-5.1456211285531239E-2</v>
      </c>
      <c r="F958" s="2">
        <f t="shared" si="89"/>
        <v>-3.0608989636561088E-2</v>
      </c>
      <c r="G958" s="2">
        <f t="shared" si="87"/>
        <v>-2.0847221648970151E-2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8.1615000000000002</v>
      </c>
      <c r="C959" s="2">
        <f t="shared" si="84"/>
        <v>7.7857742323439583</v>
      </c>
      <c r="D959" s="2">
        <f t="shared" si="86"/>
        <v>7.855235971768713</v>
      </c>
      <c r="E959" s="2">
        <f t="shared" si="85"/>
        <v>-6.9461739424754754E-2</v>
      </c>
      <c r="F959" s="2">
        <f t="shared" si="89"/>
        <v>-3.8379539594199825E-2</v>
      </c>
      <c r="G959" s="2">
        <f t="shared" si="87"/>
        <v>-3.1082199830554928E-2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7.9234999999999998</v>
      </c>
      <c r="C960" s="2">
        <f t="shared" si="84"/>
        <v>7.7912705042910417</v>
      </c>
      <c r="D960" s="2">
        <f t="shared" si="86"/>
        <v>7.8602925664525118</v>
      </c>
      <c r="E960" s="2">
        <f t="shared" si="85"/>
        <v>-6.902206216147011E-2</v>
      </c>
      <c r="F960" s="2">
        <f t="shared" si="89"/>
        <v>-4.4508044107653882E-2</v>
      </c>
      <c r="G960" s="2">
        <f t="shared" si="87"/>
        <v>-2.4514018053816228E-2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7.8895</v>
      </c>
      <c r="C961" s="2">
        <f t="shared" si="84"/>
        <v>7.7959211959385737</v>
      </c>
      <c r="D961" s="2">
        <f t="shared" si="86"/>
        <v>7.8624560800486218</v>
      </c>
      <c r="E961" s="2">
        <f t="shared" si="85"/>
        <v>-6.6534884110048154E-2</v>
      </c>
      <c r="F961" s="2">
        <f t="shared" si="89"/>
        <v>-4.8913412108132742E-2</v>
      </c>
      <c r="G961" s="2">
        <f t="shared" si="87"/>
        <v>-1.7621472001915411E-2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7.8895</v>
      </c>
      <c r="C962" s="2">
        <f t="shared" si="84"/>
        <v>7.7998563965634089</v>
      </c>
      <c r="D962" s="2">
        <f t="shared" si="86"/>
        <v>7.8644593333783535</v>
      </c>
      <c r="E962" s="2">
        <f t="shared" si="85"/>
        <v>-6.4602936814944556E-2</v>
      </c>
      <c r="F962" s="2">
        <f t="shared" si="89"/>
        <v>-5.2051317049495109E-2</v>
      </c>
      <c r="G962" s="2">
        <f t="shared" si="87"/>
        <v>-1.2551619765449447E-2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7.8895</v>
      </c>
      <c r="C963" s="2">
        <f t="shared" si="84"/>
        <v>7.8031861817074999</v>
      </c>
      <c r="D963" s="2">
        <f t="shared" si="86"/>
        <v>7.8663141975725495</v>
      </c>
      <c r="E963" s="2">
        <f t="shared" si="85"/>
        <v>-6.3128015865049569E-2</v>
      </c>
      <c r="F963" s="2">
        <f t="shared" si="89"/>
        <v>-5.4266656812606007E-2</v>
      </c>
      <c r="G963" s="2">
        <f t="shared" si="87"/>
        <v>-8.8613590524435626E-3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7.9234999999999998</v>
      </c>
      <c r="C964" s="2">
        <f t="shared" si="84"/>
        <v>7.8060036922140386</v>
      </c>
      <c r="D964" s="2">
        <f t="shared" si="86"/>
        <v>7.8705501829375457</v>
      </c>
      <c r="E964" s="2">
        <f t="shared" si="85"/>
        <v>-6.4546490723507155E-2</v>
      </c>
      <c r="F964" s="2">
        <f t="shared" si="89"/>
        <v>-5.6322623594786236E-2</v>
      </c>
      <c r="G964" s="2">
        <f t="shared" si="87"/>
        <v>-8.2238671287209186E-3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7.8215000000000003</v>
      </c>
      <c r="C965" s="2">
        <f t="shared" si="84"/>
        <v>7.8083877395657248</v>
      </c>
      <c r="D965" s="2">
        <f t="shared" si="86"/>
        <v>7.8669168360532833</v>
      </c>
      <c r="E965" s="2">
        <f t="shared" si="85"/>
        <v>-5.8529096487558441E-2</v>
      </c>
      <c r="F965" s="2">
        <f t="shared" si="89"/>
        <v>-5.6763918173340679E-2</v>
      </c>
      <c r="G965" s="2">
        <f t="shared" si="87"/>
        <v>-1.7651783142177621E-3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7.8215000000000003</v>
      </c>
      <c r="C966" s="2">
        <f t="shared" si="84"/>
        <v>7.8104050104017677</v>
      </c>
      <c r="D966" s="2">
        <f t="shared" si="86"/>
        <v>7.8635526259752631</v>
      </c>
      <c r="E966" s="2">
        <f t="shared" si="85"/>
        <v>-5.3147615573495344E-2</v>
      </c>
      <c r="F966" s="2">
        <f t="shared" si="89"/>
        <v>-5.6040657653371614E-2</v>
      </c>
      <c r="G966" s="2">
        <f t="shared" si="87"/>
        <v>2.8930420798762707E-3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6">
        <f>TITRES_STAT!D970</f>
        <v>7.8215000000000003</v>
      </c>
      <c r="C967" s="2">
        <f t="shared" si="84"/>
        <v>7.8121119318784187</v>
      </c>
      <c r="D967" s="2">
        <f t="shared" si="86"/>
        <v>7.8604376166437628</v>
      </c>
      <c r="E967" s="2">
        <f t="shared" si="85"/>
        <v>-4.8325684765344157E-2</v>
      </c>
      <c r="F967" s="2">
        <f t="shared" si="89"/>
        <v>-5.4497663075766124E-2</v>
      </c>
      <c r="G967" s="2">
        <f t="shared" si="87"/>
        <v>6.1719783104219675E-3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6">
        <f>TITRES_STAT!D971</f>
        <v>7.8215000000000003</v>
      </c>
      <c r="C968" s="2">
        <f t="shared" si="84"/>
        <v>7.8449408654355857</v>
      </c>
      <c r="D968" s="2">
        <f t="shared" si="86"/>
        <v>7.857553348744224</v>
      </c>
      <c r="E968" s="2">
        <f t="shared" si="85"/>
        <v>-1.2612483308638289E-2</v>
      </c>
      <c r="F968" s="2">
        <f t="shared" si="89"/>
        <v>-4.6120627122340559E-2</v>
      </c>
      <c r="G968" s="2">
        <f t="shared" si="87"/>
        <v>3.3508143813702269E-2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6">
        <f>TITRES_STAT!D972</f>
        <v>7.8215000000000003</v>
      </c>
      <c r="C969" s="2">
        <f t="shared" si="84"/>
        <v>7.8936422707531877</v>
      </c>
      <c r="D969" s="2">
        <f t="shared" si="86"/>
        <v>7.8548827303187263</v>
      </c>
      <c r="E969" s="2">
        <f t="shared" si="85"/>
        <v>3.8759540434461393E-2</v>
      </c>
      <c r="F969" s="2">
        <f t="shared" si="89"/>
        <v>-2.9144593610980166E-2</v>
      </c>
      <c r="G969" s="2">
        <f t="shared" si="87"/>
        <v>6.7904134045441558E-2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6">
        <f>TITRES_STAT!D973</f>
        <v>7.8215000000000003</v>
      </c>
      <c r="C970" s="2">
        <f t="shared" si="84"/>
        <v>7.89823576756039</v>
      </c>
      <c r="D970" s="2">
        <f t="shared" si="86"/>
        <v>7.8524099354803027</v>
      </c>
      <c r="E970" s="2">
        <f t="shared" si="85"/>
        <v>4.5825832080087281E-2</v>
      </c>
      <c r="F970" s="2">
        <f t="shared" si="89"/>
        <v>-1.4150508472766677E-2</v>
      </c>
      <c r="G970" s="2">
        <f t="shared" si="87"/>
        <v>5.997634055285396E-2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6">
        <f>TITRES_STAT!D974</f>
        <v>7.8215000000000003</v>
      </c>
      <c r="C971" s="2">
        <f t="shared" si="84"/>
        <v>7.8968918033203295</v>
      </c>
      <c r="D971" s="2">
        <f t="shared" si="86"/>
        <v>7.8501203106299098</v>
      </c>
      <c r="E971" s="2">
        <f t="shared" si="85"/>
        <v>4.6771492690419691E-2</v>
      </c>
      <c r="F971" s="2">
        <f t="shared" si="89"/>
        <v>-1.9661082401294036E-3</v>
      </c>
      <c r="G971" s="2">
        <f t="shared" si="87"/>
        <v>4.8737600930549095E-2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6">
        <f>TITRES_STAT!D975</f>
        <v>7.8215000000000003</v>
      </c>
      <c r="C972" s="2">
        <f t="shared" si="84"/>
        <v>7.8957546028095091</v>
      </c>
      <c r="D972" s="2">
        <f t="shared" si="86"/>
        <v>7.8480002876202875</v>
      </c>
      <c r="E972" s="2">
        <f t="shared" si="85"/>
        <v>4.7754315189221686E-2</v>
      </c>
      <c r="F972" s="2">
        <f t="shared" si="89"/>
        <v>7.9779764457408153E-3</v>
      </c>
      <c r="G972" s="2">
        <f t="shared" si="87"/>
        <v>3.9776338743480869E-2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6">
        <f>TITRES_STAT!D976</f>
        <v>7.8215000000000003</v>
      </c>
      <c r="C973" s="2">
        <f t="shared" si="84"/>
        <v>7.8947923562234301</v>
      </c>
      <c r="D973" s="2">
        <f t="shared" si="86"/>
        <v>7.8460373033521176</v>
      </c>
      <c r="E973" s="2">
        <f t="shared" si="85"/>
        <v>4.8755052871312543E-2</v>
      </c>
      <c r="F973" s="2">
        <f t="shared" si="89"/>
        <v>1.6133391730855162E-2</v>
      </c>
      <c r="G973" s="2">
        <f t="shared" si="87"/>
        <v>3.2621661140457378E-2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7.8215000000000003</v>
      </c>
      <c r="C974" s="2">
        <f t="shared" si="84"/>
        <v>7.899208916804441</v>
      </c>
      <c r="D974" s="2">
        <f t="shared" si="86"/>
        <v>7.8442197253260346</v>
      </c>
      <c r="E974" s="2">
        <f t="shared" si="85"/>
        <v>5.4989191478406418E-2</v>
      </c>
      <c r="F974" s="2">
        <f t="shared" si="89"/>
        <v>2.3904551680365413E-2</v>
      </c>
      <c r="G974" s="2">
        <f t="shared" si="87"/>
        <v>3.1084639798041006E-2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7.7534999999999998</v>
      </c>
      <c r="C975" s="2">
        <f t="shared" ref="C975:C1038" si="90">$C$4*B965+C974*(1-$C$4)</f>
        <v>7.8872536988345274</v>
      </c>
      <c r="D975" s="2">
        <f t="shared" si="86"/>
        <v>7.8374997456722548</v>
      </c>
      <c r="E975" s="2">
        <f t="shared" si="85"/>
        <v>4.9753953162272602E-2</v>
      </c>
      <c r="F975" s="2">
        <f t="shared" si="89"/>
        <v>2.9074431976746851E-2</v>
      </c>
      <c r="G975" s="2">
        <f t="shared" si="87"/>
        <v>2.067952118552575E-2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7.7534999999999998</v>
      </c>
      <c r="C976" s="2">
        <f t="shared" si="90"/>
        <v>7.8771377451676772</v>
      </c>
      <c r="D976" s="2">
        <f t="shared" si="86"/>
        <v>7.8312775422891248</v>
      </c>
      <c r="E976" s="2">
        <f t="shared" si="85"/>
        <v>4.5860202878552414E-2</v>
      </c>
      <c r="F976" s="2">
        <f t="shared" si="89"/>
        <v>3.2431586157107964E-2</v>
      </c>
      <c r="G976" s="2">
        <f t="shared" si="87"/>
        <v>1.342861672144445E-2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7.8215000000000003</v>
      </c>
      <c r="C977" s="2">
        <f t="shared" si="90"/>
        <v>7.8685780920649577</v>
      </c>
      <c r="D977" s="2">
        <f t="shared" si="86"/>
        <v>7.8305532798973374</v>
      </c>
      <c r="E977" s="2">
        <f t="shared" si="85"/>
        <v>3.8024812167620325E-2</v>
      </c>
      <c r="F977" s="2">
        <f t="shared" si="89"/>
        <v>3.3550231359210439E-2</v>
      </c>
      <c r="G977" s="2">
        <f t="shared" si="87"/>
        <v>4.4745808084098865E-3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7.8215000000000003</v>
      </c>
      <c r="C978" s="2">
        <f t="shared" si="90"/>
        <v>7.8613353086703492</v>
      </c>
      <c r="D978" s="2">
        <f t="shared" si="86"/>
        <v>7.8298826665716081</v>
      </c>
      <c r="E978" s="2">
        <f t="shared" si="85"/>
        <v>3.1452642098741102E-2</v>
      </c>
      <c r="F978" s="2">
        <f t="shared" si="89"/>
        <v>3.313071350711657E-2</v>
      </c>
      <c r="G978" s="2">
        <f t="shared" si="87"/>
        <v>-1.6780714083754686E-3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7.8147000000000002</v>
      </c>
      <c r="C979" s="2">
        <f t="shared" si="90"/>
        <v>7.8552067996441419</v>
      </c>
      <c r="D979" s="2">
        <f t="shared" si="86"/>
        <v>7.8287580246033404</v>
      </c>
      <c r="E979" s="2">
        <f t="shared" si="85"/>
        <v>2.6448775040801564E-2</v>
      </c>
      <c r="F979" s="2">
        <f t="shared" si="89"/>
        <v>3.1794325813853566E-2</v>
      </c>
      <c r="G979" s="2">
        <f t="shared" si="87"/>
        <v>-5.3455507730520019E-3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7.8215000000000003</v>
      </c>
      <c r="C980" s="2">
        <f t="shared" si="90"/>
        <v>7.8500211381604279</v>
      </c>
      <c r="D980" s="2">
        <f t="shared" si="86"/>
        <v>7.8282203931512413</v>
      </c>
      <c r="E980" s="2">
        <f t="shared" si="85"/>
        <v>2.1800745009186606E-2</v>
      </c>
      <c r="F980" s="2">
        <f t="shared" si="89"/>
        <v>2.9795609652920177E-2</v>
      </c>
      <c r="G980" s="2">
        <f t="shared" si="87"/>
        <v>-7.9948646437335708E-3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7.9915000000000003</v>
      </c>
      <c r="C981" s="2">
        <f t="shared" si="90"/>
        <v>7.8456332707511311</v>
      </c>
      <c r="D981" s="2">
        <f t="shared" si="86"/>
        <v>7.840315178843742</v>
      </c>
      <c r="E981" s="2">
        <f t="shared" si="85"/>
        <v>5.3180919073891886E-3</v>
      </c>
      <c r="F981" s="2">
        <f t="shared" si="89"/>
        <v>2.490010610381398E-2</v>
      </c>
      <c r="G981" s="2">
        <f t="shared" si="87"/>
        <v>-1.9582014196424791E-2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8.0187000000000008</v>
      </c>
      <c r="C982" s="2">
        <f t="shared" si="90"/>
        <v>7.8419204598663423</v>
      </c>
      <c r="D982" s="2">
        <f t="shared" si="86"/>
        <v>7.8535288692997609</v>
      </c>
      <c r="E982" s="2">
        <f t="shared" si="85"/>
        <v>-1.1608409433418565E-2</v>
      </c>
      <c r="F982" s="2">
        <f t="shared" si="89"/>
        <v>1.7598402996367474E-2</v>
      </c>
      <c r="G982" s="2">
        <f t="shared" si="87"/>
        <v>-2.9206812429786039E-2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8.0119000000000007</v>
      </c>
      <c r="C983" s="2">
        <f t="shared" si="90"/>
        <v>7.8387788506561362</v>
      </c>
      <c r="D983" s="2">
        <f t="shared" si="86"/>
        <v>7.8652600641664456</v>
      </c>
      <c r="E983" s="2">
        <f t="shared" si="85"/>
        <v>-2.6481213510309409E-2</v>
      </c>
      <c r="F983" s="2">
        <f t="shared" si="89"/>
        <v>8.7824796950320971E-3</v>
      </c>
      <c r="G983" s="2">
        <f t="shared" si="87"/>
        <v>-3.5263693205341506E-2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7.9983000000000004</v>
      </c>
      <c r="C984" s="2">
        <f t="shared" si="90"/>
        <v>7.8361205659398081</v>
      </c>
      <c r="D984" s="2">
        <f t="shared" si="86"/>
        <v>7.8751148742281902</v>
      </c>
      <c r="E984" s="2">
        <f t="shared" si="85"/>
        <v>-3.8994308288382129E-2</v>
      </c>
      <c r="F984" s="2">
        <f t="shared" si="89"/>
        <v>-7.7287790165074793E-4</v>
      </c>
      <c r="G984" s="2">
        <f t="shared" si="87"/>
        <v>-3.8221430386731384E-2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8.0051000000000005</v>
      </c>
      <c r="C985" s="2">
        <f t="shared" si="90"/>
        <v>7.8234097096413757</v>
      </c>
      <c r="D985" s="2">
        <f t="shared" si="86"/>
        <v>7.8847434020631386</v>
      </c>
      <c r="E985" s="2">
        <f t="shared" si="85"/>
        <v>-6.1333692421762898E-2</v>
      </c>
      <c r="F985" s="2">
        <f t="shared" si="89"/>
        <v>-1.2885040805673178E-2</v>
      </c>
      <c r="G985" s="2">
        <f t="shared" si="87"/>
        <v>-4.8448651616089716E-2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8.1615000000000002</v>
      </c>
      <c r="C986" s="2">
        <f t="shared" si="90"/>
        <v>7.8126543696965483</v>
      </c>
      <c r="D986" s="2">
        <f t="shared" si="86"/>
        <v>7.9052438907992029</v>
      </c>
      <c r="E986" s="2">
        <f t="shared" si="85"/>
        <v>-9.2589521102654615E-2</v>
      </c>
      <c r="F986" s="2">
        <f t="shared" si="89"/>
        <v>-2.8825936865069467E-2</v>
      </c>
      <c r="G986" s="2">
        <f t="shared" si="87"/>
        <v>-6.3763584237585144E-2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8.0254999999999992</v>
      </c>
      <c r="C987" s="2">
        <f t="shared" si="90"/>
        <v>7.8140152358970791</v>
      </c>
      <c r="D987" s="2">
        <f t="shared" si="86"/>
        <v>7.914151750740003</v>
      </c>
      <c r="E987" s="2">
        <f t="shared" si="85"/>
        <v>-0.10013651484292385</v>
      </c>
      <c r="F987" s="2">
        <f t="shared" si="89"/>
        <v>-4.3088052460640347E-2</v>
      </c>
      <c r="G987" s="2">
        <f t="shared" si="87"/>
        <v>-5.7048462382283505E-2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6">
        <f>TITRES_STAT!D991</f>
        <v>8.0935000000000006</v>
      </c>
      <c r="C988" s="2">
        <f t="shared" si="90"/>
        <v>7.8151667380667593</v>
      </c>
      <c r="D988" s="2">
        <f t="shared" si="86"/>
        <v>7.9274368062407436</v>
      </c>
      <c r="E988" s="2">
        <f t="shared" ref="E988:E1051" si="91">C988-D988</f>
        <v>-0.11227006817398433</v>
      </c>
      <c r="F988" s="2">
        <f t="shared" si="89"/>
        <v>-5.6924455603309151E-2</v>
      </c>
      <c r="G988" s="2">
        <f t="shared" si="87"/>
        <v>-5.5345612570675176E-2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6">
        <f>TITRES_STAT!D992</f>
        <v>8.2975999999999992</v>
      </c>
      <c r="C989" s="2">
        <f t="shared" si="90"/>
        <v>7.8150949322103349</v>
      </c>
      <c r="D989" s="2">
        <f t="shared" ref="D989:D1052" si="92">$D$4*B989+(1-$D$4)*D988</f>
        <v>7.954856302074762</v>
      </c>
      <c r="E989" s="2">
        <f t="shared" si="91"/>
        <v>-0.13976136986442711</v>
      </c>
      <c r="F989" s="2">
        <f t="shared" si="89"/>
        <v>-7.3491838455532754E-2</v>
      </c>
      <c r="G989" s="2">
        <f t="shared" si="87"/>
        <v>-6.6269531408894355E-2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6">
        <f>TITRES_STAT!D993</f>
        <v>8.2567000000000004</v>
      </c>
      <c r="C990" s="2">
        <f t="shared" si="90"/>
        <v>7.8160803272548991</v>
      </c>
      <c r="D990" s="2">
        <f t="shared" si="92"/>
        <v>7.9772150945136691</v>
      </c>
      <c r="E990" s="2">
        <f t="shared" si="91"/>
        <v>-0.16113476725876996</v>
      </c>
      <c r="F990" s="2">
        <f t="shared" si="89"/>
        <v>-9.1020424216180201E-2</v>
      </c>
      <c r="G990" s="2">
        <f t="shared" si="87"/>
        <v>-7.0114343042589761E-2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6">
        <f>TITRES_STAT!D994</f>
        <v>8.2294999999999998</v>
      </c>
      <c r="C991" s="2">
        <f t="shared" si="90"/>
        <v>7.8430679692156833</v>
      </c>
      <c r="D991" s="2">
        <f t="shared" si="92"/>
        <v>7.9959028652904349</v>
      </c>
      <c r="E991" s="2">
        <f t="shared" si="91"/>
        <v>-0.15283489607475165</v>
      </c>
      <c r="F991" s="2">
        <f t="shared" si="89"/>
        <v>-0.1033833185878945</v>
      </c>
      <c r="G991" s="2">
        <f t="shared" si="87"/>
        <v>-4.9451577486857148E-2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6">
        <f>TITRES_STAT!D995</f>
        <v>8.2158999999999995</v>
      </c>
      <c r="C992" s="2">
        <f t="shared" si="90"/>
        <v>7.8700882816440396</v>
      </c>
      <c r="D992" s="2">
        <f t="shared" si="92"/>
        <v>8.012198949342995</v>
      </c>
      <c r="E992" s="2">
        <f t="shared" si="91"/>
        <v>-0.14211066769895542</v>
      </c>
      <c r="F992" s="2">
        <f t="shared" si="89"/>
        <v>-0.11112878841010669</v>
      </c>
      <c r="G992" s="2">
        <f t="shared" si="87"/>
        <v>-3.0981879288848727E-2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6">
        <f>TITRES_STAT!D996</f>
        <v>8.1615000000000002</v>
      </c>
      <c r="C993" s="2">
        <f t="shared" si="90"/>
        <v>7.8919054690834187</v>
      </c>
      <c r="D993" s="2">
        <f t="shared" si="92"/>
        <v>8.0232582864286996</v>
      </c>
      <c r="E993" s="2">
        <f t="shared" si="91"/>
        <v>-0.13135281734528093</v>
      </c>
      <c r="F993" s="2">
        <f t="shared" si="89"/>
        <v>-0.11517359419714154</v>
      </c>
      <c r="G993" s="2">
        <f t="shared" si="87"/>
        <v>-1.6179223148139382E-2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6">
        <f>TITRES_STAT!D997</f>
        <v>8.1615000000000002</v>
      </c>
      <c r="C994" s="2">
        <f t="shared" si="90"/>
        <v>7.9082738584552006</v>
      </c>
      <c r="D994" s="2">
        <f t="shared" si="92"/>
        <v>8.0334984133599061</v>
      </c>
      <c r="E994" s="2">
        <f t="shared" si="91"/>
        <v>-0.12522455490470552</v>
      </c>
      <c r="F994" s="2">
        <f t="shared" si="89"/>
        <v>-0.11718378633865435</v>
      </c>
      <c r="G994" s="2">
        <f t="shared" si="87"/>
        <v>-8.040768566051168E-3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6">
        <f>TITRES_STAT!D998</f>
        <v>8.1615000000000002</v>
      </c>
      <c r="C995" s="2">
        <f t="shared" si="90"/>
        <v>7.9231701879236311</v>
      </c>
      <c r="D995" s="2">
        <f t="shared" si="92"/>
        <v>8.0429800123702826</v>
      </c>
      <c r="E995" s="2">
        <f t="shared" si="91"/>
        <v>-0.11980982444665145</v>
      </c>
      <c r="F995" s="2">
        <f t="shared" si="89"/>
        <v>-0.11770899396025378</v>
      </c>
      <c r="G995" s="2">
        <f t="shared" si="87"/>
        <v>-2.1008304863976701E-3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8.1615000000000002</v>
      </c>
      <c r="C996" s="2">
        <f t="shared" si="90"/>
        <v>7.9598363128584566</v>
      </c>
      <c r="D996" s="2">
        <f t="shared" si="92"/>
        <v>8.0517592707132248</v>
      </c>
      <c r="E996" s="2">
        <f t="shared" si="91"/>
        <v>-9.1922957854768228E-2</v>
      </c>
      <c r="F996" s="2">
        <f t="shared" si="89"/>
        <v>-0.11255178673915668</v>
      </c>
      <c r="G996" s="2">
        <f t="shared" ref="G996:G1059" si="93">E996-F996</f>
        <v>2.0628828884388453E-2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8.1615000000000002</v>
      </c>
      <c r="C997" s="2">
        <f t="shared" si="90"/>
        <v>7.9699384185725393</v>
      </c>
      <c r="D997" s="2">
        <f t="shared" si="92"/>
        <v>8.0598882136233563</v>
      </c>
      <c r="E997" s="2">
        <f t="shared" si="91"/>
        <v>-8.9949795050817016E-2</v>
      </c>
      <c r="F997" s="2">
        <f t="shared" ref="F997:F1060" si="95">(E997*(2/(10)))+((1-(2/10))*F996)</f>
        <v>-0.10803138840148876</v>
      </c>
      <c r="G997" s="2">
        <f t="shared" si="93"/>
        <v>1.8081593350671749E-2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8.3315999999999999</v>
      </c>
      <c r="C998" s="2">
        <f t="shared" si="90"/>
        <v>7.9889478926383024</v>
      </c>
      <c r="D998" s="2">
        <f t="shared" si="92"/>
        <v>8.0800150126142185</v>
      </c>
      <c r="E998" s="2">
        <f t="shared" si="91"/>
        <v>-9.10671199759161E-2</v>
      </c>
      <c r="F998" s="2">
        <f t="shared" si="95"/>
        <v>-0.10463853471637424</v>
      </c>
      <c r="G998" s="2">
        <f t="shared" si="93"/>
        <v>1.3571414740458143E-2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8.3656000000000006</v>
      </c>
      <c r="C999" s="2">
        <f t="shared" si="90"/>
        <v>8.0364328322324088</v>
      </c>
      <c r="D999" s="2">
        <f t="shared" si="92"/>
        <v>8.1011694561242766</v>
      </c>
      <c r="E999" s="2">
        <f t="shared" si="91"/>
        <v>-6.473662389186785E-2</v>
      </c>
      <c r="F999" s="2">
        <f t="shared" si="95"/>
        <v>-9.6658152551472976E-2</v>
      </c>
      <c r="G999" s="2">
        <f t="shared" si="93"/>
        <v>3.1921528659605125E-2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8.2975999999999992</v>
      </c>
      <c r="C1000" s="2">
        <f t="shared" si="90"/>
        <v>8.0703200888120374</v>
      </c>
      <c r="D1000" s="2">
        <f t="shared" si="92"/>
        <v>8.1157198667817383</v>
      </c>
      <c r="E1000" s="2">
        <f t="shared" si="91"/>
        <v>-4.539977796970085E-2</v>
      </c>
      <c r="F1000" s="2">
        <f t="shared" si="95"/>
        <v>-8.6406477635118564E-2</v>
      </c>
      <c r="G1000" s="2">
        <f t="shared" si="93"/>
        <v>4.1006699665417715E-2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8.2975999999999992</v>
      </c>
      <c r="C1001" s="2">
        <f t="shared" si="90"/>
        <v>8.0948093059178774</v>
      </c>
      <c r="D1001" s="2">
        <f t="shared" si="92"/>
        <v>8.1291924692423496</v>
      </c>
      <c r="E1001" s="2">
        <f t="shared" si="91"/>
        <v>-3.4383163324472221E-2</v>
      </c>
      <c r="F1001" s="2">
        <f t="shared" si="95"/>
        <v>-7.6001814772989298E-2</v>
      </c>
      <c r="G1001" s="2">
        <f t="shared" si="93"/>
        <v>4.1618651448517077E-2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8.2635000000000005</v>
      </c>
      <c r="C1002" s="2">
        <f t="shared" si="90"/>
        <v>8.1134386434689727</v>
      </c>
      <c r="D1002" s="2">
        <f t="shared" si="92"/>
        <v>8.1391411752243989</v>
      </c>
      <c r="E1002" s="2">
        <f t="shared" si="91"/>
        <v>-2.570253175542625E-2</v>
      </c>
      <c r="F1002" s="2">
        <f t="shared" si="95"/>
        <v>-6.5941958169476692E-2</v>
      </c>
      <c r="G1002" s="2">
        <f t="shared" si="93"/>
        <v>4.0239426414050442E-2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6">
        <f>TITRES_STAT!D1006</f>
        <v>8.2567000000000004</v>
      </c>
      <c r="C1003" s="2">
        <f t="shared" si="90"/>
        <v>8.1208326983198997</v>
      </c>
      <c r="D1003" s="2">
        <f t="shared" si="92"/>
        <v>8.147849236318887</v>
      </c>
      <c r="E1003" s="2">
        <f t="shared" si="91"/>
        <v>-2.7016537998987289E-2</v>
      </c>
      <c r="F1003" s="2">
        <f t="shared" si="95"/>
        <v>-5.8156874135378817E-2</v>
      </c>
      <c r="G1003" s="2">
        <f t="shared" si="93"/>
        <v>3.1140336136391528E-2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6">
        <f>TITRES_STAT!D1007</f>
        <v>8.2431000000000001</v>
      </c>
      <c r="C1004" s="2">
        <f t="shared" si="90"/>
        <v>8.1270892062706839</v>
      </c>
      <c r="D1004" s="2">
        <f t="shared" si="92"/>
        <v>8.1549048484434135</v>
      </c>
      <c r="E1004" s="2">
        <f t="shared" si="91"/>
        <v>-2.7815642172729582E-2</v>
      </c>
      <c r="F1004" s="2">
        <f t="shared" si="95"/>
        <v>-5.2088627742848975E-2</v>
      </c>
      <c r="G1004" s="2">
        <f t="shared" si="93"/>
        <v>2.4272985570119393E-2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6">
        <f>TITRES_STAT!D1008</f>
        <v>8.2294999999999998</v>
      </c>
      <c r="C1005" s="2">
        <f t="shared" si="90"/>
        <v>8.1323831745367325</v>
      </c>
      <c r="D1005" s="2">
        <f t="shared" si="92"/>
        <v>8.1604304152253828</v>
      </c>
      <c r="E1005" s="2">
        <f t="shared" si="91"/>
        <v>-2.8047240688650277E-2</v>
      </c>
      <c r="F1005" s="2">
        <f t="shared" si="95"/>
        <v>-4.7280350332009238E-2</v>
      </c>
      <c r="G1005" s="2">
        <f t="shared" si="93"/>
        <v>1.9233109643358962E-2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6">
        <f>TITRES_STAT!D1009</f>
        <v>8.1615000000000002</v>
      </c>
      <c r="C1006" s="2">
        <f t="shared" si="90"/>
        <v>8.1368626861464666</v>
      </c>
      <c r="D1006" s="2">
        <f t="shared" si="92"/>
        <v>8.160509643727206</v>
      </c>
      <c r="E1006" s="2">
        <f t="shared" si="91"/>
        <v>-2.3646957580739425E-2</v>
      </c>
      <c r="F1006" s="2">
        <f t="shared" si="95"/>
        <v>-4.255367178175528E-2</v>
      </c>
      <c r="G1006" s="2">
        <f t="shared" si="93"/>
        <v>1.8906714201015855E-2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8.1615000000000002</v>
      </c>
      <c r="C1007" s="2">
        <f t="shared" si="90"/>
        <v>8.1406530421239331</v>
      </c>
      <c r="D1007" s="2">
        <f t="shared" si="92"/>
        <v>8.1605830034511158</v>
      </c>
      <c r="E1007" s="2">
        <f t="shared" si="91"/>
        <v>-1.992996132718261E-2</v>
      </c>
      <c r="F1007" s="2">
        <f t="shared" si="95"/>
        <v>-3.8028929690840749E-2</v>
      </c>
      <c r="G1007" s="2">
        <f t="shared" si="93"/>
        <v>1.8098968363658138E-2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8.1478999999999999</v>
      </c>
      <c r="C1008" s="2">
        <f t="shared" si="90"/>
        <v>8.1700294971817904</v>
      </c>
      <c r="D1008" s="2">
        <f t="shared" si="92"/>
        <v>8.1596435217139955</v>
      </c>
      <c r="E1008" s="2">
        <f t="shared" si="91"/>
        <v>1.038597546779485E-2</v>
      </c>
      <c r="F1008" s="2">
        <f t="shared" si="95"/>
        <v>-2.8345948659113631E-2</v>
      </c>
      <c r="G1008" s="2">
        <f t="shared" si="93"/>
        <v>3.8731924126908485E-2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8.1342999999999996</v>
      </c>
      <c r="C1009" s="2">
        <f t="shared" si="90"/>
        <v>8.2001172668461297</v>
      </c>
      <c r="D1009" s="2">
        <f t="shared" si="92"/>
        <v>8.1577662238092543</v>
      </c>
      <c r="E1009" s="2">
        <f t="shared" si="91"/>
        <v>4.2351043036875424E-2</v>
      </c>
      <c r="F1009" s="2">
        <f t="shared" si="95"/>
        <v>-1.420655031991582E-2</v>
      </c>
      <c r="G1009" s="2">
        <f t="shared" si="93"/>
        <v>5.6557593356791246E-2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8.1410999999999998</v>
      </c>
      <c r="C1010" s="2">
        <f t="shared" si="90"/>
        <v>8.2151146104082642</v>
      </c>
      <c r="D1010" s="2">
        <f t="shared" si="92"/>
        <v>8.1565316887122723</v>
      </c>
      <c r="E1010" s="2">
        <f t="shared" si="91"/>
        <v>5.8582921695991885E-2</v>
      </c>
      <c r="F1010" s="2">
        <f t="shared" si="95"/>
        <v>3.513440832657224E-4</v>
      </c>
      <c r="G1010" s="2">
        <f t="shared" si="93"/>
        <v>5.8231577612726161E-2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8.1410999999999998</v>
      </c>
      <c r="C1011" s="2">
        <f t="shared" si="90"/>
        <v>8.2278046703454546</v>
      </c>
      <c r="D1011" s="2">
        <f t="shared" si="92"/>
        <v>8.1553886006595118</v>
      </c>
      <c r="E1011" s="2">
        <f t="shared" si="91"/>
        <v>7.241606968594283E-2</v>
      </c>
      <c r="F1011" s="2">
        <f t="shared" si="95"/>
        <v>1.4764289203801144E-2</v>
      </c>
      <c r="G1011" s="2">
        <f t="shared" si="93"/>
        <v>5.7651780482141687E-2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8.1410999999999998</v>
      </c>
      <c r="C1012" s="2">
        <f t="shared" si="90"/>
        <v>8.2332962595230779</v>
      </c>
      <c r="D1012" s="2">
        <f t="shared" si="92"/>
        <v>8.1543301857958443</v>
      </c>
      <c r="E1012" s="2">
        <f t="shared" si="91"/>
        <v>7.8966073727233521E-2</v>
      </c>
      <c r="F1012" s="2">
        <f t="shared" si="95"/>
        <v>2.7604646108487618E-2</v>
      </c>
      <c r="G1012" s="2">
        <f t="shared" si="93"/>
        <v>5.1361427618745903E-2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8.1547000000000001</v>
      </c>
      <c r="C1013" s="2">
        <f t="shared" si="90"/>
        <v>8.2368968349810654</v>
      </c>
      <c r="D1013" s="2">
        <f t="shared" si="92"/>
        <v>8.154357579440596</v>
      </c>
      <c r="E1013" s="2">
        <f t="shared" si="91"/>
        <v>8.253925554046937E-2</v>
      </c>
      <c r="F1013" s="2">
        <f t="shared" si="95"/>
        <v>3.8591567994883974E-2</v>
      </c>
      <c r="G1013" s="2">
        <f t="shared" si="93"/>
        <v>4.3947687545585395E-2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8.1547000000000001</v>
      </c>
      <c r="C1014" s="2">
        <f t="shared" si="90"/>
        <v>8.2378511680609012</v>
      </c>
      <c r="D1014" s="2">
        <f t="shared" si="92"/>
        <v>8.1543829439264783</v>
      </c>
      <c r="E1014" s="2">
        <f t="shared" si="91"/>
        <v>8.3468224134422897E-2</v>
      </c>
      <c r="F1014" s="2">
        <f t="shared" si="95"/>
        <v>4.756689922279176E-2</v>
      </c>
      <c r="G1014" s="2">
        <f t="shared" si="93"/>
        <v>3.5901324911631137E-2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8.1478999999999999</v>
      </c>
      <c r="C1015" s="2">
        <f t="shared" si="90"/>
        <v>8.2365663729746093</v>
      </c>
      <c r="D1015" s="2">
        <f t="shared" si="92"/>
        <v>8.1539027258578507</v>
      </c>
      <c r="E1015" s="2">
        <f t="shared" si="91"/>
        <v>8.2663647116758554E-2</v>
      </c>
      <c r="F1015" s="2">
        <f t="shared" si="95"/>
        <v>5.4586248801585122E-2</v>
      </c>
      <c r="G1015" s="2">
        <f t="shared" si="93"/>
        <v>2.8077398315173432E-2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8.1478999999999999</v>
      </c>
      <c r="C1016" s="2">
        <f t="shared" si="90"/>
        <v>8.2250177002092855</v>
      </c>
      <c r="D1016" s="2">
        <f t="shared" si="92"/>
        <v>8.1534580794980105</v>
      </c>
      <c r="E1016" s="2">
        <f t="shared" si="91"/>
        <v>7.1559620711274974E-2</v>
      </c>
      <c r="F1016" s="2">
        <f t="shared" si="95"/>
        <v>5.7980923183523096E-2</v>
      </c>
      <c r="G1016" s="2">
        <f t="shared" si="93"/>
        <v>1.3578697527751878E-2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8.1478999999999999</v>
      </c>
      <c r="C1017" s="2">
        <f t="shared" si="90"/>
        <v>8.2152457463309343</v>
      </c>
      <c r="D1017" s="2">
        <f t="shared" si="92"/>
        <v>8.1530463699055655</v>
      </c>
      <c r="E1017" s="2">
        <f t="shared" si="91"/>
        <v>6.2199376425368769E-2</v>
      </c>
      <c r="F1017" s="2">
        <f t="shared" si="95"/>
        <v>5.8824613831892233E-2</v>
      </c>
      <c r="G1017" s="2">
        <f t="shared" si="93"/>
        <v>3.3747625934765352E-3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8.0935000000000006</v>
      </c>
      <c r="C1018" s="2">
        <f t="shared" si="90"/>
        <v>8.2048848622800215</v>
      </c>
      <c r="D1018" s="2">
        <f t="shared" si="92"/>
        <v>8.1486355276903382</v>
      </c>
      <c r="E1018" s="2">
        <f t="shared" si="91"/>
        <v>5.6249334589683286E-2</v>
      </c>
      <c r="F1018" s="2">
        <f t="shared" si="95"/>
        <v>5.8309557983450444E-2</v>
      </c>
      <c r="G1018" s="2">
        <f t="shared" si="93"/>
        <v>-2.0602233937671577E-3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6">
        <f>TITRES_STAT!D1022</f>
        <v>8.1410999999999998</v>
      </c>
      <c r="C1019" s="2">
        <f t="shared" si="90"/>
        <v>8.19402565269848</v>
      </c>
      <c r="D1019" s="2">
        <f t="shared" si="92"/>
        <v>8.1480773404540159</v>
      </c>
      <c r="E1019" s="2">
        <f t="shared" si="91"/>
        <v>4.5948312244464162E-2</v>
      </c>
      <c r="F1019" s="2">
        <f t="shared" si="95"/>
        <v>5.5837308835653195E-2</v>
      </c>
      <c r="G1019" s="2">
        <f t="shared" si="93"/>
        <v>-9.8889965911890323E-3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6">
        <f>TITRES_STAT!D1023</f>
        <v>8.1478999999999999</v>
      </c>
      <c r="C1020" s="2">
        <f t="shared" si="90"/>
        <v>8.1858832445910217</v>
      </c>
      <c r="D1020" s="2">
        <f t="shared" si="92"/>
        <v>8.1480642041240898</v>
      </c>
      <c r="E1020" s="2">
        <f t="shared" si="91"/>
        <v>3.7819040466931853E-2</v>
      </c>
      <c r="F1020" s="2">
        <f t="shared" si="95"/>
        <v>5.2233655161908935E-2</v>
      </c>
      <c r="G1020" s="2">
        <f t="shared" si="93"/>
        <v>-1.4414614694977082E-2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6">
        <f>TITRES_STAT!D1024</f>
        <v>8.1478999999999999</v>
      </c>
      <c r="C1021" s="2">
        <f t="shared" si="90"/>
        <v>8.178993514653941</v>
      </c>
      <c r="D1021" s="2">
        <f t="shared" si="92"/>
        <v>8.1480520408556387</v>
      </c>
      <c r="E1021" s="2">
        <f t="shared" si="91"/>
        <v>3.0941473798302255E-2</v>
      </c>
      <c r="F1021" s="2">
        <f t="shared" si="95"/>
        <v>4.7975218889187599E-2</v>
      </c>
      <c r="G1021" s="2">
        <f t="shared" si="93"/>
        <v>-1.7033745090885344E-2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6">
        <f>TITRES_STAT!D1025</f>
        <v>8.1547000000000001</v>
      </c>
      <c r="C1022" s="2">
        <f t="shared" si="90"/>
        <v>8.1731637431687183</v>
      </c>
      <c r="D1022" s="2">
        <f t="shared" si="92"/>
        <v>8.1485444822737403</v>
      </c>
      <c r="E1022" s="2">
        <f t="shared" si="91"/>
        <v>2.4619260894978012E-2</v>
      </c>
      <c r="F1022" s="2">
        <f t="shared" si="95"/>
        <v>4.3304027290345687E-2</v>
      </c>
      <c r="G1022" s="2">
        <f t="shared" si="93"/>
        <v>-1.8684766395367675E-2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8.1547000000000001</v>
      </c>
      <c r="C1023" s="2">
        <f t="shared" si="90"/>
        <v>8.1703231672966083</v>
      </c>
      <c r="D1023" s="2">
        <f t="shared" si="92"/>
        <v>8.1490004465497599</v>
      </c>
      <c r="E1023" s="2">
        <f t="shared" si="91"/>
        <v>2.1322720746848489E-2</v>
      </c>
      <c r="F1023" s="2">
        <f t="shared" si="95"/>
        <v>3.8907765981646247E-2</v>
      </c>
      <c r="G1023" s="2">
        <f t="shared" si="93"/>
        <v>-1.7585045234797758E-2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8.1547000000000001</v>
      </c>
      <c r="C1024" s="2">
        <f t="shared" si="90"/>
        <v>8.1679196030971308</v>
      </c>
      <c r="D1024" s="2">
        <f t="shared" si="92"/>
        <v>8.1494226356942221</v>
      </c>
      <c r="E1024" s="2">
        <f t="shared" si="91"/>
        <v>1.8496967402908737E-2</v>
      </c>
      <c r="F1024" s="2">
        <f t="shared" si="95"/>
        <v>3.4825606265898749E-2</v>
      </c>
      <c r="G1024" s="2">
        <f t="shared" si="93"/>
        <v>-1.6328638862990012E-2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8.1547000000000001</v>
      </c>
      <c r="C1025" s="2">
        <f t="shared" si="90"/>
        <v>8.1648396641591106</v>
      </c>
      <c r="D1025" s="2">
        <f t="shared" si="92"/>
        <v>8.1498135515687249</v>
      </c>
      <c r="E1025" s="2">
        <f t="shared" si="91"/>
        <v>1.5026112590385665E-2</v>
      </c>
      <c r="F1025" s="2">
        <f t="shared" si="95"/>
        <v>3.0865707530796135E-2</v>
      </c>
      <c r="G1025" s="2">
        <f t="shared" si="93"/>
        <v>-1.583959494041047E-2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6">
        <f>TITRES_STAT!D1029</f>
        <v>8.1547000000000001</v>
      </c>
      <c r="C1026" s="2">
        <f t="shared" si="90"/>
        <v>8.162233561980786</v>
      </c>
      <c r="D1026" s="2">
        <f t="shared" si="92"/>
        <v>8.150175510711783</v>
      </c>
      <c r="E1026" s="2">
        <f t="shared" si="91"/>
        <v>1.2058051269002945E-2</v>
      </c>
      <c r="F1026" s="2">
        <f t="shared" si="95"/>
        <v>2.7104176278437499E-2</v>
      </c>
      <c r="G1026" s="2">
        <f t="shared" si="93"/>
        <v>-1.5046125009434554E-2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6">
        <f>TITRES_STAT!D1030</f>
        <v>8.1547000000000001</v>
      </c>
      <c r="C1027" s="2">
        <f t="shared" si="90"/>
        <v>8.1600283985991258</v>
      </c>
      <c r="D1027" s="2">
        <f t="shared" si="92"/>
        <v>8.1505106580664659</v>
      </c>
      <c r="E1027" s="2">
        <f t="shared" si="91"/>
        <v>9.5177405326598574E-3</v>
      </c>
      <c r="F1027" s="2">
        <f t="shared" si="95"/>
        <v>2.3586889129281974E-2</v>
      </c>
      <c r="G1027" s="2">
        <f t="shared" si="93"/>
        <v>-1.4069148596622116E-2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6">
        <f>TITRES_STAT!D1031</f>
        <v>8.1547000000000001</v>
      </c>
      <c r="C1028" s="2">
        <f t="shared" si="90"/>
        <v>8.1497932603531069</v>
      </c>
      <c r="D1028" s="2">
        <f t="shared" si="92"/>
        <v>8.1508209796911721</v>
      </c>
      <c r="E1028" s="2">
        <f t="shared" si="91"/>
        <v>-1.027719338065225E-3</v>
      </c>
      <c r="F1028" s="2">
        <f t="shared" si="95"/>
        <v>1.8663967435812535E-2</v>
      </c>
      <c r="G1028" s="2">
        <f t="shared" si="93"/>
        <v>-1.969168677387776E-2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8.1547000000000001</v>
      </c>
      <c r="C1029" s="2">
        <f t="shared" si="90"/>
        <v>8.1484558356833983</v>
      </c>
      <c r="D1029" s="2">
        <f t="shared" si="92"/>
        <v>8.1511083145288623</v>
      </c>
      <c r="E1029" s="2">
        <f t="shared" si="91"/>
        <v>-2.6524788454640458E-3</v>
      </c>
      <c r="F1029" s="2">
        <f t="shared" si="95"/>
        <v>1.440067817955722E-2</v>
      </c>
      <c r="G1029" s="2">
        <f t="shared" si="93"/>
        <v>-1.7053157025021266E-2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8.1547000000000001</v>
      </c>
      <c r="C1030" s="2">
        <f t="shared" si="90"/>
        <v>8.1483703225013375</v>
      </c>
      <c r="D1030" s="2">
        <f t="shared" si="92"/>
        <v>8.1513743653045019</v>
      </c>
      <c r="E1030" s="2">
        <f t="shared" si="91"/>
        <v>-3.0040428031643529E-3</v>
      </c>
      <c r="F1030" s="2">
        <f t="shared" si="95"/>
        <v>1.0919733983012905E-2</v>
      </c>
      <c r="G1030" s="2">
        <f t="shared" si="93"/>
        <v>-1.3923776786177258E-2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8.1547000000000001</v>
      </c>
      <c r="C1031" s="2">
        <f t="shared" si="90"/>
        <v>8.1482979651934393</v>
      </c>
      <c r="D1031" s="2">
        <f t="shared" si="92"/>
        <v>8.1516207086152797</v>
      </c>
      <c r="E1031" s="2">
        <f t="shared" si="91"/>
        <v>-3.3227434218403573E-3</v>
      </c>
      <c r="F1031" s="2">
        <f t="shared" si="95"/>
        <v>8.0712385020422529E-3</v>
      </c>
      <c r="G1031" s="2">
        <f t="shared" si="93"/>
        <v>-1.139398192388261E-2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8.1478999999999999</v>
      </c>
      <c r="C1032" s="2">
        <f t="shared" si="90"/>
        <v>8.1492828936252177</v>
      </c>
      <c r="D1032" s="2">
        <f t="shared" si="92"/>
        <v>8.1513451005697029</v>
      </c>
      <c r="E1032" s="2">
        <f t="shared" si="91"/>
        <v>-2.0622069444851121E-3</v>
      </c>
      <c r="F1032" s="2">
        <f t="shared" si="95"/>
        <v>6.0445494127367803E-3</v>
      </c>
      <c r="G1032" s="2">
        <f t="shared" si="93"/>
        <v>-8.1067563572218924E-3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8.1478999999999999</v>
      </c>
      <c r="C1033" s="2">
        <f t="shared" si="90"/>
        <v>8.1501162946059527</v>
      </c>
      <c r="D1033" s="2">
        <f t="shared" si="92"/>
        <v>8.1510899079349102</v>
      </c>
      <c r="E1033" s="2">
        <f t="shared" si="91"/>
        <v>-9.7361332895751218E-4</v>
      </c>
      <c r="F1033" s="2">
        <f t="shared" si="95"/>
        <v>4.6409168643979223E-3</v>
      </c>
      <c r="G1033" s="2">
        <f t="shared" si="93"/>
        <v>-5.6145301933554345E-3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8.1478999999999999</v>
      </c>
      <c r="C1034" s="2">
        <f t="shared" si="90"/>
        <v>8.1508214800511904</v>
      </c>
      <c r="D1034" s="2">
        <f t="shared" si="92"/>
        <v>8.1508536184582496</v>
      </c>
      <c r="E1034" s="2">
        <f t="shared" si="91"/>
        <v>-3.2138407059179031E-5</v>
      </c>
      <c r="F1034" s="2">
        <f t="shared" si="95"/>
        <v>3.7063058101065023E-3</v>
      </c>
      <c r="G1034" s="2">
        <f t="shared" si="93"/>
        <v>-3.7384442171656813E-3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8.0935000000000006</v>
      </c>
      <c r="C1035" s="2">
        <f t="shared" si="90"/>
        <v>8.1514181754279296</v>
      </c>
      <c r="D1035" s="2">
        <f t="shared" si="92"/>
        <v>8.1466052022761559</v>
      </c>
      <c r="E1035" s="2">
        <f t="shared" si="91"/>
        <v>4.8129731517736474E-3</v>
      </c>
      <c r="F1035" s="2">
        <f t="shared" si="95"/>
        <v>3.927639278439931E-3</v>
      </c>
      <c r="G1035" s="2">
        <f t="shared" si="93"/>
        <v>8.8533387333371641E-4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6">
        <f>TITRES_STAT!D1039</f>
        <v>8.0254999999999992</v>
      </c>
      <c r="C1036" s="2">
        <f t="shared" si="90"/>
        <v>8.1519230715159399</v>
      </c>
      <c r="D1036" s="2">
        <f t="shared" si="92"/>
        <v>8.1376344465519956</v>
      </c>
      <c r="E1036" s="2">
        <f t="shared" si="91"/>
        <v>1.428862496394423E-2</v>
      </c>
      <c r="F1036" s="2">
        <f t="shared" si="95"/>
        <v>5.9998364155407907E-3</v>
      </c>
      <c r="G1036" s="2">
        <f t="shared" si="93"/>
        <v>8.288788548403439E-3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6">
        <f>TITRES_STAT!D1040</f>
        <v>8.0935000000000006</v>
      </c>
      <c r="C1037" s="2">
        <f t="shared" si="90"/>
        <v>8.152350291282719</v>
      </c>
      <c r="D1037" s="2">
        <f t="shared" si="92"/>
        <v>8.1343652282888854</v>
      </c>
      <c r="E1037" s="2">
        <f t="shared" si="91"/>
        <v>1.7985062993833623E-2</v>
      </c>
      <c r="F1037" s="2">
        <f t="shared" si="95"/>
        <v>8.3968817311993564E-3</v>
      </c>
      <c r="G1037" s="2">
        <f t="shared" si="93"/>
        <v>9.5881812626342662E-3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6">
        <f>TITRES_STAT!D1041</f>
        <v>8.0935000000000006</v>
      </c>
      <c r="C1038" s="2">
        <f t="shared" si="90"/>
        <v>8.1527117849315314</v>
      </c>
      <c r="D1038" s="2">
        <f t="shared" si="92"/>
        <v>8.1313381743415611</v>
      </c>
      <c r="E1038" s="2">
        <f t="shared" si="91"/>
        <v>2.1373610589970227E-2</v>
      </c>
      <c r="F1038" s="2">
        <f t="shared" si="95"/>
        <v>1.0992227502953532E-2</v>
      </c>
      <c r="G1038" s="2">
        <f t="shared" si="93"/>
        <v>1.0381383087016695E-2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6">
        <f>TITRES_STAT!D1042</f>
        <v>8.0935000000000006</v>
      </c>
      <c r="C1039" s="2">
        <f t="shared" ref="C1039:C1102" si="96">$C$4*B1029+C1038*(1-$C$4)</f>
        <v>8.1530176641728342</v>
      </c>
      <c r="D1039" s="2">
        <f t="shared" si="92"/>
        <v>8.1285353466125567</v>
      </c>
      <c r="E1039" s="2">
        <f t="shared" si="91"/>
        <v>2.4482317560277522E-2</v>
      </c>
      <c r="F1039" s="2">
        <f t="shared" si="95"/>
        <v>1.3690245514418331E-2</v>
      </c>
      <c r="G1039" s="2">
        <f t="shared" si="93"/>
        <v>1.0792072045859191E-2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6">
        <f>TITRES_STAT!D1043</f>
        <v>8.0935000000000006</v>
      </c>
      <c r="C1040" s="2">
        <f t="shared" si="96"/>
        <v>8.1532764850693216</v>
      </c>
      <c r="D1040" s="2">
        <f t="shared" si="92"/>
        <v>8.1259401357523675</v>
      </c>
      <c r="E1040" s="2">
        <f t="shared" si="91"/>
        <v>2.7336349316954056E-2</v>
      </c>
      <c r="F1040" s="2">
        <f t="shared" si="95"/>
        <v>1.6419466274925475E-2</v>
      </c>
      <c r="G1040" s="2">
        <f t="shared" si="93"/>
        <v>1.0916883042028581E-2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6">
        <f>TITRES_STAT!D1044</f>
        <v>8.0867000000000004</v>
      </c>
      <c r="C1041" s="2">
        <f t="shared" si="96"/>
        <v>8.1534954873663494</v>
      </c>
      <c r="D1041" s="2">
        <f t="shared" si="92"/>
        <v>8.1230334590299691</v>
      </c>
      <c r="E1041" s="2">
        <f t="shared" si="91"/>
        <v>3.0462028336380342E-2</v>
      </c>
      <c r="F1041" s="2">
        <f t="shared" si="95"/>
        <v>1.922797868721645E-2</v>
      </c>
      <c r="G1041" s="2">
        <f t="shared" si="93"/>
        <v>1.1234049649163892E-2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8.0867000000000004</v>
      </c>
      <c r="C1042" s="2">
        <f t="shared" si="96"/>
        <v>8.1526346431561407</v>
      </c>
      <c r="D1042" s="2">
        <f t="shared" si="92"/>
        <v>8.1203420916944165</v>
      </c>
      <c r="E1042" s="2">
        <f t="shared" si="91"/>
        <v>3.2292551461724273E-2</v>
      </c>
      <c r="F1042" s="2">
        <f t="shared" si="95"/>
        <v>2.1840893242118017E-2</v>
      </c>
      <c r="G1042" s="2">
        <f t="shared" si="93"/>
        <v>1.0451658219606256E-2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8.0867000000000004</v>
      </c>
      <c r="C1043" s="2">
        <f t="shared" si="96"/>
        <v>8.1519062365167336</v>
      </c>
      <c r="D1043" s="2">
        <f t="shared" si="92"/>
        <v>8.117850084902237</v>
      </c>
      <c r="E1043" s="2">
        <f t="shared" si="91"/>
        <v>3.4056151614496599E-2</v>
      </c>
      <c r="F1043" s="2">
        <f t="shared" si="95"/>
        <v>2.4283944916593733E-2</v>
      </c>
      <c r="G1043" s="2">
        <f t="shared" si="93"/>
        <v>9.772206697902866E-3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8.1478999999999999</v>
      </c>
      <c r="C1044" s="2">
        <f t="shared" si="96"/>
        <v>8.1512898924372355</v>
      </c>
      <c r="D1044" s="2">
        <f t="shared" si="92"/>
        <v>8.1200760045391078</v>
      </c>
      <c r="E1044" s="2">
        <f t="shared" si="91"/>
        <v>3.1213887898127624E-2</v>
      </c>
      <c r="F1044" s="2">
        <f t="shared" si="95"/>
        <v>2.5669933512900513E-2</v>
      </c>
      <c r="G1044" s="2">
        <f t="shared" si="93"/>
        <v>5.5439543852271109E-3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8.1274999999999995</v>
      </c>
      <c r="C1045" s="2">
        <f t="shared" si="96"/>
        <v>8.1423991397545841</v>
      </c>
      <c r="D1045" s="2">
        <f t="shared" si="92"/>
        <v>8.1206259301288028</v>
      </c>
      <c r="E1045" s="2">
        <f t="shared" si="91"/>
        <v>2.177320962578122E-2</v>
      </c>
      <c r="F1045" s="2">
        <f t="shared" si="95"/>
        <v>2.4890588735476657E-2</v>
      </c>
      <c r="G1045" s="2">
        <f t="shared" si="93"/>
        <v>-3.1173791096954367E-3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8.1274999999999995</v>
      </c>
      <c r="C1046" s="2">
        <f t="shared" si="96"/>
        <v>8.1244146567154178</v>
      </c>
      <c r="D1046" s="2">
        <f t="shared" si="92"/>
        <v>8.1211351204896332</v>
      </c>
      <c r="E1046" s="2">
        <f t="shared" si="91"/>
        <v>3.2795362257846961E-3</v>
      </c>
      <c r="F1046" s="2">
        <f t="shared" si="95"/>
        <v>2.0568378233538267E-2</v>
      </c>
      <c r="G1046" s="2">
        <f t="shared" si="93"/>
        <v>-1.7288842007753571E-2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8.1547000000000001</v>
      </c>
      <c r="C1047" s="2">
        <f t="shared" si="96"/>
        <v>8.1196585556822765</v>
      </c>
      <c r="D1047" s="2">
        <f t="shared" si="92"/>
        <v>8.1236214078607709</v>
      </c>
      <c r="E1047" s="2">
        <f t="shared" si="91"/>
        <v>-3.9628521784944581E-3</v>
      </c>
      <c r="F1047" s="2">
        <f t="shared" si="95"/>
        <v>1.566213215113172E-2</v>
      </c>
      <c r="G1047" s="2">
        <f t="shared" si="93"/>
        <v>-1.9624984329626179E-2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8.1547000000000001</v>
      </c>
      <c r="C1048" s="2">
        <f t="shared" si="96"/>
        <v>8.1156341625003883</v>
      </c>
      <c r="D1048" s="2">
        <f t="shared" si="92"/>
        <v>8.1259235257970097</v>
      </c>
      <c r="E1048" s="2">
        <f t="shared" si="91"/>
        <v>-1.0289363296621445E-2</v>
      </c>
      <c r="F1048" s="2">
        <f t="shared" si="95"/>
        <v>1.0471833061581087E-2</v>
      </c>
      <c r="G1048" s="2">
        <f t="shared" si="93"/>
        <v>-2.0761196358202533E-2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8.1547000000000001</v>
      </c>
      <c r="C1049" s="2">
        <f t="shared" si="96"/>
        <v>8.1122289067310973</v>
      </c>
      <c r="D1049" s="2">
        <f t="shared" si="92"/>
        <v>8.1280551164787127</v>
      </c>
      <c r="E1049" s="2">
        <f t="shared" si="91"/>
        <v>-1.5826209747615394E-2</v>
      </c>
      <c r="F1049" s="2">
        <f t="shared" si="95"/>
        <v>5.212224499741791E-3</v>
      </c>
      <c r="G1049" s="2">
        <f t="shared" si="93"/>
        <v>-2.1038434247357185E-2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8.1547000000000001</v>
      </c>
      <c r="C1050" s="2">
        <f t="shared" si="96"/>
        <v>8.1093475364647745</v>
      </c>
      <c r="D1050" s="2">
        <f t="shared" si="92"/>
        <v>8.1300288115543644</v>
      </c>
      <c r="E1050" s="2">
        <f t="shared" si="91"/>
        <v>-2.0681275089589946E-2</v>
      </c>
      <c r="F1050" s="2">
        <f t="shared" si="95"/>
        <v>3.3524581875443715E-5</v>
      </c>
      <c r="G1050" s="2">
        <f t="shared" si="93"/>
        <v>-2.0714799671465389E-2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8.1547000000000001</v>
      </c>
      <c r="C1051" s="2">
        <f t="shared" si="96"/>
        <v>8.1058633000855789</v>
      </c>
      <c r="D1051" s="2">
        <f t="shared" si="92"/>
        <v>8.1318563069947825</v>
      </c>
      <c r="E1051" s="2">
        <f t="shared" si="91"/>
        <v>-2.5993006909203586E-2</v>
      </c>
      <c r="F1051" s="2">
        <f t="shared" si="95"/>
        <v>-5.1717817163403623E-3</v>
      </c>
      <c r="G1051" s="2">
        <f t="shared" si="93"/>
        <v>-2.0821225192863224E-2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8.1478999999999999</v>
      </c>
      <c r="C1052" s="2">
        <f t="shared" si="96"/>
        <v>8.102915100072412</v>
      </c>
      <c r="D1052" s="2">
        <f t="shared" si="92"/>
        <v>8.1330447286988736</v>
      </c>
      <c r="E1052" s="2">
        <f t="shared" ref="E1052:E1115" si="97">C1052-D1052</f>
        <v>-3.0129628626461624E-2</v>
      </c>
      <c r="F1052" s="2">
        <f t="shared" si="95"/>
        <v>-1.0163351098364616E-2</v>
      </c>
      <c r="G1052" s="2">
        <f t="shared" si="93"/>
        <v>-1.9966277528097008E-2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8.1478999999999999</v>
      </c>
      <c r="C1053" s="2">
        <f t="shared" si="96"/>
        <v>8.1004204692920414</v>
      </c>
      <c r="D1053" s="2">
        <f t="shared" ref="D1053:D1116" si="98">$D$4*B1053+(1-$D$4)*D1052</f>
        <v>8.1341451191656233</v>
      </c>
      <c r="E1053" s="2">
        <f t="shared" si="97"/>
        <v>-3.3724649873581924E-2</v>
      </c>
      <c r="F1053" s="2">
        <f t="shared" si="95"/>
        <v>-1.4875610853408078E-2</v>
      </c>
      <c r="G1053" s="2">
        <f t="shared" si="93"/>
        <v>-1.8849039020173847E-2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8.1547000000000001</v>
      </c>
      <c r="C1054" s="2">
        <f t="shared" si="96"/>
        <v>8.1077250124778804</v>
      </c>
      <c r="D1054" s="2">
        <f t="shared" si="98"/>
        <v>8.1356677029311335</v>
      </c>
      <c r="E1054" s="2">
        <f t="shared" si="97"/>
        <v>-2.7942690453253149E-2</v>
      </c>
      <c r="F1054" s="2">
        <f t="shared" si="95"/>
        <v>-1.7489026773377093E-2</v>
      </c>
      <c r="G1054" s="2">
        <f t="shared" si="93"/>
        <v>-1.0453663679876057E-2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8.1547000000000001</v>
      </c>
      <c r="C1055" s="2">
        <f t="shared" si="96"/>
        <v>8.1107673182505131</v>
      </c>
      <c r="D1055" s="2">
        <f t="shared" si="98"/>
        <v>8.1370775027140123</v>
      </c>
      <c r="E1055" s="2">
        <f t="shared" si="97"/>
        <v>-2.6310184463499198E-2</v>
      </c>
      <c r="F1055" s="2">
        <f t="shared" si="95"/>
        <v>-1.9253258311401514E-2</v>
      </c>
      <c r="G1055" s="2">
        <f t="shared" si="93"/>
        <v>-7.0569261520976832E-3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8.1274999999999995</v>
      </c>
      <c r="C1056" s="2">
        <f t="shared" si="96"/>
        <v>8.1133415769812025</v>
      </c>
      <c r="D1056" s="2">
        <f t="shared" si="98"/>
        <v>8.1363680580685305</v>
      </c>
      <c r="E1056" s="2">
        <f t="shared" si="97"/>
        <v>-2.3026481087327966E-2</v>
      </c>
      <c r="F1056" s="2">
        <f t="shared" si="95"/>
        <v>-2.0007902866586807E-2</v>
      </c>
      <c r="G1056" s="2">
        <f t="shared" si="93"/>
        <v>-3.0185782207411589E-3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8.1274999999999995</v>
      </c>
      <c r="C1057" s="2">
        <f t="shared" si="96"/>
        <v>8.1197044112917869</v>
      </c>
      <c r="D1057" s="2">
        <f t="shared" si="98"/>
        <v>8.1357111648782698</v>
      </c>
      <c r="E1057" s="2">
        <f t="shared" si="97"/>
        <v>-1.6006753586482958E-2</v>
      </c>
      <c r="F1057" s="2">
        <f t="shared" si="95"/>
        <v>-1.9207673010566039E-2</v>
      </c>
      <c r="G1057" s="2">
        <f t="shared" si="93"/>
        <v>3.2009194240830811E-3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8.1274999999999995</v>
      </c>
      <c r="C1058" s="2">
        <f t="shared" si="96"/>
        <v>8.1250883480161278</v>
      </c>
      <c r="D1058" s="2">
        <f t="shared" si="98"/>
        <v>8.1351029304428426</v>
      </c>
      <c r="E1058" s="2">
        <f t="shared" si="97"/>
        <v>-1.0014582426714824E-2</v>
      </c>
      <c r="F1058" s="2">
        <f t="shared" si="95"/>
        <v>-1.7369054893795796E-2</v>
      </c>
      <c r="G1058" s="2">
        <f t="shared" si="93"/>
        <v>7.3544724670809719E-3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8.1274999999999995</v>
      </c>
      <c r="C1059" s="2">
        <f t="shared" si="96"/>
        <v>8.1296439867828774</v>
      </c>
      <c r="D1059" s="2">
        <f t="shared" si="98"/>
        <v>8.1345397504100401</v>
      </c>
      <c r="E1059" s="2">
        <f t="shared" si="97"/>
        <v>-4.8957636271627081E-3</v>
      </c>
      <c r="F1059" s="2">
        <f t="shared" si="95"/>
        <v>-1.4874396640469179E-2</v>
      </c>
      <c r="G1059" s="2">
        <f t="shared" si="93"/>
        <v>9.9786330133064712E-3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8.1274999999999995</v>
      </c>
      <c r="C1060" s="2">
        <f t="shared" si="96"/>
        <v>8.1334987580470504</v>
      </c>
      <c r="D1060" s="2">
        <f t="shared" si="98"/>
        <v>8.1340182874167031</v>
      </c>
      <c r="E1060" s="2">
        <f t="shared" si="97"/>
        <v>-5.195293696527159E-4</v>
      </c>
      <c r="F1060" s="2">
        <f t="shared" si="95"/>
        <v>-1.2003423186305888E-2</v>
      </c>
      <c r="G1060" s="2">
        <f t="shared" ref="G1060:G1123" si="99">E1060-F1060</f>
        <v>1.1483893816653172E-2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8.1206999999999994</v>
      </c>
      <c r="C1061" s="2">
        <f t="shared" si="96"/>
        <v>8.1367604875782735</v>
      </c>
      <c r="D1061" s="2">
        <f t="shared" si="98"/>
        <v>8.133031747608058</v>
      </c>
      <c r="E1061" s="2">
        <f t="shared" si="97"/>
        <v>3.7287399702155E-3</v>
      </c>
      <c r="F1061" s="2">
        <f t="shared" ref="F1061:F1124" si="101">(E1061*(2/(10)))+((1-(2/10))*F1060)</f>
        <v>-8.8569905550016127E-3</v>
      </c>
      <c r="G1061" s="2">
        <f t="shared" si="99"/>
        <v>1.2585730525217113E-2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8.1274999999999995</v>
      </c>
      <c r="C1062" s="2">
        <f t="shared" si="96"/>
        <v>8.1384742587200769</v>
      </c>
      <c r="D1062" s="2">
        <f t="shared" si="98"/>
        <v>8.1326219885259796</v>
      </c>
      <c r="E1062" s="2">
        <f t="shared" si="97"/>
        <v>5.8522701940972865E-3</v>
      </c>
      <c r="F1062" s="2">
        <f t="shared" si="101"/>
        <v>-5.9151384051818329E-3</v>
      </c>
      <c r="G1062" s="2">
        <f t="shared" si="99"/>
        <v>1.1767408599279119E-2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8.1274999999999995</v>
      </c>
      <c r="C1063" s="2">
        <f t="shared" si="96"/>
        <v>8.1399243727631418</v>
      </c>
      <c r="D1063" s="2">
        <f t="shared" si="98"/>
        <v>8.1322425819684998</v>
      </c>
      <c r="E1063" s="2">
        <f t="shared" si="97"/>
        <v>7.6817907946420405E-3</v>
      </c>
      <c r="F1063" s="2">
        <f t="shared" si="101"/>
        <v>-3.1957525652170585E-3</v>
      </c>
      <c r="G1063" s="2">
        <f t="shared" si="99"/>
        <v>1.0877543359859099E-2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8.1274999999999995</v>
      </c>
      <c r="C1064" s="2">
        <f t="shared" si="96"/>
        <v>8.1421975461841978</v>
      </c>
      <c r="D1064" s="2">
        <f t="shared" si="98"/>
        <v>8.1318912796004632</v>
      </c>
      <c r="E1064" s="2">
        <f t="shared" si="97"/>
        <v>1.0306266583734569E-2</v>
      </c>
      <c r="F1064" s="2">
        <f t="shared" si="101"/>
        <v>-4.9534873542673346E-4</v>
      </c>
      <c r="G1064" s="2">
        <f t="shared" si="99"/>
        <v>1.0801615319161302E-2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8.1206999999999994</v>
      </c>
      <c r="C1065" s="2">
        <f t="shared" si="96"/>
        <v>8.1441210006173979</v>
      </c>
      <c r="D1065" s="2">
        <f t="shared" si="98"/>
        <v>8.1310622959263554</v>
      </c>
      <c r="E1065" s="2">
        <f t="shared" si="97"/>
        <v>1.3058704691042422E-2</v>
      </c>
      <c r="F1065" s="2">
        <f t="shared" si="101"/>
        <v>2.2154619498670975E-3</v>
      </c>
      <c r="G1065" s="2">
        <f t="shared" si="99"/>
        <v>1.0843242741175325E-2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8.1206999999999994</v>
      </c>
      <c r="C1066" s="2">
        <f t="shared" si="96"/>
        <v>8.1415639235993371</v>
      </c>
      <c r="D1066" s="2">
        <f t="shared" si="98"/>
        <v>8.1302947184503296</v>
      </c>
      <c r="E1066" s="2">
        <f t="shared" si="97"/>
        <v>1.1269205149007533E-2</v>
      </c>
      <c r="F1066" s="2">
        <f t="shared" si="101"/>
        <v>4.0262105896951847E-3</v>
      </c>
      <c r="G1066" s="2">
        <f t="shared" si="99"/>
        <v>7.2429945593123482E-3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7.8895</v>
      </c>
      <c r="C1067" s="2">
        <f t="shared" si="96"/>
        <v>8.1394002430455927</v>
      </c>
      <c r="D1067" s="2">
        <f t="shared" si="98"/>
        <v>8.1124580726391944</v>
      </c>
      <c r="E1067" s="2">
        <f t="shared" si="97"/>
        <v>2.6942170406398347E-2</v>
      </c>
      <c r="F1067" s="2">
        <f t="shared" si="101"/>
        <v>8.6094025530358172E-3</v>
      </c>
      <c r="G1067" s="2">
        <f t="shared" si="99"/>
        <v>1.833276785336253E-2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7.8963000000000001</v>
      </c>
      <c r="C1068" s="2">
        <f t="shared" si="96"/>
        <v>8.1375694364231936</v>
      </c>
      <c r="D1068" s="2">
        <f t="shared" si="98"/>
        <v>8.0964463635548096</v>
      </c>
      <c r="E1068" s="2">
        <f t="shared" si="97"/>
        <v>4.1123072868384014E-2</v>
      </c>
      <c r="F1068" s="2">
        <f t="shared" si="101"/>
        <v>1.5112136616105458E-2</v>
      </c>
      <c r="G1068" s="2">
        <f t="shared" si="99"/>
        <v>2.6010936252278558E-2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7.8963000000000001</v>
      </c>
      <c r="C1069" s="2">
        <f t="shared" si="96"/>
        <v>8.1360202923580864</v>
      </c>
      <c r="D1069" s="2">
        <f t="shared" si="98"/>
        <v>8.081620706995194</v>
      </c>
      <c r="E1069" s="2">
        <f t="shared" si="97"/>
        <v>5.4399585362892466E-2</v>
      </c>
      <c r="F1069" s="2">
        <f t="shared" si="101"/>
        <v>2.2969626365462861E-2</v>
      </c>
      <c r="G1069" s="2">
        <f t="shared" si="99"/>
        <v>3.1429958997429605E-2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7.8963000000000001</v>
      </c>
      <c r="C1070" s="2">
        <f t="shared" si="96"/>
        <v>8.1347094781491496</v>
      </c>
      <c r="D1070" s="2">
        <f t="shared" si="98"/>
        <v>8.0678932472177713</v>
      </c>
      <c r="E1070" s="2">
        <f t="shared" si="97"/>
        <v>6.6816230931378229E-2</v>
      </c>
      <c r="F1070" s="2">
        <f t="shared" si="101"/>
        <v>3.1738947278645936E-2</v>
      </c>
      <c r="G1070" s="2">
        <f t="shared" si="99"/>
        <v>3.5077283652732293E-2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7.8963000000000001</v>
      </c>
      <c r="C1071" s="2">
        <f t="shared" si="96"/>
        <v>8.1325541738185123</v>
      </c>
      <c r="D1071" s="2">
        <f t="shared" si="98"/>
        <v>8.0551826363127503</v>
      </c>
      <c r="E1071" s="2">
        <f t="shared" si="97"/>
        <v>7.7371537505761978E-2</v>
      </c>
      <c r="F1071" s="2">
        <f t="shared" si="101"/>
        <v>4.086546532406915E-2</v>
      </c>
      <c r="G1071" s="2">
        <f t="shared" si="99"/>
        <v>3.6506072181692828E-2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7.8963000000000001</v>
      </c>
      <c r="C1072" s="2">
        <f t="shared" si="96"/>
        <v>8.1317766086156649</v>
      </c>
      <c r="D1072" s="2">
        <f t="shared" si="98"/>
        <v>8.0434135521414358</v>
      </c>
      <c r="E1072" s="2">
        <f t="shared" si="97"/>
        <v>8.836305647422904E-2</v>
      </c>
      <c r="F1072" s="2">
        <f t="shared" si="101"/>
        <v>5.0364983554101128E-2</v>
      </c>
      <c r="G1072" s="2">
        <f t="shared" si="99"/>
        <v>3.7998072920127912E-2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7.9234999999999998</v>
      </c>
      <c r="C1073" s="2">
        <f t="shared" si="96"/>
        <v>8.1311186688286394</v>
      </c>
      <c r="D1073" s="2">
        <f t="shared" si="98"/>
        <v>8.0345310667976246</v>
      </c>
      <c r="E1073" s="2">
        <f t="shared" si="97"/>
        <v>9.6587602031014796E-2</v>
      </c>
      <c r="F1073" s="2">
        <f t="shared" si="101"/>
        <v>5.960950724948387E-2</v>
      </c>
      <c r="G1073" s="2">
        <f t="shared" si="99"/>
        <v>3.6978094781530926E-2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8.1071000000000009</v>
      </c>
      <c r="C1074" s="2">
        <f t="shared" si="96"/>
        <v>8.1305619505473103</v>
      </c>
      <c r="D1074" s="2">
        <f t="shared" si="98"/>
        <v>8.0399065433311332</v>
      </c>
      <c r="E1074" s="2">
        <f t="shared" si="97"/>
        <v>9.0655407216177153E-2</v>
      </c>
      <c r="F1074" s="2">
        <f t="shared" si="101"/>
        <v>6.5818687242822527E-2</v>
      </c>
      <c r="G1074" s="2">
        <f t="shared" si="99"/>
        <v>2.4836719973354626E-2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8.1071000000000009</v>
      </c>
      <c r="C1075" s="2">
        <f t="shared" si="96"/>
        <v>8.1290447273861854</v>
      </c>
      <c r="D1075" s="2">
        <f t="shared" si="98"/>
        <v>8.044883836417716</v>
      </c>
      <c r="E1075" s="2">
        <f t="shared" si="97"/>
        <v>8.4160890968469459E-2</v>
      </c>
      <c r="F1075" s="2">
        <f t="shared" si="101"/>
        <v>6.9487127987951924E-2</v>
      </c>
      <c r="G1075" s="2">
        <f t="shared" si="99"/>
        <v>1.4673762980517535E-2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8.0935000000000006</v>
      </c>
      <c r="C1076" s="2">
        <f t="shared" si="96"/>
        <v>8.1277609231729251</v>
      </c>
      <c r="D1076" s="2">
        <f t="shared" si="98"/>
        <v>8.048485033720107</v>
      </c>
      <c r="E1076" s="2">
        <f t="shared" si="97"/>
        <v>7.9275889452818049E-2</v>
      </c>
      <c r="F1076" s="2">
        <f t="shared" si="101"/>
        <v>7.1444880280925147E-2</v>
      </c>
      <c r="G1076" s="2">
        <f t="shared" si="99"/>
        <v>7.8310091718929026E-3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8.1071000000000009</v>
      </c>
      <c r="C1077" s="2">
        <f t="shared" si="96"/>
        <v>8.0911053965309367</v>
      </c>
      <c r="D1077" s="2">
        <f t="shared" si="98"/>
        <v>8.0528268830741734</v>
      </c>
      <c r="E1077" s="2">
        <f t="shared" si="97"/>
        <v>3.8278513456763363E-2</v>
      </c>
      <c r="F1077" s="2">
        <f t="shared" si="101"/>
        <v>6.4811606916092793E-2</v>
      </c>
      <c r="G1077" s="2">
        <f t="shared" si="99"/>
        <v>-2.6533093459329429E-2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6">
        <f>TITRES_STAT!D1081</f>
        <v>8.0935000000000006</v>
      </c>
      <c r="C1078" s="2">
        <f t="shared" si="96"/>
        <v>8.0611353355261777</v>
      </c>
      <c r="D1078" s="2">
        <f t="shared" si="98"/>
        <v>8.0558397065501595</v>
      </c>
      <c r="E1078" s="2">
        <f t="shared" si="97"/>
        <v>5.2956289760182074E-3</v>
      </c>
      <c r="F1078" s="2">
        <f t="shared" si="101"/>
        <v>5.290841132807788E-2</v>
      </c>
      <c r="G1078" s="2">
        <f t="shared" si="99"/>
        <v>-4.7612782352059672E-2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8.0935000000000006</v>
      </c>
      <c r="C1079" s="2">
        <f t="shared" si="96"/>
        <v>8.0357760531375355</v>
      </c>
      <c r="D1079" s="2">
        <f t="shared" si="98"/>
        <v>8.0586293579168142</v>
      </c>
      <c r="E1079" s="2">
        <f t="shared" si="97"/>
        <v>-2.2853304779278716E-2</v>
      </c>
      <c r="F1079" s="2">
        <f t="shared" si="101"/>
        <v>3.7756068106606561E-2</v>
      </c>
      <c r="G1079" s="2">
        <f t="shared" si="99"/>
        <v>-6.0609372885885276E-2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6">
        <f>TITRES_STAT!D1083</f>
        <v>8.0867000000000004</v>
      </c>
      <c r="C1080" s="2">
        <f t="shared" si="96"/>
        <v>8.0143181988086845</v>
      </c>
      <c r="D1080" s="2">
        <f t="shared" si="98"/>
        <v>8.0607086647377901</v>
      </c>
      <c r="E1080" s="2">
        <f t="shared" si="97"/>
        <v>-4.6390465929105673E-2</v>
      </c>
      <c r="F1080" s="2">
        <f t="shared" si="101"/>
        <v>2.0926761299464115E-2</v>
      </c>
      <c r="G1080" s="2">
        <f t="shared" si="99"/>
        <v>-6.7317227228569781E-2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6">
        <f>TITRES_STAT!D1084</f>
        <v>8.0867000000000004</v>
      </c>
      <c r="C1081" s="2">
        <f t="shared" si="96"/>
        <v>7.9961615528381174</v>
      </c>
      <c r="D1081" s="2">
        <f t="shared" si="98"/>
        <v>8.0626339488312873</v>
      </c>
      <c r="E1081" s="2">
        <f t="shared" si="97"/>
        <v>-6.6472395993169897E-2</v>
      </c>
      <c r="F1081" s="2">
        <f t="shared" si="101"/>
        <v>3.4469298409373125E-3</v>
      </c>
      <c r="G1081" s="2">
        <f t="shared" si="99"/>
        <v>-6.9919325834107204E-2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6">
        <f>TITRES_STAT!D1085</f>
        <v>8.0799000000000003</v>
      </c>
      <c r="C1082" s="2">
        <f t="shared" si="96"/>
        <v>7.9807982370168684</v>
      </c>
      <c r="D1082" s="2">
        <f t="shared" si="98"/>
        <v>8.0639129155845257</v>
      </c>
      <c r="E1082" s="2">
        <f t="shared" si="97"/>
        <v>-8.3114678567657307E-2</v>
      </c>
      <c r="F1082" s="2">
        <f t="shared" si="101"/>
        <v>-1.3865391840781612E-2</v>
      </c>
      <c r="G1082" s="2">
        <f t="shared" si="99"/>
        <v>-6.9249286726875692E-2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6">
        <f>TITRES_STAT!D1086</f>
        <v>8.0799000000000003</v>
      </c>
      <c r="C1083" s="2">
        <f t="shared" si="96"/>
        <v>7.9719831236296583</v>
      </c>
      <c r="D1083" s="2">
        <f t="shared" si="98"/>
        <v>8.065097144059747</v>
      </c>
      <c r="E1083" s="2">
        <f t="shared" si="97"/>
        <v>-9.3114020430088651E-2</v>
      </c>
      <c r="F1083" s="2">
        <f t="shared" si="101"/>
        <v>-2.971511755864302E-2</v>
      </c>
      <c r="G1083" s="2">
        <f t="shared" si="99"/>
        <v>-6.3398902871445631E-2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6">
        <f>TITRES_STAT!D1087</f>
        <v>8.0254999999999992</v>
      </c>
      <c r="C1084" s="2">
        <f t="shared" si="96"/>
        <v>7.9927703353789417</v>
      </c>
      <c r="D1084" s="2">
        <f t="shared" si="98"/>
        <v>8.0621640222775426</v>
      </c>
      <c r="E1084" s="2">
        <f t="shared" si="97"/>
        <v>-6.9393686898600926E-2</v>
      </c>
      <c r="F1084" s="2">
        <f t="shared" si="101"/>
        <v>-3.7650831426634605E-2</v>
      </c>
      <c r="G1084" s="2">
        <f t="shared" si="99"/>
        <v>-3.1742855471966321E-2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6">
        <f>TITRES_STAT!D1088</f>
        <v>8.0254999999999992</v>
      </c>
      <c r="C1085" s="2">
        <f t="shared" si="96"/>
        <v>8.0103595145514124</v>
      </c>
      <c r="D1085" s="2">
        <f t="shared" si="98"/>
        <v>8.0594481687755035</v>
      </c>
      <c r="E1085" s="2">
        <f t="shared" si="97"/>
        <v>-4.9088654224091144E-2</v>
      </c>
      <c r="F1085" s="2">
        <f t="shared" si="101"/>
        <v>-3.9938395986125919E-2</v>
      </c>
      <c r="G1085" s="2">
        <f t="shared" si="99"/>
        <v>-9.1502582379652253E-3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8.0254999999999992</v>
      </c>
      <c r="C1086" s="2">
        <f t="shared" si="96"/>
        <v>8.0231503584665802</v>
      </c>
      <c r="D1086" s="2">
        <f t="shared" si="98"/>
        <v>8.0569334896069478</v>
      </c>
      <c r="E1086" s="2">
        <f t="shared" si="97"/>
        <v>-3.3783131140367573E-2</v>
      </c>
      <c r="F1086" s="2">
        <f t="shared" si="101"/>
        <v>-3.8707343016974247E-2</v>
      </c>
      <c r="G1086" s="2">
        <f t="shared" si="99"/>
        <v>4.9242118766066739E-3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8.0187000000000008</v>
      </c>
      <c r="C1087" s="2">
        <f t="shared" si="96"/>
        <v>8.0360656879332595</v>
      </c>
      <c r="D1087" s="2">
        <f t="shared" si="98"/>
        <v>8.0541013792656919</v>
      </c>
      <c r="E1087" s="2">
        <f t="shared" si="97"/>
        <v>-1.8035691332432435E-2</v>
      </c>
      <c r="F1087" s="2">
        <f t="shared" si="101"/>
        <v>-3.4573012680065886E-2</v>
      </c>
      <c r="G1087" s="2">
        <f t="shared" si="99"/>
        <v>1.653732134763345E-2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8.0119000000000007</v>
      </c>
      <c r="C1088" s="2">
        <f t="shared" si="96"/>
        <v>8.0449017359435278</v>
      </c>
      <c r="D1088" s="2">
        <f t="shared" si="98"/>
        <v>8.0509753511719371</v>
      </c>
      <c r="E1088" s="2">
        <f t="shared" si="97"/>
        <v>-6.0736152284093237E-3</v>
      </c>
      <c r="F1088" s="2">
        <f t="shared" si="101"/>
        <v>-2.8873133189734574E-2</v>
      </c>
      <c r="G1088" s="2">
        <f t="shared" si="99"/>
        <v>2.279951796132525E-2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7.9983000000000004</v>
      </c>
      <c r="C1089" s="2">
        <f t="shared" si="96"/>
        <v>8.0523783919522156</v>
      </c>
      <c r="D1089" s="2">
        <f t="shared" si="98"/>
        <v>8.0470734733073499</v>
      </c>
      <c r="E1089" s="2">
        <f t="shared" si="97"/>
        <v>5.3049186448657082E-3</v>
      </c>
      <c r="F1089" s="2">
        <f t="shared" si="101"/>
        <v>-2.2037522822814522E-2</v>
      </c>
      <c r="G1089" s="2">
        <f t="shared" si="99"/>
        <v>2.734244146768023E-2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7.9574999999999996</v>
      </c>
      <c r="C1090" s="2">
        <f t="shared" si="96"/>
        <v>8.0576586393441829</v>
      </c>
      <c r="D1090" s="2">
        <f t="shared" si="98"/>
        <v>8.0404384012105101</v>
      </c>
      <c r="E1090" s="2">
        <f t="shared" si="97"/>
        <v>1.7220238133672794E-2</v>
      </c>
      <c r="F1090" s="2">
        <f t="shared" si="101"/>
        <v>-1.418597063151706E-2</v>
      </c>
      <c r="G1090" s="2">
        <f t="shared" si="99"/>
        <v>3.1406208765189854E-2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7.8895</v>
      </c>
      <c r="C1091" s="2">
        <f t="shared" si="96"/>
        <v>8.0621265409835399</v>
      </c>
      <c r="D1091" s="2">
        <f t="shared" si="98"/>
        <v>8.0292577788986215</v>
      </c>
      <c r="E1091" s="2">
        <f t="shared" si="97"/>
        <v>3.2868762084918401E-2</v>
      </c>
      <c r="F1091" s="2">
        <f t="shared" si="101"/>
        <v>-4.7750240882299677E-3</v>
      </c>
      <c r="G1091" s="2">
        <f t="shared" si="99"/>
        <v>3.7643786173148369E-2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7.8895</v>
      </c>
      <c r="C1092" s="2">
        <f t="shared" si="96"/>
        <v>8.0648609192937641</v>
      </c>
      <c r="D1092" s="2">
        <f t="shared" si="98"/>
        <v>8.0189053508320569</v>
      </c>
      <c r="E1092" s="2">
        <f t="shared" si="97"/>
        <v>4.595556846170723E-2</v>
      </c>
      <c r="F1092" s="2">
        <f t="shared" si="101"/>
        <v>5.3710944217574726E-3</v>
      </c>
      <c r="G1092" s="2">
        <f t="shared" si="99"/>
        <v>4.0584474039949761E-2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7.8895</v>
      </c>
      <c r="C1093" s="2">
        <f t="shared" si="96"/>
        <v>8.0671746240178006</v>
      </c>
      <c r="D1093" s="2">
        <f t="shared" si="98"/>
        <v>8.0093197692889415</v>
      </c>
      <c r="E1093" s="2">
        <f t="shared" si="97"/>
        <v>5.7854854728859095E-2</v>
      </c>
      <c r="F1093" s="2">
        <f t="shared" si="101"/>
        <v>1.5867846483177798E-2</v>
      </c>
      <c r="G1093" s="2">
        <f t="shared" si="99"/>
        <v>4.1987008245681301E-2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7.9574999999999996</v>
      </c>
      <c r="C1094" s="2">
        <f t="shared" si="96"/>
        <v>8.0607631433996776</v>
      </c>
      <c r="D1094" s="2">
        <f t="shared" si="98"/>
        <v>8.0054812678601319</v>
      </c>
      <c r="E1094" s="2">
        <f t="shared" si="97"/>
        <v>5.5281875539545666E-2</v>
      </c>
      <c r="F1094" s="2">
        <f t="shared" si="101"/>
        <v>2.375065229445137E-2</v>
      </c>
      <c r="G1094" s="2">
        <f t="shared" si="99"/>
        <v>3.1531223245094296E-2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7.9439000000000002</v>
      </c>
      <c r="C1095" s="2">
        <f t="shared" si="96"/>
        <v>8.0553380444151124</v>
      </c>
      <c r="D1095" s="2">
        <f t="shared" si="98"/>
        <v>8.0009196924630857</v>
      </c>
      <c r="E1095" s="2">
        <f t="shared" si="97"/>
        <v>5.4418351952026711E-2</v>
      </c>
      <c r="F1095" s="2">
        <f t="shared" si="101"/>
        <v>2.9884192225966444E-2</v>
      </c>
      <c r="G1095" s="2">
        <f t="shared" si="99"/>
        <v>2.4534159726060267E-2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7.7534999999999998</v>
      </c>
      <c r="C1096" s="2">
        <f t="shared" si="96"/>
        <v>8.0507475760435572</v>
      </c>
      <c r="D1096" s="2">
        <f t="shared" si="98"/>
        <v>7.9825923078361907</v>
      </c>
      <c r="E1096" s="2">
        <f t="shared" si="97"/>
        <v>6.8155268207366504E-2</v>
      </c>
      <c r="F1096" s="2">
        <f t="shared" si="101"/>
        <v>3.7538407422246456E-2</v>
      </c>
      <c r="G1096" s="2">
        <f t="shared" si="99"/>
        <v>3.0616860785120048E-2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7.7534999999999998</v>
      </c>
      <c r="C1097" s="2">
        <f t="shared" si="96"/>
        <v>8.0458171797291644</v>
      </c>
      <c r="D1097" s="2">
        <f t="shared" si="98"/>
        <v>7.9656225072557323</v>
      </c>
      <c r="E1097" s="2">
        <f t="shared" si="97"/>
        <v>8.0194672473432149E-2</v>
      </c>
      <c r="F1097" s="2">
        <f t="shared" si="101"/>
        <v>4.6069660432483603E-2</v>
      </c>
      <c r="G1097" s="2">
        <f t="shared" si="99"/>
        <v>3.4125012040948546E-2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7.7534999999999998</v>
      </c>
      <c r="C1098" s="2">
        <f t="shared" si="96"/>
        <v>8.0405991520785243</v>
      </c>
      <c r="D1098" s="2">
        <f t="shared" si="98"/>
        <v>7.9499097289404927</v>
      </c>
      <c r="E1098" s="2">
        <f t="shared" si="97"/>
        <v>9.0689423138031522E-2</v>
      </c>
      <c r="F1098" s="2">
        <f t="shared" si="101"/>
        <v>5.4993612973593189E-2</v>
      </c>
      <c r="G1098" s="2">
        <f t="shared" si="99"/>
        <v>3.5695810164438332E-2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6">
        <f>TITRES_STAT!D1102</f>
        <v>7.7534999999999998</v>
      </c>
      <c r="C1099" s="2">
        <f t="shared" si="96"/>
        <v>8.0340915902202905</v>
      </c>
      <c r="D1099" s="2">
        <f t="shared" si="98"/>
        <v>7.9353608601300865</v>
      </c>
      <c r="E1099" s="2">
        <f t="shared" si="97"/>
        <v>9.8730730090204055E-2</v>
      </c>
      <c r="F1099" s="2">
        <f t="shared" si="101"/>
        <v>6.3741036396915363E-2</v>
      </c>
      <c r="G1099" s="2">
        <f t="shared" si="99"/>
        <v>3.4989693693288693E-2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6">
        <f>TITRES_STAT!D1103</f>
        <v>7.7534999999999998</v>
      </c>
      <c r="C1100" s="2">
        <f t="shared" si="96"/>
        <v>8.0223082686479383</v>
      </c>
      <c r="D1100" s="2">
        <f t="shared" si="98"/>
        <v>7.9218896853056355</v>
      </c>
      <c r="E1100" s="2">
        <f t="shared" si="97"/>
        <v>0.1004185833423028</v>
      </c>
      <c r="F1100" s="2">
        <f t="shared" si="101"/>
        <v>7.1076545785992859E-2</v>
      </c>
      <c r="G1100" s="2">
        <f t="shared" si="99"/>
        <v>2.9342037556309944E-2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6">
        <f>TITRES_STAT!D1104</f>
        <v>7.7534999999999998</v>
      </c>
      <c r="C1101" s="2">
        <f t="shared" si="96"/>
        <v>8.0018762273174868</v>
      </c>
      <c r="D1101" s="2">
        <f t="shared" si="98"/>
        <v>7.909416375282996</v>
      </c>
      <c r="E1101" s="2">
        <f t="shared" si="97"/>
        <v>9.2459852034490808E-2</v>
      </c>
      <c r="F1101" s="2">
        <f t="shared" si="101"/>
        <v>7.5353207035692454E-2</v>
      </c>
      <c r="G1101" s="2">
        <f t="shared" si="99"/>
        <v>1.7106644998798354E-2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6">
        <f>TITRES_STAT!D1105</f>
        <v>7.9439000000000002</v>
      </c>
      <c r="C1102" s="2">
        <f t="shared" si="96"/>
        <v>7.9845875769609513</v>
      </c>
      <c r="D1102" s="2">
        <f t="shared" si="98"/>
        <v>7.9119707178546266</v>
      </c>
      <c r="E1102" s="2">
        <f t="shared" si="97"/>
        <v>7.261685910632476E-2</v>
      </c>
      <c r="F1102" s="2">
        <f t="shared" si="101"/>
        <v>7.4805937449818921E-2</v>
      </c>
      <c r="G1102" s="2">
        <f t="shared" si="99"/>
        <v>-2.1890783434941607E-3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7.9439000000000002</v>
      </c>
      <c r="C1103" s="2">
        <f t="shared" ref="C1103:C1166" si="102">$C$4*B1093+C1102*(1-$C$4)</f>
        <v>7.969958718966959</v>
      </c>
      <c r="D1103" s="2">
        <f t="shared" si="98"/>
        <v>7.9143358498653953</v>
      </c>
      <c r="E1103" s="2">
        <f t="shared" si="97"/>
        <v>5.5622869101563666E-2</v>
      </c>
      <c r="F1103" s="2">
        <f t="shared" si="101"/>
        <v>7.0969323780167876E-2</v>
      </c>
      <c r="G1103" s="2">
        <f t="shared" si="99"/>
        <v>-1.534645467860421E-2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7.9439000000000002</v>
      </c>
      <c r="C1104" s="2">
        <f t="shared" si="102"/>
        <v>7.9680419929720419</v>
      </c>
      <c r="D1104" s="2">
        <f t="shared" si="98"/>
        <v>7.9165257869124037</v>
      </c>
      <c r="E1104" s="2">
        <f t="shared" si="97"/>
        <v>5.1516206059638137E-2</v>
      </c>
      <c r="F1104" s="2">
        <f t="shared" si="101"/>
        <v>6.7078700236061939E-2</v>
      </c>
      <c r="G1104" s="2">
        <f t="shared" si="99"/>
        <v>-1.5562494176423802E-2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8.0254999999999992</v>
      </c>
      <c r="C1105" s="2">
        <f t="shared" si="102"/>
        <v>7.9643278402071127</v>
      </c>
      <c r="D1105" s="2">
        <f t="shared" si="98"/>
        <v>7.9245979508448183</v>
      </c>
      <c r="E1105" s="2">
        <f t="shared" si="97"/>
        <v>3.9729889362294379E-2</v>
      </c>
      <c r="F1105" s="2">
        <f t="shared" si="101"/>
        <v>6.1608938061308433E-2</v>
      </c>
      <c r="G1105" s="2">
        <f t="shared" si="99"/>
        <v>-2.1879048699014053E-2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8.0935000000000006</v>
      </c>
      <c r="C1106" s="2">
        <f t="shared" si="102"/>
        <v>7.9318927878675565</v>
      </c>
      <c r="D1106" s="2">
        <f t="shared" si="98"/>
        <v>7.9371092137452024</v>
      </c>
      <c r="E1106" s="2">
        <f t="shared" si="97"/>
        <v>-5.2164258776459249E-3</v>
      </c>
      <c r="F1106" s="2">
        <f t="shared" si="101"/>
        <v>4.824386527351756E-2</v>
      </c>
      <c r="G1106" s="2">
        <f t="shared" si="99"/>
        <v>-5.3460291151163485E-2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8.3315999999999999</v>
      </c>
      <c r="C1107" s="2">
        <f t="shared" si="102"/>
        <v>7.9044477435802403</v>
      </c>
      <c r="D1107" s="2">
        <f t="shared" si="98"/>
        <v>7.9663307534677799</v>
      </c>
      <c r="E1107" s="2">
        <f t="shared" si="97"/>
        <v>-6.1883009887539586E-2</v>
      </c>
      <c r="F1107" s="2">
        <f t="shared" si="101"/>
        <v>2.6218490241306132E-2</v>
      </c>
      <c r="G1107" s="2">
        <f t="shared" si="99"/>
        <v>-8.8101500128845711E-2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8.3315999999999999</v>
      </c>
      <c r="C1108" s="2">
        <f t="shared" si="102"/>
        <v>7.881225013798665</v>
      </c>
      <c r="D1108" s="2">
        <f t="shared" si="98"/>
        <v>7.9933877346923889</v>
      </c>
      <c r="E1108" s="2">
        <f t="shared" si="97"/>
        <v>-0.11216272089372392</v>
      </c>
      <c r="F1108" s="2">
        <f t="shared" si="101"/>
        <v>-1.4577519856998795E-3</v>
      </c>
      <c r="G1108" s="2">
        <f t="shared" si="99"/>
        <v>-0.11070496890802405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8.3315999999999999</v>
      </c>
      <c r="C1109" s="2">
        <f t="shared" si="102"/>
        <v>7.8615750116757939</v>
      </c>
      <c r="D1109" s="2">
        <f t="shared" si="98"/>
        <v>8.0184404950855459</v>
      </c>
      <c r="E1109" s="2">
        <f t="shared" si="97"/>
        <v>-0.15686548340975204</v>
      </c>
      <c r="F1109" s="2">
        <f t="shared" si="101"/>
        <v>-3.253929827051031E-2</v>
      </c>
      <c r="G1109" s="2">
        <f t="shared" si="99"/>
        <v>-0.12432618513924173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8.2294999999999998</v>
      </c>
      <c r="C1110" s="2">
        <f t="shared" si="102"/>
        <v>7.8449480868025949</v>
      </c>
      <c r="D1110" s="2">
        <f t="shared" si="98"/>
        <v>8.034074532486617</v>
      </c>
      <c r="E1110" s="2">
        <f t="shared" si="97"/>
        <v>-0.18912644568402204</v>
      </c>
      <c r="F1110" s="2">
        <f t="shared" si="101"/>
        <v>-6.3856727753212661E-2</v>
      </c>
      <c r="G1110" s="2">
        <f t="shared" si="99"/>
        <v>-0.12526971793080938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8.1615000000000002</v>
      </c>
      <c r="C1111" s="2">
        <f t="shared" si="102"/>
        <v>7.8308791503714268</v>
      </c>
      <c r="D1111" s="2">
        <f t="shared" si="98"/>
        <v>8.0435134560061261</v>
      </c>
      <c r="E1111" s="2">
        <f t="shared" si="97"/>
        <v>-0.21263430563469932</v>
      </c>
      <c r="F1111" s="2">
        <f t="shared" si="101"/>
        <v>-9.361224332951E-2</v>
      </c>
      <c r="G1111" s="2">
        <f t="shared" si="99"/>
        <v>-0.11902206230518932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8.1615000000000002</v>
      </c>
      <c r="C1112" s="2">
        <f t="shared" si="102"/>
        <v>7.8482669733912074</v>
      </c>
      <c r="D1112" s="2">
        <f t="shared" si="98"/>
        <v>8.0522532000056728</v>
      </c>
      <c r="E1112" s="2">
        <f t="shared" si="97"/>
        <v>-0.20398622661446542</v>
      </c>
      <c r="F1112" s="2">
        <f t="shared" si="101"/>
        <v>-0.11568703998650108</v>
      </c>
      <c r="G1112" s="2">
        <f t="shared" si="99"/>
        <v>-8.8299186627964335E-2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8.1615000000000002</v>
      </c>
      <c r="C1113" s="2">
        <f t="shared" si="102"/>
        <v>7.862979746715637</v>
      </c>
      <c r="D1113" s="2">
        <f t="shared" si="98"/>
        <v>8.0603455555608079</v>
      </c>
      <c r="E1113" s="2">
        <f t="shared" si="97"/>
        <v>-0.19736580884517085</v>
      </c>
      <c r="F1113" s="2">
        <f t="shared" si="101"/>
        <v>-0.13202279375823506</v>
      </c>
      <c r="G1113" s="2">
        <f t="shared" si="99"/>
        <v>-6.5343015086935796E-2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8.0731000000000002</v>
      </c>
      <c r="C1114" s="2">
        <f t="shared" si="102"/>
        <v>7.8754290164516929</v>
      </c>
      <c r="D1114" s="2">
        <f t="shared" si="98"/>
        <v>8.0612903292229703</v>
      </c>
      <c r="E1114" s="2">
        <f t="shared" si="97"/>
        <v>-0.18586131277127738</v>
      </c>
      <c r="F1114" s="2">
        <f t="shared" si="101"/>
        <v>-0.14279049756084353</v>
      </c>
      <c r="G1114" s="2">
        <f t="shared" si="99"/>
        <v>-4.3070815210433849E-2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8.0187000000000008</v>
      </c>
      <c r="C1115" s="2">
        <f t="shared" si="102"/>
        <v>7.8985168600745084</v>
      </c>
      <c r="D1115" s="2">
        <f t="shared" si="98"/>
        <v>8.0581354900212681</v>
      </c>
      <c r="E1115" s="2">
        <f t="shared" si="97"/>
        <v>-0.15961862994675968</v>
      </c>
      <c r="F1115" s="2">
        <f t="shared" si="101"/>
        <v>-0.14615612403802677</v>
      </c>
      <c r="G1115" s="2">
        <f t="shared" si="99"/>
        <v>-1.3462505908732908E-2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8.0935000000000006</v>
      </c>
      <c r="C1116" s="2">
        <f t="shared" si="102"/>
        <v>7.9285142662168919</v>
      </c>
      <c r="D1116" s="2">
        <f t="shared" si="98"/>
        <v>8.0607550833530262</v>
      </c>
      <c r="E1116" s="2">
        <f t="shared" ref="E1116:E1179" si="103">C1116-D1116</f>
        <v>-0.13224081713613423</v>
      </c>
      <c r="F1116" s="2">
        <f t="shared" si="101"/>
        <v>-0.14337306265764826</v>
      </c>
      <c r="G1116" s="2">
        <f t="shared" si="99"/>
        <v>1.1132245521514039E-2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8.0935000000000006</v>
      </c>
      <c r="C1117" s="2">
        <f t="shared" si="102"/>
        <v>7.9905274560296773</v>
      </c>
      <c r="D1117" s="2">
        <f t="shared" ref="D1117:D1180" si="104">$D$4*B1117+(1-$D$4)*D1116</f>
        <v>8.0631806327342836</v>
      </c>
      <c r="E1117" s="2">
        <f t="shared" si="103"/>
        <v>-7.2653176704606359E-2</v>
      </c>
      <c r="F1117" s="2">
        <f t="shared" si="101"/>
        <v>-0.1292290854670399</v>
      </c>
      <c r="G1117" s="2">
        <f t="shared" si="99"/>
        <v>5.6575908762433541E-2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8.1274999999999995</v>
      </c>
      <c r="C1118" s="2">
        <f t="shared" si="102"/>
        <v>8.0430001551020354</v>
      </c>
      <c r="D1118" s="2">
        <f t="shared" si="104"/>
        <v>8.0679450303095219</v>
      </c>
      <c r="E1118" s="2">
        <f t="shared" si="103"/>
        <v>-2.4944875207486561E-2</v>
      </c>
      <c r="F1118" s="2">
        <f t="shared" si="101"/>
        <v>-0.10837224341512924</v>
      </c>
      <c r="G1118" s="2">
        <f t="shared" si="99"/>
        <v>8.3427368207642683E-2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8.1274999999999995</v>
      </c>
      <c r="C1119" s="2">
        <f t="shared" si="102"/>
        <v>8.0874001312401838</v>
      </c>
      <c r="D1119" s="2">
        <f t="shared" si="104"/>
        <v>8.0723565095458536</v>
      </c>
      <c r="E1119" s="2">
        <f t="shared" si="103"/>
        <v>1.5043621694330156E-2</v>
      </c>
      <c r="F1119" s="2">
        <f t="shared" si="101"/>
        <v>-8.3689070393237364E-2</v>
      </c>
      <c r="G1119" s="2">
        <f t="shared" si="99"/>
        <v>9.873269208756752E-2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8.1274999999999995</v>
      </c>
      <c r="C1120" s="2">
        <f t="shared" si="102"/>
        <v>8.1092616495109251</v>
      </c>
      <c r="D1120" s="2">
        <f t="shared" si="104"/>
        <v>8.0764412125424574</v>
      </c>
      <c r="E1120" s="2">
        <f t="shared" si="103"/>
        <v>3.2820436968467703E-2</v>
      </c>
      <c r="F1120" s="2">
        <f t="shared" si="101"/>
        <v>-6.0387168920896357E-2</v>
      </c>
      <c r="G1120" s="2">
        <f t="shared" si="99"/>
        <v>9.3207605889364054E-2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8.1274999999999995</v>
      </c>
      <c r="C1121" s="2">
        <f t="shared" si="102"/>
        <v>8.1172983188169372</v>
      </c>
      <c r="D1121" s="2">
        <f t="shared" si="104"/>
        <v>8.0802233449467202</v>
      </c>
      <c r="E1121" s="2">
        <f t="shared" si="103"/>
        <v>3.7074973870216965E-2</v>
      </c>
      <c r="F1121" s="2">
        <f t="shared" si="101"/>
        <v>-4.0894740362673695E-2</v>
      </c>
      <c r="G1121" s="2">
        <f t="shared" si="99"/>
        <v>7.7969714232890661E-2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8.1274999999999995</v>
      </c>
      <c r="C1122" s="2">
        <f t="shared" si="102"/>
        <v>8.1240985774604848</v>
      </c>
      <c r="D1122" s="2">
        <f t="shared" si="104"/>
        <v>8.0837253193951106</v>
      </c>
      <c r="E1122" s="2">
        <f t="shared" si="103"/>
        <v>4.0373258065374173E-2</v>
      </c>
      <c r="F1122" s="2">
        <f t="shared" si="101"/>
        <v>-2.4641140677064119E-2</v>
      </c>
      <c r="G1122" s="2">
        <f t="shared" si="99"/>
        <v>6.5014398742438292E-2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8.1274999999999995</v>
      </c>
      <c r="C1123" s="2">
        <f t="shared" si="102"/>
        <v>8.1298526424665649</v>
      </c>
      <c r="D1123" s="2">
        <f t="shared" si="104"/>
        <v>8.0869678883288056</v>
      </c>
      <c r="E1123" s="2">
        <f t="shared" si="103"/>
        <v>4.2884754137759273E-2</v>
      </c>
      <c r="F1123" s="2">
        <f t="shared" si="101"/>
        <v>-1.1135961714099441E-2</v>
      </c>
      <c r="G1123" s="2">
        <f t="shared" si="99"/>
        <v>5.4020715851858712E-2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8.0935000000000006</v>
      </c>
      <c r="C1124" s="2">
        <f t="shared" si="102"/>
        <v>8.121121466702478</v>
      </c>
      <c r="D1124" s="2">
        <f t="shared" si="104"/>
        <v>8.0874517484525974</v>
      </c>
      <c r="E1124" s="2">
        <f t="shared" si="103"/>
        <v>3.3669718249880631E-2</v>
      </c>
      <c r="F1124" s="2">
        <f t="shared" si="101"/>
        <v>-2.1748257213034259E-3</v>
      </c>
      <c r="G1124" s="2">
        <f t="shared" ref="G1124:G1187" si="105">E1124-F1124</f>
        <v>3.5844543971184056E-2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8.1274999999999995</v>
      </c>
      <c r="C1125" s="2">
        <f t="shared" si="102"/>
        <v>8.1053643179790207</v>
      </c>
      <c r="D1125" s="2">
        <f t="shared" si="104"/>
        <v>8.0904182856042564</v>
      </c>
      <c r="E1125" s="2">
        <f t="shared" si="103"/>
        <v>1.4946032374764329E-2</v>
      </c>
      <c r="F1125" s="2">
        <f t="shared" ref="F1125:F1188" si="107">(E1125*(2/(10)))+((1-(2/10))*F1124)</f>
        <v>1.2493458979101252E-3</v>
      </c>
      <c r="G1125" s="2">
        <f t="shared" si="105"/>
        <v>1.3696686476854203E-2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8.1274999999999995</v>
      </c>
      <c r="C1126" s="2">
        <f t="shared" si="102"/>
        <v>8.1035390382899415</v>
      </c>
      <c r="D1126" s="2">
        <f t="shared" si="104"/>
        <v>8.0931650792632013</v>
      </c>
      <c r="E1126" s="2">
        <f t="shared" si="103"/>
        <v>1.0373959026740209E-2</v>
      </c>
      <c r="F1126" s="2">
        <f t="shared" si="107"/>
        <v>3.0742685236761422E-3</v>
      </c>
      <c r="G1126" s="2">
        <f t="shared" si="105"/>
        <v>7.2996905030640671E-3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8.0935000000000006</v>
      </c>
      <c r="C1127" s="2">
        <f t="shared" si="102"/>
        <v>8.1019945708607199</v>
      </c>
      <c r="D1127" s="2">
        <f t="shared" si="104"/>
        <v>8.093189888206668</v>
      </c>
      <c r="E1127" s="2">
        <f t="shared" si="103"/>
        <v>8.8046826540519874E-3</v>
      </c>
      <c r="F1127" s="2">
        <f t="shared" si="107"/>
        <v>4.2203513497513119E-3</v>
      </c>
      <c r="G1127" s="2">
        <f t="shared" si="105"/>
        <v>4.5843313043006755E-3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8.1615000000000002</v>
      </c>
      <c r="C1128" s="2">
        <f t="shared" si="102"/>
        <v>8.1059184830359943</v>
      </c>
      <c r="D1128" s="2">
        <f t="shared" si="104"/>
        <v>8.0982498964876548</v>
      </c>
      <c r="E1128" s="2">
        <f t="shared" si="103"/>
        <v>7.6685865483394622E-3</v>
      </c>
      <c r="F1128" s="2">
        <f t="shared" si="107"/>
        <v>4.909998389468942E-3</v>
      </c>
      <c r="G1128" s="2">
        <f t="shared" si="105"/>
        <v>2.7585881588705202E-3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8.2975999999999992</v>
      </c>
      <c r="C1129" s="2">
        <f t="shared" si="102"/>
        <v>8.1092387164150725</v>
      </c>
      <c r="D1129" s="2">
        <f t="shared" si="104"/>
        <v>8.1130165708219035</v>
      </c>
      <c r="E1129" s="2">
        <f t="shared" si="103"/>
        <v>-3.7778544068309827E-3</v>
      </c>
      <c r="F1129" s="2">
        <f t="shared" si="107"/>
        <v>3.1724278302089574E-3</v>
      </c>
      <c r="G1129" s="2">
        <f t="shared" si="105"/>
        <v>-6.9502822370399401E-3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8.2975999999999992</v>
      </c>
      <c r="C1130" s="2">
        <f t="shared" si="102"/>
        <v>8.1120481446589068</v>
      </c>
      <c r="D1130" s="2">
        <f t="shared" si="104"/>
        <v>8.1266894174276878</v>
      </c>
      <c r="E1130" s="2">
        <f t="shared" si="103"/>
        <v>-1.4641272768781022E-2</v>
      </c>
      <c r="F1130" s="2">
        <f t="shared" si="107"/>
        <v>-3.9031228958903838E-4</v>
      </c>
      <c r="G1130" s="2">
        <f t="shared" si="105"/>
        <v>-1.4250960479191983E-2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8.2975999999999992</v>
      </c>
      <c r="C1131" s="2">
        <f t="shared" si="102"/>
        <v>8.1144253531729209</v>
      </c>
      <c r="D1131" s="2">
        <f t="shared" si="104"/>
        <v>8.139349460581192</v>
      </c>
      <c r="E1131" s="2">
        <f t="shared" si="103"/>
        <v>-2.4924107408271112E-2</v>
      </c>
      <c r="F1131" s="2">
        <f t="shared" si="107"/>
        <v>-5.2970713133254537E-3</v>
      </c>
      <c r="G1131" s="2">
        <f t="shared" si="105"/>
        <v>-1.9627036094945659E-2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8.2975999999999992</v>
      </c>
      <c r="C1132" s="2">
        <f t="shared" si="102"/>
        <v>8.1164368373001636</v>
      </c>
      <c r="D1132" s="2">
        <f t="shared" si="104"/>
        <v>8.1510717227603635</v>
      </c>
      <c r="E1132" s="2">
        <f t="shared" si="103"/>
        <v>-3.4634885460199882E-2</v>
      </c>
      <c r="F1132" s="2">
        <f t="shared" si="107"/>
        <v>-1.1164634142700341E-2</v>
      </c>
      <c r="G1132" s="2">
        <f t="shared" si="105"/>
        <v>-2.3470251317499542E-2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8.2975999999999992</v>
      </c>
      <c r="C1133" s="2">
        <f t="shared" si="102"/>
        <v>8.1181388623309072</v>
      </c>
      <c r="D1133" s="2">
        <f t="shared" si="104"/>
        <v>8.1619256692225584</v>
      </c>
      <c r="E1133" s="2">
        <f t="shared" si="103"/>
        <v>-4.3786806891651153E-2</v>
      </c>
      <c r="F1133" s="2">
        <f t="shared" si="107"/>
        <v>-1.7689068692490505E-2</v>
      </c>
      <c r="G1133" s="2">
        <f t="shared" si="105"/>
        <v>-2.6097738199160649E-2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8.1547000000000001</v>
      </c>
      <c r="C1134" s="2">
        <f t="shared" si="102"/>
        <v>8.1143482681261521</v>
      </c>
      <c r="D1134" s="2">
        <f t="shared" si="104"/>
        <v>8.1613904344653321</v>
      </c>
      <c r="E1134" s="2">
        <f t="shared" si="103"/>
        <v>-4.7042166339180014E-2</v>
      </c>
      <c r="F1134" s="2">
        <f t="shared" si="107"/>
        <v>-2.3559688221828409E-2</v>
      </c>
      <c r="G1134" s="2">
        <f t="shared" si="105"/>
        <v>-2.3482478117351605E-2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8.1615000000000002</v>
      </c>
      <c r="C1135" s="2">
        <f t="shared" si="102"/>
        <v>8.1163716114913598</v>
      </c>
      <c r="D1135" s="2">
        <f t="shared" si="104"/>
        <v>8.1613985504308619</v>
      </c>
      <c r="E1135" s="2">
        <f t="shared" si="103"/>
        <v>-4.5026938939502159E-2</v>
      </c>
      <c r="F1135" s="2">
        <f t="shared" si="107"/>
        <v>-2.7853138365363159E-2</v>
      </c>
      <c r="G1135" s="2">
        <f t="shared" si="105"/>
        <v>-1.7173800574139E-2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8.1615000000000002</v>
      </c>
      <c r="C1136" s="2">
        <f t="shared" si="102"/>
        <v>8.1180836712619193</v>
      </c>
      <c r="D1136" s="2">
        <f t="shared" si="104"/>
        <v>8.161406065213761</v>
      </c>
      <c r="E1136" s="2">
        <f t="shared" si="103"/>
        <v>-4.3322393951841676E-2</v>
      </c>
      <c r="F1136" s="2">
        <f t="shared" si="107"/>
        <v>-3.0946989482658865E-2</v>
      </c>
      <c r="G1136" s="2">
        <f t="shared" si="105"/>
        <v>-1.237540446918281E-2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8.0935000000000006</v>
      </c>
      <c r="C1137" s="2">
        <f t="shared" si="102"/>
        <v>8.1143015679908554</v>
      </c>
      <c r="D1137" s="2">
        <f t="shared" si="104"/>
        <v>8.1563759863090368</v>
      </c>
      <c r="E1137" s="2">
        <f t="shared" si="103"/>
        <v>-4.2074418318181372E-2</v>
      </c>
      <c r="F1137" s="2">
        <f t="shared" si="107"/>
        <v>-3.317247524976337E-2</v>
      </c>
      <c r="G1137" s="2">
        <f t="shared" si="105"/>
        <v>-8.9019430684180029E-3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8.1615000000000002</v>
      </c>
      <c r="C1138" s="2">
        <f t="shared" si="102"/>
        <v>8.1215628652230318</v>
      </c>
      <c r="D1138" s="2">
        <f t="shared" si="104"/>
        <v>8.1567555428787379</v>
      </c>
      <c r="E1138" s="2">
        <f t="shared" si="103"/>
        <v>-3.5192677655706106E-2</v>
      </c>
      <c r="F1138" s="2">
        <f t="shared" si="107"/>
        <v>-3.3576515730951918E-2</v>
      </c>
      <c r="G1138" s="2">
        <f t="shared" si="105"/>
        <v>-1.6161619247541878E-3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8.1615000000000002</v>
      </c>
      <c r="C1139" s="2">
        <f t="shared" si="102"/>
        <v>8.1486455013425658</v>
      </c>
      <c r="D1139" s="2">
        <f t="shared" si="104"/>
        <v>8.1571069841469797</v>
      </c>
      <c r="E1139" s="2">
        <f t="shared" si="103"/>
        <v>-8.4614828044138335E-3</v>
      </c>
      <c r="F1139" s="2">
        <f t="shared" si="107"/>
        <v>-2.8553509145644303E-2</v>
      </c>
      <c r="G1139" s="2">
        <f t="shared" si="105"/>
        <v>2.009202634123047E-2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8.1615000000000002</v>
      </c>
      <c r="C1140" s="2">
        <f t="shared" si="102"/>
        <v>8.1715615780590944</v>
      </c>
      <c r="D1140" s="2">
        <f t="shared" si="104"/>
        <v>8.1574323927286851</v>
      </c>
      <c r="E1140" s="2">
        <f t="shared" si="103"/>
        <v>1.41291853304093E-2</v>
      </c>
      <c r="F1140" s="2">
        <f t="shared" si="107"/>
        <v>-2.0016970250433586E-2</v>
      </c>
      <c r="G1140" s="2">
        <f t="shared" si="105"/>
        <v>3.4146155580842885E-2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8.1615000000000002</v>
      </c>
      <c r="C1141" s="2">
        <f t="shared" si="102"/>
        <v>8.1909521045115419</v>
      </c>
      <c r="D1141" s="2">
        <f t="shared" si="104"/>
        <v>8.1577336969710039</v>
      </c>
      <c r="E1141" s="2">
        <f t="shared" si="103"/>
        <v>3.3218407540537953E-2</v>
      </c>
      <c r="F1141" s="2">
        <f t="shared" si="107"/>
        <v>-9.3698946922392782E-3</v>
      </c>
      <c r="G1141" s="2">
        <f t="shared" si="105"/>
        <v>4.258830223277723E-2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8.1615000000000002</v>
      </c>
      <c r="C1142" s="2">
        <f t="shared" si="102"/>
        <v>8.2073594730482267</v>
      </c>
      <c r="D1142" s="2">
        <f t="shared" si="104"/>
        <v>8.1580126823805585</v>
      </c>
      <c r="E1142" s="2">
        <f t="shared" si="103"/>
        <v>4.9346790667668117E-2</v>
      </c>
      <c r="F1142" s="2">
        <f t="shared" si="107"/>
        <v>2.3734423797422003E-3</v>
      </c>
      <c r="G1142" s="2">
        <f t="shared" si="105"/>
        <v>4.6973348287925917E-2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8.0935000000000006</v>
      </c>
      <c r="C1143" s="2">
        <f t="shared" si="102"/>
        <v>8.2212426310408073</v>
      </c>
      <c r="D1143" s="2">
        <f t="shared" si="104"/>
        <v>8.1532339651671837</v>
      </c>
      <c r="E1143" s="2">
        <f t="shared" si="103"/>
        <v>6.8008665873623642E-2</v>
      </c>
      <c r="F1143" s="2">
        <f t="shared" si="107"/>
        <v>1.5500487078518489E-2</v>
      </c>
      <c r="G1143" s="2">
        <f t="shared" si="105"/>
        <v>5.2508178795105151E-2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8.0935000000000006</v>
      </c>
      <c r="C1144" s="2">
        <f t="shared" si="102"/>
        <v>8.2110053031883758</v>
      </c>
      <c r="D1144" s="2">
        <f t="shared" si="104"/>
        <v>8.1488092270066517</v>
      </c>
      <c r="E1144" s="2">
        <f t="shared" si="103"/>
        <v>6.219607618172418E-2</v>
      </c>
      <c r="F1144" s="2">
        <f t="shared" si="107"/>
        <v>2.483960489915963E-2</v>
      </c>
      <c r="G1144" s="2">
        <f t="shared" si="105"/>
        <v>3.735647128256455E-2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8.1478999999999999</v>
      </c>
      <c r="C1145" s="2">
        <f t="shared" si="102"/>
        <v>8.2033891026978569</v>
      </c>
      <c r="D1145" s="2">
        <f t="shared" si="104"/>
        <v>8.1487418768580113</v>
      </c>
      <c r="E1145" s="2">
        <f t="shared" si="103"/>
        <v>5.4647225839845603E-2</v>
      </c>
      <c r="F1145" s="2">
        <f t="shared" si="107"/>
        <v>3.0801129087296826E-2</v>
      </c>
      <c r="G1145" s="2">
        <f t="shared" si="105"/>
        <v>2.3846096752548777E-2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8.1478999999999999</v>
      </c>
      <c r="C1146" s="2">
        <f t="shared" si="102"/>
        <v>8.1969446253597251</v>
      </c>
      <c r="D1146" s="2">
        <f t="shared" si="104"/>
        <v>8.1486795156092704</v>
      </c>
      <c r="E1146" s="2">
        <f t="shared" si="103"/>
        <v>4.8265109750454727E-2</v>
      </c>
      <c r="F1146" s="2">
        <f t="shared" si="107"/>
        <v>3.4293925219928412E-2</v>
      </c>
      <c r="G1146" s="2">
        <f t="shared" si="105"/>
        <v>1.3971184530526315E-2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8.1615000000000002</v>
      </c>
      <c r="C1147" s="2">
        <f t="shared" si="102"/>
        <v>8.1810300676120757</v>
      </c>
      <c r="D1147" s="2">
        <f t="shared" si="104"/>
        <v>8.1496291811196944</v>
      </c>
      <c r="E1147" s="2">
        <f t="shared" si="103"/>
        <v>3.1400886492381375E-2</v>
      </c>
      <c r="F1147" s="2">
        <f t="shared" si="107"/>
        <v>3.3715317474419006E-2</v>
      </c>
      <c r="G1147" s="2">
        <f t="shared" si="105"/>
        <v>-2.314430982037631E-3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8.1615000000000002</v>
      </c>
      <c r="C1148" s="2">
        <f t="shared" si="102"/>
        <v>8.1780254418256035</v>
      </c>
      <c r="D1148" s="2">
        <f t="shared" si="104"/>
        <v>8.1505085010367537</v>
      </c>
      <c r="E1148" s="2">
        <f t="shared" si="103"/>
        <v>2.7516940788849809E-2</v>
      </c>
      <c r="F1148" s="2">
        <f t="shared" si="107"/>
        <v>3.2475642137305166E-2</v>
      </c>
      <c r="G1148" s="2">
        <f t="shared" si="105"/>
        <v>-4.9587013484553577E-3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8.0935000000000006</v>
      </c>
      <c r="C1149" s="2">
        <f t="shared" si="102"/>
        <v>8.1754830661601261</v>
      </c>
      <c r="D1149" s="2">
        <f t="shared" si="104"/>
        <v>8.1462856491081048</v>
      </c>
      <c r="E1149" s="2">
        <f t="shared" si="103"/>
        <v>2.9197417052021279E-2</v>
      </c>
      <c r="F1149" s="2">
        <f t="shared" si="107"/>
        <v>3.181999712024839E-2</v>
      </c>
      <c r="G1149" s="2">
        <f t="shared" si="105"/>
        <v>-2.6225800682271108E-3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8.3315999999999999</v>
      </c>
      <c r="C1150" s="2">
        <f t="shared" si="102"/>
        <v>8.173331825212415</v>
      </c>
      <c r="D1150" s="2">
        <f t="shared" si="104"/>
        <v>8.1600126380630602</v>
      </c>
      <c r="E1150" s="2">
        <f t="shared" si="103"/>
        <v>1.3319187149354761E-2</v>
      </c>
      <c r="F1150" s="2">
        <f t="shared" si="107"/>
        <v>2.8119835126069668E-2</v>
      </c>
      <c r="G1150" s="2">
        <f t="shared" si="105"/>
        <v>-1.4800647976714907E-2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8.5945</v>
      </c>
      <c r="C1151" s="2">
        <f t="shared" si="102"/>
        <v>8.1715115444105049</v>
      </c>
      <c r="D1151" s="2">
        <f t="shared" si="104"/>
        <v>8.1921968870954256</v>
      </c>
      <c r="E1151" s="2">
        <f t="shared" si="103"/>
        <v>-2.0685342684920727E-2</v>
      </c>
      <c r="F1151" s="2">
        <f t="shared" si="107"/>
        <v>1.835879956387159E-2</v>
      </c>
      <c r="G1151" s="2">
        <f t="shared" si="105"/>
        <v>-3.9044142248792317E-2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8.5086999999999993</v>
      </c>
      <c r="C1152" s="2">
        <f t="shared" si="102"/>
        <v>8.1699713068088897</v>
      </c>
      <c r="D1152" s="2">
        <f t="shared" si="104"/>
        <v>8.2156415621253949</v>
      </c>
      <c r="E1152" s="2">
        <f t="shared" si="103"/>
        <v>-4.5670255316505148E-2</v>
      </c>
      <c r="F1152" s="2">
        <f t="shared" si="107"/>
        <v>5.5529885877962423E-3</v>
      </c>
      <c r="G1152" s="2">
        <f t="shared" si="105"/>
        <v>-5.1223243904301392E-2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8.5086999999999993</v>
      </c>
      <c r="C1153" s="2">
        <f t="shared" si="102"/>
        <v>8.1582064903767524</v>
      </c>
      <c r="D1153" s="2">
        <f t="shared" si="104"/>
        <v>8.2373495945605519</v>
      </c>
      <c r="E1153" s="2">
        <f t="shared" si="103"/>
        <v>-7.9143104183799551E-2</v>
      </c>
      <c r="F1153" s="2">
        <f t="shared" si="107"/>
        <v>-1.1386229966522915E-2</v>
      </c>
      <c r="G1153" s="2">
        <f t="shared" si="105"/>
        <v>-6.7756874217276636E-2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8.5801999999999996</v>
      </c>
      <c r="C1154" s="2">
        <f t="shared" si="102"/>
        <v>8.1482516457034055</v>
      </c>
      <c r="D1154" s="2">
        <f t="shared" si="104"/>
        <v>8.262745920889401</v>
      </c>
      <c r="E1154" s="2">
        <f t="shared" si="103"/>
        <v>-0.11449427518599542</v>
      </c>
      <c r="F1154" s="2">
        <f t="shared" si="107"/>
        <v>-3.200783901041742E-2</v>
      </c>
      <c r="G1154" s="2">
        <f t="shared" si="105"/>
        <v>-8.2486436175577993E-2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8.5801999999999996</v>
      </c>
      <c r="C1155" s="2">
        <f t="shared" si="102"/>
        <v>8.1481975463644201</v>
      </c>
      <c r="D1155" s="2">
        <f t="shared" si="104"/>
        <v>8.2862610378605552</v>
      </c>
      <c r="E1155" s="2">
        <f t="shared" si="103"/>
        <v>-0.13806349149613517</v>
      </c>
      <c r="F1155" s="2">
        <f t="shared" si="107"/>
        <v>-5.321896950756097E-2</v>
      </c>
      <c r="G1155" s="2">
        <f t="shared" si="105"/>
        <v>-8.4844521988574201E-2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8.5444999999999993</v>
      </c>
      <c r="C1156" s="2">
        <f t="shared" si="102"/>
        <v>8.1481517700006627</v>
      </c>
      <c r="D1156" s="2">
        <f t="shared" si="104"/>
        <v>8.3053898498708847</v>
      </c>
      <c r="E1156" s="2">
        <f t="shared" si="103"/>
        <v>-0.15723807987022198</v>
      </c>
      <c r="F1156" s="2">
        <f t="shared" si="107"/>
        <v>-7.4022791580093172E-2</v>
      </c>
      <c r="G1156" s="2">
        <f t="shared" si="105"/>
        <v>-8.3215288290128808E-2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8.5086999999999993</v>
      </c>
      <c r="C1157" s="2">
        <f t="shared" si="102"/>
        <v>8.1502053438467144</v>
      </c>
      <c r="D1157" s="2">
        <f t="shared" si="104"/>
        <v>8.3204498609915589</v>
      </c>
      <c r="E1157" s="2">
        <f t="shared" si="103"/>
        <v>-0.17024451714484456</v>
      </c>
      <c r="F1157" s="2">
        <f t="shared" si="107"/>
        <v>-9.3267136693043456E-2</v>
      </c>
      <c r="G1157" s="2">
        <f t="shared" si="105"/>
        <v>-7.6977380451801108E-2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8.5801999999999996</v>
      </c>
      <c r="C1158" s="2">
        <f t="shared" si="102"/>
        <v>8.1519429832549122</v>
      </c>
      <c r="D1158" s="2">
        <f t="shared" si="104"/>
        <v>8.3396906120292211</v>
      </c>
      <c r="E1158" s="2">
        <f t="shared" si="103"/>
        <v>-0.18774762877430895</v>
      </c>
      <c r="F1158" s="2">
        <f t="shared" si="107"/>
        <v>-0.11216323510929657</v>
      </c>
      <c r="G1158" s="2">
        <f t="shared" si="105"/>
        <v>-7.5584393665012378E-2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8.5444999999999993</v>
      </c>
      <c r="C1159" s="2">
        <f t="shared" si="102"/>
        <v>8.1429517550618495</v>
      </c>
      <c r="D1159" s="2">
        <f t="shared" si="104"/>
        <v>8.3548616778048341</v>
      </c>
      <c r="E1159" s="2">
        <f t="shared" si="103"/>
        <v>-0.21190992274298459</v>
      </c>
      <c r="F1159" s="2">
        <f t="shared" si="107"/>
        <v>-0.13211257263603418</v>
      </c>
      <c r="G1159" s="2">
        <f t="shared" si="105"/>
        <v>-7.979735010695041E-2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8.5444999999999993</v>
      </c>
      <c r="C1160" s="2">
        <f t="shared" si="102"/>
        <v>8.1719745619754107</v>
      </c>
      <c r="D1160" s="2">
        <f t="shared" si="104"/>
        <v>8.3689089609304013</v>
      </c>
      <c r="E1160" s="2">
        <f t="shared" si="103"/>
        <v>-0.19693439895499054</v>
      </c>
      <c r="F1160" s="2">
        <f t="shared" si="107"/>
        <v>-0.14507693789982545</v>
      </c>
      <c r="G1160" s="2">
        <f t="shared" si="105"/>
        <v>-5.1857461055165088E-2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8.5444999999999993</v>
      </c>
      <c r="C1161" s="2">
        <f t="shared" si="102"/>
        <v>8.2369784755176561</v>
      </c>
      <c r="D1161" s="2">
        <f t="shared" si="104"/>
        <v>8.381915704565186</v>
      </c>
      <c r="E1161" s="2">
        <f t="shared" si="103"/>
        <v>-0.14493722904752993</v>
      </c>
      <c r="F1161" s="2">
        <f t="shared" si="107"/>
        <v>-0.14504899612936636</v>
      </c>
      <c r="G1161" s="2">
        <f t="shared" si="105"/>
        <v>1.1176708183643913E-4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8.5516000000000005</v>
      </c>
      <c r="C1162" s="2">
        <f t="shared" si="102"/>
        <v>8.2787817869764773</v>
      </c>
      <c r="D1162" s="2">
        <f t="shared" si="104"/>
        <v>8.3944849116344322</v>
      </c>
      <c r="E1162" s="2">
        <f t="shared" si="103"/>
        <v>-0.11570312465795496</v>
      </c>
      <c r="F1162" s="2">
        <f t="shared" si="107"/>
        <v>-0.13917982183508409</v>
      </c>
      <c r="G1162" s="2">
        <f t="shared" si="105"/>
        <v>2.3476697177129136E-2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8.5444999999999993</v>
      </c>
      <c r="C1163" s="2">
        <f t="shared" si="102"/>
        <v>8.3141538197493272</v>
      </c>
      <c r="D1163" s="2">
        <f t="shared" si="104"/>
        <v>8.4055971404022518</v>
      </c>
      <c r="E1163" s="2">
        <f t="shared" si="103"/>
        <v>-9.1443320652924598E-2</v>
      </c>
      <c r="F1163" s="2">
        <f t="shared" si="107"/>
        <v>-0.12963252159865221</v>
      </c>
      <c r="G1163" s="2">
        <f t="shared" si="105"/>
        <v>3.8189200945727614E-2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8.5444999999999993</v>
      </c>
      <c r="C1164" s="2">
        <f t="shared" si="102"/>
        <v>8.3550840013263539</v>
      </c>
      <c r="D1164" s="2">
        <f t="shared" si="104"/>
        <v>8.4158862411131956</v>
      </c>
      <c r="E1164" s="2">
        <f t="shared" si="103"/>
        <v>-6.0802239786841739E-2</v>
      </c>
      <c r="F1164" s="2">
        <f t="shared" si="107"/>
        <v>-0.11586646523629013</v>
      </c>
      <c r="G1164" s="2">
        <f t="shared" si="105"/>
        <v>5.506422544944839E-2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8.5444999999999993</v>
      </c>
      <c r="C1165" s="2">
        <f t="shared" si="102"/>
        <v>8.389717231891531</v>
      </c>
      <c r="D1165" s="2">
        <f t="shared" si="104"/>
        <v>8.4254131862159216</v>
      </c>
      <c r="E1165" s="2">
        <f t="shared" si="103"/>
        <v>-3.5695954324390655E-2</v>
      </c>
      <c r="F1165" s="2">
        <f t="shared" si="107"/>
        <v>-9.9832363053910245E-2</v>
      </c>
      <c r="G1165" s="2">
        <f t="shared" si="105"/>
        <v>6.4136408729519589E-2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8.6875</v>
      </c>
      <c r="C1166" s="2">
        <f t="shared" si="102"/>
        <v>8.4135299654466795</v>
      </c>
      <c r="D1166" s="2">
        <f t="shared" si="104"/>
        <v>8.4448270242740016</v>
      </c>
      <c r="E1166" s="2">
        <f t="shared" si="103"/>
        <v>-3.1297058827322033E-2</v>
      </c>
      <c r="F1166" s="2">
        <f t="shared" si="107"/>
        <v>-8.6125302208592602E-2</v>
      </c>
      <c r="G1166" s="2">
        <f t="shared" si="105"/>
        <v>5.4828243381270569E-2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6">
        <f>TITRES_STAT!D1170</f>
        <v>8.5801999999999996</v>
      </c>
      <c r="C1167" s="2">
        <f t="shared" ref="C1167:C1230" si="108">$C$4*B1157+C1166*(1-$C$4)</f>
        <v>8.4281715092241125</v>
      </c>
      <c r="D1167" s="2">
        <f t="shared" si="104"/>
        <v>8.4548546521055563</v>
      </c>
      <c r="E1167" s="2">
        <f t="shared" si="103"/>
        <v>-2.66831428814438E-2</v>
      </c>
      <c r="F1167" s="2">
        <f t="shared" si="107"/>
        <v>-7.4236870343162842E-2</v>
      </c>
      <c r="G1167" s="2">
        <f t="shared" si="105"/>
        <v>4.7553727461719042E-2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6">
        <f>TITRES_STAT!D1171</f>
        <v>8.5801999999999996</v>
      </c>
      <c r="C1168" s="2">
        <f t="shared" si="108"/>
        <v>8.4515605078050182</v>
      </c>
      <c r="D1168" s="2">
        <f t="shared" si="104"/>
        <v>8.4641394926903288</v>
      </c>
      <c r="E1168" s="2">
        <f t="shared" si="103"/>
        <v>-1.2578984885310618E-2</v>
      </c>
      <c r="F1168" s="2">
        <f t="shared" si="107"/>
        <v>-6.19052932515924E-2</v>
      </c>
      <c r="G1168" s="2">
        <f t="shared" si="105"/>
        <v>4.9326308366281782E-2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6">
        <f>TITRES_STAT!D1172</f>
        <v>8.5801999999999996</v>
      </c>
      <c r="C1169" s="2">
        <f t="shared" si="108"/>
        <v>8.4658588912196304</v>
      </c>
      <c r="D1169" s="2">
        <f t="shared" si="104"/>
        <v>8.4727365673058603</v>
      </c>
      <c r="E1169" s="2">
        <f t="shared" si="103"/>
        <v>-6.8776760862299113E-3</v>
      </c>
      <c r="F1169" s="2">
        <f t="shared" si="107"/>
        <v>-5.0899769818519902E-2</v>
      </c>
      <c r="G1169" s="2">
        <f t="shared" si="105"/>
        <v>4.4022093732289991E-2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8"/>
        <v>8.4779575233396862</v>
      </c>
      <c r="D1170" s="2">
        <f t="shared" si="104"/>
        <v>8.4886449697276483</v>
      </c>
      <c r="E1170" s="2">
        <f t="shared" si="103"/>
        <v>-1.0687446387962041E-2</v>
      </c>
      <c r="F1170" s="2">
        <f t="shared" si="107"/>
        <v>-4.2857305132408333E-2</v>
      </c>
      <c r="G1170" s="2">
        <f t="shared" si="105"/>
        <v>3.2169858744446292E-2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6">
        <f>TITRES_STAT!D1174</f>
        <v>8.5801999999999996</v>
      </c>
      <c r="C1171" s="2">
        <f t="shared" si="108"/>
        <v>8.4881948274412728</v>
      </c>
      <c r="D1171" s="2">
        <f t="shared" si="104"/>
        <v>8.4954268238218962</v>
      </c>
      <c r="E1171" s="2">
        <f t="shared" si="103"/>
        <v>-7.2319963806233289E-3</v>
      </c>
      <c r="F1171" s="2">
        <f t="shared" si="107"/>
        <v>-3.5732243382051332E-2</v>
      </c>
      <c r="G1171" s="2">
        <f t="shared" si="105"/>
        <v>2.8500247001428003E-2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6">
        <f>TITRES_STAT!D1175</f>
        <v>8.5658999999999992</v>
      </c>
      <c r="C1172" s="2">
        <f t="shared" si="108"/>
        <v>8.4979494693733848</v>
      </c>
      <c r="D1172" s="2">
        <f t="shared" si="104"/>
        <v>8.5006470590943479</v>
      </c>
      <c r="E1172" s="2">
        <f t="shared" si="103"/>
        <v>-2.6975897209631228E-3</v>
      </c>
      <c r="F1172" s="2">
        <f t="shared" si="107"/>
        <v>-2.9125312649833691E-2</v>
      </c>
      <c r="G1172" s="2">
        <f t="shared" si="105"/>
        <v>2.6427722928870568E-2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6">
        <f>TITRES_STAT!D1176</f>
        <v>8.5444999999999993</v>
      </c>
      <c r="C1173" s="2">
        <f t="shared" si="108"/>
        <v>8.5051110894697857</v>
      </c>
      <c r="D1173" s="2">
        <f t="shared" si="104"/>
        <v>8.5038954250873591</v>
      </c>
      <c r="E1173" s="2">
        <f t="shared" si="103"/>
        <v>1.2156643824265956E-3</v>
      </c>
      <c r="F1173" s="2">
        <f t="shared" si="107"/>
        <v>-2.3057117243381636E-2</v>
      </c>
      <c r="G1173" s="2">
        <f t="shared" si="105"/>
        <v>2.4272781625808232E-2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6">
        <f>TITRES_STAT!D1177</f>
        <v>8.5444999999999993</v>
      </c>
      <c r="C1174" s="2">
        <f t="shared" si="108"/>
        <v>8.5111709218590494</v>
      </c>
      <c r="D1174" s="2">
        <f t="shared" si="104"/>
        <v>8.5069031713771839</v>
      </c>
      <c r="E1174" s="2">
        <f t="shared" si="103"/>
        <v>4.2677504818655621E-3</v>
      </c>
      <c r="F1174" s="2">
        <f t="shared" si="107"/>
        <v>-1.7592143698332199E-2</v>
      </c>
      <c r="G1174" s="2">
        <f t="shared" si="105"/>
        <v>2.1859894180197761E-2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8.5587999999999997</v>
      </c>
      <c r="C1175" s="2">
        <f t="shared" si="108"/>
        <v>8.5162984723422728</v>
      </c>
      <c r="D1175" s="2">
        <f t="shared" si="104"/>
        <v>8.5107473809047995</v>
      </c>
      <c r="E1175" s="2">
        <f t="shared" si="103"/>
        <v>5.5510914374732323E-3</v>
      </c>
      <c r="F1175" s="2">
        <f t="shared" si="107"/>
        <v>-1.2963496671171113E-2</v>
      </c>
      <c r="G1175" s="2">
        <f t="shared" si="105"/>
        <v>1.8514588108644345E-2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8.5587999999999997</v>
      </c>
      <c r="C1176" s="2">
        <f t="shared" si="108"/>
        <v>8.5426371689049994</v>
      </c>
      <c r="D1176" s="2">
        <f t="shared" si="104"/>
        <v>8.5143068341711103</v>
      </c>
      <c r="E1176" s="2">
        <f t="shared" si="103"/>
        <v>2.8330334733889018E-2</v>
      </c>
      <c r="F1176" s="2">
        <f t="shared" si="107"/>
        <v>-4.7047303901590872E-3</v>
      </c>
      <c r="G1176" s="2">
        <f t="shared" si="105"/>
        <v>3.3035065124048107E-2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8.5587999999999997</v>
      </c>
      <c r="C1177" s="2">
        <f t="shared" si="108"/>
        <v>8.5484160659965376</v>
      </c>
      <c r="D1177" s="2">
        <f t="shared" si="104"/>
        <v>8.5176026242325094</v>
      </c>
      <c r="E1177" s="2">
        <f t="shared" si="103"/>
        <v>3.0813441764028227E-2</v>
      </c>
      <c r="F1177" s="2">
        <f t="shared" si="107"/>
        <v>2.3989040406783755E-3</v>
      </c>
      <c r="G1177" s="2">
        <f t="shared" si="105"/>
        <v>2.8414537723349852E-2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8.5587999999999997</v>
      </c>
      <c r="C1178" s="2">
        <f t="shared" si="108"/>
        <v>8.5533059019970707</v>
      </c>
      <c r="D1178" s="2">
        <f t="shared" si="104"/>
        <v>8.5206542816967676</v>
      </c>
      <c r="E1178" s="2">
        <f t="shared" si="103"/>
        <v>3.2651620300303108E-2</v>
      </c>
      <c r="F1178" s="2">
        <f t="shared" si="107"/>
        <v>8.4494472926033223E-3</v>
      </c>
      <c r="G1178" s="2">
        <f t="shared" si="105"/>
        <v>2.4202173007699786E-2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8.5801999999999996</v>
      </c>
      <c r="C1179" s="2">
        <f t="shared" si="108"/>
        <v>8.5574434555359833</v>
      </c>
      <c r="D1179" s="2">
        <f t="shared" si="104"/>
        <v>8.5250650756451556</v>
      </c>
      <c r="E1179" s="2">
        <f t="shared" si="103"/>
        <v>3.2378379890827702E-2</v>
      </c>
      <c r="F1179" s="2">
        <f t="shared" si="107"/>
        <v>1.3235233812248198E-2</v>
      </c>
      <c r="G1179" s="2">
        <f t="shared" si="105"/>
        <v>1.9143146078579504E-2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8.5444999999999993</v>
      </c>
      <c r="C1180" s="2">
        <f t="shared" si="108"/>
        <v>8.5774521546842948</v>
      </c>
      <c r="D1180" s="2">
        <f t="shared" si="104"/>
        <v>8.52650469967144</v>
      </c>
      <c r="E1180" s="2">
        <f t="shared" ref="E1180:E1243" si="109">C1180-D1180</f>
        <v>5.0947455012854803E-2</v>
      </c>
      <c r="F1180" s="2">
        <f t="shared" si="107"/>
        <v>2.0777678052369519E-2</v>
      </c>
      <c r="G1180" s="2">
        <f t="shared" si="105"/>
        <v>3.0169776960485284E-2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8.5801999999999996</v>
      </c>
      <c r="C1181" s="2">
        <f t="shared" si="108"/>
        <v>8.5778749001174805</v>
      </c>
      <c r="D1181" s="2">
        <f t="shared" ref="D1181:D1244" si="110">$D$4*B1181+(1-$D$4)*D1180</f>
        <v>8.5304821293254065</v>
      </c>
      <c r="E1181" s="2">
        <f t="shared" si="109"/>
        <v>4.7392770792074046E-2</v>
      </c>
      <c r="F1181" s="2">
        <f t="shared" si="107"/>
        <v>2.6100696600310426E-2</v>
      </c>
      <c r="G1181" s="2">
        <f t="shared" si="105"/>
        <v>2.129207419176362E-2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8.5801999999999996</v>
      </c>
      <c r="C1182" s="2">
        <f t="shared" si="108"/>
        <v>8.5760326077917135</v>
      </c>
      <c r="D1182" s="2">
        <f t="shared" si="110"/>
        <v>8.534164934560561</v>
      </c>
      <c r="E1182" s="2">
        <f t="shared" si="109"/>
        <v>4.186767323115248E-2</v>
      </c>
      <c r="F1182" s="2">
        <f t="shared" si="107"/>
        <v>2.9254091926478841E-2</v>
      </c>
      <c r="G1182" s="2">
        <f t="shared" si="105"/>
        <v>1.2613581304673639E-2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8.5731000000000002</v>
      </c>
      <c r="C1183" s="2">
        <f t="shared" si="108"/>
        <v>8.5711814373622186</v>
      </c>
      <c r="D1183" s="2">
        <f t="shared" si="110"/>
        <v>8.537049013482001</v>
      </c>
      <c r="E1183" s="2">
        <f t="shared" si="109"/>
        <v>3.4132423880217644E-2</v>
      </c>
      <c r="F1183" s="2">
        <f t="shared" si="107"/>
        <v>3.0229758317226602E-2</v>
      </c>
      <c r="G1183" s="2">
        <f t="shared" si="105"/>
        <v>3.9026655629910423E-3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8.5731000000000002</v>
      </c>
      <c r="C1184" s="2">
        <f t="shared" si="108"/>
        <v>8.5670766008449544</v>
      </c>
      <c r="D1184" s="2">
        <f t="shared" si="110"/>
        <v>8.539719456927779</v>
      </c>
      <c r="E1184" s="2">
        <f t="shared" si="109"/>
        <v>2.7357143917175364E-2</v>
      </c>
      <c r="F1184" s="2">
        <f t="shared" si="107"/>
        <v>2.9655235437216355E-2</v>
      </c>
      <c r="G1184" s="2">
        <f t="shared" si="105"/>
        <v>-2.2980915200409915E-3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6">
        <f>TITRES_STAT!D1188</f>
        <v>8.5731000000000002</v>
      </c>
      <c r="C1185" s="2">
        <f t="shared" si="108"/>
        <v>8.5658032776380395</v>
      </c>
      <c r="D1185" s="2">
        <f t="shared" si="110"/>
        <v>8.5421920897479424</v>
      </c>
      <c r="E1185" s="2">
        <f t="shared" si="109"/>
        <v>2.3611187890097085E-2</v>
      </c>
      <c r="F1185" s="2">
        <f t="shared" si="107"/>
        <v>2.8446425927792503E-2</v>
      </c>
      <c r="G1185" s="2">
        <f t="shared" si="105"/>
        <v>-4.8352380376954184E-3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6">
        <f>TITRES_STAT!D1189</f>
        <v>8.5086999999999993</v>
      </c>
      <c r="C1186" s="2">
        <f t="shared" si="108"/>
        <v>8.5647258503091095</v>
      </c>
      <c r="D1186" s="2">
        <f t="shared" si="110"/>
        <v>8.5397111942110584</v>
      </c>
      <c r="E1186" s="2">
        <f t="shared" si="109"/>
        <v>2.5014656098051091E-2</v>
      </c>
      <c r="F1186" s="2">
        <f t="shared" si="107"/>
        <v>2.7760071961844223E-2</v>
      </c>
      <c r="G1186" s="2">
        <f t="shared" si="105"/>
        <v>-2.7454158637931318E-3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6">
        <f>TITRES_STAT!D1190</f>
        <v>8.5731000000000002</v>
      </c>
      <c r="C1187" s="2">
        <f t="shared" si="108"/>
        <v>8.5638141810307857</v>
      </c>
      <c r="D1187" s="2">
        <f t="shared" si="110"/>
        <v>8.5421844390843127</v>
      </c>
      <c r="E1187" s="2">
        <f t="shared" si="109"/>
        <v>2.1629741946473047E-2</v>
      </c>
      <c r="F1187" s="2">
        <f t="shared" si="107"/>
        <v>2.653400595876999E-2</v>
      </c>
      <c r="G1187" s="2">
        <f t="shared" si="105"/>
        <v>-4.9042640122969432E-3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8.5444999999999993</v>
      </c>
      <c r="C1188" s="2">
        <f t="shared" si="108"/>
        <v>8.563042768564511</v>
      </c>
      <c r="D1188" s="2">
        <f t="shared" si="110"/>
        <v>8.5423559621151046</v>
      </c>
      <c r="E1188" s="2">
        <f t="shared" si="109"/>
        <v>2.0686806449406347E-2</v>
      </c>
      <c r="F1188" s="2">
        <f t="shared" si="107"/>
        <v>2.5364566056897263E-2</v>
      </c>
      <c r="G1188" s="2">
        <f t="shared" ref="G1188:G1251" si="111">E1188-F1188</f>
        <v>-4.6777596074909153E-3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8.5086999999999993</v>
      </c>
      <c r="C1189" s="2">
        <f t="shared" si="108"/>
        <v>8.5656823426315096</v>
      </c>
      <c r="D1189" s="2">
        <f t="shared" si="110"/>
        <v>8.5398629278843572</v>
      </c>
      <c r="E1189" s="2">
        <f t="shared" si="109"/>
        <v>2.5819414747152436E-2</v>
      </c>
      <c r="F1189" s="2">
        <f t="shared" ref="F1189:F1252" si="113">(E1189*(2/(10)))+((1-(2/10))*F1188)</f>
        <v>2.54555357949483E-2</v>
      </c>
      <c r="G1189" s="2">
        <f t="shared" si="111"/>
        <v>3.6387895220413649E-4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8.5444999999999993</v>
      </c>
      <c r="C1190" s="2">
        <f t="shared" si="108"/>
        <v>8.5624235206881991</v>
      </c>
      <c r="D1190" s="2">
        <f t="shared" si="110"/>
        <v>8.5402064147077379</v>
      </c>
      <c r="E1190" s="2">
        <f t="shared" si="109"/>
        <v>2.2217105980461227E-2</v>
      </c>
      <c r="F1190" s="2">
        <f t="shared" si="113"/>
        <v>2.4807849832050886E-2</v>
      </c>
      <c r="G1190" s="2">
        <f t="shared" si="111"/>
        <v>-2.5907438515896594E-3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8.5086999999999993</v>
      </c>
      <c r="C1191" s="2">
        <f t="shared" si="108"/>
        <v>8.5651583636592452</v>
      </c>
      <c r="D1191" s="2">
        <f t="shared" si="110"/>
        <v>8.5378726062108683</v>
      </c>
      <c r="E1191" s="2">
        <f t="shared" si="109"/>
        <v>2.7285757448376913E-2</v>
      </c>
      <c r="F1191" s="2">
        <f t="shared" si="113"/>
        <v>2.5303431355316094E-2</v>
      </c>
      <c r="G1191" s="2">
        <f t="shared" si="111"/>
        <v>1.982326093060819E-3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8.5086999999999993</v>
      </c>
      <c r="C1192" s="2">
        <f t="shared" si="108"/>
        <v>8.5674724615578235</v>
      </c>
      <c r="D1192" s="2">
        <f t="shared" si="110"/>
        <v>8.5357116724174702</v>
      </c>
      <c r="E1192" s="2">
        <f t="shared" si="109"/>
        <v>3.1760789140353296E-2</v>
      </c>
      <c r="F1192" s="2">
        <f t="shared" si="113"/>
        <v>2.6594902912323533E-2</v>
      </c>
      <c r="G1192" s="2">
        <f t="shared" si="111"/>
        <v>5.1658862280297632E-3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6">
        <f>TITRES_STAT!D1196</f>
        <v>8.5086999999999993</v>
      </c>
      <c r="C1193" s="2">
        <f t="shared" si="108"/>
        <v>8.5683382367027736</v>
      </c>
      <c r="D1193" s="2">
        <f t="shared" si="110"/>
        <v>8.5337108077939536</v>
      </c>
      <c r="E1193" s="2">
        <f t="shared" si="109"/>
        <v>3.4627428908819979E-2</v>
      </c>
      <c r="F1193" s="2">
        <f t="shared" si="113"/>
        <v>2.8201408111622823E-2</v>
      </c>
      <c r="G1193" s="2">
        <f t="shared" si="111"/>
        <v>6.4260207971971565E-3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6">
        <f>TITRES_STAT!D1197</f>
        <v>8.5086999999999993</v>
      </c>
      <c r="C1194" s="2">
        <f t="shared" si="108"/>
        <v>8.5690708156715782</v>
      </c>
      <c r="D1194" s="2">
        <f t="shared" si="110"/>
        <v>8.5318581553647714</v>
      </c>
      <c r="E1194" s="2">
        <f t="shared" si="109"/>
        <v>3.7212660306806811E-2</v>
      </c>
      <c r="F1194" s="2">
        <f t="shared" si="113"/>
        <v>3.0003658550659621E-2</v>
      </c>
      <c r="G1194" s="2">
        <f t="shared" si="111"/>
        <v>7.2090017561471896E-3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6">
        <f>TITRES_STAT!D1198</f>
        <v>8.5015999999999998</v>
      </c>
      <c r="C1195" s="2">
        <f t="shared" si="108"/>
        <v>8.5696906901836432</v>
      </c>
      <c r="D1195" s="2">
        <f t="shared" si="110"/>
        <v>8.5296168105229366</v>
      </c>
      <c r="E1195" s="2">
        <f t="shared" si="109"/>
        <v>4.0073879660706524E-2</v>
      </c>
      <c r="F1195" s="2">
        <f t="shared" si="113"/>
        <v>3.2017702772669E-2</v>
      </c>
      <c r="G1195" s="2">
        <f t="shared" si="111"/>
        <v>8.0561768880375237E-3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6">
        <f>TITRES_STAT!D1199</f>
        <v>8.5015999999999998</v>
      </c>
      <c r="C1196" s="2">
        <f t="shared" si="108"/>
        <v>8.560307507078468</v>
      </c>
      <c r="D1196" s="2">
        <f t="shared" si="110"/>
        <v>8.527541491224941</v>
      </c>
      <c r="E1196" s="2">
        <f t="shared" si="109"/>
        <v>3.2766015853527009E-2</v>
      </c>
      <c r="F1196" s="2">
        <f t="shared" si="113"/>
        <v>3.2167365388840602E-2</v>
      </c>
      <c r="G1196" s="2">
        <f t="shared" si="111"/>
        <v>5.9865046468640659E-4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6">
        <f>TITRES_STAT!D1200</f>
        <v>8.4944000000000006</v>
      </c>
      <c r="C1197" s="2">
        <f t="shared" si="108"/>
        <v>8.5622755829125499</v>
      </c>
      <c r="D1197" s="2">
        <f t="shared" si="110"/>
        <v>8.5250865659490191</v>
      </c>
      <c r="E1197" s="2">
        <f t="shared" si="109"/>
        <v>3.7189016963530719E-2</v>
      </c>
      <c r="F1197" s="2">
        <f t="shared" si="113"/>
        <v>3.3171695703778627E-2</v>
      </c>
      <c r="G1197" s="2">
        <f t="shared" si="111"/>
        <v>4.0173212597520921E-3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6">
        <f>TITRES_STAT!D1201</f>
        <v>8.4944000000000006</v>
      </c>
      <c r="C1198" s="2">
        <f t="shared" si="108"/>
        <v>8.5595408778490807</v>
      </c>
      <c r="D1198" s="2">
        <f t="shared" si="110"/>
        <v>8.5228134869898327</v>
      </c>
      <c r="E1198" s="2">
        <f t="shared" si="109"/>
        <v>3.6727390859248032E-2</v>
      </c>
      <c r="F1198" s="2">
        <f t="shared" si="113"/>
        <v>3.3882834734872511E-2</v>
      </c>
      <c r="G1198" s="2">
        <f t="shared" si="111"/>
        <v>2.8445561243755219E-3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6">
        <f>TITRES_STAT!D1202</f>
        <v>8.4944000000000006</v>
      </c>
      <c r="C1199" s="2">
        <f t="shared" si="108"/>
        <v>8.5517192043338373</v>
      </c>
      <c r="D1199" s="2">
        <f t="shared" si="110"/>
        <v>8.5207087842498446</v>
      </c>
      <c r="E1199" s="2">
        <f t="shared" si="109"/>
        <v>3.1010420083992685E-2</v>
      </c>
      <c r="F1199" s="2">
        <f t="shared" si="113"/>
        <v>3.3308351804696545E-2</v>
      </c>
      <c r="G1199" s="2">
        <f t="shared" si="111"/>
        <v>-2.2979317207038608E-3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8.4944000000000006</v>
      </c>
      <c r="C1200" s="2">
        <f t="shared" si="108"/>
        <v>8.5506085575132467</v>
      </c>
      <c r="D1200" s="2">
        <f t="shared" si="110"/>
        <v>8.5187599854165228</v>
      </c>
      <c r="E1200" s="2">
        <f t="shared" si="109"/>
        <v>3.1848572096723871E-2</v>
      </c>
      <c r="F1200" s="2">
        <f t="shared" si="113"/>
        <v>3.301639586310201E-2</v>
      </c>
      <c r="G1200" s="2">
        <f t="shared" si="111"/>
        <v>-1.1678237663781399E-3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8.4730000000000008</v>
      </c>
      <c r="C1201" s="2">
        <f t="shared" si="108"/>
        <v>8.5441610871265929</v>
      </c>
      <c r="D1201" s="2">
        <f t="shared" si="110"/>
        <v>8.5153703568671499</v>
      </c>
      <c r="E1201" s="2">
        <f t="shared" si="109"/>
        <v>2.8790730259443009E-2</v>
      </c>
      <c r="F1201" s="2">
        <f t="shared" si="113"/>
        <v>3.2171262742370213E-2</v>
      </c>
      <c r="G1201" s="2">
        <f t="shared" si="111"/>
        <v>-3.3805324829272038E-3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8.4730000000000008</v>
      </c>
      <c r="C1202" s="2">
        <f t="shared" si="108"/>
        <v>8.5387055352609629</v>
      </c>
      <c r="D1202" s="2">
        <f t="shared" si="110"/>
        <v>8.5122318119140274</v>
      </c>
      <c r="E1202" s="2">
        <f t="shared" si="109"/>
        <v>2.6473723346935429E-2</v>
      </c>
      <c r="F1202" s="2">
        <f t="shared" si="113"/>
        <v>3.1031754863283259E-2</v>
      </c>
      <c r="G1202" s="2">
        <f t="shared" si="111"/>
        <v>-4.5580315163478297E-3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8.4730000000000008</v>
      </c>
      <c r="C1203" s="2">
        <f t="shared" si="108"/>
        <v>8.5340892990669683</v>
      </c>
      <c r="D1203" s="2">
        <f t="shared" si="110"/>
        <v>8.5093257517722467</v>
      </c>
      <c r="E1203" s="2">
        <f t="shared" si="109"/>
        <v>2.4763547294721633E-2</v>
      </c>
      <c r="F1203" s="2">
        <f t="shared" si="113"/>
        <v>2.9778113349570937E-2</v>
      </c>
      <c r="G1203" s="2">
        <f t="shared" si="111"/>
        <v>-5.0145660548493037E-3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8.4730000000000008</v>
      </c>
      <c r="C1204" s="2">
        <f t="shared" si="108"/>
        <v>8.5301832530566646</v>
      </c>
      <c r="D1204" s="2">
        <f t="shared" si="110"/>
        <v>8.5066349553446727</v>
      </c>
      <c r="E1204" s="2">
        <f t="shared" si="109"/>
        <v>2.354829771199185E-2</v>
      </c>
      <c r="F1204" s="2">
        <f t="shared" si="113"/>
        <v>2.853215022205512E-2</v>
      </c>
      <c r="G1204" s="2">
        <f t="shared" si="111"/>
        <v>-4.9838525100632698E-3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8.4730000000000008</v>
      </c>
      <c r="C1205" s="2">
        <f t="shared" si="108"/>
        <v>8.5257858295094859</v>
      </c>
      <c r="D1205" s="2">
        <f t="shared" si="110"/>
        <v>8.5041434771709934</v>
      </c>
      <c r="E1205" s="2">
        <f t="shared" si="109"/>
        <v>2.1642352338492543E-2</v>
      </c>
      <c r="F1205" s="2">
        <f t="shared" si="113"/>
        <v>2.7154190645342607E-2</v>
      </c>
      <c r="G1205" s="2">
        <f t="shared" si="111"/>
        <v>-5.5118383068500643E-3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6">
        <f>TITRES_STAT!D1209</f>
        <v>8.4730000000000008</v>
      </c>
      <c r="C1206" s="2">
        <f t="shared" si="108"/>
        <v>8.5220649326618716</v>
      </c>
      <c r="D1206" s="2">
        <f t="shared" si="110"/>
        <v>8.5018365529361049</v>
      </c>
      <c r="E1206" s="2">
        <f t="shared" si="109"/>
        <v>2.0228379725766743E-2</v>
      </c>
      <c r="F1206" s="2">
        <f t="shared" si="113"/>
        <v>2.5769028461427437E-2</v>
      </c>
      <c r="G1206" s="2">
        <f t="shared" si="111"/>
        <v>-5.5406487356606943E-3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6">
        <f>TITRES_STAT!D1210</f>
        <v>8.2226999999999997</v>
      </c>
      <c r="C1207" s="2">
        <f t="shared" si="108"/>
        <v>8.5178087891754295</v>
      </c>
      <c r="D1207" s="2">
        <f t="shared" si="110"/>
        <v>8.4811597712371345</v>
      </c>
      <c r="E1207" s="2">
        <f t="shared" si="109"/>
        <v>3.6649017938295003E-2</v>
      </c>
      <c r="F1207" s="2">
        <f t="shared" si="113"/>
        <v>2.7945026356800951E-2</v>
      </c>
      <c r="G1207" s="2">
        <f t="shared" si="111"/>
        <v>8.703991581494052E-3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8.2226999999999997</v>
      </c>
      <c r="C1208" s="2">
        <f t="shared" si="108"/>
        <v>8.5142074369945941</v>
      </c>
      <c r="D1208" s="2">
        <f t="shared" si="110"/>
        <v>8.4620146029973462</v>
      </c>
      <c r="E1208" s="2">
        <f t="shared" si="109"/>
        <v>5.2192833997247945E-2</v>
      </c>
      <c r="F1208" s="2">
        <f t="shared" si="113"/>
        <v>3.2794587884890355E-2</v>
      </c>
      <c r="G1208" s="2">
        <f t="shared" si="111"/>
        <v>1.9398246112357589E-2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8.1511999999999993</v>
      </c>
      <c r="C1209" s="2">
        <f t="shared" si="108"/>
        <v>8.5111601389954252</v>
      </c>
      <c r="D1209" s="2">
        <f t="shared" si="110"/>
        <v>8.4389912990716169</v>
      </c>
      <c r="E1209" s="2">
        <f t="shared" si="109"/>
        <v>7.2168839923808292E-2</v>
      </c>
      <c r="F1209" s="2">
        <f t="shared" si="113"/>
        <v>4.0669438292673943E-2</v>
      </c>
      <c r="G1209" s="2">
        <f t="shared" si="111"/>
        <v>3.1499401631134349E-2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8.3657000000000004</v>
      </c>
      <c r="C1210" s="2">
        <f t="shared" si="108"/>
        <v>8.5085816560730514</v>
      </c>
      <c r="D1210" s="2">
        <f t="shared" si="110"/>
        <v>8.4335623139552016</v>
      </c>
      <c r="E1210" s="2">
        <f t="shared" si="109"/>
        <v>7.5019342117849774E-2</v>
      </c>
      <c r="F1210" s="2">
        <f t="shared" si="113"/>
        <v>4.7539419057709108E-2</v>
      </c>
      <c r="G1210" s="2">
        <f t="shared" si="111"/>
        <v>2.7479923060140667E-2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8.3657000000000004</v>
      </c>
      <c r="C1211" s="2">
        <f t="shared" si="108"/>
        <v>8.5031075551387367</v>
      </c>
      <c r="D1211" s="2">
        <f t="shared" si="110"/>
        <v>8.4285354758844466</v>
      </c>
      <c r="E1211" s="2">
        <f t="shared" si="109"/>
        <v>7.4572079254290102E-2</v>
      </c>
      <c r="F1211" s="2">
        <f t="shared" si="113"/>
        <v>5.2945951097025309E-2</v>
      </c>
      <c r="G1211" s="2">
        <f t="shared" si="111"/>
        <v>2.1626128157264793E-2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8.3657000000000004</v>
      </c>
      <c r="C1212" s="2">
        <f t="shared" si="108"/>
        <v>8.4984756235789316</v>
      </c>
      <c r="D1212" s="2">
        <f t="shared" si="110"/>
        <v>8.4238809961893022</v>
      </c>
      <c r="E1212" s="2">
        <f t="shared" si="109"/>
        <v>7.4594627389629409E-2</v>
      </c>
      <c r="F1212" s="2">
        <f t="shared" si="113"/>
        <v>5.7275686355546127E-2</v>
      </c>
      <c r="G1212" s="2">
        <f t="shared" si="111"/>
        <v>1.7318941034083282E-2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8.33</v>
      </c>
      <c r="C1213" s="2">
        <f t="shared" si="108"/>
        <v>8.4945562968744799</v>
      </c>
      <c r="D1213" s="2">
        <f t="shared" si="110"/>
        <v>8.4169268483234276</v>
      </c>
      <c r="E1213" s="2">
        <f t="shared" si="109"/>
        <v>7.7629448551052249E-2</v>
      </c>
      <c r="F1213" s="2">
        <f t="shared" si="113"/>
        <v>6.1346438794647351E-2</v>
      </c>
      <c r="G1213" s="2">
        <f t="shared" si="111"/>
        <v>1.6283009756404898E-2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8.33</v>
      </c>
      <c r="C1214" s="2">
        <f t="shared" si="108"/>
        <v>8.491239943509175</v>
      </c>
      <c r="D1214" s="2">
        <f t="shared" si="110"/>
        <v>8.4104878225216915</v>
      </c>
      <c r="E1214" s="2">
        <f t="shared" si="109"/>
        <v>8.0752120987483522E-2</v>
      </c>
      <c r="F1214" s="2">
        <f t="shared" si="113"/>
        <v>6.5227575233214596E-2</v>
      </c>
      <c r="G1214" s="2">
        <f t="shared" si="111"/>
        <v>1.5524545754268926E-2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8.3657000000000004</v>
      </c>
      <c r="C1215" s="2">
        <f t="shared" si="108"/>
        <v>8.4884337983539169</v>
      </c>
      <c r="D1215" s="2">
        <f t="shared" si="110"/>
        <v>8.4071702060386038</v>
      </c>
      <c r="E1215" s="2">
        <f t="shared" si="109"/>
        <v>8.1263592315313105E-2</v>
      </c>
      <c r="F1215" s="2">
        <f t="shared" si="113"/>
        <v>6.8434778649634292E-2</v>
      </c>
      <c r="G1215" s="2">
        <f t="shared" si="111"/>
        <v>1.2828813665678812E-2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8.3657000000000004</v>
      </c>
      <c r="C1216" s="2">
        <f t="shared" si="108"/>
        <v>8.4860593678379299</v>
      </c>
      <c r="D1216" s="2">
        <f t="shared" si="110"/>
        <v>8.4040983389246335</v>
      </c>
      <c r="E1216" s="2">
        <f t="shared" si="109"/>
        <v>8.1961028913296374E-2</v>
      </c>
      <c r="F1216" s="2">
        <f t="shared" si="113"/>
        <v>7.1140028702366714E-2</v>
      </c>
      <c r="G1216" s="2">
        <f t="shared" si="111"/>
        <v>1.082100021092966E-2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8.5086999999999993</v>
      </c>
      <c r="C1217" s="2">
        <f t="shared" si="108"/>
        <v>8.4455425420167103</v>
      </c>
      <c r="D1217" s="2">
        <f t="shared" si="110"/>
        <v>8.4118466101154006</v>
      </c>
      <c r="E1217" s="2">
        <f t="shared" si="109"/>
        <v>3.3695931901309706E-2</v>
      </c>
      <c r="F1217" s="2">
        <f t="shared" si="113"/>
        <v>6.3651209342155318E-2</v>
      </c>
      <c r="G1217" s="2">
        <f t="shared" si="111"/>
        <v>-2.9955277440845612E-2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8.5086999999999993</v>
      </c>
      <c r="C1218" s="2">
        <f t="shared" si="108"/>
        <v>8.41125907401414</v>
      </c>
      <c r="D1218" s="2">
        <f t="shared" si="110"/>
        <v>8.4190209352920373</v>
      </c>
      <c r="E1218" s="2">
        <f t="shared" si="109"/>
        <v>-7.7618612778973528E-3</v>
      </c>
      <c r="F1218" s="2">
        <f t="shared" si="113"/>
        <v>4.9368595218144788E-2</v>
      </c>
      <c r="G1218" s="2">
        <f t="shared" si="111"/>
        <v>-5.7130456496042141E-2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8.5015999999999998</v>
      </c>
      <c r="C1219" s="2">
        <f t="shared" si="108"/>
        <v>8.3712499857042726</v>
      </c>
      <c r="D1219" s="2">
        <f t="shared" si="110"/>
        <v>8.4251379030481814</v>
      </c>
      <c r="E1219" s="2">
        <f t="shared" si="109"/>
        <v>-5.3887917343908853E-2</v>
      </c>
      <c r="F1219" s="2">
        <f t="shared" si="113"/>
        <v>2.871729270573406E-2</v>
      </c>
      <c r="G1219" s="2">
        <f t="shared" si="111"/>
        <v>-8.2605210049642913E-2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8.5015999999999998</v>
      </c>
      <c r="C1220" s="2">
        <f t="shared" si="108"/>
        <v>8.3703961417497688</v>
      </c>
      <c r="D1220" s="2">
        <f t="shared" si="110"/>
        <v>8.4308017620816482</v>
      </c>
      <c r="E1220" s="2">
        <f t="shared" si="109"/>
        <v>-6.0405620331879462E-2</v>
      </c>
      <c r="F1220" s="2">
        <f t="shared" si="113"/>
        <v>1.0892710098211356E-2</v>
      </c>
      <c r="G1220" s="2">
        <f t="shared" si="111"/>
        <v>-7.1298330430090817E-2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8.4730000000000008</v>
      </c>
      <c r="C1221" s="2">
        <f t="shared" si="108"/>
        <v>8.3696736584036504</v>
      </c>
      <c r="D1221" s="2">
        <f t="shared" si="110"/>
        <v>8.4339275574830079</v>
      </c>
      <c r="E1221" s="2">
        <f t="shared" si="109"/>
        <v>-6.4253899079357524E-2</v>
      </c>
      <c r="F1221" s="2">
        <f t="shared" si="113"/>
        <v>-4.1366117373024206E-3</v>
      </c>
      <c r="G1221" s="2">
        <f t="shared" si="111"/>
        <v>-6.0117287342055105E-2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8.4730000000000008</v>
      </c>
      <c r="C1222" s="2">
        <f t="shared" si="108"/>
        <v>8.3690623263415507</v>
      </c>
      <c r="D1222" s="2">
        <f t="shared" si="110"/>
        <v>8.4368218124842667</v>
      </c>
      <c r="E1222" s="2">
        <f t="shared" si="109"/>
        <v>-6.7759486142715986E-2</v>
      </c>
      <c r="F1222" s="2">
        <f t="shared" si="113"/>
        <v>-1.6861186618385135E-2</v>
      </c>
      <c r="G1222" s="2">
        <f t="shared" si="111"/>
        <v>-5.0898299524330851E-2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8.4015000000000004</v>
      </c>
      <c r="C1223" s="2">
        <f t="shared" si="108"/>
        <v>8.3630527376736197</v>
      </c>
      <c r="D1223" s="2">
        <f t="shared" si="110"/>
        <v>8.4342053819298766</v>
      </c>
      <c r="E1223" s="2">
        <f t="shared" si="109"/>
        <v>-7.1152644256256892E-2</v>
      </c>
      <c r="F1223" s="2">
        <f t="shared" si="113"/>
        <v>-2.7719478145959486E-2</v>
      </c>
      <c r="G1223" s="2">
        <f t="shared" si="111"/>
        <v>-4.3433166110297405E-2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8.4015000000000004</v>
      </c>
      <c r="C1224" s="2">
        <f t="shared" si="108"/>
        <v>8.3579677011084481</v>
      </c>
      <c r="D1224" s="2">
        <f t="shared" si="110"/>
        <v>8.4317827610461826</v>
      </c>
      <c r="E1224" s="2">
        <f t="shared" si="109"/>
        <v>-7.3815059937734517E-2</v>
      </c>
      <c r="F1224" s="2">
        <f t="shared" si="113"/>
        <v>-3.6938594504314498E-2</v>
      </c>
      <c r="G1224" s="2">
        <f t="shared" si="111"/>
        <v>-3.6876465433420019E-2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8.2226999999999997</v>
      </c>
      <c r="C1225" s="2">
        <f t="shared" si="108"/>
        <v>8.3591572855533016</v>
      </c>
      <c r="D1225" s="2">
        <f t="shared" si="110"/>
        <v>8.4162951491168361</v>
      </c>
      <c r="E1225" s="2">
        <f t="shared" si="109"/>
        <v>-5.7137863563534452E-2</v>
      </c>
      <c r="F1225" s="2">
        <f t="shared" si="113"/>
        <v>-4.0978448316158489E-2</v>
      </c>
      <c r="G1225" s="2">
        <f t="shared" si="111"/>
        <v>-1.6159415247375963E-2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8.2942</v>
      </c>
      <c r="C1226" s="2">
        <f t="shared" si="108"/>
        <v>8.3601638570066399</v>
      </c>
      <c r="D1226" s="2">
        <f t="shared" si="110"/>
        <v>8.4072510639970712</v>
      </c>
      <c r="E1226" s="2">
        <f t="shared" si="109"/>
        <v>-4.7087206990431341E-2</v>
      </c>
      <c r="F1226" s="2">
        <f t="shared" si="113"/>
        <v>-4.2200200051013062E-2</v>
      </c>
      <c r="G1226" s="2">
        <f t="shared" si="111"/>
        <v>-4.8870069394182786E-3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8.2942</v>
      </c>
      <c r="C1227" s="2">
        <f t="shared" si="108"/>
        <v>8.3830155713133099</v>
      </c>
      <c r="D1227" s="2">
        <f t="shared" si="110"/>
        <v>8.398876911108399</v>
      </c>
      <c r="E1227" s="2">
        <f t="shared" si="109"/>
        <v>-1.586133979508908E-2</v>
      </c>
      <c r="F1227" s="2">
        <f t="shared" si="113"/>
        <v>-3.6932427999828266E-2</v>
      </c>
      <c r="G1227" s="2">
        <f t="shared" si="111"/>
        <v>2.1071088204739186E-2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6">
        <f>TITRES_STAT!D1231</f>
        <v>8.2942</v>
      </c>
      <c r="C1228" s="2">
        <f t="shared" si="108"/>
        <v>8.4023516372651077</v>
      </c>
      <c r="D1228" s="2">
        <f t="shared" si="110"/>
        <v>8.3911230658411107</v>
      </c>
      <c r="E1228" s="2">
        <f t="shared" si="109"/>
        <v>1.1228571423997025E-2</v>
      </c>
      <c r="F1228" s="2">
        <f t="shared" si="113"/>
        <v>-2.7300228115063208E-2</v>
      </c>
      <c r="G1228" s="2">
        <f t="shared" si="111"/>
        <v>3.8528799539060229E-2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6">
        <f>TITRES_STAT!D1232</f>
        <v>8.2942</v>
      </c>
      <c r="C1229" s="2">
        <f t="shared" si="108"/>
        <v>8.4176206161473992</v>
      </c>
      <c r="D1229" s="2">
        <f t="shared" si="110"/>
        <v>8.3839435794825103</v>
      </c>
      <c r="E1229" s="2">
        <f t="shared" si="109"/>
        <v>3.367703666488886E-2</v>
      </c>
      <c r="F1229" s="2">
        <f t="shared" si="113"/>
        <v>-1.5104775159072794E-2</v>
      </c>
      <c r="G1229" s="2">
        <f t="shared" si="111"/>
        <v>4.8781811823961657E-2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8.2226999999999997</v>
      </c>
      <c r="C1230" s="2">
        <f t="shared" si="108"/>
        <v>8.4305405213554909</v>
      </c>
      <c r="D1230" s="2">
        <f t="shared" si="110"/>
        <v>8.3719996106319545</v>
      </c>
      <c r="E1230" s="2">
        <f t="shared" si="109"/>
        <v>5.8540910723536399E-2</v>
      </c>
      <c r="F1230" s="2">
        <f t="shared" si="113"/>
        <v>-3.7563798255095537E-4</v>
      </c>
      <c r="G1230" s="2">
        <f t="shared" si="111"/>
        <v>5.8916548706087354E-2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8.2942</v>
      </c>
      <c r="C1231" s="2">
        <f t="shared" ref="C1231:C1294" si="114">$C$4*B1221+C1230*(1-$C$4)</f>
        <v>8.4370727488392614</v>
      </c>
      <c r="D1231" s="2">
        <f t="shared" si="110"/>
        <v>8.3662366765110701</v>
      </c>
      <c r="E1231" s="2">
        <f t="shared" si="109"/>
        <v>7.0836072328191335E-2</v>
      </c>
      <c r="F1231" s="2">
        <f t="shared" si="113"/>
        <v>1.3866704079597504E-2</v>
      </c>
      <c r="G1231" s="2">
        <f t="shared" si="111"/>
        <v>5.6969368248593832E-2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8.2226999999999997</v>
      </c>
      <c r="C1232" s="2">
        <f t="shared" si="114"/>
        <v>8.4426000182486067</v>
      </c>
      <c r="D1232" s="2">
        <f t="shared" si="110"/>
        <v>8.3556043301028424</v>
      </c>
      <c r="E1232" s="2">
        <f t="shared" si="109"/>
        <v>8.6995688145764305E-2</v>
      </c>
      <c r="F1232" s="2">
        <f t="shared" si="113"/>
        <v>2.8492500892830865E-2</v>
      </c>
      <c r="G1232" s="2">
        <f t="shared" si="111"/>
        <v>5.8503187252933436E-2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8.2156000000000002</v>
      </c>
      <c r="C1233" s="2">
        <f t="shared" si="114"/>
        <v>8.436276938518052</v>
      </c>
      <c r="D1233" s="2">
        <f t="shared" si="110"/>
        <v>8.345233638984114</v>
      </c>
      <c r="E1233" s="2">
        <f t="shared" si="109"/>
        <v>9.1043299533938082E-2</v>
      </c>
      <c r="F1233" s="2">
        <f t="shared" si="113"/>
        <v>4.100266062105231E-2</v>
      </c>
      <c r="G1233" s="2">
        <f t="shared" si="111"/>
        <v>5.0040638912885772E-2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8.1869999999999994</v>
      </c>
      <c r="C1234" s="2">
        <f t="shared" si="114"/>
        <v>8.4309266402845058</v>
      </c>
      <c r="D1234" s="2">
        <f t="shared" si="110"/>
        <v>8.3335126286889949</v>
      </c>
      <c r="E1234" s="2">
        <f t="shared" si="109"/>
        <v>9.7414011595510885E-2</v>
      </c>
      <c r="F1234" s="2">
        <f t="shared" si="113"/>
        <v>5.2284930815944028E-2</v>
      </c>
      <c r="G1234" s="2">
        <f t="shared" si="111"/>
        <v>4.5129080779566857E-2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8.1155000000000008</v>
      </c>
      <c r="C1235" s="2">
        <f t="shared" si="114"/>
        <v>8.3988917725484278</v>
      </c>
      <c r="D1235" s="2">
        <f t="shared" si="110"/>
        <v>8.3173635450824026</v>
      </c>
      <c r="E1235" s="2">
        <f t="shared" si="109"/>
        <v>8.1528227466025172E-2</v>
      </c>
      <c r="F1235" s="2">
        <f t="shared" si="113"/>
        <v>5.8133590145960257E-2</v>
      </c>
      <c r="G1235" s="2">
        <f t="shared" si="111"/>
        <v>2.3394637320064915E-2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8.2156000000000002</v>
      </c>
      <c r="C1236" s="2">
        <f t="shared" si="114"/>
        <v>8.3827853460025157</v>
      </c>
      <c r="D1236" s="2">
        <f t="shared" si="110"/>
        <v>8.3098255047059286</v>
      </c>
      <c r="E1236" s="2">
        <f t="shared" si="109"/>
        <v>7.2959841296587058E-2</v>
      </c>
      <c r="F1236" s="2">
        <f t="shared" si="113"/>
        <v>6.1098840376085622E-2</v>
      </c>
      <c r="G1236" s="2">
        <f t="shared" si="111"/>
        <v>1.1861000920501436E-2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7.9367000000000001</v>
      </c>
      <c r="C1237" s="2">
        <f t="shared" si="114"/>
        <v>8.3691568312328979</v>
      </c>
      <c r="D1237" s="2">
        <f t="shared" si="110"/>
        <v>8.2821865784314159</v>
      </c>
      <c r="E1237" s="2">
        <f t="shared" si="109"/>
        <v>8.6970252801481962E-2</v>
      </c>
      <c r="F1237" s="2">
        <f t="shared" si="113"/>
        <v>6.6273122861164893E-2</v>
      </c>
      <c r="G1237" s="2">
        <f t="shared" si="111"/>
        <v>2.0697129940317069E-2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7.8651999999999997</v>
      </c>
      <c r="C1238" s="2">
        <f t="shared" si="114"/>
        <v>8.357625011043222</v>
      </c>
      <c r="D1238" s="2">
        <f t="shared" si="110"/>
        <v>8.2512986837327915</v>
      </c>
      <c r="E1238" s="2">
        <f t="shared" si="109"/>
        <v>0.10632632731043046</v>
      </c>
      <c r="F1238" s="2">
        <f t="shared" si="113"/>
        <v>7.4283763751018014E-2</v>
      </c>
      <c r="G1238" s="2">
        <f t="shared" si="111"/>
        <v>3.2042563559412443E-2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7.8651999999999997</v>
      </c>
      <c r="C1239" s="2">
        <f t="shared" si="114"/>
        <v>8.347867317036572</v>
      </c>
      <c r="D1239" s="2">
        <f t="shared" si="110"/>
        <v>8.2226987812340653</v>
      </c>
      <c r="E1239" s="2">
        <f t="shared" si="109"/>
        <v>0.12516853580250675</v>
      </c>
      <c r="F1239" s="2">
        <f t="shared" si="113"/>
        <v>8.4460718161315756E-2</v>
      </c>
      <c r="G1239" s="2">
        <f t="shared" si="111"/>
        <v>4.0707817641190996E-2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7.8509000000000002</v>
      </c>
      <c r="C1240" s="2">
        <f t="shared" si="114"/>
        <v>8.3286108067232529</v>
      </c>
      <c r="D1240" s="2">
        <f t="shared" si="110"/>
        <v>8.1951581307722829</v>
      </c>
      <c r="E1240" s="2">
        <f t="shared" si="109"/>
        <v>0.13345267595096999</v>
      </c>
      <c r="F1240" s="2">
        <f t="shared" si="113"/>
        <v>9.4259109719246614E-2</v>
      </c>
      <c r="G1240" s="2">
        <f t="shared" si="111"/>
        <v>3.9193566231723376E-2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7.9725000000000001</v>
      </c>
      <c r="C1241" s="2">
        <f t="shared" si="114"/>
        <v>8.3233168364581367</v>
      </c>
      <c r="D1241" s="2">
        <f t="shared" si="110"/>
        <v>8.1786649359002617</v>
      </c>
      <c r="E1241" s="2">
        <f t="shared" si="109"/>
        <v>0.14465190055787502</v>
      </c>
      <c r="F1241" s="2">
        <f t="shared" si="113"/>
        <v>0.1043376678869723</v>
      </c>
      <c r="G1241" s="2">
        <f t="shared" si="111"/>
        <v>4.0314232670902728E-2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6">
        <f>TITRES_STAT!D1245</f>
        <v>8.0440000000000005</v>
      </c>
      <c r="C1242" s="2">
        <f t="shared" si="114"/>
        <v>8.3078373231568854</v>
      </c>
      <c r="D1242" s="2">
        <f t="shared" si="110"/>
        <v>8.1686897554632054</v>
      </c>
      <c r="E1242" s="2">
        <f t="shared" si="109"/>
        <v>0.13914756769367997</v>
      </c>
      <c r="F1242" s="2">
        <f t="shared" si="113"/>
        <v>0.11129964784831384</v>
      </c>
      <c r="G1242" s="2">
        <f t="shared" si="111"/>
        <v>2.7847919845366137E-2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6">
        <f>TITRES_STAT!D1246</f>
        <v>8.3657000000000004</v>
      </c>
      <c r="C1243" s="2">
        <f t="shared" si="114"/>
        <v>8.2936469657481346</v>
      </c>
      <c r="D1243" s="2">
        <f t="shared" si="110"/>
        <v>8.1832831069103751</v>
      </c>
      <c r="E1243" s="2">
        <f t="shared" si="109"/>
        <v>0.11036385883775957</v>
      </c>
      <c r="F1243" s="2">
        <f t="shared" si="113"/>
        <v>0.11111249004620299</v>
      </c>
      <c r="G1243" s="2">
        <f t="shared" si="111"/>
        <v>-7.4863120844342879E-4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8.5801999999999996</v>
      </c>
      <c r="C1244" s="2">
        <f t="shared" si="114"/>
        <v>8.2772397402484206</v>
      </c>
      <c r="D1244" s="2">
        <f t="shared" si="110"/>
        <v>8.2126843582503462</v>
      </c>
      <c r="E1244" s="2">
        <f t="shared" ref="E1244:E1307" si="115">C1244-D1244</f>
        <v>6.4555381998074424E-2</v>
      </c>
      <c r="F1244" s="2">
        <f t="shared" si="113"/>
        <v>0.1018010684365773</v>
      </c>
      <c r="G1244" s="2">
        <f t="shared" si="111"/>
        <v>-3.7245686438502873E-2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8.5801999999999996</v>
      </c>
      <c r="C1245" s="2">
        <f t="shared" si="114"/>
        <v>8.2523567032871252</v>
      </c>
      <c r="D1245" s="2">
        <f t="shared" ref="D1245:D1308" si="116">$D$4*B1245+(1-$D$4)*D1244</f>
        <v>8.2399077391206905</v>
      </c>
      <c r="E1245" s="2">
        <f t="shared" si="115"/>
        <v>1.2448964166434706E-2</v>
      </c>
      <c r="F1245" s="2">
        <f t="shared" si="113"/>
        <v>8.3930647582548784E-2</v>
      </c>
      <c r="G1245" s="2">
        <f t="shared" si="111"/>
        <v>-7.1481683416114078E-2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8.5801999999999996</v>
      </c>
      <c r="C1246" s="2">
        <f t="shared" si="114"/>
        <v>8.2467018258583362</v>
      </c>
      <c r="D1246" s="2">
        <f t="shared" si="116"/>
        <v>8.2651145732598987</v>
      </c>
      <c r="E1246" s="2">
        <f t="shared" si="115"/>
        <v>-1.8412747401562513E-2</v>
      </c>
      <c r="F1246" s="2">
        <f t="shared" si="113"/>
        <v>6.346196858572653E-2</v>
      </c>
      <c r="G1246" s="2">
        <f t="shared" si="111"/>
        <v>-8.1874715987289043E-2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8.5731000000000002</v>
      </c>
      <c r="C1247" s="2">
        <f t="shared" si="114"/>
        <v>8.1990092372647467</v>
      </c>
      <c r="D1247" s="2">
        <f t="shared" si="116"/>
        <v>8.2879283085739797</v>
      </c>
      <c r="E1247" s="2">
        <f t="shared" si="115"/>
        <v>-8.8919071309232933E-2</v>
      </c>
      <c r="F1247" s="2">
        <f t="shared" si="113"/>
        <v>3.2985760606734638E-2</v>
      </c>
      <c r="G1247" s="2">
        <f t="shared" si="111"/>
        <v>-0.12190483191596757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8.5801999999999996</v>
      </c>
      <c r="C1248" s="2">
        <f t="shared" si="114"/>
        <v>8.1476539699932466</v>
      </c>
      <c r="D1248" s="2">
        <f t="shared" si="116"/>
        <v>8.3095780634944258</v>
      </c>
      <c r="E1248" s="2">
        <f t="shared" si="115"/>
        <v>-0.1619240935011792</v>
      </c>
      <c r="F1248" s="2">
        <f t="shared" si="113"/>
        <v>-5.9962102148481342E-3</v>
      </c>
      <c r="G1248" s="2">
        <f t="shared" si="111"/>
        <v>-0.15592788328633106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8.5801999999999996</v>
      </c>
      <c r="C1249" s="2">
        <f t="shared" si="114"/>
        <v>8.1041995130712081</v>
      </c>
      <c r="D1249" s="2">
        <f t="shared" si="116"/>
        <v>8.3296241328652094</v>
      </c>
      <c r="E1249" s="2">
        <f t="shared" si="115"/>
        <v>-0.2254246197940013</v>
      </c>
      <c r="F1249" s="2">
        <f t="shared" si="113"/>
        <v>-4.988189213067877E-2</v>
      </c>
      <c r="G1249" s="2">
        <f t="shared" si="111"/>
        <v>-0.17554272766332252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8.5801999999999996</v>
      </c>
      <c r="C1250" s="2">
        <f t="shared" si="114"/>
        <v>8.065230357214098</v>
      </c>
      <c r="D1250" s="2">
        <f t="shared" si="116"/>
        <v>8.348185308208528</v>
      </c>
      <c r="E1250" s="2">
        <f t="shared" si="115"/>
        <v>-0.28295495099443002</v>
      </c>
      <c r="F1250" s="2">
        <f t="shared" si="113"/>
        <v>-9.6496503903429023E-2</v>
      </c>
      <c r="G1250" s="2">
        <f t="shared" si="111"/>
        <v>-0.18645844709100101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8.5801999999999996</v>
      </c>
      <c r="C1251" s="2">
        <f t="shared" si="114"/>
        <v>8.0509641484119285</v>
      </c>
      <c r="D1251" s="2">
        <f t="shared" si="116"/>
        <v>8.3653715816745624</v>
      </c>
      <c r="E1251" s="2">
        <f t="shared" si="115"/>
        <v>-0.31440743326263387</v>
      </c>
      <c r="F1251" s="2">
        <f t="shared" si="113"/>
        <v>-0.14007868977526999</v>
      </c>
      <c r="G1251" s="2">
        <f t="shared" si="111"/>
        <v>-0.17432874348736388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6">
        <f>TITRES_STAT!D1255</f>
        <v>8.5731000000000002</v>
      </c>
      <c r="C1252" s="2">
        <f t="shared" si="114"/>
        <v>8.0498927409639407</v>
      </c>
      <c r="D1252" s="2">
        <f t="shared" si="116"/>
        <v>8.3807588719208912</v>
      </c>
      <c r="E1252" s="2">
        <f t="shared" si="115"/>
        <v>-0.3308661309569505</v>
      </c>
      <c r="F1252" s="2">
        <f t="shared" si="113"/>
        <v>-0.1782361780116061</v>
      </c>
      <c r="G1252" s="2">
        <f t="shared" ref="G1252:G1315" si="117">E1252-F1252</f>
        <v>-0.1526299529453444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6">
        <f>TITRES_STAT!D1256</f>
        <v>8.5731000000000002</v>
      </c>
      <c r="C1253" s="2">
        <f t="shared" si="114"/>
        <v>8.0984784731233344</v>
      </c>
      <c r="D1253" s="2">
        <f t="shared" si="116"/>
        <v>8.3950063628897134</v>
      </c>
      <c r="E1253" s="2">
        <f t="shared" si="115"/>
        <v>-0.296527889766379</v>
      </c>
      <c r="F1253" s="2">
        <f t="shared" ref="F1253:F1316" si="119">(E1253*(2/(10)))+((1-(2/10))*F1252)</f>
        <v>-0.20189452036256067</v>
      </c>
      <c r="G1253" s="2">
        <f t="shared" si="117"/>
        <v>-9.4633369403818335E-2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6">
        <f>TITRES_STAT!D1257</f>
        <v>8.5086999999999993</v>
      </c>
      <c r="C1254" s="2">
        <f t="shared" si="114"/>
        <v>8.1725894772582066</v>
      </c>
      <c r="D1254" s="2">
        <f t="shared" si="116"/>
        <v>8.4034281137867719</v>
      </c>
      <c r="E1254" s="2">
        <f t="shared" si="115"/>
        <v>-0.23083863652856529</v>
      </c>
      <c r="F1254" s="2">
        <f t="shared" si="119"/>
        <v>-0.2076833435957616</v>
      </c>
      <c r="G1254" s="2">
        <f t="shared" si="117"/>
        <v>-2.3155292932803689E-2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6">
        <f>TITRES_STAT!D1258</f>
        <v>8.5086999999999993</v>
      </c>
      <c r="C1255" s="2">
        <f t="shared" si="114"/>
        <v>8.235298788449251</v>
      </c>
      <c r="D1255" s="2">
        <f t="shared" si="116"/>
        <v>8.4112260312840483</v>
      </c>
      <c r="E1255" s="2">
        <f t="shared" si="115"/>
        <v>-0.17592724283479733</v>
      </c>
      <c r="F1255" s="2">
        <f t="shared" si="119"/>
        <v>-0.20133212344356874</v>
      </c>
      <c r="G1255" s="2">
        <f t="shared" si="117"/>
        <v>2.5404880608771413E-2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8.4372000000000007</v>
      </c>
      <c r="C1256" s="2">
        <f t="shared" si="114"/>
        <v>8.2883605133032123</v>
      </c>
      <c r="D1256" s="2">
        <f t="shared" si="116"/>
        <v>8.4131500289667116</v>
      </c>
      <c r="E1256" s="2">
        <f t="shared" si="115"/>
        <v>-0.12478951566349927</v>
      </c>
      <c r="F1256" s="2">
        <f t="shared" si="119"/>
        <v>-0.18602360188755485</v>
      </c>
      <c r="G1256" s="2">
        <f t="shared" si="117"/>
        <v>6.1234086224055573E-2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8.4372000000000007</v>
      </c>
      <c r="C1257" s="2">
        <f t="shared" si="114"/>
        <v>8.332166588179641</v>
      </c>
      <c r="D1257" s="2">
        <f t="shared" si="116"/>
        <v>8.4149315083025105</v>
      </c>
      <c r="E1257" s="2">
        <f t="shared" si="115"/>
        <v>-8.2764920122869512E-2</v>
      </c>
      <c r="F1257" s="2">
        <f t="shared" si="119"/>
        <v>-0.16537186553461777</v>
      </c>
      <c r="G1257" s="2">
        <f t="shared" si="117"/>
        <v>8.2606945411748262E-2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8.4229000000000003</v>
      </c>
      <c r="C1258" s="2">
        <f t="shared" si="114"/>
        <v>8.3703255746135419</v>
      </c>
      <c r="D1258" s="2">
        <f t="shared" si="116"/>
        <v>8.4155217669467692</v>
      </c>
      <c r="E1258" s="2">
        <f t="shared" si="115"/>
        <v>-4.5196192333227359E-2</v>
      </c>
      <c r="F1258" s="2">
        <f t="shared" si="119"/>
        <v>-0.14133673089433971</v>
      </c>
      <c r="G1258" s="2">
        <f t="shared" si="117"/>
        <v>9.6140538561112349E-2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8.3942999999999994</v>
      </c>
      <c r="C1259" s="2">
        <f t="shared" si="114"/>
        <v>8.40261394774992</v>
      </c>
      <c r="D1259" s="2">
        <f t="shared" si="116"/>
        <v>8.4139497842099722</v>
      </c>
      <c r="E1259" s="2">
        <f t="shared" si="115"/>
        <v>-1.1335836460052207E-2</v>
      </c>
      <c r="F1259" s="2">
        <f t="shared" si="119"/>
        <v>-0.11533655200748222</v>
      </c>
      <c r="G1259" s="2">
        <f t="shared" si="117"/>
        <v>0.10400071554743001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8.33</v>
      </c>
      <c r="C1260" s="2">
        <f t="shared" si="114"/>
        <v>8.4299348788653177</v>
      </c>
      <c r="D1260" s="2">
        <f t="shared" si="116"/>
        <v>8.4077312816759004</v>
      </c>
      <c r="E1260" s="2">
        <f t="shared" si="115"/>
        <v>2.2203597189417223E-2</v>
      </c>
      <c r="F1260" s="2">
        <f t="shared" si="119"/>
        <v>-8.782852216810233E-2</v>
      </c>
      <c r="G1260" s="2">
        <f t="shared" si="117"/>
        <v>0.11003211935751955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8.2942</v>
      </c>
      <c r="C1261" s="2">
        <f t="shared" si="114"/>
        <v>8.4530525898091149</v>
      </c>
      <c r="D1261" s="2">
        <f t="shared" si="116"/>
        <v>8.3993215571073154</v>
      </c>
      <c r="E1261" s="2">
        <f t="shared" si="115"/>
        <v>5.3731032701799464E-2</v>
      </c>
      <c r="F1261" s="2">
        <f t="shared" si="119"/>
        <v>-5.9516611194121979E-2</v>
      </c>
      <c r="G1261" s="2">
        <f t="shared" si="117"/>
        <v>0.11324764389592144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8.33</v>
      </c>
      <c r="C1262" s="2">
        <f t="shared" si="114"/>
        <v>8.4715214221461732</v>
      </c>
      <c r="D1262" s="2">
        <f t="shared" si="116"/>
        <v>8.3941866269512175</v>
      </c>
      <c r="E1262" s="2">
        <f t="shared" si="115"/>
        <v>7.7334795194955674E-2</v>
      </c>
      <c r="F1262" s="2">
        <f t="shared" si="119"/>
        <v>-3.2146329916306449E-2</v>
      </c>
      <c r="G1262" s="2">
        <f t="shared" si="117"/>
        <v>0.10948112511126212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8.33</v>
      </c>
      <c r="C1263" s="2">
        <f t="shared" si="114"/>
        <v>8.4871488956621466</v>
      </c>
      <c r="D1263" s="2">
        <f t="shared" si="116"/>
        <v>8.3894320619918687</v>
      </c>
      <c r="E1263" s="2">
        <f t="shared" si="115"/>
        <v>9.7716833670277836E-2</v>
      </c>
      <c r="F1263" s="2">
        <f t="shared" si="119"/>
        <v>-6.173697198989591E-3</v>
      </c>
      <c r="G1263" s="2">
        <f t="shared" si="117"/>
        <v>0.10389053086926743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8.4372000000000007</v>
      </c>
      <c r="C1264" s="2">
        <f t="shared" si="114"/>
        <v>8.4904644501756632</v>
      </c>
      <c r="D1264" s="2">
        <f t="shared" si="116"/>
        <v>8.3929704277702495</v>
      </c>
      <c r="E1264" s="2">
        <f t="shared" si="115"/>
        <v>9.7494022405413716E-2</v>
      </c>
      <c r="F1264" s="2">
        <f t="shared" si="119"/>
        <v>1.4559846721891073E-2</v>
      </c>
      <c r="G1264" s="2">
        <f t="shared" si="117"/>
        <v>8.293417568352264E-2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6">
        <f>TITRES_STAT!D1268</f>
        <v>8.4372000000000007</v>
      </c>
      <c r="C1265" s="2">
        <f t="shared" si="114"/>
        <v>8.4932699193794079</v>
      </c>
      <c r="D1265" s="2">
        <f t="shared" si="116"/>
        <v>8.3962466923798615</v>
      </c>
      <c r="E1265" s="2">
        <f t="shared" si="115"/>
        <v>9.7023226999546353E-2</v>
      </c>
      <c r="F1265" s="2">
        <f t="shared" si="119"/>
        <v>3.1052522777422129E-2</v>
      </c>
      <c r="G1265" s="2">
        <f t="shared" si="117"/>
        <v>6.5970704222124227E-2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6">
        <f>TITRES_STAT!D1269</f>
        <v>8.4372000000000007</v>
      </c>
      <c r="C1266" s="2">
        <f t="shared" si="114"/>
        <v>8.4846437779364212</v>
      </c>
      <c r="D1266" s="2">
        <f t="shared" si="116"/>
        <v>8.3992802707220946</v>
      </c>
      <c r="E1266" s="2">
        <f t="shared" si="115"/>
        <v>8.5363507214326617E-2</v>
      </c>
      <c r="F1266" s="2">
        <f t="shared" si="119"/>
        <v>4.1914719664803028E-2</v>
      </c>
      <c r="G1266" s="2">
        <f t="shared" si="117"/>
        <v>4.3448787549523589E-2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6">
        <f>TITRES_STAT!D1270</f>
        <v>8.2942</v>
      </c>
      <c r="C1267" s="2">
        <f t="shared" si="114"/>
        <v>8.4773447351769722</v>
      </c>
      <c r="D1267" s="2">
        <f t="shared" si="116"/>
        <v>8.3914965469649019</v>
      </c>
      <c r="E1267" s="2">
        <f t="shared" si="115"/>
        <v>8.5848188212070298E-2</v>
      </c>
      <c r="F1267" s="2">
        <f t="shared" si="119"/>
        <v>5.0701413374256488E-2</v>
      </c>
      <c r="G1267" s="2">
        <f t="shared" si="117"/>
        <v>3.514677483781381E-2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6">
        <f>TITRES_STAT!D1271</f>
        <v>8.4372000000000007</v>
      </c>
      <c r="C1268" s="2">
        <f t="shared" si="114"/>
        <v>8.468968622072822</v>
      </c>
      <c r="D1268" s="2">
        <f t="shared" si="116"/>
        <v>8.3948819879304644</v>
      </c>
      <c r="E1268" s="2">
        <f t="shared" si="115"/>
        <v>7.408663414235761E-2</v>
      </c>
      <c r="F1268" s="2">
        <f t="shared" si="119"/>
        <v>5.537845752787672E-2</v>
      </c>
      <c r="G1268" s="2">
        <f t="shared" si="117"/>
        <v>1.870817661448089E-2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8.4372000000000007</v>
      </c>
      <c r="C1269" s="2">
        <f t="shared" si="114"/>
        <v>8.4574811417539255</v>
      </c>
      <c r="D1269" s="2">
        <f t="shared" si="116"/>
        <v>8.3980166554911708</v>
      </c>
      <c r="E1269" s="2">
        <f t="shared" si="115"/>
        <v>5.946448626275469E-2</v>
      </c>
      <c r="F1269" s="2">
        <f t="shared" si="119"/>
        <v>5.6195663274852314E-2</v>
      </c>
      <c r="G1269" s="2">
        <f t="shared" si="117"/>
        <v>3.2688229879023756E-3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8.4372000000000007</v>
      </c>
      <c r="C1270" s="2">
        <f t="shared" si="114"/>
        <v>8.4378686584071669</v>
      </c>
      <c r="D1270" s="2">
        <f t="shared" si="116"/>
        <v>8.4009191254547879</v>
      </c>
      <c r="E1270" s="2">
        <f t="shared" si="115"/>
        <v>3.6949532952379016E-2</v>
      </c>
      <c r="F1270" s="2">
        <f t="shared" si="119"/>
        <v>5.2346437210357658E-2</v>
      </c>
      <c r="G1270" s="2">
        <f t="shared" si="117"/>
        <v>-1.5396904257978641E-2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8.4372000000000007</v>
      </c>
      <c r="C1271" s="2">
        <f t="shared" si="114"/>
        <v>8.4157657878829877</v>
      </c>
      <c r="D1271" s="2">
        <f t="shared" si="116"/>
        <v>8.4036065976433232</v>
      </c>
      <c r="E1271" s="2">
        <f t="shared" si="115"/>
        <v>1.2159190239664497E-2</v>
      </c>
      <c r="F1271" s="2">
        <f t="shared" si="119"/>
        <v>4.4308987816219031E-2</v>
      </c>
      <c r="G1271" s="2">
        <f t="shared" si="117"/>
        <v>-3.2149797576554534E-2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8.5731000000000002</v>
      </c>
      <c r="C1272" s="2">
        <f t="shared" si="114"/>
        <v>8.4025710512856051</v>
      </c>
      <c r="D1272" s="2">
        <f t="shared" si="116"/>
        <v>8.4161616644845587</v>
      </c>
      <c r="E1272" s="2">
        <f t="shared" si="115"/>
        <v>-1.3590613198953605E-2</v>
      </c>
      <c r="F1272" s="2">
        <f t="shared" si="119"/>
        <v>3.2729067613184504E-2</v>
      </c>
      <c r="G1272" s="2">
        <f t="shared" si="117"/>
        <v>-4.6319680812138109E-2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8.5731000000000002</v>
      </c>
      <c r="C1273" s="2">
        <f t="shared" si="114"/>
        <v>8.3914062741647424</v>
      </c>
      <c r="D1273" s="2">
        <f t="shared" si="116"/>
        <v>8.4277867263745918</v>
      </c>
      <c r="E1273" s="2">
        <f t="shared" si="115"/>
        <v>-3.6380452209849423E-2</v>
      </c>
      <c r="F1273" s="2">
        <f t="shared" si="119"/>
        <v>1.8907163648577717E-2</v>
      </c>
      <c r="G1273" s="2">
        <f t="shared" si="117"/>
        <v>-5.528761585842714E-2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8.5731000000000002</v>
      </c>
      <c r="C1274" s="2">
        <f t="shared" si="114"/>
        <v>8.3984514627547817</v>
      </c>
      <c r="D1274" s="2">
        <f t="shared" si="116"/>
        <v>8.4385506725690664</v>
      </c>
      <c r="E1274" s="2">
        <f t="shared" si="115"/>
        <v>-4.009920981428472E-2</v>
      </c>
      <c r="F1274" s="2">
        <f t="shared" si="119"/>
        <v>7.1058889560052293E-3</v>
      </c>
      <c r="G1274" s="2">
        <f t="shared" si="117"/>
        <v>-4.7205098770289951E-2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6">
        <f>TITRES_STAT!D1278</f>
        <v>8.5731000000000002</v>
      </c>
      <c r="C1275" s="2">
        <f t="shared" si="114"/>
        <v>8.4044127761771232</v>
      </c>
      <c r="D1275" s="2">
        <f t="shared" si="116"/>
        <v>8.4485172894158023</v>
      </c>
      <c r="E1275" s="2">
        <f t="shared" si="115"/>
        <v>-4.4104513238679033E-2</v>
      </c>
      <c r="F1275" s="2">
        <f t="shared" si="119"/>
        <v>-3.1361914829316226E-3</v>
      </c>
      <c r="G1275" s="2">
        <f t="shared" si="117"/>
        <v>-4.0968321755747411E-2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6">
        <f>TITRES_STAT!D1279</f>
        <v>8.5731000000000002</v>
      </c>
      <c r="C1276" s="2">
        <f t="shared" si="114"/>
        <v>8.409456964457565</v>
      </c>
      <c r="D1276" s="2">
        <f t="shared" si="116"/>
        <v>8.4577456383479639</v>
      </c>
      <c r="E1276" s="2">
        <f t="shared" si="115"/>
        <v>-4.8288673890398925E-2</v>
      </c>
      <c r="F1276" s="2">
        <f t="shared" si="119"/>
        <v>-1.2166687964425084E-2</v>
      </c>
      <c r="G1276" s="2">
        <f t="shared" si="117"/>
        <v>-3.6121985925973842E-2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6">
        <f>TITRES_STAT!D1280</f>
        <v>8.5731000000000002</v>
      </c>
      <c r="C1277" s="2">
        <f t="shared" si="114"/>
        <v>8.3917251237717849</v>
      </c>
      <c r="D1277" s="2">
        <f t="shared" si="116"/>
        <v>8.4662904058777446</v>
      </c>
      <c r="E1277" s="2">
        <f t="shared" si="115"/>
        <v>-7.4565282105959696E-2</v>
      </c>
      <c r="F1277" s="2">
        <f t="shared" si="119"/>
        <v>-2.4646406792732008E-2</v>
      </c>
      <c r="G1277" s="2">
        <f t="shared" si="117"/>
        <v>-4.9918875313227688E-2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6">
        <f>TITRES_STAT!D1281</f>
        <v>8.5086999999999993</v>
      </c>
      <c r="C1278" s="2">
        <f t="shared" si="114"/>
        <v>8.3987212585761259</v>
      </c>
      <c r="D1278" s="2">
        <f t="shared" si="116"/>
        <v>8.4694318572942073</v>
      </c>
      <c r="E1278" s="2">
        <f t="shared" si="115"/>
        <v>-7.0710598718081386E-2</v>
      </c>
      <c r="F1278" s="2">
        <f t="shared" si="119"/>
        <v>-3.385924517780188E-2</v>
      </c>
      <c r="G1278" s="2">
        <f t="shared" si="117"/>
        <v>-3.6851353540279505E-2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6">
        <f>TITRES_STAT!D1282</f>
        <v>8.5731000000000002</v>
      </c>
      <c r="C1279" s="2">
        <f t="shared" si="114"/>
        <v>8.4046410649490291</v>
      </c>
      <c r="D1279" s="2">
        <f t="shared" si="116"/>
        <v>8.4771109789761177</v>
      </c>
      <c r="E1279" s="2">
        <f t="shared" si="115"/>
        <v>-7.2469914027088578E-2</v>
      </c>
      <c r="F1279" s="2">
        <f t="shared" si="119"/>
        <v>-4.1581378947659224E-2</v>
      </c>
      <c r="G1279" s="2">
        <f t="shared" si="117"/>
        <v>-3.0888535079429354E-2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8.3657000000000004</v>
      </c>
      <c r="C1280" s="2">
        <f t="shared" si="114"/>
        <v>8.4096501318799479</v>
      </c>
      <c r="D1280" s="2">
        <f t="shared" si="116"/>
        <v>8.4688583138667752</v>
      </c>
      <c r="E1280" s="2">
        <f t="shared" si="115"/>
        <v>-5.9208181986827313E-2</v>
      </c>
      <c r="F1280" s="2">
        <f t="shared" si="119"/>
        <v>-4.5106739555492846E-2</v>
      </c>
      <c r="G1280" s="2">
        <f t="shared" si="117"/>
        <v>-1.4101442431334467E-2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8.4372000000000007</v>
      </c>
      <c r="C1281" s="2">
        <f t="shared" si="114"/>
        <v>8.4138885731291868</v>
      </c>
      <c r="D1281" s="2">
        <f t="shared" si="116"/>
        <v>8.4665132535803469</v>
      </c>
      <c r="E1281" s="2">
        <f t="shared" si="115"/>
        <v>-5.2624680451160089E-2</v>
      </c>
      <c r="F1281" s="2">
        <f t="shared" si="119"/>
        <v>-4.6610327734626297E-2</v>
      </c>
      <c r="G1281" s="2">
        <f t="shared" si="117"/>
        <v>-6.0143527165337912E-3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8.3657000000000004</v>
      </c>
      <c r="C1282" s="2">
        <f t="shared" si="114"/>
        <v>8.4383826388016185</v>
      </c>
      <c r="D1282" s="2">
        <f t="shared" si="116"/>
        <v>8.4590456051669882</v>
      </c>
      <c r="E1282" s="2">
        <f t="shared" si="115"/>
        <v>-2.0662966365369684E-2</v>
      </c>
      <c r="F1282" s="2">
        <f t="shared" si="119"/>
        <v>-4.1420855460774973E-2</v>
      </c>
      <c r="G1282" s="2">
        <f t="shared" si="117"/>
        <v>2.0757889095405289E-2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6">
        <f>TITRES_STAT!D1286</f>
        <v>8.5086999999999993</v>
      </c>
      <c r="C1283" s="2">
        <f t="shared" si="114"/>
        <v>8.4591083866782917</v>
      </c>
      <c r="D1283" s="2">
        <f t="shared" si="116"/>
        <v>8.4627237084879532</v>
      </c>
      <c r="E1283" s="2">
        <f t="shared" si="115"/>
        <v>-3.6153218096615092E-3</v>
      </c>
      <c r="F1283" s="2">
        <f t="shared" si="119"/>
        <v>-3.385974873055228E-2</v>
      </c>
      <c r="G1283" s="2">
        <f t="shared" si="117"/>
        <v>3.0244426920890771E-2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6">
        <f>TITRES_STAT!D1287</f>
        <v>8.5086999999999993</v>
      </c>
      <c r="C1284" s="2">
        <f t="shared" si="114"/>
        <v>8.4766455579585536</v>
      </c>
      <c r="D1284" s="2">
        <f t="shared" si="116"/>
        <v>8.4661293597110685</v>
      </c>
      <c r="E1284" s="2">
        <f t="shared" si="115"/>
        <v>1.0516198247485065E-2</v>
      </c>
      <c r="F1284" s="2">
        <f t="shared" si="119"/>
        <v>-2.4984559334944815E-2</v>
      </c>
      <c r="G1284" s="2">
        <f t="shared" si="117"/>
        <v>3.5500757582429876E-2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6">
        <f>TITRES_STAT!D1288</f>
        <v>8.4372000000000007</v>
      </c>
      <c r="C1285" s="2">
        <f t="shared" si="114"/>
        <v>8.4914847028880072</v>
      </c>
      <c r="D1285" s="2">
        <f t="shared" si="116"/>
        <v>8.4639864441769159</v>
      </c>
      <c r="E1285" s="2">
        <f t="shared" si="115"/>
        <v>2.7498258711091239E-2</v>
      </c>
      <c r="F1285" s="2">
        <f t="shared" si="119"/>
        <v>-1.4487995725737604E-2</v>
      </c>
      <c r="G1285" s="2">
        <f t="shared" si="117"/>
        <v>4.1986254436828845E-2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6">
        <f>TITRES_STAT!D1289</f>
        <v>8.4372000000000007</v>
      </c>
      <c r="C1286" s="2">
        <f t="shared" si="114"/>
        <v>8.5040409024436983</v>
      </c>
      <c r="D1286" s="2">
        <f t="shared" si="116"/>
        <v>8.4620022631267737</v>
      </c>
      <c r="E1286" s="2">
        <f t="shared" si="115"/>
        <v>4.2038639316924531E-2</v>
      </c>
      <c r="F1286" s="2">
        <f t="shared" si="119"/>
        <v>-3.1826687172051768E-3</v>
      </c>
      <c r="G1286" s="2">
        <f t="shared" si="117"/>
        <v>4.5221308034129708E-2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6">
        <f>TITRES_STAT!D1290</f>
        <v>8.3013999999999992</v>
      </c>
      <c r="C1287" s="2">
        <f t="shared" si="114"/>
        <v>8.5146653789908218</v>
      </c>
      <c r="D1287" s="2">
        <f t="shared" si="116"/>
        <v>8.4501057991914568</v>
      </c>
      <c r="E1287" s="2">
        <f t="shared" si="115"/>
        <v>6.4559579799364997E-2</v>
      </c>
      <c r="F1287" s="2">
        <f t="shared" si="119"/>
        <v>1.0365780986108859E-2</v>
      </c>
      <c r="G1287" s="2">
        <f t="shared" si="117"/>
        <v>5.4193798813256137E-2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6">
        <f>TITRES_STAT!D1291</f>
        <v>8.2942</v>
      </c>
      <c r="C1288" s="2">
        <f t="shared" si="114"/>
        <v>8.5137476283768496</v>
      </c>
      <c r="D1288" s="2">
        <f t="shared" si="116"/>
        <v>8.4385572214735713</v>
      </c>
      <c r="E1288" s="2">
        <f t="shared" si="115"/>
        <v>7.5190406903278273E-2</v>
      </c>
      <c r="F1288" s="2">
        <f t="shared" si="119"/>
        <v>2.3330706169542741E-2</v>
      </c>
      <c r="G1288" s="2">
        <f t="shared" si="117"/>
        <v>5.1859700733735532E-2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6">
        <f>TITRES_STAT!D1292</f>
        <v>8.5086999999999993</v>
      </c>
      <c r="C1289" s="2">
        <f t="shared" si="114"/>
        <v>8.5228787624727183</v>
      </c>
      <c r="D1289" s="2">
        <f t="shared" si="116"/>
        <v>8.4437529828459006</v>
      </c>
      <c r="E1289" s="2">
        <f t="shared" si="115"/>
        <v>7.9125779626817661E-2</v>
      </c>
      <c r="F1289" s="2">
        <f t="shared" si="119"/>
        <v>3.4489720860997726E-2</v>
      </c>
      <c r="G1289" s="2">
        <f t="shared" si="117"/>
        <v>4.4636058765819935E-2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6">
        <f>TITRES_STAT!D1293</f>
        <v>8.5086999999999993</v>
      </c>
      <c r="C1290" s="2">
        <f t="shared" si="114"/>
        <v>8.4986974143999916</v>
      </c>
      <c r="D1290" s="2">
        <f t="shared" si="116"/>
        <v>8.4485638730054635</v>
      </c>
      <c r="E1290" s="2">
        <f t="shared" si="115"/>
        <v>5.0133541394528081E-2</v>
      </c>
      <c r="F1290" s="2">
        <f t="shared" si="119"/>
        <v>3.76184849677038E-2</v>
      </c>
      <c r="G1290" s="2">
        <f t="shared" si="117"/>
        <v>1.2515056426824281E-2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8.5086999999999993</v>
      </c>
      <c r="C1291" s="2">
        <f t="shared" si="114"/>
        <v>8.4892362737230691</v>
      </c>
      <c r="D1291" s="2">
        <f t="shared" si="116"/>
        <v>8.4530184009309846</v>
      </c>
      <c r="E1291" s="2">
        <f t="shared" si="115"/>
        <v>3.6217872792084549E-2</v>
      </c>
      <c r="F1291" s="2">
        <f t="shared" si="119"/>
        <v>3.7338362532579952E-2</v>
      </c>
      <c r="G1291" s="2">
        <f t="shared" si="117"/>
        <v>-1.1204897404954034E-3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8.5086999999999993</v>
      </c>
      <c r="C1292" s="2">
        <f t="shared" si="114"/>
        <v>8.4702306931502882</v>
      </c>
      <c r="D1292" s="2">
        <f t="shared" si="116"/>
        <v>8.4571429638249853</v>
      </c>
      <c r="E1292" s="2">
        <f t="shared" si="115"/>
        <v>1.3087729325302888E-2</v>
      </c>
      <c r="F1292" s="2">
        <f t="shared" si="119"/>
        <v>3.2488235891124539E-2</v>
      </c>
      <c r="G1292" s="2">
        <f t="shared" si="117"/>
        <v>-1.9400506565821651E-2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8.2584999999999997</v>
      </c>
      <c r="C1293" s="2">
        <f t="shared" si="114"/>
        <v>8.4761490480502442</v>
      </c>
      <c r="D1293" s="2">
        <f t="shared" si="116"/>
        <v>8.4424286702083187</v>
      </c>
      <c r="E1293" s="2">
        <f t="shared" si="115"/>
        <v>3.3720377841925497E-2</v>
      </c>
      <c r="F1293" s="2">
        <f t="shared" si="119"/>
        <v>3.2734664281284735E-2</v>
      </c>
      <c r="G1293" s="2">
        <f t="shared" si="117"/>
        <v>9.8571356064076215E-4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8.3657000000000004</v>
      </c>
      <c r="C1294" s="2">
        <f t="shared" si="114"/>
        <v>8.4811568868117444</v>
      </c>
      <c r="D1294" s="2">
        <f t="shared" si="116"/>
        <v>8.4367450650077025</v>
      </c>
      <c r="E1294" s="2">
        <f t="shared" si="115"/>
        <v>4.4411821804041907E-2</v>
      </c>
      <c r="F1294" s="2">
        <f t="shared" si="119"/>
        <v>3.5070095785836169E-2</v>
      </c>
      <c r="G1294" s="2">
        <f t="shared" si="117"/>
        <v>9.3417260182057371E-3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8.4372000000000007</v>
      </c>
      <c r="C1295" s="2">
        <f t="shared" ref="C1295:C1358" si="120">$C$4*B1285+C1294*(1-$C$4)</f>
        <v>8.4743942888407062</v>
      </c>
      <c r="D1295" s="2">
        <f t="shared" si="116"/>
        <v>8.4367787638960205</v>
      </c>
      <c r="E1295" s="2">
        <f t="shared" si="115"/>
        <v>3.7615524944685674E-2</v>
      </c>
      <c r="F1295" s="2">
        <f t="shared" si="119"/>
        <v>3.5579181617606072E-2</v>
      </c>
      <c r="G1295" s="2">
        <f t="shared" si="117"/>
        <v>2.0363433270796025E-3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8.5086999999999993</v>
      </c>
      <c r="C1296" s="2">
        <f t="shared" si="120"/>
        <v>8.4686720905575203</v>
      </c>
      <c r="D1296" s="2">
        <f t="shared" si="116"/>
        <v>8.4421062628666856</v>
      </c>
      <c r="E1296" s="2">
        <f t="shared" si="115"/>
        <v>2.6565827690834709E-2</v>
      </c>
      <c r="F1296" s="2">
        <f t="shared" si="119"/>
        <v>3.3776510832251798E-2</v>
      </c>
      <c r="G1296" s="2">
        <f t="shared" si="117"/>
        <v>-7.2106831414170888E-3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8.5086999999999993</v>
      </c>
      <c r="C1297" s="2">
        <f t="shared" si="120"/>
        <v>8.4429379227794392</v>
      </c>
      <c r="D1297" s="2">
        <f t="shared" si="116"/>
        <v>8.4470391322839689</v>
      </c>
      <c r="E1297" s="2">
        <f t="shared" si="115"/>
        <v>-4.1012095045296348E-3</v>
      </c>
      <c r="F1297" s="2">
        <f t="shared" si="119"/>
        <v>2.6200966764895514E-2</v>
      </c>
      <c r="G1297" s="2">
        <f t="shared" si="117"/>
        <v>-3.0302176269425149E-2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8.5086999999999993</v>
      </c>
      <c r="C1298" s="2">
        <f t="shared" si="120"/>
        <v>8.4200551654287565</v>
      </c>
      <c r="D1298" s="2">
        <f t="shared" si="116"/>
        <v>8.4516066039666384</v>
      </c>
      <c r="E1298" s="2">
        <f t="shared" si="115"/>
        <v>-3.1551438537881893E-2</v>
      </c>
      <c r="F1298" s="2">
        <f t="shared" si="119"/>
        <v>1.4650485704340034E-2</v>
      </c>
      <c r="G1298" s="2">
        <f t="shared" si="117"/>
        <v>-4.6201924242221928E-2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8.5086999999999993</v>
      </c>
      <c r="C1299" s="2">
        <f t="shared" si="120"/>
        <v>8.4336928322858711</v>
      </c>
      <c r="D1299" s="2">
        <f t="shared" si="116"/>
        <v>8.4558357444135552</v>
      </c>
      <c r="E1299" s="2">
        <f t="shared" si="115"/>
        <v>-2.2142912127684156E-2</v>
      </c>
      <c r="F1299" s="2">
        <f t="shared" si="119"/>
        <v>7.2918061379351968E-3</v>
      </c>
      <c r="G1299" s="2">
        <f t="shared" si="117"/>
        <v>-2.9434718265619352E-2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8.5086999999999993</v>
      </c>
      <c r="C1300" s="2">
        <f t="shared" si="120"/>
        <v>8.4452323965495832</v>
      </c>
      <c r="D1300" s="2">
        <f t="shared" si="116"/>
        <v>8.4597516151977352</v>
      </c>
      <c r="E1300" s="2">
        <f t="shared" si="115"/>
        <v>-1.4519218648151977E-2</v>
      </c>
      <c r="F1300" s="2">
        <f t="shared" si="119"/>
        <v>2.9296011807177624E-3</v>
      </c>
      <c r="G1300" s="2">
        <f t="shared" si="117"/>
        <v>-1.7448819828869741E-2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8.5086999999999993</v>
      </c>
      <c r="C1301" s="2">
        <f t="shared" si="120"/>
        <v>8.4549966432342618</v>
      </c>
      <c r="D1301" s="2">
        <f t="shared" si="116"/>
        <v>8.4633774214793842</v>
      </c>
      <c r="E1301" s="2">
        <f t="shared" si="115"/>
        <v>-8.3807782451224E-3</v>
      </c>
      <c r="F1301" s="2">
        <f t="shared" si="119"/>
        <v>6.6752529554972985E-4</v>
      </c>
      <c r="G1301" s="2">
        <f t="shared" si="117"/>
        <v>-9.0483035406721292E-3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8.1082999999999998</v>
      </c>
      <c r="C1302" s="2">
        <f t="shared" si="120"/>
        <v>8.4632586981212992</v>
      </c>
      <c r="D1302" s="2">
        <f t="shared" si="116"/>
        <v>8.4370753902586895</v>
      </c>
      <c r="E1302" s="2">
        <f t="shared" si="115"/>
        <v>2.6183307862609695E-2</v>
      </c>
      <c r="F1302" s="2">
        <f t="shared" si="119"/>
        <v>5.7706818089617237E-3</v>
      </c>
      <c r="G1302" s="2">
        <f t="shared" si="117"/>
        <v>2.0412626053647971E-2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7.8651999999999997</v>
      </c>
      <c r="C1303" s="2">
        <f t="shared" si="120"/>
        <v>8.4317573599487918</v>
      </c>
      <c r="D1303" s="2">
        <f t="shared" si="116"/>
        <v>8.3947142502395273</v>
      </c>
      <c r="E1303" s="2">
        <f t="shared" si="115"/>
        <v>3.7043109709264499E-2</v>
      </c>
      <c r="F1303" s="2">
        <f t="shared" si="119"/>
        <v>1.2025167389022279E-2</v>
      </c>
      <c r="G1303" s="2">
        <f t="shared" si="117"/>
        <v>2.501794232024222E-2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7.8651999999999997</v>
      </c>
      <c r="C1304" s="2">
        <f t="shared" si="120"/>
        <v>8.4215946891874403</v>
      </c>
      <c r="D1304" s="2">
        <f t="shared" si="116"/>
        <v>8.3554909724440058</v>
      </c>
      <c r="E1304" s="2">
        <f t="shared" si="115"/>
        <v>6.6103716743434404E-2</v>
      </c>
      <c r="F1304" s="2">
        <f t="shared" si="119"/>
        <v>2.2840877259904704E-2</v>
      </c>
      <c r="G1304" s="2">
        <f t="shared" si="117"/>
        <v>4.32628394835297E-2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7.6292999999999997</v>
      </c>
      <c r="C1305" s="2">
        <f t="shared" si="120"/>
        <v>8.4239955062355261</v>
      </c>
      <c r="D1305" s="2">
        <f t="shared" si="116"/>
        <v>8.3016990485592643</v>
      </c>
      <c r="E1305" s="2">
        <f t="shared" si="115"/>
        <v>0.12229645767626174</v>
      </c>
      <c r="F1305" s="2">
        <f t="shared" si="119"/>
        <v>4.2731993343176115E-2</v>
      </c>
      <c r="G1305" s="2">
        <f t="shared" si="117"/>
        <v>7.9564464333085616E-2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7.8581000000000003</v>
      </c>
      <c r="C1306" s="2">
        <f t="shared" si="120"/>
        <v>8.4370269668146758</v>
      </c>
      <c r="D1306" s="2">
        <f t="shared" si="116"/>
        <v>8.2688398597770973</v>
      </c>
      <c r="E1306" s="2">
        <f t="shared" si="115"/>
        <v>0.16818710703757844</v>
      </c>
      <c r="F1306" s="2">
        <f t="shared" si="119"/>
        <v>6.7823016082056584E-2</v>
      </c>
      <c r="G1306" s="2">
        <f t="shared" si="117"/>
        <v>0.10036409095552186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8.0869</v>
      </c>
      <c r="C1307" s="2">
        <f t="shared" si="120"/>
        <v>8.4480535873047256</v>
      </c>
      <c r="D1307" s="2">
        <f t="shared" si="116"/>
        <v>8.2553628331269415</v>
      </c>
      <c r="E1307" s="2">
        <f t="shared" si="115"/>
        <v>0.19269075417778403</v>
      </c>
      <c r="F1307" s="2">
        <f t="shared" si="119"/>
        <v>9.2796563701202081E-2</v>
      </c>
      <c r="G1307" s="2">
        <f t="shared" si="117"/>
        <v>9.9894190476581948E-2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8.2226999999999997</v>
      </c>
      <c r="C1308" s="2">
        <f t="shared" si="120"/>
        <v>8.4573838046424594</v>
      </c>
      <c r="D1308" s="2">
        <f t="shared" si="116"/>
        <v>8.2529433640064269</v>
      </c>
      <c r="E1308" s="2">
        <f t="shared" ref="E1308:E1371" si="121">C1308-D1308</f>
        <v>0.20444044063603251</v>
      </c>
      <c r="F1308" s="2">
        <f t="shared" si="119"/>
        <v>0.11512533908816816</v>
      </c>
      <c r="G1308" s="2">
        <f t="shared" si="117"/>
        <v>8.9315101547864345E-2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8.4657999999999998</v>
      </c>
      <c r="C1309" s="2">
        <f t="shared" si="120"/>
        <v>8.4652786039282351</v>
      </c>
      <c r="D1309" s="2">
        <f t="shared" ref="D1309:D1372" si="122">$D$4*B1309+(1-$D$4)*D1308</f>
        <v>8.2687105222281723</v>
      </c>
      <c r="E1309" s="2">
        <f t="shared" si="121"/>
        <v>0.19656808170006279</v>
      </c>
      <c r="F1309" s="2">
        <f t="shared" si="119"/>
        <v>0.13141388761054709</v>
      </c>
      <c r="G1309" s="2">
        <f t="shared" si="117"/>
        <v>6.5154194089515699E-2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8.5086999999999993</v>
      </c>
      <c r="C1310" s="2">
        <f t="shared" si="120"/>
        <v>8.4719588187085062</v>
      </c>
      <c r="D1310" s="2">
        <f t="shared" si="122"/>
        <v>8.2864875205816411</v>
      </c>
      <c r="E1310" s="2">
        <f t="shared" si="121"/>
        <v>0.18547129812686514</v>
      </c>
      <c r="F1310" s="2">
        <f t="shared" si="119"/>
        <v>0.1422253697138107</v>
      </c>
      <c r="G1310" s="2">
        <f t="shared" si="117"/>
        <v>4.3245928413054441E-2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8.5086999999999993</v>
      </c>
      <c r="C1311" s="2">
        <f t="shared" si="120"/>
        <v>8.4776113081379663</v>
      </c>
      <c r="D1311" s="2">
        <f t="shared" si="122"/>
        <v>8.3029477042422606</v>
      </c>
      <c r="E1311" s="2">
        <f t="shared" si="121"/>
        <v>0.17466360389570568</v>
      </c>
      <c r="F1311" s="2">
        <f t="shared" si="119"/>
        <v>0.1487130165501897</v>
      </c>
      <c r="G1311" s="2">
        <f t="shared" si="117"/>
        <v>2.5950587345515974E-2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8.5086999999999993</v>
      </c>
      <c r="C1312" s="2">
        <f t="shared" si="120"/>
        <v>8.4207941838090488</v>
      </c>
      <c r="D1312" s="2">
        <f t="shared" si="122"/>
        <v>8.31818861503913</v>
      </c>
      <c r="E1312" s="2">
        <f t="shared" si="121"/>
        <v>0.10260556876991878</v>
      </c>
      <c r="F1312" s="2">
        <f t="shared" si="119"/>
        <v>0.13949152699413553</v>
      </c>
      <c r="G1312" s="2">
        <f t="shared" si="117"/>
        <v>-3.6885958224216753E-2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6">
        <f>TITRES_STAT!D1316</f>
        <v>8.5086999999999993</v>
      </c>
      <c r="C1313" s="2">
        <f t="shared" si="120"/>
        <v>8.3353181555307341</v>
      </c>
      <c r="D1313" s="2">
        <f t="shared" si="122"/>
        <v>8.332300569480676</v>
      </c>
      <c r="E1313" s="2">
        <f t="shared" si="121"/>
        <v>3.0175860500580853E-3</v>
      </c>
      <c r="F1313" s="2">
        <f t="shared" si="119"/>
        <v>0.11219673880532005</v>
      </c>
      <c r="G1313" s="2">
        <f t="shared" si="117"/>
        <v>-0.10917915275526197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8.3657000000000004</v>
      </c>
      <c r="C1314" s="2">
        <f t="shared" si="120"/>
        <v>8.2629922854490818</v>
      </c>
      <c r="D1314" s="2">
        <f t="shared" si="122"/>
        <v>8.3347746013709969</v>
      </c>
      <c r="E1314" s="2">
        <f t="shared" si="121"/>
        <v>-7.1782315921915085E-2</v>
      </c>
      <c r="F1314" s="2">
        <f t="shared" si="119"/>
        <v>7.5400927859873026E-2</v>
      </c>
      <c r="G1314" s="2">
        <f t="shared" si="117"/>
        <v>-0.1471832437817881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8.4300999999999995</v>
      </c>
      <c r="C1315" s="2">
        <f t="shared" si="120"/>
        <v>8.1655011646107614</v>
      </c>
      <c r="D1315" s="2">
        <f t="shared" si="122"/>
        <v>8.3418357420101827</v>
      </c>
      <c r="E1315" s="2">
        <f t="shared" si="121"/>
        <v>-0.17633457739942138</v>
      </c>
      <c r="F1315" s="2">
        <f t="shared" si="119"/>
        <v>2.505382680801415E-2</v>
      </c>
      <c r="G1315" s="2">
        <f t="shared" si="117"/>
        <v>-0.20138840420743553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8.4372000000000007</v>
      </c>
      <c r="C1316" s="2">
        <f t="shared" si="120"/>
        <v>8.1182086777475675</v>
      </c>
      <c r="D1316" s="2">
        <f t="shared" si="122"/>
        <v>8.3488997611205402</v>
      </c>
      <c r="E1316" s="2">
        <f t="shared" si="121"/>
        <v>-0.23069108337297273</v>
      </c>
      <c r="F1316" s="2">
        <f t="shared" si="119"/>
        <v>-2.6095155228183228E-2</v>
      </c>
      <c r="G1316" s="2">
        <f t="shared" ref="G1316:G1379" si="123">E1316-F1316</f>
        <v>-0.2045959281447895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8.5801999999999996</v>
      </c>
      <c r="C1317" s="2">
        <f t="shared" si="120"/>
        <v>8.1133919580940947</v>
      </c>
      <c r="D1317" s="2">
        <f t="shared" si="122"/>
        <v>8.3660331121486493</v>
      </c>
      <c r="E1317" s="2">
        <f t="shared" si="121"/>
        <v>-0.25264115405455456</v>
      </c>
      <c r="F1317" s="2">
        <f t="shared" ref="F1317:F1380" si="125">(E1317*(2/(10)))+((1-(2/10))*F1316)</f>
        <v>-7.14043549934575E-2</v>
      </c>
      <c r="G1317" s="2">
        <f t="shared" si="123"/>
        <v>-0.18123679906109708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8.5801999999999996</v>
      </c>
      <c r="C1318" s="2">
        <f t="shared" si="120"/>
        <v>8.1302085799257711</v>
      </c>
      <c r="D1318" s="2">
        <f t="shared" si="122"/>
        <v>8.3818973260635641</v>
      </c>
      <c r="E1318" s="2">
        <f t="shared" si="121"/>
        <v>-0.25168874613779302</v>
      </c>
      <c r="F1318" s="2">
        <f t="shared" si="125"/>
        <v>-0.10746123322232461</v>
      </c>
      <c r="G1318" s="2">
        <f t="shared" si="123"/>
        <v>-0.14422751291546843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8.3228000000000009</v>
      </c>
      <c r="C1319" s="2">
        <f t="shared" si="120"/>
        <v>8.1818380291679595</v>
      </c>
      <c r="D1319" s="2">
        <f t="shared" si="122"/>
        <v>8.3775197463551514</v>
      </c>
      <c r="E1319" s="2">
        <f t="shared" si="121"/>
        <v>-0.19568171718719185</v>
      </c>
      <c r="F1319" s="2">
        <f t="shared" si="125"/>
        <v>-0.12510533001529806</v>
      </c>
      <c r="G1319" s="2">
        <f t="shared" si="123"/>
        <v>-7.0576387171893795E-2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8.0797000000000008</v>
      </c>
      <c r="C1320" s="2">
        <f t="shared" si="120"/>
        <v>8.2321244862190426</v>
      </c>
      <c r="D1320" s="2">
        <f t="shared" si="122"/>
        <v>8.3554590244029185</v>
      </c>
      <c r="E1320" s="2">
        <f t="shared" si="121"/>
        <v>-0.12333453818387596</v>
      </c>
      <c r="F1320" s="2">
        <f t="shared" si="125"/>
        <v>-0.12475117164901364</v>
      </c>
      <c r="G1320" s="2">
        <f t="shared" si="123"/>
        <v>1.4166334651376788E-3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6">
        <f>TITRES_STAT!D1324</f>
        <v>7.8437999999999999</v>
      </c>
      <c r="C1321" s="2">
        <f t="shared" si="120"/>
        <v>8.2746745652622664</v>
      </c>
      <c r="D1321" s="2">
        <f t="shared" si="122"/>
        <v>8.3175583559286288</v>
      </c>
      <c r="E1321" s="2">
        <f t="shared" si="121"/>
        <v>-4.2883790666362387E-2</v>
      </c>
      <c r="F1321" s="2">
        <f t="shared" si="125"/>
        <v>-0.10837769545248339</v>
      </c>
      <c r="G1321" s="2">
        <f t="shared" si="123"/>
        <v>6.5493904786121007E-2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6">
        <f>TITRES_STAT!D1325</f>
        <v>8.0654000000000003</v>
      </c>
      <c r="C1322" s="2">
        <f t="shared" si="120"/>
        <v>8.3106784782988399</v>
      </c>
      <c r="D1322" s="2">
        <f t="shared" si="122"/>
        <v>8.2988799591931759</v>
      </c>
      <c r="E1322" s="2">
        <f t="shared" si="121"/>
        <v>1.1798519105663985E-2</v>
      </c>
      <c r="F1322" s="2">
        <f t="shared" si="125"/>
        <v>-8.4342452540853929E-2</v>
      </c>
      <c r="G1322" s="2">
        <f t="shared" si="123"/>
        <v>9.6140971646517914E-2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6">
        <f>TITRES_STAT!D1326</f>
        <v>8.2942</v>
      </c>
      <c r="C1323" s="2">
        <f t="shared" si="120"/>
        <v>8.3411433277913254</v>
      </c>
      <c r="D1323" s="2">
        <f t="shared" si="122"/>
        <v>8.2985332955492375</v>
      </c>
      <c r="E1323" s="2">
        <f t="shared" si="121"/>
        <v>4.2610032242087925E-2</v>
      </c>
      <c r="F1323" s="2">
        <f t="shared" si="125"/>
        <v>-5.895195558426556E-2</v>
      </c>
      <c r="G1323" s="2">
        <f t="shared" si="123"/>
        <v>0.10156198782635348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6">
        <f>TITRES_STAT!D1327</f>
        <v>8.5373000000000001</v>
      </c>
      <c r="C1324" s="2">
        <f t="shared" si="120"/>
        <v>8.344921277361891</v>
      </c>
      <c r="D1324" s="2">
        <f t="shared" si="122"/>
        <v>8.316219718101145</v>
      </c>
      <c r="E1324" s="2">
        <f t="shared" si="121"/>
        <v>2.8701559260746023E-2</v>
      </c>
      <c r="F1324" s="2">
        <f t="shared" si="125"/>
        <v>-4.1421252615263249E-2</v>
      </c>
      <c r="G1324" s="2">
        <f t="shared" si="123"/>
        <v>7.0122811876009272E-2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8.5801999999999996</v>
      </c>
      <c r="C1325" s="2">
        <f t="shared" si="120"/>
        <v>8.3580256962292925</v>
      </c>
      <c r="D1325" s="2">
        <f t="shared" si="122"/>
        <v>8.3357738130566155</v>
      </c>
      <c r="E1325" s="2">
        <f t="shared" si="121"/>
        <v>2.2251883172677012E-2</v>
      </c>
      <c r="F1325" s="2">
        <f t="shared" si="125"/>
        <v>-2.8686625457675197E-2</v>
      </c>
      <c r="G1325" s="2">
        <f t="shared" si="123"/>
        <v>5.0938508630352208E-2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8.5801999999999996</v>
      </c>
      <c r="C1326" s="2">
        <f t="shared" si="120"/>
        <v>8.370206358347863</v>
      </c>
      <c r="D1326" s="2">
        <f t="shared" si="122"/>
        <v>8.3538794565339032</v>
      </c>
      <c r="E1326" s="2">
        <f t="shared" si="121"/>
        <v>1.6326901813959793E-2</v>
      </c>
      <c r="F1326" s="2">
        <f t="shared" si="125"/>
        <v>-1.9683920003348201E-2</v>
      </c>
      <c r="G1326" s="2">
        <f t="shared" si="123"/>
        <v>3.6010821817307997E-2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8.5801999999999996</v>
      </c>
      <c r="C1327" s="2">
        <f t="shared" si="120"/>
        <v>8.4025130724481922</v>
      </c>
      <c r="D1327" s="2">
        <f t="shared" si="122"/>
        <v>8.3706439412350946</v>
      </c>
      <c r="E1327" s="2">
        <f t="shared" si="121"/>
        <v>3.1869131213097646E-2</v>
      </c>
      <c r="F1327" s="2">
        <f t="shared" si="125"/>
        <v>-9.3733097600590311E-3</v>
      </c>
      <c r="G1327" s="2">
        <f t="shared" si="123"/>
        <v>4.1242440973156679E-2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8.5801999999999996</v>
      </c>
      <c r="C1328" s="2">
        <f t="shared" si="120"/>
        <v>8.4298495228407777</v>
      </c>
      <c r="D1328" s="2">
        <f t="shared" si="122"/>
        <v>8.3861666122547174</v>
      </c>
      <c r="E1328" s="2">
        <f t="shared" si="121"/>
        <v>4.3682910586060331E-2</v>
      </c>
      <c r="F1328" s="2">
        <f t="shared" si="125"/>
        <v>1.2379343091648409E-3</v>
      </c>
      <c r="G1328" s="2">
        <f t="shared" si="123"/>
        <v>4.2444976276895488E-2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8.5086999999999993</v>
      </c>
      <c r="C1329" s="2">
        <f t="shared" si="120"/>
        <v>8.4133803654806574</v>
      </c>
      <c r="D1329" s="2">
        <f t="shared" si="122"/>
        <v>8.3952431594951094</v>
      </c>
      <c r="E1329" s="2">
        <f t="shared" si="121"/>
        <v>1.8137205985548022E-2</v>
      </c>
      <c r="F1329" s="2">
        <f t="shared" si="125"/>
        <v>4.617788644441477E-3</v>
      </c>
      <c r="G1329" s="2">
        <f t="shared" si="123"/>
        <v>1.3519417341106545E-2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8.5015999999999998</v>
      </c>
      <c r="C1330" s="2">
        <f t="shared" si="120"/>
        <v>8.3620449246374786</v>
      </c>
      <c r="D1330" s="2">
        <f t="shared" si="122"/>
        <v>8.4031214439769535</v>
      </c>
      <c r="E1330" s="2">
        <f t="shared" si="121"/>
        <v>-4.1076519339474871E-2</v>
      </c>
      <c r="F1330" s="2">
        <f t="shared" si="125"/>
        <v>-4.5210729523417932E-3</v>
      </c>
      <c r="G1330" s="2">
        <f t="shared" si="123"/>
        <v>-3.6555446387133081E-2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6">
        <f>TITRES_STAT!D1334</f>
        <v>8.2513000000000005</v>
      </c>
      <c r="C1331" s="2">
        <f t="shared" si="120"/>
        <v>8.2823149362317121</v>
      </c>
      <c r="D1331" s="2">
        <f t="shared" si="122"/>
        <v>8.3918754110897709</v>
      </c>
      <c r="E1331" s="2">
        <f t="shared" si="121"/>
        <v>-0.10956047485805875</v>
      </c>
      <c r="F1331" s="2">
        <f t="shared" si="125"/>
        <v>-2.5528953333485187E-2</v>
      </c>
      <c r="G1331" s="2">
        <f t="shared" si="123"/>
        <v>-8.4031521524573563E-2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6">
        <f>TITRES_STAT!D1335</f>
        <v>8.0082000000000004</v>
      </c>
      <c r="C1332" s="2">
        <f t="shared" si="120"/>
        <v>8.2489434075806791</v>
      </c>
      <c r="D1332" s="2">
        <f t="shared" si="122"/>
        <v>8.3634550102683072</v>
      </c>
      <c r="E1332" s="2">
        <f t="shared" si="121"/>
        <v>-0.11451160268762806</v>
      </c>
      <c r="F1332" s="2">
        <f t="shared" si="125"/>
        <v>-4.3325483204313758E-2</v>
      </c>
      <c r="G1332" s="2">
        <f t="shared" si="123"/>
        <v>-7.1186119483314297E-2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8.1654999999999998</v>
      </c>
      <c r="C1333" s="2">
        <f t="shared" si="120"/>
        <v>8.2559059602605736</v>
      </c>
      <c r="D1333" s="2">
        <f t="shared" si="122"/>
        <v>8.3487916761743577</v>
      </c>
      <c r="E1333" s="2">
        <f t="shared" si="121"/>
        <v>-9.2885715913784139E-2</v>
      </c>
      <c r="F1333" s="2">
        <f t="shared" si="125"/>
        <v>-5.3237529746207837E-2</v>
      </c>
      <c r="G1333" s="2">
        <f t="shared" si="123"/>
        <v>-3.9648186167576302E-2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7.9223999999999997</v>
      </c>
      <c r="C1334" s="2">
        <f t="shared" si="120"/>
        <v>8.2991973509897168</v>
      </c>
      <c r="D1334" s="2">
        <f t="shared" si="122"/>
        <v>8.3172071075688496</v>
      </c>
      <c r="E1334" s="2">
        <f t="shared" si="121"/>
        <v>-1.8009756579132841E-2</v>
      </c>
      <c r="F1334" s="2">
        <f t="shared" si="125"/>
        <v>-4.6191975112792841E-2</v>
      </c>
      <c r="G1334" s="2">
        <f t="shared" si="123"/>
        <v>2.818221853366E-2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7.6864999999999997</v>
      </c>
      <c r="C1335" s="2">
        <f t="shared" si="120"/>
        <v>8.3424285277605303</v>
      </c>
      <c r="D1335" s="2">
        <f t="shared" si="122"/>
        <v>8.27048806256375</v>
      </c>
      <c r="E1335" s="2">
        <f t="shared" si="121"/>
        <v>7.1940465196780323E-2</v>
      </c>
      <c r="F1335" s="2">
        <f t="shared" si="125"/>
        <v>-2.2565487050878207E-2</v>
      </c>
      <c r="G1335" s="2">
        <f t="shared" si="123"/>
        <v>9.4505952247658537E-2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7.4577</v>
      </c>
      <c r="C1336" s="2">
        <f t="shared" si="120"/>
        <v>8.3790087542589102</v>
      </c>
      <c r="D1336" s="2">
        <f t="shared" si="122"/>
        <v>8.2102815394108806</v>
      </c>
      <c r="E1336" s="2">
        <f t="shared" si="121"/>
        <v>0.16872721484802966</v>
      </c>
      <c r="F1336" s="2">
        <f t="shared" si="125"/>
        <v>1.5693053328903365E-2</v>
      </c>
      <c r="G1336" s="2">
        <f t="shared" si="123"/>
        <v>0.1530341615191263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7.2359999999999998</v>
      </c>
      <c r="C1337" s="2">
        <f t="shared" si="120"/>
        <v>8.4099612536036936</v>
      </c>
      <c r="D1337" s="2">
        <f t="shared" si="122"/>
        <v>8.1381125364915565</v>
      </c>
      <c r="E1337" s="2">
        <f t="shared" si="121"/>
        <v>0.27184871711213709</v>
      </c>
      <c r="F1337" s="2">
        <f t="shared" si="125"/>
        <v>6.6924186085550119E-2</v>
      </c>
      <c r="G1337" s="2">
        <f t="shared" si="123"/>
        <v>0.20492453102658698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7.0214999999999996</v>
      </c>
      <c r="C1338" s="2">
        <f t="shared" si="120"/>
        <v>8.4361518299723564</v>
      </c>
      <c r="D1338" s="2">
        <f t="shared" si="122"/>
        <v>8.0554004967514405</v>
      </c>
      <c r="E1338" s="2">
        <f t="shared" si="121"/>
        <v>0.38075133322091581</v>
      </c>
      <c r="F1338" s="2">
        <f t="shared" si="125"/>
        <v>0.12968961551262326</v>
      </c>
      <c r="G1338" s="2">
        <f t="shared" si="123"/>
        <v>0.25106171770829255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6.8140999999999998</v>
      </c>
      <c r="C1339" s="2">
        <f t="shared" si="120"/>
        <v>8.4473130868996869</v>
      </c>
      <c r="D1339" s="2">
        <f t="shared" si="122"/>
        <v>7.9634523118068898</v>
      </c>
      <c r="E1339" s="2">
        <f t="shared" si="121"/>
        <v>0.48386077509279701</v>
      </c>
      <c r="F1339" s="2">
        <f t="shared" si="125"/>
        <v>0.20052384742865803</v>
      </c>
      <c r="G1339" s="2">
        <f t="shared" si="123"/>
        <v>0.28333692766413898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7.0072000000000001</v>
      </c>
      <c r="C1340" s="2">
        <f t="shared" si="120"/>
        <v>8.4556649196843505</v>
      </c>
      <c r="D1340" s="2">
        <f t="shared" si="122"/>
        <v>7.892618807228601</v>
      </c>
      <c r="E1340" s="2">
        <f t="shared" si="121"/>
        <v>0.56304611245574954</v>
      </c>
      <c r="F1340" s="2">
        <f t="shared" si="125"/>
        <v>0.27302830043407633</v>
      </c>
      <c r="G1340" s="2">
        <f t="shared" si="123"/>
        <v>0.2900178120216732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7.2145999999999999</v>
      </c>
      <c r="C1341" s="2">
        <f t="shared" si="120"/>
        <v>8.4242241628098355</v>
      </c>
      <c r="D1341" s="2">
        <f t="shared" si="122"/>
        <v>7.8423951918783343</v>
      </c>
      <c r="E1341" s="2">
        <f t="shared" si="121"/>
        <v>0.58182897093150121</v>
      </c>
      <c r="F1341" s="2">
        <f t="shared" si="125"/>
        <v>0.33478843453356133</v>
      </c>
      <c r="G1341" s="2">
        <f t="shared" si="123"/>
        <v>0.24704053639793988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7.4291</v>
      </c>
      <c r="C1342" s="2">
        <f t="shared" si="120"/>
        <v>8.3602204454544768</v>
      </c>
      <c r="D1342" s="2">
        <f t="shared" si="122"/>
        <v>7.8117807332206803</v>
      </c>
      <c r="E1342" s="2">
        <f t="shared" si="121"/>
        <v>0.54843971223379651</v>
      </c>
      <c r="F1342" s="2">
        <f t="shared" si="125"/>
        <v>0.37751869007360839</v>
      </c>
      <c r="G1342" s="2">
        <f t="shared" si="123"/>
        <v>0.17092102216018812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7.5076999999999998</v>
      </c>
      <c r="C1343" s="2">
        <f t="shared" si="120"/>
        <v>8.3302634538460953</v>
      </c>
      <c r="D1343" s="2">
        <f t="shared" si="122"/>
        <v>7.7892562344635925</v>
      </c>
      <c r="E1343" s="2">
        <f t="shared" si="121"/>
        <v>0.54100721938250285</v>
      </c>
      <c r="F1343" s="2">
        <f t="shared" si="125"/>
        <v>0.41021639593538728</v>
      </c>
      <c r="G1343" s="2">
        <f t="shared" si="123"/>
        <v>0.13079082344711557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7.6150000000000002</v>
      </c>
      <c r="C1344" s="2">
        <f t="shared" si="120"/>
        <v>8.2675152301774641</v>
      </c>
      <c r="D1344" s="2">
        <f t="shared" si="122"/>
        <v>7.7763483652440666</v>
      </c>
      <c r="E1344" s="2">
        <f t="shared" si="121"/>
        <v>0.49116686493339756</v>
      </c>
      <c r="F1344" s="2">
        <f t="shared" si="125"/>
        <v>0.42640648973498935</v>
      </c>
      <c r="G1344" s="2">
        <f t="shared" si="123"/>
        <v>6.4760375198408215E-2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7.7222</v>
      </c>
      <c r="C1345" s="2">
        <f t="shared" si="120"/>
        <v>8.1781282716886228</v>
      </c>
      <c r="D1345" s="2">
        <f t="shared" si="122"/>
        <v>7.7723373752259874</v>
      </c>
      <c r="E1345" s="2">
        <f t="shared" si="121"/>
        <v>0.40579089646263533</v>
      </c>
      <c r="F1345" s="2">
        <f t="shared" si="125"/>
        <v>0.42228337108051855</v>
      </c>
      <c r="G1345" s="2">
        <f t="shared" si="123"/>
        <v>-1.6492474617883224E-2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7.8651999999999997</v>
      </c>
      <c r="C1346" s="2">
        <f t="shared" si="120"/>
        <v>8.0672931529672969</v>
      </c>
      <c r="D1346" s="2">
        <f t="shared" si="122"/>
        <v>7.7792160881722108</v>
      </c>
      <c r="E1346" s="2">
        <f t="shared" si="121"/>
        <v>0.2880770647950861</v>
      </c>
      <c r="F1346" s="2">
        <f t="shared" si="125"/>
        <v>0.39544210982343209</v>
      </c>
      <c r="G1346" s="2">
        <f t="shared" si="123"/>
        <v>-0.10736504502834598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8.0725999999999996</v>
      </c>
      <c r="C1347" s="2">
        <f t="shared" si="120"/>
        <v>7.9394018986646362</v>
      </c>
      <c r="D1347" s="2">
        <f t="shared" si="122"/>
        <v>7.8009482297890838</v>
      </c>
      <c r="E1347" s="2">
        <f t="shared" si="121"/>
        <v>0.13845366887555244</v>
      </c>
      <c r="F1347" s="2">
        <f t="shared" si="125"/>
        <v>0.34404442163385618</v>
      </c>
      <c r="G1347" s="2">
        <f t="shared" si="123"/>
        <v>-0.20559075275830374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8.0725999999999996</v>
      </c>
      <c r="C1348" s="2">
        <f t="shared" si="120"/>
        <v>7.7981862219469997</v>
      </c>
      <c r="D1348" s="2">
        <f t="shared" si="122"/>
        <v>7.8210705831380398</v>
      </c>
      <c r="E1348" s="2">
        <f t="shared" si="121"/>
        <v>-2.2884361191040092E-2</v>
      </c>
      <c r="F1348" s="2">
        <f t="shared" si="125"/>
        <v>0.27065866506887692</v>
      </c>
      <c r="G1348" s="2">
        <f t="shared" si="123"/>
        <v>-0.29354302625991702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8.3085000000000004</v>
      </c>
      <c r="C1349" s="2">
        <f t="shared" si="120"/>
        <v>7.6467883416474614</v>
      </c>
      <c r="D1349" s="2">
        <f t="shared" si="122"/>
        <v>7.8571764658685552</v>
      </c>
      <c r="E1349" s="2">
        <f t="shared" si="121"/>
        <v>-0.21038812422109388</v>
      </c>
      <c r="F1349" s="2">
        <f t="shared" si="125"/>
        <v>0.17444930721088275</v>
      </c>
      <c r="G1349" s="2">
        <f t="shared" si="123"/>
        <v>-0.38483743143197663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8.3872</v>
      </c>
      <c r="C1350" s="2">
        <f t="shared" si="120"/>
        <v>7.5483901352401599</v>
      </c>
      <c r="D1350" s="2">
        <f t="shared" si="122"/>
        <v>7.8964374683968099</v>
      </c>
      <c r="E1350" s="2">
        <f t="shared" si="121"/>
        <v>-0.34804733315665004</v>
      </c>
      <c r="F1350" s="2">
        <f t="shared" si="125"/>
        <v>6.9949979137376203E-2</v>
      </c>
      <c r="G1350" s="2">
        <f t="shared" si="123"/>
        <v>-0.41799731229402626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8.3657000000000004</v>
      </c>
      <c r="C1351" s="2">
        <f t="shared" si="120"/>
        <v>7.4970378067416732</v>
      </c>
      <c r="D1351" s="2">
        <f t="shared" si="122"/>
        <v>7.931197655922972</v>
      </c>
      <c r="E1351" s="2">
        <f t="shared" si="121"/>
        <v>-0.4341598491812988</v>
      </c>
      <c r="F1351" s="2">
        <f t="shared" si="125"/>
        <v>-3.0871986526358801E-2</v>
      </c>
      <c r="G1351" s="2">
        <f t="shared" si="123"/>
        <v>-0.40328786265493999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8.1155000000000008</v>
      </c>
      <c r="C1352" s="2">
        <f t="shared" si="120"/>
        <v>7.4865858364737239</v>
      </c>
      <c r="D1352" s="2">
        <f t="shared" si="122"/>
        <v>7.944849681410159</v>
      </c>
      <c r="E1352" s="2">
        <f t="shared" si="121"/>
        <v>-0.45826384493643513</v>
      </c>
      <c r="F1352" s="2">
        <f t="shared" si="125"/>
        <v>-0.11635035820837407</v>
      </c>
      <c r="G1352" s="2">
        <f t="shared" si="123"/>
        <v>-0.34191348672806104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8.1155000000000008</v>
      </c>
      <c r="C1353" s="2">
        <f t="shared" si="120"/>
        <v>7.4898341693239203</v>
      </c>
      <c r="D1353" s="2">
        <f t="shared" si="122"/>
        <v>7.957490445750147</v>
      </c>
      <c r="E1353" s="2">
        <f t="shared" si="121"/>
        <v>-0.46765627642622665</v>
      </c>
      <c r="F1353" s="2">
        <f t="shared" si="125"/>
        <v>-0.18661154185194459</v>
      </c>
      <c r="G1353" s="2">
        <f t="shared" si="123"/>
        <v>-0.28104473457428203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8.1155000000000008</v>
      </c>
      <c r="C1354" s="2">
        <f t="shared" si="120"/>
        <v>7.5090904509663945</v>
      </c>
      <c r="D1354" s="2">
        <f t="shared" si="122"/>
        <v>7.9691948571760625</v>
      </c>
      <c r="E1354" s="2">
        <f t="shared" si="121"/>
        <v>-0.46010440620966797</v>
      </c>
      <c r="F1354" s="2">
        <f t="shared" si="125"/>
        <v>-0.24131011472348929</v>
      </c>
      <c r="G1354" s="2">
        <f t="shared" si="123"/>
        <v>-0.21879429148617868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8.3513999999999999</v>
      </c>
      <c r="C1355" s="2">
        <f t="shared" si="120"/>
        <v>7.5418765354331025</v>
      </c>
      <c r="D1355" s="2">
        <f t="shared" si="122"/>
        <v>7.9975063492370948</v>
      </c>
      <c r="E1355" s="2">
        <f t="shared" si="121"/>
        <v>-0.45562981380399226</v>
      </c>
      <c r="F1355" s="2">
        <f t="shared" si="125"/>
        <v>-0.28417405453958988</v>
      </c>
      <c r="G1355" s="2">
        <f t="shared" si="123"/>
        <v>-0.17145575926440237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8.4372000000000007</v>
      </c>
      <c r="C1356" s="2">
        <f t="shared" si="120"/>
        <v>7.591618606904933</v>
      </c>
      <c r="D1356" s="2">
        <f t="shared" si="122"/>
        <v>8.0300762492936073</v>
      </c>
      <c r="E1356" s="2">
        <f t="shared" si="121"/>
        <v>-0.43845764238867435</v>
      </c>
      <c r="F1356" s="2">
        <f t="shared" si="125"/>
        <v>-0.31503077210940678</v>
      </c>
      <c r="G1356" s="2">
        <f t="shared" si="123"/>
        <v>-0.12342687027926758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8.33</v>
      </c>
      <c r="C1357" s="2">
        <f t="shared" si="120"/>
        <v>7.6656157443041746</v>
      </c>
      <c r="D1357" s="2">
        <f t="shared" si="122"/>
        <v>8.0522928234200073</v>
      </c>
      <c r="E1357" s="2">
        <f t="shared" si="121"/>
        <v>-0.38667707911583271</v>
      </c>
      <c r="F1357" s="2">
        <f t="shared" si="125"/>
        <v>-0.32936003351069199</v>
      </c>
      <c r="G1357" s="2">
        <f t="shared" si="123"/>
        <v>-5.7317045605140726E-2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8.3228000000000009</v>
      </c>
      <c r="C1358" s="2">
        <f t="shared" si="120"/>
        <v>7.7282287067189159</v>
      </c>
      <c r="D1358" s="2">
        <f t="shared" si="122"/>
        <v>8.0723303920555622</v>
      </c>
      <c r="E1358" s="2">
        <f t="shared" si="121"/>
        <v>-0.34410168533664631</v>
      </c>
      <c r="F1358" s="2">
        <f t="shared" si="125"/>
        <v>-0.33230836387588286</v>
      </c>
      <c r="G1358" s="2">
        <f t="shared" si="123"/>
        <v>-1.1793321460763451E-2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8.2942</v>
      </c>
      <c r="C1359" s="2">
        <f t="shared" ref="C1359:C1422" si="126">$C$4*B1349+C1358*(1-$C$4)</f>
        <v>7.8175012133775441</v>
      </c>
      <c r="D1359" s="2">
        <f t="shared" si="122"/>
        <v>8.0887651778292238</v>
      </c>
      <c r="E1359" s="2">
        <f t="shared" si="121"/>
        <v>-0.27126396445167966</v>
      </c>
      <c r="F1359" s="2">
        <f t="shared" si="125"/>
        <v>-0.32009948399104227</v>
      </c>
      <c r="G1359" s="2">
        <f t="shared" si="123"/>
        <v>4.8835519539362604E-2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8.2942</v>
      </c>
      <c r="C1360" s="2">
        <f t="shared" si="126"/>
        <v>7.9051471805502302</v>
      </c>
      <c r="D1360" s="2">
        <f t="shared" si="122"/>
        <v>8.1039825720640959</v>
      </c>
      <c r="E1360" s="2">
        <f t="shared" si="121"/>
        <v>-0.19883539151386564</v>
      </c>
      <c r="F1360" s="2">
        <f t="shared" si="125"/>
        <v>-0.29584666549560695</v>
      </c>
      <c r="G1360" s="2">
        <f t="shared" si="123"/>
        <v>9.7011273981741308E-2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8.2942</v>
      </c>
      <c r="C1361" s="2">
        <f t="shared" si="126"/>
        <v>7.9760014604655796</v>
      </c>
      <c r="D1361" s="2">
        <f t="shared" si="122"/>
        <v>8.1180727519111997</v>
      </c>
      <c r="E1361" s="2">
        <f t="shared" si="121"/>
        <v>-0.14207129144562014</v>
      </c>
      <c r="F1361" s="2">
        <f t="shared" si="125"/>
        <v>-0.26509159068560961</v>
      </c>
      <c r="G1361" s="2">
        <f t="shared" si="123"/>
        <v>0.12302029923998947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8.2156000000000002</v>
      </c>
      <c r="C1362" s="2">
        <f t="shared" si="126"/>
        <v>7.9974627742401054</v>
      </c>
      <c r="D1362" s="2">
        <f t="shared" si="122"/>
        <v>8.1252969925103695</v>
      </c>
      <c r="E1362" s="2">
        <f t="shared" si="121"/>
        <v>-0.12783421827026409</v>
      </c>
      <c r="F1362" s="2">
        <f t="shared" si="125"/>
        <v>-0.23764011620254052</v>
      </c>
      <c r="G1362" s="2">
        <f t="shared" si="123"/>
        <v>0.10980589793227644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8.2871000000000006</v>
      </c>
      <c r="C1363" s="2">
        <f t="shared" si="126"/>
        <v>8.0156223474339363</v>
      </c>
      <c r="D1363" s="2">
        <f t="shared" si="122"/>
        <v>8.1372824004725643</v>
      </c>
      <c r="E1363" s="2">
        <f t="shared" si="121"/>
        <v>-0.12166005303862804</v>
      </c>
      <c r="F1363" s="2">
        <f t="shared" si="125"/>
        <v>-0.21444410356975804</v>
      </c>
      <c r="G1363" s="2">
        <f t="shared" si="123"/>
        <v>9.2784050531130008E-2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8.2871000000000006</v>
      </c>
      <c r="C1364" s="2">
        <f t="shared" si="126"/>
        <v>8.030988140136408</v>
      </c>
      <c r="D1364" s="2">
        <f t="shared" si="122"/>
        <v>8.1483800004375606</v>
      </c>
      <c r="E1364" s="2">
        <f t="shared" si="121"/>
        <v>-0.11739186030115256</v>
      </c>
      <c r="F1364" s="2">
        <f t="shared" si="125"/>
        <v>-0.19503365491603697</v>
      </c>
      <c r="G1364" s="2">
        <f t="shared" si="123"/>
        <v>7.7641794614884407E-2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8.2871000000000006</v>
      </c>
      <c r="C1365" s="2">
        <f t="shared" si="126"/>
        <v>8.0802822724231156</v>
      </c>
      <c r="D1365" s="2">
        <f t="shared" si="122"/>
        <v>8.1586555559607046</v>
      </c>
      <c r="E1365" s="2">
        <f t="shared" si="121"/>
        <v>-7.8373283537588989E-2</v>
      </c>
      <c r="F1365" s="2">
        <f t="shared" si="125"/>
        <v>-0.17170158064034738</v>
      </c>
      <c r="G1365" s="2">
        <f t="shared" si="123"/>
        <v>9.332829710275839E-2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8.2871000000000006</v>
      </c>
      <c r="C1366" s="2">
        <f t="shared" si="126"/>
        <v>8.1351926920503281</v>
      </c>
      <c r="D1366" s="2">
        <f t="shared" si="122"/>
        <v>8.1681699592228743</v>
      </c>
      <c r="E1366" s="2">
        <f t="shared" si="121"/>
        <v>-3.2977267172546121E-2</v>
      </c>
      <c r="F1366" s="2">
        <f t="shared" si="125"/>
        <v>-0.14395671794678713</v>
      </c>
      <c r="G1366" s="2">
        <f t="shared" si="123"/>
        <v>0.11097945077424101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8.2226999999999997</v>
      </c>
      <c r="C1367" s="2">
        <f t="shared" si="126"/>
        <v>8.165163047119508</v>
      </c>
      <c r="D1367" s="2">
        <f t="shared" si="122"/>
        <v>8.172209221502662</v>
      </c>
      <c r="E1367" s="2">
        <f t="shared" si="121"/>
        <v>-7.0461743831540247E-3</v>
      </c>
      <c r="F1367" s="2">
        <f t="shared" si="125"/>
        <v>-0.11657460923406052</v>
      </c>
      <c r="G1367" s="2">
        <f t="shared" si="123"/>
        <v>0.10952843485090649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8.2226999999999997</v>
      </c>
      <c r="C1368" s="2">
        <f t="shared" si="126"/>
        <v>8.1894148860241991</v>
      </c>
      <c r="D1368" s="2">
        <f t="shared" si="122"/>
        <v>8.1759492791691315</v>
      </c>
      <c r="E1368" s="2">
        <f t="shared" si="121"/>
        <v>1.3465606855067591E-2</v>
      </c>
      <c r="F1368" s="2">
        <f t="shared" si="125"/>
        <v>-9.0566566016234903E-2</v>
      </c>
      <c r="G1368" s="2">
        <f t="shared" si="123"/>
        <v>0.10403217287130249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8.1869999999999994</v>
      </c>
      <c r="C1369" s="2">
        <f t="shared" si="126"/>
        <v>8.2055356727897077</v>
      </c>
      <c r="D1369" s="2">
        <f t="shared" si="122"/>
        <v>8.1767678510825288</v>
      </c>
      <c r="E1369" s="2">
        <f t="shared" si="121"/>
        <v>2.8767821707178953E-2</v>
      </c>
      <c r="F1369" s="2">
        <f t="shared" si="125"/>
        <v>-6.6699688471552138E-2</v>
      </c>
      <c r="G1369" s="2">
        <f t="shared" si="123"/>
        <v>9.5467510178731091E-2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8.2942</v>
      </c>
      <c r="C1370" s="2">
        <f t="shared" si="126"/>
        <v>8.2191763385143677</v>
      </c>
      <c r="D1370" s="2">
        <f t="shared" si="122"/>
        <v>8.18546652878012</v>
      </c>
      <c r="E1370" s="2">
        <f t="shared" si="121"/>
        <v>3.3709809734247642E-2</v>
      </c>
      <c r="F1370" s="2">
        <f t="shared" si="125"/>
        <v>-4.6617788830392186E-2</v>
      </c>
      <c r="G1370" s="2">
        <f t="shared" si="123"/>
        <v>8.0327598564639835E-2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8.2942</v>
      </c>
      <c r="C1371" s="2">
        <f t="shared" si="126"/>
        <v>8.2307184402813878</v>
      </c>
      <c r="D1371" s="2">
        <f t="shared" si="122"/>
        <v>8.193520859981593</v>
      </c>
      <c r="E1371" s="2">
        <f t="shared" si="121"/>
        <v>3.7197580299794808E-2</v>
      </c>
      <c r="F1371" s="2">
        <f t="shared" si="125"/>
        <v>-2.9854715004354791E-2</v>
      </c>
      <c r="G1371" s="2">
        <f t="shared" si="123"/>
        <v>6.7052295304149606E-2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8.0510999999999999</v>
      </c>
      <c r="C1372" s="2">
        <f t="shared" si="126"/>
        <v>8.2283925263919429</v>
      </c>
      <c r="D1372" s="2">
        <f t="shared" si="122"/>
        <v>8.1829711666496241</v>
      </c>
      <c r="E1372" s="2">
        <f t="shared" ref="E1372:E1435" si="127">C1372-D1372</f>
        <v>4.5421359742318757E-2</v>
      </c>
      <c r="F1372" s="2">
        <f t="shared" si="125"/>
        <v>-1.4799500055020084E-2</v>
      </c>
      <c r="G1372" s="2">
        <f t="shared" si="123"/>
        <v>6.0220859797338842E-2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8.0082000000000004</v>
      </c>
      <c r="C1373" s="2">
        <f t="shared" si="126"/>
        <v>8.2374244454085677</v>
      </c>
      <c r="D1373" s="2">
        <f t="shared" ref="D1373:D1436" si="128">$D$4*B1373+(1-$D$4)*D1372</f>
        <v>8.1700251543052076</v>
      </c>
      <c r="E1373" s="2">
        <f t="shared" si="127"/>
        <v>6.7399291103360071E-2</v>
      </c>
      <c r="F1373" s="2">
        <f t="shared" si="125"/>
        <v>1.6402581766559472E-3</v>
      </c>
      <c r="G1373" s="2">
        <f t="shared" si="123"/>
        <v>6.5759032926704125E-2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8.1511999999999993</v>
      </c>
      <c r="C1374" s="2">
        <f t="shared" si="126"/>
        <v>8.245066838422634</v>
      </c>
      <c r="D1374" s="2">
        <f t="shared" si="128"/>
        <v>8.1686306984307482</v>
      </c>
      <c r="E1374" s="2">
        <f t="shared" si="127"/>
        <v>7.643613999188581E-2</v>
      </c>
      <c r="F1374" s="2">
        <f t="shared" si="125"/>
        <v>1.6599434539701922E-2</v>
      </c>
      <c r="G1374" s="2">
        <f t="shared" si="123"/>
        <v>5.9836705452183891E-2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8.1798000000000002</v>
      </c>
      <c r="C1375" s="2">
        <f t="shared" si="126"/>
        <v>8.2515334786653067</v>
      </c>
      <c r="D1375" s="2">
        <f t="shared" si="128"/>
        <v>8.1694580541025452</v>
      </c>
      <c r="E1375" s="2">
        <f t="shared" si="127"/>
        <v>8.2075424562761512E-2</v>
      </c>
      <c r="F1375" s="2">
        <f t="shared" si="125"/>
        <v>2.9694632544313843E-2</v>
      </c>
      <c r="G1375" s="2">
        <f t="shared" si="123"/>
        <v>5.2380792018447669E-2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8.1798000000000002</v>
      </c>
      <c r="C1376" s="2">
        <f t="shared" si="126"/>
        <v>8.2570052511783363</v>
      </c>
      <c r="D1376" s="2">
        <f t="shared" si="128"/>
        <v>8.1702241241690228</v>
      </c>
      <c r="E1376" s="2">
        <f t="shared" si="127"/>
        <v>8.6781127009313508E-2</v>
      </c>
      <c r="F1376" s="2">
        <f t="shared" si="125"/>
        <v>4.1111931437313773E-2</v>
      </c>
      <c r="G1376" s="2">
        <f t="shared" si="123"/>
        <v>4.5669195571999735E-2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8.1798000000000002</v>
      </c>
      <c r="C1377" s="2">
        <f t="shared" si="126"/>
        <v>8.2517275202278242</v>
      </c>
      <c r="D1377" s="2">
        <f t="shared" si="128"/>
        <v>8.1709334483046501</v>
      </c>
      <c r="E1377" s="2">
        <f t="shared" si="127"/>
        <v>8.0794071923174116E-2</v>
      </c>
      <c r="F1377" s="2">
        <f t="shared" si="125"/>
        <v>4.9048359534485844E-2</v>
      </c>
      <c r="G1377" s="2">
        <f t="shared" si="123"/>
        <v>3.1745712388688271E-2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8.1155000000000008</v>
      </c>
      <c r="C1378" s="2">
        <f t="shared" si="126"/>
        <v>8.2472617478850818</v>
      </c>
      <c r="D1378" s="2">
        <f t="shared" si="128"/>
        <v>8.1668272669487507</v>
      </c>
      <c r="E1378" s="2">
        <f t="shared" si="127"/>
        <v>8.0434480936331099E-2</v>
      </c>
      <c r="F1378" s="2">
        <f t="shared" si="125"/>
        <v>5.5325583814854896E-2</v>
      </c>
      <c r="G1378" s="2">
        <f t="shared" si="123"/>
        <v>2.5108897121476202E-2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8.0797000000000008</v>
      </c>
      <c r="C1379" s="2">
        <f t="shared" si="126"/>
        <v>8.2379907097489156</v>
      </c>
      <c r="D1379" s="2">
        <f t="shared" si="128"/>
        <v>8.1603733953229174</v>
      </c>
      <c r="E1379" s="2">
        <f t="shared" si="127"/>
        <v>7.7617314425998174E-2</v>
      </c>
      <c r="F1379" s="2">
        <f t="shared" si="125"/>
        <v>5.9783929937083556E-2</v>
      </c>
      <c r="G1379" s="2">
        <f t="shared" si="123"/>
        <v>1.7833384488914618E-2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8.1440999999999999</v>
      </c>
      <c r="C1380" s="2">
        <f t="shared" si="126"/>
        <v>8.2466382928644677</v>
      </c>
      <c r="D1380" s="2">
        <f t="shared" si="128"/>
        <v>8.1591679586323309</v>
      </c>
      <c r="E1380" s="2">
        <f t="shared" si="127"/>
        <v>8.7470334232136793E-2</v>
      </c>
      <c r="F1380" s="2">
        <f t="shared" si="125"/>
        <v>6.5321210796094209E-2</v>
      </c>
      <c r="G1380" s="2">
        <f t="shared" ref="G1380:G1443" si="129">E1380-F1380</f>
        <v>2.2149123436042584E-2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8.1440999999999999</v>
      </c>
      <c r="C1381" s="2">
        <f t="shared" si="126"/>
        <v>8.2539554785776268</v>
      </c>
      <c r="D1381" s="2">
        <f t="shared" si="128"/>
        <v>8.1580518135484539</v>
      </c>
      <c r="E1381" s="2">
        <f t="shared" si="127"/>
        <v>9.5903665029172913E-2</v>
      </c>
      <c r="F1381" s="2">
        <f t="shared" ref="F1381:F1444" si="131">(E1381*(2/(10)))+((1-(2/10))*F1380)</f>
        <v>7.1437701642709961E-2</v>
      </c>
      <c r="G1381" s="2">
        <f t="shared" si="129"/>
        <v>2.4465963386462952E-2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8.0797000000000008</v>
      </c>
      <c r="C1382" s="2">
        <f t="shared" si="126"/>
        <v>8.2227469434118383</v>
      </c>
      <c r="D1382" s="2">
        <f t="shared" si="128"/>
        <v>8.1522479755078283</v>
      </c>
      <c r="E1382" s="2">
        <f t="shared" si="127"/>
        <v>7.0498967904010001E-2</v>
      </c>
      <c r="F1382" s="2">
        <f t="shared" si="131"/>
        <v>7.1249954894969977E-2</v>
      </c>
      <c r="G1382" s="2">
        <f t="shared" si="129"/>
        <v>-7.509869909599759E-4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6">
        <f>TITRES_STAT!D1386</f>
        <v>8.0797000000000008</v>
      </c>
      <c r="C1383" s="2">
        <f t="shared" si="126"/>
        <v>8.1897397213484791</v>
      </c>
      <c r="D1383" s="2">
        <f t="shared" si="128"/>
        <v>8.1468740513961375</v>
      </c>
      <c r="E1383" s="2">
        <f t="shared" si="127"/>
        <v>4.2865669952341534E-2</v>
      </c>
      <c r="F1383" s="2">
        <f t="shared" si="131"/>
        <v>6.5573097906444291E-2</v>
      </c>
      <c r="G1383" s="2">
        <f t="shared" si="129"/>
        <v>-2.2707427954102757E-2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6">
        <f>TITRES_STAT!D1387</f>
        <v>8.0797000000000008</v>
      </c>
      <c r="C1384" s="2">
        <f t="shared" si="126"/>
        <v>8.1838105334487139</v>
      </c>
      <c r="D1384" s="2">
        <f t="shared" si="128"/>
        <v>8.1418981957371646</v>
      </c>
      <c r="E1384" s="2">
        <f t="shared" si="127"/>
        <v>4.1912337711549341E-2</v>
      </c>
      <c r="F1384" s="2">
        <f t="shared" si="131"/>
        <v>6.0840945867465301E-2</v>
      </c>
      <c r="G1384" s="2">
        <f t="shared" si="129"/>
        <v>-1.892860815591596E-2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6">
        <f>TITRES_STAT!D1388</f>
        <v>8.0797000000000008</v>
      </c>
      <c r="C1385" s="2">
        <f t="shared" si="126"/>
        <v>8.1831935283027573</v>
      </c>
      <c r="D1385" s="2">
        <f t="shared" si="128"/>
        <v>8.1372909219788561</v>
      </c>
      <c r="E1385" s="2">
        <f t="shared" si="127"/>
        <v>4.5902606323901196E-2</v>
      </c>
      <c r="F1385" s="2">
        <f t="shared" si="131"/>
        <v>5.7853277958752489E-2</v>
      </c>
      <c r="G1385" s="2">
        <f t="shared" si="129"/>
        <v>-1.1950671634851293E-2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6">
        <f>TITRES_STAT!D1389</f>
        <v>8.0797000000000008</v>
      </c>
      <c r="C1386" s="2">
        <f t="shared" si="126"/>
        <v>8.1826714470254096</v>
      </c>
      <c r="D1386" s="2">
        <f t="shared" si="128"/>
        <v>8.1330249277581999</v>
      </c>
      <c r="E1386" s="2">
        <f t="shared" si="127"/>
        <v>4.9646519267209754E-2</v>
      </c>
      <c r="F1386" s="2">
        <f t="shared" si="131"/>
        <v>5.6211926220443943E-2</v>
      </c>
      <c r="G1386" s="2">
        <f t="shared" si="129"/>
        <v>-6.5654069532341888E-3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6">
        <f>TITRES_STAT!D1390</f>
        <v>8.0797000000000008</v>
      </c>
      <c r="C1387" s="2">
        <f t="shared" si="126"/>
        <v>8.1822296859445771</v>
      </c>
      <c r="D1387" s="2">
        <f t="shared" si="128"/>
        <v>8.129074933109445</v>
      </c>
      <c r="E1387" s="2">
        <f t="shared" si="127"/>
        <v>5.3154752835132157E-2</v>
      </c>
      <c r="F1387" s="2">
        <f t="shared" si="131"/>
        <v>5.5600491543381592E-2</v>
      </c>
      <c r="G1387" s="2">
        <f t="shared" si="129"/>
        <v>-2.4457387082494342E-3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6">
        <f>TITRES_STAT!D1391</f>
        <v>8.0797000000000008</v>
      </c>
      <c r="C1388" s="2">
        <f t="shared" si="126"/>
        <v>8.1719635804146424</v>
      </c>
      <c r="D1388" s="2">
        <f t="shared" si="128"/>
        <v>8.1254175306568932</v>
      </c>
      <c r="E1388" s="2">
        <f t="shared" si="127"/>
        <v>4.654604975774923E-2</v>
      </c>
      <c r="F1388" s="2">
        <f t="shared" si="131"/>
        <v>5.3789603186255121E-2</v>
      </c>
      <c r="G1388" s="2">
        <f t="shared" si="129"/>
        <v>-7.2435534285058903E-3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8.1369000000000007</v>
      </c>
      <c r="C1389" s="2">
        <f t="shared" si="126"/>
        <v>8.1577691834277744</v>
      </c>
      <c r="D1389" s="2">
        <f t="shared" si="128"/>
        <v>8.126268083941568</v>
      </c>
      <c r="E1389" s="2">
        <f t="shared" si="127"/>
        <v>3.1501099486206385E-2</v>
      </c>
      <c r="F1389" s="2">
        <f t="shared" si="131"/>
        <v>4.9331902446245378E-2</v>
      </c>
      <c r="G1389" s="2">
        <f t="shared" si="129"/>
        <v>-1.7830802960038993E-2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8.1297999999999995</v>
      </c>
      <c r="C1390" s="2">
        <f t="shared" si="126"/>
        <v>8.1556662321311943</v>
      </c>
      <c r="D1390" s="2">
        <f t="shared" si="128"/>
        <v>8.1265297073533027</v>
      </c>
      <c r="E1390" s="2">
        <f t="shared" si="127"/>
        <v>2.9136524777891637E-2</v>
      </c>
      <c r="F1390" s="2">
        <f t="shared" si="131"/>
        <v>4.5292826912574635E-2</v>
      </c>
      <c r="G1390" s="2">
        <f t="shared" si="129"/>
        <v>-1.6156302134682998E-2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8.0797000000000008</v>
      </c>
      <c r="C1391" s="2">
        <f t="shared" si="126"/>
        <v>8.1538868118033179</v>
      </c>
      <c r="D1391" s="2">
        <f t="shared" si="128"/>
        <v>8.1230608401419477</v>
      </c>
      <c r="E1391" s="2">
        <f t="shared" si="127"/>
        <v>3.0825971661370133E-2</v>
      </c>
      <c r="F1391" s="2">
        <f t="shared" si="131"/>
        <v>4.2399455862333735E-2</v>
      </c>
      <c r="G1391" s="2">
        <f t="shared" si="129"/>
        <v>-1.1573484200963602E-2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8.0797000000000008</v>
      </c>
      <c r="C1392" s="2">
        <f t="shared" si="126"/>
        <v>8.1424734561412695</v>
      </c>
      <c r="D1392" s="2">
        <f t="shared" si="128"/>
        <v>8.1198489260573599</v>
      </c>
      <c r="E1392" s="2">
        <f t="shared" si="127"/>
        <v>2.2624530083909633E-2</v>
      </c>
      <c r="F1392" s="2">
        <f t="shared" si="131"/>
        <v>3.8444470706648914E-2</v>
      </c>
      <c r="G1392" s="2">
        <f t="shared" si="129"/>
        <v>-1.5819940622739281E-2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7.9367000000000001</v>
      </c>
      <c r="C1393" s="2">
        <f t="shared" si="126"/>
        <v>8.1328160013503048</v>
      </c>
      <c r="D1393" s="2">
        <f t="shared" si="128"/>
        <v>8.106282338942</v>
      </c>
      <c r="E1393" s="2">
        <f t="shared" si="127"/>
        <v>2.6533662408304792E-2</v>
      </c>
      <c r="F1393" s="2">
        <f t="shared" si="131"/>
        <v>3.6062309046980087E-2</v>
      </c>
      <c r="G1393" s="2">
        <f t="shared" si="129"/>
        <v>-9.5286466386752949E-3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7.9295999999999998</v>
      </c>
      <c r="C1394" s="2">
        <f t="shared" si="126"/>
        <v>8.1246443088348741</v>
      </c>
      <c r="D1394" s="2">
        <f t="shared" si="128"/>
        <v>8.0931947582796298</v>
      </c>
      <c r="E1394" s="2">
        <f t="shared" si="127"/>
        <v>3.1449550555244343E-2</v>
      </c>
      <c r="F1394" s="2">
        <f t="shared" si="131"/>
        <v>3.5139757348632943E-2</v>
      </c>
      <c r="G1394" s="2">
        <f t="shared" si="129"/>
        <v>-3.6902067933885993E-3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7.9295999999999998</v>
      </c>
      <c r="C1395" s="2">
        <f t="shared" si="126"/>
        <v>8.1177297997833548</v>
      </c>
      <c r="D1395" s="2">
        <f t="shared" si="128"/>
        <v>8.0810766280366941</v>
      </c>
      <c r="E1395" s="2">
        <f t="shared" si="127"/>
        <v>3.6653171746660718E-2</v>
      </c>
      <c r="F1395" s="2">
        <f t="shared" si="131"/>
        <v>3.5442440228238496E-2</v>
      </c>
      <c r="G1395" s="2">
        <f t="shared" si="129"/>
        <v>1.2107315184222214E-3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7.8651999999999997</v>
      </c>
      <c r="C1396" s="2">
        <f t="shared" si="126"/>
        <v>8.1118790613551468</v>
      </c>
      <c r="D1396" s="2">
        <f t="shared" si="128"/>
        <v>8.0650857667006424</v>
      </c>
      <c r="E1396" s="2">
        <f t="shared" si="127"/>
        <v>4.6793294654504436E-2</v>
      </c>
      <c r="F1396" s="2">
        <f t="shared" si="131"/>
        <v>3.7712611113491688E-2</v>
      </c>
      <c r="G1396" s="2">
        <f t="shared" si="129"/>
        <v>9.0806835410127476E-3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7.6506999999999996</v>
      </c>
      <c r="C1397" s="2">
        <f t="shared" si="126"/>
        <v>8.1069284365312786</v>
      </c>
      <c r="D1397" s="2">
        <f t="shared" si="128"/>
        <v>8.0343905247228165</v>
      </c>
      <c r="E1397" s="2">
        <f t="shared" si="127"/>
        <v>7.2537911808462141E-2</v>
      </c>
      <c r="F1397" s="2">
        <f t="shared" si="131"/>
        <v>4.4677671252485784E-2</v>
      </c>
      <c r="G1397" s="2">
        <f t="shared" si="129"/>
        <v>2.7860240555976357E-2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7.8651999999999997</v>
      </c>
      <c r="C1398" s="2">
        <f t="shared" si="126"/>
        <v>8.102739446295697</v>
      </c>
      <c r="D1398" s="2">
        <f t="shared" si="128"/>
        <v>8.0218578932618669</v>
      </c>
      <c r="E1398" s="2">
        <f t="shared" si="127"/>
        <v>8.0881553033830045E-2</v>
      </c>
      <c r="F1398" s="2">
        <f t="shared" si="131"/>
        <v>5.1918447608754636E-2</v>
      </c>
      <c r="G1398" s="2">
        <f t="shared" si="129"/>
        <v>2.8963105425075408E-2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7.6506999999999996</v>
      </c>
      <c r="C1399" s="2">
        <f t="shared" si="126"/>
        <v>8.1079949160963594</v>
      </c>
      <c r="D1399" s="2">
        <f t="shared" si="128"/>
        <v>7.9943647159832105</v>
      </c>
      <c r="E1399" s="2">
        <f t="shared" si="127"/>
        <v>0.11363020011314884</v>
      </c>
      <c r="F1399" s="2">
        <f t="shared" si="131"/>
        <v>6.4260798109633477E-2</v>
      </c>
      <c r="G1399" s="2">
        <f t="shared" si="129"/>
        <v>4.9369402003515361E-2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7.8651999999999997</v>
      </c>
      <c r="C1400" s="2">
        <f t="shared" si="126"/>
        <v>8.1113495443892276</v>
      </c>
      <c r="D1400" s="2">
        <f t="shared" si="128"/>
        <v>7.984796959243714</v>
      </c>
      <c r="E1400" s="2">
        <f t="shared" si="127"/>
        <v>0.1265525851455136</v>
      </c>
      <c r="F1400" s="2">
        <f t="shared" si="131"/>
        <v>7.6719155516809509E-2</v>
      </c>
      <c r="G1400" s="2">
        <f t="shared" si="129"/>
        <v>4.9833429628704087E-2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6">
        <f>TITRES_STAT!D1404</f>
        <v>7.8651999999999997</v>
      </c>
      <c r="C1401" s="2">
        <f t="shared" si="126"/>
        <v>8.1064803837139614</v>
      </c>
      <c r="D1401" s="2">
        <f t="shared" si="128"/>
        <v>7.9759379252256615</v>
      </c>
      <c r="E1401" s="2">
        <f t="shared" si="127"/>
        <v>0.13054245848829993</v>
      </c>
      <c r="F1401" s="2">
        <f t="shared" si="131"/>
        <v>8.7483816111107601E-2</v>
      </c>
      <c r="G1401" s="2">
        <f t="shared" si="129"/>
        <v>4.3058642377192327E-2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7.8651999999999997</v>
      </c>
      <c r="C1402" s="2">
        <f t="shared" si="126"/>
        <v>8.1023603246810438</v>
      </c>
      <c r="D1402" s="2">
        <f t="shared" si="128"/>
        <v>7.9677351159496865</v>
      </c>
      <c r="E1402" s="2">
        <f t="shared" si="127"/>
        <v>0.1346252087313573</v>
      </c>
      <c r="F1402" s="2">
        <f t="shared" si="131"/>
        <v>9.6912094635157542E-2</v>
      </c>
      <c r="G1402" s="2">
        <f t="shared" si="129"/>
        <v>3.7713114096199762E-2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7.758</v>
      </c>
      <c r="C1403" s="2">
        <f t="shared" si="126"/>
        <v>8.0768741208839607</v>
      </c>
      <c r="D1403" s="2">
        <f t="shared" si="128"/>
        <v>7.9521991814348949</v>
      </c>
      <c r="E1403" s="2">
        <f t="shared" si="127"/>
        <v>0.12467493944906582</v>
      </c>
      <c r="F1403" s="2">
        <f t="shared" si="131"/>
        <v>0.10246466359793921</v>
      </c>
      <c r="G1403" s="2">
        <f t="shared" si="129"/>
        <v>2.2210275851126615E-2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6">
        <f>TITRES_STAT!D1407</f>
        <v>7.758</v>
      </c>
      <c r="C1404" s="2">
        <f t="shared" si="126"/>
        <v>8.054216563824891</v>
      </c>
      <c r="D1404" s="2">
        <f t="shared" si="128"/>
        <v>7.9378140568841618</v>
      </c>
      <c r="E1404" s="2">
        <f t="shared" si="127"/>
        <v>0.11640250694072929</v>
      </c>
      <c r="F1404" s="2">
        <f t="shared" si="131"/>
        <v>0.10525223226649723</v>
      </c>
      <c r="G1404" s="2">
        <f t="shared" si="129"/>
        <v>1.1150274674232061E-2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6">
        <f>TITRES_STAT!D1408</f>
        <v>7.758</v>
      </c>
      <c r="C1405" s="2">
        <f t="shared" si="126"/>
        <v>8.0350447847749074</v>
      </c>
      <c r="D1405" s="2">
        <f t="shared" si="128"/>
        <v>7.9244944971149645</v>
      </c>
      <c r="E1405" s="2">
        <f t="shared" si="127"/>
        <v>0.1105502876599429</v>
      </c>
      <c r="F1405" s="2">
        <f t="shared" si="131"/>
        <v>0.10631184334518637</v>
      </c>
      <c r="G1405" s="2">
        <f t="shared" si="129"/>
        <v>4.2384443147565343E-3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6">
        <f>TITRES_STAT!D1409</f>
        <v>7.758</v>
      </c>
      <c r="C1406" s="2">
        <f t="shared" si="126"/>
        <v>8.0089148178864598</v>
      </c>
      <c r="D1406" s="2">
        <f t="shared" si="128"/>
        <v>7.9121615714027449</v>
      </c>
      <c r="E1406" s="2">
        <f t="shared" si="127"/>
        <v>9.6753246483714861E-2</v>
      </c>
      <c r="F1406" s="2">
        <f t="shared" si="131"/>
        <v>0.10440012397289207</v>
      </c>
      <c r="G1406" s="2">
        <f t="shared" si="129"/>
        <v>-7.646877489177209E-3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7.758</v>
      </c>
      <c r="C1407" s="2">
        <f t="shared" si="126"/>
        <v>7.9538048459039272</v>
      </c>
      <c r="D1407" s="2">
        <f t="shared" si="128"/>
        <v>7.9007421957432822</v>
      </c>
      <c r="E1407" s="2">
        <f t="shared" si="127"/>
        <v>5.3062650160645042E-2</v>
      </c>
      <c r="F1407" s="2">
        <f t="shared" si="131"/>
        <v>9.4132629210442659E-2</v>
      </c>
      <c r="G1407" s="2">
        <f t="shared" si="129"/>
        <v>-4.1069979049797617E-2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7.5292000000000003</v>
      </c>
      <c r="C1408" s="2">
        <f t="shared" si="126"/>
        <v>7.9401733311494773</v>
      </c>
      <c r="D1408" s="2">
        <f t="shared" si="128"/>
        <v>7.8732205516141498</v>
      </c>
      <c r="E1408" s="2">
        <f t="shared" si="127"/>
        <v>6.6952779535327522E-2</v>
      </c>
      <c r="F1408" s="2">
        <f t="shared" si="131"/>
        <v>8.8696659275419643E-2</v>
      </c>
      <c r="G1408" s="2">
        <f t="shared" si="129"/>
        <v>-2.174387974009212E-2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7.5076999999999998</v>
      </c>
      <c r="C1409" s="2">
        <f t="shared" si="126"/>
        <v>7.8956389725110956</v>
      </c>
      <c r="D1409" s="2">
        <f t="shared" si="128"/>
        <v>7.8461449551982865</v>
      </c>
      <c r="E1409" s="2">
        <f t="shared" si="127"/>
        <v>4.9494017312809113E-2</v>
      </c>
      <c r="F1409" s="2">
        <f t="shared" si="131"/>
        <v>8.0856130882897531E-2</v>
      </c>
      <c r="G1409" s="2">
        <f t="shared" si="129"/>
        <v>-3.1362113570088418E-2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7.5076999999999998</v>
      </c>
      <c r="C1410" s="2">
        <f t="shared" si="126"/>
        <v>7.8909560536632348</v>
      </c>
      <c r="D1410" s="2">
        <f t="shared" si="128"/>
        <v>7.8210749585169319</v>
      </c>
      <c r="E1410" s="2">
        <f t="shared" si="127"/>
        <v>6.9881095146302918E-2</v>
      </c>
      <c r="F1410" s="2">
        <f t="shared" si="131"/>
        <v>7.8661123735578625E-2</v>
      </c>
      <c r="G1410" s="2">
        <f t="shared" si="129"/>
        <v>-8.7800285892757068E-3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7.5792000000000002</v>
      </c>
      <c r="C1411" s="2">
        <f t="shared" si="126"/>
        <v>7.8869935838688914</v>
      </c>
      <c r="D1411" s="2">
        <f t="shared" si="128"/>
        <v>7.8031582949230849</v>
      </c>
      <c r="E1411" s="2">
        <f t="shared" si="127"/>
        <v>8.3835288945806496E-2</v>
      </c>
      <c r="F1411" s="2">
        <f t="shared" si="131"/>
        <v>7.9695956777624199E-2</v>
      </c>
      <c r="G1411" s="2">
        <f t="shared" si="129"/>
        <v>4.139332168182297E-3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7.5076999999999998</v>
      </c>
      <c r="C1412" s="2">
        <f t="shared" si="126"/>
        <v>7.883640724812139</v>
      </c>
      <c r="D1412" s="2">
        <f t="shared" si="128"/>
        <v>7.7812724952991523</v>
      </c>
      <c r="E1412" s="2">
        <f t="shared" si="127"/>
        <v>0.10236822951298663</v>
      </c>
      <c r="F1412" s="2">
        <f t="shared" si="131"/>
        <v>8.4230411324696691E-2</v>
      </c>
      <c r="G1412" s="2">
        <f t="shared" si="129"/>
        <v>1.8137818188289939E-2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7.6506999999999996</v>
      </c>
      <c r="C1413" s="2">
        <f t="shared" si="126"/>
        <v>7.8643113825333488</v>
      </c>
      <c r="D1413" s="2">
        <f t="shared" si="128"/>
        <v>7.771600458610326</v>
      </c>
      <c r="E1413" s="2">
        <f t="shared" si="127"/>
        <v>9.2710923923022825E-2</v>
      </c>
      <c r="F1413" s="2">
        <f t="shared" si="131"/>
        <v>8.5926513844361924E-2</v>
      </c>
      <c r="G1413" s="2">
        <f t="shared" si="129"/>
        <v>6.7844100786609018E-3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7.6506999999999996</v>
      </c>
      <c r="C1414" s="2">
        <f t="shared" si="126"/>
        <v>7.8479557852205266</v>
      </c>
      <c r="D1414" s="2">
        <f t="shared" si="128"/>
        <v>7.7626448690836352</v>
      </c>
      <c r="E1414" s="2">
        <f t="shared" si="127"/>
        <v>8.5310916136891457E-2</v>
      </c>
      <c r="F1414" s="2">
        <f t="shared" si="131"/>
        <v>8.5803394302867833E-2</v>
      </c>
      <c r="G1414" s="2">
        <f t="shared" si="129"/>
        <v>-4.9247816597637606E-4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6">
        <f>TITRES_STAT!D1418</f>
        <v>7.6506999999999996</v>
      </c>
      <c r="C1415" s="2">
        <f t="shared" si="126"/>
        <v>7.8341164336481386</v>
      </c>
      <c r="D1415" s="2">
        <f t="shared" si="128"/>
        <v>7.7543526565589218</v>
      </c>
      <c r="E1415" s="2">
        <f t="shared" si="127"/>
        <v>7.9763777089216781E-2</v>
      </c>
      <c r="F1415" s="2">
        <f t="shared" si="131"/>
        <v>8.459547086013762E-2</v>
      </c>
      <c r="G1415" s="2">
        <f t="shared" si="129"/>
        <v>-4.8316937709208391E-3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6">
        <f>TITRES_STAT!D1419</f>
        <v>7.7222</v>
      </c>
      <c r="C1416" s="2">
        <f t="shared" si="126"/>
        <v>7.8224062130868868</v>
      </c>
      <c r="D1416" s="2">
        <f t="shared" si="128"/>
        <v>7.7519709782952981</v>
      </c>
      <c r="E1416" s="2">
        <f t="shared" si="127"/>
        <v>7.0435234791588641E-2</v>
      </c>
      <c r="F1416" s="2">
        <f t="shared" si="131"/>
        <v>8.176342364642783E-2</v>
      </c>
      <c r="G1416" s="2">
        <f t="shared" si="129"/>
        <v>-1.1328188854839188E-2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6">
        <f>TITRES_STAT!D1420</f>
        <v>7.7222</v>
      </c>
      <c r="C1417" s="2">
        <f t="shared" si="126"/>
        <v>7.8124975649196733</v>
      </c>
      <c r="D1417" s="2">
        <f t="shared" si="128"/>
        <v>7.7497657206437944</v>
      </c>
      <c r="E1417" s="2">
        <f t="shared" si="127"/>
        <v>6.2731844275878856E-2</v>
      </c>
      <c r="F1417" s="2">
        <f t="shared" si="131"/>
        <v>7.7957107772318041E-2</v>
      </c>
      <c r="G1417" s="2">
        <f t="shared" si="129"/>
        <v>-1.5225263496439184E-2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6">
        <f>TITRES_STAT!D1421</f>
        <v>7.7937000000000003</v>
      </c>
      <c r="C1418" s="2">
        <f t="shared" si="126"/>
        <v>7.768913324162801</v>
      </c>
      <c r="D1418" s="2">
        <f t="shared" si="128"/>
        <v>7.7530201117072171</v>
      </c>
      <c r="E1418" s="2">
        <f t="shared" si="127"/>
        <v>1.5893212455583949E-2</v>
      </c>
      <c r="F1418" s="2">
        <f t="shared" si="131"/>
        <v>6.5544328708971228E-2</v>
      </c>
      <c r="G1418" s="2">
        <f t="shared" si="129"/>
        <v>-4.9651116253387279E-2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6">
        <f>TITRES_STAT!D1422</f>
        <v>7.7937000000000003</v>
      </c>
      <c r="C1419" s="2">
        <f t="shared" si="126"/>
        <v>7.7287266589069858</v>
      </c>
      <c r="D1419" s="2">
        <f t="shared" si="128"/>
        <v>7.756033436765942</v>
      </c>
      <c r="E1419" s="2">
        <f t="shared" si="127"/>
        <v>-2.7306777858956188E-2</v>
      </c>
      <c r="F1419" s="2">
        <f t="shared" si="131"/>
        <v>4.6974107395385746E-2</v>
      </c>
      <c r="G1419" s="2">
        <f t="shared" si="129"/>
        <v>-7.4280885254341927E-2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6">
        <f>TITRES_STAT!D1423</f>
        <v>8.0082000000000004</v>
      </c>
      <c r="C1420" s="2">
        <f t="shared" si="126"/>
        <v>7.6947225575366804</v>
      </c>
      <c r="D1420" s="2">
        <f t="shared" si="128"/>
        <v>7.774712441449946</v>
      </c>
      <c r="E1420" s="2">
        <f t="shared" si="127"/>
        <v>-7.9989883913265558E-2</v>
      </c>
      <c r="F1420" s="2">
        <f t="shared" si="131"/>
        <v>2.1581309133655489E-2</v>
      </c>
      <c r="G1420" s="2">
        <f t="shared" si="129"/>
        <v>-0.10157119304692105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6">
        <f>TITRES_STAT!D1424</f>
        <v>8.0082000000000004</v>
      </c>
      <c r="C1421" s="2">
        <f t="shared" si="126"/>
        <v>7.6769498563771918</v>
      </c>
      <c r="D1421" s="2">
        <f t="shared" si="128"/>
        <v>7.7920078161573567</v>
      </c>
      <c r="E1421" s="2">
        <f t="shared" si="127"/>
        <v>-0.11505795978016486</v>
      </c>
      <c r="F1421" s="2">
        <f t="shared" si="131"/>
        <v>-5.7465446491085821E-3</v>
      </c>
      <c r="G1421" s="2">
        <f t="shared" si="129"/>
        <v>-0.10931141513105629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8.0082000000000004</v>
      </c>
      <c r="C1422" s="2">
        <f t="shared" si="126"/>
        <v>7.6509114169345462</v>
      </c>
      <c r="D1422" s="2">
        <f t="shared" si="128"/>
        <v>7.8080220519975523</v>
      </c>
      <c r="E1422" s="2">
        <f t="shared" si="127"/>
        <v>-0.15711063506300604</v>
      </c>
      <c r="F1422" s="2">
        <f t="shared" si="131"/>
        <v>-3.6019362731888077E-2</v>
      </c>
      <c r="G1422" s="2">
        <f t="shared" si="129"/>
        <v>-0.12109127233111797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8.0082000000000004</v>
      </c>
      <c r="C1423" s="2">
        <f t="shared" ref="C1423:C1486" si="132">$C$4*B1413+C1422*(1-$C$4)</f>
        <v>7.650878891252308</v>
      </c>
      <c r="D1423" s="2">
        <f t="shared" si="128"/>
        <v>7.8228500481458809</v>
      </c>
      <c r="E1423" s="2">
        <f t="shared" si="127"/>
        <v>-0.1719711568935729</v>
      </c>
      <c r="F1423" s="2">
        <f t="shared" si="131"/>
        <v>-6.3209721564225038E-2</v>
      </c>
      <c r="G1423" s="2">
        <f t="shared" si="129"/>
        <v>-0.10876143532934786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8.0082000000000004</v>
      </c>
      <c r="C1424" s="2">
        <f t="shared" si="132"/>
        <v>7.6508513695211837</v>
      </c>
      <c r="D1424" s="2">
        <f t="shared" si="128"/>
        <v>7.8365796742091494</v>
      </c>
      <c r="E1424" s="2">
        <f t="shared" si="127"/>
        <v>-0.18572830468796564</v>
      </c>
      <c r="F1424" s="2">
        <f t="shared" si="131"/>
        <v>-8.7713438188973175E-2</v>
      </c>
      <c r="G1424" s="2">
        <f t="shared" si="129"/>
        <v>-9.8014866498992465E-2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8.0082000000000004</v>
      </c>
      <c r="C1425" s="2">
        <f t="shared" si="132"/>
        <v>7.6508280819025396</v>
      </c>
      <c r="D1425" s="2">
        <f t="shared" si="128"/>
        <v>7.8492922909343967</v>
      </c>
      <c r="E1425" s="2">
        <f t="shared" si="127"/>
        <v>-0.19846420903185713</v>
      </c>
      <c r="F1425" s="2">
        <f t="shared" si="131"/>
        <v>-0.10986359235754997</v>
      </c>
      <c r="G1425" s="2">
        <f t="shared" si="129"/>
        <v>-8.8600616674307159E-2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7.9722999999999997</v>
      </c>
      <c r="C1426" s="2">
        <f t="shared" si="132"/>
        <v>7.6618083769944567</v>
      </c>
      <c r="D1426" s="2">
        <f t="shared" si="128"/>
        <v>7.8584039730874045</v>
      </c>
      <c r="E1426" s="2">
        <f t="shared" si="127"/>
        <v>-0.19659559609294774</v>
      </c>
      <c r="F1426" s="2">
        <f t="shared" si="131"/>
        <v>-0.12720999310462955</v>
      </c>
      <c r="G1426" s="2">
        <f t="shared" si="129"/>
        <v>-6.9385602988318196E-2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8.0381</v>
      </c>
      <c r="C1427" s="2">
        <f t="shared" si="132"/>
        <v>7.671099395918386</v>
      </c>
      <c r="D1427" s="2">
        <f t="shared" si="128"/>
        <v>7.8717147898957451</v>
      </c>
      <c r="E1427" s="2">
        <f t="shared" si="127"/>
        <v>-0.20061539397735917</v>
      </c>
      <c r="F1427" s="2">
        <f t="shared" si="131"/>
        <v>-0.14189107327917549</v>
      </c>
      <c r="G1427" s="2">
        <f t="shared" si="129"/>
        <v>-5.8724320698183674E-2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8.1186000000000007</v>
      </c>
      <c r="C1428" s="2">
        <f t="shared" si="132"/>
        <v>7.6899610273155572</v>
      </c>
      <c r="D1428" s="2">
        <f t="shared" si="128"/>
        <v>7.890002583236801</v>
      </c>
      <c r="E1428" s="2">
        <f t="shared" si="127"/>
        <v>-0.20004155592124384</v>
      </c>
      <c r="F1428" s="2">
        <f t="shared" si="131"/>
        <v>-0.15352116980758918</v>
      </c>
      <c r="G1428" s="2">
        <f t="shared" si="129"/>
        <v>-4.6520386113654666E-2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7.8992000000000004</v>
      </c>
      <c r="C1429" s="2">
        <f t="shared" si="132"/>
        <v>7.7059208692670103</v>
      </c>
      <c r="D1429" s="2">
        <f t="shared" si="128"/>
        <v>7.8906838733674087</v>
      </c>
      <c r="E1429" s="2">
        <f t="shared" si="127"/>
        <v>-0.18476300410039848</v>
      </c>
      <c r="F1429" s="2">
        <f t="shared" si="131"/>
        <v>-0.15976953666615104</v>
      </c>
      <c r="G1429" s="2">
        <f t="shared" si="129"/>
        <v>-2.4993467434247435E-2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7.8992000000000004</v>
      </c>
      <c r="C1430" s="2">
        <f t="shared" si="132"/>
        <v>7.752425350918239</v>
      </c>
      <c r="D1430" s="2">
        <f t="shared" si="128"/>
        <v>7.8913146975624153</v>
      </c>
      <c r="E1430" s="2">
        <f t="shared" si="127"/>
        <v>-0.13888934664417629</v>
      </c>
      <c r="F1430" s="2">
        <f t="shared" si="131"/>
        <v>-0.15559349866175609</v>
      </c>
      <c r="G1430" s="2">
        <f t="shared" si="129"/>
        <v>1.6704152017579799E-2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7.9356999999999998</v>
      </c>
      <c r="C1431" s="2">
        <f t="shared" si="132"/>
        <v>7.7917752969308172</v>
      </c>
      <c r="D1431" s="2">
        <f t="shared" si="128"/>
        <v>7.8946024977429774</v>
      </c>
      <c r="E1431" s="2">
        <f t="shared" si="127"/>
        <v>-0.10282720081216024</v>
      </c>
      <c r="F1431" s="2">
        <f t="shared" si="131"/>
        <v>-0.14504023909183694</v>
      </c>
      <c r="G1431" s="2">
        <f t="shared" si="129"/>
        <v>4.2213038279676707E-2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7.8992000000000004</v>
      </c>
      <c r="C1432" s="2">
        <f t="shared" si="132"/>
        <v>7.8250714050953061</v>
      </c>
      <c r="D1432" s="2">
        <f t="shared" si="128"/>
        <v>7.8949430534657195</v>
      </c>
      <c r="E1432" s="2">
        <f t="shared" si="127"/>
        <v>-6.9871648370413375E-2</v>
      </c>
      <c r="F1432" s="2">
        <f t="shared" si="131"/>
        <v>-0.13000652094755225</v>
      </c>
      <c r="G1432" s="2">
        <f t="shared" si="129"/>
        <v>6.013487257713887E-2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7.8917999999999999</v>
      </c>
      <c r="C1433" s="2">
        <f t="shared" si="132"/>
        <v>7.8532450350806435</v>
      </c>
      <c r="D1433" s="2">
        <f t="shared" si="128"/>
        <v>7.8947102346904812</v>
      </c>
      <c r="E1433" s="2">
        <f t="shared" si="127"/>
        <v>-4.1465199609837633E-2</v>
      </c>
      <c r="F1433" s="2">
        <f t="shared" si="131"/>
        <v>-0.11229825668000934</v>
      </c>
      <c r="G1433" s="2">
        <f t="shared" si="129"/>
        <v>7.0833057070171707E-2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7.9356999999999998</v>
      </c>
      <c r="C1434" s="2">
        <f t="shared" si="132"/>
        <v>7.8770842604528521</v>
      </c>
      <c r="D1434" s="2">
        <f t="shared" si="128"/>
        <v>7.8977465136022973</v>
      </c>
      <c r="E1434" s="2">
        <f t="shared" si="127"/>
        <v>-2.0662253149445142E-2</v>
      </c>
      <c r="F1434" s="2">
        <f t="shared" si="131"/>
        <v>-9.3971055973896503E-2</v>
      </c>
      <c r="G1434" s="2">
        <f t="shared" si="129"/>
        <v>7.3308802824451361E-2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7.9356999999999998</v>
      </c>
      <c r="C1435" s="2">
        <f t="shared" si="132"/>
        <v>7.8972559126908752</v>
      </c>
      <c r="D1435" s="2">
        <f t="shared" si="128"/>
        <v>7.9005578829650895</v>
      </c>
      <c r="E1435" s="2">
        <f t="shared" si="127"/>
        <v>-3.3019702742143053E-3</v>
      </c>
      <c r="F1435" s="2">
        <f t="shared" si="131"/>
        <v>-7.5837238833960069E-2</v>
      </c>
      <c r="G1435" s="2">
        <f t="shared" si="129"/>
        <v>7.2535268559745764E-2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7.9722999999999997</v>
      </c>
      <c r="C1436" s="2">
        <f t="shared" si="132"/>
        <v>7.9088011568922791</v>
      </c>
      <c r="D1436" s="2">
        <f t="shared" si="128"/>
        <v>7.9058721138565646</v>
      </c>
      <c r="E1436" s="2">
        <f t="shared" ref="E1436:E1499" si="133">C1436-D1436</f>
        <v>2.929043035714507E-3</v>
      </c>
      <c r="F1436" s="2">
        <f t="shared" si="131"/>
        <v>-6.0083982460025158E-2</v>
      </c>
      <c r="G1436" s="2">
        <f t="shared" si="129"/>
        <v>6.3013025495739672E-2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6">
        <f>TITRES_STAT!D1440</f>
        <v>7.8992000000000004</v>
      </c>
      <c r="C1437" s="2">
        <f t="shared" si="132"/>
        <v>7.9286932866011597</v>
      </c>
      <c r="D1437" s="2">
        <f t="shared" ref="D1437:D1500" si="134">$D$4*B1437+(1-$D$4)*D1436</f>
        <v>7.905377883200523</v>
      </c>
      <c r="E1437" s="2">
        <f t="shared" si="133"/>
        <v>2.3315403400636647E-2</v>
      </c>
      <c r="F1437" s="2">
        <f t="shared" si="131"/>
        <v>-4.3404105287892798E-2</v>
      </c>
      <c r="G1437" s="2">
        <f t="shared" si="129"/>
        <v>6.6719508688529439E-2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6">
        <f>TITRES_STAT!D1441</f>
        <v>7.8992000000000004</v>
      </c>
      <c r="C1438" s="2">
        <f t="shared" si="132"/>
        <v>7.9579097040471352</v>
      </c>
      <c r="D1438" s="2">
        <f t="shared" si="134"/>
        <v>7.9049202622227064</v>
      </c>
      <c r="E1438" s="2">
        <f t="shared" si="133"/>
        <v>5.2989441824428773E-2</v>
      </c>
      <c r="F1438" s="2">
        <f t="shared" si="131"/>
        <v>-2.4125395865428487E-2</v>
      </c>
      <c r="G1438" s="2">
        <f t="shared" si="129"/>
        <v>7.711483768985726E-2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6">
        <f>TITRES_STAT!D1442</f>
        <v>7.8992000000000004</v>
      </c>
      <c r="C1439" s="2">
        <f t="shared" si="132"/>
        <v>7.9488774418860375</v>
      </c>
      <c r="D1439" s="2">
        <f t="shared" si="134"/>
        <v>7.9044965390950983</v>
      </c>
      <c r="E1439" s="2">
        <f t="shared" si="133"/>
        <v>4.4380902790939203E-2</v>
      </c>
      <c r="F1439" s="2">
        <f t="shared" si="131"/>
        <v>-1.0424136134154952E-2</v>
      </c>
      <c r="G1439" s="2">
        <f t="shared" si="129"/>
        <v>5.4805038925094154E-2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7.8992000000000004</v>
      </c>
      <c r="C1440" s="2">
        <f t="shared" si="132"/>
        <v>7.9412347585189549</v>
      </c>
      <c r="D1440" s="2">
        <f t="shared" si="134"/>
        <v>7.9041042028658319</v>
      </c>
      <c r="E1440" s="2">
        <f t="shared" si="133"/>
        <v>3.7130555653122954E-2</v>
      </c>
      <c r="F1440" s="2">
        <f t="shared" si="131"/>
        <v>-9.1319777669936989E-4</v>
      </c>
      <c r="G1440" s="2">
        <f t="shared" si="129"/>
        <v>3.8043753429822323E-2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6">
        <f>TITRES_STAT!D1444</f>
        <v>7.9722999999999997</v>
      </c>
      <c r="C1441" s="2">
        <f t="shared" si="132"/>
        <v>7.9403832572083459</v>
      </c>
      <c r="D1441" s="2">
        <f t="shared" si="134"/>
        <v>7.9091557433942885</v>
      </c>
      <c r="E1441" s="2">
        <f t="shared" si="133"/>
        <v>3.1227513814057417E-2</v>
      </c>
      <c r="F1441" s="2">
        <f t="shared" si="131"/>
        <v>5.5149445414519882E-3</v>
      </c>
      <c r="G1441" s="2">
        <f t="shared" si="129"/>
        <v>2.5712569272605429E-2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6">
        <f>TITRES_STAT!D1445</f>
        <v>7.9722999999999997</v>
      </c>
      <c r="C1442" s="2">
        <f t="shared" si="132"/>
        <v>7.9340473714839845</v>
      </c>
      <c r="D1442" s="2">
        <f t="shared" si="134"/>
        <v>7.9138330957354519</v>
      </c>
      <c r="E1442" s="2">
        <f t="shared" si="133"/>
        <v>2.0214275748532629E-2</v>
      </c>
      <c r="F1442" s="2">
        <f t="shared" si="131"/>
        <v>8.4548107828681159E-3</v>
      </c>
      <c r="G1442" s="2">
        <f t="shared" si="129"/>
        <v>1.1759464965664513E-2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8.0454000000000008</v>
      </c>
      <c r="C1443" s="2">
        <f t="shared" si="132"/>
        <v>7.927547775871064</v>
      </c>
      <c r="D1443" s="2">
        <f t="shared" si="134"/>
        <v>7.9235787923476408</v>
      </c>
      <c r="E1443" s="2">
        <f t="shared" si="133"/>
        <v>3.9689835234231197E-3</v>
      </c>
      <c r="F1443" s="2">
        <f t="shared" si="131"/>
        <v>7.5576453309791174E-3</v>
      </c>
      <c r="G1443" s="2">
        <f t="shared" si="129"/>
        <v>-3.5886618075559977E-3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8.0454000000000008</v>
      </c>
      <c r="C1444" s="2">
        <f t="shared" si="132"/>
        <v>7.9288019641985921</v>
      </c>
      <c r="D1444" s="2">
        <f t="shared" si="134"/>
        <v>7.932602585507075</v>
      </c>
      <c r="E1444" s="2">
        <f t="shared" si="133"/>
        <v>-3.8006213084829099E-3</v>
      </c>
      <c r="F1444" s="2">
        <f t="shared" si="131"/>
        <v>5.2859920030867121E-3</v>
      </c>
      <c r="G1444" s="2">
        <f t="shared" ref="G1444:G1507" si="135">E1444-F1444</f>
        <v>-9.0866133115696211E-3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8.0454000000000008</v>
      </c>
      <c r="C1445" s="2">
        <f t="shared" si="132"/>
        <v>7.9298632004757312</v>
      </c>
      <c r="D1445" s="2">
        <f t="shared" si="134"/>
        <v>7.9409579495435878</v>
      </c>
      <c r="E1445" s="2">
        <f t="shared" si="133"/>
        <v>-1.1094749067856569E-2</v>
      </c>
      <c r="F1445" s="2">
        <f t="shared" ref="F1445:F1508" si="137">(E1445*(2/(10)))+((1-(2/10))*F1444)</f>
        <v>2.0098437888980566E-3</v>
      </c>
      <c r="G1445" s="2">
        <f t="shared" si="135"/>
        <v>-1.3104592856754626E-2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8.1917000000000009</v>
      </c>
      <c r="C1446" s="2">
        <f t="shared" si="132"/>
        <v>7.9363919388640802</v>
      </c>
      <c r="D1446" s="2">
        <f t="shared" si="134"/>
        <v>7.9595314347625807</v>
      </c>
      <c r="E1446" s="2">
        <f t="shared" si="133"/>
        <v>-2.3139495898500506E-2</v>
      </c>
      <c r="F1446" s="2">
        <f t="shared" si="137"/>
        <v>-3.0200241485816562E-3</v>
      </c>
      <c r="G1446" s="2">
        <f t="shared" si="135"/>
        <v>-2.0119471749918849E-2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6">
        <f>TITRES_STAT!D1450</f>
        <v>8.1917000000000009</v>
      </c>
      <c r="C1447" s="2">
        <f t="shared" si="132"/>
        <v>7.9306701021157604</v>
      </c>
      <c r="D1447" s="2">
        <f t="shared" si="134"/>
        <v>7.976729106261649</v>
      </c>
      <c r="E1447" s="2">
        <f t="shared" si="133"/>
        <v>-4.6059004145888593E-2</v>
      </c>
      <c r="F1447" s="2">
        <f t="shared" si="137"/>
        <v>-1.1627820148043044E-2</v>
      </c>
      <c r="G1447" s="2">
        <f t="shared" si="135"/>
        <v>-3.4431183997845546E-2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6">
        <f>TITRES_STAT!D1451</f>
        <v>8.1917000000000009</v>
      </c>
      <c r="C1448" s="2">
        <f t="shared" si="132"/>
        <v>7.9258285479441044</v>
      </c>
      <c r="D1448" s="2">
        <f t="shared" si="134"/>
        <v>7.9926528761681936</v>
      </c>
      <c r="E1448" s="2">
        <f t="shared" si="133"/>
        <v>-6.6824328224089236E-2</v>
      </c>
      <c r="F1448" s="2">
        <f t="shared" si="137"/>
        <v>-2.2667121763252286E-2</v>
      </c>
      <c r="G1448" s="2">
        <f t="shared" si="135"/>
        <v>-4.4157206460836949E-2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8.1917000000000009</v>
      </c>
      <c r="C1449" s="2">
        <f t="shared" si="132"/>
        <v>7.9217318482603956</v>
      </c>
      <c r="D1449" s="2">
        <f t="shared" si="134"/>
        <v>8.0073971075631416</v>
      </c>
      <c r="E1449" s="2">
        <f t="shared" si="133"/>
        <v>-8.5665259302746044E-2</v>
      </c>
      <c r="F1449" s="2">
        <f t="shared" si="137"/>
        <v>-3.5266749271151039E-2</v>
      </c>
      <c r="G1449" s="2">
        <f t="shared" si="135"/>
        <v>-5.0398510031595005E-2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8.1917000000000009</v>
      </c>
      <c r="C1450" s="2">
        <f t="shared" si="132"/>
        <v>7.9182654100664882</v>
      </c>
      <c r="D1450" s="2">
        <f t="shared" si="134"/>
        <v>8.0210491736695761</v>
      </c>
      <c r="E1450" s="2">
        <f t="shared" si="133"/>
        <v>-0.10278376360308794</v>
      </c>
      <c r="F1450" s="2">
        <f t="shared" si="137"/>
        <v>-4.8770152137538422E-2</v>
      </c>
      <c r="G1450" s="2">
        <f t="shared" si="135"/>
        <v>-5.4013611465549519E-2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8.1917000000000009</v>
      </c>
      <c r="C1451" s="2">
        <f t="shared" si="132"/>
        <v>7.9265784239024129</v>
      </c>
      <c r="D1451" s="2">
        <f t="shared" si="134"/>
        <v>8.0336899756199784</v>
      </c>
      <c r="E1451" s="2">
        <f t="shared" si="133"/>
        <v>-0.10711155171756559</v>
      </c>
      <c r="F1451" s="2">
        <f t="shared" si="137"/>
        <v>-6.0438432053543864E-2</v>
      </c>
      <c r="G1451" s="2">
        <f t="shared" si="135"/>
        <v>-4.6673119664021726E-2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8.1917000000000009</v>
      </c>
      <c r="C1452" s="2">
        <f t="shared" si="132"/>
        <v>7.933612512532811</v>
      </c>
      <c r="D1452" s="2">
        <f t="shared" si="134"/>
        <v>8.0453944218703501</v>
      </c>
      <c r="E1452" s="2">
        <f t="shared" si="133"/>
        <v>-0.11178190933753918</v>
      </c>
      <c r="F1452" s="2">
        <f t="shared" si="137"/>
        <v>-7.0707127510342929E-2</v>
      </c>
      <c r="G1452" s="2">
        <f t="shared" si="135"/>
        <v>-4.1074781827196247E-2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8.1552000000000007</v>
      </c>
      <c r="C1453" s="2">
        <f t="shared" si="132"/>
        <v>7.950810587527763</v>
      </c>
      <c r="D1453" s="2">
        <f t="shared" si="134"/>
        <v>8.0535281683984721</v>
      </c>
      <c r="E1453" s="2">
        <f t="shared" si="133"/>
        <v>-0.10271758087070904</v>
      </c>
      <c r="F1453" s="2">
        <f t="shared" si="137"/>
        <v>-7.7109218182416159E-2</v>
      </c>
      <c r="G1453" s="2">
        <f t="shared" si="135"/>
        <v>-2.5608362688292877E-2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8.1552000000000007</v>
      </c>
      <c r="C1454" s="2">
        <f t="shared" si="132"/>
        <v>7.9653628048311838</v>
      </c>
      <c r="D1454" s="2">
        <f t="shared" si="134"/>
        <v>8.0610594151837702</v>
      </c>
      <c r="E1454" s="2">
        <f t="shared" si="133"/>
        <v>-9.5696610352586475E-2</v>
      </c>
      <c r="F1454" s="2">
        <f t="shared" si="137"/>
        <v>-8.0826696616450228E-2</v>
      </c>
      <c r="G1454" s="2">
        <f t="shared" si="135"/>
        <v>-1.4869913736136248E-2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8.1552000000000007</v>
      </c>
      <c r="C1455" s="2">
        <f t="shared" si="132"/>
        <v>7.9776762194725404</v>
      </c>
      <c r="D1455" s="2">
        <f t="shared" si="134"/>
        <v>8.0680327918368242</v>
      </c>
      <c r="E1455" s="2">
        <f t="shared" si="133"/>
        <v>-9.0356572364283849E-2</v>
      </c>
      <c r="F1455" s="2">
        <f t="shared" si="137"/>
        <v>-8.2732671766016952E-2</v>
      </c>
      <c r="G1455" s="2">
        <f t="shared" si="135"/>
        <v>-7.6239005982668973E-3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8.1552000000000007</v>
      </c>
      <c r="C1456" s="2">
        <f t="shared" si="132"/>
        <v>8.0106029549383031</v>
      </c>
      <c r="D1456" s="2">
        <f t="shared" si="134"/>
        <v>8.074489622071134</v>
      </c>
      <c r="E1456" s="2">
        <f t="shared" si="133"/>
        <v>-6.3886667132830866E-2</v>
      </c>
      <c r="F1456" s="2">
        <f t="shared" si="137"/>
        <v>-7.896347083937974E-2</v>
      </c>
      <c r="G1456" s="2">
        <f t="shared" si="135"/>
        <v>1.5076803706548875E-2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8.1552000000000007</v>
      </c>
      <c r="C1457" s="2">
        <f t="shared" si="132"/>
        <v>8.0384640387939488</v>
      </c>
      <c r="D1457" s="2">
        <f t="shared" si="134"/>
        <v>8.0804681685843835</v>
      </c>
      <c r="E1457" s="2">
        <f t="shared" si="133"/>
        <v>-4.2004129790434774E-2</v>
      </c>
      <c r="F1457" s="2">
        <f t="shared" si="137"/>
        <v>-7.1571602629590753E-2</v>
      </c>
      <c r="G1457" s="2">
        <f t="shared" si="135"/>
        <v>2.9567472839155978E-2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8.1552000000000007</v>
      </c>
      <c r="C1458" s="2">
        <f t="shared" si="132"/>
        <v>8.0620388020564189</v>
      </c>
      <c r="D1458" s="2">
        <f t="shared" si="134"/>
        <v>8.0860038598003552</v>
      </c>
      <c r="E1458" s="2">
        <f t="shared" si="133"/>
        <v>-2.3965057743936313E-2</v>
      </c>
      <c r="F1458" s="2">
        <f t="shared" si="137"/>
        <v>-6.205029365245987E-2</v>
      </c>
      <c r="G1458" s="2">
        <f t="shared" si="135"/>
        <v>3.8085235908523557E-2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8.3379999999999992</v>
      </c>
      <c r="C1459" s="2">
        <f t="shared" si="132"/>
        <v>8.0819866786631245</v>
      </c>
      <c r="D1459" s="2">
        <f t="shared" si="134"/>
        <v>8.104670240555885</v>
      </c>
      <c r="E1459" s="2">
        <f t="shared" si="133"/>
        <v>-2.2683561892760551E-2</v>
      </c>
      <c r="F1459" s="2">
        <f t="shared" si="137"/>
        <v>-5.4176947300520008E-2</v>
      </c>
      <c r="G1459" s="2">
        <f t="shared" si="135"/>
        <v>3.1493385407759457E-2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8.3379999999999992</v>
      </c>
      <c r="C1460" s="2">
        <f t="shared" si="132"/>
        <v>8.0988656511764905</v>
      </c>
      <c r="D1460" s="2">
        <f t="shared" si="134"/>
        <v>8.121953926440634</v>
      </c>
      <c r="E1460" s="2">
        <f t="shared" si="133"/>
        <v>-2.3088275264143476E-2</v>
      </c>
      <c r="F1460" s="2">
        <f t="shared" si="137"/>
        <v>-4.7959212893244708E-2</v>
      </c>
      <c r="G1460" s="2">
        <f t="shared" si="135"/>
        <v>2.4870937629101232E-2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8.3379999999999992</v>
      </c>
      <c r="C1461" s="2">
        <f t="shared" si="132"/>
        <v>8.1131478586877996</v>
      </c>
      <c r="D1461" s="2">
        <f t="shared" si="134"/>
        <v>8.137957339296884</v>
      </c>
      <c r="E1461" s="2">
        <f t="shared" si="133"/>
        <v>-2.4809480609084389E-2</v>
      </c>
      <c r="F1461" s="2">
        <f t="shared" si="137"/>
        <v>-4.3329266436412647E-2</v>
      </c>
      <c r="G1461" s="2">
        <f t="shared" si="135"/>
        <v>1.8519785827328258E-2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8.3379999999999992</v>
      </c>
      <c r="C1462" s="2">
        <f t="shared" si="132"/>
        <v>8.1252328035050621</v>
      </c>
      <c r="D1462" s="2">
        <f t="shared" si="134"/>
        <v>8.1527753141637813</v>
      </c>
      <c r="E1462" s="2">
        <f t="shared" si="133"/>
        <v>-2.7542510658719266E-2</v>
      </c>
      <c r="F1462" s="2">
        <f t="shared" si="137"/>
        <v>-4.0171915280873979E-2</v>
      </c>
      <c r="G1462" s="2">
        <f t="shared" si="135"/>
        <v>1.2629404622154713E-2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8.3379999999999992</v>
      </c>
      <c r="C1463" s="2">
        <f t="shared" si="132"/>
        <v>8.1298431414273598</v>
      </c>
      <c r="D1463" s="2">
        <f t="shared" si="134"/>
        <v>8.1664956612627613</v>
      </c>
      <c r="E1463" s="2">
        <f t="shared" si="133"/>
        <v>-3.665251983540152E-2</v>
      </c>
      <c r="F1463" s="2">
        <f t="shared" si="137"/>
        <v>-3.9468036191779493E-2</v>
      </c>
      <c r="G1463" s="2">
        <f t="shared" si="135"/>
        <v>2.8155163563779728E-3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8.3379999999999992</v>
      </c>
      <c r="C1464" s="2">
        <f t="shared" si="132"/>
        <v>8.1337441965923816</v>
      </c>
      <c r="D1464" s="2">
        <f t="shared" si="134"/>
        <v>8.1791996863544085</v>
      </c>
      <c r="E1464" s="2">
        <f t="shared" si="133"/>
        <v>-4.5455489762026957E-2</v>
      </c>
      <c r="F1464" s="2">
        <f t="shared" si="137"/>
        <v>-4.0665526905828989E-2</v>
      </c>
      <c r="G1464" s="2">
        <f t="shared" si="135"/>
        <v>-4.7899628561979685E-3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8.3379999999999992</v>
      </c>
      <c r="C1465" s="2">
        <f t="shared" si="132"/>
        <v>8.1370450894243227</v>
      </c>
      <c r="D1465" s="2">
        <f t="shared" si="134"/>
        <v>8.1909626725503788</v>
      </c>
      <c r="E1465" s="2">
        <f t="shared" si="133"/>
        <v>-5.3917583126056101E-2</v>
      </c>
      <c r="F1465" s="2">
        <f t="shared" si="137"/>
        <v>-4.3315938149874417E-2</v>
      </c>
      <c r="G1465" s="2">
        <f t="shared" si="135"/>
        <v>-1.0601644976181684E-2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8.3379999999999992</v>
      </c>
      <c r="C1466" s="2">
        <f t="shared" si="132"/>
        <v>8.139838152589812</v>
      </c>
      <c r="D1466" s="2">
        <f t="shared" si="134"/>
        <v>8.2018543264355355</v>
      </c>
      <c r="E1466" s="2">
        <f t="shared" si="133"/>
        <v>-6.2016173845723443E-2</v>
      </c>
      <c r="F1466" s="2">
        <f t="shared" si="137"/>
        <v>-4.7055985289044228E-2</v>
      </c>
      <c r="G1466" s="2">
        <f t="shared" si="135"/>
        <v>-1.4960188556679216E-2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8.3379999999999992</v>
      </c>
      <c r="C1467" s="2">
        <f t="shared" si="132"/>
        <v>8.1422015137298409</v>
      </c>
      <c r="D1467" s="2">
        <f t="shared" si="134"/>
        <v>8.2119391911440136</v>
      </c>
      <c r="E1467" s="2">
        <f t="shared" si="133"/>
        <v>-6.9737677414172694E-2</v>
      </c>
      <c r="F1467" s="2">
        <f t="shared" si="137"/>
        <v>-5.1592323714069924E-2</v>
      </c>
      <c r="G1467" s="2">
        <f t="shared" si="135"/>
        <v>-1.814535370010277E-2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8.5135000000000005</v>
      </c>
      <c r="C1468" s="2">
        <f t="shared" si="132"/>
        <v>8.1442012808483266</v>
      </c>
      <c r="D1468" s="2">
        <f t="shared" si="134"/>
        <v>8.2342770288370488</v>
      </c>
      <c r="E1468" s="2">
        <f t="shared" si="133"/>
        <v>-9.0075747988722199E-2</v>
      </c>
      <c r="F1468" s="2">
        <f t="shared" si="137"/>
        <v>-5.9289008569000379E-2</v>
      </c>
      <c r="G1468" s="2">
        <f t="shared" si="135"/>
        <v>-3.078673941972182E-2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8.5135000000000005</v>
      </c>
      <c r="C1469" s="2">
        <f t="shared" si="132"/>
        <v>8.1740164684101231</v>
      </c>
      <c r="D1469" s="2">
        <f t="shared" si="134"/>
        <v>8.2549602118861571</v>
      </c>
      <c r="E1469" s="2">
        <f t="shared" si="133"/>
        <v>-8.0943743476034058E-2</v>
      </c>
      <c r="F1469" s="2">
        <f t="shared" si="137"/>
        <v>-6.3619955550407115E-2</v>
      </c>
      <c r="G1469" s="2">
        <f t="shared" si="135"/>
        <v>-1.7323787925626943E-2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8.3379999999999992</v>
      </c>
      <c r="C1470" s="2">
        <f t="shared" si="132"/>
        <v>8.1992447040393355</v>
      </c>
      <c r="D1470" s="2">
        <f t="shared" si="134"/>
        <v>8.2611113073019968</v>
      </c>
      <c r="E1470" s="2">
        <f t="shared" si="133"/>
        <v>-6.1866603262661357E-2</v>
      </c>
      <c r="F1470" s="2">
        <f t="shared" si="137"/>
        <v>-6.3269285092857966E-2</v>
      </c>
      <c r="G1470" s="2">
        <f t="shared" si="135"/>
        <v>1.4026818301966087E-3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8.3379999999999992</v>
      </c>
      <c r="C1471" s="2">
        <f t="shared" si="132"/>
        <v>8.2205916726486681</v>
      </c>
      <c r="D1471" s="2">
        <f t="shared" si="134"/>
        <v>8.2668067660203679</v>
      </c>
      <c r="E1471" s="2">
        <f t="shared" si="133"/>
        <v>-4.6215093371699822E-2</v>
      </c>
      <c r="F1471" s="2">
        <f t="shared" si="137"/>
        <v>-5.9858446748626337E-2</v>
      </c>
      <c r="G1471" s="2">
        <f t="shared" si="135"/>
        <v>1.3643353376926515E-2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8.3379999999999992</v>
      </c>
      <c r="C1472" s="2">
        <f t="shared" si="132"/>
        <v>8.2386544922411815</v>
      </c>
      <c r="D1472" s="2">
        <f t="shared" si="134"/>
        <v>8.2720803389077489</v>
      </c>
      <c r="E1472" s="2">
        <f t="shared" si="133"/>
        <v>-3.3425846666567338E-2</v>
      </c>
      <c r="F1472" s="2">
        <f t="shared" si="137"/>
        <v>-5.4571926732214546E-2</v>
      </c>
      <c r="G1472" s="2">
        <f t="shared" si="135"/>
        <v>2.1146080065647208E-2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8.3379999999999992</v>
      </c>
      <c r="C1473" s="2">
        <f t="shared" si="132"/>
        <v>8.2539384165117688</v>
      </c>
      <c r="D1473" s="2">
        <f t="shared" si="134"/>
        <v>8.2769632767664341</v>
      </c>
      <c r="E1473" s="2">
        <f t="shared" si="133"/>
        <v>-2.3024860254665214E-2</v>
      </c>
      <c r="F1473" s="2">
        <f t="shared" si="137"/>
        <v>-4.8262513436704679E-2</v>
      </c>
      <c r="G1473" s="2">
        <f t="shared" si="135"/>
        <v>2.5237653182039466E-2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8.3379999999999992</v>
      </c>
      <c r="C1474" s="2">
        <f t="shared" si="132"/>
        <v>8.2668709678176509</v>
      </c>
      <c r="D1474" s="2">
        <f t="shared" si="134"/>
        <v>8.2814845155244754</v>
      </c>
      <c r="E1474" s="2">
        <f t="shared" si="133"/>
        <v>-1.4613547706824548E-2</v>
      </c>
      <c r="F1474" s="2">
        <f t="shared" si="137"/>
        <v>-4.1532720290728652E-2</v>
      </c>
      <c r="G1474" s="2">
        <f t="shared" si="135"/>
        <v>2.6919172583904104E-2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8.3379999999999992</v>
      </c>
      <c r="C1475" s="2">
        <f t="shared" si="132"/>
        <v>8.2778138958457053</v>
      </c>
      <c r="D1475" s="2">
        <f t="shared" si="134"/>
        <v>8.2856708477078485</v>
      </c>
      <c r="E1475" s="2">
        <f t="shared" si="133"/>
        <v>-7.8569518621431911E-3</v>
      </c>
      <c r="F1475" s="2">
        <f t="shared" si="137"/>
        <v>-3.4797566605011557E-2</v>
      </c>
      <c r="G1475" s="2">
        <f t="shared" si="135"/>
        <v>2.6940614742868366E-2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8.3379999999999992</v>
      </c>
      <c r="C1476" s="2">
        <f t="shared" si="132"/>
        <v>8.2870732964848273</v>
      </c>
      <c r="D1476" s="2">
        <f t="shared" si="134"/>
        <v>8.2895470812109711</v>
      </c>
      <c r="E1476" s="2">
        <f t="shared" si="133"/>
        <v>-2.4737847261437906E-3</v>
      </c>
      <c r="F1476" s="2">
        <f t="shared" si="137"/>
        <v>-2.8332810229238007E-2</v>
      </c>
      <c r="G1476" s="2">
        <f t="shared" si="135"/>
        <v>2.5859025503094216E-2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8.3379999999999992</v>
      </c>
      <c r="C1477" s="2">
        <f t="shared" si="132"/>
        <v>8.2949081739487003</v>
      </c>
      <c r="D1477" s="2">
        <f t="shared" si="134"/>
        <v>8.2931361863064552</v>
      </c>
      <c r="E1477" s="2">
        <f t="shared" si="133"/>
        <v>1.7719876422450653E-3</v>
      </c>
      <c r="F1477" s="2">
        <f t="shared" si="137"/>
        <v>-2.2311850654941394E-2</v>
      </c>
      <c r="G1477" s="2">
        <f t="shared" si="135"/>
        <v>2.4083838297186459E-2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6">
        <f>TITRES_STAT!D1481</f>
        <v>8.6305999999999994</v>
      </c>
      <c r="C1478" s="2">
        <f t="shared" si="132"/>
        <v>8.3285376856489002</v>
      </c>
      <c r="D1478" s="2">
        <f t="shared" si="134"/>
        <v>8.3181335058393095</v>
      </c>
      <c r="E1478" s="2">
        <f t="shared" si="133"/>
        <v>1.040417980959063E-2</v>
      </c>
      <c r="F1478" s="2">
        <f t="shared" si="137"/>
        <v>-1.576864456203499E-2</v>
      </c>
      <c r="G1478" s="2">
        <f t="shared" si="135"/>
        <v>2.617282437162562E-2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6">
        <f>TITRES_STAT!D1482</f>
        <v>8.7695000000000007</v>
      </c>
      <c r="C1479" s="2">
        <f t="shared" si="132"/>
        <v>8.3569934263183008</v>
      </c>
      <c r="D1479" s="2">
        <f t="shared" si="134"/>
        <v>8.3515680609623235</v>
      </c>
      <c r="E1479" s="2">
        <f t="shared" si="133"/>
        <v>5.425365355977263E-3</v>
      </c>
      <c r="F1479" s="2">
        <f t="shared" si="137"/>
        <v>-1.152984257843254E-2</v>
      </c>
      <c r="G1479" s="2">
        <f t="shared" si="135"/>
        <v>1.6955207934409803E-2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8.7767999999999997</v>
      </c>
      <c r="C1480" s="2">
        <f t="shared" si="132"/>
        <v>8.3540713607308703</v>
      </c>
      <c r="D1480" s="2">
        <f t="shared" si="134"/>
        <v>8.383066723113263</v>
      </c>
      <c r="E1480" s="2">
        <f t="shared" si="133"/>
        <v>-2.8995362382392642E-2</v>
      </c>
      <c r="F1480" s="2">
        <f t="shared" si="137"/>
        <v>-1.5022946539224561E-2</v>
      </c>
      <c r="G1480" s="2">
        <f t="shared" si="135"/>
        <v>-1.3972415843168081E-2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8.9962999999999997</v>
      </c>
      <c r="C1481" s="2">
        <f t="shared" si="132"/>
        <v>8.351598843695351</v>
      </c>
      <c r="D1481" s="2">
        <f t="shared" si="134"/>
        <v>8.428491410290059</v>
      </c>
      <c r="E1481" s="2">
        <f t="shared" si="133"/>
        <v>-7.6892566594708001E-2</v>
      </c>
      <c r="F1481" s="2">
        <f t="shared" si="137"/>
        <v>-2.7396870550321251E-2</v>
      </c>
      <c r="G1481" s="2">
        <f t="shared" si="135"/>
        <v>-4.949569604438675E-2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8.9890000000000008</v>
      </c>
      <c r="C1482" s="2">
        <f t="shared" si="132"/>
        <v>8.3495067138960657</v>
      </c>
      <c r="D1482" s="2">
        <f t="shared" si="134"/>
        <v>8.4700105650833883</v>
      </c>
      <c r="E1482" s="2">
        <f t="shared" si="133"/>
        <v>-0.12050385118732265</v>
      </c>
      <c r="F1482" s="2">
        <f t="shared" si="137"/>
        <v>-4.6018266677721534E-2</v>
      </c>
      <c r="G1482" s="2">
        <f t="shared" si="135"/>
        <v>-7.4485584509601119E-2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8.9962999999999997</v>
      </c>
      <c r="C1483" s="2">
        <f t="shared" si="132"/>
        <v>8.3477364502197471</v>
      </c>
      <c r="D1483" s="2">
        <f t="shared" si="134"/>
        <v>8.5089949676698033</v>
      </c>
      <c r="E1483" s="2">
        <f t="shared" si="133"/>
        <v>-0.16125851745005626</v>
      </c>
      <c r="F1483" s="2">
        <f t="shared" si="137"/>
        <v>-6.9066316832188474E-2</v>
      </c>
      <c r="G1483" s="2">
        <f t="shared" si="135"/>
        <v>-9.2192200617867787E-2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8.9962999999999997</v>
      </c>
      <c r="C1484" s="2">
        <f t="shared" si="132"/>
        <v>8.3462385348013246</v>
      </c>
      <c r="D1484" s="2">
        <f t="shared" si="134"/>
        <v>8.5450916367312999</v>
      </c>
      <c r="E1484" s="2">
        <f t="shared" si="133"/>
        <v>-0.1988531019299753</v>
      </c>
      <c r="F1484" s="2">
        <f t="shared" si="137"/>
        <v>-9.5023673851745843E-2</v>
      </c>
      <c r="G1484" s="2">
        <f t="shared" si="135"/>
        <v>-0.10382942807822945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8.9962999999999997</v>
      </c>
      <c r="C1485" s="2">
        <f t="shared" si="132"/>
        <v>8.3449710679088138</v>
      </c>
      <c r="D1485" s="2">
        <f t="shared" si="134"/>
        <v>8.5785144784549079</v>
      </c>
      <c r="E1485" s="2">
        <f t="shared" si="133"/>
        <v>-0.23354341054609407</v>
      </c>
      <c r="F1485" s="2">
        <f t="shared" si="137"/>
        <v>-0.12272762119061549</v>
      </c>
      <c r="G1485" s="2">
        <f t="shared" si="135"/>
        <v>-0.11081578935547858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8.9962999999999997</v>
      </c>
      <c r="C1486" s="2">
        <f t="shared" si="132"/>
        <v>8.3438985959228429</v>
      </c>
      <c r="D1486" s="2">
        <f t="shared" si="134"/>
        <v>8.6094615541249144</v>
      </c>
      <c r="E1486" s="2">
        <f t="shared" si="133"/>
        <v>-0.26556295820207154</v>
      </c>
      <c r="F1486" s="2">
        <f t="shared" si="137"/>
        <v>-0.15129468859290671</v>
      </c>
      <c r="G1486" s="2">
        <f t="shared" si="135"/>
        <v>-0.11426826960916484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8.9962999999999997</v>
      </c>
      <c r="C1487" s="2">
        <f t="shared" ref="C1487:C1550" si="138">$C$4*B1477+C1486*(1-$C$4)</f>
        <v>8.3429911196270208</v>
      </c>
      <c r="D1487" s="2">
        <f t="shared" si="134"/>
        <v>8.6381162538193657</v>
      </c>
      <c r="E1487" s="2">
        <f t="shared" si="133"/>
        <v>-0.29512513419234487</v>
      </c>
      <c r="F1487" s="2">
        <f t="shared" si="137"/>
        <v>-0.18006077771279436</v>
      </c>
      <c r="G1487" s="2">
        <f t="shared" si="135"/>
        <v>-0.11506435647955052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6">
        <f>TITRES_STAT!D1491</f>
        <v>8.9962999999999997</v>
      </c>
      <c r="C1488" s="2">
        <f t="shared" si="138"/>
        <v>8.3872386396844014</v>
      </c>
      <c r="D1488" s="2">
        <f t="shared" si="134"/>
        <v>8.6646483831660799</v>
      </c>
      <c r="E1488" s="2">
        <f t="shared" si="133"/>
        <v>-0.27740974348167846</v>
      </c>
      <c r="F1488" s="2">
        <f t="shared" si="137"/>
        <v>-0.19953057086657117</v>
      </c>
      <c r="G1488" s="2">
        <f t="shared" si="135"/>
        <v>-7.7879172615107295E-2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6">
        <f>TITRES_STAT!D1492</f>
        <v>8.9962999999999997</v>
      </c>
      <c r="C1489" s="2">
        <f t="shared" si="138"/>
        <v>8.4460480797329556</v>
      </c>
      <c r="D1489" s="2">
        <f t="shared" si="134"/>
        <v>8.6892151695982207</v>
      </c>
      <c r="E1489" s="2">
        <f t="shared" si="133"/>
        <v>-0.24316708986526514</v>
      </c>
      <c r="F1489" s="2">
        <f t="shared" si="137"/>
        <v>-0.20825787466630999</v>
      </c>
      <c r="G1489" s="2">
        <f t="shared" si="135"/>
        <v>-3.4909215198955151E-2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6">
        <f>TITRES_STAT!D1493</f>
        <v>8.9962999999999997</v>
      </c>
      <c r="C1490" s="2">
        <f t="shared" si="138"/>
        <v>8.4969329905432698</v>
      </c>
      <c r="D1490" s="2">
        <f t="shared" si="134"/>
        <v>8.7119621940724254</v>
      </c>
      <c r="E1490" s="2">
        <f t="shared" si="133"/>
        <v>-0.21502920352915567</v>
      </c>
      <c r="F1490" s="2">
        <f t="shared" si="137"/>
        <v>-0.20961214043887913</v>
      </c>
      <c r="G1490" s="2">
        <f t="shared" si="135"/>
        <v>-5.417063090276536E-3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6">
        <f>TITRES_STAT!D1494</f>
        <v>8.9962999999999997</v>
      </c>
      <c r="C1491" s="2">
        <f t="shared" si="138"/>
        <v>8.5737586843058438</v>
      </c>
      <c r="D1491" s="2">
        <f t="shared" si="134"/>
        <v>8.733024253770763</v>
      </c>
      <c r="E1491" s="2">
        <f t="shared" si="133"/>
        <v>-0.15926556946491921</v>
      </c>
      <c r="F1491" s="2">
        <f t="shared" si="137"/>
        <v>-0.19954282624408715</v>
      </c>
      <c r="G1491" s="2">
        <f t="shared" si="135"/>
        <v>4.0277256779167936E-2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8.9962999999999997</v>
      </c>
      <c r="C1492" s="2">
        <f t="shared" si="138"/>
        <v>8.6376419636434072</v>
      </c>
      <c r="D1492" s="2">
        <f t="shared" si="134"/>
        <v>8.7525261608988547</v>
      </c>
      <c r="E1492" s="2">
        <f t="shared" si="133"/>
        <v>-0.11488419725544752</v>
      </c>
      <c r="F1492" s="2">
        <f t="shared" si="137"/>
        <v>-0.18261110044635923</v>
      </c>
      <c r="G1492" s="2">
        <f t="shared" si="135"/>
        <v>6.7726903190911708E-2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8.9962999999999997</v>
      </c>
      <c r="C1493" s="2">
        <f t="shared" si="138"/>
        <v>8.6928201230828837</v>
      </c>
      <c r="D1493" s="2">
        <f t="shared" si="134"/>
        <v>8.7705834823137536</v>
      </c>
      <c r="E1493" s="2">
        <f t="shared" si="133"/>
        <v>-7.7763359230869966E-2</v>
      </c>
      <c r="F1493" s="2">
        <f t="shared" si="137"/>
        <v>-0.16164155220326137</v>
      </c>
      <c r="G1493" s="2">
        <f t="shared" si="135"/>
        <v>8.3878192972391408E-2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8.9962999999999997</v>
      </c>
      <c r="C1494" s="2">
        <f t="shared" si="138"/>
        <v>8.7395093349162867</v>
      </c>
      <c r="D1494" s="2">
        <f t="shared" si="134"/>
        <v>8.787303224364587</v>
      </c>
      <c r="E1494" s="2">
        <f t="shared" si="133"/>
        <v>-4.779388944830032E-2</v>
      </c>
      <c r="F1494" s="2">
        <f t="shared" si="137"/>
        <v>-0.13887201965226917</v>
      </c>
      <c r="G1494" s="2">
        <f t="shared" si="135"/>
        <v>9.1078130203968849E-2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6">
        <f>TITRES_STAT!D1498</f>
        <v>8.9962999999999997</v>
      </c>
      <c r="C1495" s="2">
        <f t="shared" si="138"/>
        <v>8.7790155910830112</v>
      </c>
      <c r="D1495" s="2">
        <f t="shared" si="134"/>
        <v>8.8027844670042459</v>
      </c>
      <c r="E1495" s="2">
        <f t="shared" si="133"/>
        <v>-2.3768875921234667E-2</v>
      </c>
      <c r="F1495" s="2">
        <f t="shared" si="137"/>
        <v>-0.11585139090606228</v>
      </c>
      <c r="G1495" s="2">
        <f t="shared" si="135"/>
        <v>9.2082514984827613E-2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8.9962999999999997</v>
      </c>
      <c r="C1496" s="2">
        <f t="shared" si="138"/>
        <v>8.8124439616856254</v>
      </c>
      <c r="D1496" s="2">
        <f t="shared" si="134"/>
        <v>8.8171189509298564</v>
      </c>
      <c r="E1496" s="2">
        <f t="shared" si="133"/>
        <v>-4.6749892442310426E-3</v>
      </c>
      <c r="F1496" s="2">
        <f t="shared" si="137"/>
        <v>-9.3616110573696038E-2</v>
      </c>
      <c r="G1496" s="2">
        <f t="shared" si="135"/>
        <v>8.8941121329464995E-2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6">
        <f>TITRES_STAT!D1500</f>
        <v>8.9962999999999997</v>
      </c>
      <c r="C1497" s="2">
        <f t="shared" si="138"/>
        <v>8.8407295060416828</v>
      </c>
      <c r="D1497" s="2">
        <f t="shared" si="134"/>
        <v>8.8303916212313478</v>
      </c>
      <c r="E1497" s="2">
        <f t="shared" si="133"/>
        <v>1.0337884810335041E-2</v>
      </c>
      <c r="F1497" s="2">
        <f t="shared" si="137"/>
        <v>-7.2825311496889825E-2</v>
      </c>
      <c r="G1497" s="2">
        <f t="shared" si="135"/>
        <v>8.3163196307224865E-2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6">
        <f>TITRES_STAT!D1501</f>
        <v>8.9962999999999997</v>
      </c>
      <c r="C1498" s="2">
        <f t="shared" si="138"/>
        <v>8.8646634281891163</v>
      </c>
      <c r="D1498" s="2">
        <f t="shared" si="134"/>
        <v>8.8426811307697655</v>
      </c>
      <c r="E1498" s="2">
        <f t="shared" si="133"/>
        <v>2.1982297419350871E-2</v>
      </c>
      <c r="F1498" s="2">
        <f t="shared" si="137"/>
        <v>-5.386378971364169E-2</v>
      </c>
      <c r="G1498" s="2">
        <f t="shared" si="135"/>
        <v>7.5846087132992568E-2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6">
        <f>TITRES_STAT!D1502</f>
        <v>8.9962999999999997</v>
      </c>
      <c r="C1499" s="2">
        <f t="shared" si="138"/>
        <v>8.8849152084677137</v>
      </c>
      <c r="D1499" s="2">
        <f t="shared" si="134"/>
        <v>8.8540603062683001</v>
      </c>
      <c r="E1499" s="2">
        <f t="shared" si="133"/>
        <v>3.0854902199413559E-2</v>
      </c>
      <c r="F1499" s="2">
        <f t="shared" si="137"/>
        <v>-3.6920051331030643E-2</v>
      </c>
      <c r="G1499" s="2">
        <f t="shared" si="135"/>
        <v>6.7774953530444201E-2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6">
        <f>TITRES_STAT!D1503</f>
        <v>8.9890000000000008</v>
      </c>
      <c r="C1500" s="2">
        <f t="shared" si="138"/>
        <v>8.9020513302419122</v>
      </c>
      <c r="D1500" s="2">
        <f t="shared" si="134"/>
        <v>8.8640558391373148</v>
      </c>
      <c r="E1500" s="2">
        <f t="shared" ref="E1500:E1563" si="139">C1500-D1500</f>
        <v>3.7995491104597434E-2</v>
      </c>
      <c r="F1500" s="2">
        <f t="shared" si="137"/>
        <v>-2.193694284390503E-2</v>
      </c>
      <c r="G1500" s="2">
        <f t="shared" si="135"/>
        <v>5.9932433948502464E-2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6">
        <f>TITRES_STAT!D1504</f>
        <v>8.9962999999999997</v>
      </c>
      <c r="C1501" s="2">
        <f t="shared" si="138"/>
        <v>8.9165511255893097</v>
      </c>
      <c r="D1501" s="2">
        <f t="shared" ref="D1501:D1564" si="140">$D$4*B1501+(1-$D$4)*D1500</f>
        <v>8.8738517029049202</v>
      </c>
      <c r="E1501" s="2">
        <f t="shared" si="139"/>
        <v>4.2699422684389532E-2</v>
      </c>
      <c r="F1501" s="2">
        <f t="shared" si="137"/>
        <v>-9.0096697382461201E-3</v>
      </c>
      <c r="G1501" s="2">
        <f t="shared" si="135"/>
        <v>5.1709092422635654E-2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6">
        <f>TITRES_STAT!D1505</f>
        <v>8.9962999999999997</v>
      </c>
      <c r="C1502" s="2">
        <f t="shared" si="138"/>
        <v>8.9288201831909539</v>
      </c>
      <c r="D1502" s="2">
        <f t="shared" si="140"/>
        <v>8.882921947134184</v>
      </c>
      <c r="E1502" s="2">
        <f t="shared" si="139"/>
        <v>4.5898236056769903E-2</v>
      </c>
      <c r="F1502" s="2">
        <f t="shared" si="137"/>
        <v>1.9719114207570835E-3</v>
      </c>
      <c r="G1502" s="2">
        <f t="shared" si="135"/>
        <v>4.3926324636012822E-2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6">
        <f>TITRES_STAT!D1506</f>
        <v>8.9962999999999997</v>
      </c>
      <c r="C1503" s="2">
        <f t="shared" si="138"/>
        <v>8.9392016934692684</v>
      </c>
      <c r="D1503" s="2">
        <f t="shared" si="140"/>
        <v>8.8913203214205403</v>
      </c>
      <c r="E1503" s="2">
        <f t="shared" si="139"/>
        <v>4.788137204872811E-2</v>
      </c>
      <c r="F1503" s="2">
        <f t="shared" si="137"/>
        <v>1.1153803546351289E-2</v>
      </c>
      <c r="G1503" s="2">
        <f t="shared" si="135"/>
        <v>3.6727568502376823E-2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8.9962999999999997</v>
      </c>
      <c r="C1504" s="2">
        <f t="shared" si="138"/>
        <v>8.9479860483201499</v>
      </c>
      <c r="D1504" s="2">
        <f t="shared" si="140"/>
        <v>8.8990965939079079</v>
      </c>
      <c r="E1504" s="2">
        <f t="shared" si="139"/>
        <v>4.8889454412242017E-2</v>
      </c>
      <c r="F1504" s="2">
        <f t="shared" si="137"/>
        <v>1.8700933719529435E-2</v>
      </c>
      <c r="G1504" s="2">
        <f t="shared" si="135"/>
        <v>3.0188520692712582E-2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8.9962999999999997</v>
      </c>
      <c r="C1505" s="2">
        <f t="shared" si="138"/>
        <v>8.9554189639632042</v>
      </c>
      <c r="D1505" s="2">
        <f t="shared" si="140"/>
        <v>8.9062968462110259</v>
      </c>
      <c r="E1505" s="2">
        <f t="shared" si="139"/>
        <v>4.912211775217834E-2</v>
      </c>
      <c r="F1505" s="2">
        <f t="shared" si="137"/>
        <v>2.4785170526059219E-2</v>
      </c>
      <c r="G1505" s="2">
        <f t="shared" si="135"/>
        <v>2.4336947226119121E-2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8.9962999999999997</v>
      </c>
      <c r="C1506" s="2">
        <f t="shared" si="138"/>
        <v>8.9617083541227114</v>
      </c>
      <c r="D1506" s="2">
        <f t="shared" si="140"/>
        <v>8.9129637464916893</v>
      </c>
      <c r="E1506" s="2">
        <f t="shared" si="139"/>
        <v>4.8744607631022063E-2</v>
      </c>
      <c r="F1506" s="2">
        <f t="shared" si="137"/>
        <v>2.9577057947051792E-2</v>
      </c>
      <c r="G1506" s="2">
        <f t="shared" si="135"/>
        <v>1.9167549683970272E-2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8.9962999999999997</v>
      </c>
      <c r="C1507" s="2">
        <f t="shared" si="138"/>
        <v>8.9670301457961408</v>
      </c>
      <c r="D1507" s="2">
        <f t="shared" si="140"/>
        <v>8.9191368023071185</v>
      </c>
      <c r="E1507" s="2">
        <f t="shared" si="139"/>
        <v>4.78933434890223E-2</v>
      </c>
      <c r="F1507" s="2">
        <f t="shared" si="137"/>
        <v>3.3240315055445897E-2</v>
      </c>
      <c r="G1507" s="2">
        <f t="shared" si="135"/>
        <v>1.4653028433576402E-2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8.9962999999999997</v>
      </c>
      <c r="C1508" s="2">
        <f t="shared" si="138"/>
        <v>8.9715332002890413</v>
      </c>
      <c r="D1508" s="2">
        <f t="shared" si="140"/>
        <v>8.9248525947288133</v>
      </c>
      <c r="E1508" s="2">
        <f t="shared" si="139"/>
        <v>4.6680605560228017E-2</v>
      </c>
      <c r="F1508" s="2">
        <f t="shared" si="137"/>
        <v>3.5928373156402321E-2</v>
      </c>
      <c r="G1508" s="2">
        <f t="shared" ref="G1508:G1571" si="141">E1508-F1508</f>
        <v>1.0752232403825696E-2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8.9962999999999997</v>
      </c>
      <c r="C1509" s="2">
        <f t="shared" si="138"/>
        <v>8.9753434771676499</v>
      </c>
      <c r="D1509" s="2">
        <f t="shared" si="140"/>
        <v>8.9301449951192708</v>
      </c>
      <c r="E1509" s="2">
        <f t="shared" si="139"/>
        <v>4.5198482048379063E-2</v>
      </c>
      <c r="F1509" s="2">
        <f t="shared" ref="F1509:F1572" si="143">(E1509*(2/(10)))+((1-(2/10))*F1508)</f>
        <v>3.7782394934797674E-2</v>
      </c>
      <c r="G1509" s="2">
        <f t="shared" si="141"/>
        <v>7.4160871135813891E-3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8.9962999999999997</v>
      </c>
      <c r="C1510" s="2">
        <f t="shared" si="138"/>
        <v>8.9774444806803189</v>
      </c>
      <c r="D1510" s="2">
        <f t="shared" si="140"/>
        <v>8.9350453658511757</v>
      </c>
      <c r="E1510" s="2">
        <f t="shared" si="139"/>
        <v>4.2399114829143159E-2</v>
      </c>
      <c r="F1510" s="2">
        <f t="shared" si="143"/>
        <v>3.8705738913666771E-2</v>
      </c>
      <c r="G1510" s="2">
        <f t="shared" si="141"/>
        <v>3.6933759154763879E-3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8.9962999999999997</v>
      </c>
      <c r="C1511" s="2">
        <f t="shared" si="138"/>
        <v>8.9803453298064237</v>
      </c>
      <c r="D1511" s="2">
        <f t="shared" si="140"/>
        <v>8.9395827461584947</v>
      </c>
      <c r="E1511" s="2">
        <f t="shared" si="139"/>
        <v>4.0762583647929063E-2</v>
      </c>
      <c r="F1511" s="2">
        <f t="shared" si="143"/>
        <v>3.911710786051923E-2</v>
      </c>
      <c r="G1511" s="2">
        <f t="shared" si="141"/>
        <v>1.6454757874098322E-3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6">
        <f>TITRES_STAT!D1515</f>
        <v>8.9962999999999997</v>
      </c>
      <c r="C1512" s="2">
        <f t="shared" si="138"/>
        <v>8.9827998944515883</v>
      </c>
      <c r="D1512" s="2">
        <f t="shared" si="140"/>
        <v>8.9437840242208271</v>
      </c>
      <c r="E1512" s="2">
        <f t="shared" si="139"/>
        <v>3.9015870230761251E-2</v>
      </c>
      <c r="F1512" s="2">
        <f t="shared" si="143"/>
        <v>3.9096860334567635E-2</v>
      </c>
      <c r="G1512" s="2">
        <f t="shared" si="141"/>
        <v>-8.0990103806383162E-5</v>
      </c>
      <c r="H1512" s="2" t="str">
        <f t="shared" si="142"/>
        <v>Hold</v>
      </c>
    </row>
    <row r="1513" spans="1:8" ht="13.5" x14ac:dyDescent="0.25">
      <c r="A1513" s="3">
        <f>TITRES_STAT!B1516</f>
        <v>44216</v>
      </c>
      <c r="B1513" s="6">
        <f>TITRES_STAT!D1516</f>
        <v>8.9962999999999997</v>
      </c>
      <c r="C1513" s="2">
        <f t="shared" si="138"/>
        <v>8.9848768337667284</v>
      </c>
      <c r="D1513" s="2">
        <f t="shared" si="140"/>
        <v>8.9476740965007657</v>
      </c>
      <c r="E1513" s="2">
        <f t="shared" si="139"/>
        <v>3.7202737265962682E-2</v>
      </c>
      <c r="F1513" s="2">
        <f t="shared" si="143"/>
        <v>3.8718035720846644E-2</v>
      </c>
      <c r="G1513" s="2">
        <f t="shared" si="141"/>
        <v>-1.5152984548839621E-3</v>
      </c>
      <c r="H1513" s="2" t="str">
        <f t="shared" si="142"/>
        <v>Hold</v>
      </c>
    </row>
    <row r="1514" spans="1:8" ht="13.5" x14ac:dyDescent="0.25">
      <c r="A1514" s="3">
        <f>TITRES_STAT!B1517</f>
        <v>44217</v>
      </c>
      <c r="B1514" s="6">
        <f>TITRES_STAT!D1517</f>
        <v>8.9962999999999997</v>
      </c>
      <c r="C1514" s="2">
        <f t="shared" si="138"/>
        <v>8.9866342439564626</v>
      </c>
      <c r="D1514" s="2">
        <f t="shared" si="140"/>
        <v>8.951276015278486</v>
      </c>
      <c r="E1514" s="2">
        <f t="shared" si="139"/>
        <v>3.5358228677976555E-2</v>
      </c>
      <c r="F1514" s="2">
        <f t="shared" si="143"/>
        <v>3.8046074312272624E-2</v>
      </c>
      <c r="G1514" s="2">
        <f t="shared" si="141"/>
        <v>-2.6878456342960683E-3</v>
      </c>
      <c r="H1514" s="2" t="str">
        <f t="shared" si="142"/>
        <v>Hold</v>
      </c>
    </row>
    <row r="1515" spans="1:8" ht="13.5" x14ac:dyDescent="0.25">
      <c r="A1515" s="3">
        <f>TITRES_STAT!B1518</f>
        <v>44218</v>
      </c>
      <c r="B1515" s="6">
        <f>TITRES_STAT!D1518</f>
        <v>8.9962999999999997</v>
      </c>
      <c r="C1515" s="2">
        <f t="shared" si="138"/>
        <v>8.988121283347775</v>
      </c>
      <c r="D1515" s="2">
        <f t="shared" si="140"/>
        <v>8.9546111252578573</v>
      </c>
      <c r="E1515" s="2">
        <f t="shared" si="139"/>
        <v>3.3510158089917752E-2</v>
      </c>
      <c r="F1515" s="2">
        <f t="shared" si="143"/>
        <v>3.7138891067801647E-2</v>
      </c>
      <c r="G1515" s="2">
        <f t="shared" si="141"/>
        <v>-3.6287329778838945E-3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6">
        <f>TITRES_STAT!D1519</f>
        <v>8.9962999999999997</v>
      </c>
      <c r="C1516" s="2">
        <f t="shared" si="138"/>
        <v>8.9893795474481166</v>
      </c>
      <c r="D1516" s="2">
        <f t="shared" si="140"/>
        <v>8.957699190053571</v>
      </c>
      <c r="E1516" s="2">
        <f t="shared" si="139"/>
        <v>3.1680357394545666E-2</v>
      </c>
      <c r="F1516" s="2">
        <f t="shared" si="143"/>
        <v>3.6047184333150448E-2</v>
      </c>
      <c r="G1516" s="2">
        <f t="shared" si="141"/>
        <v>-4.3668269386047814E-3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6">
        <f>TITRES_STAT!D1520</f>
        <v>8.9962999999999997</v>
      </c>
      <c r="C1517" s="2">
        <f t="shared" si="138"/>
        <v>8.9904442324560989</v>
      </c>
      <c r="D1517" s="2">
        <f t="shared" si="140"/>
        <v>8.9605585093088607</v>
      </c>
      <c r="E1517" s="2">
        <f t="shared" si="139"/>
        <v>2.9885723147238252E-2</v>
      </c>
      <c r="F1517" s="2">
        <f t="shared" si="143"/>
        <v>3.4814892095968011E-2</v>
      </c>
      <c r="G1517" s="2">
        <f t="shared" si="141"/>
        <v>-4.9291689487297591E-3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6">
        <f>TITRES_STAT!D1521</f>
        <v>8.9962999999999997</v>
      </c>
      <c r="C1518" s="2">
        <f t="shared" si="138"/>
        <v>8.9913451197705445</v>
      </c>
      <c r="D1518" s="2">
        <f t="shared" si="140"/>
        <v>8.9632060271378329</v>
      </c>
      <c r="E1518" s="2">
        <f t="shared" si="139"/>
        <v>2.8139092632711638E-2</v>
      </c>
      <c r="F1518" s="2">
        <f t="shared" si="143"/>
        <v>3.3479732203316737E-2</v>
      </c>
      <c r="G1518" s="2">
        <f t="shared" si="141"/>
        <v>-5.3406395706050991E-3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6">
        <f>TITRES_STAT!D1522</f>
        <v>8.9962999999999997</v>
      </c>
      <c r="C1519" s="2">
        <f t="shared" si="138"/>
        <v>8.9921074090366151</v>
      </c>
      <c r="D1519" s="2">
        <f t="shared" si="140"/>
        <v>8.9656574325350302</v>
      </c>
      <c r="E1519" s="2">
        <f t="shared" si="139"/>
        <v>2.6449976501584871E-2</v>
      </c>
      <c r="F1519" s="2">
        <f t="shared" si="143"/>
        <v>3.2073781062970361E-2</v>
      </c>
      <c r="G1519" s="2">
        <f t="shared" si="141"/>
        <v>-5.6238045613854898E-3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6">
        <f>TITRES_STAT!D1523</f>
        <v>8.9962999999999997</v>
      </c>
      <c r="C1520" s="2">
        <f t="shared" si="138"/>
        <v>8.9927524230309821</v>
      </c>
      <c r="D1520" s="2">
        <f t="shared" si="140"/>
        <v>8.9679272523472502</v>
      </c>
      <c r="E1520" s="2">
        <f t="shared" si="139"/>
        <v>2.4825170683731912E-2</v>
      </c>
      <c r="F1520" s="2">
        <f t="shared" si="143"/>
        <v>3.0624058987122671E-2</v>
      </c>
      <c r="G1520" s="2">
        <f t="shared" si="141"/>
        <v>-5.798888303390759E-3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6">
        <f>TITRES_STAT!D1524</f>
        <v>8.9962999999999997</v>
      </c>
      <c r="C1521" s="2">
        <f t="shared" si="138"/>
        <v>8.9932982041031391</v>
      </c>
      <c r="D1521" s="2">
        <f t="shared" si="140"/>
        <v>8.9700289373585651</v>
      </c>
      <c r="E1521" s="2">
        <f t="shared" si="139"/>
        <v>2.3269266744573969E-2</v>
      </c>
      <c r="F1521" s="2">
        <f t="shared" si="143"/>
        <v>2.9153100538612933E-2</v>
      </c>
      <c r="G1521" s="2">
        <f t="shared" si="141"/>
        <v>-5.8838337940389646E-3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6">
        <f>TITRES_STAT!D1525</f>
        <v>8.9962999999999997</v>
      </c>
      <c r="C1522" s="2">
        <f t="shared" si="138"/>
        <v>8.9937600188565021</v>
      </c>
      <c r="D1522" s="2">
        <f t="shared" si="140"/>
        <v>8.9719749419986705</v>
      </c>
      <c r="E1522" s="2">
        <f t="shared" si="139"/>
        <v>2.1785076857831598E-2</v>
      </c>
      <c r="F1522" s="2">
        <f t="shared" si="143"/>
        <v>2.7679495802456669E-2</v>
      </c>
      <c r="G1522" s="2">
        <f t="shared" si="141"/>
        <v>-5.8944189446250711E-3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6">
        <f>TITRES_STAT!D1526</f>
        <v>8.9962999999999997</v>
      </c>
      <c r="C1523" s="2">
        <f t="shared" si="138"/>
        <v>8.994150785186271</v>
      </c>
      <c r="D1523" s="2">
        <f t="shared" si="140"/>
        <v>8.9737767981469165</v>
      </c>
      <c r="E1523" s="2">
        <f t="shared" si="139"/>
        <v>2.0373987039354446E-2</v>
      </c>
      <c r="F1523" s="2">
        <f t="shared" si="143"/>
        <v>2.6218394049836224E-2</v>
      </c>
      <c r="G1523" s="2">
        <f t="shared" si="141"/>
        <v>-5.844407010481778E-3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6">
        <f>TITRES_STAT!D1527</f>
        <v>8.9596999999999998</v>
      </c>
      <c r="C1524" s="2">
        <f t="shared" si="138"/>
        <v>8.9944814336191516</v>
      </c>
      <c r="D1524" s="2">
        <f t="shared" si="140"/>
        <v>8.9727340723582554</v>
      </c>
      <c r="E1524" s="2">
        <f t="shared" si="139"/>
        <v>2.174736126089627E-2</v>
      </c>
      <c r="F1524" s="2">
        <f t="shared" si="143"/>
        <v>2.5324187492048233E-2</v>
      </c>
      <c r="G1524" s="2">
        <f t="shared" si="141"/>
        <v>-3.5768262311519639E-3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6">
        <f>TITRES_STAT!D1528</f>
        <v>8.9962999999999997</v>
      </c>
      <c r="C1525" s="2">
        <f t="shared" si="138"/>
        <v>8.9947612130623593</v>
      </c>
      <c r="D1525" s="2">
        <f t="shared" si="140"/>
        <v>8.9744796966280145</v>
      </c>
      <c r="E1525" s="2">
        <f t="shared" si="139"/>
        <v>2.0281516434344837E-2</v>
      </c>
      <c r="F1525" s="2">
        <f t="shared" si="143"/>
        <v>2.4315653280507554E-2</v>
      </c>
      <c r="G1525" s="2">
        <f t="shared" si="141"/>
        <v>-4.0341368461627169E-3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6">
        <f>TITRES_STAT!D1529</f>
        <v>8.9596999999999998</v>
      </c>
      <c r="C1526" s="2">
        <f t="shared" si="138"/>
        <v>8.9949979495143033</v>
      </c>
      <c r="D1526" s="2">
        <f t="shared" si="140"/>
        <v>8.9733849042851972</v>
      </c>
      <c r="E1526" s="2">
        <f t="shared" si="139"/>
        <v>2.161304522910612E-2</v>
      </c>
      <c r="F1526" s="2">
        <f t="shared" si="143"/>
        <v>2.3775131670227267E-2</v>
      </c>
      <c r="G1526" s="2">
        <f t="shared" si="141"/>
        <v>-2.1620864411211471E-3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6">
        <f>TITRES_STAT!D1530</f>
        <v>8.9962999999999997</v>
      </c>
      <c r="C1527" s="2">
        <f t="shared" si="138"/>
        <v>8.9951982649736415</v>
      </c>
      <c r="D1527" s="2">
        <f t="shared" si="140"/>
        <v>8.9750823187825901</v>
      </c>
      <c r="E1527" s="2">
        <f t="shared" si="139"/>
        <v>2.0115946191051393E-2</v>
      </c>
      <c r="F1527" s="2">
        <f t="shared" si="143"/>
        <v>2.3043294574392092E-2</v>
      </c>
      <c r="G1527" s="2">
        <f t="shared" si="141"/>
        <v>-2.9273483833406992E-3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6">
        <f>TITRES_STAT!D1531</f>
        <v>8.9962999999999997</v>
      </c>
      <c r="C1528" s="2">
        <f t="shared" si="138"/>
        <v>8.9953677626700035</v>
      </c>
      <c r="D1528" s="2">
        <f t="shared" si="140"/>
        <v>8.9766539988727683</v>
      </c>
      <c r="E1528" s="2">
        <f t="shared" si="139"/>
        <v>1.8713763797235217E-2</v>
      </c>
      <c r="F1528" s="2">
        <f t="shared" si="143"/>
        <v>2.217738841896072E-2</v>
      </c>
      <c r="G1528" s="2">
        <f t="shared" si="141"/>
        <v>-3.4636246217255029E-3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6">
        <f>TITRES_STAT!D1532</f>
        <v>8.9962999999999997</v>
      </c>
      <c r="C1529" s="2">
        <f t="shared" si="138"/>
        <v>8.9955111837976958</v>
      </c>
      <c r="D1529" s="2">
        <f t="shared" si="140"/>
        <v>8.9781092582155253</v>
      </c>
      <c r="E1529" s="2">
        <f t="shared" si="139"/>
        <v>1.7401925582170463E-2</v>
      </c>
      <c r="F1529" s="2">
        <f t="shared" si="143"/>
        <v>2.1222295851602669E-2</v>
      </c>
      <c r="G1529" s="2">
        <f t="shared" si="141"/>
        <v>-3.8203702694322057E-3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6">
        <f>TITRES_STAT!D1533</f>
        <v>8.9962999999999997</v>
      </c>
      <c r="C1530" s="2">
        <f t="shared" si="138"/>
        <v>8.995632540136512</v>
      </c>
      <c r="D1530" s="2">
        <f t="shared" si="140"/>
        <v>8.9794567205699298</v>
      </c>
      <c r="E1530" s="2">
        <f t="shared" si="139"/>
        <v>1.6175819566582206E-2</v>
      </c>
      <c r="F1530" s="2">
        <f t="shared" si="143"/>
        <v>2.0213000594598577E-2</v>
      </c>
      <c r="G1530" s="2">
        <f t="shared" si="141"/>
        <v>-4.0371810280163713E-3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6">
        <f>TITRES_STAT!D1534</f>
        <v>8.9962999999999997</v>
      </c>
      <c r="C1531" s="2">
        <f t="shared" si="138"/>
        <v>8.9957352262693568</v>
      </c>
      <c r="D1531" s="2">
        <f t="shared" si="140"/>
        <v>8.9807043708980832</v>
      </c>
      <c r="E1531" s="2">
        <f t="shared" si="139"/>
        <v>1.5030855371273688E-2</v>
      </c>
      <c r="F1531" s="2">
        <f t="shared" si="143"/>
        <v>1.9176571549933602E-2</v>
      </c>
      <c r="G1531" s="2">
        <f t="shared" si="141"/>
        <v>-4.1457161786599139E-3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8.9962999999999997</v>
      </c>
      <c r="C1532" s="2">
        <f t="shared" si="138"/>
        <v>8.9958221145356099</v>
      </c>
      <c r="D1532" s="2">
        <f t="shared" si="140"/>
        <v>8.981859602683409</v>
      </c>
      <c r="E1532" s="2">
        <f t="shared" si="139"/>
        <v>1.3962511852200876E-2</v>
      </c>
      <c r="F1532" s="2">
        <f t="shared" si="143"/>
        <v>1.813375961038706E-2</v>
      </c>
      <c r="G1532" s="2">
        <f t="shared" si="141"/>
        <v>-4.1712477581861834E-3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8.9596999999999998</v>
      </c>
      <c r="C1533" s="2">
        <f t="shared" si="138"/>
        <v>8.9958956353762858</v>
      </c>
      <c r="D1533" s="2">
        <f t="shared" si="140"/>
        <v>8.9802181506327852</v>
      </c>
      <c r="E1533" s="2">
        <f t="shared" si="139"/>
        <v>1.5677484743500614E-2</v>
      </c>
      <c r="F1533" s="2">
        <f t="shared" si="143"/>
        <v>1.7642504637009771E-2</v>
      </c>
      <c r="G1533" s="2">
        <f t="shared" si="141"/>
        <v>-1.9650198935091574E-3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8.9962999999999997</v>
      </c>
      <c r="C1534" s="2">
        <f t="shared" si="138"/>
        <v>8.9903270760876257</v>
      </c>
      <c r="D1534" s="2">
        <f t="shared" si="140"/>
        <v>8.9814093987340602</v>
      </c>
      <c r="E1534" s="2">
        <f t="shared" si="139"/>
        <v>8.9176773535655229E-3</v>
      </c>
      <c r="F1534" s="2">
        <f t="shared" si="143"/>
        <v>1.589753918032092E-2</v>
      </c>
      <c r="G1534" s="2">
        <f t="shared" si="141"/>
        <v>-6.9798618267553972E-3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8.9816000000000003</v>
      </c>
      <c r="C1535" s="2">
        <f t="shared" si="138"/>
        <v>8.9912459874587594</v>
      </c>
      <c r="D1535" s="2">
        <f t="shared" si="140"/>
        <v>8.9814235173463519</v>
      </c>
      <c r="E1535" s="2">
        <f t="shared" si="139"/>
        <v>9.8224701124074443E-3</v>
      </c>
      <c r="F1535" s="2">
        <f t="shared" si="143"/>
        <v>1.4682525366738227E-2</v>
      </c>
      <c r="G1535" s="2">
        <f t="shared" si="141"/>
        <v>-4.8600552543307824E-3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8.9816000000000003</v>
      </c>
      <c r="C1536" s="2">
        <f t="shared" si="138"/>
        <v>8.9863927586189511</v>
      </c>
      <c r="D1536" s="2">
        <f t="shared" si="140"/>
        <v>8.9814365901355107</v>
      </c>
      <c r="E1536" s="2">
        <f t="shared" si="139"/>
        <v>4.9561684834404929E-3</v>
      </c>
      <c r="F1536" s="2">
        <f t="shared" si="143"/>
        <v>1.2737253990078681E-2</v>
      </c>
      <c r="G1536" s="2">
        <f t="shared" si="141"/>
        <v>-7.7810855066381881E-3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8.9596999999999998</v>
      </c>
      <c r="C1537" s="2">
        <f t="shared" si="138"/>
        <v>8.9879169496006508</v>
      </c>
      <c r="D1537" s="2">
        <f t="shared" si="140"/>
        <v>8.9798264723476944</v>
      </c>
      <c r="E1537" s="2">
        <f t="shared" si="139"/>
        <v>8.0904772529564184E-3</v>
      </c>
      <c r="F1537" s="2">
        <f t="shared" si="143"/>
        <v>1.1807898642654229E-2</v>
      </c>
      <c r="G1537" s="2">
        <f t="shared" si="141"/>
        <v>-3.7174213896978107E-3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8.9962999999999997</v>
      </c>
      <c r="C1538" s="2">
        <f t="shared" si="138"/>
        <v>8.9892066496620888</v>
      </c>
      <c r="D1538" s="2">
        <f t="shared" si="140"/>
        <v>8.9810467336552726</v>
      </c>
      <c r="E1538" s="2">
        <f t="shared" si="139"/>
        <v>8.1599160068162035E-3</v>
      </c>
      <c r="F1538" s="2">
        <f t="shared" si="143"/>
        <v>1.1078302115486624E-2</v>
      </c>
      <c r="G1538" s="2">
        <f t="shared" si="141"/>
        <v>-2.9183861086704201E-3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8.9962999999999997</v>
      </c>
      <c r="C1539" s="2">
        <f t="shared" si="138"/>
        <v>8.99029793432946</v>
      </c>
      <c r="D1539" s="2">
        <f t="shared" si="140"/>
        <v>8.9821766052363632</v>
      </c>
      <c r="E1539" s="2">
        <f t="shared" si="139"/>
        <v>8.1213290930968185E-3</v>
      </c>
      <c r="F1539" s="2">
        <f t="shared" si="143"/>
        <v>1.0486907511008663E-2</v>
      </c>
      <c r="G1539" s="2">
        <f t="shared" si="141"/>
        <v>-2.3655784179118441E-3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8.9962999999999997</v>
      </c>
      <c r="C1540" s="2">
        <f t="shared" si="138"/>
        <v>8.9912213290480043</v>
      </c>
      <c r="D1540" s="2">
        <f t="shared" si="140"/>
        <v>8.9832227826262621</v>
      </c>
      <c r="E1540" s="2">
        <f t="shared" si="139"/>
        <v>7.9985464217422475E-3</v>
      </c>
      <c r="F1540" s="2">
        <f t="shared" si="143"/>
        <v>9.989235293155381E-3</v>
      </c>
      <c r="G1540" s="2">
        <f t="shared" si="141"/>
        <v>-1.9906888714131335E-3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8.9962999999999997</v>
      </c>
      <c r="C1541" s="2">
        <f t="shared" si="138"/>
        <v>8.9920026630406191</v>
      </c>
      <c r="D1541" s="2">
        <f t="shared" si="140"/>
        <v>8.9841914653946873</v>
      </c>
      <c r="E1541" s="2">
        <f t="shared" si="139"/>
        <v>7.8111976459318555E-3</v>
      </c>
      <c r="F1541" s="2">
        <f t="shared" si="143"/>
        <v>9.5536277637106766E-3</v>
      </c>
      <c r="G1541" s="2">
        <f t="shared" si="141"/>
        <v>-1.7424301177788211E-3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8.9962999999999997</v>
      </c>
      <c r="C1542" s="2">
        <f t="shared" si="138"/>
        <v>8.9926637918036008</v>
      </c>
      <c r="D1542" s="2">
        <f t="shared" si="140"/>
        <v>8.9850883938839683</v>
      </c>
      <c r="E1542" s="2">
        <f t="shared" si="139"/>
        <v>7.575397919632465E-3</v>
      </c>
      <c r="F1542" s="2">
        <f t="shared" si="143"/>
        <v>9.1579817948950343E-3</v>
      </c>
      <c r="G1542" s="2">
        <f t="shared" si="141"/>
        <v>-1.5825838752625693E-3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8.9890000000000008</v>
      </c>
      <c r="C1543" s="2">
        <f t="shared" si="138"/>
        <v>8.9875924392184317</v>
      </c>
      <c r="D1543" s="2">
        <f t="shared" si="140"/>
        <v>8.9853781424851551</v>
      </c>
      <c r="E1543" s="2">
        <f t="shared" si="139"/>
        <v>2.2142967332765551E-3</v>
      </c>
      <c r="F1543" s="2">
        <f t="shared" si="143"/>
        <v>7.7692447825713383E-3</v>
      </c>
      <c r="G1543" s="2">
        <f t="shared" si="141"/>
        <v>-5.5549480492947832E-3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8.9890000000000008</v>
      </c>
      <c r="C1544" s="2">
        <f t="shared" si="138"/>
        <v>8.9889320639540582</v>
      </c>
      <c r="D1544" s="2">
        <f t="shared" si="140"/>
        <v>8.9856464282269943</v>
      </c>
      <c r="E1544" s="2">
        <f t="shared" si="139"/>
        <v>3.2856357270638625E-3</v>
      </c>
      <c r="F1544" s="2">
        <f t="shared" si="143"/>
        <v>6.8725229714698436E-3</v>
      </c>
      <c r="G1544" s="2">
        <f t="shared" si="141"/>
        <v>-3.5868872444059811E-3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8.9890000000000008</v>
      </c>
      <c r="C1545" s="2">
        <f t="shared" si="138"/>
        <v>8.9878040541149726</v>
      </c>
      <c r="D1545" s="2">
        <f t="shared" si="140"/>
        <v>8.9858948409509196</v>
      </c>
      <c r="E1545" s="2">
        <f t="shared" si="139"/>
        <v>1.9092131640530141E-3</v>
      </c>
      <c r="F1545" s="2">
        <f t="shared" si="143"/>
        <v>5.8798610099864779E-3</v>
      </c>
      <c r="G1545" s="2">
        <f t="shared" si="141"/>
        <v>-3.9706478459334638E-3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8.9890000000000008</v>
      </c>
      <c r="C1546" s="2">
        <f t="shared" si="138"/>
        <v>8.9868495842511305</v>
      </c>
      <c r="D1546" s="2">
        <f t="shared" si="140"/>
        <v>8.986124852732333</v>
      </c>
      <c r="E1546" s="2">
        <f t="shared" si="139"/>
        <v>7.2473151879748343E-4</v>
      </c>
      <c r="F1546" s="2">
        <f t="shared" si="143"/>
        <v>4.848835111748679E-3</v>
      </c>
      <c r="G1546" s="2">
        <f t="shared" si="141"/>
        <v>-4.1241035929511956E-3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8.9890000000000008</v>
      </c>
      <c r="C1547" s="2">
        <f t="shared" si="138"/>
        <v>8.982672725135572</v>
      </c>
      <c r="D1547" s="2">
        <f t="shared" si="140"/>
        <v>8.9863378266040108</v>
      </c>
      <c r="E1547" s="2">
        <f t="shared" si="139"/>
        <v>-3.6651014684387917E-3</v>
      </c>
      <c r="F1547" s="2">
        <f t="shared" si="143"/>
        <v>3.1460477957111852E-3</v>
      </c>
      <c r="G1547" s="2">
        <f t="shared" si="141"/>
        <v>-6.8111492641499769E-3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8.9962999999999997</v>
      </c>
      <c r="C1548" s="2">
        <f t="shared" si="138"/>
        <v>8.984769228960868</v>
      </c>
      <c r="D1548" s="2">
        <f t="shared" si="140"/>
        <v>8.9870757653740831</v>
      </c>
      <c r="E1548" s="2">
        <f t="shared" si="139"/>
        <v>-2.3065364132150989E-3</v>
      </c>
      <c r="F1548" s="2">
        <f t="shared" si="143"/>
        <v>2.0555309539259286E-3</v>
      </c>
      <c r="G1548" s="2">
        <f t="shared" si="141"/>
        <v>-4.3620673671410275E-3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8.9962999999999997</v>
      </c>
      <c r="C1549" s="2">
        <f t="shared" si="138"/>
        <v>8.9865431937361198</v>
      </c>
      <c r="D1549" s="2">
        <f t="shared" si="140"/>
        <v>8.9877590420130389</v>
      </c>
      <c r="E1549" s="2">
        <f t="shared" si="139"/>
        <v>-1.2158482769191181E-3</v>
      </c>
      <c r="F1549" s="2">
        <f t="shared" si="143"/>
        <v>1.4012551077569192E-3</v>
      </c>
      <c r="G1549" s="2">
        <f t="shared" si="141"/>
        <v>-2.6171033846760375E-3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8.9962999999999997</v>
      </c>
      <c r="C1550" s="2">
        <f t="shared" si="138"/>
        <v>8.9880442408536396</v>
      </c>
      <c r="D1550" s="2">
        <f t="shared" si="140"/>
        <v>8.9883917055676275</v>
      </c>
      <c r="E1550" s="2">
        <f t="shared" si="139"/>
        <v>-3.4746471398783285E-4</v>
      </c>
      <c r="F1550" s="2">
        <f t="shared" si="143"/>
        <v>1.0515111434079689E-3</v>
      </c>
      <c r="G1550" s="2">
        <f t="shared" si="141"/>
        <v>-1.3989758573958017E-3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8.9962999999999997</v>
      </c>
      <c r="C1551" s="2">
        <f t="shared" ref="C1551:C1614" si="144">$C$4*B1541+C1550*(1-$C$4)</f>
        <v>8.9893143576453873</v>
      </c>
      <c r="D1551" s="2">
        <f t="shared" si="140"/>
        <v>8.9889775051552103</v>
      </c>
      <c r="E1551" s="2">
        <f t="shared" si="139"/>
        <v>3.3685249017700869E-4</v>
      </c>
      <c r="F1551" s="2">
        <f t="shared" si="143"/>
        <v>9.0857941276177687E-4</v>
      </c>
      <c r="G1551" s="2">
        <f t="shared" si="141"/>
        <v>-5.7172692258476818E-4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8.9962999999999997</v>
      </c>
      <c r="C1552" s="2">
        <f t="shared" si="144"/>
        <v>8.9903890718537891</v>
      </c>
      <c r="D1552" s="2">
        <f t="shared" si="140"/>
        <v>8.9895199121807501</v>
      </c>
      <c r="E1552" s="2">
        <f t="shared" si="139"/>
        <v>8.6915967303902164E-4</v>
      </c>
      <c r="F1552" s="2">
        <f t="shared" si="143"/>
        <v>9.0069546481722591E-4</v>
      </c>
      <c r="G1552" s="2">
        <f t="shared" si="141"/>
        <v>-3.1535791778204269E-5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8.9962999999999997</v>
      </c>
      <c r="C1553" s="2">
        <f t="shared" si="144"/>
        <v>8.9901753684916681</v>
      </c>
      <c r="D1553" s="2">
        <f t="shared" si="140"/>
        <v>8.9900221409081009</v>
      </c>
      <c r="E1553" s="2">
        <f t="shared" si="139"/>
        <v>1.5322758356717259E-4</v>
      </c>
      <c r="F1553" s="2">
        <f t="shared" si="143"/>
        <v>7.5120188856721531E-4</v>
      </c>
      <c r="G1553" s="2">
        <f t="shared" si="141"/>
        <v>-5.9797430500004272E-4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8.9962999999999997</v>
      </c>
      <c r="C1554" s="2">
        <f t="shared" si="144"/>
        <v>8.9899945425698728</v>
      </c>
      <c r="D1554" s="2">
        <f t="shared" si="140"/>
        <v>8.9904871675075011</v>
      </c>
      <c r="E1554" s="2">
        <f t="shared" si="139"/>
        <v>-4.9262493762824988E-4</v>
      </c>
      <c r="F1554" s="2">
        <f t="shared" si="143"/>
        <v>5.0243652332812225E-4</v>
      </c>
      <c r="G1554" s="2">
        <f t="shared" si="141"/>
        <v>-9.9506146095637224E-4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8.9962999999999997</v>
      </c>
      <c r="C1555" s="2">
        <f t="shared" si="144"/>
        <v>8.9898415360206609</v>
      </c>
      <c r="D1555" s="2">
        <f t="shared" si="140"/>
        <v>8.99091774769213</v>
      </c>
      <c r="E1555" s="2">
        <f t="shared" si="139"/>
        <v>-1.0762116714690961E-3</v>
      </c>
      <c r="F1555" s="2">
        <f t="shared" si="143"/>
        <v>1.8670688436867857E-4</v>
      </c>
      <c r="G1555" s="2">
        <f t="shared" si="141"/>
        <v>-1.2629185558377747E-3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8.9962999999999997</v>
      </c>
      <c r="C1556" s="2">
        <f t="shared" si="144"/>
        <v>8.989712068940559</v>
      </c>
      <c r="D1556" s="2">
        <f t="shared" si="140"/>
        <v>8.9913164330482687</v>
      </c>
      <c r="E1556" s="2">
        <f t="shared" si="139"/>
        <v>-1.6043641077096993E-3</v>
      </c>
      <c r="F1556" s="2">
        <f t="shared" si="143"/>
        <v>-1.7150731404699701E-4</v>
      </c>
      <c r="G1556" s="2">
        <f t="shared" si="141"/>
        <v>-1.4328567936627023E-3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8.9962999999999997</v>
      </c>
      <c r="C1557" s="2">
        <f t="shared" si="144"/>
        <v>8.9896025198727809</v>
      </c>
      <c r="D1557" s="2">
        <f t="shared" si="140"/>
        <v>8.9916855861558034</v>
      </c>
      <c r="E1557" s="2">
        <f t="shared" si="139"/>
        <v>-2.0830662830224611E-3</v>
      </c>
      <c r="F1557" s="2">
        <f t="shared" si="143"/>
        <v>-5.5381910784208985E-4</v>
      </c>
      <c r="G1557" s="2">
        <f t="shared" si="141"/>
        <v>-1.5292471751803711E-3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8.9962999999999997</v>
      </c>
      <c r="C1558" s="2">
        <f t="shared" si="144"/>
        <v>8.9906329014308142</v>
      </c>
      <c r="D1558" s="2">
        <f t="shared" si="140"/>
        <v>8.9920273945887068</v>
      </c>
      <c r="E1558" s="2">
        <f t="shared" si="139"/>
        <v>-1.3944931578926401E-3</v>
      </c>
      <c r="F1558" s="2">
        <f t="shared" si="143"/>
        <v>-7.2195391785219985E-4</v>
      </c>
      <c r="G1558" s="2">
        <f t="shared" si="141"/>
        <v>-6.7253924004044021E-4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8.9962999999999997</v>
      </c>
      <c r="C1559" s="2">
        <f t="shared" si="144"/>
        <v>8.99150476274915</v>
      </c>
      <c r="D1559" s="2">
        <f t="shared" si="140"/>
        <v>8.9923438838784318</v>
      </c>
      <c r="E1559" s="2">
        <f t="shared" si="139"/>
        <v>-8.391211292817502E-4</v>
      </c>
      <c r="F1559" s="2">
        <f t="shared" si="143"/>
        <v>-7.453873601381099E-4</v>
      </c>
      <c r="G1559" s="2">
        <f t="shared" si="141"/>
        <v>-9.3733769143640303E-5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8.9962999999999997</v>
      </c>
      <c r="C1560" s="2">
        <f t="shared" si="144"/>
        <v>8.9922424915569721</v>
      </c>
      <c r="D1560" s="2">
        <f t="shared" si="140"/>
        <v>8.9926369295170652</v>
      </c>
      <c r="E1560" s="2">
        <f t="shared" si="139"/>
        <v>-3.9443796009308585E-4</v>
      </c>
      <c r="F1560" s="2">
        <f t="shared" si="143"/>
        <v>-6.751974801291052E-4</v>
      </c>
      <c r="G1560" s="2">
        <f t="shared" si="141"/>
        <v>2.8075952003601935E-4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8.9962999999999997</v>
      </c>
      <c r="C1561" s="2">
        <f t="shared" si="144"/>
        <v>8.9928667236251307</v>
      </c>
      <c r="D1561" s="2">
        <f t="shared" si="140"/>
        <v>8.9929082680713552</v>
      </c>
      <c r="E1561" s="2">
        <f t="shared" si="139"/>
        <v>-4.154444622450626E-5</v>
      </c>
      <c r="F1561" s="2">
        <f t="shared" si="143"/>
        <v>-5.4846687334818549E-4</v>
      </c>
      <c r="G1561" s="2">
        <f t="shared" si="141"/>
        <v>5.0692242712367924E-4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8.9962999999999997</v>
      </c>
      <c r="C1562" s="2">
        <f t="shared" si="144"/>
        <v>8.9933949199904948</v>
      </c>
      <c r="D1562" s="2">
        <f t="shared" si="140"/>
        <v>8.9931595074734769</v>
      </c>
      <c r="E1562" s="2">
        <f t="shared" si="139"/>
        <v>2.3541251701786337E-4</v>
      </c>
      <c r="F1562" s="2">
        <f t="shared" si="143"/>
        <v>-3.9169099527497576E-4</v>
      </c>
      <c r="G1562" s="2">
        <f t="shared" si="141"/>
        <v>6.2710351229283917E-4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8.9962999999999997</v>
      </c>
      <c r="C1563" s="2">
        <f t="shared" si="144"/>
        <v>8.9938418553765729</v>
      </c>
      <c r="D1563" s="2">
        <f t="shared" si="140"/>
        <v>8.9933921365495149</v>
      </c>
      <c r="E1563" s="2">
        <f t="shared" si="139"/>
        <v>4.4971882705802102E-4</v>
      </c>
      <c r="F1563" s="2">
        <f t="shared" si="143"/>
        <v>-2.234090308083764E-4</v>
      </c>
      <c r="G1563" s="2">
        <f t="shared" si="141"/>
        <v>6.7312785786639742E-4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8.9962999999999997</v>
      </c>
      <c r="C1564" s="2">
        <f t="shared" si="144"/>
        <v>8.9942200314724854</v>
      </c>
      <c r="D1564" s="2">
        <f t="shared" si="140"/>
        <v>8.9936075338421428</v>
      </c>
      <c r="E1564" s="2">
        <f t="shared" ref="E1564:E1627" si="145">C1564-D1564</f>
        <v>6.1249763034254556E-4</v>
      </c>
      <c r="F1564" s="2">
        <f t="shared" si="143"/>
        <v>-5.6227698578192013E-5</v>
      </c>
      <c r="G1564" s="2">
        <f t="shared" si="141"/>
        <v>6.6872532892073755E-4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8.9962999999999997</v>
      </c>
      <c r="C1565" s="2">
        <f t="shared" si="144"/>
        <v>8.9945400266305651</v>
      </c>
      <c r="D1565" s="2">
        <f t="shared" ref="D1565:D1628" si="146">$D$4*B1565+(1-$D$4)*D1564</f>
        <v>8.9938069757797621</v>
      </c>
      <c r="E1565" s="2">
        <f t="shared" si="145"/>
        <v>7.3305085080299648E-4</v>
      </c>
      <c r="F1565" s="2">
        <f t="shared" si="143"/>
        <v>1.0162801129804568E-4</v>
      </c>
      <c r="G1565" s="2">
        <f t="shared" si="141"/>
        <v>6.3142283950495077E-4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8.9962999999999997</v>
      </c>
      <c r="C1566" s="2">
        <f t="shared" si="144"/>
        <v>8.9948107917643245</v>
      </c>
      <c r="D1566" s="2">
        <f t="shared" si="146"/>
        <v>8.9939916442405199</v>
      </c>
      <c r="E1566" s="2">
        <f t="shared" si="145"/>
        <v>8.1914752380463085E-4</v>
      </c>
      <c r="F1566" s="2">
        <f t="shared" si="143"/>
        <v>2.4513191379936272E-4</v>
      </c>
      <c r="G1566" s="2">
        <f t="shared" si="141"/>
        <v>5.7401561000526807E-4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8.9962999999999997</v>
      </c>
      <c r="C1567" s="2">
        <f t="shared" si="144"/>
        <v>8.9950399007236594</v>
      </c>
      <c r="D1567" s="2">
        <f t="shared" si="146"/>
        <v>8.9941626335560372</v>
      </c>
      <c r="E1567" s="2">
        <f t="shared" si="145"/>
        <v>8.7726716762226431E-4</v>
      </c>
      <c r="F1567" s="2">
        <f t="shared" si="143"/>
        <v>3.7155896456394306E-4</v>
      </c>
      <c r="G1567" s="2">
        <f t="shared" si="141"/>
        <v>5.0570820305832125E-4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8.9962999999999997</v>
      </c>
      <c r="C1568" s="2">
        <f t="shared" si="144"/>
        <v>8.9952337621507894</v>
      </c>
      <c r="D1568" s="2">
        <f t="shared" si="146"/>
        <v>8.9943209569963294</v>
      </c>
      <c r="E1568" s="2">
        <f t="shared" si="145"/>
        <v>9.1280515446001687E-4</v>
      </c>
      <c r="F1568" s="2">
        <f t="shared" si="143"/>
        <v>4.7980820254315789E-4</v>
      </c>
      <c r="G1568" s="2">
        <f t="shared" si="141"/>
        <v>4.3299695191685898E-4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8.9962999999999997</v>
      </c>
      <c r="C1569" s="2">
        <f t="shared" si="144"/>
        <v>8.9953977987429763</v>
      </c>
      <c r="D1569" s="2">
        <f t="shared" si="146"/>
        <v>8.9944675527743794</v>
      </c>
      <c r="E1569" s="2">
        <f t="shared" si="145"/>
        <v>9.302459685969211E-4</v>
      </c>
      <c r="F1569" s="2">
        <f t="shared" si="143"/>
        <v>5.6989575575391057E-4</v>
      </c>
      <c r="G1569" s="2">
        <f t="shared" si="141"/>
        <v>3.6035021284301053E-4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8.9962999999999997</v>
      </c>
      <c r="C1570" s="2">
        <f t="shared" si="144"/>
        <v>8.9955365989363649</v>
      </c>
      <c r="D1570" s="2">
        <f t="shared" si="146"/>
        <v>8.9946032896059069</v>
      </c>
      <c r="E1570" s="2">
        <f t="shared" si="145"/>
        <v>9.3330933045798758E-4</v>
      </c>
      <c r="F1570" s="2">
        <f t="shared" si="143"/>
        <v>6.4257847069472602E-4</v>
      </c>
      <c r="G1570" s="2">
        <f t="shared" si="141"/>
        <v>2.9073085976326156E-4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8.9962999999999997</v>
      </c>
      <c r="C1571" s="2">
        <f t="shared" si="144"/>
        <v>8.9956540452538469</v>
      </c>
      <c r="D1571" s="2">
        <f t="shared" si="146"/>
        <v>8.9947289718573202</v>
      </c>
      <c r="E1571" s="2">
        <f t="shared" si="145"/>
        <v>9.2507339652669884E-4</v>
      </c>
      <c r="F1571" s="2">
        <f t="shared" si="143"/>
        <v>6.9907745586112065E-4</v>
      </c>
      <c r="G1571" s="2">
        <f t="shared" si="141"/>
        <v>2.2599594066557819E-4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8.9962999999999997</v>
      </c>
      <c r="C1572" s="2">
        <f t="shared" si="144"/>
        <v>8.9957534229071019</v>
      </c>
      <c r="D1572" s="2">
        <f t="shared" si="146"/>
        <v>8.9948453443123331</v>
      </c>
      <c r="E1572" s="2">
        <f t="shared" si="145"/>
        <v>9.0807859476882413E-4</v>
      </c>
      <c r="F1572" s="2">
        <f t="shared" si="143"/>
        <v>7.4087768364266139E-4</v>
      </c>
      <c r="G1572" s="2">
        <f t="shared" ref="G1572:G1635" si="147">E1572-F1572</f>
        <v>1.6720091112616274E-4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8.9962999999999997</v>
      </c>
      <c r="C1573" s="2">
        <f t="shared" si="144"/>
        <v>8.995837511690624</v>
      </c>
      <c r="D1573" s="2">
        <f t="shared" si="146"/>
        <v>8.9949530965854922</v>
      </c>
      <c r="E1573" s="2">
        <f t="shared" si="145"/>
        <v>8.844151051317084E-4</v>
      </c>
      <c r="F1573" s="2">
        <f t="shared" ref="F1573:F1636" si="149">(E1573*(2/(10)))+((1-(2/10))*F1572)</f>
        <v>7.6958516794047081E-4</v>
      </c>
      <c r="G1573" s="2">
        <f t="shared" si="147"/>
        <v>1.1482993719123759E-4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8.9962999999999997</v>
      </c>
      <c r="C1574" s="2">
        <f t="shared" si="144"/>
        <v>8.99590866373822</v>
      </c>
      <c r="D1574" s="2">
        <f t="shared" si="146"/>
        <v>8.9950528672087877</v>
      </c>
      <c r="E1574" s="2">
        <f t="shared" si="145"/>
        <v>8.5579652943224005E-4</v>
      </c>
      <c r="F1574" s="2">
        <f t="shared" si="149"/>
        <v>7.868274402388247E-4</v>
      </c>
      <c r="G1574" s="2">
        <f t="shared" si="147"/>
        <v>6.8969089193415345E-5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8.9962999999999997</v>
      </c>
      <c r="C1575" s="2">
        <f t="shared" si="144"/>
        <v>8.9959688693169557</v>
      </c>
      <c r="D1575" s="2">
        <f t="shared" si="146"/>
        <v>8.9951452474155431</v>
      </c>
      <c r="E1575" s="2">
        <f t="shared" si="145"/>
        <v>8.2362190141260783E-4</v>
      </c>
      <c r="F1575" s="2">
        <f t="shared" si="149"/>
        <v>7.9418633247358144E-4</v>
      </c>
      <c r="G1575" s="2">
        <f t="shared" si="147"/>
        <v>2.9435568939026389E-5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8.9962999999999997</v>
      </c>
      <c r="C1576" s="2">
        <f t="shared" si="144"/>
        <v>8.9960198124989628</v>
      </c>
      <c r="D1576" s="2">
        <f t="shared" si="146"/>
        <v>8.9952307846440203</v>
      </c>
      <c r="E1576" s="2">
        <f t="shared" si="145"/>
        <v>7.8902785494250338E-4</v>
      </c>
      <c r="F1576" s="2">
        <f t="shared" si="149"/>
        <v>7.9315463696736591E-4</v>
      </c>
      <c r="G1576" s="2">
        <f t="shared" si="147"/>
        <v>-4.1267820248625312E-6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8.9962999999999997</v>
      </c>
      <c r="C1577" s="2">
        <f t="shared" si="144"/>
        <v>8.9960629182683522</v>
      </c>
      <c r="D1577" s="2">
        <f t="shared" si="146"/>
        <v>8.9953099857814998</v>
      </c>
      <c r="E1577" s="2">
        <f t="shared" si="145"/>
        <v>7.529324868524867E-4</v>
      </c>
      <c r="F1577" s="2">
        <f t="shared" si="149"/>
        <v>7.8511020694439011E-4</v>
      </c>
      <c r="G1577" s="2">
        <f t="shared" si="147"/>
        <v>-3.217772009190341E-5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8.9962999999999997</v>
      </c>
      <c r="C1578" s="2">
        <f t="shared" si="144"/>
        <v>8.9960993923809127</v>
      </c>
      <c r="D1578" s="2">
        <f t="shared" si="146"/>
        <v>8.9953833201680542</v>
      </c>
      <c r="E1578" s="2">
        <f t="shared" si="145"/>
        <v>7.1607221285852063E-4</v>
      </c>
      <c r="F1578" s="2">
        <f t="shared" si="149"/>
        <v>7.713026081272163E-4</v>
      </c>
      <c r="G1578" s="2">
        <f t="shared" si="147"/>
        <v>-5.5230395268695675E-5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8.9962999999999997</v>
      </c>
      <c r="C1579" s="2">
        <f t="shared" si="144"/>
        <v>8.9961302550915416</v>
      </c>
      <c r="D1579" s="2">
        <f t="shared" si="146"/>
        <v>8.9954512223778273</v>
      </c>
      <c r="E1579" s="2">
        <f t="shared" si="145"/>
        <v>6.790327137142782E-4</v>
      </c>
      <c r="F1579" s="2">
        <f t="shared" si="149"/>
        <v>7.5284862924462881E-4</v>
      </c>
      <c r="G1579" s="2">
        <f t="shared" si="147"/>
        <v>-7.3815915530350612E-5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8.9962999999999997</v>
      </c>
      <c r="C1580" s="2">
        <f t="shared" si="144"/>
        <v>8.9961563696928426</v>
      </c>
      <c r="D1580" s="2">
        <f t="shared" si="146"/>
        <v>8.9955140947942844</v>
      </c>
      <c r="E1580" s="2">
        <f t="shared" si="145"/>
        <v>6.4227489855817055E-4</v>
      </c>
      <c r="F1580" s="2">
        <f t="shared" si="149"/>
        <v>7.3073388310733727E-4</v>
      </c>
      <c r="G1580" s="2">
        <f t="shared" si="147"/>
        <v>-8.8458984549166721E-5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8.9962999999999997</v>
      </c>
      <c r="C1581" s="2">
        <f t="shared" si="144"/>
        <v>8.9961784666631743</v>
      </c>
      <c r="D1581" s="2">
        <f t="shared" si="146"/>
        <v>8.9955723099947065</v>
      </c>
      <c r="E1581" s="2">
        <f t="shared" si="145"/>
        <v>6.0615666846786098E-4</v>
      </c>
      <c r="F1581" s="2">
        <f t="shared" si="149"/>
        <v>7.0581844017944203E-4</v>
      </c>
      <c r="G1581" s="2">
        <f t="shared" si="147"/>
        <v>-9.9661771711581052E-5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8.9962999999999997</v>
      </c>
      <c r="C1582" s="2">
        <f t="shared" si="144"/>
        <v>8.996197164099609</v>
      </c>
      <c r="D1582" s="2">
        <f t="shared" si="146"/>
        <v>8.9956262129580615</v>
      </c>
      <c r="E1582" s="2">
        <f t="shared" si="145"/>
        <v>5.7095114154748217E-4</v>
      </c>
      <c r="F1582" s="2">
        <f t="shared" si="149"/>
        <v>6.7884498045305008E-4</v>
      </c>
      <c r="G1582" s="2">
        <f t="shared" si="147"/>
        <v>-1.0789383890556792E-4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8.9962999999999997</v>
      </c>
      <c r="C1583" s="2">
        <f t="shared" si="144"/>
        <v>8.9962129850073609</v>
      </c>
      <c r="D1583" s="2">
        <f t="shared" si="146"/>
        <v>8.9956761231093161</v>
      </c>
      <c r="E1583" s="2">
        <f t="shared" si="145"/>
        <v>5.3686189804480478E-4</v>
      </c>
      <c r="F1583" s="2">
        <f t="shared" si="149"/>
        <v>6.5044836397140106E-4</v>
      </c>
      <c r="G1583" s="2">
        <f t="shared" si="147"/>
        <v>-1.1358646592659629E-4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8.9962999999999997</v>
      </c>
      <c r="C1584" s="2">
        <f t="shared" si="144"/>
        <v>8.9962263719293052</v>
      </c>
      <c r="D1584" s="2">
        <f t="shared" si="146"/>
        <v>8.9957223362123298</v>
      </c>
      <c r="E1584" s="2">
        <f t="shared" si="145"/>
        <v>5.0403571697543725E-4</v>
      </c>
      <c r="F1584" s="2">
        <f t="shared" si="149"/>
        <v>6.2116583457220834E-4</v>
      </c>
      <c r="G1584" s="2">
        <f t="shared" si="147"/>
        <v>-1.1713011759677109E-4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8.9962999999999997</v>
      </c>
      <c r="C1585" s="2">
        <f t="shared" si="144"/>
        <v>8.9962376993247961</v>
      </c>
      <c r="D1585" s="2">
        <f t="shared" si="146"/>
        <v>8.9957651261225262</v>
      </c>
      <c r="E1585" s="2">
        <f t="shared" si="145"/>
        <v>4.7257320226989918E-4</v>
      </c>
      <c r="F1585" s="2">
        <f t="shared" si="149"/>
        <v>5.9144730811174656E-4</v>
      </c>
      <c r="G1585" s="2">
        <f t="shared" si="147"/>
        <v>-1.1887410584184737E-4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8.9962999999999997</v>
      </c>
      <c r="C1586" s="2">
        <f t="shared" si="144"/>
        <v>8.9962472840440579</v>
      </c>
      <c r="D1586" s="2">
        <f t="shared" si="146"/>
        <v>8.9958047464097461</v>
      </c>
      <c r="E1586" s="2">
        <f t="shared" si="145"/>
        <v>4.4253763431179038E-4</v>
      </c>
      <c r="F1586" s="2">
        <f t="shared" si="149"/>
        <v>5.6166537335175537E-4</v>
      </c>
      <c r="G1586" s="2">
        <f t="shared" si="147"/>
        <v>-1.1912773903996498E-4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8.9962999999999997</v>
      </c>
      <c r="C1587" s="2">
        <f t="shared" si="144"/>
        <v>8.9962553941911256</v>
      </c>
      <c r="D1587" s="2">
        <f t="shared" si="146"/>
        <v>8.9958414318608764</v>
      </c>
      <c r="E1587" s="2">
        <f t="shared" si="145"/>
        <v>4.1396233024926232E-4</v>
      </c>
      <c r="F1587" s="2">
        <f t="shared" si="149"/>
        <v>5.3212476473125676E-4</v>
      </c>
      <c r="G1587" s="2">
        <f t="shared" si="147"/>
        <v>-1.1816243448199443E-4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8.9962999999999997</v>
      </c>
      <c r="C1588" s="2">
        <f t="shared" si="144"/>
        <v>8.9962622566232593</v>
      </c>
      <c r="D1588" s="2">
        <f t="shared" si="146"/>
        <v>8.9958753998711813</v>
      </c>
      <c r="E1588" s="2">
        <f t="shared" si="145"/>
        <v>3.8685675207794645E-4</v>
      </c>
      <c r="F1588" s="2">
        <f t="shared" si="149"/>
        <v>5.0307116220059465E-4</v>
      </c>
      <c r="G1588" s="2">
        <f t="shared" si="147"/>
        <v>-1.162144101226482E-4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8.9962999999999997</v>
      </c>
      <c r="C1589" s="2">
        <f t="shared" si="144"/>
        <v>8.9962680632966041</v>
      </c>
      <c r="D1589" s="2">
        <f t="shared" si="146"/>
        <v>8.995906851732574</v>
      </c>
      <c r="E1589" s="2">
        <f t="shared" si="145"/>
        <v>3.6121156403012833E-4</v>
      </c>
      <c r="F1589" s="2">
        <f t="shared" si="149"/>
        <v>4.7469924256650142E-4</v>
      </c>
      <c r="G1589" s="2">
        <f t="shared" si="147"/>
        <v>-1.1348767853637309E-4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8.9962999999999997</v>
      </c>
      <c r="C1590" s="2">
        <f t="shared" si="144"/>
        <v>8.9962729766355878</v>
      </c>
      <c r="D1590" s="2">
        <f t="shared" si="146"/>
        <v>8.995935973826457</v>
      </c>
      <c r="E1590" s="2">
        <f t="shared" si="145"/>
        <v>3.3700280913073755E-4</v>
      </c>
      <c r="F1590" s="2">
        <f t="shared" si="149"/>
        <v>4.4715995587934869E-4</v>
      </c>
      <c r="G1590" s="2">
        <f t="shared" si="147"/>
        <v>-1.1015714674861114E-4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8.9962999999999997</v>
      </c>
      <c r="C1591" s="2">
        <f t="shared" si="144"/>
        <v>8.9962771340762657</v>
      </c>
      <c r="D1591" s="2">
        <f t="shared" si="146"/>
        <v>8.9959629387281996</v>
      </c>
      <c r="E1591" s="2">
        <f t="shared" si="145"/>
        <v>3.1419534806609306E-4</v>
      </c>
      <c r="F1591" s="2">
        <f t="shared" si="149"/>
        <v>4.2056703431669754E-4</v>
      </c>
      <c r="G1591" s="2">
        <f t="shared" si="147"/>
        <v>-1.0637168625060448E-4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6">
        <f>TITRES_STAT!D1595</f>
        <v>8.9962999999999997</v>
      </c>
      <c r="C1592" s="2">
        <f t="shared" si="144"/>
        <v>8.9962806519106859</v>
      </c>
      <c r="D1592" s="2">
        <f t="shared" si="146"/>
        <v>8.9959879062298143</v>
      </c>
      <c r="E1592" s="2">
        <f t="shared" si="145"/>
        <v>2.9274568087167552E-4</v>
      </c>
      <c r="F1592" s="2">
        <f t="shared" si="149"/>
        <v>3.9500276362769318E-4</v>
      </c>
      <c r="G1592" s="2">
        <f t="shared" si="147"/>
        <v>-1.0225708275601766E-4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8.9962999999999997</v>
      </c>
      <c r="C1593" s="2">
        <f t="shared" si="144"/>
        <v>8.9962836285398105</v>
      </c>
      <c r="D1593" s="2">
        <f t="shared" si="146"/>
        <v>8.9960110242868652</v>
      </c>
      <c r="E1593" s="2">
        <f t="shared" si="145"/>
        <v>2.7260425294528545E-4</v>
      </c>
      <c r="F1593" s="2">
        <f t="shared" si="149"/>
        <v>3.7052306149121169E-4</v>
      </c>
      <c r="G1593" s="2">
        <f t="shared" si="147"/>
        <v>-9.7918808545926236E-5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8.9962999999999997</v>
      </c>
      <c r="C1594" s="2">
        <f t="shared" si="144"/>
        <v>8.9962861472259927</v>
      </c>
      <c r="D1594" s="2">
        <f t="shared" si="146"/>
        <v>8.9960324298952443</v>
      </c>
      <c r="E1594" s="2">
        <f t="shared" si="145"/>
        <v>2.5371733074841529E-4</v>
      </c>
      <c r="F1594" s="2">
        <f t="shared" si="149"/>
        <v>3.4716191534265244E-4</v>
      </c>
      <c r="G1594" s="2">
        <f t="shared" si="147"/>
        <v>-9.3444584594237149E-5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8.9962999999999997</v>
      </c>
      <c r="C1595" s="2">
        <f t="shared" si="144"/>
        <v>8.9962882784219929</v>
      </c>
      <c r="D1595" s="2">
        <f t="shared" si="146"/>
        <v>8.9960522499030038</v>
      </c>
      <c r="E1595" s="2">
        <f t="shared" si="145"/>
        <v>2.3602851898907318E-4</v>
      </c>
      <c r="F1595" s="2">
        <f t="shared" si="149"/>
        <v>3.2493523607193662E-4</v>
      </c>
      <c r="G1595" s="2">
        <f t="shared" si="147"/>
        <v>-8.8906717082863445E-5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8.9962999999999997</v>
      </c>
      <c r="C1596" s="2">
        <f t="shared" si="144"/>
        <v>8.9962900817416855</v>
      </c>
      <c r="D1596" s="2">
        <f t="shared" si="146"/>
        <v>8.9960706017620407</v>
      </c>
      <c r="E1596" s="2">
        <f t="shared" si="145"/>
        <v>2.1947997964488764E-4</v>
      </c>
      <c r="F1596" s="2">
        <f t="shared" si="149"/>
        <v>3.0384418478652685E-4</v>
      </c>
      <c r="G1596" s="2">
        <f t="shared" si="147"/>
        <v>-8.4364205141639211E-5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6">
        <f>TITRES_STAT!D1600</f>
        <v>8.9596999999999998</v>
      </c>
      <c r="C1597" s="2">
        <f t="shared" si="144"/>
        <v>8.9962916076275796</v>
      </c>
      <c r="D1597" s="2">
        <f t="shared" si="146"/>
        <v>8.9933764831129999</v>
      </c>
      <c r="E1597" s="2">
        <f t="shared" si="145"/>
        <v>2.9151245145797589E-3</v>
      </c>
      <c r="F1597" s="2">
        <f t="shared" si="149"/>
        <v>8.2610025074517329E-4</v>
      </c>
      <c r="G1597" s="2">
        <f t="shared" si="147"/>
        <v>2.0890242638345853E-3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8.9230999999999998</v>
      </c>
      <c r="C1598" s="2">
        <f t="shared" si="144"/>
        <v>8.9962928987617978</v>
      </c>
      <c r="D1598" s="2">
        <f t="shared" si="146"/>
        <v>8.9881708176972221</v>
      </c>
      <c r="E1598" s="2">
        <f t="shared" si="145"/>
        <v>8.1220810645756814E-3</v>
      </c>
      <c r="F1598" s="2">
        <f t="shared" si="149"/>
        <v>2.2852964135112747E-3</v>
      </c>
      <c r="G1598" s="2">
        <f t="shared" si="147"/>
        <v>5.8367846510644066E-3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8.9230999999999998</v>
      </c>
      <c r="C1599" s="2">
        <f t="shared" si="144"/>
        <v>8.9962939912599822</v>
      </c>
      <c r="D1599" s="2">
        <f t="shared" si="146"/>
        <v>8.9833507571270577</v>
      </c>
      <c r="E1599" s="2">
        <f t="shared" si="145"/>
        <v>1.294323413292453E-2</v>
      </c>
      <c r="F1599" s="2">
        <f t="shared" si="149"/>
        <v>4.4168839573939262E-3</v>
      </c>
      <c r="G1599" s="2">
        <f t="shared" si="147"/>
        <v>8.5263501755306042E-3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8.9230999999999998</v>
      </c>
      <c r="C1600" s="2">
        <f t="shared" si="144"/>
        <v>8.9962949156815224</v>
      </c>
      <c r="D1600" s="2">
        <f t="shared" si="146"/>
        <v>8.9788877380806085</v>
      </c>
      <c r="E1600" s="2">
        <f t="shared" si="145"/>
        <v>1.7407177600913926E-2</v>
      </c>
      <c r="F1600" s="2">
        <f t="shared" si="149"/>
        <v>7.0149426860979264E-3</v>
      </c>
      <c r="G1600" s="2">
        <f t="shared" si="147"/>
        <v>1.0392234914815999E-2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8.9230999999999998</v>
      </c>
      <c r="C1601" s="2">
        <f t="shared" si="144"/>
        <v>8.9962956978843653</v>
      </c>
      <c r="D1601" s="2">
        <f t="shared" si="146"/>
        <v>8.9747553130375994</v>
      </c>
      <c r="E1601" s="2">
        <f t="shared" si="145"/>
        <v>2.1540384846765903E-2</v>
      </c>
      <c r="F1601" s="2">
        <f t="shared" si="149"/>
        <v>9.9200311182315228E-3</v>
      </c>
      <c r="G1601" s="2">
        <f t="shared" si="147"/>
        <v>1.162035372853438E-2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8.9230999999999998</v>
      </c>
      <c r="C1602" s="2">
        <f t="shared" si="144"/>
        <v>8.9962963597483085</v>
      </c>
      <c r="D1602" s="2">
        <f t="shared" si="146"/>
        <v>8.9709289935533327</v>
      </c>
      <c r="E1602" s="2">
        <f t="shared" si="145"/>
        <v>2.5367366194975816E-2</v>
      </c>
      <c r="F1602" s="2">
        <f t="shared" si="149"/>
        <v>1.3009498133580381E-2</v>
      </c>
      <c r="G1602" s="2">
        <f t="shared" si="147"/>
        <v>1.2357868061395435E-2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8.9230999999999998</v>
      </c>
      <c r="C1603" s="2">
        <f t="shared" si="144"/>
        <v>8.9962969197870297</v>
      </c>
      <c r="D1603" s="2">
        <f t="shared" si="146"/>
        <v>8.9673861051419745</v>
      </c>
      <c r="E1603" s="2">
        <f t="shared" si="145"/>
        <v>2.8910814645055183E-2</v>
      </c>
      <c r="F1603" s="2">
        <f t="shared" si="149"/>
        <v>1.618976143587534E-2</v>
      </c>
      <c r="G1603" s="2">
        <f t="shared" si="147"/>
        <v>1.2721053209179843E-2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8.9962999999999997</v>
      </c>
      <c r="C1604" s="2">
        <f t="shared" si="144"/>
        <v>8.9962973936659481</v>
      </c>
      <c r="D1604" s="2">
        <f t="shared" si="146"/>
        <v>8.9695278751314582</v>
      </c>
      <c r="E1604" s="2">
        <f t="shared" si="145"/>
        <v>2.6769518534489833E-2</v>
      </c>
      <c r="F1604" s="2">
        <f t="shared" si="149"/>
        <v>1.830571285559824E-2</v>
      </c>
      <c r="G1604" s="2">
        <f t="shared" si="147"/>
        <v>8.4638056788915936E-3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8.9962999999999997</v>
      </c>
      <c r="C1605" s="2">
        <f t="shared" si="144"/>
        <v>8.9962977946404177</v>
      </c>
      <c r="D1605" s="2">
        <f t="shared" si="146"/>
        <v>8.9715109954920909</v>
      </c>
      <c r="E1605" s="2">
        <f t="shared" si="145"/>
        <v>2.4786799148326821E-2</v>
      </c>
      <c r="F1605" s="2">
        <f t="shared" si="149"/>
        <v>1.9601930114143958E-2</v>
      </c>
      <c r="G1605" s="2">
        <f t="shared" si="147"/>
        <v>5.1848690341828631E-3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8.9230999999999998</v>
      </c>
      <c r="C1606" s="2">
        <f t="shared" si="144"/>
        <v>8.9962981339265067</v>
      </c>
      <c r="D1606" s="2">
        <f t="shared" si="146"/>
        <v>8.9679249958260101</v>
      </c>
      <c r="E1606" s="2">
        <f t="shared" si="145"/>
        <v>2.8373138100496575E-2</v>
      </c>
      <c r="F1606" s="2">
        <f t="shared" si="149"/>
        <v>2.1356171711414483E-2</v>
      </c>
      <c r="G1606" s="2">
        <f t="shared" si="147"/>
        <v>7.0169663890820924E-3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8.9230999999999998</v>
      </c>
      <c r="C1607" s="2">
        <f t="shared" si="144"/>
        <v>8.9906676517839674</v>
      </c>
      <c r="D1607" s="2">
        <f t="shared" si="146"/>
        <v>8.9646046257648244</v>
      </c>
      <c r="E1607" s="2">
        <f t="shared" si="145"/>
        <v>2.606302601914301E-2</v>
      </c>
      <c r="F1607" s="2">
        <f t="shared" si="149"/>
        <v>2.229754257296019E-2</v>
      </c>
      <c r="G1607" s="2">
        <f t="shared" si="147"/>
        <v>3.7654834461828199E-3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8.9230999999999998</v>
      </c>
      <c r="C1608" s="2">
        <f t="shared" si="144"/>
        <v>8.9802726284325871</v>
      </c>
      <c r="D1608" s="2">
        <f t="shared" si="146"/>
        <v>8.9615302090415039</v>
      </c>
      <c r="E1608" s="2">
        <f t="shared" si="145"/>
        <v>1.8742419391083232E-2</v>
      </c>
      <c r="F1608" s="2">
        <f t="shared" si="149"/>
        <v>2.1586517936584799E-2</v>
      </c>
      <c r="G1608" s="2">
        <f t="shared" si="147"/>
        <v>-2.8440985455015673E-3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6">
        <f>TITRES_STAT!D1612</f>
        <v>8.9230999999999998</v>
      </c>
      <c r="C1609" s="2">
        <f t="shared" si="144"/>
        <v>8.9714768394429587</v>
      </c>
      <c r="D1609" s="2">
        <f t="shared" si="146"/>
        <v>8.9586835268902814</v>
      </c>
      <c r="E1609" s="2">
        <f t="shared" si="145"/>
        <v>1.2793312552677349E-2</v>
      </c>
      <c r="F1609" s="2">
        <f t="shared" si="149"/>
        <v>1.982787685980331E-2</v>
      </c>
      <c r="G1609" s="2">
        <f t="shared" si="147"/>
        <v>-7.0345643071259602E-3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6">
        <f>TITRES_STAT!D1613</f>
        <v>8.6598000000000006</v>
      </c>
      <c r="C1610" s="2">
        <f t="shared" si="144"/>
        <v>8.9640342487594253</v>
      </c>
      <c r="D1610" s="2">
        <f t="shared" si="146"/>
        <v>8.93654400637989</v>
      </c>
      <c r="E1610" s="2">
        <f t="shared" si="145"/>
        <v>2.7490242379535346E-2</v>
      </c>
      <c r="F1610" s="2">
        <f t="shared" si="149"/>
        <v>2.1360349963749716E-2</v>
      </c>
      <c r="G1610" s="2">
        <f t="shared" si="147"/>
        <v>6.1298924157856295E-3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8.4842999999999993</v>
      </c>
      <c r="C1611" s="2">
        <f t="shared" si="144"/>
        <v>8.957736672027206</v>
      </c>
      <c r="D1611" s="2">
        <f t="shared" si="146"/>
        <v>8.9030444503517501</v>
      </c>
      <c r="E1611" s="2">
        <f t="shared" si="145"/>
        <v>5.4692221675455954E-2</v>
      </c>
      <c r="F1611" s="2">
        <f t="shared" si="149"/>
        <v>2.8026724306090968E-2</v>
      </c>
      <c r="G1611" s="2">
        <f t="shared" si="147"/>
        <v>2.6665497369364986E-2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8.4110999999999994</v>
      </c>
      <c r="C1612" s="2">
        <f t="shared" si="144"/>
        <v>8.9524079532537897</v>
      </c>
      <c r="D1612" s="2">
        <f t="shared" si="146"/>
        <v>8.8666041206960653</v>
      </c>
      <c r="E1612" s="2">
        <f t="shared" si="145"/>
        <v>8.5803832557724391E-2</v>
      </c>
      <c r="F1612" s="2">
        <f t="shared" si="149"/>
        <v>3.9582145956417653E-2</v>
      </c>
      <c r="G1612" s="2">
        <f t="shared" si="147"/>
        <v>4.6221686601306738E-2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8.4110999999999994</v>
      </c>
      <c r="C1613" s="2">
        <f t="shared" si="144"/>
        <v>8.9478990373685914</v>
      </c>
      <c r="D1613" s="2">
        <f t="shared" si="146"/>
        <v>8.8328630747185795</v>
      </c>
      <c r="E1613" s="2">
        <f t="shared" si="145"/>
        <v>0.11503596265001192</v>
      </c>
      <c r="F1613" s="2">
        <f t="shared" si="149"/>
        <v>5.4672909295136511E-2</v>
      </c>
      <c r="G1613" s="2">
        <f t="shared" si="147"/>
        <v>6.0363053354875414E-2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8.8207000000000004</v>
      </c>
      <c r="C1614" s="2">
        <f t="shared" si="144"/>
        <v>8.9553453393118847</v>
      </c>
      <c r="D1614" s="2">
        <f t="shared" si="146"/>
        <v>8.8319621062209066</v>
      </c>
      <c r="E1614" s="2">
        <f t="shared" si="145"/>
        <v>0.12338323309097809</v>
      </c>
      <c r="F1614" s="2">
        <f t="shared" si="149"/>
        <v>6.8414974054304828E-2</v>
      </c>
      <c r="G1614" s="2">
        <f t="shared" si="147"/>
        <v>5.4968259036673267E-2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8.8207000000000004</v>
      </c>
      <c r="C1615" s="2">
        <f t="shared" ref="C1615:C1678" si="150">$C$4*B1605+C1614*(1-$C$4)</f>
        <v>8.9616460563408253</v>
      </c>
      <c r="D1615" s="2">
        <f t="shared" si="146"/>
        <v>8.8311278761304681</v>
      </c>
      <c r="E1615" s="2">
        <f t="shared" si="145"/>
        <v>0.13051818021035722</v>
      </c>
      <c r="F1615" s="2">
        <f t="shared" si="149"/>
        <v>8.0835615285515305E-2</v>
      </c>
      <c r="G1615" s="2">
        <f t="shared" si="147"/>
        <v>4.968256492484191E-2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6">
        <f>TITRES_STAT!D1619</f>
        <v>8.9816000000000003</v>
      </c>
      <c r="C1616" s="2">
        <f t="shared" si="150"/>
        <v>8.9557158938268522</v>
      </c>
      <c r="D1616" s="2">
        <f t="shared" si="146"/>
        <v>8.8422739593800621</v>
      </c>
      <c r="E1616" s="2">
        <f t="shared" si="145"/>
        <v>0.11344193444679007</v>
      </c>
      <c r="F1616" s="2">
        <f t="shared" si="149"/>
        <v>8.7356879117770264E-2</v>
      </c>
      <c r="G1616" s="2">
        <f t="shared" si="147"/>
        <v>2.6085055329019807E-2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6">
        <f>TITRES_STAT!D1620</f>
        <v>8.7767999999999997</v>
      </c>
      <c r="C1617" s="2">
        <f t="shared" si="150"/>
        <v>8.9506980640073373</v>
      </c>
      <c r="D1617" s="2">
        <f t="shared" si="146"/>
        <v>8.8374240364630197</v>
      </c>
      <c r="E1617" s="2">
        <f t="shared" si="145"/>
        <v>0.11327402754431759</v>
      </c>
      <c r="F1617" s="2">
        <f t="shared" si="149"/>
        <v>9.2540308803079729E-2</v>
      </c>
      <c r="G1617" s="2">
        <f t="shared" si="147"/>
        <v>2.0733718741237861E-2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6">
        <f>TITRES_STAT!D1621</f>
        <v>8.9890000000000008</v>
      </c>
      <c r="C1618" s="2">
        <f t="shared" si="150"/>
        <v>8.9464522080062086</v>
      </c>
      <c r="D1618" s="2">
        <f t="shared" si="146"/>
        <v>8.848651885613906</v>
      </c>
      <c r="E1618" s="2">
        <f t="shared" si="145"/>
        <v>9.7800322392302519E-2</v>
      </c>
      <c r="F1618" s="2">
        <f t="shared" si="149"/>
        <v>9.3592311520924301E-2</v>
      </c>
      <c r="G1618" s="2">
        <f t="shared" si="147"/>
        <v>4.2080108713782177E-3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6">
        <f>TITRES_STAT!D1622</f>
        <v>8.7767999999999997</v>
      </c>
      <c r="C1619" s="2">
        <f t="shared" si="150"/>
        <v>8.9428595606206382</v>
      </c>
      <c r="D1619" s="2">
        <f t="shared" si="146"/>
        <v>8.8433295237165783</v>
      </c>
      <c r="E1619" s="2">
        <f t="shared" si="145"/>
        <v>9.9530036904059926E-2</v>
      </c>
      <c r="F1619" s="2">
        <f t="shared" si="149"/>
        <v>9.4779856597551421E-2</v>
      </c>
      <c r="G1619" s="2">
        <f t="shared" si="147"/>
        <v>4.7501803065085058E-3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6">
        <f>TITRES_STAT!D1623</f>
        <v>8.7767999999999997</v>
      </c>
      <c r="C1620" s="2">
        <f t="shared" si="150"/>
        <v>8.8993119359097701</v>
      </c>
      <c r="D1620" s="2">
        <f t="shared" si="146"/>
        <v>8.8384014108486824</v>
      </c>
      <c r="E1620" s="2">
        <f t="shared" si="145"/>
        <v>6.0910525061087739E-2</v>
      </c>
      <c r="F1620" s="2">
        <f t="shared" si="149"/>
        <v>8.8005990290258684E-2</v>
      </c>
      <c r="G1620" s="2">
        <f t="shared" si="147"/>
        <v>-2.7095465229170945E-2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9.1250999999999998</v>
      </c>
      <c r="C1621" s="2">
        <f t="shared" si="150"/>
        <v>8.8354639457698045</v>
      </c>
      <c r="D1621" s="2">
        <f t="shared" si="146"/>
        <v>8.8596383433784087</v>
      </c>
      <c r="E1621" s="2">
        <f t="shared" si="145"/>
        <v>-2.4174397608604181E-2</v>
      </c>
      <c r="F1621" s="2">
        <f t="shared" si="149"/>
        <v>6.5569912710486122E-2</v>
      </c>
      <c r="G1621" s="2">
        <f t="shared" si="147"/>
        <v>-8.9744310319090304E-2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9.2797999999999998</v>
      </c>
      <c r="C1622" s="2">
        <f t="shared" si="150"/>
        <v>8.7701771848821419</v>
      </c>
      <c r="D1622" s="2">
        <f t="shared" si="146"/>
        <v>8.8907614290540824</v>
      </c>
      <c r="E1622" s="2">
        <f t="shared" si="145"/>
        <v>-0.12058424417194047</v>
      </c>
      <c r="F1622" s="2">
        <f t="shared" si="149"/>
        <v>2.8339081334000801E-2</v>
      </c>
      <c r="G1622" s="2">
        <f t="shared" si="147"/>
        <v>-0.14892332550594128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9.2797999999999998</v>
      </c>
      <c r="C1623" s="2">
        <f t="shared" si="150"/>
        <v>8.7149345410541201</v>
      </c>
      <c r="D1623" s="2">
        <f t="shared" si="146"/>
        <v>8.9195791009760033</v>
      </c>
      <c r="E1623" s="2">
        <f t="shared" si="145"/>
        <v>-0.20464455992188313</v>
      </c>
      <c r="F1623" s="2">
        <f t="shared" si="149"/>
        <v>-1.8257646917175983E-2</v>
      </c>
      <c r="G1623" s="2">
        <f t="shared" si="147"/>
        <v>-0.18638691300470714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9.2797999999999998</v>
      </c>
      <c r="C1624" s="2">
        <f t="shared" si="150"/>
        <v>8.7312061501227163</v>
      </c>
      <c r="D1624" s="2">
        <f t="shared" si="146"/>
        <v>8.9462621305333361</v>
      </c>
      <c r="E1624" s="2">
        <f t="shared" si="145"/>
        <v>-0.2150559804106198</v>
      </c>
      <c r="F1624" s="2">
        <f t="shared" si="149"/>
        <v>-5.7617313615864751E-2</v>
      </c>
      <c r="G1624" s="2">
        <f t="shared" si="147"/>
        <v>-0.15743866679475504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6">
        <f>TITRES_STAT!D1628</f>
        <v>9.2797999999999998</v>
      </c>
      <c r="C1625" s="2">
        <f t="shared" si="150"/>
        <v>8.7449744347192215</v>
      </c>
      <c r="D1625" s="2">
        <f t="shared" si="146"/>
        <v>8.9709686393827184</v>
      </c>
      <c r="E1625" s="2">
        <f t="shared" si="145"/>
        <v>-0.22599420466349684</v>
      </c>
      <c r="F1625" s="2">
        <f t="shared" si="149"/>
        <v>-9.1292691825391181E-2</v>
      </c>
      <c r="G1625" s="2">
        <f t="shared" si="147"/>
        <v>-0.13470151283810566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6">
        <f>TITRES_STAT!D1629</f>
        <v>9.2797999999999998</v>
      </c>
      <c r="C1626" s="2">
        <f t="shared" si="150"/>
        <v>8.7813783678393413</v>
      </c>
      <c r="D1626" s="2">
        <f t="shared" si="146"/>
        <v>8.9938450364654798</v>
      </c>
      <c r="E1626" s="2">
        <f t="shared" si="145"/>
        <v>-0.2124666686261385</v>
      </c>
      <c r="F1626" s="2">
        <f t="shared" si="149"/>
        <v>-0.11552748718554065</v>
      </c>
      <c r="G1626" s="2">
        <f t="shared" si="147"/>
        <v>-9.6939181440597849E-2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6">
        <f>TITRES_STAT!D1630</f>
        <v>9.2797999999999998</v>
      </c>
      <c r="C1627" s="2">
        <f t="shared" si="150"/>
        <v>8.7806740035563653</v>
      </c>
      <c r="D1627" s="2">
        <f t="shared" si="146"/>
        <v>9.0150268856161855</v>
      </c>
      <c r="E1627" s="2">
        <f t="shared" si="145"/>
        <v>-0.23435288205982019</v>
      </c>
      <c r="F1627" s="2">
        <f t="shared" si="149"/>
        <v>-0.13929256616039656</v>
      </c>
      <c r="G1627" s="2">
        <f t="shared" si="147"/>
        <v>-9.5060315899423625E-2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6">
        <f>TITRES_STAT!D1631</f>
        <v>9.2797999999999998</v>
      </c>
      <c r="C1628" s="2">
        <f t="shared" si="150"/>
        <v>8.8127241568553867</v>
      </c>
      <c r="D1628" s="2">
        <f t="shared" si="146"/>
        <v>9.0346397089038764</v>
      </c>
      <c r="E1628" s="2">
        <f t="shared" ref="E1628:E1691" si="151">C1628-D1628</f>
        <v>-0.22191555204848967</v>
      </c>
      <c r="F1628" s="2">
        <f t="shared" si="149"/>
        <v>-0.15581716333801521</v>
      </c>
      <c r="G1628" s="2">
        <f t="shared" si="147"/>
        <v>-6.6098388710474465E-2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6">
        <f>TITRES_STAT!D1632</f>
        <v>9.2797999999999998</v>
      </c>
      <c r="C1629" s="2">
        <f t="shared" si="150"/>
        <v>8.8071973634930192</v>
      </c>
      <c r="D1629" s="2">
        <f t="shared" ref="D1629:D1692" si="152">$D$4*B1629+(1-$D$4)*D1628</f>
        <v>9.0527997304665533</v>
      </c>
      <c r="E1629" s="2">
        <f t="shared" si="151"/>
        <v>-0.2456023669735341</v>
      </c>
      <c r="F1629" s="2">
        <f t="shared" si="149"/>
        <v>-0.17377420406511901</v>
      </c>
      <c r="G1629" s="2">
        <f t="shared" si="147"/>
        <v>-7.1828162908415094E-2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6">
        <f>TITRES_STAT!D1633</f>
        <v>9.2797999999999998</v>
      </c>
      <c r="C1630" s="2">
        <f t="shared" si="150"/>
        <v>8.8025208460325537</v>
      </c>
      <c r="D1630" s="2">
        <f t="shared" si="152"/>
        <v>9.069614565246809</v>
      </c>
      <c r="E1630" s="2">
        <f t="shared" si="151"/>
        <v>-0.26709371921425529</v>
      </c>
      <c r="F1630" s="2">
        <f t="shared" si="149"/>
        <v>-0.19243810709494627</v>
      </c>
      <c r="G1630" s="2">
        <f t="shared" si="147"/>
        <v>-7.4655612119309017E-2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6">
        <f>TITRES_STAT!D1634</f>
        <v>9.1250999999999998</v>
      </c>
      <c r="C1631" s="2">
        <f t="shared" si="150"/>
        <v>8.8521484081813924</v>
      </c>
      <c r="D1631" s="2">
        <f t="shared" si="152"/>
        <v>9.0737245974507488</v>
      </c>
      <c r="E1631" s="2">
        <f t="shared" si="151"/>
        <v>-0.22157618926935641</v>
      </c>
      <c r="F1631" s="2">
        <f t="shared" si="149"/>
        <v>-0.19826572352982832</v>
      </c>
      <c r="G1631" s="2">
        <f t="shared" si="147"/>
        <v>-2.331046573952808E-2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9.2797999999999998</v>
      </c>
      <c r="C1632" s="2">
        <f t="shared" si="150"/>
        <v>8.9179409607688704</v>
      </c>
      <c r="D1632" s="2">
        <f t="shared" si="152"/>
        <v>9.088989442084026</v>
      </c>
      <c r="E1632" s="2">
        <f t="shared" si="151"/>
        <v>-0.1710484813151556</v>
      </c>
      <c r="F1632" s="2">
        <f t="shared" si="149"/>
        <v>-0.19282227508689381</v>
      </c>
      <c r="G1632" s="2">
        <f t="shared" si="147"/>
        <v>2.1773793771738215E-2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9.2721</v>
      </c>
      <c r="C1633" s="2">
        <f t="shared" si="150"/>
        <v>8.9736115821890436</v>
      </c>
      <c r="D1633" s="2">
        <f t="shared" si="152"/>
        <v>9.1025531871148395</v>
      </c>
      <c r="E1633" s="2">
        <f t="shared" si="151"/>
        <v>-0.12894160492579587</v>
      </c>
      <c r="F1633" s="2">
        <f t="shared" si="149"/>
        <v>-0.18004614105467423</v>
      </c>
      <c r="G1633" s="2">
        <f t="shared" si="147"/>
        <v>5.1104536128878358E-2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9.2721</v>
      </c>
      <c r="C1634" s="2">
        <f t="shared" si="150"/>
        <v>9.0207174926214986</v>
      </c>
      <c r="D1634" s="2">
        <f t="shared" si="152"/>
        <v>9.1151122102915174</v>
      </c>
      <c r="E1634" s="2">
        <f t="shared" si="151"/>
        <v>-9.4394717670018835E-2</v>
      </c>
      <c r="F1634" s="2">
        <f t="shared" si="149"/>
        <v>-0.16291585637774317</v>
      </c>
      <c r="G1634" s="2">
        <f t="shared" si="147"/>
        <v>6.8521138707724333E-2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9.2721</v>
      </c>
      <c r="C1635" s="2">
        <f t="shared" si="150"/>
        <v>9.060576339910499</v>
      </c>
      <c r="D1635" s="2">
        <f t="shared" si="152"/>
        <v>9.1267409354551088</v>
      </c>
      <c r="E1635" s="2">
        <f t="shared" si="151"/>
        <v>-6.6164595544609739E-2</v>
      </c>
      <c r="F1635" s="2">
        <f t="shared" si="149"/>
        <v>-0.14356560421111647</v>
      </c>
      <c r="G1635" s="2">
        <f t="shared" si="147"/>
        <v>7.7401008666506732E-2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9.2797999999999998</v>
      </c>
      <c r="C1636" s="2">
        <f t="shared" si="150"/>
        <v>9.0943030568473446</v>
      </c>
      <c r="D1636" s="2">
        <f t="shared" si="152"/>
        <v>9.1380786439399166</v>
      </c>
      <c r="E1636" s="2">
        <f t="shared" si="151"/>
        <v>-4.377558709257201E-2</v>
      </c>
      <c r="F1636" s="2">
        <f t="shared" si="149"/>
        <v>-0.12360760078740758</v>
      </c>
      <c r="G1636" s="2">
        <f t="shared" ref="G1636:G1699" si="153">E1636-F1636</f>
        <v>7.9832013694835571E-2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9.2797999999999998</v>
      </c>
      <c r="C1637" s="2">
        <f t="shared" si="150"/>
        <v>9.1228410481015985</v>
      </c>
      <c r="D1637" s="2">
        <f t="shared" si="152"/>
        <v>9.1485765221665893</v>
      </c>
      <c r="E1637" s="2">
        <f t="shared" si="151"/>
        <v>-2.5735474064990882E-2</v>
      </c>
      <c r="F1637" s="2">
        <f t="shared" ref="F1637:F1700" si="155">(E1637*(2/(10)))+((1-(2/10))*F1636)</f>
        <v>-0.10403317544292424</v>
      </c>
      <c r="G1637" s="2">
        <f t="shared" si="153"/>
        <v>7.8297701377933362E-2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9.2797999999999998</v>
      </c>
      <c r="C1638" s="2">
        <f t="shared" si="150"/>
        <v>9.1469885791628904</v>
      </c>
      <c r="D1638" s="2">
        <f t="shared" si="152"/>
        <v>9.1582967797838801</v>
      </c>
      <c r="E1638" s="2">
        <f t="shared" si="151"/>
        <v>-1.1308200620989695E-2</v>
      </c>
      <c r="F1638" s="2">
        <f t="shared" si="155"/>
        <v>-8.5488180478537346E-2</v>
      </c>
      <c r="G1638" s="2">
        <f t="shared" si="153"/>
        <v>7.4179979857547651E-2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9.2797999999999998</v>
      </c>
      <c r="C1639" s="2">
        <f t="shared" si="150"/>
        <v>9.1674211054455235</v>
      </c>
      <c r="D1639" s="2">
        <f t="shared" si="152"/>
        <v>9.1672970183184077</v>
      </c>
      <c r="E1639" s="2">
        <f t="shared" si="151"/>
        <v>1.2408712711575731E-4</v>
      </c>
      <c r="F1639" s="2">
        <f t="shared" si="155"/>
        <v>-6.8365726957406725E-2</v>
      </c>
      <c r="G1639" s="2">
        <f t="shared" si="153"/>
        <v>6.8489814084522482E-2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9.2797999999999998</v>
      </c>
      <c r="C1640" s="2">
        <f t="shared" si="150"/>
        <v>9.1847101661462123</v>
      </c>
      <c r="D1640" s="2">
        <f t="shared" si="152"/>
        <v>9.1756305725170453</v>
      </c>
      <c r="E1640" s="2">
        <f t="shared" si="151"/>
        <v>9.0795936291669932E-3</v>
      </c>
      <c r="F1640" s="2">
        <f t="shared" si="155"/>
        <v>-5.287666284009198E-2</v>
      </c>
      <c r="G1640" s="2">
        <f t="shared" si="153"/>
        <v>6.1956256469258973E-2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9.2797999999999998</v>
      </c>
      <c r="C1641" s="2">
        <f t="shared" si="150"/>
        <v>9.1755393713544873</v>
      </c>
      <c r="D1641" s="2">
        <f t="shared" si="152"/>
        <v>9.1833468264046711</v>
      </c>
      <c r="E1641" s="2">
        <f t="shared" si="151"/>
        <v>-7.8074550501838758E-3</v>
      </c>
      <c r="F1641" s="2">
        <f t="shared" si="155"/>
        <v>-4.3862821282110359E-2</v>
      </c>
      <c r="G1641" s="2">
        <f t="shared" si="153"/>
        <v>3.6055366231926483E-2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8.9704999999999995</v>
      </c>
      <c r="C1642" s="2">
        <f t="shared" si="150"/>
        <v>9.1915794680691807</v>
      </c>
      <c r="D1642" s="2">
        <f t="shared" si="152"/>
        <v>9.1675803948191401</v>
      </c>
      <c r="E1642" s="2">
        <f t="shared" si="151"/>
        <v>2.3999073250040581E-2</v>
      </c>
      <c r="F1642" s="2">
        <f t="shared" si="155"/>
        <v>-3.0290442375680175E-2</v>
      </c>
      <c r="G1642" s="2">
        <f t="shared" si="153"/>
        <v>5.4289515625720756E-2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8.5838000000000001</v>
      </c>
      <c r="C1643" s="2">
        <f t="shared" si="150"/>
        <v>9.2039672422123839</v>
      </c>
      <c r="D1643" s="2">
        <f t="shared" si="152"/>
        <v>9.1243374026103155</v>
      </c>
      <c r="E1643" s="2">
        <f t="shared" si="151"/>
        <v>7.9629839602068486E-2</v>
      </c>
      <c r="F1643" s="2">
        <f t="shared" si="155"/>
        <v>-8.3063859801304415E-3</v>
      </c>
      <c r="G1643" s="2">
        <f t="shared" si="153"/>
        <v>8.7936225582198935E-2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6">
        <f>TITRES_STAT!D1647</f>
        <v>8.5761000000000003</v>
      </c>
      <c r="C1644" s="2">
        <f t="shared" si="150"/>
        <v>9.2144492049489397</v>
      </c>
      <c r="D1644" s="2">
        <f t="shared" si="152"/>
        <v>9.0837272246391816</v>
      </c>
      <c r="E1644" s="2">
        <f t="shared" si="151"/>
        <v>0.13072198030975812</v>
      </c>
      <c r="F1644" s="2">
        <f t="shared" si="155"/>
        <v>1.949928727784727E-2</v>
      </c>
      <c r="G1644" s="2">
        <f t="shared" si="153"/>
        <v>0.11122269303191085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6">
        <f>TITRES_STAT!D1648</f>
        <v>8.3132000000000001</v>
      </c>
      <c r="C1645" s="2">
        <f t="shared" si="150"/>
        <v>9.2233185580337178</v>
      </c>
      <c r="D1645" s="2">
        <f t="shared" si="152"/>
        <v>9.0266511339251689</v>
      </c>
      <c r="E1645" s="2">
        <f t="shared" si="151"/>
        <v>0.19666742410854887</v>
      </c>
      <c r="F1645" s="2">
        <f t="shared" si="155"/>
        <v>5.4932914643987599E-2</v>
      </c>
      <c r="G1645" s="2">
        <f t="shared" si="153"/>
        <v>0.14173450946456129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6">
        <f>TITRES_STAT!D1649</f>
        <v>8.5065000000000008</v>
      </c>
      <c r="C1646" s="2">
        <f t="shared" si="150"/>
        <v>9.2320080106439146</v>
      </c>
      <c r="D1646" s="2">
        <f t="shared" si="152"/>
        <v>8.9881214203010824</v>
      </c>
      <c r="E1646" s="2">
        <f t="shared" si="151"/>
        <v>0.24388659034283222</v>
      </c>
      <c r="F1646" s="2">
        <f t="shared" si="155"/>
        <v>9.2723649783756523E-2</v>
      </c>
      <c r="G1646" s="2">
        <f t="shared" si="153"/>
        <v>0.1511629405590757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6">
        <f>TITRES_STAT!D1650</f>
        <v>8.5065000000000008</v>
      </c>
      <c r="C1647" s="2">
        <f t="shared" si="150"/>
        <v>9.2393606243910043</v>
      </c>
      <c r="D1647" s="2">
        <f t="shared" si="152"/>
        <v>8.9524457595380387</v>
      </c>
      <c r="E1647" s="2">
        <f t="shared" si="151"/>
        <v>0.28691486485296558</v>
      </c>
      <c r="F1647" s="2">
        <f t="shared" si="155"/>
        <v>0.13156189279759833</v>
      </c>
      <c r="G1647" s="2">
        <f t="shared" si="153"/>
        <v>0.15535297205536724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6">
        <f>TITRES_STAT!D1651</f>
        <v>8.6225000000000005</v>
      </c>
      <c r="C1648" s="2">
        <f t="shared" si="150"/>
        <v>9.2455820667923874</v>
      </c>
      <c r="D1648" s="2">
        <f t="shared" si="152"/>
        <v>8.92800533290559</v>
      </c>
      <c r="E1648" s="2">
        <f t="shared" si="151"/>
        <v>0.31757673388679741</v>
      </c>
      <c r="F1648" s="2">
        <f t="shared" si="155"/>
        <v>0.16876486101543814</v>
      </c>
      <c r="G1648" s="2">
        <f t="shared" si="153"/>
        <v>0.14881187287135927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8.7693999999999992</v>
      </c>
      <c r="C1649" s="2">
        <f t="shared" si="150"/>
        <v>9.2508463642089431</v>
      </c>
      <c r="D1649" s="2">
        <f t="shared" si="152"/>
        <v>8.916256789727397</v>
      </c>
      <c r="E1649" s="2">
        <f t="shared" si="151"/>
        <v>0.33458957448154614</v>
      </c>
      <c r="F1649" s="2">
        <f t="shared" si="155"/>
        <v>0.20192980370865976</v>
      </c>
      <c r="G1649" s="2">
        <f t="shared" si="153"/>
        <v>0.13265977077288638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6">
        <f>TITRES_STAT!D1653</f>
        <v>9.0324000000000009</v>
      </c>
      <c r="C1650" s="2">
        <f t="shared" si="150"/>
        <v>9.2553007697152587</v>
      </c>
      <c r="D1650" s="2">
        <f t="shared" si="152"/>
        <v>8.9248599904883292</v>
      </c>
      <c r="E1650" s="2">
        <f t="shared" si="151"/>
        <v>0.33044077922692949</v>
      </c>
      <c r="F1650" s="2">
        <f t="shared" si="155"/>
        <v>0.22763199881231372</v>
      </c>
      <c r="G1650" s="2">
        <f t="shared" si="153"/>
        <v>0.10280878041461577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6">
        <f>TITRES_STAT!D1654</f>
        <v>8.7772000000000006</v>
      </c>
      <c r="C1651" s="2">
        <f t="shared" si="150"/>
        <v>9.2590698820667576</v>
      </c>
      <c r="D1651" s="2">
        <f t="shared" si="152"/>
        <v>8.9139222134151197</v>
      </c>
      <c r="E1651" s="2">
        <f t="shared" si="151"/>
        <v>0.34514766865163793</v>
      </c>
      <c r="F1651" s="2">
        <f t="shared" si="155"/>
        <v>0.25113513278017857</v>
      </c>
      <c r="G1651" s="2">
        <f t="shared" si="153"/>
        <v>9.4012535871459357E-2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6">
        <f>TITRES_STAT!D1655</f>
        <v>9.0401000000000007</v>
      </c>
      <c r="C1652" s="2">
        <f t="shared" si="150"/>
        <v>9.2146745155949485</v>
      </c>
      <c r="D1652" s="2">
        <f t="shared" si="152"/>
        <v>8.9232687161251096</v>
      </c>
      <c r="E1652" s="2">
        <f t="shared" si="151"/>
        <v>0.29140579946983891</v>
      </c>
      <c r="F1652" s="2">
        <f t="shared" si="155"/>
        <v>0.25918926611811066</v>
      </c>
      <c r="G1652" s="2">
        <f t="shared" si="153"/>
        <v>3.2216533351728249E-2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6">
        <f>TITRES_STAT!D1656</f>
        <v>9.0401000000000007</v>
      </c>
      <c r="C1653" s="2">
        <f t="shared" si="150"/>
        <v>9.1176168978111107</v>
      </c>
      <c r="D1653" s="2">
        <f t="shared" si="152"/>
        <v>8.9319228853010273</v>
      </c>
      <c r="E1653" s="2">
        <f t="shared" si="151"/>
        <v>0.18569401251008344</v>
      </c>
      <c r="F1653" s="2">
        <f t="shared" si="155"/>
        <v>0.24449021539650523</v>
      </c>
      <c r="G1653" s="2">
        <f t="shared" si="153"/>
        <v>-5.8796202886421789E-2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9.2797999999999998</v>
      </c>
      <c r="C1654" s="2">
        <f t="shared" si="150"/>
        <v>9.0343066058401718</v>
      </c>
      <c r="D1654" s="2">
        <f t="shared" si="152"/>
        <v>8.957691560463914</v>
      </c>
      <c r="E1654" s="2">
        <f t="shared" si="151"/>
        <v>7.661504537625774E-2</v>
      </c>
      <c r="F1654" s="2">
        <f t="shared" si="155"/>
        <v>0.21091518139245574</v>
      </c>
      <c r="G1654" s="2">
        <f t="shared" si="153"/>
        <v>-0.134300136016198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9.2797999999999998</v>
      </c>
      <c r="C1655" s="2">
        <f t="shared" si="150"/>
        <v>8.923367128018608</v>
      </c>
      <c r="D1655" s="2">
        <f t="shared" si="152"/>
        <v>8.981551444873995</v>
      </c>
      <c r="E1655" s="2">
        <f t="shared" si="151"/>
        <v>-5.8184316855387053E-2</v>
      </c>
      <c r="F1655" s="2">
        <f t="shared" si="155"/>
        <v>0.1570952817428872</v>
      </c>
      <c r="G1655" s="2">
        <f t="shared" si="153"/>
        <v>-0.21527959859827425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9.0401000000000007</v>
      </c>
      <c r="C1656" s="2">
        <f t="shared" si="150"/>
        <v>8.8592337237080532</v>
      </c>
      <c r="D1656" s="2">
        <f t="shared" si="152"/>
        <v>8.9858883748833289</v>
      </c>
      <c r="E1656" s="2">
        <f t="shared" si="151"/>
        <v>-0.12665465117527575</v>
      </c>
      <c r="F1656" s="2">
        <f t="shared" si="155"/>
        <v>0.10034529515925461</v>
      </c>
      <c r="G1656" s="2">
        <f t="shared" si="153"/>
        <v>-0.22699994633453036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9.0091999999999999</v>
      </c>
      <c r="C1657" s="2">
        <f t="shared" si="150"/>
        <v>8.8049669969837367</v>
      </c>
      <c r="D1657" s="2">
        <f t="shared" si="152"/>
        <v>8.9876151619290088</v>
      </c>
      <c r="E1657" s="2">
        <f t="shared" si="151"/>
        <v>-0.18264816494527203</v>
      </c>
      <c r="F1657" s="2">
        <f t="shared" si="155"/>
        <v>4.3746603138349292E-2</v>
      </c>
      <c r="G1657" s="2">
        <f t="shared" si="153"/>
        <v>-0.22639476808362133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9.0091999999999999</v>
      </c>
      <c r="C1658" s="2">
        <f t="shared" si="150"/>
        <v>8.7768951512939317</v>
      </c>
      <c r="D1658" s="2">
        <f t="shared" si="152"/>
        <v>8.9892140388231567</v>
      </c>
      <c r="E1658" s="2">
        <f t="shared" si="151"/>
        <v>-0.21231888752922501</v>
      </c>
      <c r="F1658" s="2">
        <f t="shared" si="155"/>
        <v>-7.4664949951655721E-3</v>
      </c>
      <c r="G1658" s="2">
        <f t="shared" si="153"/>
        <v>-0.20485239253405943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9.1173999999999999</v>
      </c>
      <c r="C1659" s="2">
        <f t="shared" si="150"/>
        <v>8.7757420510948645</v>
      </c>
      <c r="D1659" s="2">
        <f t="shared" si="152"/>
        <v>8.998709295206627</v>
      </c>
      <c r="E1659" s="2">
        <f t="shared" si="151"/>
        <v>-0.2229672441117625</v>
      </c>
      <c r="F1659" s="2">
        <f t="shared" si="155"/>
        <v>-5.0566644818484954E-2</v>
      </c>
      <c r="G1659" s="2">
        <f t="shared" si="153"/>
        <v>-0.17240059929327756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9.1946999999999992</v>
      </c>
      <c r="C1660" s="2">
        <f t="shared" si="150"/>
        <v>8.8152278893879625</v>
      </c>
      <c r="D1660" s="2">
        <f t="shared" si="152"/>
        <v>9.013227125191321</v>
      </c>
      <c r="E1660" s="2">
        <f t="shared" si="151"/>
        <v>-0.19799923580335843</v>
      </c>
      <c r="F1660" s="2">
        <f t="shared" si="155"/>
        <v>-8.0053163015459658E-2</v>
      </c>
      <c r="G1660" s="2">
        <f t="shared" si="153"/>
        <v>-0.11794607278789877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9.2797999999999998</v>
      </c>
      <c r="C1661" s="2">
        <f t="shared" si="150"/>
        <v>8.8093774448667386</v>
      </c>
      <c r="D1661" s="2">
        <f t="shared" si="152"/>
        <v>9.0329732640660385</v>
      </c>
      <c r="E1661" s="2">
        <f t="shared" si="151"/>
        <v>-0.22359581919929994</v>
      </c>
      <c r="F1661" s="2">
        <f t="shared" si="155"/>
        <v>-0.10876169425222772</v>
      </c>
      <c r="G1661" s="2">
        <f t="shared" si="153"/>
        <v>-0.11483412494707222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9.2797999999999998</v>
      </c>
      <c r="C1662" s="2">
        <f t="shared" si="150"/>
        <v>8.8448732225795474</v>
      </c>
      <c r="D1662" s="2">
        <f t="shared" si="152"/>
        <v>9.0512567259870735</v>
      </c>
      <c r="E1662" s="2">
        <f t="shared" si="151"/>
        <v>-0.20638350340752609</v>
      </c>
      <c r="F1662" s="2">
        <f t="shared" si="155"/>
        <v>-0.12828605608328739</v>
      </c>
      <c r="G1662" s="2">
        <f t="shared" si="153"/>
        <v>-7.8097447324238706E-2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9.2797999999999998</v>
      </c>
      <c r="C1663" s="2">
        <f t="shared" si="150"/>
        <v>8.8749081114134629</v>
      </c>
      <c r="D1663" s="2">
        <f t="shared" si="152"/>
        <v>9.0681858573954379</v>
      </c>
      <c r="E1663" s="2">
        <f t="shared" si="151"/>
        <v>-0.193277745981975</v>
      </c>
      <c r="F1663" s="2">
        <f t="shared" si="155"/>
        <v>-0.14128439406302493</v>
      </c>
      <c r="G1663" s="2">
        <f t="shared" si="153"/>
        <v>-5.1993351918950076E-2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9.4344999999999999</v>
      </c>
      <c r="C1664" s="2">
        <f t="shared" si="150"/>
        <v>8.9371991711960064</v>
      </c>
      <c r="D1664" s="2">
        <f t="shared" si="152"/>
        <v>9.0953202383291103</v>
      </c>
      <c r="E1664" s="2">
        <f t="shared" si="151"/>
        <v>-0.15812106713310392</v>
      </c>
      <c r="F1664" s="2">
        <f t="shared" si="155"/>
        <v>-0.14465172867704074</v>
      </c>
      <c r="G1664" s="2">
        <f t="shared" si="153"/>
        <v>-1.3469338456063185E-2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9.4344999999999999</v>
      </c>
      <c r="C1665" s="2">
        <f t="shared" si="150"/>
        <v>8.9899069910120062</v>
      </c>
      <c r="D1665" s="2">
        <f t="shared" si="152"/>
        <v>9.1204446651195479</v>
      </c>
      <c r="E1665" s="2">
        <f t="shared" si="151"/>
        <v>-0.13053767410754169</v>
      </c>
      <c r="F1665" s="2">
        <f t="shared" si="155"/>
        <v>-0.14182891776314094</v>
      </c>
      <c r="G1665" s="2">
        <f t="shared" si="153"/>
        <v>1.1291243655599248E-2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9.4344999999999999</v>
      </c>
      <c r="C1666" s="2">
        <f t="shared" si="150"/>
        <v>8.997628992394775</v>
      </c>
      <c r="D1666" s="2">
        <f t="shared" si="152"/>
        <v>9.1437080232588421</v>
      </c>
      <c r="E1666" s="2">
        <f t="shared" si="151"/>
        <v>-0.14607903086406715</v>
      </c>
      <c r="F1666" s="2">
        <f t="shared" si="155"/>
        <v>-0.14267894038332618</v>
      </c>
      <c r="G1666" s="2">
        <f t="shared" si="153"/>
        <v>-3.4000904807409693E-3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9.2797999999999998</v>
      </c>
      <c r="C1667" s="2">
        <f t="shared" si="150"/>
        <v>8.9994091474109634</v>
      </c>
      <c r="D1667" s="2">
        <f t="shared" si="152"/>
        <v>9.1537889104248542</v>
      </c>
      <c r="E1667" s="2">
        <f t="shared" si="151"/>
        <v>-0.15437976301389078</v>
      </c>
      <c r="F1667" s="2">
        <f t="shared" si="155"/>
        <v>-0.14501910490943909</v>
      </c>
      <c r="G1667" s="2">
        <f t="shared" si="153"/>
        <v>-9.3606581044516912E-3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9.3571000000000009</v>
      </c>
      <c r="C1668" s="2">
        <f t="shared" si="150"/>
        <v>9.0009154324246605</v>
      </c>
      <c r="D1668" s="2">
        <f t="shared" si="152"/>
        <v>9.1688489911341247</v>
      </c>
      <c r="E1668" s="2">
        <f t="shared" si="151"/>
        <v>-0.16793355870946414</v>
      </c>
      <c r="F1668" s="2">
        <f t="shared" si="155"/>
        <v>-0.1496019956694441</v>
      </c>
      <c r="G1668" s="2">
        <f t="shared" si="153"/>
        <v>-1.8331563040020038E-2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6">
        <f>TITRES_STAT!D1672</f>
        <v>9.3571000000000009</v>
      </c>
      <c r="C1669" s="2">
        <f t="shared" si="150"/>
        <v>9.0188361351285593</v>
      </c>
      <c r="D1669" s="2">
        <f t="shared" si="152"/>
        <v>9.1827935103093754</v>
      </c>
      <c r="E1669" s="2">
        <f t="shared" si="151"/>
        <v>-0.1639573751808161</v>
      </c>
      <c r="F1669" s="2">
        <f t="shared" si="155"/>
        <v>-0.15247307157171849</v>
      </c>
      <c r="G1669" s="2">
        <f t="shared" si="153"/>
        <v>-1.1484303609097607E-2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6">
        <f>TITRES_STAT!D1673</f>
        <v>9.3571000000000009</v>
      </c>
      <c r="C1670" s="2">
        <f t="shared" si="150"/>
        <v>9.0458921143395497</v>
      </c>
      <c r="D1670" s="2">
        <f t="shared" si="152"/>
        <v>9.1957051021383105</v>
      </c>
      <c r="E1670" s="2">
        <f t="shared" si="151"/>
        <v>-0.14981298779876084</v>
      </c>
      <c r="F1670" s="2">
        <f t="shared" si="155"/>
        <v>-0.15194105481712697</v>
      </c>
      <c r="G1670" s="2">
        <f t="shared" si="153"/>
        <v>2.1280670183661254E-3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9.4344999999999999</v>
      </c>
      <c r="C1671" s="2">
        <f t="shared" si="150"/>
        <v>9.081877942902695</v>
      </c>
      <c r="D1671" s="2">
        <f t="shared" si="152"/>
        <v>9.2133936130910286</v>
      </c>
      <c r="E1671" s="2">
        <f t="shared" si="151"/>
        <v>-0.13151567018833354</v>
      </c>
      <c r="F1671" s="2">
        <f t="shared" si="155"/>
        <v>-0.14785597789136828</v>
      </c>
      <c r="G1671" s="2">
        <f t="shared" si="153"/>
        <v>1.634030770303474E-2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9.2797999999999998</v>
      </c>
      <c r="C1672" s="2">
        <f t="shared" si="150"/>
        <v>9.1123274901484344</v>
      </c>
      <c r="D1672" s="2">
        <f t="shared" si="152"/>
        <v>9.2183126047139154</v>
      </c>
      <c r="E1672" s="2">
        <f t="shared" si="151"/>
        <v>-0.1059851145654811</v>
      </c>
      <c r="F1672" s="2">
        <f t="shared" si="155"/>
        <v>-0.13948180522619086</v>
      </c>
      <c r="G1672" s="2">
        <f t="shared" si="153"/>
        <v>3.349669066070976E-2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9.4267000000000003</v>
      </c>
      <c r="C1673" s="2">
        <f t="shared" si="150"/>
        <v>9.1380924916640591</v>
      </c>
      <c r="D1673" s="2">
        <f t="shared" si="152"/>
        <v>9.2337487080684415</v>
      </c>
      <c r="E1673" s="2">
        <f t="shared" si="151"/>
        <v>-9.5656216404382377E-2</v>
      </c>
      <c r="F1673" s="2">
        <f t="shared" si="155"/>
        <v>-0.13071668746182916</v>
      </c>
      <c r="G1673" s="2">
        <f t="shared" si="153"/>
        <v>3.5060471057446779E-2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9.4344999999999999</v>
      </c>
      <c r="C1674" s="2">
        <f t="shared" si="150"/>
        <v>9.1836936467926655</v>
      </c>
      <c r="D1674" s="2">
        <f t="shared" si="152"/>
        <v>9.2486191741374473</v>
      </c>
      <c r="E1674" s="2">
        <f t="shared" si="151"/>
        <v>-6.4925527344781742E-2</v>
      </c>
      <c r="F1674" s="2">
        <f t="shared" si="155"/>
        <v>-0.11755845543841967</v>
      </c>
      <c r="G1674" s="2">
        <f t="shared" si="153"/>
        <v>5.2632928093637926E-2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9.4344999999999999</v>
      </c>
      <c r="C1675" s="2">
        <f t="shared" si="150"/>
        <v>9.222279239593794</v>
      </c>
      <c r="D1675" s="2">
        <f t="shared" si="152"/>
        <v>9.2623881242013404</v>
      </c>
      <c r="E1675" s="2">
        <f t="shared" si="151"/>
        <v>-4.0108884607546358E-2</v>
      </c>
      <c r="F1675" s="2">
        <f t="shared" si="155"/>
        <v>-0.102068541272245</v>
      </c>
      <c r="G1675" s="2">
        <f t="shared" si="153"/>
        <v>6.1959656664698645E-2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9.3957999999999995</v>
      </c>
      <c r="C1676" s="2">
        <f t="shared" si="150"/>
        <v>9.2549285873485942</v>
      </c>
      <c r="D1676" s="2">
        <f t="shared" si="152"/>
        <v>9.272270485371612</v>
      </c>
      <c r="E1676" s="2">
        <f t="shared" si="151"/>
        <v>-1.7341898023017777E-2</v>
      </c>
      <c r="F1676" s="2">
        <f t="shared" si="155"/>
        <v>-8.5123212622399566E-2</v>
      </c>
      <c r="G1676" s="2">
        <f t="shared" si="153"/>
        <v>6.7781314599381789E-2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9.4344999999999999</v>
      </c>
      <c r="C1677" s="2">
        <f t="shared" si="150"/>
        <v>9.2587549585257332</v>
      </c>
      <c r="D1677" s="2">
        <f t="shared" si="152"/>
        <v>9.284287486455197</v>
      </c>
      <c r="E1677" s="2">
        <f t="shared" si="151"/>
        <v>-2.5532527929463811E-2</v>
      </c>
      <c r="F1677" s="2">
        <f t="shared" si="155"/>
        <v>-7.3205075683812418E-2</v>
      </c>
      <c r="G1677" s="2">
        <f t="shared" si="153"/>
        <v>4.7672547754348607E-2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9.4344999999999999</v>
      </c>
      <c r="C1678" s="2">
        <f t="shared" si="150"/>
        <v>9.2738849649063901</v>
      </c>
      <c r="D1678" s="2">
        <f t="shared" si="152"/>
        <v>9.2954143393103674</v>
      </c>
      <c r="E1678" s="2">
        <f t="shared" si="151"/>
        <v>-2.1529374403977286E-2</v>
      </c>
      <c r="F1678" s="2">
        <f t="shared" si="155"/>
        <v>-6.2869935427845386E-2</v>
      </c>
      <c r="G1678" s="2">
        <f t="shared" si="153"/>
        <v>4.13405610238681E-2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9.4344999999999999</v>
      </c>
      <c r="C1679" s="2">
        <f t="shared" ref="C1679:C1742" si="156">$C$4*B1669+C1678*(1-$C$4)</f>
        <v>9.2866872779977143</v>
      </c>
      <c r="D1679" s="2">
        <f t="shared" si="152"/>
        <v>9.3057169808429343</v>
      </c>
      <c r="E1679" s="2">
        <f t="shared" si="151"/>
        <v>-1.9029702845219987E-2</v>
      </c>
      <c r="F1679" s="2">
        <f t="shared" si="155"/>
        <v>-5.4101888911320312E-2</v>
      </c>
      <c r="G1679" s="2">
        <f t="shared" si="153"/>
        <v>3.5072186066100325E-2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9.4267000000000003</v>
      </c>
      <c r="C1680" s="2">
        <f t="shared" si="156"/>
        <v>9.2975200044596047</v>
      </c>
      <c r="D1680" s="2">
        <f t="shared" si="152"/>
        <v>9.3146786859656796</v>
      </c>
      <c r="E1680" s="2">
        <f t="shared" si="151"/>
        <v>-1.7158681506074913E-2</v>
      </c>
      <c r="F1680" s="2">
        <f t="shared" si="155"/>
        <v>-4.6713247430271235E-2</v>
      </c>
      <c r="G1680" s="2">
        <f t="shared" si="153"/>
        <v>2.9554565924196322E-2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6">
        <f>TITRES_STAT!D1684</f>
        <v>9.4267000000000003</v>
      </c>
      <c r="C1681" s="2">
        <f t="shared" si="156"/>
        <v>9.3185938499273568</v>
      </c>
      <c r="D1681" s="2">
        <f t="shared" si="152"/>
        <v>9.3229765610793329</v>
      </c>
      <c r="E1681" s="2">
        <f t="shared" si="151"/>
        <v>-4.382711151976082E-3</v>
      </c>
      <c r="F1681" s="2">
        <f t="shared" si="155"/>
        <v>-3.8247140174612206E-2</v>
      </c>
      <c r="G1681" s="2">
        <f t="shared" si="153"/>
        <v>3.3864429022636124E-2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6">
        <f>TITRES_STAT!D1685</f>
        <v>9.4344999999999999</v>
      </c>
      <c r="C1682" s="2">
        <f t="shared" si="156"/>
        <v>9.3126255653231489</v>
      </c>
      <c r="D1682" s="2">
        <f t="shared" si="152"/>
        <v>9.3312375565549388</v>
      </c>
      <c r="E1682" s="2">
        <f t="shared" si="151"/>
        <v>-1.8611991231789915E-2</v>
      </c>
      <c r="F1682" s="2">
        <f t="shared" si="155"/>
        <v>-3.432011038604775E-2</v>
      </c>
      <c r="G1682" s="2">
        <f t="shared" si="153"/>
        <v>1.5708119154257835E-2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9.3957999999999995</v>
      </c>
      <c r="C1683" s="2">
        <f t="shared" si="156"/>
        <v>9.3301754783503572</v>
      </c>
      <c r="D1683" s="2">
        <f t="shared" si="152"/>
        <v>9.3360199597730915</v>
      </c>
      <c r="E1683" s="2">
        <f t="shared" si="151"/>
        <v>-5.8444814227343045E-3</v>
      </c>
      <c r="F1683" s="2">
        <f t="shared" si="155"/>
        <v>-2.8624984593385062E-2</v>
      </c>
      <c r="G1683" s="2">
        <f t="shared" si="153"/>
        <v>2.2780503170650758E-2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9.4267000000000003</v>
      </c>
      <c r="C1684" s="2">
        <f t="shared" si="156"/>
        <v>9.3462254047579947</v>
      </c>
      <c r="D1684" s="2">
        <f t="shared" si="152"/>
        <v>9.3427369997898992</v>
      </c>
      <c r="E1684" s="2">
        <f t="shared" si="151"/>
        <v>3.4884049680954377E-3</v>
      </c>
      <c r="F1684" s="2">
        <f t="shared" si="155"/>
        <v>-2.2202306681088961E-2</v>
      </c>
      <c r="G1684" s="2">
        <f t="shared" si="153"/>
        <v>2.5690711649184399E-2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9.4267000000000003</v>
      </c>
      <c r="C1685" s="2">
        <f t="shared" si="156"/>
        <v>9.3598061117183029</v>
      </c>
      <c r="D1685" s="2">
        <f t="shared" si="152"/>
        <v>9.3489564812869439</v>
      </c>
      <c r="E1685" s="2">
        <f t="shared" si="151"/>
        <v>1.0849630431359003E-2</v>
      </c>
      <c r="F1685" s="2">
        <f t="shared" si="155"/>
        <v>-1.5591919258599367E-2</v>
      </c>
      <c r="G1685" s="2">
        <f t="shared" si="153"/>
        <v>2.644154968995837E-2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9.4190000000000005</v>
      </c>
      <c r="C1686" s="2">
        <f t="shared" si="156"/>
        <v>9.3653436329924098</v>
      </c>
      <c r="D1686" s="2">
        <f t="shared" si="152"/>
        <v>9.3541448900805033</v>
      </c>
      <c r="E1686" s="2">
        <f t="shared" si="151"/>
        <v>1.1198742911906479E-2</v>
      </c>
      <c r="F1686" s="2">
        <f t="shared" si="155"/>
        <v>-1.0233786824498199E-2</v>
      </c>
      <c r="G1686" s="2">
        <f t="shared" si="153"/>
        <v>2.1432529736404679E-2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9.4190000000000005</v>
      </c>
      <c r="C1687" s="2">
        <f t="shared" si="156"/>
        <v>9.3759830740705006</v>
      </c>
      <c r="D1687" s="2">
        <f t="shared" si="152"/>
        <v>9.358948972296762</v>
      </c>
      <c r="E1687" s="2">
        <f t="shared" si="151"/>
        <v>1.7034101773738541E-2</v>
      </c>
      <c r="F1687" s="2">
        <f t="shared" si="155"/>
        <v>-4.7802091048508508E-3</v>
      </c>
      <c r="G1687" s="2">
        <f t="shared" si="153"/>
        <v>2.1814310878589392E-2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9.4113000000000007</v>
      </c>
      <c r="C1688" s="2">
        <f t="shared" si="156"/>
        <v>9.3849856780596532</v>
      </c>
      <c r="D1688" s="2">
        <f t="shared" si="152"/>
        <v>9.3628268262007062</v>
      </c>
      <c r="E1688" s="2">
        <f t="shared" si="151"/>
        <v>2.215885185894706E-2</v>
      </c>
      <c r="F1688" s="2">
        <f t="shared" si="155"/>
        <v>6.0760308790873147E-4</v>
      </c>
      <c r="G1688" s="2">
        <f t="shared" si="153"/>
        <v>2.1551248771038329E-2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9.4344999999999999</v>
      </c>
      <c r="C1689" s="2">
        <f t="shared" si="156"/>
        <v>9.3926032660504752</v>
      </c>
      <c r="D1689" s="2">
        <f t="shared" si="152"/>
        <v>9.3681359501858399</v>
      </c>
      <c r="E1689" s="2">
        <f t="shared" si="151"/>
        <v>2.4467315864635353E-2</v>
      </c>
      <c r="F1689" s="2">
        <f t="shared" si="155"/>
        <v>5.3795456432540563E-3</v>
      </c>
      <c r="G1689" s="2">
        <f t="shared" si="153"/>
        <v>1.9087770221381296E-2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9.3880999999999997</v>
      </c>
      <c r="C1690" s="2">
        <f t="shared" si="156"/>
        <v>9.397848917427325</v>
      </c>
      <c r="D1690" s="2">
        <f t="shared" si="152"/>
        <v>9.3696147686905924</v>
      </c>
      <c r="E1690" s="2">
        <f t="shared" si="151"/>
        <v>2.8234148736732578E-2</v>
      </c>
      <c r="F1690" s="2">
        <f t="shared" si="155"/>
        <v>9.9504662619497621E-3</v>
      </c>
      <c r="G1690" s="2">
        <f t="shared" si="153"/>
        <v>1.8283682474782816E-2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9.0478000000000005</v>
      </c>
      <c r="C1691" s="2">
        <f t="shared" si="156"/>
        <v>9.4022875455154278</v>
      </c>
      <c r="D1691" s="2">
        <f t="shared" si="152"/>
        <v>9.3457766376764742</v>
      </c>
      <c r="E1691" s="2">
        <f t="shared" si="151"/>
        <v>5.6510907838953628E-2</v>
      </c>
      <c r="F1691" s="2">
        <f t="shared" si="155"/>
        <v>1.9262554577350537E-2</v>
      </c>
      <c r="G1691" s="2">
        <f t="shared" si="153"/>
        <v>3.7248353261603091E-2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9.0478000000000005</v>
      </c>
      <c r="C1692" s="2">
        <f t="shared" si="156"/>
        <v>9.4072433077438227</v>
      </c>
      <c r="D1692" s="2">
        <f t="shared" si="152"/>
        <v>9.3237042941448838</v>
      </c>
      <c r="E1692" s="2">
        <f t="shared" ref="E1692:E1755" si="157">C1692-D1692</f>
        <v>8.3539013598938894E-2</v>
      </c>
      <c r="F1692" s="2">
        <f t="shared" si="155"/>
        <v>3.2117846381668209E-2</v>
      </c>
      <c r="G1692" s="2">
        <f t="shared" si="153"/>
        <v>5.1421167217270684E-2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9.3880999999999997</v>
      </c>
      <c r="C1693" s="2">
        <f t="shared" si="156"/>
        <v>9.4054827988601577</v>
      </c>
      <c r="D1693" s="2">
        <f t="shared" ref="D1693:D1756" si="158">$D$4*B1693+(1-$D$4)*D1692</f>
        <v>9.3284743464304469</v>
      </c>
      <c r="E1693" s="2">
        <f t="shared" si="157"/>
        <v>7.7008452429710772E-2</v>
      </c>
      <c r="F1693" s="2">
        <f t="shared" si="155"/>
        <v>4.1095967591276726E-2</v>
      </c>
      <c r="G1693" s="2">
        <f t="shared" si="153"/>
        <v>3.5912484838434046E-2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9.0478000000000005</v>
      </c>
      <c r="C1694" s="2">
        <f t="shared" si="156"/>
        <v>9.4087469836509019</v>
      </c>
      <c r="D1694" s="2">
        <f t="shared" si="158"/>
        <v>9.3076836541022647</v>
      </c>
      <c r="E1694" s="2">
        <f t="shared" si="157"/>
        <v>0.10106332954863717</v>
      </c>
      <c r="F1694" s="2">
        <f t="shared" si="155"/>
        <v>5.3089439982748822E-2</v>
      </c>
      <c r="G1694" s="2">
        <f t="shared" si="153"/>
        <v>4.7973889565888349E-2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9.4034999999999993</v>
      </c>
      <c r="C1695" s="2">
        <f t="shared" si="156"/>
        <v>9.4115089861661474</v>
      </c>
      <c r="D1695" s="2">
        <f t="shared" si="158"/>
        <v>9.3147811612058007</v>
      </c>
      <c r="E1695" s="2">
        <f t="shared" si="157"/>
        <v>9.6727824960346709E-2</v>
      </c>
      <c r="F1695" s="2">
        <f t="shared" si="155"/>
        <v>6.1817116978268402E-2</v>
      </c>
      <c r="G1695" s="2">
        <f t="shared" si="153"/>
        <v>3.4910707982078307E-2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9.0091999999999999</v>
      </c>
      <c r="C1696" s="2">
        <f t="shared" si="156"/>
        <v>9.4126614498328927</v>
      </c>
      <c r="D1696" s="2">
        <f t="shared" si="158"/>
        <v>9.2921455196350013</v>
      </c>
      <c r="E1696" s="2">
        <f t="shared" si="157"/>
        <v>0.12051593019789131</v>
      </c>
      <c r="F1696" s="2">
        <f t="shared" si="155"/>
        <v>7.3556879622192983E-2</v>
      </c>
      <c r="G1696" s="2">
        <f t="shared" si="153"/>
        <v>4.6959050575698325E-2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9.3571000000000009</v>
      </c>
      <c r="C1697" s="2">
        <f t="shared" si="156"/>
        <v>9.4136366113970631</v>
      </c>
      <c r="D1697" s="2">
        <f t="shared" si="158"/>
        <v>9.2969569626250017</v>
      </c>
      <c r="E1697" s="2">
        <f t="shared" si="157"/>
        <v>0.11667964877206138</v>
      </c>
      <c r="F1697" s="2">
        <f t="shared" si="155"/>
        <v>8.2181433452166663E-2</v>
      </c>
      <c r="G1697" s="2">
        <f t="shared" si="153"/>
        <v>3.4498215319894721E-2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9.3571000000000009</v>
      </c>
      <c r="C1698" s="2">
        <f t="shared" si="156"/>
        <v>9.4132771327205926</v>
      </c>
      <c r="D1698" s="2">
        <f t="shared" si="158"/>
        <v>9.301412002430558</v>
      </c>
      <c r="E1698" s="2">
        <f t="shared" si="157"/>
        <v>0.11186513029003464</v>
      </c>
      <c r="F1698" s="2">
        <f t="shared" si="155"/>
        <v>8.811817281974027E-2</v>
      </c>
      <c r="G1698" s="2">
        <f t="shared" si="153"/>
        <v>2.3746957470294372E-2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9.2797999999999998</v>
      </c>
      <c r="C1699" s="2">
        <f t="shared" si="156"/>
        <v>9.4165421892251171</v>
      </c>
      <c r="D1699" s="2">
        <f t="shared" si="158"/>
        <v>9.2998111133616277</v>
      </c>
      <c r="E1699" s="2">
        <f t="shared" si="157"/>
        <v>0.11673107586348941</v>
      </c>
      <c r="F1699" s="2">
        <f t="shared" si="155"/>
        <v>9.3840753428490103E-2</v>
      </c>
      <c r="G1699" s="2">
        <f t="shared" si="153"/>
        <v>2.2890322434999305E-2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9.2797999999999998</v>
      </c>
      <c r="C1700" s="2">
        <f t="shared" si="156"/>
        <v>9.4121664678058679</v>
      </c>
      <c r="D1700" s="2">
        <f t="shared" si="158"/>
        <v>9.2983288086681739</v>
      </c>
      <c r="E1700" s="2">
        <f t="shared" si="157"/>
        <v>0.11383765913769395</v>
      </c>
      <c r="F1700" s="2">
        <f t="shared" si="155"/>
        <v>9.7840134570330889E-2</v>
      </c>
      <c r="G1700" s="2">
        <f t="shared" ref="G1700:G1763" si="159">E1700-F1700</f>
        <v>1.5997524567363058E-2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9.2797999999999998</v>
      </c>
      <c r="C1701" s="2">
        <f t="shared" si="156"/>
        <v>9.3561100881434278</v>
      </c>
      <c r="D1701" s="2">
        <f t="shared" si="158"/>
        <v>9.296956304322384</v>
      </c>
      <c r="E1701" s="2">
        <f t="shared" si="157"/>
        <v>5.9153783821043859E-2</v>
      </c>
      <c r="F1701" s="2">
        <f t="shared" ref="F1701:F1764" si="161">(E1701*(2/(10)))+((1-(2/10))*F1700)</f>
        <v>9.0102864420473494E-2</v>
      </c>
      <c r="G1701" s="2">
        <f t="shared" si="159"/>
        <v>-3.0949080599429635E-2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9.2721</v>
      </c>
      <c r="C1702" s="2">
        <f t="shared" si="156"/>
        <v>9.3086777668905931</v>
      </c>
      <c r="D1702" s="2">
        <f t="shared" si="158"/>
        <v>9.2951150965948006</v>
      </c>
      <c r="E1702" s="2">
        <f t="shared" si="157"/>
        <v>1.35626702957925E-2</v>
      </c>
      <c r="F1702" s="2">
        <f t="shared" si="161"/>
        <v>7.4794825595537295E-2</v>
      </c>
      <c r="G1702" s="2">
        <f t="shared" si="159"/>
        <v>-6.1232155299744795E-2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6">
        <f>TITRES_STAT!D1706</f>
        <v>9.2643000000000004</v>
      </c>
      <c r="C1703" s="2">
        <f t="shared" si="156"/>
        <v>9.3208965719843473</v>
      </c>
      <c r="D1703" s="2">
        <f t="shared" si="158"/>
        <v>9.292832496847037</v>
      </c>
      <c r="E1703" s="2">
        <f t="shared" si="157"/>
        <v>2.806407513731024E-2</v>
      </c>
      <c r="F1703" s="2">
        <f t="shared" si="161"/>
        <v>6.5448675503891884E-2</v>
      </c>
      <c r="G1703" s="2">
        <f t="shared" si="159"/>
        <v>-3.7384600366581644E-2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6">
        <f>TITRES_STAT!D1707</f>
        <v>9.2721</v>
      </c>
      <c r="C1704" s="2">
        <f t="shared" si="156"/>
        <v>9.2788817147559861</v>
      </c>
      <c r="D1704" s="2">
        <f t="shared" si="158"/>
        <v>9.2912967563398485</v>
      </c>
      <c r="E1704" s="2">
        <f t="shared" si="157"/>
        <v>-1.2415041583862418E-2</v>
      </c>
      <c r="F1704" s="2">
        <f t="shared" si="161"/>
        <v>4.9875932086341022E-2</v>
      </c>
      <c r="G1704" s="2">
        <f t="shared" si="159"/>
        <v>-6.2290973670203441E-2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6">
        <f>TITRES_STAT!D1708</f>
        <v>9.2643000000000004</v>
      </c>
      <c r="C1705" s="2">
        <f t="shared" si="156"/>
        <v>9.2980537586396803</v>
      </c>
      <c r="D1705" s="2">
        <f t="shared" si="158"/>
        <v>9.28929699661097</v>
      </c>
      <c r="E1705" s="2">
        <f t="shared" si="157"/>
        <v>8.7567620287103409E-3</v>
      </c>
      <c r="F1705" s="2">
        <f t="shared" si="161"/>
        <v>4.1652098074814889E-2</v>
      </c>
      <c r="G1705" s="2">
        <f t="shared" si="159"/>
        <v>-3.2895336046104548E-2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6">
        <f>TITRES_STAT!D1709</f>
        <v>9.2025000000000006</v>
      </c>
      <c r="C1706" s="2">
        <f t="shared" si="156"/>
        <v>9.2536147188489597</v>
      </c>
      <c r="D1706" s="2">
        <f t="shared" si="158"/>
        <v>9.282867589454602</v>
      </c>
      <c r="E1706" s="2">
        <f t="shared" si="157"/>
        <v>-2.92528706056423E-2</v>
      </c>
      <c r="F1706" s="2">
        <f t="shared" si="161"/>
        <v>2.7471104338723455E-2</v>
      </c>
      <c r="G1706" s="2">
        <f t="shared" si="159"/>
        <v>-5.6723974944365756E-2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6">
        <f>TITRES_STAT!D1710</f>
        <v>9.1250999999999998</v>
      </c>
      <c r="C1707" s="2">
        <f t="shared" si="156"/>
        <v>9.2695355313337355</v>
      </c>
      <c r="D1707" s="2">
        <f t="shared" si="158"/>
        <v>9.271181101346853</v>
      </c>
      <c r="E1707" s="2">
        <f t="shared" si="157"/>
        <v>-1.6455700131174922E-3</v>
      </c>
      <c r="F1707" s="2">
        <f t="shared" si="161"/>
        <v>2.1647769468355268E-2</v>
      </c>
      <c r="G1707" s="2">
        <f t="shared" si="159"/>
        <v>-2.3293339481472761E-2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6">
        <f>TITRES_STAT!D1711</f>
        <v>9.2797999999999998</v>
      </c>
      <c r="C1708" s="2">
        <f t="shared" si="156"/>
        <v>9.2830069880516231</v>
      </c>
      <c r="D1708" s="2">
        <f t="shared" si="158"/>
        <v>9.2718195382841238</v>
      </c>
      <c r="E1708" s="2">
        <f t="shared" si="157"/>
        <v>1.1187449767499302E-2</v>
      </c>
      <c r="F1708" s="2">
        <f t="shared" si="161"/>
        <v>1.9555705528184076E-2</v>
      </c>
      <c r="G1708" s="2">
        <f t="shared" si="159"/>
        <v>-8.3682557606847736E-3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6">
        <f>TITRES_STAT!D1712</f>
        <v>9.2797999999999998</v>
      </c>
      <c r="C1709" s="2">
        <f t="shared" si="156"/>
        <v>9.2825136052744508</v>
      </c>
      <c r="D1709" s="2">
        <f t="shared" si="158"/>
        <v>9.2724106835964104</v>
      </c>
      <c r="E1709" s="2">
        <f t="shared" si="157"/>
        <v>1.0102921678040389E-2</v>
      </c>
      <c r="F1709" s="2">
        <f t="shared" si="161"/>
        <v>1.7665148758155339E-2</v>
      </c>
      <c r="G1709" s="2">
        <f t="shared" si="159"/>
        <v>-7.5622270801149506E-3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6">
        <f>TITRES_STAT!D1713</f>
        <v>9.3262</v>
      </c>
      <c r="C1710" s="2">
        <f t="shared" si="156"/>
        <v>9.2820961275399192</v>
      </c>
      <c r="D1710" s="2">
        <f t="shared" si="158"/>
        <v>9.276395077404084</v>
      </c>
      <c r="E1710" s="2">
        <f t="shared" si="157"/>
        <v>5.7010501358352172E-3</v>
      </c>
      <c r="F1710" s="2">
        <f t="shared" si="161"/>
        <v>1.5272329033691317E-2</v>
      </c>
      <c r="G1710" s="2">
        <f t="shared" si="159"/>
        <v>-9.5712788978560993E-3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9.3262</v>
      </c>
      <c r="C1711" s="2">
        <f t="shared" si="156"/>
        <v>9.2817428771491617</v>
      </c>
      <c r="D1711" s="2">
        <f t="shared" si="158"/>
        <v>9.2800843309297072</v>
      </c>
      <c r="E1711" s="2">
        <f t="shared" si="157"/>
        <v>1.6585462194544931E-3</v>
      </c>
      <c r="F1711" s="2">
        <f t="shared" si="161"/>
        <v>1.2549572470843953E-2</v>
      </c>
      <c r="G1711" s="2">
        <f t="shared" si="159"/>
        <v>-1.0891026251389459E-2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9.2797999999999998</v>
      </c>
      <c r="C1712" s="2">
        <f t="shared" si="156"/>
        <v>9.2802593575877523</v>
      </c>
      <c r="D1712" s="2">
        <f t="shared" si="158"/>
        <v>9.2800632693793581</v>
      </c>
      <c r="E1712" s="2">
        <f t="shared" si="157"/>
        <v>1.9608820839422947E-4</v>
      </c>
      <c r="F1712" s="2">
        <f t="shared" si="161"/>
        <v>1.007887561835401E-2</v>
      </c>
      <c r="G1712" s="2">
        <f t="shared" si="159"/>
        <v>-9.8827874099597802E-3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9.2797999999999998</v>
      </c>
      <c r="C1713" s="2">
        <f t="shared" si="156"/>
        <v>9.2778040718050203</v>
      </c>
      <c r="D1713" s="2">
        <f t="shared" si="158"/>
        <v>9.2800437679438499</v>
      </c>
      <c r="E1713" s="2">
        <f t="shared" si="157"/>
        <v>-2.2396961388295722E-3</v>
      </c>
      <c r="F1713" s="2">
        <f t="shared" si="161"/>
        <v>7.6151612669172935E-3</v>
      </c>
      <c r="G1713" s="2">
        <f t="shared" si="159"/>
        <v>-9.8548574057468648E-3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9.2797999999999998</v>
      </c>
      <c r="C1714" s="2">
        <f t="shared" si="156"/>
        <v>9.2769265222965558</v>
      </c>
      <c r="D1714" s="2">
        <f t="shared" si="158"/>
        <v>9.2800257110591211</v>
      </c>
      <c r="E1714" s="2">
        <f t="shared" si="157"/>
        <v>-3.0991887625653192E-3</v>
      </c>
      <c r="F1714" s="2">
        <f t="shared" si="161"/>
        <v>5.4722912610207716E-3</v>
      </c>
      <c r="G1714" s="2">
        <f t="shared" si="159"/>
        <v>-8.5714800235860908E-3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9.3571000000000009</v>
      </c>
      <c r="C1715" s="2">
        <f t="shared" si="156"/>
        <v>9.2749839804047784</v>
      </c>
      <c r="D1715" s="2">
        <f t="shared" si="158"/>
        <v>9.2857349176473356</v>
      </c>
      <c r="E1715" s="2">
        <f t="shared" si="157"/>
        <v>-1.0750937242557157E-2</v>
      </c>
      <c r="F1715" s="2">
        <f t="shared" si="161"/>
        <v>2.2276455603051862E-3</v>
      </c>
      <c r="G1715" s="2">
        <f t="shared" si="159"/>
        <v>-1.2978582802862343E-2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9.3726000000000003</v>
      </c>
      <c r="C1716" s="2">
        <f t="shared" si="156"/>
        <v>9.2638325988040435</v>
      </c>
      <c r="D1716" s="2">
        <f t="shared" si="158"/>
        <v>9.2921693681919777</v>
      </c>
      <c r="E1716" s="2">
        <f t="shared" si="157"/>
        <v>-2.8336769387934169E-2</v>
      </c>
      <c r="F1716" s="2">
        <f t="shared" si="161"/>
        <v>-3.8852374293426848E-3</v>
      </c>
      <c r="G1716" s="2">
        <f t="shared" si="159"/>
        <v>-2.4451531958591483E-2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9.3726000000000003</v>
      </c>
      <c r="C1717" s="2">
        <f t="shared" si="156"/>
        <v>9.2424891220649599</v>
      </c>
      <c r="D1717" s="2">
        <f t="shared" si="158"/>
        <v>9.2981271927703499</v>
      </c>
      <c r="E1717" s="2">
        <f t="shared" si="157"/>
        <v>-5.5638070705390064E-2</v>
      </c>
      <c r="F1717" s="2">
        <f t="shared" si="161"/>
        <v>-1.4235804084552162E-2</v>
      </c>
      <c r="G1717" s="2">
        <f t="shared" si="159"/>
        <v>-4.1402266620837902E-2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9.4267000000000003</v>
      </c>
      <c r="C1718" s="2">
        <f t="shared" si="156"/>
        <v>9.2482292571318894</v>
      </c>
      <c r="D1718" s="2">
        <f t="shared" si="158"/>
        <v>9.3076511044169905</v>
      </c>
      <c r="E1718" s="2">
        <f t="shared" si="157"/>
        <v>-5.9421847285101137E-2</v>
      </c>
      <c r="F1718" s="2">
        <f t="shared" si="161"/>
        <v>-2.3273012724661958E-2</v>
      </c>
      <c r="G1718" s="2">
        <f t="shared" si="159"/>
        <v>-3.6148834560439179E-2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9.4267000000000003</v>
      </c>
      <c r="C1719" s="2">
        <f t="shared" si="156"/>
        <v>9.2530862944962138</v>
      </c>
      <c r="D1719" s="2">
        <f t="shared" si="158"/>
        <v>9.3164695411268443</v>
      </c>
      <c r="E1719" s="2">
        <f t="shared" si="157"/>
        <v>-6.3383246630630552E-2</v>
      </c>
      <c r="F1719" s="2">
        <f t="shared" si="161"/>
        <v>-3.1295059505855677E-2</v>
      </c>
      <c r="G1719" s="2">
        <f t="shared" si="159"/>
        <v>-3.2088187124774875E-2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9.2797999999999998</v>
      </c>
      <c r="C1720" s="2">
        <f t="shared" si="156"/>
        <v>9.2643345568814119</v>
      </c>
      <c r="D1720" s="2">
        <f t="shared" si="158"/>
        <v>9.313753278821153</v>
      </c>
      <c r="E1720" s="2">
        <f t="shared" si="157"/>
        <v>-4.9418721939741062E-2</v>
      </c>
      <c r="F1720" s="2">
        <f t="shared" si="161"/>
        <v>-3.4919791992632759E-2</v>
      </c>
      <c r="G1720" s="2">
        <f t="shared" si="159"/>
        <v>-1.4498929947108302E-2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9.2797999999999998</v>
      </c>
      <c r="C1721" s="2">
        <f t="shared" si="156"/>
        <v>9.2738523173611949</v>
      </c>
      <c r="D1721" s="2">
        <f t="shared" si="158"/>
        <v>9.3112382211306972</v>
      </c>
      <c r="E1721" s="2">
        <f t="shared" si="157"/>
        <v>-3.7385903769502349E-2</v>
      </c>
      <c r="F1721" s="2">
        <f t="shared" si="161"/>
        <v>-3.5413014348006679E-2</v>
      </c>
      <c r="G1721" s="2">
        <f t="shared" si="159"/>
        <v>-1.9728894214956702E-3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9.4267000000000003</v>
      </c>
      <c r="C1722" s="2">
        <f t="shared" si="156"/>
        <v>9.2747673454594732</v>
      </c>
      <c r="D1722" s="2">
        <f t="shared" si="158"/>
        <v>9.3197909454913876</v>
      </c>
      <c r="E1722" s="2">
        <f t="shared" si="157"/>
        <v>-4.5023600031914413E-2</v>
      </c>
      <c r="F1722" s="2">
        <f t="shared" si="161"/>
        <v>-3.7335131484788224E-2</v>
      </c>
      <c r="G1722" s="2">
        <f t="shared" si="159"/>
        <v>-7.6884685471261885E-3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9.4267000000000003</v>
      </c>
      <c r="C1723" s="2">
        <f t="shared" si="156"/>
        <v>9.2755416000041695</v>
      </c>
      <c r="D1723" s="2">
        <f t="shared" si="158"/>
        <v>9.3277101347142484</v>
      </c>
      <c r="E1723" s="2">
        <f t="shared" si="157"/>
        <v>-5.2168534710078873E-2</v>
      </c>
      <c r="F1723" s="2">
        <f t="shared" si="161"/>
        <v>-4.0301812129846355E-2</v>
      </c>
      <c r="G1723" s="2">
        <f t="shared" si="159"/>
        <v>-1.1866722580232518E-2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9.4344999999999999</v>
      </c>
      <c r="C1724" s="2">
        <f t="shared" si="156"/>
        <v>9.2761967384650656</v>
      </c>
      <c r="D1724" s="2">
        <f t="shared" si="158"/>
        <v>9.3356204951057862</v>
      </c>
      <c r="E1724" s="2">
        <f t="shared" si="157"/>
        <v>-5.9423756640720526E-2</v>
      </c>
      <c r="F1724" s="2">
        <f t="shared" si="161"/>
        <v>-4.4126201032021195E-2</v>
      </c>
      <c r="G1724" s="2">
        <f t="shared" si="159"/>
        <v>-1.5297555608699331E-2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9.5117999999999991</v>
      </c>
      <c r="C1725" s="2">
        <f t="shared" si="156"/>
        <v>9.288643394085824</v>
      </c>
      <c r="D1725" s="2">
        <f t="shared" si="158"/>
        <v>9.3486708288016533</v>
      </c>
      <c r="E1725" s="2">
        <f t="shared" si="157"/>
        <v>-6.0027434715829386E-2</v>
      </c>
      <c r="F1725" s="2">
        <f t="shared" si="161"/>
        <v>-4.7306447768782831E-2</v>
      </c>
      <c r="G1725" s="2">
        <f t="shared" si="159"/>
        <v>-1.2720986947046556E-2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9.5117999999999991</v>
      </c>
      <c r="C1726" s="2">
        <f t="shared" si="156"/>
        <v>9.301559794995697</v>
      </c>
      <c r="D1726" s="2">
        <f t="shared" si="158"/>
        <v>9.3607544711126405</v>
      </c>
      <c r="E1726" s="2">
        <f t="shared" si="157"/>
        <v>-5.9194676116943512E-2</v>
      </c>
      <c r="F1726" s="2">
        <f t="shared" si="161"/>
        <v>-4.968409343841497E-2</v>
      </c>
      <c r="G1726" s="2">
        <f t="shared" si="159"/>
        <v>-9.5105826785285424E-3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6">
        <f>TITRES_STAT!D1730</f>
        <v>9.5117999999999991</v>
      </c>
      <c r="C1727" s="2">
        <f t="shared" si="156"/>
        <v>9.3124890573040506</v>
      </c>
      <c r="D1727" s="2">
        <f t="shared" si="158"/>
        <v>9.3719430288079995</v>
      </c>
      <c r="E1727" s="2">
        <f t="shared" si="157"/>
        <v>-5.9453971503948821E-2</v>
      </c>
      <c r="F1727" s="2">
        <f t="shared" si="161"/>
        <v>-5.163806905152174E-2</v>
      </c>
      <c r="G1727" s="2">
        <f t="shared" si="159"/>
        <v>-7.8159024524270815E-3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6">
        <f>TITRES_STAT!D1731</f>
        <v>9.5117999999999991</v>
      </c>
      <c r="C1728" s="2">
        <f t="shared" si="156"/>
        <v>9.3300599715649657</v>
      </c>
      <c r="D1728" s="2">
        <f t="shared" si="158"/>
        <v>9.3823028044518502</v>
      </c>
      <c r="E1728" s="2">
        <f t="shared" si="157"/>
        <v>-5.2242832886884472E-2</v>
      </c>
      <c r="F1728" s="2">
        <f t="shared" si="161"/>
        <v>-5.1759021818594292E-2</v>
      </c>
      <c r="G1728" s="2">
        <f t="shared" si="159"/>
        <v>-4.8381106829017972E-4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6">
        <f>TITRES_STAT!D1732</f>
        <v>9.5117999999999991</v>
      </c>
      <c r="C1729" s="2">
        <f t="shared" si="156"/>
        <v>9.3449276682472782</v>
      </c>
      <c r="D1729" s="2">
        <f t="shared" si="158"/>
        <v>9.3918951893072684</v>
      </c>
      <c r="E1729" s="2">
        <f t="shared" si="157"/>
        <v>-4.6967521059990247E-2</v>
      </c>
      <c r="F1729" s="2">
        <f t="shared" si="161"/>
        <v>-5.0800721666873487E-2</v>
      </c>
      <c r="G1729" s="2">
        <f t="shared" si="159"/>
        <v>3.83320060688324E-3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9.5117999999999991</v>
      </c>
      <c r="C1730" s="2">
        <f t="shared" si="156"/>
        <v>9.3349080269784661</v>
      </c>
      <c r="D1730" s="2">
        <f t="shared" si="158"/>
        <v>9.4007770271363587</v>
      </c>
      <c r="E1730" s="2">
        <f t="shared" si="157"/>
        <v>-6.5869000157892543E-2</v>
      </c>
      <c r="F1730" s="2">
        <f t="shared" si="161"/>
        <v>-5.3814377365077305E-2</v>
      </c>
      <c r="G1730" s="2">
        <f t="shared" si="159"/>
        <v>-1.2054622792815238E-2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6">
        <f>TITRES_STAT!D1734</f>
        <v>9.5117999999999991</v>
      </c>
      <c r="C1731" s="2">
        <f t="shared" si="156"/>
        <v>9.3264298689817782</v>
      </c>
      <c r="D1731" s="2">
        <f t="shared" si="158"/>
        <v>9.4090009510521835</v>
      </c>
      <c r="E1731" s="2">
        <f t="shared" si="157"/>
        <v>-8.2571082070405311E-2</v>
      </c>
      <c r="F1731" s="2">
        <f t="shared" si="161"/>
        <v>-5.9565718306142906E-2</v>
      </c>
      <c r="G1731" s="2">
        <f t="shared" si="159"/>
        <v>-2.3005363764262404E-2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6">
        <f>TITRES_STAT!D1735</f>
        <v>9.5117999999999991</v>
      </c>
      <c r="C1732" s="2">
        <f t="shared" si="156"/>
        <v>9.3418560429845812</v>
      </c>
      <c r="D1732" s="2">
        <f t="shared" si="158"/>
        <v>9.4166156954186881</v>
      </c>
      <c r="E1732" s="2">
        <f t="shared" si="157"/>
        <v>-7.4759652434106982E-2</v>
      </c>
      <c r="F1732" s="2">
        <f t="shared" si="161"/>
        <v>-6.2604505131735724E-2</v>
      </c>
      <c r="G1732" s="2">
        <f t="shared" si="159"/>
        <v>-1.2155147302371258E-2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6">
        <f>TITRES_STAT!D1736</f>
        <v>9.5117999999999991</v>
      </c>
      <c r="C1733" s="2">
        <f t="shared" si="156"/>
        <v>9.3549089594484922</v>
      </c>
      <c r="D1733" s="2">
        <f t="shared" si="158"/>
        <v>9.423666384646932</v>
      </c>
      <c r="E1733" s="2">
        <f t="shared" si="157"/>
        <v>-6.8757425198439748E-2</v>
      </c>
      <c r="F1733" s="2">
        <f t="shared" si="161"/>
        <v>-6.3835089145076532E-2</v>
      </c>
      <c r="G1733" s="2">
        <f t="shared" si="159"/>
        <v>-4.922336053363216E-3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6">
        <f>TITRES_STAT!D1737</f>
        <v>9.5117999999999991</v>
      </c>
      <c r="C1734" s="2">
        <f t="shared" si="156"/>
        <v>9.3671537349179559</v>
      </c>
      <c r="D1734" s="2">
        <f t="shared" si="158"/>
        <v>9.4301948005990095</v>
      </c>
      <c r="E1734" s="2">
        <f t="shared" si="157"/>
        <v>-6.304106568105361E-2</v>
      </c>
      <c r="F1734" s="2">
        <f t="shared" si="161"/>
        <v>-6.3676284452271942E-2</v>
      </c>
      <c r="G1734" s="2">
        <f t="shared" si="159"/>
        <v>6.3521877121833215E-4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9.4344999999999999</v>
      </c>
      <c r="C1735" s="2">
        <f t="shared" si="156"/>
        <v>9.3894070064690389</v>
      </c>
      <c r="D1735" s="2">
        <f t="shared" si="158"/>
        <v>9.4305137042583436</v>
      </c>
      <c r="E1735" s="2">
        <f t="shared" si="157"/>
        <v>-4.1106697789304647E-2</v>
      </c>
      <c r="F1735" s="2">
        <f t="shared" si="161"/>
        <v>-5.916236711967849E-2</v>
      </c>
      <c r="G1735" s="2">
        <f t="shared" si="159"/>
        <v>1.8055669330373843E-2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9.5040999999999993</v>
      </c>
      <c r="C1736" s="2">
        <f t="shared" si="156"/>
        <v>9.4082366977814935</v>
      </c>
      <c r="D1736" s="2">
        <f t="shared" si="158"/>
        <v>9.4359645409799491</v>
      </c>
      <c r="E1736" s="2">
        <f t="shared" si="157"/>
        <v>-2.772784319845556E-2</v>
      </c>
      <c r="F1736" s="2">
        <f t="shared" si="161"/>
        <v>-5.2875462335433908E-2</v>
      </c>
      <c r="G1736" s="2">
        <f t="shared" si="159"/>
        <v>2.5147619136978348E-2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9.5040999999999993</v>
      </c>
      <c r="C1737" s="2">
        <f t="shared" si="156"/>
        <v>9.4241695135074171</v>
      </c>
      <c r="D1737" s="2">
        <f t="shared" si="158"/>
        <v>9.4410116120184728</v>
      </c>
      <c r="E1737" s="2">
        <f t="shared" si="157"/>
        <v>-1.6842098511055781E-2</v>
      </c>
      <c r="F1737" s="2">
        <f t="shared" si="161"/>
        <v>-4.5668789570558282E-2</v>
      </c>
      <c r="G1737" s="2">
        <f t="shared" si="159"/>
        <v>2.8826691059502502E-2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9.5040999999999993</v>
      </c>
      <c r="C1738" s="2">
        <f t="shared" si="156"/>
        <v>9.437651126813968</v>
      </c>
      <c r="D1738" s="2">
        <f t="shared" si="158"/>
        <v>9.4456848259430313</v>
      </c>
      <c r="E1738" s="2">
        <f t="shared" si="157"/>
        <v>-8.0336991290632653E-3</v>
      </c>
      <c r="F1738" s="2">
        <f t="shared" si="161"/>
        <v>-3.8141771482259279E-2</v>
      </c>
      <c r="G1738" s="2">
        <f t="shared" si="159"/>
        <v>3.0108072353196014E-2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9.4344999999999999</v>
      </c>
      <c r="C1739" s="2">
        <f t="shared" si="156"/>
        <v>9.449058645765664</v>
      </c>
      <c r="D1739" s="2">
        <f t="shared" si="158"/>
        <v>9.4448563203176228</v>
      </c>
      <c r="E1739" s="2">
        <f t="shared" si="157"/>
        <v>4.202325448041222E-3</v>
      </c>
      <c r="F1739" s="2">
        <f t="shared" si="161"/>
        <v>-2.9672952096199183E-2</v>
      </c>
      <c r="G1739" s="2">
        <f t="shared" si="159"/>
        <v>3.3875277544240405E-2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9.5117999999999991</v>
      </c>
      <c r="C1740" s="2">
        <f t="shared" si="156"/>
        <v>9.4587111618017161</v>
      </c>
      <c r="D1740" s="2">
        <f t="shared" si="158"/>
        <v>9.449815111405206</v>
      </c>
      <c r="E1740" s="2">
        <f t="shared" si="157"/>
        <v>8.8960503965100912E-3</v>
      </c>
      <c r="F1740" s="2">
        <f t="shared" si="161"/>
        <v>-2.195915159765733E-2</v>
      </c>
      <c r="G1740" s="2">
        <f t="shared" si="159"/>
        <v>3.0855201994167421E-2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9.5117999999999991</v>
      </c>
      <c r="C1741" s="2">
        <f t="shared" si="156"/>
        <v>9.4668786753706815</v>
      </c>
      <c r="D1741" s="2">
        <f t="shared" si="158"/>
        <v>9.4544065846344498</v>
      </c>
      <c r="E1741" s="2">
        <f t="shared" si="157"/>
        <v>1.2472090736231678E-2</v>
      </c>
      <c r="F1741" s="2">
        <f t="shared" si="161"/>
        <v>-1.5072903130879528E-2</v>
      </c>
      <c r="G1741" s="2">
        <f t="shared" si="159"/>
        <v>2.7544993867111206E-2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9.5117999999999991</v>
      </c>
      <c r="C1742" s="2">
        <f t="shared" si="156"/>
        <v>9.473789648390575</v>
      </c>
      <c r="D1742" s="2">
        <f t="shared" si="158"/>
        <v>9.4586579487356008</v>
      </c>
      <c r="E1742" s="2">
        <f t="shared" si="157"/>
        <v>1.5131699654974184E-2</v>
      </c>
      <c r="F1742" s="2">
        <f t="shared" si="161"/>
        <v>-9.0319825737087862E-3</v>
      </c>
      <c r="G1742" s="2">
        <f t="shared" si="159"/>
        <v>2.4163682228682971E-2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9.5117999999999991</v>
      </c>
      <c r="C1743" s="2">
        <f t="shared" ref="C1743:C1806" si="162">$C$4*B1733+C1742*(1-$C$4)</f>
        <v>9.4796373947920234</v>
      </c>
      <c r="D1743" s="2">
        <f t="shared" si="158"/>
        <v>9.4625943969774067</v>
      </c>
      <c r="E1743" s="2">
        <f t="shared" si="157"/>
        <v>1.7042997814616712E-2</v>
      </c>
      <c r="F1743" s="2">
        <f t="shared" si="161"/>
        <v>-3.8169864960436867E-3</v>
      </c>
      <c r="G1743" s="2">
        <f t="shared" si="159"/>
        <v>2.0859984310660398E-2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9.5117999999999991</v>
      </c>
      <c r="C1744" s="2">
        <f t="shared" si="162"/>
        <v>9.4845854879009419</v>
      </c>
      <c r="D1744" s="2">
        <f t="shared" si="158"/>
        <v>9.4662392564605611</v>
      </c>
      <c r="E1744" s="2">
        <f t="shared" si="157"/>
        <v>1.8346231440380834E-2</v>
      </c>
      <c r="F1744" s="2">
        <f t="shared" si="161"/>
        <v>6.156570912412172E-4</v>
      </c>
      <c r="G1744" s="2">
        <f t="shared" si="159"/>
        <v>1.7730574349139615E-2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9.4654000000000007</v>
      </c>
      <c r="C1745" s="2">
        <f t="shared" si="162"/>
        <v>9.4768800282238743</v>
      </c>
      <c r="D1745" s="2">
        <f t="shared" si="158"/>
        <v>9.4661770893153339</v>
      </c>
      <c r="E1745" s="2">
        <f t="shared" si="157"/>
        <v>1.070293890854046E-2</v>
      </c>
      <c r="F1745" s="2">
        <f t="shared" si="161"/>
        <v>2.6331134547010662E-3</v>
      </c>
      <c r="G1745" s="2">
        <f t="shared" si="159"/>
        <v>8.0698254538393941E-3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9.3957999999999995</v>
      </c>
      <c r="C1746" s="2">
        <f t="shared" si="162"/>
        <v>9.4810677161894326</v>
      </c>
      <c r="D1746" s="2">
        <f t="shared" si="158"/>
        <v>9.4609639715882725</v>
      </c>
      <c r="E1746" s="2">
        <f t="shared" si="157"/>
        <v>2.0103744601160045E-2</v>
      </c>
      <c r="F1746" s="2">
        <f t="shared" si="161"/>
        <v>6.127239683992862E-3</v>
      </c>
      <c r="G1746" s="2">
        <f t="shared" si="159"/>
        <v>1.3976504917167183E-2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9.5117999999999991</v>
      </c>
      <c r="C1747" s="2">
        <f t="shared" si="162"/>
        <v>9.4846111444679817</v>
      </c>
      <c r="D1747" s="2">
        <f t="shared" si="158"/>
        <v>9.464729603322473</v>
      </c>
      <c r="E1747" s="2">
        <f t="shared" si="157"/>
        <v>1.9881541145508663E-2</v>
      </c>
      <c r="F1747" s="2">
        <f t="shared" si="161"/>
        <v>8.8780999762960236E-3</v>
      </c>
      <c r="G1747" s="2">
        <f t="shared" si="159"/>
        <v>1.100344116921264E-2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9.3957999999999995</v>
      </c>
      <c r="C1748" s="2">
        <f t="shared" si="162"/>
        <v>9.4876094299344462</v>
      </c>
      <c r="D1748" s="2">
        <f t="shared" si="158"/>
        <v>9.4596237067800679</v>
      </c>
      <c r="E1748" s="2">
        <f t="shared" si="157"/>
        <v>2.7985723154378306E-2</v>
      </c>
      <c r="F1748" s="2">
        <f t="shared" si="161"/>
        <v>1.2699624611912482E-2</v>
      </c>
      <c r="G1748" s="2">
        <f t="shared" si="159"/>
        <v>1.5286098542465824E-2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9.5117999999999991</v>
      </c>
      <c r="C1749" s="2">
        <f t="shared" si="162"/>
        <v>9.4794387484060696</v>
      </c>
      <c r="D1749" s="2">
        <f t="shared" si="158"/>
        <v>9.4634886173889505</v>
      </c>
      <c r="E1749" s="2">
        <f t="shared" si="157"/>
        <v>1.5950131017119062E-2</v>
      </c>
      <c r="F1749" s="2">
        <f t="shared" si="161"/>
        <v>1.3349725892953799E-2</v>
      </c>
      <c r="G1749" s="2">
        <f t="shared" si="159"/>
        <v>2.6004051241652632E-3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9.5117999999999991</v>
      </c>
      <c r="C1750" s="2">
        <f t="shared" si="162"/>
        <v>9.4844174024974421</v>
      </c>
      <c r="D1750" s="2">
        <f t="shared" si="158"/>
        <v>9.4670672383231018</v>
      </c>
      <c r="E1750" s="2">
        <f t="shared" si="157"/>
        <v>1.7350164174340321E-2</v>
      </c>
      <c r="F1750" s="2">
        <f t="shared" si="161"/>
        <v>1.4149813549231106E-2</v>
      </c>
      <c r="G1750" s="2">
        <f t="shared" si="159"/>
        <v>3.2003506251092155E-3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9.5117999999999991</v>
      </c>
      <c r="C1751" s="2">
        <f t="shared" si="162"/>
        <v>9.488630109805527</v>
      </c>
      <c r="D1751" s="2">
        <f t="shared" si="158"/>
        <v>9.4703807762250936</v>
      </c>
      <c r="E1751" s="2">
        <f t="shared" si="157"/>
        <v>1.8249333580433458E-2</v>
      </c>
      <c r="F1751" s="2">
        <f t="shared" si="161"/>
        <v>1.4969717555471577E-2</v>
      </c>
      <c r="G1751" s="2">
        <f t="shared" si="159"/>
        <v>3.2796160249618806E-3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9.5117999999999991</v>
      </c>
      <c r="C1752" s="2">
        <f t="shared" si="162"/>
        <v>9.4921947082969833</v>
      </c>
      <c r="D1752" s="2">
        <f t="shared" si="158"/>
        <v>9.4734488668750849</v>
      </c>
      <c r="E1752" s="2">
        <f t="shared" si="157"/>
        <v>1.874584142189839E-2</v>
      </c>
      <c r="F1752" s="2">
        <f t="shared" si="161"/>
        <v>1.5724942328756941E-2</v>
      </c>
      <c r="G1752" s="2">
        <f t="shared" si="159"/>
        <v>3.0208990931414499E-3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6">
        <f>TITRES_STAT!D1756</f>
        <v>9.5040999999999993</v>
      </c>
      <c r="C1753" s="2">
        <f t="shared" si="162"/>
        <v>9.4952109070205228</v>
      </c>
      <c r="D1753" s="2">
        <f t="shared" si="158"/>
        <v>9.4757193211806356</v>
      </c>
      <c r="E1753" s="2">
        <f t="shared" si="157"/>
        <v>1.9491585839887193E-2</v>
      </c>
      <c r="F1753" s="2">
        <f t="shared" si="161"/>
        <v>1.6478271030982993E-2</v>
      </c>
      <c r="G1753" s="2">
        <f t="shared" si="159"/>
        <v>3.0133148089042001E-3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9.5040999999999993</v>
      </c>
      <c r="C1754" s="2">
        <f t="shared" si="162"/>
        <v>9.4977630751712105</v>
      </c>
      <c r="D1754" s="2">
        <f t="shared" si="158"/>
        <v>9.4778215936857748</v>
      </c>
      <c r="E1754" s="2">
        <f t="shared" si="157"/>
        <v>1.994148148543573E-2</v>
      </c>
      <c r="F1754" s="2">
        <f t="shared" si="161"/>
        <v>1.7170913121873542E-2</v>
      </c>
      <c r="G1754" s="2">
        <f t="shared" si="159"/>
        <v>2.7705683635621883E-3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9.4809000000000001</v>
      </c>
      <c r="C1755" s="2">
        <f t="shared" si="162"/>
        <v>9.492784140529487</v>
      </c>
      <c r="D1755" s="2">
        <f t="shared" si="158"/>
        <v>9.4780496237831251</v>
      </c>
      <c r="E1755" s="2">
        <f t="shared" si="157"/>
        <v>1.4734516746361948E-2</v>
      </c>
      <c r="F1755" s="2">
        <f t="shared" si="161"/>
        <v>1.6683633846771226E-2</v>
      </c>
      <c r="G1755" s="2">
        <f t="shared" si="159"/>
        <v>-1.9491171004092783E-3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9.4809000000000001</v>
      </c>
      <c r="C1756" s="2">
        <f t="shared" si="162"/>
        <v>9.4778635035249508</v>
      </c>
      <c r="D1756" s="2">
        <f t="shared" si="158"/>
        <v>9.4782607627621527</v>
      </c>
      <c r="E1756" s="2">
        <f t="shared" ref="E1756:E1819" si="163">C1756-D1756</f>
        <v>-3.9725923720190792E-4</v>
      </c>
      <c r="F1756" s="2">
        <f t="shared" si="161"/>
        <v>1.3267455229976599E-2</v>
      </c>
      <c r="G1756" s="2">
        <f t="shared" si="159"/>
        <v>-1.3664714467178507E-2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9.4809000000000001</v>
      </c>
      <c r="C1757" s="2">
        <f t="shared" si="162"/>
        <v>9.4830845029826492</v>
      </c>
      <c r="D1757" s="2">
        <f t="shared" ref="D1757:D1820" si="164">$D$4*B1757+(1-$D$4)*D1756</f>
        <v>9.4784562618168078</v>
      </c>
      <c r="E1757" s="2">
        <f t="shared" si="163"/>
        <v>4.6282411658413736E-3</v>
      </c>
      <c r="F1757" s="2">
        <f t="shared" si="161"/>
        <v>1.1539612417149554E-2</v>
      </c>
      <c r="G1757" s="2">
        <f t="shared" si="159"/>
        <v>-6.9113712513081803E-3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6">
        <f>TITRES_STAT!D1761</f>
        <v>9.4809000000000001</v>
      </c>
      <c r="C1758" s="2">
        <f t="shared" si="162"/>
        <v>9.4696561179083965</v>
      </c>
      <c r="D1758" s="2">
        <f t="shared" si="164"/>
        <v>9.478637279460008</v>
      </c>
      <c r="E1758" s="2">
        <f t="shared" si="163"/>
        <v>-8.9811615516115495E-3</v>
      </c>
      <c r="F1758" s="2">
        <f t="shared" si="161"/>
        <v>7.4354576233973332E-3</v>
      </c>
      <c r="G1758" s="2">
        <f t="shared" si="159"/>
        <v>-1.6416619175008883E-2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6">
        <f>TITRES_STAT!D1762</f>
        <v>9.4809000000000001</v>
      </c>
      <c r="C1759" s="2">
        <f t="shared" si="162"/>
        <v>9.4761397920763351</v>
      </c>
      <c r="D1759" s="2">
        <f t="shared" si="164"/>
        <v>9.4788048883888969</v>
      </c>
      <c r="E1759" s="2">
        <f t="shared" si="163"/>
        <v>-2.6650963125618432E-3</v>
      </c>
      <c r="F1759" s="2">
        <f t="shared" si="161"/>
        <v>5.4153468362054986E-3</v>
      </c>
      <c r="G1759" s="2">
        <f t="shared" si="159"/>
        <v>-8.0804431487673418E-3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6">
        <f>TITRES_STAT!D1763</f>
        <v>9.4731000000000005</v>
      </c>
      <c r="C1760" s="2">
        <f t="shared" si="162"/>
        <v>9.4816259779107437</v>
      </c>
      <c r="D1760" s="2">
        <f t="shared" si="164"/>
        <v>9.4783823040637927</v>
      </c>
      <c r="E1760" s="2">
        <f t="shared" si="163"/>
        <v>3.2436738469510118E-3</v>
      </c>
      <c r="F1760" s="2">
        <f t="shared" si="161"/>
        <v>4.9810122383546016E-3</v>
      </c>
      <c r="G1760" s="2">
        <f t="shared" si="159"/>
        <v>-1.7373383914035898E-3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6">
        <f>TITRES_STAT!D1764</f>
        <v>9.4731000000000005</v>
      </c>
      <c r="C1761" s="2">
        <f t="shared" si="162"/>
        <v>9.4862681351552443</v>
      </c>
      <c r="D1761" s="2">
        <f t="shared" si="164"/>
        <v>9.4779910222812891</v>
      </c>
      <c r="E1761" s="2">
        <f t="shared" si="163"/>
        <v>8.2771128739551614E-3</v>
      </c>
      <c r="F1761" s="2">
        <f t="shared" si="161"/>
        <v>5.6402323654747141E-3</v>
      </c>
      <c r="G1761" s="2">
        <f t="shared" si="159"/>
        <v>2.6368805084804473E-3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9.4731000000000005</v>
      </c>
      <c r="C1762" s="2">
        <f t="shared" si="162"/>
        <v>9.4901961143621296</v>
      </c>
      <c r="D1762" s="2">
        <f t="shared" si="164"/>
        <v>9.4776287243345276</v>
      </c>
      <c r="E1762" s="2">
        <f t="shared" si="163"/>
        <v>1.2567390027601988E-2</v>
      </c>
      <c r="F1762" s="2">
        <f t="shared" si="161"/>
        <v>7.0256638979001697E-3</v>
      </c>
      <c r="G1762" s="2">
        <f t="shared" si="159"/>
        <v>5.5417261297018182E-3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9.4731000000000005</v>
      </c>
      <c r="C1763" s="2">
        <f t="shared" si="162"/>
        <v>9.492335173691032</v>
      </c>
      <c r="D1763" s="2">
        <f t="shared" si="164"/>
        <v>9.4772932632727098</v>
      </c>
      <c r="E1763" s="2">
        <f t="shared" si="163"/>
        <v>1.5041910418322146E-2</v>
      </c>
      <c r="F1763" s="2">
        <f t="shared" si="161"/>
        <v>8.6289132019845664E-3</v>
      </c>
      <c r="G1763" s="2">
        <f t="shared" si="159"/>
        <v>6.4129972163375799E-3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9.4809000000000001</v>
      </c>
      <c r="C1764" s="2">
        <f t="shared" si="162"/>
        <v>9.4941451469693341</v>
      </c>
      <c r="D1764" s="2">
        <f t="shared" si="164"/>
        <v>9.4775604289562132</v>
      </c>
      <c r="E1764" s="2">
        <f t="shared" si="163"/>
        <v>1.6584718013120892E-2</v>
      </c>
      <c r="F1764" s="2">
        <f t="shared" si="161"/>
        <v>1.0220074164211832E-2</v>
      </c>
      <c r="G1764" s="2">
        <f t="shared" ref="G1764:G1827" si="165">E1764-F1764</f>
        <v>6.3646438489090591E-3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6">
        <f>TITRES_STAT!D1768</f>
        <v>9.5040999999999993</v>
      </c>
      <c r="C1765" s="2">
        <f t="shared" si="162"/>
        <v>9.4921074320509753</v>
      </c>
      <c r="D1765" s="2">
        <f t="shared" si="164"/>
        <v>9.4795263231076063</v>
      </c>
      <c r="E1765" s="2">
        <f t="shared" si="163"/>
        <v>1.2581108943368946E-2</v>
      </c>
      <c r="F1765" s="2">
        <f t="shared" ref="F1765:F1828" si="167">(E1765*(2/(10)))+((1-(2/10))*F1764)</f>
        <v>1.0692281120043255E-2</v>
      </c>
      <c r="G1765" s="2">
        <f t="shared" si="165"/>
        <v>1.8888278233256915E-3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6">
        <f>TITRES_STAT!D1769</f>
        <v>9.5040999999999993</v>
      </c>
      <c r="C1766" s="2">
        <f t="shared" si="162"/>
        <v>9.4903832117354412</v>
      </c>
      <c r="D1766" s="2">
        <f t="shared" si="164"/>
        <v>9.481346595470006</v>
      </c>
      <c r="E1766" s="2">
        <f t="shared" si="163"/>
        <v>9.0366162654351712E-3</v>
      </c>
      <c r="F1766" s="2">
        <f t="shared" si="167"/>
        <v>1.0361148149121639E-2</v>
      </c>
      <c r="G1766" s="2">
        <f t="shared" si="165"/>
        <v>-1.3245318836864681E-3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9.5117999999999991</v>
      </c>
      <c r="C1767" s="2">
        <f t="shared" si="162"/>
        <v>9.4889242560838358</v>
      </c>
      <c r="D1767" s="2">
        <f t="shared" si="164"/>
        <v>9.4836024032129682</v>
      </c>
      <c r="E1767" s="2">
        <f t="shared" si="163"/>
        <v>5.321852870867616E-3</v>
      </c>
      <c r="F1767" s="2">
        <f t="shared" si="167"/>
        <v>9.3532890934708342E-3</v>
      </c>
      <c r="G1767" s="2">
        <f t="shared" si="165"/>
        <v>-4.0314362226032182E-3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9.5117999999999991</v>
      </c>
      <c r="C1768" s="2">
        <f t="shared" si="162"/>
        <v>9.4876897551478621</v>
      </c>
      <c r="D1768" s="2">
        <f t="shared" si="164"/>
        <v>9.4856911140860802</v>
      </c>
      <c r="E1768" s="2">
        <f t="shared" si="163"/>
        <v>1.9986410617818251E-3</v>
      </c>
      <c r="F1768" s="2">
        <f t="shared" si="167"/>
        <v>7.8823594871330321E-3</v>
      </c>
      <c r="G1768" s="2">
        <f t="shared" si="165"/>
        <v>-5.883718425351207E-3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9.5117999999999991</v>
      </c>
      <c r="C1769" s="2">
        <f t="shared" si="162"/>
        <v>9.4866451774328073</v>
      </c>
      <c r="D1769" s="2">
        <f t="shared" si="164"/>
        <v>9.4876251056352583</v>
      </c>
      <c r="E1769" s="2">
        <f t="shared" si="163"/>
        <v>-9.7992820245096368E-4</v>
      </c>
      <c r="F1769" s="2">
        <f t="shared" si="167"/>
        <v>6.1099019492162326E-3</v>
      </c>
      <c r="G1769" s="2">
        <f t="shared" si="165"/>
        <v>-7.0898301516671963E-3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9.5117999999999991</v>
      </c>
      <c r="C1770" s="2">
        <f t="shared" si="162"/>
        <v>9.4845613039816055</v>
      </c>
      <c r="D1770" s="2">
        <f t="shared" si="164"/>
        <v>9.4894158385511638</v>
      </c>
      <c r="E1770" s="2">
        <f t="shared" si="163"/>
        <v>-4.8545345695583109E-3</v>
      </c>
      <c r="F1770" s="2">
        <f t="shared" si="167"/>
        <v>3.9170146454613241E-3</v>
      </c>
      <c r="G1770" s="2">
        <f t="shared" si="165"/>
        <v>-8.7715492150196341E-3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9.5117999999999991</v>
      </c>
      <c r="C1771" s="2">
        <f t="shared" si="162"/>
        <v>9.4827980264459732</v>
      </c>
      <c r="D1771" s="2">
        <f t="shared" si="164"/>
        <v>9.4910739245844109</v>
      </c>
      <c r="E1771" s="2">
        <f t="shared" si="163"/>
        <v>-8.275898138437654E-3</v>
      </c>
      <c r="F1771" s="2">
        <f t="shared" si="167"/>
        <v>1.4784320886815283E-3</v>
      </c>
      <c r="G1771" s="2">
        <f t="shared" si="165"/>
        <v>-9.7543302271191831E-3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9.2797999999999998</v>
      </c>
      <c r="C1772" s="2">
        <f t="shared" si="162"/>
        <v>9.4813060223773622</v>
      </c>
      <c r="D1772" s="2">
        <f t="shared" si="164"/>
        <v>9.4754240042448252</v>
      </c>
      <c r="E1772" s="2">
        <f t="shared" si="163"/>
        <v>5.8820181325369703E-3</v>
      </c>
      <c r="F1772" s="2">
        <f t="shared" si="167"/>
        <v>2.3591492974526168E-3</v>
      </c>
      <c r="G1772" s="2">
        <f t="shared" si="165"/>
        <v>3.5228688350843534E-3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6">
        <f>TITRES_STAT!D1776</f>
        <v>9.5040999999999993</v>
      </c>
      <c r="C1773" s="2">
        <f t="shared" si="162"/>
        <v>9.4800435573962289</v>
      </c>
      <c r="D1773" s="2">
        <f t="shared" si="164"/>
        <v>9.4775481520785423</v>
      </c>
      <c r="E1773" s="2">
        <f t="shared" si="163"/>
        <v>2.4954053176866609E-3</v>
      </c>
      <c r="F1773" s="2">
        <f t="shared" si="167"/>
        <v>2.3864005014994256E-3</v>
      </c>
      <c r="G1773" s="2">
        <f t="shared" si="165"/>
        <v>1.090048161872352E-4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6">
        <f>TITRES_STAT!D1777</f>
        <v>9.5040999999999993</v>
      </c>
      <c r="C1774" s="2">
        <f t="shared" si="162"/>
        <v>9.4801753177968102</v>
      </c>
      <c r="D1774" s="2">
        <f t="shared" si="164"/>
        <v>9.4795149556282805</v>
      </c>
      <c r="E1774" s="2">
        <f t="shared" si="163"/>
        <v>6.6036216852971563E-4</v>
      </c>
      <c r="F1774" s="2">
        <f t="shared" si="167"/>
        <v>2.041192834905484E-3</v>
      </c>
      <c r="G1774" s="2">
        <f t="shared" si="165"/>
        <v>-1.3808306663757684E-3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9.5040999999999993</v>
      </c>
      <c r="C1775" s="2">
        <f t="shared" si="162"/>
        <v>9.4838560381357624</v>
      </c>
      <c r="D1775" s="2">
        <f t="shared" si="164"/>
        <v>9.4813360700261864</v>
      </c>
      <c r="E1775" s="2">
        <f t="shared" si="163"/>
        <v>2.5199681095759985E-3</v>
      </c>
      <c r="F1775" s="2">
        <f t="shared" si="167"/>
        <v>2.1369478898395871E-3</v>
      </c>
      <c r="G1775" s="2">
        <f t="shared" si="165"/>
        <v>3.8302021973641133E-4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6">
        <f>TITRES_STAT!D1779</f>
        <v>9.5040999999999993</v>
      </c>
      <c r="C1776" s="2">
        <f t="shared" si="162"/>
        <v>9.486970493807183</v>
      </c>
      <c r="D1776" s="2">
        <f t="shared" si="164"/>
        <v>9.483022287061285</v>
      </c>
      <c r="E1776" s="2">
        <f t="shared" si="163"/>
        <v>3.9482067458980197E-3</v>
      </c>
      <c r="F1776" s="2">
        <f t="shared" si="167"/>
        <v>2.4991996610512737E-3</v>
      </c>
      <c r="G1776" s="2">
        <f t="shared" si="165"/>
        <v>1.4490070848467459E-3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6">
        <f>TITRES_STAT!D1780</f>
        <v>9.5040999999999993</v>
      </c>
      <c r="C1777" s="2">
        <f t="shared" si="162"/>
        <v>9.4907904178368465</v>
      </c>
      <c r="D1777" s="2">
        <f t="shared" si="164"/>
        <v>9.4845835991308203</v>
      </c>
      <c r="E1777" s="2">
        <f t="shared" si="163"/>
        <v>6.2068187060262403E-3</v>
      </c>
      <c r="F1777" s="2">
        <f t="shared" si="167"/>
        <v>3.2407234700462676E-3</v>
      </c>
      <c r="G1777" s="2">
        <f t="shared" si="165"/>
        <v>2.9660952359799727E-3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6">
        <f>TITRES_STAT!D1781</f>
        <v>9.5040999999999993</v>
      </c>
      <c r="C1778" s="2">
        <f t="shared" si="162"/>
        <v>9.4940226612465608</v>
      </c>
      <c r="D1778" s="2">
        <f t="shared" si="164"/>
        <v>9.4860292584544634</v>
      </c>
      <c r="E1778" s="2">
        <f t="shared" si="163"/>
        <v>7.9934027920973705E-3</v>
      </c>
      <c r="F1778" s="2">
        <f t="shared" si="167"/>
        <v>4.1912593344564878E-3</v>
      </c>
      <c r="G1778" s="2">
        <f t="shared" si="165"/>
        <v>3.8021434576408827E-3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6">
        <f>TITRES_STAT!D1782</f>
        <v>9.5040999999999993</v>
      </c>
      <c r="C1779" s="2">
        <f t="shared" si="162"/>
        <v>9.496757636439396</v>
      </c>
      <c r="D1779" s="2">
        <f t="shared" si="164"/>
        <v>9.4873678319022812</v>
      </c>
      <c r="E1779" s="2">
        <f t="shared" si="163"/>
        <v>9.3898045371147987E-3</v>
      </c>
      <c r="F1779" s="2">
        <f t="shared" si="167"/>
        <v>5.2309683749881507E-3</v>
      </c>
      <c r="G1779" s="2">
        <f t="shared" si="165"/>
        <v>4.158836162126648E-3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6">
        <f>TITRES_STAT!D1783</f>
        <v>9.5040999999999993</v>
      </c>
      <c r="C1780" s="2">
        <f t="shared" si="162"/>
        <v>9.4990718462179498</v>
      </c>
      <c r="D1780" s="2">
        <f t="shared" si="164"/>
        <v>9.4886072517613727</v>
      </c>
      <c r="E1780" s="2">
        <f t="shared" si="163"/>
        <v>1.0464594456577103E-2</v>
      </c>
      <c r="F1780" s="2">
        <f t="shared" si="167"/>
        <v>6.2776935913059417E-3</v>
      </c>
      <c r="G1780" s="2">
        <f t="shared" si="165"/>
        <v>4.1869008652711615E-3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6">
        <f>TITRES_STAT!D1784</f>
        <v>9.5040999999999993</v>
      </c>
      <c r="C1781" s="2">
        <f t="shared" si="162"/>
        <v>9.5010300237228797</v>
      </c>
      <c r="D1781" s="2">
        <f t="shared" si="164"/>
        <v>9.4897548627420125</v>
      </c>
      <c r="E1781" s="2">
        <f t="shared" si="163"/>
        <v>1.1275160980867227E-2</v>
      </c>
      <c r="F1781" s="2">
        <f t="shared" si="167"/>
        <v>7.2771870692181998E-3</v>
      </c>
      <c r="G1781" s="2">
        <f t="shared" si="165"/>
        <v>3.9979739116490273E-3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6">
        <f>TITRES_STAT!D1785</f>
        <v>9.5040999999999993</v>
      </c>
      <c r="C1782" s="2">
        <f t="shared" si="162"/>
        <v>9.4669946354578212</v>
      </c>
      <c r="D1782" s="2">
        <f t="shared" si="164"/>
        <v>9.4908174655018644</v>
      </c>
      <c r="E1782" s="2">
        <f t="shared" si="163"/>
        <v>-2.3822830044043286E-2</v>
      </c>
      <c r="F1782" s="2">
        <f t="shared" si="167"/>
        <v>1.057183646565903E-3</v>
      </c>
      <c r="G1782" s="2">
        <f t="shared" si="165"/>
        <v>-2.4880013690609187E-2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9.5040999999999993</v>
      </c>
      <c r="C1783" s="2">
        <f t="shared" si="162"/>
        <v>9.4727031530796939</v>
      </c>
      <c r="D1783" s="2">
        <f t="shared" si="164"/>
        <v>9.491801356946171</v>
      </c>
      <c r="E1783" s="2">
        <f t="shared" si="163"/>
        <v>-1.9098203866477093E-2</v>
      </c>
      <c r="F1783" s="2">
        <f t="shared" si="167"/>
        <v>-2.973893856042696E-3</v>
      </c>
      <c r="G1783" s="2">
        <f t="shared" si="165"/>
        <v>-1.6124310010434396E-2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9.5040999999999993</v>
      </c>
      <c r="C1784" s="2">
        <f t="shared" si="162"/>
        <v>9.4775334372212789</v>
      </c>
      <c r="D1784" s="2">
        <f t="shared" si="164"/>
        <v>9.4927123675427509</v>
      </c>
      <c r="E1784" s="2">
        <f t="shared" si="163"/>
        <v>-1.5178930321471995E-2</v>
      </c>
      <c r="F1784" s="2">
        <f t="shared" si="167"/>
        <v>-5.4149011491285565E-3</v>
      </c>
      <c r="G1784" s="2">
        <f t="shared" si="165"/>
        <v>-9.7640291723434386E-3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9.2797999999999998</v>
      </c>
      <c r="C1785" s="2">
        <f t="shared" si="162"/>
        <v>9.481620600725698</v>
      </c>
      <c r="D1785" s="2">
        <f t="shared" si="164"/>
        <v>9.4769410810581025</v>
      </c>
      <c r="E1785" s="2">
        <f t="shared" si="163"/>
        <v>4.6795196675954998E-3</v>
      </c>
      <c r="F1785" s="2">
        <f t="shared" si="167"/>
        <v>-3.3960169857837454E-3</v>
      </c>
      <c r="G1785" s="2">
        <f t="shared" si="165"/>
        <v>8.0755366533792443E-3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9.0864999999999991</v>
      </c>
      <c r="C1786" s="2">
        <f t="shared" si="162"/>
        <v>9.485078969844821</v>
      </c>
      <c r="D1786" s="2">
        <f t="shared" si="164"/>
        <v>9.4480195194982439</v>
      </c>
      <c r="E1786" s="2">
        <f t="shared" si="163"/>
        <v>3.7059450346577094E-2</v>
      </c>
      <c r="F1786" s="2">
        <f t="shared" si="167"/>
        <v>4.6950764806884225E-3</v>
      </c>
      <c r="G1786" s="2">
        <f t="shared" si="165"/>
        <v>3.2364373865888668E-2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9.0864999999999991</v>
      </c>
      <c r="C1787" s="2">
        <f t="shared" si="162"/>
        <v>9.4880052821763865</v>
      </c>
      <c r="D1787" s="2">
        <f t="shared" si="164"/>
        <v>9.4212402958317085</v>
      </c>
      <c r="E1787" s="2">
        <f t="shared" si="163"/>
        <v>6.6764986344677979E-2</v>
      </c>
      <c r="F1787" s="2">
        <f t="shared" si="167"/>
        <v>1.7109058453486335E-2</v>
      </c>
      <c r="G1787" s="2">
        <f t="shared" si="165"/>
        <v>4.9655927891191644E-2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9.0864999999999991</v>
      </c>
      <c r="C1788" s="2">
        <f t="shared" si="162"/>
        <v>9.4904813926107892</v>
      </c>
      <c r="D1788" s="2">
        <f t="shared" si="164"/>
        <v>9.3964447183626945</v>
      </c>
      <c r="E1788" s="2">
        <f t="shared" si="163"/>
        <v>9.4036674248094698E-2</v>
      </c>
      <c r="F1788" s="2">
        <f t="shared" si="167"/>
        <v>3.2494581612408008E-2</v>
      </c>
      <c r="G1788" s="2">
        <f t="shared" si="165"/>
        <v>6.154209263568669E-2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9.0864999999999991</v>
      </c>
      <c r="C1789" s="2">
        <f t="shared" si="162"/>
        <v>9.4925765629783605</v>
      </c>
      <c r="D1789" s="2">
        <f t="shared" si="164"/>
        <v>9.3734858503358289</v>
      </c>
      <c r="E1789" s="2">
        <f t="shared" si="163"/>
        <v>0.11909071264253157</v>
      </c>
      <c r="F1789" s="2">
        <f t="shared" si="167"/>
        <v>4.9813807818432726E-2</v>
      </c>
      <c r="G1789" s="2">
        <f t="shared" si="165"/>
        <v>6.9276904824098845E-2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9.0864999999999991</v>
      </c>
      <c r="C1790" s="2">
        <f t="shared" si="162"/>
        <v>9.4943493994432284</v>
      </c>
      <c r="D1790" s="2">
        <f t="shared" si="164"/>
        <v>9.3522276391998425</v>
      </c>
      <c r="E1790" s="2">
        <f t="shared" si="163"/>
        <v>0.14212176024338596</v>
      </c>
      <c r="F1790" s="2">
        <f t="shared" si="167"/>
        <v>6.8275398303423385E-2</v>
      </c>
      <c r="G1790" s="2">
        <f t="shared" si="165"/>
        <v>7.3846361939962579E-2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9.4885999999999999</v>
      </c>
      <c r="C1791" s="2">
        <f t="shared" si="162"/>
        <v>9.4958494918365783</v>
      </c>
      <c r="D1791" s="2">
        <f t="shared" si="164"/>
        <v>9.3623292955554103</v>
      </c>
      <c r="E1791" s="2">
        <f t="shared" si="163"/>
        <v>0.13352019628116807</v>
      </c>
      <c r="F1791" s="2">
        <f t="shared" si="167"/>
        <v>8.1324357898972327E-2</v>
      </c>
      <c r="G1791" s="2">
        <f t="shared" si="165"/>
        <v>5.2195838382195742E-2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9.0632999999999999</v>
      </c>
      <c r="C1792" s="2">
        <f t="shared" si="162"/>
        <v>9.4971188007847971</v>
      </c>
      <c r="D1792" s="2">
        <f t="shared" si="164"/>
        <v>9.3401789773661203</v>
      </c>
      <c r="E1792" s="2">
        <f t="shared" si="163"/>
        <v>0.15693982341867674</v>
      </c>
      <c r="F1792" s="2">
        <f t="shared" si="167"/>
        <v>9.6447451002913215E-2</v>
      </c>
      <c r="G1792" s="2">
        <f t="shared" si="165"/>
        <v>6.0492372415763523E-2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9.0632999999999999</v>
      </c>
      <c r="C1793" s="2">
        <f t="shared" si="162"/>
        <v>9.4981928314332897</v>
      </c>
      <c r="D1793" s="2">
        <f t="shared" si="164"/>
        <v>9.3196694234871487</v>
      </c>
      <c r="E1793" s="2">
        <f t="shared" si="163"/>
        <v>0.17852340794614108</v>
      </c>
      <c r="F1793" s="2">
        <f t="shared" si="167"/>
        <v>0.1128626423915588</v>
      </c>
      <c r="G1793" s="2">
        <f t="shared" si="165"/>
        <v>6.5660765554582279E-2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9.0632999999999999</v>
      </c>
      <c r="C1794" s="2">
        <f t="shared" si="162"/>
        <v>9.4991016265973993</v>
      </c>
      <c r="D1794" s="2">
        <f t="shared" si="164"/>
        <v>9.3006790958214332</v>
      </c>
      <c r="E1794" s="2">
        <f t="shared" si="163"/>
        <v>0.19842253077596617</v>
      </c>
      <c r="F1794" s="2">
        <f t="shared" si="167"/>
        <v>0.12997462006844027</v>
      </c>
      <c r="G1794" s="2">
        <f t="shared" si="165"/>
        <v>6.84479107075259E-2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9.0632999999999999</v>
      </c>
      <c r="C1795" s="2">
        <f t="shared" si="162"/>
        <v>9.4653629148131841</v>
      </c>
      <c r="D1795" s="2">
        <f t="shared" si="164"/>
        <v>9.2830954590939196</v>
      </c>
      <c r="E1795" s="2">
        <f t="shared" si="163"/>
        <v>0.1822674557192645</v>
      </c>
      <c r="F1795" s="2">
        <f t="shared" si="167"/>
        <v>0.14043318719860512</v>
      </c>
      <c r="G1795" s="2">
        <f t="shared" si="165"/>
        <v>4.1834268520659385E-2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9.0632999999999999</v>
      </c>
      <c r="C1796" s="2">
        <f t="shared" si="162"/>
        <v>9.4070763125342314</v>
      </c>
      <c r="D1796" s="2">
        <f t="shared" si="164"/>
        <v>9.2668143139758516</v>
      </c>
      <c r="E1796" s="2">
        <f t="shared" si="163"/>
        <v>0.14026199855837973</v>
      </c>
      <c r="F1796" s="2">
        <f t="shared" si="167"/>
        <v>0.14039894947056003</v>
      </c>
      <c r="G1796" s="2">
        <f t="shared" si="165"/>
        <v>-1.3695091218030031E-4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6">
        <f>TITRES_STAT!D1800</f>
        <v>9.0632999999999999</v>
      </c>
      <c r="C1797" s="2">
        <f t="shared" si="162"/>
        <v>9.357756879836657</v>
      </c>
      <c r="D1797" s="2">
        <f t="shared" si="164"/>
        <v>9.2517391796072701</v>
      </c>
      <c r="E1797" s="2">
        <f t="shared" si="163"/>
        <v>0.10601770022938695</v>
      </c>
      <c r="F1797" s="2">
        <f t="shared" si="167"/>
        <v>0.13352269962232544</v>
      </c>
      <c r="G1797" s="2">
        <f t="shared" si="165"/>
        <v>-2.7504999392938489E-2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6">
        <f>TITRES_STAT!D1801</f>
        <v>9.0632999999999999</v>
      </c>
      <c r="C1798" s="2">
        <f t="shared" si="162"/>
        <v>9.3160250521694792</v>
      </c>
      <c r="D1798" s="2">
        <f t="shared" si="164"/>
        <v>9.2377807218585826</v>
      </c>
      <c r="E1798" s="2">
        <f t="shared" si="163"/>
        <v>7.8244330310896615E-2</v>
      </c>
      <c r="F1798" s="2">
        <f t="shared" si="167"/>
        <v>0.12246702576003968</v>
      </c>
      <c r="G1798" s="2">
        <f t="shared" si="165"/>
        <v>-4.4222695449143062E-2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6">
        <f>TITRES_STAT!D1802</f>
        <v>9.0632999999999999</v>
      </c>
      <c r="C1799" s="2">
        <f t="shared" si="162"/>
        <v>9.2807135056818666</v>
      </c>
      <c r="D1799" s="2">
        <f t="shared" si="164"/>
        <v>9.2248562239431315</v>
      </c>
      <c r="E1799" s="2">
        <f t="shared" si="163"/>
        <v>5.5857281738735054E-2</v>
      </c>
      <c r="F1799" s="2">
        <f t="shared" si="167"/>
        <v>0.10914507695577876</v>
      </c>
      <c r="G1799" s="2">
        <f t="shared" si="165"/>
        <v>-5.3287795217043701E-2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6">
        <f>TITRES_STAT!D1803</f>
        <v>9.0632999999999999</v>
      </c>
      <c r="C1800" s="2">
        <f t="shared" si="162"/>
        <v>9.2508345048077327</v>
      </c>
      <c r="D1800" s="2">
        <f t="shared" si="164"/>
        <v>9.2128890962436412</v>
      </c>
      <c r="E1800" s="2">
        <f t="shared" si="163"/>
        <v>3.7945408564091565E-2</v>
      </c>
      <c r="F1800" s="2">
        <f t="shared" si="167"/>
        <v>9.4905143277441331E-2</v>
      </c>
      <c r="G1800" s="2">
        <f t="shared" si="165"/>
        <v>-5.6959734713349766E-2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6">
        <f>TITRES_STAT!D1804</f>
        <v>9.0632999999999999</v>
      </c>
      <c r="C1801" s="2">
        <f t="shared" si="162"/>
        <v>9.2874138117603895</v>
      </c>
      <c r="D1801" s="2">
        <f t="shared" si="164"/>
        <v>9.2018084224478152</v>
      </c>
      <c r="E1801" s="2">
        <f t="shared" si="163"/>
        <v>8.5605389312574331E-2</v>
      </c>
      <c r="F1801" s="2">
        <f t="shared" si="167"/>
        <v>9.3045192484467937E-2</v>
      </c>
      <c r="G1801" s="2">
        <f t="shared" si="165"/>
        <v>-7.4398031718936053E-3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6">
        <f>TITRES_STAT!D1805</f>
        <v>9.1250999999999998</v>
      </c>
      <c r="C1802" s="2">
        <f t="shared" si="162"/>
        <v>9.2529347637972528</v>
      </c>
      <c r="D1802" s="2">
        <f t="shared" si="164"/>
        <v>9.1961263170813101</v>
      </c>
      <c r="E1802" s="2">
        <f t="shared" si="163"/>
        <v>5.6808446715942651E-2</v>
      </c>
      <c r="F1802" s="2">
        <f t="shared" si="167"/>
        <v>8.5797843330762874E-2</v>
      </c>
      <c r="G1802" s="2">
        <f t="shared" si="165"/>
        <v>-2.8989396614820223E-2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6">
        <f>TITRES_STAT!D1806</f>
        <v>9.1250999999999998</v>
      </c>
      <c r="C1803" s="2">
        <f t="shared" si="162"/>
        <v>9.2237601847515229</v>
      </c>
      <c r="D1803" s="2">
        <f t="shared" si="164"/>
        <v>9.1908651084086195</v>
      </c>
      <c r="E1803" s="2">
        <f t="shared" si="163"/>
        <v>3.2895076342903451E-2</v>
      </c>
      <c r="F1803" s="2">
        <f t="shared" si="167"/>
        <v>7.5217289933190989E-2</v>
      </c>
      <c r="G1803" s="2">
        <f t="shared" si="165"/>
        <v>-4.2322213590287538E-2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6">
        <f>TITRES_STAT!D1807</f>
        <v>9.1250999999999998</v>
      </c>
      <c r="C1804" s="2">
        <f t="shared" si="162"/>
        <v>9.1990740024820568</v>
      </c>
      <c r="D1804" s="2">
        <f t="shared" si="164"/>
        <v>9.1859936188968696</v>
      </c>
      <c r="E1804" s="2">
        <f t="shared" si="163"/>
        <v>1.308038358518715E-2</v>
      </c>
      <c r="F1804" s="2">
        <f t="shared" si="167"/>
        <v>6.2789908663590216E-2</v>
      </c>
      <c r="G1804" s="2">
        <f t="shared" si="165"/>
        <v>-4.9709525078403066E-2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6">
        <f>TITRES_STAT!D1808</f>
        <v>9.1250999999999998</v>
      </c>
      <c r="C1805" s="2">
        <f t="shared" si="162"/>
        <v>9.1781856944078939</v>
      </c>
      <c r="D1805" s="2">
        <f t="shared" si="164"/>
        <v>9.1814829804600642</v>
      </c>
      <c r="E1805" s="2">
        <f t="shared" si="163"/>
        <v>-3.2972860521702785E-3</v>
      </c>
      <c r="F1805" s="2">
        <f t="shared" si="167"/>
        <v>4.957246972043812E-2</v>
      </c>
      <c r="G1805" s="2">
        <f t="shared" si="165"/>
        <v>-5.2869755772608398E-2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6">
        <f>TITRES_STAT!D1809</f>
        <v>9.1250999999999998</v>
      </c>
      <c r="C1806" s="2">
        <f t="shared" si="162"/>
        <v>9.160510972191295</v>
      </c>
      <c r="D1806" s="2">
        <f t="shared" si="164"/>
        <v>9.1773064633889483</v>
      </c>
      <c r="E1806" s="2">
        <f t="shared" si="163"/>
        <v>-1.6795491197653334E-2</v>
      </c>
      <c r="F1806" s="2">
        <f t="shared" si="167"/>
        <v>3.6298877536819832E-2</v>
      </c>
      <c r="G1806" s="2">
        <f t="shared" si="165"/>
        <v>-5.3094368734473166E-2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9.1250999999999998</v>
      </c>
      <c r="C1807" s="2">
        <f t="shared" ref="C1807:C1870" si="168">$C$4*B1797+C1806*(1-$C$4)</f>
        <v>9.1455554380080191</v>
      </c>
      <c r="D1807" s="2">
        <f t="shared" si="164"/>
        <v>9.1734393179527292</v>
      </c>
      <c r="E1807" s="2">
        <f t="shared" si="163"/>
        <v>-2.7883879944710088E-2</v>
      </c>
      <c r="F1807" s="2">
        <f t="shared" si="167"/>
        <v>2.3462326040513848E-2</v>
      </c>
      <c r="G1807" s="2">
        <f t="shared" si="165"/>
        <v>-5.1346205985223936E-2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9.0864999999999991</v>
      </c>
      <c r="C1808" s="2">
        <f t="shared" si="168"/>
        <v>9.1329007552375536</v>
      </c>
      <c r="D1808" s="2">
        <f t="shared" si="164"/>
        <v>9.1669993684747499</v>
      </c>
      <c r="E1808" s="2">
        <f t="shared" si="163"/>
        <v>-3.4098613237196318E-2</v>
      </c>
      <c r="F1808" s="2">
        <f t="shared" si="167"/>
        <v>1.1950138184971816E-2</v>
      </c>
      <c r="G1808" s="2">
        <f t="shared" si="165"/>
        <v>-4.6048751422168133E-2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9.0864999999999991</v>
      </c>
      <c r="C1809" s="2">
        <f t="shared" si="168"/>
        <v>9.1221929467394673</v>
      </c>
      <c r="D1809" s="2">
        <f t="shared" si="164"/>
        <v>9.1610364522914356</v>
      </c>
      <c r="E1809" s="2">
        <f t="shared" si="163"/>
        <v>-3.8843505551968249E-2</v>
      </c>
      <c r="F1809" s="2">
        <f t="shared" si="167"/>
        <v>1.7914094375838033E-3</v>
      </c>
      <c r="G1809" s="2">
        <f t="shared" si="165"/>
        <v>-4.0634914989552053E-2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9.0478000000000005</v>
      </c>
      <c r="C1810" s="2">
        <f t="shared" si="168"/>
        <v>9.113132493394934</v>
      </c>
      <c r="D1810" s="2">
        <f t="shared" si="164"/>
        <v>9.1526485669365147</v>
      </c>
      <c r="E1810" s="2">
        <f t="shared" si="163"/>
        <v>-3.951607354158071E-2</v>
      </c>
      <c r="F1810" s="2">
        <f t="shared" si="167"/>
        <v>-6.4700871582490998E-3</v>
      </c>
      <c r="G1810" s="2">
        <f t="shared" si="165"/>
        <v>-3.3045986383331609E-2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9.0478000000000005</v>
      </c>
      <c r="C1811" s="2">
        <f t="shared" si="168"/>
        <v>9.1054659559495583</v>
      </c>
      <c r="D1811" s="2">
        <f t="shared" si="164"/>
        <v>9.1448820064226979</v>
      </c>
      <c r="E1811" s="2">
        <f t="shared" si="163"/>
        <v>-3.9416050473139563E-2</v>
      </c>
      <c r="F1811" s="2">
        <f t="shared" si="167"/>
        <v>-1.3059279821227194E-2</v>
      </c>
      <c r="G1811" s="2">
        <f t="shared" si="165"/>
        <v>-2.6356770651912369E-2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9.0478000000000005</v>
      </c>
      <c r="C1812" s="2">
        <f t="shared" si="168"/>
        <v>9.1084865781111652</v>
      </c>
      <c r="D1812" s="2">
        <f t="shared" si="164"/>
        <v>9.1376907466876833</v>
      </c>
      <c r="E1812" s="2">
        <f t="shared" si="163"/>
        <v>-2.9204168576518086E-2</v>
      </c>
      <c r="F1812" s="2">
        <f t="shared" si="167"/>
        <v>-1.6288257572285372E-2</v>
      </c>
      <c r="G1812" s="2">
        <f t="shared" si="165"/>
        <v>-1.2915911004232714E-2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9.0478000000000005</v>
      </c>
      <c r="C1813" s="2">
        <f t="shared" si="168"/>
        <v>9.1110424891709858</v>
      </c>
      <c r="D1813" s="2">
        <f t="shared" si="164"/>
        <v>9.1310321728589656</v>
      </c>
      <c r="E1813" s="2">
        <f t="shared" si="163"/>
        <v>-1.998968368797982E-2</v>
      </c>
      <c r="F1813" s="2">
        <f t="shared" si="167"/>
        <v>-1.7028542795424262E-2</v>
      </c>
      <c r="G1813" s="2">
        <f t="shared" si="165"/>
        <v>-2.9611408925555582E-3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9.0478000000000005</v>
      </c>
      <c r="C1814" s="2">
        <f t="shared" si="168"/>
        <v>9.1132051831446805</v>
      </c>
      <c r="D1814" s="2">
        <f t="shared" si="164"/>
        <v>9.1248668267212647</v>
      </c>
      <c r="E1814" s="2">
        <f t="shared" si="163"/>
        <v>-1.1661643576584169E-2</v>
      </c>
      <c r="F1814" s="2">
        <f t="shared" si="167"/>
        <v>-1.5955162951656245E-2</v>
      </c>
      <c r="G1814" s="2">
        <f t="shared" si="165"/>
        <v>4.2935193750720767E-3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6">
        <f>TITRES_STAT!D1818</f>
        <v>9.0478000000000005</v>
      </c>
      <c r="C1815" s="2">
        <f t="shared" si="168"/>
        <v>9.1150351549685755</v>
      </c>
      <c r="D1815" s="2">
        <f t="shared" si="164"/>
        <v>9.1191581728900601</v>
      </c>
      <c r="E1815" s="2">
        <f t="shared" si="163"/>
        <v>-4.1230179214846174E-3</v>
      </c>
      <c r="F1815" s="2">
        <f t="shared" si="167"/>
        <v>-1.358873394562192E-2</v>
      </c>
      <c r="G1815" s="2">
        <f t="shared" si="165"/>
        <v>9.4657160241373023E-3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6">
        <f>TITRES_STAT!D1819</f>
        <v>8.6920999999999999</v>
      </c>
      <c r="C1816" s="2">
        <f t="shared" si="168"/>
        <v>9.1165835926657177</v>
      </c>
      <c r="D1816" s="2">
        <f t="shared" si="164"/>
        <v>9.0875242341574616</v>
      </c>
      <c r="E1816" s="2">
        <f t="shared" si="163"/>
        <v>2.9059358508256139E-2</v>
      </c>
      <c r="F1816" s="2">
        <f t="shared" si="167"/>
        <v>-5.0591154548463076E-3</v>
      </c>
      <c r="G1816" s="2">
        <f t="shared" si="165"/>
        <v>3.4118473963102448E-2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6">
        <f>TITRES_STAT!D1820</f>
        <v>8.6920999999999999</v>
      </c>
      <c r="C1817" s="2">
        <f t="shared" si="168"/>
        <v>9.1178938091786854</v>
      </c>
      <c r="D1817" s="2">
        <f t="shared" si="164"/>
        <v>9.0582335501457969</v>
      </c>
      <c r="E1817" s="2">
        <f t="shared" si="163"/>
        <v>5.9660259032888519E-2</v>
      </c>
      <c r="F1817" s="2">
        <f t="shared" si="167"/>
        <v>7.884759442700659E-3</v>
      </c>
      <c r="G1817" s="2">
        <f t="shared" si="165"/>
        <v>5.177549959018786E-2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6">
        <f>TITRES_STAT!D1821</f>
        <v>8.6920999999999999</v>
      </c>
      <c r="C1818" s="2">
        <f t="shared" si="168"/>
        <v>9.1130639923819636</v>
      </c>
      <c r="D1818" s="2">
        <f t="shared" si="164"/>
        <v>9.0311125464312934</v>
      </c>
      <c r="E1818" s="2">
        <f t="shared" si="163"/>
        <v>8.1951445950670276E-2</v>
      </c>
      <c r="F1818" s="2">
        <f t="shared" si="167"/>
        <v>2.2698096744294585E-2</v>
      </c>
      <c r="G1818" s="2">
        <f t="shared" si="165"/>
        <v>5.9253349206375691E-2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6">
        <f>TITRES_STAT!D1822</f>
        <v>8.5065000000000008</v>
      </c>
      <c r="C1819" s="2">
        <f t="shared" si="168"/>
        <v>9.1089772243231995</v>
      </c>
      <c r="D1819" s="2">
        <f t="shared" si="164"/>
        <v>8.9922523578067537</v>
      </c>
      <c r="E1819" s="2">
        <f t="shared" si="163"/>
        <v>0.11672486651644576</v>
      </c>
      <c r="F1819" s="2">
        <f t="shared" si="167"/>
        <v>4.1503450698724825E-2</v>
      </c>
      <c r="G1819" s="2">
        <f t="shared" si="165"/>
        <v>7.5221415817720932E-2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6">
        <f>TITRES_STAT!D1823</f>
        <v>8.5065000000000008</v>
      </c>
      <c r="C1820" s="2">
        <f t="shared" si="168"/>
        <v>9.0995653436580923</v>
      </c>
      <c r="D1820" s="2">
        <f t="shared" si="164"/>
        <v>8.9562707016729206</v>
      </c>
      <c r="E1820" s="2">
        <f t="shared" ref="E1820:E1883" si="169">C1820-D1820</f>
        <v>0.14329464198517172</v>
      </c>
      <c r="F1820" s="2">
        <f t="shared" si="167"/>
        <v>6.186168895601421E-2</v>
      </c>
      <c r="G1820" s="2">
        <f t="shared" si="165"/>
        <v>8.1432953029157512E-2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6">
        <f>TITRES_STAT!D1824</f>
        <v>8.5065000000000008</v>
      </c>
      <c r="C1821" s="2">
        <f t="shared" si="168"/>
        <v>9.0916014446337705</v>
      </c>
      <c r="D1821" s="2">
        <f t="shared" ref="D1821:D1884" si="170">$D$4*B1821+(1-$D$4)*D1820</f>
        <v>8.9229543534008524</v>
      </c>
      <c r="E1821" s="2">
        <f t="shared" si="169"/>
        <v>0.1686470912329181</v>
      </c>
      <c r="F1821" s="2">
        <f t="shared" si="167"/>
        <v>8.3218769411394999E-2</v>
      </c>
      <c r="G1821" s="2">
        <f t="shared" si="165"/>
        <v>8.5428321821523101E-2</v>
      </c>
      <c r="H1821" s="2" t="str">
        <f t="shared" si="166"/>
        <v>Sell</v>
      </c>
    </row>
    <row r="1822" spans="1:8" ht="13.5" x14ac:dyDescent="0.25">
      <c r="A1822" s="3">
        <f>TITRES_STAT!B1825</f>
        <v>44664</v>
      </c>
      <c r="B1822" s="6">
        <f>TITRES_STAT!D1825</f>
        <v>8.5065000000000008</v>
      </c>
      <c r="C1822" s="2">
        <f t="shared" si="168"/>
        <v>9.0848627608439596</v>
      </c>
      <c r="D1822" s="2">
        <f t="shared" si="170"/>
        <v>8.8921058827785675</v>
      </c>
      <c r="E1822" s="2">
        <f t="shared" si="169"/>
        <v>0.1927568780653921</v>
      </c>
      <c r="F1822" s="2">
        <f t="shared" si="167"/>
        <v>0.10512639114219442</v>
      </c>
      <c r="G1822" s="2">
        <f t="shared" si="165"/>
        <v>8.7630486923197679E-2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6">
        <f>TITRES_STAT!D1826</f>
        <v>8.5065000000000008</v>
      </c>
      <c r="C1823" s="2">
        <f t="shared" si="168"/>
        <v>9.0791607976371971</v>
      </c>
      <c r="D1823" s="2">
        <f t="shared" si="170"/>
        <v>8.8635424840542285</v>
      </c>
      <c r="E1823" s="2">
        <f t="shared" si="169"/>
        <v>0.21561831358296857</v>
      </c>
      <c r="F1823" s="2">
        <f t="shared" si="167"/>
        <v>0.12722477563034926</v>
      </c>
      <c r="G1823" s="2">
        <f t="shared" si="165"/>
        <v>8.8393537952619311E-2</v>
      </c>
      <c r="H1823" s="2" t="str">
        <f t="shared" si="166"/>
        <v>Sell</v>
      </c>
    </row>
    <row r="1824" spans="1:8" ht="13.5" x14ac:dyDescent="0.25">
      <c r="A1824" s="3">
        <f>TITRES_STAT!B1827</f>
        <v>44666</v>
      </c>
      <c r="B1824" s="6">
        <f>TITRES_STAT!D1827</f>
        <v>8.5065000000000008</v>
      </c>
      <c r="C1824" s="2">
        <f t="shared" si="168"/>
        <v>9.0743360595391671</v>
      </c>
      <c r="D1824" s="2">
        <f t="shared" si="170"/>
        <v>8.8370948926428046</v>
      </c>
      <c r="E1824" s="2">
        <f t="shared" si="169"/>
        <v>0.23724116689636254</v>
      </c>
      <c r="F1824" s="2">
        <f t="shared" si="167"/>
        <v>0.14922805388355193</v>
      </c>
      <c r="G1824" s="2">
        <f t="shared" si="165"/>
        <v>8.8013113012810618E-2</v>
      </c>
      <c r="H1824" s="2" t="str">
        <f t="shared" si="166"/>
        <v>Sell</v>
      </c>
    </row>
    <row r="1825" spans="1:8" ht="13.5" x14ac:dyDescent="0.25">
      <c r="A1825" s="3">
        <f>TITRES_STAT!B1828</f>
        <v>44669</v>
      </c>
      <c r="B1825" s="6">
        <f>TITRES_STAT!D1828</f>
        <v>8.1275999999999993</v>
      </c>
      <c r="C1825" s="2">
        <f t="shared" si="168"/>
        <v>9.0702535888408349</v>
      </c>
      <c r="D1825" s="2">
        <f t="shared" si="170"/>
        <v>8.7845397154100056</v>
      </c>
      <c r="E1825" s="2">
        <f t="shared" si="169"/>
        <v>0.28571387343082932</v>
      </c>
      <c r="F1825" s="2">
        <f t="shared" si="167"/>
        <v>0.17652521779300739</v>
      </c>
      <c r="G1825" s="2">
        <f t="shared" si="165"/>
        <v>0.10918865563782193</v>
      </c>
      <c r="H1825" s="2" t="str">
        <f t="shared" si="166"/>
        <v>Sell</v>
      </c>
    </row>
    <row r="1826" spans="1:8" ht="13.5" x14ac:dyDescent="0.25">
      <c r="A1826" s="3">
        <f>TITRES_STAT!B1829</f>
        <v>44670</v>
      </c>
      <c r="B1826" s="6">
        <f>TITRES_STAT!D1829</f>
        <v>8.1197999999999997</v>
      </c>
      <c r="C1826" s="2">
        <f t="shared" si="168"/>
        <v>9.0120761136345529</v>
      </c>
      <c r="D1826" s="2">
        <f t="shared" si="170"/>
        <v>8.735299736490747</v>
      </c>
      <c r="E1826" s="2">
        <f t="shared" si="169"/>
        <v>0.27677637714380587</v>
      </c>
      <c r="F1826" s="2">
        <f t="shared" si="167"/>
        <v>0.19657544966316709</v>
      </c>
      <c r="G1826" s="2">
        <f t="shared" si="165"/>
        <v>8.0200927480638784E-2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8.1197999999999997</v>
      </c>
      <c r="C1827" s="2">
        <f t="shared" si="168"/>
        <v>8.9628490192292372</v>
      </c>
      <c r="D1827" s="2">
        <f t="shared" si="170"/>
        <v>8.6897071634173582</v>
      </c>
      <c r="E1827" s="2">
        <f t="shared" si="169"/>
        <v>0.273141855811879</v>
      </c>
      <c r="F1827" s="2">
        <f t="shared" si="167"/>
        <v>0.21188873089290949</v>
      </c>
      <c r="G1827" s="2">
        <f t="shared" si="165"/>
        <v>6.1253124918969504E-2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7.9652000000000003</v>
      </c>
      <c r="C1828" s="2">
        <f t="shared" si="168"/>
        <v>8.9211953239632003</v>
      </c>
      <c r="D1828" s="2">
        <f t="shared" si="170"/>
        <v>8.6360399661271838</v>
      </c>
      <c r="E1828" s="2">
        <f t="shared" si="169"/>
        <v>0.28515535783601642</v>
      </c>
      <c r="F1828" s="2">
        <f t="shared" si="167"/>
        <v>0.2265420562815309</v>
      </c>
      <c r="G1828" s="2">
        <f t="shared" ref="G1828:G1891" si="171">E1828-F1828</f>
        <v>5.861330155448552E-2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7.9652000000000003</v>
      </c>
      <c r="C1829" s="2">
        <f t="shared" si="168"/>
        <v>8.8573960433534769</v>
      </c>
      <c r="D1829" s="2">
        <f t="shared" si="170"/>
        <v>8.5863481167844284</v>
      </c>
      <c r="E1829" s="2">
        <f t="shared" si="169"/>
        <v>0.27104792656904841</v>
      </c>
      <c r="F1829" s="2">
        <f t="shared" ref="F1829:F1892" si="173">(E1829*(2/(10)))+((1-(2/10))*F1828)</f>
        <v>0.23544323033903441</v>
      </c>
      <c r="G1829" s="2">
        <f t="shared" si="171"/>
        <v>3.5604696230013999E-2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7.9652000000000003</v>
      </c>
      <c r="C1830" s="2">
        <f t="shared" si="168"/>
        <v>8.8034120366837101</v>
      </c>
      <c r="D1830" s="2">
        <f t="shared" si="170"/>
        <v>8.540337145170767</v>
      </c>
      <c r="E1830" s="2">
        <f t="shared" si="169"/>
        <v>0.26307489151294305</v>
      </c>
      <c r="F1830" s="2">
        <f t="shared" si="173"/>
        <v>0.24096956257381613</v>
      </c>
      <c r="G1830" s="2">
        <f t="shared" si="171"/>
        <v>2.2105328939126923E-2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7.9652000000000003</v>
      </c>
      <c r="C1831" s="2">
        <f t="shared" si="168"/>
        <v>8.7577332618092925</v>
      </c>
      <c r="D1831" s="2">
        <f t="shared" si="170"/>
        <v>8.4977343936766374</v>
      </c>
      <c r="E1831" s="2">
        <f t="shared" si="169"/>
        <v>0.25999886813265505</v>
      </c>
      <c r="F1831" s="2">
        <f t="shared" si="173"/>
        <v>0.24477542368558394</v>
      </c>
      <c r="G1831" s="2">
        <f t="shared" si="171"/>
        <v>1.5223444447071105E-2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7.9652000000000003</v>
      </c>
      <c r="C1832" s="2">
        <f t="shared" si="168"/>
        <v>8.7190819907617083</v>
      </c>
      <c r="D1832" s="2">
        <f t="shared" si="170"/>
        <v>8.4582874015524432</v>
      </c>
      <c r="E1832" s="2">
        <f t="shared" si="169"/>
        <v>0.26079458920926513</v>
      </c>
      <c r="F1832" s="2">
        <f t="shared" si="173"/>
        <v>0.24797925679032021</v>
      </c>
      <c r="G1832" s="2">
        <f t="shared" si="171"/>
        <v>1.2815332418944919E-2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8.1197999999999997</v>
      </c>
      <c r="C1833" s="2">
        <f t="shared" si="168"/>
        <v>8.6863770691060616</v>
      </c>
      <c r="D1833" s="2">
        <f t="shared" si="170"/>
        <v>8.4332142606967064</v>
      </c>
      <c r="E1833" s="2">
        <f t="shared" si="169"/>
        <v>0.25316280840935512</v>
      </c>
      <c r="F1833" s="2">
        <f t="shared" si="173"/>
        <v>0.24901596711412721</v>
      </c>
      <c r="G1833" s="2">
        <f t="shared" si="171"/>
        <v>4.1468412952279099E-3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8.1197999999999997</v>
      </c>
      <c r="C1834" s="2">
        <f t="shared" si="168"/>
        <v>8.6587036738589749</v>
      </c>
      <c r="D1834" s="2">
        <f t="shared" si="170"/>
        <v>8.4099983895339872</v>
      </c>
      <c r="E1834" s="2">
        <f t="shared" si="169"/>
        <v>0.24870528432498773</v>
      </c>
      <c r="F1834" s="2">
        <f t="shared" si="173"/>
        <v>0.24895383055629933</v>
      </c>
      <c r="G1834" s="2">
        <f t="shared" si="171"/>
        <v>-2.4854623131159714E-4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8.4832999999999998</v>
      </c>
      <c r="C1835" s="2">
        <f t="shared" si="168"/>
        <v>8.5769954163422106</v>
      </c>
      <c r="D1835" s="2">
        <f t="shared" si="170"/>
        <v>8.4154281384573952</v>
      </c>
      <c r="E1835" s="2">
        <f t="shared" si="169"/>
        <v>0.1615672778848154</v>
      </c>
      <c r="F1835" s="2">
        <f t="shared" si="173"/>
        <v>0.23147652002200256</v>
      </c>
      <c r="G1835" s="2">
        <f t="shared" si="171"/>
        <v>-6.9909242137187161E-2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8.5065000000000008</v>
      </c>
      <c r="C1836" s="2">
        <f t="shared" si="168"/>
        <v>8.5066576599818706</v>
      </c>
      <c r="D1836" s="2">
        <f t="shared" si="170"/>
        <v>8.4221742022753663</v>
      </c>
      <c r="E1836" s="2">
        <f t="shared" si="169"/>
        <v>8.4483457706504339E-2</v>
      </c>
      <c r="F1836" s="2">
        <f t="shared" si="173"/>
        <v>0.20207790755890293</v>
      </c>
      <c r="G1836" s="2">
        <f t="shared" si="171"/>
        <v>-0.11759444985239859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8.5065000000000008</v>
      </c>
      <c r="C1837" s="2">
        <f t="shared" si="168"/>
        <v>8.4471410969077354</v>
      </c>
      <c r="D1837" s="2">
        <f t="shared" si="170"/>
        <v>8.4284205576623759</v>
      </c>
      <c r="E1837" s="2">
        <f t="shared" si="169"/>
        <v>1.8720539245359546E-2</v>
      </c>
      <c r="F1837" s="2">
        <f t="shared" si="173"/>
        <v>0.16540643389619428</v>
      </c>
      <c r="G1837" s="2">
        <f t="shared" si="171"/>
        <v>-0.14668589465083473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8.4987999999999992</v>
      </c>
      <c r="C1838" s="2">
        <f t="shared" si="168"/>
        <v>8.372996312768084</v>
      </c>
      <c r="D1838" s="2">
        <f t="shared" si="170"/>
        <v>8.4336338496873857</v>
      </c>
      <c r="E1838" s="2">
        <f t="shared" si="169"/>
        <v>-6.0637536919301738E-2</v>
      </c>
      <c r="F1838" s="2">
        <f t="shared" si="173"/>
        <v>0.12019763973309508</v>
      </c>
      <c r="G1838" s="2">
        <f t="shared" si="171"/>
        <v>-0.18083517665239682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8.5065000000000008</v>
      </c>
      <c r="C1839" s="2">
        <f t="shared" si="168"/>
        <v>8.3102584184960708</v>
      </c>
      <c r="D1839" s="2">
        <f t="shared" si="170"/>
        <v>8.4390313423031351</v>
      </c>
      <c r="E1839" s="2">
        <f t="shared" si="169"/>
        <v>-0.12877292380706429</v>
      </c>
      <c r="F1839" s="2">
        <f t="shared" si="173"/>
        <v>7.0403527025063209E-2</v>
      </c>
      <c r="G1839" s="2">
        <f t="shared" si="171"/>
        <v>-0.19917645083212748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8.8854000000000006</v>
      </c>
      <c r="C1840" s="2">
        <f t="shared" si="168"/>
        <v>8.257172507958213</v>
      </c>
      <c r="D1840" s="2">
        <f t="shared" si="170"/>
        <v>8.4720956873177187</v>
      </c>
      <c r="E1840" s="2">
        <f t="shared" si="169"/>
        <v>-0.21492317935950567</v>
      </c>
      <c r="F1840" s="2">
        <f t="shared" si="173"/>
        <v>1.3338185748149434E-2</v>
      </c>
      <c r="G1840" s="2">
        <f t="shared" si="171"/>
        <v>-0.2282613651076551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6">
        <f>TITRES_STAT!D1844</f>
        <v>8.8854000000000006</v>
      </c>
      <c r="C1841" s="2">
        <f t="shared" si="168"/>
        <v>8.2122536605800267</v>
      </c>
      <c r="D1841" s="2">
        <f t="shared" si="170"/>
        <v>8.5027108215904796</v>
      </c>
      <c r="E1841" s="2">
        <f t="shared" si="169"/>
        <v>-0.29045716101045294</v>
      </c>
      <c r="F1841" s="2">
        <f t="shared" si="173"/>
        <v>-4.7420883603571044E-2</v>
      </c>
      <c r="G1841" s="2">
        <f t="shared" si="171"/>
        <v>-0.24303627740688188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6">
        <f>TITRES_STAT!D1845</f>
        <v>8.8080999999999996</v>
      </c>
      <c r="C1842" s="2">
        <f t="shared" si="168"/>
        <v>8.174245405106177</v>
      </c>
      <c r="D1842" s="2">
        <f t="shared" si="170"/>
        <v>8.5253322422134072</v>
      </c>
      <c r="E1842" s="2">
        <f t="shared" si="169"/>
        <v>-0.35108683710723021</v>
      </c>
      <c r="F1842" s="2">
        <f t="shared" si="173"/>
        <v>-0.10815407430430288</v>
      </c>
      <c r="G1842" s="2">
        <f t="shared" si="171"/>
        <v>-0.24293276280292733</v>
      </c>
      <c r="H1842" s="2" t="str">
        <f t="shared" si="172"/>
        <v>Hold</v>
      </c>
    </row>
    <row r="1843" spans="1:8" ht="13.5" x14ac:dyDescent="0.25">
      <c r="A1843" s="3">
        <f>TITRES_STAT!B1846</f>
        <v>44697</v>
      </c>
      <c r="B1843" s="6">
        <f>TITRES_STAT!D1846</f>
        <v>8.8854000000000006</v>
      </c>
      <c r="C1843" s="2">
        <f t="shared" si="168"/>
        <v>8.1658691889359964</v>
      </c>
      <c r="D1843" s="2">
        <f t="shared" si="170"/>
        <v>8.5520039279753775</v>
      </c>
      <c r="E1843" s="2">
        <f t="shared" si="169"/>
        <v>-0.386134739039381</v>
      </c>
      <c r="F1843" s="2">
        <f t="shared" si="173"/>
        <v>-0.1637502072513185</v>
      </c>
      <c r="G1843" s="2">
        <f t="shared" si="171"/>
        <v>-0.2223845317880625</v>
      </c>
      <c r="H1843" s="2" t="str">
        <f t="shared" si="172"/>
        <v>Hold</v>
      </c>
    </row>
    <row r="1844" spans="1:8" ht="13.5" x14ac:dyDescent="0.25">
      <c r="A1844" s="3">
        <f>TITRES_STAT!B1847</f>
        <v>44698</v>
      </c>
      <c r="B1844" s="6">
        <f>TITRES_STAT!D1847</f>
        <v>8.8777000000000008</v>
      </c>
      <c r="C1844" s="2">
        <f t="shared" si="168"/>
        <v>8.1587816214073818</v>
      </c>
      <c r="D1844" s="2">
        <f t="shared" si="170"/>
        <v>8.5761295629401637</v>
      </c>
      <c r="E1844" s="2">
        <f t="shared" si="169"/>
        <v>-0.41734794153278187</v>
      </c>
      <c r="F1844" s="2">
        <f t="shared" si="173"/>
        <v>-0.21446975410761118</v>
      </c>
      <c r="G1844" s="2">
        <f t="shared" si="171"/>
        <v>-0.20287818742517069</v>
      </c>
      <c r="H1844" s="2" t="str">
        <f t="shared" si="172"/>
        <v>Hold</v>
      </c>
    </row>
    <row r="1845" spans="1:8" ht="13.5" x14ac:dyDescent="0.25">
      <c r="A1845" s="3">
        <f>TITRES_STAT!B1848</f>
        <v>44699</v>
      </c>
      <c r="B1845" s="6">
        <f>TITRES_STAT!D1848</f>
        <v>8.8777000000000008</v>
      </c>
      <c r="C1845" s="2">
        <f t="shared" si="168"/>
        <v>8.208707525806247</v>
      </c>
      <c r="D1845" s="2">
        <f t="shared" si="170"/>
        <v>8.5984681138334853</v>
      </c>
      <c r="E1845" s="2">
        <f t="shared" si="169"/>
        <v>-0.38976058802723834</v>
      </c>
      <c r="F1845" s="2">
        <f t="shared" si="173"/>
        <v>-0.24952792089153664</v>
      </c>
      <c r="G1845" s="2">
        <f t="shared" si="171"/>
        <v>-0.14023266713570171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8.8854000000000006</v>
      </c>
      <c r="C1846" s="2">
        <f t="shared" si="168"/>
        <v>8.2545217526052852</v>
      </c>
      <c r="D1846" s="2">
        <f t="shared" si="170"/>
        <v>8.619722327623597</v>
      </c>
      <c r="E1846" s="2">
        <f t="shared" si="169"/>
        <v>-0.36520057501831182</v>
      </c>
      <c r="F1846" s="2">
        <f t="shared" si="173"/>
        <v>-0.27266245171689169</v>
      </c>
      <c r="G1846" s="2">
        <f t="shared" si="171"/>
        <v>-9.2538123301420139E-2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8.8777000000000008</v>
      </c>
      <c r="C1847" s="2">
        <f t="shared" si="168"/>
        <v>8.2932876368198567</v>
      </c>
      <c r="D1847" s="2">
        <f t="shared" si="170"/>
        <v>8.6388317848366647</v>
      </c>
      <c r="E1847" s="2">
        <f t="shared" si="169"/>
        <v>-0.34554414801680799</v>
      </c>
      <c r="F1847" s="2">
        <f t="shared" si="173"/>
        <v>-0.28723879097687499</v>
      </c>
      <c r="G1847" s="2">
        <f t="shared" si="171"/>
        <v>-5.8305357039933003E-2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8.8777000000000008</v>
      </c>
      <c r="C1848" s="2">
        <f t="shared" si="168"/>
        <v>8.324904923462956</v>
      </c>
      <c r="D1848" s="2">
        <f t="shared" si="170"/>
        <v>8.6565257267006164</v>
      </c>
      <c r="E1848" s="2">
        <f t="shared" si="169"/>
        <v>-0.33162080323766041</v>
      </c>
      <c r="F1848" s="2">
        <f t="shared" si="173"/>
        <v>-0.29611519342903209</v>
      </c>
      <c r="G1848" s="2">
        <f t="shared" si="171"/>
        <v>-3.5505609808628324E-2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8.8854000000000006</v>
      </c>
      <c r="C1849" s="2">
        <f t="shared" si="168"/>
        <v>8.3528426275455772</v>
      </c>
      <c r="D1849" s="2">
        <f t="shared" si="170"/>
        <v>8.6734793765746456</v>
      </c>
      <c r="E1849" s="2">
        <f t="shared" si="169"/>
        <v>-0.32063674902906847</v>
      </c>
      <c r="F1849" s="2">
        <f t="shared" si="173"/>
        <v>-0.30101950454903936</v>
      </c>
      <c r="G1849" s="2">
        <f t="shared" si="171"/>
        <v>-1.9617244480029106E-2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8.8777000000000008</v>
      </c>
      <c r="C1850" s="2">
        <f t="shared" si="168"/>
        <v>8.4347745310001034</v>
      </c>
      <c r="D1850" s="2">
        <f t="shared" si="170"/>
        <v>8.6886068301617101</v>
      </c>
      <c r="E1850" s="2">
        <f t="shared" si="169"/>
        <v>-0.25383229916160666</v>
      </c>
      <c r="F1850" s="2">
        <f t="shared" si="173"/>
        <v>-0.2915820634715528</v>
      </c>
      <c r="G1850" s="2">
        <f t="shared" si="171"/>
        <v>3.7749764309946143E-2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6">
        <f>TITRES_STAT!D1854</f>
        <v>8.8854000000000006</v>
      </c>
      <c r="C1851" s="2">
        <f t="shared" si="168"/>
        <v>8.5041015262308566</v>
      </c>
      <c r="D1851" s="2">
        <f t="shared" si="170"/>
        <v>8.7031841020015843</v>
      </c>
      <c r="E1851" s="2">
        <f t="shared" si="169"/>
        <v>-0.19908257577072774</v>
      </c>
      <c r="F1851" s="2">
        <f t="shared" si="173"/>
        <v>-0.27308216593138779</v>
      </c>
      <c r="G1851" s="2">
        <f t="shared" si="171"/>
        <v>7.3999590160660045E-2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6">
        <f>TITRES_STAT!D1855</f>
        <v>8.8854000000000006</v>
      </c>
      <c r="C1852" s="2">
        <f t="shared" si="168"/>
        <v>8.5508705221953392</v>
      </c>
      <c r="D1852" s="2">
        <f t="shared" si="170"/>
        <v>8.7166815759273941</v>
      </c>
      <c r="E1852" s="2">
        <f t="shared" si="169"/>
        <v>-0.16581105373205496</v>
      </c>
      <c r="F1852" s="2">
        <f t="shared" si="173"/>
        <v>-0.25162794349152123</v>
      </c>
      <c r="G1852" s="2">
        <f t="shared" si="171"/>
        <v>8.5816889759466275E-2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6">
        <f>TITRES_STAT!D1856</f>
        <v>8.8777000000000008</v>
      </c>
      <c r="C1853" s="2">
        <f t="shared" si="168"/>
        <v>8.6023365957037488</v>
      </c>
      <c r="D1853" s="2">
        <f t="shared" si="170"/>
        <v>8.7286088665994388</v>
      </c>
      <c r="E1853" s="2">
        <f t="shared" si="169"/>
        <v>-0.12627227089569004</v>
      </c>
      <c r="F1853" s="2">
        <f t="shared" si="173"/>
        <v>-0.22655680897235503</v>
      </c>
      <c r="G1853" s="2">
        <f t="shared" si="171"/>
        <v>0.10028453807666499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6">
        <f>TITRES_STAT!D1857</f>
        <v>8.8777000000000008</v>
      </c>
      <c r="C1854" s="2">
        <f t="shared" si="168"/>
        <v>8.6447001963647097</v>
      </c>
      <c r="D1854" s="2">
        <f t="shared" si="170"/>
        <v>8.7396526542587409</v>
      </c>
      <c r="E1854" s="2">
        <f t="shared" si="169"/>
        <v>-9.4952457894031284E-2</v>
      </c>
      <c r="F1854" s="2">
        <f t="shared" si="173"/>
        <v>-0.2002359387566903</v>
      </c>
      <c r="G1854" s="2">
        <f t="shared" si="171"/>
        <v>0.10528348086265901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8.8777000000000008</v>
      </c>
      <c r="C1855" s="2">
        <f t="shared" si="168"/>
        <v>8.6805463200009072</v>
      </c>
      <c r="D1855" s="2">
        <f t="shared" si="170"/>
        <v>8.7498783835729093</v>
      </c>
      <c r="E1855" s="2">
        <f t="shared" si="169"/>
        <v>-6.9332063572002056E-2</v>
      </c>
      <c r="F1855" s="2">
        <f t="shared" si="173"/>
        <v>-0.17405516371975266</v>
      </c>
      <c r="G1855" s="2">
        <f t="shared" si="171"/>
        <v>0.1047231001477506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8.8777000000000008</v>
      </c>
      <c r="C1856" s="2">
        <f t="shared" si="168"/>
        <v>8.712062270769998</v>
      </c>
      <c r="D1856" s="2">
        <f t="shared" si="170"/>
        <v>8.7593466514563971</v>
      </c>
      <c r="E1856" s="2">
        <f t="shared" si="169"/>
        <v>-4.7284380686399174E-2</v>
      </c>
      <c r="F1856" s="2">
        <f t="shared" si="173"/>
        <v>-0.14870100711308196</v>
      </c>
      <c r="G1856" s="2">
        <f t="shared" si="171"/>
        <v>0.10141662642668278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8.8777000000000008</v>
      </c>
      <c r="C1857" s="2">
        <f t="shared" si="168"/>
        <v>8.7375449983438447</v>
      </c>
      <c r="D1857" s="2">
        <f t="shared" si="170"/>
        <v>8.7681135661633309</v>
      </c>
      <c r="E1857" s="2">
        <f t="shared" si="169"/>
        <v>-3.0568567819486248E-2</v>
      </c>
      <c r="F1857" s="2">
        <f t="shared" si="173"/>
        <v>-0.12507451925436283</v>
      </c>
      <c r="G1857" s="2">
        <f t="shared" si="171"/>
        <v>9.4505951434876584E-2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8.8777000000000008</v>
      </c>
      <c r="C1858" s="2">
        <f t="shared" si="168"/>
        <v>8.7591073062909466</v>
      </c>
      <c r="D1858" s="2">
        <f t="shared" si="170"/>
        <v>8.776231079780862</v>
      </c>
      <c r="E1858" s="2">
        <f t="shared" si="169"/>
        <v>-1.712377348991545E-2</v>
      </c>
      <c r="F1858" s="2">
        <f t="shared" si="173"/>
        <v>-0.10348437010147336</v>
      </c>
      <c r="G1858" s="2">
        <f t="shared" si="171"/>
        <v>8.6360596611557913E-2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8.8777000000000008</v>
      </c>
      <c r="C1859" s="2">
        <f t="shared" si="168"/>
        <v>8.7785369514769549</v>
      </c>
      <c r="D1859" s="2">
        <f t="shared" si="170"/>
        <v>8.7837472960933916</v>
      </c>
      <c r="E1859" s="2">
        <f t="shared" si="169"/>
        <v>-5.2103446164366574E-3</v>
      </c>
      <c r="F1859" s="2">
        <f t="shared" si="173"/>
        <v>-8.382956500446602E-2</v>
      </c>
      <c r="G1859" s="2">
        <f t="shared" si="171"/>
        <v>7.8619220388029362E-2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8.8777000000000008</v>
      </c>
      <c r="C1860" s="2">
        <f t="shared" si="168"/>
        <v>8.7937928050958849</v>
      </c>
      <c r="D1860" s="2">
        <f t="shared" si="170"/>
        <v>8.7907067556420291</v>
      </c>
      <c r="E1860" s="2">
        <f t="shared" si="169"/>
        <v>3.0860494538558214E-3</v>
      </c>
      <c r="F1860" s="2">
        <f t="shared" si="173"/>
        <v>-6.6446442112801665E-2</v>
      </c>
      <c r="G1860" s="2">
        <f t="shared" si="171"/>
        <v>6.9532491566657487E-2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8.8777000000000008</v>
      </c>
      <c r="C1861" s="2">
        <f t="shared" si="168"/>
        <v>8.8078862196965186</v>
      </c>
      <c r="D1861" s="2">
        <f t="shared" si="170"/>
        <v>8.7971506996685456</v>
      </c>
      <c r="E1861" s="2">
        <f t="shared" si="169"/>
        <v>1.0735520027973067E-2</v>
      </c>
      <c r="F1861" s="2">
        <f t="shared" si="173"/>
        <v>-5.1010049684646723E-2</v>
      </c>
      <c r="G1861" s="2">
        <f t="shared" si="171"/>
        <v>6.174556971261979E-2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8.8777000000000008</v>
      </c>
      <c r="C1862" s="2">
        <f t="shared" si="168"/>
        <v>8.8198114166662851</v>
      </c>
      <c r="D1862" s="2">
        <f t="shared" si="170"/>
        <v>8.8031173145079133</v>
      </c>
      <c r="E1862" s="2">
        <f t="shared" si="169"/>
        <v>1.6694102158371749E-2</v>
      </c>
      <c r="F1862" s="2">
        <f t="shared" si="173"/>
        <v>-3.746921931604303E-2</v>
      </c>
      <c r="G1862" s="2">
        <f t="shared" si="171"/>
        <v>5.4163321474414779E-2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8.8777000000000008</v>
      </c>
      <c r="C1863" s="2">
        <f t="shared" si="168"/>
        <v>8.8287173525637801</v>
      </c>
      <c r="D1863" s="2">
        <f t="shared" si="170"/>
        <v>8.8086419578776987</v>
      </c>
      <c r="E1863" s="2">
        <f t="shared" si="169"/>
        <v>2.0075394686081438E-2</v>
      </c>
      <c r="F1863" s="2">
        <f t="shared" si="173"/>
        <v>-2.5960296515618136E-2</v>
      </c>
      <c r="G1863" s="2">
        <f t="shared" si="171"/>
        <v>4.6035691201699577E-2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8.8544999999999998</v>
      </c>
      <c r="C1864" s="2">
        <f t="shared" si="168"/>
        <v>8.8362531444770447</v>
      </c>
      <c r="D1864" s="2">
        <f t="shared" si="170"/>
        <v>8.8120388498867577</v>
      </c>
      <c r="E1864" s="2">
        <f t="shared" si="169"/>
        <v>2.4214294590287011E-2</v>
      </c>
      <c r="F1864" s="2">
        <f t="shared" si="173"/>
        <v>-1.5925378294437107E-2</v>
      </c>
      <c r="G1864" s="2">
        <f t="shared" si="171"/>
        <v>4.0139672884724115E-2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6">
        <f>TITRES_STAT!D1868</f>
        <v>8.8544999999999998</v>
      </c>
      <c r="C1865" s="2">
        <f t="shared" si="168"/>
        <v>8.8426295837882698</v>
      </c>
      <c r="D1865" s="2">
        <f t="shared" si="170"/>
        <v>8.815184120265517</v>
      </c>
      <c r="E1865" s="2">
        <f t="shared" si="169"/>
        <v>2.7445463522752789E-2</v>
      </c>
      <c r="F1865" s="2">
        <f t="shared" si="173"/>
        <v>-7.2512099309991283E-3</v>
      </c>
      <c r="G1865" s="2">
        <f t="shared" si="171"/>
        <v>3.4696673453751915E-2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6">
        <f>TITRES_STAT!D1869</f>
        <v>8.8544999999999998</v>
      </c>
      <c r="C1866" s="2">
        <f t="shared" si="168"/>
        <v>8.8480250324362295</v>
      </c>
      <c r="D1866" s="2">
        <f t="shared" si="170"/>
        <v>8.8180964076532558</v>
      </c>
      <c r="E1866" s="2">
        <f t="shared" si="169"/>
        <v>2.9928624782973756E-2</v>
      </c>
      <c r="F1866" s="2">
        <f t="shared" si="173"/>
        <v>1.8475701179544897E-4</v>
      </c>
      <c r="G1866" s="2">
        <f t="shared" si="171"/>
        <v>2.9743867771178309E-2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6">
        <f>TITRES_STAT!D1870</f>
        <v>8.8544999999999998</v>
      </c>
      <c r="C1867" s="2">
        <f t="shared" si="168"/>
        <v>8.8525904120614243</v>
      </c>
      <c r="D1867" s="2">
        <f t="shared" si="170"/>
        <v>8.8207929700493111</v>
      </c>
      <c r="E1867" s="2">
        <f t="shared" si="169"/>
        <v>3.1797442012113208E-2</v>
      </c>
      <c r="F1867" s="2">
        <f t="shared" si="173"/>
        <v>6.507294011859001E-3</v>
      </c>
      <c r="G1867" s="2">
        <f t="shared" si="171"/>
        <v>2.5290148000254208E-2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6">
        <f>TITRES_STAT!D1871</f>
        <v>8.8544999999999998</v>
      </c>
      <c r="C1868" s="2">
        <f t="shared" si="168"/>
        <v>8.8564534255904359</v>
      </c>
      <c r="D1868" s="2">
        <f t="shared" si="170"/>
        <v>8.823289787082695</v>
      </c>
      <c r="E1868" s="2">
        <f t="shared" si="169"/>
        <v>3.3163638507740956E-2</v>
      </c>
      <c r="F1868" s="2">
        <f t="shared" si="173"/>
        <v>1.1838562911035393E-2</v>
      </c>
      <c r="G1868" s="2">
        <f t="shared" si="171"/>
        <v>2.1325075596705562E-2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8.8544999999999998</v>
      </c>
      <c r="C1869" s="2">
        <f t="shared" si="168"/>
        <v>8.8597221293457533</v>
      </c>
      <c r="D1869" s="2">
        <f t="shared" si="170"/>
        <v>8.8256016547061993</v>
      </c>
      <c r="E1869" s="2">
        <f t="shared" si="169"/>
        <v>3.4120474639554033E-2</v>
      </c>
      <c r="F1869" s="2">
        <f t="shared" si="173"/>
        <v>1.6294945256739121E-2</v>
      </c>
      <c r="G1869" s="2">
        <f t="shared" si="171"/>
        <v>1.7825529382814911E-2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8.8157999999999994</v>
      </c>
      <c r="C1870" s="2">
        <f t="shared" si="168"/>
        <v>8.8624879556002529</v>
      </c>
      <c r="D1870" s="2">
        <f t="shared" si="170"/>
        <v>8.824875606209444</v>
      </c>
      <c r="E1870" s="2">
        <f t="shared" si="169"/>
        <v>3.761234939080893E-2</v>
      </c>
      <c r="F1870" s="2">
        <f t="shared" si="173"/>
        <v>2.0558426083553086E-2</v>
      </c>
      <c r="G1870" s="2">
        <f t="shared" si="171"/>
        <v>1.7053923307255844E-2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8.8544999999999998</v>
      </c>
      <c r="C1871" s="2">
        <f t="shared" ref="C1871:C1934" si="174">$C$4*B1861+C1870*(1-$C$4)</f>
        <v>8.8648282701232901</v>
      </c>
      <c r="D1871" s="2">
        <f t="shared" si="170"/>
        <v>8.8270700057494853</v>
      </c>
      <c r="E1871" s="2">
        <f t="shared" si="169"/>
        <v>3.7758264373804806E-2</v>
      </c>
      <c r="F1871" s="2">
        <f t="shared" si="173"/>
        <v>2.3998393741603431E-2</v>
      </c>
      <c r="G1871" s="2">
        <f t="shared" si="171"/>
        <v>1.3759870632201375E-2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8.8157999999999994</v>
      </c>
      <c r="C1872" s="2">
        <f t="shared" si="174"/>
        <v>8.8668085362581692</v>
      </c>
      <c r="D1872" s="2">
        <f t="shared" si="170"/>
        <v>8.8262351905087826</v>
      </c>
      <c r="E1872" s="2">
        <f t="shared" si="169"/>
        <v>4.0573345749386647E-2</v>
      </c>
      <c r="F1872" s="2">
        <f t="shared" si="173"/>
        <v>2.7313384143160077E-2</v>
      </c>
      <c r="G1872" s="2">
        <f t="shared" si="171"/>
        <v>1.325996160622657E-2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8.8157999999999994</v>
      </c>
      <c r="C1873" s="2">
        <f t="shared" si="174"/>
        <v>8.8684841460646044</v>
      </c>
      <c r="D1873" s="2">
        <f t="shared" si="170"/>
        <v>8.8254622134340579</v>
      </c>
      <c r="E1873" s="2">
        <f t="shared" si="169"/>
        <v>4.3021932630546544E-2</v>
      </c>
      <c r="F1873" s="2">
        <f t="shared" si="173"/>
        <v>3.0455093840637375E-2</v>
      </c>
      <c r="G1873" s="2">
        <f t="shared" si="171"/>
        <v>1.256683878990917E-2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8.8157999999999994</v>
      </c>
      <c r="C1874" s="2">
        <f t="shared" si="174"/>
        <v>8.8663327389777429</v>
      </c>
      <c r="D1874" s="2">
        <f t="shared" si="170"/>
        <v>8.8247464939204239</v>
      </c>
      <c r="E1874" s="2">
        <f t="shared" si="169"/>
        <v>4.1586245057319005E-2</v>
      </c>
      <c r="F1874" s="2">
        <f t="shared" si="173"/>
        <v>3.2681324083973701E-2</v>
      </c>
      <c r="G1874" s="2">
        <f t="shared" si="171"/>
        <v>8.9049209733453039E-3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9.0401000000000007</v>
      </c>
      <c r="C1875" s="2">
        <f t="shared" si="174"/>
        <v>8.8645123175965512</v>
      </c>
      <c r="D1875" s="2">
        <f t="shared" si="170"/>
        <v>8.8406986054818741</v>
      </c>
      <c r="E1875" s="2">
        <f t="shared" si="169"/>
        <v>2.3813712114677088E-2</v>
      </c>
      <c r="F1875" s="2">
        <f t="shared" si="173"/>
        <v>3.0907801690114381E-2</v>
      </c>
      <c r="G1875" s="2">
        <f t="shared" si="171"/>
        <v>-7.0940895754372929E-3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9.4316999999999993</v>
      </c>
      <c r="C1876" s="2">
        <f t="shared" si="174"/>
        <v>8.862971961043236</v>
      </c>
      <c r="D1876" s="2">
        <f t="shared" si="170"/>
        <v>8.8844764865572898</v>
      </c>
      <c r="E1876" s="2">
        <f t="shared" si="169"/>
        <v>-2.1504525514053796E-2</v>
      </c>
      <c r="F1876" s="2">
        <f t="shared" si="173"/>
        <v>2.0425336249280744E-2</v>
      </c>
      <c r="G1876" s="2">
        <f t="shared" si="171"/>
        <v>-4.192986176333454E-2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9.4316999999999993</v>
      </c>
      <c r="C1877" s="2">
        <f t="shared" si="174"/>
        <v>8.8616685824211991</v>
      </c>
      <c r="D1877" s="2">
        <f t="shared" si="170"/>
        <v>8.9250115616271195</v>
      </c>
      <c r="E1877" s="2">
        <f t="shared" si="169"/>
        <v>-6.3342979205920358E-2</v>
      </c>
      <c r="F1877" s="2">
        <f t="shared" si="173"/>
        <v>3.6716731582405251E-3</v>
      </c>
      <c r="G1877" s="2">
        <f t="shared" si="171"/>
        <v>-6.7014652364160876E-2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9.5137</v>
      </c>
      <c r="C1878" s="2">
        <f t="shared" si="174"/>
        <v>8.8605657235871682</v>
      </c>
      <c r="D1878" s="2">
        <f t="shared" si="170"/>
        <v>8.9686181126177029</v>
      </c>
      <c r="E1878" s="2">
        <f t="shared" si="169"/>
        <v>-0.10805238903053471</v>
      </c>
      <c r="F1878" s="2">
        <f t="shared" si="173"/>
        <v>-1.8673139279514524E-2</v>
      </c>
      <c r="G1878" s="2">
        <f t="shared" si="171"/>
        <v>-8.9379249751020184E-2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9.5957000000000008</v>
      </c>
      <c r="C1879" s="2">
        <f t="shared" si="174"/>
        <v>8.859632535342989</v>
      </c>
      <c r="D1879" s="2">
        <f t="shared" si="170"/>
        <v>9.0150686227941694</v>
      </c>
      <c r="E1879" s="2">
        <f t="shared" si="169"/>
        <v>-0.15543608745118043</v>
      </c>
      <c r="F1879" s="2">
        <f t="shared" si="173"/>
        <v>-4.6025728913847708E-2</v>
      </c>
      <c r="G1879" s="2">
        <f t="shared" si="171"/>
        <v>-0.10941035853733272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9.4316999999999993</v>
      </c>
      <c r="C1880" s="2">
        <f t="shared" si="174"/>
        <v>8.8528890683671442</v>
      </c>
      <c r="D1880" s="2">
        <f t="shared" si="170"/>
        <v>9.0459302062908975</v>
      </c>
      <c r="E1880" s="2">
        <f t="shared" si="169"/>
        <v>-0.19304113792375333</v>
      </c>
      <c r="F1880" s="2">
        <f t="shared" si="173"/>
        <v>-7.5428810715828826E-2</v>
      </c>
      <c r="G1880" s="2">
        <f t="shared" si="171"/>
        <v>-0.1176123272079245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9.4316999999999993</v>
      </c>
      <c r="C1881" s="2">
        <f t="shared" si="174"/>
        <v>8.8531369040029677</v>
      </c>
      <c r="D1881" s="2">
        <f t="shared" si="170"/>
        <v>9.0745057465656451</v>
      </c>
      <c r="E1881" s="2">
        <f t="shared" si="169"/>
        <v>-0.22136884256267741</v>
      </c>
      <c r="F1881" s="2">
        <f t="shared" si="173"/>
        <v>-0.10461681708519854</v>
      </c>
      <c r="G1881" s="2">
        <f t="shared" si="171"/>
        <v>-0.11675202547747887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9.4316999999999993</v>
      </c>
      <c r="C1882" s="2">
        <f t="shared" si="174"/>
        <v>8.8473927649255888</v>
      </c>
      <c r="D1882" s="2">
        <f t="shared" si="170"/>
        <v>9.1009645801533736</v>
      </c>
      <c r="E1882" s="2">
        <f t="shared" si="169"/>
        <v>-0.25357181522778482</v>
      </c>
      <c r="F1882" s="2">
        <f t="shared" si="173"/>
        <v>-0.13440781671371579</v>
      </c>
      <c r="G1882" s="2">
        <f t="shared" si="171"/>
        <v>-0.11916399851406903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9.4316999999999993</v>
      </c>
      <c r="C1883" s="2">
        <f t="shared" si="174"/>
        <v>8.842532339552422</v>
      </c>
      <c r="D1883" s="2">
        <f t="shared" si="170"/>
        <v>9.1254635001420112</v>
      </c>
      <c r="E1883" s="2">
        <f t="shared" si="169"/>
        <v>-0.28293116058958923</v>
      </c>
      <c r="F1883" s="2">
        <f t="shared" si="173"/>
        <v>-0.16411248548889049</v>
      </c>
      <c r="G1883" s="2">
        <f t="shared" si="171"/>
        <v>-0.11881867510069874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9.3907000000000007</v>
      </c>
      <c r="C1884" s="2">
        <f t="shared" si="174"/>
        <v>8.8384196719289729</v>
      </c>
      <c r="D1884" s="2">
        <f t="shared" si="170"/>
        <v>9.1451106482796405</v>
      </c>
      <c r="E1884" s="2">
        <f t="shared" ref="E1884:E1947" si="175">C1884-D1884</f>
        <v>-0.30669097635066755</v>
      </c>
      <c r="F1884" s="2">
        <f t="shared" si="173"/>
        <v>-0.1926281836612459</v>
      </c>
      <c r="G1884" s="2">
        <f t="shared" si="171"/>
        <v>-0.11406279268942165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9.4316999999999993</v>
      </c>
      <c r="C1885" s="2">
        <f t="shared" si="174"/>
        <v>8.869447414709132</v>
      </c>
      <c r="D1885" s="2">
        <f t="shared" ref="D1885:D1948" si="176">$D$4*B1885+(1-$D$4)*D1884</f>
        <v>9.1663394891478145</v>
      </c>
      <c r="E1885" s="2">
        <f t="shared" si="175"/>
        <v>-0.29689207443868249</v>
      </c>
      <c r="F1885" s="2">
        <f t="shared" si="173"/>
        <v>-0.21348096181673321</v>
      </c>
      <c r="G1885" s="2">
        <f t="shared" si="171"/>
        <v>-8.3411112621949279E-2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9.4316999999999993</v>
      </c>
      <c r="C1886" s="2">
        <f t="shared" si="174"/>
        <v>8.9559478124461886</v>
      </c>
      <c r="D1886" s="2">
        <f t="shared" si="176"/>
        <v>9.1859958232850136</v>
      </c>
      <c r="E1886" s="2">
        <f t="shared" si="175"/>
        <v>-0.23004801083882498</v>
      </c>
      <c r="F1886" s="2">
        <f t="shared" si="173"/>
        <v>-0.21679437162115159</v>
      </c>
      <c r="G1886" s="2">
        <f t="shared" si="171"/>
        <v>-1.3253639217673391E-2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9.4316999999999993</v>
      </c>
      <c r="C1887" s="2">
        <f t="shared" si="174"/>
        <v>9.0291404566852371</v>
      </c>
      <c r="D1887" s="2">
        <f t="shared" si="176"/>
        <v>9.2041961326713082</v>
      </c>
      <c r="E1887" s="2">
        <f t="shared" si="175"/>
        <v>-0.17505567598607108</v>
      </c>
      <c r="F1887" s="2">
        <f t="shared" si="173"/>
        <v>-0.2084466324941355</v>
      </c>
      <c r="G1887" s="2">
        <f t="shared" si="171"/>
        <v>3.3390956508064423E-2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6">
        <f>TITRES_STAT!D1891</f>
        <v>9.3907000000000007</v>
      </c>
      <c r="C1888" s="2">
        <f t="shared" si="174"/>
        <v>9.1036880787336614</v>
      </c>
      <c r="D1888" s="2">
        <f t="shared" si="176"/>
        <v>9.2180112339549165</v>
      </c>
      <c r="E1888" s="2">
        <f t="shared" si="175"/>
        <v>-0.11432315522125513</v>
      </c>
      <c r="F1888" s="2">
        <f t="shared" si="173"/>
        <v>-0.18962193703955943</v>
      </c>
      <c r="G1888" s="2">
        <f t="shared" si="171"/>
        <v>7.5298781818304295E-2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6">
        <f>TITRES_STAT!D1892</f>
        <v>9.3907000000000007</v>
      </c>
      <c r="C1889" s="2">
        <f t="shared" si="174"/>
        <v>9.1793822204669446</v>
      </c>
      <c r="D1889" s="2">
        <f t="shared" si="176"/>
        <v>9.2308029944027012</v>
      </c>
      <c r="E1889" s="2">
        <f t="shared" si="175"/>
        <v>-5.1420773935756614E-2</v>
      </c>
      <c r="F1889" s="2">
        <f t="shared" si="173"/>
        <v>-0.16198170441879889</v>
      </c>
      <c r="G1889" s="2">
        <f t="shared" si="171"/>
        <v>0.11056093048304227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6">
        <f>TITRES_STAT!D1893</f>
        <v>9.3660999999999994</v>
      </c>
      <c r="C1890" s="2">
        <f t="shared" si="174"/>
        <v>9.2182003403951072</v>
      </c>
      <c r="D1890" s="2">
        <f t="shared" si="176"/>
        <v>9.2408249948173147</v>
      </c>
      <c r="E1890" s="2">
        <f t="shared" si="175"/>
        <v>-2.2624654422207513E-2</v>
      </c>
      <c r="F1890" s="2">
        <f t="shared" si="173"/>
        <v>-0.13411029441948061</v>
      </c>
      <c r="G1890" s="2">
        <f t="shared" si="171"/>
        <v>0.11148563999727309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6">
        <f>TITRES_STAT!D1894</f>
        <v>9.4316999999999993</v>
      </c>
      <c r="C1891" s="2">
        <f t="shared" si="174"/>
        <v>9.2510464418727825</v>
      </c>
      <c r="D1891" s="2">
        <f t="shared" si="176"/>
        <v>9.2549638840901061</v>
      </c>
      <c r="E1891" s="2">
        <f t="shared" si="175"/>
        <v>-3.9174422173235968E-3</v>
      </c>
      <c r="F1891" s="2">
        <f t="shared" si="173"/>
        <v>-0.10807172397904921</v>
      </c>
      <c r="G1891" s="2">
        <f t="shared" si="171"/>
        <v>0.10415428176172561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6">
        <f>TITRES_STAT!D1895</f>
        <v>9.3825000000000003</v>
      </c>
      <c r="C1892" s="2">
        <f t="shared" si="174"/>
        <v>9.2788392969692772</v>
      </c>
      <c r="D1892" s="2">
        <f t="shared" si="176"/>
        <v>9.264411003787135</v>
      </c>
      <c r="E1892" s="2">
        <f t="shared" si="175"/>
        <v>1.4428293182142227E-2</v>
      </c>
      <c r="F1892" s="2">
        <f t="shared" si="173"/>
        <v>-8.3571720546810918E-2</v>
      </c>
      <c r="G1892" s="2">
        <f t="shared" ref="G1892:G1955" si="177">E1892-F1892</f>
        <v>9.8000013728953145E-2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6">
        <f>TITRES_STAT!D1896</f>
        <v>9.4316999999999993</v>
      </c>
      <c r="C1893" s="2">
        <f t="shared" si="174"/>
        <v>9.3023563282047732</v>
      </c>
      <c r="D1893" s="2">
        <f t="shared" si="176"/>
        <v>9.276802781284383</v>
      </c>
      <c r="E1893" s="2">
        <f t="shared" si="175"/>
        <v>2.5553546920390247E-2</v>
      </c>
      <c r="F1893" s="2">
        <f t="shared" ref="F1893:F1956" si="179">(E1893*(2/(10)))+((1-(2/10))*F1892)</f>
        <v>-6.1746667053370688E-2</v>
      </c>
      <c r="G1893" s="2">
        <f t="shared" si="177"/>
        <v>8.7300213973760935E-2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6">
        <f>TITRES_STAT!D1897</f>
        <v>9.3907000000000007</v>
      </c>
      <c r="C1894" s="2">
        <f t="shared" si="174"/>
        <v>9.3159476623271154</v>
      </c>
      <c r="D1894" s="2">
        <f t="shared" si="176"/>
        <v>9.2852396123003551</v>
      </c>
      <c r="E1894" s="2">
        <f t="shared" si="175"/>
        <v>3.0708050026760247E-2</v>
      </c>
      <c r="F1894" s="2">
        <f t="shared" si="179"/>
        <v>-4.3255723637344499E-2</v>
      </c>
      <c r="G1894" s="2">
        <f t="shared" si="177"/>
        <v>7.3963773664104754E-2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6">
        <f>TITRES_STAT!D1898</f>
        <v>9.4316999999999993</v>
      </c>
      <c r="C1895" s="2">
        <f t="shared" si="174"/>
        <v>9.3337557142767906</v>
      </c>
      <c r="D1895" s="2">
        <f t="shared" si="176"/>
        <v>9.2960885299077347</v>
      </c>
      <c r="E1895" s="2">
        <f t="shared" si="175"/>
        <v>3.7667184369055917E-2</v>
      </c>
      <c r="F1895" s="2">
        <f t="shared" si="179"/>
        <v>-2.7071142036064418E-2</v>
      </c>
      <c r="G1895" s="2">
        <f t="shared" si="177"/>
        <v>6.4738326405120339E-2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6">
        <f>TITRES_STAT!D1899</f>
        <v>9.4235000000000007</v>
      </c>
      <c r="C1896" s="2">
        <f t="shared" si="174"/>
        <v>9.3488240659265145</v>
      </c>
      <c r="D1896" s="2">
        <f t="shared" si="176"/>
        <v>9.3055264165812357</v>
      </c>
      <c r="E1896" s="2">
        <f t="shared" si="175"/>
        <v>4.3297649345278799E-2</v>
      </c>
      <c r="F1896" s="2">
        <f t="shared" si="179"/>
        <v>-1.2997383759795776E-2</v>
      </c>
      <c r="G1896" s="2">
        <f t="shared" si="177"/>
        <v>5.6295033105074575E-2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9.4235000000000007</v>
      </c>
      <c r="C1897" s="2">
        <f t="shared" si="174"/>
        <v>9.3615742096301275</v>
      </c>
      <c r="D1897" s="2">
        <f t="shared" si="176"/>
        <v>9.3142652005381823</v>
      </c>
      <c r="E1897" s="2">
        <f t="shared" si="175"/>
        <v>4.7309009091945242E-2</v>
      </c>
      <c r="F1897" s="2">
        <f t="shared" si="179"/>
        <v>-9.3610518944757179E-4</v>
      </c>
      <c r="G1897" s="2">
        <f t="shared" si="177"/>
        <v>4.8245114281392817E-2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9.4153000000000002</v>
      </c>
      <c r="C1898" s="2">
        <f t="shared" si="174"/>
        <v>9.3660551004562613</v>
      </c>
      <c r="D1898" s="2">
        <f t="shared" si="176"/>
        <v>9.321749259757576</v>
      </c>
      <c r="E1898" s="2">
        <f t="shared" si="175"/>
        <v>4.4305840698685373E-2</v>
      </c>
      <c r="F1898" s="2">
        <f t="shared" si="179"/>
        <v>8.1122839881790174E-3</v>
      </c>
      <c r="G1898" s="2">
        <f t="shared" si="177"/>
        <v>3.6193556710506357E-2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9.4153000000000002</v>
      </c>
      <c r="C1899" s="2">
        <f t="shared" si="174"/>
        <v>9.3698466234629905</v>
      </c>
      <c r="D1899" s="2">
        <f t="shared" si="176"/>
        <v>9.3286789442199787</v>
      </c>
      <c r="E1899" s="2">
        <f t="shared" si="175"/>
        <v>4.116767924301179E-2</v>
      </c>
      <c r="F1899" s="2">
        <f t="shared" si="179"/>
        <v>1.4723363039145572E-2</v>
      </c>
      <c r="G1899" s="2">
        <f t="shared" si="177"/>
        <v>2.6444316203866218E-2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9.4153000000000002</v>
      </c>
      <c r="C1900" s="2">
        <f t="shared" si="174"/>
        <v>9.3692702198532984</v>
      </c>
      <c r="D1900" s="2">
        <f t="shared" si="176"/>
        <v>9.3350953187222032</v>
      </c>
      <c r="E1900" s="2">
        <f t="shared" si="175"/>
        <v>3.4174901131095226E-2</v>
      </c>
      <c r="F1900" s="2">
        <f t="shared" si="179"/>
        <v>1.8613670657535504E-2</v>
      </c>
      <c r="G1900" s="2">
        <f t="shared" si="177"/>
        <v>1.5561230473559721E-2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9.4153000000000002</v>
      </c>
      <c r="C1901" s="2">
        <f t="shared" si="174"/>
        <v>9.3788748014143302</v>
      </c>
      <c r="D1901" s="2">
        <f t="shared" si="176"/>
        <v>9.3410364062242621</v>
      </c>
      <c r="E1901" s="2">
        <f t="shared" si="175"/>
        <v>3.7838395190068042E-2</v>
      </c>
      <c r="F1901" s="2">
        <f t="shared" si="179"/>
        <v>2.2458615564042012E-2</v>
      </c>
      <c r="G1901" s="2">
        <f t="shared" si="177"/>
        <v>1.5379779626026029E-2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9.4153000000000002</v>
      </c>
      <c r="C1902" s="2">
        <f t="shared" si="174"/>
        <v>9.379432524273664</v>
      </c>
      <c r="D1902" s="2">
        <f t="shared" si="176"/>
        <v>9.3465374131706138</v>
      </c>
      <c r="E1902" s="2">
        <f t="shared" si="175"/>
        <v>3.2895111103050212E-2</v>
      </c>
      <c r="F1902" s="2">
        <f t="shared" si="179"/>
        <v>2.4545914671843652E-2</v>
      </c>
      <c r="G1902" s="2">
        <f t="shared" si="177"/>
        <v>8.3491964312065597E-3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9.4153000000000002</v>
      </c>
      <c r="C1903" s="2">
        <f t="shared" si="174"/>
        <v>9.3874736743854079</v>
      </c>
      <c r="D1903" s="2">
        <f t="shared" si="176"/>
        <v>9.3516309381209393</v>
      </c>
      <c r="E1903" s="2">
        <f t="shared" si="175"/>
        <v>3.5842736264468655E-2</v>
      </c>
      <c r="F1903" s="2">
        <f t="shared" si="179"/>
        <v>2.6805278990368653E-2</v>
      </c>
      <c r="G1903" s="2">
        <f t="shared" si="177"/>
        <v>9.0374572741000019E-3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9.4235000000000007</v>
      </c>
      <c r="C1904" s="2">
        <f t="shared" si="174"/>
        <v>9.3879700321722677</v>
      </c>
      <c r="D1904" s="2">
        <f t="shared" si="176"/>
        <v>9.3569545723342031</v>
      </c>
      <c r="E1904" s="2">
        <f t="shared" si="175"/>
        <v>3.101545983806453E-2</v>
      </c>
      <c r="F1904" s="2">
        <f t="shared" si="179"/>
        <v>2.7647315159907832E-2</v>
      </c>
      <c r="G1904" s="2">
        <f t="shared" si="177"/>
        <v>3.3681446781566975E-3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9.4235000000000007</v>
      </c>
      <c r="C1905" s="2">
        <f t="shared" si="174"/>
        <v>9.3946977195303809</v>
      </c>
      <c r="D1905" s="2">
        <f t="shared" si="176"/>
        <v>9.3618838632724106</v>
      </c>
      <c r="E1905" s="2">
        <f t="shared" si="175"/>
        <v>3.2813856257970286E-2</v>
      </c>
      <c r="F1905" s="2">
        <f t="shared" si="179"/>
        <v>2.8680623379520324E-2</v>
      </c>
      <c r="G1905" s="2">
        <f t="shared" si="177"/>
        <v>4.1332328784499626E-3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9.3907000000000007</v>
      </c>
      <c r="C1906" s="2">
        <f t="shared" si="174"/>
        <v>9.3991288396026302</v>
      </c>
      <c r="D1906" s="2">
        <f t="shared" si="176"/>
        <v>9.3640183919188988</v>
      </c>
      <c r="E1906" s="2">
        <f t="shared" si="175"/>
        <v>3.5110447683731394E-2</v>
      </c>
      <c r="F1906" s="2">
        <f t="shared" si="179"/>
        <v>2.9966588240362538E-2</v>
      </c>
      <c r="G1906" s="2">
        <f t="shared" si="177"/>
        <v>5.1438594433688561E-3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9.4235000000000007</v>
      </c>
      <c r="C1907" s="2">
        <f t="shared" si="174"/>
        <v>9.4028782488945328</v>
      </c>
      <c r="D1907" s="2">
        <f t="shared" si="176"/>
        <v>9.3684244369619449</v>
      </c>
      <c r="E1907" s="2">
        <f t="shared" si="175"/>
        <v>3.4453811932587897E-2</v>
      </c>
      <c r="F1907" s="2">
        <f t="shared" si="179"/>
        <v>3.0864032978807611E-2</v>
      </c>
      <c r="G1907" s="2">
        <f t="shared" si="177"/>
        <v>3.5897789537802857E-3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9.4316999999999993</v>
      </c>
      <c r="C1908" s="2">
        <f t="shared" si="174"/>
        <v>9.4047892875261443</v>
      </c>
      <c r="D1908" s="2">
        <f t="shared" si="176"/>
        <v>9.3731115157055047</v>
      </c>
      <c r="E1908" s="2">
        <f t="shared" si="175"/>
        <v>3.1677771820639578E-2</v>
      </c>
      <c r="F1908" s="2">
        <f t="shared" si="179"/>
        <v>3.1026780747174007E-2</v>
      </c>
      <c r="G1908" s="2">
        <f t="shared" si="177"/>
        <v>6.509910734655705E-4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9.3907000000000007</v>
      </c>
      <c r="C1909" s="2">
        <f t="shared" si="174"/>
        <v>9.4064063202144297</v>
      </c>
      <c r="D1909" s="2">
        <f t="shared" si="176"/>
        <v>9.374414366393987</v>
      </c>
      <c r="E1909" s="2">
        <f t="shared" si="175"/>
        <v>3.1991953820442731E-2</v>
      </c>
      <c r="F1909" s="2">
        <f t="shared" si="179"/>
        <v>3.1219815361827753E-2</v>
      </c>
      <c r="G1909" s="2">
        <f t="shared" si="177"/>
        <v>7.7213845861497793E-4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9.4316999999999993</v>
      </c>
      <c r="C1910" s="2">
        <f t="shared" si="174"/>
        <v>9.4077745786429787</v>
      </c>
      <c r="D1910" s="2">
        <f t="shared" si="176"/>
        <v>9.3786577466610979</v>
      </c>
      <c r="E1910" s="2">
        <f t="shared" si="175"/>
        <v>2.9116831981880864E-2</v>
      </c>
      <c r="F1910" s="2">
        <f t="shared" si="179"/>
        <v>3.0799218685838375E-2</v>
      </c>
      <c r="G1910" s="2">
        <f t="shared" si="177"/>
        <v>-1.6823867039575113E-3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6">
        <f>TITRES_STAT!D1914</f>
        <v>9.0134000000000007</v>
      </c>
      <c r="C1911" s="2">
        <f t="shared" si="174"/>
        <v>9.4089323357748285</v>
      </c>
      <c r="D1911" s="2">
        <f t="shared" si="176"/>
        <v>9.3516016172787957</v>
      </c>
      <c r="E1911" s="2">
        <f t="shared" si="175"/>
        <v>5.7330718496032773E-2</v>
      </c>
      <c r="F1911" s="2">
        <f t="shared" si="179"/>
        <v>3.6105518647877255E-2</v>
      </c>
      <c r="G1911" s="2">
        <f t="shared" si="177"/>
        <v>2.1225199848155518E-2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8.8575999999999997</v>
      </c>
      <c r="C1912" s="2">
        <f t="shared" si="174"/>
        <v>9.4099119764248549</v>
      </c>
      <c r="D1912" s="2">
        <f t="shared" si="176"/>
        <v>9.3150089048877742</v>
      </c>
      <c r="E1912" s="2">
        <f t="shared" si="175"/>
        <v>9.4903071537080663E-2</v>
      </c>
      <c r="F1912" s="2">
        <f t="shared" si="179"/>
        <v>4.7865029225717941E-2</v>
      </c>
      <c r="G1912" s="2">
        <f t="shared" si="177"/>
        <v>4.7038042311362722E-2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8.8575999999999997</v>
      </c>
      <c r="C1913" s="2">
        <f t="shared" si="174"/>
        <v>9.4107409031287244</v>
      </c>
      <c r="D1913" s="2">
        <f t="shared" si="176"/>
        <v>9.2811267637849753</v>
      </c>
      <c r="E1913" s="2">
        <f t="shared" si="175"/>
        <v>0.1296141393437491</v>
      </c>
      <c r="F1913" s="2">
        <f t="shared" si="179"/>
        <v>6.4214851249324176E-2</v>
      </c>
      <c r="G1913" s="2">
        <f t="shared" si="177"/>
        <v>6.5399288094424926E-2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9.2513000000000005</v>
      </c>
      <c r="C1914" s="2">
        <f t="shared" si="174"/>
        <v>9.4127038411089199</v>
      </c>
      <c r="D1914" s="2">
        <f t="shared" si="176"/>
        <v>9.2789173738749771</v>
      </c>
      <c r="E1914" s="2">
        <f t="shared" si="175"/>
        <v>0.13378646723394283</v>
      </c>
      <c r="F1914" s="2">
        <f t="shared" si="179"/>
        <v>7.8129174446247909E-2</v>
      </c>
      <c r="G1914" s="2">
        <f t="shared" si="177"/>
        <v>5.565729278769492E-2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9.2513000000000005</v>
      </c>
      <c r="C1915" s="2">
        <f t="shared" si="174"/>
        <v>9.4143647886306248</v>
      </c>
      <c r="D1915" s="2">
        <f t="shared" si="176"/>
        <v>9.2768716424768307</v>
      </c>
      <c r="E1915" s="2">
        <f t="shared" si="175"/>
        <v>0.13749314615379404</v>
      </c>
      <c r="F1915" s="2">
        <f t="shared" si="179"/>
        <v>9.0001968787757139E-2</v>
      </c>
      <c r="G1915" s="2">
        <f t="shared" si="177"/>
        <v>4.7491177366036905E-2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9.2266999999999992</v>
      </c>
      <c r="C1916" s="2">
        <f t="shared" si="174"/>
        <v>9.4107240519182209</v>
      </c>
      <c r="D1916" s="2">
        <f t="shared" si="176"/>
        <v>9.2731552245155839</v>
      </c>
      <c r="E1916" s="2">
        <f t="shared" si="175"/>
        <v>0.13756882740263698</v>
      </c>
      <c r="F1916" s="2">
        <f t="shared" si="179"/>
        <v>9.9515340510733102E-2</v>
      </c>
      <c r="G1916" s="2">
        <f t="shared" si="177"/>
        <v>3.8053486891903882E-2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9.2266999999999992</v>
      </c>
      <c r="C1917" s="2">
        <f t="shared" si="174"/>
        <v>9.4126895823923409</v>
      </c>
      <c r="D1917" s="2">
        <f t="shared" si="176"/>
        <v>9.2697140967736882</v>
      </c>
      <c r="E1917" s="2">
        <f t="shared" si="175"/>
        <v>0.1429754856186527</v>
      </c>
      <c r="F1917" s="2">
        <f t="shared" si="179"/>
        <v>0.10820736953231702</v>
      </c>
      <c r="G1917" s="2">
        <f t="shared" si="177"/>
        <v>3.4768116086335676E-2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9.2266999999999992</v>
      </c>
      <c r="C1918" s="2">
        <f t="shared" si="174"/>
        <v>9.4156142620242882</v>
      </c>
      <c r="D1918" s="2">
        <f t="shared" si="176"/>
        <v>9.2665278673830436</v>
      </c>
      <c r="E1918" s="2">
        <f t="shared" si="175"/>
        <v>0.14908639464124462</v>
      </c>
      <c r="F1918" s="2">
        <f t="shared" si="179"/>
        <v>0.11638317455410255</v>
      </c>
      <c r="G1918" s="2">
        <f t="shared" si="177"/>
        <v>3.2703220087142076E-2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9.2266999999999992</v>
      </c>
      <c r="C1919" s="2">
        <f t="shared" si="174"/>
        <v>9.4117812986359368</v>
      </c>
      <c r="D1919" s="2">
        <f t="shared" si="176"/>
        <v>9.2635776549842994</v>
      </c>
      <c r="E1919" s="2">
        <f t="shared" si="175"/>
        <v>0.14820364365163741</v>
      </c>
      <c r="F1919" s="2">
        <f t="shared" si="179"/>
        <v>0.12274726837360952</v>
      </c>
      <c r="G1919" s="2">
        <f t="shared" si="177"/>
        <v>2.5456375278027882E-2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9.2266999999999992</v>
      </c>
      <c r="C1920" s="2">
        <f t="shared" si="174"/>
        <v>9.4148457142304078</v>
      </c>
      <c r="D1920" s="2">
        <f t="shared" si="176"/>
        <v>9.260845976837313</v>
      </c>
      <c r="E1920" s="2">
        <f t="shared" si="175"/>
        <v>0.1539997373930948</v>
      </c>
      <c r="F1920" s="2">
        <f t="shared" si="179"/>
        <v>0.12899776217750658</v>
      </c>
      <c r="G1920" s="2">
        <f t="shared" si="177"/>
        <v>2.5001975215588224E-2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9.2266999999999992</v>
      </c>
      <c r="C1921" s="2">
        <f t="shared" si="174"/>
        <v>9.3530848351180378</v>
      </c>
      <c r="D1921" s="2">
        <f t="shared" si="176"/>
        <v>9.2583166452197343</v>
      </c>
      <c r="E1921" s="2">
        <f t="shared" si="175"/>
        <v>9.476818989830349E-2</v>
      </c>
      <c r="F1921" s="2">
        <f t="shared" si="179"/>
        <v>0.12215184772166597</v>
      </c>
      <c r="G1921" s="2">
        <f t="shared" si="177"/>
        <v>-2.7383657823362481E-2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9.2266999999999992</v>
      </c>
      <c r="C1922" s="2">
        <f t="shared" si="174"/>
        <v>9.2768563989460322</v>
      </c>
      <c r="D1922" s="2">
        <f t="shared" si="176"/>
        <v>9.2559746714997537</v>
      </c>
      <c r="E1922" s="2">
        <f t="shared" si="175"/>
        <v>2.0881727446278475E-2</v>
      </c>
      <c r="F1922" s="2">
        <f t="shared" si="179"/>
        <v>0.10189782366658848</v>
      </c>
      <c r="G1922" s="2">
        <f t="shared" si="177"/>
        <v>-8.1016096220310002E-2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9.2266999999999992</v>
      </c>
      <c r="C1923" s="2">
        <f t="shared" si="174"/>
        <v>9.2123554144927962</v>
      </c>
      <c r="D1923" s="2">
        <f t="shared" si="176"/>
        <v>9.253806177314587</v>
      </c>
      <c r="E1923" s="2">
        <f t="shared" si="175"/>
        <v>-4.1450762821790832E-2</v>
      </c>
      <c r="F1923" s="2">
        <f t="shared" si="179"/>
        <v>7.3228106368912624E-2</v>
      </c>
      <c r="G1923" s="2">
        <f t="shared" si="177"/>
        <v>-0.11467886919070346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9.4316999999999993</v>
      </c>
      <c r="C1924" s="2">
        <f t="shared" si="174"/>
        <v>9.218346889186213</v>
      </c>
      <c r="D1924" s="2">
        <f t="shared" si="176"/>
        <v>9.2669834975135057</v>
      </c>
      <c r="E1924" s="2">
        <f t="shared" si="175"/>
        <v>-4.8636608327292663E-2</v>
      </c>
      <c r="F1924" s="2">
        <f t="shared" si="179"/>
        <v>4.8855163429671569E-2</v>
      </c>
      <c r="G1924" s="2">
        <f t="shared" si="177"/>
        <v>-9.7491771756964232E-2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9.4316999999999993</v>
      </c>
      <c r="C1925" s="2">
        <f t="shared" si="174"/>
        <v>9.2234165985421797</v>
      </c>
      <c r="D1925" s="2">
        <f t="shared" si="176"/>
        <v>9.2791847199199129</v>
      </c>
      <c r="E1925" s="2">
        <f t="shared" si="175"/>
        <v>-5.5768121377733237E-2</v>
      </c>
      <c r="F1925" s="2">
        <f t="shared" si="179"/>
        <v>2.7930506468190612E-2</v>
      </c>
      <c r="G1925" s="2">
        <f t="shared" si="177"/>
        <v>-8.3698627845923856E-2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9.2266999999999992</v>
      </c>
      <c r="C1926" s="2">
        <f t="shared" si="174"/>
        <v>9.2239217372279985</v>
      </c>
      <c r="D1926" s="2">
        <f t="shared" si="176"/>
        <v>9.2752969628888078</v>
      </c>
      <c r="E1926" s="2">
        <f t="shared" si="175"/>
        <v>-5.1375225660809321E-2</v>
      </c>
      <c r="F1926" s="2">
        <f t="shared" si="179"/>
        <v>1.2069360042390627E-2</v>
      </c>
      <c r="G1926" s="2">
        <f t="shared" si="177"/>
        <v>-6.3444585703199941E-2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9.2266999999999992</v>
      </c>
      <c r="C1927" s="2">
        <f t="shared" si="174"/>
        <v>9.2243491622698439</v>
      </c>
      <c r="D1927" s="2">
        <f t="shared" si="176"/>
        <v>9.2716971878600063</v>
      </c>
      <c r="E1927" s="2">
        <f t="shared" si="175"/>
        <v>-4.7348025590162379E-2</v>
      </c>
      <c r="F1927" s="2">
        <f t="shared" si="179"/>
        <v>1.8588291588002466E-4</v>
      </c>
      <c r="G1927" s="2">
        <f t="shared" si="177"/>
        <v>-4.7533908506042402E-2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9.4316999999999993</v>
      </c>
      <c r="C1928" s="2">
        <f t="shared" si="174"/>
        <v>9.2247108296129454</v>
      </c>
      <c r="D1928" s="2">
        <f t="shared" si="176"/>
        <v>9.2835492480185238</v>
      </c>
      <c r="E1928" s="2">
        <f t="shared" si="175"/>
        <v>-5.8838418405578352E-2</v>
      </c>
      <c r="F1928" s="2">
        <f t="shared" si="179"/>
        <v>-1.1618977348411653E-2</v>
      </c>
      <c r="G1928" s="2">
        <f t="shared" si="177"/>
        <v>-4.7219441057166703E-2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9.4316999999999993</v>
      </c>
      <c r="C1929" s="2">
        <f t="shared" si="174"/>
        <v>9.2250168558263379</v>
      </c>
      <c r="D1929" s="2">
        <f t="shared" si="176"/>
        <v>9.2945233777949294</v>
      </c>
      <c r="E1929" s="2">
        <f t="shared" si="175"/>
        <v>-6.9506521968591528E-2</v>
      </c>
      <c r="F1929" s="2">
        <f t="shared" si="179"/>
        <v>-2.3196486272447629E-2</v>
      </c>
      <c r="G1929" s="2">
        <f t="shared" si="177"/>
        <v>-4.6310035696143899E-2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9.4316999999999993</v>
      </c>
      <c r="C1930" s="2">
        <f t="shared" si="174"/>
        <v>9.2252758010838249</v>
      </c>
      <c r="D1930" s="2">
        <f t="shared" si="176"/>
        <v>9.304684609069378</v>
      </c>
      <c r="E1930" s="2">
        <f t="shared" si="175"/>
        <v>-7.9408807985553054E-2</v>
      </c>
      <c r="F1930" s="2">
        <f t="shared" si="179"/>
        <v>-3.4438950615068714E-2</v>
      </c>
      <c r="G1930" s="2">
        <f t="shared" si="177"/>
        <v>-4.496985737048434E-2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9.4316999999999993</v>
      </c>
      <c r="C1931" s="2">
        <f t="shared" si="174"/>
        <v>9.2254949086093898</v>
      </c>
      <c r="D1931" s="2">
        <f t="shared" si="176"/>
        <v>9.3140931565457201</v>
      </c>
      <c r="E1931" s="2">
        <f t="shared" si="175"/>
        <v>-8.859824793633031E-2</v>
      </c>
      <c r="F1931" s="2">
        <f t="shared" si="179"/>
        <v>-4.5270810079321031E-2</v>
      </c>
      <c r="G1931" s="2">
        <f t="shared" si="177"/>
        <v>-4.3327437857009279E-2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9.2266999999999992</v>
      </c>
      <c r="C1932" s="2">
        <f t="shared" si="174"/>
        <v>9.2256803072848683</v>
      </c>
      <c r="D1932" s="2">
        <f t="shared" si="176"/>
        <v>9.307619589394184</v>
      </c>
      <c r="E1932" s="2">
        <f t="shared" si="175"/>
        <v>-8.193928210931567E-2</v>
      </c>
      <c r="F1932" s="2">
        <f t="shared" si="179"/>
        <v>-5.2604504485319961E-2</v>
      </c>
      <c r="G1932" s="2">
        <f t="shared" si="177"/>
        <v>-2.9334777623995709E-2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9.4316999999999993</v>
      </c>
      <c r="C1933" s="2">
        <f t="shared" si="174"/>
        <v>9.2258371830871955</v>
      </c>
      <c r="D1933" s="2">
        <f t="shared" si="176"/>
        <v>9.3168107309205404</v>
      </c>
      <c r="E1933" s="2">
        <f t="shared" si="175"/>
        <v>-9.0973547833344881E-2</v>
      </c>
      <c r="F1933" s="2">
        <f t="shared" si="179"/>
        <v>-6.0278313154924948E-2</v>
      </c>
      <c r="G1933" s="2">
        <f t="shared" si="177"/>
        <v>-3.0695234678419933E-2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9.4316999999999993</v>
      </c>
      <c r="C1934" s="2">
        <f t="shared" si="174"/>
        <v>9.2575083856891656</v>
      </c>
      <c r="D1934" s="2">
        <f t="shared" si="176"/>
        <v>9.3253210471486483</v>
      </c>
      <c r="E1934" s="2">
        <f t="shared" si="175"/>
        <v>-6.7812661459482726E-2</v>
      </c>
      <c r="F1934" s="2">
        <f t="shared" si="179"/>
        <v>-6.1785182815836504E-2</v>
      </c>
      <c r="G1934" s="2">
        <f t="shared" si="177"/>
        <v>-6.0274786436462224E-3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9.4235000000000007</v>
      </c>
      <c r="C1935" s="2">
        <f t="shared" ref="C1935:C1998" si="180">$C$4*B1925+C1934*(1-$C$4)</f>
        <v>9.2843070955831397</v>
      </c>
      <c r="D1935" s="2">
        <f t="shared" si="176"/>
        <v>9.3325935621746758</v>
      </c>
      <c r="E1935" s="2">
        <f t="shared" si="175"/>
        <v>-4.8286466591536126E-2</v>
      </c>
      <c r="F1935" s="2">
        <f t="shared" si="179"/>
        <v>-5.9085439570976429E-2</v>
      </c>
      <c r="G1935" s="2">
        <f t="shared" si="177"/>
        <v>1.0798972979440304E-2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6">
        <f>TITRES_STAT!D1939</f>
        <v>9.2266999999999992</v>
      </c>
      <c r="C1936" s="2">
        <f t="shared" si="180"/>
        <v>9.2754444654934254</v>
      </c>
      <c r="D1936" s="2">
        <f t="shared" si="176"/>
        <v>9.32474959460618</v>
      </c>
      <c r="E1936" s="2">
        <f t="shared" si="175"/>
        <v>-4.9305129112754642E-2</v>
      </c>
      <c r="F1936" s="2">
        <f t="shared" si="179"/>
        <v>-5.7129377479332069E-2</v>
      </c>
      <c r="G1936" s="2">
        <f t="shared" si="177"/>
        <v>7.8242483665774271E-3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6">
        <f>TITRES_STAT!D1940</f>
        <v>9.2676999999999996</v>
      </c>
      <c r="C1937" s="2">
        <f t="shared" si="180"/>
        <v>9.2679453169559753</v>
      </c>
      <c r="D1937" s="2">
        <f t="shared" si="176"/>
        <v>9.320523698709426</v>
      </c>
      <c r="E1937" s="2">
        <f t="shared" si="175"/>
        <v>-5.2578381753450643E-2</v>
      </c>
      <c r="F1937" s="2">
        <f t="shared" si="179"/>
        <v>-5.6219178334155788E-2</v>
      </c>
      <c r="G1937" s="2">
        <f t="shared" si="177"/>
        <v>3.6407965807051454E-3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6">
        <f>TITRES_STAT!D1941</f>
        <v>9.4235000000000007</v>
      </c>
      <c r="C1938" s="2">
        <f t="shared" si="180"/>
        <v>9.2931383451165956</v>
      </c>
      <c r="D1938" s="2">
        <f t="shared" si="176"/>
        <v>9.3281515728790989</v>
      </c>
      <c r="E1938" s="2">
        <f t="shared" si="175"/>
        <v>-3.5013227762503263E-2</v>
      </c>
      <c r="F1938" s="2">
        <f t="shared" si="179"/>
        <v>-5.1977988219825286E-2</v>
      </c>
      <c r="G1938" s="2">
        <f t="shared" si="177"/>
        <v>1.6964760457322023E-2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6">
        <f>TITRES_STAT!D1942</f>
        <v>9.4316999999999993</v>
      </c>
      <c r="C1939" s="2">
        <f t="shared" si="180"/>
        <v>9.3144555227909649</v>
      </c>
      <c r="D1939" s="2">
        <f t="shared" si="176"/>
        <v>9.335821826739906</v>
      </c>
      <c r="E1939" s="2">
        <f t="shared" si="175"/>
        <v>-2.1366303948941123E-2</v>
      </c>
      <c r="F1939" s="2">
        <f t="shared" si="179"/>
        <v>-4.5855651365648453E-2</v>
      </c>
      <c r="G1939" s="2">
        <f t="shared" si="177"/>
        <v>2.448934741670733E-2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9.4398999999999997</v>
      </c>
      <c r="C1940" s="2">
        <f t="shared" si="180"/>
        <v>9.3324931346692779</v>
      </c>
      <c r="D1940" s="2">
        <f t="shared" si="176"/>
        <v>9.3435313210554689</v>
      </c>
      <c r="E1940" s="2">
        <f t="shared" si="175"/>
        <v>-1.1038186386191029E-2</v>
      </c>
      <c r="F1940" s="2">
        <f t="shared" si="179"/>
        <v>-3.8892158369756964E-2</v>
      </c>
      <c r="G1940" s="2">
        <f t="shared" si="177"/>
        <v>2.7853971983565935E-2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9.4316999999999993</v>
      </c>
      <c r="C1941" s="2">
        <f t="shared" si="180"/>
        <v>9.3477557293355424</v>
      </c>
      <c r="D1941" s="2">
        <f t="shared" si="176"/>
        <v>9.3500623343106195</v>
      </c>
      <c r="E1941" s="2">
        <f t="shared" si="175"/>
        <v>-2.3066049750770645E-3</v>
      </c>
      <c r="F1941" s="2">
        <f t="shared" si="179"/>
        <v>-3.1575047690820986E-2</v>
      </c>
      <c r="G1941" s="2">
        <f t="shared" si="177"/>
        <v>2.9268442715743921E-2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9.4316999999999993</v>
      </c>
      <c r="C1942" s="2">
        <f t="shared" si="180"/>
        <v>9.3291317709762289</v>
      </c>
      <c r="D1942" s="2">
        <f t="shared" si="176"/>
        <v>9.3561095688061293</v>
      </c>
      <c r="E1942" s="2">
        <f t="shared" si="175"/>
        <v>-2.6977797829900396E-2</v>
      </c>
      <c r="F1942" s="2">
        <f t="shared" si="179"/>
        <v>-3.0655597718636868E-2</v>
      </c>
      <c r="G1942" s="2">
        <f t="shared" si="177"/>
        <v>3.6777998887364723E-3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9.4316999999999993</v>
      </c>
      <c r="C1943" s="2">
        <f t="shared" si="180"/>
        <v>9.3449114985183463</v>
      </c>
      <c r="D1943" s="2">
        <f t="shared" si="176"/>
        <v>9.3617088600056739</v>
      </c>
      <c r="E1943" s="2">
        <f t="shared" si="175"/>
        <v>-1.6797361487327578E-2</v>
      </c>
      <c r="F1943" s="2">
        <f t="shared" si="179"/>
        <v>-2.7883950472375012E-2</v>
      </c>
      <c r="G1943" s="2">
        <f t="shared" si="177"/>
        <v>1.1086588985047434E-2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6">
        <f>TITRES_STAT!D1947</f>
        <v>9.2266999999999992</v>
      </c>
      <c r="C1944" s="2">
        <f t="shared" si="180"/>
        <v>9.3582635756693691</v>
      </c>
      <c r="D1944" s="2">
        <f t="shared" si="176"/>
        <v>9.3517082037089558</v>
      </c>
      <c r="E1944" s="2">
        <f t="shared" si="175"/>
        <v>6.5553719604132255E-3</v>
      </c>
      <c r="F1944" s="2">
        <f t="shared" si="179"/>
        <v>-2.0996085985817363E-2</v>
      </c>
      <c r="G1944" s="2">
        <f t="shared" si="177"/>
        <v>2.7551457946230588E-2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6">
        <f>TITRES_STAT!D1948</f>
        <v>9.2266999999999992</v>
      </c>
      <c r="C1945" s="2">
        <f t="shared" si="180"/>
        <v>9.3682999486433118</v>
      </c>
      <c r="D1945" s="2">
        <f t="shared" si="176"/>
        <v>9.3424483367675517</v>
      </c>
      <c r="E1945" s="2">
        <f t="shared" si="175"/>
        <v>2.5851611875760128E-2</v>
      </c>
      <c r="F1945" s="2">
        <f t="shared" si="179"/>
        <v>-1.1626546413501866E-2</v>
      </c>
      <c r="G1945" s="2">
        <f t="shared" si="177"/>
        <v>3.7478158289261994E-2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6">
        <f>TITRES_STAT!D1949</f>
        <v>9.1857000000000006</v>
      </c>
      <c r="C1946" s="2">
        <f t="shared" si="180"/>
        <v>9.3465153411597246</v>
      </c>
      <c r="D1946" s="2">
        <f t="shared" si="176"/>
        <v>9.3308373488588447</v>
      </c>
      <c r="E1946" s="2">
        <f t="shared" si="175"/>
        <v>1.5677992300879851E-2</v>
      </c>
      <c r="F1946" s="2">
        <f t="shared" si="179"/>
        <v>-6.1656386706255232E-3</v>
      </c>
      <c r="G1946" s="2">
        <f t="shared" si="177"/>
        <v>2.1843630971505372E-2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9.4316999999999993</v>
      </c>
      <c r="C1947" s="2">
        <f t="shared" si="180"/>
        <v>9.334389904058229</v>
      </c>
      <c r="D1947" s="2">
        <f t="shared" si="176"/>
        <v>9.3383086563507813</v>
      </c>
      <c r="E1947" s="2">
        <f t="shared" si="175"/>
        <v>-3.918752292552341E-3</v>
      </c>
      <c r="F1947" s="2">
        <f t="shared" si="179"/>
        <v>-5.7162613950108871E-3</v>
      </c>
      <c r="G1947" s="2">
        <f t="shared" si="177"/>
        <v>1.7975091024585461E-3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9.6366999999999994</v>
      </c>
      <c r="C1948" s="2">
        <f t="shared" si="180"/>
        <v>9.3480991495877319</v>
      </c>
      <c r="D1948" s="2">
        <f t="shared" si="176"/>
        <v>9.3604117188433147</v>
      </c>
      <c r="E1948" s="2">
        <f t="shared" ref="E1948:E2011" si="181">C1948-D1948</f>
        <v>-1.2312569255582773E-2</v>
      </c>
      <c r="F1948" s="2">
        <f t="shared" si="179"/>
        <v>-7.0355229671252642E-3</v>
      </c>
      <c r="G1948" s="2">
        <f t="shared" si="177"/>
        <v>-5.2770462884575084E-3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9.4316999999999993</v>
      </c>
      <c r="C1949" s="2">
        <f t="shared" si="180"/>
        <v>9.360960818881928</v>
      </c>
      <c r="D1949" s="2">
        <f t="shared" ref="D1949:D2012" si="182">$D$4*B1949+(1-$D$4)*D1948</f>
        <v>9.3656923322623271</v>
      </c>
      <c r="E1949" s="2">
        <f t="shared" si="181"/>
        <v>-4.7315133803991216E-3</v>
      </c>
      <c r="F1949" s="2">
        <f t="shared" si="179"/>
        <v>-6.5747210497800364E-3</v>
      </c>
      <c r="G1949" s="2">
        <f t="shared" si="177"/>
        <v>1.8432076693809148E-3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9.4316999999999993</v>
      </c>
      <c r="C1950" s="2">
        <f t="shared" si="180"/>
        <v>9.3731053082847087</v>
      </c>
      <c r="D1950" s="2">
        <f t="shared" si="182"/>
        <v>9.3705817891317835</v>
      </c>
      <c r="E1950" s="2">
        <f t="shared" si="181"/>
        <v>2.5235191529251466E-3</v>
      </c>
      <c r="F1950" s="2">
        <f t="shared" si="179"/>
        <v>-4.7550730092390005E-3</v>
      </c>
      <c r="G1950" s="2">
        <f t="shared" si="177"/>
        <v>7.2785921621641471E-3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9.6120999999999999</v>
      </c>
      <c r="C1951" s="2">
        <f t="shared" si="180"/>
        <v>9.3821198762409068</v>
      </c>
      <c r="D1951" s="2">
        <f t="shared" si="182"/>
        <v>9.388472026973874</v>
      </c>
      <c r="E1951" s="2">
        <f t="shared" si="181"/>
        <v>-6.3521507329671323E-3</v>
      </c>
      <c r="F1951" s="2">
        <f t="shared" si="179"/>
        <v>-5.0744885539846275E-3</v>
      </c>
      <c r="G1951" s="2">
        <f t="shared" si="177"/>
        <v>-1.2776621789825048E-3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9.4316999999999993</v>
      </c>
      <c r="C1952" s="2">
        <f t="shared" si="180"/>
        <v>9.3897475875884595</v>
      </c>
      <c r="D1952" s="2">
        <f t="shared" si="182"/>
        <v>9.391674099049883</v>
      </c>
      <c r="E1952" s="2">
        <f t="shared" si="181"/>
        <v>-1.9265114614235301E-3</v>
      </c>
      <c r="F1952" s="2">
        <f t="shared" si="179"/>
        <v>-4.4448931354724077E-3</v>
      </c>
      <c r="G1952" s="2">
        <f t="shared" si="177"/>
        <v>2.5183816740488776E-3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9.4316999999999993</v>
      </c>
      <c r="C1953" s="2">
        <f t="shared" si="180"/>
        <v>9.3962018048825424</v>
      </c>
      <c r="D1953" s="2">
        <f t="shared" si="182"/>
        <v>9.3946389806017425</v>
      </c>
      <c r="E1953" s="2">
        <f t="shared" si="181"/>
        <v>1.5628242807999015E-3</v>
      </c>
      <c r="F1953" s="2">
        <f t="shared" si="179"/>
        <v>-3.2433496522179459E-3</v>
      </c>
      <c r="G1953" s="2">
        <f t="shared" si="177"/>
        <v>4.8061739330178474E-3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9.1857000000000006</v>
      </c>
      <c r="C1954" s="2">
        <f t="shared" si="180"/>
        <v>9.3701246041313819</v>
      </c>
      <c r="D1954" s="2">
        <f t="shared" si="182"/>
        <v>9.3791620190756877</v>
      </c>
      <c r="E1954" s="2">
        <f t="shared" si="181"/>
        <v>-9.0374149443057661E-3</v>
      </c>
      <c r="F1954" s="2">
        <f t="shared" si="179"/>
        <v>-4.4021627106355099E-3</v>
      </c>
      <c r="G1954" s="2">
        <f t="shared" si="177"/>
        <v>-4.6352522336702562E-3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6">
        <f>TITRES_STAT!D1958</f>
        <v>9.1857000000000006</v>
      </c>
      <c r="C1955" s="2">
        <f t="shared" si="180"/>
        <v>9.3480592804188607</v>
      </c>
      <c r="D1955" s="2">
        <f t="shared" si="182"/>
        <v>9.3648314991441559</v>
      </c>
      <c r="E1955" s="2">
        <f t="shared" si="181"/>
        <v>-1.6772218725295218E-2</v>
      </c>
      <c r="F1955" s="2">
        <f t="shared" si="179"/>
        <v>-6.8761739135674519E-3</v>
      </c>
      <c r="G1955" s="2">
        <f t="shared" si="177"/>
        <v>-9.8960448117277663E-3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6">
        <f>TITRES_STAT!D1959</f>
        <v>9.1857000000000006</v>
      </c>
      <c r="C1956" s="2">
        <f t="shared" si="180"/>
        <v>9.3230809295851902</v>
      </c>
      <c r="D1956" s="2">
        <f t="shared" si="182"/>
        <v>9.351562499207553</v>
      </c>
      <c r="E1956" s="2">
        <f t="shared" si="181"/>
        <v>-2.8481569622362812E-2</v>
      </c>
      <c r="F1956" s="2">
        <f t="shared" si="179"/>
        <v>-1.1197253055326525E-2</v>
      </c>
      <c r="G1956" s="2">
        <f t="shared" ref="G1956:G2019" si="183">E1956-F1956</f>
        <v>-1.7284316567036287E-2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6">
        <f>TITRES_STAT!D1960</f>
        <v>9.5629000000000008</v>
      </c>
      <c r="C1957" s="2">
        <f t="shared" si="180"/>
        <v>9.3397915558028544</v>
      </c>
      <c r="D1957" s="2">
        <f t="shared" si="182"/>
        <v>9.3672171288958825</v>
      </c>
      <c r="E1957" s="2">
        <f t="shared" si="181"/>
        <v>-2.7425573093028177E-2</v>
      </c>
      <c r="F1957" s="2">
        <f t="shared" ref="F1957:F2020" si="185">(E1957*(2/(10)))+((1-(2/10))*F1956)</f>
        <v>-1.4442917062866857E-2</v>
      </c>
      <c r="G1957" s="2">
        <f t="shared" si="183"/>
        <v>-1.298265603016132E-2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6">
        <f>TITRES_STAT!D1961</f>
        <v>9.5792999999999999</v>
      </c>
      <c r="C1958" s="2">
        <f t="shared" si="180"/>
        <v>9.38546977798703</v>
      </c>
      <c r="D1958" s="2">
        <f t="shared" si="182"/>
        <v>9.3829269711998915</v>
      </c>
      <c r="E1958" s="2">
        <f t="shared" si="181"/>
        <v>2.5428067871384741E-3</v>
      </c>
      <c r="F1958" s="2">
        <f t="shared" si="185"/>
        <v>-1.1045772292865791E-2</v>
      </c>
      <c r="G1958" s="2">
        <f t="shared" si="183"/>
        <v>1.3588579080004265E-2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9.5792999999999999</v>
      </c>
      <c r="C1959" s="2">
        <f t="shared" si="180"/>
        <v>9.3925821198351791</v>
      </c>
      <c r="D1959" s="2">
        <f t="shared" si="182"/>
        <v>9.3974731214813811</v>
      </c>
      <c r="E1959" s="2">
        <f t="shared" si="181"/>
        <v>-4.8910016462020423E-3</v>
      </c>
      <c r="F1959" s="2">
        <f t="shared" si="185"/>
        <v>-9.8148181635330407E-3</v>
      </c>
      <c r="G1959" s="2">
        <f t="shared" si="183"/>
        <v>4.9238165173309985E-3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9.5792999999999999</v>
      </c>
      <c r="C1960" s="2">
        <f t="shared" si="180"/>
        <v>9.3986002552451513</v>
      </c>
      <c r="D1960" s="2">
        <f t="shared" si="182"/>
        <v>9.410941779149427</v>
      </c>
      <c r="E1960" s="2">
        <f t="shared" si="181"/>
        <v>-1.2341523904275675E-2</v>
      </c>
      <c r="F1960" s="2">
        <f t="shared" si="185"/>
        <v>-1.0320159311681568E-2</v>
      </c>
      <c r="G1960" s="2">
        <f t="shared" si="183"/>
        <v>-2.0213645925941069E-3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9.5792999999999999</v>
      </c>
      <c r="C1961" s="2">
        <f t="shared" si="180"/>
        <v>9.4314463698228206</v>
      </c>
      <c r="D1961" s="2">
        <f t="shared" si="182"/>
        <v>9.4234127584716916</v>
      </c>
      <c r="E1961" s="2">
        <f t="shared" si="181"/>
        <v>8.0336113511290108E-3</v>
      </c>
      <c r="F1961" s="2">
        <f t="shared" si="185"/>
        <v>-6.6494051791194534E-3</v>
      </c>
      <c r="G1961" s="2">
        <f t="shared" si="183"/>
        <v>1.4683016530248463E-2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9.4316999999999993</v>
      </c>
      <c r="C1962" s="2">
        <f t="shared" si="180"/>
        <v>9.4314853898500779</v>
      </c>
      <c r="D1962" s="2">
        <f t="shared" si="182"/>
        <v>9.4240266282145289</v>
      </c>
      <c r="E1962" s="2">
        <f t="shared" si="181"/>
        <v>7.4587616355490383E-3</v>
      </c>
      <c r="F1962" s="2">
        <f t="shared" si="185"/>
        <v>-3.827771816185755E-3</v>
      </c>
      <c r="G1962" s="2">
        <f t="shared" si="183"/>
        <v>1.1286533451734793E-2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9.5465</v>
      </c>
      <c r="C1963" s="2">
        <f t="shared" si="180"/>
        <v>9.4315184067962186</v>
      </c>
      <c r="D1963" s="2">
        <f t="shared" si="182"/>
        <v>9.4330987298282682</v>
      </c>
      <c r="E1963" s="2">
        <f t="shared" si="181"/>
        <v>-1.5803230320496908E-3</v>
      </c>
      <c r="F1963" s="2">
        <f t="shared" si="185"/>
        <v>-3.3782820593585426E-3</v>
      </c>
      <c r="G1963" s="2">
        <f t="shared" si="183"/>
        <v>1.7979590273088518E-3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6">
        <f>TITRES_STAT!D1967</f>
        <v>9.4235000000000007</v>
      </c>
      <c r="C1964" s="2">
        <f t="shared" si="180"/>
        <v>9.3937001903660313</v>
      </c>
      <c r="D1964" s="2">
        <f t="shared" si="182"/>
        <v>9.4323877128039531</v>
      </c>
      <c r="E1964" s="2">
        <f t="shared" si="181"/>
        <v>-3.8687522437921729E-2</v>
      </c>
      <c r="F1964" s="2">
        <f t="shared" si="185"/>
        <v>-1.0440130135071181E-2</v>
      </c>
      <c r="G1964" s="2">
        <f t="shared" si="183"/>
        <v>-2.8247392302850546E-2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9.4235000000000007</v>
      </c>
      <c r="C1965" s="2">
        <f t="shared" si="180"/>
        <v>9.3617001610789501</v>
      </c>
      <c r="D1965" s="2">
        <f t="shared" si="182"/>
        <v>9.4317293637073654</v>
      </c>
      <c r="E1965" s="2">
        <f t="shared" si="181"/>
        <v>-7.0029202628415277E-2</v>
      </c>
      <c r="F1965" s="2">
        <f t="shared" si="185"/>
        <v>-2.2357944633740003E-2</v>
      </c>
      <c r="G1965" s="2">
        <f t="shared" si="183"/>
        <v>-4.7671257994675274E-2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6">
        <f>TITRES_STAT!D1969</f>
        <v>9.3497000000000003</v>
      </c>
      <c r="C1966" s="2">
        <f t="shared" si="180"/>
        <v>9.3346232132206488</v>
      </c>
      <c r="D1966" s="2">
        <f t="shared" si="182"/>
        <v>9.4256531145438576</v>
      </c>
      <c r="E1966" s="2">
        <f t="shared" si="181"/>
        <v>-9.1029901323208762E-2</v>
      </c>
      <c r="F1966" s="2">
        <f t="shared" si="185"/>
        <v>-3.6092335971633756E-2</v>
      </c>
      <c r="G1966" s="2">
        <f t="shared" si="183"/>
        <v>-5.4937565351575006E-2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6">
        <f>TITRES_STAT!D1970</f>
        <v>9.3497000000000003</v>
      </c>
      <c r="C1967" s="2">
        <f t="shared" si="180"/>
        <v>9.3697427188790101</v>
      </c>
      <c r="D1967" s="2">
        <f t="shared" si="182"/>
        <v>9.420026957910979</v>
      </c>
      <c r="E1967" s="2">
        <f t="shared" si="181"/>
        <v>-5.028423903196888E-2</v>
      </c>
      <c r="F1967" s="2">
        <f t="shared" si="185"/>
        <v>-3.8930716583700786E-2</v>
      </c>
      <c r="G1967" s="2">
        <f t="shared" si="183"/>
        <v>-1.1353522448268094E-2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6">
        <f>TITRES_STAT!D1971</f>
        <v>9.1036000000000001</v>
      </c>
      <c r="C1968" s="2">
        <f t="shared" si="180"/>
        <v>9.4019823005899319</v>
      </c>
      <c r="D1968" s="2">
        <f t="shared" si="182"/>
        <v>9.3965879239916479</v>
      </c>
      <c r="E1968" s="2">
        <f t="shared" si="181"/>
        <v>5.3943765982840119E-3</v>
      </c>
      <c r="F1968" s="2">
        <f t="shared" si="185"/>
        <v>-3.0065697947303828E-2</v>
      </c>
      <c r="G1968" s="2">
        <f t="shared" si="183"/>
        <v>3.546007454558784E-2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9.1036000000000001</v>
      </c>
      <c r="C1969" s="2">
        <f t="shared" si="180"/>
        <v>9.4292619466530194</v>
      </c>
      <c r="D1969" s="2">
        <f t="shared" si="182"/>
        <v>9.374885114807082</v>
      </c>
      <c r="E1969" s="2">
        <f t="shared" si="181"/>
        <v>5.4376831845937446E-2</v>
      </c>
      <c r="F1969" s="2">
        <f t="shared" si="185"/>
        <v>-1.3177191988655572E-2</v>
      </c>
      <c r="G1969" s="2">
        <f t="shared" si="183"/>
        <v>6.7554023834593024E-2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9.3332999999999995</v>
      </c>
      <c r="C1970" s="2">
        <f t="shared" si="180"/>
        <v>9.4523447240910166</v>
      </c>
      <c r="D1970" s="2">
        <f t="shared" si="182"/>
        <v>9.3718047359324821</v>
      </c>
      <c r="E1970" s="2">
        <f t="shared" si="181"/>
        <v>8.053998815853447E-2</v>
      </c>
      <c r="F1970" s="2">
        <f t="shared" si="185"/>
        <v>5.5662440407824362E-3</v>
      </c>
      <c r="G1970" s="2">
        <f t="shared" si="183"/>
        <v>7.4973744117752039E-2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9.0215999999999994</v>
      </c>
      <c r="C1971" s="2">
        <f t="shared" si="180"/>
        <v>9.4718763050000909</v>
      </c>
      <c r="D1971" s="2">
        <f t="shared" si="182"/>
        <v>9.345863644381927</v>
      </c>
      <c r="E1971" s="2">
        <f t="shared" si="181"/>
        <v>0.12601266061816396</v>
      </c>
      <c r="F1971" s="2">
        <f t="shared" si="185"/>
        <v>2.9655527356258746E-2</v>
      </c>
      <c r="G1971" s="2">
        <f t="shared" si="183"/>
        <v>9.6357133261905217E-2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9.3414999999999999</v>
      </c>
      <c r="C1972" s="2">
        <f t="shared" si="180"/>
        <v>9.4656953350000759</v>
      </c>
      <c r="D1972" s="2">
        <f t="shared" si="182"/>
        <v>9.3455404114647465</v>
      </c>
      <c r="E1972" s="2">
        <f t="shared" si="181"/>
        <v>0.12015492353532942</v>
      </c>
      <c r="F1972" s="2">
        <f t="shared" si="185"/>
        <v>4.7755406592072877E-2</v>
      </c>
      <c r="G1972" s="2">
        <f t="shared" si="183"/>
        <v>7.2399516943256539E-2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9.3414999999999999</v>
      </c>
      <c r="C1973" s="2">
        <f t="shared" si="180"/>
        <v>9.4781268219231407</v>
      </c>
      <c r="D1973" s="2">
        <f t="shared" si="182"/>
        <v>9.3452411217266178</v>
      </c>
      <c r="E1973" s="2">
        <f t="shared" si="181"/>
        <v>0.1328857001965229</v>
      </c>
      <c r="F1973" s="2">
        <f t="shared" si="185"/>
        <v>6.4781465312962888E-2</v>
      </c>
      <c r="G1973" s="2">
        <f t="shared" si="183"/>
        <v>6.8104234883560016E-2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9.3414999999999999</v>
      </c>
      <c r="C1974" s="2">
        <f t="shared" si="180"/>
        <v>9.4697226954734273</v>
      </c>
      <c r="D1974" s="2">
        <f t="shared" si="182"/>
        <v>9.3449640015987203</v>
      </c>
      <c r="E1974" s="2">
        <f t="shared" si="181"/>
        <v>0.12475869387470695</v>
      </c>
      <c r="F1974" s="2">
        <f t="shared" si="185"/>
        <v>7.67769110253117E-2</v>
      </c>
      <c r="G1974" s="2">
        <f t="shared" si="183"/>
        <v>4.7981782849395249E-2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9.3087</v>
      </c>
      <c r="C1975" s="2">
        <f t="shared" si="180"/>
        <v>9.4626115115544387</v>
      </c>
      <c r="D1975" s="2">
        <f t="shared" si="182"/>
        <v>9.3422777792580742</v>
      </c>
      <c r="E1975" s="2">
        <f t="shared" si="181"/>
        <v>0.12033373229636446</v>
      </c>
      <c r="F1975" s="2">
        <f t="shared" si="185"/>
        <v>8.5488275279522255E-2</v>
      </c>
      <c r="G1975" s="2">
        <f t="shared" si="183"/>
        <v>3.4845457016842205E-2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9.2266999999999992</v>
      </c>
      <c r="C1976" s="2">
        <f t="shared" si="180"/>
        <v>9.4452405097768324</v>
      </c>
      <c r="D1976" s="2">
        <f t="shared" si="182"/>
        <v>9.3337164622759943</v>
      </c>
      <c r="E1976" s="2">
        <f t="shared" si="181"/>
        <v>0.11152404750083811</v>
      </c>
      <c r="F1976" s="2">
        <f t="shared" si="185"/>
        <v>9.0695429723785428E-2</v>
      </c>
      <c r="G1976" s="2">
        <f t="shared" si="183"/>
        <v>2.082861777705268E-2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9.3087</v>
      </c>
      <c r="C1977" s="2">
        <f t="shared" si="180"/>
        <v>9.4305419698111663</v>
      </c>
      <c r="D1977" s="2">
        <f t="shared" si="182"/>
        <v>9.3318633909962916</v>
      </c>
      <c r="E1977" s="2">
        <f t="shared" si="181"/>
        <v>9.867857881487474E-2</v>
      </c>
      <c r="F1977" s="2">
        <f t="shared" si="185"/>
        <v>9.2292059542003299E-2</v>
      </c>
      <c r="G1977" s="2">
        <f t="shared" si="183"/>
        <v>6.3865192728714409E-3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9.3087</v>
      </c>
      <c r="C1978" s="2">
        <f t="shared" si="180"/>
        <v>9.3802432052248328</v>
      </c>
      <c r="D1978" s="2">
        <f t="shared" si="182"/>
        <v>9.3301475842558261</v>
      </c>
      <c r="E1978" s="2">
        <f t="shared" si="181"/>
        <v>5.009562096900666E-2</v>
      </c>
      <c r="F1978" s="2">
        <f t="shared" si="185"/>
        <v>8.3852771827403971E-2</v>
      </c>
      <c r="G1978" s="2">
        <f t="shared" si="183"/>
        <v>-3.3757150858397311E-2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9.3087</v>
      </c>
      <c r="C1979" s="2">
        <f t="shared" si="180"/>
        <v>9.3376827121133203</v>
      </c>
      <c r="D1979" s="2">
        <f t="shared" si="182"/>
        <v>9.32855887431095</v>
      </c>
      <c r="E1979" s="2">
        <f t="shared" si="181"/>
        <v>9.1238378023703604E-3</v>
      </c>
      <c r="F1979" s="2">
        <f t="shared" si="185"/>
        <v>6.8906985022397255E-2</v>
      </c>
      <c r="G1979" s="2">
        <f t="shared" si="183"/>
        <v>-5.9783147220026894E-2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9.3087</v>
      </c>
      <c r="C1980" s="2">
        <f t="shared" si="180"/>
        <v>9.3370084487112717</v>
      </c>
      <c r="D1980" s="2">
        <f t="shared" si="182"/>
        <v>9.3270878465842131</v>
      </c>
      <c r="E1980" s="2">
        <f t="shared" si="181"/>
        <v>9.9206021270585865E-3</v>
      </c>
      <c r="F1980" s="2">
        <f t="shared" si="185"/>
        <v>5.7109708443329528E-2</v>
      </c>
      <c r="G1980" s="2">
        <f t="shared" si="183"/>
        <v>-4.7189106316270941E-2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9.0708000000000002</v>
      </c>
      <c r="C1981" s="2">
        <f t="shared" si="180"/>
        <v>9.2884840719864599</v>
      </c>
      <c r="D1981" s="2">
        <f t="shared" si="182"/>
        <v>9.3081035616520484</v>
      </c>
      <c r="E1981" s="2">
        <f t="shared" si="181"/>
        <v>-1.9619489665588574E-2</v>
      </c>
      <c r="F1981" s="2">
        <f t="shared" si="185"/>
        <v>4.176386882154591E-2</v>
      </c>
      <c r="G1981" s="2">
        <f t="shared" si="183"/>
        <v>-6.1383358487134485E-2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9.3087</v>
      </c>
      <c r="C1982" s="2">
        <f t="shared" si="180"/>
        <v>9.2966403686039278</v>
      </c>
      <c r="D1982" s="2">
        <f t="shared" si="182"/>
        <v>9.3081477422704157</v>
      </c>
      <c r="E1982" s="2">
        <f t="shared" si="181"/>
        <v>-1.1507373666487908E-2</v>
      </c>
      <c r="F1982" s="2">
        <f t="shared" si="185"/>
        <v>3.1109620323939151E-2</v>
      </c>
      <c r="G1982" s="2">
        <f t="shared" si="183"/>
        <v>-4.2616993990427059E-2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9.1036000000000001</v>
      </c>
      <c r="C1983" s="2">
        <f t="shared" si="180"/>
        <v>9.3035418503571705</v>
      </c>
      <c r="D1983" s="2">
        <f t="shared" si="182"/>
        <v>9.2929960576577919</v>
      </c>
      <c r="E1983" s="2">
        <f t="shared" si="181"/>
        <v>1.0545792699378609E-2</v>
      </c>
      <c r="F1983" s="2">
        <f t="shared" si="185"/>
        <v>2.6996854799027043E-2</v>
      </c>
      <c r="G1983" s="2">
        <f t="shared" si="183"/>
        <v>-1.6451062099648434E-2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9.3087</v>
      </c>
      <c r="C1984" s="2">
        <f t="shared" si="180"/>
        <v>9.3093815656868362</v>
      </c>
      <c r="D1984" s="2">
        <f t="shared" si="182"/>
        <v>9.2941593126461033</v>
      </c>
      <c r="E1984" s="2">
        <f t="shared" si="181"/>
        <v>1.522225304073288E-2</v>
      </c>
      <c r="F1984" s="2">
        <f t="shared" si="185"/>
        <v>2.4641934447368213E-2</v>
      </c>
      <c r="G1984" s="2">
        <f t="shared" si="183"/>
        <v>-9.4196814066353322E-3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9.4316999999999993</v>
      </c>
      <c r="C1985" s="2">
        <f t="shared" si="180"/>
        <v>9.3092767094273228</v>
      </c>
      <c r="D1985" s="2">
        <f t="shared" si="182"/>
        <v>9.3043475117093539</v>
      </c>
      <c r="E1985" s="2">
        <f t="shared" si="181"/>
        <v>4.9291977179688473E-3</v>
      </c>
      <c r="F1985" s="2">
        <f t="shared" si="185"/>
        <v>2.0699387101488342E-2</v>
      </c>
      <c r="G1985" s="2">
        <f t="shared" si="183"/>
        <v>-1.5770189383519494E-2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9.4316999999999993</v>
      </c>
      <c r="C1986" s="2">
        <f t="shared" si="180"/>
        <v>9.2965726002846569</v>
      </c>
      <c r="D1986" s="2">
        <f t="shared" si="182"/>
        <v>9.3137810293605128</v>
      </c>
      <c r="E1986" s="2">
        <f t="shared" si="181"/>
        <v>-1.7208429075855847E-2</v>
      </c>
      <c r="F1986" s="2">
        <f t="shared" si="185"/>
        <v>1.3117823866019503E-2</v>
      </c>
      <c r="G1986" s="2">
        <f t="shared" si="183"/>
        <v>-3.032625294187535E-2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9.4316999999999993</v>
      </c>
      <c r="C1987" s="2">
        <f t="shared" si="180"/>
        <v>9.2984383540870184</v>
      </c>
      <c r="D1987" s="2">
        <f t="shared" si="182"/>
        <v>9.3225157679264008</v>
      </c>
      <c r="E1987" s="2">
        <f t="shared" si="181"/>
        <v>-2.4077413839382444E-2</v>
      </c>
      <c r="F1987" s="2">
        <f t="shared" si="185"/>
        <v>5.6787763249391138E-3</v>
      </c>
      <c r="G1987" s="2">
        <f t="shared" si="183"/>
        <v>-2.9756190164321558E-2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9.5957000000000008</v>
      </c>
      <c r="C1988" s="2">
        <f t="shared" si="180"/>
        <v>9.3000170688428625</v>
      </c>
      <c r="D1988" s="2">
        <f t="shared" si="182"/>
        <v>9.3427516369688899</v>
      </c>
      <c r="E1988" s="2">
        <f t="shared" si="181"/>
        <v>-4.2734568126027384E-2</v>
      </c>
      <c r="F1988" s="2">
        <f t="shared" si="185"/>
        <v>-4.0038925652541866E-3</v>
      </c>
      <c r="G1988" s="2">
        <f t="shared" si="183"/>
        <v>-3.8730675560773198E-2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9.5957000000000008</v>
      </c>
      <c r="C1989" s="2">
        <f t="shared" si="180"/>
        <v>9.3013529044054977</v>
      </c>
      <c r="D1989" s="2">
        <f t="shared" si="182"/>
        <v>9.3614885527489733</v>
      </c>
      <c r="E1989" s="2">
        <f t="shared" si="181"/>
        <v>-6.0135648343475623E-2</v>
      </c>
      <c r="F1989" s="2">
        <f t="shared" si="185"/>
        <v>-1.5230243720898474E-2</v>
      </c>
      <c r="G1989" s="2">
        <f t="shared" si="183"/>
        <v>-4.4905404622577152E-2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9.5957000000000008</v>
      </c>
      <c r="C1990" s="2">
        <f t="shared" si="180"/>
        <v>9.302483226804652</v>
      </c>
      <c r="D1990" s="2">
        <f t="shared" si="182"/>
        <v>9.3788375488416431</v>
      </c>
      <c r="E1990" s="2">
        <f t="shared" si="181"/>
        <v>-7.6354322036991107E-2</v>
      </c>
      <c r="F1990" s="2">
        <f t="shared" si="185"/>
        <v>-2.7455059384116999E-2</v>
      </c>
      <c r="G1990" s="2">
        <f t="shared" si="183"/>
        <v>-4.8899262652874108E-2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9.5547000000000004</v>
      </c>
      <c r="C1991" s="2">
        <f t="shared" si="180"/>
        <v>9.2668396534500914</v>
      </c>
      <c r="D1991" s="2">
        <f t="shared" si="182"/>
        <v>9.3918643970755955</v>
      </c>
      <c r="E1991" s="2">
        <f t="shared" si="181"/>
        <v>-0.12502474362550409</v>
      </c>
      <c r="F1991" s="2">
        <f t="shared" si="185"/>
        <v>-4.6968996232394422E-2</v>
      </c>
      <c r="G1991" s="2">
        <f t="shared" si="183"/>
        <v>-7.8055747393109665E-2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9.5547000000000004</v>
      </c>
      <c r="C1992" s="2">
        <f t="shared" si="180"/>
        <v>9.2732797067654609</v>
      </c>
      <c r="D1992" s="2">
        <f t="shared" si="182"/>
        <v>9.4039262935885155</v>
      </c>
      <c r="E1992" s="2">
        <f t="shared" si="181"/>
        <v>-0.13064658682305463</v>
      </c>
      <c r="F1992" s="2">
        <f t="shared" si="185"/>
        <v>-6.3704514350526473E-2</v>
      </c>
      <c r="G1992" s="2">
        <f t="shared" si="183"/>
        <v>-6.6942072472528161E-2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9.5547000000000004</v>
      </c>
      <c r="C1993" s="2">
        <f t="shared" si="180"/>
        <v>9.2471751364938513</v>
      </c>
      <c r="D1993" s="2">
        <f t="shared" si="182"/>
        <v>9.4150947162856635</v>
      </c>
      <c r="E1993" s="2">
        <f t="shared" si="181"/>
        <v>-0.16791957979181227</v>
      </c>
      <c r="F1993" s="2">
        <f t="shared" si="185"/>
        <v>-8.4547527438783632E-2</v>
      </c>
      <c r="G1993" s="2">
        <f t="shared" si="183"/>
        <v>-8.3372052353028636E-2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9.5547000000000004</v>
      </c>
      <c r="C1994" s="2">
        <f t="shared" si="180"/>
        <v>9.2566405001101817</v>
      </c>
      <c r="D1994" s="2">
        <f t="shared" si="182"/>
        <v>9.4254358484126524</v>
      </c>
      <c r="E1994" s="2">
        <f t="shared" si="181"/>
        <v>-0.16879534830247067</v>
      </c>
      <c r="F1994" s="2">
        <f t="shared" si="185"/>
        <v>-0.10139709161152104</v>
      </c>
      <c r="G1994" s="2">
        <f t="shared" si="183"/>
        <v>-6.7398256690949634E-2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9.5547000000000004</v>
      </c>
      <c r="C1995" s="2">
        <f t="shared" si="180"/>
        <v>9.2835727308624616</v>
      </c>
      <c r="D1995" s="2">
        <f t="shared" si="182"/>
        <v>9.4350109707524563</v>
      </c>
      <c r="E1995" s="2">
        <f t="shared" si="181"/>
        <v>-0.15143823988999472</v>
      </c>
      <c r="F1995" s="2">
        <f t="shared" si="185"/>
        <v>-0.11140532126721578</v>
      </c>
      <c r="G1995" s="2">
        <f t="shared" si="183"/>
        <v>-4.003291862277894E-2</v>
      </c>
      <c r="H1995" s="2" t="str">
        <f t="shared" si="184"/>
        <v>Hold</v>
      </c>
    </row>
    <row r="1996" spans="1:8" ht="13.5" x14ac:dyDescent="0.25">
      <c r="A1996" s="3">
        <f>TITRES_STAT!B1999</f>
        <v>44911</v>
      </c>
      <c r="B1996" s="6">
        <f>TITRES_STAT!D1999</f>
        <v>9.5547000000000004</v>
      </c>
      <c r="C1996" s="2">
        <f t="shared" si="180"/>
        <v>9.3063615414990046</v>
      </c>
      <c r="D1996" s="2">
        <f t="shared" si="182"/>
        <v>9.4438768247707934</v>
      </c>
      <c r="E1996" s="2">
        <f t="shared" si="181"/>
        <v>-0.13751528327178875</v>
      </c>
      <c r="F1996" s="2">
        <f t="shared" si="185"/>
        <v>-0.11662731366813038</v>
      </c>
      <c r="G1996" s="2">
        <f t="shared" si="183"/>
        <v>-2.0887969603658366E-2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6">
        <f>TITRES_STAT!D2000</f>
        <v>9.5547000000000004</v>
      </c>
      <c r="C1997" s="2">
        <f t="shared" si="180"/>
        <v>9.325644381268388</v>
      </c>
      <c r="D1997" s="2">
        <f t="shared" si="182"/>
        <v>9.4520859488618463</v>
      </c>
      <c r="E1997" s="2">
        <f t="shared" si="181"/>
        <v>-0.12644156759345826</v>
      </c>
      <c r="F1997" s="2">
        <f t="shared" si="185"/>
        <v>-0.11859016445319596</v>
      </c>
      <c r="G1997" s="2">
        <f t="shared" si="183"/>
        <v>-7.8514031402622947E-3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6">
        <f>TITRES_STAT!D2001</f>
        <v>9.5547000000000004</v>
      </c>
      <c r="C1998" s="2">
        <f t="shared" si="180"/>
        <v>9.3671913995347911</v>
      </c>
      <c r="D1998" s="2">
        <f t="shared" si="182"/>
        <v>9.4596869896868956</v>
      </c>
      <c r="E1998" s="2">
        <f t="shared" si="181"/>
        <v>-9.2495590152104512E-2</v>
      </c>
      <c r="F1998" s="2">
        <f t="shared" si="185"/>
        <v>-0.11337124959297767</v>
      </c>
      <c r="G1998" s="2">
        <f t="shared" si="183"/>
        <v>2.0875659440873162E-2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9.5547000000000004</v>
      </c>
      <c r="C1999" s="2">
        <f t="shared" ref="C1999:C2062" si="186">$C$4*B1989+C1998*(1-$C$4)</f>
        <v>9.4023465688371317</v>
      </c>
      <c r="D1999" s="2">
        <f t="shared" si="182"/>
        <v>9.4667249904508299</v>
      </c>
      <c r="E1999" s="2">
        <f t="shared" si="181"/>
        <v>-6.4378421613698222E-2</v>
      </c>
      <c r="F1999" s="2">
        <f t="shared" si="185"/>
        <v>-0.1035726839971218</v>
      </c>
      <c r="G1999" s="2">
        <f t="shared" si="183"/>
        <v>3.9194262383423578E-2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9.5547000000000004</v>
      </c>
      <c r="C2000" s="2">
        <f t="shared" si="186"/>
        <v>9.4320932505544963</v>
      </c>
      <c r="D2000" s="2">
        <f t="shared" si="182"/>
        <v>9.4732416578248433</v>
      </c>
      <c r="E2000" s="2">
        <f t="shared" si="181"/>
        <v>-4.1148407270346965E-2</v>
      </c>
      <c r="F2000" s="2">
        <f t="shared" si="185"/>
        <v>-9.1087828651766845E-2</v>
      </c>
      <c r="G2000" s="2">
        <f t="shared" si="183"/>
        <v>4.993942138141988E-2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9.5547000000000004</v>
      </c>
      <c r="C2001" s="2">
        <f t="shared" si="186"/>
        <v>9.4509558273922671</v>
      </c>
      <c r="D2001" s="2">
        <f t="shared" si="182"/>
        <v>9.479275609097078</v>
      </c>
      <c r="E2001" s="2">
        <f t="shared" si="181"/>
        <v>-2.8319781704810865E-2</v>
      </c>
      <c r="F2001" s="2">
        <f t="shared" si="185"/>
        <v>-7.8534219262375651E-2</v>
      </c>
      <c r="G2001" s="2">
        <f t="shared" si="183"/>
        <v>5.0214437557564787E-2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9.5547000000000004</v>
      </c>
      <c r="C2002" s="2">
        <f t="shared" si="186"/>
        <v>9.4669164693319185</v>
      </c>
      <c r="D2002" s="2">
        <f t="shared" si="182"/>
        <v>9.4848626010158128</v>
      </c>
      <c r="E2002" s="2">
        <f t="shared" si="181"/>
        <v>-1.7946131683894251E-2</v>
      </c>
      <c r="F2002" s="2">
        <f t="shared" si="185"/>
        <v>-6.6416601746679377E-2</v>
      </c>
      <c r="G2002" s="2">
        <f t="shared" si="183"/>
        <v>4.8470470062785126E-2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9.6776999999999997</v>
      </c>
      <c r="C2003" s="2">
        <f t="shared" si="186"/>
        <v>9.4804216278962379</v>
      </c>
      <c r="D2003" s="2">
        <f t="shared" si="182"/>
        <v>9.4991468527924194</v>
      </c>
      <c r="E2003" s="2">
        <f t="shared" si="181"/>
        <v>-1.8725224896181558E-2</v>
      </c>
      <c r="F2003" s="2">
        <f t="shared" si="185"/>
        <v>-5.6878326376579816E-2</v>
      </c>
      <c r="G2003" s="2">
        <f t="shared" si="183"/>
        <v>3.8153101480398258E-2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9.6776999999999997</v>
      </c>
      <c r="C2004" s="2">
        <f t="shared" si="186"/>
        <v>9.491849069758354</v>
      </c>
      <c r="D2004" s="2">
        <f t="shared" si="182"/>
        <v>9.5123730118448329</v>
      </c>
      <c r="E2004" s="2">
        <f t="shared" si="181"/>
        <v>-2.0523942086478897E-2</v>
      </c>
      <c r="F2004" s="2">
        <f t="shared" si="185"/>
        <v>-4.9607449518559638E-2</v>
      </c>
      <c r="G2004" s="2">
        <f t="shared" si="183"/>
        <v>2.9083507432080741E-2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9.8417999999999992</v>
      </c>
      <c r="C2005" s="2">
        <f t="shared" si="186"/>
        <v>9.5015184436416842</v>
      </c>
      <c r="D2005" s="2">
        <f t="shared" si="182"/>
        <v>9.5367750109674372</v>
      </c>
      <c r="E2005" s="2">
        <f t="shared" si="181"/>
        <v>-3.5256567325752997E-2</v>
      </c>
      <c r="F2005" s="2">
        <f t="shared" si="185"/>
        <v>-4.6737273079998316E-2</v>
      </c>
      <c r="G2005" s="2">
        <f t="shared" si="183"/>
        <v>1.148070575424532E-2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10.284700000000001</v>
      </c>
      <c r="C2006" s="2">
        <f t="shared" si="186"/>
        <v>9.509700221542964</v>
      </c>
      <c r="D2006" s="2">
        <f t="shared" si="182"/>
        <v>9.5921768620068857</v>
      </c>
      <c r="E2006" s="2">
        <f t="shared" si="181"/>
        <v>-8.2476640463921669E-2</v>
      </c>
      <c r="F2006" s="2">
        <f t="shared" si="185"/>
        <v>-5.388514655678299E-2</v>
      </c>
      <c r="G2006" s="2">
        <f t="shared" si="183"/>
        <v>-2.8591493907138679E-2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10.284700000000001</v>
      </c>
      <c r="C2007" s="2">
        <f t="shared" si="186"/>
        <v>9.5166232643825079</v>
      </c>
      <c r="D2007" s="2">
        <f t="shared" si="182"/>
        <v>9.6434748722285981</v>
      </c>
      <c r="E2007" s="2">
        <f t="shared" si="181"/>
        <v>-0.12685160784609018</v>
      </c>
      <c r="F2007" s="2">
        <f t="shared" si="185"/>
        <v>-6.8478438814644438E-2</v>
      </c>
      <c r="G2007" s="2">
        <f t="shared" si="183"/>
        <v>-5.8373169031445737E-2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10.3339</v>
      </c>
      <c r="C2008" s="2">
        <f t="shared" si="186"/>
        <v>9.5224812237082759</v>
      </c>
      <c r="D2008" s="2">
        <f t="shared" si="182"/>
        <v>9.6946174742857387</v>
      </c>
      <c r="E2008" s="2">
        <f t="shared" si="181"/>
        <v>-0.17213625057746285</v>
      </c>
      <c r="F2008" s="2">
        <f t="shared" si="185"/>
        <v>-8.9210001167208119E-2</v>
      </c>
      <c r="G2008" s="2">
        <f t="shared" si="183"/>
        <v>-8.2926249410254727E-2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10.3339</v>
      </c>
      <c r="C2009" s="2">
        <f t="shared" si="186"/>
        <v>9.5274379585223876</v>
      </c>
      <c r="D2009" s="2">
        <f t="shared" si="182"/>
        <v>9.7419717354497575</v>
      </c>
      <c r="E2009" s="2">
        <f t="shared" si="181"/>
        <v>-0.21453377692736986</v>
      </c>
      <c r="F2009" s="2">
        <f t="shared" si="185"/>
        <v>-0.11427475631924047</v>
      </c>
      <c r="G2009" s="2">
        <f t="shared" si="183"/>
        <v>-0.10025902060812938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10.2354</v>
      </c>
      <c r="C2010" s="2">
        <f t="shared" si="186"/>
        <v>9.5316321187497124</v>
      </c>
      <c r="D2010" s="2">
        <f t="shared" si="182"/>
        <v>9.7785219772682943</v>
      </c>
      <c r="E2010" s="2">
        <f t="shared" si="181"/>
        <v>-0.24688985851858192</v>
      </c>
      <c r="F2010" s="2">
        <f t="shared" si="185"/>
        <v>-0.14079777675910876</v>
      </c>
      <c r="G2010" s="2">
        <f t="shared" si="183"/>
        <v>-0.10609208175947316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10.0878</v>
      </c>
      <c r="C2011" s="2">
        <f t="shared" si="186"/>
        <v>9.535181023557449</v>
      </c>
      <c r="D2011" s="2">
        <f t="shared" si="182"/>
        <v>9.801431460433605</v>
      </c>
      <c r="E2011" s="2">
        <f t="shared" si="181"/>
        <v>-0.26625043687615602</v>
      </c>
      <c r="F2011" s="2">
        <f t="shared" si="185"/>
        <v>-0.16588830878251823</v>
      </c>
      <c r="G2011" s="2">
        <f t="shared" si="183"/>
        <v>-0.10036212809363779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10.0878</v>
      </c>
      <c r="C2012" s="2">
        <f t="shared" si="186"/>
        <v>9.5381839430101483</v>
      </c>
      <c r="D2012" s="2">
        <f t="shared" si="182"/>
        <v>9.8226439448459306</v>
      </c>
      <c r="E2012" s="2">
        <f t="shared" ref="E2012:E2075" si="187">C2012-D2012</f>
        <v>-0.28446000183578235</v>
      </c>
      <c r="F2012" s="2">
        <f t="shared" si="185"/>
        <v>-0.18960264739317106</v>
      </c>
      <c r="G2012" s="2">
        <f t="shared" si="183"/>
        <v>-9.4857354442611286E-2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9.891</v>
      </c>
      <c r="C2013" s="2">
        <f t="shared" si="186"/>
        <v>9.5596479517778175</v>
      </c>
      <c r="D2013" s="2">
        <f t="shared" ref="D2013:D2076" si="188">$D$4*B2013+(1-$D$4)*D2012</f>
        <v>9.8277073563388253</v>
      </c>
      <c r="E2013" s="2">
        <f t="shared" si="187"/>
        <v>-0.26805940456100785</v>
      </c>
      <c r="F2013" s="2">
        <f t="shared" si="185"/>
        <v>-0.20529399882673843</v>
      </c>
      <c r="G2013" s="2">
        <f t="shared" si="183"/>
        <v>-6.2765405734269419E-2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10.0878</v>
      </c>
      <c r="C2014" s="2">
        <f t="shared" si="186"/>
        <v>9.5778098053504603</v>
      </c>
      <c r="D2014" s="2">
        <f t="shared" si="188"/>
        <v>9.8469734780915044</v>
      </c>
      <c r="E2014" s="2">
        <f t="shared" si="187"/>
        <v>-0.26916367274104402</v>
      </c>
      <c r="F2014" s="2">
        <f t="shared" si="185"/>
        <v>-0.21806793360959956</v>
      </c>
      <c r="G2014" s="2">
        <f t="shared" si="183"/>
        <v>-5.1095739131444468E-2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10.0878</v>
      </c>
      <c r="C2015" s="2">
        <f t="shared" si="186"/>
        <v>9.6184236814503894</v>
      </c>
      <c r="D2015" s="2">
        <f t="shared" si="188"/>
        <v>9.8648124797143559</v>
      </c>
      <c r="E2015" s="2">
        <f t="shared" si="187"/>
        <v>-0.24638879826396654</v>
      </c>
      <c r="F2015" s="2">
        <f t="shared" si="185"/>
        <v>-0.22373210654047299</v>
      </c>
      <c r="G2015" s="2">
        <f t="shared" si="183"/>
        <v>-2.2656691723493549E-2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10.0878</v>
      </c>
      <c r="C2016" s="2">
        <f t="shared" si="186"/>
        <v>9.7209277304580226</v>
      </c>
      <c r="D2016" s="2">
        <f t="shared" si="188"/>
        <v>9.8813300738095879</v>
      </c>
      <c r="E2016" s="2">
        <f t="shared" si="187"/>
        <v>-0.16040234335156534</v>
      </c>
      <c r="F2016" s="2">
        <f t="shared" si="185"/>
        <v>-0.21106615390269146</v>
      </c>
      <c r="G2016" s="2">
        <f t="shared" si="183"/>
        <v>5.0663810551126121E-2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6">
        <f>TITRES_STAT!D2020</f>
        <v>10.0878</v>
      </c>
      <c r="C2017" s="2">
        <f t="shared" si="186"/>
        <v>9.8076619257721731</v>
      </c>
      <c r="D2017" s="2">
        <f t="shared" si="188"/>
        <v>9.8966241424162842</v>
      </c>
      <c r="E2017" s="2">
        <f t="shared" si="187"/>
        <v>-8.8962216644111081E-2</v>
      </c>
      <c r="F2017" s="2">
        <f t="shared" si="185"/>
        <v>-0.18664536645097538</v>
      </c>
      <c r="G2017" s="2">
        <f t="shared" si="183"/>
        <v>9.7683149806864294E-2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9.5547000000000004</v>
      </c>
      <c r="C2018" s="2">
        <f t="shared" si="186"/>
        <v>9.8886216294995304</v>
      </c>
      <c r="D2018" s="2">
        <f t="shared" si="188"/>
        <v>9.8712964281632267</v>
      </c>
      <c r="E2018" s="2">
        <f t="shared" si="187"/>
        <v>1.7325201336303664E-2</v>
      </c>
      <c r="F2018" s="2">
        <f t="shared" si="185"/>
        <v>-0.14585125289351955</v>
      </c>
      <c r="G2018" s="2">
        <f t="shared" si="183"/>
        <v>0.16317645422982321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9.5547000000000004</v>
      </c>
      <c r="C2019" s="2">
        <f t="shared" si="186"/>
        <v>9.9571259941919106</v>
      </c>
      <c r="D2019" s="2">
        <f t="shared" si="188"/>
        <v>9.8478448408918773</v>
      </c>
      <c r="E2019" s="2">
        <f t="shared" si="187"/>
        <v>0.1092811533000333</v>
      </c>
      <c r="F2019" s="2">
        <f t="shared" si="185"/>
        <v>-9.4824771654808987E-2</v>
      </c>
      <c r="G2019" s="2">
        <f t="shared" si="183"/>
        <v>0.20410592495484228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9.5547000000000004</v>
      </c>
      <c r="C2020" s="2">
        <f t="shared" si="186"/>
        <v>9.9999373797008477</v>
      </c>
      <c r="D2020" s="2">
        <f t="shared" si="188"/>
        <v>9.8261304082332206</v>
      </c>
      <c r="E2020" s="2">
        <f t="shared" si="187"/>
        <v>0.17380697146762714</v>
      </c>
      <c r="F2020" s="2">
        <f t="shared" si="185"/>
        <v>-4.1098423030321768E-2</v>
      </c>
      <c r="G2020" s="2">
        <f t="shared" ref="G2020:G2083" si="189">E2020-F2020</f>
        <v>0.2149053944979489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9.5547000000000004</v>
      </c>
      <c r="C2021" s="2">
        <f t="shared" si="186"/>
        <v>10.013454705900717</v>
      </c>
      <c r="D2021" s="2">
        <f t="shared" si="188"/>
        <v>9.8060244520677973</v>
      </c>
      <c r="E2021" s="2">
        <f t="shared" si="187"/>
        <v>0.20743025383291958</v>
      </c>
      <c r="F2021" s="2">
        <f t="shared" ref="F2021:F2084" si="191">(E2021*(2/(10)))+((1-(2/10))*F2020)</f>
        <v>8.6073123423264994E-3</v>
      </c>
      <c r="G2021" s="2">
        <f t="shared" si="189"/>
        <v>0.19882294149059307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9.5054999999999996</v>
      </c>
      <c r="C2022" s="2">
        <f t="shared" si="186"/>
        <v>10.024892443454453</v>
      </c>
      <c r="D2022" s="2">
        <f t="shared" si="188"/>
        <v>9.7837633815442562</v>
      </c>
      <c r="E2022" s="2">
        <f t="shared" si="187"/>
        <v>0.2411290619101969</v>
      </c>
      <c r="F2022" s="2">
        <f t="shared" si="191"/>
        <v>5.5111662255900577E-2</v>
      </c>
      <c r="G2022" s="2">
        <f t="shared" si="189"/>
        <v>0.18601739965429631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9.7515999999999998</v>
      </c>
      <c r="C2023" s="2">
        <f t="shared" si="186"/>
        <v>10.004293605999921</v>
      </c>
      <c r="D2023" s="2">
        <f t="shared" si="188"/>
        <v>9.7813809088372743</v>
      </c>
      <c r="E2023" s="2">
        <f t="shared" si="187"/>
        <v>0.22291269716264672</v>
      </c>
      <c r="F2023" s="2">
        <f t="shared" si="191"/>
        <v>8.8671869237249817E-2</v>
      </c>
      <c r="G2023" s="2">
        <f t="shared" si="189"/>
        <v>0.13424082792539691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9.7515999999999998</v>
      </c>
      <c r="C2024" s="2">
        <f t="shared" si="186"/>
        <v>10.017140743538395</v>
      </c>
      <c r="D2024" s="2">
        <f t="shared" si="188"/>
        <v>9.7791749155900689</v>
      </c>
      <c r="E2024" s="2">
        <f t="shared" si="187"/>
        <v>0.23796582794832588</v>
      </c>
      <c r="F2024" s="2">
        <f t="shared" si="191"/>
        <v>0.11853066097946505</v>
      </c>
      <c r="G2024" s="2">
        <f t="shared" si="189"/>
        <v>0.11943516696886083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9.6694999999999993</v>
      </c>
      <c r="C2025" s="2">
        <f t="shared" si="186"/>
        <v>10.028011398378641</v>
      </c>
      <c r="D2025" s="2">
        <f t="shared" si="188"/>
        <v>9.7710508477685813</v>
      </c>
      <c r="E2025" s="2">
        <f t="shared" si="187"/>
        <v>0.25696055061006007</v>
      </c>
      <c r="F2025" s="2">
        <f t="shared" si="191"/>
        <v>0.14621663890558406</v>
      </c>
      <c r="G2025" s="2">
        <f t="shared" si="189"/>
        <v>0.11074391170447601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9.5957000000000008</v>
      </c>
      <c r="C2026" s="2">
        <f t="shared" si="186"/>
        <v>10.037209644781928</v>
      </c>
      <c r="D2026" s="2">
        <f t="shared" si="188"/>
        <v>9.7580618960820207</v>
      </c>
      <c r="E2026" s="2">
        <f t="shared" si="187"/>
        <v>0.27914774869990744</v>
      </c>
      <c r="F2026" s="2">
        <f t="shared" si="191"/>
        <v>0.17280286086444874</v>
      </c>
      <c r="G2026" s="2">
        <f t="shared" si="189"/>
        <v>0.1063448878354587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9.7433999999999994</v>
      </c>
      <c r="C2027" s="2">
        <f t="shared" si="186"/>
        <v>10.04499277635394</v>
      </c>
      <c r="D2027" s="2">
        <f t="shared" si="188"/>
        <v>9.7569758297055742</v>
      </c>
      <c r="E2027" s="2">
        <f t="shared" si="187"/>
        <v>0.28801694664836575</v>
      </c>
      <c r="F2027" s="2">
        <f t="shared" si="191"/>
        <v>0.19584567802123215</v>
      </c>
      <c r="G2027" s="2">
        <f t="shared" si="189"/>
        <v>9.2171268627133596E-2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9.7433999999999994</v>
      </c>
      <c r="C2028" s="2">
        <f t="shared" si="186"/>
        <v>9.9695631184533333</v>
      </c>
      <c r="D2028" s="2">
        <f t="shared" si="188"/>
        <v>9.7559702126903467</v>
      </c>
      <c r="E2028" s="2">
        <f t="shared" si="187"/>
        <v>0.21359290576298662</v>
      </c>
      <c r="F2028" s="2">
        <f t="shared" si="191"/>
        <v>0.19939512356958305</v>
      </c>
      <c r="G2028" s="2">
        <f t="shared" si="189"/>
        <v>1.4197782193403563E-2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9.6366999999999994</v>
      </c>
      <c r="C2029" s="2">
        <f t="shared" si="186"/>
        <v>9.9057380233066663</v>
      </c>
      <c r="D2029" s="2">
        <f t="shared" si="188"/>
        <v>9.7471353821206907</v>
      </c>
      <c r="E2029" s="2">
        <f t="shared" si="187"/>
        <v>0.15860264118597556</v>
      </c>
      <c r="F2029" s="2">
        <f t="shared" si="191"/>
        <v>0.19123662709286157</v>
      </c>
      <c r="G2029" s="2">
        <f t="shared" si="189"/>
        <v>-3.2633985906886015E-2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6">
        <f>TITRES_STAT!D2033</f>
        <v>9.6613000000000007</v>
      </c>
      <c r="C2030" s="2">
        <f t="shared" si="186"/>
        <v>9.8517321735671786</v>
      </c>
      <c r="D2030" s="2">
        <f t="shared" si="188"/>
        <v>9.7407772056673068</v>
      </c>
      <c r="E2030" s="2">
        <f t="shared" si="187"/>
        <v>0.1109549678998718</v>
      </c>
      <c r="F2030" s="2">
        <f t="shared" si="191"/>
        <v>0.17518029525426362</v>
      </c>
      <c r="G2030" s="2">
        <f t="shared" si="189"/>
        <v>-6.422532735439182E-2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6">
        <f>TITRES_STAT!D2034</f>
        <v>9.6613000000000007</v>
      </c>
      <c r="C2031" s="2">
        <f t="shared" si="186"/>
        <v>9.8060349160953049</v>
      </c>
      <c r="D2031" s="2">
        <f t="shared" si="188"/>
        <v>9.7348900052475074</v>
      </c>
      <c r="E2031" s="2">
        <f t="shared" si="187"/>
        <v>7.1144910847797505E-2</v>
      </c>
      <c r="F2031" s="2">
        <f t="shared" si="191"/>
        <v>0.15437321837297041</v>
      </c>
      <c r="G2031" s="2">
        <f t="shared" si="189"/>
        <v>-8.3228307525172907E-2</v>
      </c>
      <c r="H2031" s="2" t="str">
        <f t="shared" si="190"/>
        <v>Hold</v>
      </c>
    </row>
    <row r="2032" spans="1:8" ht="13.5" x14ac:dyDescent="0.25">
      <c r="A2032" s="3">
        <f>TITRES_STAT!B2035</f>
        <v>44963</v>
      </c>
      <c r="B2032" s="6">
        <f>TITRES_STAT!D2035</f>
        <v>9.6613000000000007</v>
      </c>
      <c r="C2032" s="2">
        <f t="shared" si="186"/>
        <v>9.7597987751575666</v>
      </c>
      <c r="D2032" s="2">
        <f t="shared" si="188"/>
        <v>9.7294388937476928</v>
      </c>
      <c r="E2032" s="2">
        <f t="shared" si="187"/>
        <v>3.0359881409873779E-2</v>
      </c>
      <c r="F2032" s="2">
        <f t="shared" si="191"/>
        <v>0.12957055098035108</v>
      </c>
      <c r="G2032" s="2">
        <f t="shared" si="189"/>
        <v>-9.9210669570477306E-2</v>
      </c>
      <c r="H2032" s="2" t="str">
        <f t="shared" si="190"/>
        <v>Hold</v>
      </c>
    </row>
    <row r="2033" spans="1:8" ht="13.5" x14ac:dyDescent="0.25">
      <c r="A2033" s="3">
        <f>TITRES_STAT!B2036</f>
        <v>44964</v>
      </c>
      <c r="B2033" s="6">
        <f>TITRES_STAT!D2036</f>
        <v>9.5957000000000008</v>
      </c>
      <c r="C2033" s="2">
        <f t="shared" si="186"/>
        <v>9.7585374251333263</v>
      </c>
      <c r="D2033" s="2">
        <f t="shared" si="188"/>
        <v>9.7195323090256416</v>
      </c>
      <c r="E2033" s="2">
        <f t="shared" si="187"/>
        <v>3.9005116107684756E-2</v>
      </c>
      <c r="F2033" s="2">
        <f t="shared" si="191"/>
        <v>0.11145746400581782</v>
      </c>
      <c r="G2033" s="2">
        <f t="shared" si="189"/>
        <v>-7.2452347898133068E-2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6">
        <f>TITRES_STAT!D2037</f>
        <v>9.5957000000000008</v>
      </c>
      <c r="C2034" s="2">
        <f t="shared" si="186"/>
        <v>9.7574701289589694</v>
      </c>
      <c r="D2034" s="2">
        <f t="shared" si="188"/>
        <v>9.7103595453941125</v>
      </c>
      <c r="E2034" s="2">
        <f t="shared" si="187"/>
        <v>4.7110583564856867E-2</v>
      </c>
      <c r="F2034" s="2">
        <f t="shared" si="191"/>
        <v>9.8588087917625633E-2</v>
      </c>
      <c r="G2034" s="2">
        <f t="shared" si="189"/>
        <v>-5.1477504352768766E-2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6">
        <f>TITRES_STAT!D2038</f>
        <v>9.5137</v>
      </c>
      <c r="C2035" s="2">
        <f t="shared" si="186"/>
        <v>9.7439362629652813</v>
      </c>
      <c r="D2035" s="2">
        <f t="shared" si="188"/>
        <v>9.6957921716612159</v>
      </c>
      <c r="E2035" s="2">
        <f t="shared" si="187"/>
        <v>4.8144091304065384E-2</v>
      </c>
      <c r="F2035" s="2">
        <f t="shared" si="191"/>
        <v>8.8499288594913586E-2</v>
      </c>
      <c r="G2035" s="2">
        <f t="shared" si="189"/>
        <v>-4.0355197290848202E-2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9.5137</v>
      </c>
      <c r="C2036" s="2">
        <f t="shared" si="186"/>
        <v>9.7211306840475462</v>
      </c>
      <c r="D2036" s="2">
        <f t="shared" si="188"/>
        <v>9.6823038626492739</v>
      </c>
      <c r="E2036" s="2">
        <f t="shared" si="187"/>
        <v>3.8826821398272315E-2</v>
      </c>
      <c r="F2036" s="2">
        <f t="shared" si="191"/>
        <v>7.8564795155585329E-2</v>
      </c>
      <c r="G2036" s="2">
        <f t="shared" si="189"/>
        <v>-3.9737973757313014E-2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9.5137</v>
      </c>
      <c r="C2037" s="2">
        <f t="shared" si="186"/>
        <v>9.7245567326556142</v>
      </c>
      <c r="D2037" s="2">
        <f t="shared" si="188"/>
        <v>9.6698146876382172</v>
      </c>
      <c r="E2037" s="2">
        <f t="shared" si="187"/>
        <v>5.474204501739699E-2</v>
      </c>
      <c r="F2037" s="2">
        <f t="shared" si="191"/>
        <v>7.3800245127947667E-2</v>
      </c>
      <c r="G2037" s="2">
        <f t="shared" si="189"/>
        <v>-1.9058200110550677E-2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9.5137</v>
      </c>
      <c r="C2038" s="2">
        <f t="shared" si="186"/>
        <v>9.7274556968624424</v>
      </c>
      <c r="D2038" s="2">
        <f t="shared" si="188"/>
        <v>9.6582506367020535</v>
      </c>
      <c r="E2038" s="2">
        <f t="shared" si="187"/>
        <v>6.9205060160388854E-2</v>
      </c>
      <c r="F2038" s="2">
        <f t="shared" si="191"/>
        <v>7.288120813443591E-2</v>
      </c>
      <c r="G2038" s="2">
        <f t="shared" si="189"/>
        <v>-3.676147974047056E-3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9.4809000000000001</v>
      </c>
      <c r="C2039" s="2">
        <f t="shared" si="186"/>
        <v>9.7134932819605275</v>
      </c>
      <c r="D2039" s="2">
        <f t="shared" si="188"/>
        <v>9.6451135525019023</v>
      </c>
      <c r="E2039" s="2">
        <f t="shared" si="187"/>
        <v>6.8379729458625249E-2</v>
      </c>
      <c r="F2039" s="2">
        <f t="shared" si="191"/>
        <v>7.1980912399273789E-2</v>
      </c>
      <c r="G2039" s="2">
        <f t="shared" si="189"/>
        <v>-3.6011829406485396E-3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9.4809000000000001</v>
      </c>
      <c r="C2040" s="2">
        <f t="shared" si="186"/>
        <v>9.7054635462742933</v>
      </c>
      <c r="D2040" s="2">
        <f t="shared" si="188"/>
        <v>9.632949585649909</v>
      </c>
      <c r="E2040" s="2">
        <f t="shared" si="187"/>
        <v>7.251396062438431E-2</v>
      </c>
      <c r="F2040" s="2">
        <f t="shared" si="191"/>
        <v>7.2087522044295901E-2</v>
      </c>
      <c r="G2040" s="2">
        <f t="shared" si="189"/>
        <v>4.2643858008840907E-4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9.4972999999999992</v>
      </c>
      <c r="C2041" s="2">
        <f t="shared" si="186"/>
        <v>9.6986691545397878</v>
      </c>
      <c r="D2041" s="2">
        <f t="shared" si="188"/>
        <v>9.6229014681943585</v>
      </c>
      <c r="E2041" s="2">
        <f t="shared" si="187"/>
        <v>7.5767686345429297E-2</v>
      </c>
      <c r="F2041" s="2">
        <f t="shared" si="191"/>
        <v>7.2823554904522581E-2</v>
      </c>
      <c r="G2041" s="2">
        <f t="shared" si="189"/>
        <v>2.9441314409067165E-3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9.4316999999999993</v>
      </c>
      <c r="C2042" s="2">
        <f t="shared" si="186"/>
        <v>9.6929200538413589</v>
      </c>
      <c r="D2042" s="2">
        <f t="shared" si="188"/>
        <v>9.6087383964762569</v>
      </c>
      <c r="E2042" s="2">
        <f t="shared" si="187"/>
        <v>8.418165736510197E-2</v>
      </c>
      <c r="F2042" s="2">
        <f t="shared" si="191"/>
        <v>7.5095175396638458E-2</v>
      </c>
      <c r="G2042" s="2">
        <f t="shared" si="189"/>
        <v>9.0864819684635112E-3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9.4316999999999993</v>
      </c>
      <c r="C2043" s="2">
        <f t="shared" si="186"/>
        <v>9.6779631224811506</v>
      </c>
      <c r="D2043" s="2">
        <f t="shared" si="188"/>
        <v>9.5956244411817195</v>
      </c>
      <c r="E2043" s="2">
        <f t="shared" si="187"/>
        <v>8.2338681299431116E-2</v>
      </c>
      <c r="F2043" s="2">
        <f t="shared" si="191"/>
        <v>7.6543876577196995E-2</v>
      </c>
      <c r="G2043" s="2">
        <f t="shared" si="189"/>
        <v>5.7948047222341204E-3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9.4316999999999993</v>
      </c>
      <c r="C2044" s="2">
        <f t="shared" si="186"/>
        <v>9.6653072574840522</v>
      </c>
      <c r="D2044" s="2">
        <f t="shared" si="188"/>
        <v>9.5834818899830729</v>
      </c>
      <c r="E2044" s="2">
        <f t="shared" si="187"/>
        <v>8.182536750097924E-2</v>
      </c>
      <c r="F2044" s="2">
        <f t="shared" si="191"/>
        <v>7.7600174761953453E-2</v>
      </c>
      <c r="G2044" s="2">
        <f t="shared" si="189"/>
        <v>4.2251927390257876E-3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9.4316999999999993</v>
      </c>
      <c r="C2045" s="2">
        <f t="shared" si="186"/>
        <v>9.6419830640249682</v>
      </c>
      <c r="D2045" s="2">
        <f t="shared" si="188"/>
        <v>9.5722387870213623</v>
      </c>
      <c r="E2045" s="2">
        <f t="shared" si="187"/>
        <v>6.9744277003605859E-2</v>
      </c>
      <c r="F2045" s="2">
        <f t="shared" si="191"/>
        <v>7.6028995210283931E-2</v>
      </c>
      <c r="G2045" s="2">
        <f t="shared" si="189"/>
        <v>-6.2847182066780721E-3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9.4316999999999993</v>
      </c>
      <c r="C2046" s="2">
        <f t="shared" si="186"/>
        <v>9.6222472080211272</v>
      </c>
      <c r="D2046" s="2">
        <f t="shared" si="188"/>
        <v>9.5618285065012607</v>
      </c>
      <c r="E2046" s="2">
        <f t="shared" si="187"/>
        <v>6.0418701519866502E-2</v>
      </c>
      <c r="F2046" s="2">
        <f t="shared" si="191"/>
        <v>7.2906936472200451E-2</v>
      </c>
      <c r="G2046" s="2">
        <f t="shared" si="189"/>
        <v>-1.2488234952333949E-2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9.4316999999999993</v>
      </c>
      <c r="C2047" s="2">
        <f t="shared" si="186"/>
        <v>9.605547637556338</v>
      </c>
      <c r="D2047" s="2">
        <f t="shared" si="188"/>
        <v>9.5521893578715371</v>
      </c>
      <c r="E2047" s="2">
        <f t="shared" si="187"/>
        <v>5.3358279684800891E-2</v>
      </c>
      <c r="F2047" s="2">
        <f t="shared" si="191"/>
        <v>6.8997205114720545E-2</v>
      </c>
      <c r="G2047" s="2">
        <f t="shared" si="189"/>
        <v>-1.5638925429919653E-2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9.4235000000000007</v>
      </c>
      <c r="C2048" s="2">
        <f t="shared" si="186"/>
        <v>9.5914172317784399</v>
      </c>
      <c r="D2048" s="2">
        <f t="shared" si="188"/>
        <v>9.542656812844017</v>
      </c>
      <c r="E2048" s="2">
        <f t="shared" si="187"/>
        <v>4.8760418934422844E-2</v>
      </c>
      <c r="F2048" s="2">
        <f t="shared" si="191"/>
        <v>6.494984787866101E-2</v>
      </c>
      <c r="G2048" s="2">
        <f t="shared" si="189"/>
        <v>-1.6189428944238166E-2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9.4316999999999993</v>
      </c>
      <c r="C2049" s="2">
        <f t="shared" si="186"/>
        <v>9.5744145807356027</v>
      </c>
      <c r="D2049" s="2">
        <f t="shared" si="188"/>
        <v>9.5344377896703847</v>
      </c>
      <c r="E2049" s="2">
        <f t="shared" si="187"/>
        <v>3.9976791065218009E-2</v>
      </c>
      <c r="F2049" s="2">
        <f t="shared" si="191"/>
        <v>5.9955236515972413E-2</v>
      </c>
      <c r="G2049" s="2">
        <f t="shared" si="189"/>
        <v>-1.9978445450754403E-2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9.4070999999999998</v>
      </c>
      <c r="C2050" s="2">
        <f t="shared" si="186"/>
        <v>9.5600277221608945</v>
      </c>
      <c r="D2050" s="2">
        <f t="shared" si="188"/>
        <v>9.5250053608059115</v>
      </c>
      <c r="E2050" s="2">
        <f t="shared" si="187"/>
        <v>3.5022361354982934E-2</v>
      </c>
      <c r="F2050" s="2">
        <f t="shared" si="191"/>
        <v>5.4968661483774522E-2</v>
      </c>
      <c r="G2050" s="2">
        <f t="shared" si="189"/>
        <v>-1.9946300128791589E-2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9.3825000000000003</v>
      </c>
      <c r="C2051" s="2">
        <f t="shared" si="186"/>
        <v>9.5503773033669095</v>
      </c>
      <c r="D2051" s="2">
        <f t="shared" si="188"/>
        <v>9.5144494081536219</v>
      </c>
      <c r="E2051" s="2">
        <f t="shared" si="187"/>
        <v>3.5927895213287542E-2</v>
      </c>
      <c r="F2051" s="2">
        <f t="shared" si="191"/>
        <v>5.1160508229677125E-2</v>
      </c>
      <c r="G2051" s="2">
        <f t="shared" si="189"/>
        <v>-1.5232613016389583E-2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9.3907000000000007</v>
      </c>
      <c r="C2052" s="2">
        <f t="shared" si="186"/>
        <v>9.5321192566950774</v>
      </c>
      <c r="D2052" s="2">
        <f t="shared" si="188"/>
        <v>9.5052827853274291</v>
      </c>
      <c r="E2052" s="2">
        <f t="shared" si="187"/>
        <v>2.6836471367648329E-2</v>
      </c>
      <c r="F2052" s="2">
        <f t="shared" si="191"/>
        <v>4.6295700857271367E-2</v>
      </c>
      <c r="G2052" s="2">
        <f t="shared" si="189"/>
        <v>-1.9459229489623038E-2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9.3907000000000007</v>
      </c>
      <c r="C2053" s="2">
        <f t="shared" si="186"/>
        <v>9.5166701402804499</v>
      </c>
      <c r="D2053" s="2">
        <f t="shared" si="188"/>
        <v>9.496795171599473</v>
      </c>
      <c r="E2053" s="2">
        <f t="shared" si="187"/>
        <v>1.9874968680976934E-2</v>
      </c>
      <c r="F2053" s="2">
        <f t="shared" si="191"/>
        <v>4.1011554422012479E-2</v>
      </c>
      <c r="G2053" s="2">
        <f t="shared" si="189"/>
        <v>-2.1136585741035545E-2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9.3907000000000007</v>
      </c>
      <c r="C2054" s="2">
        <f t="shared" si="186"/>
        <v>9.503597811006534</v>
      </c>
      <c r="D2054" s="2">
        <f t="shared" si="188"/>
        <v>9.4889362699995132</v>
      </c>
      <c r="E2054" s="2">
        <f t="shared" si="187"/>
        <v>1.4661541007020773E-2</v>
      </c>
      <c r="F2054" s="2">
        <f t="shared" si="191"/>
        <v>3.5741551739014138E-2</v>
      </c>
      <c r="G2054" s="2">
        <f t="shared" si="189"/>
        <v>-2.1080010731993365E-2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9.4316999999999993</v>
      </c>
      <c r="C2055" s="2">
        <f t="shared" si="186"/>
        <v>9.4925366093132215</v>
      </c>
      <c r="D2055" s="2">
        <f t="shared" si="188"/>
        <v>9.4846965462958455</v>
      </c>
      <c r="E2055" s="2">
        <f t="shared" si="187"/>
        <v>7.8400630173760533E-3</v>
      </c>
      <c r="F2055" s="2">
        <f t="shared" si="191"/>
        <v>3.0161253994686523E-2</v>
      </c>
      <c r="G2055" s="2">
        <f t="shared" si="189"/>
        <v>-2.232119097731047E-2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9.4316999999999993</v>
      </c>
      <c r="C2056" s="2">
        <f t="shared" si="186"/>
        <v>9.4831771309573405</v>
      </c>
      <c r="D2056" s="2">
        <f t="shared" si="188"/>
        <v>9.4807708761998555</v>
      </c>
      <c r="E2056" s="2">
        <f t="shared" si="187"/>
        <v>2.4062547574850157E-3</v>
      </c>
      <c r="F2056" s="2">
        <f t="shared" si="191"/>
        <v>2.461025414724622E-2</v>
      </c>
      <c r="G2056" s="2">
        <f t="shared" si="189"/>
        <v>-2.2203999389761205E-2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9.3742999999999999</v>
      </c>
      <c r="C2057" s="2">
        <f t="shared" si="186"/>
        <v>9.475257572348518</v>
      </c>
      <c r="D2057" s="2">
        <f t="shared" si="188"/>
        <v>9.4728841446294965</v>
      </c>
      <c r="E2057" s="2">
        <f t="shared" si="187"/>
        <v>2.3734277190214925E-3</v>
      </c>
      <c r="F2057" s="2">
        <f t="shared" si="191"/>
        <v>2.0162888861601277E-2</v>
      </c>
      <c r="G2057" s="2">
        <f t="shared" si="189"/>
        <v>-1.7789461142579784E-2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9.4235000000000007</v>
      </c>
      <c r="C2058" s="2">
        <f t="shared" si="186"/>
        <v>9.4672948689102849</v>
      </c>
      <c r="D2058" s="2">
        <f t="shared" si="188"/>
        <v>9.4692260598421267</v>
      </c>
      <c r="E2058" s="2">
        <f t="shared" si="187"/>
        <v>-1.9311909318417975E-3</v>
      </c>
      <c r="F2058" s="2">
        <f t="shared" si="191"/>
        <v>1.5744072902912663E-2</v>
      </c>
      <c r="G2058" s="2">
        <f t="shared" si="189"/>
        <v>-1.767526383475446E-2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9.4235000000000007</v>
      </c>
      <c r="C2059" s="2">
        <f t="shared" si="186"/>
        <v>9.4618187352317786</v>
      </c>
      <c r="D2059" s="2">
        <f t="shared" si="188"/>
        <v>9.465838944298266</v>
      </c>
      <c r="E2059" s="2">
        <f t="shared" si="187"/>
        <v>-4.020209066487368E-3</v>
      </c>
      <c r="F2059" s="2">
        <f t="shared" si="191"/>
        <v>1.1791216509032658E-2</v>
      </c>
      <c r="G2059" s="2">
        <f t="shared" si="189"/>
        <v>-1.5811425575520024E-2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9.4316999999999993</v>
      </c>
      <c r="C2060" s="2">
        <f t="shared" si="186"/>
        <v>9.4534004682730437</v>
      </c>
      <c r="D2060" s="2">
        <f t="shared" si="188"/>
        <v>9.4633101336095056</v>
      </c>
      <c r="E2060" s="2">
        <f t="shared" si="187"/>
        <v>-9.9096653364618703E-3</v>
      </c>
      <c r="F2060" s="2">
        <f t="shared" si="191"/>
        <v>7.4510401399337529E-3</v>
      </c>
      <c r="G2060" s="2">
        <f t="shared" si="189"/>
        <v>-1.7360705476395621E-2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9.4235000000000007</v>
      </c>
      <c r="C2061" s="2">
        <f t="shared" si="186"/>
        <v>9.4424927039233459</v>
      </c>
      <c r="D2061" s="2">
        <f t="shared" si="188"/>
        <v>9.4603612348236172</v>
      </c>
      <c r="E2061" s="2">
        <f t="shared" si="187"/>
        <v>-1.7868530900271296E-2</v>
      </c>
      <c r="F2061" s="2">
        <f t="shared" si="191"/>
        <v>2.3871259318927439E-3</v>
      </c>
      <c r="G2061" s="2">
        <f t="shared" si="189"/>
        <v>-2.0255656832164039E-2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9.4235000000000007</v>
      </c>
      <c r="C2062" s="2">
        <f t="shared" si="186"/>
        <v>9.4345245956274457</v>
      </c>
      <c r="D2062" s="2">
        <f t="shared" si="188"/>
        <v>9.4576307729848317</v>
      </c>
      <c r="E2062" s="2">
        <f t="shared" si="187"/>
        <v>-2.310617735738596E-2</v>
      </c>
      <c r="F2062" s="2">
        <f t="shared" si="191"/>
        <v>-2.711534725962997E-3</v>
      </c>
      <c r="G2062" s="2">
        <f t="shared" si="189"/>
        <v>-2.0394642631422964E-2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9.4316999999999993</v>
      </c>
      <c r="C2063" s="2">
        <f t="shared" ref="C2063:C2126" si="192">$C$4*B2053+C2062*(1-$C$4)</f>
        <v>9.4277823501463001</v>
      </c>
      <c r="D2063" s="2">
        <f t="shared" si="188"/>
        <v>9.4557099749859539</v>
      </c>
      <c r="E2063" s="2">
        <f t="shared" si="187"/>
        <v>-2.7927624839653831E-2</v>
      </c>
      <c r="F2063" s="2">
        <f t="shared" si="191"/>
        <v>-7.7547527487011637E-3</v>
      </c>
      <c r="G2063" s="2">
        <f t="shared" si="189"/>
        <v>-2.0172872090952667E-2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9.4316999999999993</v>
      </c>
      <c r="C2064" s="2">
        <f t="shared" si="192"/>
        <v>9.4220773732007146</v>
      </c>
      <c r="D2064" s="2">
        <f t="shared" si="188"/>
        <v>9.4539314583203264</v>
      </c>
      <c r="E2064" s="2">
        <f t="shared" si="187"/>
        <v>-3.1854085119611852E-2</v>
      </c>
      <c r="F2064" s="2">
        <f t="shared" si="191"/>
        <v>-1.2574619222883303E-2</v>
      </c>
      <c r="G2064" s="2">
        <f t="shared" si="189"/>
        <v>-1.9279465896728548E-2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9.4316999999999993</v>
      </c>
      <c r="C2065" s="2">
        <f t="shared" si="192"/>
        <v>9.4235577773236816</v>
      </c>
      <c r="D2065" s="2">
        <f t="shared" si="188"/>
        <v>9.4522846836299319</v>
      </c>
      <c r="E2065" s="2">
        <f t="shared" si="187"/>
        <v>-2.8726906306250299E-2</v>
      </c>
      <c r="F2065" s="2">
        <f t="shared" si="191"/>
        <v>-1.5805076639556704E-2</v>
      </c>
      <c r="G2065" s="2">
        <f t="shared" si="189"/>
        <v>-1.2921829666693595E-2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9.4316999999999993</v>
      </c>
      <c r="C2066" s="2">
        <f t="shared" si="192"/>
        <v>9.424810426966193</v>
      </c>
      <c r="D2066" s="2">
        <f t="shared" si="188"/>
        <v>9.4507598922499358</v>
      </c>
      <c r="E2066" s="2">
        <f t="shared" si="187"/>
        <v>-2.5949465283742867E-2</v>
      </c>
      <c r="F2066" s="2">
        <f t="shared" si="191"/>
        <v>-1.7833954368393939E-2</v>
      </c>
      <c r="G2066" s="2">
        <f t="shared" si="189"/>
        <v>-8.115510915348928E-3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9.4316999999999993</v>
      </c>
      <c r="C2067" s="2">
        <f t="shared" si="192"/>
        <v>9.417039592048317</v>
      </c>
      <c r="D2067" s="2">
        <f t="shared" si="188"/>
        <v>9.4493480483795693</v>
      </c>
      <c r="E2067" s="2">
        <f t="shared" si="187"/>
        <v>-3.2308456331252344E-2</v>
      </c>
      <c r="F2067" s="2">
        <f t="shared" si="191"/>
        <v>-2.0728854760965622E-2</v>
      </c>
      <c r="G2067" s="2">
        <f t="shared" si="189"/>
        <v>-1.1579601570286722E-2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9.4316999999999993</v>
      </c>
      <c r="C2068" s="2">
        <f t="shared" si="192"/>
        <v>9.4180335009639595</v>
      </c>
      <c r="D2068" s="2">
        <f t="shared" si="188"/>
        <v>9.4480407855366373</v>
      </c>
      <c r="E2068" s="2">
        <f t="shared" si="187"/>
        <v>-3.0007284572677762E-2</v>
      </c>
      <c r="F2068" s="2">
        <f t="shared" si="191"/>
        <v>-2.2584540723308053E-2</v>
      </c>
      <c r="G2068" s="2">
        <f t="shared" si="189"/>
        <v>-7.422743849369709E-3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9.4316999999999993</v>
      </c>
      <c r="C2069" s="2">
        <f t="shared" si="192"/>
        <v>9.418874500815658</v>
      </c>
      <c r="D2069" s="2">
        <f t="shared" si="188"/>
        <v>9.4468303569783671</v>
      </c>
      <c r="E2069" s="2">
        <f t="shared" si="187"/>
        <v>-2.7955856162709125E-2</v>
      </c>
      <c r="F2069" s="2">
        <f t="shared" si="191"/>
        <v>-2.3658803811188268E-2</v>
      </c>
      <c r="G2069" s="2">
        <f t="shared" si="189"/>
        <v>-4.2970523515208567E-3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9.4316999999999993</v>
      </c>
      <c r="C2070" s="2">
        <f t="shared" si="192"/>
        <v>9.4208476545363258</v>
      </c>
      <c r="D2070" s="2">
        <f t="shared" si="188"/>
        <v>9.4457095897947845</v>
      </c>
      <c r="E2070" s="2">
        <f t="shared" si="187"/>
        <v>-2.4861935258458701E-2</v>
      </c>
      <c r="F2070" s="2">
        <f t="shared" si="191"/>
        <v>-2.3899430100642355E-2</v>
      </c>
      <c r="G2070" s="2">
        <f t="shared" si="189"/>
        <v>-9.6250515781634571E-4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9.4316999999999993</v>
      </c>
      <c r="C2071" s="2">
        <f t="shared" si="192"/>
        <v>9.4212557076845833</v>
      </c>
      <c r="D2071" s="2">
        <f t="shared" si="188"/>
        <v>9.4446718424025775</v>
      </c>
      <c r="E2071" s="2">
        <f t="shared" si="187"/>
        <v>-2.3416134717994197E-2</v>
      </c>
      <c r="F2071" s="2">
        <f t="shared" si="191"/>
        <v>-2.3802771024112726E-2</v>
      </c>
      <c r="G2071" s="2">
        <f t="shared" si="189"/>
        <v>3.8663630611852906E-4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9.4316999999999993</v>
      </c>
      <c r="C2072" s="2">
        <f t="shared" si="192"/>
        <v>9.4216009834254173</v>
      </c>
      <c r="D2072" s="2">
        <f t="shared" si="188"/>
        <v>9.4437109651875719</v>
      </c>
      <c r="E2072" s="2">
        <f t="shared" si="187"/>
        <v>-2.2109981762154618E-2</v>
      </c>
      <c r="F2072" s="2">
        <f t="shared" si="191"/>
        <v>-2.3464213171721107E-2</v>
      </c>
      <c r="G2072" s="2">
        <f t="shared" si="189"/>
        <v>1.3542314095664892E-3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9.4316999999999993</v>
      </c>
      <c r="C2073" s="2">
        <f t="shared" si="192"/>
        <v>9.4231546782830442</v>
      </c>
      <c r="D2073" s="2">
        <f t="shared" si="188"/>
        <v>9.4428212640625659</v>
      </c>
      <c r="E2073" s="2">
        <f t="shared" si="187"/>
        <v>-1.9666585779521739E-2</v>
      </c>
      <c r="F2073" s="2">
        <f t="shared" si="191"/>
        <v>-2.2704687693281236E-2</v>
      </c>
      <c r="G2073" s="2">
        <f t="shared" si="189"/>
        <v>3.0381019137594965E-3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9.4316999999999993</v>
      </c>
      <c r="C2074" s="2">
        <f t="shared" si="192"/>
        <v>9.4244693431625759</v>
      </c>
      <c r="D2074" s="2">
        <f t="shared" si="188"/>
        <v>9.4419974667245974</v>
      </c>
      <c r="E2074" s="2">
        <f t="shared" si="187"/>
        <v>-1.7528123562021491E-2</v>
      </c>
      <c r="F2074" s="2">
        <f t="shared" si="191"/>
        <v>-2.1669374867029287E-2</v>
      </c>
      <c r="G2074" s="2">
        <f t="shared" si="189"/>
        <v>4.1412513050077954E-3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9.4316999999999993</v>
      </c>
      <c r="C2075" s="2">
        <f t="shared" si="192"/>
        <v>9.4255817519067939</v>
      </c>
      <c r="D2075" s="2">
        <f t="shared" si="188"/>
        <v>9.4412346914116636</v>
      </c>
      <c r="E2075" s="2">
        <f t="shared" si="187"/>
        <v>-1.5652939504869678E-2</v>
      </c>
      <c r="F2075" s="2">
        <f t="shared" si="191"/>
        <v>-2.0466087794597364E-2</v>
      </c>
      <c r="G2075" s="2">
        <f t="shared" si="189"/>
        <v>4.813148289727686E-3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9.4316999999999993</v>
      </c>
      <c r="C2076" s="2">
        <f t="shared" si="192"/>
        <v>9.4265230208442112</v>
      </c>
      <c r="D2076" s="2">
        <f t="shared" si="188"/>
        <v>9.4405284179737627</v>
      </c>
      <c r="E2076" s="2">
        <f t="shared" ref="E2076:E2139" si="193">C2076-D2076</f>
        <v>-1.4005397129551511E-2</v>
      </c>
      <c r="F2076" s="2">
        <f t="shared" si="191"/>
        <v>-1.9173949661588193E-2</v>
      </c>
      <c r="G2076" s="2">
        <f t="shared" si="189"/>
        <v>5.1685525320366819E-3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9.4316999999999993</v>
      </c>
      <c r="C2077" s="2">
        <f t="shared" si="192"/>
        <v>9.4273194791758712</v>
      </c>
      <c r="D2077" s="2">
        <f t="shared" ref="D2077:D2140" si="194">$D$4*B2077+(1-$D$4)*D2076</f>
        <v>9.4398744610868164</v>
      </c>
      <c r="E2077" s="2">
        <f t="shared" si="193"/>
        <v>-1.2554981910945173E-2</v>
      </c>
      <c r="F2077" s="2">
        <f t="shared" si="191"/>
        <v>-1.7850156111459591E-2</v>
      </c>
      <c r="G2077" s="2">
        <f t="shared" si="189"/>
        <v>5.2951742005144173E-3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9.4153000000000002</v>
      </c>
      <c r="C2078" s="2">
        <f t="shared" si="192"/>
        <v>9.4279934054565064</v>
      </c>
      <c r="D2078" s="2">
        <f t="shared" si="194"/>
        <v>9.4380541306359422</v>
      </c>
      <c r="E2078" s="2">
        <f t="shared" si="193"/>
        <v>-1.0060725179435792E-2</v>
      </c>
      <c r="F2078" s="2">
        <f t="shared" si="191"/>
        <v>-1.6292269925054833E-2</v>
      </c>
      <c r="G2078" s="2">
        <f t="shared" si="189"/>
        <v>6.2315447456190408E-3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9.4316999999999993</v>
      </c>
      <c r="C2079" s="2">
        <f t="shared" si="192"/>
        <v>9.4285636507708901</v>
      </c>
      <c r="D2079" s="2">
        <f t="shared" si="194"/>
        <v>9.4375834542925379</v>
      </c>
      <c r="E2079" s="2">
        <f t="shared" si="193"/>
        <v>-9.0198035216477734E-3</v>
      </c>
      <c r="F2079" s="2">
        <f t="shared" si="191"/>
        <v>-1.4837776644373421E-2</v>
      </c>
      <c r="G2079" s="2">
        <f t="shared" si="189"/>
        <v>5.8179731227256479E-3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9.4316999999999993</v>
      </c>
      <c r="C2080" s="2">
        <f t="shared" si="192"/>
        <v>9.4290461660369065</v>
      </c>
      <c r="D2080" s="2">
        <f t="shared" si="194"/>
        <v>9.4371476428634598</v>
      </c>
      <c r="E2080" s="2">
        <f t="shared" si="193"/>
        <v>-8.1014768265532666E-3</v>
      </c>
      <c r="F2080" s="2">
        <f t="shared" si="191"/>
        <v>-1.3490516680809393E-2</v>
      </c>
      <c r="G2080" s="2">
        <f t="shared" si="189"/>
        <v>5.3890398542561259E-3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9.4316999999999993</v>
      </c>
      <c r="C2081" s="2">
        <f t="shared" si="192"/>
        <v>9.4294544481850746</v>
      </c>
      <c r="D2081" s="2">
        <f t="shared" si="194"/>
        <v>9.4367441137624617</v>
      </c>
      <c r="E2081" s="2">
        <f t="shared" si="193"/>
        <v>-7.2896655773870833E-3</v>
      </c>
      <c r="F2081" s="2">
        <f t="shared" si="191"/>
        <v>-1.2250346460124932E-2</v>
      </c>
      <c r="G2081" s="2">
        <f t="shared" si="189"/>
        <v>4.9606808827378484E-3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9.4316999999999993</v>
      </c>
      <c r="C2082" s="2">
        <f t="shared" si="192"/>
        <v>9.429799917695064</v>
      </c>
      <c r="D2082" s="2">
        <f t="shared" si="194"/>
        <v>9.4363704757059832</v>
      </c>
      <c r="E2082" s="2">
        <f t="shared" si="193"/>
        <v>-6.5705580109192141E-3</v>
      </c>
      <c r="F2082" s="2">
        <f t="shared" si="191"/>
        <v>-1.1114388770283789E-2</v>
      </c>
      <c r="G2082" s="2">
        <f t="shared" si="189"/>
        <v>4.5438307593645751E-3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9.3414999999999999</v>
      </c>
      <c r="C2083" s="2">
        <f t="shared" si="192"/>
        <v>9.430092238049669</v>
      </c>
      <c r="D2083" s="2">
        <f t="shared" si="194"/>
        <v>9.4293430330610963</v>
      </c>
      <c r="E2083" s="2">
        <f t="shared" si="193"/>
        <v>7.4920498857267148E-4</v>
      </c>
      <c r="F2083" s="2">
        <f t="shared" si="191"/>
        <v>-8.7416700185124971E-3</v>
      </c>
      <c r="G2083" s="2">
        <f t="shared" si="189"/>
        <v>9.4908750070851686E-3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9.3497000000000003</v>
      </c>
      <c r="C2084" s="2">
        <f t="shared" si="192"/>
        <v>9.4303395860420274</v>
      </c>
      <c r="D2084" s="2">
        <f t="shared" si="194"/>
        <v>9.4234435491306456</v>
      </c>
      <c r="E2084" s="2">
        <f t="shared" si="193"/>
        <v>6.8960369113817421E-3</v>
      </c>
      <c r="F2084" s="2">
        <f t="shared" si="191"/>
        <v>-5.6141286325336499E-3</v>
      </c>
      <c r="G2084" s="2">
        <f t="shared" ref="G2084:G2147" si="195">E2084-F2084</f>
        <v>1.2510165543915392E-2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9.3497000000000003</v>
      </c>
      <c r="C2085" s="2">
        <f t="shared" si="192"/>
        <v>9.4305488804970992</v>
      </c>
      <c r="D2085" s="2">
        <f t="shared" si="194"/>
        <v>9.417981064009858</v>
      </c>
      <c r="E2085" s="2">
        <f t="shared" si="193"/>
        <v>1.2567816487241146E-2</v>
      </c>
      <c r="F2085" s="2">
        <f t="shared" ref="F2085:F2148" si="197">(E2085*(2/(10)))+((1-(2/10))*F2084)</f>
        <v>-1.977739608578691E-3</v>
      </c>
      <c r="G2085" s="2">
        <f t="shared" si="195"/>
        <v>1.4545556095819836E-2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9.3497000000000003</v>
      </c>
      <c r="C2086" s="2">
        <f t="shared" si="192"/>
        <v>9.4307259758052382</v>
      </c>
      <c r="D2086" s="2">
        <f t="shared" si="194"/>
        <v>9.4129232074165348</v>
      </c>
      <c r="E2086" s="2">
        <f t="shared" si="193"/>
        <v>1.7802768388703427E-2</v>
      </c>
      <c r="F2086" s="2">
        <f t="shared" si="197"/>
        <v>1.9783619908777328E-3</v>
      </c>
      <c r="G2086" s="2">
        <f t="shared" si="195"/>
        <v>1.5824406397825695E-2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9.3497000000000003</v>
      </c>
      <c r="C2087" s="2">
        <f t="shared" si="192"/>
        <v>9.4308758256813547</v>
      </c>
      <c r="D2087" s="2">
        <f t="shared" si="194"/>
        <v>9.4082400068671621</v>
      </c>
      <c r="E2087" s="2">
        <f t="shared" si="193"/>
        <v>2.2635818814192632E-2</v>
      </c>
      <c r="F2087" s="2">
        <f t="shared" si="197"/>
        <v>6.1098533555407133E-3</v>
      </c>
      <c r="G2087" s="2">
        <f t="shared" si="195"/>
        <v>1.6525965458651919E-2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9.3497000000000003</v>
      </c>
      <c r="C2088" s="2">
        <f t="shared" si="192"/>
        <v>9.4284795448073009</v>
      </c>
      <c r="D2088" s="2">
        <f t="shared" si="194"/>
        <v>9.4039037100621883</v>
      </c>
      <c r="E2088" s="2">
        <f t="shared" si="193"/>
        <v>2.4575834745112601E-2</v>
      </c>
      <c r="F2088" s="2">
        <f t="shared" si="197"/>
        <v>9.8030496334550916E-3</v>
      </c>
      <c r="G2088" s="2">
        <f t="shared" si="195"/>
        <v>1.477278511165751E-2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9.3497000000000003</v>
      </c>
      <c r="C2089" s="2">
        <f t="shared" si="192"/>
        <v>9.4289749994523326</v>
      </c>
      <c r="D2089" s="2">
        <f t="shared" si="194"/>
        <v>9.3998886204279533</v>
      </c>
      <c r="E2089" s="2">
        <f t="shared" si="193"/>
        <v>2.9086379024379383E-2</v>
      </c>
      <c r="F2089" s="2">
        <f t="shared" si="197"/>
        <v>1.3659715511639952E-2</v>
      </c>
      <c r="G2089" s="2">
        <f t="shared" si="195"/>
        <v>1.5426663512739431E-2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9.3497000000000003</v>
      </c>
      <c r="C2090" s="2">
        <f t="shared" si="192"/>
        <v>9.4293942303058209</v>
      </c>
      <c r="D2090" s="2">
        <f t="shared" si="194"/>
        <v>9.3961709448406978</v>
      </c>
      <c r="E2090" s="2">
        <f t="shared" si="193"/>
        <v>3.3223285465123098E-2</v>
      </c>
      <c r="F2090" s="2">
        <f t="shared" si="197"/>
        <v>1.7572429502336583E-2</v>
      </c>
      <c r="G2090" s="2">
        <f t="shared" si="195"/>
        <v>1.5650855962786515E-2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9.3497000000000003</v>
      </c>
      <c r="C2091" s="2">
        <f t="shared" si="192"/>
        <v>9.4297489641049239</v>
      </c>
      <c r="D2091" s="2">
        <f t="shared" si="194"/>
        <v>9.3927286526302769</v>
      </c>
      <c r="E2091" s="2">
        <f t="shared" si="193"/>
        <v>3.7020311474647016E-2</v>
      </c>
      <c r="F2091" s="2">
        <f t="shared" si="197"/>
        <v>2.1462005896798669E-2</v>
      </c>
      <c r="G2091" s="2">
        <f t="shared" si="195"/>
        <v>1.5558305577848347E-2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9.3497000000000003</v>
      </c>
      <c r="C2092" s="2">
        <f t="shared" si="192"/>
        <v>9.4300491234733972</v>
      </c>
      <c r="D2092" s="2">
        <f t="shared" si="194"/>
        <v>9.3895413450280341</v>
      </c>
      <c r="E2092" s="2">
        <f t="shared" si="193"/>
        <v>4.050777844536313E-2</v>
      </c>
      <c r="F2092" s="2">
        <f t="shared" si="197"/>
        <v>2.5271160406511561E-2</v>
      </c>
      <c r="G2092" s="2">
        <f t="shared" si="195"/>
        <v>1.5236618038851568E-2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9.3497000000000003</v>
      </c>
      <c r="C2093" s="2">
        <f t="shared" si="192"/>
        <v>9.416426181400567</v>
      </c>
      <c r="D2093" s="2">
        <f t="shared" si="194"/>
        <v>9.3865901342852176</v>
      </c>
      <c r="E2093" s="2">
        <f t="shared" si="193"/>
        <v>2.9836047115349373E-2</v>
      </c>
      <c r="F2093" s="2">
        <f t="shared" si="197"/>
        <v>2.6184137748279126E-2</v>
      </c>
      <c r="G2093" s="2">
        <f t="shared" si="195"/>
        <v>3.6519093670702475E-3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9.3497000000000003</v>
      </c>
      <c r="C2094" s="2">
        <f t="shared" si="192"/>
        <v>9.4061606150312489</v>
      </c>
      <c r="D2094" s="2">
        <f t="shared" si="194"/>
        <v>9.3838575317455728</v>
      </c>
      <c r="E2094" s="2">
        <f t="shared" si="193"/>
        <v>2.2303083285676095E-2</v>
      </c>
      <c r="F2094" s="2">
        <f t="shared" si="197"/>
        <v>2.540792685575852E-2</v>
      </c>
      <c r="G2094" s="2">
        <f t="shared" si="195"/>
        <v>-3.1048435700824252E-3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9.3497000000000003</v>
      </c>
      <c r="C2095" s="2">
        <f t="shared" si="192"/>
        <v>9.3974743665649019</v>
      </c>
      <c r="D2095" s="2">
        <f t="shared" si="194"/>
        <v>9.3813273442088647</v>
      </c>
      <c r="E2095" s="2">
        <f t="shared" si="193"/>
        <v>1.6147022356037155E-2</v>
      </c>
      <c r="F2095" s="2">
        <f t="shared" si="197"/>
        <v>2.355574595581425E-2</v>
      </c>
      <c r="G2095" s="2">
        <f t="shared" si="195"/>
        <v>-7.408723599777095E-3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9.0297999999999998</v>
      </c>
      <c r="C2096" s="2">
        <f t="shared" si="192"/>
        <v>9.3901244640164556</v>
      </c>
      <c r="D2096" s="2">
        <f t="shared" si="194"/>
        <v>9.3552882816748753</v>
      </c>
      <c r="E2096" s="2">
        <f t="shared" si="193"/>
        <v>3.4836182341580368E-2</v>
      </c>
      <c r="F2096" s="2">
        <f t="shared" si="197"/>
        <v>2.5811833232967478E-2</v>
      </c>
      <c r="G2096" s="2">
        <f t="shared" si="195"/>
        <v>9.0243491086128905E-3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9.3332999999999995</v>
      </c>
      <c r="C2097" s="2">
        <f t="shared" si="192"/>
        <v>9.3839053157062313</v>
      </c>
      <c r="D2097" s="2">
        <f t="shared" si="194"/>
        <v>9.3536595200693284</v>
      </c>
      <c r="E2097" s="2">
        <f t="shared" si="193"/>
        <v>3.0245795636902884E-2</v>
      </c>
      <c r="F2097" s="2">
        <f t="shared" si="197"/>
        <v>2.6698625713754559E-2</v>
      </c>
      <c r="G2097" s="2">
        <f t="shared" si="195"/>
        <v>3.5471699231483245E-3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6">
        <f>TITRES_STAT!D2101</f>
        <v>9.3414999999999999</v>
      </c>
      <c r="C2098" s="2">
        <f t="shared" si="192"/>
        <v>9.3786429594437344</v>
      </c>
      <c r="D2098" s="2">
        <f t="shared" si="194"/>
        <v>9.3527588148790084</v>
      </c>
      <c r="E2098" s="2">
        <f t="shared" si="193"/>
        <v>2.5884144564725986E-2</v>
      </c>
      <c r="F2098" s="2">
        <f t="shared" si="197"/>
        <v>2.6535729483948844E-2</v>
      </c>
      <c r="G2098" s="2">
        <f t="shared" si="195"/>
        <v>-6.5158491922285774E-4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9.3087</v>
      </c>
      <c r="C2099" s="2">
        <f t="shared" si="192"/>
        <v>9.3741901964523908</v>
      </c>
      <c r="D2099" s="2">
        <f t="shared" si="194"/>
        <v>9.3494951989620443</v>
      </c>
      <c r="E2099" s="2">
        <f t="shared" si="193"/>
        <v>2.4694997490346537E-2</v>
      </c>
      <c r="F2099" s="2">
        <f t="shared" si="197"/>
        <v>2.6167583085228385E-2</v>
      </c>
      <c r="G2099" s="2">
        <f t="shared" si="195"/>
        <v>-1.4725855948818471E-3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9.3087</v>
      </c>
      <c r="C2100" s="2">
        <f t="shared" si="192"/>
        <v>9.3704224739212538</v>
      </c>
      <c r="D2100" s="2">
        <f t="shared" si="194"/>
        <v>9.3464733323722626</v>
      </c>
      <c r="E2100" s="2">
        <f t="shared" si="193"/>
        <v>2.3949141548991193E-2</v>
      </c>
      <c r="F2100" s="2">
        <f t="shared" si="197"/>
        <v>2.5723894777980948E-2</v>
      </c>
      <c r="G2100" s="2">
        <f t="shared" si="195"/>
        <v>-1.7747532289897547E-3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9.3087</v>
      </c>
      <c r="C2101" s="2">
        <f t="shared" si="192"/>
        <v>9.3672344010102915</v>
      </c>
      <c r="D2101" s="2">
        <f t="shared" si="194"/>
        <v>9.3436753077520951</v>
      </c>
      <c r="E2101" s="2">
        <f t="shared" si="193"/>
        <v>2.3559093258196384E-2</v>
      </c>
      <c r="F2101" s="2">
        <f t="shared" si="197"/>
        <v>2.5290934474024036E-2</v>
      </c>
      <c r="G2101" s="2">
        <f t="shared" si="195"/>
        <v>-1.7318412158276522E-3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9.3087</v>
      </c>
      <c r="C2102" s="2">
        <f t="shared" si="192"/>
        <v>9.3645368008548626</v>
      </c>
      <c r="D2102" s="2">
        <f t="shared" si="194"/>
        <v>9.3410845442149029</v>
      </c>
      <c r="E2102" s="2">
        <f t="shared" si="193"/>
        <v>2.3452256639959757E-2</v>
      </c>
      <c r="F2102" s="2">
        <f t="shared" si="197"/>
        <v>2.4923198907211182E-2</v>
      </c>
      <c r="G2102" s="2">
        <f t="shared" si="195"/>
        <v>-1.4709422672514252E-3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9.3087</v>
      </c>
      <c r="C2103" s="2">
        <f t="shared" si="192"/>
        <v>9.36225421610796</v>
      </c>
      <c r="D2103" s="2">
        <f t="shared" si="194"/>
        <v>9.3386856890878729</v>
      </c>
      <c r="E2103" s="2">
        <f t="shared" si="193"/>
        <v>2.356852702008716E-2</v>
      </c>
      <c r="F2103" s="2">
        <f t="shared" si="197"/>
        <v>2.4652264529786378E-2</v>
      </c>
      <c r="G2103" s="2">
        <f t="shared" si="195"/>
        <v>-1.0837375096992181E-3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9.3087</v>
      </c>
      <c r="C2104" s="2">
        <f t="shared" si="192"/>
        <v>9.3603227982451962</v>
      </c>
      <c r="D2104" s="2">
        <f t="shared" si="194"/>
        <v>9.3364645269332165</v>
      </c>
      <c r="E2104" s="2">
        <f t="shared" si="193"/>
        <v>2.3858271311979706E-2</v>
      </c>
      <c r="F2104" s="2">
        <f t="shared" si="197"/>
        <v>2.4493465886225047E-2</v>
      </c>
      <c r="G2104" s="2">
        <f t="shared" si="195"/>
        <v>-6.351945742453409E-4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9.0380000000000003</v>
      </c>
      <c r="C2105" s="2">
        <f t="shared" si="192"/>
        <v>9.3586885215920894</v>
      </c>
      <c r="D2105" s="2">
        <f t="shared" si="194"/>
        <v>9.3143560434566819</v>
      </c>
      <c r="E2105" s="2">
        <f t="shared" si="193"/>
        <v>4.4332478135407527E-2</v>
      </c>
      <c r="F2105" s="2">
        <f t="shared" si="197"/>
        <v>2.8461268336061545E-2</v>
      </c>
      <c r="G2105" s="2">
        <f t="shared" si="195"/>
        <v>1.5871209799345982E-2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9.0380000000000003</v>
      </c>
      <c r="C2106" s="2">
        <f t="shared" si="192"/>
        <v>9.308090287500999</v>
      </c>
      <c r="D2106" s="2">
        <f t="shared" si="194"/>
        <v>9.2938852254228532</v>
      </c>
      <c r="E2106" s="2">
        <f t="shared" si="193"/>
        <v>1.4205062078145758E-2</v>
      </c>
      <c r="F2106" s="2">
        <f t="shared" si="197"/>
        <v>2.561002708447839E-2</v>
      </c>
      <c r="G2106" s="2">
        <f t="shared" si="195"/>
        <v>-1.1404965006332632E-2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9.2185000000000006</v>
      </c>
      <c r="C2107" s="2">
        <f t="shared" si="192"/>
        <v>9.3119687048085371</v>
      </c>
      <c r="D2107" s="2">
        <f t="shared" si="194"/>
        <v>9.2883011346507907</v>
      </c>
      <c r="E2107" s="2">
        <f t="shared" si="193"/>
        <v>2.3667570157746454E-2</v>
      </c>
      <c r="F2107" s="2">
        <f t="shared" si="197"/>
        <v>2.5221535699132006E-2</v>
      </c>
      <c r="G2107" s="2">
        <f t="shared" si="195"/>
        <v>-1.5539655413855519E-3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9.2266999999999992</v>
      </c>
      <c r="C2108" s="2">
        <f t="shared" si="192"/>
        <v>9.3165119809918391</v>
      </c>
      <c r="D2108" s="2">
        <f t="shared" si="194"/>
        <v>9.2837380876396196</v>
      </c>
      <c r="E2108" s="2">
        <f t="shared" si="193"/>
        <v>3.2773893352219474E-2</v>
      </c>
      <c r="F2108" s="2">
        <f t="shared" si="197"/>
        <v>2.6732007229749503E-2</v>
      </c>
      <c r="G2108" s="2">
        <f t="shared" si="195"/>
        <v>6.0418861224699714E-3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9.2266999999999992</v>
      </c>
      <c r="C2109" s="2">
        <f t="shared" si="192"/>
        <v>9.3153101377623244</v>
      </c>
      <c r="D2109" s="2">
        <f t="shared" si="194"/>
        <v>9.2795130441107574</v>
      </c>
      <c r="E2109" s="2">
        <f t="shared" si="193"/>
        <v>3.5797093651567025E-2</v>
      </c>
      <c r="F2109" s="2">
        <f t="shared" si="197"/>
        <v>2.8545024514113008E-2</v>
      </c>
      <c r="G2109" s="2">
        <f t="shared" si="195"/>
        <v>7.2520691374540168E-3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9.2266999999999992</v>
      </c>
      <c r="C2110" s="2">
        <f t="shared" si="192"/>
        <v>9.3142931934911974</v>
      </c>
      <c r="D2110" s="2">
        <f t="shared" si="194"/>
        <v>9.2756009667692183</v>
      </c>
      <c r="E2110" s="2">
        <f t="shared" si="193"/>
        <v>3.8692226721979139E-2</v>
      </c>
      <c r="F2110" s="2">
        <f t="shared" si="197"/>
        <v>3.0574464955686234E-2</v>
      </c>
      <c r="G2110" s="2">
        <f t="shared" si="195"/>
        <v>8.1177617662929052E-3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9.2185000000000006</v>
      </c>
      <c r="C2111" s="2">
        <f t="shared" si="192"/>
        <v>9.3134327021848584</v>
      </c>
      <c r="D2111" s="2">
        <f t="shared" si="194"/>
        <v>9.2713712655270548</v>
      </c>
      <c r="E2111" s="2">
        <f t="shared" si="193"/>
        <v>4.2061436657803597E-2</v>
      </c>
      <c r="F2111" s="2">
        <f t="shared" si="197"/>
        <v>3.2871859296109709E-2</v>
      </c>
      <c r="G2111" s="2">
        <f t="shared" si="195"/>
        <v>9.1895773616938875E-3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9.2185000000000006</v>
      </c>
      <c r="C2112" s="2">
        <f t="shared" si="192"/>
        <v>9.3127045941564184</v>
      </c>
      <c r="D2112" s="2">
        <f t="shared" si="194"/>
        <v>9.2674548754880153</v>
      </c>
      <c r="E2112" s="2">
        <f t="shared" si="193"/>
        <v>4.5249718668403105E-2</v>
      </c>
      <c r="F2112" s="2">
        <f t="shared" si="197"/>
        <v>3.5347431170568391E-2</v>
      </c>
      <c r="G2112" s="2">
        <f t="shared" si="195"/>
        <v>9.9022874978347136E-3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9.0215999999999994</v>
      </c>
      <c r="C2113" s="2">
        <f t="shared" si="192"/>
        <v>9.3120885027477378</v>
      </c>
      <c r="D2113" s="2">
        <f t="shared" si="194"/>
        <v>9.2492434032296433</v>
      </c>
      <c r="E2113" s="2">
        <f t="shared" si="193"/>
        <v>6.2845099518094472E-2</v>
      </c>
      <c r="F2113" s="2">
        <f t="shared" si="197"/>
        <v>4.0846964840073607E-2</v>
      </c>
      <c r="G2113" s="2">
        <f t="shared" si="195"/>
        <v>2.1998134678020864E-2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9.2266999999999992</v>
      </c>
      <c r="C2114" s="2">
        <f t="shared" si="192"/>
        <v>9.3115671946327012</v>
      </c>
      <c r="D2114" s="2">
        <f t="shared" si="194"/>
        <v>9.2475735215089276</v>
      </c>
      <c r="E2114" s="2">
        <f t="shared" si="193"/>
        <v>6.3993673123773576E-2</v>
      </c>
      <c r="F2114" s="2">
        <f t="shared" si="197"/>
        <v>4.5476306496813598E-2</v>
      </c>
      <c r="G2114" s="2">
        <f t="shared" si="195"/>
        <v>1.8517366626959977E-2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9.2266999999999992</v>
      </c>
      <c r="C2115" s="2">
        <f t="shared" si="192"/>
        <v>9.2694799339199783</v>
      </c>
      <c r="D2115" s="2">
        <f t="shared" si="194"/>
        <v>9.2460273347304884</v>
      </c>
      <c r="E2115" s="2">
        <f t="shared" si="193"/>
        <v>2.3452599189489831E-2</v>
      </c>
      <c r="F2115" s="2">
        <f t="shared" si="197"/>
        <v>4.1071565035348853E-2</v>
      </c>
      <c r="G2115" s="2">
        <f t="shared" si="195"/>
        <v>-1.7618965845859022E-2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9.2266999999999992</v>
      </c>
      <c r="C2116" s="2">
        <f t="shared" si="192"/>
        <v>9.2338676363938283</v>
      </c>
      <c r="D2116" s="2">
        <f t="shared" si="194"/>
        <v>9.2445956803060074</v>
      </c>
      <c r="E2116" s="2">
        <f t="shared" si="193"/>
        <v>-1.0728043912179075E-2</v>
      </c>
      <c r="F2116" s="2">
        <f t="shared" si="197"/>
        <v>3.071164324584327E-2</v>
      </c>
      <c r="G2116" s="2">
        <f t="shared" si="195"/>
        <v>-4.1439687158022348E-2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9.2103000000000002</v>
      </c>
      <c r="C2117" s="2">
        <f t="shared" si="192"/>
        <v>9.2315033846409325</v>
      </c>
      <c r="D2117" s="2">
        <f t="shared" si="194"/>
        <v>9.2420552595425995</v>
      </c>
      <c r="E2117" s="2">
        <f t="shared" si="193"/>
        <v>-1.0551874901667091E-2</v>
      </c>
      <c r="F2117" s="2">
        <f t="shared" si="197"/>
        <v>2.2458939616341201E-2</v>
      </c>
      <c r="G2117" s="2">
        <f t="shared" si="195"/>
        <v>-3.3010814518008288E-2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9.2103000000000002</v>
      </c>
      <c r="C2118" s="2">
        <f t="shared" si="192"/>
        <v>9.2307644023884805</v>
      </c>
      <c r="D2118" s="2">
        <f t="shared" si="194"/>
        <v>9.2397030180949997</v>
      </c>
      <c r="E2118" s="2">
        <f t="shared" si="193"/>
        <v>-8.9386157065192151E-3</v>
      </c>
      <c r="F2118" s="2">
        <f t="shared" si="197"/>
        <v>1.6179428551769119E-2</v>
      </c>
      <c r="G2118" s="2">
        <f t="shared" si="195"/>
        <v>-2.5118044258288334E-2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9.2103000000000002</v>
      </c>
      <c r="C2119" s="2">
        <f t="shared" si="192"/>
        <v>9.2301391097133294</v>
      </c>
      <c r="D2119" s="2">
        <f t="shared" si="194"/>
        <v>9.2375250167546294</v>
      </c>
      <c r="E2119" s="2">
        <f t="shared" si="193"/>
        <v>-7.3859070413000438E-3</v>
      </c>
      <c r="F2119" s="2">
        <f t="shared" si="197"/>
        <v>1.1466361433155287E-2</v>
      </c>
      <c r="G2119" s="2">
        <f t="shared" si="195"/>
        <v>-1.8852268474455331E-2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9.2103000000000002</v>
      </c>
      <c r="C2120" s="2">
        <f t="shared" si="192"/>
        <v>9.2296100159112786</v>
      </c>
      <c r="D2120" s="2">
        <f t="shared" si="194"/>
        <v>9.2355083488468797</v>
      </c>
      <c r="E2120" s="2">
        <f t="shared" si="193"/>
        <v>-5.8983329356010472E-3</v>
      </c>
      <c r="F2120" s="2">
        <f t="shared" si="197"/>
        <v>7.9934225594040214E-3</v>
      </c>
      <c r="G2120" s="2">
        <f t="shared" si="195"/>
        <v>-1.3891755495005069E-2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9.2103000000000002</v>
      </c>
      <c r="C2121" s="2">
        <f t="shared" si="192"/>
        <v>9.2279007826941584</v>
      </c>
      <c r="D2121" s="2">
        <f t="shared" si="194"/>
        <v>9.2336410637471111</v>
      </c>
      <c r="E2121" s="2">
        <f t="shared" si="193"/>
        <v>-5.740281052952767E-3</v>
      </c>
      <c r="F2121" s="2">
        <f t="shared" si="197"/>
        <v>5.2466818369326642E-3</v>
      </c>
      <c r="G2121" s="2">
        <f t="shared" si="195"/>
        <v>-1.0986962889885432E-2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9.2103000000000002</v>
      </c>
      <c r="C2122" s="2">
        <f t="shared" si="192"/>
        <v>9.2264545084335197</v>
      </c>
      <c r="D2122" s="2">
        <f t="shared" si="194"/>
        <v>9.2319120960621408</v>
      </c>
      <c r="E2122" s="2">
        <f t="shared" si="193"/>
        <v>-5.4575876286211411E-3</v>
      </c>
      <c r="F2122" s="2">
        <f t="shared" si="197"/>
        <v>3.1058279438219037E-3</v>
      </c>
      <c r="G2122" s="2">
        <f t="shared" si="195"/>
        <v>-8.5634155724430457E-3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9.2185000000000006</v>
      </c>
      <c r="C2123" s="2">
        <f t="shared" si="192"/>
        <v>9.1949384302129786</v>
      </c>
      <c r="D2123" s="2">
        <f t="shared" si="194"/>
        <v>9.2309186074649467</v>
      </c>
      <c r="E2123" s="2">
        <f t="shared" si="193"/>
        <v>-3.5980177251968115E-2</v>
      </c>
      <c r="F2123" s="2">
        <f t="shared" si="197"/>
        <v>-4.7113730953360997E-3</v>
      </c>
      <c r="G2123" s="2">
        <f t="shared" si="195"/>
        <v>-3.1268804156632017E-2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9.1775000000000002</v>
      </c>
      <c r="C2124" s="2">
        <f t="shared" si="192"/>
        <v>9.1998248255648285</v>
      </c>
      <c r="D2124" s="2">
        <f t="shared" si="194"/>
        <v>9.2269616735786553</v>
      </c>
      <c r="E2124" s="2">
        <f t="shared" si="193"/>
        <v>-2.7136848013826764E-2</v>
      </c>
      <c r="F2124" s="2">
        <f t="shared" si="197"/>
        <v>-9.1964680790342333E-3</v>
      </c>
      <c r="G2124" s="2">
        <f t="shared" si="195"/>
        <v>-1.7940379934792531E-2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9.1775000000000002</v>
      </c>
      <c r="C2125" s="2">
        <f t="shared" si="192"/>
        <v>9.2039594677856247</v>
      </c>
      <c r="D2125" s="2">
        <f t="shared" si="194"/>
        <v>9.2232978459061634</v>
      </c>
      <c r="E2125" s="2">
        <f t="shared" si="193"/>
        <v>-1.9338378120538735E-2</v>
      </c>
      <c r="F2125" s="2">
        <f t="shared" si="197"/>
        <v>-1.1224850087335134E-2</v>
      </c>
      <c r="G2125" s="2">
        <f t="shared" si="195"/>
        <v>-8.1135280332036014E-3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9.1857000000000006</v>
      </c>
      <c r="C2126" s="2">
        <f t="shared" si="192"/>
        <v>9.2074580112032205</v>
      </c>
      <c r="D2126" s="2">
        <f t="shared" si="194"/>
        <v>9.220512820283485</v>
      </c>
      <c r="E2126" s="2">
        <f t="shared" si="193"/>
        <v>-1.3054809080264462E-2</v>
      </c>
      <c r="F2126" s="2">
        <f t="shared" si="197"/>
        <v>-1.1590841885920999E-2</v>
      </c>
      <c r="G2126" s="2">
        <f t="shared" si="195"/>
        <v>-1.4639671943434632E-3</v>
      </c>
      <c r="H2126" s="2" t="str">
        <f t="shared" si="196"/>
        <v>Hold</v>
      </c>
    </row>
    <row r="2127" spans="1:8" ht="13.5" x14ac:dyDescent="0.25">
      <c r="A2127" s="3">
        <f>TITRES_STAT!B2130</f>
        <v>45099</v>
      </c>
      <c r="B2127" s="6">
        <f>TITRES_STAT!D2130</f>
        <v>9.1857000000000006</v>
      </c>
      <c r="C2127" s="2">
        <f t="shared" ref="C2127:C2190" si="198">$C$4*B2117+C2126*(1-$C$4)</f>
        <v>9.2078952402488792</v>
      </c>
      <c r="D2127" s="2">
        <f t="shared" si="194"/>
        <v>9.2179340928550797</v>
      </c>
      <c r="E2127" s="2">
        <f t="shared" si="193"/>
        <v>-1.0038852606200521E-2</v>
      </c>
      <c r="F2127" s="2">
        <f t="shared" si="197"/>
        <v>-1.1280444029976903E-2</v>
      </c>
      <c r="G2127" s="2">
        <f t="shared" si="195"/>
        <v>1.2415914237763823E-3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9.3497000000000003</v>
      </c>
      <c r="C2128" s="2">
        <f t="shared" si="198"/>
        <v>9.2082652032875139</v>
      </c>
      <c r="D2128" s="2">
        <f t="shared" si="194"/>
        <v>9.2276945304213704</v>
      </c>
      <c r="E2128" s="2">
        <f t="shared" si="193"/>
        <v>-1.9429327133856589E-2</v>
      </c>
      <c r="F2128" s="2">
        <f t="shared" si="197"/>
        <v>-1.2910220650752842E-2</v>
      </c>
      <c r="G2128" s="2">
        <f t="shared" si="195"/>
        <v>-6.5191064831037464E-3</v>
      </c>
      <c r="H2128" s="2" t="str">
        <f t="shared" si="196"/>
        <v>Hold</v>
      </c>
    </row>
    <row r="2129" spans="1:8" ht="13.5" x14ac:dyDescent="0.25">
      <c r="A2129" s="3">
        <f>TITRES_STAT!B2132</f>
        <v>45103</v>
      </c>
      <c r="B2129" s="6">
        <f>TITRES_STAT!D2132</f>
        <v>9.5137</v>
      </c>
      <c r="C2129" s="2">
        <f t="shared" si="198"/>
        <v>9.2085782489355879</v>
      </c>
      <c r="D2129" s="2">
        <f t="shared" si="194"/>
        <v>9.2488801207605285</v>
      </c>
      <c r="E2129" s="2">
        <f t="shared" si="193"/>
        <v>-4.0301871824940605E-2</v>
      </c>
      <c r="F2129" s="2">
        <f t="shared" si="197"/>
        <v>-1.8388550885590396E-2</v>
      </c>
      <c r="G2129" s="2">
        <f t="shared" si="195"/>
        <v>-2.1913320939350209E-2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6">
        <f>TITRES_STAT!D2133</f>
        <v>9.6613000000000007</v>
      </c>
      <c r="C2130" s="2">
        <f t="shared" si="198"/>
        <v>9.2088431337147281</v>
      </c>
      <c r="D2130" s="2">
        <f t="shared" si="194"/>
        <v>9.2794297414449343</v>
      </c>
      <c r="E2130" s="2">
        <f t="shared" si="193"/>
        <v>-7.0586607730206197E-2</v>
      </c>
      <c r="F2130" s="2">
        <f t="shared" si="197"/>
        <v>-2.882816225451356E-2</v>
      </c>
      <c r="G2130" s="2">
        <f t="shared" si="195"/>
        <v>-4.1758445475692636E-2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6">
        <f>TITRES_STAT!D2134</f>
        <v>9.9923000000000002</v>
      </c>
      <c r="C2131" s="2">
        <f t="shared" si="198"/>
        <v>9.2090672669893845</v>
      </c>
      <c r="D2131" s="2">
        <f t="shared" si="194"/>
        <v>9.3322349457823464</v>
      </c>
      <c r="E2131" s="2">
        <f t="shared" si="193"/>
        <v>-0.12316767879296187</v>
      </c>
      <c r="F2131" s="2">
        <f t="shared" si="197"/>
        <v>-4.7696065562203224E-2</v>
      </c>
      <c r="G2131" s="2">
        <f t="shared" si="195"/>
        <v>-7.5471613230758641E-2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6">
        <f>TITRES_STAT!D2135</f>
        <v>9.9923000000000002</v>
      </c>
      <c r="C2132" s="2">
        <f t="shared" si="198"/>
        <v>9.2092569182217865</v>
      </c>
      <c r="D2132" s="2">
        <f t="shared" si="194"/>
        <v>9.3811286535021718</v>
      </c>
      <c r="E2132" s="2">
        <f t="shared" si="193"/>
        <v>-0.17187173528038535</v>
      </c>
      <c r="F2132" s="2">
        <f t="shared" si="197"/>
        <v>-7.2531199505839652E-2</v>
      </c>
      <c r="G2132" s="2">
        <f t="shared" si="195"/>
        <v>-9.9340535774545699E-2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6">
        <f>TITRES_STAT!D2136</f>
        <v>9.9923000000000002</v>
      </c>
      <c r="C2133" s="2">
        <f t="shared" si="198"/>
        <v>9.2106789308030503</v>
      </c>
      <c r="D2133" s="2">
        <f t="shared" si="194"/>
        <v>9.426400605094603</v>
      </c>
      <c r="E2133" s="2">
        <f t="shared" si="193"/>
        <v>-0.21572167429155265</v>
      </c>
      <c r="F2133" s="2">
        <f t="shared" si="197"/>
        <v>-0.10116929446298226</v>
      </c>
      <c r="G2133" s="2">
        <f t="shared" si="195"/>
        <v>-0.11455237982857039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9.9923000000000002</v>
      </c>
      <c r="C2134" s="2">
        <f t="shared" si="198"/>
        <v>9.2055744799102737</v>
      </c>
      <c r="D2134" s="2">
        <f t="shared" si="194"/>
        <v>9.4683190787912981</v>
      </c>
      <c r="E2134" s="2">
        <f t="shared" si="193"/>
        <v>-0.26274459888102442</v>
      </c>
      <c r="F2134" s="2">
        <f t="shared" si="197"/>
        <v>-0.1334843553465907</v>
      </c>
      <c r="G2134" s="2">
        <f t="shared" si="195"/>
        <v>-0.12926024353443372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9.9923000000000002</v>
      </c>
      <c r="C2135" s="2">
        <f t="shared" si="198"/>
        <v>9.2012553291548471</v>
      </c>
      <c r="D2135" s="2">
        <f t="shared" si="194"/>
        <v>9.5071324803623121</v>
      </c>
      <c r="E2135" s="2">
        <f t="shared" si="193"/>
        <v>-0.30587715120746495</v>
      </c>
      <c r="F2135" s="2">
        <f t="shared" si="197"/>
        <v>-0.16796291451876555</v>
      </c>
      <c r="G2135" s="2">
        <f t="shared" si="195"/>
        <v>-0.1379142366886994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9.9923000000000002</v>
      </c>
      <c r="C2136" s="2">
        <f t="shared" si="198"/>
        <v>9.1988622015925632</v>
      </c>
      <c r="D2136" s="2">
        <f t="shared" si="194"/>
        <v>9.5430708151502888</v>
      </c>
      <c r="E2136" s="2">
        <f t="shared" si="193"/>
        <v>-0.34420861355772558</v>
      </c>
      <c r="F2136" s="2">
        <f t="shared" si="197"/>
        <v>-0.20321205432655756</v>
      </c>
      <c r="G2136" s="2">
        <f t="shared" si="195"/>
        <v>-0.14099655923116802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9.9923000000000002</v>
      </c>
      <c r="C2137" s="2">
        <f t="shared" si="198"/>
        <v>9.1968372475013993</v>
      </c>
      <c r="D2137" s="2">
        <f t="shared" si="194"/>
        <v>9.5763470510650812</v>
      </c>
      <c r="E2137" s="2">
        <f t="shared" si="193"/>
        <v>-0.37950980356368191</v>
      </c>
      <c r="F2137" s="2">
        <f t="shared" si="197"/>
        <v>-0.23847160417398244</v>
      </c>
      <c r="G2137" s="2">
        <f t="shared" si="195"/>
        <v>-0.14103819938969947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9.9923000000000002</v>
      </c>
      <c r="C2138" s="2">
        <f t="shared" si="198"/>
        <v>9.2203545940396445</v>
      </c>
      <c r="D2138" s="2">
        <f t="shared" si="194"/>
        <v>9.6071583806158163</v>
      </c>
      <c r="E2138" s="2">
        <f t="shared" si="193"/>
        <v>-0.38680378657617176</v>
      </c>
      <c r="F2138" s="2">
        <f t="shared" si="197"/>
        <v>-0.26813804065442032</v>
      </c>
      <c r="G2138" s="2">
        <f t="shared" si="195"/>
        <v>-0.11866574592175144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9.9923000000000002</v>
      </c>
      <c r="C2139" s="2">
        <f t="shared" si="198"/>
        <v>9.265484656495083</v>
      </c>
      <c r="D2139" s="2">
        <f t="shared" si="194"/>
        <v>9.635687389459088</v>
      </c>
      <c r="E2139" s="2">
        <f t="shared" si="193"/>
        <v>-0.37020273296400497</v>
      </c>
      <c r="F2139" s="2">
        <f t="shared" si="197"/>
        <v>-0.28855097911633726</v>
      </c>
      <c r="G2139" s="2">
        <f t="shared" si="195"/>
        <v>-8.1651753847667707E-2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9.7750000000000004</v>
      </c>
      <c r="C2140" s="2">
        <f t="shared" si="198"/>
        <v>9.3263793247266094</v>
      </c>
      <c r="D2140" s="2">
        <f t="shared" si="194"/>
        <v>9.6460068420917491</v>
      </c>
      <c r="E2140" s="2">
        <f t="shared" ref="E2140:E2203" si="199">C2140-D2140</f>
        <v>-0.31962751736513972</v>
      </c>
      <c r="F2140" s="2">
        <f t="shared" si="197"/>
        <v>-0.29476628676609773</v>
      </c>
      <c r="G2140" s="2">
        <f t="shared" si="195"/>
        <v>-2.4861230599041995E-2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9.9923000000000002</v>
      </c>
      <c r="C2141" s="2">
        <f t="shared" si="198"/>
        <v>9.4288286593840542</v>
      </c>
      <c r="D2141" s="2">
        <f t="shared" ref="D2141:D2204" si="200">$D$4*B2141+(1-$D$4)*D2140</f>
        <v>9.6716581871219898</v>
      </c>
      <c r="E2141" s="2">
        <f t="shared" si="199"/>
        <v>-0.24282952773793554</v>
      </c>
      <c r="F2141" s="2">
        <f t="shared" si="197"/>
        <v>-0.28437893496046529</v>
      </c>
      <c r="G2141" s="2">
        <f t="shared" si="195"/>
        <v>4.1549407222529755E-2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9.9923000000000002</v>
      </c>
      <c r="C2142" s="2">
        <f t="shared" si="198"/>
        <v>9.5155165579403533</v>
      </c>
      <c r="D2142" s="2">
        <f t="shared" si="200"/>
        <v>9.6954094325203606</v>
      </c>
      <c r="E2142" s="2">
        <f t="shared" si="199"/>
        <v>-0.17989287458000724</v>
      </c>
      <c r="F2142" s="2">
        <f t="shared" si="197"/>
        <v>-0.26348172288437366</v>
      </c>
      <c r="G2142" s="2">
        <f t="shared" si="195"/>
        <v>8.3588848304366414E-2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9.9923000000000002</v>
      </c>
      <c r="C2143" s="2">
        <f t="shared" si="198"/>
        <v>9.5888678567187604</v>
      </c>
      <c r="D2143" s="2">
        <f t="shared" si="200"/>
        <v>9.7174013264077406</v>
      </c>
      <c r="E2143" s="2">
        <f t="shared" si="199"/>
        <v>-0.12853346968898016</v>
      </c>
      <c r="F2143" s="2">
        <f t="shared" si="197"/>
        <v>-0.23649207224529498</v>
      </c>
      <c r="G2143" s="2">
        <f t="shared" si="195"/>
        <v>0.10795860255631481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9.9923000000000002</v>
      </c>
      <c r="C2144" s="2">
        <f t="shared" si="198"/>
        <v>9.6509343403004895</v>
      </c>
      <c r="D2144" s="2">
        <f t="shared" si="200"/>
        <v>9.7377641911182771</v>
      </c>
      <c r="E2144" s="2">
        <f t="shared" si="199"/>
        <v>-8.6829850817787602E-2</v>
      </c>
      <c r="F2144" s="2">
        <f t="shared" si="197"/>
        <v>-0.20655962795979349</v>
      </c>
      <c r="G2144" s="2">
        <f t="shared" si="195"/>
        <v>0.11972977714200589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9.9054000000000002</v>
      </c>
      <c r="C2145" s="2">
        <f t="shared" si="198"/>
        <v>9.7034521341004147</v>
      </c>
      <c r="D2145" s="2">
        <f t="shared" si="200"/>
        <v>9.75018165844285</v>
      </c>
      <c r="E2145" s="2">
        <f t="shared" si="199"/>
        <v>-4.6729524342435269E-2</v>
      </c>
      <c r="F2145" s="2">
        <f t="shared" si="197"/>
        <v>-0.17459360723632186</v>
      </c>
      <c r="G2145" s="2">
        <f t="shared" si="195"/>
        <v>0.12786408289388659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10.0792</v>
      </c>
      <c r="C2146" s="2">
        <f t="shared" si="198"/>
        <v>9.7478902673157357</v>
      </c>
      <c r="D2146" s="2">
        <f t="shared" si="200"/>
        <v>9.7745533874470851</v>
      </c>
      <c r="E2146" s="2">
        <f t="shared" si="199"/>
        <v>-2.6663120131349416E-2</v>
      </c>
      <c r="F2146" s="2">
        <f t="shared" si="197"/>
        <v>-0.14500750981532737</v>
      </c>
      <c r="G2146" s="2">
        <f t="shared" si="195"/>
        <v>0.11834438968397795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6">
        <f>TITRES_STAT!D2150</f>
        <v>10.0792</v>
      </c>
      <c r="C2147" s="2">
        <f t="shared" si="198"/>
        <v>9.7854917646517769</v>
      </c>
      <c r="D2147" s="2">
        <f t="shared" si="200"/>
        <v>9.7971198031917446</v>
      </c>
      <c r="E2147" s="2">
        <f t="shared" si="199"/>
        <v>-1.1628038539967633E-2</v>
      </c>
      <c r="F2147" s="2">
        <f t="shared" si="197"/>
        <v>-0.11833161556025543</v>
      </c>
      <c r="G2147" s="2">
        <f t="shared" si="195"/>
        <v>0.10670357702028779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10.0792</v>
      </c>
      <c r="C2148" s="2">
        <f t="shared" si="198"/>
        <v>9.8173084162438116</v>
      </c>
      <c r="D2148" s="2">
        <f t="shared" si="200"/>
        <v>9.8180146325849478</v>
      </c>
      <c r="E2148" s="2">
        <f t="shared" si="199"/>
        <v>-7.0621634113621212E-4</v>
      </c>
      <c r="F2148" s="2">
        <f t="shared" si="197"/>
        <v>-9.4806535716431592E-2</v>
      </c>
      <c r="G2148" s="2">
        <f t="shared" ref="G2148:G2211" si="201">E2148-F2148</f>
        <v>9.410031937529538E-2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10.0357</v>
      </c>
      <c r="C2149" s="2">
        <f t="shared" si="198"/>
        <v>9.8442301983601492</v>
      </c>
      <c r="D2149" s="2">
        <f t="shared" si="200"/>
        <v>9.8341394746156912</v>
      </c>
      <c r="E2149" s="2">
        <f t="shared" si="199"/>
        <v>1.0090723744458074E-2</v>
      </c>
      <c r="F2149" s="2">
        <f t="shared" ref="F2149:F2212" si="203">(E2149*(2/(10)))+((1-(2/10))*F2148)</f>
        <v>-7.3827083824253667E-2</v>
      </c>
      <c r="G2149" s="2">
        <f t="shared" si="201"/>
        <v>8.3917807568711741E-2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9.5578000000000003</v>
      </c>
      <c r="C2150" s="2">
        <f t="shared" si="198"/>
        <v>9.833579398612434</v>
      </c>
      <c r="D2150" s="2">
        <f t="shared" si="200"/>
        <v>9.8136698839034171</v>
      </c>
      <c r="E2150" s="2">
        <f t="shared" si="199"/>
        <v>1.9909514709016918E-2</v>
      </c>
      <c r="F2150" s="2">
        <f t="shared" si="203"/>
        <v>-5.5079764117599558E-2</v>
      </c>
      <c r="G2150" s="2">
        <f t="shared" si="201"/>
        <v>7.4989278826616476E-2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9.9923000000000002</v>
      </c>
      <c r="C2151" s="2">
        <f t="shared" si="198"/>
        <v>9.8579979526720596</v>
      </c>
      <c r="D2151" s="2">
        <f t="shared" si="200"/>
        <v>9.8269017443550162</v>
      </c>
      <c r="E2151" s="2">
        <f t="shared" si="199"/>
        <v>3.1096208317043406E-2</v>
      </c>
      <c r="F2151" s="2">
        <f t="shared" si="203"/>
        <v>-3.7844569630670968E-2</v>
      </c>
      <c r="G2151" s="2">
        <f t="shared" si="201"/>
        <v>6.8940777947714374E-2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9.9923000000000002</v>
      </c>
      <c r="C2152" s="2">
        <f t="shared" si="198"/>
        <v>9.8786598061071285</v>
      </c>
      <c r="D2152" s="2">
        <f t="shared" si="200"/>
        <v>9.8391534669953842</v>
      </c>
      <c r="E2152" s="2">
        <f t="shared" si="199"/>
        <v>3.9506339111744282E-2</v>
      </c>
      <c r="F2152" s="2">
        <f t="shared" si="203"/>
        <v>-2.2374387882187916E-2</v>
      </c>
      <c r="G2152" s="2">
        <f t="shared" si="201"/>
        <v>6.1880726993932197E-2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9.9923000000000002</v>
      </c>
      <c r="C2153" s="2">
        <f t="shared" si="198"/>
        <v>9.8961429128598777</v>
      </c>
      <c r="D2153" s="2">
        <f t="shared" si="200"/>
        <v>9.8504976546253555</v>
      </c>
      <c r="E2153" s="2">
        <f t="shared" si="199"/>
        <v>4.5645258234522146E-2</v>
      </c>
      <c r="F2153" s="2">
        <f t="shared" si="203"/>
        <v>-8.7704586588459015E-3</v>
      </c>
      <c r="G2153" s="2">
        <f t="shared" si="201"/>
        <v>5.4415716893368049E-2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9.9923000000000002</v>
      </c>
      <c r="C2154" s="2">
        <f t="shared" si="198"/>
        <v>9.9109363108814357</v>
      </c>
      <c r="D2154" s="2">
        <f t="shared" si="200"/>
        <v>9.8610015320605147</v>
      </c>
      <c r="E2154" s="2">
        <f t="shared" si="199"/>
        <v>4.9934778820921011E-2</v>
      </c>
      <c r="F2154" s="2">
        <f t="shared" si="203"/>
        <v>2.9705888371074811E-3</v>
      </c>
      <c r="G2154" s="2">
        <f t="shared" si="201"/>
        <v>4.6964189983813527E-2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9.9923000000000002</v>
      </c>
      <c r="C2155" s="2">
        <f t="shared" si="198"/>
        <v>9.9100845707458305</v>
      </c>
      <c r="D2155" s="2">
        <f t="shared" si="200"/>
        <v>9.8707273445004766</v>
      </c>
      <c r="E2155" s="2">
        <f t="shared" si="199"/>
        <v>3.9357226245353871E-2</v>
      </c>
      <c r="F2155" s="2">
        <f t="shared" si="203"/>
        <v>1.024791631875676E-2</v>
      </c>
      <c r="G2155" s="2">
        <f t="shared" si="201"/>
        <v>2.9109309926597111E-2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9.9923000000000002</v>
      </c>
      <c r="C2156" s="2">
        <f t="shared" si="198"/>
        <v>9.9361023290926251</v>
      </c>
      <c r="D2156" s="2">
        <f t="shared" si="200"/>
        <v>9.8797327263893298</v>
      </c>
      <c r="E2156" s="2">
        <f t="shared" si="199"/>
        <v>5.6369602703295385E-2</v>
      </c>
      <c r="F2156" s="2">
        <f t="shared" si="203"/>
        <v>1.9472253595664485E-2</v>
      </c>
      <c r="G2156" s="2">
        <f t="shared" si="201"/>
        <v>3.68973491076309E-2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9.9923000000000002</v>
      </c>
      <c r="C2157" s="2">
        <f t="shared" si="198"/>
        <v>9.9581173553860669</v>
      </c>
      <c r="D2157" s="2">
        <f t="shared" si="200"/>
        <v>9.8880710429530829</v>
      </c>
      <c r="E2157" s="2">
        <f t="shared" si="199"/>
        <v>7.0046312432983981E-2</v>
      </c>
      <c r="F2157" s="2">
        <f t="shared" si="203"/>
        <v>2.9587065363128384E-2</v>
      </c>
      <c r="G2157" s="2">
        <f t="shared" si="201"/>
        <v>4.0459247069855597E-2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9.9923000000000002</v>
      </c>
      <c r="C2158" s="2">
        <f t="shared" si="198"/>
        <v>9.9767454545574417</v>
      </c>
      <c r="D2158" s="2">
        <f t="shared" si="200"/>
        <v>9.8957917064380396</v>
      </c>
      <c r="E2158" s="2">
        <f t="shared" si="199"/>
        <v>8.0953748119402036E-2</v>
      </c>
      <c r="F2158" s="2">
        <f t="shared" si="203"/>
        <v>3.9860401914383115E-2</v>
      </c>
      <c r="G2158" s="2">
        <f t="shared" si="201"/>
        <v>4.1093346205018921E-2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9.9923000000000002</v>
      </c>
      <c r="C2159" s="2">
        <f t="shared" si="198"/>
        <v>9.9858153846255266</v>
      </c>
      <c r="D2159" s="2">
        <f t="shared" si="200"/>
        <v>9.9029404689241112</v>
      </c>
      <c r="E2159" s="2">
        <f t="shared" si="199"/>
        <v>8.2874915701415475E-2</v>
      </c>
      <c r="F2159" s="2">
        <f t="shared" si="203"/>
        <v>4.8463304671789595E-2</v>
      </c>
      <c r="G2159" s="2">
        <f t="shared" si="201"/>
        <v>3.441161102962588E-2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6">
        <f>TITRES_STAT!D2163</f>
        <v>9.9923000000000002</v>
      </c>
      <c r="C2160" s="2">
        <f t="shared" si="198"/>
        <v>9.919966863913908</v>
      </c>
      <c r="D2160" s="2">
        <f t="shared" si="200"/>
        <v>9.9095596934482515</v>
      </c>
      <c r="E2160" s="2">
        <f t="shared" si="199"/>
        <v>1.0407170465656534E-2</v>
      </c>
      <c r="F2160" s="2">
        <f t="shared" si="203"/>
        <v>4.0852077830562987E-2</v>
      </c>
      <c r="G2160" s="2">
        <f t="shared" si="201"/>
        <v>-3.0444907364906452E-2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9.9835999999999991</v>
      </c>
      <c r="C2161" s="2">
        <f t="shared" si="198"/>
        <v>9.9310950386963839</v>
      </c>
      <c r="D2161" s="2">
        <f t="shared" si="200"/>
        <v>9.9150441606002335</v>
      </c>
      <c r="E2161" s="2">
        <f t="shared" si="199"/>
        <v>1.6050878096150356E-2</v>
      </c>
      <c r="F2161" s="2">
        <f t="shared" si="203"/>
        <v>3.5891837883680465E-2</v>
      </c>
      <c r="G2161" s="2">
        <f t="shared" si="201"/>
        <v>-1.9840959787530109E-2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9.9748999999999999</v>
      </c>
      <c r="C2162" s="2">
        <f t="shared" si="198"/>
        <v>9.9405111865892479</v>
      </c>
      <c r="D2162" s="2">
        <f t="shared" si="200"/>
        <v>9.9194779264816972</v>
      </c>
      <c r="E2162" s="2">
        <f t="shared" si="199"/>
        <v>2.1033260107550689E-2</v>
      </c>
      <c r="F2162" s="2">
        <f t="shared" si="203"/>
        <v>3.292012232845451E-2</v>
      </c>
      <c r="G2162" s="2">
        <f t="shared" si="201"/>
        <v>-1.1886862220903821E-2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9.9748999999999999</v>
      </c>
      <c r="C2163" s="2">
        <f t="shared" si="198"/>
        <v>9.9484786963447487</v>
      </c>
      <c r="D2163" s="2">
        <f t="shared" si="200"/>
        <v>9.9235832652608309</v>
      </c>
      <c r="E2163" s="2">
        <f t="shared" si="199"/>
        <v>2.4895431083917785E-2</v>
      </c>
      <c r="F2163" s="2">
        <f t="shared" si="203"/>
        <v>3.131518407954717E-2</v>
      </c>
      <c r="G2163" s="2">
        <f t="shared" si="201"/>
        <v>-6.4197529956293853E-3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9.9748999999999999</v>
      </c>
      <c r="C2164" s="2">
        <f t="shared" si="198"/>
        <v>9.9552204353686342</v>
      </c>
      <c r="D2164" s="2">
        <f t="shared" si="200"/>
        <v>9.9273845048711404</v>
      </c>
      <c r="E2164" s="2">
        <f t="shared" si="199"/>
        <v>2.7835930497493777E-2</v>
      </c>
      <c r="F2164" s="2">
        <f t="shared" si="203"/>
        <v>3.0619333363136492E-2</v>
      </c>
      <c r="G2164" s="2">
        <f t="shared" si="201"/>
        <v>-2.7834028656427146E-3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9.9662000000000006</v>
      </c>
      <c r="C2165" s="2">
        <f t="shared" si="198"/>
        <v>9.9609249837734595</v>
      </c>
      <c r="D2165" s="2">
        <f t="shared" si="200"/>
        <v>9.9302597267325368</v>
      </c>
      <c r="E2165" s="2">
        <f t="shared" si="199"/>
        <v>3.0665257040922711E-2</v>
      </c>
      <c r="F2165" s="2">
        <f t="shared" si="203"/>
        <v>3.0628518098693738E-2</v>
      </c>
      <c r="G2165" s="2">
        <f t="shared" si="201"/>
        <v>3.6738942228973365E-5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6">
        <f>TITRES_STAT!D2169</f>
        <v>9.9662000000000006</v>
      </c>
      <c r="C2166" s="2">
        <f t="shared" si="198"/>
        <v>9.965751909346773</v>
      </c>
      <c r="D2166" s="2">
        <f t="shared" si="200"/>
        <v>9.9329219691967925</v>
      </c>
      <c r="E2166" s="2">
        <f t="shared" si="199"/>
        <v>3.282994014998053E-2</v>
      </c>
      <c r="F2166" s="2">
        <f t="shared" si="203"/>
        <v>3.1068802508951096E-2</v>
      </c>
      <c r="G2166" s="2">
        <f t="shared" si="201"/>
        <v>1.7611376410294338E-3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6">
        <f>TITRES_STAT!D2170</f>
        <v>9.9054000000000002</v>
      </c>
      <c r="C2167" s="2">
        <f t="shared" si="198"/>
        <v>9.9698362309857309</v>
      </c>
      <c r="D2167" s="2">
        <f t="shared" si="200"/>
        <v>9.9308833048118448</v>
      </c>
      <c r="E2167" s="2">
        <f t="shared" si="199"/>
        <v>3.8952926173886127E-2</v>
      </c>
      <c r="F2167" s="2">
        <f t="shared" si="203"/>
        <v>3.2645627241938105E-2</v>
      </c>
      <c r="G2167" s="2">
        <f t="shared" si="201"/>
        <v>6.3072989319480216E-3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6">
        <f>TITRES_STAT!D2171</f>
        <v>9.9488000000000003</v>
      </c>
      <c r="C2168" s="2">
        <f t="shared" si="198"/>
        <v>9.9732921954494653</v>
      </c>
      <c r="D2168" s="2">
        <f t="shared" si="200"/>
        <v>9.9322104674183738</v>
      </c>
      <c r="E2168" s="2">
        <f t="shared" si="199"/>
        <v>4.1081728031091558E-2</v>
      </c>
      <c r="F2168" s="2">
        <f t="shared" si="203"/>
        <v>3.4332847399768801E-2</v>
      </c>
      <c r="G2168" s="2">
        <f t="shared" si="201"/>
        <v>6.7488806313227567E-3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6">
        <f>TITRES_STAT!D2172</f>
        <v>9.9748999999999999</v>
      </c>
      <c r="C2169" s="2">
        <f t="shared" si="198"/>
        <v>9.9762164730726255</v>
      </c>
      <c r="D2169" s="2">
        <f t="shared" si="200"/>
        <v>9.9353726550170123</v>
      </c>
      <c r="E2169" s="2">
        <f t="shared" si="199"/>
        <v>4.0843818055613212E-2</v>
      </c>
      <c r="F2169" s="2">
        <f t="shared" si="203"/>
        <v>3.5635041530937682E-2</v>
      </c>
      <c r="G2169" s="2">
        <f t="shared" si="201"/>
        <v>5.2087765246755305E-3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6">
        <f>TITRES_STAT!D2173</f>
        <v>9.9748999999999999</v>
      </c>
      <c r="C2170" s="2">
        <f t="shared" si="198"/>
        <v>9.9786908618306835</v>
      </c>
      <c r="D2170" s="2">
        <f t="shared" si="200"/>
        <v>9.9383006064972328</v>
      </c>
      <c r="E2170" s="2">
        <f t="shared" si="199"/>
        <v>4.0390255333450753E-2</v>
      </c>
      <c r="F2170" s="2">
        <f t="shared" si="203"/>
        <v>3.65860842914403E-2</v>
      </c>
      <c r="G2170" s="2">
        <f t="shared" si="201"/>
        <v>3.8041710420104527E-3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6">
        <f>TITRES_STAT!D2174</f>
        <v>9.5144000000000002</v>
      </c>
      <c r="C2171" s="2">
        <f t="shared" si="198"/>
        <v>9.9794461138567314</v>
      </c>
      <c r="D2171" s="2">
        <f t="shared" si="200"/>
        <v>9.9069005615715131</v>
      </c>
      <c r="E2171" s="2">
        <f t="shared" si="199"/>
        <v>7.2545552285218307E-2</v>
      </c>
      <c r="F2171" s="2">
        <f t="shared" si="203"/>
        <v>4.3777977890195899E-2</v>
      </c>
      <c r="G2171" s="2">
        <f t="shared" si="201"/>
        <v>2.8767574395022408E-2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6">
        <f>TITRES_STAT!D2175</f>
        <v>9.9748999999999999</v>
      </c>
      <c r="C2172" s="2">
        <f t="shared" si="198"/>
        <v>9.9787467117249253</v>
      </c>
      <c r="D2172" s="2">
        <f t="shared" si="200"/>
        <v>9.9119375570106598</v>
      </c>
      <c r="E2172" s="2">
        <f t="shared" si="199"/>
        <v>6.6809154714265517E-2</v>
      </c>
      <c r="F2172" s="2">
        <f t="shared" si="203"/>
        <v>4.8384213255009828E-2</v>
      </c>
      <c r="G2172" s="2">
        <f t="shared" si="201"/>
        <v>1.8424941459255689E-2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6">
        <f>TITRES_STAT!D2176</f>
        <v>9.5578000000000003</v>
      </c>
      <c r="C2173" s="2">
        <f t="shared" si="198"/>
        <v>9.9781549099210896</v>
      </c>
      <c r="D2173" s="2">
        <f t="shared" si="200"/>
        <v>9.8857051453802409</v>
      </c>
      <c r="E2173" s="2">
        <f t="shared" si="199"/>
        <v>9.2449764540848633E-2</v>
      </c>
      <c r="F2173" s="2">
        <f t="shared" si="203"/>
        <v>5.7197323512177586E-2</v>
      </c>
      <c r="G2173" s="2">
        <f t="shared" si="201"/>
        <v>3.5252441028671047E-2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6">
        <f>TITRES_STAT!D2177</f>
        <v>9.5578000000000003</v>
      </c>
      <c r="C2174" s="2">
        <f t="shared" si="198"/>
        <v>9.9776541545486133</v>
      </c>
      <c r="D2174" s="2">
        <f t="shared" si="200"/>
        <v>9.8614158753520744</v>
      </c>
      <c r="E2174" s="2">
        <f t="shared" si="199"/>
        <v>0.11623827919653884</v>
      </c>
      <c r="F2174" s="2">
        <f t="shared" si="203"/>
        <v>6.9005514649049832E-2</v>
      </c>
      <c r="G2174" s="2">
        <f t="shared" si="201"/>
        <v>4.7232764547489009E-2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9.5578000000000003</v>
      </c>
      <c r="C2175" s="2">
        <f t="shared" si="198"/>
        <v>9.9758919769257499</v>
      </c>
      <c r="D2175" s="2">
        <f t="shared" si="200"/>
        <v>9.8389258105111796</v>
      </c>
      <c r="E2175" s="2">
        <f t="shared" si="199"/>
        <v>0.13696616641457027</v>
      </c>
      <c r="F2175" s="2">
        <f t="shared" si="203"/>
        <v>8.2597645002153927E-2</v>
      </c>
      <c r="G2175" s="2">
        <f t="shared" si="201"/>
        <v>5.436852141241634E-2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9.5578000000000003</v>
      </c>
      <c r="C2176" s="2">
        <f t="shared" si="198"/>
        <v>9.9744009035525565</v>
      </c>
      <c r="D2176" s="2">
        <f t="shared" si="200"/>
        <v>9.818101676399241</v>
      </c>
      <c r="E2176" s="2">
        <f t="shared" si="199"/>
        <v>0.15629922715331546</v>
      </c>
      <c r="F2176" s="2">
        <f t="shared" si="203"/>
        <v>9.7337961432386239E-2</v>
      </c>
      <c r="G2176" s="2">
        <f t="shared" si="201"/>
        <v>5.8961265720929218E-2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9.5578000000000003</v>
      </c>
      <c r="C2177" s="2">
        <f t="shared" si="198"/>
        <v>9.9637853799290852</v>
      </c>
      <c r="D2177" s="2">
        <f t="shared" si="200"/>
        <v>9.7988200707400388</v>
      </c>
      <c r="E2177" s="2">
        <f t="shared" si="199"/>
        <v>0.16496530918904639</v>
      </c>
      <c r="F2177" s="2">
        <f t="shared" si="203"/>
        <v>0.11086343098371829</v>
      </c>
      <c r="G2177" s="2">
        <f t="shared" si="201"/>
        <v>5.4101878205328108E-2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9.7664000000000009</v>
      </c>
      <c r="C2178" s="2">
        <f t="shared" si="198"/>
        <v>9.9614799368630713</v>
      </c>
      <c r="D2178" s="2">
        <f t="shared" si="200"/>
        <v>9.7964185840185554</v>
      </c>
      <c r="E2178" s="2">
        <f t="shared" si="199"/>
        <v>0.16506135284451595</v>
      </c>
      <c r="F2178" s="2">
        <f t="shared" si="203"/>
        <v>0.12170301535587782</v>
      </c>
      <c r="G2178" s="2">
        <f t="shared" si="201"/>
        <v>4.3358337488638127E-2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9.7664000000000009</v>
      </c>
      <c r="C2179" s="2">
        <f t="shared" si="198"/>
        <v>9.9635445619610596</v>
      </c>
      <c r="D2179" s="2">
        <f t="shared" si="200"/>
        <v>9.7941949852023669</v>
      </c>
      <c r="E2179" s="2">
        <f t="shared" si="199"/>
        <v>0.16934957675869278</v>
      </c>
      <c r="F2179" s="2">
        <f t="shared" si="203"/>
        <v>0.13123232763644083</v>
      </c>
      <c r="G2179" s="2">
        <f t="shared" si="201"/>
        <v>3.811724912225195E-2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9.8879999999999999</v>
      </c>
      <c r="C2180" s="2">
        <f t="shared" si="198"/>
        <v>9.9652915524285888</v>
      </c>
      <c r="D2180" s="2">
        <f t="shared" si="200"/>
        <v>9.8011435048170075</v>
      </c>
      <c r="E2180" s="2">
        <f t="shared" si="199"/>
        <v>0.1641480476115813</v>
      </c>
      <c r="F2180" s="2">
        <f t="shared" si="203"/>
        <v>0.13781547163146893</v>
      </c>
      <c r="G2180" s="2">
        <f t="shared" si="201"/>
        <v>2.6332575980112377E-2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9.7750000000000004</v>
      </c>
      <c r="C2181" s="2">
        <f t="shared" si="198"/>
        <v>9.8959236212857284</v>
      </c>
      <c r="D2181" s="2">
        <f t="shared" si="200"/>
        <v>9.7992069489046365</v>
      </c>
      <c r="E2181" s="2">
        <f t="shared" si="199"/>
        <v>9.6716672381091939E-2</v>
      </c>
      <c r="F2181" s="2">
        <f t="shared" si="203"/>
        <v>0.12959571178139354</v>
      </c>
      <c r="G2181" s="2">
        <f t="shared" si="201"/>
        <v>-3.2879039400301596E-2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6">
        <f>TITRES_STAT!D2185</f>
        <v>9.5578000000000003</v>
      </c>
      <c r="C2182" s="2">
        <f t="shared" si="198"/>
        <v>9.9080738333956155</v>
      </c>
      <c r="D2182" s="2">
        <f t="shared" si="200"/>
        <v>9.781324952689479</v>
      </c>
      <c r="E2182" s="2">
        <f t="shared" si="199"/>
        <v>0.12674888070613655</v>
      </c>
      <c r="F2182" s="2">
        <f t="shared" si="203"/>
        <v>0.12902634556634213</v>
      </c>
      <c r="G2182" s="2">
        <f t="shared" si="201"/>
        <v>-2.2774648602055803E-3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6">
        <f>TITRES_STAT!D2186</f>
        <v>9.5578000000000003</v>
      </c>
      <c r="C2183" s="2">
        <f t="shared" si="198"/>
        <v>9.8541855513347532</v>
      </c>
      <c r="D2183" s="2">
        <f t="shared" si="200"/>
        <v>9.7647675487865548</v>
      </c>
      <c r="E2183" s="2">
        <f t="shared" si="199"/>
        <v>8.9418002548198317E-2</v>
      </c>
      <c r="F2183" s="2">
        <f t="shared" si="203"/>
        <v>0.12110467696271338</v>
      </c>
      <c r="G2183" s="2">
        <f t="shared" si="201"/>
        <v>-3.1686674414515059E-2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6">
        <f>TITRES_STAT!D2187</f>
        <v>9.5578000000000003</v>
      </c>
      <c r="C2184" s="2">
        <f t="shared" si="198"/>
        <v>9.8085877742063303</v>
      </c>
      <c r="D2184" s="2">
        <f t="shared" si="200"/>
        <v>9.7494366192468096</v>
      </c>
      <c r="E2184" s="2">
        <f t="shared" si="199"/>
        <v>5.9151154959520724E-2</v>
      </c>
      <c r="F2184" s="2">
        <f t="shared" si="203"/>
        <v>0.10871397256207485</v>
      </c>
      <c r="G2184" s="2">
        <f t="shared" si="201"/>
        <v>-4.9562817602554127E-2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6">
        <f>TITRES_STAT!D2188</f>
        <v>9.5578000000000003</v>
      </c>
      <c r="C2185" s="2">
        <f t="shared" si="198"/>
        <v>9.77000503971305</v>
      </c>
      <c r="D2185" s="2">
        <f t="shared" si="200"/>
        <v>9.7352413141174168</v>
      </c>
      <c r="E2185" s="2">
        <f t="shared" si="199"/>
        <v>3.4763725595633233E-2</v>
      </c>
      <c r="F2185" s="2">
        <f t="shared" si="203"/>
        <v>9.3923923168786533E-2</v>
      </c>
      <c r="G2185" s="2">
        <f t="shared" si="201"/>
        <v>-5.91601975731533E-2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9.4709000000000003</v>
      </c>
      <c r="C2186" s="2">
        <f t="shared" si="198"/>
        <v>9.7373581105264275</v>
      </c>
      <c r="D2186" s="2">
        <f t="shared" si="200"/>
        <v>9.7156604760346461</v>
      </c>
      <c r="E2186" s="2">
        <f t="shared" si="199"/>
        <v>2.1697634491781415E-2</v>
      </c>
      <c r="F2186" s="2">
        <f t="shared" si="203"/>
        <v>7.9478665433385526E-2</v>
      </c>
      <c r="G2186" s="2">
        <f t="shared" si="201"/>
        <v>-5.7781030941604111E-2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9.5578000000000003</v>
      </c>
      <c r="C2187" s="2">
        <f t="shared" si="198"/>
        <v>9.7097337858300552</v>
      </c>
      <c r="D2187" s="2">
        <f t="shared" si="200"/>
        <v>9.7039671074394871</v>
      </c>
      <c r="E2187" s="2">
        <f t="shared" si="199"/>
        <v>5.7666783905681029E-3</v>
      </c>
      <c r="F2187" s="2">
        <f t="shared" si="203"/>
        <v>6.4736268024822047E-2</v>
      </c>
      <c r="G2187" s="2">
        <f t="shared" si="201"/>
        <v>-5.8969589634253944E-2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9.5578000000000003</v>
      </c>
      <c r="C2188" s="2">
        <f t="shared" si="198"/>
        <v>9.7184516649331236</v>
      </c>
      <c r="D2188" s="2">
        <f t="shared" si="200"/>
        <v>9.6931399142958217</v>
      </c>
      <c r="E2188" s="2">
        <f t="shared" si="199"/>
        <v>2.5311750637301955E-2</v>
      </c>
      <c r="F2188" s="2">
        <f t="shared" si="203"/>
        <v>5.6851364547318033E-2</v>
      </c>
      <c r="G2188" s="2">
        <f t="shared" si="201"/>
        <v>-3.1539613910016077E-2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9.8793000000000006</v>
      </c>
      <c r="C2189" s="2">
        <f t="shared" si="198"/>
        <v>9.7258283318664898</v>
      </c>
      <c r="D2189" s="2">
        <f t="shared" si="200"/>
        <v>9.7069295502739088</v>
      </c>
      <c r="E2189" s="2">
        <f t="shared" si="199"/>
        <v>1.889878159258096E-2</v>
      </c>
      <c r="F2189" s="2">
        <f t="shared" si="203"/>
        <v>4.9260847956370625E-2</v>
      </c>
      <c r="G2189" s="2">
        <f t="shared" si="201"/>
        <v>-3.0362066363789665E-2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9.8793000000000006</v>
      </c>
      <c r="C2190" s="2">
        <f t="shared" si="198"/>
        <v>9.7507778192716454</v>
      </c>
      <c r="D2190" s="2">
        <f t="shared" si="200"/>
        <v>9.719697731735101</v>
      </c>
      <c r="E2190" s="2">
        <f t="shared" si="199"/>
        <v>3.1080087536544454E-2</v>
      </c>
      <c r="F2190" s="2">
        <f t="shared" si="203"/>
        <v>4.5624695872405398E-2</v>
      </c>
      <c r="G2190" s="2">
        <f t="shared" si="201"/>
        <v>-1.4544608335860944E-2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9.8793000000000006</v>
      </c>
      <c r="C2191" s="2">
        <f t="shared" ref="C2191:C2254" si="204">$C$4*B2181+C2190*(1-$C$4)</f>
        <v>9.7545043086144698</v>
      </c>
      <c r="D2191" s="2">
        <f t="shared" si="200"/>
        <v>9.7315201219769456</v>
      </c>
      <c r="E2191" s="2">
        <f t="shared" si="199"/>
        <v>2.2984186637524218E-2</v>
      </c>
      <c r="F2191" s="2">
        <f t="shared" si="203"/>
        <v>4.1096594025429159E-2</v>
      </c>
      <c r="G2191" s="2">
        <f t="shared" si="201"/>
        <v>-1.8112407387904941E-2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9.8793000000000006</v>
      </c>
      <c r="C2192" s="2">
        <f t="shared" si="204"/>
        <v>9.724242107289168</v>
      </c>
      <c r="D2192" s="2">
        <f t="shared" si="200"/>
        <v>9.7424667796082822</v>
      </c>
      <c r="E2192" s="2">
        <f t="shared" si="199"/>
        <v>-1.8224672319114177E-2</v>
      </c>
      <c r="F2192" s="2">
        <f t="shared" si="203"/>
        <v>2.9232340756520495E-2</v>
      </c>
      <c r="G2192" s="2">
        <f t="shared" si="201"/>
        <v>-4.7457013075634671E-2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9.5404</v>
      </c>
      <c r="C2193" s="2">
        <f t="shared" si="204"/>
        <v>9.6986356292446807</v>
      </c>
      <c r="D2193" s="2">
        <f t="shared" si="200"/>
        <v>9.7274988700076701</v>
      </c>
      <c r="E2193" s="2">
        <f t="shared" si="199"/>
        <v>-2.8863240762989406E-2</v>
      </c>
      <c r="F2193" s="2">
        <f t="shared" si="203"/>
        <v>1.7613224452618516E-2</v>
      </c>
      <c r="G2193" s="2">
        <f t="shared" si="201"/>
        <v>-4.6476465215607922E-2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9.8619000000000003</v>
      </c>
      <c r="C2194" s="2">
        <f t="shared" si="204"/>
        <v>9.676968609360884</v>
      </c>
      <c r="D2194" s="2">
        <f t="shared" si="200"/>
        <v>9.737454509266362</v>
      </c>
      <c r="E2194" s="2">
        <f t="shared" si="199"/>
        <v>-6.0485899905478036E-2</v>
      </c>
      <c r="F2194" s="2">
        <f t="shared" si="203"/>
        <v>1.9933995809992069E-3</v>
      </c>
      <c r="G2194" s="2">
        <f t="shared" si="201"/>
        <v>-6.2479299486477242E-2</v>
      </c>
      <c r="H2194" s="2" t="str">
        <f t="shared" si="202"/>
        <v>Hold</v>
      </c>
    </row>
    <row r="2195" spans="1:8" ht="13.5" x14ac:dyDescent="0.25">
      <c r="A2195" s="3">
        <f>TITRES_STAT!B2198</f>
        <v>45202</v>
      </c>
      <c r="B2195" s="6">
        <f>TITRES_STAT!D2198</f>
        <v>9.7228999999999992</v>
      </c>
      <c r="C2195" s="2">
        <f t="shared" si="204"/>
        <v>9.6586349771515181</v>
      </c>
      <c r="D2195" s="2">
        <f t="shared" si="200"/>
        <v>9.7363763974688542</v>
      </c>
      <c r="E2195" s="2">
        <f t="shared" si="199"/>
        <v>-7.7741420317336107E-2</v>
      </c>
      <c r="F2195" s="2">
        <f t="shared" si="203"/>
        <v>-1.3953564398667856E-2</v>
      </c>
      <c r="G2195" s="2">
        <f t="shared" si="201"/>
        <v>-6.3787855918668257E-2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9.8445999999999998</v>
      </c>
      <c r="C2196" s="2">
        <f t="shared" si="204"/>
        <v>9.6297526729743606</v>
      </c>
      <c r="D2196" s="2">
        <f t="shared" si="200"/>
        <v>9.7443929606193098</v>
      </c>
      <c r="E2196" s="2">
        <f t="shared" si="199"/>
        <v>-0.11464028764494927</v>
      </c>
      <c r="F2196" s="2">
        <f t="shared" si="203"/>
        <v>-3.4090909047924139E-2</v>
      </c>
      <c r="G2196" s="2">
        <f t="shared" si="201"/>
        <v>-8.0549378597025129E-2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9.4709000000000003</v>
      </c>
      <c r="C2197" s="2">
        <f t="shared" si="204"/>
        <v>9.6186830309783051</v>
      </c>
      <c r="D2197" s="2">
        <f t="shared" si="200"/>
        <v>9.7241342227956586</v>
      </c>
      <c r="E2197" s="2">
        <f t="shared" si="199"/>
        <v>-0.10545119181735352</v>
      </c>
      <c r="F2197" s="2">
        <f t="shared" si="203"/>
        <v>-4.8362965601810019E-2</v>
      </c>
      <c r="G2197" s="2">
        <f t="shared" si="201"/>
        <v>-5.7088226215543499E-2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9.3754000000000008</v>
      </c>
      <c r="C2198" s="2">
        <f t="shared" si="204"/>
        <v>9.6093164108277982</v>
      </c>
      <c r="D2198" s="2">
        <f t="shared" si="200"/>
        <v>9.6983020581441295</v>
      </c>
      <c r="E2198" s="2">
        <f t="shared" si="199"/>
        <v>-8.8985647316331296E-2</v>
      </c>
      <c r="F2198" s="2">
        <f t="shared" si="203"/>
        <v>-5.6487501944714281E-2</v>
      </c>
      <c r="G2198" s="2">
        <f t="shared" si="201"/>
        <v>-3.2498145371617014E-2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9.3754000000000008</v>
      </c>
      <c r="C2199" s="2">
        <f t="shared" si="204"/>
        <v>9.6508523476235215</v>
      </c>
      <c r="D2199" s="2">
        <f t="shared" si="200"/>
        <v>9.6743833871704901</v>
      </c>
      <c r="E2199" s="2">
        <f t="shared" si="199"/>
        <v>-2.3531039546968557E-2</v>
      </c>
      <c r="F2199" s="2">
        <f t="shared" si="203"/>
        <v>-4.9896209465165139E-2</v>
      </c>
      <c r="G2199" s="2">
        <f t="shared" si="201"/>
        <v>2.6365169918196582E-2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6">
        <f>TITRES_STAT!D2203</f>
        <v>9.7316000000000003</v>
      </c>
      <c r="C2200" s="2">
        <f t="shared" si="204"/>
        <v>9.6859981402968263</v>
      </c>
      <c r="D2200" s="2">
        <f t="shared" si="200"/>
        <v>9.6786216547874897</v>
      </c>
      <c r="E2200" s="2">
        <f t="shared" si="199"/>
        <v>7.3764855093365611E-3</v>
      </c>
      <c r="F2200" s="2">
        <f t="shared" si="203"/>
        <v>-3.8441670470264803E-2</v>
      </c>
      <c r="G2200" s="2">
        <f t="shared" si="201"/>
        <v>4.5818155979601365E-2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6">
        <f>TITRES_STAT!D2204</f>
        <v>9.7316000000000003</v>
      </c>
      <c r="C2201" s="2">
        <f t="shared" si="204"/>
        <v>9.7157368879434678</v>
      </c>
      <c r="D2201" s="2">
        <f t="shared" si="200"/>
        <v>9.6825459766550814</v>
      </c>
      <c r="E2201" s="2">
        <f t="shared" si="199"/>
        <v>3.319091128838636E-2</v>
      </c>
      <c r="F2201" s="2">
        <f t="shared" si="203"/>
        <v>-2.4115154118534574E-2</v>
      </c>
      <c r="G2201" s="2">
        <f t="shared" si="201"/>
        <v>5.7306065406920931E-2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6">
        <f>TITRES_STAT!D2205</f>
        <v>9.7316000000000003</v>
      </c>
      <c r="C2202" s="2">
        <f t="shared" si="204"/>
        <v>9.7409004436444722</v>
      </c>
      <c r="D2202" s="2">
        <f t="shared" si="200"/>
        <v>9.6861796080139637</v>
      </c>
      <c r="E2202" s="2">
        <f t="shared" si="199"/>
        <v>5.4720835630508446E-2</v>
      </c>
      <c r="F2202" s="2">
        <f t="shared" si="203"/>
        <v>-8.3479561687259708E-3</v>
      </c>
      <c r="G2202" s="2">
        <f t="shared" si="201"/>
        <v>6.3068791799234414E-2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6">
        <f>TITRES_STAT!D2206</f>
        <v>9.6795000000000009</v>
      </c>
      <c r="C2203" s="2">
        <f t="shared" si="204"/>
        <v>9.7100542215453221</v>
      </c>
      <c r="D2203" s="2">
        <f t="shared" si="200"/>
        <v>9.685684822235153</v>
      </c>
      <c r="E2203" s="2">
        <f t="shared" si="199"/>
        <v>2.4369399310169015E-2</v>
      </c>
      <c r="F2203" s="2">
        <f t="shared" si="203"/>
        <v>-1.8044850729469738E-3</v>
      </c>
      <c r="G2203" s="2">
        <f t="shared" si="201"/>
        <v>2.6173884383115988E-2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9.6447000000000003</v>
      </c>
      <c r="C2204" s="2">
        <f t="shared" si="204"/>
        <v>9.7334151105383491</v>
      </c>
      <c r="D2204" s="2">
        <f t="shared" si="200"/>
        <v>9.6826489094769936</v>
      </c>
      <c r="E2204" s="2">
        <f t="shared" ref="E2204:E2267" si="205">C2204-D2204</f>
        <v>5.0766201061355432E-2</v>
      </c>
      <c r="F2204" s="2">
        <f t="shared" si="203"/>
        <v>8.7096521539135087E-3</v>
      </c>
      <c r="G2204" s="2">
        <f t="shared" si="201"/>
        <v>4.2056548907441926E-2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6">
        <f>TITRES_STAT!D2208</f>
        <v>9.6447000000000003</v>
      </c>
      <c r="C2205" s="2">
        <f t="shared" si="204"/>
        <v>9.7317974012247568</v>
      </c>
      <c r="D2205" s="2">
        <f t="shared" ref="D2205:D2268" si="206">$D$4*B2205+(1-$D$4)*D2204</f>
        <v>9.6798378791453636</v>
      </c>
      <c r="E2205" s="2">
        <f t="shared" si="205"/>
        <v>5.1959522079393139E-2</v>
      </c>
      <c r="F2205" s="2">
        <f t="shared" si="203"/>
        <v>1.7359626139009435E-2</v>
      </c>
      <c r="G2205" s="2">
        <f t="shared" si="201"/>
        <v>3.4599895940383707E-2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6">
        <f>TITRES_STAT!D2209</f>
        <v>9.6447000000000003</v>
      </c>
      <c r="C2206" s="2">
        <f t="shared" si="204"/>
        <v>9.74915164719018</v>
      </c>
      <c r="D2206" s="2">
        <f t="shared" si="206"/>
        <v>9.677235073282743</v>
      </c>
      <c r="E2206" s="2">
        <f t="shared" si="205"/>
        <v>7.1916573907436998E-2</v>
      </c>
      <c r="F2206" s="2">
        <f t="shared" si="203"/>
        <v>2.827101569269495E-2</v>
      </c>
      <c r="G2206" s="2">
        <f t="shared" si="201"/>
        <v>4.3645558214742045E-2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6">
        <f>TITRES_STAT!D2210</f>
        <v>9.8097999999999992</v>
      </c>
      <c r="C2207" s="2">
        <f t="shared" si="204"/>
        <v>9.7063437014686134</v>
      </c>
      <c r="D2207" s="2">
        <f t="shared" si="206"/>
        <v>9.6870546974840206</v>
      </c>
      <c r="E2207" s="2">
        <f t="shared" si="205"/>
        <v>1.9289003984592767E-2</v>
      </c>
      <c r="F2207" s="2">
        <f t="shared" si="203"/>
        <v>2.6474613351074514E-2</v>
      </c>
      <c r="G2207" s="2">
        <f t="shared" si="201"/>
        <v>-7.1856093664817468E-3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9.8097999999999992</v>
      </c>
      <c r="C2208" s="2">
        <f t="shared" si="204"/>
        <v>9.655429285858057</v>
      </c>
      <c r="D2208" s="2">
        <f t="shared" si="206"/>
        <v>9.696146942114833</v>
      </c>
      <c r="E2208" s="2">
        <f t="shared" si="205"/>
        <v>-4.0717656256775925E-2</v>
      </c>
      <c r="F2208" s="2">
        <f t="shared" si="203"/>
        <v>1.3036159429504427E-2</v>
      </c>
      <c r="G2208" s="2">
        <f t="shared" si="201"/>
        <v>-5.3753815686280348E-2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9.8097999999999992</v>
      </c>
      <c r="C2209" s="2">
        <f t="shared" si="204"/>
        <v>9.6123478572645098</v>
      </c>
      <c r="D2209" s="2">
        <f t="shared" si="206"/>
        <v>9.7045656871433632</v>
      </c>
      <c r="E2209" s="2">
        <f t="shared" si="205"/>
        <v>-9.2217829878853408E-2</v>
      </c>
      <c r="F2209" s="2">
        <f t="shared" si="203"/>
        <v>-8.0146384321671399E-3</v>
      </c>
      <c r="G2209" s="2">
        <f t="shared" si="201"/>
        <v>-8.4203191446686268E-2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9.3318999999999992</v>
      </c>
      <c r="C2210" s="2">
        <f t="shared" si="204"/>
        <v>9.6306943407622772</v>
      </c>
      <c r="D2210" s="2">
        <f t="shared" si="206"/>
        <v>9.6769608214290415</v>
      </c>
      <c r="E2210" s="2">
        <f t="shared" si="205"/>
        <v>-4.6266480666764309E-2</v>
      </c>
      <c r="F2210" s="2">
        <f t="shared" si="203"/>
        <v>-1.5665006879086577E-2</v>
      </c>
      <c r="G2210" s="2">
        <f t="shared" si="201"/>
        <v>-3.0601473787677733E-2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6">
        <f>TITRES_STAT!D2214</f>
        <v>9.1234000000000002</v>
      </c>
      <c r="C2211" s="2">
        <f t="shared" si="204"/>
        <v>9.6462182883373107</v>
      </c>
      <c r="D2211" s="2">
        <f t="shared" si="206"/>
        <v>9.6359563161380013</v>
      </c>
      <c r="E2211" s="2">
        <f t="shared" si="205"/>
        <v>1.0261972199309355E-2</v>
      </c>
      <c r="F2211" s="2">
        <f t="shared" si="203"/>
        <v>-1.047961106340739E-2</v>
      </c>
      <c r="G2211" s="2">
        <f t="shared" si="201"/>
        <v>2.0741583262716745E-2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9.5578000000000003</v>
      </c>
      <c r="C2212" s="2">
        <f t="shared" si="204"/>
        <v>9.6593539362854166</v>
      </c>
      <c r="D2212" s="2">
        <f t="shared" si="206"/>
        <v>9.6301669593870383</v>
      </c>
      <c r="E2212" s="2">
        <f t="shared" si="205"/>
        <v>2.9186976898378347E-2</v>
      </c>
      <c r="F2212" s="2">
        <f t="shared" si="203"/>
        <v>-2.546293471050242E-3</v>
      </c>
      <c r="G2212" s="2">
        <f t="shared" ref="G2212:G2275" si="207">E2212-F2212</f>
        <v>3.1733270369428593E-2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9.5578000000000003</v>
      </c>
      <c r="C2213" s="2">
        <f t="shared" si="204"/>
        <v>9.6624533307030447</v>
      </c>
      <c r="D2213" s="2">
        <f t="shared" si="206"/>
        <v>9.6248064438768868</v>
      </c>
      <c r="E2213" s="2">
        <f t="shared" si="205"/>
        <v>3.764688682615791E-2</v>
      </c>
      <c r="F2213" s="2">
        <f t="shared" ref="F2213:F2276" si="209">(E2213*(2/(10)))+((1-(2/10))*F2212)</f>
        <v>5.4923425883913884E-3</v>
      </c>
      <c r="G2213" s="2">
        <f t="shared" si="207"/>
        <v>3.2154544237766522E-2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9.5578000000000003</v>
      </c>
      <c r="C2214" s="2">
        <f t="shared" si="204"/>
        <v>9.6597220490564233</v>
      </c>
      <c r="D2214" s="2">
        <f t="shared" si="206"/>
        <v>9.6198430035897093</v>
      </c>
      <c r="E2214" s="2">
        <f t="shared" si="205"/>
        <v>3.9879045466713947E-2</v>
      </c>
      <c r="F2214" s="2">
        <f t="shared" si="209"/>
        <v>1.23696831640559E-2</v>
      </c>
      <c r="G2214" s="2">
        <f t="shared" si="207"/>
        <v>2.7509362302658047E-2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9.5578000000000003</v>
      </c>
      <c r="C2215" s="2">
        <f t="shared" si="204"/>
        <v>9.6574109645862052</v>
      </c>
      <c r="D2215" s="2">
        <f t="shared" si="206"/>
        <v>9.6152472255460282</v>
      </c>
      <c r="E2215" s="2">
        <f t="shared" si="205"/>
        <v>4.2163739040177006E-2</v>
      </c>
      <c r="F2215" s="2">
        <f t="shared" si="209"/>
        <v>1.8328494339280122E-2</v>
      </c>
      <c r="G2215" s="2">
        <f t="shared" si="207"/>
        <v>2.3835244700896884E-2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9.5578000000000003</v>
      </c>
      <c r="C2216" s="2">
        <f t="shared" si="204"/>
        <v>9.6554554315729426</v>
      </c>
      <c r="D2216" s="2">
        <f t="shared" si="206"/>
        <v>9.6109918755055812</v>
      </c>
      <c r="E2216" s="2">
        <f t="shared" si="205"/>
        <v>4.4463556067361409E-2</v>
      </c>
      <c r="F2216" s="2">
        <f t="shared" si="209"/>
        <v>2.355550668489638E-2</v>
      </c>
      <c r="G2216" s="2">
        <f t="shared" si="207"/>
        <v>2.090804938246503E-2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9.5578000000000003</v>
      </c>
      <c r="C2217" s="2">
        <f t="shared" si="204"/>
        <v>9.6792007497924892</v>
      </c>
      <c r="D2217" s="2">
        <f t="shared" si="206"/>
        <v>9.6070517365792423</v>
      </c>
      <c r="E2217" s="2">
        <f t="shared" si="205"/>
        <v>7.214901321324696E-2</v>
      </c>
      <c r="F2217" s="2">
        <f t="shared" si="209"/>
        <v>3.3274207990566497E-2</v>
      </c>
      <c r="G2217" s="2">
        <f t="shared" si="207"/>
        <v>3.8874805222680463E-2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9.5578000000000003</v>
      </c>
      <c r="C2218" s="2">
        <f t="shared" si="204"/>
        <v>9.6992929421321055</v>
      </c>
      <c r="D2218" s="2">
        <f t="shared" si="206"/>
        <v>9.6034034597955955</v>
      </c>
      <c r="E2218" s="2">
        <f t="shared" si="205"/>
        <v>9.5889482336509957E-2</v>
      </c>
      <c r="F2218" s="2">
        <f t="shared" si="209"/>
        <v>4.5797262859755189E-2</v>
      </c>
      <c r="G2218" s="2">
        <f t="shared" si="207"/>
        <v>5.0092219476754768E-2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9.5578000000000003</v>
      </c>
      <c r="C2219" s="2">
        <f t="shared" si="204"/>
        <v>9.716294027957936</v>
      </c>
      <c r="D2219" s="2">
        <f t="shared" si="206"/>
        <v>9.6000254257366624</v>
      </c>
      <c r="E2219" s="2">
        <f t="shared" si="205"/>
        <v>0.11626860222127355</v>
      </c>
      <c r="F2219" s="2">
        <f t="shared" si="209"/>
        <v>5.989153073205887E-2</v>
      </c>
      <c r="G2219" s="2">
        <f t="shared" si="207"/>
        <v>5.6377071489214683E-2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9.5578000000000003</v>
      </c>
      <c r="C2220" s="2">
        <f t="shared" si="204"/>
        <v>9.6571564851951752</v>
      </c>
      <c r="D2220" s="2">
        <f t="shared" si="206"/>
        <v>9.5968976164228366</v>
      </c>
      <c r="E2220" s="2">
        <f t="shared" si="205"/>
        <v>6.0258868772338658E-2</v>
      </c>
      <c r="F2220" s="2">
        <f t="shared" si="209"/>
        <v>5.9964998340114831E-2</v>
      </c>
      <c r="G2220" s="2">
        <f t="shared" si="207"/>
        <v>2.938704322238278E-4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9.5578000000000003</v>
      </c>
      <c r="C2221" s="2">
        <f t="shared" si="204"/>
        <v>9.5750401028574572</v>
      </c>
      <c r="D2221" s="2">
        <f t="shared" si="206"/>
        <v>9.5940014966878113</v>
      </c>
      <c r="E2221" s="2">
        <f t="shared" si="205"/>
        <v>-1.8961393830354112E-2</v>
      </c>
      <c r="F2221" s="2">
        <f t="shared" si="209"/>
        <v>4.4179719906021049E-2</v>
      </c>
      <c r="G2221" s="2">
        <f t="shared" si="207"/>
        <v>-6.3141113736375154E-2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9.5578000000000003</v>
      </c>
      <c r="C2222" s="2">
        <f t="shared" si="204"/>
        <v>9.5723877793409269</v>
      </c>
      <c r="D2222" s="2">
        <f t="shared" si="206"/>
        <v>9.5913199043405655</v>
      </c>
      <c r="E2222" s="2">
        <f t="shared" si="205"/>
        <v>-1.8932124999638589E-2</v>
      </c>
      <c r="F2222" s="2">
        <f t="shared" si="209"/>
        <v>3.1557350924889122E-2</v>
      </c>
      <c r="G2222" s="2">
        <f t="shared" si="207"/>
        <v>-5.048947592452771E-2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9.5578000000000003</v>
      </c>
      <c r="C2223" s="2">
        <f t="shared" si="204"/>
        <v>9.5701435055961692</v>
      </c>
      <c r="D2223" s="2">
        <f t="shared" si="206"/>
        <v>9.5888369484634861</v>
      </c>
      <c r="E2223" s="2">
        <f t="shared" si="205"/>
        <v>-1.869344286731689E-2</v>
      </c>
      <c r="F2223" s="2">
        <f t="shared" si="209"/>
        <v>2.1507192166447919E-2</v>
      </c>
      <c r="G2223" s="2">
        <f t="shared" si="207"/>
        <v>-4.0200635033764809E-2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9.5578000000000003</v>
      </c>
      <c r="C2224" s="2">
        <f t="shared" si="204"/>
        <v>9.5682445047352207</v>
      </c>
      <c r="D2224" s="2">
        <f t="shared" si="206"/>
        <v>9.5865379152439694</v>
      </c>
      <c r="E2224" s="2">
        <f t="shared" si="205"/>
        <v>-1.8293410508748664E-2</v>
      </c>
      <c r="F2224" s="2">
        <f t="shared" si="209"/>
        <v>1.3547071631408603E-2</v>
      </c>
      <c r="G2224" s="2">
        <f t="shared" si="207"/>
        <v>-3.1840482140157264E-2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9.5578000000000003</v>
      </c>
      <c r="C2225" s="2">
        <f t="shared" si="204"/>
        <v>9.5666376578528798</v>
      </c>
      <c r="D2225" s="2">
        <f t="shared" si="206"/>
        <v>9.5844091807814529</v>
      </c>
      <c r="E2225" s="2">
        <f t="shared" si="205"/>
        <v>-1.7771522928573091E-2</v>
      </c>
      <c r="F2225" s="2">
        <f t="shared" si="209"/>
        <v>7.283352719412264E-3</v>
      </c>
      <c r="G2225" s="2">
        <f t="shared" si="207"/>
        <v>-2.5054875647985357E-2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9.5578000000000003</v>
      </c>
      <c r="C2226" s="2">
        <f t="shared" si="204"/>
        <v>9.5652780181832071</v>
      </c>
      <c r="D2226" s="2">
        <f t="shared" si="206"/>
        <v>9.5824381303531965</v>
      </c>
      <c r="E2226" s="2">
        <f t="shared" si="205"/>
        <v>-1.7160112169989361E-2</v>
      </c>
      <c r="F2226" s="2">
        <f t="shared" si="209"/>
        <v>2.3946597415319395E-3</v>
      </c>
      <c r="G2226" s="2">
        <f t="shared" si="207"/>
        <v>-1.9554771911521301E-2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9.5578000000000003</v>
      </c>
      <c r="C2227" s="2">
        <f t="shared" si="204"/>
        <v>9.5641275538473298</v>
      </c>
      <c r="D2227" s="2">
        <f t="shared" si="206"/>
        <v>9.5806130836603671</v>
      </c>
      <c r="E2227" s="2">
        <f t="shared" si="205"/>
        <v>-1.6485529813037303E-2</v>
      </c>
      <c r="F2227" s="2">
        <f t="shared" si="209"/>
        <v>-1.3813781693819088E-3</v>
      </c>
      <c r="G2227" s="2">
        <f t="shared" si="207"/>
        <v>-1.5104151643655394E-2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9.5578000000000003</v>
      </c>
      <c r="C2228" s="2">
        <f t="shared" si="204"/>
        <v>9.5631540840246636</v>
      </c>
      <c r="D2228" s="2">
        <f t="shared" si="206"/>
        <v>9.5789232256114509</v>
      </c>
      <c r="E2228" s="2">
        <f t="shared" si="205"/>
        <v>-1.5769141586787327E-2</v>
      </c>
      <c r="F2228" s="2">
        <f t="shared" si="209"/>
        <v>-4.2589308528629931E-3</v>
      </c>
      <c r="G2228" s="2">
        <f t="shared" si="207"/>
        <v>-1.1510210733924334E-2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9.7316000000000003</v>
      </c>
      <c r="C2229" s="2">
        <f t="shared" si="204"/>
        <v>9.5623303787901008</v>
      </c>
      <c r="D2229" s="2">
        <f t="shared" si="206"/>
        <v>9.5902326163068974</v>
      </c>
      <c r="E2229" s="2">
        <f t="shared" si="205"/>
        <v>-2.7902237516796546E-2</v>
      </c>
      <c r="F2229" s="2">
        <f t="shared" si="209"/>
        <v>-8.9875921856497048E-3</v>
      </c>
      <c r="G2229" s="2">
        <f t="shared" si="207"/>
        <v>-1.891464533114684E-2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9.7316000000000003</v>
      </c>
      <c r="C2230" s="2">
        <f t="shared" si="204"/>
        <v>9.5616333974377792</v>
      </c>
      <c r="D2230" s="2">
        <f t="shared" si="206"/>
        <v>9.6007042743582378</v>
      </c>
      <c r="E2230" s="2">
        <f t="shared" si="205"/>
        <v>-3.907087692045863E-2</v>
      </c>
      <c r="F2230" s="2">
        <f t="shared" si="209"/>
        <v>-1.5004249132611492E-2</v>
      </c>
      <c r="G2230" s="2">
        <f t="shared" si="207"/>
        <v>-2.4066627787847138E-2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9.7228999999999992</v>
      </c>
      <c r="C2231" s="2">
        <f t="shared" si="204"/>
        <v>9.5610436439858137</v>
      </c>
      <c r="D2231" s="2">
        <f t="shared" si="206"/>
        <v>9.6097558095909612</v>
      </c>
      <c r="E2231" s="2">
        <f t="shared" si="205"/>
        <v>-4.8712165605147462E-2</v>
      </c>
      <c r="F2231" s="2">
        <f t="shared" si="209"/>
        <v>-2.1745832427118687E-2</v>
      </c>
      <c r="G2231" s="2">
        <f t="shared" si="207"/>
        <v>-2.6966333178028774E-2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9.8445999999999998</v>
      </c>
      <c r="C2232" s="2">
        <f t="shared" si="204"/>
        <v>9.5605446218341505</v>
      </c>
      <c r="D2232" s="2">
        <f t="shared" si="206"/>
        <v>9.6271516755471875</v>
      </c>
      <c r="E2232" s="2">
        <f t="shared" si="205"/>
        <v>-6.660705371303699E-2</v>
      </c>
      <c r="F2232" s="2">
        <f t="shared" si="209"/>
        <v>-3.0718076684302348E-2</v>
      </c>
      <c r="G2232" s="2">
        <f t="shared" si="207"/>
        <v>-3.5888977028734642E-2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9.8445999999999998</v>
      </c>
      <c r="C2233" s="2">
        <f t="shared" si="204"/>
        <v>9.5601223723212048</v>
      </c>
      <c r="D2233" s="2">
        <f t="shared" si="206"/>
        <v>9.64325895883999</v>
      </c>
      <c r="E2233" s="2">
        <f t="shared" si="205"/>
        <v>-8.3136586518785194E-2</v>
      </c>
      <c r="F2233" s="2">
        <f t="shared" si="209"/>
        <v>-4.1201778651198923E-2</v>
      </c>
      <c r="G2233" s="2">
        <f t="shared" si="207"/>
        <v>-4.1934807867586271E-2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9.7316000000000003</v>
      </c>
      <c r="C2234" s="2">
        <f t="shared" si="204"/>
        <v>9.5597650842717901</v>
      </c>
      <c r="D2234" s="2">
        <f t="shared" si="206"/>
        <v>9.6498027396666561</v>
      </c>
      <c r="E2234" s="2">
        <f t="shared" si="205"/>
        <v>-9.0037655394866078E-2</v>
      </c>
      <c r="F2234" s="2">
        <f t="shared" si="209"/>
        <v>-5.0968953999932357E-2</v>
      </c>
      <c r="G2234" s="2">
        <f t="shared" si="207"/>
        <v>-3.9068701394933722E-2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9.8359000000000005</v>
      </c>
      <c r="C2235" s="2">
        <f t="shared" si="204"/>
        <v>9.5594627636145919</v>
      </c>
      <c r="D2235" s="2">
        <f t="shared" si="206"/>
        <v>9.6635877219135704</v>
      </c>
      <c r="E2235" s="2">
        <f t="shared" si="205"/>
        <v>-0.1041249582989785</v>
      </c>
      <c r="F2235" s="2">
        <f t="shared" si="209"/>
        <v>-6.1600154859741588E-2</v>
      </c>
      <c r="G2235" s="2">
        <f t="shared" si="207"/>
        <v>-4.2524803439236911E-2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9.9748999999999999</v>
      </c>
      <c r="C2236" s="2">
        <f t="shared" si="204"/>
        <v>9.5592069538277329</v>
      </c>
      <c r="D2236" s="2">
        <f t="shared" si="206"/>
        <v>9.6866478906607139</v>
      </c>
      <c r="E2236" s="2">
        <f t="shared" si="205"/>
        <v>-0.12744093683298097</v>
      </c>
      <c r="F2236" s="2">
        <f t="shared" si="209"/>
        <v>-7.4768311254389458E-2</v>
      </c>
      <c r="G2236" s="2">
        <f t="shared" si="207"/>
        <v>-5.2672625578591509E-2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10.2529</v>
      </c>
      <c r="C2237" s="2">
        <f t="shared" si="204"/>
        <v>9.5589904993926975</v>
      </c>
      <c r="D2237" s="2">
        <f t="shared" si="206"/>
        <v>9.7285924913525132</v>
      </c>
      <c r="E2237" s="2">
        <f t="shared" si="205"/>
        <v>-0.16960199195981573</v>
      </c>
      <c r="F2237" s="2">
        <f t="shared" si="209"/>
        <v>-9.3735047395474724E-2</v>
      </c>
      <c r="G2237" s="2">
        <f t="shared" si="207"/>
        <v>-7.586694456434101E-2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9.6447000000000003</v>
      </c>
      <c r="C2238" s="2">
        <f t="shared" si="204"/>
        <v>9.5588073456399751</v>
      </c>
      <c r="D2238" s="2">
        <f t="shared" si="206"/>
        <v>9.7223782327338082</v>
      </c>
      <c r="E2238" s="2">
        <f t="shared" si="205"/>
        <v>-0.16357088709383305</v>
      </c>
      <c r="F2238" s="2">
        <f t="shared" si="209"/>
        <v>-0.1077022153351464</v>
      </c>
      <c r="G2238" s="2">
        <f t="shared" si="207"/>
        <v>-5.586867175868665E-2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10.2095</v>
      </c>
      <c r="C2239" s="2">
        <f t="shared" si="204"/>
        <v>9.5853908309261335</v>
      </c>
      <c r="D2239" s="2">
        <f t="shared" si="206"/>
        <v>9.7584613266053779</v>
      </c>
      <c r="E2239" s="2">
        <f t="shared" si="205"/>
        <v>-0.17307049567924437</v>
      </c>
      <c r="F2239" s="2">
        <f t="shared" si="209"/>
        <v>-0.12077587140396601</v>
      </c>
      <c r="G2239" s="2">
        <f t="shared" si="207"/>
        <v>-5.2294624275278367E-2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10.2964</v>
      </c>
      <c r="C2240" s="2">
        <f t="shared" si="204"/>
        <v>9.6078845492451901</v>
      </c>
      <c r="D2240" s="2">
        <f t="shared" si="206"/>
        <v>9.7983086357457196</v>
      </c>
      <c r="E2240" s="2">
        <f t="shared" si="205"/>
        <v>-0.19042408650052955</v>
      </c>
      <c r="F2240" s="2">
        <f t="shared" si="209"/>
        <v>-0.13470551442327872</v>
      </c>
      <c r="G2240" s="2">
        <f t="shared" si="207"/>
        <v>-5.5718572077250839E-2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10.2964</v>
      </c>
      <c r="C2241" s="2">
        <f t="shared" si="204"/>
        <v>9.6255792339766995</v>
      </c>
      <c r="D2241" s="2">
        <f t="shared" si="206"/>
        <v>9.8352042923571474</v>
      </c>
      <c r="E2241" s="2">
        <f t="shared" si="205"/>
        <v>-0.20962505838044798</v>
      </c>
      <c r="F2241" s="2">
        <f t="shared" si="209"/>
        <v>-0.14968942321471257</v>
      </c>
      <c r="G2241" s="2">
        <f t="shared" si="207"/>
        <v>-5.9935635165735412E-2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6">
        <f>TITRES_STAT!D2245</f>
        <v>10.2964</v>
      </c>
      <c r="C2242" s="2">
        <f t="shared" si="204"/>
        <v>9.659274736441823</v>
      </c>
      <c r="D2242" s="2">
        <f t="shared" si="206"/>
        <v>9.8693669373677295</v>
      </c>
      <c r="E2242" s="2">
        <f t="shared" si="205"/>
        <v>-0.21009220092590652</v>
      </c>
      <c r="F2242" s="2">
        <f t="shared" si="209"/>
        <v>-0.16176997875695137</v>
      </c>
      <c r="G2242" s="2">
        <f t="shared" si="207"/>
        <v>-4.8322222168955153E-2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6">
        <f>TITRES_STAT!D2246</f>
        <v>10.166</v>
      </c>
      <c r="C2243" s="2">
        <f t="shared" si="204"/>
        <v>9.687786315450774</v>
      </c>
      <c r="D2243" s="2">
        <f t="shared" si="206"/>
        <v>9.8913397568219725</v>
      </c>
      <c r="E2243" s="2">
        <f t="shared" si="205"/>
        <v>-0.20355344137119857</v>
      </c>
      <c r="F2243" s="2">
        <f t="shared" si="209"/>
        <v>-0.1701266712798008</v>
      </c>
      <c r="G2243" s="2">
        <f t="shared" si="207"/>
        <v>-3.3426770091397773E-2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6">
        <f>TITRES_STAT!D2247</f>
        <v>10.157400000000001</v>
      </c>
      <c r="C2244" s="2">
        <f t="shared" si="204"/>
        <v>9.6945268823045012</v>
      </c>
      <c r="D2244" s="2">
        <f t="shared" si="206"/>
        <v>9.9110479229833075</v>
      </c>
      <c r="E2244" s="2">
        <f t="shared" si="205"/>
        <v>-0.21652104067880629</v>
      </c>
      <c r="F2244" s="2">
        <f t="shared" si="209"/>
        <v>-0.17940554515960189</v>
      </c>
      <c r="G2244" s="2">
        <f t="shared" si="207"/>
        <v>-3.71154955192044E-2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6">
        <f>TITRES_STAT!D2248</f>
        <v>9.6967999999999996</v>
      </c>
      <c r="C2245" s="2">
        <f t="shared" si="204"/>
        <v>9.7162765927191934</v>
      </c>
      <c r="D2245" s="2">
        <f t="shared" si="206"/>
        <v>9.8951777064660256</v>
      </c>
      <c r="E2245" s="2">
        <f t="shared" si="205"/>
        <v>-0.17890111374683215</v>
      </c>
      <c r="F2245" s="2">
        <f t="shared" si="209"/>
        <v>-0.17930465887704794</v>
      </c>
      <c r="G2245" s="2">
        <f t="shared" si="207"/>
        <v>4.0354513021578775E-4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9.7750000000000004</v>
      </c>
      <c r="C2246" s="2">
        <f t="shared" si="204"/>
        <v>9.7560648092239326</v>
      </c>
      <c r="D2246" s="2">
        <f t="shared" si="206"/>
        <v>9.8862756541352095</v>
      </c>
      <c r="E2246" s="2">
        <f t="shared" si="205"/>
        <v>-0.13021084491127688</v>
      </c>
      <c r="F2246" s="2">
        <f t="shared" si="209"/>
        <v>-0.16948589608389375</v>
      </c>
      <c r="G2246" s="2">
        <f t="shared" si="207"/>
        <v>3.9275051172616871E-2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9.7750000000000004</v>
      </c>
      <c r="C2247" s="2">
        <f t="shared" si="204"/>
        <v>9.8325009924202504</v>
      </c>
      <c r="D2247" s="2">
        <f t="shared" si="206"/>
        <v>9.8780330130881584</v>
      </c>
      <c r="E2247" s="2">
        <f t="shared" si="205"/>
        <v>-4.5532020667907958E-2</v>
      </c>
      <c r="F2247" s="2">
        <f t="shared" si="209"/>
        <v>-0.14469512100069662</v>
      </c>
      <c r="G2247" s="2">
        <f t="shared" si="207"/>
        <v>9.9163100332788662E-2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9.7664000000000009</v>
      </c>
      <c r="C2248" s="2">
        <f t="shared" si="204"/>
        <v>9.8036085320479049</v>
      </c>
      <c r="D2248" s="2">
        <f t="shared" si="206"/>
        <v>9.8697639010075537</v>
      </c>
      <c r="E2248" s="2">
        <f t="shared" si="205"/>
        <v>-6.6155368959648797E-2</v>
      </c>
      <c r="F2248" s="2">
        <f t="shared" si="209"/>
        <v>-0.12898717059248707</v>
      </c>
      <c r="G2248" s="2">
        <f t="shared" si="207"/>
        <v>6.2831801632838274E-2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9.7664000000000009</v>
      </c>
      <c r="C2249" s="2">
        <f t="shared" si="204"/>
        <v>9.8660533732713045</v>
      </c>
      <c r="D2249" s="2">
        <f t="shared" si="206"/>
        <v>9.8621073157477355</v>
      </c>
      <c r="E2249" s="2">
        <f t="shared" si="205"/>
        <v>3.9460575235690243E-3</v>
      </c>
      <c r="F2249" s="2">
        <f t="shared" si="209"/>
        <v>-0.10240052496927585</v>
      </c>
      <c r="G2249" s="2">
        <f t="shared" si="207"/>
        <v>0.10634658249284487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10.3485</v>
      </c>
      <c r="C2250" s="2">
        <f t="shared" si="204"/>
        <v>9.9322605466141809</v>
      </c>
      <c r="D2250" s="2">
        <f t="shared" si="206"/>
        <v>9.8981364034701258</v>
      </c>
      <c r="E2250" s="2">
        <f t="shared" si="205"/>
        <v>3.4124143144055097E-2</v>
      </c>
      <c r="F2250" s="2">
        <f t="shared" si="209"/>
        <v>-7.5095591346609661E-2</v>
      </c>
      <c r="G2250" s="2">
        <f t="shared" si="207"/>
        <v>0.10921973449066476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10.391999999999999</v>
      </c>
      <c r="C2251" s="2">
        <f t="shared" si="204"/>
        <v>9.9882820009812292</v>
      </c>
      <c r="D2251" s="2">
        <f t="shared" si="206"/>
        <v>9.9347188921019676</v>
      </c>
      <c r="E2251" s="2">
        <f t="shared" si="205"/>
        <v>5.3563108879261634E-2</v>
      </c>
      <c r="F2251" s="2">
        <f t="shared" si="209"/>
        <v>-4.9363851301435405E-2</v>
      </c>
      <c r="G2251" s="2">
        <f t="shared" si="207"/>
        <v>0.10292696018069704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10.391999999999999</v>
      </c>
      <c r="C2252" s="2">
        <f t="shared" si="204"/>
        <v>10.035684770061041</v>
      </c>
      <c r="D2252" s="2">
        <f t="shared" si="206"/>
        <v>9.9685915667610807</v>
      </c>
      <c r="E2252" s="2">
        <f t="shared" si="205"/>
        <v>6.7093203299959825E-2</v>
      </c>
      <c r="F2252" s="2">
        <f t="shared" si="209"/>
        <v>-2.6072440381156359E-2</v>
      </c>
      <c r="G2252" s="2">
        <f t="shared" si="207"/>
        <v>9.3165643681116184E-2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10.4267</v>
      </c>
      <c r="C2253" s="2">
        <f t="shared" si="204"/>
        <v>10.055733266974727</v>
      </c>
      <c r="D2253" s="2">
        <f t="shared" si="206"/>
        <v>10.002525524778779</v>
      </c>
      <c r="E2253" s="2">
        <f t="shared" si="205"/>
        <v>5.3207742195947816E-2</v>
      </c>
      <c r="F2253" s="2">
        <f t="shared" si="209"/>
        <v>-1.0216403865735524E-2</v>
      </c>
      <c r="G2253" s="2">
        <f t="shared" si="207"/>
        <v>6.342414606168334E-2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10.4267</v>
      </c>
      <c r="C2254" s="2">
        <f t="shared" si="204"/>
        <v>10.071374302824768</v>
      </c>
      <c r="D2254" s="2">
        <f t="shared" si="206"/>
        <v>10.033945856276649</v>
      </c>
      <c r="E2254" s="2">
        <f t="shared" si="205"/>
        <v>3.7428446548119609E-2</v>
      </c>
      <c r="F2254" s="2">
        <f t="shared" si="209"/>
        <v>-6.874337829644965E-4</v>
      </c>
      <c r="G2254" s="2">
        <f t="shared" si="207"/>
        <v>3.8115880331084109E-2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10.4267</v>
      </c>
      <c r="C2255" s="2">
        <f t="shared" ref="C2255:C2318" si="210">$C$4*B2245+C2254*(1-$C$4)</f>
        <v>10.013747487005572</v>
      </c>
      <c r="D2255" s="2">
        <f t="shared" si="206"/>
        <v>10.063038755811712</v>
      </c>
      <c r="E2255" s="2">
        <f t="shared" si="205"/>
        <v>-4.9291268806140209E-2</v>
      </c>
      <c r="F2255" s="2">
        <f t="shared" si="209"/>
        <v>-1.0408200787599641E-2</v>
      </c>
      <c r="G2255" s="2">
        <f t="shared" si="207"/>
        <v>-3.8883068018540565E-2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10.67</v>
      </c>
      <c r="C2256" s="2">
        <f t="shared" si="210"/>
        <v>9.977017104389331</v>
      </c>
      <c r="D2256" s="2">
        <f t="shared" si="206"/>
        <v>10.107998847973807</v>
      </c>
      <c r="E2256" s="2">
        <f t="shared" si="205"/>
        <v>-0.13098174358447601</v>
      </c>
      <c r="F2256" s="2">
        <f t="shared" si="209"/>
        <v>-3.4522909346974918E-2</v>
      </c>
      <c r="G2256" s="2">
        <f t="shared" si="207"/>
        <v>-9.6458834237501095E-2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10.8612</v>
      </c>
      <c r="C2257" s="2">
        <f t="shared" si="210"/>
        <v>9.9459375498678959</v>
      </c>
      <c r="D2257" s="2">
        <f t="shared" si="206"/>
        <v>10.163791525901674</v>
      </c>
      <c r="E2257" s="2">
        <f t="shared" si="205"/>
        <v>-0.2178539760337781</v>
      </c>
      <c r="F2257" s="2">
        <f t="shared" si="209"/>
        <v>-7.1189122684335554E-2</v>
      </c>
      <c r="G2257" s="2">
        <f t="shared" si="207"/>
        <v>-0.14666485334944254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10.8612</v>
      </c>
      <c r="C2258" s="2">
        <f t="shared" si="210"/>
        <v>9.9183163883497585</v>
      </c>
      <c r="D2258" s="2">
        <f t="shared" si="206"/>
        <v>10.215451412871921</v>
      </c>
      <c r="E2258" s="2">
        <f t="shared" si="205"/>
        <v>-0.29713502452216289</v>
      </c>
      <c r="F2258" s="2">
        <f t="shared" si="209"/>
        <v>-0.11637830305190103</v>
      </c>
      <c r="G2258" s="2">
        <f t="shared" si="207"/>
        <v>-0.18075672147026187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10.7743</v>
      </c>
      <c r="C2259" s="2">
        <f t="shared" si="210"/>
        <v>9.8949446362959499</v>
      </c>
      <c r="D2259" s="2">
        <f t="shared" si="206"/>
        <v>10.256847604511039</v>
      </c>
      <c r="E2259" s="2">
        <f t="shared" si="205"/>
        <v>-0.36190296821508916</v>
      </c>
      <c r="F2259" s="2">
        <f t="shared" si="209"/>
        <v>-0.16548323608453869</v>
      </c>
      <c r="G2259" s="2">
        <f t="shared" si="207"/>
        <v>-0.19641973213055047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10.8177</v>
      </c>
      <c r="C2260" s="2">
        <f t="shared" si="210"/>
        <v>9.9647223845581117</v>
      </c>
      <c r="D2260" s="2">
        <f t="shared" si="206"/>
        <v>10.298392226399111</v>
      </c>
      <c r="E2260" s="2">
        <f t="shared" si="205"/>
        <v>-0.33366984184099913</v>
      </c>
      <c r="F2260" s="2">
        <f t="shared" si="209"/>
        <v>-0.19912055723583078</v>
      </c>
      <c r="G2260" s="2">
        <f t="shared" si="207"/>
        <v>-0.13454928460516835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10.6005</v>
      </c>
      <c r="C2261" s="2">
        <f t="shared" si="210"/>
        <v>10.030457402318401</v>
      </c>
      <c r="D2261" s="2">
        <f t="shared" si="206"/>
        <v>10.320770579999177</v>
      </c>
      <c r="E2261" s="2">
        <f t="shared" si="205"/>
        <v>-0.29031317768077614</v>
      </c>
      <c r="F2261" s="2">
        <f t="shared" si="209"/>
        <v>-0.21735908132481987</v>
      </c>
      <c r="G2261" s="2">
        <f t="shared" si="207"/>
        <v>-7.2954096355956261E-2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6">
        <f>TITRES_STAT!D2265</f>
        <v>10.6874</v>
      </c>
      <c r="C2262" s="2">
        <f t="shared" si="210"/>
        <v>10.086079340423261</v>
      </c>
      <c r="D2262" s="2">
        <f t="shared" si="206"/>
        <v>10.347928314814052</v>
      </c>
      <c r="E2262" s="2">
        <f t="shared" si="205"/>
        <v>-0.2618489743907908</v>
      </c>
      <c r="F2262" s="2">
        <f t="shared" si="209"/>
        <v>-0.22625705993801407</v>
      </c>
      <c r="G2262" s="2">
        <f t="shared" si="207"/>
        <v>-3.5591914452776735E-2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6">
        <f>TITRES_STAT!D2266</f>
        <v>10.6439</v>
      </c>
      <c r="C2263" s="2">
        <f t="shared" si="210"/>
        <v>10.138482518819682</v>
      </c>
      <c r="D2263" s="2">
        <f t="shared" si="206"/>
        <v>10.369852143346344</v>
      </c>
      <c r="E2263" s="2">
        <f t="shared" si="205"/>
        <v>-0.23136962452666232</v>
      </c>
      <c r="F2263" s="2">
        <f t="shared" si="209"/>
        <v>-0.22727957285574374</v>
      </c>
      <c r="G2263" s="2">
        <f t="shared" si="207"/>
        <v>-4.0900516709185819E-3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6">
        <f>TITRES_STAT!D2267</f>
        <v>10.6439</v>
      </c>
      <c r="C2264" s="2">
        <f t="shared" si="210"/>
        <v>10.182823669770501</v>
      </c>
      <c r="D2264" s="2">
        <f t="shared" si="206"/>
        <v>10.390151984579948</v>
      </c>
      <c r="E2264" s="2">
        <f t="shared" si="205"/>
        <v>-0.20732831480944647</v>
      </c>
      <c r="F2264" s="2">
        <f t="shared" si="209"/>
        <v>-0.22328932124648432</v>
      </c>
      <c r="G2264" s="2">
        <f t="shared" si="207"/>
        <v>1.596100643703785E-2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10.4267</v>
      </c>
      <c r="C2265" s="2">
        <f t="shared" si="210"/>
        <v>10.220343105190425</v>
      </c>
      <c r="D2265" s="2">
        <f t="shared" si="206"/>
        <v>10.392859244981434</v>
      </c>
      <c r="E2265" s="2">
        <f t="shared" si="205"/>
        <v>-0.17251613979100888</v>
      </c>
      <c r="F2265" s="2">
        <f t="shared" si="209"/>
        <v>-0.21313468495538923</v>
      </c>
      <c r="G2265" s="2">
        <f t="shared" si="207"/>
        <v>4.0618545164380349E-2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10.7743</v>
      </c>
      <c r="C2266" s="2">
        <f t="shared" si="210"/>
        <v>10.289521089007282</v>
      </c>
      <c r="D2266" s="2">
        <f t="shared" si="206"/>
        <v>10.421114115723551</v>
      </c>
      <c r="E2266" s="2">
        <f t="shared" si="205"/>
        <v>-0.13159302671626882</v>
      </c>
      <c r="F2266" s="2">
        <f t="shared" si="209"/>
        <v>-0.19682635330756515</v>
      </c>
      <c r="G2266" s="2">
        <f t="shared" si="207"/>
        <v>6.5233326591296326E-2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10.7743</v>
      </c>
      <c r="C2267" s="2">
        <f t="shared" si="210"/>
        <v>10.377471690698469</v>
      </c>
      <c r="D2267" s="2">
        <f t="shared" si="206"/>
        <v>10.447276033077364</v>
      </c>
      <c r="E2267" s="2">
        <f t="shared" si="205"/>
        <v>-6.9804342378894546E-2</v>
      </c>
      <c r="F2267" s="2">
        <f t="shared" si="209"/>
        <v>-0.17142195112183103</v>
      </c>
      <c r="G2267" s="2">
        <f t="shared" si="207"/>
        <v>0.10161760874293649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10.7743</v>
      </c>
      <c r="C2268" s="2">
        <f t="shared" si="210"/>
        <v>10.451891430591012</v>
      </c>
      <c r="D2268" s="2">
        <f t="shared" si="206"/>
        <v>10.471500030627189</v>
      </c>
      <c r="E2268" s="2">
        <f t="shared" ref="E2268:E2331" si="211">C2268-D2268</f>
        <v>-1.9608600036177037E-2</v>
      </c>
      <c r="F2268" s="2">
        <f t="shared" si="209"/>
        <v>-0.14105928090470024</v>
      </c>
      <c r="G2268" s="2">
        <f t="shared" si="207"/>
        <v>0.1214506808685232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10.765599999999999</v>
      </c>
      <c r="C2269" s="2">
        <f t="shared" si="210"/>
        <v>10.501492748961626</v>
      </c>
      <c r="D2269" s="2">
        <f t="shared" ref="D2269:D2332" si="212">$D$4*B2269+(1-$D$4)*D2268</f>
        <v>10.493285213543693</v>
      </c>
      <c r="E2269" s="2">
        <f t="shared" si="211"/>
        <v>8.207535417932732E-3</v>
      </c>
      <c r="F2269" s="2">
        <f t="shared" si="209"/>
        <v>-0.11120591764017365</v>
      </c>
      <c r="G2269" s="2">
        <f t="shared" si="207"/>
        <v>0.11941345305810638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10.765599999999999</v>
      </c>
      <c r="C2270" s="2">
        <f t="shared" si="210"/>
        <v>10.550140018352145</v>
      </c>
      <c r="D2270" s="2">
        <f t="shared" si="212"/>
        <v>10.513456679207124</v>
      </c>
      <c r="E2270" s="2">
        <f t="shared" si="211"/>
        <v>3.6683339145021421E-2</v>
      </c>
      <c r="F2270" s="2">
        <f t="shared" si="209"/>
        <v>-8.162806628313464E-2</v>
      </c>
      <c r="G2270" s="2">
        <f t="shared" si="207"/>
        <v>0.11831140542815606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10.765599999999999</v>
      </c>
      <c r="C2271" s="2">
        <f t="shared" si="210"/>
        <v>10.55788770783643</v>
      </c>
      <c r="D2271" s="2">
        <f t="shared" si="212"/>
        <v>10.532133962228819</v>
      </c>
      <c r="E2271" s="2">
        <f t="shared" si="211"/>
        <v>2.5753745607611123E-2</v>
      </c>
      <c r="F2271" s="2">
        <f t="shared" si="209"/>
        <v>-6.0151703904985483E-2</v>
      </c>
      <c r="G2271" s="2">
        <f t="shared" si="207"/>
        <v>8.5905449512596599E-2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10.6874</v>
      </c>
      <c r="C2272" s="2">
        <f t="shared" si="210"/>
        <v>10.577812675861594</v>
      </c>
      <c r="D2272" s="2">
        <f t="shared" si="212"/>
        <v>10.54363515021187</v>
      </c>
      <c r="E2272" s="2">
        <f t="shared" si="211"/>
        <v>3.4177525649724316E-2</v>
      </c>
      <c r="F2272" s="2">
        <f t="shared" si="209"/>
        <v>-4.1285857994043523E-2</v>
      </c>
      <c r="G2272" s="2">
        <f t="shared" si="207"/>
        <v>7.546338364376784E-2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10.6874</v>
      </c>
      <c r="C2273" s="2">
        <f t="shared" si="210"/>
        <v>10.587979956498272</v>
      </c>
      <c r="D2273" s="2">
        <f t="shared" si="212"/>
        <v>10.554284398344324</v>
      </c>
      <c r="E2273" s="2">
        <f t="shared" si="211"/>
        <v>3.3695558153947758E-2</v>
      </c>
      <c r="F2273" s="2">
        <f t="shared" si="209"/>
        <v>-2.6289574764445267E-2</v>
      </c>
      <c r="G2273" s="2">
        <f t="shared" si="207"/>
        <v>5.9985132918393025E-2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10.6874</v>
      </c>
      <c r="C2274" s="2">
        <f t="shared" si="210"/>
        <v>10.596583040113922</v>
      </c>
      <c r="D2274" s="2">
        <f t="shared" si="212"/>
        <v>10.56414481328178</v>
      </c>
      <c r="E2274" s="2">
        <f t="shared" si="211"/>
        <v>3.2438226832141481E-2</v>
      </c>
      <c r="F2274" s="2">
        <f t="shared" si="209"/>
        <v>-1.4544014445127918E-2</v>
      </c>
      <c r="G2274" s="2">
        <f t="shared" si="207"/>
        <v>4.6982241277269396E-2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6">
        <f>TITRES_STAT!D2278</f>
        <v>10.6874</v>
      </c>
      <c r="C2275" s="2">
        <f t="shared" si="210"/>
        <v>10.570447187788703</v>
      </c>
      <c r="D2275" s="2">
        <f t="shared" si="212"/>
        <v>10.573274827112758</v>
      </c>
      <c r="E2275" s="2">
        <f t="shared" si="211"/>
        <v>-2.8276393240549424E-3</v>
      </c>
      <c r="F2275" s="2">
        <f t="shared" si="209"/>
        <v>-1.2200739420913324E-2</v>
      </c>
      <c r="G2275" s="2">
        <f t="shared" si="207"/>
        <v>9.3731000968583812E-3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6">
        <f>TITRES_STAT!D2279</f>
        <v>10.6874</v>
      </c>
      <c r="C2276" s="2">
        <f t="shared" si="210"/>
        <v>10.601809158898135</v>
      </c>
      <c r="D2276" s="2">
        <f t="shared" si="212"/>
        <v>10.581728543622924</v>
      </c>
      <c r="E2276" s="2">
        <f t="shared" si="211"/>
        <v>2.0080615275210434E-2</v>
      </c>
      <c r="F2276" s="2">
        <f t="shared" si="209"/>
        <v>-5.7444684816885718E-3</v>
      </c>
      <c r="G2276" s="2">
        <f t="shared" ref="G2276:G2339" si="213">E2276-F2276</f>
        <v>2.5825083756899007E-2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6">
        <f>TITRES_STAT!D2280</f>
        <v>10.661300000000001</v>
      </c>
      <c r="C2277" s="2">
        <f t="shared" si="210"/>
        <v>10.628346211375346</v>
      </c>
      <c r="D2277" s="2">
        <f t="shared" si="212"/>
        <v>10.587622725576782</v>
      </c>
      <c r="E2277" s="2">
        <f t="shared" si="211"/>
        <v>4.0723485798563885E-2</v>
      </c>
      <c r="F2277" s="2">
        <f t="shared" ref="F2277:F2340" si="215">(E2277*(2/(10)))+((1-(2/10))*F2276)</f>
        <v>3.5491223743619191E-3</v>
      </c>
      <c r="G2277" s="2">
        <f t="shared" si="213"/>
        <v>3.7174363424201967E-2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6">
        <f>TITRES_STAT!D2281</f>
        <v>10.661300000000001</v>
      </c>
      <c r="C2278" s="2">
        <f t="shared" si="210"/>
        <v>10.650800640394523</v>
      </c>
      <c r="D2278" s="2">
        <f t="shared" si="212"/>
        <v>10.593080301459985</v>
      </c>
      <c r="E2278" s="2">
        <f t="shared" si="211"/>
        <v>5.7720338934538873E-2</v>
      </c>
      <c r="F2278" s="2">
        <f t="shared" si="215"/>
        <v>1.4383365686397311E-2</v>
      </c>
      <c r="G2278" s="2">
        <f t="shared" si="213"/>
        <v>4.3336973248141564E-2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6">
        <f>TITRES_STAT!D2282</f>
        <v>10.661300000000001</v>
      </c>
      <c r="C2279" s="2">
        <f t="shared" si="210"/>
        <v>10.668462080333827</v>
      </c>
      <c r="D2279" s="2">
        <f t="shared" si="212"/>
        <v>10.598133612462949</v>
      </c>
      <c r="E2279" s="2">
        <f t="shared" si="211"/>
        <v>7.0328467870877986E-2</v>
      </c>
      <c r="F2279" s="2">
        <f t="shared" si="215"/>
        <v>2.5572386123293447E-2</v>
      </c>
      <c r="G2279" s="2">
        <f t="shared" si="213"/>
        <v>4.4756081747584539E-2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6">
        <f>TITRES_STAT!D2283</f>
        <v>10.678699999999999</v>
      </c>
      <c r="C2280" s="2">
        <f t="shared" si="210"/>
        <v>10.683406375667083</v>
      </c>
      <c r="D2280" s="2">
        <f t="shared" si="212"/>
        <v>10.604101493021249</v>
      </c>
      <c r="E2280" s="2">
        <f t="shared" si="211"/>
        <v>7.930488264583424E-2</v>
      </c>
      <c r="F2280" s="2">
        <f t="shared" si="215"/>
        <v>3.6318885427801609E-2</v>
      </c>
      <c r="G2280" s="2">
        <f t="shared" si="213"/>
        <v>4.2985997218032632E-2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6">
        <f>TITRES_STAT!D2284</f>
        <v>10.2529</v>
      </c>
      <c r="C2281" s="2">
        <f t="shared" si="210"/>
        <v>10.696051548641377</v>
      </c>
      <c r="D2281" s="2">
        <f t="shared" si="212"/>
        <v>10.578086567612267</v>
      </c>
      <c r="E2281" s="2">
        <f t="shared" si="211"/>
        <v>0.11796498102910924</v>
      </c>
      <c r="F2281" s="2">
        <f t="shared" si="215"/>
        <v>5.2648104548063138E-2</v>
      </c>
      <c r="G2281" s="2">
        <f t="shared" si="213"/>
        <v>6.5316876481046102E-2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6">
        <f>TITRES_STAT!D2285</f>
        <v>10.200799999999999</v>
      </c>
      <c r="C2282" s="2">
        <f t="shared" si="210"/>
        <v>10.694720541158087</v>
      </c>
      <c r="D2282" s="2">
        <f t="shared" si="212"/>
        <v>10.550139414455803</v>
      </c>
      <c r="E2282" s="2">
        <f t="shared" si="211"/>
        <v>0.14458112670228473</v>
      </c>
      <c r="F2282" s="2">
        <f t="shared" si="215"/>
        <v>7.1034708978907457E-2</v>
      </c>
      <c r="G2282" s="2">
        <f t="shared" si="213"/>
        <v>7.3546417723377278E-2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6">
        <f>TITRES_STAT!D2286</f>
        <v>9.5925999999999991</v>
      </c>
      <c r="C2283" s="2">
        <f t="shared" si="210"/>
        <v>10.693594304056843</v>
      </c>
      <c r="D2283" s="2">
        <f t="shared" si="212"/>
        <v>10.479210568940557</v>
      </c>
      <c r="E2283" s="2">
        <f t="shared" si="211"/>
        <v>0.21438373511628583</v>
      </c>
      <c r="F2283" s="2">
        <f t="shared" si="215"/>
        <v>9.9704514206383127E-2</v>
      </c>
      <c r="G2283" s="2">
        <f t="shared" si="213"/>
        <v>0.11467922090990271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10.166</v>
      </c>
      <c r="C2284" s="2">
        <f t="shared" si="210"/>
        <v>10.692641334201943</v>
      </c>
      <c r="D2284" s="2">
        <f t="shared" si="212"/>
        <v>10.456009786056072</v>
      </c>
      <c r="E2284" s="2">
        <f t="shared" si="211"/>
        <v>0.23663154814587095</v>
      </c>
      <c r="F2284" s="2">
        <f t="shared" si="215"/>
        <v>0.12708992099428071</v>
      </c>
      <c r="G2284" s="2">
        <f t="shared" si="213"/>
        <v>0.10954162715159024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9.9574999999999996</v>
      </c>
      <c r="C2285" s="2">
        <f t="shared" si="210"/>
        <v>10.691834975093951</v>
      </c>
      <c r="D2285" s="2">
        <f t="shared" si="212"/>
        <v>10.419083135237104</v>
      </c>
      <c r="E2285" s="2">
        <f t="shared" si="211"/>
        <v>0.2727518398568467</v>
      </c>
      <c r="F2285" s="2">
        <f t="shared" si="215"/>
        <v>0.15622230476679391</v>
      </c>
      <c r="G2285" s="2">
        <f t="shared" si="213"/>
        <v>0.11652953509005279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10.166</v>
      </c>
      <c r="C2286" s="2">
        <f t="shared" si="210"/>
        <v>10.691152671233342</v>
      </c>
      <c r="D2286" s="2">
        <f t="shared" si="212"/>
        <v>10.400336236330652</v>
      </c>
      <c r="E2286" s="2">
        <f t="shared" si="211"/>
        <v>0.29081643490268938</v>
      </c>
      <c r="F2286" s="2">
        <f t="shared" si="215"/>
        <v>0.18314113079397301</v>
      </c>
      <c r="G2286" s="2">
        <f t="shared" si="213"/>
        <v>0.10767530410871637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10.166</v>
      </c>
      <c r="C2287" s="2">
        <f t="shared" si="210"/>
        <v>10.686559952582058</v>
      </c>
      <c r="D2287" s="2">
        <f t="shared" si="212"/>
        <v>10.382977996602456</v>
      </c>
      <c r="E2287" s="2">
        <f t="shared" si="211"/>
        <v>0.30358195597960247</v>
      </c>
      <c r="F2287" s="2">
        <f t="shared" si="215"/>
        <v>0.20722929583109889</v>
      </c>
      <c r="G2287" s="2">
        <f t="shared" si="213"/>
        <v>9.6352660148503577E-2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10.166</v>
      </c>
      <c r="C2288" s="2">
        <f t="shared" si="210"/>
        <v>10.682673806030973</v>
      </c>
      <c r="D2288" s="2">
        <f t="shared" si="212"/>
        <v>10.366905552409682</v>
      </c>
      <c r="E2288" s="2">
        <f t="shared" si="211"/>
        <v>0.31576825362129135</v>
      </c>
      <c r="F2288" s="2">
        <f t="shared" si="215"/>
        <v>0.2289370873891374</v>
      </c>
      <c r="G2288" s="2">
        <f t="shared" si="213"/>
        <v>8.683116623215395E-2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10.166</v>
      </c>
      <c r="C2289" s="2">
        <f t="shared" si="210"/>
        <v>10.679385528180054</v>
      </c>
      <c r="D2289" s="2">
        <f t="shared" si="212"/>
        <v>10.352023659638595</v>
      </c>
      <c r="E2289" s="2">
        <f t="shared" si="211"/>
        <v>0.32736186854145899</v>
      </c>
      <c r="F2289" s="2">
        <f t="shared" si="215"/>
        <v>0.24862204361960172</v>
      </c>
      <c r="G2289" s="2">
        <f t="shared" si="213"/>
        <v>7.8739824921857271E-2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9.9662000000000006</v>
      </c>
      <c r="C2290" s="2">
        <f t="shared" si="210"/>
        <v>10.6792800623062</v>
      </c>
      <c r="D2290" s="2">
        <f t="shared" si="212"/>
        <v>10.323444129294995</v>
      </c>
      <c r="E2290" s="2">
        <f t="shared" si="211"/>
        <v>0.35583593301120509</v>
      </c>
      <c r="F2290" s="2">
        <f t="shared" si="215"/>
        <v>0.27006482149792238</v>
      </c>
      <c r="G2290" s="2">
        <f t="shared" si="213"/>
        <v>8.5771111513282705E-2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10.1487</v>
      </c>
      <c r="C2291" s="2">
        <f t="shared" si="210"/>
        <v>10.613683129643707</v>
      </c>
      <c r="D2291" s="2">
        <f t="shared" si="212"/>
        <v>10.310500119717588</v>
      </c>
      <c r="E2291" s="2">
        <f t="shared" si="211"/>
        <v>0.30318300992611924</v>
      </c>
      <c r="F2291" s="2">
        <f t="shared" si="215"/>
        <v>0.27668845918356177</v>
      </c>
      <c r="G2291" s="2">
        <f t="shared" si="213"/>
        <v>2.6494550742557466E-2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10.1313</v>
      </c>
      <c r="C2292" s="2">
        <f t="shared" si="210"/>
        <v>10.550162648160061</v>
      </c>
      <c r="D2292" s="2">
        <f t="shared" si="212"/>
        <v>10.297226036775545</v>
      </c>
      <c r="E2292" s="2">
        <f t="shared" si="211"/>
        <v>0.2529366113845164</v>
      </c>
      <c r="F2292" s="2">
        <f t="shared" si="215"/>
        <v>0.27193808962375271</v>
      </c>
      <c r="G2292" s="2">
        <f t="shared" si="213"/>
        <v>-1.9001478239236314E-2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6">
        <f>TITRES_STAT!D2296</f>
        <v>10.1226</v>
      </c>
      <c r="C2293" s="2">
        <f t="shared" si="210"/>
        <v>10.402845317673897</v>
      </c>
      <c r="D2293" s="2">
        <f t="shared" si="212"/>
        <v>10.284290774792172</v>
      </c>
      <c r="E2293" s="2">
        <f t="shared" si="211"/>
        <v>0.11855454288172496</v>
      </c>
      <c r="F2293" s="2">
        <f t="shared" si="215"/>
        <v>0.24126138027534719</v>
      </c>
      <c r="G2293" s="2">
        <f t="shared" si="213"/>
        <v>-0.12270683739362223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6">
        <f>TITRES_STAT!D2297</f>
        <v>9.5318000000000005</v>
      </c>
      <c r="C2294" s="2">
        <f t="shared" si="210"/>
        <v>10.366407576493298</v>
      </c>
      <c r="D2294" s="2">
        <f t="shared" si="212"/>
        <v>10.228550717400159</v>
      </c>
      <c r="E2294" s="2">
        <f t="shared" si="211"/>
        <v>0.13785685909313905</v>
      </c>
      <c r="F2294" s="2">
        <f t="shared" si="215"/>
        <v>0.22058047603890557</v>
      </c>
      <c r="G2294" s="2">
        <f t="shared" si="213"/>
        <v>-8.272361694576652E-2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9.2972000000000001</v>
      </c>
      <c r="C2295" s="2">
        <f t="shared" si="210"/>
        <v>10.303498718571252</v>
      </c>
      <c r="D2295" s="2">
        <f t="shared" si="212"/>
        <v>10.159561775370518</v>
      </c>
      <c r="E2295" s="2">
        <f t="shared" si="211"/>
        <v>0.14393694320073358</v>
      </c>
      <c r="F2295" s="2">
        <f t="shared" si="215"/>
        <v>0.20525176947127119</v>
      </c>
      <c r="G2295" s="2">
        <f t="shared" si="213"/>
        <v>-6.1314826270537609E-2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9.1146999999999991</v>
      </c>
      <c r="C2296" s="2">
        <f t="shared" si="210"/>
        <v>10.282345069560289</v>
      </c>
      <c r="D2296" s="2">
        <f t="shared" si="212"/>
        <v>10.082164606824554</v>
      </c>
      <c r="E2296" s="2">
        <f t="shared" si="211"/>
        <v>0.20018046273573553</v>
      </c>
      <c r="F2296" s="2">
        <f t="shared" si="215"/>
        <v>0.20423750812416405</v>
      </c>
      <c r="G2296" s="2">
        <f t="shared" si="213"/>
        <v>-4.0570453884285207E-3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9.0365000000000002</v>
      </c>
      <c r="C2297" s="2">
        <f t="shared" si="210"/>
        <v>10.264445828089476</v>
      </c>
      <c r="D2297" s="2">
        <f t="shared" si="212"/>
        <v>10.004707969281993</v>
      </c>
      <c r="E2297" s="2">
        <f t="shared" si="211"/>
        <v>0.25973785880748324</v>
      </c>
      <c r="F2297" s="2">
        <f t="shared" si="215"/>
        <v>0.21533757826082789</v>
      </c>
      <c r="G2297" s="2">
        <f t="shared" si="213"/>
        <v>4.4400280546655346E-2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6">
        <f>TITRES_STAT!D2301</f>
        <v>9.0365000000000002</v>
      </c>
      <c r="C2298" s="2">
        <f t="shared" si="210"/>
        <v>10.249300316075711</v>
      </c>
      <c r="D2298" s="2">
        <f t="shared" si="212"/>
        <v>9.9329888604462901</v>
      </c>
      <c r="E2298" s="2">
        <f t="shared" si="211"/>
        <v>0.31631145562942109</v>
      </c>
      <c r="F2298" s="2">
        <f t="shared" si="215"/>
        <v>0.23553235373454653</v>
      </c>
      <c r="G2298" s="2">
        <f t="shared" si="213"/>
        <v>8.0779101894874555E-2</v>
      </c>
      <c r="H2298" s="2" t="str">
        <f t="shared" si="214"/>
        <v>Sell</v>
      </c>
    </row>
    <row r="2299" spans="1:8" ht="13.5" x14ac:dyDescent="0.25">
      <c r="A2299" s="3">
        <f>TITRES_STAT!B2302</f>
        <v>45349</v>
      </c>
      <c r="B2299" s="6">
        <f>TITRES_STAT!D2302</f>
        <v>9.0365000000000002</v>
      </c>
      <c r="C2299" s="2">
        <f t="shared" si="210"/>
        <v>10.236484882833293</v>
      </c>
      <c r="D2299" s="2">
        <f t="shared" si="212"/>
        <v>9.8665822781910091</v>
      </c>
      <c r="E2299" s="2">
        <f t="shared" si="211"/>
        <v>0.36990260464228442</v>
      </c>
      <c r="F2299" s="2">
        <f t="shared" si="215"/>
        <v>0.26240640391609416</v>
      </c>
      <c r="G2299" s="2">
        <f t="shared" si="213"/>
        <v>0.10749620072619026</v>
      </c>
      <c r="H2299" s="2" t="str">
        <f t="shared" si="214"/>
        <v>Sell</v>
      </c>
    </row>
    <row r="2300" spans="1:8" ht="13.5" x14ac:dyDescent="0.25">
      <c r="A2300" s="3">
        <f>TITRES_STAT!B2303</f>
        <v>45350</v>
      </c>
      <c r="B2300" s="6">
        <f>TITRES_STAT!D2303</f>
        <v>8.9496000000000002</v>
      </c>
      <c r="C2300" s="2">
        <f t="shared" si="210"/>
        <v>10.194902593166633</v>
      </c>
      <c r="D2300" s="2">
        <f t="shared" si="212"/>
        <v>9.7986576649916746</v>
      </c>
      <c r="E2300" s="2">
        <f t="shared" si="211"/>
        <v>0.39624492817495849</v>
      </c>
      <c r="F2300" s="2">
        <f t="shared" si="215"/>
        <v>0.28917410876786703</v>
      </c>
      <c r="G2300" s="2">
        <f t="shared" si="213"/>
        <v>0.10707081940709146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6">
        <f>TITRES_STAT!D2304</f>
        <v>8.9930000000000003</v>
      </c>
      <c r="C2301" s="2">
        <f t="shared" si="210"/>
        <v>10.187794501910227</v>
      </c>
      <c r="D2301" s="2">
        <f t="shared" si="212"/>
        <v>9.7389793194367353</v>
      </c>
      <c r="E2301" s="2">
        <f t="shared" si="211"/>
        <v>0.44881518247349206</v>
      </c>
      <c r="F2301" s="2">
        <f t="shared" si="215"/>
        <v>0.32110232350899204</v>
      </c>
      <c r="G2301" s="2">
        <f t="shared" si="213"/>
        <v>0.12771285896450002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6">
        <f>TITRES_STAT!D2305</f>
        <v>8.9930000000000003</v>
      </c>
      <c r="C2302" s="2">
        <f t="shared" si="210"/>
        <v>10.179103040077885</v>
      </c>
      <c r="D2302" s="2">
        <f t="shared" si="212"/>
        <v>9.6837215920710502</v>
      </c>
      <c r="E2302" s="2">
        <f t="shared" si="211"/>
        <v>0.49538144800683526</v>
      </c>
      <c r="F2302" s="2">
        <f t="shared" si="215"/>
        <v>0.35595814840856072</v>
      </c>
      <c r="G2302" s="2">
        <f t="shared" si="213"/>
        <v>0.13942329959827454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6">
        <f>TITRES_STAT!D2306</f>
        <v>8.9930000000000003</v>
      </c>
      <c r="C2303" s="2">
        <f t="shared" si="210"/>
        <v>10.170410264681287</v>
      </c>
      <c r="D2303" s="2">
        <f t="shared" si="212"/>
        <v>9.6325570296954162</v>
      </c>
      <c r="E2303" s="2">
        <f t="shared" si="211"/>
        <v>0.5378532349858709</v>
      </c>
      <c r="F2303" s="2">
        <f t="shared" si="215"/>
        <v>0.39233716572402277</v>
      </c>
      <c r="G2303" s="2">
        <f t="shared" si="213"/>
        <v>0.14551606926184812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6">
        <f>TITRES_STAT!D2307</f>
        <v>8.9930000000000003</v>
      </c>
      <c r="C2304" s="2">
        <f t="shared" si="210"/>
        <v>10.072162531653396</v>
      </c>
      <c r="D2304" s="2">
        <f t="shared" si="212"/>
        <v>9.585182434903162</v>
      </c>
      <c r="E2304" s="2">
        <f t="shared" si="211"/>
        <v>0.48698009675023357</v>
      </c>
      <c r="F2304" s="2">
        <f t="shared" si="215"/>
        <v>0.41126575192926496</v>
      </c>
      <c r="G2304" s="2">
        <f t="shared" si="213"/>
        <v>7.5714344820968615E-2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6">
        <f>TITRES_STAT!D2308</f>
        <v>9.1234000000000002</v>
      </c>
      <c r="C2305" s="2">
        <f t="shared" si="210"/>
        <v>9.9529375267836429</v>
      </c>
      <c r="D2305" s="2">
        <f t="shared" si="212"/>
        <v>9.5509763286140394</v>
      </c>
      <c r="E2305" s="2">
        <f t="shared" si="211"/>
        <v>0.40196119816960341</v>
      </c>
      <c r="F2305" s="2">
        <f t="shared" si="215"/>
        <v>0.40940484117733267</v>
      </c>
      <c r="G2305" s="2">
        <f t="shared" si="213"/>
        <v>-7.4436430077292615E-3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8.9930000000000003</v>
      </c>
      <c r="C2306" s="2">
        <f t="shared" si="210"/>
        <v>9.8239779072784668</v>
      </c>
      <c r="D2306" s="2">
        <f t="shared" si="212"/>
        <v>9.5096447487167026</v>
      </c>
      <c r="E2306" s="2">
        <f t="shared" si="211"/>
        <v>0.31433315856176414</v>
      </c>
      <c r="F2306" s="2">
        <f t="shared" si="215"/>
        <v>0.39039050465421898</v>
      </c>
      <c r="G2306" s="2">
        <f t="shared" si="213"/>
        <v>-7.6057346092454847E-2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8.9930000000000003</v>
      </c>
      <c r="C2307" s="2">
        <f t="shared" si="210"/>
        <v>9.7028274600048565</v>
      </c>
      <c r="D2307" s="2">
        <f t="shared" si="212"/>
        <v>9.4713747673302802</v>
      </c>
      <c r="E2307" s="2">
        <f t="shared" si="211"/>
        <v>0.23145269267457635</v>
      </c>
      <c r="F2307" s="2">
        <f t="shared" si="215"/>
        <v>0.35860294225829048</v>
      </c>
      <c r="G2307" s="2">
        <f t="shared" si="213"/>
        <v>-0.12715024958371413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9.1928999999999998</v>
      </c>
      <c r="C2308" s="2">
        <f t="shared" si="210"/>
        <v>9.600315543081031</v>
      </c>
      <c r="D2308" s="2">
        <f t="shared" si="212"/>
        <v>9.4507470067872976</v>
      </c>
      <c r="E2308" s="2">
        <f t="shared" si="211"/>
        <v>0.14956853629373335</v>
      </c>
      <c r="F2308" s="2">
        <f t="shared" si="215"/>
        <v>0.31679606106537905</v>
      </c>
      <c r="G2308" s="2">
        <f t="shared" si="213"/>
        <v>-0.16722752477164571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8.8627000000000002</v>
      </c>
      <c r="C2309" s="2">
        <f t="shared" si="210"/>
        <v>9.5135746902993326</v>
      </c>
      <c r="D2309" s="2">
        <f t="shared" si="212"/>
        <v>9.4071879692474987</v>
      </c>
      <c r="E2309" s="2">
        <f t="shared" si="211"/>
        <v>0.10638672105183389</v>
      </c>
      <c r="F2309" s="2">
        <f t="shared" si="215"/>
        <v>0.27471419306267003</v>
      </c>
      <c r="G2309" s="2">
        <f t="shared" si="213"/>
        <v>-0.16832747201083614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8.8627000000000002</v>
      </c>
      <c r="C2310" s="2">
        <f t="shared" si="210"/>
        <v>9.4268093533302046</v>
      </c>
      <c r="D2310" s="2">
        <f t="shared" si="212"/>
        <v>9.3668555270810181</v>
      </c>
      <c r="E2310" s="2">
        <f t="shared" si="211"/>
        <v>5.9953826249186548E-2</v>
      </c>
      <c r="F2310" s="2">
        <f t="shared" si="215"/>
        <v>0.23176211969997335</v>
      </c>
      <c r="G2310" s="2">
        <f t="shared" si="213"/>
        <v>-0.1718082934507868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9.0365000000000002</v>
      </c>
      <c r="C2311" s="2">
        <f t="shared" si="210"/>
        <v>9.3600694528178661</v>
      </c>
      <c r="D2311" s="2">
        <f t="shared" si="212"/>
        <v>9.3423847472972383</v>
      </c>
      <c r="E2311" s="2">
        <f t="shared" si="211"/>
        <v>1.768470552062773E-2</v>
      </c>
      <c r="F2311" s="2">
        <f t="shared" si="215"/>
        <v>0.18894663686410423</v>
      </c>
      <c r="G2311" s="2">
        <f t="shared" si="213"/>
        <v>-0.1712619313434765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9.1928999999999998</v>
      </c>
      <c r="C2312" s="2">
        <f t="shared" si="210"/>
        <v>9.3035972293074245</v>
      </c>
      <c r="D2312" s="2">
        <f t="shared" si="212"/>
        <v>9.3313118030529996</v>
      </c>
      <c r="E2312" s="2">
        <f t="shared" si="211"/>
        <v>-2.7714573745575066E-2</v>
      </c>
      <c r="F2312" s="2">
        <f t="shared" si="215"/>
        <v>0.14561439474216839</v>
      </c>
      <c r="G2312" s="2">
        <f t="shared" si="213"/>
        <v>-0.17332896848774346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9.1928999999999998</v>
      </c>
      <c r="C2313" s="2">
        <f t="shared" si="210"/>
        <v>9.2558130401832059</v>
      </c>
      <c r="D2313" s="2">
        <f t="shared" si="212"/>
        <v>9.3210590769009265</v>
      </c>
      <c r="E2313" s="2">
        <f t="shared" si="211"/>
        <v>-6.5246036717720557E-2</v>
      </c>
      <c r="F2313" s="2">
        <f t="shared" si="215"/>
        <v>0.1034423084501906</v>
      </c>
      <c r="G2313" s="2">
        <f t="shared" si="213"/>
        <v>-0.16868834516791115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9.2711000000000006</v>
      </c>
      <c r="C2314" s="2">
        <f t="shared" si="210"/>
        <v>9.2153802647704044</v>
      </c>
      <c r="D2314" s="2">
        <f t="shared" si="212"/>
        <v>9.3173584045378952</v>
      </c>
      <c r="E2314" s="2">
        <f t="shared" si="211"/>
        <v>-0.10197813976749082</v>
      </c>
      <c r="F2314" s="2">
        <f t="shared" si="215"/>
        <v>6.235821880665432E-2</v>
      </c>
      <c r="G2314" s="2">
        <f t="shared" si="213"/>
        <v>-0.16433635857414514</v>
      </c>
      <c r="H2314" s="2" t="str">
        <f t="shared" si="214"/>
        <v>Hold</v>
      </c>
    </row>
    <row r="2315" spans="1:8" ht="13.5" x14ac:dyDescent="0.25">
      <c r="A2315" s="3">
        <f>TITRES_STAT!B2318</f>
        <v>45372</v>
      </c>
      <c r="B2315" s="6">
        <f>TITRES_STAT!D2318</f>
        <v>9.3057999999999996</v>
      </c>
      <c r="C2315" s="2">
        <f t="shared" si="210"/>
        <v>9.201229454805727</v>
      </c>
      <c r="D2315" s="2">
        <f t="shared" si="212"/>
        <v>9.3165022264239781</v>
      </c>
      <c r="E2315" s="2">
        <f t="shared" si="211"/>
        <v>-0.11527277161825111</v>
      </c>
      <c r="F2315" s="2">
        <f t="shared" si="215"/>
        <v>2.6832020721673233E-2</v>
      </c>
      <c r="G2315" s="2">
        <f t="shared" si="213"/>
        <v>-0.14210479233992435</v>
      </c>
      <c r="H2315" s="2" t="str">
        <f t="shared" si="214"/>
        <v>Hold</v>
      </c>
    </row>
    <row r="2316" spans="1:8" ht="13.5" x14ac:dyDescent="0.25">
      <c r="A2316" s="3">
        <f>TITRES_STAT!B2319</f>
        <v>45373</v>
      </c>
      <c r="B2316" s="6">
        <f>TITRES_STAT!D2319</f>
        <v>9.2885000000000009</v>
      </c>
      <c r="C2316" s="2">
        <f t="shared" si="210"/>
        <v>9.1691941540663837</v>
      </c>
      <c r="D2316" s="2">
        <f t="shared" si="212"/>
        <v>9.3144279874296103</v>
      </c>
      <c r="E2316" s="2">
        <f t="shared" si="211"/>
        <v>-0.14523383336322659</v>
      </c>
      <c r="F2316" s="2">
        <f t="shared" si="215"/>
        <v>-7.581150095306733E-3</v>
      </c>
      <c r="G2316" s="2">
        <f t="shared" si="213"/>
        <v>-0.13765268326791985</v>
      </c>
      <c r="H2316" s="2" t="str">
        <f t="shared" si="214"/>
        <v>Hold</v>
      </c>
    </row>
    <row r="2317" spans="1:8" ht="13.5" x14ac:dyDescent="0.25">
      <c r="A2317" s="3">
        <f>TITRES_STAT!B2320</f>
        <v>45376</v>
      </c>
      <c r="B2317" s="6">
        <f>TITRES_STAT!D2320</f>
        <v>9.2885000000000009</v>
      </c>
      <c r="C2317" s="2">
        <f t="shared" si="210"/>
        <v>9.1420873611330933</v>
      </c>
      <c r="D2317" s="2">
        <f t="shared" si="212"/>
        <v>9.3125073957681579</v>
      </c>
      <c r="E2317" s="2">
        <f t="shared" si="211"/>
        <v>-0.17042003463506461</v>
      </c>
      <c r="F2317" s="2">
        <f t="shared" si="215"/>
        <v>-4.0148927003258311E-2</v>
      </c>
      <c r="G2317" s="2">
        <f t="shared" si="213"/>
        <v>-0.1302711076318063</v>
      </c>
      <c r="H2317" s="2" t="str">
        <f t="shared" si="214"/>
        <v>Hold</v>
      </c>
    </row>
    <row r="2318" spans="1:8" ht="13.5" x14ac:dyDescent="0.25">
      <c r="A2318" s="3">
        <f>TITRES_STAT!B2321</f>
        <v>45377</v>
      </c>
      <c r="B2318" s="6">
        <f>TITRES_STAT!D2321</f>
        <v>9.1234000000000002</v>
      </c>
      <c r="C2318" s="2">
        <f t="shared" si="210"/>
        <v>9.1499046901895404</v>
      </c>
      <c r="D2318" s="2">
        <f t="shared" si="212"/>
        <v>9.2984994405260721</v>
      </c>
      <c r="E2318" s="2">
        <f t="shared" si="211"/>
        <v>-0.14859475033653169</v>
      </c>
      <c r="F2318" s="2">
        <f t="shared" si="215"/>
        <v>-6.1838091669912984E-2</v>
      </c>
      <c r="G2318" s="2">
        <f t="shared" si="213"/>
        <v>-8.6756658666618705E-2</v>
      </c>
      <c r="H2318" s="2" t="str">
        <f t="shared" si="214"/>
        <v>Hold</v>
      </c>
    </row>
    <row r="2319" spans="1:8" ht="13.5" x14ac:dyDescent="0.25">
      <c r="A2319" s="3">
        <f>TITRES_STAT!B2322</f>
        <v>45378</v>
      </c>
      <c r="B2319" s="6">
        <f>TITRES_STAT!D2322</f>
        <v>9.1234000000000002</v>
      </c>
      <c r="C2319" s="2">
        <f t="shared" ref="C2319:C2382" si="216">$C$4*B2309+C2318*(1-$C$4)</f>
        <v>9.1057193532373031</v>
      </c>
      <c r="D2319" s="2">
        <f t="shared" si="212"/>
        <v>9.2855291115982155</v>
      </c>
      <c r="E2319" s="2">
        <f t="shared" si="211"/>
        <v>-0.1798097583609124</v>
      </c>
      <c r="F2319" s="2">
        <f t="shared" si="215"/>
        <v>-8.5432425008112878E-2</v>
      </c>
      <c r="G2319" s="2">
        <f t="shared" si="213"/>
        <v>-9.437733335279952E-2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9.4275000000000002</v>
      </c>
      <c r="C2320" s="2">
        <f t="shared" si="216"/>
        <v>9.0683317604315636</v>
      </c>
      <c r="D2320" s="2">
        <f t="shared" si="212"/>
        <v>9.296045473702053</v>
      </c>
      <c r="E2320" s="2">
        <f t="shared" si="211"/>
        <v>-0.22771371327048939</v>
      </c>
      <c r="F2320" s="2">
        <f t="shared" si="215"/>
        <v>-0.11388868266058819</v>
      </c>
      <c r="G2320" s="2">
        <f t="shared" si="213"/>
        <v>-0.11382503060990121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6">
        <f>TITRES_STAT!D2324</f>
        <v>9.4449000000000005</v>
      </c>
      <c r="C2321" s="2">
        <f t="shared" si="216"/>
        <v>9.0634345665190157</v>
      </c>
      <c r="D2321" s="2">
        <f t="shared" si="212"/>
        <v>9.3070717349093091</v>
      </c>
      <c r="E2321" s="2">
        <f t="shared" si="211"/>
        <v>-0.24363716839029337</v>
      </c>
      <c r="F2321" s="2">
        <f t="shared" si="215"/>
        <v>-0.13983837980652924</v>
      </c>
      <c r="G2321" s="2">
        <f t="shared" si="213"/>
        <v>-0.10379878858376412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6">
        <f>TITRES_STAT!D2325</f>
        <v>9.4275000000000002</v>
      </c>
      <c r="C2322" s="2">
        <f t="shared" si="216"/>
        <v>9.0833523255160902</v>
      </c>
      <c r="D2322" s="2">
        <f t="shared" si="212"/>
        <v>9.3159923471382502</v>
      </c>
      <c r="E2322" s="2">
        <f t="shared" si="211"/>
        <v>-0.23264002162216002</v>
      </c>
      <c r="F2322" s="2">
        <f t="shared" si="215"/>
        <v>-0.1583987081696554</v>
      </c>
      <c r="G2322" s="2">
        <f t="shared" si="213"/>
        <v>-7.424131345250462E-2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6">
        <f>TITRES_STAT!D2326</f>
        <v>9.2972000000000001</v>
      </c>
      <c r="C2323" s="2">
        <f t="shared" si="216"/>
        <v>9.1002058138982314</v>
      </c>
      <c r="D2323" s="2">
        <f t="shared" si="212"/>
        <v>9.3146003214243063</v>
      </c>
      <c r="E2323" s="2">
        <f t="shared" si="211"/>
        <v>-0.21439450752607492</v>
      </c>
      <c r="F2323" s="2">
        <f t="shared" si="215"/>
        <v>-0.16959786804093929</v>
      </c>
      <c r="G2323" s="2">
        <f t="shared" si="213"/>
        <v>-4.4796639485135625E-2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6">
        <f>TITRES_STAT!D2327</f>
        <v>9.4275000000000002</v>
      </c>
      <c r="C2324" s="2">
        <f t="shared" si="216"/>
        <v>9.1264972271446574</v>
      </c>
      <c r="D2324" s="2">
        <f t="shared" si="212"/>
        <v>9.3229632605780619</v>
      </c>
      <c r="E2324" s="2">
        <f t="shared" si="211"/>
        <v>-0.19646603343340452</v>
      </c>
      <c r="F2324" s="2">
        <f t="shared" si="215"/>
        <v>-0.17497150111943235</v>
      </c>
      <c r="G2324" s="2">
        <f t="shared" si="213"/>
        <v>-2.1494532313972164E-2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6">
        <f>TITRES_STAT!D2328</f>
        <v>9.4187999999999992</v>
      </c>
      <c r="C2325" s="2">
        <f t="shared" si="216"/>
        <v>9.1540822691224015</v>
      </c>
      <c r="D2325" s="2">
        <f t="shared" si="212"/>
        <v>9.3300622783130205</v>
      </c>
      <c r="E2325" s="2">
        <f t="shared" si="211"/>
        <v>-0.17598000919061896</v>
      </c>
      <c r="F2325" s="2">
        <f t="shared" si="215"/>
        <v>-0.17517320273366968</v>
      </c>
      <c r="G2325" s="2">
        <f t="shared" si="213"/>
        <v>-8.0680645694927722E-4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6">
        <f>TITRES_STAT!D2329</f>
        <v>9.4187999999999992</v>
      </c>
      <c r="C2326" s="2">
        <f t="shared" si="216"/>
        <v>9.174761920026647</v>
      </c>
      <c r="D2326" s="2">
        <f t="shared" si="212"/>
        <v>9.336635442882427</v>
      </c>
      <c r="E2326" s="2">
        <f t="shared" si="211"/>
        <v>-0.16187352285577994</v>
      </c>
      <c r="F2326" s="2">
        <f t="shared" si="215"/>
        <v>-0.17251326675809173</v>
      </c>
      <c r="G2326" s="2">
        <f t="shared" si="213"/>
        <v>1.0639743902311788E-2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9.3754000000000008</v>
      </c>
      <c r="C2327" s="2">
        <f t="shared" si="216"/>
        <v>9.1922600861763932</v>
      </c>
      <c r="D2327" s="2">
        <f t="shared" si="212"/>
        <v>9.3395068915578037</v>
      </c>
      <c r="E2327" s="2">
        <f t="shared" si="211"/>
        <v>-0.14724680538141044</v>
      </c>
      <c r="F2327" s="2">
        <f t="shared" si="215"/>
        <v>-0.16745997448275549</v>
      </c>
      <c r="G2327" s="2">
        <f t="shared" si="213"/>
        <v>2.0213169101345047E-2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9.3754000000000008</v>
      </c>
      <c r="C2328" s="2">
        <f t="shared" si="216"/>
        <v>9.1816662267646407</v>
      </c>
      <c r="D2328" s="2">
        <f t="shared" si="212"/>
        <v>9.3421656403313005</v>
      </c>
      <c r="E2328" s="2">
        <f t="shared" si="211"/>
        <v>-0.16049941356665975</v>
      </c>
      <c r="F2328" s="2">
        <f t="shared" si="215"/>
        <v>-0.16606786229953635</v>
      </c>
      <c r="G2328" s="2">
        <f t="shared" si="213"/>
        <v>5.5684487328765964E-3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9.3840000000000003</v>
      </c>
      <c r="C2329" s="2">
        <f t="shared" si="216"/>
        <v>9.1727021918777734</v>
      </c>
      <c r="D2329" s="2">
        <f t="shared" si="212"/>
        <v>9.3452644817882398</v>
      </c>
      <c r="E2329" s="2">
        <f t="shared" si="211"/>
        <v>-0.1725622899104664</v>
      </c>
      <c r="F2329" s="2">
        <f t="shared" si="215"/>
        <v>-0.16736674782172237</v>
      </c>
      <c r="G2329" s="2">
        <f t="shared" si="213"/>
        <v>-5.1955420887440373E-3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6">
        <f>TITRES_STAT!D2333</f>
        <v>9.3666999999999998</v>
      </c>
      <c r="C2330" s="2">
        <f t="shared" si="216"/>
        <v>9.2119018546658076</v>
      </c>
      <c r="D2330" s="2">
        <f t="shared" si="212"/>
        <v>9.3468522979520738</v>
      </c>
      <c r="E2330" s="2">
        <f t="shared" si="211"/>
        <v>-0.13495044328626626</v>
      </c>
      <c r="F2330" s="2">
        <f t="shared" si="215"/>
        <v>-0.16088348691463114</v>
      </c>
      <c r="G2330" s="2">
        <f t="shared" si="213"/>
        <v>2.5933043628364877E-2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9.3666999999999998</v>
      </c>
      <c r="C2331" s="2">
        <f t="shared" si="216"/>
        <v>9.2477477231787599</v>
      </c>
      <c r="D2331" s="2">
        <f t="shared" si="212"/>
        <v>9.3483224981037711</v>
      </c>
      <c r="E2331" s="2">
        <f t="shared" si="211"/>
        <v>-0.10057477492501121</v>
      </c>
      <c r="F2331" s="2">
        <f t="shared" si="215"/>
        <v>-0.14882174451670716</v>
      </c>
      <c r="G2331" s="2">
        <f t="shared" si="213"/>
        <v>4.8246969591695943E-2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9.3666999999999998</v>
      </c>
      <c r="C2332" s="2">
        <f t="shared" si="216"/>
        <v>9.275401919612797</v>
      </c>
      <c r="D2332" s="2">
        <f t="shared" si="212"/>
        <v>9.3496837945405282</v>
      </c>
      <c r="E2332" s="2">
        <f t="shared" ref="E2332:E2395" si="217">C2332-D2332</f>
        <v>-7.4281874927731195E-2</v>
      </c>
      <c r="F2332" s="2">
        <f t="shared" si="215"/>
        <v>-0.13391377059891196</v>
      </c>
      <c r="G2332" s="2">
        <f t="shared" si="213"/>
        <v>5.9631895671180768E-2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9.3666999999999998</v>
      </c>
      <c r="C2333" s="2">
        <f t="shared" si="216"/>
        <v>9.2787554704415971</v>
      </c>
      <c r="D2333" s="2">
        <f t="shared" ref="D2333:D2396" si="218">$D$4*B2333+(1-$D$4)*D2332</f>
        <v>9.3509442542041921</v>
      </c>
      <c r="E2333" s="2">
        <f t="shared" si="217"/>
        <v>-7.2188783762594966E-2</v>
      </c>
      <c r="F2333" s="2">
        <f t="shared" si="215"/>
        <v>-0.12156877323164858</v>
      </c>
      <c r="G2333" s="2">
        <f t="shared" si="213"/>
        <v>4.9379989469053615E-2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9.3754000000000008</v>
      </c>
      <c r="C2334" s="2">
        <f t="shared" si="216"/>
        <v>9.3016392442198121</v>
      </c>
      <c r="D2334" s="2">
        <f t="shared" si="218"/>
        <v>9.3527557909298071</v>
      </c>
      <c r="E2334" s="2">
        <f t="shared" si="217"/>
        <v>-5.1116546709994992E-2</v>
      </c>
      <c r="F2334" s="2">
        <f t="shared" si="215"/>
        <v>-0.10747832792731787</v>
      </c>
      <c r="G2334" s="2">
        <f t="shared" si="213"/>
        <v>5.6361781217322882E-2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9.3754000000000008</v>
      </c>
      <c r="C2335" s="2">
        <f t="shared" si="216"/>
        <v>9.3196639758783029</v>
      </c>
      <c r="D2335" s="2">
        <f t="shared" si="218"/>
        <v>9.3544331397498226</v>
      </c>
      <c r="E2335" s="2">
        <f t="shared" si="217"/>
        <v>-3.4769163871519737E-2</v>
      </c>
      <c r="F2335" s="2">
        <f t="shared" si="215"/>
        <v>-9.2936495116158258E-2</v>
      </c>
      <c r="G2335" s="2">
        <f t="shared" si="213"/>
        <v>5.816733124463852E-2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9.3580000000000005</v>
      </c>
      <c r="C2336" s="2">
        <f t="shared" si="216"/>
        <v>9.3349156718970256</v>
      </c>
      <c r="D2336" s="2">
        <f t="shared" si="218"/>
        <v>9.3546973516202065</v>
      </c>
      <c r="E2336" s="2">
        <f t="shared" si="217"/>
        <v>-1.9781679723180901E-2</v>
      </c>
      <c r="F2336" s="2">
        <f t="shared" si="215"/>
        <v>-7.8305532037562783E-2</v>
      </c>
      <c r="G2336" s="2">
        <f t="shared" si="213"/>
        <v>5.8523852314381883E-2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9.2537000000000003</v>
      </c>
      <c r="C2337" s="2">
        <f t="shared" si="216"/>
        <v>9.3411440300667135</v>
      </c>
      <c r="D2337" s="2">
        <f t="shared" si="218"/>
        <v>9.3472160663150063</v>
      </c>
      <c r="E2337" s="2">
        <f t="shared" si="217"/>
        <v>-6.0720362482928891E-3</v>
      </c>
      <c r="F2337" s="2">
        <f t="shared" si="215"/>
        <v>-6.3858832879708796E-2</v>
      </c>
      <c r="G2337" s="2">
        <f t="shared" si="213"/>
        <v>5.7786796631415907E-2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9.2885000000000009</v>
      </c>
      <c r="C2338" s="2">
        <f t="shared" si="216"/>
        <v>9.3464141792872191</v>
      </c>
      <c r="D2338" s="2">
        <f t="shared" si="218"/>
        <v>9.3428667280694508</v>
      </c>
      <c r="E2338" s="2">
        <f t="shared" si="217"/>
        <v>3.5474512177682271E-3</v>
      </c>
      <c r="F2338" s="2">
        <f t="shared" si="215"/>
        <v>-5.0377576060213397E-2</v>
      </c>
      <c r="G2338" s="2">
        <f t="shared" si="213"/>
        <v>5.3925027277981624E-2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9.2972000000000001</v>
      </c>
      <c r="C2339" s="2">
        <f t="shared" si="216"/>
        <v>9.3521966132430325</v>
      </c>
      <c r="D2339" s="2">
        <f t="shared" si="218"/>
        <v>9.3394840074717127</v>
      </c>
      <c r="E2339" s="2">
        <f t="shared" si="217"/>
        <v>1.2712605771319829E-2</v>
      </c>
      <c r="F2339" s="2">
        <f t="shared" si="215"/>
        <v>-3.7759539693906753E-2</v>
      </c>
      <c r="G2339" s="2">
        <f t="shared" si="213"/>
        <v>5.0472145465226582E-2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9.2885000000000009</v>
      </c>
      <c r="C2340" s="2">
        <f t="shared" si="216"/>
        <v>9.3544279035133364</v>
      </c>
      <c r="D2340" s="2">
        <f t="shared" si="218"/>
        <v>9.3357074143256611</v>
      </c>
      <c r="E2340" s="2">
        <f t="shared" si="217"/>
        <v>1.8720489187675327E-2</v>
      </c>
      <c r="F2340" s="2">
        <f t="shared" si="215"/>
        <v>-2.6463533917590341E-2</v>
      </c>
      <c r="G2340" s="2">
        <f t="shared" ref="G2340:G2403" si="219">E2340-F2340</f>
        <v>4.5184023105265668E-2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9.2972000000000001</v>
      </c>
      <c r="C2341" s="2">
        <f t="shared" si="216"/>
        <v>9.3563159183574385</v>
      </c>
      <c r="D2341" s="2">
        <f t="shared" si="218"/>
        <v>9.332855013264501</v>
      </c>
      <c r="E2341" s="2">
        <f t="shared" si="217"/>
        <v>2.3460905092937523E-2</v>
      </c>
      <c r="F2341" s="2">
        <f t="shared" ref="F2341:F2404" si="221">(E2341*(2/(10)))+((1-(2/10))*F2340)</f>
        <v>-1.6478646115484767E-2</v>
      </c>
      <c r="G2341" s="2">
        <f t="shared" si="219"/>
        <v>3.993955120842229E-2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8.8366000000000007</v>
      </c>
      <c r="C2342" s="2">
        <f t="shared" si="216"/>
        <v>9.3579134693793709</v>
      </c>
      <c r="D2342" s="2">
        <f t="shared" si="218"/>
        <v>9.2960953826523163</v>
      </c>
      <c r="E2342" s="2">
        <f t="shared" si="217"/>
        <v>6.1818086727054578E-2</v>
      </c>
      <c r="F2342" s="2">
        <f t="shared" si="221"/>
        <v>-8.1929954697689857E-4</v>
      </c>
      <c r="G2342" s="2">
        <f t="shared" si="219"/>
        <v>6.2637386274031481E-2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9.2015999999999991</v>
      </c>
      <c r="C2343" s="2">
        <f t="shared" si="216"/>
        <v>9.3592652433210048</v>
      </c>
      <c r="D2343" s="2">
        <f t="shared" si="218"/>
        <v>9.2890957246780701</v>
      </c>
      <c r="E2343" s="2">
        <f t="shared" si="217"/>
        <v>7.0169518642934747E-2</v>
      </c>
      <c r="F2343" s="2">
        <f t="shared" si="221"/>
        <v>1.337846409100543E-2</v>
      </c>
      <c r="G2343" s="2">
        <f t="shared" si="219"/>
        <v>5.6791054551929315E-2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9.2537000000000003</v>
      </c>
      <c r="C2344" s="2">
        <f t="shared" si="216"/>
        <v>9.3617475135793118</v>
      </c>
      <c r="D2344" s="2">
        <f t="shared" si="218"/>
        <v>9.2864738191463605</v>
      </c>
      <c r="E2344" s="2">
        <f t="shared" si="217"/>
        <v>7.5273694432951288E-2</v>
      </c>
      <c r="F2344" s="2">
        <f t="shared" si="221"/>
        <v>2.5757510159394603E-2</v>
      </c>
      <c r="G2344" s="2">
        <f t="shared" si="219"/>
        <v>4.9516184273556682E-2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6">
        <f>TITRES_STAT!D2348</f>
        <v>9.2537000000000003</v>
      </c>
      <c r="C2345" s="2">
        <f t="shared" si="216"/>
        <v>9.3638478961055718</v>
      </c>
      <c r="D2345" s="2">
        <f t="shared" si="218"/>
        <v>9.284046128839222</v>
      </c>
      <c r="E2345" s="2">
        <f t="shared" si="217"/>
        <v>7.9801767266349799E-2</v>
      </c>
      <c r="F2345" s="2">
        <f t="shared" si="221"/>
        <v>3.6566361580785647E-2</v>
      </c>
      <c r="G2345" s="2">
        <f t="shared" si="219"/>
        <v>4.3235405685564152E-2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6">
        <f>TITRES_STAT!D2349</f>
        <v>9.2449999999999992</v>
      </c>
      <c r="C2346" s="2">
        <f t="shared" si="216"/>
        <v>9.3629482197816376</v>
      </c>
      <c r="D2346" s="2">
        <f t="shared" si="218"/>
        <v>9.2811538229992792</v>
      </c>
      <c r="E2346" s="2">
        <f t="shared" si="217"/>
        <v>8.1794396782358447E-2</v>
      </c>
      <c r="F2346" s="2">
        <f t="shared" si="221"/>
        <v>4.5611968621100209E-2</v>
      </c>
      <c r="G2346" s="2">
        <f t="shared" si="219"/>
        <v>3.6182428161258239E-2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6">
        <f>TITRES_STAT!D2350</f>
        <v>9.1320999999999994</v>
      </c>
      <c r="C2347" s="2">
        <f t="shared" si="216"/>
        <v>9.3461408013536929</v>
      </c>
      <c r="D2347" s="2">
        <f t="shared" si="218"/>
        <v>9.2701127990734058</v>
      </c>
      <c r="E2347" s="2">
        <f t="shared" si="217"/>
        <v>7.6028002280287055E-2</v>
      </c>
      <c r="F2347" s="2">
        <f t="shared" si="221"/>
        <v>5.1695175352937585E-2</v>
      </c>
      <c r="G2347" s="2">
        <f t="shared" si="219"/>
        <v>2.433282692734947E-2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6">
        <f>TITRES_STAT!D2351</f>
        <v>9.2015999999999991</v>
      </c>
      <c r="C2348" s="2">
        <f t="shared" si="216"/>
        <v>9.3372729857608174</v>
      </c>
      <c r="D2348" s="2">
        <f t="shared" si="218"/>
        <v>9.2650377769198204</v>
      </c>
      <c r="E2348" s="2">
        <f t="shared" si="217"/>
        <v>7.2235208840996989E-2</v>
      </c>
      <c r="F2348" s="2">
        <f t="shared" si="221"/>
        <v>5.5803182050549474E-2</v>
      </c>
      <c r="G2348" s="2">
        <f t="shared" si="219"/>
        <v>1.6432026790447515E-2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6">
        <f>TITRES_STAT!D2352</f>
        <v>9.2015999999999991</v>
      </c>
      <c r="C2349" s="2">
        <f t="shared" si="216"/>
        <v>9.3311079110283828</v>
      </c>
      <c r="D2349" s="2">
        <f t="shared" si="218"/>
        <v>9.2603386823331668</v>
      </c>
      <c r="E2349" s="2">
        <f t="shared" si="217"/>
        <v>7.0769228695215958E-2</v>
      </c>
      <c r="F2349" s="2">
        <f t="shared" si="221"/>
        <v>5.8796391379482775E-2</v>
      </c>
      <c r="G2349" s="2">
        <f t="shared" si="219"/>
        <v>1.1972837315733183E-2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6">
        <f>TITRES_STAT!D2353</f>
        <v>9.2015999999999991</v>
      </c>
      <c r="C2350" s="2">
        <f t="shared" si="216"/>
        <v>9.324552847793246</v>
      </c>
      <c r="D2350" s="2">
        <f t="shared" si="218"/>
        <v>9.2559876688270055</v>
      </c>
      <c r="E2350" s="2">
        <f t="shared" si="217"/>
        <v>6.8565178966240481E-2</v>
      </c>
      <c r="F2350" s="2">
        <f t="shared" si="221"/>
        <v>6.0750148896834319E-2</v>
      </c>
      <c r="G2350" s="2">
        <f t="shared" si="219"/>
        <v>7.815030069406162E-3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6">
        <f>TITRES_STAT!D2354</f>
        <v>8.9496000000000002</v>
      </c>
      <c r="C2351" s="2">
        <f t="shared" si="216"/>
        <v>9.3203447173635148</v>
      </c>
      <c r="D2351" s="2">
        <f t="shared" si="218"/>
        <v>9.233292285950931</v>
      </c>
      <c r="E2351" s="2">
        <f t="shared" si="217"/>
        <v>8.7052431412583786E-2</v>
      </c>
      <c r="F2351" s="2">
        <f t="shared" si="221"/>
        <v>6.6010605399984212E-2</v>
      </c>
      <c r="G2351" s="2">
        <f t="shared" si="219"/>
        <v>2.1041826012599574E-2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9.0799000000000003</v>
      </c>
      <c r="C2352" s="2">
        <f t="shared" si="216"/>
        <v>9.2459224531537423</v>
      </c>
      <c r="D2352" s="2">
        <f t="shared" si="218"/>
        <v>9.2219298943990111</v>
      </c>
      <c r="E2352" s="2">
        <f t="shared" si="217"/>
        <v>2.3992558754731164E-2</v>
      </c>
      <c r="F2352" s="2">
        <f t="shared" si="221"/>
        <v>5.7606996070933607E-2</v>
      </c>
      <c r="G2352" s="2">
        <f t="shared" si="219"/>
        <v>-3.3614437316202443E-2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9.0711999999999993</v>
      </c>
      <c r="C2353" s="2">
        <f t="shared" si="216"/>
        <v>9.2391036142070124</v>
      </c>
      <c r="D2353" s="2">
        <f t="shared" si="218"/>
        <v>9.2107647170361222</v>
      </c>
      <c r="E2353" s="2">
        <f t="shared" si="217"/>
        <v>2.833889717089022E-2</v>
      </c>
      <c r="F2353" s="2">
        <f t="shared" si="221"/>
        <v>5.1753376290924934E-2</v>
      </c>
      <c r="G2353" s="2">
        <f t="shared" si="219"/>
        <v>-2.3414479120034713E-2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9.0365000000000002</v>
      </c>
      <c r="C2354" s="2">
        <f t="shared" si="216"/>
        <v>9.2413492120213174</v>
      </c>
      <c r="D2354" s="2">
        <f t="shared" si="218"/>
        <v>9.1978562194778899</v>
      </c>
      <c r="E2354" s="2">
        <f t="shared" si="217"/>
        <v>4.3492992543427533E-2</v>
      </c>
      <c r="F2354" s="2">
        <f t="shared" si="221"/>
        <v>5.0101299541425455E-2</v>
      </c>
      <c r="G2354" s="2">
        <f t="shared" si="219"/>
        <v>-6.6083069979979217E-3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6">
        <f>TITRES_STAT!D2358</f>
        <v>9.0365000000000002</v>
      </c>
      <c r="C2355" s="2">
        <f t="shared" si="216"/>
        <v>9.2432493332488068</v>
      </c>
      <c r="D2355" s="2">
        <f t="shared" si="218"/>
        <v>9.1859039069239721</v>
      </c>
      <c r="E2355" s="2">
        <f t="shared" si="217"/>
        <v>5.7345426324834747E-2</v>
      </c>
      <c r="F2355" s="2">
        <f t="shared" si="221"/>
        <v>5.1550124898107313E-2</v>
      </c>
      <c r="G2355" s="2">
        <f t="shared" si="219"/>
        <v>5.7953014267274339E-3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9.0277999999999992</v>
      </c>
      <c r="C2356" s="2">
        <f t="shared" si="216"/>
        <v>9.2435186665951452</v>
      </c>
      <c r="D2356" s="2">
        <f t="shared" si="218"/>
        <v>9.1741925064110852</v>
      </c>
      <c r="E2356" s="2">
        <f t="shared" si="217"/>
        <v>6.9326160184060015E-2</v>
      </c>
      <c r="F2356" s="2">
        <f t="shared" si="221"/>
        <v>5.5105331955297855E-2</v>
      </c>
      <c r="G2356" s="2">
        <f t="shared" si="219"/>
        <v>1.422082822876216E-2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8.9582999999999995</v>
      </c>
      <c r="C2357" s="2">
        <f t="shared" si="216"/>
        <v>9.226377333272815</v>
      </c>
      <c r="D2357" s="2">
        <f t="shared" si="218"/>
        <v>9.1582004688991532</v>
      </c>
      <c r="E2357" s="2">
        <f t="shared" si="217"/>
        <v>6.8176864373661772E-2</v>
      </c>
      <c r="F2357" s="2">
        <f t="shared" si="221"/>
        <v>5.7719638438970641E-2</v>
      </c>
      <c r="G2357" s="2">
        <f t="shared" si="219"/>
        <v>1.0457225934691131E-2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9.0190999999999999</v>
      </c>
      <c r="C2358" s="2">
        <f t="shared" si="216"/>
        <v>9.2225654358462279</v>
      </c>
      <c r="D2358" s="2">
        <f t="shared" si="218"/>
        <v>9.147896730462179</v>
      </c>
      <c r="E2358" s="2">
        <f t="shared" si="217"/>
        <v>7.4668705384048906E-2</v>
      </c>
      <c r="F2358" s="2">
        <f t="shared" si="221"/>
        <v>6.11094518279863E-2</v>
      </c>
      <c r="G2358" s="2">
        <f t="shared" si="219"/>
        <v>1.3559253556062606E-2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9.0104000000000006</v>
      </c>
      <c r="C2359" s="2">
        <f t="shared" si="216"/>
        <v>9.2193399841775783</v>
      </c>
      <c r="D2359" s="2">
        <f t="shared" si="218"/>
        <v>9.1377117874649798</v>
      </c>
      <c r="E2359" s="2">
        <f t="shared" si="217"/>
        <v>8.1628196712598466E-2</v>
      </c>
      <c r="F2359" s="2">
        <f t="shared" si="221"/>
        <v>6.5213200804908736E-2</v>
      </c>
      <c r="G2359" s="2">
        <f t="shared" si="219"/>
        <v>1.6414995907689731E-2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9.1842000000000006</v>
      </c>
      <c r="C2360" s="2">
        <f t="shared" si="216"/>
        <v>9.2166107558425665</v>
      </c>
      <c r="D2360" s="2">
        <f t="shared" si="218"/>
        <v>9.1411553587638696</v>
      </c>
      <c r="E2360" s="2">
        <f t="shared" si="217"/>
        <v>7.5455397078696862E-2</v>
      </c>
      <c r="F2360" s="2">
        <f t="shared" si="221"/>
        <v>6.7261640059666367E-2</v>
      </c>
      <c r="G2360" s="2">
        <f t="shared" si="219"/>
        <v>8.1937570190304954E-3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9.1842000000000006</v>
      </c>
      <c r="C2361" s="2">
        <f t="shared" si="216"/>
        <v>9.1755321780206334</v>
      </c>
      <c r="D2361" s="2">
        <f t="shared" si="218"/>
        <v>9.1443438507072869</v>
      </c>
      <c r="E2361" s="2">
        <f t="shared" si="217"/>
        <v>3.118832731334642E-2</v>
      </c>
      <c r="F2361" s="2">
        <f t="shared" si="221"/>
        <v>6.0046977510402375E-2</v>
      </c>
      <c r="G2361" s="2">
        <f t="shared" si="219"/>
        <v>-2.8858650197055954E-2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9.1842000000000006</v>
      </c>
      <c r="C2362" s="2">
        <f t="shared" si="216"/>
        <v>9.160819535248228</v>
      </c>
      <c r="D2362" s="2">
        <f t="shared" si="218"/>
        <v>9.1472961580623036</v>
      </c>
      <c r="E2362" s="2">
        <f t="shared" si="217"/>
        <v>1.3523377185924446E-2</v>
      </c>
      <c r="F2362" s="2">
        <f t="shared" si="221"/>
        <v>5.074225744550679E-2</v>
      </c>
      <c r="G2362" s="2">
        <f t="shared" si="219"/>
        <v>-3.7218880259582345E-2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6">
        <f>TITRES_STAT!D2366</f>
        <v>9.2276000000000007</v>
      </c>
      <c r="C2363" s="2">
        <f t="shared" si="216"/>
        <v>9.1470319144408077</v>
      </c>
      <c r="D2363" s="2">
        <f t="shared" si="218"/>
        <v>9.1532445907984297</v>
      </c>
      <c r="E2363" s="2">
        <f t="shared" si="217"/>
        <v>-6.2126763576220156E-3</v>
      </c>
      <c r="F2363" s="2">
        <f t="shared" si="221"/>
        <v>3.9351270684881035E-2</v>
      </c>
      <c r="G2363" s="2">
        <f t="shared" si="219"/>
        <v>-4.556394704250305E-2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6">
        <f>TITRES_STAT!D2367</f>
        <v>9.4621999999999993</v>
      </c>
      <c r="C2364" s="2">
        <f t="shared" si="216"/>
        <v>9.1300270045268377</v>
      </c>
      <c r="D2364" s="2">
        <f t="shared" si="218"/>
        <v>9.1761301766652128</v>
      </c>
      <c r="E2364" s="2">
        <f t="shared" si="217"/>
        <v>-4.6103172138375115E-2</v>
      </c>
      <c r="F2364" s="2">
        <f t="shared" si="221"/>
        <v>2.2260382120229801E-2</v>
      </c>
      <c r="G2364" s="2">
        <f t="shared" si="219"/>
        <v>-6.8363554258604908E-2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9.4621999999999993</v>
      </c>
      <c r="C2365" s="2">
        <f t="shared" si="216"/>
        <v>9.115638234599631</v>
      </c>
      <c r="D2365" s="2">
        <f t="shared" si="218"/>
        <v>9.1973205339492718</v>
      </c>
      <c r="E2365" s="2">
        <f t="shared" si="217"/>
        <v>-8.1682299349640886E-2</v>
      </c>
      <c r="F2365" s="2">
        <f t="shared" si="221"/>
        <v>1.4718458262556605E-3</v>
      </c>
      <c r="G2365" s="2">
        <f t="shared" si="219"/>
        <v>-8.3154145175896546E-2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9.4361999999999995</v>
      </c>
      <c r="C2366" s="2">
        <f t="shared" si="216"/>
        <v>9.1021246600458419</v>
      </c>
      <c r="D2366" s="2">
        <f t="shared" si="218"/>
        <v>9.2150153092122888</v>
      </c>
      <c r="E2366" s="2">
        <f t="shared" si="217"/>
        <v>-0.11289064916644698</v>
      </c>
      <c r="F2366" s="2">
        <f t="shared" si="221"/>
        <v>-2.1400653172284869E-2</v>
      </c>
      <c r="G2366" s="2">
        <f t="shared" si="219"/>
        <v>-9.1489995994162104E-2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9.4187999999999992</v>
      </c>
      <c r="C2367" s="2">
        <f t="shared" si="216"/>
        <v>9.0799977892695587</v>
      </c>
      <c r="D2367" s="2">
        <f t="shared" si="218"/>
        <v>9.2301104714928606</v>
      </c>
      <c r="E2367" s="2">
        <f t="shared" si="217"/>
        <v>-0.15011268222330187</v>
      </c>
      <c r="F2367" s="2">
        <f t="shared" si="221"/>
        <v>-4.7143058982488273E-2</v>
      </c>
      <c r="G2367" s="2">
        <f t="shared" si="219"/>
        <v>-0.1029696232408136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9.4187999999999992</v>
      </c>
      <c r="C2368" s="2">
        <f t="shared" si="216"/>
        <v>9.0706288986127035</v>
      </c>
      <c r="D2368" s="2">
        <f t="shared" si="218"/>
        <v>9.2440874736045</v>
      </c>
      <c r="E2368" s="2">
        <f t="shared" si="217"/>
        <v>-0.17345857499179651</v>
      </c>
      <c r="F2368" s="2">
        <f t="shared" si="221"/>
        <v>-7.240616218434992E-2</v>
      </c>
      <c r="G2368" s="2">
        <f t="shared" si="219"/>
        <v>-0.10105241280744659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9.3840000000000003</v>
      </c>
      <c r="C2369" s="2">
        <f t="shared" si="216"/>
        <v>9.0613629142107506</v>
      </c>
      <c r="D2369" s="2">
        <f t="shared" si="218"/>
        <v>9.2544513644486113</v>
      </c>
      <c r="E2369" s="2">
        <f t="shared" si="217"/>
        <v>-0.1930884502378607</v>
      </c>
      <c r="F2369" s="2">
        <f t="shared" si="221"/>
        <v>-9.6542619795052076E-2</v>
      </c>
      <c r="G2369" s="2">
        <f t="shared" si="219"/>
        <v>-9.6545830442808622E-2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9.2189999999999994</v>
      </c>
      <c r="C2370" s="2">
        <f t="shared" si="216"/>
        <v>9.0802609274090962</v>
      </c>
      <c r="D2370" s="2">
        <f t="shared" si="218"/>
        <v>9.2518253374524164</v>
      </c>
      <c r="E2370" s="2">
        <f t="shared" si="217"/>
        <v>-0.17156441004332024</v>
      </c>
      <c r="F2370" s="2">
        <f t="shared" si="221"/>
        <v>-0.11154697784470571</v>
      </c>
      <c r="G2370" s="2">
        <f t="shared" si="219"/>
        <v>-6.0017432198614523E-2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9.2972000000000001</v>
      </c>
      <c r="C2371" s="2">
        <f t="shared" si="216"/>
        <v>9.0962515539615421</v>
      </c>
      <c r="D2371" s="2">
        <f t="shared" si="218"/>
        <v>9.2551864235670518</v>
      </c>
      <c r="E2371" s="2">
        <f t="shared" si="217"/>
        <v>-0.15893486960550973</v>
      </c>
      <c r="F2371" s="2">
        <f t="shared" si="221"/>
        <v>-0.12102455619686653</v>
      </c>
      <c r="G2371" s="2">
        <f t="shared" si="219"/>
        <v>-3.7910313408643204E-2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9.3754000000000008</v>
      </c>
      <c r="C2372" s="2">
        <f t="shared" si="216"/>
        <v>9.1097820841213046</v>
      </c>
      <c r="D2372" s="2">
        <f t="shared" si="218"/>
        <v>9.2640911329324567</v>
      </c>
      <c r="E2372" s="2">
        <f t="shared" si="217"/>
        <v>-0.15430904881115204</v>
      </c>
      <c r="F2372" s="2">
        <f t="shared" si="221"/>
        <v>-0.12768145471972364</v>
      </c>
      <c r="G2372" s="2">
        <f t="shared" si="219"/>
        <v>-2.6627594091428397E-2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9.2972000000000001</v>
      </c>
      <c r="C2373" s="2">
        <f t="shared" si="216"/>
        <v>9.1279079173334114</v>
      </c>
      <c r="D2373" s="2">
        <f t="shared" si="218"/>
        <v>9.2665436416041267</v>
      </c>
      <c r="E2373" s="2">
        <f t="shared" si="217"/>
        <v>-0.13863572427071524</v>
      </c>
      <c r="F2373" s="2">
        <f t="shared" si="221"/>
        <v>-0.12987230862992197</v>
      </c>
      <c r="G2373" s="2">
        <f t="shared" si="219"/>
        <v>-8.7634156407932762E-3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9.3840000000000003</v>
      </c>
      <c r="C2374" s="2">
        <f t="shared" si="216"/>
        <v>9.1793374685128875</v>
      </c>
      <c r="D2374" s="2">
        <f t="shared" si="218"/>
        <v>9.2752441125964129</v>
      </c>
      <c r="E2374" s="2">
        <f t="shared" si="217"/>
        <v>-9.590664408352545E-2</v>
      </c>
      <c r="F2374" s="2">
        <f t="shared" si="221"/>
        <v>-0.12307917572064267</v>
      </c>
      <c r="G2374" s="2">
        <f t="shared" si="219"/>
        <v>2.717253163711722E-2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6">
        <f>TITRES_STAT!D2378</f>
        <v>9.3840000000000003</v>
      </c>
      <c r="C2375" s="2">
        <f t="shared" si="216"/>
        <v>9.2228547810493673</v>
      </c>
      <c r="D2375" s="2">
        <f t="shared" si="218"/>
        <v>9.2833001042559378</v>
      </c>
      <c r="E2375" s="2">
        <f t="shared" si="217"/>
        <v>-6.0445323206570478E-2</v>
      </c>
      <c r="F2375" s="2">
        <f t="shared" si="221"/>
        <v>-0.11055240521782823</v>
      </c>
      <c r="G2375" s="2">
        <f t="shared" si="219"/>
        <v>5.0107082011257756E-2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6">
        <f>TITRES_STAT!D2379</f>
        <v>9.3840000000000003</v>
      </c>
      <c r="C2376" s="2">
        <f t="shared" si="216"/>
        <v>9.2556771224263876</v>
      </c>
      <c r="D2376" s="2">
        <f t="shared" si="218"/>
        <v>9.2907593557925345</v>
      </c>
      <c r="E2376" s="2">
        <f t="shared" si="217"/>
        <v>-3.5082233366146909E-2</v>
      </c>
      <c r="F2376" s="2">
        <f t="shared" si="221"/>
        <v>-9.545837084749198E-2</v>
      </c>
      <c r="G2376" s="2">
        <f t="shared" si="219"/>
        <v>6.0376137481345071E-2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6">
        <f>TITRES_STAT!D2380</f>
        <v>9.3754000000000008</v>
      </c>
      <c r="C2377" s="2">
        <f t="shared" si="216"/>
        <v>9.2807729497454048</v>
      </c>
      <c r="D2377" s="2">
        <f t="shared" si="218"/>
        <v>9.2970290331412357</v>
      </c>
      <c r="E2377" s="2">
        <f t="shared" si="217"/>
        <v>-1.6256083395830956E-2</v>
      </c>
      <c r="F2377" s="2">
        <f t="shared" si="221"/>
        <v>-7.9617913357159786E-2</v>
      </c>
      <c r="G2377" s="2">
        <f t="shared" si="219"/>
        <v>6.336182996132883E-2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6">
        <f>TITRES_STAT!D2381</f>
        <v>9.3754000000000008</v>
      </c>
      <c r="C2378" s="2">
        <f t="shared" si="216"/>
        <v>9.3020078805538038</v>
      </c>
      <c r="D2378" s="2">
        <f t="shared" si="218"/>
        <v>9.3028342899455883</v>
      </c>
      <c r="E2378" s="2">
        <f t="shared" si="217"/>
        <v>-8.2640939178446615E-4</v>
      </c>
      <c r="F2378" s="2">
        <f t="shared" si="221"/>
        <v>-6.385961256408472E-2</v>
      </c>
      <c r="G2378" s="2">
        <f t="shared" si="219"/>
        <v>6.3033203172300253E-2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6">
        <f>TITRES_STAT!D2382</f>
        <v>9.3754000000000008</v>
      </c>
      <c r="C2379" s="2">
        <f t="shared" si="216"/>
        <v>9.3146220527762953</v>
      </c>
      <c r="D2379" s="2">
        <f t="shared" si="218"/>
        <v>9.3082095277273975</v>
      </c>
      <c r="E2379" s="2">
        <f t="shared" si="217"/>
        <v>6.412525048897777E-3</v>
      </c>
      <c r="F2379" s="2">
        <f t="shared" si="221"/>
        <v>-4.9805185041488224E-2</v>
      </c>
      <c r="G2379" s="2">
        <f t="shared" si="219"/>
        <v>5.6217710090386001E-2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6">
        <f>TITRES_STAT!D2383</f>
        <v>9.3840000000000003</v>
      </c>
      <c r="C2380" s="2">
        <f t="shared" si="216"/>
        <v>9.2999109677337888</v>
      </c>
      <c r="D2380" s="2">
        <f t="shared" si="218"/>
        <v>9.3138236367846261</v>
      </c>
      <c r="E2380" s="2">
        <f t="shared" si="217"/>
        <v>-1.3912669050837323E-2</v>
      </c>
      <c r="F2380" s="2">
        <f t="shared" si="221"/>
        <v>-4.262668184335805E-2</v>
      </c>
      <c r="G2380" s="2">
        <f t="shared" si="219"/>
        <v>2.8714012792520727E-2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6">
        <f>TITRES_STAT!D2384</f>
        <v>9.2103000000000002</v>
      </c>
      <c r="C2381" s="2">
        <f t="shared" si="216"/>
        <v>9.2994938957747451</v>
      </c>
      <c r="D2381" s="2">
        <f t="shared" si="218"/>
        <v>9.3061552192450243</v>
      </c>
      <c r="E2381" s="2">
        <f t="shared" si="217"/>
        <v>-6.6613234702792568E-3</v>
      </c>
      <c r="F2381" s="2">
        <f t="shared" si="221"/>
        <v>-3.5433610168742295E-2</v>
      </c>
      <c r="G2381" s="2">
        <f t="shared" si="219"/>
        <v>2.8772286698463038E-2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9.3840000000000003</v>
      </c>
      <c r="C2382" s="2">
        <f t="shared" si="216"/>
        <v>9.3111717579632458</v>
      </c>
      <c r="D2382" s="2">
        <f t="shared" si="218"/>
        <v>9.3119214993009471</v>
      </c>
      <c r="E2382" s="2">
        <f t="shared" si="217"/>
        <v>-7.4974133770133733E-4</v>
      </c>
      <c r="F2382" s="2">
        <f t="shared" si="221"/>
        <v>-2.8496836402534104E-2</v>
      </c>
      <c r="G2382" s="2">
        <f t="shared" si="219"/>
        <v>2.7747095064832767E-2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9.3840000000000003</v>
      </c>
      <c r="C2383" s="2">
        <f t="shared" ref="C2383:C2446" si="222">$C$4*B2373+C2382*(1-$C$4)</f>
        <v>9.3090222567381318</v>
      </c>
      <c r="D2383" s="2">
        <f t="shared" si="218"/>
        <v>9.317260647500877</v>
      </c>
      <c r="E2383" s="2">
        <f t="shared" si="217"/>
        <v>-8.2383907627452402E-3</v>
      </c>
      <c r="F2383" s="2">
        <f t="shared" si="221"/>
        <v>-2.4445147274576334E-2</v>
      </c>
      <c r="G2383" s="2">
        <f t="shared" si="219"/>
        <v>1.6206756511831094E-2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9.3754000000000008</v>
      </c>
      <c r="C2384" s="2">
        <f t="shared" si="222"/>
        <v>9.3205572941630344</v>
      </c>
      <c r="D2384" s="2">
        <f t="shared" si="218"/>
        <v>9.3215672662045161</v>
      </c>
      <c r="E2384" s="2">
        <f t="shared" si="217"/>
        <v>-1.0099720414817881E-3</v>
      </c>
      <c r="F2384" s="2">
        <f t="shared" si="221"/>
        <v>-1.9758112227957429E-2</v>
      </c>
      <c r="G2384" s="2">
        <f t="shared" si="219"/>
        <v>1.874814018647564E-2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9.3840000000000003</v>
      </c>
      <c r="C2385" s="2">
        <f t="shared" si="222"/>
        <v>9.3303177104456445</v>
      </c>
      <c r="D2385" s="2">
        <f t="shared" si="218"/>
        <v>9.3261919131523285</v>
      </c>
      <c r="E2385" s="2">
        <f t="shared" si="217"/>
        <v>4.1257972933159692E-3</v>
      </c>
      <c r="F2385" s="2">
        <f t="shared" si="221"/>
        <v>-1.498133032370275E-2</v>
      </c>
      <c r="G2385" s="2">
        <f t="shared" si="219"/>
        <v>1.9107127617018719E-2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9.4275000000000002</v>
      </c>
      <c r="C2386" s="2">
        <f t="shared" si="222"/>
        <v>9.3385765242232388</v>
      </c>
      <c r="D2386" s="2">
        <f t="shared" si="218"/>
        <v>9.3336962158817869</v>
      </c>
      <c r="E2386" s="2">
        <f t="shared" si="217"/>
        <v>4.8803083414519222E-3</v>
      </c>
      <c r="F2386" s="2">
        <f t="shared" si="221"/>
        <v>-1.1009002590671816E-2</v>
      </c>
      <c r="G2386" s="2">
        <f t="shared" si="219"/>
        <v>1.5889310932123736E-2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9.4275000000000002</v>
      </c>
      <c r="C2387" s="2">
        <f t="shared" si="222"/>
        <v>9.3442416743427401</v>
      </c>
      <c r="D2387" s="2">
        <f t="shared" si="218"/>
        <v>9.3406446443349882</v>
      </c>
      <c r="E2387" s="2">
        <f t="shared" si="217"/>
        <v>3.5970300077519113E-3</v>
      </c>
      <c r="F2387" s="2">
        <f t="shared" si="221"/>
        <v>-8.0877960709870717E-3</v>
      </c>
      <c r="G2387" s="2">
        <f t="shared" si="219"/>
        <v>1.1684826078738983E-2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9.4621999999999993</v>
      </c>
      <c r="C2388" s="2">
        <f t="shared" si="222"/>
        <v>9.3490352629053959</v>
      </c>
      <c r="D2388" s="2">
        <f t="shared" si="218"/>
        <v>9.349648744754619</v>
      </c>
      <c r="E2388" s="2">
        <f t="shared" si="217"/>
        <v>-6.1348184922316307E-4</v>
      </c>
      <c r="F2388" s="2">
        <f t="shared" si="221"/>
        <v>-6.5929332266342899E-3</v>
      </c>
      <c r="G2388" s="2">
        <f t="shared" si="219"/>
        <v>5.9794513774111269E-3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9.6606000000000005</v>
      </c>
      <c r="C2389" s="2">
        <f t="shared" si="222"/>
        <v>9.3530913763045653</v>
      </c>
      <c r="D2389" s="2">
        <f t="shared" si="218"/>
        <v>9.3726821710690924</v>
      </c>
      <c r="E2389" s="2">
        <f t="shared" si="217"/>
        <v>-1.9590794764527075E-2</v>
      </c>
      <c r="F2389" s="2">
        <f t="shared" si="221"/>
        <v>-9.1925055342128477E-3</v>
      </c>
      <c r="G2389" s="2">
        <f t="shared" si="219"/>
        <v>-1.0398289230314228E-2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9.7533999999999992</v>
      </c>
      <c r="C2390" s="2">
        <f t="shared" si="222"/>
        <v>9.3578465491807865</v>
      </c>
      <c r="D2390" s="2">
        <f t="shared" si="218"/>
        <v>9.4008834917306405</v>
      </c>
      <c r="E2390" s="2">
        <f t="shared" si="217"/>
        <v>-4.3036942549854018E-2</v>
      </c>
      <c r="F2390" s="2">
        <f t="shared" si="221"/>
        <v>-1.5961392937341085E-2</v>
      </c>
      <c r="G2390" s="2">
        <f t="shared" si="219"/>
        <v>-2.7075549612512934E-2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9.7070000000000007</v>
      </c>
      <c r="C2391" s="2">
        <f t="shared" si="222"/>
        <v>9.3351470800760499</v>
      </c>
      <c r="D2391" s="2">
        <f t="shared" si="218"/>
        <v>9.4235587886394825</v>
      </c>
      <c r="E2391" s="2">
        <f t="shared" si="217"/>
        <v>-8.8411708563432612E-2</v>
      </c>
      <c r="F2391" s="2">
        <f t="shared" si="221"/>
        <v>-3.045145606255939E-2</v>
      </c>
      <c r="G2391" s="2">
        <f t="shared" si="219"/>
        <v>-5.7960252500873222E-2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9.5212000000000003</v>
      </c>
      <c r="C2392" s="2">
        <f t="shared" si="222"/>
        <v>9.3426629139105035</v>
      </c>
      <c r="D2392" s="2">
        <f t="shared" si="218"/>
        <v>9.4307914709624843</v>
      </c>
      <c r="E2392" s="2">
        <f t="shared" si="217"/>
        <v>-8.8128557051980749E-2</v>
      </c>
      <c r="F2392" s="2">
        <f t="shared" si="221"/>
        <v>-4.1986876260443659E-2</v>
      </c>
      <c r="G2392" s="2">
        <f t="shared" si="219"/>
        <v>-4.614168079153709E-2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9.6513000000000009</v>
      </c>
      <c r="C2393" s="2">
        <f t="shared" si="222"/>
        <v>9.3490224656165797</v>
      </c>
      <c r="D2393" s="2">
        <f t="shared" si="218"/>
        <v>9.447125436076373</v>
      </c>
      <c r="E2393" s="2">
        <f t="shared" si="217"/>
        <v>-9.8102970459793326E-2</v>
      </c>
      <c r="F2393" s="2">
        <f t="shared" si="221"/>
        <v>-5.3210095100313597E-2</v>
      </c>
      <c r="G2393" s="2">
        <f t="shared" si="219"/>
        <v>-4.4892875359479729E-2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9.6419999999999995</v>
      </c>
      <c r="C2394" s="2">
        <f t="shared" si="222"/>
        <v>9.3530805478294141</v>
      </c>
      <c r="D2394" s="2">
        <f t="shared" si="218"/>
        <v>9.4615605889596051</v>
      </c>
      <c r="E2394" s="2">
        <f t="shared" si="217"/>
        <v>-0.10848004113019094</v>
      </c>
      <c r="F2394" s="2">
        <f t="shared" si="221"/>
        <v>-6.4264084306289077E-2</v>
      </c>
      <c r="G2394" s="2">
        <f t="shared" si="219"/>
        <v>-4.4215956823901864E-2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9.6419999999999995</v>
      </c>
      <c r="C2395" s="2">
        <f t="shared" si="222"/>
        <v>9.3578373866248885</v>
      </c>
      <c r="D2395" s="2">
        <f t="shared" si="218"/>
        <v>9.4749264712588932</v>
      </c>
      <c r="E2395" s="2">
        <f t="shared" si="217"/>
        <v>-0.11708908463400469</v>
      </c>
      <c r="F2395" s="2">
        <f t="shared" si="221"/>
        <v>-7.4829084371832208E-2</v>
      </c>
      <c r="G2395" s="2">
        <f t="shared" si="219"/>
        <v>-4.2260000262172484E-2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9.7533999999999992</v>
      </c>
      <c r="C2396" s="2">
        <f t="shared" si="222"/>
        <v>9.3685547117595203</v>
      </c>
      <c r="D2396" s="2">
        <f t="shared" si="218"/>
        <v>9.49555414005453</v>
      </c>
      <c r="E2396" s="2">
        <f t="shared" ref="E2396:E2459" si="223">C2396-D2396</f>
        <v>-0.12699942829500976</v>
      </c>
      <c r="F2396" s="2">
        <f t="shared" si="221"/>
        <v>-8.5263153156467722E-2</v>
      </c>
      <c r="G2396" s="2">
        <f t="shared" si="219"/>
        <v>-4.1736275138542042E-2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9.7348999999999997</v>
      </c>
      <c r="C2397" s="2">
        <f t="shared" si="222"/>
        <v>9.3776232176426717</v>
      </c>
      <c r="D2397" s="2">
        <f t="shared" ref="D2397:D2460" si="224">$D$4*B2397+(1-$D$4)*D2396</f>
        <v>9.5132834630134546</v>
      </c>
      <c r="E2397" s="2">
        <f t="shared" si="223"/>
        <v>-0.13566024537078292</v>
      </c>
      <c r="F2397" s="2">
        <f t="shared" si="221"/>
        <v>-9.5342571599330767E-2</v>
      </c>
      <c r="G2397" s="2">
        <f t="shared" si="219"/>
        <v>-4.031767377145215E-2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9.7256</v>
      </c>
      <c r="C2398" s="2">
        <f t="shared" si="222"/>
        <v>9.3906350303130299</v>
      </c>
      <c r="D2398" s="2">
        <f t="shared" si="224"/>
        <v>9.5290106139013471</v>
      </c>
      <c r="E2398" s="2">
        <f t="shared" si="223"/>
        <v>-0.13837558358831714</v>
      </c>
      <c r="F2398" s="2">
        <f t="shared" si="221"/>
        <v>-0.10394917399712805</v>
      </c>
      <c r="G2398" s="2">
        <f t="shared" si="219"/>
        <v>-3.4426409591189089E-2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9.6606000000000005</v>
      </c>
      <c r="C2399" s="2">
        <f t="shared" si="222"/>
        <v>9.4321681025725645</v>
      </c>
      <c r="D2399" s="2">
        <f t="shared" si="224"/>
        <v>9.5387579758345815</v>
      </c>
      <c r="E2399" s="2">
        <f t="shared" si="223"/>
        <v>-0.10658987326201697</v>
      </c>
      <c r="F2399" s="2">
        <f t="shared" si="221"/>
        <v>-0.10447731385010585</v>
      </c>
      <c r="G2399" s="2">
        <f t="shared" si="219"/>
        <v>-2.1125594119111163E-3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9.6606000000000005</v>
      </c>
      <c r="C2400" s="2">
        <f t="shared" si="222"/>
        <v>9.4815883944844774</v>
      </c>
      <c r="D2400" s="2">
        <f t="shared" si="224"/>
        <v>9.5477833109579464</v>
      </c>
      <c r="E2400" s="2">
        <f t="shared" si="223"/>
        <v>-6.6194916473468979E-2</v>
      </c>
      <c r="F2400" s="2">
        <f t="shared" si="221"/>
        <v>-9.6820834374778481E-2</v>
      </c>
      <c r="G2400" s="2">
        <f t="shared" si="219"/>
        <v>3.0625917901309502E-2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9.5677000000000003</v>
      </c>
      <c r="C2401" s="2">
        <f t="shared" si="222"/>
        <v>9.5162671030253261</v>
      </c>
      <c r="D2401" s="2">
        <f t="shared" si="224"/>
        <v>9.5492586212573567</v>
      </c>
      <c r="E2401" s="2">
        <f t="shared" si="223"/>
        <v>-3.2991518232030614E-2</v>
      </c>
      <c r="F2401" s="2">
        <f t="shared" si="221"/>
        <v>-8.405497114622891E-2</v>
      </c>
      <c r="G2401" s="2">
        <f t="shared" si="219"/>
        <v>5.1063452914198296E-2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9.5677000000000003</v>
      </c>
      <c r="C2402" s="2">
        <f t="shared" si="222"/>
        <v>9.5170260102521986</v>
      </c>
      <c r="D2402" s="2">
        <f t="shared" si="224"/>
        <v>9.5506246493123665</v>
      </c>
      <c r="E2402" s="2">
        <f t="shared" si="223"/>
        <v>-3.3598639060167912E-2</v>
      </c>
      <c r="F2402" s="2">
        <f t="shared" si="221"/>
        <v>-7.3963704729016713E-2</v>
      </c>
      <c r="G2402" s="2">
        <f t="shared" si="219"/>
        <v>4.0365065668848801E-2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9.5677000000000003</v>
      </c>
      <c r="C2403" s="2">
        <f t="shared" si="222"/>
        <v>9.537683547136476</v>
      </c>
      <c r="D2403" s="2">
        <f t="shared" si="224"/>
        <v>9.5518894901040419</v>
      </c>
      <c r="E2403" s="2">
        <f t="shared" si="223"/>
        <v>-1.4205942967565832E-2</v>
      </c>
      <c r="F2403" s="2">
        <f t="shared" si="221"/>
        <v>-6.201215237672654E-2</v>
      </c>
      <c r="G2403" s="2">
        <f t="shared" si="219"/>
        <v>4.7806209409160708E-2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9.5305</v>
      </c>
      <c r="C2404" s="2">
        <f t="shared" si="222"/>
        <v>9.5537322321924023</v>
      </c>
      <c r="D2404" s="2">
        <f t="shared" si="224"/>
        <v>9.5503050834296683</v>
      </c>
      <c r="E2404" s="2">
        <f t="shared" si="223"/>
        <v>3.4271487627339781E-3</v>
      </c>
      <c r="F2404" s="2">
        <f t="shared" si="221"/>
        <v>-4.8924292148834439E-2</v>
      </c>
      <c r="G2404" s="2">
        <f t="shared" ref="G2404:G2467" si="225">E2404-F2404</f>
        <v>5.2351440911568417E-2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9.7256</v>
      </c>
      <c r="C2405" s="2">
        <f t="shared" si="222"/>
        <v>9.5673118887781872</v>
      </c>
      <c r="D2405" s="2">
        <f t="shared" si="224"/>
        <v>9.5632898920645069</v>
      </c>
      <c r="E2405" s="2">
        <f t="shared" si="223"/>
        <v>4.0219967136803092E-3</v>
      </c>
      <c r="F2405" s="2">
        <f t="shared" ref="F2405:F2468" si="227">(E2405*(2/(10)))+((1-(2/10))*F2404)</f>
        <v>-3.8335034376331498E-2</v>
      </c>
      <c r="G2405" s="2">
        <f t="shared" si="225"/>
        <v>4.2357031090011807E-2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9.7163000000000004</v>
      </c>
      <c r="C2406" s="2">
        <f t="shared" si="222"/>
        <v>9.5959408289661585</v>
      </c>
      <c r="D2406" s="2">
        <f t="shared" si="224"/>
        <v>9.5746239741338037</v>
      </c>
      <c r="E2406" s="2">
        <f t="shared" si="223"/>
        <v>2.1316854832354792E-2</v>
      </c>
      <c r="F2406" s="2">
        <f t="shared" si="227"/>
        <v>-2.6404656534594242E-2</v>
      </c>
      <c r="G2406" s="2">
        <f t="shared" si="225"/>
        <v>4.7721511366949035E-2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9.6606000000000005</v>
      </c>
      <c r="C2407" s="2">
        <f t="shared" si="222"/>
        <v>9.6173191629713646</v>
      </c>
      <c r="D2407" s="2">
        <f t="shared" si="224"/>
        <v>9.5809925686424116</v>
      </c>
      <c r="E2407" s="2">
        <f t="shared" si="223"/>
        <v>3.6326594328953021E-2</v>
      </c>
      <c r="F2407" s="2">
        <f t="shared" si="227"/>
        <v>-1.385840636188479E-2</v>
      </c>
      <c r="G2407" s="2">
        <f t="shared" si="225"/>
        <v>5.0185000690837811E-2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9.6513000000000009</v>
      </c>
      <c r="C2408" s="2">
        <f t="shared" si="222"/>
        <v>9.6339777532834638</v>
      </c>
      <c r="D2408" s="2">
        <f t="shared" si="224"/>
        <v>9.5862005265207504</v>
      </c>
      <c r="E2408" s="2">
        <f t="shared" si="223"/>
        <v>4.7777226762713454E-2</v>
      </c>
      <c r="F2408" s="2">
        <f t="shared" si="227"/>
        <v>-1.5312797369651399E-3</v>
      </c>
      <c r="G2408" s="2">
        <f t="shared" si="225"/>
        <v>4.9308506499678592E-2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9.6513000000000009</v>
      </c>
      <c r="C2409" s="2">
        <f t="shared" si="222"/>
        <v>9.6380734835475472</v>
      </c>
      <c r="D2409" s="2">
        <f t="shared" si="224"/>
        <v>9.5910227097414342</v>
      </c>
      <c r="E2409" s="2">
        <f t="shared" si="223"/>
        <v>4.7050773806113E-2</v>
      </c>
      <c r="F2409" s="2">
        <f t="shared" si="227"/>
        <v>8.185130971650488E-3</v>
      </c>
      <c r="G2409" s="2">
        <f t="shared" si="225"/>
        <v>3.8865642834462512E-2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9.6513000000000009</v>
      </c>
      <c r="C2410" s="2">
        <f t="shared" si="222"/>
        <v>9.6415391014633087</v>
      </c>
      <c r="D2410" s="2">
        <f t="shared" si="224"/>
        <v>9.5954876942050316</v>
      </c>
      <c r="E2410" s="2">
        <f t="shared" si="223"/>
        <v>4.6051407258277166E-2</v>
      </c>
      <c r="F2410" s="2">
        <f t="shared" si="227"/>
        <v>1.5758386228975824E-2</v>
      </c>
      <c r="G2410" s="2">
        <f t="shared" si="225"/>
        <v>3.0293021029301342E-2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9.6976999999999993</v>
      </c>
      <c r="C2411" s="2">
        <f t="shared" si="222"/>
        <v>9.6301792396997232</v>
      </c>
      <c r="D2411" s="2">
        <f t="shared" si="224"/>
        <v>9.6030589761157703</v>
      </c>
      <c r="E2411" s="2">
        <f t="shared" si="223"/>
        <v>2.7120263583952919E-2</v>
      </c>
      <c r="F2411" s="2">
        <f t="shared" si="227"/>
        <v>1.8030761699971243E-2</v>
      </c>
      <c r="G2411" s="2">
        <f t="shared" si="225"/>
        <v>9.0895018839816759E-3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9.6883999999999997</v>
      </c>
      <c r="C2412" s="2">
        <f t="shared" si="222"/>
        <v>9.6205670489766888</v>
      </c>
      <c r="D2412" s="2">
        <f t="shared" si="224"/>
        <v>9.6093805334405271</v>
      </c>
      <c r="E2412" s="2">
        <f t="shared" si="223"/>
        <v>1.1186515536161679E-2</v>
      </c>
      <c r="F2412" s="2">
        <f t="shared" si="227"/>
        <v>1.6661912467209331E-2</v>
      </c>
      <c r="G2412" s="2">
        <f t="shared" si="225"/>
        <v>-5.4753969310476526E-3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9.6976999999999993</v>
      </c>
      <c r="C2413" s="2">
        <f t="shared" si="222"/>
        <v>9.612433656826429</v>
      </c>
      <c r="D2413" s="2">
        <f t="shared" si="224"/>
        <v>9.6159227161486367</v>
      </c>
      <c r="E2413" s="2">
        <f t="shared" si="223"/>
        <v>-3.489059322207666E-3</v>
      </c>
      <c r="F2413" s="2">
        <f t="shared" si="227"/>
        <v>1.2631718109325932E-2</v>
      </c>
      <c r="G2413" s="2">
        <f t="shared" si="225"/>
        <v>-1.6120777431533596E-2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9.6976999999999993</v>
      </c>
      <c r="C2414" s="2">
        <f t="shared" si="222"/>
        <v>9.5998284788531318</v>
      </c>
      <c r="D2414" s="2">
        <f t="shared" si="224"/>
        <v>9.6219802927302194</v>
      </c>
      <c r="E2414" s="2">
        <f t="shared" si="223"/>
        <v>-2.2151813877087534E-2</v>
      </c>
      <c r="F2414" s="2">
        <f t="shared" si="227"/>
        <v>5.6750117120432384E-3</v>
      </c>
      <c r="G2414" s="2">
        <f t="shared" si="225"/>
        <v>-2.7826825589130771E-2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6">
        <f>TITRES_STAT!D2418</f>
        <v>9.6141000000000005</v>
      </c>
      <c r="C2415" s="2">
        <f t="shared" si="222"/>
        <v>9.6191779436449583</v>
      </c>
      <c r="D2415" s="2">
        <f t="shared" si="224"/>
        <v>9.6213965673427957</v>
      </c>
      <c r="E2415" s="2">
        <f t="shared" si="223"/>
        <v>-2.2186236978374296E-3</v>
      </c>
      <c r="F2415" s="2">
        <f t="shared" si="227"/>
        <v>4.0962846300671048E-3</v>
      </c>
      <c r="G2415" s="2">
        <f t="shared" si="225"/>
        <v>-6.3149083279045344E-3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9.6141000000000005</v>
      </c>
      <c r="C2416" s="2">
        <f t="shared" si="222"/>
        <v>9.6341197984688094</v>
      </c>
      <c r="D2416" s="2">
        <f t="shared" si="224"/>
        <v>9.6208560808729597</v>
      </c>
      <c r="E2416" s="2">
        <f t="shared" si="223"/>
        <v>1.3263717595849656E-2</v>
      </c>
      <c r="F2416" s="2">
        <f t="shared" si="227"/>
        <v>5.9297712232236153E-3</v>
      </c>
      <c r="G2416" s="2">
        <f t="shared" si="225"/>
        <v>7.3339463726260403E-3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9.6976999999999993</v>
      </c>
      <c r="C2417" s="2">
        <f t="shared" si="222"/>
        <v>9.6381936756274555</v>
      </c>
      <c r="D2417" s="2">
        <f t="shared" si="224"/>
        <v>9.6265482230305182</v>
      </c>
      <c r="E2417" s="2">
        <f t="shared" si="223"/>
        <v>1.1645452596937389E-2</v>
      </c>
      <c r="F2417" s="2">
        <f t="shared" si="227"/>
        <v>7.0729074979663711E-3</v>
      </c>
      <c r="G2417" s="2">
        <f t="shared" si="225"/>
        <v>4.5725450989710179E-3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9.7256</v>
      </c>
      <c r="C2418" s="2">
        <f t="shared" si="222"/>
        <v>9.6402100332232319</v>
      </c>
      <c r="D2418" s="2">
        <f t="shared" si="224"/>
        <v>9.6338853916949247</v>
      </c>
      <c r="E2418" s="2">
        <f t="shared" si="223"/>
        <v>6.32464152830714E-3</v>
      </c>
      <c r="F2418" s="2">
        <f t="shared" si="227"/>
        <v>6.9232543040345252E-3</v>
      </c>
      <c r="G2418" s="2">
        <f t="shared" si="225"/>
        <v>-5.9861277572738521E-4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9.7533999999999992</v>
      </c>
      <c r="C2419" s="2">
        <f t="shared" si="222"/>
        <v>9.6419161819581181</v>
      </c>
      <c r="D2419" s="2">
        <f t="shared" si="224"/>
        <v>9.6427383256434478</v>
      </c>
      <c r="E2419" s="2">
        <f t="shared" si="223"/>
        <v>-8.2214368532973481E-4</v>
      </c>
      <c r="F2419" s="2">
        <f t="shared" si="227"/>
        <v>5.3741747061616741E-3</v>
      </c>
      <c r="G2419" s="2">
        <f t="shared" si="225"/>
        <v>-6.1963183914914089E-3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9.9763999999999999</v>
      </c>
      <c r="C2420" s="2">
        <f t="shared" si="222"/>
        <v>9.6433598462722525</v>
      </c>
      <c r="D2420" s="2">
        <f t="shared" si="224"/>
        <v>9.6674540052254159</v>
      </c>
      <c r="E2420" s="2">
        <f t="shared" si="223"/>
        <v>-2.4094158953163358E-2</v>
      </c>
      <c r="F2420" s="2">
        <f t="shared" si="227"/>
        <v>-5.1949202570333256E-4</v>
      </c>
      <c r="G2420" s="2">
        <f t="shared" si="225"/>
        <v>-2.3574666927460027E-2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9.9391999999999996</v>
      </c>
      <c r="C2421" s="2">
        <f t="shared" si="222"/>
        <v>9.6517198699226743</v>
      </c>
      <c r="D2421" s="2">
        <f t="shared" si="224"/>
        <v>9.6875833381716827</v>
      </c>
      <c r="E2421" s="2">
        <f t="shared" si="223"/>
        <v>-3.5863468249008434E-2</v>
      </c>
      <c r="F2421" s="2">
        <f t="shared" si="227"/>
        <v>-7.5882872703643533E-3</v>
      </c>
      <c r="G2421" s="2">
        <f t="shared" si="225"/>
        <v>-2.8275180978644079E-2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9.9391999999999996</v>
      </c>
      <c r="C2422" s="2">
        <f t="shared" si="222"/>
        <v>9.6573629668576473</v>
      </c>
      <c r="D2422" s="2">
        <f t="shared" si="224"/>
        <v>9.7062216094182254</v>
      </c>
      <c r="E2422" s="2">
        <f t="shared" si="223"/>
        <v>-4.8858642560578147E-2</v>
      </c>
      <c r="F2422" s="2">
        <f t="shared" si="227"/>
        <v>-1.5842358328407115E-2</v>
      </c>
      <c r="G2422" s="2">
        <f t="shared" si="225"/>
        <v>-3.3016284232171032E-2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9.9391999999999996</v>
      </c>
      <c r="C2423" s="2">
        <f t="shared" si="222"/>
        <v>9.6635686642641634</v>
      </c>
      <c r="D2423" s="2">
        <f t="shared" si="224"/>
        <v>9.7234792679798385</v>
      </c>
      <c r="E2423" s="2">
        <f t="shared" si="223"/>
        <v>-5.9910603715675137E-2</v>
      </c>
      <c r="F2423" s="2">
        <f t="shared" si="227"/>
        <v>-2.4656007405860721E-2</v>
      </c>
      <c r="G2423" s="2">
        <f t="shared" si="225"/>
        <v>-3.5254596309814416E-2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9.8462999999999994</v>
      </c>
      <c r="C2424" s="2">
        <f t="shared" si="222"/>
        <v>9.668819638992753</v>
      </c>
      <c r="D2424" s="2">
        <f t="shared" si="224"/>
        <v>9.7325770999813326</v>
      </c>
      <c r="E2424" s="2">
        <f t="shared" si="223"/>
        <v>-6.3757460988579595E-2</v>
      </c>
      <c r="F2424" s="2">
        <f t="shared" si="227"/>
        <v>-3.2476298122404497E-2</v>
      </c>
      <c r="G2424" s="2">
        <f t="shared" si="225"/>
        <v>-3.1281162866175098E-2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10.004300000000001</v>
      </c>
      <c r="C2425" s="2">
        <f t="shared" si="222"/>
        <v>9.660401232993868</v>
      </c>
      <c r="D2425" s="2">
        <f t="shared" si="224"/>
        <v>9.7527047222049372</v>
      </c>
      <c r="E2425" s="2">
        <f t="shared" si="223"/>
        <v>-9.2303489211069234E-2</v>
      </c>
      <c r="F2425" s="2">
        <f t="shared" si="227"/>
        <v>-4.4441736340137449E-2</v>
      </c>
      <c r="G2425" s="2">
        <f t="shared" si="225"/>
        <v>-4.7861752870931785E-2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9.8927999999999994</v>
      </c>
      <c r="C2426" s="2">
        <f t="shared" si="222"/>
        <v>9.6532779663794273</v>
      </c>
      <c r="D2426" s="2">
        <f t="shared" si="224"/>
        <v>9.7630821501897564</v>
      </c>
      <c r="E2426" s="2">
        <f t="shared" si="223"/>
        <v>-0.10980418381032919</v>
      </c>
      <c r="F2426" s="2">
        <f t="shared" si="227"/>
        <v>-5.75142258341758E-2</v>
      </c>
      <c r="G2426" s="2">
        <f t="shared" si="225"/>
        <v>-5.2289957976153392E-2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9.8927999999999994</v>
      </c>
      <c r="C2427" s="2">
        <f t="shared" si="222"/>
        <v>9.6601121253979763</v>
      </c>
      <c r="D2427" s="2">
        <f t="shared" si="224"/>
        <v>9.7726908798053298</v>
      </c>
      <c r="E2427" s="2">
        <f t="shared" si="223"/>
        <v>-0.11257875440735354</v>
      </c>
      <c r="F2427" s="2">
        <f t="shared" si="227"/>
        <v>-6.8527131548811349E-2</v>
      </c>
      <c r="G2427" s="2">
        <f t="shared" si="225"/>
        <v>-4.4051622858542194E-2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9.8927999999999994</v>
      </c>
      <c r="C2428" s="2">
        <f t="shared" si="222"/>
        <v>9.6701871830290571</v>
      </c>
      <c r="D2428" s="2">
        <f t="shared" si="224"/>
        <v>9.7815878516716008</v>
      </c>
      <c r="E2428" s="2">
        <f t="shared" si="223"/>
        <v>-0.11140066864254372</v>
      </c>
      <c r="F2428" s="2">
        <f t="shared" si="227"/>
        <v>-7.7101838967557831E-2</v>
      </c>
      <c r="G2428" s="2">
        <f t="shared" si="225"/>
        <v>-3.429882967498589E-2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10.013500000000001</v>
      </c>
      <c r="C2429" s="2">
        <f t="shared" si="222"/>
        <v>9.6829891548707412</v>
      </c>
      <c r="D2429" s="2">
        <f t="shared" si="224"/>
        <v>9.7987665293255564</v>
      </c>
      <c r="E2429" s="2">
        <f t="shared" si="223"/>
        <v>-0.11577737445481517</v>
      </c>
      <c r="F2429" s="2">
        <f t="shared" si="227"/>
        <v>-8.48369460650093E-2</v>
      </c>
      <c r="G2429" s="2">
        <f t="shared" si="225"/>
        <v>-3.0940428389805874E-2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10.357200000000001</v>
      </c>
      <c r="C2430" s="2">
        <f t="shared" si="222"/>
        <v>9.7281292848906276</v>
      </c>
      <c r="D2430" s="2">
        <f t="shared" si="224"/>
        <v>9.8401319715977387</v>
      </c>
      <c r="E2430" s="2">
        <f t="shared" si="223"/>
        <v>-0.11200268670711111</v>
      </c>
      <c r="F2430" s="2">
        <f t="shared" si="227"/>
        <v>-9.027009419342967E-2</v>
      </c>
      <c r="G2430" s="2">
        <f t="shared" si="225"/>
        <v>-2.173259251368144E-2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10.2179</v>
      </c>
      <c r="C2431" s="2">
        <f t="shared" si="222"/>
        <v>9.7606017025997609</v>
      </c>
      <c r="D2431" s="2">
        <f t="shared" si="224"/>
        <v>9.8681147885164258</v>
      </c>
      <c r="E2431" s="2">
        <f t="shared" si="223"/>
        <v>-0.10751308591666486</v>
      </c>
      <c r="F2431" s="2">
        <f t="shared" si="227"/>
        <v>-9.3718692538076714E-2</v>
      </c>
      <c r="G2431" s="2">
        <f t="shared" si="225"/>
        <v>-1.3794393378588149E-2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10.2179</v>
      </c>
      <c r="C2432" s="2">
        <f t="shared" si="222"/>
        <v>9.7880783637382578</v>
      </c>
      <c r="D2432" s="2">
        <f t="shared" si="224"/>
        <v>9.8940248041818766</v>
      </c>
      <c r="E2432" s="2">
        <f t="shared" si="223"/>
        <v>-0.10594644044361878</v>
      </c>
      <c r="F2432" s="2">
        <f t="shared" si="227"/>
        <v>-9.6164242119185145E-2</v>
      </c>
      <c r="G2432" s="2">
        <f t="shared" si="225"/>
        <v>-9.7821983244336386E-3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10.347899999999999</v>
      </c>
      <c r="C2433" s="2">
        <f t="shared" si="222"/>
        <v>9.8113278462400633</v>
      </c>
      <c r="D2433" s="2">
        <f t="shared" si="224"/>
        <v>9.9276451890572925</v>
      </c>
      <c r="E2433" s="2">
        <f t="shared" si="223"/>
        <v>-0.11631734281722927</v>
      </c>
      <c r="F2433" s="2">
        <f t="shared" si="227"/>
        <v>-0.10019486225879398</v>
      </c>
      <c r="G2433" s="2">
        <f t="shared" si="225"/>
        <v>-1.6122480558435293E-2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10.347899999999999</v>
      </c>
      <c r="C2434" s="2">
        <f t="shared" si="222"/>
        <v>9.8167081775877456</v>
      </c>
      <c r="D2434" s="2">
        <f t="shared" si="224"/>
        <v>9.9587751750530487</v>
      </c>
      <c r="E2434" s="2">
        <f t="shared" si="223"/>
        <v>-0.14206699746530305</v>
      </c>
      <c r="F2434" s="2">
        <f t="shared" si="227"/>
        <v>-0.10856928930009581</v>
      </c>
      <c r="G2434" s="2">
        <f t="shared" si="225"/>
        <v>-3.3497708165207238E-2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10.2179</v>
      </c>
      <c r="C2435" s="2">
        <f t="shared" si="222"/>
        <v>9.845568457958862</v>
      </c>
      <c r="D2435" s="2">
        <f t="shared" si="224"/>
        <v>9.9779696065306016</v>
      </c>
      <c r="E2435" s="2">
        <f t="shared" si="223"/>
        <v>-0.13240114857173957</v>
      </c>
      <c r="F2435" s="2">
        <f t="shared" si="227"/>
        <v>-0.11333566115442456</v>
      </c>
      <c r="G2435" s="2">
        <f t="shared" si="225"/>
        <v>-1.9065487417315008E-2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10.301500000000001</v>
      </c>
      <c r="C2436" s="2">
        <f t="shared" si="222"/>
        <v>9.8528348490421145</v>
      </c>
      <c r="D2436" s="2">
        <f t="shared" si="224"/>
        <v>10.001934820861669</v>
      </c>
      <c r="E2436" s="2">
        <f t="shared" si="223"/>
        <v>-0.14909997181955426</v>
      </c>
      <c r="F2436" s="2">
        <f t="shared" si="227"/>
        <v>-0.12048852328745051</v>
      </c>
      <c r="G2436" s="2">
        <f t="shared" si="225"/>
        <v>-2.8611448532103748E-2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10.208600000000001</v>
      </c>
      <c r="C2437" s="2">
        <f t="shared" si="222"/>
        <v>9.8589833338048649</v>
      </c>
      <c r="D2437" s="2">
        <f t="shared" si="224"/>
        <v>10.017243352649693</v>
      </c>
      <c r="E2437" s="2">
        <f t="shared" si="223"/>
        <v>-0.15826001884482821</v>
      </c>
      <c r="F2437" s="2">
        <f t="shared" si="227"/>
        <v>-0.12804282239892606</v>
      </c>
      <c r="G2437" s="2">
        <f t="shared" si="225"/>
        <v>-3.021719644590215E-2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10.301500000000001</v>
      </c>
      <c r="C2438" s="2">
        <f t="shared" si="222"/>
        <v>9.8641858978348864</v>
      </c>
      <c r="D2438" s="2">
        <f t="shared" si="224"/>
        <v>10.038299400601568</v>
      </c>
      <c r="E2438" s="2">
        <f t="shared" si="223"/>
        <v>-0.1741135027666818</v>
      </c>
      <c r="F2438" s="2">
        <f t="shared" si="227"/>
        <v>-0.13725695847247721</v>
      </c>
      <c r="G2438" s="2">
        <f t="shared" si="225"/>
        <v>-3.6856544294204596E-2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10.125</v>
      </c>
      <c r="C2439" s="2">
        <f t="shared" si="222"/>
        <v>9.8871572981679812</v>
      </c>
      <c r="D2439" s="2">
        <f t="shared" si="224"/>
        <v>10.044721667223675</v>
      </c>
      <c r="E2439" s="2">
        <f t="shared" si="223"/>
        <v>-0.15756436905569338</v>
      </c>
      <c r="F2439" s="2">
        <f t="shared" si="227"/>
        <v>-0.14131844058912044</v>
      </c>
      <c r="G2439" s="2">
        <f t="shared" si="225"/>
        <v>-1.624592846657294E-2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10.125</v>
      </c>
      <c r="C2440" s="2">
        <f t="shared" si="222"/>
        <v>9.9594715599882928</v>
      </c>
      <c r="D2440" s="2">
        <f t="shared" si="224"/>
        <v>10.050668210392292</v>
      </c>
      <c r="E2440" s="2">
        <f t="shared" si="223"/>
        <v>-9.1196650403999158E-2</v>
      </c>
      <c r="F2440" s="2">
        <f t="shared" si="227"/>
        <v>-0.13129408255209618</v>
      </c>
      <c r="G2440" s="2">
        <f t="shared" si="225"/>
        <v>4.0097432148097023E-2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10.143599999999999</v>
      </c>
      <c r="C2441" s="2">
        <f t="shared" si="222"/>
        <v>9.9992297815285553</v>
      </c>
      <c r="D2441" s="2">
        <f t="shared" si="224"/>
        <v>10.057552046659529</v>
      </c>
      <c r="E2441" s="2">
        <f t="shared" si="223"/>
        <v>-5.8322265130973605E-2</v>
      </c>
      <c r="F2441" s="2">
        <f t="shared" si="227"/>
        <v>-0.11669971906787167</v>
      </c>
      <c r="G2441" s="2">
        <f t="shared" si="225"/>
        <v>5.8377453936898069E-2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10.1622</v>
      </c>
      <c r="C2442" s="2">
        <f t="shared" si="222"/>
        <v>10.032871353601085</v>
      </c>
      <c r="D2442" s="2">
        <f t="shared" si="224"/>
        <v>10.065303746906972</v>
      </c>
      <c r="E2442" s="2">
        <f t="shared" si="223"/>
        <v>-3.243239330588743E-2</v>
      </c>
      <c r="F2442" s="2">
        <f t="shared" si="227"/>
        <v>-9.9846253915474831E-2</v>
      </c>
      <c r="G2442" s="2">
        <f t="shared" si="225"/>
        <v>6.74138606095874E-2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10.1622</v>
      </c>
      <c r="C2443" s="2">
        <f t="shared" si="222"/>
        <v>10.081337299200918</v>
      </c>
      <c r="D2443" s="2">
        <f t="shared" si="224"/>
        <v>10.072481247136086</v>
      </c>
      <c r="E2443" s="2">
        <f t="shared" si="223"/>
        <v>8.8560520648321983E-3</v>
      </c>
      <c r="F2443" s="2">
        <f t="shared" si="227"/>
        <v>-7.8105792719413439E-2</v>
      </c>
      <c r="G2443" s="2">
        <f t="shared" si="225"/>
        <v>8.6961844784245637E-2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10.1622</v>
      </c>
      <c r="C2444" s="2">
        <f t="shared" si="222"/>
        <v>10.122346945477698</v>
      </c>
      <c r="D2444" s="2">
        <f t="shared" si="224"/>
        <v>10.079127080681561</v>
      </c>
      <c r="E2444" s="2">
        <f t="shared" si="223"/>
        <v>4.3219864796137486E-2</v>
      </c>
      <c r="F2444" s="2">
        <f t="shared" si="227"/>
        <v>-5.3840661216303258E-2</v>
      </c>
      <c r="G2444" s="2">
        <f t="shared" si="225"/>
        <v>9.7060526012440751E-2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10.125</v>
      </c>
      <c r="C2445" s="2">
        <f t="shared" si="222"/>
        <v>10.137047415404206</v>
      </c>
      <c r="D2445" s="2">
        <f t="shared" si="224"/>
        <v>10.082525074705149</v>
      </c>
      <c r="E2445" s="2">
        <f t="shared" si="223"/>
        <v>5.4522340699056926E-2</v>
      </c>
      <c r="F2445" s="2">
        <f t="shared" si="227"/>
        <v>-3.2168060833231225E-2</v>
      </c>
      <c r="G2445" s="2">
        <f t="shared" si="225"/>
        <v>8.6690401532288158E-2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10.125</v>
      </c>
      <c r="C2446" s="2">
        <f t="shared" si="222"/>
        <v>10.162347813034328</v>
      </c>
      <c r="D2446" s="2">
        <f t="shared" si="224"/>
        <v>10.08567136546773</v>
      </c>
      <c r="E2446" s="2">
        <f t="shared" si="223"/>
        <v>7.6676447566597972E-2</v>
      </c>
      <c r="F2446" s="2">
        <f t="shared" si="227"/>
        <v>-1.0399159153265386E-2</v>
      </c>
      <c r="G2446" s="2">
        <f t="shared" si="225"/>
        <v>8.7075606719863363E-2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6">
        <f>TITRES_STAT!D2450</f>
        <v>10.1157</v>
      </c>
      <c r="C2447" s="2">
        <f t="shared" ref="C2447:C2510" si="228">$C$4*B2437+C2446*(1-$C$4)</f>
        <v>10.16946353410597</v>
      </c>
      <c r="D2447" s="2">
        <f t="shared" si="224"/>
        <v>10.087895708766418</v>
      </c>
      <c r="E2447" s="2">
        <f t="shared" si="223"/>
        <v>8.1567825339552869E-2</v>
      </c>
      <c r="F2447" s="2">
        <f t="shared" si="227"/>
        <v>7.9942377452982653E-3</v>
      </c>
      <c r="G2447" s="2">
        <f t="shared" si="225"/>
        <v>7.35735875942546E-2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6">
        <f>TITRES_STAT!D2451</f>
        <v>10.106400000000001</v>
      </c>
      <c r="C2448" s="2">
        <f t="shared" si="228"/>
        <v>10.189776836551205</v>
      </c>
      <c r="D2448" s="2">
        <f t="shared" si="224"/>
        <v>10.089266397005941</v>
      </c>
      <c r="E2448" s="2">
        <f t="shared" si="223"/>
        <v>0.10051043954526406</v>
      </c>
      <c r="F2448" s="2">
        <f t="shared" si="227"/>
        <v>2.6497478105291426E-2</v>
      </c>
      <c r="G2448" s="2">
        <f t="shared" si="225"/>
        <v>7.401296143997263E-2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6">
        <f>TITRES_STAT!D2452</f>
        <v>10.106400000000001</v>
      </c>
      <c r="C2449" s="2">
        <f t="shared" si="228"/>
        <v>10.179811169389483</v>
      </c>
      <c r="D2449" s="2">
        <f t="shared" si="224"/>
        <v>10.09053555278328</v>
      </c>
      <c r="E2449" s="2">
        <f t="shared" si="223"/>
        <v>8.9275616606203201E-2</v>
      </c>
      <c r="F2449" s="2">
        <f t="shared" si="227"/>
        <v>3.905310580547379E-2</v>
      </c>
      <c r="G2449" s="2">
        <f t="shared" si="225"/>
        <v>5.0222510800729411E-2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6">
        <f>TITRES_STAT!D2453</f>
        <v>9.9949999999999992</v>
      </c>
      <c r="C2450" s="2">
        <f t="shared" si="228"/>
        <v>10.171378681791101</v>
      </c>
      <c r="D2450" s="2">
        <f t="shared" si="224"/>
        <v>10.083458845169703</v>
      </c>
      <c r="E2450" s="2">
        <f t="shared" si="223"/>
        <v>8.7919836621397351E-2</v>
      </c>
      <c r="F2450" s="2">
        <f t="shared" si="227"/>
        <v>4.8826451968658507E-2</v>
      </c>
      <c r="G2450" s="2">
        <f t="shared" si="225"/>
        <v>3.9093384652738844E-2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6">
        <f>TITRES_STAT!D2454</f>
        <v>9.8462999999999994</v>
      </c>
      <c r="C2451" s="2">
        <f t="shared" si="228"/>
        <v>10.167105038438624</v>
      </c>
      <c r="D2451" s="2">
        <f t="shared" si="224"/>
        <v>10.065891523305281</v>
      </c>
      <c r="E2451" s="2">
        <f t="shared" si="223"/>
        <v>0.10121351513334353</v>
      </c>
      <c r="F2451" s="2">
        <f t="shared" si="227"/>
        <v>5.9303864601595521E-2</v>
      </c>
      <c r="G2451" s="2">
        <f t="shared" si="225"/>
        <v>4.1909650531748013E-2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9.8927999999999994</v>
      </c>
      <c r="C2452" s="2">
        <f t="shared" si="228"/>
        <v>10.166350417140373</v>
      </c>
      <c r="D2452" s="2">
        <f t="shared" si="224"/>
        <v>10.053069928986369</v>
      </c>
      <c r="E2452" s="2">
        <f t="shared" si="223"/>
        <v>0.11328048815400393</v>
      </c>
      <c r="F2452" s="2">
        <f t="shared" si="227"/>
        <v>7.0099189312077204E-2</v>
      </c>
      <c r="G2452" s="2">
        <f t="shared" si="225"/>
        <v>4.318129884192673E-2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9.9671000000000003</v>
      </c>
      <c r="C2453" s="2">
        <f t="shared" si="228"/>
        <v>10.165711891426469</v>
      </c>
      <c r="D2453" s="2">
        <f t="shared" si="224"/>
        <v>10.04670178609849</v>
      </c>
      <c r="E2453" s="2">
        <f t="shared" si="223"/>
        <v>0.11901010532797862</v>
      </c>
      <c r="F2453" s="2">
        <f t="shared" si="227"/>
        <v>7.9881372515257495E-2</v>
      </c>
      <c r="G2453" s="2">
        <f t="shared" si="225"/>
        <v>3.9128732812721126E-2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9.8927999999999994</v>
      </c>
      <c r="C2454" s="2">
        <f t="shared" si="228"/>
        <v>10.16517160043778</v>
      </c>
      <c r="D2454" s="2">
        <f t="shared" si="224"/>
        <v>10.035301653794898</v>
      </c>
      <c r="E2454" s="2">
        <f t="shared" si="223"/>
        <v>0.12986994664288254</v>
      </c>
      <c r="F2454" s="2">
        <f t="shared" si="227"/>
        <v>8.987908734078251E-2</v>
      </c>
      <c r="G2454" s="2">
        <f t="shared" si="225"/>
        <v>3.9990859302100029E-2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9.8462999999999994</v>
      </c>
      <c r="C2455" s="2">
        <f t="shared" si="228"/>
        <v>10.158991354216584</v>
      </c>
      <c r="D2455" s="2">
        <f t="shared" si="224"/>
        <v>10.021301531291572</v>
      </c>
      <c r="E2455" s="2">
        <f t="shared" si="223"/>
        <v>0.13768982292501164</v>
      </c>
      <c r="F2455" s="2">
        <f t="shared" si="227"/>
        <v>9.9441234457628341E-2</v>
      </c>
      <c r="G2455" s="2">
        <f t="shared" si="225"/>
        <v>3.8248588467383299E-2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9.8462999999999994</v>
      </c>
      <c r="C2456" s="2">
        <f t="shared" si="228"/>
        <v>10.15376191510634</v>
      </c>
      <c r="D2456" s="2">
        <f t="shared" si="224"/>
        <v>10.008338454899603</v>
      </c>
      <c r="E2456" s="2">
        <f t="shared" si="223"/>
        <v>0.14542346020673769</v>
      </c>
      <c r="F2456" s="2">
        <f t="shared" si="227"/>
        <v>0.10863767960745022</v>
      </c>
      <c r="G2456" s="2">
        <f t="shared" si="225"/>
        <v>3.6785780599287471E-2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9.8556000000000008</v>
      </c>
      <c r="C2457" s="2">
        <f t="shared" si="228"/>
        <v>10.14790623585921</v>
      </c>
      <c r="D2457" s="2">
        <f t="shared" si="224"/>
        <v>9.9970244952774099</v>
      </c>
      <c r="E2457" s="2">
        <f t="shared" si="223"/>
        <v>0.15088174058180037</v>
      </c>
      <c r="F2457" s="2">
        <f t="shared" si="227"/>
        <v>0.11708649180232025</v>
      </c>
      <c r="G2457" s="2">
        <f t="shared" si="225"/>
        <v>3.3795248779480119E-2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9.9671000000000003</v>
      </c>
      <c r="C2458" s="2">
        <f t="shared" si="228"/>
        <v>10.141520661111638</v>
      </c>
      <c r="D2458" s="2">
        <f t="shared" si="224"/>
        <v>9.9948078659976023</v>
      </c>
      <c r="E2458" s="2">
        <f t="shared" si="223"/>
        <v>0.1467127951140359</v>
      </c>
      <c r="F2458" s="2">
        <f t="shared" si="227"/>
        <v>0.12301175246466338</v>
      </c>
      <c r="G2458" s="2">
        <f t="shared" si="225"/>
        <v>2.370104264937252E-2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9.9671000000000003</v>
      </c>
      <c r="C2459" s="2">
        <f t="shared" si="228"/>
        <v>10.136117482479078</v>
      </c>
      <c r="D2459" s="2">
        <f t="shared" si="224"/>
        <v>9.9927554314792619</v>
      </c>
      <c r="E2459" s="2">
        <f t="shared" si="223"/>
        <v>0.14336205099981569</v>
      </c>
      <c r="F2459" s="2">
        <f t="shared" si="227"/>
        <v>0.12708181217169384</v>
      </c>
      <c r="G2459" s="2">
        <f t="shared" si="225"/>
        <v>1.6280238828121851E-2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9.9391999999999996</v>
      </c>
      <c r="C2460" s="2">
        <f t="shared" si="228"/>
        <v>10.11440710055922</v>
      </c>
      <c r="D2460" s="2">
        <f t="shared" si="224"/>
        <v>9.9887883624807987</v>
      </c>
      <c r="E2460" s="2">
        <f t="shared" ref="E2460:E2523" si="229">C2460-D2460</f>
        <v>0.12561873807842083</v>
      </c>
      <c r="F2460" s="2">
        <f t="shared" si="227"/>
        <v>0.12678919735303926</v>
      </c>
      <c r="G2460" s="2">
        <f t="shared" si="225"/>
        <v>-1.1704592746184239E-3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10.013500000000001</v>
      </c>
      <c r="C2461" s="2">
        <f t="shared" si="228"/>
        <v>10.073159854319341</v>
      </c>
      <c r="D2461" s="2">
        <f t="shared" ref="D2461:D2524" si="230">$D$4*B2461+(1-$D$4)*D2460</f>
        <v>9.9906188541488863</v>
      </c>
      <c r="E2461" s="2">
        <f t="shared" si="229"/>
        <v>8.2541000170454737E-2</v>
      </c>
      <c r="F2461" s="2">
        <f t="shared" si="227"/>
        <v>0.11793955791652236</v>
      </c>
      <c r="G2461" s="2">
        <f t="shared" si="225"/>
        <v>-3.5398557746067622E-2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9.9391999999999996</v>
      </c>
      <c r="C2462" s="2">
        <f t="shared" si="228"/>
        <v>10.045412184424059</v>
      </c>
      <c r="D2462" s="2">
        <f t="shared" si="230"/>
        <v>9.9868100501378585</v>
      </c>
      <c r="E2462" s="2">
        <f t="shared" si="229"/>
        <v>5.8602134286200425E-2</v>
      </c>
      <c r="F2462" s="2">
        <f t="shared" si="227"/>
        <v>0.10607207319045799</v>
      </c>
      <c r="G2462" s="2">
        <f t="shared" si="225"/>
        <v>-4.7469938904257561E-2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9.9391999999999996</v>
      </c>
      <c r="C2463" s="2">
        <f t="shared" si="228"/>
        <v>10.033364156051126</v>
      </c>
      <c r="D2463" s="2">
        <f t="shared" si="230"/>
        <v>9.9832833797572764</v>
      </c>
      <c r="E2463" s="2">
        <f t="shared" si="229"/>
        <v>5.0080776293849993E-2</v>
      </c>
      <c r="F2463" s="2">
        <f t="shared" si="227"/>
        <v>9.4873813811136395E-2</v>
      </c>
      <c r="G2463" s="2">
        <f t="shared" si="225"/>
        <v>-4.4793037517286402E-2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9.9391999999999996</v>
      </c>
      <c r="C2464" s="2">
        <f t="shared" si="228"/>
        <v>10.011738901274029</v>
      </c>
      <c r="D2464" s="2">
        <f t="shared" si="230"/>
        <v>9.9800179442197017</v>
      </c>
      <c r="E2464" s="2">
        <f t="shared" si="229"/>
        <v>3.1720957054327314E-2</v>
      </c>
      <c r="F2464" s="2">
        <f t="shared" si="227"/>
        <v>8.2243242459774588E-2</v>
      </c>
      <c r="G2464" s="2">
        <f t="shared" si="225"/>
        <v>-5.0522285405447273E-2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9.9298999999999999</v>
      </c>
      <c r="C2465" s="2">
        <f t="shared" si="228"/>
        <v>9.9862867626164871</v>
      </c>
      <c r="D2465" s="2">
        <f t="shared" si="230"/>
        <v>9.9763055039071311</v>
      </c>
      <c r="E2465" s="2">
        <f t="shared" si="229"/>
        <v>9.9812587093559557E-3</v>
      </c>
      <c r="F2465" s="2">
        <f t="shared" si="227"/>
        <v>6.7790845709690864E-2</v>
      </c>
      <c r="G2465" s="2">
        <f t="shared" si="225"/>
        <v>-5.7809587000334908E-2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10.0228</v>
      </c>
      <c r="C2466" s="2">
        <f t="shared" si="228"/>
        <v>9.9647503375985664</v>
      </c>
      <c r="D2466" s="2">
        <f t="shared" si="230"/>
        <v>9.9797495406547512</v>
      </c>
      <c r="E2466" s="2">
        <f t="shared" si="229"/>
        <v>-1.499920305618474E-2</v>
      </c>
      <c r="F2466" s="2">
        <f t="shared" si="227"/>
        <v>5.1232835956515746E-2</v>
      </c>
      <c r="G2466" s="2">
        <f t="shared" si="225"/>
        <v>-6.6232039012700486E-2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10.0693</v>
      </c>
      <c r="C2467" s="2">
        <f t="shared" si="228"/>
        <v>9.9479579779680183</v>
      </c>
      <c r="D2467" s="2">
        <f t="shared" si="230"/>
        <v>9.9863829080136579</v>
      </c>
      <c r="E2467" s="2">
        <f t="shared" si="229"/>
        <v>-3.8424930045639627E-2</v>
      </c>
      <c r="F2467" s="2">
        <f t="shared" si="227"/>
        <v>3.3301282756084676E-2</v>
      </c>
      <c r="G2467" s="2">
        <f t="shared" si="225"/>
        <v>-7.1726212801724309E-2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10.0693</v>
      </c>
      <c r="C2468" s="2">
        <f t="shared" si="228"/>
        <v>9.9509029044344768</v>
      </c>
      <c r="D2468" s="2">
        <f t="shared" si="230"/>
        <v>9.9925249148274613</v>
      </c>
      <c r="E2468" s="2">
        <f t="shared" si="229"/>
        <v>-4.1622010392984521E-2</v>
      </c>
      <c r="F2468" s="2">
        <f t="shared" si="227"/>
        <v>1.8316624126270838E-2</v>
      </c>
      <c r="G2468" s="2">
        <f t="shared" ref="G2468:G2531" si="231">E2468-F2468</f>
        <v>-5.9938634519255359E-2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10.1157</v>
      </c>
      <c r="C2469" s="2">
        <f t="shared" si="228"/>
        <v>9.953394765290712</v>
      </c>
      <c r="D2469" s="2">
        <f t="shared" si="230"/>
        <v>10.001648995210614</v>
      </c>
      <c r="E2469" s="2">
        <f t="shared" si="229"/>
        <v>-4.8254229919901803E-2</v>
      </c>
      <c r="F2469" s="2">
        <f t="shared" ref="F2469:F2532" si="233">(E2469*(2/(10)))+((1-(2/10))*F2468)</f>
        <v>5.0024533170363109E-3</v>
      </c>
      <c r="G2469" s="2">
        <f t="shared" si="231"/>
        <v>-5.3256683236938114E-2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6">
        <f>TITRES_STAT!D2473</f>
        <v>9.9391999999999996</v>
      </c>
      <c r="C2470" s="2">
        <f t="shared" si="228"/>
        <v>9.9512109552459869</v>
      </c>
      <c r="D2470" s="2">
        <f t="shared" si="230"/>
        <v>9.9970231437135322</v>
      </c>
      <c r="E2470" s="2">
        <f t="shared" si="229"/>
        <v>-4.5812188467545312E-2</v>
      </c>
      <c r="F2470" s="2">
        <f t="shared" si="233"/>
        <v>-5.1604750398800145E-3</v>
      </c>
      <c r="G2470" s="2">
        <f t="shared" si="231"/>
        <v>-4.0651713427665298E-2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6">
        <f>TITRES_STAT!D2474</f>
        <v>9.9391999999999996</v>
      </c>
      <c r="C2471" s="2">
        <f t="shared" si="228"/>
        <v>9.9607938852081439</v>
      </c>
      <c r="D2471" s="2">
        <f t="shared" si="230"/>
        <v>9.9927399478829013</v>
      </c>
      <c r="E2471" s="2">
        <f t="shared" si="229"/>
        <v>-3.1946062674757414E-2</v>
      </c>
      <c r="F2471" s="2">
        <f t="shared" si="233"/>
        <v>-1.0517592566855496E-2</v>
      </c>
      <c r="G2471" s="2">
        <f t="shared" si="231"/>
        <v>-2.1428470107901918E-2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6">
        <f>TITRES_STAT!D2475</f>
        <v>10.106400000000001</v>
      </c>
      <c r="C2472" s="2">
        <f t="shared" si="228"/>
        <v>9.9574717490222753</v>
      </c>
      <c r="D2472" s="2">
        <f t="shared" si="230"/>
        <v>10.001159211002687</v>
      </c>
      <c r="E2472" s="2">
        <f t="shared" si="229"/>
        <v>-4.3687461980411513E-2</v>
      </c>
      <c r="F2472" s="2">
        <f t="shared" si="233"/>
        <v>-1.71515664495667E-2</v>
      </c>
      <c r="G2472" s="2">
        <f t="shared" si="231"/>
        <v>-2.6535895530844813E-2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6">
        <f>TITRES_STAT!D2476</f>
        <v>10.106400000000001</v>
      </c>
      <c r="C2473" s="2">
        <f t="shared" si="228"/>
        <v>9.9546607107111562</v>
      </c>
      <c r="D2473" s="2">
        <f t="shared" si="230"/>
        <v>10.008954825002487</v>
      </c>
      <c r="E2473" s="2">
        <f t="shared" si="229"/>
        <v>-5.4294114291330686E-2</v>
      </c>
      <c r="F2473" s="2">
        <f t="shared" si="233"/>
        <v>-2.4580076017919499E-2</v>
      </c>
      <c r="G2473" s="2">
        <f t="shared" si="231"/>
        <v>-2.9714038273411188E-2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6">
        <f>TITRES_STAT!D2477</f>
        <v>10.106400000000001</v>
      </c>
      <c r="C2474" s="2">
        <f t="shared" si="228"/>
        <v>9.9522821398325156</v>
      </c>
      <c r="D2474" s="2">
        <f t="shared" si="230"/>
        <v>10.016172986113414</v>
      </c>
      <c r="E2474" s="2">
        <f t="shared" si="229"/>
        <v>-6.3890846280898472E-2</v>
      </c>
      <c r="F2474" s="2">
        <f t="shared" si="233"/>
        <v>-3.2442230070515291E-2</v>
      </c>
      <c r="G2474" s="2">
        <f t="shared" si="231"/>
        <v>-3.1448616210383182E-2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6">
        <f>TITRES_STAT!D2478</f>
        <v>9.7998999999999992</v>
      </c>
      <c r="C2475" s="2">
        <f t="shared" si="228"/>
        <v>9.9488387337044362</v>
      </c>
      <c r="D2475" s="2">
        <f t="shared" si="230"/>
        <v>10.000152764919829</v>
      </c>
      <c r="E2475" s="2">
        <f t="shared" si="229"/>
        <v>-5.1314031215392575E-2</v>
      </c>
      <c r="F2475" s="2">
        <f t="shared" si="233"/>
        <v>-3.6216590299490745E-2</v>
      </c>
      <c r="G2475" s="2">
        <f t="shared" si="231"/>
        <v>-1.509744091590183E-2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6">
        <f>TITRES_STAT!D2479</f>
        <v>10.097099999999999</v>
      </c>
      <c r="C2476" s="2">
        <f t="shared" si="228"/>
        <v>9.9602173900576005</v>
      </c>
      <c r="D2476" s="2">
        <f t="shared" si="230"/>
        <v>10.007334041592435</v>
      </c>
      <c r="E2476" s="2">
        <f t="shared" si="229"/>
        <v>-4.711665153483402E-2</v>
      </c>
      <c r="F2476" s="2">
        <f t="shared" si="233"/>
        <v>-3.8396602546559404E-2</v>
      </c>
      <c r="G2476" s="2">
        <f t="shared" si="231"/>
        <v>-8.720048988274616E-3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6">
        <f>TITRES_STAT!D2480</f>
        <v>10.097099999999999</v>
      </c>
      <c r="C2477" s="2">
        <f t="shared" si="228"/>
        <v>9.9769993300487396</v>
      </c>
      <c r="D2477" s="2">
        <f t="shared" si="230"/>
        <v>10.013983371844848</v>
      </c>
      <c r="E2477" s="2">
        <f t="shared" si="229"/>
        <v>-3.6984041796108258E-2</v>
      </c>
      <c r="F2477" s="2">
        <f t="shared" si="233"/>
        <v>-3.8114090396469173E-2</v>
      </c>
      <c r="G2477" s="2">
        <f t="shared" si="231"/>
        <v>1.1300486003609153E-3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9.8927999999999994</v>
      </c>
      <c r="C2478" s="2">
        <f t="shared" si="228"/>
        <v>9.9911994331181653</v>
      </c>
      <c r="D2478" s="2">
        <f t="shared" si="230"/>
        <v>10.005006825782266</v>
      </c>
      <c r="E2478" s="2">
        <f t="shared" si="229"/>
        <v>-1.3807392664100249E-2</v>
      </c>
      <c r="F2478" s="2">
        <f t="shared" si="233"/>
        <v>-3.3252750849995391E-2</v>
      </c>
      <c r="G2478" s="2">
        <f t="shared" si="231"/>
        <v>1.9445358185895142E-2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10.050700000000001</v>
      </c>
      <c r="C2479" s="2">
        <f t="shared" si="228"/>
        <v>10.010353366484601</v>
      </c>
      <c r="D2479" s="2">
        <f t="shared" si="230"/>
        <v>10.008391505353949</v>
      </c>
      <c r="E2479" s="2">
        <f t="shared" si="229"/>
        <v>1.9618611306526645E-3</v>
      </c>
      <c r="F2479" s="2">
        <f t="shared" si="233"/>
        <v>-2.6209828453865783E-2</v>
      </c>
      <c r="G2479" s="2">
        <f t="shared" si="231"/>
        <v>2.8171689584518447E-2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10.0786</v>
      </c>
      <c r="C2480" s="2">
        <f t="shared" si="228"/>
        <v>9.999406694717738</v>
      </c>
      <c r="D2480" s="2">
        <f t="shared" si="230"/>
        <v>10.01359213458699</v>
      </c>
      <c r="E2480" s="2">
        <f t="shared" si="229"/>
        <v>-1.4185439869251582E-2</v>
      </c>
      <c r="F2480" s="2">
        <f t="shared" si="233"/>
        <v>-2.3804950736942943E-2</v>
      </c>
      <c r="G2480" s="2">
        <f t="shared" si="231"/>
        <v>9.619510867691361E-3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10.0786</v>
      </c>
      <c r="C2481" s="2">
        <f t="shared" si="228"/>
        <v>9.990144126299624</v>
      </c>
      <c r="D2481" s="2">
        <f t="shared" si="230"/>
        <v>10.018407532024991</v>
      </c>
      <c r="E2481" s="2">
        <f t="shared" si="229"/>
        <v>-2.8263405725367008E-2</v>
      </c>
      <c r="F2481" s="2">
        <f t="shared" si="233"/>
        <v>-2.4696641734627756E-2</v>
      </c>
      <c r="G2481" s="2">
        <f t="shared" si="231"/>
        <v>-3.5667639907392516E-3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10.0786</v>
      </c>
      <c r="C2482" s="2">
        <f t="shared" si="228"/>
        <v>10.008029645330451</v>
      </c>
      <c r="D2482" s="2">
        <f t="shared" si="230"/>
        <v>10.022866233356474</v>
      </c>
      <c r="E2482" s="2">
        <f t="shared" si="229"/>
        <v>-1.4836588026023279E-2</v>
      </c>
      <c r="F2482" s="2">
        <f t="shared" si="233"/>
        <v>-2.2724630992906864E-2</v>
      </c>
      <c r="G2482" s="2">
        <f t="shared" si="231"/>
        <v>7.888042966883585E-3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10.0786</v>
      </c>
      <c r="C2483" s="2">
        <f t="shared" si="228"/>
        <v>10.023163546048842</v>
      </c>
      <c r="D2483" s="2">
        <f t="shared" si="230"/>
        <v>10.026994660515255</v>
      </c>
      <c r="E2483" s="2">
        <f t="shared" si="229"/>
        <v>-3.8311144664131547E-3</v>
      </c>
      <c r="F2483" s="2">
        <f t="shared" si="233"/>
        <v>-1.8945927687608125E-2</v>
      </c>
      <c r="G2483" s="2">
        <f t="shared" si="231"/>
        <v>1.511481322119497E-2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10.0786</v>
      </c>
      <c r="C2484" s="2">
        <f t="shared" si="228"/>
        <v>10.03596915434902</v>
      </c>
      <c r="D2484" s="2">
        <f t="shared" si="230"/>
        <v>10.030817278254867</v>
      </c>
      <c r="E2484" s="2">
        <f t="shared" si="229"/>
        <v>5.1518760941533515E-3</v>
      </c>
      <c r="F2484" s="2">
        <f t="shared" si="233"/>
        <v>-1.4126366931255829E-2</v>
      </c>
      <c r="G2484" s="2">
        <f t="shared" si="231"/>
        <v>1.9278243025409182E-2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10.0321</v>
      </c>
      <c r="C2485" s="2">
        <f t="shared" si="228"/>
        <v>9.9996508229107093</v>
      </c>
      <c r="D2485" s="2">
        <f t="shared" si="230"/>
        <v>10.030912294680432</v>
      </c>
      <c r="E2485" s="2">
        <f t="shared" si="229"/>
        <v>-3.1261471769722604E-2</v>
      </c>
      <c r="F2485" s="2">
        <f t="shared" si="233"/>
        <v>-1.7553387898949186E-2</v>
      </c>
      <c r="G2485" s="2">
        <f t="shared" si="231"/>
        <v>-1.3708083870773418E-2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6">
        <f>TITRES_STAT!D2489</f>
        <v>10.0786</v>
      </c>
      <c r="C2486" s="2">
        <f t="shared" si="228"/>
        <v>10.014643004001369</v>
      </c>
      <c r="D2486" s="2">
        <f t="shared" si="230"/>
        <v>10.034444717296697</v>
      </c>
      <c r="E2486" s="2">
        <f t="shared" si="229"/>
        <v>-1.9801713295327872E-2</v>
      </c>
      <c r="F2486" s="2">
        <f t="shared" si="233"/>
        <v>-1.8003052978224923E-2</v>
      </c>
      <c r="G2486" s="2">
        <f t="shared" si="231"/>
        <v>-1.7986603171029486E-3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6">
        <f>TITRES_STAT!D2490</f>
        <v>10.0786</v>
      </c>
      <c r="C2487" s="2">
        <f t="shared" si="228"/>
        <v>10.027328695693466</v>
      </c>
      <c r="D2487" s="2">
        <f t="shared" si="230"/>
        <v>10.037715478978424</v>
      </c>
      <c r="E2487" s="2">
        <f t="shared" si="229"/>
        <v>-1.0386783284957346E-2</v>
      </c>
      <c r="F2487" s="2">
        <f t="shared" si="233"/>
        <v>-1.6479799039571408E-2</v>
      </c>
      <c r="G2487" s="2">
        <f t="shared" si="231"/>
        <v>6.0930157546140624E-3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10.1157</v>
      </c>
      <c r="C2488" s="2">
        <f t="shared" si="228"/>
        <v>10.006631973279088</v>
      </c>
      <c r="D2488" s="2">
        <f t="shared" si="230"/>
        <v>10.043492110165207</v>
      </c>
      <c r="E2488" s="2">
        <f t="shared" si="229"/>
        <v>-3.6860136886119221E-2</v>
      </c>
      <c r="F2488" s="2">
        <f t="shared" si="233"/>
        <v>-2.0555866608880972E-2</v>
      </c>
      <c r="G2488" s="2">
        <f t="shared" si="231"/>
        <v>-1.6304270277238249E-2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10.2179</v>
      </c>
      <c r="C2489" s="2">
        <f t="shared" si="228"/>
        <v>10.013411669697689</v>
      </c>
      <c r="D2489" s="2">
        <f t="shared" si="230"/>
        <v>10.056411213115933</v>
      </c>
      <c r="E2489" s="2">
        <f t="shared" si="229"/>
        <v>-4.2999543418243746E-2</v>
      </c>
      <c r="F2489" s="2">
        <f t="shared" si="233"/>
        <v>-2.5044601970753526E-2</v>
      </c>
      <c r="G2489" s="2">
        <f t="shared" si="231"/>
        <v>-1.7954941447490221E-2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10.2179</v>
      </c>
      <c r="C2490" s="2">
        <f t="shared" si="228"/>
        <v>10.023440643590352</v>
      </c>
      <c r="D2490" s="2">
        <f t="shared" si="230"/>
        <v>10.068373345477717</v>
      </c>
      <c r="E2490" s="2">
        <f t="shared" si="229"/>
        <v>-4.4932701887365312E-2</v>
      </c>
      <c r="F2490" s="2">
        <f t="shared" si="233"/>
        <v>-2.9022221954075882E-2</v>
      </c>
      <c r="G2490" s="2">
        <f t="shared" si="231"/>
        <v>-1.591047993328943E-2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10.2179</v>
      </c>
      <c r="C2491" s="2">
        <f t="shared" si="228"/>
        <v>10.031926698422605</v>
      </c>
      <c r="D2491" s="2">
        <f t="shared" si="230"/>
        <v>10.07944939396085</v>
      </c>
      <c r="E2491" s="2">
        <f t="shared" si="229"/>
        <v>-4.7522695538244619E-2</v>
      </c>
      <c r="F2491" s="2">
        <f t="shared" si="233"/>
        <v>-3.2722316670909635E-2</v>
      </c>
      <c r="G2491" s="2">
        <f t="shared" si="231"/>
        <v>-1.4800378867334985E-2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10.1157</v>
      </c>
      <c r="C2492" s="2">
        <f t="shared" si="228"/>
        <v>10.03910720635759</v>
      </c>
      <c r="D2492" s="2">
        <f t="shared" si="230"/>
        <v>10.082134624037826</v>
      </c>
      <c r="E2492" s="2">
        <f t="shared" si="229"/>
        <v>-4.3027417680235658E-2</v>
      </c>
      <c r="F2492" s="2">
        <f t="shared" si="233"/>
        <v>-3.4783336872774843E-2</v>
      </c>
      <c r="G2492" s="2">
        <f t="shared" si="231"/>
        <v>-8.2440808074608143E-3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10.1157</v>
      </c>
      <c r="C2493" s="2">
        <f t="shared" si="228"/>
        <v>10.045183020764116</v>
      </c>
      <c r="D2493" s="2">
        <f t="shared" si="230"/>
        <v>10.084620948183172</v>
      </c>
      <c r="E2493" s="2">
        <f t="shared" si="229"/>
        <v>-3.9437927419056606E-2</v>
      </c>
      <c r="F2493" s="2">
        <f t="shared" si="233"/>
        <v>-3.57142549820312E-2</v>
      </c>
      <c r="G2493" s="2">
        <f t="shared" si="231"/>
        <v>-3.7236724370254062E-3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10.1157</v>
      </c>
      <c r="C2494" s="2">
        <f t="shared" si="228"/>
        <v>10.050324094492714</v>
      </c>
      <c r="D2494" s="2">
        <f t="shared" si="230"/>
        <v>10.086923100169605</v>
      </c>
      <c r="E2494" s="2">
        <f t="shared" si="229"/>
        <v>-3.6599005676890783E-2</v>
      </c>
      <c r="F2494" s="2">
        <f t="shared" si="233"/>
        <v>-3.589120512100312E-2</v>
      </c>
      <c r="G2494" s="2">
        <f t="shared" si="231"/>
        <v>-7.0780055588766377E-4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10.1157</v>
      </c>
      <c r="C2495" s="2">
        <f t="shared" si="228"/>
        <v>10.047520387647682</v>
      </c>
      <c r="D2495" s="2">
        <f t="shared" si="230"/>
        <v>10.089054722379265</v>
      </c>
      <c r="E2495" s="2">
        <f t="shared" si="229"/>
        <v>-4.15343347315833E-2</v>
      </c>
      <c r="F2495" s="2">
        <f t="shared" si="233"/>
        <v>-3.7019831043119157E-2</v>
      </c>
      <c r="G2495" s="2">
        <f t="shared" si="231"/>
        <v>-4.5145036884641429E-3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10.1157</v>
      </c>
      <c r="C2496" s="2">
        <f t="shared" si="228"/>
        <v>10.052301866471115</v>
      </c>
      <c r="D2496" s="2">
        <f t="shared" si="230"/>
        <v>10.091028446647469</v>
      </c>
      <c r="E2496" s="2">
        <f t="shared" si="229"/>
        <v>-3.8726580176353664E-2</v>
      </c>
      <c r="F2496" s="2">
        <f t="shared" si="233"/>
        <v>-3.7361180869766059E-2</v>
      </c>
      <c r="G2496" s="2">
        <f t="shared" si="231"/>
        <v>-1.3653993065876058E-3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10.1157</v>
      </c>
      <c r="C2497" s="2">
        <f t="shared" si="228"/>
        <v>10.056347733167867</v>
      </c>
      <c r="D2497" s="2">
        <f t="shared" si="230"/>
        <v>10.092855969118027</v>
      </c>
      <c r="E2497" s="2">
        <f t="shared" si="229"/>
        <v>-3.6508235950160284E-2</v>
      </c>
      <c r="F2497" s="2">
        <f t="shared" si="233"/>
        <v>-3.7190591885844906E-2</v>
      </c>
      <c r="G2497" s="2">
        <f t="shared" si="231"/>
        <v>6.8235593568462261E-4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6">
        <f>TITRES_STAT!D2501</f>
        <v>10.097099999999999</v>
      </c>
      <c r="C2498" s="2">
        <f t="shared" si="228"/>
        <v>10.065478851142039</v>
      </c>
      <c r="D2498" s="2">
        <f t="shared" si="230"/>
        <v>10.093170341775952</v>
      </c>
      <c r="E2498" s="2">
        <f t="shared" si="229"/>
        <v>-2.7691490633912963E-2</v>
      </c>
      <c r="F2498" s="2">
        <f t="shared" si="233"/>
        <v>-3.5290771635458518E-2</v>
      </c>
      <c r="G2498" s="2">
        <f t="shared" si="231"/>
        <v>7.5992810015455547E-3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6">
        <f>TITRES_STAT!D2502</f>
        <v>10.041399999999999</v>
      </c>
      <c r="C2499" s="2">
        <f t="shared" si="228"/>
        <v>10.088928258658648</v>
      </c>
      <c r="D2499" s="2">
        <f t="shared" si="230"/>
        <v>10.089335501644401</v>
      </c>
      <c r="E2499" s="2">
        <f t="shared" si="229"/>
        <v>-4.0724298575334217E-4</v>
      </c>
      <c r="F2499" s="2">
        <f t="shared" si="233"/>
        <v>-2.8314065905517483E-2</v>
      </c>
      <c r="G2499" s="2">
        <f t="shared" si="231"/>
        <v>2.7906822919764141E-2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10.1157</v>
      </c>
      <c r="C2500" s="2">
        <f t="shared" si="228"/>
        <v>10.108770065018854</v>
      </c>
      <c r="D2500" s="2">
        <f t="shared" si="230"/>
        <v>10.09128842744852</v>
      </c>
      <c r="E2500" s="2">
        <f t="shared" si="229"/>
        <v>1.7481637570334385E-2</v>
      </c>
      <c r="F2500" s="2">
        <f t="shared" si="233"/>
        <v>-1.9154925210347111E-2</v>
      </c>
      <c r="G2500" s="2">
        <f t="shared" si="231"/>
        <v>3.6636562780681496E-2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10.125</v>
      </c>
      <c r="C2501" s="2">
        <f t="shared" si="228"/>
        <v>10.125559285785183</v>
      </c>
      <c r="D2501" s="2">
        <f t="shared" si="230"/>
        <v>10.093785580970852</v>
      </c>
      <c r="E2501" s="2">
        <f t="shared" si="229"/>
        <v>3.1773704814330728E-2</v>
      </c>
      <c r="F2501" s="2">
        <f t="shared" si="233"/>
        <v>-8.9691992054115443E-3</v>
      </c>
      <c r="G2501" s="2">
        <f t="shared" si="231"/>
        <v>4.0742904019742274E-2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10.125</v>
      </c>
      <c r="C2502" s="2">
        <f t="shared" si="228"/>
        <v>10.124042472587462</v>
      </c>
      <c r="D2502" s="2">
        <f t="shared" si="230"/>
        <v>10.096097760158196</v>
      </c>
      <c r="E2502" s="2">
        <f t="shared" si="229"/>
        <v>2.794471242926555E-2</v>
      </c>
      <c r="F2502" s="2">
        <f t="shared" si="233"/>
        <v>-1.5864168784761254E-3</v>
      </c>
      <c r="G2502" s="2">
        <f t="shared" si="231"/>
        <v>2.9531129307741676E-2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10.0786</v>
      </c>
      <c r="C2503" s="2">
        <f t="shared" si="228"/>
        <v>10.122759015266315</v>
      </c>
      <c r="D2503" s="2">
        <f t="shared" si="230"/>
        <v>10.094801629776109</v>
      </c>
      <c r="E2503" s="2">
        <f t="shared" si="229"/>
        <v>2.7957385490205766E-2</v>
      </c>
      <c r="F2503" s="2">
        <f t="shared" si="233"/>
        <v>4.3223435952602527E-3</v>
      </c>
      <c r="G2503" s="2">
        <f t="shared" si="231"/>
        <v>2.3635041894945513E-2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10.199299999999999</v>
      </c>
      <c r="C2504" s="2">
        <f t="shared" si="228"/>
        <v>10.12167301291765</v>
      </c>
      <c r="D2504" s="2">
        <f t="shared" si="230"/>
        <v>10.102542249792695</v>
      </c>
      <c r="E2504" s="2">
        <f t="shared" si="229"/>
        <v>1.9130763124955763E-2</v>
      </c>
      <c r="F2504" s="2">
        <f t="shared" si="233"/>
        <v>7.2840275011993548E-3</v>
      </c>
      <c r="G2504" s="2">
        <f t="shared" si="231"/>
        <v>1.1846735623756408E-2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10.2179</v>
      </c>
      <c r="C2505" s="2">
        <f t="shared" si="228"/>
        <v>10.120754087853395</v>
      </c>
      <c r="D2505" s="2">
        <f t="shared" si="230"/>
        <v>10.111087268326569</v>
      </c>
      <c r="E2505" s="2">
        <f t="shared" si="229"/>
        <v>9.6668195268261314E-3</v>
      </c>
      <c r="F2505" s="2">
        <f t="shared" si="233"/>
        <v>7.7605859063247101E-3</v>
      </c>
      <c r="G2505" s="2">
        <f t="shared" si="231"/>
        <v>1.9062336205014213E-3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10.199299999999999</v>
      </c>
      <c r="C2506" s="2">
        <f t="shared" si="228"/>
        <v>10.119976535875949</v>
      </c>
      <c r="D2506" s="2">
        <f t="shared" si="230"/>
        <v>10.117621544746823</v>
      </c>
      <c r="E2506" s="2">
        <f t="shared" si="229"/>
        <v>2.3549911291258496E-3</v>
      </c>
      <c r="F2506" s="2">
        <f t="shared" si="233"/>
        <v>6.6794669508849379E-3</v>
      </c>
      <c r="G2506" s="2">
        <f t="shared" si="231"/>
        <v>-4.3244758217590882E-3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6">
        <f>TITRES_STAT!D2510</f>
        <v>10.125</v>
      </c>
      <c r="C2507" s="2">
        <f t="shared" si="228"/>
        <v>10.119318607279649</v>
      </c>
      <c r="D2507" s="2">
        <f t="shared" si="230"/>
        <v>10.1181680969878</v>
      </c>
      <c r="E2507" s="2">
        <f t="shared" si="229"/>
        <v>1.1505102918487609E-3</v>
      </c>
      <c r="F2507" s="2">
        <f t="shared" si="233"/>
        <v>5.5736756190777025E-3</v>
      </c>
      <c r="G2507" s="2">
        <f t="shared" si="231"/>
        <v>-4.4231653272289416E-3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6">
        <f>TITRES_STAT!D2511</f>
        <v>9.7533999999999992</v>
      </c>
      <c r="C2508" s="2">
        <f t="shared" si="228"/>
        <v>10.115900360005856</v>
      </c>
      <c r="D2508" s="2">
        <f t="shared" si="230"/>
        <v>10.091148237951666</v>
      </c>
      <c r="E2508" s="2">
        <f t="shared" si="229"/>
        <v>2.4752122054190195E-2</v>
      </c>
      <c r="F2508" s="2">
        <f t="shared" si="233"/>
        <v>9.4093649061002017E-3</v>
      </c>
      <c r="G2508" s="2">
        <f t="shared" si="231"/>
        <v>1.5342757148089994E-2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9.8556000000000008</v>
      </c>
      <c r="C2509" s="2">
        <f t="shared" si="228"/>
        <v>10.1044387661588</v>
      </c>
      <c r="D2509" s="2">
        <f t="shared" si="230"/>
        <v>10.073700220325618</v>
      </c>
      <c r="E2509" s="2">
        <f t="shared" si="229"/>
        <v>3.0738545833182584E-2</v>
      </c>
      <c r="F2509" s="2">
        <f t="shared" si="233"/>
        <v>1.3675201091516679E-2</v>
      </c>
      <c r="G2509" s="2">
        <f t="shared" si="231"/>
        <v>1.7063344741665903E-2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9.9391999999999996</v>
      </c>
      <c r="C2510" s="2">
        <f t="shared" si="228"/>
        <v>10.106171263672831</v>
      </c>
      <c r="D2510" s="2">
        <f t="shared" si="230"/>
        <v>10.06373724104224</v>
      </c>
      <c r="E2510" s="2">
        <f t="shared" si="229"/>
        <v>4.2434022630590817E-2</v>
      </c>
      <c r="F2510" s="2">
        <f t="shared" si="233"/>
        <v>1.942696539933151E-2</v>
      </c>
      <c r="G2510" s="2">
        <f t="shared" si="231"/>
        <v>2.3007057231259308E-2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6">
        <f>TITRES_STAT!D2514</f>
        <v>9.9391999999999996</v>
      </c>
      <c r="C2511" s="2">
        <f t="shared" ref="C2511:C2574" si="234">$C$4*B2501+C2510*(1-$C$4)</f>
        <v>10.10906799233855</v>
      </c>
      <c r="D2511" s="2">
        <f t="shared" si="230"/>
        <v>10.054512260224296</v>
      </c>
      <c r="E2511" s="2">
        <f t="shared" si="229"/>
        <v>5.4555732114254241E-2</v>
      </c>
      <c r="F2511" s="2">
        <f t="shared" si="233"/>
        <v>2.6452718742316056E-2</v>
      </c>
      <c r="G2511" s="2">
        <f t="shared" si="231"/>
        <v>2.8103013371938185E-2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6">
        <f>TITRES_STAT!D2515</f>
        <v>9.8927999999999994</v>
      </c>
      <c r="C2512" s="2">
        <f t="shared" si="234"/>
        <v>10.111519070440313</v>
      </c>
      <c r="D2512" s="2">
        <f t="shared" si="230"/>
        <v>10.042533574281755</v>
      </c>
      <c r="E2512" s="2">
        <f t="shared" si="229"/>
        <v>6.8985496158557424E-2</v>
      </c>
      <c r="F2512" s="2">
        <f t="shared" si="233"/>
        <v>3.495927422556433E-2</v>
      </c>
      <c r="G2512" s="2">
        <f t="shared" si="231"/>
        <v>3.4026221932993095E-2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6">
        <f>TITRES_STAT!D2516</f>
        <v>9.7627000000000006</v>
      </c>
      <c r="C2513" s="2">
        <f t="shared" si="234"/>
        <v>10.106454598064881</v>
      </c>
      <c r="D2513" s="2">
        <f t="shared" si="230"/>
        <v>10.021805161371995</v>
      </c>
      <c r="E2513" s="2">
        <f t="shared" si="229"/>
        <v>8.464943669288516E-2</v>
      </c>
      <c r="F2513" s="2">
        <f t="shared" si="233"/>
        <v>4.4897306719028501E-2</v>
      </c>
      <c r="G2513" s="2">
        <f t="shared" si="231"/>
        <v>3.9752129973856659E-2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6">
        <f>TITRES_STAT!D2517</f>
        <v>9.7533999999999992</v>
      </c>
      <c r="C2514" s="2">
        <f t="shared" si="234"/>
        <v>10.120738506054899</v>
      </c>
      <c r="D2514" s="2">
        <f t="shared" si="230"/>
        <v>10.001923297566661</v>
      </c>
      <c r="E2514" s="2">
        <f t="shared" si="229"/>
        <v>0.1188152084882379</v>
      </c>
      <c r="F2514" s="2">
        <f t="shared" si="233"/>
        <v>5.9680887072870378E-2</v>
      </c>
      <c r="G2514" s="2">
        <f t="shared" si="231"/>
        <v>5.9134321415367522E-2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6">
        <f>TITRES_STAT!D2518</f>
        <v>10.041399999999999</v>
      </c>
      <c r="C2515" s="2">
        <f t="shared" si="234"/>
        <v>10.135686428200298</v>
      </c>
      <c r="D2515" s="2">
        <f t="shared" si="230"/>
        <v>10.004847497746908</v>
      </c>
      <c r="E2515" s="2">
        <f t="shared" si="229"/>
        <v>0.13083893045338968</v>
      </c>
      <c r="F2515" s="2">
        <f t="shared" si="233"/>
        <v>7.3912495748974238E-2</v>
      </c>
      <c r="G2515" s="2">
        <f t="shared" si="231"/>
        <v>5.6926434704415441E-2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6">
        <f>TITRES_STAT!D2519</f>
        <v>10.041399999999999</v>
      </c>
      <c r="C2516" s="2">
        <f t="shared" si="234"/>
        <v>10.145473131554098</v>
      </c>
      <c r="D2516" s="2">
        <f t="shared" si="230"/>
        <v>10.007555090506397</v>
      </c>
      <c r="E2516" s="2">
        <f t="shared" si="229"/>
        <v>0.13791804104770122</v>
      </c>
      <c r="F2516" s="2">
        <f t="shared" si="233"/>
        <v>8.6713604808719633E-2</v>
      </c>
      <c r="G2516" s="2">
        <f t="shared" si="231"/>
        <v>5.120443623898159E-2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6">
        <f>TITRES_STAT!D2520</f>
        <v>10.0321</v>
      </c>
      <c r="C2517" s="2">
        <f t="shared" si="234"/>
        <v>10.142323419007315</v>
      </c>
      <c r="D2517" s="2">
        <f t="shared" si="230"/>
        <v>10.009373231950367</v>
      </c>
      <c r="E2517" s="2">
        <f t="shared" si="229"/>
        <v>0.13295018705694872</v>
      </c>
      <c r="F2517" s="2">
        <f t="shared" si="233"/>
        <v>9.5960921258365445E-2</v>
      </c>
      <c r="G2517" s="2">
        <f t="shared" si="231"/>
        <v>3.6989265798583276E-2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10.0321</v>
      </c>
      <c r="C2518" s="2">
        <f t="shared" si="234"/>
        <v>10.082489046852343</v>
      </c>
      <c r="D2518" s="2">
        <f t="shared" si="230"/>
        <v>10.011056696250339</v>
      </c>
      <c r="E2518" s="2">
        <f t="shared" si="229"/>
        <v>7.1432350602004036E-2</v>
      </c>
      <c r="F2518" s="2">
        <f t="shared" si="233"/>
        <v>9.1055207127093168E-2</v>
      </c>
      <c r="G2518" s="2">
        <f t="shared" si="231"/>
        <v>-1.9622856525089133E-2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9.8462999999999994</v>
      </c>
      <c r="C2519" s="2">
        <f t="shared" si="234"/>
        <v>10.047583039644291</v>
      </c>
      <c r="D2519" s="2">
        <f t="shared" si="230"/>
        <v>9.9988524965280909</v>
      </c>
      <c r="E2519" s="2">
        <f t="shared" si="229"/>
        <v>4.8730543116199954E-2</v>
      </c>
      <c r="F2519" s="2">
        <f t="shared" si="233"/>
        <v>8.2590274324914531E-2</v>
      </c>
      <c r="G2519" s="2">
        <f t="shared" si="231"/>
        <v>-3.3859731208714577E-2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10.143599999999999</v>
      </c>
      <c r="C2520" s="2">
        <f t="shared" si="234"/>
        <v>10.030908725852861</v>
      </c>
      <c r="D2520" s="2">
        <f t="shared" si="230"/>
        <v>10.009574533822306</v>
      </c>
      <c r="E2520" s="2">
        <f t="shared" si="229"/>
        <v>2.1334192030554533E-2</v>
      </c>
      <c r="F2520" s="2">
        <f t="shared" si="233"/>
        <v>7.0339057866042526E-2</v>
      </c>
      <c r="G2520" s="2">
        <f t="shared" si="231"/>
        <v>-4.9004865835487993E-2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10.208600000000001</v>
      </c>
      <c r="C2521" s="2">
        <f t="shared" si="234"/>
        <v>10.016799691106266</v>
      </c>
      <c r="D2521" s="2">
        <f t="shared" si="230"/>
        <v>10.024317160946579</v>
      </c>
      <c r="E2521" s="2">
        <f t="shared" si="229"/>
        <v>-7.5174698403124296E-3</v>
      </c>
      <c r="F2521" s="2">
        <f t="shared" si="233"/>
        <v>5.4767752324771539E-2</v>
      </c>
      <c r="G2521" s="2">
        <f t="shared" si="231"/>
        <v>-6.2285222165083969E-2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6">
        <f>TITRES_STAT!D2525</f>
        <v>10.2643</v>
      </c>
      <c r="C2522" s="2">
        <f t="shared" si="234"/>
        <v>9.9977228155514553</v>
      </c>
      <c r="D2522" s="2">
        <f t="shared" si="230"/>
        <v>10.042093667543128</v>
      </c>
      <c r="E2522" s="2">
        <f t="shared" si="229"/>
        <v>-4.4370851991672566E-2</v>
      </c>
      <c r="F2522" s="2">
        <f t="shared" si="233"/>
        <v>3.4940031461482723E-2</v>
      </c>
      <c r="G2522" s="2">
        <f t="shared" si="231"/>
        <v>-7.931088345315529E-2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6">
        <f>TITRES_STAT!D2526</f>
        <v>10.2643</v>
      </c>
      <c r="C2523" s="2">
        <f t="shared" si="234"/>
        <v>9.9615654593127694</v>
      </c>
      <c r="D2523" s="2">
        <f t="shared" si="230"/>
        <v>10.058553395873266</v>
      </c>
      <c r="E2523" s="2">
        <f t="shared" si="229"/>
        <v>-9.698793656049709E-2</v>
      </c>
      <c r="F2523" s="2">
        <f t="shared" si="233"/>
        <v>8.5544378570867607E-3</v>
      </c>
      <c r="G2523" s="2">
        <f t="shared" si="231"/>
        <v>-0.10554237441758385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6">
        <f>TITRES_STAT!D2527</f>
        <v>10.357200000000001</v>
      </c>
      <c r="C2524" s="2">
        <f t="shared" si="234"/>
        <v>9.9295400040338819</v>
      </c>
      <c r="D2524" s="2">
        <f t="shared" si="230"/>
        <v>10.080675366549322</v>
      </c>
      <c r="E2524" s="2">
        <f t="shared" ref="E2524:E2587" si="235">C2524-D2524</f>
        <v>-0.15113536251543991</v>
      </c>
      <c r="F2524" s="2">
        <f t="shared" si="233"/>
        <v>-2.3383522217418573E-2</v>
      </c>
      <c r="G2524" s="2">
        <f t="shared" si="231"/>
        <v>-0.12775184029802134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6">
        <f>TITRES_STAT!D2528</f>
        <v>10.2179</v>
      </c>
      <c r="C2525" s="2">
        <f t="shared" si="234"/>
        <v>9.9467492341825157</v>
      </c>
      <c r="D2525" s="2">
        <f t="shared" ref="D2525:D2588" si="236">$D$4*B2525+(1-$D$4)*D2524</f>
        <v>10.090840154212335</v>
      </c>
      <c r="E2525" s="2">
        <f t="shared" si="235"/>
        <v>-0.14409092002981971</v>
      </c>
      <c r="F2525" s="2">
        <f t="shared" si="233"/>
        <v>-4.7525001779898803E-2</v>
      </c>
      <c r="G2525" s="2">
        <f t="shared" si="231"/>
        <v>-9.6565918249920918E-2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6">
        <f>TITRES_STAT!D2529</f>
        <v>10.2179</v>
      </c>
      <c r="C2526" s="2">
        <f t="shared" si="234"/>
        <v>9.9613108904621281</v>
      </c>
      <c r="D2526" s="2">
        <f t="shared" si="236"/>
        <v>10.100251994641052</v>
      </c>
      <c r="E2526" s="2">
        <f t="shared" si="235"/>
        <v>-0.13894110417892414</v>
      </c>
      <c r="F2526" s="2">
        <f t="shared" si="233"/>
        <v>-6.5808222259703869E-2</v>
      </c>
      <c r="G2526" s="2">
        <f t="shared" si="231"/>
        <v>-7.3132881919220266E-2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6">
        <f>TITRES_STAT!D2530</f>
        <v>10.589499999999999</v>
      </c>
      <c r="C2527" s="2">
        <f t="shared" si="234"/>
        <v>9.9722015226987235</v>
      </c>
      <c r="D2527" s="2">
        <f t="shared" si="236"/>
        <v>10.136492587630604</v>
      </c>
      <c r="E2527" s="2">
        <f t="shared" si="235"/>
        <v>-0.16429106493188073</v>
      </c>
      <c r="F2527" s="2">
        <f t="shared" si="233"/>
        <v>-8.5504790794139252E-2</v>
      </c>
      <c r="G2527" s="2">
        <f t="shared" si="231"/>
        <v>-7.8786274137741474E-2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10.589499999999999</v>
      </c>
      <c r="C2528" s="2">
        <f t="shared" si="234"/>
        <v>9.9814166730527667</v>
      </c>
      <c r="D2528" s="2">
        <f t="shared" si="236"/>
        <v>10.170048692250559</v>
      </c>
      <c r="E2528" s="2">
        <f t="shared" si="235"/>
        <v>-0.18863201919779193</v>
      </c>
      <c r="F2528" s="2">
        <f t="shared" si="233"/>
        <v>-0.10613023647486979</v>
      </c>
      <c r="G2528" s="2">
        <f t="shared" si="231"/>
        <v>-8.2501782722922148E-2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10.6731</v>
      </c>
      <c r="C2529" s="2">
        <f t="shared" si="234"/>
        <v>9.9606294925831111</v>
      </c>
      <c r="D2529" s="2">
        <f t="shared" si="236"/>
        <v>10.20731175208385</v>
      </c>
      <c r="E2529" s="2">
        <f t="shared" si="235"/>
        <v>-0.24668225950073897</v>
      </c>
      <c r="F2529" s="2">
        <f t="shared" si="233"/>
        <v>-0.13424064108004363</v>
      </c>
      <c r="G2529" s="2">
        <f t="shared" si="231"/>
        <v>-0.11244161842069533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10.394399999999999</v>
      </c>
      <c r="C2530" s="2">
        <f t="shared" si="234"/>
        <v>9.988778801416478</v>
      </c>
      <c r="D2530" s="2">
        <f t="shared" si="236"/>
        <v>10.22117014081838</v>
      </c>
      <c r="E2530" s="2">
        <f t="shared" si="235"/>
        <v>-0.23239133940190193</v>
      </c>
      <c r="F2530" s="2">
        <f t="shared" si="233"/>
        <v>-0.15387078074441529</v>
      </c>
      <c r="G2530" s="2">
        <f t="shared" si="231"/>
        <v>-7.8520558657486639E-2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10.3851</v>
      </c>
      <c r="C2531" s="2">
        <f t="shared" si="234"/>
        <v>10.022597447352403</v>
      </c>
      <c r="D2531" s="2">
        <f t="shared" si="236"/>
        <v>10.233313093350352</v>
      </c>
      <c r="E2531" s="2">
        <f t="shared" si="235"/>
        <v>-0.2107156459979489</v>
      </c>
      <c r="F2531" s="2">
        <f t="shared" si="233"/>
        <v>-0.16523975379512201</v>
      </c>
      <c r="G2531" s="2">
        <f t="shared" si="231"/>
        <v>-4.5475892202826884E-2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10.6731</v>
      </c>
      <c r="C2532" s="2">
        <f t="shared" si="234"/>
        <v>10.059782455452034</v>
      </c>
      <c r="D2532" s="2">
        <f t="shared" si="236"/>
        <v>10.265889901250326</v>
      </c>
      <c r="E2532" s="2">
        <f t="shared" si="235"/>
        <v>-0.20610744579829188</v>
      </c>
      <c r="F2532" s="2">
        <f t="shared" si="233"/>
        <v>-0.17341329219575599</v>
      </c>
      <c r="G2532" s="2">
        <f t="shared" ref="G2532:G2595" si="237">E2532-F2532</f>
        <v>-3.2694153602535886E-2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10.682399999999999</v>
      </c>
      <c r="C2533" s="2">
        <f t="shared" si="234"/>
        <v>10.091246693074797</v>
      </c>
      <c r="D2533" s="2">
        <f t="shared" si="236"/>
        <v>10.296742501157709</v>
      </c>
      <c r="E2533" s="2">
        <f t="shared" si="235"/>
        <v>-0.20549580808291168</v>
      </c>
      <c r="F2533" s="2">
        <f t="shared" ref="F2533:F2596" si="239">(E2533*(2/(10)))+((1-(2/10))*F2532)</f>
        <v>-0.17982979537318713</v>
      </c>
      <c r="G2533" s="2">
        <f t="shared" si="237"/>
        <v>-2.5666012709724545E-2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10.7288</v>
      </c>
      <c r="C2534" s="2">
        <f t="shared" si="234"/>
        <v>10.132162586447906</v>
      </c>
      <c r="D2534" s="2">
        <f t="shared" si="236"/>
        <v>10.328746760331212</v>
      </c>
      <c r="E2534" s="2">
        <f t="shared" si="235"/>
        <v>-0.19658417388330562</v>
      </c>
      <c r="F2534" s="2">
        <f t="shared" si="239"/>
        <v>-0.18318067107521083</v>
      </c>
      <c r="G2534" s="2">
        <f t="shared" si="237"/>
        <v>-1.3403502808094797E-2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10.7752</v>
      </c>
      <c r="C2535" s="2">
        <f t="shared" si="234"/>
        <v>10.145352957763613</v>
      </c>
      <c r="D2535" s="2">
        <f t="shared" si="236"/>
        <v>10.361817370677047</v>
      </c>
      <c r="E2535" s="2">
        <f t="shared" si="235"/>
        <v>-0.21646441291343343</v>
      </c>
      <c r="F2535" s="2">
        <f t="shared" si="239"/>
        <v>-0.18983741944285534</v>
      </c>
      <c r="G2535" s="2">
        <f t="shared" si="237"/>
        <v>-2.6626993470578092E-2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10.961</v>
      </c>
      <c r="C2536" s="2">
        <f t="shared" si="234"/>
        <v>10.156514041184595</v>
      </c>
      <c r="D2536" s="2">
        <f t="shared" si="236"/>
        <v>10.406201269145415</v>
      </c>
      <c r="E2536" s="2">
        <f t="shared" si="235"/>
        <v>-0.24968722796081977</v>
      </c>
      <c r="F2536" s="2">
        <f t="shared" si="239"/>
        <v>-0.20180738114644825</v>
      </c>
      <c r="G2536" s="2">
        <f t="shared" si="237"/>
        <v>-4.7879846814371518E-2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10.961</v>
      </c>
      <c r="C2537" s="2">
        <f t="shared" si="234"/>
        <v>10.223127265617734</v>
      </c>
      <c r="D2537" s="2">
        <f t="shared" si="236"/>
        <v>10.447297471430939</v>
      </c>
      <c r="E2537" s="2">
        <f t="shared" si="235"/>
        <v>-0.22417020581320557</v>
      </c>
      <c r="F2537" s="2">
        <f t="shared" si="239"/>
        <v>-0.20627994607979971</v>
      </c>
      <c r="G2537" s="2">
        <f t="shared" si="237"/>
        <v>-1.7890259733405856E-2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10.9239</v>
      </c>
      <c r="C2538" s="2">
        <f t="shared" si="234"/>
        <v>10.279492301676544</v>
      </c>
      <c r="D2538" s="2">
        <f t="shared" si="236"/>
        <v>10.482601362436055</v>
      </c>
      <c r="E2538" s="2">
        <f t="shared" si="235"/>
        <v>-0.20310906075951074</v>
      </c>
      <c r="F2538" s="2">
        <f t="shared" si="239"/>
        <v>-0.20564576901574194</v>
      </c>
      <c r="G2538" s="2">
        <f t="shared" si="237"/>
        <v>2.5367082562312016E-3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10.831</v>
      </c>
      <c r="C2539" s="2">
        <f t="shared" si="234"/>
        <v>10.340047332187844</v>
      </c>
      <c r="D2539" s="2">
        <f t="shared" si="236"/>
        <v>10.508408668922273</v>
      </c>
      <c r="E2539" s="2">
        <f t="shared" si="235"/>
        <v>-0.16836133673442966</v>
      </c>
      <c r="F2539" s="2">
        <f t="shared" si="239"/>
        <v>-0.1981888825594795</v>
      </c>
      <c r="G2539" s="2">
        <f t="shared" si="237"/>
        <v>2.9827545825049845E-2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10.831</v>
      </c>
      <c r="C2540" s="2">
        <f t="shared" si="234"/>
        <v>10.34840928108202</v>
      </c>
      <c r="D2540" s="2">
        <f t="shared" si="236"/>
        <v>10.532304323076179</v>
      </c>
      <c r="E2540" s="2">
        <f t="shared" si="235"/>
        <v>-0.18389504199415896</v>
      </c>
      <c r="F2540" s="2">
        <f t="shared" si="239"/>
        <v>-0.1953301144464154</v>
      </c>
      <c r="G2540" s="2">
        <f t="shared" si="237"/>
        <v>1.1435072452256445E-2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10.9146</v>
      </c>
      <c r="C2541" s="2">
        <f t="shared" si="234"/>
        <v>10.354054007069401</v>
      </c>
      <c r="D2541" s="2">
        <f t="shared" si="236"/>
        <v>10.560622521366833</v>
      </c>
      <c r="E2541" s="2">
        <f t="shared" si="235"/>
        <v>-0.20656851429743206</v>
      </c>
      <c r="F2541" s="2">
        <f t="shared" si="239"/>
        <v>-0.19757779441661874</v>
      </c>
      <c r="G2541" s="2">
        <f t="shared" si="237"/>
        <v>-8.9907198808133193E-3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6">
        <f>TITRES_STAT!D2545</f>
        <v>10.9146</v>
      </c>
      <c r="C2542" s="2">
        <f t="shared" si="234"/>
        <v>10.403138005981802</v>
      </c>
      <c r="D2542" s="2">
        <f t="shared" si="236"/>
        <v>10.58684307533966</v>
      </c>
      <c r="E2542" s="2">
        <f t="shared" si="235"/>
        <v>-0.18370506935785791</v>
      </c>
      <c r="F2542" s="2">
        <f t="shared" si="239"/>
        <v>-0.1948032494048666</v>
      </c>
      <c r="G2542" s="2">
        <f t="shared" si="237"/>
        <v>1.1098180047008688E-2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10.8217</v>
      </c>
      <c r="C2543" s="2">
        <f t="shared" si="234"/>
        <v>10.44610138967691</v>
      </c>
      <c r="D2543" s="2">
        <f t="shared" si="236"/>
        <v>10.60423988457376</v>
      </c>
      <c r="E2543" s="2">
        <f t="shared" si="235"/>
        <v>-0.15813849489684983</v>
      </c>
      <c r="F2543" s="2">
        <f t="shared" si="239"/>
        <v>-0.18747029850326324</v>
      </c>
      <c r="G2543" s="2">
        <f t="shared" si="237"/>
        <v>2.9331803606413409E-2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10.961</v>
      </c>
      <c r="C2544" s="2">
        <f t="shared" si="234"/>
        <v>10.489593483572769</v>
      </c>
      <c r="D2544" s="2">
        <f t="shared" si="236"/>
        <v>10.630666559790519</v>
      </c>
      <c r="E2544" s="2">
        <f t="shared" si="235"/>
        <v>-0.14107307621775078</v>
      </c>
      <c r="F2544" s="2">
        <f t="shared" si="239"/>
        <v>-0.17819085404616075</v>
      </c>
      <c r="G2544" s="2">
        <f t="shared" si="237"/>
        <v>3.711777782840997E-2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10.961</v>
      </c>
      <c r="C2545" s="2">
        <f t="shared" si="234"/>
        <v>10.533532947638497</v>
      </c>
      <c r="D2545" s="2">
        <f t="shared" si="236"/>
        <v>10.655135703509741</v>
      </c>
      <c r="E2545" s="2">
        <f t="shared" si="235"/>
        <v>-0.12160275587124403</v>
      </c>
      <c r="F2545" s="2">
        <f t="shared" si="239"/>
        <v>-0.16687323441117741</v>
      </c>
      <c r="G2545" s="2">
        <f t="shared" si="237"/>
        <v>4.5270478539933379E-2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10.961</v>
      </c>
      <c r="C2546" s="2">
        <f t="shared" si="234"/>
        <v>10.599297109540267</v>
      </c>
      <c r="D2546" s="2">
        <f t="shared" si="236"/>
        <v>10.677792318064576</v>
      </c>
      <c r="E2546" s="2">
        <f t="shared" si="235"/>
        <v>-7.8495208524309135E-2</v>
      </c>
      <c r="F2546" s="2">
        <f t="shared" si="239"/>
        <v>-0.14919762923380375</v>
      </c>
      <c r="G2546" s="2">
        <f t="shared" si="237"/>
        <v>7.0702420709494618E-2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10.961</v>
      </c>
      <c r="C2547" s="2">
        <f t="shared" si="234"/>
        <v>10.654943708072533</v>
      </c>
      <c r="D2547" s="2">
        <f t="shared" si="236"/>
        <v>10.698770664874608</v>
      </c>
      <c r="E2547" s="2">
        <f t="shared" si="235"/>
        <v>-4.3826956802075046E-2</v>
      </c>
      <c r="F2547" s="2">
        <f t="shared" si="239"/>
        <v>-0.12812349474745802</v>
      </c>
      <c r="G2547" s="2">
        <f t="shared" si="237"/>
        <v>8.4296537945382971E-2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10.942399999999999</v>
      </c>
      <c r="C2548" s="2">
        <f t="shared" si="234"/>
        <v>10.696321599138297</v>
      </c>
      <c r="D2548" s="2">
        <f t="shared" si="236"/>
        <v>10.716817282291304</v>
      </c>
      <c r="E2548" s="2">
        <f t="shared" si="235"/>
        <v>-2.0495683153006539E-2</v>
      </c>
      <c r="F2548" s="2">
        <f t="shared" si="239"/>
        <v>-0.10659793242856773</v>
      </c>
      <c r="G2548" s="2">
        <f t="shared" si="237"/>
        <v>8.6102249275561191E-2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10.942399999999999</v>
      </c>
      <c r="C2549" s="2">
        <f t="shared" si="234"/>
        <v>10.71704135311702</v>
      </c>
      <c r="D2549" s="2">
        <f t="shared" si="236"/>
        <v>10.733527113232689</v>
      </c>
      <c r="E2549" s="2">
        <f t="shared" si="235"/>
        <v>-1.6485760115669379E-2</v>
      </c>
      <c r="F2549" s="2">
        <f t="shared" si="239"/>
        <v>-8.857549796598807E-2</v>
      </c>
      <c r="G2549" s="2">
        <f t="shared" si="237"/>
        <v>7.2089737850318691E-2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10.738099999999999</v>
      </c>
      <c r="C2550" s="2">
        <f t="shared" si="234"/>
        <v>10.734573452637479</v>
      </c>
      <c r="D2550" s="2">
        <f t="shared" si="236"/>
        <v>10.733865845585823</v>
      </c>
      <c r="E2550" s="2">
        <f t="shared" si="235"/>
        <v>7.0760705165540116E-4</v>
      </c>
      <c r="F2550" s="2">
        <f t="shared" si="239"/>
        <v>-7.0718876962459376E-2</v>
      </c>
      <c r="G2550" s="2">
        <f t="shared" si="237"/>
        <v>7.1426484014114777E-2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10.542999999999999</v>
      </c>
      <c r="C2551" s="2">
        <f t="shared" si="234"/>
        <v>10.762269844539405</v>
      </c>
      <c r="D2551" s="2">
        <f t="shared" si="236"/>
        <v>10.719727634801689</v>
      </c>
      <c r="E2551" s="2">
        <f t="shared" si="235"/>
        <v>4.2542209737716163E-2</v>
      </c>
      <c r="F2551" s="2">
        <f t="shared" si="239"/>
        <v>-4.8066659622424276E-2</v>
      </c>
      <c r="G2551" s="2">
        <f t="shared" si="237"/>
        <v>9.060886936014044E-2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10.8681</v>
      </c>
      <c r="C2552" s="2">
        <f t="shared" si="234"/>
        <v>10.785705253071805</v>
      </c>
      <c r="D2552" s="2">
        <f t="shared" si="236"/>
        <v>10.730718180371934</v>
      </c>
      <c r="E2552" s="2">
        <f t="shared" si="235"/>
        <v>5.4987072699871575E-2</v>
      </c>
      <c r="F2552" s="2">
        <f t="shared" si="239"/>
        <v>-2.7455913157965108E-2</v>
      </c>
      <c r="G2552" s="2">
        <f t="shared" si="237"/>
        <v>8.2442985857836687E-2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10.8681</v>
      </c>
      <c r="C2553" s="2">
        <f t="shared" si="234"/>
        <v>10.791242906445374</v>
      </c>
      <c r="D2553" s="2">
        <f t="shared" si="236"/>
        <v>10.740894611455495</v>
      </c>
      <c r="E2553" s="2">
        <f t="shared" si="235"/>
        <v>5.034829498987925E-2</v>
      </c>
      <c r="F2553" s="2">
        <f t="shared" si="239"/>
        <v>-1.1895071528396237E-2</v>
      </c>
      <c r="G2553" s="2">
        <f t="shared" si="237"/>
        <v>6.2243366518275486E-2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10.840299999999999</v>
      </c>
      <c r="C2554" s="2">
        <f t="shared" si="234"/>
        <v>10.817359382376855</v>
      </c>
      <c r="D2554" s="2">
        <f t="shared" si="236"/>
        <v>10.748257973569903</v>
      </c>
      <c r="E2554" s="2">
        <f t="shared" si="235"/>
        <v>6.9101408806952591E-2</v>
      </c>
      <c r="F2554" s="2">
        <f t="shared" si="239"/>
        <v>4.3042245386735282E-3</v>
      </c>
      <c r="G2554" s="2">
        <f t="shared" si="237"/>
        <v>6.4797184268279059E-2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10.7752</v>
      </c>
      <c r="C2555" s="2">
        <f t="shared" si="234"/>
        <v>10.839457938934263</v>
      </c>
      <c r="D2555" s="2">
        <f t="shared" si="236"/>
        <v>10.75025367923139</v>
      </c>
      <c r="E2555" s="2">
        <f t="shared" si="235"/>
        <v>8.9204259702873046E-2</v>
      </c>
      <c r="F2555" s="2">
        <f t="shared" si="239"/>
        <v>2.1284231571513431E-2</v>
      </c>
      <c r="G2555" s="2">
        <f t="shared" si="237"/>
        <v>6.7920028131359611E-2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6">
        <f>TITRES_STAT!D2559</f>
        <v>10.766</v>
      </c>
      <c r="C2556" s="2">
        <f t="shared" si="234"/>
        <v>10.858156717559762</v>
      </c>
      <c r="D2556" s="2">
        <f t="shared" si="236"/>
        <v>10.751420073362398</v>
      </c>
      <c r="E2556" s="2">
        <f t="shared" si="235"/>
        <v>0.10673664419736362</v>
      </c>
      <c r="F2556" s="2">
        <f t="shared" si="239"/>
        <v>3.8374714096683471E-2</v>
      </c>
      <c r="G2556" s="2">
        <f t="shared" si="237"/>
        <v>6.8361930100680146E-2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6">
        <f>TITRES_STAT!D2560</f>
        <v>10.747400000000001</v>
      </c>
      <c r="C2557" s="2">
        <f t="shared" si="234"/>
        <v>10.873978761012108</v>
      </c>
      <c r="D2557" s="2">
        <f t="shared" si="236"/>
        <v>10.751122290150368</v>
      </c>
      <c r="E2557" s="2">
        <f t="shared" si="235"/>
        <v>0.12285647086173945</v>
      </c>
      <c r="F2557" s="2">
        <f t="shared" si="239"/>
        <v>5.5271065449694672E-2</v>
      </c>
      <c r="G2557" s="2">
        <f t="shared" si="237"/>
        <v>6.7585405412044774E-2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6">
        <f>TITRES_STAT!D2561</f>
        <v>10.5151</v>
      </c>
      <c r="C2558" s="2">
        <f t="shared" si="234"/>
        <v>10.884505105471783</v>
      </c>
      <c r="D2558" s="2">
        <f t="shared" si="236"/>
        <v>10.733639157546637</v>
      </c>
      <c r="E2558" s="2">
        <f t="shared" si="235"/>
        <v>0.15086594792514596</v>
      </c>
      <c r="F2558" s="2">
        <f t="shared" si="239"/>
        <v>7.4390041944784935E-2</v>
      </c>
      <c r="G2558" s="2">
        <f t="shared" si="237"/>
        <v>7.6475905980361025E-2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6">
        <f>TITRES_STAT!D2562</f>
        <v>10.542999999999999</v>
      </c>
      <c r="C2559" s="2">
        <f t="shared" si="234"/>
        <v>10.893412012322278</v>
      </c>
      <c r="D2559" s="2">
        <f t="shared" si="236"/>
        <v>10.71951773846911</v>
      </c>
      <c r="E2559" s="2">
        <f t="shared" si="235"/>
        <v>0.17389427385316836</v>
      </c>
      <c r="F2559" s="2">
        <f t="shared" si="239"/>
        <v>9.4290888326461625E-2</v>
      </c>
      <c r="G2559" s="2">
        <f t="shared" si="237"/>
        <v>7.9603385526706733E-2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6">
        <f>TITRES_STAT!D2563</f>
        <v>10.7567</v>
      </c>
      <c r="C2560" s="2">
        <f t="shared" si="234"/>
        <v>10.869517856580389</v>
      </c>
      <c r="D2560" s="2">
        <f t="shared" si="236"/>
        <v>10.72227198006399</v>
      </c>
      <c r="E2560" s="2">
        <f t="shared" si="235"/>
        <v>0.14724587651639887</v>
      </c>
      <c r="F2560" s="2">
        <f t="shared" si="239"/>
        <v>0.10488188596444907</v>
      </c>
      <c r="G2560" s="2">
        <f t="shared" si="237"/>
        <v>4.2363990551949796E-2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6">
        <f>TITRES_STAT!D2564</f>
        <v>10.5616</v>
      </c>
      <c r="C2561" s="2">
        <f t="shared" si="234"/>
        <v>10.819284340183406</v>
      </c>
      <c r="D2561" s="2">
        <f t="shared" si="236"/>
        <v>10.710370351911102</v>
      </c>
      <c r="E2561" s="2">
        <f t="shared" si="235"/>
        <v>0.10891398827230425</v>
      </c>
      <c r="F2561" s="2">
        <f t="shared" si="239"/>
        <v>0.10568830642602012</v>
      </c>
      <c r="G2561" s="2">
        <f t="shared" si="237"/>
        <v>3.2256818462841341E-3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10.747400000000001</v>
      </c>
      <c r="C2562" s="2">
        <f t="shared" si="234"/>
        <v>10.826794441693652</v>
      </c>
      <c r="D2562" s="2">
        <f t="shared" si="236"/>
        <v>10.713113288806577</v>
      </c>
      <c r="E2562" s="2">
        <f t="shared" si="235"/>
        <v>0.11368115288707514</v>
      </c>
      <c r="F2562" s="2">
        <f t="shared" si="239"/>
        <v>0.10728687571823113</v>
      </c>
      <c r="G2562" s="2">
        <f t="shared" si="237"/>
        <v>6.394277168844012E-3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10.747400000000001</v>
      </c>
      <c r="C2563" s="2">
        <f t="shared" si="234"/>
        <v>10.833149142971552</v>
      </c>
      <c r="D2563" s="2">
        <f t="shared" si="236"/>
        <v>10.715653045191274</v>
      </c>
      <c r="E2563" s="2">
        <f t="shared" si="235"/>
        <v>0.11749609778027725</v>
      </c>
      <c r="F2563" s="2">
        <f t="shared" si="239"/>
        <v>0.10932872013064036</v>
      </c>
      <c r="G2563" s="2">
        <f t="shared" si="237"/>
        <v>8.1673776496368894E-3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10.7195</v>
      </c>
      <c r="C2564" s="2">
        <f t="shared" si="234"/>
        <v>10.834249274822081</v>
      </c>
      <c r="D2564" s="2">
        <f t="shared" si="236"/>
        <v>10.715938004806736</v>
      </c>
      <c r="E2564" s="2">
        <f t="shared" si="235"/>
        <v>0.11831127001534547</v>
      </c>
      <c r="F2564" s="2">
        <f t="shared" si="239"/>
        <v>0.11112523010758139</v>
      </c>
      <c r="G2564" s="2">
        <f t="shared" si="237"/>
        <v>7.1860399077640774E-3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10.682399999999999</v>
      </c>
      <c r="C2565" s="2">
        <f t="shared" si="234"/>
        <v>10.825164771003299</v>
      </c>
      <c r="D2565" s="2">
        <f t="shared" si="236"/>
        <v>10.713453708154386</v>
      </c>
      <c r="E2565" s="2">
        <f t="shared" si="235"/>
        <v>0.1117110628489133</v>
      </c>
      <c r="F2565" s="2">
        <f t="shared" si="239"/>
        <v>0.11124239665584779</v>
      </c>
      <c r="G2565" s="2">
        <f t="shared" si="237"/>
        <v>4.6866619306551449E-4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10.7752</v>
      </c>
      <c r="C2566" s="2">
        <f t="shared" si="234"/>
        <v>10.816062498541253</v>
      </c>
      <c r="D2566" s="2">
        <f t="shared" si="236"/>
        <v>10.718027507550357</v>
      </c>
      <c r="E2566" s="2">
        <f t="shared" si="235"/>
        <v>9.8034990990896631E-2</v>
      </c>
      <c r="F2566" s="2">
        <f t="shared" si="239"/>
        <v>0.10860091552285756</v>
      </c>
      <c r="G2566" s="2">
        <f t="shared" si="237"/>
        <v>-1.0565924531960924E-2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10.7752</v>
      </c>
      <c r="C2567" s="2">
        <f t="shared" si="234"/>
        <v>10.805499037227214</v>
      </c>
      <c r="D2567" s="2">
        <f t="shared" si="236"/>
        <v>10.72226250699107</v>
      </c>
      <c r="E2567" s="2">
        <f t="shared" si="235"/>
        <v>8.3236530236144191E-2</v>
      </c>
      <c r="F2567" s="2">
        <f t="shared" si="239"/>
        <v>0.10352803846551489</v>
      </c>
      <c r="G2567" s="2">
        <f t="shared" si="237"/>
        <v>-2.0291508229370703E-2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10.7288</v>
      </c>
      <c r="C2568" s="2">
        <f t="shared" si="234"/>
        <v>10.760822262269182</v>
      </c>
      <c r="D2568" s="2">
        <f t="shared" si="236"/>
        <v>10.722746765732472</v>
      </c>
      <c r="E2568" s="2">
        <f t="shared" si="235"/>
        <v>3.8075496536709608E-2</v>
      </c>
      <c r="F2568" s="2">
        <f t="shared" si="239"/>
        <v>9.0437530079753831E-2</v>
      </c>
      <c r="G2568" s="2">
        <f t="shared" si="237"/>
        <v>-5.2362033543044223E-2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10.7288</v>
      </c>
      <c r="C2569" s="2">
        <f t="shared" si="234"/>
        <v>10.727311144997</v>
      </c>
      <c r="D2569" s="2">
        <f t="shared" si="236"/>
        <v>10.723195153455993</v>
      </c>
      <c r="E2569" s="2">
        <f t="shared" si="235"/>
        <v>4.1159915410062808E-3</v>
      </c>
      <c r="F2569" s="2">
        <f t="shared" si="239"/>
        <v>7.3173222372004326E-2</v>
      </c>
      <c r="G2569" s="2">
        <f t="shared" si="237"/>
        <v>-6.9057230830998045E-2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10.682399999999999</v>
      </c>
      <c r="C2570" s="2">
        <f t="shared" si="234"/>
        <v>10.731832507305153</v>
      </c>
      <c r="D2570" s="2">
        <f t="shared" si="236"/>
        <v>10.720173290237032</v>
      </c>
      <c r="E2570" s="2">
        <f t="shared" si="235"/>
        <v>1.1659217068121563E-2</v>
      </c>
      <c r="F2570" s="2">
        <f t="shared" si="239"/>
        <v>6.0870421311227781E-2</v>
      </c>
      <c r="G2570" s="2">
        <f t="shared" si="237"/>
        <v>-4.9211204243106217E-2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11.1004</v>
      </c>
      <c r="C2571" s="2">
        <f t="shared" si="234"/>
        <v>10.705642890796668</v>
      </c>
      <c r="D2571" s="2">
        <f t="shared" si="236"/>
        <v>10.748338231700956</v>
      </c>
      <c r="E2571" s="2">
        <f t="shared" si="235"/>
        <v>-4.2695340904288059E-2</v>
      </c>
      <c r="F2571" s="2">
        <f t="shared" si="239"/>
        <v>4.0157268868124617E-2</v>
      </c>
      <c r="G2571" s="2">
        <f t="shared" si="237"/>
        <v>-8.2852609772412683E-2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11.026</v>
      </c>
      <c r="C2572" s="2">
        <f t="shared" si="234"/>
        <v>10.712067061443335</v>
      </c>
      <c r="D2572" s="2">
        <f t="shared" si="236"/>
        <v>10.768905770093477</v>
      </c>
      <c r="E2572" s="2">
        <f t="shared" si="235"/>
        <v>-5.6838708650142067E-2</v>
      </c>
      <c r="F2572" s="2">
        <f t="shared" si="239"/>
        <v>2.0758073364471281E-2</v>
      </c>
      <c r="G2572" s="2">
        <f t="shared" si="237"/>
        <v>-7.7596782014613341E-2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10.886699999999999</v>
      </c>
      <c r="C2573" s="2">
        <f t="shared" si="234"/>
        <v>10.71750289814436</v>
      </c>
      <c r="D2573" s="2">
        <f t="shared" si="236"/>
        <v>10.777631268605072</v>
      </c>
      <c r="E2573" s="2">
        <f t="shared" si="235"/>
        <v>-6.0128370460711622E-2</v>
      </c>
      <c r="F2573" s="2">
        <f t="shared" si="239"/>
        <v>4.5807845994347007E-3</v>
      </c>
      <c r="G2573" s="2">
        <f t="shared" si="237"/>
        <v>-6.4709155060146323E-2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10.700900000000001</v>
      </c>
      <c r="C2574" s="2">
        <f t="shared" si="234"/>
        <v>10.717810144583689</v>
      </c>
      <c r="D2574" s="2">
        <f t="shared" si="236"/>
        <v>10.771947470930623</v>
      </c>
      <c r="E2574" s="2">
        <f t="shared" si="235"/>
        <v>-5.4137326346934245E-2</v>
      </c>
      <c r="F2574" s="2">
        <f t="shared" si="239"/>
        <v>-7.1628375898390891E-3</v>
      </c>
      <c r="G2574" s="2">
        <f t="shared" si="237"/>
        <v>-4.6974488757095159E-2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10.682399999999999</v>
      </c>
      <c r="C2575" s="2">
        <f t="shared" ref="C2575:C2638" si="240">$C$4*B2565+C2574*(1-$C$4)</f>
        <v>10.712362430032353</v>
      </c>
      <c r="D2575" s="2">
        <f t="shared" si="236"/>
        <v>10.765314324935764</v>
      </c>
      <c r="E2575" s="2">
        <f t="shared" si="235"/>
        <v>-5.2951894903410235E-2</v>
      </c>
      <c r="F2575" s="2">
        <f t="shared" si="239"/>
        <v>-1.6320649052553319E-2</v>
      </c>
      <c r="G2575" s="2">
        <f t="shared" si="237"/>
        <v>-3.6631245850856919E-2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10.682399999999999</v>
      </c>
      <c r="C2576" s="2">
        <f t="shared" si="240"/>
        <v>10.722029748488914</v>
      </c>
      <c r="D2576" s="2">
        <f t="shared" si="236"/>
        <v>10.759172523088671</v>
      </c>
      <c r="E2576" s="2">
        <f t="shared" si="235"/>
        <v>-3.7142774599756123E-2</v>
      </c>
      <c r="F2576" s="2">
        <f t="shared" si="239"/>
        <v>-2.0485074161993883E-2</v>
      </c>
      <c r="G2576" s="2">
        <f t="shared" si="237"/>
        <v>-1.6657700437762241E-2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10.942399999999999</v>
      </c>
      <c r="C2577" s="2">
        <f t="shared" si="240"/>
        <v>10.730209787182927</v>
      </c>
      <c r="D2577" s="2">
        <f t="shared" si="236"/>
        <v>10.772744928785807</v>
      </c>
      <c r="E2577" s="2">
        <f t="shared" si="235"/>
        <v>-4.2535141602879634E-2</v>
      </c>
      <c r="F2577" s="2">
        <f t="shared" si="239"/>
        <v>-2.4895087650171035E-2</v>
      </c>
      <c r="G2577" s="2">
        <f t="shared" si="237"/>
        <v>-1.7640053952708599E-2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10.961</v>
      </c>
      <c r="C2578" s="2">
        <f t="shared" si="240"/>
        <v>10.729992896847092</v>
      </c>
      <c r="D2578" s="2">
        <f t="shared" si="236"/>
        <v>10.786689748875748</v>
      </c>
      <c r="E2578" s="2">
        <f t="shared" si="235"/>
        <v>-5.6696852028656153E-2</v>
      </c>
      <c r="F2578" s="2">
        <f t="shared" si="239"/>
        <v>-3.125544052586806E-2</v>
      </c>
      <c r="G2578" s="2">
        <f t="shared" si="237"/>
        <v>-2.5441411502788093E-2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11.1282</v>
      </c>
      <c r="C2579" s="2">
        <f t="shared" si="240"/>
        <v>10.729809374255231</v>
      </c>
      <c r="D2579" s="2">
        <f t="shared" si="236"/>
        <v>10.811986804514582</v>
      </c>
      <c r="E2579" s="2">
        <f t="shared" si="235"/>
        <v>-8.2177430259351425E-2</v>
      </c>
      <c r="F2579" s="2">
        <f t="shared" si="239"/>
        <v>-4.143983847256473E-2</v>
      </c>
      <c r="G2579" s="2">
        <f t="shared" si="237"/>
        <v>-4.0737591786786695E-2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11.1096</v>
      </c>
      <c r="C2580" s="2">
        <f t="shared" si="240"/>
        <v>10.722515624369811</v>
      </c>
      <c r="D2580" s="2">
        <f t="shared" si="236"/>
        <v>10.834032226402391</v>
      </c>
      <c r="E2580" s="2">
        <f t="shared" si="235"/>
        <v>-0.11151660203258018</v>
      </c>
      <c r="F2580" s="2">
        <f t="shared" si="239"/>
        <v>-5.545519118456782E-2</v>
      </c>
      <c r="G2580" s="2">
        <f t="shared" si="237"/>
        <v>-5.6061410848012361E-2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10.831</v>
      </c>
      <c r="C2581" s="2">
        <f t="shared" si="240"/>
        <v>10.780651682159069</v>
      </c>
      <c r="D2581" s="2">
        <f t="shared" si="236"/>
        <v>10.83380761703925</v>
      </c>
      <c r="E2581" s="2">
        <f t="shared" si="235"/>
        <v>-5.3155934880180666E-2</v>
      </c>
      <c r="F2581" s="2">
        <f t="shared" si="239"/>
        <v>-5.4995339923690392E-2</v>
      </c>
      <c r="G2581" s="2">
        <f t="shared" si="237"/>
        <v>1.8394050435097259E-3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11.0075</v>
      </c>
      <c r="C2582" s="2">
        <f t="shared" si="240"/>
        <v>10.81839757721152</v>
      </c>
      <c r="D2582" s="2">
        <f t="shared" si="236"/>
        <v>10.846673719480787</v>
      </c>
      <c r="E2582" s="2">
        <f t="shared" si="235"/>
        <v>-2.8276142269266558E-2</v>
      </c>
      <c r="F2582" s="2">
        <f t="shared" si="239"/>
        <v>-4.9651500392805629E-2</v>
      </c>
      <c r="G2582" s="2">
        <f t="shared" si="237"/>
        <v>2.1375358123539072E-2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10.793799999999999</v>
      </c>
      <c r="C2583" s="2">
        <f t="shared" si="240"/>
        <v>10.828905642255901</v>
      </c>
      <c r="D2583" s="2">
        <f t="shared" si="236"/>
        <v>10.842757147667395</v>
      </c>
      <c r="E2583" s="2">
        <f t="shared" si="235"/>
        <v>-1.3851505411494713E-2</v>
      </c>
      <c r="F2583" s="2">
        <f t="shared" si="239"/>
        <v>-4.2491501396543445E-2</v>
      </c>
      <c r="G2583" s="2">
        <f t="shared" si="237"/>
        <v>2.8639995985048732E-2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10.766</v>
      </c>
      <c r="C2584" s="2">
        <f t="shared" si="240"/>
        <v>10.809212466524224</v>
      </c>
      <c r="D2584" s="2">
        <f t="shared" si="236"/>
        <v>10.837071433025367</v>
      </c>
      <c r="E2584" s="2">
        <f t="shared" si="235"/>
        <v>-2.785896650114239E-2</v>
      </c>
      <c r="F2584" s="2">
        <f t="shared" si="239"/>
        <v>-3.9564994417463237E-2</v>
      </c>
      <c r="G2584" s="2">
        <f t="shared" si="237"/>
        <v>1.1706027916320846E-2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10.7752</v>
      </c>
      <c r="C2585" s="2">
        <f t="shared" si="240"/>
        <v>10.789702856289729</v>
      </c>
      <c r="D2585" s="2">
        <f t="shared" si="236"/>
        <v>10.832488363912375</v>
      </c>
      <c r="E2585" s="2">
        <f t="shared" si="235"/>
        <v>-4.2785507622646435E-2</v>
      </c>
      <c r="F2585" s="2">
        <f t="shared" si="239"/>
        <v>-4.0209097058499878E-2</v>
      </c>
      <c r="G2585" s="2">
        <f t="shared" si="237"/>
        <v>-2.5764105641465571E-3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10.635899999999999</v>
      </c>
      <c r="C2586" s="2">
        <f t="shared" si="240"/>
        <v>10.773194724552848</v>
      </c>
      <c r="D2586" s="2">
        <f t="shared" si="236"/>
        <v>10.817926262881828</v>
      </c>
      <c r="E2586" s="2">
        <f t="shared" si="235"/>
        <v>-4.4731538328980136E-2</v>
      </c>
      <c r="F2586" s="2">
        <f t="shared" si="239"/>
        <v>-4.1113585312595936E-2</v>
      </c>
      <c r="G2586" s="2">
        <f t="shared" si="237"/>
        <v>-3.6179530163841997E-3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10.682399999999999</v>
      </c>
      <c r="C2587" s="2">
        <f t="shared" si="240"/>
        <v>10.799226305390871</v>
      </c>
      <c r="D2587" s="2">
        <f t="shared" si="236"/>
        <v>10.807887280446138</v>
      </c>
      <c r="E2587" s="2">
        <f t="shared" si="235"/>
        <v>-8.660975055267528E-3</v>
      </c>
      <c r="F2587" s="2">
        <f t="shared" si="239"/>
        <v>-3.4623063261130252E-2</v>
      </c>
      <c r="G2587" s="2">
        <f t="shared" si="237"/>
        <v>2.5962088205862724E-2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10.7752</v>
      </c>
      <c r="C2588" s="2">
        <f t="shared" si="240"/>
        <v>10.824114566099968</v>
      </c>
      <c r="D2588" s="2">
        <f t="shared" si="236"/>
        <v>10.805466000413091</v>
      </c>
      <c r="E2588" s="2">
        <f t="shared" ref="E2588:E2651" si="241">C2588-D2588</f>
        <v>1.8648565686877561E-2</v>
      </c>
      <c r="F2588" s="2">
        <f t="shared" si="239"/>
        <v>-2.3968737471528691E-2</v>
      </c>
      <c r="G2588" s="2">
        <f t="shared" si="237"/>
        <v>4.2617303158406256E-2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10.7752</v>
      </c>
      <c r="C2589" s="2">
        <f t="shared" si="240"/>
        <v>10.870896940546128</v>
      </c>
      <c r="D2589" s="2">
        <f t="shared" ref="D2589:D2652" si="242">$D$4*B2589+(1-$D$4)*D2588</f>
        <v>10.803224074456566</v>
      </c>
      <c r="E2589" s="2">
        <f t="shared" si="241"/>
        <v>6.7672866089562689E-2</v>
      </c>
      <c r="F2589" s="2">
        <f t="shared" si="239"/>
        <v>-5.6404167593104172E-3</v>
      </c>
      <c r="G2589" s="2">
        <f t="shared" si="237"/>
        <v>7.3313282848873104E-2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10.682399999999999</v>
      </c>
      <c r="C2590" s="2">
        <f t="shared" si="240"/>
        <v>10.907620488154416</v>
      </c>
      <c r="D2590" s="2">
        <f t="shared" si="242"/>
        <v>10.79427414301534</v>
      </c>
      <c r="E2590" s="2">
        <f t="shared" si="241"/>
        <v>0.11334634513907638</v>
      </c>
      <c r="F2590" s="2">
        <f t="shared" si="239"/>
        <v>1.8156935620366944E-2</v>
      </c>
      <c r="G2590" s="2">
        <f t="shared" si="237"/>
        <v>9.5189409518709439E-2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10.682399999999999</v>
      </c>
      <c r="C2591" s="2">
        <f t="shared" si="240"/>
        <v>10.895832720746045</v>
      </c>
      <c r="D2591" s="2">
        <f t="shared" si="242"/>
        <v>10.785987169458648</v>
      </c>
      <c r="E2591" s="2">
        <f t="shared" si="241"/>
        <v>0.10984555128739615</v>
      </c>
      <c r="F2591" s="2">
        <f t="shared" si="239"/>
        <v>3.6494658753772787E-2</v>
      </c>
      <c r="G2591" s="2">
        <f t="shared" si="237"/>
        <v>7.3350892533623369E-2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10.682399999999999</v>
      </c>
      <c r="C2592" s="2">
        <f t="shared" si="240"/>
        <v>10.913012302169729</v>
      </c>
      <c r="D2592" s="2">
        <f t="shared" si="242"/>
        <v>10.778314045795046</v>
      </c>
      <c r="E2592" s="2">
        <f t="shared" si="241"/>
        <v>0.13469825637468347</v>
      </c>
      <c r="F2592" s="2">
        <f t="shared" si="239"/>
        <v>5.6135378277954923E-2</v>
      </c>
      <c r="G2592" s="2">
        <f t="shared" si="237"/>
        <v>7.8562878096728544E-2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10.682399999999999</v>
      </c>
      <c r="C2593" s="2">
        <f t="shared" si="240"/>
        <v>10.894671947989771</v>
      </c>
      <c r="D2593" s="2">
        <f t="shared" si="242"/>
        <v>10.771209301662081</v>
      </c>
      <c r="E2593" s="2">
        <f t="shared" si="241"/>
        <v>0.12346264632769</v>
      </c>
      <c r="F2593" s="2">
        <f t="shared" si="239"/>
        <v>6.9600831887901948E-2</v>
      </c>
      <c r="G2593" s="2">
        <f t="shared" si="237"/>
        <v>5.3861814439788047E-2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10.552300000000001</v>
      </c>
      <c r="C2594" s="2">
        <f t="shared" si="240"/>
        <v>10.874876263683651</v>
      </c>
      <c r="D2594" s="2">
        <f t="shared" si="242"/>
        <v>10.75499379783526</v>
      </c>
      <c r="E2594" s="2">
        <f t="shared" si="241"/>
        <v>0.11988246584839146</v>
      </c>
      <c r="F2594" s="2">
        <f t="shared" si="239"/>
        <v>7.9657158679999854E-2</v>
      </c>
      <c r="G2594" s="2">
        <f t="shared" si="237"/>
        <v>4.0225307168391608E-2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10.7752</v>
      </c>
      <c r="C2595" s="2">
        <f t="shared" si="240"/>
        <v>10.859541453886166</v>
      </c>
      <c r="D2595" s="2">
        <f t="shared" si="242"/>
        <v>10.756490553551165</v>
      </c>
      <c r="E2595" s="2">
        <f t="shared" si="241"/>
        <v>0.10305090033500086</v>
      </c>
      <c r="F2595" s="2">
        <f t="shared" si="239"/>
        <v>8.4335907011000064E-2</v>
      </c>
      <c r="G2595" s="2">
        <f t="shared" si="237"/>
        <v>1.8714993324000798E-2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10.682399999999999</v>
      </c>
      <c r="C2596" s="2">
        <f t="shared" si="240"/>
        <v>10.825135076365218</v>
      </c>
      <c r="D2596" s="2">
        <f t="shared" si="242"/>
        <v>10.751002364399227</v>
      </c>
      <c r="E2596" s="2">
        <f t="shared" si="241"/>
        <v>7.4132711965990694E-2</v>
      </c>
      <c r="F2596" s="2">
        <f t="shared" si="239"/>
        <v>8.2295268001998198E-2</v>
      </c>
      <c r="G2596" s="2">
        <f t="shared" ref="G2596:G2659" si="243">E2596-F2596</f>
        <v>-8.1625560360075039E-3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6">
        <f>TITRES_STAT!D2600</f>
        <v>10.8217</v>
      </c>
      <c r="C2597" s="2">
        <f t="shared" si="240"/>
        <v>10.803175833847492</v>
      </c>
      <c r="D2597" s="2">
        <f t="shared" si="242"/>
        <v>10.75623922629558</v>
      </c>
      <c r="E2597" s="2">
        <f t="shared" si="241"/>
        <v>4.6936607551911536E-2</v>
      </c>
      <c r="F2597" s="2">
        <f t="shared" ref="F2597:F2660" si="245">(E2597*(2/(10)))+((1-(2/10))*F2596)</f>
        <v>7.5223535911980874E-2</v>
      </c>
      <c r="G2597" s="2">
        <f t="shared" si="243"/>
        <v>-2.8286928360069338E-2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6">
        <f>TITRES_STAT!D2601</f>
        <v>10.942399999999999</v>
      </c>
      <c r="C2598" s="2">
        <f t="shared" si="240"/>
        <v>10.798871859409417</v>
      </c>
      <c r="D2598" s="2">
        <f t="shared" si="242"/>
        <v>10.770028913236649</v>
      </c>
      <c r="E2598" s="2">
        <f t="shared" si="241"/>
        <v>2.8842946172767725E-2</v>
      </c>
      <c r="F2598" s="2">
        <f t="shared" si="245"/>
        <v>6.594741796413825E-2</v>
      </c>
      <c r="G2598" s="2">
        <f t="shared" si="243"/>
        <v>-3.7104471791370525E-2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6">
        <f>TITRES_STAT!D2602</f>
        <v>10.9146</v>
      </c>
      <c r="C2599" s="2">
        <f t="shared" si="240"/>
        <v>10.79523003488489</v>
      </c>
      <c r="D2599" s="2">
        <f t="shared" si="242"/>
        <v>10.780737882626527</v>
      </c>
      <c r="E2599" s="2">
        <f t="shared" si="241"/>
        <v>1.4492152258362978E-2</v>
      </c>
      <c r="F2599" s="2">
        <f t="shared" si="245"/>
        <v>5.5656364822983195E-2</v>
      </c>
      <c r="G2599" s="2">
        <f t="shared" si="243"/>
        <v>-4.1164212564620217E-2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6">
        <f>TITRES_STAT!D2603</f>
        <v>10.7195</v>
      </c>
      <c r="C2600" s="2">
        <f t="shared" si="240"/>
        <v>10.777871567979522</v>
      </c>
      <c r="D2600" s="2">
        <f t="shared" si="242"/>
        <v>10.776201743172711</v>
      </c>
      <c r="E2600" s="2">
        <f t="shared" si="241"/>
        <v>1.6698248068109933E-3</v>
      </c>
      <c r="F2600" s="2">
        <f t="shared" si="245"/>
        <v>4.4859056819748756E-2</v>
      </c>
      <c r="G2600" s="2">
        <f t="shared" si="243"/>
        <v>-4.3189232012937763E-2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6">
        <f>TITRES_STAT!D2604</f>
        <v>10.9053</v>
      </c>
      <c r="C2601" s="2">
        <f t="shared" si="240"/>
        <v>10.763183634444212</v>
      </c>
      <c r="D2601" s="2">
        <f t="shared" si="242"/>
        <v>10.78576457701177</v>
      </c>
      <c r="E2601" s="2">
        <f t="shared" si="241"/>
        <v>-2.2580942567557827E-2</v>
      </c>
      <c r="F2601" s="2">
        <f t="shared" si="245"/>
        <v>3.1371056942287444E-2</v>
      </c>
      <c r="G2601" s="2">
        <f t="shared" si="243"/>
        <v>-5.3951999509845271E-2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10.9053</v>
      </c>
      <c r="C2602" s="2">
        <f t="shared" si="240"/>
        <v>10.750755382991256</v>
      </c>
      <c r="D2602" s="2">
        <f t="shared" si="242"/>
        <v>10.794619052788677</v>
      </c>
      <c r="E2602" s="2">
        <f t="shared" si="241"/>
        <v>-4.3863669797421068E-2</v>
      </c>
      <c r="F2602" s="2">
        <f t="shared" si="245"/>
        <v>1.6324111594345742E-2</v>
      </c>
      <c r="G2602" s="2">
        <f t="shared" si="243"/>
        <v>-6.0187781391766809E-2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10.9053</v>
      </c>
      <c r="C2603" s="2">
        <f t="shared" si="240"/>
        <v>10.74023917022337</v>
      </c>
      <c r="D2603" s="2">
        <f t="shared" si="242"/>
        <v>10.802817641470998</v>
      </c>
      <c r="E2603" s="2">
        <f t="shared" si="241"/>
        <v>-6.2578471247627832E-2</v>
      </c>
      <c r="F2603" s="2">
        <f t="shared" si="245"/>
        <v>5.4359502595102693E-4</v>
      </c>
      <c r="G2603" s="2">
        <f t="shared" si="243"/>
        <v>-6.3122066273578858E-2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11.081799999999999</v>
      </c>
      <c r="C2604" s="2">
        <f t="shared" si="240"/>
        <v>10.711325451727467</v>
      </c>
      <c r="D2604" s="2">
        <f t="shared" si="242"/>
        <v>10.823483001362035</v>
      </c>
      <c r="E2604" s="2">
        <f t="shared" si="241"/>
        <v>-0.11215754963456881</v>
      </c>
      <c r="F2604" s="2">
        <f t="shared" si="245"/>
        <v>-2.1996633906152942E-2</v>
      </c>
      <c r="G2604" s="2">
        <f t="shared" si="243"/>
        <v>-9.0160915728415864E-2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11.081799999999999</v>
      </c>
      <c r="C2605" s="2">
        <f t="shared" si="240"/>
        <v>10.721152305307855</v>
      </c>
      <c r="D2605" s="2">
        <f t="shared" si="242"/>
        <v>10.842617593853737</v>
      </c>
      <c r="E2605" s="2">
        <f t="shared" si="241"/>
        <v>-0.12146528854588112</v>
      </c>
      <c r="F2605" s="2">
        <f t="shared" si="245"/>
        <v>-4.1890364834098581E-2</v>
      </c>
      <c r="G2605" s="2">
        <f t="shared" si="243"/>
        <v>-7.9574923711782541E-2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11.0725</v>
      </c>
      <c r="C2606" s="2">
        <f t="shared" si="240"/>
        <v>10.715190412183571</v>
      </c>
      <c r="D2606" s="2">
        <f t="shared" si="242"/>
        <v>10.859645920234941</v>
      </c>
      <c r="E2606" s="2">
        <f t="shared" si="241"/>
        <v>-0.14445550805137053</v>
      </c>
      <c r="F2606" s="2">
        <f t="shared" si="245"/>
        <v>-6.2403393477552971E-2</v>
      </c>
      <c r="G2606" s="2">
        <f t="shared" si="243"/>
        <v>-8.2052114573817558E-2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11.081799999999999</v>
      </c>
      <c r="C2607" s="2">
        <f t="shared" si="240"/>
        <v>10.731576502616868</v>
      </c>
      <c r="D2607" s="2">
        <f t="shared" si="242"/>
        <v>10.876101777995316</v>
      </c>
      <c r="E2607" s="2">
        <f t="shared" si="241"/>
        <v>-0.14452527537844873</v>
      </c>
      <c r="F2607" s="2">
        <f t="shared" si="245"/>
        <v>-7.8827769857732127E-2</v>
      </c>
      <c r="G2607" s="2">
        <f t="shared" si="243"/>
        <v>-6.5697505520716598E-2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11.053900000000001</v>
      </c>
      <c r="C2608" s="2">
        <f t="shared" si="240"/>
        <v>10.764010886829658</v>
      </c>
      <c r="D2608" s="2">
        <f t="shared" si="242"/>
        <v>10.88927201666233</v>
      </c>
      <c r="E2608" s="2">
        <f t="shared" si="241"/>
        <v>-0.12526112983267268</v>
      </c>
      <c r="F2608" s="2">
        <f t="shared" si="245"/>
        <v>-8.8114441852720243E-2</v>
      </c>
      <c r="G2608" s="2">
        <f t="shared" si="243"/>
        <v>-3.7146687979952436E-2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11.332599999999999</v>
      </c>
      <c r="C2609" s="2">
        <f t="shared" si="240"/>
        <v>10.787178442702018</v>
      </c>
      <c r="D2609" s="2">
        <f t="shared" si="242"/>
        <v>10.922111126539194</v>
      </c>
      <c r="E2609" s="2">
        <f t="shared" si="241"/>
        <v>-0.13493268383717627</v>
      </c>
      <c r="F2609" s="2">
        <f t="shared" si="245"/>
        <v>-9.747809024961146E-2</v>
      </c>
      <c r="G2609" s="2">
        <f t="shared" si="243"/>
        <v>-3.7454593587564811E-2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11.137499999999999</v>
      </c>
      <c r="C2610" s="2">
        <f t="shared" si="240"/>
        <v>10.776766374594015</v>
      </c>
      <c r="D2610" s="2">
        <f t="shared" si="242"/>
        <v>10.938065857906661</v>
      </c>
      <c r="E2610" s="2">
        <f t="shared" si="241"/>
        <v>-0.16129948331264643</v>
      </c>
      <c r="F2610" s="2">
        <f t="shared" si="245"/>
        <v>-0.11024236886221847</v>
      </c>
      <c r="G2610" s="2">
        <f t="shared" si="243"/>
        <v>-5.1057114450427959E-2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11.5091</v>
      </c>
      <c r="C2611" s="2">
        <f t="shared" si="240"/>
        <v>10.796540778502628</v>
      </c>
      <c r="D2611" s="2">
        <f t="shared" si="242"/>
        <v>10.98036468324691</v>
      </c>
      <c r="E2611" s="2">
        <f t="shared" si="241"/>
        <v>-0.18382390474428156</v>
      </c>
      <c r="F2611" s="2">
        <f t="shared" si="245"/>
        <v>-0.12495867603863109</v>
      </c>
      <c r="G2611" s="2">
        <f t="shared" si="243"/>
        <v>-5.8865228705650474E-2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11.546200000000001</v>
      </c>
      <c r="C2612" s="2">
        <f t="shared" si="240"/>
        <v>10.813272966425302</v>
      </c>
      <c r="D2612" s="2">
        <f t="shared" si="242"/>
        <v>11.022278410413806</v>
      </c>
      <c r="E2612" s="2">
        <f t="shared" si="241"/>
        <v>-0.20900544398850407</v>
      </c>
      <c r="F2612" s="2">
        <f t="shared" si="245"/>
        <v>-0.14176802962860569</v>
      </c>
      <c r="G2612" s="2">
        <f t="shared" si="243"/>
        <v>-6.7237414359898384E-2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11.55</v>
      </c>
      <c r="C2613" s="2">
        <f t="shared" si="240"/>
        <v>10.82743097159064</v>
      </c>
      <c r="D2613" s="2">
        <f t="shared" si="242"/>
        <v>11.061368898531303</v>
      </c>
      <c r="E2613" s="2">
        <f t="shared" si="241"/>
        <v>-0.23393792694066207</v>
      </c>
      <c r="F2613" s="2">
        <f t="shared" si="245"/>
        <v>-0.16020200909101698</v>
      </c>
      <c r="G2613" s="2">
        <f t="shared" si="243"/>
        <v>-7.3735917849645088E-2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11.55</v>
      </c>
      <c r="C2614" s="2">
        <f t="shared" si="240"/>
        <v>10.866564668269003</v>
      </c>
      <c r="D2614" s="2">
        <f t="shared" si="242"/>
        <v>11.097563794936391</v>
      </c>
      <c r="E2614" s="2">
        <f t="shared" si="241"/>
        <v>-0.23099912666738831</v>
      </c>
      <c r="F2614" s="2">
        <f t="shared" si="245"/>
        <v>-0.17436143260629125</v>
      </c>
      <c r="G2614" s="2">
        <f t="shared" si="243"/>
        <v>-5.663769406109706E-2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11.55</v>
      </c>
      <c r="C2615" s="2">
        <f t="shared" si="240"/>
        <v>10.899677796227618</v>
      </c>
      <c r="D2615" s="2">
        <f t="shared" si="242"/>
        <v>11.131077587904066</v>
      </c>
      <c r="E2615" s="2">
        <f t="shared" si="241"/>
        <v>-0.23139979167644853</v>
      </c>
      <c r="F2615" s="2">
        <f t="shared" si="245"/>
        <v>-0.18576910442032274</v>
      </c>
      <c r="G2615" s="2">
        <f t="shared" si="243"/>
        <v>-4.563068725612579E-2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11.55</v>
      </c>
      <c r="C2616" s="2">
        <f t="shared" si="240"/>
        <v>10.926265827577216</v>
      </c>
      <c r="D2616" s="2">
        <f t="shared" si="242"/>
        <v>11.162108877688951</v>
      </c>
      <c r="E2616" s="2">
        <f t="shared" si="241"/>
        <v>-0.23584305011173434</v>
      </c>
      <c r="F2616" s="2">
        <f t="shared" si="245"/>
        <v>-0.19578389355860507</v>
      </c>
      <c r="G2616" s="2">
        <f t="shared" si="243"/>
        <v>-4.0059156553129277E-2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11.6</v>
      </c>
      <c r="C2617" s="2">
        <f t="shared" si="240"/>
        <v>10.950194161796107</v>
      </c>
      <c r="D2617" s="2">
        <f t="shared" si="242"/>
        <v>11.194545257119399</v>
      </c>
      <c r="E2617" s="2">
        <f t="shared" si="241"/>
        <v>-0.24435109532329236</v>
      </c>
      <c r="F2617" s="2">
        <f t="shared" si="245"/>
        <v>-0.20549733391154254</v>
      </c>
      <c r="G2617" s="2">
        <f t="shared" si="243"/>
        <v>-3.8853761411749815E-2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6">
        <f>TITRES_STAT!D2621</f>
        <v>11.65</v>
      </c>
      <c r="C2618" s="2">
        <f t="shared" si="240"/>
        <v>10.966148906135167</v>
      </c>
      <c r="D2618" s="2">
        <f t="shared" si="242"/>
        <v>11.228282645480924</v>
      </c>
      <c r="E2618" s="2">
        <f t="shared" si="241"/>
        <v>-0.26213373934575657</v>
      </c>
      <c r="F2618" s="2">
        <f t="shared" si="245"/>
        <v>-0.21682461499838535</v>
      </c>
      <c r="G2618" s="2">
        <f t="shared" si="243"/>
        <v>-4.5309124347371221E-2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11.6</v>
      </c>
      <c r="C2619" s="2">
        <f t="shared" si="240"/>
        <v>11.022525997498986</v>
      </c>
      <c r="D2619" s="2">
        <f t="shared" si="242"/>
        <v>11.255817264334189</v>
      </c>
      <c r="E2619" s="2">
        <f t="shared" si="241"/>
        <v>-0.23329126683520229</v>
      </c>
      <c r="F2619" s="2">
        <f t="shared" si="245"/>
        <v>-0.22011794536574875</v>
      </c>
      <c r="G2619" s="2">
        <f t="shared" si="243"/>
        <v>-1.3173321469453547E-2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11.48</v>
      </c>
      <c r="C2620" s="2">
        <f t="shared" si="240"/>
        <v>11.040214305576066</v>
      </c>
      <c r="D2620" s="2">
        <f t="shared" si="242"/>
        <v>11.272423392902027</v>
      </c>
      <c r="E2620" s="2">
        <f t="shared" si="241"/>
        <v>-0.23220908732596079</v>
      </c>
      <c r="F2620" s="2">
        <f t="shared" si="245"/>
        <v>-0.22253617375779117</v>
      </c>
      <c r="G2620" s="2">
        <f t="shared" si="243"/>
        <v>-9.6729135681696277E-3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11.48</v>
      </c>
      <c r="C2621" s="2">
        <f t="shared" si="240"/>
        <v>11.112350566256673</v>
      </c>
      <c r="D2621" s="2">
        <f t="shared" si="242"/>
        <v>11.287799437872248</v>
      </c>
      <c r="E2621" s="2">
        <f t="shared" si="241"/>
        <v>-0.17544887161557554</v>
      </c>
      <c r="F2621" s="2">
        <f t="shared" si="245"/>
        <v>-0.21311871332934806</v>
      </c>
      <c r="G2621" s="2">
        <f t="shared" si="243"/>
        <v>3.7669841713772523E-2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11.3</v>
      </c>
      <c r="C2622" s="2">
        <f t="shared" si="240"/>
        <v>11.179096632986415</v>
      </c>
      <c r="D2622" s="2">
        <f t="shared" si="242"/>
        <v>11.288703183215045</v>
      </c>
      <c r="E2622" s="2">
        <f t="shared" si="241"/>
        <v>-0.10960655022863008</v>
      </c>
      <c r="F2622" s="2">
        <f t="shared" si="245"/>
        <v>-0.19241628070920447</v>
      </c>
      <c r="G2622" s="2">
        <f t="shared" si="243"/>
        <v>8.2809730480574384E-2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11.39</v>
      </c>
      <c r="C2623" s="2">
        <f t="shared" si="240"/>
        <v>11.236158689450043</v>
      </c>
      <c r="D2623" s="2">
        <f t="shared" si="242"/>
        <v>11.296206651125042</v>
      </c>
      <c r="E2623" s="2">
        <f t="shared" si="241"/>
        <v>-6.0047961674998263E-2</v>
      </c>
      <c r="F2623" s="2">
        <f t="shared" si="245"/>
        <v>-0.16594261690236323</v>
      </c>
      <c r="G2623" s="2">
        <f t="shared" si="243"/>
        <v>0.10589465522736496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11.39</v>
      </c>
      <c r="C2624" s="2">
        <f t="shared" si="240"/>
        <v>11.284441967996191</v>
      </c>
      <c r="D2624" s="2">
        <f t="shared" si="242"/>
        <v>11.303154306597261</v>
      </c>
      <c r="E2624" s="2">
        <f t="shared" si="241"/>
        <v>-1.8712338601069689E-2</v>
      </c>
      <c r="F2624" s="2">
        <f t="shared" si="245"/>
        <v>-0.13649656124210452</v>
      </c>
      <c r="G2624" s="2">
        <f t="shared" si="243"/>
        <v>0.11778422264103483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11.02</v>
      </c>
      <c r="C2625" s="2">
        <f t="shared" si="240"/>
        <v>11.325297049842931</v>
      </c>
      <c r="D2625" s="2">
        <f t="shared" si="242"/>
        <v>11.28217991351598</v>
      </c>
      <c r="E2625" s="2">
        <f t="shared" si="241"/>
        <v>4.3117136326950245E-2</v>
      </c>
      <c r="F2625" s="2">
        <f t="shared" si="245"/>
        <v>-0.10057382172829357</v>
      </c>
      <c r="G2625" s="2">
        <f t="shared" si="243"/>
        <v>0.14369095805524382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11.01</v>
      </c>
      <c r="C2626" s="2">
        <f t="shared" si="240"/>
        <v>11.35986673448248</v>
      </c>
      <c r="D2626" s="2">
        <f t="shared" si="242"/>
        <v>11.262018438440721</v>
      </c>
      <c r="E2626" s="2">
        <f t="shared" si="241"/>
        <v>9.7848296041759042E-2</v>
      </c>
      <c r="F2626" s="2">
        <f t="shared" si="245"/>
        <v>-6.0889398174283058E-2</v>
      </c>
      <c r="G2626" s="2">
        <f t="shared" si="243"/>
        <v>0.15873769421604211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11.35</v>
      </c>
      <c r="C2627" s="2">
        <f t="shared" si="240"/>
        <v>11.396810313792869</v>
      </c>
      <c r="D2627" s="2">
        <f t="shared" si="242"/>
        <v>11.268535591148815</v>
      </c>
      <c r="E2627" s="2">
        <f t="shared" si="241"/>
        <v>0.12827472264405415</v>
      </c>
      <c r="F2627" s="2">
        <f t="shared" si="245"/>
        <v>-2.3056574010615619E-2</v>
      </c>
      <c r="G2627" s="2">
        <f t="shared" si="243"/>
        <v>0.15133129665466977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11.3</v>
      </c>
      <c r="C2628" s="2">
        <f t="shared" si="240"/>
        <v>11.435762573209352</v>
      </c>
      <c r="D2628" s="2">
        <f t="shared" si="242"/>
        <v>11.270866288100756</v>
      </c>
      <c r="E2628" s="2">
        <f t="shared" si="241"/>
        <v>0.16489628510859689</v>
      </c>
      <c r="F2628" s="2">
        <f t="shared" si="245"/>
        <v>1.4533997813226885E-2</v>
      </c>
      <c r="G2628" s="2">
        <f t="shared" si="243"/>
        <v>0.15036228729536999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11.25</v>
      </c>
      <c r="C2629" s="2">
        <f t="shared" si="240"/>
        <v>11.461029869638683</v>
      </c>
      <c r="D2629" s="2">
        <f t="shared" si="242"/>
        <v>11.269320637130329</v>
      </c>
      <c r="E2629" s="2">
        <f t="shared" si="241"/>
        <v>0.19170923250835337</v>
      </c>
      <c r="F2629" s="2">
        <f t="shared" si="245"/>
        <v>4.9969044752252181E-2</v>
      </c>
      <c r="G2629" s="2">
        <f t="shared" si="243"/>
        <v>0.1417401877561012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11.06</v>
      </c>
      <c r="C2630" s="2">
        <f t="shared" si="240"/>
        <v>11.463948351232732</v>
      </c>
      <c r="D2630" s="2">
        <f t="shared" si="242"/>
        <v>11.253815404750306</v>
      </c>
      <c r="E2630" s="2">
        <f t="shared" si="241"/>
        <v>0.21013294648242642</v>
      </c>
      <c r="F2630" s="2">
        <f t="shared" si="245"/>
        <v>8.2001825098287032E-2</v>
      </c>
      <c r="G2630" s="2">
        <f t="shared" si="243"/>
        <v>0.1281311213841394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11.28</v>
      </c>
      <c r="C2631" s="2">
        <f t="shared" si="240"/>
        <v>11.466417835658467</v>
      </c>
      <c r="D2631" s="2">
        <f t="shared" si="242"/>
        <v>11.255755004398431</v>
      </c>
      <c r="E2631" s="2">
        <f t="shared" si="241"/>
        <v>0.21066283126003604</v>
      </c>
      <c r="F2631" s="2">
        <f t="shared" si="245"/>
        <v>0.10773402633063683</v>
      </c>
      <c r="G2631" s="2">
        <f t="shared" si="243"/>
        <v>0.10292880492939921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11.29</v>
      </c>
      <c r="C2632" s="2">
        <f t="shared" si="240"/>
        <v>11.440815091711011</v>
      </c>
      <c r="D2632" s="2">
        <f t="shared" si="242"/>
        <v>11.258291670739288</v>
      </c>
      <c r="E2632" s="2">
        <f t="shared" si="241"/>
        <v>0.18252342097172303</v>
      </c>
      <c r="F2632" s="2">
        <f t="shared" si="245"/>
        <v>0.12269190525885408</v>
      </c>
      <c r="G2632" s="2">
        <f t="shared" si="243"/>
        <v>5.9831515712868946E-2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11.7</v>
      </c>
      <c r="C2633" s="2">
        <f t="shared" si="240"/>
        <v>11.432997385293932</v>
      </c>
      <c r="D2633" s="2">
        <f t="shared" si="242"/>
        <v>11.291010806240083</v>
      </c>
      <c r="E2633" s="2">
        <f t="shared" si="241"/>
        <v>0.14198657905384948</v>
      </c>
      <c r="F2633" s="2">
        <f t="shared" si="245"/>
        <v>0.12655084001785316</v>
      </c>
      <c r="G2633" s="2">
        <f t="shared" si="243"/>
        <v>1.5435739035996321E-2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11.91</v>
      </c>
      <c r="C2634" s="2">
        <f t="shared" si="240"/>
        <v>11.426382402941019</v>
      </c>
      <c r="D2634" s="2">
        <f t="shared" si="242"/>
        <v>11.336861857629705</v>
      </c>
      <c r="E2634" s="2">
        <f t="shared" si="241"/>
        <v>8.9520545311314592E-2</v>
      </c>
      <c r="F2634" s="2">
        <f t="shared" si="245"/>
        <v>0.11914478107654546</v>
      </c>
      <c r="G2634" s="2">
        <f t="shared" si="243"/>
        <v>-2.9624235765230864E-2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11.45</v>
      </c>
      <c r="C2635" s="2">
        <f t="shared" si="240"/>
        <v>11.363862033257785</v>
      </c>
      <c r="D2635" s="2">
        <f t="shared" si="242"/>
        <v>11.345242460768246</v>
      </c>
      <c r="E2635" s="2">
        <f t="shared" si="241"/>
        <v>1.8619572489539493E-2</v>
      </c>
      <c r="F2635" s="2">
        <f t="shared" si="245"/>
        <v>9.9039739359144272E-2</v>
      </c>
      <c r="G2635" s="2">
        <f t="shared" si="243"/>
        <v>-8.0420166869604778E-2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12</v>
      </c>
      <c r="C2636" s="2">
        <f t="shared" si="240"/>
        <v>11.309421720448896</v>
      </c>
      <c r="D2636" s="2">
        <f t="shared" si="242"/>
        <v>11.393743019229857</v>
      </c>
      <c r="E2636" s="2">
        <f t="shared" si="241"/>
        <v>-8.432129878096184E-2</v>
      </c>
      <c r="F2636" s="2">
        <f t="shared" si="245"/>
        <v>6.2367531731123055E-2</v>
      </c>
      <c r="G2636" s="2">
        <f t="shared" si="243"/>
        <v>-0.14668883051208489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12</v>
      </c>
      <c r="C2637" s="2">
        <f t="shared" si="240"/>
        <v>11.315664532687528</v>
      </c>
      <c r="D2637" s="2">
        <f t="shared" si="242"/>
        <v>11.43865094373135</v>
      </c>
      <c r="E2637" s="2">
        <f t="shared" si="241"/>
        <v>-0.12298641104382213</v>
      </c>
      <c r="F2637" s="2">
        <f t="shared" si="245"/>
        <v>2.5296743176134021E-2</v>
      </c>
      <c r="G2637" s="2">
        <f t="shared" si="243"/>
        <v>-0.14828315421995614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12</v>
      </c>
      <c r="C2638" s="2">
        <f t="shared" si="240"/>
        <v>11.313254604581756</v>
      </c>
      <c r="D2638" s="2">
        <f t="shared" si="242"/>
        <v>11.480232355306805</v>
      </c>
      <c r="E2638" s="2">
        <f t="shared" si="241"/>
        <v>-0.16697775072504939</v>
      </c>
      <c r="F2638" s="2">
        <f t="shared" si="245"/>
        <v>-1.3158155604102665E-2</v>
      </c>
      <c r="G2638" s="2">
        <f t="shared" si="243"/>
        <v>-0.15381959512094673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12.55</v>
      </c>
      <c r="C2639" s="2">
        <f t="shared" ref="C2639:C2693" si="246">$C$4*B2629+C2638*(1-$C$4)</f>
        <v>11.303523126953792</v>
      </c>
      <c r="D2639" s="2">
        <f t="shared" si="242"/>
        <v>11.559474403061856</v>
      </c>
      <c r="E2639" s="2">
        <f t="shared" si="241"/>
        <v>-0.25595127610806401</v>
      </c>
      <c r="F2639" s="2">
        <f t="shared" si="245"/>
        <v>-6.1716779704894933E-2</v>
      </c>
      <c r="G2639" s="2">
        <f t="shared" si="243"/>
        <v>-0.19423449640316909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12.44</v>
      </c>
      <c r="C2640" s="2">
        <f t="shared" si="246"/>
        <v>11.266058030499362</v>
      </c>
      <c r="D2640" s="2">
        <f t="shared" si="242"/>
        <v>11.624698521353569</v>
      </c>
      <c r="E2640" s="2">
        <f t="shared" si="241"/>
        <v>-0.35864049085420646</v>
      </c>
      <c r="F2640" s="2">
        <f t="shared" si="245"/>
        <v>-0.12110152193475723</v>
      </c>
      <c r="G2640" s="2">
        <f t="shared" si="243"/>
        <v>-0.23753896891944923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12.55</v>
      </c>
      <c r="C2641" s="2">
        <f t="shared" si="246"/>
        <v>11.268202948884076</v>
      </c>
      <c r="D2641" s="2">
        <f t="shared" si="242"/>
        <v>11.693239371623676</v>
      </c>
      <c r="E2641" s="2">
        <f t="shared" si="241"/>
        <v>-0.42503642273960018</v>
      </c>
      <c r="F2641" s="2">
        <f t="shared" si="245"/>
        <v>-0.18188850209572582</v>
      </c>
      <c r="G2641" s="2">
        <f t="shared" si="243"/>
        <v>-0.24314792064387436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12.8</v>
      </c>
      <c r="C2642" s="2">
        <f t="shared" si="246"/>
        <v>11.271556341363448</v>
      </c>
      <c r="D2642" s="2">
        <f t="shared" si="242"/>
        <v>11.775221640392292</v>
      </c>
      <c r="E2642" s="2">
        <f t="shared" si="241"/>
        <v>-0.50366529902884416</v>
      </c>
      <c r="F2642" s="2">
        <f t="shared" si="245"/>
        <v>-0.2462438614823495</v>
      </c>
      <c r="G2642" s="2">
        <f t="shared" si="243"/>
        <v>-0.25742143754649466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12.98</v>
      </c>
      <c r="C2643" s="2">
        <f t="shared" si="246"/>
        <v>11.337470750384457</v>
      </c>
      <c r="D2643" s="2">
        <f t="shared" si="242"/>
        <v>11.864464481844715</v>
      </c>
      <c r="E2643" s="2">
        <f t="shared" si="241"/>
        <v>-0.52699373146025863</v>
      </c>
      <c r="F2643" s="2">
        <f t="shared" si="245"/>
        <v>-0.30239383547793131</v>
      </c>
      <c r="G2643" s="2">
        <f t="shared" si="243"/>
        <v>-0.22459989598232732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12.97</v>
      </c>
      <c r="C2644" s="2">
        <f t="shared" si="246"/>
        <v>11.425552173402233</v>
      </c>
      <c r="D2644" s="2">
        <f t="shared" si="242"/>
        <v>11.94635600170807</v>
      </c>
      <c r="E2644" s="2">
        <f t="shared" si="241"/>
        <v>-0.52080382830583716</v>
      </c>
      <c r="F2644" s="2">
        <f t="shared" si="245"/>
        <v>-0.3460758340435125</v>
      </c>
      <c r="G2644" s="2">
        <f t="shared" si="243"/>
        <v>-0.17472799426232466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13</v>
      </c>
      <c r="C2645" s="2">
        <f t="shared" si="246"/>
        <v>11.429313377494196</v>
      </c>
      <c r="D2645" s="2">
        <f t="shared" si="242"/>
        <v>12.02440370528525</v>
      </c>
      <c r="E2645" s="2">
        <f t="shared" si="241"/>
        <v>-0.59509032779105375</v>
      </c>
      <c r="F2645" s="2">
        <f t="shared" si="245"/>
        <v>-0.39587873279302077</v>
      </c>
      <c r="G2645" s="2">
        <f t="shared" si="243"/>
        <v>-0.19921159499803298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6">
        <f>TITRES_STAT!D2649</f>
        <v>13.78</v>
      </c>
      <c r="C2646" s="2">
        <f t="shared" si="246"/>
        <v>11.517111319418166</v>
      </c>
      <c r="D2646" s="2">
        <f t="shared" si="242"/>
        <v>12.154447875264122</v>
      </c>
      <c r="E2646" s="2">
        <f t="shared" si="241"/>
        <v>-0.63733655584595539</v>
      </c>
      <c r="F2646" s="2">
        <f t="shared" si="245"/>
        <v>-0.44417029740360769</v>
      </c>
      <c r="G2646" s="2">
        <f t="shared" si="243"/>
        <v>-0.19316625844234769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6">
        <f>TITRES_STAT!D2650</f>
        <v>13.85</v>
      </c>
      <c r="C2647" s="2">
        <f t="shared" si="246"/>
        <v>11.591401885661526</v>
      </c>
      <c r="D2647" s="2">
        <f t="shared" si="242"/>
        <v>12.280044328948261</v>
      </c>
      <c r="E2647" s="2">
        <f t="shared" si="241"/>
        <v>-0.68864244328673507</v>
      </c>
      <c r="F2647" s="2">
        <f t="shared" si="245"/>
        <v>-0.49306472658023315</v>
      </c>
      <c r="G2647" s="2">
        <f t="shared" si="243"/>
        <v>-0.19557771670650193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6">
        <f>TITRES_STAT!D2651</f>
        <v>13.85</v>
      </c>
      <c r="C2648" s="2">
        <f t="shared" si="246"/>
        <v>11.654263134021292</v>
      </c>
      <c r="D2648" s="2">
        <f t="shared" si="242"/>
        <v>12.396337341618759</v>
      </c>
      <c r="E2648" s="2">
        <f t="shared" si="241"/>
        <v>-0.74207420759746689</v>
      </c>
      <c r="F2648" s="2">
        <f t="shared" si="245"/>
        <v>-0.54286662278367992</v>
      </c>
      <c r="G2648" s="2">
        <f t="shared" si="243"/>
        <v>-0.19920758481378698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6">
        <f>TITRES_STAT!D2652</f>
        <v>14</v>
      </c>
      <c r="C2649" s="2">
        <f t="shared" si="246"/>
        <v>11.792068805710324</v>
      </c>
      <c r="D2649" s="2">
        <f t="shared" si="242"/>
        <v>12.515127168165517</v>
      </c>
      <c r="E2649" s="2">
        <f t="shared" si="241"/>
        <v>-0.72305836245519295</v>
      </c>
      <c r="F2649" s="2">
        <f t="shared" si="245"/>
        <v>-0.57890497071798253</v>
      </c>
      <c r="G2649" s="2">
        <f t="shared" si="243"/>
        <v>-0.14415339173721042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6">
        <f>TITRES_STAT!D2653</f>
        <v>13.99</v>
      </c>
      <c r="C2650" s="2">
        <f t="shared" si="246"/>
        <v>11.891750527908737</v>
      </c>
      <c r="D2650" s="2">
        <f t="shared" si="242"/>
        <v>12.624377007560664</v>
      </c>
      <c r="E2650" s="2">
        <f t="shared" si="241"/>
        <v>-0.73262647965192684</v>
      </c>
      <c r="F2650" s="2">
        <f t="shared" si="245"/>
        <v>-0.60964927250477141</v>
      </c>
      <c r="G2650" s="2">
        <f t="shared" si="243"/>
        <v>-0.12297720714715543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6">
        <f>TITRES_STAT!D2654</f>
        <v>13.9</v>
      </c>
      <c r="C2651" s="2">
        <f t="shared" si="246"/>
        <v>11.993019677461239</v>
      </c>
      <c r="D2651" s="2">
        <f t="shared" si="242"/>
        <v>12.718867599593208</v>
      </c>
      <c r="E2651" s="2">
        <f t="shared" si="241"/>
        <v>-0.72584792213196891</v>
      </c>
      <c r="F2651" s="2">
        <f t="shared" si="245"/>
        <v>-0.63288900243021096</v>
      </c>
      <c r="G2651" s="2">
        <f t="shared" si="243"/>
        <v>-9.2958919701757958E-2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6">
        <f>TITRES_STAT!D2655</f>
        <v>13.85</v>
      </c>
      <c r="C2652" s="2">
        <f t="shared" si="246"/>
        <v>12.117170496313356</v>
      </c>
      <c r="D2652" s="2">
        <f t="shared" si="242"/>
        <v>12.802655184808525</v>
      </c>
      <c r="E2652" s="2">
        <f t="shared" ref="E2652:E2693" si="247">C2652-D2652</f>
        <v>-0.68548468849516908</v>
      </c>
      <c r="F2652" s="2">
        <f t="shared" si="245"/>
        <v>-0.64340813964320265</v>
      </c>
      <c r="G2652" s="2">
        <f t="shared" si="243"/>
        <v>-4.2076548851966433E-2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6">
        <f>TITRES_STAT!D2656</f>
        <v>13.85</v>
      </c>
      <c r="C2653" s="2">
        <f t="shared" si="246"/>
        <v>12.249913496880533</v>
      </c>
      <c r="D2653" s="2">
        <f t="shared" ref="D2653:D2693" si="248">$D$4*B2653+(1-$D$4)*D2652</f>
        <v>12.880236282230115</v>
      </c>
      <c r="E2653" s="2">
        <f t="shared" si="247"/>
        <v>-0.6303227853495823</v>
      </c>
      <c r="F2653" s="2">
        <f t="shared" si="245"/>
        <v>-0.64079106878447867</v>
      </c>
      <c r="G2653" s="2">
        <f t="shared" si="243"/>
        <v>1.0468283434896364E-2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13.85</v>
      </c>
      <c r="C2654" s="2">
        <f t="shared" si="246"/>
        <v>12.36069603582199</v>
      </c>
      <c r="D2654" s="2">
        <f t="shared" si="248"/>
        <v>12.95207063169455</v>
      </c>
      <c r="E2654" s="2">
        <f t="shared" si="247"/>
        <v>-0.59137459587256025</v>
      </c>
      <c r="F2654" s="2">
        <f t="shared" si="245"/>
        <v>-0.63090777420209498</v>
      </c>
      <c r="G2654" s="2">
        <f t="shared" si="243"/>
        <v>3.9533178329534735E-2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13.68</v>
      </c>
      <c r="C2655" s="2">
        <f t="shared" si="246"/>
        <v>12.459050491849375</v>
      </c>
      <c r="D2655" s="2">
        <f t="shared" si="248"/>
        <v>13.005991325643102</v>
      </c>
      <c r="E2655" s="2">
        <f t="shared" si="247"/>
        <v>-0.54694083379372671</v>
      </c>
      <c r="F2655" s="2">
        <f t="shared" si="245"/>
        <v>-0.61411438612042146</v>
      </c>
      <c r="G2655" s="2">
        <f t="shared" si="243"/>
        <v>6.7173552326694752E-2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13.5</v>
      </c>
      <c r="C2656" s="2">
        <f t="shared" si="246"/>
        <v>12.662273493103317</v>
      </c>
      <c r="D2656" s="2">
        <f t="shared" si="248"/>
        <v>13.04258456078065</v>
      </c>
      <c r="E2656" s="2">
        <f t="shared" si="247"/>
        <v>-0.38031106767733291</v>
      </c>
      <c r="F2656" s="2">
        <f t="shared" si="245"/>
        <v>-0.56735372243180382</v>
      </c>
      <c r="G2656" s="2">
        <f t="shared" si="243"/>
        <v>0.18704265475447091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13.6</v>
      </c>
      <c r="C2657" s="2">
        <f t="shared" si="246"/>
        <v>12.845000648010499</v>
      </c>
      <c r="D2657" s="2">
        <f t="shared" si="248"/>
        <v>13.083874593315418</v>
      </c>
      <c r="E2657" s="2">
        <f t="shared" si="247"/>
        <v>-0.23887394530491868</v>
      </c>
      <c r="F2657" s="2">
        <f t="shared" si="245"/>
        <v>-0.50165776700642684</v>
      </c>
      <c r="G2657" s="2">
        <f t="shared" si="243"/>
        <v>0.26278382170150816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13.6</v>
      </c>
      <c r="C2658" s="2">
        <f t="shared" si="246"/>
        <v>12.99961593293196</v>
      </c>
      <c r="D2658" s="2">
        <f t="shared" si="248"/>
        <v>13.122106104921684</v>
      </c>
      <c r="E2658" s="2">
        <f t="shared" si="247"/>
        <v>-0.12249017198972467</v>
      </c>
      <c r="F2658" s="2">
        <f t="shared" si="245"/>
        <v>-0.42582424800308644</v>
      </c>
      <c r="G2658" s="2">
        <f t="shared" si="243"/>
        <v>0.30333407601336176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13.58</v>
      </c>
      <c r="C2659" s="2">
        <f t="shared" si="246"/>
        <v>13.15352117401935</v>
      </c>
      <c r="D2659" s="2">
        <f t="shared" si="248"/>
        <v>13.156024171223782</v>
      </c>
      <c r="E2659" s="2">
        <f t="shared" si="247"/>
        <v>-2.5029972044325888E-3</v>
      </c>
      <c r="F2659" s="2">
        <f t="shared" si="245"/>
        <v>-0.34115999784335571</v>
      </c>
      <c r="G2659" s="2">
        <f t="shared" si="243"/>
        <v>0.33865700063892312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13.5</v>
      </c>
      <c r="C2660" s="2">
        <f t="shared" si="246"/>
        <v>13.282210224170219</v>
      </c>
      <c r="D2660" s="2">
        <f t="shared" si="248"/>
        <v>13.181503862244243</v>
      </c>
      <c r="E2660" s="2">
        <f t="shared" si="247"/>
        <v>0.10070636192597604</v>
      </c>
      <c r="F2660" s="2">
        <f t="shared" si="245"/>
        <v>-0.25278672588948936</v>
      </c>
      <c r="G2660" s="2">
        <f t="shared" ref="G2660:G2693" si="249">E2660-F2660</f>
        <v>0.3534930878154654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45883</v>
      </c>
      <c r="B2661" s="6">
        <f>TITRES_STAT!D2664</f>
        <v>13.9</v>
      </c>
      <c r="C2661" s="2">
        <f t="shared" si="246"/>
        <v>13.377254805067109</v>
      </c>
      <c r="D2661" s="2">
        <f t="shared" si="248"/>
        <v>13.234725798374299</v>
      </c>
      <c r="E2661" s="2">
        <f t="shared" si="247"/>
        <v>0.14252900669280955</v>
      </c>
      <c r="F2661" s="2">
        <f t="shared" ref="F2661:F2706" si="251">(E2661*(2/(10)))+((1-(2/10))*F2660)</f>
        <v>-0.17372357937302957</v>
      </c>
      <c r="G2661" s="2">
        <f t="shared" si="249"/>
        <v>0.31625258606583911</v>
      </c>
      <c r="H2661" s="2" t="str">
        <f t="shared" si="250"/>
        <v>Sell</v>
      </c>
    </row>
    <row r="2662" spans="1:8" ht="13.5" x14ac:dyDescent="0.25">
      <c r="A2662" s="3">
        <f>TITRES_STAT!B2665</f>
        <v>45884</v>
      </c>
      <c r="B2662" s="6">
        <f>TITRES_STAT!D2665</f>
        <v>13.9</v>
      </c>
      <c r="C2662" s="2">
        <f t="shared" si="246"/>
        <v>13.449984835056783</v>
      </c>
      <c r="D2662" s="2">
        <f t="shared" si="248"/>
        <v>13.284005368865092</v>
      </c>
      <c r="E2662" s="2">
        <f t="shared" si="247"/>
        <v>0.16597946619169157</v>
      </c>
      <c r="F2662" s="2">
        <f t="shared" si="251"/>
        <v>-0.10578297026008535</v>
      </c>
      <c r="G2662" s="2">
        <f t="shared" si="249"/>
        <v>0.27176243645177689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6">
        <f>TITRES_STAT!D2666</f>
        <v>14</v>
      </c>
      <c r="C2663" s="2">
        <f t="shared" si="246"/>
        <v>13.511525629663431</v>
      </c>
      <c r="D2663" s="2">
        <f t="shared" si="248"/>
        <v>13.337042008208417</v>
      </c>
      <c r="E2663" s="2">
        <f t="shared" si="247"/>
        <v>0.17448362145501406</v>
      </c>
      <c r="F2663" s="2">
        <f t="shared" si="251"/>
        <v>-4.9729651917065472E-2</v>
      </c>
      <c r="G2663" s="2">
        <f t="shared" si="249"/>
        <v>0.22421327337207952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6">
        <f>TITRES_STAT!D2667</f>
        <v>14.15</v>
      </c>
      <c r="C2664" s="2">
        <f t="shared" si="246"/>
        <v>13.563598609715211</v>
      </c>
      <c r="D2664" s="2">
        <f t="shared" si="248"/>
        <v>13.397261118711496</v>
      </c>
      <c r="E2664" s="2">
        <f t="shared" si="247"/>
        <v>0.16633749100371453</v>
      </c>
      <c r="F2664" s="2">
        <f t="shared" si="251"/>
        <v>-6.5162233329094724E-3</v>
      </c>
      <c r="G2664" s="2">
        <f t="shared" si="249"/>
        <v>0.172853714336624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6">
        <f>TITRES_STAT!D2668</f>
        <v>14.1</v>
      </c>
      <c r="C2665" s="2">
        <f t="shared" si="246"/>
        <v>13.581506515912871</v>
      </c>
      <c r="D2665" s="2">
        <f t="shared" si="248"/>
        <v>13.449315850658792</v>
      </c>
      <c r="E2665" s="2">
        <f t="shared" si="247"/>
        <v>0.13219066525407897</v>
      </c>
      <c r="F2665" s="2">
        <f t="shared" si="251"/>
        <v>2.1225154384488215E-2</v>
      </c>
      <c r="G2665" s="2">
        <f t="shared" si="249"/>
        <v>0.11096551086959075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6">
        <f>TITRES_STAT!D2669</f>
        <v>14.5</v>
      </c>
      <c r="C2666" s="2">
        <f t="shared" si="246"/>
        <v>13.568967051926276</v>
      </c>
      <c r="D2666" s="2">
        <f t="shared" si="248"/>
        <v>13.527144306165548</v>
      </c>
      <c r="E2666" s="2">
        <f t="shared" si="247"/>
        <v>4.1822745760727642E-2</v>
      </c>
      <c r="F2666" s="2">
        <f t="shared" si="251"/>
        <v>2.5344672659736105E-2</v>
      </c>
      <c r="G2666" s="2">
        <f t="shared" si="249"/>
        <v>1.6478073100991537E-2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6">
        <f>TITRES_STAT!D2670</f>
        <v>14.7</v>
      </c>
      <c r="C2667" s="2">
        <f t="shared" si="246"/>
        <v>13.573741351629925</v>
      </c>
      <c r="D2667" s="2">
        <f t="shared" si="248"/>
        <v>13.61402250570884</v>
      </c>
      <c r="E2667" s="2">
        <f t="shared" si="247"/>
        <v>-4.0281154078915193E-2</v>
      </c>
      <c r="F2667" s="2">
        <f t="shared" si="251"/>
        <v>1.2219507312005846E-2</v>
      </c>
      <c r="G2667" s="2">
        <f t="shared" si="249"/>
        <v>-5.2500661390921036E-2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14.7</v>
      </c>
      <c r="C2668" s="2">
        <f t="shared" si="246"/>
        <v>13.57778114368686</v>
      </c>
      <c r="D2668" s="2">
        <f t="shared" si="248"/>
        <v>13.694465283063741</v>
      </c>
      <c r="E2668" s="2">
        <f t="shared" si="247"/>
        <v>-0.11668413937688094</v>
      </c>
      <c r="F2668" s="2">
        <f t="shared" si="251"/>
        <v>-1.3561222025771511E-2</v>
      </c>
      <c r="G2668" s="2">
        <f t="shared" si="249"/>
        <v>-0.10312291735110943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14.75</v>
      </c>
      <c r="C2669" s="2">
        <f t="shared" si="246"/>
        <v>13.578122506196575</v>
      </c>
      <c r="D2669" s="2">
        <f t="shared" si="248"/>
        <v>13.772653039873834</v>
      </c>
      <c r="E2669" s="2">
        <f t="shared" si="247"/>
        <v>-0.19453053367725914</v>
      </c>
      <c r="F2669" s="2">
        <f t="shared" si="251"/>
        <v>-4.975508435606904E-2</v>
      </c>
      <c r="G2669" s="2">
        <f t="shared" si="249"/>
        <v>-0.1447754493211901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15.25</v>
      </c>
      <c r="C2670" s="2">
        <f t="shared" si="246"/>
        <v>13.566103659089409</v>
      </c>
      <c r="D2670" s="2">
        <f t="shared" si="248"/>
        <v>13.882086148031329</v>
      </c>
      <c r="E2670" s="2">
        <f t="shared" si="247"/>
        <v>-0.31598248894191983</v>
      </c>
      <c r="F2670" s="2">
        <f t="shared" si="251"/>
        <v>-0.10300056527323921</v>
      </c>
      <c r="G2670" s="2">
        <f t="shared" si="249"/>
        <v>-0.21298192366868063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15.47</v>
      </c>
      <c r="C2671" s="2">
        <f t="shared" si="246"/>
        <v>13.617472326921806</v>
      </c>
      <c r="D2671" s="2">
        <f t="shared" si="248"/>
        <v>13.999709396325304</v>
      </c>
      <c r="E2671" s="2">
        <f t="shared" si="247"/>
        <v>-0.382237069403498</v>
      </c>
      <c r="F2671" s="2">
        <f t="shared" si="251"/>
        <v>-0.15884786609929097</v>
      </c>
      <c r="G2671" s="2">
        <f t="shared" si="249"/>
        <v>-0.22338920330420703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15.44</v>
      </c>
      <c r="C2672" s="2">
        <f t="shared" si="246"/>
        <v>13.660938122779989</v>
      </c>
      <c r="D2672" s="2">
        <f t="shared" si="248"/>
        <v>14.106397589190097</v>
      </c>
      <c r="E2672" s="2">
        <f t="shared" si="247"/>
        <v>-0.44545946641010836</v>
      </c>
      <c r="F2672" s="2">
        <f t="shared" si="251"/>
        <v>-0.21617018616145445</v>
      </c>
      <c r="G2672" s="2">
        <f t="shared" si="249"/>
        <v>-0.22928928024865391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15.7</v>
      </c>
      <c r="C2673" s="2">
        <f t="shared" si="246"/>
        <v>13.713101488506144</v>
      </c>
      <c r="D2673" s="2">
        <f t="shared" si="248"/>
        <v>14.224442212213052</v>
      </c>
      <c r="E2673" s="2">
        <f t="shared" si="247"/>
        <v>-0.51134072370690831</v>
      </c>
      <c r="F2673" s="2">
        <f t="shared" si="251"/>
        <v>-0.27520429367054522</v>
      </c>
      <c r="G2673" s="2">
        <f t="shared" si="249"/>
        <v>-0.23613643003636309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15.5</v>
      </c>
      <c r="C2674" s="2">
        <f t="shared" si="246"/>
        <v>13.780316644120582</v>
      </c>
      <c r="D2674" s="2">
        <f t="shared" si="248"/>
        <v>14.318927974271345</v>
      </c>
      <c r="E2674" s="2">
        <f t="shared" si="247"/>
        <v>-0.53861133015076312</v>
      </c>
      <c r="F2674" s="2">
        <f t="shared" si="251"/>
        <v>-0.32788570096658881</v>
      </c>
      <c r="G2674" s="2">
        <f t="shared" si="249"/>
        <v>-0.21072562918417431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15.65</v>
      </c>
      <c r="C2675" s="2">
        <f t="shared" si="246"/>
        <v>13.829498698871262</v>
      </c>
      <c r="D2675" s="2">
        <f t="shared" si="248"/>
        <v>14.417525902103097</v>
      </c>
      <c r="E2675" s="2">
        <f t="shared" si="247"/>
        <v>-0.58802720323183522</v>
      </c>
      <c r="F2675" s="2">
        <f t="shared" si="251"/>
        <v>-0.37991400141963816</v>
      </c>
      <c r="G2675" s="2">
        <f t="shared" si="249"/>
        <v>-0.20811320181219706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16.100000000000001</v>
      </c>
      <c r="C2676" s="2">
        <f t="shared" si="246"/>
        <v>13.932652745198759</v>
      </c>
      <c r="D2676" s="2">
        <f t="shared" si="248"/>
        <v>14.542153613058424</v>
      </c>
      <c r="E2676" s="2">
        <f t="shared" si="247"/>
        <v>-0.60950086785966562</v>
      </c>
      <c r="F2676" s="2">
        <f t="shared" si="251"/>
        <v>-0.42583137470764365</v>
      </c>
      <c r="G2676" s="2">
        <f t="shared" si="249"/>
        <v>-0.18366949315202197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16.850000000000001</v>
      </c>
      <c r="C2677" s="2">
        <f t="shared" si="246"/>
        <v>14.050706169014333</v>
      </c>
      <c r="D2677" s="2">
        <f t="shared" si="248"/>
        <v>14.713105197276318</v>
      </c>
      <c r="E2677" s="2">
        <f t="shared" si="247"/>
        <v>-0.66239902826198538</v>
      </c>
      <c r="F2677" s="2">
        <f t="shared" si="251"/>
        <v>-0.47314490541851201</v>
      </c>
      <c r="G2677" s="2">
        <f t="shared" si="249"/>
        <v>-0.18925412284347337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16.850000000000001</v>
      </c>
      <c r="C2678" s="2">
        <f t="shared" si="246"/>
        <v>14.150597527627511</v>
      </c>
      <c r="D2678" s="2">
        <f t="shared" si="248"/>
        <v>14.871393701181777</v>
      </c>
      <c r="E2678" s="2">
        <f t="shared" si="247"/>
        <v>-0.72079617355426606</v>
      </c>
      <c r="F2678" s="2">
        <f t="shared" si="251"/>
        <v>-0.52267515904566286</v>
      </c>
      <c r="G2678" s="2">
        <f t="shared" si="249"/>
        <v>-0.1981210145086032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16.82</v>
      </c>
      <c r="C2679" s="2">
        <f t="shared" si="246"/>
        <v>14.242813292607895</v>
      </c>
      <c r="D2679" s="2">
        <f t="shared" si="248"/>
        <v>15.015734908501646</v>
      </c>
      <c r="E2679" s="2">
        <f t="shared" si="247"/>
        <v>-0.77292161589375041</v>
      </c>
      <c r="F2679" s="2">
        <f t="shared" si="251"/>
        <v>-0.57272445041528042</v>
      </c>
      <c r="G2679" s="2">
        <f t="shared" si="249"/>
        <v>-0.20019716547847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16.579999999999998</v>
      </c>
      <c r="C2680" s="2">
        <f t="shared" si="246"/>
        <v>14.397765093745143</v>
      </c>
      <c r="D2680" s="2">
        <f t="shared" si="248"/>
        <v>15.131606396760784</v>
      </c>
      <c r="E2680" s="2">
        <f t="shared" si="247"/>
        <v>-0.73384130301564099</v>
      </c>
      <c r="F2680" s="2">
        <f t="shared" si="251"/>
        <v>-0.60494782093535249</v>
      </c>
      <c r="G2680" s="2">
        <f t="shared" si="249"/>
        <v>-0.1288934820802885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16.8</v>
      </c>
      <c r="C2681" s="2">
        <f t="shared" si="246"/>
        <v>14.562724310092044</v>
      </c>
      <c r="D2681" s="2">
        <f t="shared" si="248"/>
        <v>15.255191108111838</v>
      </c>
      <c r="E2681" s="2">
        <f t="shared" si="247"/>
        <v>-0.69246679801979383</v>
      </c>
      <c r="F2681" s="2">
        <f t="shared" si="251"/>
        <v>-0.62245161635224078</v>
      </c>
      <c r="G2681" s="2">
        <f t="shared" si="249"/>
        <v>-7.001518166755305E-2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16.89</v>
      </c>
      <c r="C2682" s="2">
        <f t="shared" si="246"/>
        <v>14.697689800847115</v>
      </c>
      <c r="D2682" s="2">
        <f t="shared" si="248"/>
        <v>15.376288063066516</v>
      </c>
      <c r="E2682" s="2">
        <f t="shared" si="247"/>
        <v>-0.67859826221940089</v>
      </c>
      <c r="F2682" s="2">
        <f t="shared" si="251"/>
        <v>-0.63368094552567289</v>
      </c>
      <c r="G2682" s="2">
        <f t="shared" si="249"/>
        <v>-4.4917316693728004E-2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17.05</v>
      </c>
      <c r="C2683" s="2">
        <f t="shared" si="246"/>
        <v>14.851891369947559</v>
      </c>
      <c r="D2683" s="2">
        <f t="shared" si="248"/>
        <v>15.500266725061589</v>
      </c>
      <c r="E2683" s="2">
        <f t="shared" si="247"/>
        <v>-0.64837535511403033</v>
      </c>
      <c r="F2683" s="2">
        <f t="shared" si="251"/>
        <v>-0.63661982744334444</v>
      </c>
      <c r="G2683" s="2">
        <f t="shared" si="249"/>
        <v>-1.1755527670685884E-2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16.899999999999999</v>
      </c>
      <c r="C2684" s="2">
        <f t="shared" si="246"/>
        <v>14.951600389955628</v>
      </c>
      <c r="D2684" s="2">
        <f t="shared" si="248"/>
        <v>15.603950671353322</v>
      </c>
      <c r="E2684" s="2">
        <f t="shared" si="247"/>
        <v>-0.65235028139769469</v>
      </c>
      <c r="F2684" s="2">
        <f t="shared" si="251"/>
        <v>-0.63976591823421458</v>
      </c>
      <c r="G2684" s="2">
        <f t="shared" si="249"/>
        <v>-1.2584363163480106E-2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16.82</v>
      </c>
      <c r="C2685" s="2">
        <f t="shared" si="246"/>
        <v>15.059046483808608</v>
      </c>
      <c r="D2685" s="2">
        <f t="shared" si="248"/>
        <v>15.694028399401224</v>
      </c>
      <c r="E2685" s="2">
        <f t="shared" si="247"/>
        <v>-0.63498191559261663</v>
      </c>
      <c r="F2685" s="2">
        <f t="shared" si="251"/>
        <v>-0.63880911770589499</v>
      </c>
      <c r="G2685" s="2">
        <f t="shared" si="249"/>
        <v>3.8272021132783607E-3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16.5</v>
      </c>
      <c r="C2686" s="2">
        <f t="shared" si="246"/>
        <v>15.219193178607284</v>
      </c>
      <c r="D2686" s="2">
        <f t="shared" si="248"/>
        <v>15.753729999445577</v>
      </c>
      <c r="E2686" s="2">
        <f t="shared" si="247"/>
        <v>-0.53453682083829257</v>
      </c>
      <c r="F2686" s="2">
        <f t="shared" si="251"/>
        <v>-0.61795465833237462</v>
      </c>
      <c r="G2686" s="2">
        <f t="shared" si="249"/>
        <v>8.3417837494082048E-2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16.5</v>
      </c>
      <c r="C2687" s="2">
        <f t="shared" si="246"/>
        <v>15.470086535744624</v>
      </c>
      <c r="D2687" s="2">
        <f t="shared" si="248"/>
        <v>15.809009258745904</v>
      </c>
      <c r="E2687" s="2">
        <f t="shared" si="247"/>
        <v>-0.33892272300128035</v>
      </c>
      <c r="F2687" s="2">
        <f t="shared" si="251"/>
        <v>-0.56214827126615585</v>
      </c>
      <c r="G2687" s="2">
        <f t="shared" si="249"/>
        <v>0.22322554826487551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16.48</v>
      </c>
      <c r="C2688" s="2">
        <f t="shared" si="246"/>
        <v>15.682380914860836</v>
      </c>
      <c r="D2688" s="2">
        <f t="shared" si="248"/>
        <v>15.858712276616579</v>
      </c>
      <c r="E2688" s="2">
        <f t="shared" si="247"/>
        <v>-0.17633136175574293</v>
      </c>
      <c r="F2688" s="2">
        <f t="shared" si="251"/>
        <v>-0.4849848893640733</v>
      </c>
      <c r="G2688" s="2">
        <f t="shared" si="249"/>
        <v>0.30865352760833037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16.399999999999999</v>
      </c>
      <c r="C2689" s="2">
        <f t="shared" si="246"/>
        <v>15.857399235651476</v>
      </c>
      <c r="D2689" s="2">
        <f t="shared" si="248"/>
        <v>15.898807663533869</v>
      </c>
      <c r="E2689" s="2">
        <f t="shared" si="247"/>
        <v>-4.1408427882393184E-2</v>
      </c>
      <c r="F2689" s="2">
        <f t="shared" si="251"/>
        <v>-0.39626959706773729</v>
      </c>
      <c r="G2689" s="2">
        <f t="shared" si="249"/>
        <v>0.35486116918534411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16.14</v>
      </c>
      <c r="C2690" s="2">
        <f t="shared" si="246"/>
        <v>15.968568584012786</v>
      </c>
      <c r="D2690" s="2">
        <f t="shared" si="248"/>
        <v>15.91667376253136</v>
      </c>
      <c r="E2690" s="2">
        <f t="shared" si="247"/>
        <v>5.1894821481425879E-2</v>
      </c>
      <c r="F2690" s="2">
        <f t="shared" si="251"/>
        <v>-0.30663671335790471</v>
      </c>
      <c r="G2690" s="2">
        <f t="shared" si="249"/>
        <v>0.35853153483933059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15.68</v>
      </c>
      <c r="C2691" s="2">
        <f t="shared" si="246"/>
        <v>16.096481109549281</v>
      </c>
      <c r="D2691" s="2">
        <f t="shared" si="248"/>
        <v>15.899142372714222</v>
      </c>
      <c r="E2691" s="2">
        <f t="shared" si="247"/>
        <v>0.19733873683505898</v>
      </c>
      <c r="F2691" s="2">
        <f t="shared" si="251"/>
        <v>-0.20584162331931197</v>
      </c>
      <c r="G2691" s="2">
        <f t="shared" si="249"/>
        <v>0.40318036015437098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15.5</v>
      </c>
      <c r="C2692" s="2">
        <f t="shared" si="246"/>
        <v>16.218560938849393</v>
      </c>
      <c r="D2692" s="2">
        <f t="shared" si="248"/>
        <v>15.869576271031688</v>
      </c>
      <c r="E2692" s="2">
        <f t="shared" si="247"/>
        <v>0.34898466781770487</v>
      </c>
      <c r="F2692" s="2">
        <f t="shared" si="251"/>
        <v>-9.4876365091908596E-2</v>
      </c>
      <c r="G2692" s="2">
        <f t="shared" si="249"/>
        <v>0.44386103290961348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15.2</v>
      </c>
      <c r="C2693" s="2">
        <f t="shared" si="246"/>
        <v>16.346474640564871</v>
      </c>
      <c r="D2693" s="2">
        <f t="shared" si="248"/>
        <v>15.819978028733043</v>
      </c>
      <c r="E2693" s="2">
        <f t="shared" si="247"/>
        <v>0.52649661183182772</v>
      </c>
      <c r="F2693" s="2">
        <f t="shared" si="251"/>
        <v>2.9398230292838667E-2</v>
      </c>
      <c r="G2693" s="2">
        <f t="shared" si="249"/>
        <v>0.49709838153898905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15.3</v>
      </c>
      <c r="C2694" s="2">
        <f t="shared" ref="C2694:C2706" si="252">$C$4*B2684+C2693*(1-$C$4)</f>
        <v>16.431632388170275</v>
      </c>
      <c r="D2694" s="2">
        <f t="shared" ref="D2694:D2706" si="253">$D$4*B2694+(1-$D$4)*D2693</f>
        <v>15.78146113771578</v>
      </c>
      <c r="E2694" s="2">
        <f t="shared" ref="E2694:E2706" si="254">C2694-D2694</f>
        <v>0.65017125045449475</v>
      </c>
      <c r="F2694" s="2">
        <f t="shared" si="251"/>
        <v>0.15355283432516989</v>
      </c>
      <c r="G2694" s="2">
        <f t="shared" ref="G2694:G2706" si="255">E2694-F2694</f>
        <v>0.49661841612932489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15.3</v>
      </c>
      <c r="C2695" s="2">
        <f t="shared" si="252"/>
        <v>16.491381251528693</v>
      </c>
      <c r="D2695" s="2">
        <f t="shared" si="253"/>
        <v>15.745797349736833</v>
      </c>
      <c r="E2695" s="2">
        <f t="shared" si="254"/>
        <v>0.74558390179186063</v>
      </c>
      <c r="F2695" s="2">
        <f t="shared" si="251"/>
        <v>0.27195904781850805</v>
      </c>
      <c r="G2695" s="2">
        <f t="shared" si="255"/>
        <v>0.47362485397335258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15.38</v>
      </c>
      <c r="C2696" s="2">
        <f t="shared" si="252"/>
        <v>16.492707212831974</v>
      </c>
      <c r="D2696" s="2">
        <f t="shared" si="253"/>
        <v>15.718701249756325</v>
      </c>
      <c r="E2696" s="2">
        <f t="shared" si="254"/>
        <v>0.7740059630756484</v>
      </c>
      <c r="F2696" s="2">
        <f t="shared" si="251"/>
        <v>0.37236843086993615</v>
      </c>
      <c r="G2696" s="2">
        <f t="shared" si="255"/>
        <v>0.40163753220571224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15.39</v>
      </c>
      <c r="C2697" s="2">
        <f t="shared" si="252"/>
        <v>16.493829180088593</v>
      </c>
      <c r="D2697" s="2">
        <f t="shared" si="253"/>
        <v>15.694353009033636</v>
      </c>
      <c r="E2697" s="2">
        <f t="shared" si="254"/>
        <v>0.79947617105495716</v>
      </c>
      <c r="F2697" s="2">
        <f t="shared" si="251"/>
        <v>0.4577899789069404</v>
      </c>
      <c r="G2697" s="2">
        <f t="shared" si="255"/>
        <v>0.34168619214801677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15.3</v>
      </c>
      <c r="C2698" s="2">
        <f t="shared" si="252"/>
        <v>16.491701613921116</v>
      </c>
      <c r="D2698" s="2">
        <f t="shared" si="253"/>
        <v>15.665141675031144</v>
      </c>
      <c r="E2698" s="2">
        <f t="shared" si="254"/>
        <v>0.82655993888997159</v>
      </c>
      <c r="F2698" s="2">
        <f t="shared" si="251"/>
        <v>0.53154397090354666</v>
      </c>
      <c r="G2698" s="2">
        <f t="shared" si="255"/>
        <v>0.29501596798642493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15.18</v>
      </c>
      <c r="C2699" s="2">
        <f t="shared" si="252"/>
        <v>16.477593673317866</v>
      </c>
      <c r="D2699" s="2">
        <f t="shared" si="253"/>
        <v>15.629205254658467</v>
      </c>
      <c r="E2699" s="2">
        <f t="shared" si="254"/>
        <v>0.84838841865939862</v>
      </c>
      <c r="F2699" s="2">
        <f t="shared" si="251"/>
        <v>0.59491286045471714</v>
      </c>
      <c r="G2699" s="2">
        <f t="shared" si="255"/>
        <v>0.25347555820468148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14.9</v>
      </c>
      <c r="C2700" s="2">
        <f t="shared" si="252"/>
        <v>16.425656185115116</v>
      </c>
      <c r="D2700" s="2">
        <f t="shared" si="253"/>
        <v>15.575190050609692</v>
      </c>
      <c r="E2700" s="2">
        <f t="shared" si="254"/>
        <v>0.85046613450542452</v>
      </c>
      <c r="F2700" s="2">
        <f t="shared" si="251"/>
        <v>0.64602351526485857</v>
      </c>
      <c r="G2700" s="2">
        <f t="shared" si="255"/>
        <v>0.20444261924056595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14.91</v>
      </c>
      <c r="C2701" s="2">
        <f t="shared" si="252"/>
        <v>16.310939848943562</v>
      </c>
      <c r="D2701" s="2">
        <f t="shared" si="253"/>
        <v>15.525916713527492</v>
      </c>
      <c r="E2701" s="2">
        <f t="shared" si="254"/>
        <v>0.78502313541607016</v>
      </c>
      <c r="F2701" s="2">
        <f t="shared" si="251"/>
        <v>0.67382343929510091</v>
      </c>
      <c r="G2701" s="2">
        <f t="shared" si="255"/>
        <v>0.11119969612096925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14.83</v>
      </c>
      <c r="C2702" s="2">
        <f t="shared" si="252"/>
        <v>16.186179872183015</v>
      </c>
      <c r="D2702" s="2">
        <f t="shared" si="253"/>
        <v>15.474367327340271</v>
      </c>
      <c r="E2702" s="2">
        <f t="shared" si="254"/>
        <v>0.71181254484274348</v>
      </c>
      <c r="F2702" s="2">
        <f t="shared" si="251"/>
        <v>0.68142126040462947</v>
      </c>
      <c r="G2702" s="2">
        <f t="shared" si="255"/>
        <v>3.0391284438114008E-2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15.25</v>
      </c>
      <c r="C2703" s="2">
        <f t="shared" si="252"/>
        <v>16.034459891847167</v>
      </c>
      <c r="D2703" s="2">
        <f t="shared" si="253"/>
        <v>15.457747525315066</v>
      </c>
      <c r="E2703" s="2">
        <f t="shared" si="254"/>
        <v>0.57671236653210123</v>
      </c>
      <c r="F2703" s="2">
        <f t="shared" si="251"/>
        <v>0.66047948163012382</v>
      </c>
      <c r="G2703" s="2">
        <f t="shared" si="255"/>
        <v>-8.3767115098022593E-2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15.25</v>
      </c>
      <c r="C2704" s="2">
        <f t="shared" si="252"/>
        <v>15.921466062332218</v>
      </c>
      <c r="D2704" s="2">
        <f t="shared" si="253"/>
        <v>15.442358819736173</v>
      </c>
      <c r="E2704" s="2">
        <f t="shared" si="254"/>
        <v>0.47910724259604542</v>
      </c>
      <c r="F2704" s="2">
        <f t="shared" si="251"/>
        <v>0.62420503382330828</v>
      </c>
      <c r="G2704" s="2">
        <f t="shared" si="255"/>
        <v>-0.14509779122726285</v>
      </c>
      <c r="H2704" s="2" t="str">
        <f t="shared" si="256"/>
        <v>Hold</v>
      </c>
    </row>
    <row r="2705" spans="1:8" ht="13.5" x14ac:dyDescent="0.25">
      <c r="A2705" s="3">
        <f>TITRES_STAT!B2708</f>
        <v>45947</v>
      </c>
      <c r="B2705" s="6">
        <f>TITRES_STAT!D2708</f>
        <v>15.19</v>
      </c>
      <c r="C2705" s="2">
        <f t="shared" si="252"/>
        <v>15.825855898896492</v>
      </c>
      <c r="D2705" s="2">
        <f t="shared" si="253"/>
        <v>15.423665573829789</v>
      </c>
      <c r="E2705" s="2">
        <f t="shared" si="254"/>
        <v>0.40219032506670338</v>
      </c>
      <c r="F2705" s="2">
        <f t="shared" si="251"/>
        <v>0.5798020920719873</v>
      </c>
      <c r="G2705" s="2">
        <f t="shared" si="255"/>
        <v>-0.17761176700528392</v>
      </c>
      <c r="H2705" s="2" t="str">
        <f t="shared" si="256"/>
        <v>Hold</v>
      </c>
    </row>
    <row r="2706" spans="1:8" ht="13.5" x14ac:dyDescent="0.25">
      <c r="A2706" s="3">
        <f>TITRES_STAT!B2709</f>
        <v>45950</v>
      </c>
      <c r="B2706" s="6">
        <f>TITRES_STAT!D2709</f>
        <v>15.14</v>
      </c>
      <c r="C2706" s="2">
        <f t="shared" si="252"/>
        <v>15.757262683681647</v>
      </c>
      <c r="D2706" s="2">
        <f t="shared" si="253"/>
        <v>15.402653309101657</v>
      </c>
      <c r="E2706" s="2">
        <f t="shared" si="254"/>
        <v>0.35460937457999009</v>
      </c>
      <c r="F2706" s="2">
        <f t="shared" si="251"/>
        <v>0.53476354857358788</v>
      </c>
      <c r="G2706" s="2">
        <f t="shared" si="255"/>
        <v>-0.18015417399359779</v>
      </c>
      <c r="H2706" s="2" t="str">
        <f t="shared" si="256"/>
        <v>Hold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10.199999999999999</v>
      </c>
      <c r="C2" s="6">
        <f>TITRES_STAT!D5</f>
        <v>5.7119</v>
      </c>
      <c r="D2" s="6">
        <f>TITRES_STAT!E5</f>
        <v>135</v>
      </c>
      <c r="E2" s="2">
        <f>D2</f>
        <v>135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10.15</v>
      </c>
      <c r="C3" s="6">
        <f>TITRES_STAT!D6</f>
        <v>5.6839000000000004</v>
      </c>
      <c r="D3" s="6">
        <f>TITRES_STAT!E6</f>
        <v>679</v>
      </c>
      <c r="E3" s="2">
        <f>IF(B3&gt;B2, E2+D3, IF(B3&lt;B2, E2-D3, E2))</f>
        <v>-544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10</v>
      </c>
      <c r="C4" s="6">
        <f>TITRES_STAT!D7</f>
        <v>5.5998999999999999</v>
      </c>
      <c r="D4" s="6">
        <f>TITRES_STAT!E7</f>
        <v>460</v>
      </c>
      <c r="E4" s="2">
        <f t="shared" ref="E4:E67" si="0">IF(B4&gt;B3, E3+D4, IF(B4&lt;B3, E3-D4, E3))</f>
        <v>-1004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10</v>
      </c>
      <c r="C5" s="6">
        <f>TITRES_STAT!D8</f>
        <v>5.5998999999999999</v>
      </c>
      <c r="D5" s="6">
        <f>TITRES_STAT!E8</f>
        <v>3440</v>
      </c>
      <c r="E5" s="2">
        <f t="shared" si="0"/>
        <v>-1004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10</v>
      </c>
      <c r="C6" s="6">
        <f>TITRES_STAT!D9</f>
        <v>5.5998999999999999</v>
      </c>
      <c r="D6" s="6">
        <f>TITRES_STAT!E9</f>
        <v>5690</v>
      </c>
      <c r="E6" s="2">
        <f t="shared" si="0"/>
        <v>-1004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10</v>
      </c>
      <c r="C7" s="6">
        <f>TITRES_STAT!D10</f>
        <v>5.5998999999999999</v>
      </c>
      <c r="D7" s="6">
        <f>TITRES_STAT!E10</f>
        <v>1100</v>
      </c>
      <c r="E7" s="2">
        <f t="shared" si="0"/>
        <v>-1004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10</v>
      </c>
      <c r="C8" s="6">
        <f>TITRES_STAT!D11</f>
        <v>5.5998999999999999</v>
      </c>
      <c r="D8" s="6">
        <f>TITRES_STAT!E11</f>
        <v>4564</v>
      </c>
      <c r="E8" s="2">
        <f t="shared" si="0"/>
        <v>-1004</v>
      </c>
      <c r="F8" s="6" t="str">
        <f t="shared" ref="F8:F71" si="3">IF(E8&gt;E3,"BULLISH",IF(E8&lt;E3,"BEARISH","NEUTRAL"))</f>
        <v>BEARISH</v>
      </c>
      <c r="G8" s="6" t="str">
        <f t="shared" si="2"/>
        <v>STRONG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10</v>
      </c>
      <c r="C9" s="6">
        <f>TITRES_STAT!D12</f>
        <v>5.5998999999999999</v>
      </c>
      <c r="D9" s="6">
        <f>TITRES_STAT!E12</f>
        <v>12320</v>
      </c>
      <c r="E9" s="2">
        <f t="shared" si="0"/>
        <v>-1004</v>
      </c>
      <c r="F9" s="6" t="str">
        <f t="shared" si="3"/>
        <v>NEUTRAL</v>
      </c>
      <c r="G9" s="6" t="str">
        <f t="shared" si="2"/>
        <v>NEUTRAL</v>
      </c>
      <c r="H9" s="6" t="str">
        <f t="shared" si="1"/>
        <v>NEUTRAL</v>
      </c>
    </row>
    <row r="10" spans="1:8" ht="13.5" x14ac:dyDescent="0.25">
      <c r="A10" s="3">
        <f>TITRES_STAT!B13</f>
        <v>42019</v>
      </c>
      <c r="B10" s="6">
        <f>TITRES_STAT!C13</f>
        <v>10.3</v>
      </c>
      <c r="C10" s="6">
        <f>TITRES_STAT!D13</f>
        <v>5.7678000000000003</v>
      </c>
      <c r="D10" s="6">
        <f>TITRES_STAT!E13</f>
        <v>5437</v>
      </c>
      <c r="E10" s="2">
        <f t="shared" si="0"/>
        <v>4433</v>
      </c>
      <c r="F10" s="6" t="str">
        <f t="shared" si="3"/>
        <v>BULLISH</v>
      </c>
      <c r="G10" s="6" t="str">
        <f>IF((E10-E5)/E5 &gt; 0.02, "STRONG",
 IF((E10-E5)/E5 &lt; -0.02, "WEAK", "NEUTRAL"))</f>
        <v>WEAK</v>
      </c>
      <c r="H10" s="6" t="str">
        <f t="shared" si="1"/>
        <v>CONFIRMED BULLISH</v>
      </c>
    </row>
    <row r="11" spans="1:8" ht="13.5" x14ac:dyDescent="0.25">
      <c r="A11" s="3">
        <f>TITRES_STAT!B14</f>
        <v>42020</v>
      </c>
      <c r="B11" s="6">
        <f>TITRES_STAT!C14</f>
        <v>10.15</v>
      </c>
      <c r="C11" s="6">
        <f>TITRES_STAT!D14</f>
        <v>5.6839000000000004</v>
      </c>
      <c r="D11" s="6">
        <f>TITRES_STAT!E14</f>
        <v>9566</v>
      </c>
      <c r="E11" s="2">
        <f t="shared" si="0"/>
        <v>-5133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BEARISH DIVERGENCE</v>
      </c>
    </row>
    <row r="12" spans="1:8" ht="13.5" x14ac:dyDescent="0.25">
      <c r="A12" s="3">
        <f>TITRES_STAT!B15</f>
        <v>42023</v>
      </c>
      <c r="B12" s="6">
        <f>TITRES_STAT!C15</f>
        <v>10.14</v>
      </c>
      <c r="C12" s="6">
        <f>TITRES_STAT!D15</f>
        <v>5.6783000000000001</v>
      </c>
      <c r="D12" s="6">
        <f>TITRES_STAT!E15</f>
        <v>8175</v>
      </c>
      <c r="E12" s="2">
        <f t="shared" si="0"/>
        <v>-13308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BEARISH DIVERGENCE</v>
      </c>
    </row>
    <row r="13" spans="1:8" ht="13.5" x14ac:dyDescent="0.25">
      <c r="A13" s="3">
        <f>TITRES_STAT!B16</f>
        <v>42024</v>
      </c>
      <c r="B13" s="6">
        <f>TITRES_STAT!C16</f>
        <v>10.14</v>
      </c>
      <c r="C13" s="6">
        <f>TITRES_STAT!D16</f>
        <v>5.6783000000000001</v>
      </c>
      <c r="D13" s="6">
        <f>TITRES_STAT!E16</f>
        <v>2297</v>
      </c>
      <c r="E13" s="2">
        <f t="shared" si="0"/>
        <v>-13308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BEARISH DIVERGENCE</v>
      </c>
    </row>
    <row r="14" spans="1:8" ht="13.5" x14ac:dyDescent="0.25">
      <c r="A14" s="3">
        <f>TITRES_STAT!B17</f>
        <v>42025</v>
      </c>
      <c r="B14" s="6">
        <f>TITRES_STAT!C17</f>
        <v>10.130000000000001</v>
      </c>
      <c r="C14" s="6">
        <f>TITRES_STAT!D17</f>
        <v>5.6726999999999999</v>
      </c>
      <c r="D14" s="6">
        <f>TITRES_STAT!E17</f>
        <v>1400</v>
      </c>
      <c r="E14" s="2">
        <f t="shared" si="0"/>
        <v>-14708</v>
      </c>
      <c r="F14" s="6" t="str">
        <f t="shared" si="3"/>
        <v>BEARISH</v>
      </c>
      <c r="G14" s="6" t="str">
        <f t="shared" si="2"/>
        <v>STRONG</v>
      </c>
      <c r="H14" s="6" t="str">
        <f t="shared" si="1"/>
        <v>BEARISH DIVERGENCE</v>
      </c>
    </row>
    <row r="15" spans="1:8" ht="13.5" x14ac:dyDescent="0.25">
      <c r="A15" s="3">
        <f>TITRES_STAT!B18</f>
        <v>42026</v>
      </c>
      <c r="B15" s="6">
        <f>TITRES_STAT!C18</f>
        <v>10.130000000000001</v>
      </c>
      <c r="C15" s="6">
        <f>TITRES_STAT!D18</f>
        <v>5.6726999999999999</v>
      </c>
      <c r="D15" s="6">
        <f>TITRES_STAT!E18</f>
        <v>922</v>
      </c>
      <c r="E15" s="2">
        <f t="shared" si="0"/>
        <v>-14708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10.1</v>
      </c>
      <c r="C16" s="6">
        <f>TITRES_STAT!D19</f>
        <v>5.6558999999999999</v>
      </c>
      <c r="D16" s="6">
        <f>TITRES_STAT!E19</f>
        <v>5487</v>
      </c>
      <c r="E16" s="2">
        <f t="shared" si="0"/>
        <v>-20195</v>
      </c>
      <c r="F16" s="6" t="str">
        <f t="shared" si="3"/>
        <v>BEARISH</v>
      </c>
      <c r="G16" s="6" t="str">
        <f t="shared" si="2"/>
        <v>STRONG</v>
      </c>
      <c r="H16" s="6" t="str">
        <f t="shared" si="1"/>
        <v>CONFIRMED BEARISH</v>
      </c>
    </row>
    <row r="17" spans="1:8" ht="13.5" x14ac:dyDescent="0.25">
      <c r="A17" s="3">
        <f>TITRES_STAT!B20</f>
        <v>42030</v>
      </c>
      <c r="B17" s="6">
        <f>TITRES_STAT!C20</f>
        <v>10.01</v>
      </c>
      <c r="C17" s="6">
        <f>TITRES_STAT!D20</f>
        <v>5.6055000000000001</v>
      </c>
      <c r="D17" s="6">
        <f>TITRES_STAT!E20</f>
        <v>3325</v>
      </c>
      <c r="E17" s="2">
        <f t="shared" si="0"/>
        <v>-23520</v>
      </c>
      <c r="F17" s="6" t="str">
        <f t="shared" si="3"/>
        <v>BEARISH</v>
      </c>
      <c r="G17" s="6" t="str">
        <f t="shared" si="2"/>
        <v>STRONG</v>
      </c>
      <c r="H17" s="6" t="str">
        <f t="shared" si="1"/>
        <v>CONFIRMED BEARISH</v>
      </c>
    </row>
    <row r="18" spans="1:8" ht="13.5" x14ac:dyDescent="0.25">
      <c r="A18" s="3">
        <f>TITRES_STAT!B21</f>
        <v>42031</v>
      </c>
      <c r="B18" s="6">
        <f>TITRES_STAT!C21</f>
        <v>10.050000000000001</v>
      </c>
      <c r="C18" s="6">
        <f>TITRES_STAT!D21</f>
        <v>5.6279000000000003</v>
      </c>
      <c r="D18" s="6">
        <f>TITRES_STAT!E21</f>
        <v>1322</v>
      </c>
      <c r="E18" s="2">
        <f t="shared" si="0"/>
        <v>-22198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10.19</v>
      </c>
      <c r="C19" s="6">
        <f>TITRES_STAT!D22</f>
        <v>5.7062999999999997</v>
      </c>
      <c r="D19" s="6">
        <f>TITRES_STAT!E22</f>
        <v>864</v>
      </c>
      <c r="E19" s="2">
        <f t="shared" si="0"/>
        <v>-21334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BEARISH DIVERGENCE</v>
      </c>
    </row>
    <row r="20" spans="1:8" ht="13.5" x14ac:dyDescent="0.25">
      <c r="A20" s="3">
        <f>TITRES_STAT!B23</f>
        <v>42033</v>
      </c>
      <c r="B20" s="6">
        <f>TITRES_STAT!C23</f>
        <v>10.18</v>
      </c>
      <c r="C20" s="6">
        <f>TITRES_STAT!D23</f>
        <v>5.7007000000000003</v>
      </c>
      <c r="D20" s="6">
        <f>TITRES_STAT!E23</f>
        <v>1476</v>
      </c>
      <c r="E20" s="2">
        <f t="shared" si="0"/>
        <v>-22810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BEARISH DIVERGENCE</v>
      </c>
    </row>
    <row r="21" spans="1:8" ht="13.5" x14ac:dyDescent="0.25">
      <c r="A21" s="3">
        <f>TITRES_STAT!B24</f>
        <v>42034</v>
      </c>
      <c r="B21" s="6">
        <f>TITRES_STAT!C24</f>
        <v>10.18</v>
      </c>
      <c r="C21" s="6">
        <f>TITRES_STAT!D24</f>
        <v>5.7007000000000003</v>
      </c>
      <c r="D21" s="6">
        <f>TITRES_STAT!E24</f>
        <v>1353</v>
      </c>
      <c r="E21" s="2">
        <f t="shared" si="0"/>
        <v>-22810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BEARISH DIVERGENCE</v>
      </c>
    </row>
    <row r="22" spans="1:8" ht="13.5" x14ac:dyDescent="0.25">
      <c r="A22" s="3">
        <f>TITRES_STAT!B25</f>
        <v>42037</v>
      </c>
      <c r="B22" s="6">
        <f>TITRES_STAT!C25</f>
        <v>10.18</v>
      </c>
      <c r="C22" s="6">
        <f>TITRES_STAT!D25</f>
        <v>5.7007000000000003</v>
      </c>
      <c r="D22" s="6">
        <f>TITRES_STAT!E25</f>
        <v>1900</v>
      </c>
      <c r="E22" s="2">
        <f t="shared" si="0"/>
        <v>-22810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10.27</v>
      </c>
      <c r="C23" s="6">
        <f>TITRES_STAT!D26</f>
        <v>5.7510000000000003</v>
      </c>
      <c r="D23" s="6">
        <f>TITRES_STAT!E26</f>
        <v>1104</v>
      </c>
      <c r="E23" s="2">
        <f t="shared" si="0"/>
        <v>-21706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10.199999999999999</v>
      </c>
      <c r="C24" s="6">
        <f>TITRES_STAT!D27</f>
        <v>5.7119</v>
      </c>
      <c r="D24" s="6">
        <f>TITRES_STAT!E27</f>
        <v>1582</v>
      </c>
      <c r="E24" s="2">
        <f t="shared" si="0"/>
        <v>-23288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BEARISH DIVERGENCE</v>
      </c>
    </row>
    <row r="25" spans="1:8" ht="13.5" x14ac:dyDescent="0.25">
      <c r="A25" s="3">
        <f>TITRES_STAT!B28</f>
        <v>42040</v>
      </c>
      <c r="B25" s="6">
        <f>TITRES_STAT!C28</f>
        <v>10.1</v>
      </c>
      <c r="C25" s="6">
        <f>TITRES_STAT!D28</f>
        <v>5.6558999999999999</v>
      </c>
      <c r="D25" s="6">
        <f>TITRES_STAT!E28</f>
        <v>1845</v>
      </c>
      <c r="E25" s="2">
        <f t="shared" si="0"/>
        <v>-25133</v>
      </c>
      <c r="F25" s="6" t="str">
        <f t="shared" si="3"/>
        <v>BEARISH</v>
      </c>
      <c r="G25" s="6" t="str">
        <f t="shared" si="2"/>
        <v>STRONG</v>
      </c>
      <c r="H25" s="6" t="str">
        <f t="shared" si="1"/>
        <v>CONFIRMED BEARISH</v>
      </c>
    </row>
    <row r="26" spans="1:8" ht="13.5" x14ac:dyDescent="0.25">
      <c r="A26" s="3">
        <f>TITRES_STAT!B29</f>
        <v>42041</v>
      </c>
      <c r="B26" s="6">
        <f>TITRES_STAT!C29</f>
        <v>10.1</v>
      </c>
      <c r="C26" s="6">
        <f>TITRES_STAT!D29</f>
        <v>5.6558999999999999</v>
      </c>
      <c r="D26" s="6">
        <f>TITRES_STAT!E29</f>
        <v>958</v>
      </c>
      <c r="E26" s="2">
        <f t="shared" si="0"/>
        <v>-25133</v>
      </c>
      <c r="F26" s="6" t="str">
        <f t="shared" si="3"/>
        <v>BEARISH</v>
      </c>
      <c r="G26" s="6" t="str">
        <f t="shared" si="2"/>
        <v>STRONG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10.24</v>
      </c>
      <c r="C27" s="6">
        <f>TITRES_STAT!D30</f>
        <v>5.7342000000000004</v>
      </c>
      <c r="D27" s="6">
        <f>TITRES_STAT!E30</f>
        <v>1271</v>
      </c>
      <c r="E27" s="2">
        <f t="shared" si="0"/>
        <v>-23862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BEARISH DIVERGENCE</v>
      </c>
    </row>
    <row r="28" spans="1:8" ht="13.5" x14ac:dyDescent="0.25">
      <c r="A28" s="3">
        <f>TITRES_STAT!B31</f>
        <v>42045</v>
      </c>
      <c r="B28" s="6">
        <f>TITRES_STAT!C31</f>
        <v>10.24</v>
      </c>
      <c r="C28" s="6">
        <f>TITRES_STAT!D31</f>
        <v>5.7342000000000004</v>
      </c>
      <c r="D28" s="6">
        <f>TITRES_STAT!E31</f>
        <v>1465</v>
      </c>
      <c r="E28" s="2">
        <f t="shared" si="0"/>
        <v>-23862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10.199999999999999</v>
      </c>
      <c r="C29" s="6">
        <f>TITRES_STAT!D32</f>
        <v>5.7119</v>
      </c>
      <c r="D29" s="6">
        <f>TITRES_STAT!E32</f>
        <v>1300</v>
      </c>
      <c r="E29" s="2">
        <f t="shared" si="0"/>
        <v>-25162</v>
      </c>
      <c r="F29" s="6" t="str">
        <f t="shared" si="3"/>
        <v>BEARISH</v>
      </c>
      <c r="G29" s="6" t="str">
        <f t="shared" si="2"/>
        <v>STRONG</v>
      </c>
      <c r="H29" s="6" t="str">
        <f t="shared" si="1"/>
        <v>NEUTRAL</v>
      </c>
    </row>
    <row r="30" spans="1:8" ht="13.5" x14ac:dyDescent="0.25">
      <c r="A30" s="3">
        <f>TITRES_STAT!B33</f>
        <v>42047</v>
      </c>
      <c r="B30" s="6">
        <f>TITRES_STAT!C33</f>
        <v>10.15</v>
      </c>
      <c r="C30" s="6">
        <f>TITRES_STAT!D33</f>
        <v>5.6839000000000004</v>
      </c>
      <c r="D30" s="6">
        <f>TITRES_STAT!E33</f>
        <v>2140</v>
      </c>
      <c r="E30" s="2">
        <f t="shared" si="0"/>
        <v>-27302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BEARISH DIVERGENCE</v>
      </c>
    </row>
    <row r="31" spans="1:8" ht="13.5" x14ac:dyDescent="0.25">
      <c r="A31" s="3">
        <f>TITRES_STAT!B34</f>
        <v>42048</v>
      </c>
      <c r="B31" s="6">
        <f>TITRES_STAT!C34</f>
        <v>10.199999999999999</v>
      </c>
      <c r="C31" s="6">
        <f>TITRES_STAT!D34</f>
        <v>5.7119</v>
      </c>
      <c r="D31" s="6">
        <f>TITRES_STAT!E34</f>
        <v>10064</v>
      </c>
      <c r="E31" s="2">
        <f t="shared" si="0"/>
        <v>-17238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10.199999999999999</v>
      </c>
      <c r="C32" s="6">
        <f>TITRES_STAT!D35</f>
        <v>5.7119</v>
      </c>
      <c r="D32" s="6">
        <f>TITRES_STAT!E35</f>
        <v>447</v>
      </c>
      <c r="E32" s="2">
        <f t="shared" si="0"/>
        <v>-17238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BULLISH DIVERGENCE</v>
      </c>
    </row>
    <row r="33" spans="1:8" ht="13.5" x14ac:dyDescent="0.25">
      <c r="A33" s="3">
        <f>TITRES_STAT!B36</f>
        <v>42052</v>
      </c>
      <c r="B33" s="6">
        <f>TITRES_STAT!C36</f>
        <v>10.199999999999999</v>
      </c>
      <c r="C33" s="6">
        <f>TITRES_STAT!D36</f>
        <v>5.7119</v>
      </c>
      <c r="D33" s="6">
        <f>TITRES_STAT!E36</f>
        <v>1766</v>
      </c>
      <c r="E33" s="2">
        <f t="shared" si="0"/>
        <v>-17238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BULLISH DIVERGENCE</v>
      </c>
    </row>
    <row r="34" spans="1:8" ht="13.5" x14ac:dyDescent="0.25">
      <c r="A34" s="3">
        <f>TITRES_STAT!B37</f>
        <v>42053</v>
      </c>
      <c r="B34" s="6">
        <f>TITRES_STAT!C37</f>
        <v>10.199999999999999</v>
      </c>
      <c r="C34" s="6">
        <f>TITRES_STAT!D37</f>
        <v>5.7119</v>
      </c>
      <c r="D34" s="6">
        <f>TITRES_STAT!E37</f>
        <v>1837</v>
      </c>
      <c r="E34" s="2">
        <f t="shared" si="0"/>
        <v>-17238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NEUTRAL</v>
      </c>
    </row>
    <row r="35" spans="1:8" ht="13.5" x14ac:dyDescent="0.25">
      <c r="A35" s="3">
        <f>TITRES_STAT!B38</f>
        <v>42054</v>
      </c>
      <c r="B35" s="6">
        <f>TITRES_STAT!C38</f>
        <v>10.199999999999999</v>
      </c>
      <c r="C35" s="6">
        <f>TITRES_STAT!D38</f>
        <v>5.7119</v>
      </c>
      <c r="D35" s="6">
        <f>TITRES_STAT!E38</f>
        <v>626</v>
      </c>
      <c r="E35" s="2">
        <f t="shared" si="0"/>
        <v>-17238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10.199999999999999</v>
      </c>
      <c r="C36" s="6">
        <f>TITRES_STAT!D39</f>
        <v>5.7119</v>
      </c>
      <c r="D36" s="6">
        <f>TITRES_STAT!E39</f>
        <v>504</v>
      </c>
      <c r="E36" s="2">
        <f t="shared" si="0"/>
        <v>-17238</v>
      </c>
      <c r="F36" s="6" t="str">
        <f t="shared" si="3"/>
        <v>NEUTRAL</v>
      </c>
      <c r="G36" s="6" t="str">
        <f t="shared" si="2"/>
        <v>NEUTRAL</v>
      </c>
      <c r="H36" s="6" t="str">
        <f t="shared" si="1"/>
        <v>NEUTRAL</v>
      </c>
    </row>
    <row r="37" spans="1:8" ht="13.5" x14ac:dyDescent="0.25">
      <c r="A37" s="3">
        <f>TITRES_STAT!B40</f>
        <v>42058</v>
      </c>
      <c r="B37" s="6">
        <f>TITRES_STAT!C40</f>
        <v>10.199999999999999</v>
      </c>
      <c r="C37" s="6">
        <f>TITRES_STAT!D40</f>
        <v>5.7119</v>
      </c>
      <c r="D37" s="6">
        <f>TITRES_STAT!E40</f>
        <v>1051</v>
      </c>
      <c r="E37" s="2">
        <f t="shared" si="0"/>
        <v>-17238</v>
      </c>
      <c r="F37" s="6" t="str">
        <f t="shared" si="3"/>
        <v>NEUTRAL</v>
      </c>
      <c r="G37" s="6" t="str">
        <f t="shared" si="2"/>
        <v>NEUTRAL</v>
      </c>
      <c r="H37" s="6" t="str">
        <f t="shared" si="1"/>
        <v>NEUTRAL</v>
      </c>
    </row>
    <row r="38" spans="1:8" ht="13.5" x14ac:dyDescent="0.25">
      <c r="A38" s="3">
        <f>TITRES_STAT!B41</f>
        <v>42059</v>
      </c>
      <c r="B38" s="6">
        <f>TITRES_STAT!C41</f>
        <v>10.19</v>
      </c>
      <c r="C38" s="6">
        <f>TITRES_STAT!D41</f>
        <v>5.7062999999999997</v>
      </c>
      <c r="D38" s="6">
        <f>TITRES_STAT!E41</f>
        <v>3148</v>
      </c>
      <c r="E38" s="2">
        <f t="shared" si="0"/>
        <v>-20386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10.1</v>
      </c>
      <c r="C39" s="6">
        <f>TITRES_STAT!D42</f>
        <v>5.6558999999999999</v>
      </c>
      <c r="D39" s="6">
        <f>TITRES_STAT!E42</f>
        <v>1224</v>
      </c>
      <c r="E39" s="2">
        <f t="shared" si="0"/>
        <v>-21610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10</v>
      </c>
      <c r="C40" s="6">
        <f>TITRES_STAT!D43</f>
        <v>5.5998999999999999</v>
      </c>
      <c r="D40" s="6">
        <f>TITRES_STAT!E43</f>
        <v>3094</v>
      </c>
      <c r="E40" s="2">
        <f t="shared" si="0"/>
        <v>-24704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10</v>
      </c>
      <c r="C41" s="6">
        <f>TITRES_STAT!D44</f>
        <v>5.5998999999999999</v>
      </c>
      <c r="D41" s="6">
        <f>TITRES_STAT!E44</f>
        <v>1343</v>
      </c>
      <c r="E41" s="2">
        <f t="shared" si="0"/>
        <v>-24704</v>
      </c>
      <c r="F41" s="6" t="str">
        <f t="shared" si="3"/>
        <v>BEARISH</v>
      </c>
      <c r="G41" s="6" t="str">
        <f t="shared" si="2"/>
        <v>STRONG</v>
      </c>
      <c r="H41" s="6" t="str">
        <f t="shared" si="1"/>
        <v>CONFIRMED BEARISH</v>
      </c>
    </row>
    <row r="42" spans="1:8" ht="13.5" x14ac:dyDescent="0.25">
      <c r="A42" s="3">
        <f>TITRES_STAT!B45</f>
        <v>42065</v>
      </c>
      <c r="B42" s="6">
        <f>TITRES_STAT!C45</f>
        <v>10</v>
      </c>
      <c r="C42" s="6">
        <f>TITRES_STAT!D45</f>
        <v>5.5998999999999999</v>
      </c>
      <c r="D42" s="6">
        <f>TITRES_STAT!E45</f>
        <v>4695</v>
      </c>
      <c r="E42" s="2">
        <f t="shared" si="0"/>
        <v>-24704</v>
      </c>
      <c r="F42" s="6" t="str">
        <f t="shared" si="3"/>
        <v>BEARISH</v>
      </c>
      <c r="G42" s="6" t="str">
        <f t="shared" si="2"/>
        <v>STRONG</v>
      </c>
      <c r="H42" s="6" t="str">
        <f t="shared" si="1"/>
        <v>CONFIRMED BEARISH</v>
      </c>
    </row>
    <row r="43" spans="1:8" ht="13.5" x14ac:dyDescent="0.25">
      <c r="A43" s="3">
        <f>TITRES_STAT!B46</f>
        <v>42066</v>
      </c>
      <c r="B43" s="6">
        <f>TITRES_STAT!C46</f>
        <v>10.02</v>
      </c>
      <c r="C43" s="6">
        <f>TITRES_STAT!D46</f>
        <v>5.6111000000000004</v>
      </c>
      <c r="D43" s="6">
        <f>TITRES_STAT!E46</f>
        <v>270</v>
      </c>
      <c r="E43" s="2">
        <f t="shared" si="0"/>
        <v>-24434</v>
      </c>
      <c r="F43" s="6" t="str">
        <f t="shared" si="3"/>
        <v>BEARISH</v>
      </c>
      <c r="G43" s="6" t="str">
        <f t="shared" si="2"/>
        <v>STRONG</v>
      </c>
      <c r="H43" s="6" t="str">
        <f t="shared" si="1"/>
        <v>CONFIRMED BEARISH</v>
      </c>
    </row>
    <row r="44" spans="1:8" ht="13.5" x14ac:dyDescent="0.25">
      <c r="A44" s="3">
        <f>TITRES_STAT!B47</f>
        <v>42067</v>
      </c>
      <c r="B44" s="6">
        <f>TITRES_STAT!C47</f>
        <v>10.02</v>
      </c>
      <c r="C44" s="6">
        <f>TITRES_STAT!D47</f>
        <v>5.6111000000000004</v>
      </c>
      <c r="D44" s="6">
        <f>TITRES_STAT!E47</f>
        <v>655</v>
      </c>
      <c r="E44" s="2">
        <f t="shared" si="0"/>
        <v>-24434</v>
      </c>
      <c r="F44" s="6" t="str">
        <f t="shared" si="3"/>
        <v>BEARISH</v>
      </c>
      <c r="G44" s="6" t="str">
        <f t="shared" si="2"/>
        <v>STRONG</v>
      </c>
      <c r="H44" s="6" t="str">
        <f t="shared" si="1"/>
        <v>CONFIRMED BEARISH</v>
      </c>
    </row>
    <row r="45" spans="1:8" ht="13.5" x14ac:dyDescent="0.25">
      <c r="A45" s="3">
        <f>TITRES_STAT!B48</f>
        <v>42068</v>
      </c>
      <c r="B45" s="6">
        <f>TITRES_STAT!C48</f>
        <v>10.08</v>
      </c>
      <c r="C45" s="6">
        <f>TITRES_STAT!D48</f>
        <v>5.6447000000000003</v>
      </c>
      <c r="D45" s="6">
        <f>TITRES_STAT!E48</f>
        <v>5737</v>
      </c>
      <c r="E45" s="2">
        <f t="shared" si="0"/>
        <v>-18697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10</v>
      </c>
      <c r="C46" s="6">
        <f>TITRES_STAT!D49</f>
        <v>5.5998999999999999</v>
      </c>
      <c r="D46" s="6">
        <f>TITRES_STAT!E49</f>
        <v>9025</v>
      </c>
      <c r="E46" s="2">
        <f t="shared" si="0"/>
        <v>-27722</v>
      </c>
      <c r="F46" s="6" t="str">
        <f t="shared" si="3"/>
        <v>BEARISH</v>
      </c>
      <c r="G46" s="6" t="str">
        <f t="shared" si="2"/>
        <v>STRONG</v>
      </c>
      <c r="H46" s="6" t="str">
        <f t="shared" si="1"/>
        <v>NEUTRAL</v>
      </c>
    </row>
    <row r="47" spans="1:8" ht="13.5" x14ac:dyDescent="0.25">
      <c r="A47" s="3">
        <f>TITRES_STAT!B50</f>
        <v>42072</v>
      </c>
      <c r="B47" s="6">
        <f>TITRES_STAT!C50</f>
        <v>10.02</v>
      </c>
      <c r="C47" s="6">
        <f>TITRES_STAT!D50</f>
        <v>5.6111000000000004</v>
      </c>
      <c r="D47" s="6">
        <f>TITRES_STAT!E50</f>
        <v>370</v>
      </c>
      <c r="E47" s="2">
        <f t="shared" si="0"/>
        <v>-27352</v>
      </c>
      <c r="F47" s="6" t="str">
        <f t="shared" si="3"/>
        <v>BEARISH</v>
      </c>
      <c r="G47" s="6" t="str">
        <f t="shared" si="2"/>
        <v>STRONG</v>
      </c>
      <c r="H47" s="6" t="str">
        <f t="shared" si="1"/>
        <v>BEARISH DIVERGENCE</v>
      </c>
    </row>
    <row r="48" spans="1:8" ht="13.5" x14ac:dyDescent="0.25">
      <c r="A48" s="3">
        <f>TITRES_STAT!B51</f>
        <v>42073</v>
      </c>
      <c r="B48" s="6">
        <f>TITRES_STAT!C51</f>
        <v>10</v>
      </c>
      <c r="C48" s="6">
        <f>TITRES_STAT!D51</f>
        <v>5.5998999999999999</v>
      </c>
      <c r="D48" s="6">
        <f>TITRES_STAT!E51</f>
        <v>6161</v>
      </c>
      <c r="E48" s="2">
        <f t="shared" si="0"/>
        <v>-33513</v>
      </c>
      <c r="F48" s="6" t="str">
        <f t="shared" si="3"/>
        <v>BEARISH</v>
      </c>
      <c r="G48" s="6" t="str">
        <f t="shared" si="2"/>
        <v>STRONG</v>
      </c>
      <c r="H48" s="6" t="str">
        <f t="shared" si="1"/>
        <v>CONFIRMED BEARISH</v>
      </c>
    </row>
    <row r="49" spans="1:8" ht="13.5" x14ac:dyDescent="0.25">
      <c r="A49" s="3">
        <f>TITRES_STAT!B52</f>
        <v>42074</v>
      </c>
      <c r="B49" s="6">
        <f>TITRES_STAT!C52</f>
        <v>10.01</v>
      </c>
      <c r="C49" s="6">
        <f>TITRES_STAT!D52</f>
        <v>5.6055000000000001</v>
      </c>
      <c r="D49" s="6">
        <f>TITRES_STAT!E52</f>
        <v>371</v>
      </c>
      <c r="E49" s="2">
        <f t="shared" si="0"/>
        <v>-33142</v>
      </c>
      <c r="F49" s="6" t="str">
        <f t="shared" si="3"/>
        <v>BEARISH</v>
      </c>
      <c r="G49" s="6" t="str">
        <f t="shared" si="2"/>
        <v>STRONG</v>
      </c>
      <c r="H49" s="6" t="str">
        <f t="shared" si="1"/>
        <v>CONFIRMED BEARISH</v>
      </c>
    </row>
    <row r="50" spans="1:8" ht="13.5" x14ac:dyDescent="0.25">
      <c r="A50" s="3">
        <f>TITRES_STAT!B53</f>
        <v>42075</v>
      </c>
      <c r="B50" s="6">
        <f>TITRES_STAT!C53</f>
        <v>10.199999999999999</v>
      </c>
      <c r="C50" s="6">
        <f>TITRES_STAT!D53</f>
        <v>5.7119</v>
      </c>
      <c r="D50" s="6">
        <f>TITRES_STAT!E53</f>
        <v>2037</v>
      </c>
      <c r="E50" s="2">
        <f t="shared" si="0"/>
        <v>-31105</v>
      </c>
      <c r="F50" s="6" t="str">
        <f t="shared" si="3"/>
        <v>BEARISH</v>
      </c>
      <c r="G50" s="6" t="str">
        <f t="shared" si="2"/>
        <v>STRONG</v>
      </c>
      <c r="H50" s="6" t="str">
        <f t="shared" si="1"/>
        <v>BEARISH DIVERGENCE</v>
      </c>
    </row>
    <row r="51" spans="1:8" ht="13.5" x14ac:dyDescent="0.25">
      <c r="A51" s="3">
        <f>TITRES_STAT!B54</f>
        <v>42076</v>
      </c>
      <c r="B51" s="6">
        <f>TITRES_STAT!C54</f>
        <v>10.24</v>
      </c>
      <c r="C51" s="6">
        <f>TITRES_STAT!D54</f>
        <v>5.7342000000000004</v>
      </c>
      <c r="D51" s="6">
        <f>TITRES_STAT!E54</f>
        <v>3494</v>
      </c>
      <c r="E51" s="2">
        <f t="shared" si="0"/>
        <v>-27611</v>
      </c>
      <c r="F51" s="6" t="str">
        <f t="shared" si="3"/>
        <v>BULLISH</v>
      </c>
      <c r="G51" s="6" t="str">
        <f t="shared" si="2"/>
        <v>NEUTRAL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10.220000000000001</v>
      </c>
      <c r="C52" s="6">
        <f>TITRES_STAT!D55</f>
        <v>5.7229999999999999</v>
      </c>
      <c r="D52" s="6">
        <f>TITRES_STAT!E55</f>
        <v>545</v>
      </c>
      <c r="E52" s="2">
        <f t="shared" si="0"/>
        <v>-28156</v>
      </c>
      <c r="F52" s="6" t="str">
        <f t="shared" si="3"/>
        <v>BEARISH</v>
      </c>
      <c r="G52" s="6" t="str">
        <f t="shared" si="2"/>
        <v>STRONG</v>
      </c>
      <c r="H52" s="6" t="str">
        <f t="shared" si="1"/>
        <v>BEARISH DIVERGENCE</v>
      </c>
    </row>
    <row r="53" spans="1:8" ht="13.5" x14ac:dyDescent="0.25">
      <c r="A53" s="3">
        <f>TITRES_STAT!B56</f>
        <v>42080</v>
      </c>
      <c r="B53" s="6">
        <f>TITRES_STAT!C56</f>
        <v>10.199999999999999</v>
      </c>
      <c r="C53" s="6">
        <f>TITRES_STAT!D56</f>
        <v>5.7119</v>
      </c>
      <c r="D53" s="6">
        <f>TITRES_STAT!E56</f>
        <v>15048</v>
      </c>
      <c r="E53" s="2">
        <f t="shared" si="0"/>
        <v>-43204</v>
      </c>
      <c r="F53" s="6" t="str">
        <f t="shared" si="3"/>
        <v>BEARISH</v>
      </c>
      <c r="G53" s="6" t="str">
        <f t="shared" si="2"/>
        <v>STRONG</v>
      </c>
      <c r="H53" s="6" t="str">
        <f t="shared" si="1"/>
        <v>BEARISH DIVERGENCE</v>
      </c>
    </row>
    <row r="54" spans="1:8" ht="13.5" x14ac:dyDescent="0.25">
      <c r="A54" s="3">
        <f>TITRES_STAT!B57</f>
        <v>42081</v>
      </c>
      <c r="B54" s="6">
        <f>TITRES_STAT!C57</f>
        <v>9.9</v>
      </c>
      <c r="C54" s="6">
        <f>TITRES_STAT!D57</f>
        <v>5.5438999999999998</v>
      </c>
      <c r="D54" s="6">
        <f>TITRES_STAT!E57</f>
        <v>16570</v>
      </c>
      <c r="E54" s="2">
        <f t="shared" si="0"/>
        <v>-59774</v>
      </c>
      <c r="F54" s="6" t="str">
        <f t="shared" si="3"/>
        <v>BEARISH</v>
      </c>
      <c r="G54" s="6" t="str">
        <f t="shared" si="2"/>
        <v>STRONG</v>
      </c>
      <c r="H54" s="6" t="str">
        <f t="shared" si="1"/>
        <v>CONFIRMED BEARISH</v>
      </c>
    </row>
    <row r="55" spans="1:8" ht="13.5" x14ac:dyDescent="0.25">
      <c r="A55" s="3">
        <f>TITRES_STAT!B58</f>
        <v>42082</v>
      </c>
      <c r="B55" s="6">
        <f>TITRES_STAT!C58</f>
        <v>10.3</v>
      </c>
      <c r="C55" s="6">
        <f>TITRES_STAT!D58</f>
        <v>5.7678000000000003</v>
      </c>
      <c r="D55" s="6">
        <f>TITRES_STAT!E58</f>
        <v>1003</v>
      </c>
      <c r="E55" s="2">
        <f t="shared" si="0"/>
        <v>-58771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BEARISH DIVERGENCE</v>
      </c>
    </row>
    <row r="56" spans="1:8" ht="13.5" x14ac:dyDescent="0.25">
      <c r="A56" s="3">
        <f>TITRES_STAT!B59</f>
        <v>42086</v>
      </c>
      <c r="B56" s="6">
        <f>TITRES_STAT!C59</f>
        <v>10.199999999999999</v>
      </c>
      <c r="C56" s="6">
        <f>TITRES_STAT!D59</f>
        <v>5.7119</v>
      </c>
      <c r="D56" s="6">
        <f>TITRES_STAT!E59</f>
        <v>1637</v>
      </c>
      <c r="E56" s="2">
        <f t="shared" si="0"/>
        <v>-60408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CONFIRMED BEARISH</v>
      </c>
    </row>
    <row r="57" spans="1:8" ht="13.5" x14ac:dyDescent="0.25">
      <c r="A57" s="3">
        <f>TITRES_STAT!B60</f>
        <v>42087</v>
      </c>
      <c r="B57" s="6">
        <f>TITRES_STAT!C60</f>
        <v>10.15</v>
      </c>
      <c r="C57" s="6">
        <f>TITRES_STAT!D60</f>
        <v>5.6839000000000004</v>
      </c>
      <c r="D57" s="6">
        <f>TITRES_STAT!E60</f>
        <v>3270</v>
      </c>
      <c r="E57" s="2">
        <f t="shared" si="0"/>
        <v>-63678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10.199999999999999</v>
      </c>
      <c r="C58" s="6">
        <f>TITRES_STAT!D61</f>
        <v>5.7119</v>
      </c>
      <c r="D58" s="6">
        <f>TITRES_STAT!E61</f>
        <v>1492</v>
      </c>
      <c r="E58" s="2">
        <f t="shared" si="0"/>
        <v>-62186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NEUTRAL</v>
      </c>
    </row>
    <row r="59" spans="1:8" ht="13.5" x14ac:dyDescent="0.25">
      <c r="A59" s="3">
        <f>TITRES_STAT!B62</f>
        <v>42089</v>
      </c>
      <c r="B59" s="6">
        <f>TITRES_STAT!C62</f>
        <v>10.210000000000001</v>
      </c>
      <c r="C59" s="6">
        <f>TITRES_STAT!D62</f>
        <v>5.7173999999999996</v>
      </c>
      <c r="D59" s="6">
        <f>TITRES_STAT!E62</f>
        <v>2541</v>
      </c>
      <c r="E59" s="2">
        <f t="shared" si="0"/>
        <v>-59645</v>
      </c>
      <c r="F59" s="6" t="str">
        <f t="shared" si="3"/>
        <v>BULLISH</v>
      </c>
      <c r="G59" s="6" t="str">
        <f t="shared" si="2"/>
        <v>NEUTRAL</v>
      </c>
      <c r="H59" s="6" t="str">
        <f t="shared" si="1"/>
        <v>CONFIRMED BULLISH</v>
      </c>
    </row>
    <row r="60" spans="1:8" ht="13.5" x14ac:dyDescent="0.25">
      <c r="A60" s="3">
        <f>TITRES_STAT!B63</f>
        <v>42090</v>
      </c>
      <c r="B60" s="6">
        <f>TITRES_STAT!C63</f>
        <v>10.25</v>
      </c>
      <c r="C60" s="6">
        <f>TITRES_STAT!D63</f>
        <v>5.7397999999999998</v>
      </c>
      <c r="D60" s="6">
        <f>TITRES_STAT!E63</f>
        <v>1324</v>
      </c>
      <c r="E60" s="2">
        <f t="shared" si="0"/>
        <v>-58321</v>
      </c>
      <c r="F60" s="6" t="str">
        <f t="shared" si="3"/>
        <v>BULLISH</v>
      </c>
      <c r="G60" s="6" t="str">
        <f t="shared" si="2"/>
        <v>NEUTRAL</v>
      </c>
      <c r="H60" s="6" t="str">
        <f t="shared" si="1"/>
        <v>BULLISH DIVERGENCE</v>
      </c>
    </row>
    <row r="61" spans="1:8" ht="13.5" x14ac:dyDescent="0.25">
      <c r="A61" s="3">
        <f>TITRES_STAT!B64</f>
        <v>42093</v>
      </c>
      <c r="B61" s="6">
        <f>TITRES_STAT!C64</f>
        <v>10.4</v>
      </c>
      <c r="C61" s="6">
        <f>TITRES_STAT!D64</f>
        <v>5.8238000000000003</v>
      </c>
      <c r="D61" s="6">
        <f>TITRES_STAT!E64</f>
        <v>5548</v>
      </c>
      <c r="E61" s="2">
        <f t="shared" si="0"/>
        <v>-52773</v>
      </c>
      <c r="F61" s="6" t="str">
        <f t="shared" si="3"/>
        <v>BULLISH</v>
      </c>
      <c r="G61" s="6" t="str">
        <f t="shared" si="2"/>
        <v>WEAK</v>
      </c>
      <c r="H61" s="6" t="str">
        <f t="shared" si="1"/>
        <v>CONFIRMED BULLISH</v>
      </c>
    </row>
    <row r="62" spans="1:8" ht="13.5" x14ac:dyDescent="0.25">
      <c r="A62" s="3">
        <f>TITRES_STAT!B65</f>
        <v>42094</v>
      </c>
      <c r="B62" s="6">
        <f>TITRES_STAT!C65</f>
        <v>10.35</v>
      </c>
      <c r="C62" s="6">
        <f>TITRES_STAT!D65</f>
        <v>5.7957999999999998</v>
      </c>
      <c r="D62" s="6">
        <f>TITRES_STAT!E65</f>
        <v>6636</v>
      </c>
      <c r="E62" s="2">
        <f t="shared" si="0"/>
        <v>-59409</v>
      </c>
      <c r="F62" s="6" t="str">
        <f t="shared" si="3"/>
        <v>BULLISH</v>
      </c>
      <c r="G62" s="6" t="str">
        <f t="shared" si="2"/>
        <v>WEAK</v>
      </c>
      <c r="H62" s="6" t="str">
        <f t="shared" si="1"/>
        <v>CONFIRMED BULLISH</v>
      </c>
    </row>
    <row r="63" spans="1:8" ht="13.5" x14ac:dyDescent="0.25">
      <c r="A63" s="3">
        <f>TITRES_STAT!B66</f>
        <v>42095</v>
      </c>
      <c r="B63" s="6">
        <f>TITRES_STAT!C66</f>
        <v>10.4</v>
      </c>
      <c r="C63" s="6">
        <f>TITRES_STAT!D66</f>
        <v>5.8238000000000003</v>
      </c>
      <c r="D63" s="6">
        <f>TITRES_STAT!E66</f>
        <v>1340</v>
      </c>
      <c r="E63" s="2">
        <f t="shared" si="0"/>
        <v>-58069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10.4</v>
      </c>
      <c r="C64" s="6">
        <f>TITRES_STAT!D67</f>
        <v>5.8238000000000003</v>
      </c>
      <c r="D64" s="6">
        <f>TITRES_STAT!E67</f>
        <v>9692</v>
      </c>
      <c r="E64" s="2">
        <f t="shared" si="0"/>
        <v>-58069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CONFIRMED BULLISH</v>
      </c>
    </row>
    <row r="65" spans="1:8" ht="13.5" x14ac:dyDescent="0.25">
      <c r="A65" s="3">
        <f>TITRES_STAT!B68</f>
        <v>42097</v>
      </c>
      <c r="B65" s="6">
        <f>TITRES_STAT!C68</f>
        <v>10.49</v>
      </c>
      <c r="C65" s="6">
        <f>TITRES_STAT!D68</f>
        <v>5.8742000000000001</v>
      </c>
      <c r="D65" s="6">
        <f>TITRES_STAT!E68</f>
        <v>899</v>
      </c>
      <c r="E65" s="2">
        <f t="shared" si="0"/>
        <v>-57170</v>
      </c>
      <c r="F65" s="6" t="str">
        <f t="shared" si="3"/>
        <v>BULLISH</v>
      </c>
      <c r="G65" s="6" t="str">
        <f t="shared" si="2"/>
        <v>NEUTRAL</v>
      </c>
      <c r="H65" s="6" t="str">
        <f t="shared" si="1"/>
        <v>CONFIRMED BULLISH</v>
      </c>
    </row>
    <row r="66" spans="1:8" ht="13.5" x14ac:dyDescent="0.25">
      <c r="A66" s="3">
        <f>TITRES_STAT!B69</f>
        <v>42100</v>
      </c>
      <c r="B66" s="6">
        <f>TITRES_STAT!C69</f>
        <v>10.45</v>
      </c>
      <c r="C66" s="6">
        <f>TITRES_STAT!D69</f>
        <v>5.8517999999999999</v>
      </c>
      <c r="D66" s="6">
        <f>TITRES_STAT!E69</f>
        <v>6110</v>
      </c>
      <c r="E66" s="2">
        <f t="shared" si="0"/>
        <v>-63280</v>
      </c>
      <c r="F66" s="6" t="str">
        <f t="shared" si="3"/>
        <v>BEARISH</v>
      </c>
      <c r="G66" s="6" t="str">
        <f t="shared" si="2"/>
        <v>STRONG</v>
      </c>
      <c r="H66" s="6" t="str">
        <f t="shared" si="1"/>
        <v>BEARISH DIVERGENCE</v>
      </c>
    </row>
    <row r="67" spans="1:8" ht="13.5" x14ac:dyDescent="0.25">
      <c r="A67" s="3">
        <f>TITRES_STAT!B70</f>
        <v>42101</v>
      </c>
      <c r="B67" s="6">
        <f>TITRES_STAT!C70</f>
        <v>10.5</v>
      </c>
      <c r="C67" s="6">
        <f>TITRES_STAT!D70</f>
        <v>5.8798000000000004</v>
      </c>
      <c r="D67" s="6">
        <f>TITRES_STAT!E70</f>
        <v>3373</v>
      </c>
      <c r="E67" s="2">
        <f t="shared" si="0"/>
        <v>-59907</v>
      </c>
      <c r="F67" s="6" t="str">
        <f t="shared" si="3"/>
        <v>BEARISH</v>
      </c>
      <c r="G67" s="6" t="str">
        <f t="shared" si="2"/>
        <v>NEUTRAL</v>
      </c>
      <c r="H67" s="6" t="str">
        <f t="shared" si="1"/>
        <v>BEARISH DIVERGENCE</v>
      </c>
    </row>
    <row r="68" spans="1:8" ht="13.5" x14ac:dyDescent="0.25">
      <c r="A68" s="3">
        <f>TITRES_STAT!B71</f>
        <v>42102</v>
      </c>
      <c r="B68" s="6">
        <f>TITRES_STAT!C71</f>
        <v>10.4</v>
      </c>
      <c r="C68" s="6">
        <f>TITRES_STAT!D71</f>
        <v>5.8238000000000003</v>
      </c>
      <c r="D68" s="6">
        <f>TITRES_STAT!E71</f>
        <v>2748</v>
      </c>
      <c r="E68" s="2">
        <f t="shared" ref="E68:E131" si="4">IF(B68&gt;B67, E67+D68, IF(B68&lt;B67, E67-D68, E67))</f>
        <v>-62655</v>
      </c>
      <c r="F68" s="6" t="str">
        <f t="shared" si="3"/>
        <v>BEARISH</v>
      </c>
      <c r="G68" s="6" t="str">
        <f t="shared" si="2"/>
        <v>STRONG</v>
      </c>
      <c r="H68" s="6" t="str">
        <f t="shared" si="1"/>
        <v>NEUTRAL</v>
      </c>
    </row>
    <row r="69" spans="1:8" ht="13.5" x14ac:dyDescent="0.25">
      <c r="A69" s="3">
        <f>TITRES_STAT!B72</f>
        <v>42104</v>
      </c>
      <c r="B69" s="6">
        <f>TITRES_STAT!C72</f>
        <v>10.55</v>
      </c>
      <c r="C69" s="6">
        <f>TITRES_STAT!D72</f>
        <v>5.9077999999999999</v>
      </c>
      <c r="D69" s="6">
        <f>TITRES_STAT!E72</f>
        <v>1911</v>
      </c>
      <c r="E69" s="2">
        <f t="shared" si="4"/>
        <v>-60744</v>
      </c>
      <c r="F69" s="6" t="str">
        <f t="shared" si="3"/>
        <v>BEARISH</v>
      </c>
      <c r="G69" s="6" t="str">
        <f t="shared" si="2"/>
        <v>STRONG</v>
      </c>
      <c r="H69" s="6" t="str">
        <f t="shared" si="1"/>
        <v>BEARISH DIVERGENCE</v>
      </c>
    </row>
    <row r="70" spans="1:8" ht="13.5" x14ac:dyDescent="0.25">
      <c r="A70" s="3">
        <f>TITRES_STAT!B73</f>
        <v>42107</v>
      </c>
      <c r="B70" s="6">
        <f>TITRES_STAT!C73</f>
        <v>10.45</v>
      </c>
      <c r="C70" s="6">
        <f>TITRES_STAT!D73</f>
        <v>5.8517999999999999</v>
      </c>
      <c r="D70" s="6">
        <f>TITRES_STAT!E73</f>
        <v>15535</v>
      </c>
      <c r="E70" s="2">
        <f t="shared" si="4"/>
        <v>-76279</v>
      </c>
      <c r="F70" s="6" t="str">
        <f t="shared" si="3"/>
        <v>BEARISH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6">
        <f>TITRES_STAT!C74</f>
        <v>10.47</v>
      </c>
      <c r="C71" s="6">
        <f>TITRES_STAT!D74</f>
        <v>5.8630000000000004</v>
      </c>
      <c r="D71" s="6">
        <f>TITRES_STAT!E74</f>
        <v>10953</v>
      </c>
      <c r="E71" s="2">
        <f t="shared" si="4"/>
        <v>-65326</v>
      </c>
      <c r="F71" s="6" t="str">
        <f t="shared" si="3"/>
        <v>BEARISH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BEARISH DIVERGENCE</v>
      </c>
    </row>
    <row r="72" spans="1:8" ht="13.5" x14ac:dyDescent="0.25">
      <c r="A72" s="3">
        <f>TITRES_STAT!B75</f>
        <v>42109</v>
      </c>
      <c r="B72" s="6">
        <f>TITRES_STAT!C75</f>
        <v>10.57</v>
      </c>
      <c r="C72" s="6">
        <f>TITRES_STAT!D75</f>
        <v>5.9189999999999996</v>
      </c>
      <c r="D72" s="6">
        <f>TITRES_STAT!E75</f>
        <v>5010</v>
      </c>
      <c r="E72" s="2">
        <f t="shared" si="4"/>
        <v>-60316</v>
      </c>
      <c r="F72" s="6" t="str">
        <f t="shared" ref="F72:F135" si="7">IF(E72&gt;E67,"BULLISH",IF(E72&lt;E67,"BEARISH","NEUTRAL"))</f>
        <v>BEARISH</v>
      </c>
      <c r="G72" s="6" t="str">
        <f t="shared" si="6"/>
        <v>NEUTRAL</v>
      </c>
      <c r="H72" s="6" t="str">
        <f t="shared" si="5"/>
        <v>BEARISH DIVERGENCE</v>
      </c>
    </row>
    <row r="73" spans="1:8" ht="13.5" x14ac:dyDescent="0.25">
      <c r="A73" s="3">
        <f>TITRES_STAT!B76</f>
        <v>42110</v>
      </c>
      <c r="B73" s="6">
        <f>TITRES_STAT!C76</f>
        <v>10.6</v>
      </c>
      <c r="C73" s="6">
        <f>TITRES_STAT!D76</f>
        <v>5.9358000000000004</v>
      </c>
      <c r="D73" s="6">
        <f>TITRES_STAT!E76</f>
        <v>8260</v>
      </c>
      <c r="E73" s="2">
        <f t="shared" si="4"/>
        <v>-52056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CONFIRMED BULLISH</v>
      </c>
    </row>
    <row r="74" spans="1:8" ht="13.5" x14ac:dyDescent="0.25">
      <c r="A74" s="3">
        <f>TITRES_STAT!B77</f>
        <v>42111</v>
      </c>
      <c r="B74" s="6">
        <f>TITRES_STAT!C77</f>
        <v>10.59</v>
      </c>
      <c r="C74" s="6">
        <f>TITRES_STAT!D77</f>
        <v>5.9302000000000001</v>
      </c>
      <c r="D74" s="6">
        <f>TITRES_STAT!E77</f>
        <v>3270</v>
      </c>
      <c r="E74" s="2">
        <f t="shared" si="4"/>
        <v>-55326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10.57</v>
      </c>
      <c r="C75" s="6">
        <f>TITRES_STAT!D78</f>
        <v>5.9189999999999996</v>
      </c>
      <c r="D75" s="6">
        <f>TITRES_STAT!E78</f>
        <v>1134</v>
      </c>
      <c r="E75" s="2">
        <f t="shared" si="4"/>
        <v>-56460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10.59</v>
      </c>
      <c r="C76" s="6">
        <f>TITRES_STAT!D79</f>
        <v>5.9302000000000001</v>
      </c>
      <c r="D76" s="6">
        <f>TITRES_STAT!E79</f>
        <v>2058</v>
      </c>
      <c r="E76" s="2">
        <f t="shared" si="4"/>
        <v>-54402</v>
      </c>
      <c r="F76" s="6" t="str">
        <f t="shared" si="7"/>
        <v>BULLISH</v>
      </c>
      <c r="G76" s="6" t="str">
        <f t="shared" si="6"/>
        <v>WEAK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10.6</v>
      </c>
      <c r="C77" s="6">
        <f>TITRES_STAT!D80</f>
        <v>5.9358000000000004</v>
      </c>
      <c r="D77" s="6">
        <f>TITRES_STAT!E80</f>
        <v>2869</v>
      </c>
      <c r="E77" s="2">
        <f t="shared" si="4"/>
        <v>-51533</v>
      </c>
      <c r="F77" s="6" t="str">
        <f t="shared" si="7"/>
        <v>BULLISH</v>
      </c>
      <c r="G77" s="6" t="str">
        <f t="shared" si="6"/>
        <v>WEAK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10.5</v>
      </c>
      <c r="C78" s="6">
        <f>TITRES_STAT!D81</f>
        <v>5.8798000000000004</v>
      </c>
      <c r="D78" s="6">
        <f>TITRES_STAT!E81</f>
        <v>2989</v>
      </c>
      <c r="E78" s="2">
        <f t="shared" si="4"/>
        <v>-54522</v>
      </c>
      <c r="F78" s="6" t="str">
        <f t="shared" si="7"/>
        <v>BEARISH</v>
      </c>
      <c r="G78" s="6" t="str">
        <f t="shared" si="6"/>
        <v>STRONG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10.55</v>
      </c>
      <c r="C79" s="6">
        <f>TITRES_STAT!D82</f>
        <v>5.9077999999999999</v>
      </c>
      <c r="D79" s="6">
        <f>TITRES_STAT!E82</f>
        <v>2290</v>
      </c>
      <c r="E79" s="2">
        <f t="shared" si="4"/>
        <v>-52232</v>
      </c>
      <c r="F79" s="6" t="str">
        <f t="shared" si="7"/>
        <v>BULLISH</v>
      </c>
      <c r="G79" s="6" t="str">
        <f t="shared" si="6"/>
        <v>WEAK</v>
      </c>
      <c r="H79" s="6" t="str">
        <f t="shared" si="5"/>
        <v>BULLISH DIVERGENCE</v>
      </c>
    </row>
    <row r="80" spans="1:8" ht="13.5" x14ac:dyDescent="0.25">
      <c r="A80" s="3">
        <f>TITRES_STAT!B83</f>
        <v>42121</v>
      </c>
      <c r="B80" s="6">
        <f>TITRES_STAT!C83</f>
        <v>10.6</v>
      </c>
      <c r="C80" s="6">
        <f>TITRES_STAT!D83</f>
        <v>5.9358000000000004</v>
      </c>
      <c r="D80" s="6">
        <f>TITRES_STAT!E83</f>
        <v>5688</v>
      </c>
      <c r="E80" s="2">
        <f t="shared" si="4"/>
        <v>-46544</v>
      </c>
      <c r="F80" s="6" t="str">
        <f t="shared" si="7"/>
        <v>BULLISH</v>
      </c>
      <c r="G80" s="6" t="str">
        <f t="shared" si="6"/>
        <v>WEAK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10.7</v>
      </c>
      <c r="C81" s="6">
        <f>TITRES_STAT!D84</f>
        <v>5.9917999999999996</v>
      </c>
      <c r="D81" s="6">
        <f>TITRES_STAT!E84</f>
        <v>5893</v>
      </c>
      <c r="E81" s="2">
        <f t="shared" si="4"/>
        <v>-40651</v>
      </c>
      <c r="F81" s="6" t="str">
        <f t="shared" si="7"/>
        <v>BULLISH</v>
      </c>
      <c r="G81" s="6" t="str">
        <f t="shared" si="6"/>
        <v>WEAK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10.7</v>
      </c>
      <c r="C82" s="6">
        <f>TITRES_STAT!D85</f>
        <v>5.9917999999999996</v>
      </c>
      <c r="D82" s="6">
        <f>TITRES_STAT!E85</f>
        <v>2402</v>
      </c>
      <c r="E82" s="2">
        <f t="shared" si="4"/>
        <v>-40651</v>
      </c>
      <c r="F82" s="6" t="str">
        <f t="shared" si="7"/>
        <v>BULLISH</v>
      </c>
      <c r="G82" s="6" t="str">
        <f t="shared" si="6"/>
        <v>WEAK</v>
      </c>
      <c r="H82" s="6" t="str">
        <f t="shared" si="5"/>
        <v>CONFIRMED BULLISH</v>
      </c>
    </row>
    <row r="83" spans="1:8" ht="13.5" x14ac:dyDescent="0.25">
      <c r="A83" s="3">
        <f>TITRES_STAT!B86</f>
        <v>42124</v>
      </c>
      <c r="B83" s="6">
        <f>TITRES_STAT!C86</f>
        <v>10.8</v>
      </c>
      <c r="C83" s="6">
        <f>TITRES_STAT!D86</f>
        <v>6.0477999999999996</v>
      </c>
      <c r="D83" s="6">
        <f>TITRES_STAT!E86</f>
        <v>14142</v>
      </c>
      <c r="E83" s="2">
        <f t="shared" si="4"/>
        <v>-26509</v>
      </c>
      <c r="F83" s="6" t="str">
        <f t="shared" si="7"/>
        <v>BULLISH</v>
      </c>
      <c r="G83" s="6" t="str">
        <f t="shared" si="6"/>
        <v>WEAK</v>
      </c>
      <c r="H83" s="6" t="str">
        <f t="shared" si="5"/>
        <v>CONFIRMED BULLISH</v>
      </c>
    </row>
    <row r="84" spans="1:8" ht="13.5" x14ac:dyDescent="0.25">
      <c r="A84" s="3">
        <f>TITRES_STAT!B87</f>
        <v>42128</v>
      </c>
      <c r="B84" s="6">
        <f>TITRES_STAT!C87</f>
        <v>10.87</v>
      </c>
      <c r="C84" s="6">
        <f>TITRES_STAT!D87</f>
        <v>6.0869999999999997</v>
      </c>
      <c r="D84" s="6">
        <f>TITRES_STAT!E87</f>
        <v>4108</v>
      </c>
      <c r="E84" s="2">
        <f t="shared" si="4"/>
        <v>-22401</v>
      </c>
      <c r="F84" s="6" t="str">
        <f t="shared" si="7"/>
        <v>BULLISH</v>
      </c>
      <c r="G84" s="6" t="str">
        <f t="shared" si="6"/>
        <v>WEAK</v>
      </c>
      <c r="H84" s="6" t="str">
        <f t="shared" si="5"/>
        <v>CONFIRMED BULLISH</v>
      </c>
    </row>
    <row r="85" spans="1:8" ht="13.5" x14ac:dyDescent="0.25">
      <c r="A85" s="3">
        <f>TITRES_STAT!B88</f>
        <v>42129</v>
      </c>
      <c r="B85" s="6">
        <f>TITRES_STAT!C88</f>
        <v>10.9</v>
      </c>
      <c r="C85" s="6">
        <f>TITRES_STAT!D88</f>
        <v>6.1037999999999997</v>
      </c>
      <c r="D85" s="6">
        <f>TITRES_STAT!E88</f>
        <v>4903</v>
      </c>
      <c r="E85" s="2">
        <f t="shared" si="4"/>
        <v>-17498</v>
      </c>
      <c r="F85" s="6" t="str">
        <f t="shared" si="7"/>
        <v>BULLISH</v>
      </c>
      <c r="G85" s="6" t="str">
        <f t="shared" si="6"/>
        <v>WEAK</v>
      </c>
      <c r="H85" s="6" t="str">
        <f t="shared" si="5"/>
        <v>CONFIRMED BULLISH</v>
      </c>
    </row>
    <row r="86" spans="1:8" ht="13.5" x14ac:dyDescent="0.25">
      <c r="A86" s="3">
        <f>TITRES_STAT!B89</f>
        <v>42130</v>
      </c>
      <c r="B86" s="6">
        <f>TITRES_STAT!C89</f>
        <v>10.92</v>
      </c>
      <c r="C86" s="6">
        <f>TITRES_STAT!D89</f>
        <v>6.1150000000000002</v>
      </c>
      <c r="D86" s="6">
        <f>TITRES_STAT!E89</f>
        <v>5062</v>
      </c>
      <c r="E86" s="2">
        <f t="shared" si="4"/>
        <v>-12436</v>
      </c>
      <c r="F86" s="6" t="str">
        <f t="shared" si="7"/>
        <v>BULLISH</v>
      </c>
      <c r="G86" s="6" t="str">
        <f t="shared" si="6"/>
        <v>WEAK</v>
      </c>
      <c r="H86" s="6" t="str">
        <f t="shared" si="5"/>
        <v>CONFIRMED BULLISH</v>
      </c>
    </row>
    <row r="87" spans="1:8" ht="13.5" x14ac:dyDescent="0.25">
      <c r="A87" s="3">
        <f>TITRES_STAT!B90</f>
        <v>42131</v>
      </c>
      <c r="B87" s="6">
        <f>TITRES_STAT!C90</f>
        <v>10.9</v>
      </c>
      <c r="C87" s="6">
        <f>TITRES_STAT!D90</f>
        <v>6.1037999999999997</v>
      </c>
      <c r="D87" s="6">
        <f>TITRES_STAT!E90</f>
        <v>950</v>
      </c>
      <c r="E87" s="2">
        <f t="shared" si="4"/>
        <v>-13386</v>
      </c>
      <c r="F87" s="6" t="str">
        <f t="shared" si="7"/>
        <v>BULLISH</v>
      </c>
      <c r="G87" s="6" t="str">
        <f t="shared" si="6"/>
        <v>WEAK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10.83</v>
      </c>
      <c r="C88" s="6">
        <f>TITRES_STAT!D91</f>
        <v>6.0646000000000004</v>
      </c>
      <c r="D88" s="6">
        <f>TITRES_STAT!E91</f>
        <v>834</v>
      </c>
      <c r="E88" s="2">
        <f t="shared" si="4"/>
        <v>-14220</v>
      </c>
      <c r="F88" s="6" t="str">
        <f t="shared" si="7"/>
        <v>BULLISH</v>
      </c>
      <c r="G88" s="6" t="str">
        <f t="shared" si="6"/>
        <v>WEAK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10.83</v>
      </c>
      <c r="C89" s="6">
        <f>TITRES_STAT!D92</f>
        <v>6.0646000000000004</v>
      </c>
      <c r="D89" s="6">
        <f>TITRES_STAT!E92</f>
        <v>0</v>
      </c>
      <c r="E89" s="2">
        <f t="shared" si="4"/>
        <v>-14220</v>
      </c>
      <c r="F89" s="6" t="str">
        <f t="shared" si="7"/>
        <v>BULLISH</v>
      </c>
      <c r="G89" s="6" t="str">
        <f t="shared" si="6"/>
        <v>WEAK</v>
      </c>
      <c r="H89" s="6" t="str">
        <f t="shared" si="5"/>
        <v>BULLISH DIVERGENCE</v>
      </c>
    </row>
    <row r="90" spans="1:8" ht="13.5" x14ac:dyDescent="0.25">
      <c r="A90" s="3">
        <f>TITRES_STAT!B93</f>
        <v>42136</v>
      </c>
      <c r="B90" s="6">
        <f>TITRES_STAT!C93</f>
        <v>10.84</v>
      </c>
      <c r="C90" s="6">
        <f>TITRES_STAT!D93</f>
        <v>6.0701999999999998</v>
      </c>
      <c r="D90" s="6">
        <f>TITRES_STAT!E93</f>
        <v>9265</v>
      </c>
      <c r="E90" s="2">
        <f t="shared" si="4"/>
        <v>-4955</v>
      </c>
      <c r="F90" s="6" t="str">
        <f t="shared" si="7"/>
        <v>BULLISH</v>
      </c>
      <c r="G90" s="6" t="str">
        <f t="shared" si="6"/>
        <v>WEAK</v>
      </c>
      <c r="H90" s="6" t="str">
        <f t="shared" si="5"/>
        <v>BULLISH DIVERGENCE</v>
      </c>
    </row>
    <row r="91" spans="1:8" ht="13.5" x14ac:dyDescent="0.25">
      <c r="A91" s="3">
        <f>TITRES_STAT!B94</f>
        <v>42137</v>
      </c>
      <c r="B91" s="6">
        <f>TITRES_STAT!C94</f>
        <v>10.99</v>
      </c>
      <c r="C91" s="6">
        <f>TITRES_STAT!D94</f>
        <v>6.1542000000000003</v>
      </c>
      <c r="D91" s="6">
        <f>TITRES_STAT!E94</f>
        <v>1227</v>
      </c>
      <c r="E91" s="2">
        <f t="shared" si="4"/>
        <v>-3728</v>
      </c>
      <c r="F91" s="6" t="str">
        <f t="shared" si="7"/>
        <v>BULLISH</v>
      </c>
      <c r="G91" s="6" t="str">
        <f t="shared" si="6"/>
        <v>WEAK</v>
      </c>
      <c r="H91" s="6" t="str">
        <f t="shared" si="5"/>
        <v>CONFIRMED BULLISH</v>
      </c>
    </row>
    <row r="92" spans="1:8" ht="13.5" x14ac:dyDescent="0.25">
      <c r="A92" s="3">
        <f>TITRES_STAT!B95</f>
        <v>42138</v>
      </c>
      <c r="B92" s="6">
        <f>TITRES_STAT!C95</f>
        <v>10.89</v>
      </c>
      <c r="C92" s="6">
        <f>TITRES_STAT!D95</f>
        <v>6.0982000000000003</v>
      </c>
      <c r="D92" s="6">
        <f>TITRES_STAT!E95</f>
        <v>5344</v>
      </c>
      <c r="E92" s="2">
        <f t="shared" si="4"/>
        <v>-9072</v>
      </c>
      <c r="F92" s="6" t="str">
        <f t="shared" si="7"/>
        <v>BULLISH</v>
      </c>
      <c r="G92" s="6" t="str">
        <f t="shared" si="6"/>
        <v>WEAK</v>
      </c>
      <c r="H92" s="6" t="str">
        <f t="shared" si="5"/>
        <v>BULLISH DIVERGENCE</v>
      </c>
    </row>
    <row r="93" spans="1:8" ht="13.5" x14ac:dyDescent="0.25">
      <c r="A93" s="3">
        <f>TITRES_STAT!B96</f>
        <v>42139</v>
      </c>
      <c r="B93" s="6">
        <f>TITRES_STAT!C96</f>
        <v>10.82</v>
      </c>
      <c r="C93" s="6">
        <f>TITRES_STAT!D96</f>
        <v>6.0590000000000002</v>
      </c>
      <c r="D93" s="6">
        <f>TITRES_STAT!E96</f>
        <v>4182</v>
      </c>
      <c r="E93" s="2">
        <f t="shared" si="4"/>
        <v>-13254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BULLISH DIVERGENCE</v>
      </c>
    </row>
    <row r="94" spans="1:8" ht="13.5" x14ac:dyDescent="0.25">
      <c r="A94" s="3">
        <f>TITRES_STAT!B97</f>
        <v>42142</v>
      </c>
      <c r="B94" s="6">
        <f>TITRES_STAT!C97</f>
        <v>10.82</v>
      </c>
      <c r="C94" s="6">
        <f>TITRES_STAT!D97</f>
        <v>6.0590000000000002</v>
      </c>
      <c r="D94" s="6">
        <f>TITRES_STAT!E97</f>
        <v>12741</v>
      </c>
      <c r="E94" s="2">
        <f t="shared" si="4"/>
        <v>-13254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BULLISH DIVERGENCE</v>
      </c>
    </row>
    <row r="95" spans="1:8" ht="13.5" x14ac:dyDescent="0.25">
      <c r="A95" s="3">
        <f>TITRES_STAT!B98</f>
        <v>42143</v>
      </c>
      <c r="B95" s="6">
        <f>TITRES_STAT!C98</f>
        <v>10.8</v>
      </c>
      <c r="C95" s="6">
        <f>TITRES_STAT!D98</f>
        <v>6.0477999999999996</v>
      </c>
      <c r="D95" s="6">
        <f>TITRES_STAT!E98</f>
        <v>7167</v>
      </c>
      <c r="E95" s="2">
        <f t="shared" si="4"/>
        <v>-20421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10.75</v>
      </c>
      <c r="C96" s="6">
        <f>TITRES_STAT!D99</f>
        <v>6.0198</v>
      </c>
      <c r="D96" s="6">
        <f>TITRES_STAT!E99</f>
        <v>13377</v>
      </c>
      <c r="E96" s="2">
        <f t="shared" si="4"/>
        <v>-33798</v>
      </c>
      <c r="F96" s="6" t="str">
        <f t="shared" si="7"/>
        <v>BEARISH</v>
      </c>
      <c r="G96" s="6" t="str">
        <f t="shared" si="6"/>
        <v>STRONG</v>
      </c>
      <c r="H96" s="6" t="str">
        <f t="shared" si="5"/>
        <v>CONFIRMED BEARISH</v>
      </c>
    </row>
    <row r="97" spans="1:8" ht="13.5" x14ac:dyDescent="0.25">
      <c r="A97" s="3">
        <f>TITRES_STAT!B100</f>
        <v>42145</v>
      </c>
      <c r="B97" s="6">
        <f>TITRES_STAT!C100</f>
        <v>10.71</v>
      </c>
      <c r="C97" s="6">
        <f>TITRES_STAT!D100</f>
        <v>5.9973999999999998</v>
      </c>
      <c r="D97" s="6">
        <f>TITRES_STAT!E100</f>
        <v>2489</v>
      </c>
      <c r="E97" s="2">
        <f t="shared" si="4"/>
        <v>-36287</v>
      </c>
      <c r="F97" s="6" t="str">
        <f t="shared" si="7"/>
        <v>BEARISH</v>
      </c>
      <c r="G97" s="6" t="str">
        <f t="shared" si="6"/>
        <v>STRONG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10.7</v>
      </c>
      <c r="C98" s="6">
        <f>TITRES_STAT!D101</f>
        <v>5.9917999999999996</v>
      </c>
      <c r="D98" s="6">
        <f>TITRES_STAT!E101</f>
        <v>2553</v>
      </c>
      <c r="E98" s="2">
        <f t="shared" si="4"/>
        <v>-38840</v>
      </c>
      <c r="F98" s="6" t="str">
        <f t="shared" si="7"/>
        <v>BEARISH</v>
      </c>
      <c r="G98" s="6" t="str">
        <f t="shared" si="6"/>
        <v>STRONG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10.7</v>
      </c>
      <c r="C99" s="6">
        <f>TITRES_STAT!D102</f>
        <v>5.9917999999999996</v>
      </c>
      <c r="D99" s="6">
        <f>TITRES_STAT!E102</f>
        <v>1660</v>
      </c>
      <c r="E99" s="2">
        <f t="shared" si="4"/>
        <v>-38840</v>
      </c>
      <c r="F99" s="6" t="str">
        <f t="shared" si="7"/>
        <v>BEARISH</v>
      </c>
      <c r="G99" s="6" t="str">
        <f t="shared" si="6"/>
        <v>STRONG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10.7</v>
      </c>
      <c r="C100" s="6">
        <f>TITRES_STAT!D103</f>
        <v>5.9917999999999996</v>
      </c>
      <c r="D100" s="6">
        <f>TITRES_STAT!E103</f>
        <v>1920</v>
      </c>
      <c r="E100" s="2">
        <f t="shared" si="4"/>
        <v>-38840</v>
      </c>
      <c r="F100" s="6" t="str">
        <f t="shared" si="7"/>
        <v>BEARISH</v>
      </c>
      <c r="G100" s="6" t="str">
        <f t="shared" si="6"/>
        <v>STRONG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10.7</v>
      </c>
      <c r="C101" s="6">
        <f>TITRES_STAT!D104</f>
        <v>5.9917999999999996</v>
      </c>
      <c r="D101" s="6">
        <f>TITRES_STAT!E104</f>
        <v>1790</v>
      </c>
      <c r="E101" s="2">
        <f t="shared" si="4"/>
        <v>-38840</v>
      </c>
      <c r="F101" s="6" t="str">
        <f t="shared" si="7"/>
        <v>BEARISH</v>
      </c>
      <c r="G101" s="6" t="str">
        <f t="shared" si="6"/>
        <v>STRONG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10.7</v>
      </c>
      <c r="C102" s="6">
        <f>TITRES_STAT!D105</f>
        <v>5.9917999999999996</v>
      </c>
      <c r="D102" s="6">
        <f>TITRES_STAT!E105</f>
        <v>3199</v>
      </c>
      <c r="E102" s="2">
        <f t="shared" si="4"/>
        <v>-38840</v>
      </c>
      <c r="F102" s="6" t="str">
        <f t="shared" si="7"/>
        <v>BEARISH</v>
      </c>
      <c r="G102" s="6" t="str">
        <f t="shared" si="6"/>
        <v>STRONG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10.65</v>
      </c>
      <c r="C103" s="6">
        <f>TITRES_STAT!D106</f>
        <v>5.9638</v>
      </c>
      <c r="D103" s="6">
        <f>TITRES_STAT!E106</f>
        <v>6585</v>
      </c>
      <c r="E103" s="2">
        <f t="shared" si="4"/>
        <v>-45425</v>
      </c>
      <c r="F103" s="6" t="str">
        <f t="shared" si="7"/>
        <v>BEARISH</v>
      </c>
      <c r="G103" s="6" t="str">
        <f t="shared" si="6"/>
        <v>STRONG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10.65</v>
      </c>
      <c r="C104" s="6">
        <f>TITRES_STAT!D107</f>
        <v>5.9638</v>
      </c>
      <c r="D104" s="6">
        <f>TITRES_STAT!E107</f>
        <v>2100</v>
      </c>
      <c r="E104" s="2">
        <f t="shared" si="4"/>
        <v>-45425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10.65</v>
      </c>
      <c r="C105" s="6">
        <f>TITRES_STAT!D108</f>
        <v>5.9638</v>
      </c>
      <c r="D105" s="6">
        <f>TITRES_STAT!E108</f>
        <v>1486</v>
      </c>
      <c r="E105" s="2">
        <f t="shared" si="4"/>
        <v>-45425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10.7</v>
      </c>
      <c r="C106" s="6">
        <f>TITRES_STAT!D109</f>
        <v>5.9917999999999996</v>
      </c>
      <c r="D106" s="6">
        <f>TITRES_STAT!E109</f>
        <v>2700</v>
      </c>
      <c r="E106" s="2">
        <f t="shared" si="4"/>
        <v>-42725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NEUTRAL</v>
      </c>
    </row>
    <row r="107" spans="1:8" ht="13.5" x14ac:dyDescent="0.25">
      <c r="A107" s="3">
        <f>TITRES_STAT!B110</f>
        <v>42159</v>
      </c>
      <c r="B107" s="6">
        <f>TITRES_STAT!C110</f>
        <v>10.65</v>
      </c>
      <c r="C107" s="6">
        <f>TITRES_STAT!D110</f>
        <v>5.9638</v>
      </c>
      <c r="D107" s="6">
        <f>TITRES_STAT!E110</f>
        <v>925</v>
      </c>
      <c r="E107" s="2">
        <f t="shared" si="4"/>
        <v>-43650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10.65</v>
      </c>
      <c r="C108" s="6">
        <f>TITRES_STAT!D111</f>
        <v>5.9638</v>
      </c>
      <c r="D108" s="6">
        <f>TITRES_STAT!E111</f>
        <v>751</v>
      </c>
      <c r="E108" s="2">
        <f t="shared" si="4"/>
        <v>-43650</v>
      </c>
      <c r="F108" s="6" t="str">
        <f t="shared" si="7"/>
        <v>BULLISH</v>
      </c>
      <c r="G108" s="6" t="str">
        <f t="shared" si="6"/>
        <v>WEAK</v>
      </c>
      <c r="H108" s="6" t="str">
        <f t="shared" si="5"/>
        <v>NEUTRAL</v>
      </c>
    </row>
    <row r="109" spans="1:8" ht="13.5" x14ac:dyDescent="0.25">
      <c r="A109" s="3">
        <f>TITRES_STAT!B112</f>
        <v>42163</v>
      </c>
      <c r="B109" s="6">
        <f>TITRES_STAT!C112</f>
        <v>10.65</v>
      </c>
      <c r="C109" s="6">
        <f>TITRES_STAT!D112</f>
        <v>5.9638</v>
      </c>
      <c r="D109" s="6">
        <f>TITRES_STAT!E112</f>
        <v>1188</v>
      </c>
      <c r="E109" s="2">
        <f t="shared" si="4"/>
        <v>-43650</v>
      </c>
      <c r="F109" s="6" t="str">
        <f t="shared" si="7"/>
        <v>BULLISH</v>
      </c>
      <c r="G109" s="6" t="str">
        <f t="shared" si="6"/>
        <v>WEAK</v>
      </c>
      <c r="H109" s="6" t="str">
        <f t="shared" si="5"/>
        <v>NEUTRAL</v>
      </c>
    </row>
    <row r="110" spans="1:8" ht="13.5" x14ac:dyDescent="0.25">
      <c r="A110" s="3">
        <f>TITRES_STAT!B113</f>
        <v>42164</v>
      </c>
      <c r="B110" s="6">
        <f>TITRES_STAT!C113</f>
        <v>10.7</v>
      </c>
      <c r="C110" s="6">
        <f>TITRES_STAT!D113</f>
        <v>5.9917999999999996</v>
      </c>
      <c r="D110" s="6">
        <f>TITRES_STAT!E113</f>
        <v>641</v>
      </c>
      <c r="E110" s="2">
        <f t="shared" si="4"/>
        <v>-43009</v>
      </c>
      <c r="F110" s="6" t="str">
        <f t="shared" si="7"/>
        <v>BULLISH</v>
      </c>
      <c r="G110" s="6" t="str">
        <f t="shared" si="6"/>
        <v>WEAK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10.65</v>
      </c>
      <c r="C111" s="6">
        <f>TITRES_STAT!D114</f>
        <v>5.9638</v>
      </c>
      <c r="D111" s="6">
        <f>TITRES_STAT!E114</f>
        <v>2592</v>
      </c>
      <c r="E111" s="2">
        <f t="shared" si="4"/>
        <v>-45601</v>
      </c>
      <c r="F111" s="6" t="str">
        <f t="shared" si="7"/>
        <v>BEARISH</v>
      </c>
      <c r="G111" s="6" t="str">
        <f t="shared" si="6"/>
        <v>STRONG</v>
      </c>
      <c r="H111" s="6" t="str">
        <f t="shared" si="5"/>
        <v>CONFIRMED BEARISH</v>
      </c>
    </row>
    <row r="112" spans="1:8" ht="13.5" x14ac:dyDescent="0.25">
      <c r="A112" s="3">
        <f>TITRES_STAT!B115</f>
        <v>42166</v>
      </c>
      <c r="B112" s="6">
        <f>TITRES_STAT!C115</f>
        <v>10.6</v>
      </c>
      <c r="C112" s="6">
        <f>TITRES_STAT!D115</f>
        <v>5.9358000000000004</v>
      </c>
      <c r="D112" s="6">
        <f>TITRES_STAT!E115</f>
        <v>568</v>
      </c>
      <c r="E112" s="2">
        <f t="shared" si="4"/>
        <v>-46169</v>
      </c>
      <c r="F112" s="6" t="str">
        <f t="shared" si="7"/>
        <v>BEARISH</v>
      </c>
      <c r="G112" s="6" t="str">
        <f t="shared" si="6"/>
        <v>STRONG</v>
      </c>
      <c r="H112" s="6" t="str">
        <f t="shared" si="5"/>
        <v>CONFIRMED BEARISH</v>
      </c>
    </row>
    <row r="113" spans="1:8" ht="13.5" x14ac:dyDescent="0.25">
      <c r="A113" s="3">
        <f>TITRES_STAT!B116</f>
        <v>42167</v>
      </c>
      <c r="B113" s="6">
        <f>TITRES_STAT!C116</f>
        <v>10.57</v>
      </c>
      <c r="C113" s="6">
        <f>TITRES_STAT!D116</f>
        <v>5.9189999999999996</v>
      </c>
      <c r="D113" s="6">
        <f>TITRES_STAT!E116</f>
        <v>2510</v>
      </c>
      <c r="E113" s="2">
        <f t="shared" si="4"/>
        <v>-48679</v>
      </c>
      <c r="F113" s="6" t="str">
        <f t="shared" si="7"/>
        <v>BEARISH</v>
      </c>
      <c r="G113" s="6" t="str">
        <f t="shared" si="6"/>
        <v>STRONG</v>
      </c>
      <c r="H113" s="6" t="str">
        <f t="shared" si="5"/>
        <v>CONFIRMED BEARISH</v>
      </c>
    </row>
    <row r="114" spans="1:8" ht="13.5" x14ac:dyDescent="0.25">
      <c r="A114" s="3">
        <f>TITRES_STAT!B117</f>
        <v>42170</v>
      </c>
      <c r="B114" s="6">
        <f>TITRES_STAT!C117</f>
        <v>10.6</v>
      </c>
      <c r="C114" s="6">
        <f>TITRES_STAT!D117</f>
        <v>5.9358000000000004</v>
      </c>
      <c r="D114" s="6">
        <f>TITRES_STAT!E117</f>
        <v>468</v>
      </c>
      <c r="E114" s="2">
        <f t="shared" si="4"/>
        <v>-48211</v>
      </c>
      <c r="F114" s="6" t="str">
        <f t="shared" si="7"/>
        <v>BEARISH</v>
      </c>
      <c r="G114" s="6" t="str">
        <f t="shared" si="6"/>
        <v>STRONG</v>
      </c>
      <c r="H114" s="6" t="str">
        <f t="shared" si="5"/>
        <v>CONFIRMED BEARISH</v>
      </c>
    </row>
    <row r="115" spans="1:8" ht="13.5" x14ac:dyDescent="0.25">
      <c r="A115" s="3">
        <f>TITRES_STAT!B118</f>
        <v>42171</v>
      </c>
      <c r="B115" s="6">
        <f>TITRES_STAT!C118</f>
        <v>10.69</v>
      </c>
      <c r="C115" s="6">
        <f>TITRES_STAT!D118</f>
        <v>5.9862000000000002</v>
      </c>
      <c r="D115" s="6">
        <f>TITRES_STAT!E118</f>
        <v>1919</v>
      </c>
      <c r="E115" s="2">
        <f t="shared" si="4"/>
        <v>-46292</v>
      </c>
      <c r="F115" s="6" t="str">
        <f t="shared" si="7"/>
        <v>BEARISH</v>
      </c>
      <c r="G115" s="6" t="str">
        <f t="shared" si="6"/>
        <v>STRONG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10.69</v>
      </c>
      <c r="C116" s="6">
        <f>TITRES_STAT!D119</f>
        <v>5.9862000000000002</v>
      </c>
      <c r="D116" s="6">
        <f>TITRES_STAT!E119</f>
        <v>2097</v>
      </c>
      <c r="E116" s="2">
        <f t="shared" si="4"/>
        <v>-46292</v>
      </c>
      <c r="F116" s="6" t="str">
        <f t="shared" si="7"/>
        <v>BEARISH</v>
      </c>
      <c r="G116" s="6" t="str">
        <f t="shared" si="6"/>
        <v>NEUTRAL</v>
      </c>
      <c r="H116" s="6" t="str">
        <f t="shared" si="5"/>
        <v>BEARISH DIVERGENCE</v>
      </c>
    </row>
    <row r="117" spans="1:8" ht="13.5" x14ac:dyDescent="0.25">
      <c r="A117" s="3">
        <f>TITRES_STAT!B120</f>
        <v>42173</v>
      </c>
      <c r="B117" s="6">
        <f>TITRES_STAT!C120</f>
        <v>10.9</v>
      </c>
      <c r="C117" s="6">
        <f>TITRES_STAT!D120</f>
        <v>6.1037999999999997</v>
      </c>
      <c r="D117" s="6">
        <f>TITRES_STAT!E120</f>
        <v>5234</v>
      </c>
      <c r="E117" s="2">
        <f t="shared" si="4"/>
        <v>-41058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CONFIRMED BULLISH</v>
      </c>
    </row>
    <row r="118" spans="1:8" ht="13.5" x14ac:dyDescent="0.25">
      <c r="A118" s="3">
        <f>TITRES_STAT!B121</f>
        <v>42174</v>
      </c>
      <c r="B118" s="6">
        <f>TITRES_STAT!C121</f>
        <v>11.2</v>
      </c>
      <c r="C118" s="6">
        <f>TITRES_STAT!D121</f>
        <v>6.2717999999999998</v>
      </c>
      <c r="D118" s="6">
        <f>TITRES_STAT!E121</f>
        <v>12657</v>
      </c>
      <c r="E118" s="2">
        <f t="shared" si="4"/>
        <v>-28401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CONFIRMED BULLISH</v>
      </c>
    </row>
    <row r="119" spans="1:8" ht="13.5" x14ac:dyDescent="0.25">
      <c r="A119" s="3">
        <f>TITRES_STAT!B122</f>
        <v>42177</v>
      </c>
      <c r="B119" s="6">
        <f>TITRES_STAT!C122</f>
        <v>11.19</v>
      </c>
      <c r="C119" s="6">
        <f>TITRES_STAT!D122</f>
        <v>6.2662000000000004</v>
      </c>
      <c r="D119" s="6">
        <f>TITRES_STAT!E122</f>
        <v>5535</v>
      </c>
      <c r="E119" s="2">
        <f t="shared" si="4"/>
        <v>-33936</v>
      </c>
      <c r="F119" s="6" t="str">
        <f t="shared" si="7"/>
        <v>BULLISH</v>
      </c>
      <c r="G119" s="6" t="str">
        <f t="shared" si="6"/>
        <v>WEAK</v>
      </c>
      <c r="H119" s="6" t="str">
        <f t="shared" si="5"/>
        <v>CONFIRMED BULLISH</v>
      </c>
    </row>
    <row r="120" spans="1:8" ht="13.5" x14ac:dyDescent="0.25">
      <c r="A120" s="3">
        <f>TITRES_STAT!B123</f>
        <v>42178</v>
      </c>
      <c r="B120" s="6">
        <f>TITRES_STAT!C123</f>
        <v>11.2</v>
      </c>
      <c r="C120" s="6">
        <f>TITRES_STAT!D123</f>
        <v>6.2717999999999998</v>
      </c>
      <c r="D120" s="6">
        <f>TITRES_STAT!E123</f>
        <v>8274</v>
      </c>
      <c r="E120" s="2">
        <f t="shared" si="4"/>
        <v>-25662</v>
      </c>
      <c r="F120" s="6" t="str">
        <f t="shared" si="7"/>
        <v>BULLISH</v>
      </c>
      <c r="G120" s="6" t="str">
        <f t="shared" si="6"/>
        <v>WEAK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11.24</v>
      </c>
      <c r="C121" s="6">
        <f>TITRES_STAT!D124</f>
        <v>6.2942</v>
      </c>
      <c r="D121" s="6">
        <f>TITRES_STAT!E124</f>
        <v>10163</v>
      </c>
      <c r="E121" s="2">
        <f t="shared" si="4"/>
        <v>-15499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11.2</v>
      </c>
      <c r="C122" s="6">
        <f>TITRES_STAT!D125</f>
        <v>6.2717999999999998</v>
      </c>
      <c r="D122" s="6">
        <f>TITRES_STAT!E125</f>
        <v>8584</v>
      </c>
      <c r="E122" s="2">
        <f t="shared" si="4"/>
        <v>-24083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11.2</v>
      </c>
      <c r="C123" s="6">
        <f>TITRES_STAT!D126</f>
        <v>6.2717999999999998</v>
      </c>
      <c r="D123" s="6">
        <f>TITRES_STAT!E126</f>
        <v>2068</v>
      </c>
      <c r="E123" s="2">
        <f t="shared" si="4"/>
        <v>-24083</v>
      </c>
      <c r="F123" s="6" t="str">
        <f t="shared" si="7"/>
        <v>BULLISH</v>
      </c>
      <c r="G123" s="6" t="str">
        <f t="shared" si="6"/>
        <v>WEAK</v>
      </c>
      <c r="H123" s="6" t="str">
        <f t="shared" si="5"/>
        <v>NEUTRAL</v>
      </c>
    </row>
    <row r="124" spans="1:8" ht="13.5" x14ac:dyDescent="0.25">
      <c r="A124" s="3">
        <f>TITRES_STAT!B127</f>
        <v>42184</v>
      </c>
      <c r="B124" s="6">
        <f>TITRES_STAT!C127</f>
        <v>11.2</v>
      </c>
      <c r="C124" s="6">
        <f>TITRES_STAT!D127</f>
        <v>6.2717999999999998</v>
      </c>
      <c r="D124" s="6">
        <f>TITRES_STAT!E127</f>
        <v>2170</v>
      </c>
      <c r="E124" s="2">
        <f t="shared" si="4"/>
        <v>-24083</v>
      </c>
      <c r="F124" s="6" t="str">
        <f t="shared" si="7"/>
        <v>BULLISH</v>
      </c>
      <c r="G124" s="6" t="str">
        <f t="shared" si="6"/>
        <v>WEAK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11.5</v>
      </c>
      <c r="C125" s="6">
        <f>TITRES_STAT!D128</f>
        <v>6.4398</v>
      </c>
      <c r="D125" s="6">
        <f>TITRES_STAT!E128</f>
        <v>17362</v>
      </c>
      <c r="E125" s="2">
        <f t="shared" si="4"/>
        <v>-6721</v>
      </c>
      <c r="F125" s="6" t="str">
        <f t="shared" si="7"/>
        <v>BULLISH</v>
      </c>
      <c r="G125" s="6" t="str">
        <f t="shared" si="6"/>
        <v>WEAK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11</v>
      </c>
      <c r="C126" s="6">
        <f>TITRES_STAT!D129</f>
        <v>6.4481000000000002</v>
      </c>
      <c r="D126" s="6">
        <f>TITRES_STAT!E129</f>
        <v>2499</v>
      </c>
      <c r="E126" s="2">
        <f t="shared" si="4"/>
        <v>-9220</v>
      </c>
      <c r="F126" s="6" t="str">
        <f t="shared" si="7"/>
        <v>BULLISH</v>
      </c>
      <c r="G126" s="6" t="str">
        <f t="shared" si="6"/>
        <v>WEAK</v>
      </c>
      <c r="H126" s="6" t="str">
        <f t="shared" si="5"/>
        <v>BULLISH DIVERGENCE</v>
      </c>
    </row>
    <row r="127" spans="1:8" ht="13.5" x14ac:dyDescent="0.25">
      <c r="A127" s="3">
        <f>TITRES_STAT!B130</f>
        <v>42187</v>
      </c>
      <c r="B127" s="6">
        <f>TITRES_STAT!C130</f>
        <v>10.95</v>
      </c>
      <c r="C127" s="6">
        <f>TITRES_STAT!D130</f>
        <v>6.4188000000000001</v>
      </c>
      <c r="D127" s="6">
        <f>TITRES_STAT!E130</f>
        <v>1411</v>
      </c>
      <c r="E127" s="2">
        <f t="shared" si="4"/>
        <v>-10631</v>
      </c>
      <c r="F127" s="6" t="str">
        <f t="shared" si="7"/>
        <v>BULLISH</v>
      </c>
      <c r="G127" s="6" t="str">
        <f t="shared" si="6"/>
        <v>WEAK</v>
      </c>
      <c r="H127" s="6" t="str">
        <f t="shared" si="5"/>
        <v>BULLISH DIVERGENCE</v>
      </c>
    </row>
    <row r="128" spans="1:8" ht="13.5" x14ac:dyDescent="0.25">
      <c r="A128" s="3">
        <f>TITRES_STAT!B131</f>
        <v>42188</v>
      </c>
      <c r="B128" s="6">
        <f>TITRES_STAT!C131</f>
        <v>10.95</v>
      </c>
      <c r="C128" s="6">
        <f>TITRES_STAT!D131</f>
        <v>6.4188000000000001</v>
      </c>
      <c r="D128" s="6">
        <f>TITRES_STAT!E131</f>
        <v>5294</v>
      </c>
      <c r="E128" s="2">
        <f t="shared" si="4"/>
        <v>-10631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BULLISH DIVERGENCE</v>
      </c>
    </row>
    <row r="129" spans="1:8" ht="13.5" x14ac:dyDescent="0.25">
      <c r="A129" s="3">
        <f>TITRES_STAT!B132</f>
        <v>42191</v>
      </c>
      <c r="B129" s="6">
        <f>TITRES_STAT!C132</f>
        <v>10.81</v>
      </c>
      <c r="C129" s="6">
        <f>TITRES_STAT!D132</f>
        <v>6.3367000000000004</v>
      </c>
      <c r="D129" s="6">
        <f>TITRES_STAT!E132</f>
        <v>3230</v>
      </c>
      <c r="E129" s="2">
        <f t="shared" si="4"/>
        <v>-13861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BULLISH DIVERGENCE</v>
      </c>
    </row>
    <row r="130" spans="1:8" ht="13.5" x14ac:dyDescent="0.25">
      <c r="A130" s="3">
        <f>TITRES_STAT!B133</f>
        <v>42192</v>
      </c>
      <c r="B130" s="6">
        <f>TITRES_STAT!C133</f>
        <v>10.77</v>
      </c>
      <c r="C130" s="6">
        <f>TITRES_STAT!D133</f>
        <v>6.3132000000000001</v>
      </c>
      <c r="D130" s="6">
        <f>TITRES_STAT!E133</f>
        <v>6592</v>
      </c>
      <c r="E130" s="2">
        <f t="shared" si="4"/>
        <v>-20453</v>
      </c>
      <c r="F130" s="6" t="str">
        <f t="shared" si="7"/>
        <v>BEARISH</v>
      </c>
      <c r="G130" s="6" t="str">
        <f t="shared" si="6"/>
        <v>STRONG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10.8</v>
      </c>
      <c r="C131" s="6">
        <f>TITRES_STAT!D134</f>
        <v>6.3308</v>
      </c>
      <c r="D131" s="6">
        <f>TITRES_STAT!E134</f>
        <v>6532</v>
      </c>
      <c r="E131" s="2">
        <f t="shared" si="4"/>
        <v>-13921</v>
      </c>
      <c r="F131" s="6" t="str">
        <f t="shared" si="7"/>
        <v>BEARISH</v>
      </c>
      <c r="G131" s="6" t="str">
        <f t="shared" si="6"/>
        <v>STRONG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10.94</v>
      </c>
      <c r="C132" s="6">
        <f>TITRES_STAT!D135</f>
        <v>6.4128999999999996</v>
      </c>
      <c r="D132" s="6">
        <f>TITRES_STAT!E135</f>
        <v>818</v>
      </c>
      <c r="E132" s="2">
        <f t="shared" ref="E132:E195" si="8">IF(B132&gt;B131, E131+D132, IF(B132&lt;B131, E131-D132, E131))</f>
        <v>-13103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10.98</v>
      </c>
      <c r="C133" s="6">
        <f>TITRES_STAT!D136</f>
        <v>6.4363000000000001</v>
      </c>
      <c r="D133" s="6">
        <f>TITRES_STAT!E136</f>
        <v>17289</v>
      </c>
      <c r="E133" s="2">
        <f t="shared" si="8"/>
        <v>4186</v>
      </c>
      <c r="F133" s="6" t="str">
        <f t="shared" si="7"/>
        <v>BULLISH</v>
      </c>
      <c r="G133" s="6" t="str">
        <f t="shared" si="6"/>
        <v>WEAK</v>
      </c>
      <c r="H133" s="6" t="str">
        <f t="shared" si="5"/>
        <v>CONFIRMED BULLISH</v>
      </c>
    </row>
    <row r="134" spans="1:8" ht="13.5" x14ac:dyDescent="0.25">
      <c r="A134" s="3">
        <f>TITRES_STAT!B137</f>
        <v>42198</v>
      </c>
      <c r="B134" s="6">
        <f>TITRES_STAT!C137</f>
        <v>10.9</v>
      </c>
      <c r="C134" s="6">
        <f>TITRES_STAT!D137</f>
        <v>6.3894000000000002</v>
      </c>
      <c r="D134" s="6">
        <f>TITRES_STAT!E137</f>
        <v>414</v>
      </c>
      <c r="E134" s="2">
        <f t="shared" si="8"/>
        <v>3772</v>
      </c>
      <c r="F134" s="6" t="str">
        <f t="shared" si="7"/>
        <v>BULLISH</v>
      </c>
      <c r="G134" s="6" t="str">
        <f t="shared" si="6"/>
        <v>WEAK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10.9</v>
      </c>
      <c r="C135" s="6">
        <f>TITRES_STAT!D138</f>
        <v>6.3894000000000002</v>
      </c>
      <c r="D135" s="6">
        <f>TITRES_STAT!E138</f>
        <v>3375</v>
      </c>
      <c r="E135" s="2">
        <f t="shared" si="8"/>
        <v>3772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10.8</v>
      </c>
      <c r="C136" s="6">
        <f>TITRES_STAT!D139</f>
        <v>6.3308</v>
      </c>
      <c r="D136" s="6">
        <f>TITRES_STAT!E139</f>
        <v>1431</v>
      </c>
      <c r="E136" s="2">
        <f t="shared" si="8"/>
        <v>2341</v>
      </c>
      <c r="F136" s="6" t="str">
        <f t="shared" ref="F136:F199" si="11">IF(E136&gt;E131,"BULLISH",IF(E136&lt;E131,"BEARISH","NEUTRAL"))</f>
        <v>BULLISH</v>
      </c>
      <c r="G136" s="6" t="str">
        <f t="shared" si="10"/>
        <v>WEAK</v>
      </c>
      <c r="H136" s="6" t="str">
        <f t="shared" si="9"/>
        <v>NEUTRAL</v>
      </c>
    </row>
    <row r="137" spans="1:8" ht="13.5" x14ac:dyDescent="0.25">
      <c r="A137" s="3">
        <f>TITRES_STAT!B140</f>
        <v>42201</v>
      </c>
      <c r="B137" s="6">
        <f>TITRES_STAT!C140</f>
        <v>10.75</v>
      </c>
      <c r="C137" s="6">
        <f>TITRES_STAT!D140</f>
        <v>6.3014999999999999</v>
      </c>
      <c r="D137" s="6">
        <f>TITRES_STAT!E140</f>
        <v>5467</v>
      </c>
      <c r="E137" s="2">
        <f t="shared" si="8"/>
        <v>-3126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BULLISH DIVERGENCE</v>
      </c>
    </row>
    <row r="138" spans="1:8" ht="13.5" x14ac:dyDescent="0.25">
      <c r="A138" s="3">
        <f>TITRES_STAT!B141</f>
        <v>42205</v>
      </c>
      <c r="B138" s="6">
        <f>TITRES_STAT!C141</f>
        <v>10.82</v>
      </c>
      <c r="C138" s="6">
        <f>TITRES_STAT!D141</f>
        <v>6.3426</v>
      </c>
      <c r="D138" s="6">
        <f>TITRES_STAT!E141</f>
        <v>136</v>
      </c>
      <c r="E138" s="2">
        <f t="shared" si="8"/>
        <v>-2990</v>
      </c>
      <c r="F138" s="6" t="str">
        <f t="shared" si="11"/>
        <v>BEARISH</v>
      </c>
      <c r="G138" s="6" t="str">
        <f t="shared" si="10"/>
        <v>WEAK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10.83</v>
      </c>
      <c r="C139" s="6">
        <f>TITRES_STAT!D142</f>
        <v>6.3483999999999998</v>
      </c>
      <c r="D139" s="6">
        <f>TITRES_STAT!E142</f>
        <v>2910</v>
      </c>
      <c r="E139" s="2">
        <f t="shared" si="8"/>
        <v>-80</v>
      </c>
      <c r="F139" s="6" t="str">
        <f t="shared" si="11"/>
        <v>BEARISH</v>
      </c>
      <c r="G139" s="6" t="str">
        <f t="shared" si="10"/>
        <v>WEAK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10.9</v>
      </c>
      <c r="C140" s="6">
        <f>TITRES_STAT!D143</f>
        <v>6.3894000000000002</v>
      </c>
      <c r="D140" s="6">
        <f>TITRES_STAT!E143</f>
        <v>2035</v>
      </c>
      <c r="E140" s="2">
        <f t="shared" si="8"/>
        <v>1955</v>
      </c>
      <c r="F140" s="6" t="str">
        <f t="shared" si="11"/>
        <v>BEARISH</v>
      </c>
      <c r="G140" s="6" t="str">
        <f t="shared" si="10"/>
        <v>WEAK</v>
      </c>
      <c r="H140" s="6" t="str">
        <f t="shared" si="9"/>
        <v>NEUTRAL</v>
      </c>
    </row>
    <row r="141" spans="1:8" ht="13.5" x14ac:dyDescent="0.25">
      <c r="A141" s="3">
        <f>TITRES_STAT!B144</f>
        <v>42208</v>
      </c>
      <c r="B141" s="6">
        <f>TITRES_STAT!C144</f>
        <v>10.9</v>
      </c>
      <c r="C141" s="6">
        <f>TITRES_STAT!D144</f>
        <v>6.3894000000000002</v>
      </c>
      <c r="D141" s="6">
        <f>TITRES_STAT!E144</f>
        <v>1304</v>
      </c>
      <c r="E141" s="2">
        <f t="shared" si="8"/>
        <v>1955</v>
      </c>
      <c r="F141" s="6" t="str">
        <f t="shared" si="11"/>
        <v>BEARISH</v>
      </c>
      <c r="G141" s="6" t="str">
        <f t="shared" si="10"/>
        <v>WEAK</v>
      </c>
      <c r="H141" s="6" t="str">
        <f t="shared" si="9"/>
        <v>BEARISH DIVERGENCE</v>
      </c>
    </row>
    <row r="142" spans="1:8" ht="13.5" x14ac:dyDescent="0.25">
      <c r="A142" s="3">
        <f>TITRES_STAT!B145</f>
        <v>42209</v>
      </c>
      <c r="B142" s="6">
        <f>TITRES_STAT!C145</f>
        <v>10.88</v>
      </c>
      <c r="C142" s="6">
        <f>TITRES_STAT!D145</f>
        <v>6.3776999999999999</v>
      </c>
      <c r="D142" s="6">
        <f>TITRES_STAT!E145</f>
        <v>2689</v>
      </c>
      <c r="E142" s="2">
        <f t="shared" si="8"/>
        <v>-734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10.9</v>
      </c>
      <c r="C143" s="6">
        <f>TITRES_STAT!D146</f>
        <v>6.3894000000000002</v>
      </c>
      <c r="D143" s="6">
        <f>TITRES_STAT!E146</f>
        <v>2942</v>
      </c>
      <c r="E143" s="2">
        <f t="shared" si="8"/>
        <v>2208</v>
      </c>
      <c r="F143" s="6" t="str">
        <f t="shared" si="11"/>
        <v>BULLISH</v>
      </c>
      <c r="G143" s="6" t="str">
        <f t="shared" si="10"/>
        <v>WEAK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10.7</v>
      </c>
      <c r="C144" s="6">
        <f>TITRES_STAT!D147</f>
        <v>6.2721999999999998</v>
      </c>
      <c r="D144" s="6">
        <f>TITRES_STAT!E147</f>
        <v>2892</v>
      </c>
      <c r="E144" s="2">
        <f t="shared" si="8"/>
        <v>-684</v>
      </c>
      <c r="F144" s="6" t="str">
        <f t="shared" si="11"/>
        <v>BEARISH</v>
      </c>
      <c r="G144" s="6" t="str">
        <f t="shared" si="10"/>
        <v>STRONG</v>
      </c>
      <c r="H144" s="6" t="str">
        <f t="shared" si="9"/>
        <v>CONFIRMED BEARISH</v>
      </c>
    </row>
    <row r="145" spans="1:8" ht="13.5" x14ac:dyDescent="0.25">
      <c r="A145" s="3">
        <f>TITRES_STAT!B148</f>
        <v>42214</v>
      </c>
      <c r="B145" s="6">
        <f>TITRES_STAT!C148</f>
        <v>10.9</v>
      </c>
      <c r="C145" s="6">
        <f>TITRES_STAT!D148</f>
        <v>6.3894000000000002</v>
      </c>
      <c r="D145" s="6">
        <f>TITRES_STAT!E148</f>
        <v>600</v>
      </c>
      <c r="E145" s="2">
        <f t="shared" si="8"/>
        <v>-84</v>
      </c>
      <c r="F145" s="6" t="str">
        <f t="shared" si="11"/>
        <v>BEARISH</v>
      </c>
      <c r="G145" s="6" t="str">
        <f t="shared" si="10"/>
        <v>WEAK</v>
      </c>
      <c r="H145" s="6" t="str">
        <f t="shared" si="9"/>
        <v>NEUTRAL</v>
      </c>
    </row>
    <row r="146" spans="1:8" ht="13.5" x14ac:dyDescent="0.25">
      <c r="A146" s="3">
        <f>TITRES_STAT!B149</f>
        <v>42215</v>
      </c>
      <c r="B146" s="6">
        <f>TITRES_STAT!C149</f>
        <v>10.8</v>
      </c>
      <c r="C146" s="6">
        <f>TITRES_STAT!D149</f>
        <v>6.3308</v>
      </c>
      <c r="D146" s="6">
        <f>TITRES_STAT!E149</f>
        <v>1255</v>
      </c>
      <c r="E146" s="2">
        <f t="shared" si="8"/>
        <v>-1339</v>
      </c>
      <c r="F146" s="6" t="str">
        <f t="shared" si="11"/>
        <v>BEARISH</v>
      </c>
      <c r="G146" s="6" t="str">
        <f t="shared" si="10"/>
        <v>WEAK</v>
      </c>
      <c r="H146" s="6" t="str">
        <f t="shared" si="9"/>
        <v>CONFIRMED BEARISH</v>
      </c>
    </row>
    <row r="147" spans="1:8" ht="13.5" x14ac:dyDescent="0.25">
      <c r="A147" s="3">
        <f>TITRES_STAT!B150</f>
        <v>42216</v>
      </c>
      <c r="B147" s="6">
        <f>TITRES_STAT!C150</f>
        <v>10.89</v>
      </c>
      <c r="C147" s="6">
        <f>TITRES_STAT!D150</f>
        <v>6.3836000000000004</v>
      </c>
      <c r="D147" s="6">
        <f>TITRES_STAT!E150</f>
        <v>280</v>
      </c>
      <c r="E147" s="2">
        <f t="shared" si="8"/>
        <v>-1059</v>
      </c>
      <c r="F147" s="6" t="str">
        <f t="shared" si="11"/>
        <v>BEARISH</v>
      </c>
      <c r="G147" s="6" t="str">
        <f t="shared" si="10"/>
        <v>STRONG</v>
      </c>
      <c r="H147" s="6" t="str">
        <f t="shared" si="9"/>
        <v>BEARISH DIVERGENCE</v>
      </c>
    </row>
    <row r="148" spans="1:8" ht="13.5" x14ac:dyDescent="0.25">
      <c r="A148" s="3">
        <f>TITRES_STAT!B151</f>
        <v>42219</v>
      </c>
      <c r="B148" s="6">
        <f>TITRES_STAT!C151</f>
        <v>10.7</v>
      </c>
      <c r="C148" s="6">
        <f>TITRES_STAT!D151</f>
        <v>6.2721999999999998</v>
      </c>
      <c r="D148" s="6">
        <f>TITRES_STAT!E151</f>
        <v>2373</v>
      </c>
      <c r="E148" s="2">
        <f t="shared" si="8"/>
        <v>-3432</v>
      </c>
      <c r="F148" s="6" t="str">
        <f t="shared" si="11"/>
        <v>BEARISH</v>
      </c>
      <c r="G148" s="6" t="str">
        <f t="shared" si="10"/>
        <v>WEAK</v>
      </c>
      <c r="H148" s="6" t="str">
        <f t="shared" si="9"/>
        <v>CONFIRMED BEARISH</v>
      </c>
    </row>
    <row r="149" spans="1:8" ht="13.5" x14ac:dyDescent="0.25">
      <c r="A149" s="3">
        <f>TITRES_STAT!B152</f>
        <v>42220</v>
      </c>
      <c r="B149" s="6">
        <f>TITRES_STAT!C152</f>
        <v>10.75</v>
      </c>
      <c r="C149" s="6">
        <f>TITRES_STAT!D152</f>
        <v>6.3014999999999999</v>
      </c>
      <c r="D149" s="6">
        <f>TITRES_STAT!E152</f>
        <v>358</v>
      </c>
      <c r="E149" s="2">
        <f t="shared" si="8"/>
        <v>-3074</v>
      </c>
      <c r="F149" s="6" t="str">
        <f t="shared" si="11"/>
        <v>BEARISH</v>
      </c>
      <c r="G149" s="6" t="str">
        <f t="shared" si="10"/>
        <v>STRONG</v>
      </c>
      <c r="H149" s="6" t="str">
        <f t="shared" si="9"/>
        <v>BEARISH DIVERGENCE</v>
      </c>
    </row>
    <row r="150" spans="1:8" ht="13.5" x14ac:dyDescent="0.25">
      <c r="A150" s="3">
        <f>TITRES_STAT!B153</f>
        <v>42221</v>
      </c>
      <c r="B150" s="6">
        <f>TITRES_STAT!C153</f>
        <v>10.8</v>
      </c>
      <c r="C150" s="6">
        <f>TITRES_STAT!D153</f>
        <v>6.3308</v>
      </c>
      <c r="D150" s="6">
        <f>TITRES_STAT!E153</f>
        <v>3691</v>
      </c>
      <c r="E150" s="2">
        <f t="shared" si="8"/>
        <v>617</v>
      </c>
      <c r="F150" s="6" t="str">
        <f t="shared" si="11"/>
        <v>BULLISH</v>
      </c>
      <c r="G150" s="6" t="str">
        <f t="shared" si="10"/>
        <v>WEAK</v>
      </c>
      <c r="H150" s="6" t="str">
        <f t="shared" si="9"/>
        <v>BULLISH DIVERGENCE</v>
      </c>
    </row>
    <row r="151" spans="1:8" ht="13.5" x14ac:dyDescent="0.25">
      <c r="A151" s="3">
        <f>TITRES_STAT!B154</f>
        <v>42222</v>
      </c>
      <c r="B151" s="6">
        <f>TITRES_STAT!C154</f>
        <v>10.86</v>
      </c>
      <c r="C151" s="6">
        <f>TITRES_STAT!D154</f>
        <v>6.3659999999999997</v>
      </c>
      <c r="D151" s="6">
        <f>TITRES_STAT!E154</f>
        <v>710</v>
      </c>
      <c r="E151" s="2">
        <f t="shared" si="8"/>
        <v>1327</v>
      </c>
      <c r="F151" s="6" t="str">
        <f t="shared" si="11"/>
        <v>BULLISH</v>
      </c>
      <c r="G151" s="6" t="str">
        <f t="shared" si="10"/>
        <v>WEAK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10.86</v>
      </c>
      <c r="C152" s="6">
        <f>TITRES_STAT!D155</f>
        <v>6.3659999999999997</v>
      </c>
      <c r="D152" s="6">
        <f>TITRES_STAT!E155</f>
        <v>1397</v>
      </c>
      <c r="E152" s="2">
        <f t="shared" si="8"/>
        <v>1327</v>
      </c>
      <c r="F152" s="6" t="str">
        <f t="shared" si="11"/>
        <v>BULLISH</v>
      </c>
      <c r="G152" s="6" t="str">
        <f t="shared" si="10"/>
        <v>WEAK</v>
      </c>
      <c r="H152" s="6" t="str">
        <f t="shared" si="9"/>
        <v>BULLISH DIVERGENCE</v>
      </c>
    </row>
    <row r="153" spans="1:8" ht="13.5" x14ac:dyDescent="0.25">
      <c r="A153" s="3">
        <f>TITRES_STAT!B156</f>
        <v>42226</v>
      </c>
      <c r="B153" s="6">
        <f>TITRES_STAT!C156</f>
        <v>10.86</v>
      </c>
      <c r="C153" s="6">
        <f>TITRES_STAT!D156</f>
        <v>6.3659999999999997</v>
      </c>
      <c r="D153" s="6">
        <f>TITRES_STAT!E156</f>
        <v>1718</v>
      </c>
      <c r="E153" s="2">
        <f t="shared" si="8"/>
        <v>1327</v>
      </c>
      <c r="F153" s="6" t="str">
        <f t="shared" si="11"/>
        <v>BULLISH</v>
      </c>
      <c r="G153" s="6" t="str">
        <f t="shared" si="10"/>
        <v>WEAK</v>
      </c>
      <c r="H153" s="6" t="str">
        <f t="shared" si="9"/>
        <v>CONFIRMED BULLISH</v>
      </c>
    </row>
    <row r="154" spans="1:8" ht="13.5" x14ac:dyDescent="0.25">
      <c r="A154" s="3">
        <f>TITRES_STAT!B157</f>
        <v>42227</v>
      </c>
      <c r="B154" s="6">
        <f>TITRES_STAT!C157</f>
        <v>10.87</v>
      </c>
      <c r="C154" s="6">
        <f>TITRES_STAT!D157</f>
        <v>6.3719000000000001</v>
      </c>
      <c r="D154" s="6">
        <f>TITRES_STAT!E157</f>
        <v>1394</v>
      </c>
      <c r="E154" s="2">
        <f t="shared" si="8"/>
        <v>2721</v>
      </c>
      <c r="F154" s="6" t="str">
        <f t="shared" si="11"/>
        <v>BULLISH</v>
      </c>
      <c r="G154" s="6" t="str">
        <f t="shared" si="10"/>
        <v>WEAK</v>
      </c>
      <c r="H154" s="6" t="str">
        <f t="shared" si="9"/>
        <v>CONFIRMED BULLISH</v>
      </c>
    </row>
    <row r="155" spans="1:8" ht="13.5" x14ac:dyDescent="0.25">
      <c r="A155" s="3">
        <f>TITRES_STAT!B158</f>
        <v>42228</v>
      </c>
      <c r="B155" s="6">
        <f>TITRES_STAT!C158</f>
        <v>10.86</v>
      </c>
      <c r="C155" s="6">
        <f>TITRES_STAT!D158</f>
        <v>6.3659999999999997</v>
      </c>
      <c r="D155" s="6">
        <f>TITRES_STAT!E158</f>
        <v>1134</v>
      </c>
      <c r="E155" s="2">
        <f t="shared" si="8"/>
        <v>1587</v>
      </c>
      <c r="F155" s="6" t="str">
        <f t="shared" si="11"/>
        <v>BULLISH</v>
      </c>
      <c r="G155" s="6" t="str">
        <f t="shared" si="10"/>
        <v>STRONG</v>
      </c>
      <c r="H155" s="6" t="str">
        <f t="shared" si="9"/>
        <v>CONFIRMED BULLISH</v>
      </c>
    </row>
    <row r="156" spans="1:8" ht="13.5" x14ac:dyDescent="0.25">
      <c r="A156" s="3">
        <f>TITRES_STAT!B159</f>
        <v>42230</v>
      </c>
      <c r="B156" s="6">
        <f>TITRES_STAT!C159</f>
        <v>10.85</v>
      </c>
      <c r="C156" s="6">
        <f>TITRES_STAT!D159</f>
        <v>6.3601000000000001</v>
      </c>
      <c r="D156" s="6">
        <f>TITRES_STAT!E159</f>
        <v>1203</v>
      </c>
      <c r="E156" s="2">
        <f t="shared" si="8"/>
        <v>384</v>
      </c>
      <c r="F156" s="6" t="str">
        <f t="shared" si="11"/>
        <v>BEARISH</v>
      </c>
      <c r="G156" s="6" t="str">
        <f t="shared" si="10"/>
        <v>WEAK</v>
      </c>
      <c r="H156" s="6" t="str">
        <f t="shared" si="9"/>
        <v>CONFIRMED BEARISH</v>
      </c>
    </row>
    <row r="157" spans="1:8" ht="13.5" x14ac:dyDescent="0.25">
      <c r="A157" s="3">
        <f>TITRES_STAT!B160</f>
        <v>42233</v>
      </c>
      <c r="B157" s="6">
        <f>TITRES_STAT!C160</f>
        <v>10.86</v>
      </c>
      <c r="C157" s="6">
        <f>TITRES_STAT!D160</f>
        <v>6.3659999999999997</v>
      </c>
      <c r="D157" s="6">
        <f>TITRES_STAT!E160</f>
        <v>1018</v>
      </c>
      <c r="E157" s="2">
        <f t="shared" si="8"/>
        <v>1402</v>
      </c>
      <c r="F157" s="6" t="str">
        <f t="shared" si="11"/>
        <v>BULLISH</v>
      </c>
      <c r="G157" s="6" t="str">
        <f t="shared" si="10"/>
        <v>STRONG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10.88</v>
      </c>
      <c r="C158" s="6">
        <f>TITRES_STAT!D161</f>
        <v>6.3776999999999999</v>
      </c>
      <c r="D158" s="6">
        <f>TITRES_STAT!E161</f>
        <v>345</v>
      </c>
      <c r="E158" s="2">
        <f t="shared" si="8"/>
        <v>1747</v>
      </c>
      <c r="F158" s="6" t="str">
        <f t="shared" si="11"/>
        <v>BULLISH</v>
      </c>
      <c r="G158" s="6" t="str">
        <f t="shared" si="10"/>
        <v>STRONG</v>
      </c>
      <c r="H158" s="6" t="str">
        <f t="shared" si="9"/>
        <v>CONFIRMED BULLISH</v>
      </c>
    </row>
    <row r="159" spans="1:8" ht="13.5" x14ac:dyDescent="0.25">
      <c r="A159" s="3">
        <f>TITRES_STAT!B162</f>
        <v>42235</v>
      </c>
      <c r="B159" s="6">
        <f>TITRES_STAT!C162</f>
        <v>10.88</v>
      </c>
      <c r="C159" s="6">
        <f>TITRES_STAT!D162</f>
        <v>6.3776999999999999</v>
      </c>
      <c r="D159" s="6">
        <f>TITRES_STAT!E162</f>
        <v>593</v>
      </c>
      <c r="E159" s="2">
        <f t="shared" si="8"/>
        <v>1747</v>
      </c>
      <c r="F159" s="6" t="str">
        <f t="shared" si="11"/>
        <v>BEARISH</v>
      </c>
      <c r="G159" s="6" t="str">
        <f t="shared" si="10"/>
        <v>WEAK</v>
      </c>
      <c r="H159" s="6" t="str">
        <f t="shared" si="9"/>
        <v>BEARISH DIVERGENCE</v>
      </c>
    </row>
    <row r="160" spans="1:8" ht="13.5" x14ac:dyDescent="0.25">
      <c r="A160" s="3">
        <f>TITRES_STAT!B163</f>
        <v>42236</v>
      </c>
      <c r="B160" s="6">
        <f>TITRES_STAT!C163</f>
        <v>10.88</v>
      </c>
      <c r="C160" s="6">
        <f>TITRES_STAT!D163</f>
        <v>6.3776999999999999</v>
      </c>
      <c r="D160" s="6">
        <f>TITRES_STAT!E163</f>
        <v>465</v>
      </c>
      <c r="E160" s="2">
        <f t="shared" si="8"/>
        <v>1747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10.87</v>
      </c>
      <c r="C161" s="6">
        <f>TITRES_STAT!D164</f>
        <v>6.3719000000000001</v>
      </c>
      <c r="D161" s="6">
        <f>TITRES_STAT!E164</f>
        <v>928</v>
      </c>
      <c r="E161" s="2">
        <f t="shared" si="8"/>
        <v>819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CONFIRMED BULLISH</v>
      </c>
    </row>
    <row r="162" spans="1:8" ht="13.5" x14ac:dyDescent="0.25">
      <c r="A162" s="3">
        <f>TITRES_STAT!B165</f>
        <v>42240</v>
      </c>
      <c r="B162" s="6">
        <f>TITRES_STAT!C165</f>
        <v>10.85</v>
      </c>
      <c r="C162" s="6">
        <f>TITRES_STAT!D165</f>
        <v>6.3601000000000001</v>
      </c>
      <c r="D162" s="6">
        <f>TITRES_STAT!E165</f>
        <v>6819</v>
      </c>
      <c r="E162" s="2">
        <f t="shared" si="8"/>
        <v>-6000</v>
      </c>
      <c r="F162" s="6" t="str">
        <f t="shared" si="11"/>
        <v>BEARISH</v>
      </c>
      <c r="G162" s="6" t="str">
        <f t="shared" si="10"/>
        <v>WEAK</v>
      </c>
      <c r="H162" s="6" t="str">
        <f t="shared" si="9"/>
        <v>CONFIRMED BEARISH</v>
      </c>
    </row>
    <row r="163" spans="1:8" ht="13.5" x14ac:dyDescent="0.25">
      <c r="A163" s="3">
        <f>TITRES_STAT!B166</f>
        <v>42241</v>
      </c>
      <c r="B163" s="6">
        <f>TITRES_STAT!C166</f>
        <v>10.75</v>
      </c>
      <c r="C163" s="6">
        <f>TITRES_STAT!D166</f>
        <v>6.3014999999999999</v>
      </c>
      <c r="D163" s="6">
        <f>TITRES_STAT!E166</f>
        <v>720</v>
      </c>
      <c r="E163" s="2">
        <f t="shared" si="8"/>
        <v>-6720</v>
      </c>
      <c r="F163" s="6" t="str">
        <f t="shared" si="11"/>
        <v>BEARISH</v>
      </c>
      <c r="G163" s="6" t="str">
        <f t="shared" si="10"/>
        <v>WEAK</v>
      </c>
      <c r="H163" s="6" t="str">
        <f t="shared" si="9"/>
        <v>CONFIRMED BEARISH</v>
      </c>
    </row>
    <row r="164" spans="1:8" ht="13.5" x14ac:dyDescent="0.25">
      <c r="A164" s="3">
        <f>TITRES_STAT!B167</f>
        <v>42242</v>
      </c>
      <c r="B164" s="6">
        <f>TITRES_STAT!C167</f>
        <v>10.8</v>
      </c>
      <c r="C164" s="6">
        <f>TITRES_STAT!D167</f>
        <v>6.3308</v>
      </c>
      <c r="D164" s="6">
        <f>TITRES_STAT!E167</f>
        <v>2140</v>
      </c>
      <c r="E164" s="2">
        <f t="shared" si="8"/>
        <v>-4580</v>
      </c>
      <c r="F164" s="6" t="str">
        <f t="shared" si="11"/>
        <v>BEARISH</v>
      </c>
      <c r="G164" s="6" t="str">
        <f t="shared" si="10"/>
        <v>WEAK</v>
      </c>
      <c r="H164" s="6" t="str">
        <f t="shared" si="9"/>
        <v>CONFIRMED BEARISH</v>
      </c>
    </row>
    <row r="165" spans="1:8" ht="13.5" x14ac:dyDescent="0.25">
      <c r="A165" s="3">
        <f>TITRES_STAT!B168</f>
        <v>42243</v>
      </c>
      <c r="B165" s="6">
        <f>TITRES_STAT!C168</f>
        <v>10.7</v>
      </c>
      <c r="C165" s="6">
        <f>TITRES_STAT!D168</f>
        <v>6.2721999999999998</v>
      </c>
      <c r="D165" s="6">
        <f>TITRES_STAT!E168</f>
        <v>2400</v>
      </c>
      <c r="E165" s="2">
        <f t="shared" si="8"/>
        <v>-6980</v>
      </c>
      <c r="F165" s="6" t="str">
        <f t="shared" si="11"/>
        <v>BEARISH</v>
      </c>
      <c r="G165" s="6" t="str">
        <f t="shared" si="10"/>
        <v>WEAK</v>
      </c>
      <c r="H165" s="6" t="str">
        <f t="shared" si="9"/>
        <v>CONFIRMED BEARISH</v>
      </c>
    </row>
    <row r="166" spans="1:8" ht="13.5" x14ac:dyDescent="0.25">
      <c r="A166" s="3">
        <f>TITRES_STAT!B169</f>
        <v>42244</v>
      </c>
      <c r="B166" s="6">
        <f>TITRES_STAT!C169</f>
        <v>10.7</v>
      </c>
      <c r="C166" s="6">
        <f>TITRES_STAT!D169</f>
        <v>6.2721999999999998</v>
      </c>
      <c r="D166" s="6">
        <f>TITRES_STAT!E169</f>
        <v>1875</v>
      </c>
      <c r="E166" s="2">
        <f t="shared" si="8"/>
        <v>-6980</v>
      </c>
      <c r="F166" s="6" t="str">
        <f t="shared" si="11"/>
        <v>BEARISH</v>
      </c>
      <c r="G166" s="6" t="str">
        <f t="shared" si="10"/>
        <v>WEAK</v>
      </c>
      <c r="H166" s="6" t="str">
        <f t="shared" si="9"/>
        <v>CONFIRMED BEARISH</v>
      </c>
    </row>
    <row r="167" spans="1:8" ht="13.5" x14ac:dyDescent="0.25">
      <c r="A167" s="3">
        <f>TITRES_STAT!B170</f>
        <v>42247</v>
      </c>
      <c r="B167" s="6">
        <f>TITRES_STAT!C170</f>
        <v>10.7</v>
      </c>
      <c r="C167" s="6">
        <f>TITRES_STAT!D170</f>
        <v>6.2721999999999998</v>
      </c>
      <c r="D167" s="6">
        <f>TITRES_STAT!E170</f>
        <v>717</v>
      </c>
      <c r="E167" s="2">
        <f t="shared" si="8"/>
        <v>-6980</v>
      </c>
      <c r="F167" s="6" t="str">
        <f t="shared" si="11"/>
        <v>BEARISH</v>
      </c>
      <c r="G167" s="6" t="str">
        <f t="shared" si="10"/>
        <v>STRONG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10.75</v>
      </c>
      <c r="C168" s="6">
        <f>TITRES_STAT!D171</f>
        <v>6.3014999999999999</v>
      </c>
      <c r="D168" s="6">
        <f>TITRES_STAT!E171</f>
        <v>982</v>
      </c>
      <c r="E168" s="2">
        <f t="shared" si="8"/>
        <v>-5998</v>
      </c>
      <c r="F168" s="6" t="str">
        <f t="shared" si="11"/>
        <v>BULLISH</v>
      </c>
      <c r="G168" s="6" t="str">
        <f t="shared" si="10"/>
        <v>WEAK</v>
      </c>
      <c r="H168" s="6" t="str">
        <f t="shared" si="9"/>
        <v>NEUTRAL</v>
      </c>
    </row>
    <row r="169" spans="1:8" ht="13.5" x14ac:dyDescent="0.25">
      <c r="A169" s="3">
        <f>TITRES_STAT!B172</f>
        <v>42249</v>
      </c>
      <c r="B169" s="6">
        <f>TITRES_STAT!C172</f>
        <v>10.7</v>
      </c>
      <c r="C169" s="6">
        <f>TITRES_STAT!D172</f>
        <v>6.2721999999999998</v>
      </c>
      <c r="D169" s="6">
        <f>TITRES_STAT!E172</f>
        <v>1655</v>
      </c>
      <c r="E169" s="2">
        <f t="shared" si="8"/>
        <v>-7653</v>
      </c>
      <c r="F169" s="6" t="str">
        <f t="shared" si="11"/>
        <v>BEARISH</v>
      </c>
      <c r="G169" s="6" t="str">
        <f t="shared" si="10"/>
        <v>STRONG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10.65</v>
      </c>
      <c r="C170" s="6">
        <f>TITRES_STAT!D173</f>
        <v>6.2428999999999997</v>
      </c>
      <c r="D170" s="6">
        <f>TITRES_STAT!E173</f>
        <v>1904</v>
      </c>
      <c r="E170" s="2">
        <f t="shared" si="8"/>
        <v>-9557</v>
      </c>
      <c r="F170" s="6" t="str">
        <f t="shared" si="11"/>
        <v>BEARISH</v>
      </c>
      <c r="G170" s="6" t="str">
        <f t="shared" si="10"/>
        <v>STRONG</v>
      </c>
      <c r="H170" s="6" t="str">
        <f t="shared" si="9"/>
        <v>CONFIRMED BEARISH</v>
      </c>
    </row>
    <row r="171" spans="1:8" ht="13.5" x14ac:dyDescent="0.25">
      <c r="A171" s="3">
        <f>TITRES_STAT!B174</f>
        <v>42251</v>
      </c>
      <c r="B171" s="6">
        <f>TITRES_STAT!C174</f>
        <v>10.65</v>
      </c>
      <c r="C171" s="6">
        <f>TITRES_STAT!D174</f>
        <v>6.2428999999999997</v>
      </c>
      <c r="D171" s="6">
        <f>TITRES_STAT!E174</f>
        <v>1015</v>
      </c>
      <c r="E171" s="2">
        <f t="shared" si="8"/>
        <v>-9557</v>
      </c>
      <c r="F171" s="6" t="str">
        <f t="shared" si="11"/>
        <v>BEARISH</v>
      </c>
      <c r="G171" s="6" t="str">
        <f t="shared" si="10"/>
        <v>STRONG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10.5</v>
      </c>
      <c r="C172" s="6">
        <f>TITRES_STAT!D175</f>
        <v>6.1550000000000002</v>
      </c>
      <c r="D172" s="6">
        <f>TITRES_STAT!E175</f>
        <v>10333</v>
      </c>
      <c r="E172" s="2">
        <f t="shared" si="8"/>
        <v>-19890</v>
      </c>
      <c r="F172" s="6" t="str">
        <f t="shared" si="11"/>
        <v>BEARISH</v>
      </c>
      <c r="G172" s="6" t="str">
        <f t="shared" si="10"/>
        <v>STRONG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10.5</v>
      </c>
      <c r="C173" s="6">
        <f>TITRES_STAT!D176</f>
        <v>6.1550000000000002</v>
      </c>
      <c r="D173" s="6">
        <f>TITRES_STAT!E176</f>
        <v>3425</v>
      </c>
      <c r="E173" s="2">
        <f t="shared" si="8"/>
        <v>-19890</v>
      </c>
      <c r="F173" s="6" t="str">
        <f t="shared" si="11"/>
        <v>BEARISH</v>
      </c>
      <c r="G173" s="6" t="str">
        <f t="shared" si="10"/>
        <v>STRONG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10.43</v>
      </c>
      <c r="C174" s="6">
        <f>TITRES_STAT!D177</f>
        <v>6.1139000000000001</v>
      </c>
      <c r="D174" s="6">
        <f>TITRES_STAT!E177</f>
        <v>992</v>
      </c>
      <c r="E174" s="2">
        <f t="shared" si="8"/>
        <v>-20882</v>
      </c>
      <c r="F174" s="6" t="str">
        <f t="shared" si="11"/>
        <v>BEARISH</v>
      </c>
      <c r="G174" s="6" t="str">
        <f t="shared" si="10"/>
        <v>STRONG</v>
      </c>
      <c r="H174" s="6" t="str">
        <f t="shared" si="9"/>
        <v>CONFIRMED BEARISH</v>
      </c>
    </row>
    <row r="175" spans="1:8" ht="13.5" x14ac:dyDescent="0.25">
      <c r="A175" s="3">
        <f>TITRES_STAT!B178</f>
        <v>42257</v>
      </c>
      <c r="B175" s="6">
        <f>TITRES_STAT!C178</f>
        <v>10.48</v>
      </c>
      <c r="C175" s="6">
        <f>TITRES_STAT!D178</f>
        <v>6.1432000000000002</v>
      </c>
      <c r="D175" s="6">
        <f>TITRES_STAT!E178</f>
        <v>2782</v>
      </c>
      <c r="E175" s="2">
        <f t="shared" si="8"/>
        <v>-18100</v>
      </c>
      <c r="F175" s="6" t="str">
        <f t="shared" si="11"/>
        <v>BEARISH</v>
      </c>
      <c r="G175" s="6" t="str">
        <f t="shared" si="10"/>
        <v>STRONG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10.52</v>
      </c>
      <c r="C176" s="6">
        <f>TITRES_STAT!D179</f>
        <v>6.1666999999999996</v>
      </c>
      <c r="D176" s="6">
        <f>TITRES_STAT!E179</f>
        <v>7268</v>
      </c>
      <c r="E176" s="2">
        <f t="shared" si="8"/>
        <v>-10832</v>
      </c>
      <c r="F176" s="6" t="str">
        <f t="shared" si="11"/>
        <v>BEARISH</v>
      </c>
      <c r="G176" s="6" t="str">
        <f t="shared" si="10"/>
        <v>STRONG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10.5</v>
      </c>
      <c r="C177" s="6">
        <f>TITRES_STAT!D180</f>
        <v>6.1550000000000002</v>
      </c>
      <c r="D177" s="6">
        <f>TITRES_STAT!E180</f>
        <v>4620</v>
      </c>
      <c r="E177" s="2">
        <f t="shared" si="8"/>
        <v>-15452</v>
      </c>
      <c r="F177" s="6" t="str">
        <f t="shared" si="11"/>
        <v>BULLISH</v>
      </c>
      <c r="G177" s="6" t="str">
        <f t="shared" si="10"/>
        <v>WEAK</v>
      </c>
      <c r="H177" s="6" t="str">
        <f t="shared" si="9"/>
        <v>NEUTRAL</v>
      </c>
    </row>
    <row r="178" spans="1:8" ht="13.5" x14ac:dyDescent="0.25">
      <c r="A178" s="3">
        <f>TITRES_STAT!B181</f>
        <v>42262</v>
      </c>
      <c r="B178" s="6">
        <f>TITRES_STAT!C181</f>
        <v>10.5</v>
      </c>
      <c r="C178" s="6">
        <f>TITRES_STAT!D181</f>
        <v>6.1550000000000002</v>
      </c>
      <c r="D178" s="6">
        <f>TITRES_STAT!E181</f>
        <v>4310</v>
      </c>
      <c r="E178" s="2">
        <f t="shared" si="8"/>
        <v>-15452</v>
      </c>
      <c r="F178" s="6" t="str">
        <f t="shared" si="11"/>
        <v>BULLISH</v>
      </c>
      <c r="G178" s="6" t="str">
        <f t="shared" si="10"/>
        <v>WEAK</v>
      </c>
      <c r="H178" s="6" t="str">
        <f t="shared" si="9"/>
        <v>NEUTRAL</v>
      </c>
    </row>
    <row r="179" spans="1:8" ht="13.5" x14ac:dyDescent="0.25">
      <c r="A179" s="3">
        <f>TITRES_STAT!B182</f>
        <v>42263</v>
      </c>
      <c r="B179" s="6">
        <f>TITRES_STAT!C182</f>
        <v>10.5</v>
      </c>
      <c r="C179" s="6">
        <f>TITRES_STAT!D182</f>
        <v>6.1550000000000002</v>
      </c>
      <c r="D179" s="6">
        <f>TITRES_STAT!E182</f>
        <v>4816</v>
      </c>
      <c r="E179" s="2">
        <f t="shared" si="8"/>
        <v>-15452</v>
      </c>
      <c r="F179" s="6" t="str">
        <f t="shared" si="11"/>
        <v>BULLISH</v>
      </c>
      <c r="G179" s="6" t="str">
        <f t="shared" si="10"/>
        <v>WEAK</v>
      </c>
      <c r="H179" s="6" t="str">
        <f t="shared" si="9"/>
        <v>CONFIRMED BULLISH</v>
      </c>
    </row>
    <row r="180" spans="1:8" ht="13.5" x14ac:dyDescent="0.25">
      <c r="A180" s="3">
        <f>TITRES_STAT!B183</f>
        <v>42264</v>
      </c>
      <c r="B180" s="6">
        <f>TITRES_STAT!C183</f>
        <v>10.55</v>
      </c>
      <c r="C180" s="6">
        <f>TITRES_STAT!D183</f>
        <v>6.1843000000000004</v>
      </c>
      <c r="D180" s="6">
        <f>TITRES_STAT!E183</f>
        <v>12203</v>
      </c>
      <c r="E180" s="2">
        <f t="shared" si="8"/>
        <v>-3249</v>
      </c>
      <c r="F180" s="6" t="str">
        <f t="shared" si="11"/>
        <v>BULLISH</v>
      </c>
      <c r="G180" s="6" t="str">
        <f t="shared" si="10"/>
        <v>WEAK</v>
      </c>
      <c r="H180" s="6" t="str">
        <f t="shared" si="9"/>
        <v>CONFIRMED BULLISH</v>
      </c>
    </row>
    <row r="181" spans="1:8" ht="13.5" x14ac:dyDescent="0.25">
      <c r="A181" s="3">
        <f>TITRES_STAT!B184</f>
        <v>42265</v>
      </c>
      <c r="B181" s="6">
        <f>TITRES_STAT!C184</f>
        <v>10.5</v>
      </c>
      <c r="C181" s="6">
        <f>TITRES_STAT!D184</f>
        <v>6.1550000000000002</v>
      </c>
      <c r="D181" s="6">
        <f>TITRES_STAT!E184</f>
        <v>468</v>
      </c>
      <c r="E181" s="2">
        <f t="shared" si="8"/>
        <v>-3717</v>
      </c>
      <c r="F181" s="6" t="str">
        <f t="shared" si="11"/>
        <v>BULLISH</v>
      </c>
      <c r="G181" s="6" t="str">
        <f t="shared" si="10"/>
        <v>WEAK</v>
      </c>
      <c r="H181" s="6" t="str">
        <f t="shared" si="9"/>
        <v>BULLISH DIVERGENCE</v>
      </c>
    </row>
    <row r="182" spans="1:8" ht="13.5" x14ac:dyDescent="0.25">
      <c r="A182" s="3">
        <f>TITRES_STAT!B185</f>
        <v>42268</v>
      </c>
      <c r="B182" s="6">
        <f>TITRES_STAT!C185</f>
        <v>10.6</v>
      </c>
      <c r="C182" s="6">
        <f>TITRES_STAT!D185</f>
        <v>6.2135999999999996</v>
      </c>
      <c r="D182" s="6">
        <f>TITRES_STAT!E185</f>
        <v>3541</v>
      </c>
      <c r="E182" s="2">
        <f t="shared" si="8"/>
        <v>-176</v>
      </c>
      <c r="F182" s="6" t="str">
        <f t="shared" si="11"/>
        <v>BULLISH</v>
      </c>
      <c r="G182" s="6" t="str">
        <f t="shared" si="10"/>
        <v>WEAK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10.55</v>
      </c>
      <c r="C183" s="6">
        <f>TITRES_STAT!D186</f>
        <v>6.1843000000000004</v>
      </c>
      <c r="D183" s="6">
        <f>TITRES_STAT!E186</f>
        <v>2791</v>
      </c>
      <c r="E183" s="2">
        <f t="shared" si="8"/>
        <v>-2967</v>
      </c>
      <c r="F183" s="6" t="str">
        <f t="shared" si="11"/>
        <v>BULLISH</v>
      </c>
      <c r="G183" s="6" t="str">
        <f t="shared" si="10"/>
        <v>WEAK</v>
      </c>
      <c r="H183" s="6" t="str">
        <f t="shared" si="9"/>
        <v>CONFIRMED BULLISH</v>
      </c>
    </row>
    <row r="184" spans="1:8" ht="13.5" x14ac:dyDescent="0.25">
      <c r="A184" s="3">
        <f>TITRES_STAT!B187</f>
        <v>42270</v>
      </c>
      <c r="B184" s="6">
        <f>TITRES_STAT!C187</f>
        <v>10.6</v>
      </c>
      <c r="C184" s="6">
        <f>TITRES_STAT!D187</f>
        <v>6.2135999999999996</v>
      </c>
      <c r="D184" s="6">
        <f>TITRES_STAT!E187</f>
        <v>1546</v>
      </c>
      <c r="E184" s="2">
        <f t="shared" si="8"/>
        <v>-1421</v>
      </c>
      <c r="F184" s="6" t="str">
        <f t="shared" si="11"/>
        <v>BULLISH</v>
      </c>
      <c r="G184" s="6" t="str">
        <f t="shared" si="10"/>
        <v>WEAK</v>
      </c>
      <c r="H184" s="6" t="str">
        <f t="shared" si="9"/>
        <v>CONFIRMED BULLISH</v>
      </c>
    </row>
    <row r="185" spans="1:8" ht="13.5" x14ac:dyDescent="0.25">
      <c r="A185" s="3">
        <f>TITRES_STAT!B188</f>
        <v>42275</v>
      </c>
      <c r="B185" s="6">
        <f>TITRES_STAT!C188</f>
        <v>10.6</v>
      </c>
      <c r="C185" s="6">
        <f>TITRES_STAT!D188</f>
        <v>6.2135999999999996</v>
      </c>
      <c r="D185" s="6">
        <f>TITRES_STAT!E188</f>
        <v>2126</v>
      </c>
      <c r="E185" s="2">
        <f t="shared" si="8"/>
        <v>-1421</v>
      </c>
      <c r="F185" s="6" t="str">
        <f t="shared" si="11"/>
        <v>BULLISH</v>
      </c>
      <c r="G185" s="6" t="str">
        <f t="shared" si="10"/>
        <v>WEAK</v>
      </c>
      <c r="H185" s="6" t="str">
        <f t="shared" si="9"/>
        <v>CONFIRMED BULLISH</v>
      </c>
    </row>
    <row r="186" spans="1:8" ht="13.5" x14ac:dyDescent="0.25">
      <c r="A186" s="3">
        <f>TITRES_STAT!B189</f>
        <v>42276</v>
      </c>
      <c r="B186" s="6">
        <f>TITRES_STAT!C189</f>
        <v>10.5</v>
      </c>
      <c r="C186" s="6">
        <f>TITRES_STAT!D189</f>
        <v>6.1550000000000002</v>
      </c>
      <c r="D186" s="6">
        <f>TITRES_STAT!E189</f>
        <v>6645</v>
      </c>
      <c r="E186" s="2">
        <f t="shared" si="8"/>
        <v>-8066</v>
      </c>
      <c r="F186" s="6" t="str">
        <f t="shared" si="11"/>
        <v>BEARISH</v>
      </c>
      <c r="G186" s="6" t="str">
        <f t="shared" si="10"/>
        <v>STRONG</v>
      </c>
      <c r="H186" s="6" t="str">
        <f t="shared" si="9"/>
        <v>NEUTRAL</v>
      </c>
    </row>
    <row r="187" spans="1:8" ht="13.5" x14ac:dyDescent="0.25">
      <c r="A187" s="3">
        <f>TITRES_STAT!B190</f>
        <v>42277</v>
      </c>
      <c r="B187" s="6">
        <f>TITRES_STAT!C190</f>
        <v>10.55</v>
      </c>
      <c r="C187" s="6">
        <f>TITRES_STAT!D190</f>
        <v>6.1843000000000004</v>
      </c>
      <c r="D187" s="6">
        <f>TITRES_STAT!E190</f>
        <v>1562</v>
      </c>
      <c r="E187" s="2">
        <f t="shared" si="8"/>
        <v>-6504</v>
      </c>
      <c r="F187" s="6" t="str">
        <f t="shared" si="11"/>
        <v>BEARISH</v>
      </c>
      <c r="G187" s="6" t="str">
        <f t="shared" si="10"/>
        <v>STRONG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10.5</v>
      </c>
      <c r="C188" s="6">
        <f>TITRES_STAT!D191</f>
        <v>6.1550000000000002</v>
      </c>
      <c r="D188" s="6">
        <f>TITRES_STAT!E191</f>
        <v>6509</v>
      </c>
      <c r="E188" s="2">
        <f t="shared" si="8"/>
        <v>-13013</v>
      </c>
      <c r="F188" s="6" t="str">
        <f t="shared" si="11"/>
        <v>BEARISH</v>
      </c>
      <c r="G188" s="6" t="str">
        <f t="shared" si="10"/>
        <v>STRONG</v>
      </c>
      <c r="H188" s="6" t="str">
        <f t="shared" si="9"/>
        <v>CONFIRMED BEARISH</v>
      </c>
    </row>
    <row r="189" spans="1:8" ht="13.5" x14ac:dyDescent="0.25">
      <c r="A189" s="3">
        <f>TITRES_STAT!B192</f>
        <v>42279</v>
      </c>
      <c r="B189" s="6">
        <f>TITRES_STAT!C192</f>
        <v>10.5</v>
      </c>
      <c r="C189" s="6">
        <f>TITRES_STAT!D192</f>
        <v>6.1550000000000002</v>
      </c>
      <c r="D189" s="6">
        <f>TITRES_STAT!E192</f>
        <v>6842</v>
      </c>
      <c r="E189" s="2">
        <f t="shared" si="8"/>
        <v>-13013</v>
      </c>
      <c r="F189" s="6" t="str">
        <f t="shared" si="11"/>
        <v>BEARISH</v>
      </c>
      <c r="G189" s="6" t="str">
        <f t="shared" si="10"/>
        <v>STRONG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10.47</v>
      </c>
      <c r="C190" s="6">
        <f>TITRES_STAT!D193</f>
        <v>6.1374000000000004</v>
      </c>
      <c r="D190" s="6">
        <f>TITRES_STAT!E193</f>
        <v>8600</v>
      </c>
      <c r="E190" s="2">
        <f t="shared" si="8"/>
        <v>-21613</v>
      </c>
      <c r="F190" s="6" t="str">
        <f t="shared" si="11"/>
        <v>BEARISH</v>
      </c>
      <c r="G190" s="6" t="str">
        <f t="shared" si="10"/>
        <v>STRONG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10.49</v>
      </c>
      <c r="C191" s="6">
        <f>TITRES_STAT!D194</f>
        <v>6.1490999999999998</v>
      </c>
      <c r="D191" s="6">
        <f>TITRES_STAT!E194</f>
        <v>5687</v>
      </c>
      <c r="E191" s="2">
        <f t="shared" si="8"/>
        <v>-15926</v>
      </c>
      <c r="F191" s="6" t="str">
        <f t="shared" si="11"/>
        <v>BEARISH</v>
      </c>
      <c r="G191" s="6" t="str">
        <f t="shared" si="10"/>
        <v>STRONG</v>
      </c>
      <c r="H191" s="6" t="str">
        <f t="shared" si="9"/>
        <v>CONFIRMED BEARISH</v>
      </c>
    </row>
    <row r="192" spans="1:8" ht="13.5" x14ac:dyDescent="0.25">
      <c r="A192" s="3">
        <f>TITRES_STAT!B195</f>
        <v>42284</v>
      </c>
      <c r="B192" s="6">
        <f>TITRES_STAT!C195</f>
        <v>10.48</v>
      </c>
      <c r="C192" s="6">
        <f>TITRES_STAT!D195</f>
        <v>6.1432000000000002</v>
      </c>
      <c r="D192" s="6">
        <f>TITRES_STAT!E195</f>
        <v>6850</v>
      </c>
      <c r="E192" s="2">
        <f t="shared" si="8"/>
        <v>-22776</v>
      </c>
      <c r="F192" s="6" t="str">
        <f t="shared" si="11"/>
        <v>BEARISH</v>
      </c>
      <c r="G192" s="6" t="str">
        <f t="shared" si="10"/>
        <v>STRONG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10.45</v>
      </c>
      <c r="C193" s="6">
        <f>TITRES_STAT!D196</f>
        <v>6.1257000000000001</v>
      </c>
      <c r="D193" s="6">
        <f>TITRES_STAT!E196</f>
        <v>13134</v>
      </c>
      <c r="E193" s="2">
        <f t="shared" si="8"/>
        <v>-35910</v>
      </c>
      <c r="F193" s="6" t="str">
        <f t="shared" si="11"/>
        <v>BEARISH</v>
      </c>
      <c r="G193" s="6" t="str">
        <f t="shared" si="10"/>
        <v>STRONG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10.45</v>
      </c>
      <c r="C194" s="6">
        <f>TITRES_STAT!D197</f>
        <v>6.1257000000000001</v>
      </c>
      <c r="D194" s="6">
        <f>TITRES_STAT!E197</f>
        <v>8500</v>
      </c>
      <c r="E194" s="2">
        <f t="shared" si="8"/>
        <v>-35910</v>
      </c>
      <c r="F194" s="6" t="str">
        <f t="shared" si="11"/>
        <v>BEARISH</v>
      </c>
      <c r="G194" s="6" t="str">
        <f t="shared" si="10"/>
        <v>STRONG</v>
      </c>
      <c r="H194" s="6" t="str">
        <f t="shared" si="9"/>
        <v>CONFIRMED BEARISH</v>
      </c>
    </row>
    <row r="195" spans="1:8" ht="13.5" x14ac:dyDescent="0.25">
      <c r="A195" s="3">
        <f>TITRES_STAT!B198</f>
        <v>42289</v>
      </c>
      <c r="B195" s="6">
        <f>TITRES_STAT!C198</f>
        <v>10.45</v>
      </c>
      <c r="C195" s="6">
        <f>TITRES_STAT!D198</f>
        <v>6.1257000000000001</v>
      </c>
      <c r="D195" s="6">
        <f>TITRES_STAT!E198</f>
        <v>6884</v>
      </c>
      <c r="E195" s="2">
        <f t="shared" si="8"/>
        <v>-35910</v>
      </c>
      <c r="F195" s="6" t="str">
        <f t="shared" si="11"/>
        <v>BEARISH</v>
      </c>
      <c r="G195" s="6" t="str">
        <f t="shared" si="10"/>
        <v>STRONG</v>
      </c>
      <c r="H195" s="6" t="str">
        <f t="shared" si="9"/>
        <v>CONFIRMED BEARISH</v>
      </c>
    </row>
    <row r="196" spans="1:8" ht="13.5" x14ac:dyDescent="0.25">
      <c r="A196" s="3">
        <f>TITRES_STAT!B199</f>
        <v>42290</v>
      </c>
      <c r="B196" s="6">
        <f>TITRES_STAT!C199</f>
        <v>10.47</v>
      </c>
      <c r="C196" s="6">
        <f>TITRES_STAT!D199</f>
        <v>6.1374000000000004</v>
      </c>
      <c r="D196" s="6">
        <f>TITRES_STAT!E199</f>
        <v>13093</v>
      </c>
      <c r="E196" s="2">
        <f t="shared" ref="E196:E259" si="12">IF(B196&gt;B195, E195+D196, IF(B196&lt;B195, E195-D196, E195))</f>
        <v>-22817</v>
      </c>
      <c r="F196" s="6" t="str">
        <f t="shared" si="11"/>
        <v>BEARISH</v>
      </c>
      <c r="G196" s="6" t="str">
        <f t="shared" si="10"/>
        <v>STRONG</v>
      </c>
      <c r="H196" s="6" t="str">
        <f t="shared" si="9"/>
        <v>CONFIRMED BEARISH</v>
      </c>
    </row>
    <row r="197" spans="1:8" ht="13.5" x14ac:dyDescent="0.25">
      <c r="A197" s="3">
        <f>TITRES_STAT!B200</f>
        <v>42293</v>
      </c>
      <c r="B197" s="6">
        <f>TITRES_STAT!C200</f>
        <v>10.45</v>
      </c>
      <c r="C197" s="6">
        <f>TITRES_STAT!D200</f>
        <v>6.1257000000000001</v>
      </c>
      <c r="D197" s="6">
        <f>TITRES_STAT!E200</f>
        <v>9551</v>
      </c>
      <c r="E197" s="2">
        <f t="shared" si="12"/>
        <v>-32368</v>
      </c>
      <c r="F197" s="6" t="str">
        <f t="shared" si="11"/>
        <v>BEARISH</v>
      </c>
      <c r="G197" s="6" t="str">
        <f t="shared" si="10"/>
        <v>STRONG</v>
      </c>
      <c r="H197" s="6" t="str">
        <f t="shared" si="9"/>
        <v>CONFIRMED BEARISH</v>
      </c>
    </row>
    <row r="198" spans="1:8" ht="13.5" x14ac:dyDescent="0.25">
      <c r="A198" s="3">
        <f>TITRES_STAT!B201</f>
        <v>42296</v>
      </c>
      <c r="B198" s="6">
        <f>TITRES_STAT!C201</f>
        <v>10.42</v>
      </c>
      <c r="C198" s="6">
        <f>TITRES_STAT!D201</f>
        <v>6.1081000000000003</v>
      </c>
      <c r="D198" s="6">
        <f>TITRES_STAT!E201</f>
        <v>6465</v>
      </c>
      <c r="E198" s="2">
        <f t="shared" si="12"/>
        <v>-38833</v>
      </c>
      <c r="F198" s="6" t="str">
        <f t="shared" si="11"/>
        <v>BEARISH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6">
        <f>TITRES_STAT!C202</f>
        <v>10.55</v>
      </c>
      <c r="C199" s="6">
        <f>TITRES_STAT!D202</f>
        <v>6.1843000000000004</v>
      </c>
      <c r="D199" s="6">
        <f>TITRES_STAT!E202</f>
        <v>2595</v>
      </c>
      <c r="E199" s="2">
        <f t="shared" si="12"/>
        <v>-36238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BEARISH DIVERGENCE</v>
      </c>
    </row>
    <row r="200" spans="1:8" ht="13.5" x14ac:dyDescent="0.25">
      <c r="A200" s="3">
        <f>TITRES_STAT!B203</f>
        <v>42298</v>
      </c>
      <c r="B200" s="6">
        <f>TITRES_STAT!C203</f>
        <v>10.6</v>
      </c>
      <c r="C200" s="6">
        <f>TITRES_STAT!D203</f>
        <v>6.2135999999999996</v>
      </c>
      <c r="D200" s="6">
        <f>TITRES_STAT!E203</f>
        <v>13300</v>
      </c>
      <c r="E200" s="2">
        <f t="shared" si="12"/>
        <v>-22938</v>
      </c>
      <c r="F200" s="6" t="str">
        <f t="shared" ref="F200:F263" si="15">IF(E200&gt;E195,"BULLISH",IF(E200&lt;E195,"BEARISH","NEUTRAL"))</f>
        <v>BULLISH</v>
      </c>
      <c r="G200" s="6" t="str">
        <f t="shared" si="14"/>
        <v>WEAK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10.59</v>
      </c>
      <c r="C201" s="6">
        <f>TITRES_STAT!D204</f>
        <v>6.2077</v>
      </c>
      <c r="D201" s="6">
        <f>TITRES_STAT!E204</f>
        <v>4656</v>
      </c>
      <c r="E201" s="2">
        <f t="shared" si="12"/>
        <v>-27594</v>
      </c>
      <c r="F201" s="6" t="str">
        <f t="shared" si="15"/>
        <v>BEARISH</v>
      </c>
      <c r="G201" s="6" t="str">
        <f t="shared" si="14"/>
        <v>STRONG</v>
      </c>
      <c r="H201" s="6" t="str">
        <f t="shared" si="13"/>
        <v>BEARISH DIVERGENCE</v>
      </c>
    </row>
    <row r="202" spans="1:8" ht="13.5" x14ac:dyDescent="0.25">
      <c r="A202" s="3">
        <f>TITRES_STAT!B205</f>
        <v>42300</v>
      </c>
      <c r="B202" s="6">
        <f>TITRES_STAT!C205</f>
        <v>10.59</v>
      </c>
      <c r="C202" s="6">
        <f>TITRES_STAT!D205</f>
        <v>6.2077</v>
      </c>
      <c r="D202" s="6">
        <f>TITRES_STAT!E205</f>
        <v>6676</v>
      </c>
      <c r="E202" s="2">
        <f t="shared" si="12"/>
        <v>-27594</v>
      </c>
      <c r="F202" s="6" t="str">
        <f t="shared" si="15"/>
        <v>BULLISH</v>
      </c>
      <c r="G202" s="6" t="str">
        <f t="shared" si="14"/>
        <v>WEAK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10.58</v>
      </c>
      <c r="C203" s="6">
        <f>TITRES_STAT!D206</f>
        <v>6.2019000000000002</v>
      </c>
      <c r="D203" s="6">
        <f>TITRES_STAT!E206</f>
        <v>3698</v>
      </c>
      <c r="E203" s="2">
        <f t="shared" si="12"/>
        <v>-31292</v>
      </c>
      <c r="F203" s="6" t="str">
        <f t="shared" si="15"/>
        <v>BULLISH</v>
      </c>
      <c r="G203" s="6" t="str">
        <f t="shared" si="14"/>
        <v>WEAK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10.45</v>
      </c>
      <c r="C204" s="6">
        <f>TITRES_STAT!D207</f>
        <v>6.1257000000000001</v>
      </c>
      <c r="D204" s="6">
        <f>TITRES_STAT!E207</f>
        <v>8640</v>
      </c>
      <c r="E204" s="2">
        <f t="shared" si="12"/>
        <v>-39932</v>
      </c>
      <c r="F204" s="6" t="str">
        <f t="shared" si="15"/>
        <v>BEARISH</v>
      </c>
      <c r="G204" s="6" t="str">
        <f t="shared" si="14"/>
        <v>STRONG</v>
      </c>
      <c r="H204" s="6" t="str">
        <f t="shared" si="13"/>
        <v>CONFIRMED BEARISH</v>
      </c>
    </row>
    <row r="205" spans="1:8" ht="13.5" x14ac:dyDescent="0.25">
      <c r="A205" s="3">
        <f>TITRES_STAT!B208</f>
        <v>42305</v>
      </c>
      <c r="B205" s="6">
        <f>TITRES_STAT!C208</f>
        <v>10.65</v>
      </c>
      <c r="C205" s="6">
        <f>TITRES_STAT!D208</f>
        <v>6.2428999999999997</v>
      </c>
      <c r="D205" s="6">
        <f>TITRES_STAT!E208</f>
        <v>3675</v>
      </c>
      <c r="E205" s="2">
        <f t="shared" si="12"/>
        <v>-36257</v>
      </c>
      <c r="F205" s="6" t="str">
        <f t="shared" si="15"/>
        <v>BEARISH</v>
      </c>
      <c r="G205" s="6" t="str">
        <f t="shared" si="14"/>
        <v>STRONG</v>
      </c>
      <c r="H205" s="6" t="str">
        <f t="shared" si="13"/>
        <v>BEARISH DIVERGENCE</v>
      </c>
    </row>
    <row r="206" spans="1:8" ht="13.5" x14ac:dyDescent="0.25">
      <c r="A206" s="3">
        <f>TITRES_STAT!B209</f>
        <v>42306</v>
      </c>
      <c r="B206" s="6">
        <f>TITRES_STAT!C209</f>
        <v>10.65</v>
      </c>
      <c r="C206" s="6">
        <f>TITRES_STAT!D209</f>
        <v>6.2428999999999997</v>
      </c>
      <c r="D206" s="6">
        <f>TITRES_STAT!E209</f>
        <v>3056</v>
      </c>
      <c r="E206" s="2">
        <f t="shared" si="12"/>
        <v>-36257</v>
      </c>
      <c r="F206" s="6" t="str">
        <f t="shared" si="15"/>
        <v>BEARISH</v>
      </c>
      <c r="G206" s="6" t="str">
        <f t="shared" si="14"/>
        <v>STRONG</v>
      </c>
      <c r="H206" s="6" t="str">
        <f t="shared" si="13"/>
        <v>BEARISH DIVERGENCE</v>
      </c>
    </row>
    <row r="207" spans="1:8" ht="13.5" x14ac:dyDescent="0.25">
      <c r="A207" s="3">
        <f>TITRES_STAT!B210</f>
        <v>42307</v>
      </c>
      <c r="B207" s="6">
        <f>TITRES_STAT!C210</f>
        <v>10.64</v>
      </c>
      <c r="C207" s="6">
        <f>TITRES_STAT!D210</f>
        <v>6.2370000000000001</v>
      </c>
      <c r="D207" s="6">
        <f>TITRES_STAT!E210</f>
        <v>3345</v>
      </c>
      <c r="E207" s="2">
        <f t="shared" si="12"/>
        <v>-39602</v>
      </c>
      <c r="F207" s="6" t="str">
        <f t="shared" si="15"/>
        <v>BEARISH</v>
      </c>
      <c r="G207" s="6" t="str">
        <f t="shared" si="14"/>
        <v>STRONG</v>
      </c>
      <c r="H207" s="6" t="str">
        <f t="shared" si="13"/>
        <v>BEARISH DIVERGENCE</v>
      </c>
    </row>
    <row r="208" spans="1:8" ht="13.5" x14ac:dyDescent="0.25">
      <c r="A208" s="3">
        <f>TITRES_STAT!B211</f>
        <v>42310</v>
      </c>
      <c r="B208" s="6">
        <f>TITRES_STAT!C211</f>
        <v>10.6</v>
      </c>
      <c r="C208" s="6">
        <f>TITRES_STAT!D211</f>
        <v>6.2135999999999996</v>
      </c>
      <c r="D208" s="6">
        <f>TITRES_STAT!E211</f>
        <v>2196</v>
      </c>
      <c r="E208" s="2">
        <f t="shared" si="12"/>
        <v>-41798</v>
      </c>
      <c r="F208" s="6" t="str">
        <f t="shared" si="15"/>
        <v>BEARISH</v>
      </c>
      <c r="G208" s="6" t="str">
        <f t="shared" si="14"/>
        <v>STRONG</v>
      </c>
      <c r="H208" s="6" t="str">
        <f t="shared" si="13"/>
        <v>BEARISH DIVERGENCE</v>
      </c>
    </row>
    <row r="209" spans="1:8" ht="13.5" x14ac:dyDescent="0.25">
      <c r="A209" s="3">
        <f>TITRES_STAT!B212</f>
        <v>42311</v>
      </c>
      <c r="B209" s="6">
        <f>TITRES_STAT!C212</f>
        <v>10.6</v>
      </c>
      <c r="C209" s="6">
        <f>TITRES_STAT!D212</f>
        <v>6.2135999999999996</v>
      </c>
      <c r="D209" s="6">
        <f>TITRES_STAT!E212</f>
        <v>1648</v>
      </c>
      <c r="E209" s="2">
        <f t="shared" si="12"/>
        <v>-41798</v>
      </c>
      <c r="F209" s="6" t="str">
        <f t="shared" si="15"/>
        <v>BEARISH</v>
      </c>
      <c r="G209" s="6" t="str">
        <f t="shared" si="14"/>
        <v>STRONG</v>
      </c>
      <c r="H209" s="6" t="str">
        <f t="shared" si="13"/>
        <v>BEARISH DIVERGENCE</v>
      </c>
    </row>
    <row r="210" spans="1:8" ht="13.5" x14ac:dyDescent="0.25">
      <c r="A210" s="3">
        <f>TITRES_STAT!B213</f>
        <v>42312</v>
      </c>
      <c r="B210" s="6">
        <f>TITRES_STAT!C213</f>
        <v>10.59</v>
      </c>
      <c r="C210" s="6">
        <f>TITRES_STAT!D213</f>
        <v>6.2077</v>
      </c>
      <c r="D210" s="6">
        <f>TITRES_STAT!E213</f>
        <v>2489</v>
      </c>
      <c r="E210" s="2">
        <f t="shared" si="12"/>
        <v>-44287</v>
      </c>
      <c r="F210" s="6" t="str">
        <f t="shared" si="15"/>
        <v>BEARISH</v>
      </c>
      <c r="G210" s="6" t="str">
        <f t="shared" si="14"/>
        <v>STRONG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10.6</v>
      </c>
      <c r="C211" s="6">
        <f>TITRES_STAT!D214</f>
        <v>6.2135999999999996</v>
      </c>
      <c r="D211" s="6">
        <f>TITRES_STAT!E214</f>
        <v>3710</v>
      </c>
      <c r="E211" s="2">
        <f t="shared" si="12"/>
        <v>-40577</v>
      </c>
      <c r="F211" s="6" t="str">
        <f t="shared" si="15"/>
        <v>BEARISH</v>
      </c>
      <c r="G211" s="6" t="str">
        <f t="shared" si="14"/>
        <v>STRONG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10.58</v>
      </c>
      <c r="C212" s="6">
        <f>TITRES_STAT!D215</f>
        <v>6.2019000000000002</v>
      </c>
      <c r="D212" s="6">
        <f>TITRES_STAT!E215</f>
        <v>1170</v>
      </c>
      <c r="E212" s="2">
        <f t="shared" si="12"/>
        <v>-41747</v>
      </c>
      <c r="F212" s="6" t="str">
        <f t="shared" si="15"/>
        <v>BEARISH</v>
      </c>
      <c r="G212" s="6" t="str">
        <f t="shared" si="14"/>
        <v>STRONG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10.5</v>
      </c>
      <c r="C213" s="6">
        <f>TITRES_STAT!D216</f>
        <v>6.1550000000000002</v>
      </c>
      <c r="D213" s="6">
        <f>TITRES_STAT!E216</f>
        <v>1150</v>
      </c>
      <c r="E213" s="2">
        <f t="shared" si="12"/>
        <v>-42897</v>
      </c>
      <c r="F213" s="6" t="str">
        <f t="shared" si="15"/>
        <v>BEARISH</v>
      </c>
      <c r="G213" s="6" t="str">
        <f t="shared" si="14"/>
        <v>STRONG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10.49</v>
      </c>
      <c r="C214" s="6">
        <f>TITRES_STAT!D217</f>
        <v>6.1490999999999998</v>
      </c>
      <c r="D214" s="6">
        <f>TITRES_STAT!E217</f>
        <v>3700</v>
      </c>
      <c r="E214" s="2">
        <f t="shared" si="12"/>
        <v>-46597</v>
      </c>
      <c r="F214" s="6" t="str">
        <f t="shared" si="15"/>
        <v>BEARISH</v>
      </c>
      <c r="G214" s="6" t="str">
        <f t="shared" si="14"/>
        <v>STRONG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10.5</v>
      </c>
      <c r="C215" s="6">
        <f>TITRES_STAT!D218</f>
        <v>6.1550000000000002</v>
      </c>
      <c r="D215" s="6">
        <f>TITRES_STAT!E218</f>
        <v>1550</v>
      </c>
      <c r="E215" s="2">
        <f t="shared" si="12"/>
        <v>-45047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10.5</v>
      </c>
      <c r="C216" s="6">
        <f>TITRES_STAT!D219</f>
        <v>6.1550000000000002</v>
      </c>
      <c r="D216" s="6">
        <f>TITRES_STAT!E219</f>
        <v>6740</v>
      </c>
      <c r="E216" s="2">
        <f t="shared" si="12"/>
        <v>-45047</v>
      </c>
      <c r="F216" s="6" t="str">
        <f t="shared" si="15"/>
        <v>BEARISH</v>
      </c>
      <c r="G216" s="6" t="str">
        <f t="shared" si="14"/>
        <v>STRONG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10.58</v>
      </c>
      <c r="C217" s="6">
        <f>TITRES_STAT!D220</f>
        <v>6.2019000000000002</v>
      </c>
      <c r="D217" s="6">
        <f>TITRES_STAT!E220</f>
        <v>672</v>
      </c>
      <c r="E217" s="2">
        <f t="shared" si="12"/>
        <v>-44375</v>
      </c>
      <c r="F217" s="6" t="str">
        <f t="shared" si="15"/>
        <v>BEARISH</v>
      </c>
      <c r="G217" s="6" t="str">
        <f t="shared" si="14"/>
        <v>STRONG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10.65</v>
      </c>
      <c r="C218" s="6">
        <f>TITRES_STAT!D221</f>
        <v>6.2428999999999997</v>
      </c>
      <c r="D218" s="6">
        <f>TITRES_STAT!E221</f>
        <v>1583</v>
      </c>
      <c r="E218" s="2">
        <f t="shared" si="12"/>
        <v>-42792</v>
      </c>
      <c r="F218" s="6" t="str">
        <f t="shared" si="15"/>
        <v>BULLISH</v>
      </c>
      <c r="G218" s="6" t="str">
        <f t="shared" si="14"/>
        <v>NEUTRAL</v>
      </c>
      <c r="H218" s="6" t="str">
        <f t="shared" si="13"/>
        <v>CONFIRMED BULLISH</v>
      </c>
    </row>
    <row r="219" spans="1:8" ht="13.5" x14ac:dyDescent="0.25">
      <c r="A219" s="3">
        <f>TITRES_STAT!B222</f>
        <v>42325</v>
      </c>
      <c r="B219" s="6">
        <f>TITRES_STAT!C222</f>
        <v>10.73</v>
      </c>
      <c r="C219" s="6">
        <f>TITRES_STAT!D222</f>
        <v>6.2897999999999996</v>
      </c>
      <c r="D219" s="6">
        <f>TITRES_STAT!E222</f>
        <v>3129</v>
      </c>
      <c r="E219" s="2">
        <f t="shared" si="12"/>
        <v>-39663</v>
      </c>
      <c r="F219" s="6" t="str">
        <f t="shared" si="15"/>
        <v>BULLISH</v>
      </c>
      <c r="G219" s="6" t="str">
        <f t="shared" si="14"/>
        <v>WEAK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11.04</v>
      </c>
      <c r="C220" s="6">
        <f>TITRES_STAT!D223</f>
        <v>6.4714999999999998</v>
      </c>
      <c r="D220" s="6">
        <f>TITRES_STAT!E223</f>
        <v>4048</v>
      </c>
      <c r="E220" s="2">
        <f t="shared" si="12"/>
        <v>-35615</v>
      </c>
      <c r="F220" s="6" t="str">
        <f t="shared" si="15"/>
        <v>BULLISH</v>
      </c>
      <c r="G220" s="6" t="str">
        <f t="shared" si="14"/>
        <v>WEAK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11.04</v>
      </c>
      <c r="C221" s="6">
        <f>TITRES_STAT!D224</f>
        <v>6.4714999999999998</v>
      </c>
      <c r="D221" s="6">
        <f>TITRES_STAT!E224</f>
        <v>3443</v>
      </c>
      <c r="E221" s="2">
        <f t="shared" si="12"/>
        <v>-35615</v>
      </c>
      <c r="F221" s="6" t="str">
        <f t="shared" si="15"/>
        <v>BULLISH</v>
      </c>
      <c r="G221" s="6" t="str">
        <f t="shared" si="14"/>
        <v>WEAK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11.05</v>
      </c>
      <c r="C222" s="6">
        <f>TITRES_STAT!D225</f>
        <v>6.4774000000000003</v>
      </c>
      <c r="D222" s="6">
        <f>TITRES_STAT!E225</f>
        <v>2174</v>
      </c>
      <c r="E222" s="2">
        <f t="shared" si="12"/>
        <v>-33441</v>
      </c>
      <c r="F222" s="6" t="str">
        <f t="shared" si="15"/>
        <v>BULLISH</v>
      </c>
      <c r="G222" s="6" t="str">
        <f t="shared" si="14"/>
        <v>WEAK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11.03</v>
      </c>
      <c r="C223" s="6">
        <f>TITRES_STAT!D226</f>
        <v>6.4657</v>
      </c>
      <c r="D223" s="6">
        <f>TITRES_STAT!E226</f>
        <v>3647</v>
      </c>
      <c r="E223" s="2">
        <f t="shared" si="12"/>
        <v>-37088</v>
      </c>
      <c r="F223" s="6" t="str">
        <f t="shared" si="15"/>
        <v>BULLISH</v>
      </c>
      <c r="G223" s="6" t="str">
        <f t="shared" si="14"/>
        <v>WEAK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11.05</v>
      </c>
      <c r="C224" s="6">
        <f>TITRES_STAT!D227</f>
        <v>6.4774000000000003</v>
      </c>
      <c r="D224" s="6">
        <f>TITRES_STAT!E227</f>
        <v>2050</v>
      </c>
      <c r="E224" s="2">
        <f t="shared" si="12"/>
        <v>-35038</v>
      </c>
      <c r="F224" s="6" t="str">
        <f t="shared" si="15"/>
        <v>BULLISH</v>
      </c>
      <c r="G224" s="6" t="str">
        <f t="shared" si="14"/>
        <v>WEAK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11.05</v>
      </c>
      <c r="C225" s="6">
        <f>TITRES_STAT!D228</f>
        <v>6.4774000000000003</v>
      </c>
      <c r="D225" s="6">
        <f>TITRES_STAT!E228</f>
        <v>1487</v>
      </c>
      <c r="E225" s="2">
        <f t="shared" si="12"/>
        <v>-35038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11.15</v>
      </c>
      <c r="C226" s="6">
        <f>TITRES_STAT!D229</f>
        <v>6.5359999999999996</v>
      </c>
      <c r="D226" s="6">
        <f>TITRES_STAT!E229</f>
        <v>3825</v>
      </c>
      <c r="E226" s="2">
        <f t="shared" si="12"/>
        <v>-31213</v>
      </c>
      <c r="F226" s="6" t="str">
        <f t="shared" si="15"/>
        <v>BULLISH</v>
      </c>
      <c r="G226" s="6" t="str">
        <f t="shared" si="14"/>
        <v>WEAK</v>
      </c>
      <c r="H226" s="6" t="str">
        <f t="shared" si="13"/>
        <v>CONFIRMED BULLISH</v>
      </c>
    </row>
    <row r="227" spans="1:8" ht="13.5" x14ac:dyDescent="0.25">
      <c r="A227" s="3">
        <f>TITRES_STAT!B230</f>
        <v>42335</v>
      </c>
      <c r="B227" s="6">
        <f>TITRES_STAT!C230</f>
        <v>11.28</v>
      </c>
      <c r="C227" s="6">
        <f>TITRES_STAT!D230</f>
        <v>6.6121999999999996</v>
      </c>
      <c r="D227" s="6">
        <f>TITRES_STAT!E230</f>
        <v>4408</v>
      </c>
      <c r="E227" s="2">
        <f t="shared" si="12"/>
        <v>-26805</v>
      </c>
      <c r="F227" s="6" t="str">
        <f t="shared" si="15"/>
        <v>BULLISH</v>
      </c>
      <c r="G227" s="6" t="str">
        <f t="shared" si="14"/>
        <v>WEAK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11.58</v>
      </c>
      <c r="C228" s="6">
        <f>TITRES_STAT!D231</f>
        <v>6.7881</v>
      </c>
      <c r="D228" s="6">
        <f>TITRES_STAT!E231</f>
        <v>11908</v>
      </c>
      <c r="E228" s="2">
        <f t="shared" si="12"/>
        <v>-14897</v>
      </c>
      <c r="F228" s="6" t="str">
        <f t="shared" si="15"/>
        <v>BULLISH</v>
      </c>
      <c r="G228" s="6" t="str">
        <f t="shared" si="14"/>
        <v>WEAK</v>
      </c>
      <c r="H228" s="6" t="str">
        <f t="shared" si="13"/>
        <v>CONFIRMED BULLISH</v>
      </c>
    </row>
    <row r="229" spans="1:8" ht="13.5" x14ac:dyDescent="0.25">
      <c r="A229" s="3">
        <f>TITRES_STAT!B232</f>
        <v>42339</v>
      </c>
      <c r="B229" s="6">
        <f>TITRES_STAT!C232</f>
        <v>11.59</v>
      </c>
      <c r="C229" s="6">
        <f>TITRES_STAT!D232</f>
        <v>6.7938999999999998</v>
      </c>
      <c r="D229" s="6">
        <f>TITRES_STAT!E232</f>
        <v>5853</v>
      </c>
      <c r="E229" s="2">
        <f t="shared" si="12"/>
        <v>-9044</v>
      </c>
      <c r="F229" s="6" t="str">
        <f t="shared" si="15"/>
        <v>BULLISH</v>
      </c>
      <c r="G229" s="6" t="str">
        <f t="shared" si="14"/>
        <v>WEAK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11.71</v>
      </c>
      <c r="C230" s="6">
        <f>TITRES_STAT!D233</f>
        <v>6.8643000000000001</v>
      </c>
      <c r="D230" s="6">
        <f>TITRES_STAT!E233</f>
        <v>10626</v>
      </c>
      <c r="E230" s="2">
        <f t="shared" si="12"/>
        <v>1582</v>
      </c>
      <c r="F230" s="6" t="str">
        <f t="shared" si="15"/>
        <v>BULLISH</v>
      </c>
      <c r="G230" s="6" t="str">
        <f t="shared" si="14"/>
        <v>WEAK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11.85</v>
      </c>
      <c r="C231" s="6">
        <f>TITRES_STAT!D234</f>
        <v>6.9462999999999999</v>
      </c>
      <c r="D231" s="6">
        <f>TITRES_STAT!E234</f>
        <v>5079</v>
      </c>
      <c r="E231" s="2">
        <f t="shared" si="12"/>
        <v>6661</v>
      </c>
      <c r="F231" s="6" t="str">
        <f t="shared" si="15"/>
        <v>BULLISH</v>
      </c>
      <c r="G231" s="6" t="str">
        <f t="shared" si="14"/>
        <v>WEAK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11.85</v>
      </c>
      <c r="C232" s="6">
        <f>TITRES_STAT!D235</f>
        <v>6.9462999999999999</v>
      </c>
      <c r="D232" s="6">
        <f>TITRES_STAT!E235</f>
        <v>1370</v>
      </c>
      <c r="E232" s="2">
        <f t="shared" si="12"/>
        <v>6661</v>
      </c>
      <c r="F232" s="6" t="str">
        <f t="shared" si="15"/>
        <v>BULLISH</v>
      </c>
      <c r="G232" s="6" t="str">
        <f t="shared" si="14"/>
        <v>WEAK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11.8</v>
      </c>
      <c r="C233" s="6">
        <f>TITRES_STAT!D236</f>
        <v>6.9169999999999998</v>
      </c>
      <c r="D233" s="6">
        <f>TITRES_STAT!E236</f>
        <v>6020</v>
      </c>
      <c r="E233" s="2">
        <f t="shared" si="12"/>
        <v>641</v>
      </c>
      <c r="F233" s="6" t="str">
        <f t="shared" si="15"/>
        <v>BULLISH</v>
      </c>
      <c r="G233" s="6" t="str">
        <f t="shared" si="14"/>
        <v>WEAK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11.8</v>
      </c>
      <c r="C234" s="6">
        <f>TITRES_STAT!D237</f>
        <v>6.9169999999999998</v>
      </c>
      <c r="D234" s="6">
        <f>TITRES_STAT!E237</f>
        <v>5378</v>
      </c>
      <c r="E234" s="2">
        <f t="shared" si="12"/>
        <v>641</v>
      </c>
      <c r="F234" s="6" t="str">
        <f t="shared" si="15"/>
        <v>BULLISH</v>
      </c>
      <c r="G234" s="6" t="str">
        <f t="shared" si="14"/>
        <v>WEAK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11.77</v>
      </c>
      <c r="C235" s="6">
        <f>TITRES_STAT!D238</f>
        <v>6.8994</v>
      </c>
      <c r="D235" s="6">
        <f>TITRES_STAT!E238</f>
        <v>3403</v>
      </c>
      <c r="E235" s="2">
        <f t="shared" si="12"/>
        <v>-2762</v>
      </c>
      <c r="F235" s="6" t="str">
        <f t="shared" si="15"/>
        <v>BEARISH</v>
      </c>
      <c r="G235" s="6" t="str">
        <f t="shared" si="14"/>
        <v>WEAK</v>
      </c>
      <c r="H235" s="6" t="str">
        <f t="shared" si="13"/>
        <v>BEARISH DIVERGENCE</v>
      </c>
    </row>
    <row r="236" spans="1:8" ht="13.5" x14ac:dyDescent="0.25">
      <c r="A236" s="3">
        <f>TITRES_STAT!B239</f>
        <v>42348</v>
      </c>
      <c r="B236" s="6">
        <f>TITRES_STAT!C239</f>
        <v>11.7</v>
      </c>
      <c r="C236" s="6">
        <f>TITRES_STAT!D239</f>
        <v>6.8583999999999996</v>
      </c>
      <c r="D236" s="6">
        <f>TITRES_STAT!E239</f>
        <v>6044</v>
      </c>
      <c r="E236" s="2">
        <f t="shared" si="12"/>
        <v>-8806</v>
      </c>
      <c r="F236" s="6" t="str">
        <f t="shared" si="15"/>
        <v>BEARISH</v>
      </c>
      <c r="G236" s="6" t="str">
        <f t="shared" si="14"/>
        <v>WEAK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11.7</v>
      </c>
      <c r="C237" s="6">
        <f>TITRES_STAT!D240</f>
        <v>6.8583999999999996</v>
      </c>
      <c r="D237" s="6">
        <f>TITRES_STAT!E240</f>
        <v>14925</v>
      </c>
      <c r="E237" s="2">
        <f t="shared" si="12"/>
        <v>-8806</v>
      </c>
      <c r="F237" s="6" t="str">
        <f t="shared" si="15"/>
        <v>BEARISH</v>
      </c>
      <c r="G237" s="6" t="str">
        <f t="shared" si="14"/>
        <v>WEAK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11.69</v>
      </c>
      <c r="C238" s="6">
        <f>TITRES_STAT!D241</f>
        <v>6.8525</v>
      </c>
      <c r="D238" s="6">
        <f>TITRES_STAT!E241</f>
        <v>6784</v>
      </c>
      <c r="E238" s="2">
        <f t="shared" si="12"/>
        <v>-15590</v>
      </c>
      <c r="F238" s="6" t="str">
        <f t="shared" si="15"/>
        <v>BEARISH</v>
      </c>
      <c r="G238" s="6" t="str">
        <f t="shared" si="14"/>
        <v>WEAK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11.75</v>
      </c>
      <c r="C239" s="6">
        <f>TITRES_STAT!D242</f>
        <v>6.8876999999999997</v>
      </c>
      <c r="D239" s="6">
        <f>TITRES_STAT!E242</f>
        <v>1684</v>
      </c>
      <c r="E239" s="2">
        <f t="shared" si="12"/>
        <v>-13906</v>
      </c>
      <c r="F239" s="6" t="str">
        <f t="shared" si="15"/>
        <v>BEARISH</v>
      </c>
      <c r="G239" s="6" t="str">
        <f t="shared" si="14"/>
        <v>WEAK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11.75</v>
      </c>
      <c r="C240" s="6">
        <f>TITRES_STAT!D243</f>
        <v>6.8876999999999997</v>
      </c>
      <c r="D240" s="6">
        <f>TITRES_STAT!E243</f>
        <v>1855</v>
      </c>
      <c r="E240" s="2">
        <f t="shared" si="12"/>
        <v>-13906</v>
      </c>
      <c r="F240" s="6" t="str">
        <f t="shared" si="15"/>
        <v>BEARISH</v>
      </c>
      <c r="G240" s="6" t="str">
        <f t="shared" si="14"/>
        <v>STRONG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11.75</v>
      </c>
      <c r="C241" s="6">
        <f>TITRES_STAT!D244</f>
        <v>6.8876999999999997</v>
      </c>
      <c r="D241" s="6">
        <f>TITRES_STAT!E244</f>
        <v>2110</v>
      </c>
      <c r="E241" s="2">
        <f t="shared" si="12"/>
        <v>-13906</v>
      </c>
      <c r="F241" s="6" t="str">
        <f t="shared" si="15"/>
        <v>BEARISH</v>
      </c>
      <c r="G241" s="6" t="str">
        <f t="shared" si="14"/>
        <v>STRONG</v>
      </c>
      <c r="H241" s="6" t="str">
        <f t="shared" si="13"/>
        <v>BEARISH DIVERGENCE</v>
      </c>
    </row>
    <row r="242" spans="1:8" ht="13.5" x14ac:dyDescent="0.25">
      <c r="A242" s="3">
        <f>TITRES_STAT!B245</f>
        <v>42356</v>
      </c>
      <c r="B242" s="6">
        <f>TITRES_STAT!C245</f>
        <v>11.75</v>
      </c>
      <c r="C242" s="6">
        <f>TITRES_STAT!D245</f>
        <v>6.8876999999999997</v>
      </c>
      <c r="D242" s="6">
        <f>TITRES_STAT!E245</f>
        <v>632</v>
      </c>
      <c r="E242" s="2">
        <f t="shared" si="12"/>
        <v>-13906</v>
      </c>
      <c r="F242" s="6" t="str">
        <f t="shared" si="15"/>
        <v>BEARISH</v>
      </c>
      <c r="G242" s="6" t="str">
        <f t="shared" si="14"/>
        <v>STRONG</v>
      </c>
      <c r="H242" s="6" t="str">
        <f t="shared" si="13"/>
        <v>BEARISH DIVERGENCE</v>
      </c>
    </row>
    <row r="243" spans="1:8" ht="13.5" x14ac:dyDescent="0.25">
      <c r="A243" s="3">
        <f>TITRES_STAT!B246</f>
        <v>42359</v>
      </c>
      <c r="B243" s="6">
        <f>TITRES_STAT!C246</f>
        <v>11.73</v>
      </c>
      <c r="C243" s="6">
        <f>TITRES_STAT!D246</f>
        <v>6.8760000000000003</v>
      </c>
      <c r="D243" s="6">
        <f>TITRES_STAT!E246</f>
        <v>2883</v>
      </c>
      <c r="E243" s="2">
        <f t="shared" si="12"/>
        <v>-16789</v>
      </c>
      <c r="F243" s="6" t="str">
        <f t="shared" si="15"/>
        <v>BEARISH</v>
      </c>
      <c r="G243" s="6" t="str">
        <f t="shared" si="14"/>
        <v>STRONG</v>
      </c>
      <c r="H243" s="6" t="str">
        <f t="shared" si="13"/>
        <v>BEARISH DIVERGENCE</v>
      </c>
    </row>
    <row r="244" spans="1:8" ht="13.5" x14ac:dyDescent="0.25">
      <c r="A244" s="3">
        <f>TITRES_STAT!B247</f>
        <v>42360</v>
      </c>
      <c r="B244" s="6">
        <f>TITRES_STAT!C247</f>
        <v>11.71</v>
      </c>
      <c r="C244" s="6">
        <f>TITRES_STAT!D247</f>
        <v>6.8643000000000001</v>
      </c>
      <c r="D244" s="6">
        <f>TITRES_STAT!E247</f>
        <v>2243</v>
      </c>
      <c r="E244" s="2">
        <f t="shared" si="12"/>
        <v>-19032</v>
      </c>
      <c r="F244" s="6" t="str">
        <f t="shared" si="15"/>
        <v>BEARISH</v>
      </c>
      <c r="G244" s="6" t="str">
        <f t="shared" si="14"/>
        <v>STRONG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11.68</v>
      </c>
      <c r="C245" s="6">
        <f>TITRES_STAT!D248</f>
        <v>6.8467000000000002</v>
      </c>
      <c r="D245" s="6">
        <f>TITRES_STAT!E248</f>
        <v>2280</v>
      </c>
      <c r="E245" s="2">
        <f t="shared" si="12"/>
        <v>-21312</v>
      </c>
      <c r="F245" s="6" t="str">
        <f t="shared" si="15"/>
        <v>BEARISH</v>
      </c>
      <c r="G245" s="6" t="str">
        <f t="shared" si="14"/>
        <v>STRONG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11.7</v>
      </c>
      <c r="C246" s="6">
        <f>TITRES_STAT!D249</f>
        <v>6.8583999999999996</v>
      </c>
      <c r="D246" s="6">
        <f>TITRES_STAT!E249</f>
        <v>1140</v>
      </c>
      <c r="E246" s="2">
        <f t="shared" si="12"/>
        <v>-20172</v>
      </c>
      <c r="F246" s="6" t="str">
        <f t="shared" si="15"/>
        <v>BEARISH</v>
      </c>
      <c r="G246" s="6" t="str">
        <f t="shared" si="14"/>
        <v>STRONG</v>
      </c>
      <c r="H246" s="6" t="str">
        <f t="shared" si="13"/>
        <v>CONFIRMED BEARISH</v>
      </c>
    </row>
    <row r="247" spans="1:8" ht="13.5" x14ac:dyDescent="0.25">
      <c r="A247" s="3">
        <f>TITRES_STAT!B250</f>
        <v>42366</v>
      </c>
      <c r="B247" s="6">
        <f>TITRES_STAT!C250</f>
        <v>11.79</v>
      </c>
      <c r="C247" s="6">
        <f>TITRES_STAT!D250</f>
        <v>6.9112</v>
      </c>
      <c r="D247" s="6">
        <f>TITRES_STAT!E250</f>
        <v>21310</v>
      </c>
      <c r="E247" s="2">
        <f t="shared" si="12"/>
        <v>1138</v>
      </c>
      <c r="F247" s="6" t="str">
        <f t="shared" si="15"/>
        <v>BULLISH</v>
      </c>
      <c r="G247" s="6" t="str">
        <f t="shared" si="14"/>
        <v>WEAK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11.78</v>
      </c>
      <c r="C248" s="6">
        <f>TITRES_STAT!D251</f>
        <v>6.9053000000000004</v>
      </c>
      <c r="D248" s="6">
        <f>TITRES_STAT!E251</f>
        <v>1474</v>
      </c>
      <c r="E248" s="2">
        <f t="shared" si="12"/>
        <v>-336</v>
      </c>
      <c r="F248" s="6" t="str">
        <f t="shared" si="15"/>
        <v>BULLISH</v>
      </c>
      <c r="G248" s="6" t="str">
        <f t="shared" si="14"/>
        <v>WEAK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11.74</v>
      </c>
      <c r="C249" s="6">
        <f>TITRES_STAT!D252</f>
        <v>6.8818000000000001</v>
      </c>
      <c r="D249" s="6">
        <f>TITRES_STAT!E252</f>
        <v>12332</v>
      </c>
      <c r="E249" s="2">
        <f t="shared" si="12"/>
        <v>-12668</v>
      </c>
      <c r="F249" s="6" t="str">
        <f t="shared" si="15"/>
        <v>BULLISH</v>
      </c>
      <c r="G249" s="6" t="str">
        <f t="shared" si="14"/>
        <v>WEAK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11.7</v>
      </c>
      <c r="C250" s="6">
        <f>TITRES_STAT!D253</f>
        <v>6.8583999999999996</v>
      </c>
      <c r="D250" s="6">
        <f>TITRES_STAT!E253</f>
        <v>3131</v>
      </c>
      <c r="E250" s="2">
        <f t="shared" si="12"/>
        <v>-15799</v>
      </c>
      <c r="F250" s="6" t="str">
        <f t="shared" si="15"/>
        <v>BULLISH</v>
      </c>
      <c r="G250" s="6" t="str">
        <f t="shared" si="14"/>
        <v>WEAK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11.75</v>
      </c>
      <c r="C251" s="6">
        <f>TITRES_STAT!D254</f>
        <v>6.8876999999999997</v>
      </c>
      <c r="D251" s="6">
        <f>TITRES_STAT!E254</f>
        <v>1810</v>
      </c>
      <c r="E251" s="2">
        <f t="shared" si="12"/>
        <v>-13989</v>
      </c>
      <c r="F251" s="6" t="str">
        <f t="shared" si="15"/>
        <v>BULLISH</v>
      </c>
      <c r="G251" s="6" t="str">
        <f t="shared" si="14"/>
        <v>WEAK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11.75</v>
      </c>
      <c r="C252" s="6">
        <f>TITRES_STAT!D255</f>
        <v>6.8876999999999997</v>
      </c>
      <c r="D252" s="6">
        <f>TITRES_STAT!E255</f>
        <v>2011</v>
      </c>
      <c r="E252" s="2">
        <f t="shared" si="12"/>
        <v>-13989</v>
      </c>
      <c r="F252" s="6" t="str">
        <f t="shared" si="15"/>
        <v>BEARISH</v>
      </c>
      <c r="G252" s="6" t="str">
        <f t="shared" si="14"/>
        <v>WEAK</v>
      </c>
      <c r="H252" s="6" t="str">
        <f t="shared" si="13"/>
        <v>CONFIRMED BEARISH</v>
      </c>
    </row>
    <row r="253" spans="1:8" ht="13.5" x14ac:dyDescent="0.25">
      <c r="A253" s="3">
        <f>TITRES_STAT!B256</f>
        <v>42375</v>
      </c>
      <c r="B253" s="6">
        <f>TITRES_STAT!C256</f>
        <v>11.74</v>
      </c>
      <c r="C253" s="6">
        <f>TITRES_STAT!D256</f>
        <v>6.8818000000000001</v>
      </c>
      <c r="D253" s="6">
        <f>TITRES_STAT!E256</f>
        <v>2588</v>
      </c>
      <c r="E253" s="2">
        <f t="shared" si="12"/>
        <v>-16577</v>
      </c>
      <c r="F253" s="6" t="str">
        <f t="shared" si="15"/>
        <v>BEARISH</v>
      </c>
      <c r="G253" s="6" t="str">
        <f t="shared" si="14"/>
        <v>STRONG</v>
      </c>
      <c r="H253" s="6" t="str">
        <f t="shared" si="13"/>
        <v>CONFIRMED BEARISH</v>
      </c>
    </row>
    <row r="254" spans="1:8" ht="13.5" x14ac:dyDescent="0.25">
      <c r="A254" s="3">
        <f>TITRES_STAT!B257</f>
        <v>42376</v>
      </c>
      <c r="B254" s="6">
        <f>TITRES_STAT!C257</f>
        <v>11.75</v>
      </c>
      <c r="C254" s="6">
        <f>TITRES_STAT!D257</f>
        <v>6.8876999999999997</v>
      </c>
      <c r="D254" s="6">
        <f>TITRES_STAT!E257</f>
        <v>2520</v>
      </c>
      <c r="E254" s="2">
        <f t="shared" si="12"/>
        <v>-14057</v>
      </c>
      <c r="F254" s="6" t="str">
        <f t="shared" si="15"/>
        <v>BEARISH</v>
      </c>
      <c r="G254" s="6" t="str">
        <f t="shared" si="14"/>
        <v>STRONG</v>
      </c>
      <c r="H254" s="6" t="str">
        <f t="shared" si="13"/>
        <v>BEARISH DIVERGENCE</v>
      </c>
    </row>
    <row r="255" spans="1:8" ht="13.5" x14ac:dyDescent="0.25">
      <c r="A255" s="3">
        <f>TITRES_STAT!B258</f>
        <v>42377</v>
      </c>
      <c r="B255" s="6">
        <f>TITRES_STAT!C258</f>
        <v>11.7</v>
      </c>
      <c r="C255" s="6">
        <f>TITRES_STAT!D258</f>
        <v>6.8583999999999996</v>
      </c>
      <c r="D255" s="6">
        <f>TITRES_STAT!E258</f>
        <v>2689</v>
      </c>
      <c r="E255" s="2">
        <f t="shared" si="12"/>
        <v>-16746</v>
      </c>
      <c r="F255" s="6" t="str">
        <f t="shared" si="15"/>
        <v>BEARISH</v>
      </c>
      <c r="G255" s="6" t="str">
        <f t="shared" si="14"/>
        <v>STRONG</v>
      </c>
      <c r="H255" s="6" t="str">
        <f t="shared" si="13"/>
        <v>NEUTRAL</v>
      </c>
    </row>
    <row r="256" spans="1:8" ht="13.5" x14ac:dyDescent="0.25">
      <c r="A256" s="3">
        <f>TITRES_STAT!B259</f>
        <v>42380</v>
      </c>
      <c r="B256" s="6">
        <f>TITRES_STAT!C259</f>
        <v>11.7</v>
      </c>
      <c r="C256" s="6">
        <f>TITRES_STAT!D259</f>
        <v>6.8583999999999996</v>
      </c>
      <c r="D256" s="6">
        <f>TITRES_STAT!E259</f>
        <v>403</v>
      </c>
      <c r="E256" s="2">
        <f t="shared" si="12"/>
        <v>-16746</v>
      </c>
      <c r="F256" s="6" t="str">
        <f t="shared" si="15"/>
        <v>BEARISH</v>
      </c>
      <c r="G256" s="6" t="str">
        <f t="shared" si="14"/>
        <v>STRONG</v>
      </c>
      <c r="H256" s="6" t="str">
        <f t="shared" si="13"/>
        <v>CONFIRMED BEARISH</v>
      </c>
    </row>
    <row r="257" spans="1:8" ht="13.5" x14ac:dyDescent="0.25">
      <c r="A257" s="3">
        <f>TITRES_STAT!B260</f>
        <v>42381</v>
      </c>
      <c r="B257" s="6">
        <f>TITRES_STAT!C260</f>
        <v>11.69</v>
      </c>
      <c r="C257" s="6">
        <f>TITRES_STAT!D260</f>
        <v>6.8525</v>
      </c>
      <c r="D257" s="6">
        <f>TITRES_STAT!E260</f>
        <v>5187</v>
      </c>
      <c r="E257" s="2">
        <f t="shared" si="12"/>
        <v>-21933</v>
      </c>
      <c r="F257" s="6" t="str">
        <f t="shared" si="15"/>
        <v>BEARISH</v>
      </c>
      <c r="G257" s="6" t="str">
        <f t="shared" si="14"/>
        <v>STRONG</v>
      </c>
      <c r="H257" s="6" t="str">
        <f t="shared" si="13"/>
        <v>CONFIRMED BEARISH</v>
      </c>
    </row>
    <row r="258" spans="1:8" ht="13.5" x14ac:dyDescent="0.25">
      <c r="A258" s="3">
        <f>TITRES_STAT!B261</f>
        <v>42382</v>
      </c>
      <c r="B258" s="6">
        <f>TITRES_STAT!C261</f>
        <v>11.7</v>
      </c>
      <c r="C258" s="6">
        <f>TITRES_STAT!D261</f>
        <v>6.8583999999999996</v>
      </c>
      <c r="D258" s="6">
        <f>TITRES_STAT!E261</f>
        <v>2760</v>
      </c>
      <c r="E258" s="2">
        <f t="shared" si="12"/>
        <v>-19173</v>
      </c>
      <c r="F258" s="6" t="str">
        <f t="shared" si="15"/>
        <v>BEARISH</v>
      </c>
      <c r="G258" s="6" t="str">
        <f t="shared" si="14"/>
        <v>STRONG</v>
      </c>
      <c r="H258" s="6" t="str">
        <f t="shared" si="13"/>
        <v>CONFIRMED BEARISH</v>
      </c>
    </row>
    <row r="259" spans="1:8" ht="13.5" x14ac:dyDescent="0.25">
      <c r="A259" s="3">
        <f>TITRES_STAT!B262</f>
        <v>42384</v>
      </c>
      <c r="B259" s="6">
        <f>TITRES_STAT!C262</f>
        <v>11.69</v>
      </c>
      <c r="C259" s="6">
        <f>TITRES_STAT!D262</f>
        <v>6.8525</v>
      </c>
      <c r="D259" s="6">
        <f>TITRES_STAT!E262</f>
        <v>1983</v>
      </c>
      <c r="E259" s="2">
        <f t="shared" si="12"/>
        <v>-21156</v>
      </c>
      <c r="F259" s="6" t="str">
        <f t="shared" si="15"/>
        <v>BEARISH</v>
      </c>
      <c r="G259" s="6" t="str">
        <f t="shared" si="14"/>
        <v>STRONG</v>
      </c>
      <c r="H259" s="6" t="str">
        <f t="shared" si="13"/>
        <v>CONFIRMED BEARISH</v>
      </c>
    </row>
    <row r="260" spans="1:8" ht="13.5" x14ac:dyDescent="0.25">
      <c r="A260" s="3">
        <f>TITRES_STAT!B263</f>
        <v>42387</v>
      </c>
      <c r="B260" s="6">
        <f>TITRES_STAT!C263</f>
        <v>11.68</v>
      </c>
      <c r="C260" s="6">
        <f>TITRES_STAT!D263</f>
        <v>6.8467000000000002</v>
      </c>
      <c r="D260" s="6">
        <f>TITRES_STAT!E263</f>
        <v>1420</v>
      </c>
      <c r="E260" s="2">
        <f t="shared" ref="E260:E323" si="16">IF(B260&gt;B259, E259+D260, IF(B260&lt;B259, E259-D260, E259))</f>
        <v>-22576</v>
      </c>
      <c r="F260" s="6" t="str">
        <f t="shared" si="15"/>
        <v>BEARISH</v>
      </c>
      <c r="G260" s="6" t="str">
        <f t="shared" si="14"/>
        <v>STRONG</v>
      </c>
      <c r="H260" s="6" t="str">
        <f t="shared" si="13"/>
        <v>CONFIRMED BEARISH</v>
      </c>
    </row>
    <row r="261" spans="1:8" ht="13.5" x14ac:dyDescent="0.25">
      <c r="A261" s="3">
        <f>TITRES_STAT!B264</f>
        <v>42388</v>
      </c>
      <c r="B261" s="6">
        <f>TITRES_STAT!C264</f>
        <v>11.7</v>
      </c>
      <c r="C261" s="6">
        <f>TITRES_STAT!D264</f>
        <v>6.8583999999999996</v>
      </c>
      <c r="D261" s="6">
        <f>TITRES_STAT!E264</f>
        <v>2419</v>
      </c>
      <c r="E261" s="2">
        <f t="shared" si="16"/>
        <v>-20157</v>
      </c>
      <c r="F261" s="6" t="str">
        <f t="shared" si="15"/>
        <v>BEARISH</v>
      </c>
      <c r="G261" s="6" t="str">
        <f t="shared" si="14"/>
        <v>STRONG</v>
      </c>
      <c r="H261" s="6" t="str">
        <f t="shared" si="13"/>
        <v>NEUTRAL</v>
      </c>
    </row>
    <row r="262" spans="1:8" ht="13.5" x14ac:dyDescent="0.25">
      <c r="A262" s="3">
        <f>TITRES_STAT!B265</f>
        <v>42389</v>
      </c>
      <c r="B262" s="6">
        <f>TITRES_STAT!C265</f>
        <v>11.68</v>
      </c>
      <c r="C262" s="6">
        <f>TITRES_STAT!D265</f>
        <v>6.8467000000000002</v>
      </c>
      <c r="D262" s="6">
        <f>TITRES_STAT!E265</f>
        <v>2250</v>
      </c>
      <c r="E262" s="2">
        <f t="shared" si="16"/>
        <v>-22407</v>
      </c>
      <c r="F262" s="6" t="str">
        <f t="shared" si="15"/>
        <v>BEARISH</v>
      </c>
      <c r="G262" s="6" t="str">
        <f t="shared" si="14"/>
        <v>STRONG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11.68</v>
      </c>
      <c r="C263" s="6">
        <f>TITRES_STAT!D266</f>
        <v>6.8467000000000002</v>
      </c>
      <c r="D263" s="6">
        <f>TITRES_STAT!E266</f>
        <v>4309</v>
      </c>
      <c r="E263" s="2">
        <f t="shared" si="16"/>
        <v>-22407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STRONG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11.65</v>
      </c>
      <c r="C264" s="6">
        <f>TITRES_STAT!D267</f>
        <v>6.8291000000000004</v>
      </c>
      <c r="D264" s="6">
        <f>TITRES_STAT!E267</f>
        <v>4055</v>
      </c>
      <c r="E264" s="2">
        <f t="shared" si="16"/>
        <v>-26462</v>
      </c>
      <c r="F264" s="6" t="str">
        <f t="shared" ref="F264:F327" si="19">IF(E264&gt;E259,"BULLISH",IF(E264&lt;E259,"BEARISH","NEUTRAL"))</f>
        <v>BEARISH</v>
      </c>
      <c r="G264" s="6" t="str">
        <f t="shared" si="18"/>
        <v>STRONG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11.64</v>
      </c>
      <c r="C265" s="6">
        <f>TITRES_STAT!D268</f>
        <v>6.8231999999999999</v>
      </c>
      <c r="D265" s="6">
        <f>TITRES_STAT!E268</f>
        <v>1347</v>
      </c>
      <c r="E265" s="2">
        <f t="shared" si="16"/>
        <v>-27809</v>
      </c>
      <c r="F265" s="6" t="str">
        <f t="shared" si="19"/>
        <v>BEARISH</v>
      </c>
      <c r="G265" s="6" t="str">
        <f t="shared" si="18"/>
        <v>STRONG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11.65</v>
      </c>
      <c r="C266" s="6">
        <f>TITRES_STAT!D269</f>
        <v>6.8291000000000004</v>
      </c>
      <c r="D266" s="6">
        <f>TITRES_STAT!E269</f>
        <v>2728</v>
      </c>
      <c r="E266" s="2">
        <f t="shared" si="16"/>
        <v>-25081</v>
      </c>
      <c r="F266" s="6" t="str">
        <f t="shared" si="19"/>
        <v>BEARISH</v>
      </c>
      <c r="G266" s="6" t="str">
        <f t="shared" si="18"/>
        <v>STRONG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11.68</v>
      </c>
      <c r="C267" s="6">
        <f>TITRES_STAT!D270</f>
        <v>6.8467000000000002</v>
      </c>
      <c r="D267" s="6">
        <f>TITRES_STAT!E270</f>
        <v>4384</v>
      </c>
      <c r="E267" s="2">
        <f t="shared" si="16"/>
        <v>-20697</v>
      </c>
      <c r="F267" s="6" t="str">
        <f t="shared" si="19"/>
        <v>BULLISH</v>
      </c>
      <c r="G267" s="6" t="str">
        <f t="shared" si="18"/>
        <v>WEAK</v>
      </c>
      <c r="H267" s="6" t="str">
        <f t="shared" si="17"/>
        <v>NEUTRAL</v>
      </c>
    </row>
    <row r="268" spans="1:8" ht="13.5" x14ac:dyDescent="0.25">
      <c r="A268" s="3">
        <f>TITRES_STAT!B271</f>
        <v>42397</v>
      </c>
      <c r="B268" s="6">
        <f>TITRES_STAT!C271</f>
        <v>11.87</v>
      </c>
      <c r="C268" s="6">
        <f>TITRES_STAT!D271</f>
        <v>6.9581</v>
      </c>
      <c r="D268" s="6">
        <f>TITRES_STAT!E271</f>
        <v>29355</v>
      </c>
      <c r="E268" s="2">
        <f t="shared" si="16"/>
        <v>8658</v>
      </c>
      <c r="F268" s="6" t="str">
        <f t="shared" si="19"/>
        <v>BULLISH</v>
      </c>
      <c r="G268" s="6" t="str">
        <f t="shared" si="18"/>
        <v>WEAK</v>
      </c>
      <c r="H268" s="6" t="str">
        <f t="shared" si="17"/>
        <v>CONFIRMED BULLISH</v>
      </c>
    </row>
    <row r="269" spans="1:8" ht="13.5" x14ac:dyDescent="0.25">
      <c r="A269" s="3">
        <f>TITRES_STAT!B272</f>
        <v>42398</v>
      </c>
      <c r="B269" s="6">
        <f>TITRES_STAT!C272</f>
        <v>12</v>
      </c>
      <c r="C269" s="6">
        <f>TITRES_STAT!D272</f>
        <v>7.0343</v>
      </c>
      <c r="D269" s="6">
        <f>TITRES_STAT!E272</f>
        <v>17971</v>
      </c>
      <c r="E269" s="2">
        <f t="shared" si="16"/>
        <v>26629</v>
      </c>
      <c r="F269" s="6" t="str">
        <f t="shared" si="19"/>
        <v>BULLISH</v>
      </c>
      <c r="G269" s="6" t="str">
        <f t="shared" si="18"/>
        <v>WEAK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12</v>
      </c>
      <c r="C270" s="6">
        <f>TITRES_STAT!D273</f>
        <v>7.0343</v>
      </c>
      <c r="D270" s="6">
        <f>TITRES_STAT!E273</f>
        <v>3360</v>
      </c>
      <c r="E270" s="2">
        <f t="shared" si="16"/>
        <v>26629</v>
      </c>
      <c r="F270" s="6" t="str">
        <f t="shared" si="19"/>
        <v>BULLISH</v>
      </c>
      <c r="G270" s="6" t="str">
        <f t="shared" si="18"/>
        <v>WEAK</v>
      </c>
      <c r="H270" s="6" t="str">
        <f t="shared" si="17"/>
        <v>CONFIRMED BULLISH</v>
      </c>
    </row>
    <row r="271" spans="1:8" ht="13.5" x14ac:dyDescent="0.25">
      <c r="A271" s="3">
        <f>TITRES_STAT!B274</f>
        <v>42402</v>
      </c>
      <c r="B271" s="6">
        <f>TITRES_STAT!C274</f>
        <v>12</v>
      </c>
      <c r="C271" s="6">
        <f>TITRES_STAT!D274</f>
        <v>7.0343</v>
      </c>
      <c r="D271" s="6">
        <f>TITRES_STAT!E274</f>
        <v>7308</v>
      </c>
      <c r="E271" s="2">
        <f t="shared" si="16"/>
        <v>26629</v>
      </c>
      <c r="F271" s="6" t="str">
        <f t="shared" si="19"/>
        <v>BULLISH</v>
      </c>
      <c r="G271" s="6" t="str">
        <f t="shared" si="18"/>
        <v>WEAK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11.85</v>
      </c>
      <c r="C272" s="6">
        <f>TITRES_STAT!D275</f>
        <v>6.9462999999999999</v>
      </c>
      <c r="D272" s="6">
        <f>TITRES_STAT!E275</f>
        <v>568</v>
      </c>
      <c r="E272" s="2">
        <f t="shared" si="16"/>
        <v>26061</v>
      </c>
      <c r="F272" s="6" t="str">
        <f t="shared" si="19"/>
        <v>BULLISH</v>
      </c>
      <c r="G272" s="6" t="str">
        <f t="shared" si="18"/>
        <v>WEAK</v>
      </c>
      <c r="H272" s="6" t="str">
        <f t="shared" si="17"/>
        <v>CONFIRMED BULLISH</v>
      </c>
    </row>
    <row r="273" spans="1:8" ht="13.5" x14ac:dyDescent="0.25">
      <c r="A273" s="3">
        <f>TITRES_STAT!B276</f>
        <v>42404</v>
      </c>
      <c r="B273" s="6">
        <f>TITRES_STAT!C276</f>
        <v>11.85</v>
      </c>
      <c r="C273" s="6">
        <f>TITRES_STAT!D276</f>
        <v>6.9462999999999999</v>
      </c>
      <c r="D273" s="6">
        <f>TITRES_STAT!E276</f>
        <v>2057</v>
      </c>
      <c r="E273" s="2">
        <f t="shared" si="16"/>
        <v>26061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BULLISH DIVERGENCE</v>
      </c>
    </row>
    <row r="274" spans="1:8" ht="13.5" x14ac:dyDescent="0.25">
      <c r="A274" s="3">
        <f>TITRES_STAT!B277</f>
        <v>42405</v>
      </c>
      <c r="B274" s="6">
        <f>TITRES_STAT!C277</f>
        <v>11.82</v>
      </c>
      <c r="C274" s="6">
        <f>TITRES_STAT!D277</f>
        <v>6.9287000000000001</v>
      </c>
      <c r="D274" s="6">
        <f>TITRES_STAT!E277</f>
        <v>624</v>
      </c>
      <c r="E274" s="2">
        <f t="shared" si="16"/>
        <v>25437</v>
      </c>
      <c r="F274" s="6" t="str">
        <f t="shared" si="19"/>
        <v>BEARISH</v>
      </c>
      <c r="G274" s="6" t="str">
        <f t="shared" si="18"/>
        <v>WEAK</v>
      </c>
      <c r="H274" s="6" t="str">
        <f t="shared" si="17"/>
        <v>CONFIRMED BEARISH</v>
      </c>
    </row>
    <row r="275" spans="1:8" ht="13.5" x14ac:dyDescent="0.25">
      <c r="A275" s="3">
        <f>TITRES_STAT!B278</f>
        <v>42408</v>
      </c>
      <c r="B275" s="6">
        <f>TITRES_STAT!C278</f>
        <v>11.82</v>
      </c>
      <c r="C275" s="6">
        <f>TITRES_STAT!D278</f>
        <v>6.9287000000000001</v>
      </c>
      <c r="D275" s="6">
        <f>TITRES_STAT!E278</f>
        <v>352</v>
      </c>
      <c r="E275" s="2">
        <f t="shared" si="16"/>
        <v>25437</v>
      </c>
      <c r="F275" s="6" t="str">
        <f t="shared" si="19"/>
        <v>BEARISH</v>
      </c>
      <c r="G275" s="6" t="str">
        <f t="shared" si="18"/>
        <v>WEAK</v>
      </c>
      <c r="H275" s="6" t="str">
        <f t="shared" si="17"/>
        <v>CONFIRMED BEARISH</v>
      </c>
    </row>
    <row r="276" spans="1:8" ht="13.5" x14ac:dyDescent="0.25">
      <c r="A276" s="3">
        <f>TITRES_STAT!B279</f>
        <v>42409</v>
      </c>
      <c r="B276" s="6">
        <f>TITRES_STAT!C279</f>
        <v>11.82</v>
      </c>
      <c r="C276" s="6">
        <f>TITRES_STAT!D279</f>
        <v>6.9287000000000001</v>
      </c>
      <c r="D276" s="6">
        <f>TITRES_STAT!E279</f>
        <v>180</v>
      </c>
      <c r="E276" s="2">
        <f t="shared" si="16"/>
        <v>25437</v>
      </c>
      <c r="F276" s="6" t="str">
        <f t="shared" si="19"/>
        <v>BEARISH</v>
      </c>
      <c r="G276" s="6" t="str">
        <f t="shared" si="18"/>
        <v>WEAK</v>
      </c>
      <c r="H276" s="6" t="str">
        <f t="shared" si="17"/>
        <v>CONFIRMED BEARISH</v>
      </c>
    </row>
    <row r="277" spans="1:8" ht="13.5" x14ac:dyDescent="0.25">
      <c r="A277" s="3">
        <f>TITRES_STAT!B280</f>
        <v>42410</v>
      </c>
      <c r="B277" s="6">
        <f>TITRES_STAT!C280</f>
        <v>11.8</v>
      </c>
      <c r="C277" s="6">
        <f>TITRES_STAT!D280</f>
        <v>6.9169999999999998</v>
      </c>
      <c r="D277" s="6">
        <f>TITRES_STAT!E280</f>
        <v>4193</v>
      </c>
      <c r="E277" s="2">
        <f t="shared" si="16"/>
        <v>21244</v>
      </c>
      <c r="F277" s="6" t="str">
        <f t="shared" si="19"/>
        <v>BEARISH</v>
      </c>
      <c r="G277" s="6" t="str">
        <f t="shared" si="18"/>
        <v>WEAK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11.8</v>
      </c>
      <c r="C278" s="6">
        <f>TITRES_STAT!D281</f>
        <v>6.9169999999999998</v>
      </c>
      <c r="D278" s="6">
        <f>TITRES_STAT!E281</f>
        <v>3637</v>
      </c>
      <c r="E278" s="2">
        <f t="shared" si="16"/>
        <v>21244</v>
      </c>
      <c r="F278" s="6" t="str">
        <f t="shared" si="19"/>
        <v>BEARISH</v>
      </c>
      <c r="G278" s="6" t="str">
        <f t="shared" si="18"/>
        <v>WEAK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11.8</v>
      </c>
      <c r="C279" s="6">
        <f>TITRES_STAT!D282</f>
        <v>6.9169999999999998</v>
      </c>
      <c r="D279" s="6">
        <f>TITRES_STAT!E282</f>
        <v>1532</v>
      </c>
      <c r="E279" s="2">
        <f t="shared" si="16"/>
        <v>21244</v>
      </c>
      <c r="F279" s="6" t="str">
        <f t="shared" si="19"/>
        <v>BEARISH</v>
      </c>
      <c r="G279" s="6" t="str">
        <f t="shared" si="18"/>
        <v>WEAK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12</v>
      </c>
      <c r="C280" s="6">
        <f>TITRES_STAT!D283</f>
        <v>7.0343</v>
      </c>
      <c r="D280" s="6">
        <f>TITRES_STAT!E283</f>
        <v>303</v>
      </c>
      <c r="E280" s="2">
        <f t="shared" si="16"/>
        <v>21547</v>
      </c>
      <c r="F280" s="6" t="str">
        <f t="shared" si="19"/>
        <v>BEARISH</v>
      </c>
      <c r="G280" s="6" t="str">
        <f t="shared" si="18"/>
        <v>WEAK</v>
      </c>
      <c r="H280" s="6" t="str">
        <f t="shared" si="17"/>
        <v>BEARISH DIVERGENCE</v>
      </c>
    </row>
    <row r="281" spans="1:8" ht="13.5" x14ac:dyDescent="0.25">
      <c r="A281" s="3">
        <f>TITRES_STAT!B284</f>
        <v>42416</v>
      </c>
      <c r="B281" s="6">
        <f>TITRES_STAT!C284</f>
        <v>11.8</v>
      </c>
      <c r="C281" s="6">
        <f>TITRES_STAT!D284</f>
        <v>6.9169999999999998</v>
      </c>
      <c r="D281" s="6">
        <f>TITRES_STAT!E284</f>
        <v>1834</v>
      </c>
      <c r="E281" s="2">
        <f t="shared" si="16"/>
        <v>19713</v>
      </c>
      <c r="F281" s="6" t="str">
        <f t="shared" si="19"/>
        <v>BEARISH</v>
      </c>
      <c r="G281" s="6" t="str">
        <f t="shared" si="18"/>
        <v>WEAK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11.8</v>
      </c>
      <c r="C282" s="6">
        <f>TITRES_STAT!D285</f>
        <v>6.9169999999999998</v>
      </c>
      <c r="D282" s="6">
        <f>TITRES_STAT!E285</f>
        <v>6379</v>
      </c>
      <c r="E282" s="2">
        <f t="shared" si="16"/>
        <v>19713</v>
      </c>
      <c r="F282" s="6" t="str">
        <f t="shared" si="19"/>
        <v>BEARISH</v>
      </c>
      <c r="G282" s="6" t="str">
        <f t="shared" si="18"/>
        <v>WEAK</v>
      </c>
      <c r="H282" s="6" t="str">
        <f t="shared" si="17"/>
        <v>NEUTRAL</v>
      </c>
    </row>
    <row r="283" spans="1:8" ht="13.5" x14ac:dyDescent="0.25">
      <c r="A283" s="3">
        <f>TITRES_STAT!B286</f>
        <v>42418</v>
      </c>
      <c r="B283" s="6">
        <f>TITRES_STAT!C286</f>
        <v>11.82</v>
      </c>
      <c r="C283" s="6">
        <f>TITRES_STAT!D286</f>
        <v>6.9287000000000001</v>
      </c>
      <c r="D283" s="6">
        <f>TITRES_STAT!E286</f>
        <v>633</v>
      </c>
      <c r="E283" s="2">
        <f t="shared" si="16"/>
        <v>20346</v>
      </c>
      <c r="F283" s="6" t="str">
        <f t="shared" si="19"/>
        <v>BEARISH</v>
      </c>
      <c r="G283" s="6" t="str">
        <f t="shared" si="18"/>
        <v>WEAK</v>
      </c>
      <c r="H283" s="6" t="str">
        <f t="shared" si="17"/>
        <v>BEARISH DIVERGENCE</v>
      </c>
    </row>
    <row r="284" spans="1:8" ht="13.5" x14ac:dyDescent="0.25">
      <c r="A284" s="3">
        <f>TITRES_STAT!B287</f>
        <v>42419</v>
      </c>
      <c r="B284" s="6">
        <f>TITRES_STAT!C287</f>
        <v>11.81</v>
      </c>
      <c r="C284" s="6">
        <f>TITRES_STAT!D287</f>
        <v>6.9229000000000003</v>
      </c>
      <c r="D284" s="6">
        <f>TITRES_STAT!E287</f>
        <v>692</v>
      </c>
      <c r="E284" s="2">
        <f t="shared" si="16"/>
        <v>19654</v>
      </c>
      <c r="F284" s="6" t="str">
        <f t="shared" si="19"/>
        <v>BEARISH</v>
      </c>
      <c r="G284" s="6" t="str">
        <f t="shared" si="18"/>
        <v>WEAK</v>
      </c>
      <c r="H284" s="6" t="str">
        <f t="shared" si="17"/>
        <v>BEARISH DIVERGENCE</v>
      </c>
    </row>
    <row r="285" spans="1:8" ht="13.5" x14ac:dyDescent="0.25">
      <c r="A285" s="3">
        <f>TITRES_STAT!B288</f>
        <v>42422</v>
      </c>
      <c r="B285" s="6">
        <f>TITRES_STAT!C288</f>
        <v>11.9</v>
      </c>
      <c r="C285" s="6">
        <f>TITRES_STAT!D288</f>
        <v>6.9756</v>
      </c>
      <c r="D285" s="6">
        <f>TITRES_STAT!E288</f>
        <v>1704</v>
      </c>
      <c r="E285" s="2">
        <f t="shared" si="16"/>
        <v>21358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CONFIRMED BEARISH</v>
      </c>
    </row>
    <row r="286" spans="1:8" ht="13.5" x14ac:dyDescent="0.25">
      <c r="A286" s="3">
        <f>TITRES_STAT!B289</f>
        <v>42423</v>
      </c>
      <c r="B286" s="6">
        <f>TITRES_STAT!C289</f>
        <v>11.9</v>
      </c>
      <c r="C286" s="6">
        <f>TITRES_STAT!D289</f>
        <v>6.9756</v>
      </c>
      <c r="D286" s="6">
        <f>TITRES_STAT!E289</f>
        <v>686</v>
      </c>
      <c r="E286" s="2">
        <f t="shared" si="16"/>
        <v>21358</v>
      </c>
      <c r="F286" s="6" t="str">
        <f t="shared" si="19"/>
        <v>BULLISH</v>
      </c>
      <c r="G286" s="6" t="str">
        <f t="shared" si="18"/>
        <v>STRONG</v>
      </c>
      <c r="H286" s="6" t="str">
        <f t="shared" si="17"/>
        <v>CONFIRMED BULLISH</v>
      </c>
    </row>
    <row r="287" spans="1:8" ht="13.5" x14ac:dyDescent="0.25">
      <c r="A287" s="3">
        <f>TITRES_STAT!B290</f>
        <v>42424</v>
      </c>
      <c r="B287" s="6">
        <f>TITRES_STAT!C290</f>
        <v>11.94</v>
      </c>
      <c r="C287" s="6">
        <f>TITRES_STAT!D290</f>
        <v>6.9991000000000003</v>
      </c>
      <c r="D287" s="6">
        <f>TITRES_STAT!E290</f>
        <v>396</v>
      </c>
      <c r="E287" s="2">
        <f t="shared" si="16"/>
        <v>21754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CONFIRMED BULLISH</v>
      </c>
    </row>
    <row r="288" spans="1:8" ht="13.5" x14ac:dyDescent="0.25">
      <c r="A288" s="3">
        <f>TITRES_STAT!B291</f>
        <v>42425</v>
      </c>
      <c r="B288" s="6">
        <f>TITRES_STAT!C291</f>
        <v>11.82</v>
      </c>
      <c r="C288" s="6">
        <f>TITRES_STAT!D291</f>
        <v>6.9287000000000001</v>
      </c>
      <c r="D288" s="6">
        <f>TITRES_STAT!E291</f>
        <v>369</v>
      </c>
      <c r="E288" s="2">
        <f t="shared" si="16"/>
        <v>21385</v>
      </c>
      <c r="F288" s="6" t="str">
        <f t="shared" si="19"/>
        <v>BULLISH</v>
      </c>
      <c r="G288" s="6" t="str">
        <f t="shared" si="18"/>
        <v>STRONG</v>
      </c>
      <c r="H288" s="6" t="str">
        <f t="shared" si="17"/>
        <v>NEUTRAL</v>
      </c>
    </row>
    <row r="289" spans="1:8" ht="13.5" x14ac:dyDescent="0.25">
      <c r="A289" s="3">
        <f>TITRES_STAT!B292</f>
        <v>42426</v>
      </c>
      <c r="B289" s="6">
        <f>TITRES_STAT!C292</f>
        <v>11.85</v>
      </c>
      <c r="C289" s="6">
        <f>TITRES_STAT!D292</f>
        <v>6.9462999999999999</v>
      </c>
      <c r="D289" s="6">
        <f>TITRES_STAT!E292</f>
        <v>761</v>
      </c>
      <c r="E289" s="2">
        <f t="shared" si="16"/>
        <v>22146</v>
      </c>
      <c r="F289" s="6" t="str">
        <f t="shared" si="19"/>
        <v>BULLISH</v>
      </c>
      <c r="G289" s="6" t="str">
        <f t="shared" si="18"/>
        <v>STRONG</v>
      </c>
      <c r="H289" s="6" t="str">
        <f t="shared" si="17"/>
        <v>CONFIRMED BULLISH</v>
      </c>
    </row>
    <row r="290" spans="1:8" ht="13.5" x14ac:dyDescent="0.25">
      <c r="A290" s="3">
        <f>TITRES_STAT!B293</f>
        <v>42429</v>
      </c>
      <c r="B290" s="6">
        <f>TITRES_STAT!C293</f>
        <v>11.85</v>
      </c>
      <c r="C290" s="6">
        <f>TITRES_STAT!D293</f>
        <v>6.9462999999999999</v>
      </c>
      <c r="D290" s="6">
        <f>TITRES_STAT!E293</f>
        <v>991</v>
      </c>
      <c r="E290" s="2">
        <f t="shared" si="16"/>
        <v>22146</v>
      </c>
      <c r="F290" s="6" t="str">
        <f t="shared" si="19"/>
        <v>BULLISH</v>
      </c>
      <c r="G290" s="6" t="str">
        <f t="shared" si="18"/>
        <v>STRONG</v>
      </c>
      <c r="H290" s="6" t="str">
        <f t="shared" si="17"/>
        <v>BULLISH DIVERGENCE</v>
      </c>
    </row>
    <row r="291" spans="1:8" ht="13.5" x14ac:dyDescent="0.25">
      <c r="A291" s="3">
        <f>TITRES_STAT!B294</f>
        <v>42430</v>
      </c>
      <c r="B291" s="6">
        <f>TITRES_STAT!C294</f>
        <v>11.89</v>
      </c>
      <c r="C291" s="6">
        <f>TITRES_STAT!D294</f>
        <v>6.9698000000000002</v>
      </c>
      <c r="D291" s="6">
        <f>TITRES_STAT!E294</f>
        <v>1032</v>
      </c>
      <c r="E291" s="2">
        <f t="shared" si="16"/>
        <v>23178</v>
      </c>
      <c r="F291" s="6" t="str">
        <f t="shared" si="19"/>
        <v>BULLISH</v>
      </c>
      <c r="G291" s="6" t="str">
        <f t="shared" si="18"/>
        <v>STRONG</v>
      </c>
      <c r="H291" s="6" t="str">
        <f t="shared" si="17"/>
        <v>BULLISH DIVERGENCE</v>
      </c>
    </row>
    <row r="292" spans="1:8" ht="13.5" x14ac:dyDescent="0.25">
      <c r="A292" s="3">
        <f>TITRES_STAT!B295</f>
        <v>42431</v>
      </c>
      <c r="B292" s="6">
        <f>TITRES_STAT!C295</f>
        <v>12.24</v>
      </c>
      <c r="C292" s="6">
        <f>TITRES_STAT!D295</f>
        <v>7.1749000000000001</v>
      </c>
      <c r="D292" s="6">
        <f>TITRES_STAT!E295</f>
        <v>6223</v>
      </c>
      <c r="E292" s="2">
        <f t="shared" si="16"/>
        <v>29401</v>
      </c>
      <c r="F292" s="6" t="str">
        <f t="shared" si="19"/>
        <v>BULLISH</v>
      </c>
      <c r="G292" s="6" t="str">
        <f t="shared" si="18"/>
        <v>STRONG</v>
      </c>
      <c r="H292" s="6" t="str">
        <f t="shared" si="17"/>
        <v>CONFIRMED BULLISH</v>
      </c>
    </row>
    <row r="293" spans="1:8" ht="13.5" x14ac:dyDescent="0.25">
      <c r="A293" s="3">
        <f>TITRES_STAT!B296</f>
        <v>42432</v>
      </c>
      <c r="B293" s="6">
        <f>TITRES_STAT!C296</f>
        <v>12.01</v>
      </c>
      <c r="C293" s="6">
        <f>TITRES_STAT!D296</f>
        <v>7.0400999999999998</v>
      </c>
      <c r="D293" s="6">
        <f>TITRES_STAT!E296</f>
        <v>2953</v>
      </c>
      <c r="E293" s="2">
        <f t="shared" si="16"/>
        <v>26448</v>
      </c>
      <c r="F293" s="6" t="str">
        <f t="shared" si="19"/>
        <v>BULLISH</v>
      </c>
      <c r="G293" s="6" t="str">
        <f t="shared" si="18"/>
        <v>STRONG</v>
      </c>
      <c r="H293" s="6" t="str">
        <f t="shared" si="17"/>
        <v>CONFIRMED BULLISH</v>
      </c>
    </row>
    <row r="294" spans="1:8" ht="13.5" x14ac:dyDescent="0.25">
      <c r="A294" s="3">
        <f>TITRES_STAT!B297</f>
        <v>42433</v>
      </c>
      <c r="B294" s="6">
        <f>TITRES_STAT!C297</f>
        <v>11.87</v>
      </c>
      <c r="C294" s="6">
        <f>TITRES_STAT!D297</f>
        <v>6.9581</v>
      </c>
      <c r="D294" s="6">
        <f>TITRES_STAT!E297</f>
        <v>2380</v>
      </c>
      <c r="E294" s="2">
        <f t="shared" si="16"/>
        <v>24068</v>
      </c>
      <c r="F294" s="6" t="str">
        <f t="shared" si="19"/>
        <v>BULLISH</v>
      </c>
      <c r="G294" s="6" t="str">
        <f t="shared" si="18"/>
        <v>STRONG</v>
      </c>
      <c r="H294" s="6" t="str">
        <f t="shared" si="17"/>
        <v>CONFIRMED BULLISH</v>
      </c>
    </row>
    <row r="295" spans="1:8" ht="13.5" x14ac:dyDescent="0.25">
      <c r="A295" s="3">
        <f>TITRES_STAT!B298</f>
        <v>42436</v>
      </c>
      <c r="B295" s="6">
        <f>TITRES_STAT!C298</f>
        <v>11.9</v>
      </c>
      <c r="C295" s="6">
        <f>TITRES_STAT!D298</f>
        <v>6.9756</v>
      </c>
      <c r="D295" s="6">
        <f>TITRES_STAT!E298</f>
        <v>1396</v>
      </c>
      <c r="E295" s="2">
        <f t="shared" si="16"/>
        <v>25464</v>
      </c>
      <c r="F295" s="6" t="str">
        <f t="shared" si="19"/>
        <v>BULLISH</v>
      </c>
      <c r="G295" s="6" t="str">
        <f t="shared" si="18"/>
        <v>STRONG</v>
      </c>
      <c r="H295" s="6" t="str">
        <f t="shared" si="17"/>
        <v>CONFIRMED BULLISH</v>
      </c>
    </row>
    <row r="296" spans="1:8" ht="13.5" x14ac:dyDescent="0.25">
      <c r="A296" s="3">
        <f>TITRES_STAT!B299</f>
        <v>42437</v>
      </c>
      <c r="B296" s="6">
        <f>TITRES_STAT!C299</f>
        <v>12.15</v>
      </c>
      <c r="C296" s="6">
        <f>TITRES_STAT!D299</f>
        <v>7.1222000000000003</v>
      </c>
      <c r="D296" s="6">
        <f>TITRES_STAT!E299</f>
        <v>2562</v>
      </c>
      <c r="E296" s="2">
        <f t="shared" si="16"/>
        <v>28026</v>
      </c>
      <c r="F296" s="6" t="str">
        <f t="shared" si="19"/>
        <v>BULLISH</v>
      </c>
      <c r="G296" s="6" t="str">
        <f t="shared" si="18"/>
        <v>STRONG</v>
      </c>
      <c r="H296" s="6" t="str">
        <f t="shared" si="17"/>
        <v>CONFIRMED BULLISH</v>
      </c>
    </row>
    <row r="297" spans="1:8" ht="13.5" x14ac:dyDescent="0.25">
      <c r="A297" s="3">
        <f>TITRES_STAT!B300</f>
        <v>42438</v>
      </c>
      <c r="B297" s="6">
        <f>TITRES_STAT!C300</f>
        <v>12.15</v>
      </c>
      <c r="C297" s="6">
        <f>TITRES_STAT!D300</f>
        <v>7.1222000000000003</v>
      </c>
      <c r="D297" s="6">
        <f>TITRES_STAT!E300</f>
        <v>1150</v>
      </c>
      <c r="E297" s="2">
        <f t="shared" si="16"/>
        <v>28026</v>
      </c>
      <c r="F297" s="6" t="str">
        <f t="shared" si="19"/>
        <v>BEARISH</v>
      </c>
      <c r="G297" s="6" t="str">
        <f t="shared" si="18"/>
        <v>WEAK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12.13</v>
      </c>
      <c r="C298" s="6">
        <f>TITRES_STAT!D301</f>
        <v>7.1105</v>
      </c>
      <c r="D298" s="6">
        <f>TITRES_STAT!E301</f>
        <v>734</v>
      </c>
      <c r="E298" s="2">
        <f t="shared" si="16"/>
        <v>27292</v>
      </c>
      <c r="F298" s="6" t="str">
        <f t="shared" si="19"/>
        <v>BULLISH</v>
      </c>
      <c r="G298" s="6" t="str">
        <f t="shared" si="18"/>
        <v>STRONG</v>
      </c>
      <c r="H298" s="6" t="str">
        <f t="shared" si="17"/>
        <v>CONFIRMED BULLISH</v>
      </c>
    </row>
    <row r="299" spans="1:8" ht="13.5" x14ac:dyDescent="0.25">
      <c r="A299" s="3">
        <f>TITRES_STAT!B302</f>
        <v>42440</v>
      </c>
      <c r="B299" s="6">
        <f>TITRES_STAT!C302</f>
        <v>12.15</v>
      </c>
      <c r="C299" s="6">
        <f>TITRES_STAT!D302</f>
        <v>7.1222000000000003</v>
      </c>
      <c r="D299" s="6">
        <f>TITRES_STAT!E302</f>
        <v>4191</v>
      </c>
      <c r="E299" s="2">
        <f t="shared" si="16"/>
        <v>31483</v>
      </c>
      <c r="F299" s="6" t="str">
        <f t="shared" si="19"/>
        <v>BULLISH</v>
      </c>
      <c r="G299" s="6" t="str">
        <f t="shared" si="18"/>
        <v>STRONG</v>
      </c>
      <c r="H299" s="6" t="str">
        <f t="shared" si="17"/>
        <v>CONFIRMED BULLISH</v>
      </c>
    </row>
    <row r="300" spans="1:8" ht="13.5" x14ac:dyDescent="0.25">
      <c r="A300" s="3">
        <f>TITRES_STAT!B303</f>
        <v>42443</v>
      </c>
      <c r="B300" s="6">
        <f>TITRES_STAT!C303</f>
        <v>12.16</v>
      </c>
      <c r="C300" s="6">
        <f>TITRES_STAT!D303</f>
        <v>7.1280000000000001</v>
      </c>
      <c r="D300" s="6">
        <f>TITRES_STAT!E303</f>
        <v>1315</v>
      </c>
      <c r="E300" s="2">
        <f t="shared" si="16"/>
        <v>32798</v>
      </c>
      <c r="F300" s="6" t="str">
        <f t="shared" si="19"/>
        <v>BULLISH</v>
      </c>
      <c r="G300" s="6" t="str">
        <f t="shared" si="18"/>
        <v>STRONG</v>
      </c>
      <c r="H300" s="6" t="str">
        <f t="shared" si="17"/>
        <v>CONFIRMED BULLISH</v>
      </c>
    </row>
    <row r="301" spans="1:8" ht="13.5" x14ac:dyDescent="0.25">
      <c r="A301" s="3">
        <f>TITRES_STAT!B304</f>
        <v>42444</v>
      </c>
      <c r="B301" s="6">
        <f>TITRES_STAT!C304</f>
        <v>12.2</v>
      </c>
      <c r="C301" s="6">
        <f>TITRES_STAT!D304</f>
        <v>7.1515000000000004</v>
      </c>
      <c r="D301" s="6">
        <f>TITRES_STAT!E304</f>
        <v>487</v>
      </c>
      <c r="E301" s="2">
        <f t="shared" si="16"/>
        <v>33285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12.38</v>
      </c>
      <c r="C302" s="6">
        <f>TITRES_STAT!D305</f>
        <v>7.2569999999999997</v>
      </c>
      <c r="D302" s="6">
        <f>TITRES_STAT!E305</f>
        <v>1871</v>
      </c>
      <c r="E302" s="2">
        <f t="shared" si="16"/>
        <v>35156</v>
      </c>
      <c r="F302" s="6" t="str">
        <f t="shared" si="19"/>
        <v>BULLISH</v>
      </c>
      <c r="G302" s="6" t="str">
        <f t="shared" si="18"/>
        <v>STRONG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12.9</v>
      </c>
      <c r="C303" s="6">
        <f>TITRES_STAT!D306</f>
        <v>7.5617999999999999</v>
      </c>
      <c r="D303" s="6">
        <f>TITRES_STAT!E306</f>
        <v>25036</v>
      </c>
      <c r="E303" s="2">
        <f t="shared" si="16"/>
        <v>60192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13</v>
      </c>
      <c r="C304" s="6">
        <f>TITRES_STAT!D307</f>
        <v>7.6204000000000001</v>
      </c>
      <c r="D304" s="6">
        <f>TITRES_STAT!E307</f>
        <v>10572</v>
      </c>
      <c r="E304" s="2">
        <f t="shared" si="16"/>
        <v>70764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12.99</v>
      </c>
      <c r="C305" s="6">
        <f>TITRES_STAT!D308</f>
        <v>7.6146000000000003</v>
      </c>
      <c r="D305" s="6">
        <f>TITRES_STAT!E308</f>
        <v>2158</v>
      </c>
      <c r="E305" s="2">
        <f t="shared" si="16"/>
        <v>68606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13</v>
      </c>
      <c r="C306" s="6">
        <f>TITRES_STAT!D309</f>
        <v>7.6204000000000001</v>
      </c>
      <c r="D306" s="6">
        <f>TITRES_STAT!E309</f>
        <v>5120</v>
      </c>
      <c r="E306" s="2">
        <f t="shared" si="16"/>
        <v>73726</v>
      </c>
      <c r="F306" s="6" t="str">
        <f t="shared" si="19"/>
        <v>BULLISH</v>
      </c>
      <c r="G306" s="6" t="str">
        <f t="shared" si="18"/>
        <v>STRONG</v>
      </c>
      <c r="H306" s="6" t="str">
        <f t="shared" si="17"/>
        <v>CONFIRMED BULLISH</v>
      </c>
    </row>
    <row r="307" spans="1:8" ht="13.5" x14ac:dyDescent="0.25">
      <c r="A307" s="3">
        <f>TITRES_STAT!B310</f>
        <v>42452</v>
      </c>
      <c r="B307" s="6">
        <f>TITRES_STAT!C310</f>
        <v>13</v>
      </c>
      <c r="C307" s="6">
        <f>TITRES_STAT!D310</f>
        <v>7.6204000000000001</v>
      </c>
      <c r="D307" s="6">
        <f>TITRES_STAT!E310</f>
        <v>8022</v>
      </c>
      <c r="E307" s="2">
        <f t="shared" si="16"/>
        <v>73726</v>
      </c>
      <c r="F307" s="6" t="str">
        <f t="shared" si="19"/>
        <v>BULLISH</v>
      </c>
      <c r="G307" s="6" t="str">
        <f t="shared" si="18"/>
        <v>STRONG</v>
      </c>
      <c r="H307" s="6" t="str">
        <f t="shared" si="17"/>
        <v>CONFIRMED BULLISH</v>
      </c>
    </row>
    <row r="308" spans="1:8" ht="13.5" x14ac:dyDescent="0.25">
      <c r="A308" s="3">
        <f>TITRES_STAT!B311</f>
        <v>42453</v>
      </c>
      <c r="B308" s="6">
        <f>TITRES_STAT!C311</f>
        <v>13.08</v>
      </c>
      <c r="C308" s="6">
        <f>TITRES_STAT!D311</f>
        <v>7.6673</v>
      </c>
      <c r="D308" s="6">
        <f>TITRES_STAT!E311</f>
        <v>14334</v>
      </c>
      <c r="E308" s="2">
        <f t="shared" si="16"/>
        <v>88060</v>
      </c>
      <c r="F308" s="6" t="str">
        <f t="shared" si="19"/>
        <v>BULLISH</v>
      </c>
      <c r="G308" s="6" t="str">
        <f t="shared" si="18"/>
        <v>STRONG</v>
      </c>
      <c r="H308" s="6" t="str">
        <f t="shared" si="17"/>
        <v>CONFIRMED BULLISH</v>
      </c>
    </row>
    <row r="309" spans="1:8" ht="13.5" x14ac:dyDescent="0.25">
      <c r="A309" s="3">
        <f>TITRES_STAT!B312</f>
        <v>42454</v>
      </c>
      <c r="B309" s="6">
        <f>TITRES_STAT!C312</f>
        <v>13.1</v>
      </c>
      <c r="C309" s="6">
        <f>TITRES_STAT!D312</f>
        <v>7.6791</v>
      </c>
      <c r="D309" s="6">
        <f>TITRES_STAT!E312</f>
        <v>217</v>
      </c>
      <c r="E309" s="2">
        <f t="shared" si="16"/>
        <v>88277</v>
      </c>
      <c r="F309" s="6" t="str">
        <f t="shared" si="19"/>
        <v>BULLISH</v>
      </c>
      <c r="G309" s="6" t="str">
        <f t="shared" si="18"/>
        <v>STRONG</v>
      </c>
      <c r="H309" s="6" t="str">
        <f t="shared" si="17"/>
        <v>CONFIRMED BULLISH</v>
      </c>
    </row>
    <row r="310" spans="1:8" ht="13.5" x14ac:dyDescent="0.25">
      <c r="A310" s="3">
        <f>TITRES_STAT!B313</f>
        <v>42457</v>
      </c>
      <c r="B310" s="6">
        <f>TITRES_STAT!C313</f>
        <v>13.1</v>
      </c>
      <c r="C310" s="6">
        <f>TITRES_STAT!D313</f>
        <v>7.6791</v>
      </c>
      <c r="D310" s="6">
        <f>TITRES_STAT!E313</f>
        <v>1789</v>
      </c>
      <c r="E310" s="2">
        <f t="shared" si="16"/>
        <v>88277</v>
      </c>
      <c r="F310" s="6" t="str">
        <f t="shared" si="19"/>
        <v>BULLISH</v>
      </c>
      <c r="G310" s="6" t="str">
        <f t="shared" si="18"/>
        <v>STRONG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13</v>
      </c>
      <c r="C311" s="6">
        <f>TITRES_STAT!D314</f>
        <v>7.6204000000000001</v>
      </c>
      <c r="D311" s="6">
        <f>TITRES_STAT!E314</f>
        <v>720</v>
      </c>
      <c r="E311" s="2">
        <f t="shared" si="16"/>
        <v>87557</v>
      </c>
      <c r="F311" s="6" t="str">
        <f t="shared" si="19"/>
        <v>BULLISH</v>
      </c>
      <c r="G311" s="6" t="str">
        <f t="shared" si="18"/>
        <v>STRONG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13</v>
      </c>
      <c r="C312" s="6">
        <f>TITRES_STAT!D315</f>
        <v>7.6204000000000001</v>
      </c>
      <c r="D312" s="6">
        <f>TITRES_STAT!E315</f>
        <v>2712</v>
      </c>
      <c r="E312" s="2">
        <f t="shared" si="16"/>
        <v>87557</v>
      </c>
      <c r="F312" s="6" t="str">
        <f t="shared" si="19"/>
        <v>BULLISH</v>
      </c>
      <c r="G312" s="6" t="str">
        <f t="shared" si="18"/>
        <v>STRONG</v>
      </c>
      <c r="H312" s="6" t="str">
        <f t="shared" si="17"/>
        <v>NEUTRAL</v>
      </c>
    </row>
    <row r="313" spans="1:8" ht="13.5" x14ac:dyDescent="0.25">
      <c r="A313" s="3">
        <f>TITRES_STAT!B316</f>
        <v>42460</v>
      </c>
      <c r="B313" s="6">
        <f>TITRES_STAT!C316</f>
        <v>13</v>
      </c>
      <c r="C313" s="6">
        <f>TITRES_STAT!D316</f>
        <v>7.6204000000000001</v>
      </c>
      <c r="D313" s="6">
        <f>TITRES_STAT!E316</f>
        <v>6678</v>
      </c>
      <c r="E313" s="2">
        <f t="shared" si="16"/>
        <v>87557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CONFIRMED BEARISH</v>
      </c>
    </row>
    <row r="314" spans="1:8" ht="13.5" x14ac:dyDescent="0.25">
      <c r="A314" s="3">
        <f>TITRES_STAT!B317</f>
        <v>42461</v>
      </c>
      <c r="B314" s="6">
        <f>TITRES_STAT!C317</f>
        <v>13</v>
      </c>
      <c r="C314" s="6">
        <f>TITRES_STAT!D317</f>
        <v>7.6204000000000001</v>
      </c>
      <c r="D314" s="6">
        <f>TITRES_STAT!E317</f>
        <v>2191</v>
      </c>
      <c r="E314" s="2">
        <f t="shared" si="16"/>
        <v>87557</v>
      </c>
      <c r="F314" s="6" t="str">
        <f t="shared" si="19"/>
        <v>BEARISH</v>
      </c>
      <c r="G314" s="6" t="str">
        <f t="shared" si="18"/>
        <v>NEUTRAL</v>
      </c>
      <c r="H314" s="6" t="str">
        <f t="shared" si="17"/>
        <v>CONFIRMED BEARISH</v>
      </c>
    </row>
    <row r="315" spans="1:8" ht="13.5" x14ac:dyDescent="0.25">
      <c r="A315" s="3">
        <f>TITRES_STAT!B318</f>
        <v>42464</v>
      </c>
      <c r="B315" s="6">
        <f>TITRES_STAT!C318</f>
        <v>13.1</v>
      </c>
      <c r="C315" s="6">
        <f>TITRES_STAT!D318</f>
        <v>7.6791</v>
      </c>
      <c r="D315" s="6">
        <f>TITRES_STAT!E318</f>
        <v>3797</v>
      </c>
      <c r="E315" s="2">
        <f t="shared" si="16"/>
        <v>91354</v>
      </c>
      <c r="F315" s="6" t="str">
        <f t="shared" si="19"/>
        <v>BULLISH</v>
      </c>
      <c r="G315" s="6" t="str">
        <f t="shared" si="18"/>
        <v>STRONG</v>
      </c>
      <c r="H315" s="6" t="str">
        <f t="shared" si="17"/>
        <v>NEUTRAL</v>
      </c>
    </row>
    <row r="316" spans="1:8" ht="13.5" x14ac:dyDescent="0.25">
      <c r="A316" s="3">
        <f>TITRES_STAT!B319</f>
        <v>42465</v>
      </c>
      <c r="B316" s="6">
        <f>TITRES_STAT!C319</f>
        <v>13.02</v>
      </c>
      <c r="C316" s="6">
        <f>TITRES_STAT!D319</f>
        <v>7.6322000000000001</v>
      </c>
      <c r="D316" s="6">
        <f>TITRES_STAT!E319</f>
        <v>4338</v>
      </c>
      <c r="E316" s="2">
        <f t="shared" si="16"/>
        <v>87016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13.1</v>
      </c>
      <c r="C317" s="6">
        <f>TITRES_STAT!D320</f>
        <v>7.6791</v>
      </c>
      <c r="D317" s="6">
        <f>TITRES_STAT!E320</f>
        <v>25999</v>
      </c>
      <c r="E317" s="2">
        <f t="shared" si="16"/>
        <v>113015</v>
      </c>
      <c r="F317" s="6" t="str">
        <f t="shared" si="19"/>
        <v>BULLISH</v>
      </c>
      <c r="G317" s="6" t="str">
        <f t="shared" si="18"/>
        <v>STRONG</v>
      </c>
      <c r="H317" s="6" t="str">
        <f t="shared" si="17"/>
        <v>CONFIRMED BULLISH</v>
      </c>
    </row>
    <row r="318" spans="1:8" ht="13.5" x14ac:dyDescent="0.25">
      <c r="A318" s="3">
        <f>TITRES_STAT!B321</f>
        <v>42467</v>
      </c>
      <c r="B318" s="6">
        <f>TITRES_STAT!C321</f>
        <v>13</v>
      </c>
      <c r="C318" s="6">
        <f>TITRES_STAT!D321</f>
        <v>7.6204000000000001</v>
      </c>
      <c r="D318" s="6">
        <f>TITRES_STAT!E321</f>
        <v>840</v>
      </c>
      <c r="E318" s="2">
        <f t="shared" si="16"/>
        <v>112175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13</v>
      </c>
      <c r="C319" s="6">
        <f>TITRES_STAT!D322</f>
        <v>7.6204000000000001</v>
      </c>
      <c r="D319" s="6">
        <f>TITRES_STAT!E322</f>
        <v>4605</v>
      </c>
      <c r="E319" s="2">
        <f t="shared" si="16"/>
        <v>112175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NEUTRAL</v>
      </c>
    </row>
    <row r="320" spans="1:8" ht="13.5" x14ac:dyDescent="0.25">
      <c r="A320" s="3">
        <f>TITRES_STAT!B323</f>
        <v>42471</v>
      </c>
      <c r="B320" s="6">
        <f>TITRES_STAT!C323</f>
        <v>13.1</v>
      </c>
      <c r="C320" s="6">
        <f>TITRES_STAT!D323</f>
        <v>7.6791</v>
      </c>
      <c r="D320" s="6">
        <f>TITRES_STAT!E323</f>
        <v>1000</v>
      </c>
      <c r="E320" s="2">
        <f t="shared" si="16"/>
        <v>113175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NEUTRAL</v>
      </c>
    </row>
    <row r="321" spans="1:8" ht="13.5" x14ac:dyDescent="0.25">
      <c r="A321" s="3">
        <f>TITRES_STAT!B324</f>
        <v>42472</v>
      </c>
      <c r="B321" s="6">
        <f>TITRES_STAT!C324</f>
        <v>13.2</v>
      </c>
      <c r="C321" s="6">
        <f>TITRES_STAT!D324</f>
        <v>7.7377000000000002</v>
      </c>
      <c r="D321" s="6">
        <f>TITRES_STAT!E324</f>
        <v>10346</v>
      </c>
      <c r="E321" s="2">
        <f t="shared" si="16"/>
        <v>123521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13.35</v>
      </c>
      <c r="C322" s="6">
        <f>TITRES_STAT!D325</f>
        <v>7.8255999999999997</v>
      </c>
      <c r="D322" s="6">
        <f>TITRES_STAT!E325</f>
        <v>14937</v>
      </c>
      <c r="E322" s="2">
        <f t="shared" si="16"/>
        <v>138458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13.35</v>
      </c>
      <c r="C323" s="6">
        <f>TITRES_STAT!D326</f>
        <v>7.8255999999999997</v>
      </c>
      <c r="D323" s="6">
        <f>TITRES_STAT!E326</f>
        <v>1627</v>
      </c>
      <c r="E323" s="2">
        <f t="shared" si="16"/>
        <v>138458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CONFIRMED BULLISH</v>
      </c>
    </row>
    <row r="324" spans="1:8" ht="13.5" x14ac:dyDescent="0.25">
      <c r="A324" s="3">
        <f>TITRES_STAT!B327</f>
        <v>42475</v>
      </c>
      <c r="B324" s="6">
        <f>TITRES_STAT!C327</f>
        <v>13.3</v>
      </c>
      <c r="C324" s="6">
        <f>TITRES_STAT!D327</f>
        <v>7.7962999999999996</v>
      </c>
      <c r="D324" s="6">
        <f>TITRES_STAT!E327</f>
        <v>3511</v>
      </c>
      <c r="E324" s="2">
        <f t="shared" ref="E324:E387" si="20">IF(B324&gt;B323, E323+D324, IF(B324&lt;B323, E323-D324, E323))</f>
        <v>134947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CONFIRMED BULLISH</v>
      </c>
    </row>
    <row r="325" spans="1:8" ht="13.5" x14ac:dyDescent="0.25">
      <c r="A325" s="3">
        <f>TITRES_STAT!B328</f>
        <v>42478</v>
      </c>
      <c r="B325" s="6">
        <f>TITRES_STAT!C328</f>
        <v>13.3</v>
      </c>
      <c r="C325" s="6">
        <f>TITRES_STAT!D328</f>
        <v>7.7962999999999996</v>
      </c>
      <c r="D325" s="6">
        <f>TITRES_STAT!E328</f>
        <v>2555</v>
      </c>
      <c r="E325" s="2">
        <f t="shared" si="20"/>
        <v>134947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CONFIRMED BULLISH</v>
      </c>
    </row>
    <row r="326" spans="1:8" ht="13.5" x14ac:dyDescent="0.25">
      <c r="A326" s="3">
        <f>TITRES_STAT!B329</f>
        <v>42479</v>
      </c>
      <c r="B326" s="6">
        <f>TITRES_STAT!C329</f>
        <v>13.3</v>
      </c>
      <c r="C326" s="6">
        <f>TITRES_STAT!D329</f>
        <v>7.7962999999999996</v>
      </c>
      <c r="D326" s="6">
        <f>TITRES_STAT!E329</f>
        <v>4736</v>
      </c>
      <c r="E326" s="2">
        <f t="shared" si="20"/>
        <v>134947</v>
      </c>
      <c r="F326" s="6" t="str">
        <f t="shared" si="19"/>
        <v>BULLISH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42480</v>
      </c>
      <c r="B327" s="6">
        <f>TITRES_STAT!C330</f>
        <v>13.3</v>
      </c>
      <c r="C327" s="6">
        <f>TITRES_STAT!D330</f>
        <v>7.7962999999999996</v>
      </c>
      <c r="D327" s="6">
        <f>TITRES_STAT!E330</f>
        <v>2439</v>
      </c>
      <c r="E327" s="2">
        <f t="shared" si="20"/>
        <v>134947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13.34</v>
      </c>
      <c r="C328" s="6">
        <f>TITRES_STAT!D331</f>
        <v>7.8197000000000001</v>
      </c>
      <c r="D328" s="6">
        <f>TITRES_STAT!E331</f>
        <v>1052</v>
      </c>
      <c r="E328" s="2">
        <f t="shared" si="20"/>
        <v>135999</v>
      </c>
      <c r="F328" s="6" t="str">
        <f t="shared" ref="F328:F391" si="23">IF(E328&gt;E323,"BULLISH",IF(E328&lt;E323,"BEARISH","NEUTRAL"))</f>
        <v>BEARISH</v>
      </c>
      <c r="G328" s="6" t="str">
        <f t="shared" si="22"/>
        <v>NEUTRAL</v>
      </c>
      <c r="H328" s="6" t="str">
        <f t="shared" si="21"/>
        <v>CONFIRMED BEARISH</v>
      </c>
    </row>
    <row r="329" spans="1:8" ht="13.5" x14ac:dyDescent="0.25">
      <c r="A329" s="3">
        <f>TITRES_STAT!B332</f>
        <v>42482</v>
      </c>
      <c r="B329" s="6">
        <f>TITRES_STAT!C332</f>
        <v>13.3</v>
      </c>
      <c r="C329" s="6">
        <f>TITRES_STAT!D332</f>
        <v>7.7962999999999996</v>
      </c>
      <c r="D329" s="6">
        <f>TITRES_STAT!E332</f>
        <v>1630</v>
      </c>
      <c r="E329" s="2">
        <f t="shared" si="20"/>
        <v>134369</v>
      </c>
      <c r="F329" s="6" t="str">
        <f t="shared" si="23"/>
        <v>BEARISH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42485</v>
      </c>
      <c r="B330" s="6">
        <f>TITRES_STAT!C333</f>
        <v>13.19</v>
      </c>
      <c r="C330" s="6">
        <f>TITRES_STAT!D333</f>
        <v>7.7317999999999998</v>
      </c>
      <c r="D330" s="6">
        <f>TITRES_STAT!E333</f>
        <v>1445</v>
      </c>
      <c r="E330" s="2">
        <f t="shared" si="20"/>
        <v>132924</v>
      </c>
      <c r="F330" s="6" t="str">
        <f t="shared" si="23"/>
        <v>BEARISH</v>
      </c>
      <c r="G330" s="6" t="str">
        <f t="shared" si="22"/>
        <v>NEUTRAL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13.2</v>
      </c>
      <c r="C331" s="6">
        <f>TITRES_STAT!D334</f>
        <v>7.7377000000000002</v>
      </c>
      <c r="D331" s="6">
        <f>TITRES_STAT!E334</f>
        <v>1475</v>
      </c>
      <c r="E331" s="2">
        <f t="shared" si="20"/>
        <v>134399</v>
      </c>
      <c r="F331" s="6" t="str">
        <f t="shared" si="23"/>
        <v>BEARISH</v>
      </c>
      <c r="G331" s="6" t="str">
        <f t="shared" si="22"/>
        <v>NEUTRAL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13.18</v>
      </c>
      <c r="C332" s="6">
        <f>TITRES_STAT!D335</f>
        <v>7.726</v>
      </c>
      <c r="D332" s="6">
        <f>TITRES_STAT!E335</f>
        <v>667</v>
      </c>
      <c r="E332" s="2">
        <f t="shared" si="20"/>
        <v>133732</v>
      </c>
      <c r="F332" s="6" t="str">
        <f t="shared" si="23"/>
        <v>BEARISH</v>
      </c>
      <c r="G332" s="6" t="str">
        <f t="shared" si="22"/>
        <v>NEUTRAL</v>
      </c>
      <c r="H332" s="6" t="str">
        <f t="shared" si="21"/>
        <v>CONFIRMED BEARISH</v>
      </c>
    </row>
    <row r="333" spans="1:8" ht="13.5" x14ac:dyDescent="0.25">
      <c r="A333" s="3">
        <f>TITRES_STAT!B336</f>
        <v>42488</v>
      </c>
      <c r="B333" s="6">
        <f>TITRES_STAT!C336</f>
        <v>13.2</v>
      </c>
      <c r="C333" s="6">
        <f>TITRES_STAT!D336</f>
        <v>7.7377000000000002</v>
      </c>
      <c r="D333" s="6">
        <f>TITRES_STAT!E336</f>
        <v>1707</v>
      </c>
      <c r="E333" s="2">
        <f t="shared" si="20"/>
        <v>135439</v>
      </c>
      <c r="F333" s="6" t="str">
        <f t="shared" si="23"/>
        <v>BEARISH</v>
      </c>
      <c r="G333" s="6" t="str">
        <f t="shared" si="22"/>
        <v>NEUTRAL</v>
      </c>
      <c r="H333" s="6" t="str">
        <f t="shared" si="21"/>
        <v>CONFIRMED BEARISH</v>
      </c>
    </row>
    <row r="334" spans="1:8" ht="13.5" x14ac:dyDescent="0.25">
      <c r="A334" s="3">
        <f>TITRES_STAT!B337</f>
        <v>42489</v>
      </c>
      <c r="B334" s="6">
        <f>TITRES_STAT!C337</f>
        <v>13.2</v>
      </c>
      <c r="C334" s="6">
        <f>TITRES_STAT!D337</f>
        <v>7.7377000000000002</v>
      </c>
      <c r="D334" s="6">
        <f>TITRES_STAT!E337</f>
        <v>1371</v>
      </c>
      <c r="E334" s="2">
        <f t="shared" si="20"/>
        <v>135439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BULLISH DIVERGENCE</v>
      </c>
    </row>
    <row r="335" spans="1:8" ht="13.5" x14ac:dyDescent="0.25">
      <c r="A335" s="3">
        <f>TITRES_STAT!B338</f>
        <v>42492</v>
      </c>
      <c r="B335" s="6">
        <f>TITRES_STAT!C338</f>
        <v>13.2</v>
      </c>
      <c r="C335" s="6">
        <f>TITRES_STAT!D338</f>
        <v>7.7377000000000002</v>
      </c>
      <c r="D335" s="6">
        <f>TITRES_STAT!E338</f>
        <v>4061</v>
      </c>
      <c r="E335" s="2">
        <f t="shared" si="20"/>
        <v>135439</v>
      </c>
      <c r="F335" s="6" t="str">
        <f t="shared" si="23"/>
        <v>BULLISH</v>
      </c>
      <c r="G335" s="6" t="str">
        <f t="shared" si="22"/>
        <v>NEUTRAL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13.15</v>
      </c>
      <c r="C336" s="6">
        <f>TITRES_STAT!D339</f>
        <v>7.7084000000000001</v>
      </c>
      <c r="D336" s="6">
        <f>TITRES_STAT!E339</f>
        <v>2898</v>
      </c>
      <c r="E336" s="2">
        <f t="shared" si="20"/>
        <v>132541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13.17</v>
      </c>
      <c r="C337" s="6">
        <f>TITRES_STAT!D340</f>
        <v>7.7201000000000004</v>
      </c>
      <c r="D337" s="6">
        <f>TITRES_STAT!E340</f>
        <v>2827</v>
      </c>
      <c r="E337" s="2">
        <f t="shared" si="20"/>
        <v>135368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BULLISH DIVERGENCE</v>
      </c>
    </row>
    <row r="338" spans="1:8" ht="13.5" x14ac:dyDescent="0.25">
      <c r="A338" s="3">
        <f>TITRES_STAT!B341</f>
        <v>42495</v>
      </c>
      <c r="B338" s="6">
        <f>TITRES_STAT!C341</f>
        <v>13.01</v>
      </c>
      <c r="C338" s="6">
        <f>TITRES_STAT!D341</f>
        <v>7.6262999999999996</v>
      </c>
      <c r="D338" s="6">
        <f>TITRES_STAT!E341</f>
        <v>2115</v>
      </c>
      <c r="E338" s="2">
        <f t="shared" si="20"/>
        <v>133253</v>
      </c>
      <c r="F338" s="6" t="str">
        <f t="shared" si="23"/>
        <v>BEARISH</v>
      </c>
      <c r="G338" s="6" t="str">
        <f t="shared" si="22"/>
        <v>NEUTRAL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12.95</v>
      </c>
      <c r="C339" s="6">
        <f>TITRES_STAT!D342</f>
        <v>7.5911</v>
      </c>
      <c r="D339" s="6">
        <f>TITRES_STAT!E342</f>
        <v>8164</v>
      </c>
      <c r="E339" s="2">
        <f t="shared" si="20"/>
        <v>125089</v>
      </c>
      <c r="F339" s="6" t="str">
        <f t="shared" si="23"/>
        <v>BEARISH</v>
      </c>
      <c r="G339" s="6" t="str">
        <f t="shared" si="22"/>
        <v>WEAK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13</v>
      </c>
      <c r="C340" s="6">
        <f>TITRES_STAT!D343</f>
        <v>7.6204000000000001</v>
      </c>
      <c r="D340" s="6">
        <f>TITRES_STAT!E343</f>
        <v>1760</v>
      </c>
      <c r="E340" s="2">
        <f t="shared" si="20"/>
        <v>126849</v>
      </c>
      <c r="F340" s="6" t="str">
        <f t="shared" si="23"/>
        <v>BEARISH</v>
      </c>
      <c r="G340" s="6" t="str">
        <f t="shared" si="22"/>
        <v>WEAK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12.99</v>
      </c>
      <c r="C341" s="6">
        <f>TITRES_STAT!D344</f>
        <v>7.6146000000000003</v>
      </c>
      <c r="D341" s="6">
        <f>TITRES_STAT!E344</f>
        <v>3245</v>
      </c>
      <c r="E341" s="2">
        <f t="shared" si="20"/>
        <v>123604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13</v>
      </c>
      <c r="C342" s="6">
        <f>TITRES_STAT!D345</f>
        <v>7.6204000000000001</v>
      </c>
      <c r="D342" s="6">
        <f>TITRES_STAT!E345</f>
        <v>1366</v>
      </c>
      <c r="E342" s="2">
        <f t="shared" si="20"/>
        <v>124970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12.99</v>
      </c>
      <c r="C343" s="6">
        <f>TITRES_STAT!D346</f>
        <v>7.6146000000000003</v>
      </c>
      <c r="D343" s="6">
        <f>TITRES_STAT!E346</f>
        <v>2367</v>
      </c>
      <c r="E343" s="2">
        <f t="shared" si="20"/>
        <v>122603</v>
      </c>
      <c r="F343" s="6" t="str">
        <f t="shared" si="23"/>
        <v>BEARISH</v>
      </c>
      <c r="G343" s="6" t="str">
        <f t="shared" si="22"/>
        <v>WEAK</v>
      </c>
      <c r="H343" s="6" t="str">
        <f t="shared" si="21"/>
        <v>CONFIRMED BEARISH</v>
      </c>
    </row>
    <row r="344" spans="1:8" ht="13.5" x14ac:dyDescent="0.25">
      <c r="A344" s="3">
        <f>TITRES_STAT!B347</f>
        <v>42503</v>
      </c>
      <c r="B344" s="6">
        <f>TITRES_STAT!C347</f>
        <v>13</v>
      </c>
      <c r="C344" s="6">
        <f>TITRES_STAT!D347</f>
        <v>7.6204000000000001</v>
      </c>
      <c r="D344" s="6">
        <f>TITRES_STAT!E347</f>
        <v>3071</v>
      </c>
      <c r="E344" s="2">
        <f t="shared" si="20"/>
        <v>125674</v>
      </c>
      <c r="F344" s="6" t="str">
        <f t="shared" si="23"/>
        <v>BULLISH</v>
      </c>
      <c r="G344" s="6" t="str">
        <f t="shared" si="22"/>
        <v>NEUTRAL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12.99</v>
      </c>
      <c r="C345" s="6">
        <f>TITRES_STAT!D348</f>
        <v>7.6146000000000003</v>
      </c>
      <c r="D345" s="6">
        <f>TITRES_STAT!E348</f>
        <v>1501</v>
      </c>
      <c r="E345" s="2">
        <f t="shared" si="20"/>
        <v>124173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13</v>
      </c>
      <c r="C346" s="6">
        <f>TITRES_STAT!D349</f>
        <v>7.6204000000000001</v>
      </c>
      <c r="D346" s="6">
        <f>TITRES_STAT!E349</f>
        <v>3127</v>
      </c>
      <c r="E346" s="2">
        <f t="shared" si="20"/>
        <v>127300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13</v>
      </c>
      <c r="C347" s="6">
        <f>TITRES_STAT!D350</f>
        <v>7.6204000000000001</v>
      </c>
      <c r="D347" s="6">
        <f>TITRES_STAT!E350</f>
        <v>3881</v>
      </c>
      <c r="E347" s="2">
        <f t="shared" si="20"/>
        <v>127300</v>
      </c>
      <c r="F347" s="6" t="str">
        <f t="shared" si="23"/>
        <v>BULLISH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42509</v>
      </c>
      <c r="B348" s="6">
        <f>TITRES_STAT!C351</f>
        <v>13</v>
      </c>
      <c r="C348" s="6">
        <f>TITRES_STAT!D351</f>
        <v>7.6204000000000001</v>
      </c>
      <c r="D348" s="6">
        <f>TITRES_STAT!E351</f>
        <v>5278</v>
      </c>
      <c r="E348" s="2">
        <f t="shared" si="20"/>
        <v>127300</v>
      </c>
      <c r="F348" s="6" t="str">
        <f t="shared" si="23"/>
        <v>BULLISH</v>
      </c>
      <c r="G348" s="6" t="str">
        <f t="shared" si="22"/>
        <v>STRONG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13</v>
      </c>
      <c r="C349" s="6">
        <f>TITRES_STAT!D352</f>
        <v>7.6204000000000001</v>
      </c>
      <c r="D349" s="6">
        <f>TITRES_STAT!E352</f>
        <v>1206</v>
      </c>
      <c r="E349" s="2">
        <f t="shared" si="20"/>
        <v>127300</v>
      </c>
      <c r="F349" s="6" t="str">
        <f t="shared" si="23"/>
        <v>BULLISH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42513</v>
      </c>
      <c r="B350" s="6">
        <f>TITRES_STAT!C353</f>
        <v>13</v>
      </c>
      <c r="C350" s="6">
        <f>TITRES_STAT!D353</f>
        <v>7.6204000000000001</v>
      </c>
      <c r="D350" s="6">
        <f>TITRES_STAT!E353</f>
        <v>3327</v>
      </c>
      <c r="E350" s="2">
        <f t="shared" si="20"/>
        <v>127300</v>
      </c>
      <c r="F350" s="6" t="str">
        <f t="shared" si="23"/>
        <v>BULLISH</v>
      </c>
      <c r="G350" s="6" t="str">
        <f t="shared" si="22"/>
        <v>STRONG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13</v>
      </c>
      <c r="C351" s="6">
        <f>TITRES_STAT!D354</f>
        <v>7.6204000000000001</v>
      </c>
      <c r="D351" s="6">
        <f>TITRES_STAT!E354</f>
        <v>2529</v>
      </c>
      <c r="E351" s="2">
        <f t="shared" si="20"/>
        <v>127300</v>
      </c>
      <c r="F351" s="6" t="str">
        <f t="shared" si="23"/>
        <v>NEUTRAL</v>
      </c>
      <c r="G351" s="6" t="str">
        <f t="shared" si="22"/>
        <v>NEUTRAL</v>
      </c>
      <c r="H351" s="6" t="str">
        <f t="shared" si="21"/>
        <v>NEUTRAL</v>
      </c>
    </row>
    <row r="352" spans="1:8" ht="13.5" x14ac:dyDescent="0.25">
      <c r="A352" s="3">
        <f>TITRES_STAT!B355</f>
        <v>42515</v>
      </c>
      <c r="B352" s="6">
        <f>TITRES_STAT!C355</f>
        <v>13.1</v>
      </c>
      <c r="C352" s="6">
        <f>TITRES_STAT!D355</f>
        <v>7.6791</v>
      </c>
      <c r="D352" s="6">
        <f>TITRES_STAT!E355</f>
        <v>6110</v>
      </c>
      <c r="E352" s="2">
        <f t="shared" si="20"/>
        <v>133410</v>
      </c>
      <c r="F352" s="6" t="str">
        <f t="shared" si="23"/>
        <v>BULLISH</v>
      </c>
      <c r="G352" s="6" t="str">
        <f t="shared" si="22"/>
        <v>STRONG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13.1</v>
      </c>
      <c r="C353" s="6">
        <f>TITRES_STAT!D356</f>
        <v>7.6791</v>
      </c>
      <c r="D353" s="6">
        <f>TITRES_STAT!E356</f>
        <v>5690</v>
      </c>
      <c r="E353" s="2">
        <f t="shared" si="20"/>
        <v>133410</v>
      </c>
      <c r="F353" s="6" t="str">
        <f t="shared" si="23"/>
        <v>BULLISH</v>
      </c>
      <c r="G353" s="6" t="str">
        <f t="shared" si="22"/>
        <v>STRONG</v>
      </c>
      <c r="H353" s="6" t="str">
        <f t="shared" si="21"/>
        <v>CONFIRMED BULLISH</v>
      </c>
    </row>
    <row r="354" spans="1:8" ht="13.5" x14ac:dyDescent="0.25">
      <c r="A354" s="3">
        <f>TITRES_STAT!B357</f>
        <v>42517</v>
      </c>
      <c r="B354" s="6">
        <f>TITRES_STAT!C357</f>
        <v>13.3</v>
      </c>
      <c r="C354" s="6">
        <f>TITRES_STAT!D357</f>
        <v>7.7962999999999996</v>
      </c>
      <c r="D354" s="6">
        <f>TITRES_STAT!E357</f>
        <v>4198</v>
      </c>
      <c r="E354" s="2">
        <f t="shared" si="20"/>
        <v>137608</v>
      </c>
      <c r="F354" s="6" t="str">
        <f t="shared" si="23"/>
        <v>BULLISH</v>
      </c>
      <c r="G354" s="6" t="str">
        <f t="shared" si="22"/>
        <v>STRONG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13.29</v>
      </c>
      <c r="C355" s="6">
        <f>TITRES_STAT!D358</f>
        <v>7.7904</v>
      </c>
      <c r="D355" s="6">
        <f>TITRES_STAT!E358</f>
        <v>5699</v>
      </c>
      <c r="E355" s="2">
        <f t="shared" si="20"/>
        <v>131909</v>
      </c>
      <c r="F355" s="6" t="str">
        <f t="shared" si="23"/>
        <v>BULLISH</v>
      </c>
      <c r="G355" s="6" t="str">
        <f t="shared" si="22"/>
        <v>STRONG</v>
      </c>
      <c r="H355" s="6" t="str">
        <f t="shared" si="21"/>
        <v>CONFIRMED BULLISH</v>
      </c>
    </row>
    <row r="356" spans="1:8" ht="13.5" x14ac:dyDescent="0.25">
      <c r="A356" s="3">
        <f>TITRES_STAT!B359</f>
        <v>42521</v>
      </c>
      <c r="B356" s="6">
        <f>TITRES_STAT!C359</f>
        <v>13.4</v>
      </c>
      <c r="C356" s="6">
        <f>TITRES_STAT!D359</f>
        <v>7.8548999999999998</v>
      </c>
      <c r="D356" s="6">
        <f>TITRES_STAT!E359</f>
        <v>8588</v>
      </c>
      <c r="E356" s="2">
        <f t="shared" si="20"/>
        <v>140497</v>
      </c>
      <c r="F356" s="6" t="str">
        <f t="shared" si="23"/>
        <v>BULLISH</v>
      </c>
      <c r="G356" s="6" t="str">
        <f t="shared" si="22"/>
        <v>STRONG</v>
      </c>
      <c r="H356" s="6" t="str">
        <f t="shared" si="21"/>
        <v>CONFIRMED BULLISH</v>
      </c>
    </row>
    <row r="357" spans="1:8" ht="13.5" x14ac:dyDescent="0.25">
      <c r="A357" s="3">
        <f>TITRES_STAT!B360</f>
        <v>42522</v>
      </c>
      <c r="B357" s="6">
        <f>TITRES_STAT!C360</f>
        <v>13.45</v>
      </c>
      <c r="C357" s="6">
        <f>TITRES_STAT!D360</f>
        <v>7.8841999999999999</v>
      </c>
      <c r="D357" s="6">
        <f>TITRES_STAT!E360</f>
        <v>1794</v>
      </c>
      <c r="E357" s="2">
        <f t="shared" si="20"/>
        <v>142291</v>
      </c>
      <c r="F357" s="6" t="str">
        <f t="shared" si="23"/>
        <v>BULLISH</v>
      </c>
      <c r="G357" s="6" t="str">
        <f t="shared" si="22"/>
        <v>STRONG</v>
      </c>
      <c r="H357" s="6" t="str">
        <f t="shared" si="21"/>
        <v>CONFIRMED BULLISH</v>
      </c>
    </row>
    <row r="358" spans="1:8" ht="13.5" x14ac:dyDescent="0.25">
      <c r="A358" s="3">
        <f>TITRES_STAT!B361</f>
        <v>42523</v>
      </c>
      <c r="B358" s="6">
        <f>TITRES_STAT!C361</f>
        <v>13.77</v>
      </c>
      <c r="C358" s="6">
        <f>TITRES_STAT!D361</f>
        <v>8.0717999999999996</v>
      </c>
      <c r="D358" s="6">
        <f>TITRES_STAT!E361</f>
        <v>10175</v>
      </c>
      <c r="E358" s="2">
        <f t="shared" si="20"/>
        <v>152466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13.72</v>
      </c>
      <c r="C359" s="6">
        <f>TITRES_STAT!D362</f>
        <v>8.0425000000000004</v>
      </c>
      <c r="D359" s="6">
        <f>TITRES_STAT!E362</f>
        <v>2155</v>
      </c>
      <c r="E359" s="2">
        <f t="shared" si="20"/>
        <v>150311</v>
      </c>
      <c r="F359" s="6" t="str">
        <f t="shared" si="23"/>
        <v>BULLISH</v>
      </c>
      <c r="G359" s="6" t="str">
        <f t="shared" si="22"/>
        <v>STRONG</v>
      </c>
      <c r="H359" s="6" t="str">
        <f t="shared" si="21"/>
        <v>CONFIRMED BULLISH</v>
      </c>
    </row>
    <row r="360" spans="1:8" ht="13.5" x14ac:dyDescent="0.25">
      <c r="A360" s="3">
        <f>TITRES_STAT!B363</f>
        <v>42527</v>
      </c>
      <c r="B360" s="6">
        <f>TITRES_STAT!C363</f>
        <v>13.69</v>
      </c>
      <c r="C360" s="6">
        <f>TITRES_STAT!D363</f>
        <v>8.0249000000000006</v>
      </c>
      <c r="D360" s="6">
        <f>TITRES_STAT!E363</f>
        <v>4400</v>
      </c>
      <c r="E360" s="2">
        <f t="shared" si="20"/>
        <v>145911</v>
      </c>
      <c r="F360" s="6" t="str">
        <f t="shared" si="23"/>
        <v>BULLISH</v>
      </c>
      <c r="G360" s="6" t="str">
        <f t="shared" si="22"/>
        <v>STRONG</v>
      </c>
      <c r="H360" s="6" t="str">
        <f t="shared" si="21"/>
        <v>CONFIRMED BULLISH</v>
      </c>
    </row>
    <row r="361" spans="1:8" ht="13.5" x14ac:dyDescent="0.25">
      <c r="A361" s="3">
        <f>TITRES_STAT!B364</f>
        <v>42528</v>
      </c>
      <c r="B361" s="6">
        <f>TITRES_STAT!C364</f>
        <v>13.77</v>
      </c>
      <c r="C361" s="6">
        <f>TITRES_STAT!D364</f>
        <v>8.0717999999999996</v>
      </c>
      <c r="D361" s="6">
        <f>TITRES_STAT!E364</f>
        <v>11287</v>
      </c>
      <c r="E361" s="2">
        <f t="shared" si="20"/>
        <v>157198</v>
      </c>
      <c r="F361" s="6" t="str">
        <f t="shared" si="23"/>
        <v>BULLISH</v>
      </c>
      <c r="G361" s="6" t="str">
        <f t="shared" si="22"/>
        <v>STRONG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13.77</v>
      </c>
      <c r="C362" s="6">
        <f>TITRES_STAT!D365</f>
        <v>8.0717999999999996</v>
      </c>
      <c r="D362" s="6">
        <f>TITRES_STAT!E365</f>
        <v>4651</v>
      </c>
      <c r="E362" s="2">
        <f t="shared" si="20"/>
        <v>157198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13.79</v>
      </c>
      <c r="C363" s="6">
        <f>TITRES_STAT!D366</f>
        <v>8.0835000000000008</v>
      </c>
      <c r="D363" s="6">
        <f>TITRES_STAT!E366</f>
        <v>6154</v>
      </c>
      <c r="E363" s="2">
        <f t="shared" si="20"/>
        <v>163352</v>
      </c>
      <c r="F363" s="6" t="str">
        <f t="shared" si="23"/>
        <v>BULLISH</v>
      </c>
      <c r="G363" s="6" t="str">
        <f t="shared" si="22"/>
        <v>STRONG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13.95</v>
      </c>
      <c r="C364" s="6">
        <f>TITRES_STAT!D367</f>
        <v>8.1773000000000007</v>
      </c>
      <c r="D364" s="6">
        <f>TITRES_STAT!E367</f>
        <v>1850</v>
      </c>
      <c r="E364" s="2">
        <f t="shared" si="20"/>
        <v>165202</v>
      </c>
      <c r="F364" s="6" t="str">
        <f t="shared" si="23"/>
        <v>BULLISH</v>
      </c>
      <c r="G364" s="6" t="str">
        <f t="shared" si="22"/>
        <v>STRONG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14.1</v>
      </c>
      <c r="C365" s="6">
        <f>TITRES_STAT!D368</f>
        <v>8.2652000000000001</v>
      </c>
      <c r="D365" s="6">
        <f>TITRES_STAT!E368</f>
        <v>15460</v>
      </c>
      <c r="E365" s="2">
        <f t="shared" si="20"/>
        <v>180662</v>
      </c>
      <c r="F365" s="6" t="str">
        <f t="shared" si="23"/>
        <v>BULLISH</v>
      </c>
      <c r="G365" s="6" t="str">
        <f t="shared" si="22"/>
        <v>STRONG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14.1</v>
      </c>
      <c r="C366" s="6">
        <f>TITRES_STAT!D369</f>
        <v>8.2652000000000001</v>
      </c>
      <c r="D366" s="6">
        <f>TITRES_STAT!E369</f>
        <v>852</v>
      </c>
      <c r="E366" s="2">
        <f t="shared" si="20"/>
        <v>180662</v>
      </c>
      <c r="F366" s="6" t="str">
        <f t="shared" si="23"/>
        <v>BULLISH</v>
      </c>
      <c r="G366" s="6" t="str">
        <f t="shared" si="22"/>
        <v>STRONG</v>
      </c>
      <c r="H366" s="6" t="str">
        <f t="shared" si="21"/>
        <v>CONFIRMED BULLISH</v>
      </c>
    </row>
    <row r="367" spans="1:8" ht="13.5" x14ac:dyDescent="0.25">
      <c r="A367" s="3">
        <f>TITRES_STAT!B370</f>
        <v>42536</v>
      </c>
      <c r="B367" s="6">
        <f>TITRES_STAT!C370</f>
        <v>14.1</v>
      </c>
      <c r="C367" s="6">
        <f>TITRES_STAT!D370</f>
        <v>8.2652000000000001</v>
      </c>
      <c r="D367" s="6">
        <f>TITRES_STAT!E370</f>
        <v>6881</v>
      </c>
      <c r="E367" s="2">
        <f t="shared" si="20"/>
        <v>180662</v>
      </c>
      <c r="F367" s="6" t="str">
        <f t="shared" si="23"/>
        <v>BULLISH</v>
      </c>
      <c r="G367" s="6" t="str">
        <f t="shared" si="22"/>
        <v>STRONG</v>
      </c>
      <c r="H367" s="6" t="str">
        <f t="shared" si="21"/>
        <v>CONFIRMED BULLISH</v>
      </c>
    </row>
    <row r="368" spans="1:8" ht="13.5" x14ac:dyDescent="0.25">
      <c r="A368" s="3">
        <f>TITRES_STAT!B371</f>
        <v>42537</v>
      </c>
      <c r="B368" s="6">
        <f>TITRES_STAT!C371</f>
        <v>13.96</v>
      </c>
      <c r="C368" s="6">
        <f>TITRES_STAT!D371</f>
        <v>8.1831999999999994</v>
      </c>
      <c r="D368" s="6">
        <f>TITRES_STAT!E371</f>
        <v>2908</v>
      </c>
      <c r="E368" s="2">
        <f t="shared" si="20"/>
        <v>177754</v>
      </c>
      <c r="F368" s="6" t="str">
        <f t="shared" si="23"/>
        <v>BULLISH</v>
      </c>
      <c r="G368" s="6" t="str">
        <f t="shared" si="22"/>
        <v>STRONG</v>
      </c>
      <c r="H368" s="6" t="str">
        <f t="shared" si="21"/>
        <v>CONFIRMED BULLISH</v>
      </c>
    </row>
    <row r="369" spans="1:8" ht="13.5" x14ac:dyDescent="0.25">
      <c r="A369" s="3">
        <f>TITRES_STAT!B372</f>
        <v>42538</v>
      </c>
      <c r="B369" s="6">
        <f>TITRES_STAT!C372</f>
        <v>13.85</v>
      </c>
      <c r="C369" s="6">
        <f>TITRES_STAT!D372</f>
        <v>8.1187000000000005</v>
      </c>
      <c r="D369" s="6">
        <f>TITRES_STAT!E372</f>
        <v>6700</v>
      </c>
      <c r="E369" s="2">
        <f t="shared" si="20"/>
        <v>171054</v>
      </c>
      <c r="F369" s="6" t="str">
        <f t="shared" si="23"/>
        <v>BULLISH</v>
      </c>
      <c r="G369" s="6" t="str">
        <f t="shared" si="22"/>
        <v>STRONG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13.8</v>
      </c>
      <c r="C370" s="6">
        <f>TITRES_STAT!D373</f>
        <v>8.0893999999999995</v>
      </c>
      <c r="D370" s="6">
        <f>TITRES_STAT!E373</f>
        <v>4288</v>
      </c>
      <c r="E370" s="2">
        <f t="shared" si="20"/>
        <v>166766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13.84</v>
      </c>
      <c r="C371" s="6">
        <f>TITRES_STAT!D374</f>
        <v>8.1128</v>
      </c>
      <c r="D371" s="6">
        <f>TITRES_STAT!E374</f>
        <v>1095</v>
      </c>
      <c r="E371" s="2">
        <f t="shared" si="20"/>
        <v>167861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13.65</v>
      </c>
      <c r="C372" s="6">
        <f>TITRES_STAT!D375</f>
        <v>8.0015000000000001</v>
      </c>
      <c r="D372" s="6">
        <f>TITRES_STAT!E375</f>
        <v>3658</v>
      </c>
      <c r="E372" s="2">
        <f t="shared" si="20"/>
        <v>164203</v>
      </c>
      <c r="F372" s="6" t="str">
        <f t="shared" si="23"/>
        <v>BEARISH</v>
      </c>
      <c r="G372" s="6" t="str">
        <f t="shared" si="22"/>
        <v>WEAK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13.64</v>
      </c>
      <c r="C373" s="6">
        <f>TITRES_STAT!D376</f>
        <v>7.9955999999999996</v>
      </c>
      <c r="D373" s="6">
        <f>TITRES_STAT!E376</f>
        <v>3147</v>
      </c>
      <c r="E373" s="2">
        <f t="shared" si="20"/>
        <v>161056</v>
      </c>
      <c r="F373" s="6" t="str">
        <f t="shared" si="23"/>
        <v>BEARISH</v>
      </c>
      <c r="G373" s="6" t="str">
        <f t="shared" si="22"/>
        <v>WEAK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13.76</v>
      </c>
      <c r="C374" s="6">
        <f>TITRES_STAT!D377</f>
        <v>8.0658999999999992</v>
      </c>
      <c r="D374" s="6">
        <f>TITRES_STAT!E377</f>
        <v>7971</v>
      </c>
      <c r="E374" s="2">
        <f t="shared" si="20"/>
        <v>169027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12.99</v>
      </c>
      <c r="C375" s="6">
        <f>TITRES_STAT!D378</f>
        <v>7.9960000000000004</v>
      </c>
      <c r="D375" s="6">
        <f>TITRES_STAT!E378</f>
        <v>8770</v>
      </c>
      <c r="E375" s="2">
        <f t="shared" si="20"/>
        <v>160257</v>
      </c>
      <c r="F375" s="6" t="str">
        <f t="shared" si="23"/>
        <v>BEARISH</v>
      </c>
      <c r="G375" s="6" t="str">
        <f t="shared" si="22"/>
        <v>WEAK</v>
      </c>
      <c r="H375" s="6" t="str">
        <f t="shared" si="21"/>
        <v>CONFIRMED BEARISH</v>
      </c>
    </row>
    <row r="376" spans="1:8" ht="13.5" x14ac:dyDescent="0.25">
      <c r="A376" s="3">
        <f>TITRES_STAT!B379</f>
        <v>42549</v>
      </c>
      <c r="B376" s="6">
        <f>TITRES_STAT!C379</f>
        <v>13</v>
      </c>
      <c r="C376" s="6">
        <f>TITRES_STAT!D379</f>
        <v>8.0021000000000004</v>
      </c>
      <c r="D376" s="6">
        <f>TITRES_STAT!E379</f>
        <v>3425</v>
      </c>
      <c r="E376" s="2">
        <f t="shared" si="20"/>
        <v>163682</v>
      </c>
      <c r="F376" s="6" t="str">
        <f t="shared" si="23"/>
        <v>BEARISH</v>
      </c>
      <c r="G376" s="6" t="str">
        <f t="shared" si="22"/>
        <v>WEAK</v>
      </c>
      <c r="H376" s="6" t="str">
        <f t="shared" si="21"/>
        <v>CONFIRMED BEARISH</v>
      </c>
    </row>
    <row r="377" spans="1:8" ht="13.5" x14ac:dyDescent="0.25">
      <c r="A377" s="3">
        <f>TITRES_STAT!B380</f>
        <v>42550</v>
      </c>
      <c r="B377" s="6">
        <f>TITRES_STAT!C380</f>
        <v>13</v>
      </c>
      <c r="C377" s="6">
        <f>TITRES_STAT!D380</f>
        <v>8.0021000000000004</v>
      </c>
      <c r="D377" s="6">
        <f>TITRES_STAT!E380</f>
        <v>4591</v>
      </c>
      <c r="E377" s="2">
        <f t="shared" si="20"/>
        <v>163682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13</v>
      </c>
      <c r="C378" s="6">
        <f>TITRES_STAT!D381</f>
        <v>8.0021000000000004</v>
      </c>
      <c r="D378" s="6">
        <f>TITRES_STAT!E381</f>
        <v>608</v>
      </c>
      <c r="E378" s="2">
        <f t="shared" si="20"/>
        <v>163682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42552</v>
      </c>
      <c r="B379" s="6">
        <f>TITRES_STAT!C382</f>
        <v>13</v>
      </c>
      <c r="C379" s="6">
        <f>TITRES_STAT!D382</f>
        <v>8.0021000000000004</v>
      </c>
      <c r="D379" s="6">
        <f>TITRES_STAT!E382</f>
        <v>2270</v>
      </c>
      <c r="E379" s="2">
        <f t="shared" si="20"/>
        <v>163682</v>
      </c>
      <c r="F379" s="6" t="str">
        <f t="shared" si="23"/>
        <v>BEARISH</v>
      </c>
      <c r="G379" s="6" t="str">
        <f t="shared" si="22"/>
        <v>WEAK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13.04</v>
      </c>
      <c r="C380" s="6">
        <f>TITRES_STAT!D383</f>
        <v>8.0267999999999997</v>
      </c>
      <c r="D380" s="6">
        <f>TITRES_STAT!E383</f>
        <v>1800</v>
      </c>
      <c r="E380" s="2">
        <f t="shared" si="20"/>
        <v>165482</v>
      </c>
      <c r="F380" s="6" t="str">
        <f t="shared" si="23"/>
        <v>BULLISH</v>
      </c>
      <c r="G380" s="6" t="str">
        <f t="shared" si="22"/>
        <v>STRONG</v>
      </c>
      <c r="H380" s="6" t="str">
        <f t="shared" si="21"/>
        <v>CONFIRMED BULLISH</v>
      </c>
    </row>
    <row r="381" spans="1:8" ht="13.5" x14ac:dyDescent="0.25">
      <c r="A381" s="3">
        <f>TITRES_STAT!B384</f>
        <v>42559</v>
      </c>
      <c r="B381" s="6">
        <f>TITRES_STAT!C384</f>
        <v>13.04</v>
      </c>
      <c r="C381" s="6">
        <f>TITRES_STAT!D384</f>
        <v>8.0267999999999997</v>
      </c>
      <c r="D381" s="6">
        <f>TITRES_STAT!E384</f>
        <v>833</v>
      </c>
      <c r="E381" s="2">
        <f t="shared" si="20"/>
        <v>165482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42562</v>
      </c>
      <c r="B382" s="6">
        <f>TITRES_STAT!C385</f>
        <v>13.14</v>
      </c>
      <c r="C382" s="6">
        <f>TITRES_STAT!D385</f>
        <v>8.0883000000000003</v>
      </c>
      <c r="D382" s="6">
        <f>TITRES_STAT!E385</f>
        <v>383</v>
      </c>
      <c r="E382" s="2">
        <f t="shared" si="20"/>
        <v>165865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CONFIRMED BULLISH</v>
      </c>
    </row>
    <row r="383" spans="1:8" ht="13.5" x14ac:dyDescent="0.25">
      <c r="A383" s="3">
        <f>TITRES_STAT!B386</f>
        <v>42563</v>
      </c>
      <c r="B383" s="6">
        <f>TITRES_STAT!C386</f>
        <v>13.2</v>
      </c>
      <c r="C383" s="6">
        <f>TITRES_STAT!D386</f>
        <v>8.1252999999999993</v>
      </c>
      <c r="D383" s="6">
        <f>TITRES_STAT!E386</f>
        <v>3310</v>
      </c>
      <c r="E383" s="2">
        <f t="shared" si="20"/>
        <v>169175</v>
      </c>
      <c r="F383" s="6" t="str">
        <f t="shared" si="23"/>
        <v>BULLISH</v>
      </c>
      <c r="G383" s="6" t="str">
        <f t="shared" si="22"/>
        <v>STRONG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13.14</v>
      </c>
      <c r="C384" s="6">
        <f>TITRES_STAT!D387</f>
        <v>8.0883000000000003</v>
      </c>
      <c r="D384" s="6">
        <f>TITRES_STAT!E387</f>
        <v>1080</v>
      </c>
      <c r="E384" s="2">
        <f t="shared" si="20"/>
        <v>168095</v>
      </c>
      <c r="F384" s="6" t="str">
        <f t="shared" si="23"/>
        <v>BULLISH</v>
      </c>
      <c r="G384" s="6" t="str">
        <f t="shared" si="22"/>
        <v>STRONG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13.14</v>
      </c>
      <c r="C385" s="6">
        <f>TITRES_STAT!D388</f>
        <v>8.0883000000000003</v>
      </c>
      <c r="D385" s="6">
        <f>TITRES_STAT!E388</f>
        <v>342</v>
      </c>
      <c r="E385" s="2">
        <f t="shared" si="20"/>
        <v>168095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42566</v>
      </c>
      <c r="B386" s="6">
        <f>TITRES_STAT!C389</f>
        <v>13.14</v>
      </c>
      <c r="C386" s="6">
        <f>TITRES_STAT!D389</f>
        <v>8.0883000000000003</v>
      </c>
      <c r="D386" s="6">
        <f>TITRES_STAT!E389</f>
        <v>906</v>
      </c>
      <c r="E386" s="2">
        <f t="shared" si="20"/>
        <v>168095</v>
      </c>
      <c r="F386" s="6" t="str">
        <f t="shared" si="23"/>
        <v>BULLISH</v>
      </c>
      <c r="G386" s="6" t="str">
        <f t="shared" si="22"/>
        <v>NEUTRAL</v>
      </c>
      <c r="H386" s="6" t="str">
        <f t="shared" si="21"/>
        <v>CONFIRMED BULLISH</v>
      </c>
    </row>
    <row r="387" spans="1:8" ht="13.5" x14ac:dyDescent="0.25">
      <c r="A387" s="3">
        <f>TITRES_STAT!B390</f>
        <v>42569</v>
      </c>
      <c r="B387" s="6">
        <f>TITRES_STAT!C390</f>
        <v>13.05</v>
      </c>
      <c r="C387" s="6">
        <f>TITRES_STAT!D390</f>
        <v>8.0328999999999997</v>
      </c>
      <c r="D387" s="6">
        <f>TITRES_STAT!E390</f>
        <v>1355</v>
      </c>
      <c r="E387" s="2">
        <f t="shared" si="20"/>
        <v>166740</v>
      </c>
      <c r="F387" s="6" t="str">
        <f t="shared" si="23"/>
        <v>BULLISH</v>
      </c>
      <c r="G387" s="6" t="str">
        <f t="shared" si="22"/>
        <v>NEUTRAL</v>
      </c>
      <c r="H387" s="6" t="str">
        <f t="shared" si="21"/>
        <v>BULLISH DIVERGENCE</v>
      </c>
    </row>
    <row r="388" spans="1:8" ht="13.5" x14ac:dyDescent="0.25">
      <c r="A388" s="3">
        <f>TITRES_STAT!B391</f>
        <v>42570</v>
      </c>
      <c r="B388" s="6">
        <f>TITRES_STAT!C391</f>
        <v>13</v>
      </c>
      <c r="C388" s="6">
        <f>TITRES_STAT!D391</f>
        <v>8.0021000000000004</v>
      </c>
      <c r="D388" s="6">
        <f>TITRES_STAT!E391</f>
        <v>2011</v>
      </c>
      <c r="E388" s="2">
        <f t="shared" ref="E388:E451" si="24">IF(B388&gt;B387, E387+D388, IF(B388&lt;B387, E387-D388, E387))</f>
        <v>164729</v>
      </c>
      <c r="F388" s="6" t="str">
        <f t="shared" si="23"/>
        <v>BEARISH</v>
      </c>
      <c r="G388" s="6" t="str">
        <f t="shared" si="22"/>
        <v>WEAK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13.07</v>
      </c>
      <c r="C389" s="6">
        <f>TITRES_STAT!D392</f>
        <v>8.0451999999999995</v>
      </c>
      <c r="D389" s="6">
        <f>TITRES_STAT!E392</f>
        <v>5123</v>
      </c>
      <c r="E389" s="2">
        <f t="shared" si="24"/>
        <v>169852</v>
      </c>
      <c r="F389" s="6" t="str">
        <f t="shared" si="23"/>
        <v>BULLISH</v>
      </c>
      <c r="G389" s="6" t="str">
        <f t="shared" si="22"/>
        <v>NEUTRAL</v>
      </c>
      <c r="H389" s="6" t="str">
        <f t="shared" si="21"/>
        <v>BULLISH DIVERGENCE</v>
      </c>
    </row>
    <row r="390" spans="1:8" ht="13.5" x14ac:dyDescent="0.25">
      <c r="A390" s="3">
        <f>TITRES_STAT!B393</f>
        <v>42572</v>
      </c>
      <c r="B390" s="6">
        <f>TITRES_STAT!C393</f>
        <v>13</v>
      </c>
      <c r="C390" s="6">
        <f>TITRES_STAT!D393</f>
        <v>8.0021000000000004</v>
      </c>
      <c r="D390" s="6">
        <f>TITRES_STAT!E393</f>
        <v>2030</v>
      </c>
      <c r="E390" s="2">
        <f t="shared" si="24"/>
        <v>167822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13.09</v>
      </c>
      <c r="C391" s="6">
        <f>TITRES_STAT!D394</f>
        <v>8.0574999999999992</v>
      </c>
      <c r="D391" s="6">
        <f>TITRES_STAT!E394</f>
        <v>7903</v>
      </c>
      <c r="E391" s="2">
        <f t="shared" si="24"/>
        <v>175725</v>
      </c>
      <c r="F391" s="6" t="str">
        <f t="shared" si="23"/>
        <v>BULLISH</v>
      </c>
      <c r="G391" s="6" t="str">
        <f t="shared" ref="G391:G454" si="26">IF((E391-E386)/E386 &gt; 0.02, "STRONG",
 IF((E391-E386)/E386 &lt; -0.02, "WEAK", "NEUTRAL"))</f>
        <v>STRONG</v>
      </c>
      <c r="H391" s="6" t="str">
        <f t="shared" si="25"/>
        <v>BULLISH DIVERGENCE</v>
      </c>
    </row>
    <row r="392" spans="1:8" ht="13.5" x14ac:dyDescent="0.25">
      <c r="A392" s="3">
        <f>TITRES_STAT!B395</f>
        <v>42577</v>
      </c>
      <c r="B392" s="6">
        <f>TITRES_STAT!C395</f>
        <v>13.09</v>
      </c>
      <c r="C392" s="6">
        <f>TITRES_STAT!D395</f>
        <v>8.0574999999999992</v>
      </c>
      <c r="D392" s="6">
        <f>TITRES_STAT!E395</f>
        <v>893</v>
      </c>
      <c r="E392" s="2">
        <f t="shared" si="24"/>
        <v>175725</v>
      </c>
      <c r="F392" s="6" t="str">
        <f t="shared" ref="F392:F455" si="27">IF(E392&gt;E387,"BULLISH",IF(E392&lt;E387,"BEARISH","NEUTRAL"))</f>
        <v>BULLISH</v>
      </c>
      <c r="G392" s="6" t="str">
        <f t="shared" si="26"/>
        <v>STRONG</v>
      </c>
      <c r="H392" s="6" t="str">
        <f t="shared" si="25"/>
        <v>CONFIRMED BULLISH</v>
      </c>
    </row>
    <row r="393" spans="1:8" ht="13.5" x14ac:dyDescent="0.25">
      <c r="A393" s="3">
        <f>TITRES_STAT!B396</f>
        <v>42578</v>
      </c>
      <c r="B393" s="6">
        <f>TITRES_STAT!C396</f>
        <v>12.91</v>
      </c>
      <c r="C393" s="6">
        <f>TITRES_STAT!D396</f>
        <v>7.9466999999999999</v>
      </c>
      <c r="D393" s="6">
        <f>TITRES_STAT!E396</f>
        <v>4707</v>
      </c>
      <c r="E393" s="2">
        <f t="shared" si="24"/>
        <v>171018</v>
      </c>
      <c r="F393" s="6" t="str">
        <f t="shared" si="27"/>
        <v>BULLISH</v>
      </c>
      <c r="G393" s="6" t="str">
        <f t="shared" si="26"/>
        <v>STRONG</v>
      </c>
      <c r="H393" s="6" t="str">
        <f t="shared" si="25"/>
        <v>BULLISH DIVERGENCE</v>
      </c>
    </row>
    <row r="394" spans="1:8" ht="13.5" x14ac:dyDescent="0.25">
      <c r="A394" s="3">
        <f>TITRES_STAT!B397</f>
        <v>42579</v>
      </c>
      <c r="B394" s="6">
        <f>TITRES_STAT!C397</f>
        <v>13</v>
      </c>
      <c r="C394" s="6">
        <f>TITRES_STAT!D397</f>
        <v>8.0021000000000004</v>
      </c>
      <c r="D394" s="6">
        <f>TITRES_STAT!E397</f>
        <v>715</v>
      </c>
      <c r="E394" s="2">
        <f t="shared" si="24"/>
        <v>171733</v>
      </c>
      <c r="F394" s="6" t="str">
        <f t="shared" si="27"/>
        <v>BULLISH</v>
      </c>
      <c r="G394" s="6" t="str">
        <f t="shared" si="26"/>
        <v>NEUTRAL</v>
      </c>
      <c r="H394" s="6" t="str">
        <f t="shared" si="25"/>
        <v>BULLISH DIVERGENCE</v>
      </c>
    </row>
    <row r="395" spans="1:8" ht="13.5" x14ac:dyDescent="0.25">
      <c r="A395" s="3">
        <f>TITRES_STAT!B398</f>
        <v>42580</v>
      </c>
      <c r="B395" s="6">
        <f>TITRES_STAT!C398</f>
        <v>13.1</v>
      </c>
      <c r="C395" s="6">
        <f>TITRES_STAT!D398</f>
        <v>8.0637000000000008</v>
      </c>
      <c r="D395" s="6">
        <f>TITRES_STAT!E398</f>
        <v>1021</v>
      </c>
      <c r="E395" s="2">
        <f t="shared" si="24"/>
        <v>172754</v>
      </c>
      <c r="F395" s="6" t="str">
        <f t="shared" si="27"/>
        <v>BULLISH</v>
      </c>
      <c r="G395" s="6" t="str">
        <f t="shared" si="26"/>
        <v>STRONG</v>
      </c>
      <c r="H395" s="6" t="str">
        <f t="shared" si="25"/>
        <v>CONFIRMED BULLISH</v>
      </c>
    </row>
    <row r="396" spans="1:8" ht="13.5" x14ac:dyDescent="0.25">
      <c r="A396" s="3">
        <f>TITRES_STAT!B399</f>
        <v>42583</v>
      </c>
      <c r="B396" s="6">
        <f>TITRES_STAT!C399</f>
        <v>13.15</v>
      </c>
      <c r="C396" s="6">
        <f>TITRES_STAT!D399</f>
        <v>8.0945</v>
      </c>
      <c r="D396" s="6">
        <f>TITRES_STAT!E399</f>
        <v>4530</v>
      </c>
      <c r="E396" s="2">
        <f t="shared" si="24"/>
        <v>177284</v>
      </c>
      <c r="F396" s="6" t="str">
        <f t="shared" si="27"/>
        <v>BULLISH</v>
      </c>
      <c r="G396" s="6" t="str">
        <f t="shared" si="26"/>
        <v>NEUTRAL</v>
      </c>
      <c r="H396" s="6" t="str">
        <f t="shared" si="25"/>
        <v>CONFIRMED BULLISH</v>
      </c>
    </row>
    <row r="397" spans="1:8" ht="13.5" x14ac:dyDescent="0.25">
      <c r="A397" s="3">
        <f>TITRES_STAT!B400</f>
        <v>42584</v>
      </c>
      <c r="B397" s="6">
        <f>TITRES_STAT!C400</f>
        <v>13.09</v>
      </c>
      <c r="C397" s="6">
        <f>TITRES_STAT!D400</f>
        <v>8.0574999999999992</v>
      </c>
      <c r="D397" s="6">
        <f>TITRES_STAT!E400</f>
        <v>1480</v>
      </c>
      <c r="E397" s="2">
        <f t="shared" si="24"/>
        <v>175804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42585</v>
      </c>
      <c r="B398" s="6">
        <f>TITRES_STAT!C401</f>
        <v>13.1</v>
      </c>
      <c r="C398" s="6">
        <f>TITRES_STAT!D401</f>
        <v>8.0637000000000008</v>
      </c>
      <c r="D398" s="6">
        <f>TITRES_STAT!E401</f>
        <v>790</v>
      </c>
      <c r="E398" s="2">
        <f t="shared" si="24"/>
        <v>176594</v>
      </c>
      <c r="F398" s="6" t="str">
        <f t="shared" si="27"/>
        <v>BULLISH</v>
      </c>
      <c r="G398" s="6" t="str">
        <f t="shared" si="26"/>
        <v>STRONG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13.1</v>
      </c>
      <c r="C399" s="6">
        <f>TITRES_STAT!D402</f>
        <v>8.0637000000000008</v>
      </c>
      <c r="D399" s="6">
        <f>TITRES_STAT!E402</f>
        <v>855</v>
      </c>
      <c r="E399" s="2">
        <f t="shared" si="24"/>
        <v>176594</v>
      </c>
      <c r="F399" s="6" t="str">
        <f t="shared" si="27"/>
        <v>BULLISH</v>
      </c>
      <c r="G399" s="6" t="str">
        <f t="shared" si="26"/>
        <v>STRONG</v>
      </c>
      <c r="H399" s="6" t="str">
        <f t="shared" si="25"/>
        <v>CONFIRMED BULLISH</v>
      </c>
    </row>
    <row r="400" spans="1:8" ht="13.5" x14ac:dyDescent="0.25">
      <c r="A400" s="3">
        <f>TITRES_STAT!B403</f>
        <v>42587</v>
      </c>
      <c r="B400" s="6">
        <f>TITRES_STAT!C403</f>
        <v>13.15</v>
      </c>
      <c r="C400" s="6">
        <f>TITRES_STAT!D403</f>
        <v>8.0945</v>
      </c>
      <c r="D400" s="6">
        <f>TITRES_STAT!E403</f>
        <v>2044</v>
      </c>
      <c r="E400" s="2">
        <f t="shared" si="24"/>
        <v>178638</v>
      </c>
      <c r="F400" s="6" t="str">
        <f t="shared" si="27"/>
        <v>BULLISH</v>
      </c>
      <c r="G400" s="6" t="str">
        <f t="shared" si="26"/>
        <v>STRONG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13.1</v>
      </c>
      <c r="C401" s="6">
        <f>TITRES_STAT!D404</f>
        <v>8.0637000000000008</v>
      </c>
      <c r="D401" s="6">
        <f>TITRES_STAT!E404</f>
        <v>2279</v>
      </c>
      <c r="E401" s="2">
        <f t="shared" si="24"/>
        <v>176359</v>
      </c>
      <c r="F401" s="6" t="str">
        <f t="shared" si="27"/>
        <v>BEARISH</v>
      </c>
      <c r="G401" s="6" t="str">
        <f t="shared" si="26"/>
        <v>NEUTRAL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13.1</v>
      </c>
      <c r="C402" s="6">
        <f>TITRES_STAT!D405</f>
        <v>8.0637000000000008</v>
      </c>
      <c r="D402" s="6">
        <f>TITRES_STAT!E405</f>
        <v>215</v>
      </c>
      <c r="E402" s="2">
        <f t="shared" si="24"/>
        <v>176359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42592</v>
      </c>
      <c r="B403" s="6">
        <f>TITRES_STAT!C406</f>
        <v>13.14</v>
      </c>
      <c r="C403" s="6">
        <f>TITRES_STAT!D406</f>
        <v>8.0883000000000003</v>
      </c>
      <c r="D403" s="6">
        <f>TITRES_STAT!E406</f>
        <v>1351</v>
      </c>
      <c r="E403" s="2">
        <f t="shared" si="24"/>
        <v>177710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42593</v>
      </c>
      <c r="B404" s="6">
        <f>TITRES_STAT!C407</f>
        <v>13.14</v>
      </c>
      <c r="C404" s="6">
        <f>TITRES_STAT!D407</f>
        <v>8.0883000000000003</v>
      </c>
      <c r="D404" s="6">
        <f>TITRES_STAT!E407</f>
        <v>2916</v>
      </c>
      <c r="E404" s="2">
        <f t="shared" si="24"/>
        <v>177710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42594</v>
      </c>
      <c r="B405" s="6">
        <f>TITRES_STAT!C408</f>
        <v>13.15</v>
      </c>
      <c r="C405" s="6">
        <f>TITRES_STAT!D408</f>
        <v>8.0945</v>
      </c>
      <c r="D405" s="6">
        <f>TITRES_STAT!E408</f>
        <v>203</v>
      </c>
      <c r="E405" s="2">
        <f t="shared" si="24"/>
        <v>177913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NEUTRAL</v>
      </c>
    </row>
    <row r="406" spans="1:8" ht="13.5" x14ac:dyDescent="0.25">
      <c r="A406" s="3">
        <f>TITRES_STAT!B409</f>
        <v>42597</v>
      </c>
      <c r="B406" s="6">
        <f>TITRES_STAT!C409</f>
        <v>13.2</v>
      </c>
      <c r="C406" s="6">
        <f>TITRES_STAT!D409</f>
        <v>8.1252999999999993</v>
      </c>
      <c r="D406" s="6">
        <f>TITRES_STAT!E409</f>
        <v>11490</v>
      </c>
      <c r="E406" s="2">
        <f t="shared" si="24"/>
        <v>189403</v>
      </c>
      <c r="F406" s="6" t="str">
        <f t="shared" si="27"/>
        <v>BULLISH</v>
      </c>
      <c r="G406" s="6" t="str">
        <f t="shared" si="26"/>
        <v>STRONG</v>
      </c>
      <c r="H406" s="6" t="str">
        <f t="shared" si="25"/>
        <v>CONFIRMED BULLISH</v>
      </c>
    </row>
    <row r="407" spans="1:8" ht="13.5" x14ac:dyDescent="0.25">
      <c r="A407" s="3">
        <f>TITRES_STAT!B410</f>
        <v>42598</v>
      </c>
      <c r="B407" s="6">
        <f>TITRES_STAT!C410</f>
        <v>13.15</v>
      </c>
      <c r="C407" s="6">
        <f>TITRES_STAT!D410</f>
        <v>8.0945</v>
      </c>
      <c r="D407" s="6">
        <f>TITRES_STAT!E410</f>
        <v>4027</v>
      </c>
      <c r="E407" s="2">
        <f t="shared" si="24"/>
        <v>185376</v>
      </c>
      <c r="F407" s="6" t="str">
        <f t="shared" si="27"/>
        <v>BULLISH</v>
      </c>
      <c r="G407" s="6" t="str">
        <f t="shared" si="26"/>
        <v>STRONG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13.15</v>
      </c>
      <c r="C408" s="6">
        <f>TITRES_STAT!D411</f>
        <v>8.0945</v>
      </c>
      <c r="D408" s="6">
        <f>TITRES_STAT!E411</f>
        <v>266</v>
      </c>
      <c r="E408" s="2">
        <f t="shared" si="24"/>
        <v>185376</v>
      </c>
      <c r="F408" s="6" t="str">
        <f t="shared" si="27"/>
        <v>BULLISH</v>
      </c>
      <c r="G408" s="6" t="str">
        <f t="shared" si="26"/>
        <v>STRONG</v>
      </c>
      <c r="H408" s="6" t="str">
        <f t="shared" si="25"/>
        <v>CONFIRMED BULLISH</v>
      </c>
    </row>
    <row r="409" spans="1:8" ht="13.5" x14ac:dyDescent="0.25">
      <c r="A409" s="3">
        <f>TITRES_STAT!B412</f>
        <v>42600</v>
      </c>
      <c r="B409" s="6">
        <f>TITRES_STAT!C412</f>
        <v>13.19</v>
      </c>
      <c r="C409" s="6">
        <f>TITRES_STAT!D412</f>
        <v>8.1190999999999995</v>
      </c>
      <c r="D409" s="6">
        <f>TITRES_STAT!E412</f>
        <v>630</v>
      </c>
      <c r="E409" s="2">
        <f t="shared" si="24"/>
        <v>186006</v>
      </c>
      <c r="F409" s="6" t="str">
        <f t="shared" si="27"/>
        <v>BULLISH</v>
      </c>
      <c r="G409" s="6" t="str">
        <f t="shared" si="26"/>
        <v>STRONG</v>
      </c>
      <c r="H409" s="6" t="str">
        <f t="shared" si="25"/>
        <v>CONFIRMED BULLISH</v>
      </c>
    </row>
    <row r="410" spans="1:8" ht="13.5" x14ac:dyDescent="0.25">
      <c r="A410" s="3">
        <f>TITRES_STAT!B413</f>
        <v>42601</v>
      </c>
      <c r="B410" s="6">
        <f>TITRES_STAT!C413</f>
        <v>13.2</v>
      </c>
      <c r="C410" s="6">
        <f>TITRES_STAT!D413</f>
        <v>8.1252999999999993</v>
      </c>
      <c r="D410" s="6">
        <f>TITRES_STAT!E413</f>
        <v>868</v>
      </c>
      <c r="E410" s="2">
        <f t="shared" si="24"/>
        <v>186874</v>
      </c>
      <c r="F410" s="6" t="str">
        <f t="shared" si="27"/>
        <v>BULLISH</v>
      </c>
      <c r="G410" s="6" t="str">
        <f t="shared" si="26"/>
        <v>STRONG</v>
      </c>
      <c r="H410" s="6" t="str">
        <f t="shared" si="25"/>
        <v>CONFIRMED BULLISH</v>
      </c>
    </row>
    <row r="411" spans="1:8" ht="13.5" x14ac:dyDescent="0.25">
      <c r="A411" s="3">
        <f>TITRES_STAT!B414</f>
        <v>42604</v>
      </c>
      <c r="B411" s="6">
        <f>TITRES_STAT!C414</f>
        <v>13.25</v>
      </c>
      <c r="C411" s="6">
        <f>TITRES_STAT!D414</f>
        <v>8.1560000000000006</v>
      </c>
      <c r="D411" s="6">
        <f>TITRES_STAT!E414</f>
        <v>4091</v>
      </c>
      <c r="E411" s="2">
        <f t="shared" si="24"/>
        <v>190965</v>
      </c>
      <c r="F411" s="6" t="str">
        <f t="shared" si="27"/>
        <v>BULLISH</v>
      </c>
      <c r="G411" s="6" t="str">
        <f t="shared" si="26"/>
        <v>NEUTRAL</v>
      </c>
      <c r="H411" s="6" t="str">
        <f t="shared" si="25"/>
        <v>CONFIRMED BULLISH</v>
      </c>
    </row>
    <row r="412" spans="1:8" ht="13.5" x14ac:dyDescent="0.25">
      <c r="A412" s="3">
        <f>TITRES_STAT!B415</f>
        <v>42605</v>
      </c>
      <c r="B412" s="6">
        <f>TITRES_STAT!C415</f>
        <v>13.4</v>
      </c>
      <c r="C412" s="6">
        <f>TITRES_STAT!D415</f>
        <v>8.2484000000000002</v>
      </c>
      <c r="D412" s="6">
        <f>TITRES_STAT!E415</f>
        <v>2418</v>
      </c>
      <c r="E412" s="2">
        <f t="shared" si="24"/>
        <v>193383</v>
      </c>
      <c r="F412" s="6" t="str">
        <f t="shared" si="27"/>
        <v>BULLISH</v>
      </c>
      <c r="G412" s="6" t="str">
        <f t="shared" si="26"/>
        <v>STRONG</v>
      </c>
      <c r="H412" s="6" t="str">
        <f t="shared" si="25"/>
        <v>CONFIRMED BULLISH</v>
      </c>
    </row>
    <row r="413" spans="1:8" ht="13.5" x14ac:dyDescent="0.25">
      <c r="A413" s="3">
        <f>TITRES_STAT!B416</f>
        <v>42606</v>
      </c>
      <c r="B413" s="6">
        <f>TITRES_STAT!C416</f>
        <v>13.45</v>
      </c>
      <c r="C413" s="6">
        <f>TITRES_STAT!D416</f>
        <v>8.2790999999999997</v>
      </c>
      <c r="D413" s="6">
        <f>TITRES_STAT!E416</f>
        <v>669</v>
      </c>
      <c r="E413" s="2">
        <f t="shared" si="24"/>
        <v>194052</v>
      </c>
      <c r="F413" s="6" t="str">
        <f t="shared" si="27"/>
        <v>BULLISH</v>
      </c>
      <c r="G413" s="6" t="str">
        <f t="shared" si="26"/>
        <v>STRONG</v>
      </c>
      <c r="H413" s="6" t="str">
        <f t="shared" si="25"/>
        <v>CONFIRMED BULLISH</v>
      </c>
    </row>
    <row r="414" spans="1:8" ht="13.5" x14ac:dyDescent="0.25">
      <c r="A414" s="3">
        <f>TITRES_STAT!B417</f>
        <v>42607</v>
      </c>
      <c r="B414" s="6">
        <f>TITRES_STAT!C417</f>
        <v>13.75</v>
      </c>
      <c r="C414" s="6">
        <f>TITRES_STAT!D417</f>
        <v>8.4638000000000009</v>
      </c>
      <c r="D414" s="6">
        <f>TITRES_STAT!E417</f>
        <v>5367</v>
      </c>
      <c r="E414" s="2">
        <f t="shared" si="24"/>
        <v>199419</v>
      </c>
      <c r="F414" s="6" t="str">
        <f t="shared" si="27"/>
        <v>BULLISH</v>
      </c>
      <c r="G414" s="6" t="str">
        <f t="shared" si="26"/>
        <v>STRONG</v>
      </c>
      <c r="H414" s="6" t="str">
        <f t="shared" si="25"/>
        <v>CONFIRMED BULLISH</v>
      </c>
    </row>
    <row r="415" spans="1:8" ht="13.5" x14ac:dyDescent="0.25">
      <c r="A415" s="3">
        <f>TITRES_STAT!B418</f>
        <v>42608</v>
      </c>
      <c r="B415" s="6">
        <f>TITRES_STAT!C418</f>
        <v>14</v>
      </c>
      <c r="C415" s="6">
        <f>TITRES_STAT!D418</f>
        <v>8.6176999999999992</v>
      </c>
      <c r="D415" s="6">
        <f>TITRES_STAT!E418</f>
        <v>8768</v>
      </c>
      <c r="E415" s="2">
        <f t="shared" si="24"/>
        <v>208187</v>
      </c>
      <c r="F415" s="6" t="str">
        <f t="shared" si="27"/>
        <v>BULLISH</v>
      </c>
      <c r="G415" s="6" t="str">
        <f t="shared" si="26"/>
        <v>STRONG</v>
      </c>
      <c r="H415" s="6" t="str">
        <f t="shared" si="25"/>
        <v>CONFIRMED BULLISH</v>
      </c>
    </row>
    <row r="416" spans="1:8" ht="13.5" x14ac:dyDescent="0.25">
      <c r="A416" s="3">
        <f>TITRES_STAT!B419</f>
        <v>42611</v>
      </c>
      <c r="B416" s="6">
        <f>TITRES_STAT!C419</f>
        <v>14.05</v>
      </c>
      <c r="C416" s="6">
        <f>TITRES_STAT!D419</f>
        <v>8.6485000000000003</v>
      </c>
      <c r="D416" s="6">
        <f>TITRES_STAT!E419</f>
        <v>11312</v>
      </c>
      <c r="E416" s="2">
        <f t="shared" si="24"/>
        <v>219499</v>
      </c>
      <c r="F416" s="6" t="str">
        <f t="shared" si="27"/>
        <v>BULLISH</v>
      </c>
      <c r="G416" s="6" t="str">
        <f t="shared" si="26"/>
        <v>STRONG</v>
      </c>
      <c r="H416" s="6" t="str">
        <f t="shared" si="25"/>
        <v>CONFIRMED BULLISH</v>
      </c>
    </row>
    <row r="417" spans="1:8" ht="13.5" x14ac:dyDescent="0.25">
      <c r="A417" s="3">
        <f>TITRES_STAT!B420</f>
        <v>42612</v>
      </c>
      <c r="B417" s="6">
        <f>TITRES_STAT!C420</f>
        <v>14.1</v>
      </c>
      <c r="C417" s="6">
        <f>TITRES_STAT!D420</f>
        <v>8.6791999999999998</v>
      </c>
      <c r="D417" s="6">
        <f>TITRES_STAT!E420</f>
        <v>3565</v>
      </c>
      <c r="E417" s="2">
        <f t="shared" si="24"/>
        <v>223064</v>
      </c>
      <c r="F417" s="6" t="str">
        <f t="shared" si="27"/>
        <v>BULLISH</v>
      </c>
      <c r="G417" s="6" t="str">
        <f t="shared" si="26"/>
        <v>STRONG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14.29</v>
      </c>
      <c r="C418" s="6">
        <f>TITRES_STAT!D421</f>
        <v>8.7962000000000007</v>
      </c>
      <c r="D418" s="6">
        <f>TITRES_STAT!E421</f>
        <v>3749</v>
      </c>
      <c r="E418" s="2">
        <f t="shared" si="24"/>
        <v>226813</v>
      </c>
      <c r="F418" s="6" t="str">
        <f t="shared" si="27"/>
        <v>BULLISH</v>
      </c>
      <c r="G418" s="6" t="str">
        <f t="shared" si="26"/>
        <v>STRONG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14.71</v>
      </c>
      <c r="C419" s="6">
        <f>TITRES_STAT!D422</f>
        <v>9.0547000000000004</v>
      </c>
      <c r="D419" s="6">
        <f>TITRES_STAT!E422</f>
        <v>14543</v>
      </c>
      <c r="E419" s="2">
        <f t="shared" si="24"/>
        <v>241356</v>
      </c>
      <c r="F419" s="6" t="str">
        <f t="shared" si="27"/>
        <v>BULLISH</v>
      </c>
      <c r="G419" s="6" t="str">
        <f t="shared" si="26"/>
        <v>STRONG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14.69</v>
      </c>
      <c r="C420" s="6">
        <f>TITRES_STAT!D423</f>
        <v>9.0424000000000007</v>
      </c>
      <c r="D420" s="6">
        <f>TITRES_STAT!E423</f>
        <v>13052</v>
      </c>
      <c r="E420" s="2">
        <f t="shared" si="24"/>
        <v>228304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14.6</v>
      </c>
      <c r="C421" s="6">
        <f>TITRES_STAT!D424</f>
        <v>8.9870000000000001</v>
      </c>
      <c r="D421" s="6">
        <f>TITRES_STAT!E424</f>
        <v>957</v>
      </c>
      <c r="E421" s="2">
        <f t="shared" si="24"/>
        <v>227347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14.6</v>
      </c>
      <c r="C422" s="6">
        <f>TITRES_STAT!D425</f>
        <v>8.9870000000000001</v>
      </c>
      <c r="D422" s="6">
        <f>TITRES_STAT!E425</f>
        <v>7245</v>
      </c>
      <c r="E422" s="2">
        <f t="shared" si="24"/>
        <v>227347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14.6</v>
      </c>
      <c r="C423" s="6">
        <f>TITRES_STAT!D426</f>
        <v>8.9870000000000001</v>
      </c>
      <c r="D423" s="6">
        <f>TITRES_STAT!E426</f>
        <v>6711</v>
      </c>
      <c r="E423" s="2">
        <f t="shared" si="24"/>
        <v>227347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14.66</v>
      </c>
      <c r="C424" s="6">
        <f>TITRES_STAT!D427</f>
        <v>9.0239999999999991</v>
      </c>
      <c r="D424" s="6">
        <f>TITRES_STAT!E427</f>
        <v>19102</v>
      </c>
      <c r="E424" s="2">
        <f t="shared" si="24"/>
        <v>246449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14.65</v>
      </c>
      <c r="C425" s="6">
        <f>TITRES_STAT!D428</f>
        <v>9.0177999999999994</v>
      </c>
      <c r="D425" s="6">
        <f>TITRES_STAT!E428</f>
        <v>1440</v>
      </c>
      <c r="E425" s="2">
        <f t="shared" si="24"/>
        <v>245009</v>
      </c>
      <c r="F425" s="6" t="str">
        <f t="shared" si="27"/>
        <v>BULLISH</v>
      </c>
      <c r="G425" s="6" t="str">
        <f t="shared" si="26"/>
        <v>STRONG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14.8</v>
      </c>
      <c r="C426" s="6">
        <f>TITRES_STAT!D429</f>
        <v>9.1100999999999992</v>
      </c>
      <c r="D426" s="6">
        <f>TITRES_STAT!E429</f>
        <v>800</v>
      </c>
      <c r="E426" s="2">
        <f t="shared" si="24"/>
        <v>245809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14.3</v>
      </c>
      <c r="C427" s="6">
        <f>TITRES_STAT!D430</f>
        <v>8.8024000000000004</v>
      </c>
      <c r="D427" s="6">
        <f>TITRES_STAT!E430</f>
        <v>7427</v>
      </c>
      <c r="E427" s="2">
        <f t="shared" si="24"/>
        <v>238382</v>
      </c>
      <c r="F427" s="6" t="str">
        <f t="shared" si="27"/>
        <v>BULLISH</v>
      </c>
      <c r="G427" s="6" t="str">
        <f t="shared" si="26"/>
        <v>STRONG</v>
      </c>
      <c r="H427" s="6" t="str">
        <f t="shared" si="25"/>
        <v>BULLISH DIVERGENCE</v>
      </c>
    </row>
    <row r="428" spans="1:8" ht="13.5" x14ac:dyDescent="0.25">
      <c r="A428" s="3">
        <f>TITRES_STAT!B431</f>
        <v>42629</v>
      </c>
      <c r="B428" s="6">
        <f>TITRES_STAT!C431</f>
        <v>14.4</v>
      </c>
      <c r="C428" s="6">
        <f>TITRES_STAT!D431</f>
        <v>8.8638999999999992</v>
      </c>
      <c r="D428" s="6">
        <f>TITRES_STAT!E431</f>
        <v>3423</v>
      </c>
      <c r="E428" s="2">
        <f t="shared" si="24"/>
        <v>241805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BULLISH DIVERGENCE</v>
      </c>
    </row>
    <row r="429" spans="1:8" ht="13.5" x14ac:dyDescent="0.25">
      <c r="A429" s="3">
        <f>TITRES_STAT!B432</f>
        <v>42632</v>
      </c>
      <c r="B429" s="6">
        <f>TITRES_STAT!C432</f>
        <v>14.37</v>
      </c>
      <c r="C429" s="6">
        <f>TITRES_STAT!D432</f>
        <v>8.8453999999999997</v>
      </c>
      <c r="D429" s="6">
        <f>TITRES_STAT!E432</f>
        <v>1766</v>
      </c>
      <c r="E429" s="2">
        <f t="shared" si="24"/>
        <v>240039</v>
      </c>
      <c r="F429" s="6" t="str">
        <f t="shared" si="27"/>
        <v>BEARISH</v>
      </c>
      <c r="G429" s="6" t="str">
        <f t="shared" si="26"/>
        <v>WEAK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14.3</v>
      </c>
      <c r="C430" s="6">
        <f>TITRES_STAT!D433</f>
        <v>8.8024000000000004</v>
      </c>
      <c r="D430" s="6">
        <f>TITRES_STAT!E433</f>
        <v>2202</v>
      </c>
      <c r="E430" s="2">
        <f t="shared" si="24"/>
        <v>237837</v>
      </c>
      <c r="F430" s="6" t="str">
        <f t="shared" si="27"/>
        <v>BEARISH</v>
      </c>
      <c r="G430" s="6" t="str">
        <f t="shared" si="26"/>
        <v>WEAK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14.11</v>
      </c>
      <c r="C431" s="6">
        <f>TITRES_STAT!D434</f>
        <v>8.6853999999999996</v>
      </c>
      <c r="D431" s="6">
        <f>TITRES_STAT!E434</f>
        <v>2336</v>
      </c>
      <c r="E431" s="2">
        <f t="shared" si="24"/>
        <v>235501</v>
      </c>
      <c r="F431" s="6" t="str">
        <f t="shared" si="27"/>
        <v>BEARISH</v>
      </c>
      <c r="G431" s="6" t="str">
        <f t="shared" si="26"/>
        <v>WEAK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14.2</v>
      </c>
      <c r="C432" s="6">
        <f>TITRES_STAT!D435</f>
        <v>8.7408000000000001</v>
      </c>
      <c r="D432" s="6">
        <f>TITRES_STAT!E435</f>
        <v>4497</v>
      </c>
      <c r="E432" s="2">
        <f t="shared" si="24"/>
        <v>239998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BULLISH DIVERGENCE</v>
      </c>
    </row>
    <row r="433" spans="1:8" ht="13.5" x14ac:dyDescent="0.25">
      <c r="A433" s="3">
        <f>TITRES_STAT!B436</f>
        <v>42636</v>
      </c>
      <c r="B433" s="6">
        <f>TITRES_STAT!C436</f>
        <v>14.31</v>
      </c>
      <c r="C433" s="6">
        <f>TITRES_STAT!D436</f>
        <v>8.8085000000000004</v>
      </c>
      <c r="D433" s="6">
        <f>TITRES_STAT!E436</f>
        <v>4770</v>
      </c>
      <c r="E433" s="2">
        <f t="shared" si="24"/>
        <v>244768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BULLISH DIVERGENCE</v>
      </c>
    </row>
    <row r="434" spans="1:8" ht="13.5" x14ac:dyDescent="0.25">
      <c r="A434" s="3">
        <f>TITRES_STAT!B437</f>
        <v>42639</v>
      </c>
      <c r="B434" s="6">
        <f>TITRES_STAT!C437</f>
        <v>14.35</v>
      </c>
      <c r="C434" s="6">
        <f>TITRES_STAT!D437</f>
        <v>8.8331</v>
      </c>
      <c r="D434" s="6">
        <f>TITRES_STAT!E437</f>
        <v>2098</v>
      </c>
      <c r="E434" s="2">
        <f t="shared" si="24"/>
        <v>246866</v>
      </c>
      <c r="F434" s="6" t="str">
        <f t="shared" si="27"/>
        <v>BULLISH</v>
      </c>
      <c r="G434" s="6" t="str">
        <f t="shared" si="26"/>
        <v>STRONG</v>
      </c>
      <c r="H434" s="6" t="str">
        <f t="shared" si="25"/>
        <v>BULLISH DIVERGENCE</v>
      </c>
    </row>
    <row r="435" spans="1:8" ht="13.5" x14ac:dyDescent="0.25">
      <c r="A435" s="3">
        <f>TITRES_STAT!B438</f>
        <v>42640</v>
      </c>
      <c r="B435" s="6">
        <f>TITRES_STAT!C438</f>
        <v>14.35</v>
      </c>
      <c r="C435" s="6">
        <f>TITRES_STAT!D438</f>
        <v>8.8331</v>
      </c>
      <c r="D435" s="6">
        <f>TITRES_STAT!E438</f>
        <v>3170</v>
      </c>
      <c r="E435" s="2">
        <f t="shared" si="24"/>
        <v>246866</v>
      </c>
      <c r="F435" s="6" t="str">
        <f t="shared" si="27"/>
        <v>BULLISH</v>
      </c>
      <c r="G435" s="6" t="str">
        <f t="shared" si="26"/>
        <v>STRONG</v>
      </c>
      <c r="H435" s="6" t="str">
        <f t="shared" si="25"/>
        <v>CONFIRMED BULLISH</v>
      </c>
    </row>
    <row r="436" spans="1:8" ht="13.5" x14ac:dyDescent="0.25">
      <c r="A436" s="3">
        <f>TITRES_STAT!B439</f>
        <v>42641</v>
      </c>
      <c r="B436" s="6">
        <f>TITRES_STAT!C439</f>
        <v>14.35</v>
      </c>
      <c r="C436" s="6">
        <f>TITRES_STAT!D439</f>
        <v>8.8331</v>
      </c>
      <c r="D436" s="6">
        <f>TITRES_STAT!E439</f>
        <v>1497</v>
      </c>
      <c r="E436" s="2">
        <f t="shared" si="24"/>
        <v>246866</v>
      </c>
      <c r="F436" s="6" t="str">
        <f t="shared" si="27"/>
        <v>BULLISH</v>
      </c>
      <c r="G436" s="6" t="str">
        <f t="shared" si="26"/>
        <v>STRONG</v>
      </c>
      <c r="H436" s="6" t="str">
        <f t="shared" si="25"/>
        <v>CONFIRMED BULLISH</v>
      </c>
    </row>
    <row r="437" spans="1:8" ht="13.5" x14ac:dyDescent="0.25">
      <c r="A437" s="3">
        <f>TITRES_STAT!B440</f>
        <v>42642</v>
      </c>
      <c r="B437" s="6">
        <f>TITRES_STAT!C440</f>
        <v>14.34</v>
      </c>
      <c r="C437" s="6">
        <f>TITRES_STAT!D440</f>
        <v>8.827</v>
      </c>
      <c r="D437" s="6">
        <f>TITRES_STAT!E440</f>
        <v>1190</v>
      </c>
      <c r="E437" s="2">
        <f t="shared" si="24"/>
        <v>245676</v>
      </c>
      <c r="F437" s="6" t="str">
        <f t="shared" si="27"/>
        <v>BULLISH</v>
      </c>
      <c r="G437" s="6" t="str">
        <f t="shared" si="26"/>
        <v>STRONG</v>
      </c>
      <c r="H437" s="6" t="str">
        <f t="shared" si="25"/>
        <v>CONFIRMED BULLISH</v>
      </c>
    </row>
    <row r="438" spans="1:8" ht="13.5" x14ac:dyDescent="0.25">
      <c r="A438" s="3">
        <f>TITRES_STAT!B441</f>
        <v>42643</v>
      </c>
      <c r="B438" s="6">
        <f>TITRES_STAT!C441</f>
        <v>14.33</v>
      </c>
      <c r="C438" s="6">
        <f>TITRES_STAT!D441</f>
        <v>8.8208000000000002</v>
      </c>
      <c r="D438" s="6">
        <f>TITRES_STAT!E441</f>
        <v>1080</v>
      </c>
      <c r="E438" s="2">
        <f t="shared" si="24"/>
        <v>244596</v>
      </c>
      <c r="F438" s="6" t="str">
        <f t="shared" si="27"/>
        <v>BEARISH</v>
      </c>
      <c r="G438" s="6" t="str">
        <f t="shared" si="26"/>
        <v>NEUTRAL</v>
      </c>
      <c r="H438" s="6" t="str">
        <f t="shared" si="25"/>
        <v>BEARISH DIVERGENCE</v>
      </c>
    </row>
    <row r="439" spans="1:8" ht="13.5" x14ac:dyDescent="0.25">
      <c r="A439" s="3">
        <f>TITRES_STAT!B442</f>
        <v>42647</v>
      </c>
      <c r="B439" s="6">
        <f>TITRES_STAT!C442</f>
        <v>14.33</v>
      </c>
      <c r="C439" s="6">
        <f>TITRES_STAT!D442</f>
        <v>8.8208000000000002</v>
      </c>
      <c r="D439" s="6">
        <f>TITRES_STAT!E442</f>
        <v>3006</v>
      </c>
      <c r="E439" s="2">
        <f t="shared" si="24"/>
        <v>244596</v>
      </c>
      <c r="F439" s="6" t="str">
        <f t="shared" si="27"/>
        <v>BEARISH</v>
      </c>
      <c r="G439" s="6" t="str">
        <f t="shared" si="26"/>
        <v>NEUTRAL</v>
      </c>
      <c r="H439" s="6" t="str">
        <f t="shared" si="25"/>
        <v>CONFIRMED BEARISH</v>
      </c>
    </row>
    <row r="440" spans="1:8" ht="13.5" x14ac:dyDescent="0.25">
      <c r="A440" s="3">
        <f>TITRES_STAT!B443</f>
        <v>42648</v>
      </c>
      <c r="B440" s="6">
        <f>TITRES_STAT!C443</f>
        <v>14.5</v>
      </c>
      <c r="C440" s="6">
        <f>TITRES_STAT!D443</f>
        <v>8.9254999999999995</v>
      </c>
      <c r="D440" s="6">
        <f>TITRES_STAT!E443</f>
        <v>15627</v>
      </c>
      <c r="E440" s="2">
        <f t="shared" si="24"/>
        <v>260223</v>
      </c>
      <c r="F440" s="6" t="str">
        <f t="shared" si="27"/>
        <v>BULLISH</v>
      </c>
      <c r="G440" s="6" t="str">
        <f t="shared" si="26"/>
        <v>STRONG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14.51</v>
      </c>
      <c r="C441" s="6">
        <f>TITRES_STAT!D444</f>
        <v>8.9315999999999995</v>
      </c>
      <c r="D441" s="6">
        <f>TITRES_STAT!E444</f>
        <v>3205</v>
      </c>
      <c r="E441" s="2">
        <f t="shared" si="24"/>
        <v>263428</v>
      </c>
      <c r="F441" s="6" t="str">
        <f t="shared" si="27"/>
        <v>BULLISH</v>
      </c>
      <c r="G441" s="6" t="str">
        <f t="shared" si="26"/>
        <v>STRONG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14.6</v>
      </c>
      <c r="C442" s="6">
        <f>TITRES_STAT!D445</f>
        <v>8.9870000000000001</v>
      </c>
      <c r="D442" s="6">
        <f>TITRES_STAT!E445</f>
        <v>3017</v>
      </c>
      <c r="E442" s="2">
        <f t="shared" si="24"/>
        <v>266445</v>
      </c>
      <c r="F442" s="6" t="str">
        <f t="shared" si="27"/>
        <v>BULLISH</v>
      </c>
      <c r="G442" s="6" t="str">
        <f t="shared" si="26"/>
        <v>STRONG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14.5</v>
      </c>
      <c r="C443" s="6">
        <f>TITRES_STAT!D446</f>
        <v>8.9254999999999995</v>
      </c>
      <c r="D443" s="6">
        <f>TITRES_STAT!E446</f>
        <v>16111</v>
      </c>
      <c r="E443" s="2">
        <f t="shared" si="24"/>
        <v>250334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14.5</v>
      </c>
      <c r="C444" s="6">
        <f>TITRES_STAT!D447</f>
        <v>8.9254999999999995</v>
      </c>
      <c r="D444" s="6">
        <f>TITRES_STAT!E447</f>
        <v>4250</v>
      </c>
      <c r="E444" s="2">
        <f t="shared" si="24"/>
        <v>250334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14.5</v>
      </c>
      <c r="C445" s="6">
        <f>TITRES_STAT!D448</f>
        <v>8.9254999999999995</v>
      </c>
      <c r="D445" s="6">
        <f>TITRES_STAT!E448</f>
        <v>11166</v>
      </c>
      <c r="E445" s="2">
        <f t="shared" si="24"/>
        <v>250334</v>
      </c>
      <c r="F445" s="6" t="str">
        <f t="shared" si="27"/>
        <v>BEARISH</v>
      </c>
      <c r="G445" s="6" t="str">
        <f t="shared" si="26"/>
        <v>WEAK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14.47</v>
      </c>
      <c r="C446" s="6">
        <f>TITRES_STAT!D449</f>
        <v>8.907</v>
      </c>
      <c r="D446" s="6">
        <f>TITRES_STAT!E449</f>
        <v>13169</v>
      </c>
      <c r="E446" s="2">
        <f t="shared" si="24"/>
        <v>237165</v>
      </c>
      <c r="F446" s="6" t="str">
        <f t="shared" si="27"/>
        <v>BEARISH</v>
      </c>
      <c r="G446" s="6" t="str">
        <f t="shared" si="26"/>
        <v>WEAK</v>
      </c>
      <c r="H446" s="6" t="str">
        <f t="shared" si="25"/>
        <v>CONFIRMED BEARISH</v>
      </c>
    </row>
    <row r="447" spans="1:8" ht="13.5" x14ac:dyDescent="0.25">
      <c r="A447" s="3">
        <f>TITRES_STAT!B450</f>
        <v>42657</v>
      </c>
      <c r="B447" s="6">
        <f>TITRES_STAT!C450</f>
        <v>14.48</v>
      </c>
      <c r="C447" s="6">
        <f>TITRES_STAT!D450</f>
        <v>8.9131999999999998</v>
      </c>
      <c r="D447" s="6">
        <f>TITRES_STAT!E450</f>
        <v>5792</v>
      </c>
      <c r="E447" s="2">
        <f t="shared" si="24"/>
        <v>242957</v>
      </c>
      <c r="F447" s="6" t="str">
        <f t="shared" si="27"/>
        <v>BEARISH</v>
      </c>
      <c r="G447" s="6" t="str">
        <f t="shared" si="26"/>
        <v>WEAK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14.4</v>
      </c>
      <c r="C448" s="6">
        <f>TITRES_STAT!D451</f>
        <v>8.8638999999999992</v>
      </c>
      <c r="D448" s="6">
        <f>TITRES_STAT!E451</f>
        <v>4427</v>
      </c>
      <c r="E448" s="2">
        <f t="shared" si="24"/>
        <v>238530</v>
      </c>
      <c r="F448" s="6" t="str">
        <f t="shared" si="27"/>
        <v>BEARISH</v>
      </c>
      <c r="G448" s="6" t="str">
        <f t="shared" si="26"/>
        <v>WEAK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14.4</v>
      </c>
      <c r="C449" s="6">
        <f>TITRES_STAT!D452</f>
        <v>8.8638999999999992</v>
      </c>
      <c r="D449" s="6">
        <f>TITRES_STAT!E452</f>
        <v>7450</v>
      </c>
      <c r="E449" s="2">
        <f t="shared" si="24"/>
        <v>238530</v>
      </c>
      <c r="F449" s="6" t="str">
        <f t="shared" si="27"/>
        <v>BEARISH</v>
      </c>
      <c r="G449" s="6" t="str">
        <f t="shared" si="26"/>
        <v>WEAK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14.4</v>
      </c>
      <c r="C450" s="6">
        <f>TITRES_STAT!D453</f>
        <v>8.8638999999999992</v>
      </c>
      <c r="D450" s="6">
        <f>TITRES_STAT!E453</f>
        <v>550</v>
      </c>
      <c r="E450" s="2">
        <f t="shared" si="24"/>
        <v>238530</v>
      </c>
      <c r="F450" s="6" t="str">
        <f t="shared" si="27"/>
        <v>BEARISH</v>
      </c>
      <c r="G450" s="6" t="str">
        <f t="shared" si="26"/>
        <v>WEAK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14.39</v>
      </c>
      <c r="C451" s="6">
        <f>TITRES_STAT!D454</f>
        <v>8.8577999999999992</v>
      </c>
      <c r="D451" s="6">
        <f>TITRES_STAT!E454</f>
        <v>7803</v>
      </c>
      <c r="E451" s="2">
        <f t="shared" si="24"/>
        <v>230727</v>
      </c>
      <c r="F451" s="6" t="str">
        <f t="shared" si="27"/>
        <v>BEARISH</v>
      </c>
      <c r="G451" s="6" t="str">
        <f t="shared" si="26"/>
        <v>WEAK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14.4</v>
      </c>
      <c r="C452" s="6">
        <f>TITRES_STAT!D455</f>
        <v>8.8638999999999992</v>
      </c>
      <c r="D452" s="6">
        <f>TITRES_STAT!E455</f>
        <v>9495</v>
      </c>
      <c r="E452" s="2">
        <f t="shared" ref="E452:E515" si="28">IF(B452&gt;B451, E451+D452, IF(B452&lt;B451, E451-D452, E451))</f>
        <v>240222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42667</v>
      </c>
      <c r="B453" s="6">
        <f>TITRES_STAT!C456</f>
        <v>14.4</v>
      </c>
      <c r="C453" s="6">
        <f>TITRES_STAT!D456</f>
        <v>8.8638999999999992</v>
      </c>
      <c r="D453" s="6">
        <f>TITRES_STAT!E456</f>
        <v>280</v>
      </c>
      <c r="E453" s="2">
        <f t="shared" si="28"/>
        <v>240222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NEUTRAL</v>
      </c>
    </row>
    <row r="454" spans="1:8" ht="13.5" x14ac:dyDescent="0.25">
      <c r="A454" s="3">
        <f>TITRES_STAT!B457</f>
        <v>42668</v>
      </c>
      <c r="B454" s="6">
        <f>TITRES_STAT!C457</f>
        <v>14.41</v>
      </c>
      <c r="C454" s="6">
        <f>TITRES_STAT!D457</f>
        <v>8.8701000000000008</v>
      </c>
      <c r="D454" s="6">
        <f>TITRES_STAT!E457</f>
        <v>1925</v>
      </c>
      <c r="E454" s="2">
        <f t="shared" si="28"/>
        <v>242147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14.5</v>
      </c>
      <c r="C455" s="6">
        <f>TITRES_STAT!D458</f>
        <v>8.9254999999999995</v>
      </c>
      <c r="D455" s="6">
        <f>TITRES_STAT!E458</f>
        <v>10562</v>
      </c>
      <c r="E455" s="2">
        <f t="shared" si="28"/>
        <v>252709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STRONG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14.45</v>
      </c>
      <c r="C456" s="6">
        <f>TITRES_STAT!D459</f>
        <v>8.8947000000000003</v>
      </c>
      <c r="D456" s="6">
        <f>TITRES_STAT!E459</f>
        <v>2276</v>
      </c>
      <c r="E456" s="2">
        <f t="shared" si="28"/>
        <v>250433</v>
      </c>
      <c r="F456" s="6" t="str">
        <f t="shared" ref="F456:F519" si="31">IF(E456&gt;E451,"BULLISH",IF(E456&lt;E451,"BEARISH","NEUTRAL"))</f>
        <v>BULLISH</v>
      </c>
      <c r="G456" s="6" t="str">
        <f t="shared" si="30"/>
        <v>STRONG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14.6</v>
      </c>
      <c r="C457" s="6">
        <f>TITRES_STAT!D460</f>
        <v>8.9870000000000001</v>
      </c>
      <c r="D457" s="6">
        <f>TITRES_STAT!E460</f>
        <v>3584</v>
      </c>
      <c r="E457" s="2">
        <f t="shared" si="28"/>
        <v>254017</v>
      </c>
      <c r="F457" s="6" t="str">
        <f t="shared" si="31"/>
        <v>BULLISH</v>
      </c>
      <c r="G457" s="6" t="str">
        <f t="shared" si="30"/>
        <v>STRONG</v>
      </c>
      <c r="H457" s="6" t="str">
        <f t="shared" si="29"/>
        <v>CONFIRMED BULLISH</v>
      </c>
    </row>
    <row r="458" spans="1:8" ht="13.5" x14ac:dyDescent="0.25">
      <c r="A458" s="3">
        <f>TITRES_STAT!B461</f>
        <v>42674</v>
      </c>
      <c r="B458" s="6">
        <f>TITRES_STAT!C461</f>
        <v>14.59</v>
      </c>
      <c r="C458" s="6">
        <f>TITRES_STAT!D461</f>
        <v>8.9809000000000001</v>
      </c>
      <c r="D458" s="6">
        <f>TITRES_STAT!E461</f>
        <v>710</v>
      </c>
      <c r="E458" s="2">
        <f t="shared" si="28"/>
        <v>253307</v>
      </c>
      <c r="F458" s="6" t="str">
        <f t="shared" si="31"/>
        <v>BULLISH</v>
      </c>
      <c r="G458" s="6" t="str">
        <f t="shared" si="30"/>
        <v>STRONG</v>
      </c>
      <c r="H458" s="6" t="str">
        <f t="shared" si="29"/>
        <v>CONFIRMED BULLISH</v>
      </c>
    </row>
    <row r="459" spans="1:8" ht="13.5" x14ac:dyDescent="0.25">
      <c r="A459" s="3">
        <f>TITRES_STAT!B462</f>
        <v>42675</v>
      </c>
      <c r="B459" s="6">
        <f>TITRES_STAT!C462</f>
        <v>14.45</v>
      </c>
      <c r="C459" s="6">
        <f>TITRES_STAT!D462</f>
        <v>8.8947000000000003</v>
      </c>
      <c r="D459" s="6">
        <f>TITRES_STAT!E462</f>
        <v>5583</v>
      </c>
      <c r="E459" s="2">
        <f t="shared" si="28"/>
        <v>247724</v>
      </c>
      <c r="F459" s="6" t="str">
        <f t="shared" si="31"/>
        <v>BULLISH</v>
      </c>
      <c r="G459" s="6" t="str">
        <f t="shared" si="30"/>
        <v>STRONG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14.45</v>
      </c>
      <c r="C460" s="6">
        <f>TITRES_STAT!D463</f>
        <v>8.8947000000000003</v>
      </c>
      <c r="D460" s="6">
        <f>TITRES_STAT!E463</f>
        <v>3320</v>
      </c>
      <c r="E460" s="2">
        <f t="shared" si="28"/>
        <v>247724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14.45</v>
      </c>
      <c r="C461" s="6">
        <f>TITRES_STAT!D464</f>
        <v>8.8947000000000003</v>
      </c>
      <c r="D461" s="6">
        <f>TITRES_STAT!E464</f>
        <v>1690</v>
      </c>
      <c r="E461" s="2">
        <f t="shared" si="28"/>
        <v>247724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42678</v>
      </c>
      <c r="B462" s="6">
        <f>TITRES_STAT!C465</f>
        <v>14.45</v>
      </c>
      <c r="C462" s="6">
        <f>TITRES_STAT!D465</f>
        <v>8.8947000000000003</v>
      </c>
      <c r="D462" s="6">
        <f>TITRES_STAT!E465</f>
        <v>702</v>
      </c>
      <c r="E462" s="2">
        <f t="shared" si="28"/>
        <v>247724</v>
      </c>
      <c r="F462" s="6" t="str">
        <f t="shared" si="31"/>
        <v>BEARISH</v>
      </c>
      <c r="G462" s="6" t="str">
        <f t="shared" si="30"/>
        <v>WEAK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14.6</v>
      </c>
      <c r="C463" s="6">
        <f>TITRES_STAT!D466</f>
        <v>8.9870000000000001</v>
      </c>
      <c r="D463" s="6">
        <f>TITRES_STAT!E466</f>
        <v>1405</v>
      </c>
      <c r="E463" s="2">
        <f t="shared" si="28"/>
        <v>249129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BEARISH DIVERGENCE</v>
      </c>
    </row>
    <row r="464" spans="1:8" ht="13.5" x14ac:dyDescent="0.25">
      <c r="A464" s="3">
        <f>TITRES_STAT!B467</f>
        <v>42682</v>
      </c>
      <c r="B464" s="6">
        <f>TITRES_STAT!C467</f>
        <v>14.59</v>
      </c>
      <c r="C464" s="6">
        <f>TITRES_STAT!D467</f>
        <v>8.9809000000000001</v>
      </c>
      <c r="D464" s="6">
        <f>TITRES_STAT!E467</f>
        <v>1903</v>
      </c>
      <c r="E464" s="2">
        <f t="shared" si="28"/>
        <v>247226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14.52</v>
      </c>
      <c r="C465" s="6">
        <f>TITRES_STAT!D468</f>
        <v>8.9377999999999993</v>
      </c>
      <c r="D465" s="6">
        <f>TITRES_STAT!E468</f>
        <v>2890</v>
      </c>
      <c r="E465" s="2">
        <f t="shared" si="28"/>
        <v>244336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BEARISH DIVERGENCE</v>
      </c>
    </row>
    <row r="466" spans="1:8" ht="13.5" x14ac:dyDescent="0.25">
      <c r="A466" s="3">
        <f>TITRES_STAT!B469</f>
        <v>42684</v>
      </c>
      <c r="B466" s="6">
        <f>TITRES_STAT!C469</f>
        <v>14.45</v>
      </c>
      <c r="C466" s="6">
        <f>TITRES_STAT!D469</f>
        <v>8.8947000000000003</v>
      </c>
      <c r="D466" s="6">
        <f>TITRES_STAT!E469</f>
        <v>2910</v>
      </c>
      <c r="E466" s="2">
        <f t="shared" si="28"/>
        <v>241426</v>
      </c>
      <c r="F466" s="6" t="str">
        <f t="shared" si="31"/>
        <v>BEARISH</v>
      </c>
      <c r="G466" s="6" t="str">
        <f t="shared" si="30"/>
        <v>WEAK</v>
      </c>
      <c r="H466" s="6" t="str">
        <f t="shared" si="29"/>
        <v>NEUTRAL</v>
      </c>
    </row>
    <row r="467" spans="1:8" ht="13.5" x14ac:dyDescent="0.25">
      <c r="A467" s="3">
        <f>TITRES_STAT!B470</f>
        <v>42685</v>
      </c>
      <c r="B467" s="6">
        <f>TITRES_STAT!C470</f>
        <v>14.4</v>
      </c>
      <c r="C467" s="6">
        <f>TITRES_STAT!D470</f>
        <v>8.8638999999999992</v>
      </c>
      <c r="D467" s="6">
        <f>TITRES_STAT!E470</f>
        <v>1470</v>
      </c>
      <c r="E467" s="2">
        <f t="shared" si="28"/>
        <v>239956</v>
      </c>
      <c r="F467" s="6" t="str">
        <f t="shared" si="31"/>
        <v>BEARISH</v>
      </c>
      <c r="G467" s="6" t="str">
        <f t="shared" si="30"/>
        <v>WEAK</v>
      </c>
      <c r="H467" s="6" t="str">
        <f t="shared" si="29"/>
        <v>CONFIRMED BEARISH</v>
      </c>
    </row>
    <row r="468" spans="1:8" ht="13.5" x14ac:dyDescent="0.25">
      <c r="A468" s="3">
        <f>TITRES_STAT!B471</f>
        <v>42688</v>
      </c>
      <c r="B468" s="6">
        <f>TITRES_STAT!C471</f>
        <v>14.4</v>
      </c>
      <c r="C468" s="6">
        <f>TITRES_STAT!D471</f>
        <v>8.8638999999999992</v>
      </c>
      <c r="D468" s="6">
        <f>TITRES_STAT!E471</f>
        <v>837</v>
      </c>
      <c r="E468" s="2">
        <f t="shared" si="28"/>
        <v>239956</v>
      </c>
      <c r="F468" s="6" t="str">
        <f t="shared" si="31"/>
        <v>BEARISH</v>
      </c>
      <c r="G468" s="6" t="str">
        <f t="shared" si="30"/>
        <v>WEAK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14.45</v>
      </c>
      <c r="C469" s="6">
        <f>TITRES_STAT!D472</f>
        <v>8.8947000000000003</v>
      </c>
      <c r="D469" s="6">
        <f>TITRES_STAT!E472</f>
        <v>6298</v>
      </c>
      <c r="E469" s="2">
        <f t="shared" si="28"/>
        <v>246254</v>
      </c>
      <c r="F469" s="6" t="str">
        <f t="shared" si="31"/>
        <v>BEARISH</v>
      </c>
      <c r="G469" s="6" t="str">
        <f t="shared" si="30"/>
        <v>NEUTRAL</v>
      </c>
      <c r="H469" s="6" t="str">
        <f t="shared" si="29"/>
        <v>CONFIRMED BEARISH</v>
      </c>
    </row>
    <row r="470" spans="1:8" ht="13.5" x14ac:dyDescent="0.25">
      <c r="A470" s="3">
        <f>TITRES_STAT!B473</f>
        <v>42690</v>
      </c>
      <c r="B470" s="6">
        <f>TITRES_STAT!C473</f>
        <v>14.45</v>
      </c>
      <c r="C470" s="6">
        <f>TITRES_STAT!D473</f>
        <v>8.8947000000000003</v>
      </c>
      <c r="D470" s="6">
        <f>TITRES_STAT!E473</f>
        <v>9195</v>
      </c>
      <c r="E470" s="2">
        <f t="shared" si="28"/>
        <v>246254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42691</v>
      </c>
      <c r="B471" s="6">
        <f>TITRES_STAT!C474</f>
        <v>14.45</v>
      </c>
      <c r="C471" s="6">
        <f>TITRES_STAT!D474</f>
        <v>8.8947000000000003</v>
      </c>
      <c r="D471" s="6">
        <f>TITRES_STAT!E474</f>
        <v>4065</v>
      </c>
      <c r="E471" s="2">
        <f t="shared" si="28"/>
        <v>246254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14.45</v>
      </c>
      <c r="C472" s="6">
        <f>TITRES_STAT!D475</f>
        <v>8.8947000000000003</v>
      </c>
      <c r="D472" s="6">
        <f>TITRES_STAT!E475</f>
        <v>964</v>
      </c>
      <c r="E472" s="2">
        <f t="shared" si="28"/>
        <v>246254</v>
      </c>
      <c r="F472" s="6" t="str">
        <f t="shared" si="31"/>
        <v>BULLISH</v>
      </c>
      <c r="G472" s="6" t="str">
        <f t="shared" si="30"/>
        <v>STRONG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14.45</v>
      </c>
      <c r="C473" s="6">
        <f>TITRES_STAT!D476</f>
        <v>8.8947000000000003</v>
      </c>
      <c r="D473" s="6">
        <f>TITRES_STAT!E476</f>
        <v>660</v>
      </c>
      <c r="E473" s="2">
        <f t="shared" si="28"/>
        <v>246254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14.48</v>
      </c>
      <c r="C474" s="6">
        <f>TITRES_STAT!D477</f>
        <v>8.9131999999999998</v>
      </c>
      <c r="D474" s="6">
        <f>TITRES_STAT!E477</f>
        <v>136</v>
      </c>
      <c r="E474" s="2">
        <f t="shared" si="28"/>
        <v>246390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14.48</v>
      </c>
      <c r="C475" s="6">
        <f>TITRES_STAT!D478</f>
        <v>8.9131999999999998</v>
      </c>
      <c r="D475" s="6">
        <f>TITRES_STAT!E478</f>
        <v>1592</v>
      </c>
      <c r="E475" s="2">
        <f t="shared" si="28"/>
        <v>246390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14.4</v>
      </c>
      <c r="C476" s="6">
        <f>TITRES_STAT!D479</f>
        <v>8.8638999999999992</v>
      </c>
      <c r="D476" s="6">
        <f>TITRES_STAT!E479</f>
        <v>6871</v>
      </c>
      <c r="E476" s="2">
        <f t="shared" si="28"/>
        <v>239519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CONFIRMED BEARISH</v>
      </c>
    </row>
    <row r="477" spans="1:8" ht="13.5" x14ac:dyDescent="0.25">
      <c r="A477" s="3">
        <f>TITRES_STAT!B480</f>
        <v>42699</v>
      </c>
      <c r="B477" s="6">
        <f>TITRES_STAT!C480</f>
        <v>14.4</v>
      </c>
      <c r="C477" s="6">
        <f>TITRES_STAT!D480</f>
        <v>8.8638999999999992</v>
      </c>
      <c r="D477" s="6">
        <f>TITRES_STAT!E480</f>
        <v>4266</v>
      </c>
      <c r="E477" s="2">
        <f t="shared" si="28"/>
        <v>239519</v>
      </c>
      <c r="F477" s="6" t="str">
        <f t="shared" si="31"/>
        <v>BEARISH</v>
      </c>
      <c r="G477" s="6" t="str">
        <f t="shared" si="30"/>
        <v>WEAK</v>
      </c>
      <c r="H477" s="6" t="str">
        <f t="shared" si="29"/>
        <v>CONFIRMED BEARISH</v>
      </c>
    </row>
    <row r="478" spans="1:8" ht="13.5" x14ac:dyDescent="0.25">
      <c r="A478" s="3">
        <f>TITRES_STAT!B481</f>
        <v>42702</v>
      </c>
      <c r="B478" s="6">
        <f>TITRES_STAT!C481</f>
        <v>14.4</v>
      </c>
      <c r="C478" s="6">
        <f>TITRES_STAT!D481</f>
        <v>8.8638999999999992</v>
      </c>
      <c r="D478" s="6">
        <f>TITRES_STAT!E481</f>
        <v>7609</v>
      </c>
      <c r="E478" s="2">
        <f t="shared" si="28"/>
        <v>239519</v>
      </c>
      <c r="F478" s="6" t="str">
        <f t="shared" si="31"/>
        <v>BEARISH</v>
      </c>
      <c r="G478" s="6" t="str">
        <f t="shared" si="30"/>
        <v>WEAK</v>
      </c>
      <c r="H478" s="6" t="str">
        <f t="shared" si="29"/>
        <v>CONFIRMED BEARISH</v>
      </c>
    </row>
    <row r="479" spans="1:8" ht="13.5" x14ac:dyDescent="0.25">
      <c r="A479" s="3">
        <f>TITRES_STAT!B482</f>
        <v>42703</v>
      </c>
      <c r="B479" s="6">
        <f>TITRES_STAT!C482</f>
        <v>14.5</v>
      </c>
      <c r="C479" s="6">
        <f>TITRES_STAT!D482</f>
        <v>8.9254999999999995</v>
      </c>
      <c r="D479" s="6">
        <f>TITRES_STAT!E482</f>
        <v>6691</v>
      </c>
      <c r="E479" s="2">
        <f t="shared" si="28"/>
        <v>246210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BEARISH DIVERGENCE</v>
      </c>
    </row>
    <row r="480" spans="1:8" ht="13.5" x14ac:dyDescent="0.25">
      <c r="A480" s="3">
        <f>TITRES_STAT!B483</f>
        <v>42704</v>
      </c>
      <c r="B480" s="6">
        <f>TITRES_STAT!C483</f>
        <v>14.5</v>
      </c>
      <c r="C480" s="6">
        <f>TITRES_STAT!D483</f>
        <v>8.9254999999999995</v>
      </c>
      <c r="D480" s="6">
        <f>TITRES_STAT!E483</f>
        <v>840</v>
      </c>
      <c r="E480" s="2">
        <f t="shared" si="28"/>
        <v>246210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BEARISH DIVERGENCE</v>
      </c>
    </row>
    <row r="481" spans="1:8" ht="13.5" x14ac:dyDescent="0.25">
      <c r="A481" s="3">
        <f>TITRES_STAT!B484</f>
        <v>42705</v>
      </c>
      <c r="B481" s="6">
        <f>TITRES_STAT!C484</f>
        <v>14.5</v>
      </c>
      <c r="C481" s="6">
        <f>TITRES_STAT!D484</f>
        <v>8.9254999999999995</v>
      </c>
      <c r="D481" s="6">
        <f>TITRES_STAT!E484</f>
        <v>3012</v>
      </c>
      <c r="E481" s="2">
        <f t="shared" si="28"/>
        <v>246210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14.45</v>
      </c>
      <c r="C482" s="6">
        <f>TITRES_STAT!D485</f>
        <v>8.8947000000000003</v>
      </c>
      <c r="D482" s="6">
        <f>TITRES_STAT!E485</f>
        <v>985</v>
      </c>
      <c r="E482" s="2">
        <f t="shared" si="28"/>
        <v>245225</v>
      </c>
      <c r="F482" s="6" t="str">
        <f t="shared" si="31"/>
        <v>BULLISH</v>
      </c>
      <c r="G482" s="6" t="str">
        <f t="shared" si="30"/>
        <v>STRONG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14.4</v>
      </c>
      <c r="C483" s="6">
        <f>TITRES_STAT!D486</f>
        <v>8.8638999999999992</v>
      </c>
      <c r="D483" s="6">
        <f>TITRES_STAT!E486</f>
        <v>1186</v>
      </c>
      <c r="E483" s="2">
        <f t="shared" si="28"/>
        <v>244039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14.45</v>
      </c>
      <c r="C484" s="6">
        <f>TITRES_STAT!D487</f>
        <v>8.8947000000000003</v>
      </c>
      <c r="D484" s="6">
        <f>TITRES_STAT!E487</f>
        <v>309</v>
      </c>
      <c r="E484" s="2">
        <f t="shared" si="28"/>
        <v>244348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14.45</v>
      </c>
      <c r="C485" s="6">
        <f>TITRES_STAT!D488</f>
        <v>8.8947000000000003</v>
      </c>
      <c r="D485" s="6">
        <f>TITRES_STAT!E488</f>
        <v>1785</v>
      </c>
      <c r="E485" s="2">
        <f t="shared" si="28"/>
        <v>244348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14.45</v>
      </c>
      <c r="C486" s="6">
        <f>TITRES_STAT!D489</f>
        <v>8.8947000000000003</v>
      </c>
      <c r="D486" s="6">
        <f>TITRES_STAT!E489</f>
        <v>1157</v>
      </c>
      <c r="E486" s="2">
        <f t="shared" si="28"/>
        <v>244348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42713</v>
      </c>
      <c r="B487" s="6">
        <f>TITRES_STAT!C490</f>
        <v>14.45</v>
      </c>
      <c r="C487" s="6">
        <f>TITRES_STAT!D490</f>
        <v>8.8947000000000003</v>
      </c>
      <c r="D487" s="6">
        <f>TITRES_STAT!E490</f>
        <v>1721</v>
      </c>
      <c r="E487" s="2">
        <f t="shared" si="28"/>
        <v>244348</v>
      </c>
      <c r="F487" s="6" t="str">
        <f t="shared" si="31"/>
        <v>BEARISH</v>
      </c>
      <c r="G487" s="6" t="str">
        <f t="shared" si="30"/>
        <v>NEUTRAL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14.4</v>
      </c>
      <c r="C488" s="6">
        <f>TITRES_STAT!D491</f>
        <v>8.8638999999999992</v>
      </c>
      <c r="D488" s="6">
        <f>TITRES_STAT!E491</f>
        <v>4097</v>
      </c>
      <c r="E488" s="2">
        <f t="shared" si="28"/>
        <v>240251</v>
      </c>
      <c r="F488" s="6" t="str">
        <f t="shared" si="31"/>
        <v>BEARISH</v>
      </c>
      <c r="G488" s="6" t="str">
        <f t="shared" si="30"/>
        <v>NEUTRAL</v>
      </c>
      <c r="H488" s="6" t="str">
        <f t="shared" si="29"/>
        <v>NEUTRAL</v>
      </c>
    </row>
    <row r="489" spans="1:8" ht="13.5" x14ac:dyDescent="0.25">
      <c r="A489" s="3">
        <f>TITRES_STAT!B492</f>
        <v>42718</v>
      </c>
      <c r="B489" s="6">
        <f>TITRES_STAT!C492</f>
        <v>14.4</v>
      </c>
      <c r="C489" s="6">
        <f>TITRES_STAT!D492</f>
        <v>8.8638999999999992</v>
      </c>
      <c r="D489" s="6">
        <f>TITRES_STAT!E492</f>
        <v>2760</v>
      </c>
      <c r="E489" s="2">
        <f t="shared" si="28"/>
        <v>240251</v>
      </c>
      <c r="F489" s="6" t="str">
        <f t="shared" si="31"/>
        <v>BEARISH</v>
      </c>
      <c r="G489" s="6" t="str">
        <f t="shared" si="30"/>
        <v>NEUTRAL</v>
      </c>
      <c r="H489" s="6" t="str">
        <f t="shared" si="29"/>
        <v>CONFIRMED BEARISH</v>
      </c>
    </row>
    <row r="490" spans="1:8" ht="13.5" x14ac:dyDescent="0.25">
      <c r="A490" s="3">
        <f>TITRES_STAT!B493</f>
        <v>42719</v>
      </c>
      <c r="B490" s="6">
        <f>TITRES_STAT!C493</f>
        <v>14.4</v>
      </c>
      <c r="C490" s="6">
        <f>TITRES_STAT!D493</f>
        <v>8.8638999999999992</v>
      </c>
      <c r="D490" s="6">
        <f>TITRES_STAT!E493</f>
        <v>2278</v>
      </c>
      <c r="E490" s="2">
        <f t="shared" si="28"/>
        <v>240251</v>
      </c>
      <c r="F490" s="6" t="str">
        <f t="shared" si="31"/>
        <v>BEARISH</v>
      </c>
      <c r="G490" s="6" t="str">
        <f t="shared" si="30"/>
        <v>NEUTRAL</v>
      </c>
      <c r="H490" s="6" t="str">
        <f t="shared" si="29"/>
        <v>CONFIRMED BEARISH</v>
      </c>
    </row>
    <row r="491" spans="1:8" ht="13.5" x14ac:dyDescent="0.25">
      <c r="A491" s="3">
        <f>TITRES_STAT!B494</f>
        <v>42720</v>
      </c>
      <c r="B491" s="6">
        <f>TITRES_STAT!C494</f>
        <v>14.4</v>
      </c>
      <c r="C491" s="6">
        <f>TITRES_STAT!D494</f>
        <v>8.8638999999999992</v>
      </c>
      <c r="D491" s="6">
        <f>TITRES_STAT!E494</f>
        <v>900</v>
      </c>
      <c r="E491" s="2">
        <f t="shared" si="28"/>
        <v>240251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14.35</v>
      </c>
      <c r="C492" s="6">
        <f>TITRES_STAT!D495</f>
        <v>8.8331</v>
      </c>
      <c r="D492" s="6">
        <f>TITRES_STAT!E495</f>
        <v>1826</v>
      </c>
      <c r="E492" s="2">
        <f t="shared" si="28"/>
        <v>238425</v>
      </c>
      <c r="F492" s="6" t="str">
        <f t="shared" si="31"/>
        <v>BEARISH</v>
      </c>
      <c r="G492" s="6" t="str">
        <f t="shared" si="30"/>
        <v>WEAK</v>
      </c>
      <c r="H492" s="6" t="str">
        <f t="shared" si="29"/>
        <v>CONFIRMED BEARISH</v>
      </c>
    </row>
    <row r="493" spans="1:8" ht="13.5" x14ac:dyDescent="0.25">
      <c r="A493" s="3">
        <f>TITRES_STAT!B496</f>
        <v>42724</v>
      </c>
      <c r="B493" s="6">
        <f>TITRES_STAT!C496</f>
        <v>14.4</v>
      </c>
      <c r="C493" s="6">
        <f>TITRES_STAT!D496</f>
        <v>8.8638999999999992</v>
      </c>
      <c r="D493" s="6">
        <f>TITRES_STAT!E496</f>
        <v>1415</v>
      </c>
      <c r="E493" s="2">
        <f t="shared" si="28"/>
        <v>239840</v>
      </c>
      <c r="F493" s="6" t="str">
        <f t="shared" si="31"/>
        <v>BEARISH</v>
      </c>
      <c r="G493" s="6" t="str">
        <f t="shared" si="30"/>
        <v>NEUTRAL</v>
      </c>
      <c r="H493" s="6" t="str">
        <f t="shared" si="29"/>
        <v>NEUTRAL</v>
      </c>
    </row>
    <row r="494" spans="1:8" ht="13.5" x14ac:dyDescent="0.25">
      <c r="A494" s="3">
        <f>TITRES_STAT!B497</f>
        <v>42725</v>
      </c>
      <c r="B494" s="6">
        <f>TITRES_STAT!C497</f>
        <v>14.39</v>
      </c>
      <c r="C494" s="6">
        <f>TITRES_STAT!D497</f>
        <v>8.8577999999999992</v>
      </c>
      <c r="D494" s="6">
        <f>TITRES_STAT!E497</f>
        <v>2100</v>
      </c>
      <c r="E494" s="2">
        <f t="shared" si="28"/>
        <v>237740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CONFIRMED BEARISH</v>
      </c>
    </row>
    <row r="495" spans="1:8" ht="13.5" x14ac:dyDescent="0.25">
      <c r="A495" s="3">
        <f>TITRES_STAT!B498</f>
        <v>42726</v>
      </c>
      <c r="B495" s="6">
        <f>TITRES_STAT!C498</f>
        <v>14.4</v>
      </c>
      <c r="C495" s="6">
        <f>TITRES_STAT!D498</f>
        <v>8.8638999999999992</v>
      </c>
      <c r="D495" s="6">
        <f>TITRES_STAT!E498</f>
        <v>1903</v>
      </c>
      <c r="E495" s="2">
        <f t="shared" si="28"/>
        <v>239643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14.4</v>
      </c>
      <c r="C496" s="6">
        <f>TITRES_STAT!D499</f>
        <v>8.8638999999999992</v>
      </c>
      <c r="D496" s="6">
        <f>TITRES_STAT!E499</f>
        <v>4961</v>
      </c>
      <c r="E496" s="2">
        <f t="shared" si="28"/>
        <v>239643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NEUTRAL</v>
      </c>
    </row>
    <row r="497" spans="1:8" ht="13.5" x14ac:dyDescent="0.25">
      <c r="A497" s="3">
        <f>TITRES_STAT!B500</f>
        <v>42730</v>
      </c>
      <c r="B497" s="6">
        <f>TITRES_STAT!C500</f>
        <v>14.3</v>
      </c>
      <c r="C497" s="6">
        <f>TITRES_STAT!D500</f>
        <v>8.8024000000000004</v>
      </c>
      <c r="D497" s="6">
        <f>TITRES_STAT!E500</f>
        <v>16095</v>
      </c>
      <c r="E497" s="2">
        <f t="shared" si="28"/>
        <v>223548</v>
      </c>
      <c r="F497" s="6" t="str">
        <f t="shared" si="31"/>
        <v>BEARISH</v>
      </c>
      <c r="G497" s="6" t="str">
        <f t="shared" si="30"/>
        <v>WEAK</v>
      </c>
      <c r="H497" s="6" t="str">
        <f t="shared" si="29"/>
        <v>CONFIRMED BEARISH</v>
      </c>
    </row>
    <row r="498" spans="1:8" ht="13.5" x14ac:dyDescent="0.25">
      <c r="A498" s="3">
        <f>TITRES_STAT!B501</f>
        <v>42731</v>
      </c>
      <c r="B498" s="6">
        <f>TITRES_STAT!C501</f>
        <v>14.39</v>
      </c>
      <c r="C498" s="6">
        <f>TITRES_STAT!D501</f>
        <v>8.8577999999999992</v>
      </c>
      <c r="D498" s="6">
        <f>TITRES_STAT!E501</f>
        <v>31052</v>
      </c>
      <c r="E498" s="2">
        <f t="shared" si="28"/>
        <v>254600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BULLISH DIVERGENCE</v>
      </c>
    </row>
    <row r="499" spans="1:8" ht="13.5" x14ac:dyDescent="0.25">
      <c r="A499" s="3">
        <f>TITRES_STAT!B502</f>
        <v>42732</v>
      </c>
      <c r="B499" s="6">
        <f>TITRES_STAT!C502</f>
        <v>14.4</v>
      </c>
      <c r="C499" s="6">
        <f>TITRES_STAT!D502</f>
        <v>8.8638999999999992</v>
      </c>
      <c r="D499" s="6">
        <f>TITRES_STAT!E502</f>
        <v>2610</v>
      </c>
      <c r="E499" s="2">
        <f t="shared" si="28"/>
        <v>257210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14.4</v>
      </c>
      <c r="C500" s="6">
        <f>TITRES_STAT!D503</f>
        <v>8.8638999999999992</v>
      </c>
      <c r="D500" s="6">
        <f>TITRES_STAT!E503</f>
        <v>7700</v>
      </c>
      <c r="E500" s="2">
        <f t="shared" si="28"/>
        <v>257210</v>
      </c>
      <c r="F500" s="6" t="str">
        <f t="shared" si="31"/>
        <v>BULLISH</v>
      </c>
      <c r="G500" s="6" t="str">
        <f t="shared" si="30"/>
        <v>STRONG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14.4</v>
      </c>
      <c r="C501" s="6">
        <f>TITRES_STAT!D504</f>
        <v>8.8638999999999992</v>
      </c>
      <c r="D501" s="6">
        <f>TITRES_STAT!E504</f>
        <v>2050</v>
      </c>
      <c r="E501" s="2">
        <f t="shared" si="28"/>
        <v>257210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NEUTRAL</v>
      </c>
    </row>
    <row r="502" spans="1:8" ht="13.5" x14ac:dyDescent="0.25">
      <c r="A502" s="3">
        <f>TITRES_STAT!B505</f>
        <v>42737</v>
      </c>
      <c r="B502" s="6">
        <f>TITRES_STAT!C505</f>
        <v>14.48</v>
      </c>
      <c r="C502" s="6">
        <f>TITRES_STAT!D505</f>
        <v>8.9131999999999998</v>
      </c>
      <c r="D502" s="6">
        <f>TITRES_STAT!E505</f>
        <v>1078</v>
      </c>
      <c r="E502" s="2">
        <f t="shared" si="28"/>
        <v>258288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14.4</v>
      </c>
      <c r="C503" s="6">
        <f>TITRES_STAT!D506</f>
        <v>8.8638999999999992</v>
      </c>
      <c r="D503" s="6">
        <f>TITRES_STAT!E506</f>
        <v>2839</v>
      </c>
      <c r="E503" s="2">
        <f t="shared" si="28"/>
        <v>255449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14.3</v>
      </c>
      <c r="C504" s="6">
        <f>TITRES_STAT!D507</f>
        <v>8.8024000000000004</v>
      </c>
      <c r="D504" s="6">
        <f>TITRES_STAT!E507</f>
        <v>9265</v>
      </c>
      <c r="E504" s="2">
        <f t="shared" si="28"/>
        <v>246184</v>
      </c>
      <c r="F504" s="6" t="str">
        <f t="shared" si="31"/>
        <v>BEARISH</v>
      </c>
      <c r="G504" s="6" t="str">
        <f t="shared" si="30"/>
        <v>WEAK</v>
      </c>
      <c r="H504" s="6" t="str">
        <f t="shared" si="29"/>
        <v>CONFIRMED BEARISH</v>
      </c>
    </row>
    <row r="505" spans="1:8" ht="13.5" x14ac:dyDescent="0.25">
      <c r="A505" s="3">
        <f>TITRES_STAT!B508</f>
        <v>42740</v>
      </c>
      <c r="B505" s="6">
        <f>TITRES_STAT!C508</f>
        <v>14.27</v>
      </c>
      <c r="C505" s="6">
        <f>TITRES_STAT!D508</f>
        <v>8.7838999999999992</v>
      </c>
      <c r="D505" s="6">
        <f>TITRES_STAT!E508</f>
        <v>15387</v>
      </c>
      <c r="E505" s="2">
        <f t="shared" si="28"/>
        <v>230797</v>
      </c>
      <c r="F505" s="6" t="str">
        <f t="shared" si="31"/>
        <v>BEARISH</v>
      </c>
      <c r="G505" s="6" t="str">
        <f t="shared" si="30"/>
        <v>WEAK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14.27</v>
      </c>
      <c r="C506" s="6">
        <f>TITRES_STAT!D509</f>
        <v>8.7838999999999992</v>
      </c>
      <c r="D506" s="6">
        <f>TITRES_STAT!E509</f>
        <v>664</v>
      </c>
      <c r="E506" s="2">
        <f t="shared" si="28"/>
        <v>230797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14.35</v>
      </c>
      <c r="C507" s="6">
        <f>TITRES_STAT!D510</f>
        <v>8.8331</v>
      </c>
      <c r="D507" s="6">
        <f>TITRES_STAT!E510</f>
        <v>5561</v>
      </c>
      <c r="E507" s="2">
        <f t="shared" si="28"/>
        <v>236358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14.35</v>
      </c>
      <c r="C508" s="6">
        <f>TITRES_STAT!D511</f>
        <v>8.8331</v>
      </c>
      <c r="D508" s="6">
        <f>TITRES_STAT!E511</f>
        <v>3510</v>
      </c>
      <c r="E508" s="2">
        <f t="shared" si="28"/>
        <v>236358</v>
      </c>
      <c r="F508" s="6" t="str">
        <f t="shared" si="31"/>
        <v>BEARISH</v>
      </c>
      <c r="G508" s="6" t="str">
        <f t="shared" si="30"/>
        <v>WEAK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14.33</v>
      </c>
      <c r="C509" s="6">
        <f>TITRES_STAT!D512</f>
        <v>8.8208000000000002</v>
      </c>
      <c r="D509" s="6">
        <f>TITRES_STAT!E512</f>
        <v>875</v>
      </c>
      <c r="E509" s="2">
        <f t="shared" si="28"/>
        <v>235483</v>
      </c>
      <c r="F509" s="6" t="str">
        <f t="shared" si="31"/>
        <v>BEARISH</v>
      </c>
      <c r="G509" s="6" t="str">
        <f t="shared" si="30"/>
        <v>WEAK</v>
      </c>
      <c r="H509" s="6" t="str">
        <f t="shared" si="29"/>
        <v>BEARISH DIVERGENCE</v>
      </c>
    </row>
    <row r="510" spans="1:8" ht="13.5" x14ac:dyDescent="0.25">
      <c r="A510" s="3">
        <f>TITRES_STAT!B513</f>
        <v>42747</v>
      </c>
      <c r="B510" s="6">
        <f>TITRES_STAT!C513</f>
        <v>14.39</v>
      </c>
      <c r="C510" s="6">
        <f>TITRES_STAT!D513</f>
        <v>8.8577999999999992</v>
      </c>
      <c r="D510" s="6">
        <f>TITRES_STAT!E513</f>
        <v>1590</v>
      </c>
      <c r="E510" s="2">
        <f t="shared" si="28"/>
        <v>237073</v>
      </c>
      <c r="F510" s="6" t="str">
        <f t="shared" si="31"/>
        <v>BULLISH</v>
      </c>
      <c r="G510" s="6" t="str">
        <f t="shared" si="30"/>
        <v>STRONG</v>
      </c>
      <c r="H510" s="6" t="str">
        <f t="shared" si="29"/>
        <v>CONFIRMED BULLISH</v>
      </c>
    </row>
    <row r="511" spans="1:8" ht="13.5" x14ac:dyDescent="0.25">
      <c r="A511" s="3">
        <f>TITRES_STAT!B514</f>
        <v>42748</v>
      </c>
      <c r="B511" s="6">
        <f>TITRES_STAT!C514</f>
        <v>14.39</v>
      </c>
      <c r="C511" s="6">
        <f>TITRES_STAT!D514</f>
        <v>8.8577999999999992</v>
      </c>
      <c r="D511" s="6">
        <f>TITRES_STAT!E514</f>
        <v>950</v>
      </c>
      <c r="E511" s="2">
        <f t="shared" si="28"/>
        <v>237073</v>
      </c>
      <c r="F511" s="6" t="str">
        <f t="shared" si="31"/>
        <v>BULLISH</v>
      </c>
      <c r="G511" s="6" t="str">
        <f t="shared" si="30"/>
        <v>STRONG</v>
      </c>
      <c r="H511" s="6" t="str">
        <f t="shared" si="29"/>
        <v>CONFIRMED BULLISH</v>
      </c>
    </row>
    <row r="512" spans="1:8" ht="13.5" x14ac:dyDescent="0.25">
      <c r="A512" s="3">
        <f>TITRES_STAT!B515</f>
        <v>42751</v>
      </c>
      <c r="B512" s="6">
        <f>TITRES_STAT!C515</f>
        <v>14.45</v>
      </c>
      <c r="C512" s="6">
        <f>TITRES_STAT!D515</f>
        <v>8.8947000000000003</v>
      </c>
      <c r="D512" s="6">
        <f>TITRES_STAT!E515</f>
        <v>2644</v>
      </c>
      <c r="E512" s="2">
        <f t="shared" si="28"/>
        <v>239717</v>
      </c>
      <c r="F512" s="6" t="str">
        <f t="shared" si="31"/>
        <v>BULLISH</v>
      </c>
      <c r="G512" s="6" t="str">
        <f t="shared" si="30"/>
        <v>NEUTRAL</v>
      </c>
      <c r="H512" s="6" t="str">
        <f t="shared" si="29"/>
        <v>CONFIRMED BULLISH</v>
      </c>
    </row>
    <row r="513" spans="1:8" ht="13.5" x14ac:dyDescent="0.25">
      <c r="A513" s="3">
        <f>TITRES_STAT!B516</f>
        <v>42752</v>
      </c>
      <c r="B513" s="6">
        <f>TITRES_STAT!C516</f>
        <v>14.45</v>
      </c>
      <c r="C513" s="6">
        <f>TITRES_STAT!D516</f>
        <v>8.8947000000000003</v>
      </c>
      <c r="D513" s="6">
        <f>TITRES_STAT!E516</f>
        <v>1184</v>
      </c>
      <c r="E513" s="2">
        <f t="shared" si="28"/>
        <v>239717</v>
      </c>
      <c r="F513" s="6" t="str">
        <f t="shared" si="31"/>
        <v>BULLISH</v>
      </c>
      <c r="G513" s="6" t="str">
        <f t="shared" si="30"/>
        <v>NEUTRAL</v>
      </c>
      <c r="H513" s="6" t="str">
        <f t="shared" si="29"/>
        <v>CONFIRMED BULLISH</v>
      </c>
    </row>
    <row r="514" spans="1:8" ht="13.5" x14ac:dyDescent="0.25">
      <c r="A514" s="3">
        <f>TITRES_STAT!B517</f>
        <v>42753</v>
      </c>
      <c r="B514" s="6">
        <f>TITRES_STAT!C517</f>
        <v>14.45</v>
      </c>
      <c r="C514" s="6">
        <f>TITRES_STAT!D517</f>
        <v>8.8947000000000003</v>
      </c>
      <c r="D514" s="6">
        <f>TITRES_STAT!E517</f>
        <v>1463</v>
      </c>
      <c r="E514" s="2">
        <f t="shared" si="28"/>
        <v>239717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42754</v>
      </c>
      <c r="B515" s="6">
        <f>TITRES_STAT!C518</f>
        <v>14.5</v>
      </c>
      <c r="C515" s="6">
        <f>TITRES_STAT!D518</f>
        <v>8.9254999999999995</v>
      </c>
      <c r="D515" s="6">
        <f>TITRES_STAT!E518</f>
        <v>46272</v>
      </c>
      <c r="E515" s="2">
        <f t="shared" si="28"/>
        <v>285989</v>
      </c>
      <c r="F515" s="6" t="str">
        <f t="shared" si="31"/>
        <v>BULLISH</v>
      </c>
      <c r="G515" s="6" t="str">
        <f t="shared" si="30"/>
        <v>STRONG</v>
      </c>
      <c r="H515" s="6" t="str">
        <f t="shared" si="29"/>
        <v>CONFIRMED BULLISH</v>
      </c>
    </row>
    <row r="516" spans="1:8" ht="13.5" x14ac:dyDescent="0.25">
      <c r="A516" s="3">
        <f>TITRES_STAT!B519</f>
        <v>42755</v>
      </c>
      <c r="B516" s="6">
        <f>TITRES_STAT!C519</f>
        <v>14.8</v>
      </c>
      <c r="C516" s="6">
        <f>TITRES_STAT!D519</f>
        <v>9.1100999999999992</v>
      </c>
      <c r="D516" s="6">
        <f>TITRES_STAT!E519</f>
        <v>4427</v>
      </c>
      <c r="E516" s="2">
        <f t="shared" ref="E516:E579" si="32">IF(B516&gt;B515, E515+D516, IF(B516&lt;B515, E515-D516, E515))</f>
        <v>290416</v>
      </c>
      <c r="F516" s="6" t="str">
        <f t="shared" si="31"/>
        <v>BULLISH</v>
      </c>
      <c r="G516" s="6" t="str">
        <f t="shared" si="30"/>
        <v>STRONG</v>
      </c>
      <c r="H516" s="6" t="str">
        <f t="shared" si="29"/>
        <v>CONFIRMED BULLISH</v>
      </c>
    </row>
    <row r="517" spans="1:8" ht="13.5" x14ac:dyDescent="0.25">
      <c r="A517" s="3">
        <f>TITRES_STAT!B520</f>
        <v>42758</v>
      </c>
      <c r="B517" s="6">
        <f>TITRES_STAT!C520</f>
        <v>14.55</v>
      </c>
      <c r="C517" s="6">
        <f>TITRES_STAT!D520</f>
        <v>8.9562000000000008</v>
      </c>
      <c r="D517" s="6">
        <f>TITRES_STAT!E520</f>
        <v>3842</v>
      </c>
      <c r="E517" s="2">
        <f t="shared" si="32"/>
        <v>286574</v>
      </c>
      <c r="F517" s="6" t="str">
        <f t="shared" si="31"/>
        <v>BULLISH</v>
      </c>
      <c r="G517" s="6" t="str">
        <f t="shared" si="30"/>
        <v>STRONG</v>
      </c>
      <c r="H517" s="6" t="str">
        <f t="shared" si="29"/>
        <v>CONFIRMED BULLISH</v>
      </c>
    </row>
    <row r="518" spans="1:8" ht="13.5" x14ac:dyDescent="0.25">
      <c r="A518" s="3">
        <f>TITRES_STAT!B521</f>
        <v>42759</v>
      </c>
      <c r="B518" s="6">
        <f>TITRES_STAT!C521</f>
        <v>14.75</v>
      </c>
      <c r="C518" s="6">
        <f>TITRES_STAT!D521</f>
        <v>9.0793999999999997</v>
      </c>
      <c r="D518" s="6">
        <f>TITRES_STAT!E521</f>
        <v>1222</v>
      </c>
      <c r="E518" s="2">
        <f t="shared" si="32"/>
        <v>287796</v>
      </c>
      <c r="F518" s="6" t="str">
        <f t="shared" si="31"/>
        <v>BULLISH</v>
      </c>
      <c r="G518" s="6" t="str">
        <f t="shared" si="30"/>
        <v>STRONG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6">
        <f>TITRES_STAT!C522</f>
        <v>14.75</v>
      </c>
      <c r="C519" s="6">
        <f>TITRES_STAT!D522</f>
        <v>9.0793999999999997</v>
      </c>
      <c r="D519" s="6">
        <f>TITRES_STAT!E522</f>
        <v>2932</v>
      </c>
      <c r="E519" s="2">
        <f t="shared" si="32"/>
        <v>287796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STRONG</v>
      </c>
      <c r="H519" s="6" t="str">
        <f t="shared" si="33"/>
        <v>CONFIRMED BULLISH</v>
      </c>
    </row>
    <row r="520" spans="1:8" ht="13.5" x14ac:dyDescent="0.25">
      <c r="A520" s="3">
        <f>TITRES_STAT!B523</f>
        <v>42761</v>
      </c>
      <c r="B520" s="6">
        <f>TITRES_STAT!C523</f>
        <v>14.72</v>
      </c>
      <c r="C520" s="6">
        <f>TITRES_STAT!D523</f>
        <v>9.0609000000000002</v>
      </c>
      <c r="D520" s="6">
        <f>TITRES_STAT!E523</f>
        <v>840</v>
      </c>
      <c r="E520" s="2">
        <f t="shared" si="32"/>
        <v>286956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CONFIRMED BULLISH</v>
      </c>
    </row>
    <row r="521" spans="1:8" ht="13.5" x14ac:dyDescent="0.25">
      <c r="A521" s="3">
        <f>TITRES_STAT!B524</f>
        <v>42762</v>
      </c>
      <c r="B521" s="6">
        <f>TITRES_STAT!C524</f>
        <v>14.69</v>
      </c>
      <c r="C521" s="6">
        <f>TITRES_STAT!D524</f>
        <v>9.0424000000000007</v>
      </c>
      <c r="D521" s="6">
        <f>TITRES_STAT!E524</f>
        <v>1135</v>
      </c>
      <c r="E521" s="2">
        <f t="shared" si="32"/>
        <v>285821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CONFIRMED BEARISH</v>
      </c>
    </row>
    <row r="522" spans="1:8" ht="13.5" x14ac:dyDescent="0.25">
      <c r="A522" s="3">
        <f>TITRES_STAT!B525</f>
        <v>42765</v>
      </c>
      <c r="B522" s="6">
        <f>TITRES_STAT!C525</f>
        <v>14.7</v>
      </c>
      <c r="C522" s="6">
        <f>TITRES_STAT!D525</f>
        <v>9.0486000000000004</v>
      </c>
      <c r="D522" s="6">
        <f>TITRES_STAT!E525</f>
        <v>555</v>
      </c>
      <c r="E522" s="2">
        <f t="shared" si="32"/>
        <v>286376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BEARISH DIVERGENCE</v>
      </c>
    </row>
    <row r="523" spans="1:8" ht="13.5" x14ac:dyDescent="0.25">
      <c r="A523" s="3">
        <f>TITRES_STAT!B526</f>
        <v>42766</v>
      </c>
      <c r="B523" s="6">
        <f>TITRES_STAT!C526</f>
        <v>14.7</v>
      </c>
      <c r="C523" s="6">
        <f>TITRES_STAT!D526</f>
        <v>9.0486000000000004</v>
      </c>
      <c r="D523" s="6">
        <f>TITRES_STAT!E526</f>
        <v>790</v>
      </c>
      <c r="E523" s="2">
        <f t="shared" si="32"/>
        <v>286376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14.7</v>
      </c>
      <c r="C524" s="6">
        <f>TITRES_STAT!D527</f>
        <v>9.0486000000000004</v>
      </c>
      <c r="D524" s="6">
        <f>TITRES_STAT!E527</f>
        <v>1182</v>
      </c>
      <c r="E524" s="2">
        <f t="shared" si="32"/>
        <v>286376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14.7</v>
      </c>
      <c r="C525" s="6">
        <f>TITRES_STAT!D528</f>
        <v>9.0486000000000004</v>
      </c>
      <c r="D525" s="6">
        <f>TITRES_STAT!E528</f>
        <v>1022</v>
      </c>
      <c r="E525" s="2">
        <f t="shared" si="32"/>
        <v>286376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14.7</v>
      </c>
      <c r="C526" s="6">
        <f>TITRES_STAT!D529</f>
        <v>9.0486000000000004</v>
      </c>
      <c r="D526" s="6">
        <f>TITRES_STAT!E529</f>
        <v>1068</v>
      </c>
      <c r="E526" s="2">
        <f t="shared" si="32"/>
        <v>286376</v>
      </c>
      <c r="F526" s="6" t="str">
        <f t="shared" si="35"/>
        <v>BULLISH</v>
      </c>
      <c r="G526" s="6" t="str">
        <f t="shared" si="34"/>
        <v>NEUTRAL</v>
      </c>
      <c r="H526" s="6" t="str">
        <f t="shared" si="33"/>
        <v>CONFIRMED BULLISH</v>
      </c>
    </row>
    <row r="527" spans="1:8" ht="13.5" x14ac:dyDescent="0.25">
      <c r="A527" s="3">
        <f>TITRES_STAT!B530</f>
        <v>42772</v>
      </c>
      <c r="B527" s="6">
        <f>TITRES_STAT!C530</f>
        <v>14.85</v>
      </c>
      <c r="C527" s="6">
        <f>TITRES_STAT!D530</f>
        <v>9.1409000000000002</v>
      </c>
      <c r="D527" s="6">
        <f>TITRES_STAT!E530</f>
        <v>3213</v>
      </c>
      <c r="E527" s="2">
        <f t="shared" si="32"/>
        <v>289589</v>
      </c>
      <c r="F527" s="6" t="str">
        <f t="shared" si="35"/>
        <v>BULLISH</v>
      </c>
      <c r="G527" s="6" t="str">
        <f t="shared" si="34"/>
        <v>NEUTRAL</v>
      </c>
      <c r="H527" s="6" t="str">
        <f t="shared" si="33"/>
        <v>CONFIRMED BULLISH</v>
      </c>
    </row>
    <row r="528" spans="1:8" ht="13.5" x14ac:dyDescent="0.25">
      <c r="A528" s="3">
        <f>TITRES_STAT!B531</f>
        <v>42773</v>
      </c>
      <c r="B528" s="6">
        <f>TITRES_STAT!C531</f>
        <v>15</v>
      </c>
      <c r="C528" s="6">
        <f>TITRES_STAT!D531</f>
        <v>9.2332000000000001</v>
      </c>
      <c r="D528" s="6">
        <f>TITRES_STAT!E531</f>
        <v>1238</v>
      </c>
      <c r="E528" s="2">
        <f t="shared" si="32"/>
        <v>290827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14.62</v>
      </c>
      <c r="C529" s="6">
        <f>TITRES_STAT!D532</f>
        <v>8.9992999999999999</v>
      </c>
      <c r="D529" s="6">
        <f>TITRES_STAT!E532</f>
        <v>265</v>
      </c>
      <c r="E529" s="2">
        <f t="shared" si="32"/>
        <v>290562</v>
      </c>
      <c r="F529" s="6" t="str">
        <f t="shared" si="35"/>
        <v>BULLISH</v>
      </c>
      <c r="G529" s="6" t="str">
        <f t="shared" si="34"/>
        <v>NEUTRAL</v>
      </c>
      <c r="H529" s="6" t="str">
        <f t="shared" si="33"/>
        <v>BULLISH DIVERGENCE</v>
      </c>
    </row>
    <row r="530" spans="1:8" ht="13.5" x14ac:dyDescent="0.25">
      <c r="A530" s="3">
        <f>TITRES_STAT!B533</f>
        <v>42775</v>
      </c>
      <c r="B530" s="6">
        <f>TITRES_STAT!C533</f>
        <v>14.98</v>
      </c>
      <c r="C530" s="6">
        <f>TITRES_STAT!D533</f>
        <v>9.2209000000000003</v>
      </c>
      <c r="D530" s="6">
        <f>TITRES_STAT!E533</f>
        <v>266</v>
      </c>
      <c r="E530" s="2">
        <f t="shared" si="32"/>
        <v>290828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14.95</v>
      </c>
      <c r="C531" s="6">
        <f>TITRES_STAT!D534</f>
        <v>9.2025000000000006</v>
      </c>
      <c r="D531" s="6">
        <f>TITRES_STAT!E534</f>
        <v>550</v>
      </c>
      <c r="E531" s="2">
        <f t="shared" si="32"/>
        <v>290278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14.94</v>
      </c>
      <c r="C532" s="6">
        <f>TITRES_STAT!D535</f>
        <v>9.1963000000000008</v>
      </c>
      <c r="D532" s="6">
        <f>TITRES_STAT!E535</f>
        <v>6595</v>
      </c>
      <c r="E532" s="2">
        <f t="shared" si="32"/>
        <v>283683</v>
      </c>
      <c r="F532" s="6" t="str">
        <f t="shared" si="35"/>
        <v>BEARISH</v>
      </c>
      <c r="G532" s="6" t="str">
        <f t="shared" si="34"/>
        <v>WEAK</v>
      </c>
      <c r="H532" s="6" t="str">
        <f t="shared" si="33"/>
        <v>BEARISH DIVERGENCE</v>
      </c>
    </row>
    <row r="533" spans="1:8" ht="13.5" x14ac:dyDescent="0.25">
      <c r="A533" s="3">
        <f>TITRES_STAT!B536</f>
        <v>42780</v>
      </c>
      <c r="B533" s="6">
        <f>TITRES_STAT!C536</f>
        <v>14.9</v>
      </c>
      <c r="C533" s="6">
        <f>TITRES_STAT!D536</f>
        <v>9.1716999999999995</v>
      </c>
      <c r="D533" s="6">
        <f>TITRES_STAT!E536</f>
        <v>200</v>
      </c>
      <c r="E533" s="2">
        <f t="shared" si="32"/>
        <v>283483</v>
      </c>
      <c r="F533" s="6" t="str">
        <f t="shared" si="35"/>
        <v>BEARISH</v>
      </c>
      <c r="G533" s="6" t="str">
        <f t="shared" si="34"/>
        <v>WEAK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14.89</v>
      </c>
      <c r="C534" s="6">
        <f>TITRES_STAT!D537</f>
        <v>9.1654999999999998</v>
      </c>
      <c r="D534" s="6">
        <f>TITRES_STAT!E537</f>
        <v>850</v>
      </c>
      <c r="E534" s="2">
        <f t="shared" si="32"/>
        <v>282633</v>
      </c>
      <c r="F534" s="6" t="str">
        <f t="shared" si="35"/>
        <v>BEARISH</v>
      </c>
      <c r="G534" s="6" t="str">
        <f t="shared" si="34"/>
        <v>WEAK</v>
      </c>
      <c r="H534" s="6" t="str">
        <f t="shared" si="33"/>
        <v>BEARISH DIVERGENCE</v>
      </c>
    </row>
    <row r="535" spans="1:8" ht="13.5" x14ac:dyDescent="0.25">
      <c r="A535" s="3">
        <f>TITRES_STAT!B538</f>
        <v>42782</v>
      </c>
      <c r="B535" s="6">
        <f>TITRES_STAT!C538</f>
        <v>14.75</v>
      </c>
      <c r="C535" s="6">
        <f>TITRES_STAT!D538</f>
        <v>9.0793999999999997</v>
      </c>
      <c r="D535" s="6">
        <f>TITRES_STAT!E538</f>
        <v>607</v>
      </c>
      <c r="E535" s="2">
        <f t="shared" si="32"/>
        <v>282026</v>
      </c>
      <c r="F535" s="6" t="str">
        <f t="shared" si="35"/>
        <v>BEARISH</v>
      </c>
      <c r="G535" s="6" t="str">
        <f t="shared" si="34"/>
        <v>WEAK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14.88</v>
      </c>
      <c r="C536" s="6">
        <f>TITRES_STAT!D539</f>
        <v>9.1593999999999998</v>
      </c>
      <c r="D536" s="6">
        <f>TITRES_STAT!E539</f>
        <v>505</v>
      </c>
      <c r="E536" s="2">
        <f t="shared" si="32"/>
        <v>282531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14.75</v>
      </c>
      <c r="C537" s="6">
        <f>TITRES_STAT!D540</f>
        <v>9.0793999999999997</v>
      </c>
      <c r="D537" s="6">
        <f>TITRES_STAT!E540</f>
        <v>462</v>
      </c>
      <c r="E537" s="2">
        <f t="shared" si="32"/>
        <v>282069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14.79</v>
      </c>
      <c r="C538" s="6">
        <f>TITRES_STAT!D541</f>
        <v>9.1039999999999992</v>
      </c>
      <c r="D538" s="6">
        <f>TITRES_STAT!E541</f>
        <v>1045</v>
      </c>
      <c r="E538" s="2">
        <f t="shared" si="32"/>
        <v>283114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14.6</v>
      </c>
      <c r="C539" s="6">
        <f>TITRES_STAT!D542</f>
        <v>8.9870000000000001</v>
      </c>
      <c r="D539" s="6">
        <f>TITRES_STAT!E542</f>
        <v>3791</v>
      </c>
      <c r="E539" s="2">
        <f t="shared" si="32"/>
        <v>279323</v>
      </c>
      <c r="F539" s="6" t="str">
        <f t="shared" si="35"/>
        <v>BEARISH</v>
      </c>
      <c r="G539" s="6" t="str">
        <f t="shared" si="34"/>
        <v>NEUTRAL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14.7</v>
      </c>
      <c r="C540" s="6">
        <f>TITRES_STAT!D543</f>
        <v>9.0486000000000004</v>
      </c>
      <c r="D540" s="6">
        <f>TITRES_STAT!E543</f>
        <v>854</v>
      </c>
      <c r="E540" s="2">
        <f t="shared" si="32"/>
        <v>280177</v>
      </c>
      <c r="F540" s="6" t="str">
        <f t="shared" si="35"/>
        <v>BEARISH</v>
      </c>
      <c r="G540" s="6" t="str">
        <f t="shared" si="34"/>
        <v>NEUTRAL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14.6</v>
      </c>
      <c r="C541" s="6">
        <f>TITRES_STAT!D544</f>
        <v>8.9870000000000001</v>
      </c>
      <c r="D541" s="6">
        <f>TITRES_STAT!E544</f>
        <v>1827</v>
      </c>
      <c r="E541" s="2">
        <f t="shared" si="32"/>
        <v>278350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CONFIRMED BEARISH</v>
      </c>
    </row>
    <row r="542" spans="1:8" ht="13.5" x14ac:dyDescent="0.25">
      <c r="A542" s="3">
        <f>TITRES_STAT!B545</f>
        <v>42793</v>
      </c>
      <c r="B542" s="6">
        <f>TITRES_STAT!C545</f>
        <v>14.6</v>
      </c>
      <c r="C542" s="6">
        <f>TITRES_STAT!D545</f>
        <v>8.9870000000000001</v>
      </c>
      <c r="D542" s="6">
        <f>TITRES_STAT!E545</f>
        <v>665</v>
      </c>
      <c r="E542" s="2">
        <f t="shared" si="32"/>
        <v>278350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CONFIRMED BEARISH</v>
      </c>
    </row>
    <row r="543" spans="1:8" ht="13.5" x14ac:dyDescent="0.25">
      <c r="A543" s="3">
        <f>TITRES_STAT!B546</f>
        <v>42794</v>
      </c>
      <c r="B543" s="6">
        <f>TITRES_STAT!C546</f>
        <v>14.45</v>
      </c>
      <c r="C543" s="6">
        <f>TITRES_STAT!D546</f>
        <v>8.8947000000000003</v>
      </c>
      <c r="D543" s="6">
        <f>TITRES_STAT!E546</f>
        <v>1728</v>
      </c>
      <c r="E543" s="2">
        <f t="shared" si="32"/>
        <v>276622</v>
      </c>
      <c r="F543" s="6" t="str">
        <f t="shared" si="35"/>
        <v>BEARISH</v>
      </c>
      <c r="G543" s="6" t="str">
        <f t="shared" si="34"/>
        <v>WEAK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14.6</v>
      </c>
      <c r="C544" s="6">
        <f>TITRES_STAT!D547</f>
        <v>8.9870000000000001</v>
      </c>
      <c r="D544" s="6">
        <f>TITRES_STAT!E547</f>
        <v>910</v>
      </c>
      <c r="E544" s="2">
        <f t="shared" si="32"/>
        <v>277532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NEUTRAL</v>
      </c>
    </row>
    <row r="545" spans="1:8" ht="13.5" x14ac:dyDescent="0.25">
      <c r="A545" s="3">
        <f>TITRES_STAT!B548</f>
        <v>42796</v>
      </c>
      <c r="B545" s="6">
        <f>TITRES_STAT!C548</f>
        <v>14.45</v>
      </c>
      <c r="C545" s="6">
        <f>TITRES_STAT!D548</f>
        <v>8.8947000000000003</v>
      </c>
      <c r="D545" s="6">
        <f>TITRES_STAT!E548</f>
        <v>3024</v>
      </c>
      <c r="E545" s="2">
        <f t="shared" si="32"/>
        <v>274508</v>
      </c>
      <c r="F545" s="6" t="str">
        <f t="shared" si="35"/>
        <v>BEARISH</v>
      </c>
      <c r="G545" s="6" t="str">
        <f t="shared" si="34"/>
        <v>WEAK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14.46</v>
      </c>
      <c r="C546" s="6">
        <f>TITRES_STAT!D549</f>
        <v>8.9008000000000003</v>
      </c>
      <c r="D546" s="6">
        <f>TITRES_STAT!E549</f>
        <v>936</v>
      </c>
      <c r="E546" s="2">
        <f t="shared" si="32"/>
        <v>275444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14.4</v>
      </c>
      <c r="C547" s="6">
        <f>TITRES_STAT!D550</f>
        <v>8.8638999999999992</v>
      </c>
      <c r="D547" s="6">
        <f>TITRES_STAT!E550</f>
        <v>1006</v>
      </c>
      <c r="E547" s="2">
        <f t="shared" si="32"/>
        <v>274438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14.5</v>
      </c>
      <c r="C548" s="6">
        <f>TITRES_STAT!D551</f>
        <v>8.9254999999999995</v>
      </c>
      <c r="D548" s="6">
        <f>TITRES_STAT!E551</f>
        <v>1170</v>
      </c>
      <c r="E548" s="2">
        <f t="shared" si="32"/>
        <v>275608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BEARISH DIVERGENCE</v>
      </c>
    </row>
    <row r="549" spans="1:8" ht="13.5" x14ac:dyDescent="0.25">
      <c r="A549" s="3">
        <f>TITRES_STAT!B552</f>
        <v>42802</v>
      </c>
      <c r="B549" s="6">
        <f>TITRES_STAT!C552</f>
        <v>14.48</v>
      </c>
      <c r="C549" s="6">
        <f>TITRES_STAT!D552</f>
        <v>8.9131999999999998</v>
      </c>
      <c r="D549" s="6">
        <f>TITRES_STAT!E552</f>
        <v>1858</v>
      </c>
      <c r="E549" s="2">
        <f t="shared" si="32"/>
        <v>273750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14.5</v>
      </c>
      <c r="C550" s="6">
        <f>TITRES_STAT!D553</f>
        <v>8.9254999999999995</v>
      </c>
      <c r="D550" s="6">
        <f>TITRES_STAT!E553</f>
        <v>1248</v>
      </c>
      <c r="E550" s="2">
        <f t="shared" si="32"/>
        <v>274998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42804</v>
      </c>
      <c r="B551" s="6">
        <f>TITRES_STAT!C554</f>
        <v>14.4</v>
      </c>
      <c r="C551" s="6">
        <f>TITRES_STAT!D554</f>
        <v>8.8638999999999992</v>
      </c>
      <c r="D551" s="6">
        <f>TITRES_STAT!E554</f>
        <v>1130</v>
      </c>
      <c r="E551" s="2">
        <f t="shared" si="32"/>
        <v>273868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14.5</v>
      </c>
      <c r="C552" s="6">
        <f>TITRES_STAT!D555</f>
        <v>8.9254999999999995</v>
      </c>
      <c r="D552" s="6">
        <f>TITRES_STAT!E555</f>
        <v>2604</v>
      </c>
      <c r="E552" s="2">
        <f t="shared" si="32"/>
        <v>276472</v>
      </c>
      <c r="F552" s="6" t="str">
        <f t="shared" si="35"/>
        <v>BULLISH</v>
      </c>
      <c r="G552" s="6" t="str">
        <f t="shared" si="34"/>
        <v>NEUTRAL</v>
      </c>
      <c r="H552" s="6" t="str">
        <f t="shared" si="33"/>
        <v>CONFIRMED BULLISH</v>
      </c>
    </row>
    <row r="553" spans="1:8" ht="13.5" x14ac:dyDescent="0.25">
      <c r="A553" s="3">
        <f>TITRES_STAT!B556</f>
        <v>42808</v>
      </c>
      <c r="B553" s="6">
        <f>TITRES_STAT!C556</f>
        <v>14.5</v>
      </c>
      <c r="C553" s="6">
        <f>TITRES_STAT!D556</f>
        <v>8.9254999999999995</v>
      </c>
      <c r="D553" s="6">
        <f>TITRES_STAT!E556</f>
        <v>3615</v>
      </c>
      <c r="E553" s="2">
        <f t="shared" si="32"/>
        <v>276472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NEUTRAL</v>
      </c>
    </row>
    <row r="554" spans="1:8" ht="13.5" x14ac:dyDescent="0.25">
      <c r="A554" s="3">
        <f>TITRES_STAT!B557</f>
        <v>42809</v>
      </c>
      <c r="B554" s="6">
        <f>TITRES_STAT!C557</f>
        <v>14.5</v>
      </c>
      <c r="C554" s="6">
        <f>TITRES_STAT!D557</f>
        <v>8.9254999999999995</v>
      </c>
      <c r="D554" s="6">
        <f>TITRES_STAT!E557</f>
        <v>934</v>
      </c>
      <c r="E554" s="2">
        <f t="shared" si="32"/>
        <v>276472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14.45</v>
      </c>
      <c r="C555" s="6">
        <f>TITRES_STAT!D558</f>
        <v>8.8947000000000003</v>
      </c>
      <c r="D555" s="6">
        <f>TITRES_STAT!E558</f>
        <v>1153</v>
      </c>
      <c r="E555" s="2">
        <f t="shared" si="32"/>
        <v>275319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BULLISH DIVERGENCE</v>
      </c>
    </row>
    <row r="556" spans="1:8" ht="13.5" x14ac:dyDescent="0.25">
      <c r="A556" s="3">
        <f>TITRES_STAT!B559</f>
        <v>42811</v>
      </c>
      <c r="B556" s="6">
        <f>TITRES_STAT!C559</f>
        <v>14.45</v>
      </c>
      <c r="C556" s="6">
        <f>TITRES_STAT!D559</f>
        <v>8.8947000000000003</v>
      </c>
      <c r="D556" s="6">
        <f>TITRES_STAT!E559</f>
        <v>1350</v>
      </c>
      <c r="E556" s="2">
        <f t="shared" si="32"/>
        <v>275319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CONFIRMED BULLISH</v>
      </c>
    </row>
    <row r="557" spans="1:8" ht="13.5" x14ac:dyDescent="0.25">
      <c r="A557" s="3">
        <f>TITRES_STAT!B560</f>
        <v>42815</v>
      </c>
      <c r="B557" s="6">
        <f>TITRES_STAT!C560</f>
        <v>14.4</v>
      </c>
      <c r="C557" s="6">
        <f>TITRES_STAT!D560</f>
        <v>8.8638999999999992</v>
      </c>
      <c r="D557" s="6">
        <f>TITRES_STAT!E560</f>
        <v>1126</v>
      </c>
      <c r="E557" s="2">
        <f t="shared" si="32"/>
        <v>274193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14.4</v>
      </c>
      <c r="C558" s="6">
        <f>TITRES_STAT!D561</f>
        <v>8.8638999999999992</v>
      </c>
      <c r="D558" s="6">
        <f>TITRES_STAT!E561</f>
        <v>3055</v>
      </c>
      <c r="E558" s="2">
        <f t="shared" si="32"/>
        <v>274193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14.35</v>
      </c>
      <c r="C559" s="6">
        <f>TITRES_STAT!D562</f>
        <v>8.8331</v>
      </c>
      <c r="D559" s="6">
        <f>TITRES_STAT!E562</f>
        <v>7265</v>
      </c>
      <c r="E559" s="2">
        <f t="shared" si="32"/>
        <v>266928</v>
      </c>
      <c r="F559" s="6" t="str">
        <f t="shared" si="35"/>
        <v>BEARISH</v>
      </c>
      <c r="G559" s="6" t="str">
        <f t="shared" si="34"/>
        <v>WEAK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14.4</v>
      </c>
      <c r="C560" s="6">
        <f>TITRES_STAT!D563</f>
        <v>8.8638999999999992</v>
      </c>
      <c r="D560" s="6">
        <f>TITRES_STAT!E563</f>
        <v>1925</v>
      </c>
      <c r="E560" s="2">
        <f t="shared" si="32"/>
        <v>268853</v>
      </c>
      <c r="F560" s="6" t="str">
        <f t="shared" si="35"/>
        <v>BEARISH</v>
      </c>
      <c r="G560" s="6" t="str">
        <f t="shared" si="34"/>
        <v>WEAK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14.4</v>
      </c>
      <c r="C561" s="6">
        <f>TITRES_STAT!D564</f>
        <v>8.8638999999999992</v>
      </c>
      <c r="D561" s="6">
        <f>TITRES_STAT!E564</f>
        <v>1050</v>
      </c>
      <c r="E561" s="2">
        <f t="shared" si="32"/>
        <v>268853</v>
      </c>
      <c r="F561" s="6" t="str">
        <f t="shared" si="35"/>
        <v>BEARISH</v>
      </c>
      <c r="G561" s="6" t="str">
        <f t="shared" si="34"/>
        <v>WEAK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14.4</v>
      </c>
      <c r="C562" s="6">
        <f>TITRES_STAT!D565</f>
        <v>8.8638999999999992</v>
      </c>
      <c r="D562" s="6">
        <f>TITRES_STAT!E565</f>
        <v>984</v>
      </c>
      <c r="E562" s="2">
        <f t="shared" si="32"/>
        <v>268853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NEUTRAL</v>
      </c>
    </row>
    <row r="563" spans="1:8" ht="13.5" x14ac:dyDescent="0.25">
      <c r="A563" s="3">
        <f>TITRES_STAT!B566</f>
        <v>42823</v>
      </c>
      <c r="B563" s="6">
        <f>TITRES_STAT!C566</f>
        <v>14.4</v>
      </c>
      <c r="C563" s="6">
        <f>TITRES_STAT!D566</f>
        <v>8.8638999999999992</v>
      </c>
      <c r="D563" s="6">
        <f>TITRES_STAT!E566</f>
        <v>4646</v>
      </c>
      <c r="E563" s="2">
        <f t="shared" si="32"/>
        <v>268853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NEUTRAL</v>
      </c>
    </row>
    <row r="564" spans="1:8" ht="13.5" x14ac:dyDescent="0.25">
      <c r="A564" s="3">
        <f>TITRES_STAT!B567</f>
        <v>42824</v>
      </c>
      <c r="B564" s="6">
        <f>TITRES_STAT!C567</f>
        <v>14.3</v>
      </c>
      <c r="C564" s="6">
        <f>TITRES_STAT!D567</f>
        <v>8.8024000000000004</v>
      </c>
      <c r="D564" s="6">
        <f>TITRES_STAT!E567</f>
        <v>1820</v>
      </c>
      <c r="E564" s="2">
        <f t="shared" si="32"/>
        <v>267033</v>
      </c>
      <c r="F564" s="6" t="str">
        <f t="shared" si="35"/>
        <v>BULLISH</v>
      </c>
      <c r="G564" s="6" t="str">
        <f t="shared" si="34"/>
        <v>NEUTRAL</v>
      </c>
      <c r="H564" s="6" t="str">
        <f t="shared" si="33"/>
        <v>BULLISH DIVERGENCE</v>
      </c>
    </row>
    <row r="565" spans="1:8" ht="13.5" x14ac:dyDescent="0.25">
      <c r="A565" s="3">
        <f>TITRES_STAT!B568</f>
        <v>42825</v>
      </c>
      <c r="B565" s="6">
        <f>TITRES_STAT!C568</f>
        <v>14.3</v>
      </c>
      <c r="C565" s="6">
        <f>TITRES_STAT!D568</f>
        <v>8.8024000000000004</v>
      </c>
      <c r="D565" s="6">
        <f>TITRES_STAT!E568</f>
        <v>41773</v>
      </c>
      <c r="E565" s="2">
        <f t="shared" si="32"/>
        <v>267033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14.3</v>
      </c>
      <c r="C566" s="6">
        <f>TITRES_STAT!D569</f>
        <v>8.8024000000000004</v>
      </c>
      <c r="D566" s="6">
        <f>TITRES_STAT!E569</f>
        <v>1197</v>
      </c>
      <c r="E566" s="2">
        <f t="shared" si="32"/>
        <v>267033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14.2</v>
      </c>
      <c r="C567" s="6">
        <f>TITRES_STAT!D570</f>
        <v>8.7408000000000001</v>
      </c>
      <c r="D567" s="6">
        <f>TITRES_STAT!E570</f>
        <v>3166</v>
      </c>
      <c r="E567" s="2">
        <f t="shared" si="32"/>
        <v>263867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42830</v>
      </c>
      <c r="B568" s="6">
        <f>TITRES_STAT!C571</f>
        <v>14.15</v>
      </c>
      <c r="C568" s="6">
        <f>TITRES_STAT!D571</f>
        <v>8.7100000000000009</v>
      </c>
      <c r="D568" s="6">
        <f>TITRES_STAT!E571</f>
        <v>1551</v>
      </c>
      <c r="E568" s="2">
        <f t="shared" si="32"/>
        <v>262316</v>
      </c>
      <c r="F568" s="6" t="str">
        <f t="shared" si="35"/>
        <v>BEARISH</v>
      </c>
      <c r="G568" s="6" t="str">
        <f t="shared" si="34"/>
        <v>WEAK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14.2</v>
      </c>
      <c r="C569" s="6">
        <f>TITRES_STAT!D572</f>
        <v>8.7408000000000001</v>
      </c>
      <c r="D569" s="6">
        <f>TITRES_STAT!E572</f>
        <v>3655</v>
      </c>
      <c r="E569" s="2">
        <f t="shared" si="32"/>
        <v>265971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14.29</v>
      </c>
      <c r="C570" s="6">
        <f>TITRES_STAT!D573</f>
        <v>8.7962000000000007</v>
      </c>
      <c r="D570" s="6">
        <f>TITRES_STAT!E573</f>
        <v>2625</v>
      </c>
      <c r="E570" s="2">
        <f t="shared" si="32"/>
        <v>268596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14.2</v>
      </c>
      <c r="C571" s="6">
        <f>TITRES_STAT!D574</f>
        <v>8.7408000000000001</v>
      </c>
      <c r="D571" s="6">
        <f>TITRES_STAT!E574</f>
        <v>1005</v>
      </c>
      <c r="E571" s="2">
        <f t="shared" si="32"/>
        <v>267591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BULLISH DIVERGENCE</v>
      </c>
    </row>
    <row r="572" spans="1:8" ht="13.5" x14ac:dyDescent="0.25">
      <c r="A572" s="3">
        <f>TITRES_STAT!B575</f>
        <v>42836</v>
      </c>
      <c r="B572" s="6">
        <f>TITRES_STAT!C575</f>
        <v>14.1</v>
      </c>
      <c r="C572" s="6">
        <f>TITRES_STAT!D575</f>
        <v>8.6791999999999998</v>
      </c>
      <c r="D572" s="6">
        <f>TITRES_STAT!E575</f>
        <v>1965</v>
      </c>
      <c r="E572" s="2">
        <f t="shared" si="32"/>
        <v>265626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BULLISH DIVERGENCE</v>
      </c>
    </row>
    <row r="573" spans="1:8" ht="13.5" x14ac:dyDescent="0.25">
      <c r="A573" s="3">
        <f>TITRES_STAT!B576</f>
        <v>42837</v>
      </c>
      <c r="B573" s="6">
        <f>TITRES_STAT!C576</f>
        <v>14.01</v>
      </c>
      <c r="C573" s="6">
        <f>TITRES_STAT!D576</f>
        <v>8.6239000000000008</v>
      </c>
      <c r="D573" s="6">
        <f>TITRES_STAT!E576</f>
        <v>664</v>
      </c>
      <c r="E573" s="2">
        <f t="shared" si="32"/>
        <v>264962</v>
      </c>
      <c r="F573" s="6" t="str">
        <f t="shared" si="35"/>
        <v>BULLISH</v>
      </c>
      <c r="G573" s="6" t="str">
        <f t="shared" si="34"/>
        <v>NEUTRAL</v>
      </c>
      <c r="H573" s="6" t="str">
        <f t="shared" si="33"/>
        <v>BULLISH DIVERGENCE</v>
      </c>
    </row>
    <row r="574" spans="1:8" ht="13.5" x14ac:dyDescent="0.25">
      <c r="A574" s="3">
        <f>TITRES_STAT!B577</f>
        <v>42838</v>
      </c>
      <c r="B574" s="6">
        <f>TITRES_STAT!C577</f>
        <v>14</v>
      </c>
      <c r="C574" s="6">
        <f>TITRES_STAT!D577</f>
        <v>8.6176999999999992</v>
      </c>
      <c r="D574" s="6">
        <f>TITRES_STAT!E577</f>
        <v>1800</v>
      </c>
      <c r="E574" s="2">
        <f t="shared" si="32"/>
        <v>263162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14.1</v>
      </c>
      <c r="C575" s="6">
        <f>TITRES_STAT!D578</f>
        <v>8.6791999999999998</v>
      </c>
      <c r="D575" s="6">
        <f>TITRES_STAT!E578</f>
        <v>7618</v>
      </c>
      <c r="E575" s="2">
        <f t="shared" si="32"/>
        <v>270780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BULLISH DIVERGENCE</v>
      </c>
    </row>
    <row r="576" spans="1:8" ht="13.5" x14ac:dyDescent="0.25">
      <c r="A576" s="3">
        <f>TITRES_STAT!B579</f>
        <v>42842</v>
      </c>
      <c r="B576" s="6">
        <f>TITRES_STAT!C579</f>
        <v>14.1</v>
      </c>
      <c r="C576" s="6">
        <f>TITRES_STAT!D579</f>
        <v>8.6791999999999998</v>
      </c>
      <c r="D576" s="6">
        <f>TITRES_STAT!E579</f>
        <v>1075</v>
      </c>
      <c r="E576" s="2">
        <f t="shared" si="32"/>
        <v>270780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BULLISH DIVERGENCE</v>
      </c>
    </row>
    <row r="577" spans="1:8" ht="13.5" x14ac:dyDescent="0.25">
      <c r="A577" s="3">
        <f>TITRES_STAT!B580</f>
        <v>42843</v>
      </c>
      <c r="B577" s="6">
        <f>TITRES_STAT!C580</f>
        <v>14.1</v>
      </c>
      <c r="C577" s="6">
        <f>TITRES_STAT!D580</f>
        <v>8.6791999999999998</v>
      </c>
      <c r="D577" s="6">
        <f>TITRES_STAT!E580</f>
        <v>1702</v>
      </c>
      <c r="E577" s="2">
        <f t="shared" si="32"/>
        <v>270780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NEUTRAL</v>
      </c>
    </row>
    <row r="578" spans="1:8" ht="13.5" x14ac:dyDescent="0.25">
      <c r="A578" s="3">
        <f>TITRES_STAT!B581</f>
        <v>42844</v>
      </c>
      <c r="B578" s="6">
        <f>TITRES_STAT!C581</f>
        <v>14.1</v>
      </c>
      <c r="C578" s="6">
        <f>TITRES_STAT!D581</f>
        <v>8.6791999999999998</v>
      </c>
      <c r="D578" s="6">
        <f>TITRES_STAT!E581</f>
        <v>1618</v>
      </c>
      <c r="E578" s="2">
        <f t="shared" si="32"/>
        <v>270780</v>
      </c>
      <c r="F578" s="6" t="str">
        <f t="shared" si="35"/>
        <v>BULLISH</v>
      </c>
      <c r="G578" s="6" t="str">
        <f t="shared" si="34"/>
        <v>STRONG</v>
      </c>
      <c r="H578" s="6" t="str">
        <f t="shared" si="33"/>
        <v>CONFIRMED BULLISH</v>
      </c>
    </row>
    <row r="579" spans="1:8" ht="13.5" x14ac:dyDescent="0.25">
      <c r="A579" s="3">
        <f>TITRES_STAT!B582</f>
        <v>42845</v>
      </c>
      <c r="B579" s="6">
        <f>TITRES_STAT!C582</f>
        <v>14</v>
      </c>
      <c r="C579" s="6">
        <f>TITRES_STAT!D582</f>
        <v>8.6176999999999992</v>
      </c>
      <c r="D579" s="6">
        <f>TITRES_STAT!E582</f>
        <v>3088</v>
      </c>
      <c r="E579" s="2">
        <f t="shared" si="32"/>
        <v>267692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NEUTRAL</v>
      </c>
    </row>
    <row r="580" spans="1:8" ht="13.5" x14ac:dyDescent="0.25">
      <c r="A580" s="3">
        <f>TITRES_STAT!B583</f>
        <v>42846</v>
      </c>
      <c r="B580" s="6">
        <f>TITRES_STAT!C583</f>
        <v>13.95</v>
      </c>
      <c r="C580" s="6">
        <f>TITRES_STAT!D583</f>
        <v>8.5869</v>
      </c>
      <c r="D580" s="6">
        <f>TITRES_STAT!E583</f>
        <v>8008</v>
      </c>
      <c r="E580" s="2">
        <f t="shared" ref="E580:E643" si="36">IF(B580&gt;B579, E579+D580, IF(B580&lt;B579, E579-D580, E579))</f>
        <v>259684</v>
      </c>
      <c r="F580" s="6" t="str">
        <f t="shared" si="35"/>
        <v>BEARISH</v>
      </c>
      <c r="G580" s="6" t="str">
        <f t="shared" si="34"/>
        <v>WEAK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13.95</v>
      </c>
      <c r="C581" s="6">
        <f>TITRES_STAT!D584</f>
        <v>8.5869</v>
      </c>
      <c r="D581" s="6">
        <f>TITRES_STAT!E584</f>
        <v>9117</v>
      </c>
      <c r="E581" s="2">
        <f t="shared" si="36"/>
        <v>259684</v>
      </c>
      <c r="F581" s="6" t="str">
        <f t="shared" si="35"/>
        <v>BEARISH</v>
      </c>
      <c r="G581" s="6" t="str">
        <f t="shared" si="34"/>
        <v>WEAK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14</v>
      </c>
      <c r="C582" s="6">
        <f>TITRES_STAT!D585</f>
        <v>8.6176999999999992</v>
      </c>
      <c r="D582" s="6">
        <f>TITRES_STAT!E585</f>
        <v>2561</v>
      </c>
      <c r="E582" s="2">
        <f t="shared" si="36"/>
        <v>262245</v>
      </c>
      <c r="F582" s="6" t="str">
        <f t="shared" si="35"/>
        <v>BEARISH</v>
      </c>
      <c r="G582" s="6" t="str">
        <f t="shared" si="34"/>
        <v>WEAK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14.1</v>
      </c>
      <c r="C583" s="6">
        <f>TITRES_STAT!D586</f>
        <v>8.6791999999999998</v>
      </c>
      <c r="D583" s="6">
        <f>TITRES_STAT!E586</f>
        <v>4086</v>
      </c>
      <c r="E583" s="2">
        <f t="shared" si="36"/>
        <v>266331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NEUTRAL</v>
      </c>
    </row>
    <row r="584" spans="1:8" ht="13.5" x14ac:dyDescent="0.25">
      <c r="A584" s="3">
        <f>TITRES_STAT!B587</f>
        <v>42852</v>
      </c>
      <c r="B584" s="6">
        <f>TITRES_STAT!C587</f>
        <v>14.29</v>
      </c>
      <c r="C584" s="6">
        <f>TITRES_STAT!D587</f>
        <v>8.7962000000000007</v>
      </c>
      <c r="D584" s="6">
        <f>TITRES_STAT!E587</f>
        <v>600</v>
      </c>
      <c r="E584" s="2">
        <f t="shared" si="36"/>
        <v>266931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BEARISH DIVERGENCE</v>
      </c>
    </row>
    <row r="585" spans="1:8" ht="13.5" x14ac:dyDescent="0.25">
      <c r="A585" s="3">
        <f>TITRES_STAT!B588</f>
        <v>42853</v>
      </c>
      <c r="B585" s="6">
        <f>TITRES_STAT!C588</f>
        <v>14.3</v>
      </c>
      <c r="C585" s="6">
        <f>TITRES_STAT!D588</f>
        <v>8.8024000000000004</v>
      </c>
      <c r="D585" s="6">
        <f>TITRES_STAT!E588</f>
        <v>1639</v>
      </c>
      <c r="E585" s="2">
        <f t="shared" si="36"/>
        <v>268570</v>
      </c>
      <c r="F585" s="6" t="str">
        <f t="shared" si="39"/>
        <v>BULLISH</v>
      </c>
      <c r="G585" s="6" t="str">
        <f t="shared" si="38"/>
        <v>STRONG</v>
      </c>
      <c r="H585" s="6" t="str">
        <f t="shared" si="37"/>
        <v>CONFIRMED BULLISH</v>
      </c>
    </row>
    <row r="586" spans="1:8" ht="13.5" x14ac:dyDescent="0.25">
      <c r="A586" s="3">
        <f>TITRES_STAT!B589</f>
        <v>42857</v>
      </c>
      <c r="B586" s="6">
        <f>TITRES_STAT!C589</f>
        <v>14.45</v>
      </c>
      <c r="C586" s="6">
        <f>TITRES_STAT!D589</f>
        <v>8.8947000000000003</v>
      </c>
      <c r="D586" s="6">
        <f>TITRES_STAT!E589</f>
        <v>764</v>
      </c>
      <c r="E586" s="2">
        <f t="shared" si="36"/>
        <v>269334</v>
      </c>
      <c r="F586" s="6" t="str">
        <f t="shared" si="39"/>
        <v>BULLISH</v>
      </c>
      <c r="G586" s="6" t="str">
        <f t="shared" si="38"/>
        <v>STRONG</v>
      </c>
      <c r="H586" s="6" t="str">
        <f t="shared" si="37"/>
        <v>CONFIRMED BULLISH</v>
      </c>
    </row>
    <row r="587" spans="1:8" ht="13.5" x14ac:dyDescent="0.25">
      <c r="A587" s="3">
        <f>TITRES_STAT!B590</f>
        <v>42858</v>
      </c>
      <c r="B587" s="6">
        <f>TITRES_STAT!C590</f>
        <v>14.4</v>
      </c>
      <c r="C587" s="6">
        <f>TITRES_STAT!D590</f>
        <v>8.8638999999999992</v>
      </c>
      <c r="D587" s="6">
        <f>TITRES_STAT!E590</f>
        <v>1044</v>
      </c>
      <c r="E587" s="2">
        <f t="shared" si="36"/>
        <v>268290</v>
      </c>
      <c r="F587" s="6" t="str">
        <f t="shared" si="39"/>
        <v>BULLISH</v>
      </c>
      <c r="G587" s="6" t="str">
        <f t="shared" si="38"/>
        <v>STRONG</v>
      </c>
      <c r="H587" s="6" t="str">
        <f t="shared" si="37"/>
        <v>CONFIRMED BULLISH</v>
      </c>
    </row>
    <row r="588" spans="1:8" ht="13.5" x14ac:dyDescent="0.25">
      <c r="A588" s="3">
        <f>TITRES_STAT!B591</f>
        <v>42859</v>
      </c>
      <c r="B588" s="6">
        <f>TITRES_STAT!C591</f>
        <v>14.4</v>
      </c>
      <c r="C588" s="6">
        <f>TITRES_STAT!D591</f>
        <v>8.8638999999999992</v>
      </c>
      <c r="D588" s="6">
        <f>TITRES_STAT!E591</f>
        <v>5967</v>
      </c>
      <c r="E588" s="2">
        <f t="shared" si="36"/>
        <v>268290</v>
      </c>
      <c r="F588" s="6" t="str">
        <f t="shared" si="39"/>
        <v>BULLISH</v>
      </c>
      <c r="G588" s="6" t="str">
        <f t="shared" si="38"/>
        <v>NEUTRAL</v>
      </c>
      <c r="H588" s="6" t="str">
        <f t="shared" si="37"/>
        <v>CONFIRMED BULLISH</v>
      </c>
    </row>
    <row r="589" spans="1:8" ht="13.5" x14ac:dyDescent="0.25">
      <c r="A589" s="3">
        <f>TITRES_STAT!B592</f>
        <v>42860</v>
      </c>
      <c r="B589" s="6">
        <f>TITRES_STAT!C592</f>
        <v>14.48</v>
      </c>
      <c r="C589" s="6">
        <f>TITRES_STAT!D592</f>
        <v>8.9131999999999998</v>
      </c>
      <c r="D589" s="6">
        <f>TITRES_STAT!E592</f>
        <v>500</v>
      </c>
      <c r="E589" s="2">
        <f t="shared" si="36"/>
        <v>268790</v>
      </c>
      <c r="F589" s="6" t="str">
        <f t="shared" si="39"/>
        <v>BULLISH</v>
      </c>
      <c r="G589" s="6" t="str">
        <f t="shared" si="38"/>
        <v>NEUTRAL</v>
      </c>
      <c r="H589" s="6" t="str">
        <f t="shared" si="37"/>
        <v>CONFIRMED BULLISH</v>
      </c>
    </row>
    <row r="590" spans="1:8" ht="13.5" x14ac:dyDescent="0.25">
      <c r="A590" s="3">
        <f>TITRES_STAT!B593</f>
        <v>42863</v>
      </c>
      <c r="B590" s="6">
        <f>TITRES_STAT!C593</f>
        <v>14.4</v>
      </c>
      <c r="C590" s="6">
        <f>TITRES_STAT!D593</f>
        <v>8.8638999999999992</v>
      </c>
      <c r="D590" s="6">
        <f>TITRES_STAT!E593</f>
        <v>1720</v>
      </c>
      <c r="E590" s="2">
        <f t="shared" si="36"/>
        <v>267070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BEARISH DIVERGENCE</v>
      </c>
    </row>
    <row r="591" spans="1:8" ht="13.5" x14ac:dyDescent="0.25">
      <c r="A591" s="3">
        <f>TITRES_STAT!B594</f>
        <v>42864</v>
      </c>
      <c r="B591" s="6">
        <f>TITRES_STAT!C594</f>
        <v>14.4</v>
      </c>
      <c r="C591" s="6">
        <f>TITRES_STAT!D594</f>
        <v>8.8638999999999992</v>
      </c>
      <c r="D591" s="6">
        <f>TITRES_STAT!E594</f>
        <v>1475</v>
      </c>
      <c r="E591" s="2">
        <f t="shared" si="36"/>
        <v>267070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14.4</v>
      </c>
      <c r="C592" s="6">
        <f>TITRES_STAT!D595</f>
        <v>8.8638999999999992</v>
      </c>
      <c r="D592" s="6">
        <f>TITRES_STAT!E595</f>
        <v>1490</v>
      </c>
      <c r="E592" s="2">
        <f t="shared" si="36"/>
        <v>267070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42866</v>
      </c>
      <c r="B593" s="6">
        <f>TITRES_STAT!C596</f>
        <v>14.35</v>
      </c>
      <c r="C593" s="6">
        <f>TITRES_STAT!D596</f>
        <v>8.8331</v>
      </c>
      <c r="D593" s="6">
        <f>TITRES_STAT!E596</f>
        <v>1900</v>
      </c>
      <c r="E593" s="2">
        <f t="shared" si="36"/>
        <v>265170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14.4</v>
      </c>
      <c r="C594" s="6">
        <f>TITRES_STAT!D597</f>
        <v>8.8638999999999992</v>
      </c>
      <c r="D594" s="6">
        <f>TITRES_STAT!E597</f>
        <v>900</v>
      </c>
      <c r="E594" s="2">
        <f t="shared" si="36"/>
        <v>266070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CONFIRMED BEARISH</v>
      </c>
    </row>
    <row r="595" spans="1:8" ht="13.5" x14ac:dyDescent="0.25">
      <c r="A595" s="3">
        <f>TITRES_STAT!B598</f>
        <v>42870</v>
      </c>
      <c r="B595" s="6">
        <f>TITRES_STAT!C598</f>
        <v>14.4</v>
      </c>
      <c r="C595" s="6">
        <f>TITRES_STAT!D598</f>
        <v>8.8638999999999992</v>
      </c>
      <c r="D595" s="6">
        <f>TITRES_STAT!E598</f>
        <v>908</v>
      </c>
      <c r="E595" s="2">
        <f t="shared" si="36"/>
        <v>266070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NEUTRAL</v>
      </c>
    </row>
    <row r="596" spans="1:8" ht="13.5" x14ac:dyDescent="0.25">
      <c r="A596" s="3">
        <f>TITRES_STAT!B599</f>
        <v>42871</v>
      </c>
      <c r="B596" s="6">
        <f>TITRES_STAT!C599</f>
        <v>14.39</v>
      </c>
      <c r="C596" s="6">
        <f>TITRES_STAT!D599</f>
        <v>8.8577999999999992</v>
      </c>
      <c r="D596" s="6">
        <f>TITRES_STAT!E599</f>
        <v>1827</v>
      </c>
      <c r="E596" s="2">
        <f t="shared" si="36"/>
        <v>264243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CONFIRMED BEARISH</v>
      </c>
    </row>
    <row r="597" spans="1:8" ht="13.5" x14ac:dyDescent="0.25">
      <c r="A597" s="3">
        <f>TITRES_STAT!B600</f>
        <v>42872</v>
      </c>
      <c r="B597" s="6">
        <f>TITRES_STAT!C600</f>
        <v>14.4</v>
      </c>
      <c r="C597" s="6">
        <f>TITRES_STAT!D600</f>
        <v>8.8638999999999992</v>
      </c>
      <c r="D597" s="6">
        <f>TITRES_STAT!E600</f>
        <v>8364</v>
      </c>
      <c r="E597" s="2">
        <f t="shared" si="36"/>
        <v>272607</v>
      </c>
      <c r="F597" s="6" t="str">
        <f t="shared" si="39"/>
        <v>BULLISH</v>
      </c>
      <c r="G597" s="6" t="str">
        <f t="shared" si="38"/>
        <v>STRONG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14.4</v>
      </c>
      <c r="C598" s="6">
        <f>TITRES_STAT!D601</f>
        <v>8.8638999999999992</v>
      </c>
      <c r="D598" s="6">
        <f>TITRES_STAT!E601</f>
        <v>6475</v>
      </c>
      <c r="E598" s="2">
        <f t="shared" si="36"/>
        <v>272607</v>
      </c>
      <c r="F598" s="6" t="str">
        <f t="shared" si="39"/>
        <v>BULLISH</v>
      </c>
      <c r="G598" s="6" t="str">
        <f t="shared" si="38"/>
        <v>STRONG</v>
      </c>
      <c r="H598" s="6" t="str">
        <f t="shared" si="37"/>
        <v>CONFIRMED BULLISH</v>
      </c>
    </row>
    <row r="599" spans="1:8" ht="13.5" x14ac:dyDescent="0.25">
      <c r="A599" s="3">
        <f>TITRES_STAT!B602</f>
        <v>42874</v>
      </c>
      <c r="B599" s="6">
        <f>TITRES_STAT!C602</f>
        <v>14.4</v>
      </c>
      <c r="C599" s="6">
        <f>TITRES_STAT!D602</f>
        <v>8.8638999999999992</v>
      </c>
      <c r="D599" s="6">
        <f>TITRES_STAT!E602</f>
        <v>2932</v>
      </c>
      <c r="E599" s="2">
        <f t="shared" si="36"/>
        <v>272607</v>
      </c>
      <c r="F599" s="6" t="str">
        <f t="shared" si="39"/>
        <v>BULLISH</v>
      </c>
      <c r="G599" s="6" t="str">
        <f t="shared" si="38"/>
        <v>STRONG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14.4</v>
      </c>
      <c r="C600" s="6">
        <f>TITRES_STAT!D603</f>
        <v>8.8638999999999992</v>
      </c>
      <c r="D600" s="6">
        <f>TITRES_STAT!E603</f>
        <v>15676</v>
      </c>
      <c r="E600" s="2">
        <f t="shared" si="36"/>
        <v>272607</v>
      </c>
      <c r="F600" s="6" t="str">
        <f t="shared" si="39"/>
        <v>BULLISH</v>
      </c>
      <c r="G600" s="6" t="str">
        <f t="shared" si="38"/>
        <v>STRONG</v>
      </c>
      <c r="H600" s="6" t="str">
        <f t="shared" si="37"/>
        <v>NEUTRAL</v>
      </c>
    </row>
    <row r="601" spans="1:8" ht="13.5" x14ac:dyDescent="0.25">
      <c r="A601" s="3">
        <f>TITRES_STAT!B604</f>
        <v>42878</v>
      </c>
      <c r="B601" s="6">
        <f>TITRES_STAT!C604</f>
        <v>14.4</v>
      </c>
      <c r="C601" s="6">
        <f>TITRES_STAT!D604</f>
        <v>8.8638999999999992</v>
      </c>
      <c r="D601" s="6">
        <f>TITRES_STAT!E604</f>
        <v>3330</v>
      </c>
      <c r="E601" s="2">
        <f t="shared" si="36"/>
        <v>272607</v>
      </c>
      <c r="F601" s="6" t="str">
        <f t="shared" si="39"/>
        <v>BULLISH</v>
      </c>
      <c r="G601" s="6" t="str">
        <f t="shared" si="38"/>
        <v>STRONG</v>
      </c>
      <c r="H601" s="6" t="str">
        <f t="shared" si="37"/>
        <v>CONFIRMED BULLISH</v>
      </c>
    </row>
    <row r="602" spans="1:8" ht="13.5" x14ac:dyDescent="0.25">
      <c r="A602" s="3">
        <f>TITRES_STAT!B605</f>
        <v>42879</v>
      </c>
      <c r="B602" s="6">
        <f>TITRES_STAT!C605</f>
        <v>14.3</v>
      </c>
      <c r="C602" s="6">
        <f>TITRES_STAT!D605</f>
        <v>8.8024000000000004</v>
      </c>
      <c r="D602" s="6">
        <f>TITRES_STAT!E605</f>
        <v>5040</v>
      </c>
      <c r="E602" s="2">
        <f t="shared" si="36"/>
        <v>267567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14.3</v>
      </c>
      <c r="C603" s="6">
        <f>TITRES_STAT!D606</f>
        <v>8.8024000000000004</v>
      </c>
      <c r="D603" s="6">
        <f>TITRES_STAT!E606</f>
        <v>3204</v>
      </c>
      <c r="E603" s="2">
        <f t="shared" si="36"/>
        <v>267567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14.3</v>
      </c>
      <c r="C604" s="6">
        <f>TITRES_STAT!D607</f>
        <v>8.8024000000000004</v>
      </c>
      <c r="D604" s="6">
        <f>TITRES_STAT!E607</f>
        <v>1370</v>
      </c>
      <c r="E604" s="2">
        <f t="shared" si="36"/>
        <v>267567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14.3</v>
      </c>
      <c r="C605" s="6">
        <f>TITRES_STAT!D608</f>
        <v>8.8024000000000004</v>
      </c>
      <c r="D605" s="6">
        <f>TITRES_STAT!E608</f>
        <v>1484</v>
      </c>
      <c r="E605" s="2">
        <f t="shared" si="36"/>
        <v>267567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CONFIRMED BEARISH</v>
      </c>
    </row>
    <row r="606" spans="1:8" ht="13.5" x14ac:dyDescent="0.25">
      <c r="A606" s="3">
        <f>TITRES_STAT!B609</f>
        <v>42885</v>
      </c>
      <c r="B606" s="6">
        <f>TITRES_STAT!C609</f>
        <v>14.35</v>
      </c>
      <c r="C606" s="6">
        <f>TITRES_STAT!D609</f>
        <v>8.8331</v>
      </c>
      <c r="D606" s="6">
        <f>TITRES_STAT!E609</f>
        <v>2220</v>
      </c>
      <c r="E606" s="2">
        <f t="shared" si="36"/>
        <v>269787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14.3</v>
      </c>
      <c r="C607" s="6">
        <f>TITRES_STAT!D610</f>
        <v>8.8024000000000004</v>
      </c>
      <c r="D607" s="6">
        <f>TITRES_STAT!E610</f>
        <v>3266</v>
      </c>
      <c r="E607" s="2">
        <f t="shared" si="36"/>
        <v>266521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42887</v>
      </c>
      <c r="B608" s="6">
        <f>TITRES_STAT!C611</f>
        <v>14.3</v>
      </c>
      <c r="C608" s="6">
        <f>TITRES_STAT!D611</f>
        <v>8.8024000000000004</v>
      </c>
      <c r="D608" s="6">
        <f>TITRES_STAT!E611</f>
        <v>900</v>
      </c>
      <c r="E608" s="2">
        <f t="shared" si="36"/>
        <v>266521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42888</v>
      </c>
      <c r="B609" s="6">
        <f>TITRES_STAT!C612</f>
        <v>14.4</v>
      </c>
      <c r="C609" s="6">
        <f>TITRES_STAT!D612</f>
        <v>8.8638999999999992</v>
      </c>
      <c r="D609" s="6">
        <f>TITRES_STAT!E612</f>
        <v>1800</v>
      </c>
      <c r="E609" s="2">
        <f t="shared" si="36"/>
        <v>268321</v>
      </c>
      <c r="F609" s="6" t="str">
        <f t="shared" si="39"/>
        <v>BULLISH</v>
      </c>
      <c r="G609" s="6" t="str">
        <f t="shared" si="38"/>
        <v>NEUTRAL</v>
      </c>
      <c r="H609" s="6" t="str">
        <f t="shared" si="37"/>
        <v>CONFIRMED BULLISH</v>
      </c>
    </row>
    <row r="610" spans="1:8" ht="13.5" x14ac:dyDescent="0.25">
      <c r="A610" s="3">
        <f>TITRES_STAT!B613</f>
        <v>42891</v>
      </c>
      <c r="B610" s="6">
        <f>TITRES_STAT!C613</f>
        <v>14.5</v>
      </c>
      <c r="C610" s="6">
        <f>TITRES_STAT!D613</f>
        <v>8.9254999999999995</v>
      </c>
      <c r="D610" s="6">
        <f>TITRES_STAT!E613</f>
        <v>3367</v>
      </c>
      <c r="E610" s="2">
        <f t="shared" si="36"/>
        <v>271688</v>
      </c>
      <c r="F610" s="6" t="str">
        <f t="shared" si="39"/>
        <v>BULLISH</v>
      </c>
      <c r="G610" s="6" t="str">
        <f t="shared" si="38"/>
        <v>NEUTRAL</v>
      </c>
      <c r="H610" s="6" t="str">
        <f t="shared" si="37"/>
        <v>CONFIRMED BULLISH</v>
      </c>
    </row>
    <row r="611" spans="1:8" ht="13.5" x14ac:dyDescent="0.25">
      <c r="A611" s="3">
        <f>TITRES_STAT!B614</f>
        <v>42892</v>
      </c>
      <c r="B611" s="6">
        <f>TITRES_STAT!C614</f>
        <v>14.65</v>
      </c>
      <c r="C611" s="6">
        <f>TITRES_STAT!D614</f>
        <v>9.0177999999999994</v>
      </c>
      <c r="D611" s="6">
        <f>TITRES_STAT!E614</f>
        <v>969</v>
      </c>
      <c r="E611" s="2">
        <f t="shared" si="36"/>
        <v>272657</v>
      </c>
      <c r="F611" s="6" t="str">
        <f t="shared" si="39"/>
        <v>BULLISH</v>
      </c>
      <c r="G611" s="6" t="str">
        <f t="shared" si="38"/>
        <v>NEUTRAL</v>
      </c>
      <c r="H611" s="6" t="str">
        <f t="shared" si="37"/>
        <v>CONFIRMED BULLISH</v>
      </c>
    </row>
    <row r="612" spans="1:8" ht="13.5" x14ac:dyDescent="0.25">
      <c r="A612" s="3">
        <f>TITRES_STAT!B615</f>
        <v>42893</v>
      </c>
      <c r="B612" s="6">
        <f>TITRES_STAT!C615</f>
        <v>14.4</v>
      </c>
      <c r="C612" s="6">
        <f>TITRES_STAT!D615</f>
        <v>8.8638999999999992</v>
      </c>
      <c r="D612" s="6">
        <f>TITRES_STAT!E615</f>
        <v>2580</v>
      </c>
      <c r="E612" s="2">
        <f t="shared" si="36"/>
        <v>270077</v>
      </c>
      <c r="F612" s="6" t="str">
        <f t="shared" si="39"/>
        <v>BULLISH</v>
      </c>
      <c r="G612" s="6" t="str">
        <f t="shared" si="38"/>
        <v>NEUTRAL</v>
      </c>
      <c r="H612" s="6" t="str">
        <f t="shared" si="37"/>
        <v>CONFIRMED BULLISH</v>
      </c>
    </row>
    <row r="613" spans="1:8" ht="13.5" x14ac:dyDescent="0.25">
      <c r="A613" s="3">
        <f>TITRES_STAT!B616</f>
        <v>42894</v>
      </c>
      <c r="B613" s="6">
        <f>TITRES_STAT!C616</f>
        <v>14.4</v>
      </c>
      <c r="C613" s="6">
        <f>TITRES_STAT!D616</f>
        <v>8.8638999999999992</v>
      </c>
      <c r="D613" s="6">
        <f>TITRES_STAT!E616</f>
        <v>3502</v>
      </c>
      <c r="E613" s="2">
        <f t="shared" si="36"/>
        <v>270077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14.4</v>
      </c>
      <c r="C614" s="6">
        <f>TITRES_STAT!D617</f>
        <v>8.8638999999999992</v>
      </c>
      <c r="D614" s="6">
        <f>TITRES_STAT!E617</f>
        <v>1028</v>
      </c>
      <c r="E614" s="2">
        <f t="shared" si="36"/>
        <v>270077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14.4</v>
      </c>
      <c r="C615" s="6">
        <f>TITRES_STAT!D618</f>
        <v>8.8638999999999992</v>
      </c>
      <c r="D615" s="6">
        <f>TITRES_STAT!E618</f>
        <v>1339</v>
      </c>
      <c r="E615" s="2">
        <f t="shared" si="36"/>
        <v>270077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14.4</v>
      </c>
      <c r="C616" s="6">
        <f>TITRES_STAT!D619</f>
        <v>8.8638999999999992</v>
      </c>
      <c r="D616" s="6">
        <f>TITRES_STAT!E619</f>
        <v>870</v>
      </c>
      <c r="E616" s="2">
        <f t="shared" si="36"/>
        <v>270077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CONFIRMED BEARISH</v>
      </c>
    </row>
    <row r="617" spans="1:8" ht="13.5" x14ac:dyDescent="0.25">
      <c r="A617" s="3">
        <f>TITRES_STAT!B620</f>
        <v>42900</v>
      </c>
      <c r="B617" s="6">
        <f>TITRES_STAT!C620</f>
        <v>14.4</v>
      </c>
      <c r="C617" s="6">
        <f>TITRES_STAT!D620</f>
        <v>8.8638999999999992</v>
      </c>
      <c r="D617" s="6">
        <f>TITRES_STAT!E620</f>
        <v>1210</v>
      </c>
      <c r="E617" s="2">
        <f t="shared" si="36"/>
        <v>270077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42901</v>
      </c>
      <c r="B618" s="6">
        <f>TITRES_STAT!C621</f>
        <v>14.21</v>
      </c>
      <c r="C618" s="6">
        <f>TITRES_STAT!D621</f>
        <v>8.7469999999999999</v>
      </c>
      <c r="D618" s="6">
        <f>TITRES_STAT!E621</f>
        <v>3352</v>
      </c>
      <c r="E618" s="2">
        <f t="shared" si="36"/>
        <v>266725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14.3</v>
      </c>
      <c r="C619" s="6">
        <f>TITRES_STAT!D622</f>
        <v>8.8024000000000004</v>
      </c>
      <c r="D619" s="6">
        <f>TITRES_STAT!E622</f>
        <v>5998</v>
      </c>
      <c r="E619" s="2">
        <f t="shared" si="36"/>
        <v>272723</v>
      </c>
      <c r="F619" s="6" t="str">
        <f t="shared" si="39"/>
        <v>BULLISH</v>
      </c>
      <c r="G619" s="6" t="str">
        <f t="shared" si="38"/>
        <v>NEUTRAL</v>
      </c>
      <c r="H619" s="6" t="str">
        <f t="shared" si="37"/>
        <v>BULLISH DIVERGENCE</v>
      </c>
    </row>
    <row r="620" spans="1:8" ht="13.5" x14ac:dyDescent="0.25">
      <c r="A620" s="3">
        <f>TITRES_STAT!B623</f>
        <v>42905</v>
      </c>
      <c r="B620" s="6">
        <f>TITRES_STAT!C623</f>
        <v>14.4</v>
      </c>
      <c r="C620" s="6">
        <f>TITRES_STAT!D623</f>
        <v>8.8638999999999992</v>
      </c>
      <c r="D620" s="6">
        <f>TITRES_STAT!E623</f>
        <v>9588</v>
      </c>
      <c r="E620" s="2">
        <f t="shared" si="36"/>
        <v>282311</v>
      </c>
      <c r="F620" s="6" t="str">
        <f t="shared" si="39"/>
        <v>BULLISH</v>
      </c>
      <c r="G620" s="6" t="str">
        <f t="shared" si="38"/>
        <v>STRONG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14.4</v>
      </c>
      <c r="C621" s="6">
        <f>TITRES_STAT!D624</f>
        <v>8.8638999999999992</v>
      </c>
      <c r="D621" s="6">
        <f>TITRES_STAT!E624</f>
        <v>2787</v>
      </c>
      <c r="E621" s="2">
        <f t="shared" si="36"/>
        <v>282311</v>
      </c>
      <c r="F621" s="6" t="str">
        <f t="shared" si="39"/>
        <v>BULLISH</v>
      </c>
      <c r="G621" s="6" t="str">
        <f t="shared" si="38"/>
        <v>STRONG</v>
      </c>
      <c r="H621" s="6" t="str">
        <f t="shared" si="37"/>
        <v>NEUTRAL</v>
      </c>
    </row>
    <row r="622" spans="1:8" ht="13.5" x14ac:dyDescent="0.25">
      <c r="A622" s="3">
        <f>TITRES_STAT!B625</f>
        <v>42907</v>
      </c>
      <c r="B622" s="6">
        <f>TITRES_STAT!C625</f>
        <v>14.4</v>
      </c>
      <c r="C622" s="6">
        <f>TITRES_STAT!D625</f>
        <v>8.8638999999999992</v>
      </c>
      <c r="D622" s="6">
        <f>TITRES_STAT!E625</f>
        <v>754</v>
      </c>
      <c r="E622" s="2">
        <f t="shared" si="36"/>
        <v>282311</v>
      </c>
      <c r="F622" s="6" t="str">
        <f t="shared" si="39"/>
        <v>BULLISH</v>
      </c>
      <c r="G622" s="6" t="str">
        <f t="shared" si="38"/>
        <v>STRONG</v>
      </c>
      <c r="H622" s="6" t="str">
        <f t="shared" si="37"/>
        <v>NEUTRAL</v>
      </c>
    </row>
    <row r="623" spans="1:8" ht="13.5" x14ac:dyDescent="0.25">
      <c r="A623" s="3">
        <f>TITRES_STAT!B626</f>
        <v>42908</v>
      </c>
      <c r="B623" s="6">
        <f>TITRES_STAT!C626</f>
        <v>14.5</v>
      </c>
      <c r="C623" s="6">
        <f>TITRES_STAT!D626</f>
        <v>8.9254999999999995</v>
      </c>
      <c r="D623" s="6">
        <f>TITRES_STAT!E626</f>
        <v>3210</v>
      </c>
      <c r="E623" s="2">
        <f t="shared" si="36"/>
        <v>285521</v>
      </c>
      <c r="F623" s="6" t="str">
        <f t="shared" si="39"/>
        <v>BULLISH</v>
      </c>
      <c r="G623" s="6" t="str">
        <f t="shared" si="38"/>
        <v>STRONG</v>
      </c>
      <c r="H623" s="6" t="str">
        <f t="shared" si="37"/>
        <v>CONFIRMED BULLISH</v>
      </c>
    </row>
    <row r="624" spans="1:8" ht="13.5" x14ac:dyDescent="0.25">
      <c r="A624" s="3">
        <f>TITRES_STAT!B627</f>
        <v>42909</v>
      </c>
      <c r="B624" s="6">
        <f>TITRES_STAT!C627</f>
        <v>14.5</v>
      </c>
      <c r="C624" s="6">
        <f>TITRES_STAT!D627</f>
        <v>8.9254999999999995</v>
      </c>
      <c r="D624" s="6">
        <f>TITRES_STAT!E627</f>
        <v>7496</v>
      </c>
      <c r="E624" s="2">
        <f t="shared" si="36"/>
        <v>285521</v>
      </c>
      <c r="F624" s="6" t="str">
        <f t="shared" si="39"/>
        <v>BULLISH</v>
      </c>
      <c r="G624" s="6" t="str">
        <f t="shared" si="38"/>
        <v>STRONG</v>
      </c>
      <c r="H624" s="6" t="str">
        <f t="shared" si="37"/>
        <v>CONFIRMED BULLISH</v>
      </c>
    </row>
    <row r="625" spans="1:8" ht="13.5" x14ac:dyDescent="0.25">
      <c r="A625" s="3">
        <f>TITRES_STAT!B628</f>
        <v>42914</v>
      </c>
      <c r="B625" s="6">
        <f>TITRES_STAT!C628</f>
        <v>14.5</v>
      </c>
      <c r="C625" s="6">
        <f>TITRES_STAT!D628</f>
        <v>8.9254999999999995</v>
      </c>
      <c r="D625" s="6">
        <f>TITRES_STAT!E628</f>
        <v>2500</v>
      </c>
      <c r="E625" s="2">
        <f t="shared" si="36"/>
        <v>285521</v>
      </c>
      <c r="F625" s="6" t="str">
        <f t="shared" si="39"/>
        <v>BULLISH</v>
      </c>
      <c r="G625" s="6" t="str">
        <f t="shared" si="38"/>
        <v>NEUTRAL</v>
      </c>
      <c r="H625" s="6" t="str">
        <f t="shared" si="37"/>
        <v>CONFIRMED BULLISH</v>
      </c>
    </row>
    <row r="626" spans="1:8" ht="13.5" x14ac:dyDescent="0.25">
      <c r="A626" s="3">
        <f>TITRES_STAT!B629</f>
        <v>42915</v>
      </c>
      <c r="B626" s="6">
        <f>TITRES_STAT!C629</f>
        <v>14.59</v>
      </c>
      <c r="C626" s="6">
        <f>TITRES_STAT!D629</f>
        <v>8.9809000000000001</v>
      </c>
      <c r="D626" s="6">
        <f>TITRES_STAT!E629</f>
        <v>984</v>
      </c>
      <c r="E626" s="2">
        <f t="shared" si="36"/>
        <v>286505</v>
      </c>
      <c r="F626" s="6" t="str">
        <f t="shared" si="39"/>
        <v>BULLISH</v>
      </c>
      <c r="G626" s="6" t="str">
        <f t="shared" si="38"/>
        <v>NEUTRAL</v>
      </c>
      <c r="H626" s="6" t="str">
        <f t="shared" si="37"/>
        <v>CONFIRMED BULLISH</v>
      </c>
    </row>
    <row r="627" spans="1:8" ht="13.5" x14ac:dyDescent="0.25">
      <c r="A627" s="3">
        <f>TITRES_STAT!B630</f>
        <v>42916</v>
      </c>
      <c r="B627" s="6">
        <f>TITRES_STAT!C630</f>
        <v>14.6</v>
      </c>
      <c r="C627" s="6">
        <f>TITRES_STAT!D630</f>
        <v>8.9870000000000001</v>
      </c>
      <c r="D627" s="6">
        <f>TITRES_STAT!E630</f>
        <v>3568</v>
      </c>
      <c r="E627" s="2">
        <f t="shared" si="36"/>
        <v>290073</v>
      </c>
      <c r="F627" s="6" t="str">
        <f t="shared" si="39"/>
        <v>BULLISH</v>
      </c>
      <c r="G627" s="6" t="str">
        <f t="shared" si="38"/>
        <v>STRONG</v>
      </c>
      <c r="H627" s="6" t="str">
        <f t="shared" si="37"/>
        <v>CONFIRMED BULLISH</v>
      </c>
    </row>
    <row r="628" spans="1:8" ht="13.5" x14ac:dyDescent="0.25">
      <c r="A628" s="3">
        <f>TITRES_STAT!B631</f>
        <v>42919</v>
      </c>
      <c r="B628" s="6">
        <f>TITRES_STAT!C631</f>
        <v>14.6</v>
      </c>
      <c r="C628" s="6">
        <f>TITRES_STAT!D631</f>
        <v>8.9870000000000001</v>
      </c>
      <c r="D628" s="6">
        <f>TITRES_STAT!E631</f>
        <v>1261</v>
      </c>
      <c r="E628" s="2">
        <f t="shared" si="36"/>
        <v>290073</v>
      </c>
      <c r="F628" s="6" t="str">
        <f t="shared" si="39"/>
        <v>BULLISH</v>
      </c>
      <c r="G628" s="6" t="str">
        <f t="shared" si="38"/>
        <v>NEUTRAL</v>
      </c>
      <c r="H628" s="6" t="str">
        <f t="shared" si="37"/>
        <v>CONFIRMED BULLISH</v>
      </c>
    </row>
    <row r="629" spans="1:8" ht="13.5" x14ac:dyDescent="0.25">
      <c r="A629" s="3">
        <f>TITRES_STAT!B632</f>
        <v>42920</v>
      </c>
      <c r="B629" s="6">
        <f>TITRES_STAT!C632</f>
        <v>14.62</v>
      </c>
      <c r="C629" s="6">
        <f>TITRES_STAT!D632</f>
        <v>8.9992999999999999</v>
      </c>
      <c r="D629" s="6">
        <f>TITRES_STAT!E632</f>
        <v>2660</v>
      </c>
      <c r="E629" s="2">
        <f t="shared" si="36"/>
        <v>292733</v>
      </c>
      <c r="F629" s="6" t="str">
        <f t="shared" si="39"/>
        <v>BULLISH</v>
      </c>
      <c r="G629" s="6" t="str">
        <f t="shared" si="38"/>
        <v>STRONG</v>
      </c>
      <c r="H629" s="6" t="str">
        <f t="shared" si="37"/>
        <v>CONFIRMED BULLISH</v>
      </c>
    </row>
    <row r="630" spans="1:8" ht="13.5" x14ac:dyDescent="0.25">
      <c r="A630" s="3">
        <f>TITRES_STAT!B633</f>
        <v>42921</v>
      </c>
      <c r="B630" s="6">
        <f>TITRES_STAT!C633</f>
        <v>14.6</v>
      </c>
      <c r="C630" s="6">
        <f>TITRES_STAT!D633</f>
        <v>8.9870000000000001</v>
      </c>
      <c r="D630" s="6">
        <f>TITRES_STAT!E633</f>
        <v>2918</v>
      </c>
      <c r="E630" s="2">
        <f t="shared" si="36"/>
        <v>289815</v>
      </c>
      <c r="F630" s="6" t="str">
        <f t="shared" si="39"/>
        <v>BULLISH</v>
      </c>
      <c r="G630" s="6" t="str">
        <f t="shared" si="38"/>
        <v>NEUTRAL</v>
      </c>
      <c r="H630" s="6" t="str">
        <f t="shared" si="37"/>
        <v>CONFIRMED BULLISH</v>
      </c>
    </row>
    <row r="631" spans="1:8" ht="13.5" x14ac:dyDescent="0.25">
      <c r="A631" s="3">
        <f>TITRES_STAT!B634</f>
        <v>42922</v>
      </c>
      <c r="B631" s="6">
        <f>TITRES_STAT!C634</f>
        <v>14.6</v>
      </c>
      <c r="C631" s="6">
        <f>TITRES_STAT!D634</f>
        <v>8.9870000000000001</v>
      </c>
      <c r="D631" s="6">
        <f>TITRES_STAT!E634</f>
        <v>850</v>
      </c>
      <c r="E631" s="2">
        <f t="shared" si="36"/>
        <v>289815</v>
      </c>
      <c r="F631" s="6" t="str">
        <f t="shared" si="39"/>
        <v>BULLISH</v>
      </c>
      <c r="G631" s="6" t="str">
        <f t="shared" si="38"/>
        <v>NEUTRAL</v>
      </c>
      <c r="H631" s="6" t="str">
        <f t="shared" si="37"/>
        <v>CONFIRMED BULLISH</v>
      </c>
    </row>
    <row r="632" spans="1:8" ht="13.5" x14ac:dyDescent="0.25">
      <c r="A632" s="3">
        <f>TITRES_STAT!B635</f>
        <v>42923</v>
      </c>
      <c r="B632" s="6">
        <f>TITRES_STAT!C635</f>
        <v>14.6</v>
      </c>
      <c r="C632" s="6">
        <f>TITRES_STAT!D635</f>
        <v>8.9870000000000001</v>
      </c>
      <c r="D632" s="6">
        <f>TITRES_STAT!E635</f>
        <v>1457</v>
      </c>
      <c r="E632" s="2">
        <f t="shared" si="36"/>
        <v>289815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42926</v>
      </c>
      <c r="B633" s="6">
        <f>TITRES_STAT!C636</f>
        <v>14.62</v>
      </c>
      <c r="C633" s="6">
        <f>TITRES_STAT!D636</f>
        <v>8.9992999999999999</v>
      </c>
      <c r="D633" s="6">
        <f>TITRES_STAT!E636</f>
        <v>22793</v>
      </c>
      <c r="E633" s="2">
        <f t="shared" si="36"/>
        <v>312608</v>
      </c>
      <c r="F633" s="6" t="str">
        <f t="shared" si="39"/>
        <v>BULLISH</v>
      </c>
      <c r="G633" s="6" t="str">
        <f t="shared" si="38"/>
        <v>STRONG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14.62</v>
      </c>
      <c r="C634" s="6">
        <f>TITRES_STAT!D637</f>
        <v>8.9992999999999999</v>
      </c>
      <c r="D634" s="6">
        <f>TITRES_STAT!E637</f>
        <v>1207</v>
      </c>
      <c r="E634" s="2">
        <f t="shared" si="36"/>
        <v>312608</v>
      </c>
      <c r="F634" s="6" t="str">
        <f t="shared" si="39"/>
        <v>BULLISH</v>
      </c>
      <c r="G634" s="6" t="str">
        <f t="shared" si="38"/>
        <v>STRONG</v>
      </c>
      <c r="H634" s="6" t="str">
        <f t="shared" si="37"/>
        <v>NEUTRAL</v>
      </c>
    </row>
    <row r="635" spans="1:8" ht="13.5" x14ac:dyDescent="0.25">
      <c r="A635" s="3">
        <f>TITRES_STAT!B638</f>
        <v>42928</v>
      </c>
      <c r="B635" s="6">
        <f>TITRES_STAT!C638</f>
        <v>14.6</v>
      </c>
      <c r="C635" s="6">
        <f>TITRES_STAT!D638</f>
        <v>8.9870000000000001</v>
      </c>
      <c r="D635" s="6">
        <f>TITRES_STAT!E638</f>
        <v>642</v>
      </c>
      <c r="E635" s="2">
        <f t="shared" si="36"/>
        <v>311966</v>
      </c>
      <c r="F635" s="6" t="str">
        <f t="shared" si="39"/>
        <v>BULLISH</v>
      </c>
      <c r="G635" s="6" t="str">
        <f t="shared" si="38"/>
        <v>STRONG</v>
      </c>
      <c r="H635" s="6" t="str">
        <f t="shared" si="37"/>
        <v>NEUTRAL</v>
      </c>
    </row>
    <row r="636" spans="1:8" ht="13.5" x14ac:dyDescent="0.25">
      <c r="A636" s="3">
        <f>TITRES_STAT!B639</f>
        <v>42929</v>
      </c>
      <c r="B636" s="6">
        <f>TITRES_STAT!C639</f>
        <v>14.6</v>
      </c>
      <c r="C636" s="6">
        <f>TITRES_STAT!D639</f>
        <v>8.9870000000000001</v>
      </c>
      <c r="D636" s="6">
        <f>TITRES_STAT!E639</f>
        <v>2655</v>
      </c>
      <c r="E636" s="2">
        <f t="shared" si="36"/>
        <v>311966</v>
      </c>
      <c r="F636" s="6" t="str">
        <f t="shared" si="39"/>
        <v>BULLISH</v>
      </c>
      <c r="G636" s="6" t="str">
        <f t="shared" si="38"/>
        <v>STRONG</v>
      </c>
      <c r="H636" s="6" t="str">
        <f t="shared" si="37"/>
        <v>NEUTRAL</v>
      </c>
    </row>
    <row r="637" spans="1:8" ht="13.5" x14ac:dyDescent="0.25">
      <c r="A637" s="3">
        <f>TITRES_STAT!B640</f>
        <v>42930</v>
      </c>
      <c r="B637" s="6">
        <f>TITRES_STAT!C640</f>
        <v>14.7</v>
      </c>
      <c r="C637" s="6">
        <f>TITRES_STAT!D640</f>
        <v>9.0486000000000004</v>
      </c>
      <c r="D637" s="6">
        <f>TITRES_STAT!E640</f>
        <v>4539</v>
      </c>
      <c r="E637" s="2">
        <f t="shared" si="36"/>
        <v>316505</v>
      </c>
      <c r="F637" s="6" t="str">
        <f t="shared" si="39"/>
        <v>BULLISH</v>
      </c>
      <c r="G637" s="6" t="str">
        <f t="shared" si="38"/>
        <v>STRONG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14.35</v>
      </c>
      <c r="C638" s="6">
        <f>TITRES_STAT!D641</f>
        <v>9.2454999999999998</v>
      </c>
      <c r="D638" s="6">
        <f>TITRES_STAT!E641</f>
        <v>795</v>
      </c>
      <c r="E638" s="2">
        <f t="shared" si="36"/>
        <v>315710</v>
      </c>
      <c r="F638" s="6" t="str">
        <f t="shared" si="39"/>
        <v>BULLISH</v>
      </c>
      <c r="G638" s="6" t="str">
        <f t="shared" si="38"/>
        <v>NEUTRAL</v>
      </c>
      <c r="H638" s="6" t="str">
        <f t="shared" si="37"/>
        <v>BULLISH DIVERGENCE</v>
      </c>
    </row>
    <row r="639" spans="1:8" ht="13.5" x14ac:dyDescent="0.25">
      <c r="A639" s="3">
        <f>TITRES_STAT!B642</f>
        <v>42934</v>
      </c>
      <c r="B639" s="6">
        <f>TITRES_STAT!C642</f>
        <v>14.35</v>
      </c>
      <c r="C639" s="6">
        <f>TITRES_STAT!D642</f>
        <v>9.2454999999999998</v>
      </c>
      <c r="D639" s="6">
        <f>TITRES_STAT!E642</f>
        <v>950</v>
      </c>
      <c r="E639" s="2">
        <f t="shared" si="36"/>
        <v>315710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BULLISH DIVERGENCE</v>
      </c>
    </row>
    <row r="640" spans="1:8" ht="13.5" x14ac:dyDescent="0.25">
      <c r="A640" s="3">
        <f>TITRES_STAT!B643</f>
        <v>42935</v>
      </c>
      <c r="B640" s="6">
        <f>TITRES_STAT!C643</f>
        <v>14.35</v>
      </c>
      <c r="C640" s="6">
        <f>TITRES_STAT!D643</f>
        <v>9.2454999999999998</v>
      </c>
      <c r="D640" s="6">
        <f>TITRES_STAT!E643</f>
        <v>676</v>
      </c>
      <c r="E640" s="2">
        <f t="shared" si="36"/>
        <v>315710</v>
      </c>
      <c r="F640" s="6" t="str">
        <f t="shared" si="39"/>
        <v>BULLISH</v>
      </c>
      <c r="G640" s="6" t="str">
        <f t="shared" si="38"/>
        <v>NEUTRAL</v>
      </c>
      <c r="H640" s="6" t="str">
        <f t="shared" si="37"/>
        <v>BULLISH DIVERGENCE</v>
      </c>
    </row>
    <row r="641" spans="1:8" ht="13.5" x14ac:dyDescent="0.25">
      <c r="A641" s="3">
        <f>TITRES_STAT!B644</f>
        <v>42936</v>
      </c>
      <c r="B641" s="6">
        <f>TITRES_STAT!C644</f>
        <v>14.5</v>
      </c>
      <c r="C641" s="6">
        <f>TITRES_STAT!D644</f>
        <v>9.3421000000000003</v>
      </c>
      <c r="D641" s="6">
        <f>TITRES_STAT!E644</f>
        <v>439</v>
      </c>
      <c r="E641" s="2">
        <f t="shared" si="36"/>
        <v>316149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BULLISH DIVERGENCE</v>
      </c>
    </row>
    <row r="642" spans="1:8" ht="13.5" x14ac:dyDescent="0.25">
      <c r="A642" s="3">
        <f>TITRES_STAT!B645</f>
        <v>42937</v>
      </c>
      <c r="B642" s="6">
        <f>TITRES_STAT!C645</f>
        <v>14.2</v>
      </c>
      <c r="C642" s="6">
        <f>TITRES_STAT!D645</f>
        <v>9.1487999999999996</v>
      </c>
      <c r="D642" s="6">
        <f>TITRES_STAT!E645</f>
        <v>1042</v>
      </c>
      <c r="E642" s="2">
        <f t="shared" si="36"/>
        <v>315107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14.1</v>
      </c>
      <c r="C643" s="6">
        <f>TITRES_STAT!D646</f>
        <v>9.0844000000000005</v>
      </c>
      <c r="D643" s="6">
        <f>TITRES_STAT!E646</f>
        <v>1287</v>
      </c>
      <c r="E643" s="2">
        <f t="shared" si="36"/>
        <v>313820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14.2</v>
      </c>
      <c r="C644" s="6">
        <f>TITRES_STAT!D647</f>
        <v>9.1487999999999996</v>
      </c>
      <c r="D644" s="6">
        <f>TITRES_STAT!E647</f>
        <v>945</v>
      </c>
      <c r="E644" s="2">
        <f t="shared" ref="E644:E707" si="40">IF(B644&gt;B643, E643+D644, IF(B644&lt;B643, E643-D644, E643))</f>
        <v>314765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14.1</v>
      </c>
      <c r="C645" s="6">
        <f>TITRES_STAT!D648</f>
        <v>9.0844000000000005</v>
      </c>
      <c r="D645" s="6">
        <f>TITRES_STAT!E648</f>
        <v>1128</v>
      </c>
      <c r="E645" s="2">
        <f t="shared" si="40"/>
        <v>313637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14.2</v>
      </c>
      <c r="C646" s="6">
        <f>TITRES_STAT!D649</f>
        <v>9.1487999999999996</v>
      </c>
      <c r="D646" s="6">
        <f>TITRES_STAT!E649</f>
        <v>764</v>
      </c>
      <c r="E646" s="2">
        <f t="shared" si="40"/>
        <v>314401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14.2</v>
      </c>
      <c r="C647" s="6">
        <f>TITRES_STAT!D650</f>
        <v>9.1487999999999996</v>
      </c>
      <c r="D647" s="6">
        <f>TITRES_STAT!E650</f>
        <v>17076</v>
      </c>
      <c r="E647" s="2">
        <f t="shared" si="40"/>
        <v>314401</v>
      </c>
      <c r="F647" s="6" t="str">
        <f t="shared" si="39"/>
        <v>BEARISH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42948</v>
      </c>
      <c r="B648" s="6">
        <f>TITRES_STAT!C651</f>
        <v>14.28</v>
      </c>
      <c r="C648" s="6">
        <f>TITRES_STAT!D651</f>
        <v>9.2004000000000001</v>
      </c>
      <c r="D648" s="6">
        <f>TITRES_STAT!E651</f>
        <v>1758</v>
      </c>
      <c r="E648" s="2">
        <f t="shared" si="40"/>
        <v>316159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14.28</v>
      </c>
      <c r="C649" s="6">
        <f>TITRES_STAT!D652</f>
        <v>9.2004000000000001</v>
      </c>
      <c r="D649" s="6">
        <f>TITRES_STAT!E652</f>
        <v>700</v>
      </c>
      <c r="E649" s="2">
        <f t="shared" si="40"/>
        <v>316159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14.3</v>
      </c>
      <c r="C650" s="6">
        <f>TITRES_STAT!D653</f>
        <v>9.2133000000000003</v>
      </c>
      <c r="D650" s="6">
        <f>TITRES_STAT!E653</f>
        <v>623</v>
      </c>
      <c r="E650" s="2">
        <f t="shared" si="40"/>
        <v>316782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14.28</v>
      </c>
      <c r="C651" s="6">
        <f>TITRES_STAT!D654</f>
        <v>9.2004000000000001</v>
      </c>
      <c r="D651" s="6">
        <f>TITRES_STAT!E654</f>
        <v>1331</v>
      </c>
      <c r="E651" s="2">
        <f t="shared" si="40"/>
        <v>315451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14.3</v>
      </c>
      <c r="C652" s="6">
        <f>TITRES_STAT!D655</f>
        <v>9.2133000000000003</v>
      </c>
      <c r="D652" s="6">
        <f>TITRES_STAT!E655</f>
        <v>887</v>
      </c>
      <c r="E652" s="2">
        <f t="shared" si="40"/>
        <v>316338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14.29</v>
      </c>
      <c r="C653" s="6">
        <f>TITRES_STAT!D656</f>
        <v>9.2067999999999994</v>
      </c>
      <c r="D653" s="6">
        <f>TITRES_STAT!E656</f>
        <v>160</v>
      </c>
      <c r="E653" s="2">
        <f t="shared" si="40"/>
        <v>316178</v>
      </c>
      <c r="F653" s="6" t="str">
        <f t="shared" si="43"/>
        <v>BULLISH</v>
      </c>
      <c r="G653" s="6" t="str">
        <f t="shared" si="42"/>
        <v>NEUTRAL</v>
      </c>
      <c r="H653" s="6" t="str">
        <f t="shared" si="41"/>
        <v>CONFIRMED BULLISH</v>
      </c>
    </row>
    <row r="654" spans="1:8" ht="13.5" x14ac:dyDescent="0.25">
      <c r="A654" s="3">
        <f>TITRES_STAT!B657</f>
        <v>42956</v>
      </c>
      <c r="B654" s="6">
        <f>TITRES_STAT!C657</f>
        <v>14.3</v>
      </c>
      <c r="C654" s="6">
        <f>TITRES_STAT!D657</f>
        <v>9.2133000000000003</v>
      </c>
      <c r="D654" s="6">
        <f>TITRES_STAT!E657</f>
        <v>803</v>
      </c>
      <c r="E654" s="2">
        <f t="shared" si="40"/>
        <v>316981</v>
      </c>
      <c r="F654" s="6" t="str">
        <f t="shared" si="43"/>
        <v>BULLISH</v>
      </c>
      <c r="G654" s="6" t="str">
        <f t="shared" si="42"/>
        <v>NEUTRAL</v>
      </c>
      <c r="H654" s="6" t="str">
        <f t="shared" si="41"/>
        <v>CONFIRMED BULLISH</v>
      </c>
    </row>
    <row r="655" spans="1:8" ht="13.5" x14ac:dyDescent="0.25">
      <c r="A655" s="3">
        <f>TITRES_STAT!B658</f>
        <v>42957</v>
      </c>
      <c r="B655" s="6">
        <f>TITRES_STAT!C658</f>
        <v>14.4</v>
      </c>
      <c r="C655" s="6">
        <f>TITRES_STAT!D658</f>
        <v>9.2776999999999994</v>
      </c>
      <c r="D655" s="6">
        <f>TITRES_STAT!E658</f>
        <v>620</v>
      </c>
      <c r="E655" s="2">
        <f t="shared" si="40"/>
        <v>317601</v>
      </c>
      <c r="F655" s="6" t="str">
        <f t="shared" si="43"/>
        <v>BULLISH</v>
      </c>
      <c r="G655" s="6" t="str">
        <f t="shared" si="42"/>
        <v>NEUTRAL</v>
      </c>
      <c r="H655" s="6" t="str">
        <f t="shared" si="41"/>
        <v>CONFIRMED BULLISH</v>
      </c>
    </row>
    <row r="656" spans="1:8" ht="13.5" x14ac:dyDescent="0.25">
      <c r="A656" s="3">
        <f>TITRES_STAT!B659</f>
        <v>42958</v>
      </c>
      <c r="B656" s="6">
        <f>TITRES_STAT!C659</f>
        <v>14.49</v>
      </c>
      <c r="C656" s="6">
        <f>TITRES_STAT!D659</f>
        <v>9.3356999999999992</v>
      </c>
      <c r="D656" s="6">
        <f>TITRES_STAT!E659</f>
        <v>520</v>
      </c>
      <c r="E656" s="2">
        <f t="shared" si="40"/>
        <v>318121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14.49</v>
      </c>
      <c r="C657" s="6">
        <f>TITRES_STAT!D660</f>
        <v>9.3356999999999992</v>
      </c>
      <c r="D657" s="6">
        <f>TITRES_STAT!E660</f>
        <v>1818</v>
      </c>
      <c r="E657" s="2">
        <f t="shared" si="40"/>
        <v>318121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14.48</v>
      </c>
      <c r="C658" s="6">
        <f>TITRES_STAT!D661</f>
        <v>9.3292000000000002</v>
      </c>
      <c r="D658" s="6">
        <f>TITRES_STAT!E661</f>
        <v>709</v>
      </c>
      <c r="E658" s="2">
        <f t="shared" si="40"/>
        <v>317412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CONFIRMED BULLISH</v>
      </c>
    </row>
    <row r="659" spans="1:8" ht="13.5" x14ac:dyDescent="0.25">
      <c r="A659" s="3">
        <f>TITRES_STAT!B662</f>
        <v>42963</v>
      </c>
      <c r="B659" s="6">
        <f>TITRES_STAT!C662</f>
        <v>14.48</v>
      </c>
      <c r="C659" s="6">
        <f>TITRES_STAT!D662</f>
        <v>9.3292000000000002</v>
      </c>
      <c r="D659" s="6">
        <f>TITRES_STAT!E662</f>
        <v>834</v>
      </c>
      <c r="E659" s="2">
        <f t="shared" si="40"/>
        <v>317412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CONFIRMED BULLISH</v>
      </c>
    </row>
    <row r="660" spans="1:8" ht="13.5" x14ac:dyDescent="0.25">
      <c r="A660" s="3">
        <f>TITRES_STAT!B663</f>
        <v>42964</v>
      </c>
      <c r="B660" s="6">
        <f>TITRES_STAT!C663</f>
        <v>14.48</v>
      </c>
      <c r="C660" s="6">
        <f>TITRES_STAT!D663</f>
        <v>9.3292000000000002</v>
      </c>
      <c r="D660" s="6">
        <f>TITRES_STAT!E663</f>
        <v>862</v>
      </c>
      <c r="E660" s="2">
        <f t="shared" si="40"/>
        <v>317412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BEARISH DIVERGENCE</v>
      </c>
    </row>
    <row r="661" spans="1:8" ht="13.5" x14ac:dyDescent="0.25">
      <c r="A661" s="3">
        <f>TITRES_STAT!B664</f>
        <v>42965</v>
      </c>
      <c r="B661" s="6">
        <f>TITRES_STAT!C664</f>
        <v>14.47</v>
      </c>
      <c r="C661" s="6">
        <f>TITRES_STAT!D664</f>
        <v>9.3228000000000009</v>
      </c>
      <c r="D661" s="6">
        <f>TITRES_STAT!E664</f>
        <v>1025</v>
      </c>
      <c r="E661" s="2">
        <f t="shared" si="40"/>
        <v>316387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14.47</v>
      </c>
      <c r="C662" s="6">
        <f>TITRES_STAT!D665</f>
        <v>9.3228000000000009</v>
      </c>
      <c r="D662" s="6">
        <f>TITRES_STAT!E665</f>
        <v>1254</v>
      </c>
      <c r="E662" s="2">
        <f t="shared" si="40"/>
        <v>316387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14.46</v>
      </c>
      <c r="C663" s="6">
        <f>TITRES_STAT!D666</f>
        <v>9.3163999999999998</v>
      </c>
      <c r="D663" s="6">
        <f>TITRES_STAT!E666</f>
        <v>1689</v>
      </c>
      <c r="E663" s="2">
        <f t="shared" si="40"/>
        <v>314698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CONFIRMED BEARISH</v>
      </c>
    </row>
    <row r="664" spans="1:8" ht="13.5" x14ac:dyDescent="0.25">
      <c r="A664" s="3">
        <f>TITRES_STAT!B667</f>
        <v>42970</v>
      </c>
      <c r="B664" s="6">
        <f>TITRES_STAT!C667</f>
        <v>14.48</v>
      </c>
      <c r="C664" s="6">
        <f>TITRES_STAT!D667</f>
        <v>9.3292000000000002</v>
      </c>
      <c r="D664" s="6">
        <f>TITRES_STAT!E667</f>
        <v>16520</v>
      </c>
      <c r="E664" s="2">
        <f t="shared" si="40"/>
        <v>331218</v>
      </c>
      <c r="F664" s="6" t="str">
        <f t="shared" si="43"/>
        <v>BULLISH</v>
      </c>
      <c r="G664" s="6" t="str">
        <f t="shared" si="42"/>
        <v>STRONG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14.48</v>
      </c>
      <c r="C665" s="6">
        <f>TITRES_STAT!D668</f>
        <v>9.3292000000000002</v>
      </c>
      <c r="D665" s="6">
        <f>TITRES_STAT!E668</f>
        <v>2720</v>
      </c>
      <c r="E665" s="2">
        <f t="shared" si="40"/>
        <v>331218</v>
      </c>
      <c r="F665" s="6" t="str">
        <f t="shared" si="43"/>
        <v>BULLISH</v>
      </c>
      <c r="G665" s="6" t="str">
        <f t="shared" si="42"/>
        <v>STRONG</v>
      </c>
      <c r="H665" s="6" t="str">
        <f t="shared" si="41"/>
        <v>NEUTRAL</v>
      </c>
    </row>
    <row r="666" spans="1:8" ht="13.5" x14ac:dyDescent="0.25">
      <c r="A666" s="3">
        <f>TITRES_STAT!B669</f>
        <v>42972</v>
      </c>
      <c r="B666" s="6">
        <f>TITRES_STAT!C669</f>
        <v>14.48</v>
      </c>
      <c r="C666" s="6">
        <f>TITRES_STAT!D669</f>
        <v>9.3292000000000002</v>
      </c>
      <c r="D666" s="6">
        <f>TITRES_STAT!E669</f>
        <v>1880</v>
      </c>
      <c r="E666" s="2">
        <f t="shared" si="40"/>
        <v>331218</v>
      </c>
      <c r="F666" s="6" t="str">
        <f t="shared" si="43"/>
        <v>BULLISH</v>
      </c>
      <c r="G666" s="6" t="str">
        <f t="shared" si="42"/>
        <v>STRONG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14.4</v>
      </c>
      <c r="C667" s="6">
        <f>TITRES_STAT!D670</f>
        <v>9.2776999999999994</v>
      </c>
      <c r="D667" s="6">
        <f>TITRES_STAT!E670</f>
        <v>1176</v>
      </c>
      <c r="E667" s="2">
        <f t="shared" si="40"/>
        <v>330042</v>
      </c>
      <c r="F667" s="6" t="str">
        <f t="shared" si="43"/>
        <v>BULLISH</v>
      </c>
      <c r="G667" s="6" t="str">
        <f t="shared" si="42"/>
        <v>STRONG</v>
      </c>
      <c r="H667" s="6" t="str">
        <f t="shared" si="41"/>
        <v>BULLISH DIVERGENCE</v>
      </c>
    </row>
    <row r="668" spans="1:8" ht="13.5" x14ac:dyDescent="0.25">
      <c r="A668" s="3">
        <f>TITRES_STAT!B671</f>
        <v>42976</v>
      </c>
      <c r="B668" s="6">
        <f>TITRES_STAT!C671</f>
        <v>14.4</v>
      </c>
      <c r="C668" s="6">
        <f>TITRES_STAT!D671</f>
        <v>9.2776999999999994</v>
      </c>
      <c r="D668" s="6">
        <f>TITRES_STAT!E671</f>
        <v>1079</v>
      </c>
      <c r="E668" s="2">
        <f t="shared" si="40"/>
        <v>330042</v>
      </c>
      <c r="F668" s="6" t="str">
        <f t="shared" si="43"/>
        <v>BULLISH</v>
      </c>
      <c r="G668" s="6" t="str">
        <f t="shared" si="42"/>
        <v>STRONG</v>
      </c>
      <c r="H668" s="6" t="str">
        <f t="shared" si="41"/>
        <v>BULLISH DIVERGENCE</v>
      </c>
    </row>
    <row r="669" spans="1:8" ht="13.5" x14ac:dyDescent="0.25">
      <c r="A669" s="3">
        <f>TITRES_STAT!B672</f>
        <v>42977</v>
      </c>
      <c r="B669" s="6">
        <f>TITRES_STAT!C672</f>
        <v>14.4</v>
      </c>
      <c r="C669" s="6">
        <f>TITRES_STAT!D672</f>
        <v>9.2776999999999994</v>
      </c>
      <c r="D669" s="6">
        <f>TITRES_STAT!E672</f>
        <v>1242</v>
      </c>
      <c r="E669" s="2">
        <f t="shared" si="40"/>
        <v>330042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42978</v>
      </c>
      <c r="B670" s="6">
        <f>TITRES_STAT!C673</f>
        <v>14.39</v>
      </c>
      <c r="C670" s="6">
        <f>TITRES_STAT!D673</f>
        <v>9.2713000000000001</v>
      </c>
      <c r="D670" s="6">
        <f>TITRES_STAT!E673</f>
        <v>1348</v>
      </c>
      <c r="E670" s="2">
        <f t="shared" si="40"/>
        <v>328694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CONFIRMED BEARISH</v>
      </c>
    </row>
    <row r="671" spans="1:8" ht="13.5" x14ac:dyDescent="0.25">
      <c r="A671" s="3">
        <f>TITRES_STAT!B674</f>
        <v>42982</v>
      </c>
      <c r="B671" s="6">
        <f>TITRES_STAT!C674</f>
        <v>14.45</v>
      </c>
      <c r="C671" s="6">
        <f>TITRES_STAT!D674</f>
        <v>9.3099000000000007</v>
      </c>
      <c r="D671" s="6">
        <f>TITRES_STAT!E674</f>
        <v>834</v>
      </c>
      <c r="E671" s="2">
        <f t="shared" si="40"/>
        <v>329528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42983</v>
      </c>
      <c r="B672" s="6">
        <f>TITRES_STAT!C675</f>
        <v>14.3</v>
      </c>
      <c r="C672" s="6">
        <f>TITRES_STAT!D675</f>
        <v>9.2133000000000003</v>
      </c>
      <c r="D672" s="6">
        <f>TITRES_STAT!E675</f>
        <v>1749</v>
      </c>
      <c r="E672" s="2">
        <f t="shared" si="40"/>
        <v>327779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42984</v>
      </c>
      <c r="B673" s="6">
        <f>TITRES_STAT!C676</f>
        <v>14.2</v>
      </c>
      <c r="C673" s="6">
        <f>TITRES_STAT!D676</f>
        <v>9.1487999999999996</v>
      </c>
      <c r="D673" s="6">
        <f>TITRES_STAT!E676</f>
        <v>1884</v>
      </c>
      <c r="E673" s="2">
        <f t="shared" si="40"/>
        <v>325895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42985</v>
      </c>
      <c r="B674" s="6">
        <f>TITRES_STAT!C677</f>
        <v>14.2</v>
      </c>
      <c r="C674" s="6">
        <f>TITRES_STAT!D677</f>
        <v>9.1487999999999996</v>
      </c>
      <c r="D674" s="6">
        <f>TITRES_STAT!E677</f>
        <v>1694</v>
      </c>
      <c r="E674" s="2">
        <f t="shared" si="40"/>
        <v>325895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14.2</v>
      </c>
      <c r="C675" s="6">
        <f>TITRES_STAT!D678</f>
        <v>9.1487999999999996</v>
      </c>
      <c r="D675" s="6">
        <f>TITRES_STAT!E678</f>
        <v>610</v>
      </c>
      <c r="E675" s="2">
        <f t="shared" si="40"/>
        <v>325895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14.2</v>
      </c>
      <c r="C676" s="6">
        <f>TITRES_STAT!D679</f>
        <v>9.1487999999999996</v>
      </c>
      <c r="D676" s="6">
        <f>TITRES_STAT!E679</f>
        <v>1188</v>
      </c>
      <c r="E676" s="2">
        <f t="shared" si="40"/>
        <v>325895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14.19</v>
      </c>
      <c r="C677" s="6">
        <f>TITRES_STAT!D680</f>
        <v>9.1424000000000003</v>
      </c>
      <c r="D677" s="6">
        <f>TITRES_STAT!E680</f>
        <v>1209</v>
      </c>
      <c r="E677" s="2">
        <f t="shared" si="40"/>
        <v>324686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14.2</v>
      </c>
      <c r="C678" s="6">
        <f>TITRES_STAT!D681</f>
        <v>9.1487999999999996</v>
      </c>
      <c r="D678" s="6">
        <f>TITRES_STAT!E681</f>
        <v>1564</v>
      </c>
      <c r="E678" s="2">
        <f t="shared" si="40"/>
        <v>326250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NEUTRAL</v>
      </c>
    </row>
    <row r="679" spans="1:8" ht="13.5" x14ac:dyDescent="0.25">
      <c r="A679" s="3">
        <f>TITRES_STAT!B682</f>
        <v>42992</v>
      </c>
      <c r="B679" s="6">
        <f>TITRES_STAT!C682</f>
        <v>14.2</v>
      </c>
      <c r="C679" s="6">
        <f>TITRES_STAT!D682</f>
        <v>9.1487999999999996</v>
      </c>
      <c r="D679" s="6">
        <f>TITRES_STAT!E682</f>
        <v>300</v>
      </c>
      <c r="E679" s="2">
        <f t="shared" si="40"/>
        <v>326250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NEUTRAL</v>
      </c>
    </row>
    <row r="680" spans="1:8" ht="13.5" x14ac:dyDescent="0.25">
      <c r="A680" s="3">
        <f>TITRES_STAT!B683</f>
        <v>42993</v>
      </c>
      <c r="B680" s="6">
        <f>TITRES_STAT!C683</f>
        <v>14.1</v>
      </c>
      <c r="C680" s="6">
        <f>TITRES_STAT!D683</f>
        <v>9.0844000000000005</v>
      </c>
      <c r="D680" s="6">
        <f>TITRES_STAT!E683</f>
        <v>3450</v>
      </c>
      <c r="E680" s="2">
        <f t="shared" si="40"/>
        <v>322800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CONFIRMED BEARISH</v>
      </c>
    </row>
    <row r="681" spans="1:8" ht="13.5" x14ac:dyDescent="0.25">
      <c r="A681" s="3">
        <f>TITRES_STAT!B684</f>
        <v>42996</v>
      </c>
      <c r="B681" s="6">
        <f>TITRES_STAT!C684</f>
        <v>14.19</v>
      </c>
      <c r="C681" s="6">
        <f>TITRES_STAT!D684</f>
        <v>9.1424000000000003</v>
      </c>
      <c r="D681" s="6">
        <f>TITRES_STAT!E684</f>
        <v>650</v>
      </c>
      <c r="E681" s="2">
        <f t="shared" si="40"/>
        <v>323450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14</v>
      </c>
      <c r="C682" s="6">
        <f>TITRES_STAT!D685</f>
        <v>9.02</v>
      </c>
      <c r="D682" s="6">
        <f>TITRES_STAT!E685</f>
        <v>3800</v>
      </c>
      <c r="E682" s="2">
        <f t="shared" si="40"/>
        <v>319650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14</v>
      </c>
      <c r="C683" s="6">
        <f>TITRES_STAT!D686</f>
        <v>9.02</v>
      </c>
      <c r="D683" s="6">
        <f>TITRES_STAT!E686</f>
        <v>2456</v>
      </c>
      <c r="E683" s="2">
        <f t="shared" si="40"/>
        <v>319650</v>
      </c>
      <c r="F683" s="6" t="str">
        <f t="shared" si="43"/>
        <v>BEARISH</v>
      </c>
      <c r="G683" s="6" t="str">
        <f t="shared" si="42"/>
        <v>WEAK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14</v>
      </c>
      <c r="C684" s="6">
        <f>TITRES_STAT!D687</f>
        <v>9.02</v>
      </c>
      <c r="D684" s="6">
        <f>TITRES_STAT!E687</f>
        <v>1350</v>
      </c>
      <c r="E684" s="2">
        <f t="shared" si="40"/>
        <v>319650</v>
      </c>
      <c r="F684" s="6" t="str">
        <f t="shared" si="43"/>
        <v>BEARISH</v>
      </c>
      <c r="G684" s="6" t="str">
        <f t="shared" si="42"/>
        <v>WEAK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14</v>
      </c>
      <c r="C685" s="6">
        <f>TITRES_STAT!D688</f>
        <v>9.02</v>
      </c>
      <c r="D685" s="6">
        <f>TITRES_STAT!E688</f>
        <v>900</v>
      </c>
      <c r="E685" s="2">
        <f t="shared" si="40"/>
        <v>319650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14</v>
      </c>
      <c r="C686" s="6">
        <f>TITRES_STAT!D689</f>
        <v>9.02</v>
      </c>
      <c r="D686" s="6">
        <f>TITRES_STAT!E689</f>
        <v>1534</v>
      </c>
      <c r="E686" s="2">
        <f t="shared" si="40"/>
        <v>319650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14</v>
      </c>
      <c r="C687" s="6">
        <f>TITRES_STAT!D690</f>
        <v>9.02</v>
      </c>
      <c r="D687" s="6">
        <f>TITRES_STAT!E690</f>
        <v>450</v>
      </c>
      <c r="E687" s="2">
        <f t="shared" si="40"/>
        <v>319650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13.8</v>
      </c>
      <c r="C688" s="6">
        <f>TITRES_STAT!D691</f>
        <v>8.8910999999999998</v>
      </c>
      <c r="D688" s="6">
        <f>TITRES_STAT!E691</f>
        <v>9518</v>
      </c>
      <c r="E688" s="2">
        <f t="shared" si="40"/>
        <v>310132</v>
      </c>
      <c r="F688" s="6" t="str">
        <f t="shared" si="43"/>
        <v>BEARISH</v>
      </c>
      <c r="G688" s="6" t="str">
        <f t="shared" si="42"/>
        <v>WEAK</v>
      </c>
      <c r="H688" s="6" t="str">
        <f t="shared" si="41"/>
        <v>CONFIRMED BEARISH</v>
      </c>
    </row>
    <row r="689" spans="1:8" ht="13.5" x14ac:dyDescent="0.25">
      <c r="A689" s="3">
        <f>TITRES_STAT!B692</f>
        <v>43007</v>
      </c>
      <c r="B689" s="6">
        <f>TITRES_STAT!C692</f>
        <v>14.15</v>
      </c>
      <c r="C689" s="6">
        <f>TITRES_STAT!D692</f>
        <v>9.1166</v>
      </c>
      <c r="D689" s="6">
        <f>TITRES_STAT!E692</f>
        <v>26452</v>
      </c>
      <c r="E689" s="2">
        <f t="shared" si="40"/>
        <v>336584</v>
      </c>
      <c r="F689" s="6" t="str">
        <f t="shared" si="43"/>
        <v>BULLISH</v>
      </c>
      <c r="G689" s="6" t="str">
        <f t="shared" si="42"/>
        <v>STRONG</v>
      </c>
      <c r="H689" s="6" t="str">
        <f t="shared" si="41"/>
        <v>CONFIRMED BULLISH</v>
      </c>
    </row>
    <row r="690" spans="1:8" ht="13.5" x14ac:dyDescent="0.25">
      <c r="A690" s="3">
        <f>TITRES_STAT!B693</f>
        <v>43010</v>
      </c>
      <c r="B690" s="6">
        <f>TITRES_STAT!C693</f>
        <v>14</v>
      </c>
      <c r="C690" s="6">
        <f>TITRES_STAT!D693</f>
        <v>9.02</v>
      </c>
      <c r="D690" s="6">
        <f>TITRES_STAT!E693</f>
        <v>2650</v>
      </c>
      <c r="E690" s="2">
        <f t="shared" si="40"/>
        <v>333934</v>
      </c>
      <c r="F690" s="6" t="str">
        <f t="shared" si="43"/>
        <v>BULLISH</v>
      </c>
      <c r="G690" s="6" t="str">
        <f t="shared" si="42"/>
        <v>STRONG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14</v>
      </c>
      <c r="C691" s="6">
        <f>TITRES_STAT!D694</f>
        <v>9.02</v>
      </c>
      <c r="D691" s="6">
        <f>TITRES_STAT!E694</f>
        <v>3640</v>
      </c>
      <c r="E691" s="2">
        <f t="shared" si="40"/>
        <v>333934</v>
      </c>
      <c r="F691" s="6" t="str">
        <f t="shared" si="43"/>
        <v>BULLISH</v>
      </c>
      <c r="G691" s="6" t="str">
        <f t="shared" si="42"/>
        <v>STRONG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14</v>
      </c>
      <c r="C692" s="6">
        <f>TITRES_STAT!D695</f>
        <v>9.02</v>
      </c>
      <c r="D692" s="6">
        <f>TITRES_STAT!E695</f>
        <v>7200</v>
      </c>
      <c r="E692" s="2">
        <f t="shared" si="40"/>
        <v>333934</v>
      </c>
      <c r="F692" s="6" t="str">
        <f t="shared" si="43"/>
        <v>BULLISH</v>
      </c>
      <c r="G692" s="6" t="str">
        <f t="shared" si="42"/>
        <v>STRONG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14</v>
      </c>
      <c r="C693" s="6">
        <f>TITRES_STAT!D696</f>
        <v>9.02</v>
      </c>
      <c r="D693" s="6">
        <f>TITRES_STAT!E696</f>
        <v>20710</v>
      </c>
      <c r="E693" s="2">
        <f t="shared" si="40"/>
        <v>333934</v>
      </c>
      <c r="F693" s="6" t="str">
        <f t="shared" si="43"/>
        <v>BULLISH</v>
      </c>
      <c r="G693" s="6" t="str">
        <f t="shared" si="42"/>
        <v>STRONG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14.1</v>
      </c>
      <c r="C694" s="6">
        <f>TITRES_STAT!D697</f>
        <v>9.0844000000000005</v>
      </c>
      <c r="D694" s="6">
        <f>TITRES_STAT!E697</f>
        <v>719</v>
      </c>
      <c r="E694" s="2">
        <f t="shared" si="40"/>
        <v>334653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CONFIRMED BEARISH</v>
      </c>
    </row>
    <row r="695" spans="1:8" ht="13.5" x14ac:dyDescent="0.25">
      <c r="A695" s="3">
        <f>TITRES_STAT!B698</f>
        <v>43017</v>
      </c>
      <c r="B695" s="6">
        <f>TITRES_STAT!C698</f>
        <v>14.1</v>
      </c>
      <c r="C695" s="6">
        <f>TITRES_STAT!D698</f>
        <v>9.0844000000000005</v>
      </c>
      <c r="D695" s="6">
        <f>TITRES_STAT!E698</f>
        <v>600</v>
      </c>
      <c r="E695" s="2">
        <f t="shared" si="40"/>
        <v>334653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CONFIRMED BULLISH</v>
      </c>
    </row>
    <row r="696" spans="1:8" ht="13.5" x14ac:dyDescent="0.25">
      <c r="A696" s="3">
        <f>TITRES_STAT!B699</f>
        <v>43018</v>
      </c>
      <c r="B696" s="6">
        <f>TITRES_STAT!C699</f>
        <v>14.1</v>
      </c>
      <c r="C696" s="6">
        <f>TITRES_STAT!D699</f>
        <v>9.0844000000000005</v>
      </c>
      <c r="D696" s="6">
        <f>TITRES_STAT!E699</f>
        <v>1350</v>
      </c>
      <c r="E696" s="2">
        <f t="shared" si="40"/>
        <v>334653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CONFIRMED BULLISH</v>
      </c>
    </row>
    <row r="697" spans="1:8" ht="13.5" x14ac:dyDescent="0.25">
      <c r="A697" s="3">
        <f>TITRES_STAT!B700</f>
        <v>43019</v>
      </c>
      <c r="B697" s="6">
        <f>TITRES_STAT!C700</f>
        <v>14.1</v>
      </c>
      <c r="C697" s="6">
        <f>TITRES_STAT!D700</f>
        <v>9.0844000000000005</v>
      </c>
      <c r="D697" s="6">
        <f>TITRES_STAT!E700</f>
        <v>400</v>
      </c>
      <c r="E697" s="2">
        <f t="shared" si="40"/>
        <v>334653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CONFIRMED BULLISH</v>
      </c>
    </row>
    <row r="698" spans="1:8" ht="13.5" x14ac:dyDescent="0.25">
      <c r="A698" s="3">
        <f>TITRES_STAT!B701</f>
        <v>43020</v>
      </c>
      <c r="B698" s="6">
        <f>TITRES_STAT!C701</f>
        <v>14</v>
      </c>
      <c r="C698" s="6">
        <f>TITRES_STAT!D701</f>
        <v>9.02</v>
      </c>
      <c r="D698" s="6">
        <f>TITRES_STAT!E701</f>
        <v>8290</v>
      </c>
      <c r="E698" s="2">
        <f t="shared" si="40"/>
        <v>326363</v>
      </c>
      <c r="F698" s="6" t="str">
        <f t="shared" si="43"/>
        <v>BEARISH</v>
      </c>
      <c r="G698" s="6" t="str">
        <f t="shared" si="42"/>
        <v>WEAK</v>
      </c>
      <c r="H698" s="6" t="str">
        <f t="shared" si="41"/>
        <v>NEUTRAL</v>
      </c>
    </row>
    <row r="699" spans="1:8" ht="13.5" x14ac:dyDescent="0.25">
      <c r="A699" s="3">
        <f>TITRES_STAT!B702</f>
        <v>43021</v>
      </c>
      <c r="B699" s="6">
        <f>TITRES_STAT!C702</f>
        <v>14</v>
      </c>
      <c r="C699" s="6">
        <f>TITRES_STAT!D702</f>
        <v>9.02</v>
      </c>
      <c r="D699" s="6">
        <f>TITRES_STAT!E702</f>
        <v>1200</v>
      </c>
      <c r="E699" s="2">
        <f t="shared" si="40"/>
        <v>326363</v>
      </c>
      <c r="F699" s="6" t="str">
        <f t="shared" si="43"/>
        <v>BEARISH</v>
      </c>
      <c r="G699" s="6" t="str">
        <f t="shared" si="42"/>
        <v>WEAK</v>
      </c>
      <c r="H699" s="6" t="str">
        <f t="shared" si="41"/>
        <v>CONFIRMED BEARISH</v>
      </c>
    </row>
    <row r="700" spans="1:8" ht="13.5" x14ac:dyDescent="0.25">
      <c r="A700" s="3">
        <f>TITRES_STAT!B703</f>
        <v>43024</v>
      </c>
      <c r="B700" s="6">
        <f>TITRES_STAT!C703</f>
        <v>14</v>
      </c>
      <c r="C700" s="6">
        <f>TITRES_STAT!D703</f>
        <v>9.02</v>
      </c>
      <c r="D700" s="6">
        <f>TITRES_STAT!E703</f>
        <v>422</v>
      </c>
      <c r="E700" s="2">
        <f t="shared" si="40"/>
        <v>326363</v>
      </c>
      <c r="F700" s="6" t="str">
        <f t="shared" si="43"/>
        <v>BEARISH</v>
      </c>
      <c r="G700" s="6" t="str">
        <f t="shared" si="42"/>
        <v>WEAK</v>
      </c>
      <c r="H700" s="6" t="str">
        <f t="shared" si="41"/>
        <v>CONFIRMED BEARISH</v>
      </c>
    </row>
    <row r="701" spans="1:8" ht="13.5" x14ac:dyDescent="0.25">
      <c r="A701" s="3">
        <f>TITRES_STAT!B704</f>
        <v>43025</v>
      </c>
      <c r="B701" s="6">
        <f>TITRES_STAT!C704</f>
        <v>14</v>
      </c>
      <c r="C701" s="6">
        <f>TITRES_STAT!D704</f>
        <v>9.02</v>
      </c>
      <c r="D701" s="6">
        <f>TITRES_STAT!E704</f>
        <v>1826</v>
      </c>
      <c r="E701" s="2">
        <f t="shared" si="40"/>
        <v>326363</v>
      </c>
      <c r="F701" s="6" t="str">
        <f t="shared" si="43"/>
        <v>BEARISH</v>
      </c>
      <c r="G701" s="6" t="str">
        <f t="shared" si="42"/>
        <v>WEAK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14</v>
      </c>
      <c r="C702" s="6">
        <f>TITRES_STAT!D705</f>
        <v>9.02</v>
      </c>
      <c r="D702" s="6">
        <f>TITRES_STAT!E705</f>
        <v>1750</v>
      </c>
      <c r="E702" s="2">
        <f t="shared" si="40"/>
        <v>326363</v>
      </c>
      <c r="F702" s="6" t="str">
        <f t="shared" si="43"/>
        <v>BEARISH</v>
      </c>
      <c r="G702" s="6" t="str">
        <f t="shared" si="42"/>
        <v>WEAK</v>
      </c>
      <c r="H702" s="6" t="str">
        <f t="shared" si="41"/>
        <v>CONFIRMED BEARISH</v>
      </c>
    </row>
    <row r="703" spans="1:8" ht="13.5" x14ac:dyDescent="0.25">
      <c r="A703" s="3">
        <f>TITRES_STAT!B706</f>
        <v>43027</v>
      </c>
      <c r="B703" s="6">
        <f>TITRES_STAT!C706</f>
        <v>14</v>
      </c>
      <c r="C703" s="6">
        <f>TITRES_STAT!D706</f>
        <v>9.02</v>
      </c>
      <c r="D703" s="6">
        <f>TITRES_STAT!E706</f>
        <v>2141</v>
      </c>
      <c r="E703" s="2">
        <f t="shared" si="40"/>
        <v>326363</v>
      </c>
      <c r="F703" s="6" t="str">
        <f t="shared" si="43"/>
        <v>NEUTRAL</v>
      </c>
      <c r="G703" s="6" t="str">
        <f t="shared" si="42"/>
        <v>NEUTRAL</v>
      </c>
      <c r="H703" s="6" t="str">
        <f t="shared" si="41"/>
        <v>NEUTRAL</v>
      </c>
    </row>
    <row r="704" spans="1:8" ht="13.5" x14ac:dyDescent="0.25">
      <c r="A704" s="3">
        <f>TITRES_STAT!B707</f>
        <v>43028</v>
      </c>
      <c r="B704" s="6">
        <f>TITRES_STAT!C707</f>
        <v>14</v>
      </c>
      <c r="C704" s="6">
        <f>TITRES_STAT!D707</f>
        <v>9.02</v>
      </c>
      <c r="D704" s="6">
        <f>TITRES_STAT!E707</f>
        <v>8378</v>
      </c>
      <c r="E704" s="2">
        <f t="shared" si="40"/>
        <v>326363</v>
      </c>
      <c r="F704" s="6" t="str">
        <f t="shared" si="43"/>
        <v>NEUTRAL</v>
      </c>
      <c r="G704" s="6" t="str">
        <f t="shared" si="42"/>
        <v>NEUTRAL</v>
      </c>
      <c r="H704" s="6" t="str">
        <f t="shared" si="41"/>
        <v>NEUTRAL</v>
      </c>
    </row>
    <row r="705" spans="1:8" ht="13.5" x14ac:dyDescent="0.25">
      <c r="A705" s="3">
        <f>TITRES_STAT!B708</f>
        <v>43031</v>
      </c>
      <c r="B705" s="6">
        <f>TITRES_STAT!C708</f>
        <v>13.99</v>
      </c>
      <c r="C705" s="6">
        <f>TITRES_STAT!D708</f>
        <v>9.0135000000000005</v>
      </c>
      <c r="D705" s="6">
        <f>TITRES_STAT!E708</f>
        <v>1729</v>
      </c>
      <c r="E705" s="2">
        <f t="shared" si="40"/>
        <v>324634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14.1</v>
      </c>
      <c r="C706" s="6">
        <f>TITRES_STAT!D709</f>
        <v>9.0844000000000005</v>
      </c>
      <c r="D706" s="6">
        <f>TITRES_STAT!E709</f>
        <v>14720</v>
      </c>
      <c r="E706" s="2">
        <f t="shared" si="40"/>
        <v>339354</v>
      </c>
      <c r="F706" s="6" t="str">
        <f t="shared" si="43"/>
        <v>BULLISH</v>
      </c>
      <c r="G706" s="6" t="str">
        <f t="shared" si="42"/>
        <v>STRONG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14.09</v>
      </c>
      <c r="C707" s="6">
        <f>TITRES_STAT!D710</f>
        <v>9.0779999999999994</v>
      </c>
      <c r="D707" s="6">
        <f>TITRES_STAT!E710</f>
        <v>1259</v>
      </c>
      <c r="E707" s="2">
        <f t="shared" si="40"/>
        <v>338095</v>
      </c>
      <c r="F707" s="6" t="str">
        <f t="shared" si="43"/>
        <v>BULLISH</v>
      </c>
      <c r="G707" s="6" t="str">
        <f t="shared" si="42"/>
        <v>STRONG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14.09</v>
      </c>
      <c r="C708" s="6">
        <f>TITRES_STAT!D711</f>
        <v>9.0779999999999994</v>
      </c>
      <c r="D708" s="6">
        <f>TITRES_STAT!E711</f>
        <v>9300</v>
      </c>
      <c r="E708" s="2">
        <f t="shared" ref="E708:E771" si="44">IF(B708&gt;B707, E707+D708, IF(B708&lt;B707, E707-D708, E707))</f>
        <v>338095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14.09</v>
      </c>
      <c r="C709" s="6">
        <f>TITRES_STAT!D712</f>
        <v>9.0779999999999994</v>
      </c>
      <c r="D709" s="6">
        <f>TITRES_STAT!E712</f>
        <v>1061</v>
      </c>
      <c r="E709" s="2">
        <f t="shared" si="44"/>
        <v>338095</v>
      </c>
      <c r="F709" s="6" t="str">
        <f t="shared" si="43"/>
        <v>BULLISH</v>
      </c>
      <c r="G709" s="6" t="str">
        <f t="shared" si="42"/>
        <v>STRONG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14</v>
      </c>
      <c r="C710" s="6">
        <f>TITRES_STAT!D713</f>
        <v>9.02</v>
      </c>
      <c r="D710" s="6">
        <f>TITRES_STAT!E713</f>
        <v>2106</v>
      </c>
      <c r="E710" s="2">
        <f t="shared" si="44"/>
        <v>335989</v>
      </c>
      <c r="F710" s="6" t="str">
        <f t="shared" si="43"/>
        <v>BULLISH</v>
      </c>
      <c r="G710" s="6" t="str">
        <f t="shared" si="42"/>
        <v>STRONG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14</v>
      </c>
      <c r="C711" s="6">
        <f>TITRES_STAT!D714</f>
        <v>9.02</v>
      </c>
      <c r="D711" s="6">
        <f>TITRES_STAT!E714</f>
        <v>1760</v>
      </c>
      <c r="E711" s="2">
        <f t="shared" si="44"/>
        <v>335989</v>
      </c>
      <c r="F711" s="6" t="str">
        <f t="shared" si="43"/>
        <v>BEARISH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CONFIRMED BEARISH</v>
      </c>
    </row>
    <row r="712" spans="1:8" ht="13.5" x14ac:dyDescent="0.25">
      <c r="A712" s="3">
        <f>TITRES_STAT!B715</f>
        <v>43040</v>
      </c>
      <c r="B712" s="6">
        <f>TITRES_STAT!C715</f>
        <v>14.09</v>
      </c>
      <c r="C712" s="6">
        <f>TITRES_STAT!D715</f>
        <v>9.0779999999999994</v>
      </c>
      <c r="D712" s="6">
        <f>TITRES_STAT!E715</f>
        <v>1080</v>
      </c>
      <c r="E712" s="2">
        <f t="shared" si="44"/>
        <v>337069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14.08</v>
      </c>
      <c r="C713" s="6">
        <f>TITRES_STAT!D716</f>
        <v>9.0715000000000003</v>
      </c>
      <c r="D713" s="6">
        <f>TITRES_STAT!E716</f>
        <v>2280</v>
      </c>
      <c r="E713" s="2">
        <f t="shared" si="44"/>
        <v>334789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14</v>
      </c>
      <c r="C714" s="6">
        <f>TITRES_STAT!D717</f>
        <v>9.02</v>
      </c>
      <c r="D714" s="6">
        <f>TITRES_STAT!E717</f>
        <v>2470</v>
      </c>
      <c r="E714" s="2">
        <f t="shared" si="44"/>
        <v>332319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43045</v>
      </c>
      <c r="B715" s="6">
        <f>TITRES_STAT!C718</f>
        <v>14</v>
      </c>
      <c r="C715" s="6">
        <f>TITRES_STAT!D718</f>
        <v>9.02</v>
      </c>
      <c r="D715" s="6">
        <f>TITRES_STAT!E718</f>
        <v>2304</v>
      </c>
      <c r="E715" s="2">
        <f t="shared" si="44"/>
        <v>332319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14</v>
      </c>
      <c r="C716" s="6">
        <f>TITRES_STAT!D719</f>
        <v>9.02</v>
      </c>
      <c r="D716" s="6">
        <f>TITRES_STAT!E719</f>
        <v>1283</v>
      </c>
      <c r="E716" s="2">
        <f t="shared" si="44"/>
        <v>332319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NEUTRAL</v>
      </c>
    </row>
    <row r="717" spans="1:8" ht="13.5" x14ac:dyDescent="0.25">
      <c r="A717" s="3">
        <f>TITRES_STAT!B720</f>
        <v>43047</v>
      </c>
      <c r="B717" s="6">
        <f>TITRES_STAT!C720</f>
        <v>14</v>
      </c>
      <c r="C717" s="6">
        <f>TITRES_STAT!D720</f>
        <v>9.02</v>
      </c>
      <c r="D717" s="6">
        <f>TITRES_STAT!E720</f>
        <v>3579</v>
      </c>
      <c r="E717" s="2">
        <f t="shared" si="44"/>
        <v>332319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14</v>
      </c>
      <c r="C718" s="6">
        <f>TITRES_STAT!D721</f>
        <v>9.02</v>
      </c>
      <c r="D718" s="6">
        <f>TITRES_STAT!E721</f>
        <v>2686</v>
      </c>
      <c r="E718" s="2">
        <f t="shared" si="44"/>
        <v>332319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14</v>
      </c>
      <c r="C719" s="6">
        <f>TITRES_STAT!D722</f>
        <v>9.02</v>
      </c>
      <c r="D719" s="6">
        <f>TITRES_STAT!E722</f>
        <v>1865</v>
      </c>
      <c r="E719" s="2">
        <f t="shared" si="44"/>
        <v>332319</v>
      </c>
      <c r="F719" s="6" t="str">
        <f t="shared" si="47"/>
        <v>NEUTRAL</v>
      </c>
      <c r="G719" s="6" t="str">
        <f t="shared" si="46"/>
        <v>NEUTRAL</v>
      </c>
      <c r="H719" s="6" t="str">
        <f t="shared" si="45"/>
        <v>NEUTRAL</v>
      </c>
    </row>
    <row r="720" spans="1:8" ht="13.5" x14ac:dyDescent="0.25">
      <c r="A720" s="3">
        <f>TITRES_STAT!B723</f>
        <v>43052</v>
      </c>
      <c r="B720" s="6">
        <f>TITRES_STAT!C723</f>
        <v>14</v>
      </c>
      <c r="C720" s="6">
        <f>TITRES_STAT!D723</f>
        <v>9.02</v>
      </c>
      <c r="D720" s="6">
        <f>TITRES_STAT!E723</f>
        <v>1045</v>
      </c>
      <c r="E720" s="2">
        <f t="shared" si="44"/>
        <v>332319</v>
      </c>
      <c r="F720" s="6" t="str">
        <f t="shared" si="47"/>
        <v>NEUTRAL</v>
      </c>
      <c r="G720" s="6" t="str">
        <f t="shared" si="46"/>
        <v>NEUTRAL</v>
      </c>
      <c r="H720" s="6" t="str">
        <f t="shared" si="45"/>
        <v>NEUTRAL</v>
      </c>
    </row>
    <row r="721" spans="1:8" ht="13.5" x14ac:dyDescent="0.25">
      <c r="A721" s="3">
        <f>TITRES_STAT!B724</f>
        <v>43053</v>
      </c>
      <c r="B721" s="6">
        <f>TITRES_STAT!C724</f>
        <v>14</v>
      </c>
      <c r="C721" s="6">
        <f>TITRES_STAT!D724</f>
        <v>9.02</v>
      </c>
      <c r="D721" s="6">
        <f>TITRES_STAT!E724</f>
        <v>2955</v>
      </c>
      <c r="E721" s="2">
        <f t="shared" si="44"/>
        <v>332319</v>
      </c>
      <c r="F721" s="6" t="str">
        <f t="shared" si="47"/>
        <v>NEUTRAL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14</v>
      </c>
      <c r="C722" s="6">
        <f>TITRES_STAT!D725</f>
        <v>9.02</v>
      </c>
      <c r="D722" s="6">
        <f>TITRES_STAT!E725</f>
        <v>8089</v>
      </c>
      <c r="E722" s="2">
        <f t="shared" si="44"/>
        <v>332319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43055</v>
      </c>
      <c r="B723" s="6">
        <f>TITRES_STAT!C726</f>
        <v>14</v>
      </c>
      <c r="C723" s="6">
        <f>TITRES_STAT!D726</f>
        <v>9.02</v>
      </c>
      <c r="D723" s="6">
        <f>TITRES_STAT!E726</f>
        <v>4005</v>
      </c>
      <c r="E723" s="2">
        <f t="shared" si="44"/>
        <v>332319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13.9</v>
      </c>
      <c r="C724" s="6">
        <f>TITRES_STAT!D727</f>
        <v>8.9556000000000004</v>
      </c>
      <c r="D724" s="6">
        <f>TITRES_STAT!E727</f>
        <v>10054</v>
      </c>
      <c r="E724" s="2">
        <f t="shared" si="44"/>
        <v>322265</v>
      </c>
      <c r="F724" s="6" t="str">
        <f t="shared" si="47"/>
        <v>BEARISH</v>
      </c>
      <c r="G724" s="6" t="str">
        <f t="shared" si="46"/>
        <v>WEAK</v>
      </c>
      <c r="H724" s="6" t="str">
        <f t="shared" si="45"/>
        <v>CONFIRMED BEARISH</v>
      </c>
    </row>
    <row r="725" spans="1:8" ht="13.5" x14ac:dyDescent="0.25">
      <c r="A725" s="3">
        <f>TITRES_STAT!B728</f>
        <v>43059</v>
      </c>
      <c r="B725" s="6">
        <f>TITRES_STAT!C728</f>
        <v>13.95</v>
      </c>
      <c r="C725" s="6">
        <f>TITRES_STAT!D728</f>
        <v>8.9878</v>
      </c>
      <c r="D725" s="6">
        <f>TITRES_STAT!E728</f>
        <v>1020</v>
      </c>
      <c r="E725" s="2">
        <f t="shared" si="44"/>
        <v>323285</v>
      </c>
      <c r="F725" s="6" t="str">
        <f t="shared" si="47"/>
        <v>BEARISH</v>
      </c>
      <c r="G725" s="6" t="str">
        <f t="shared" si="46"/>
        <v>WEAK</v>
      </c>
      <c r="H725" s="6" t="str">
        <f t="shared" si="45"/>
        <v>CONFIRMED BEARISH</v>
      </c>
    </row>
    <row r="726" spans="1:8" ht="13.5" x14ac:dyDescent="0.25">
      <c r="A726" s="3">
        <f>TITRES_STAT!B729</f>
        <v>43060</v>
      </c>
      <c r="B726" s="6">
        <f>TITRES_STAT!C729</f>
        <v>13.95</v>
      </c>
      <c r="C726" s="6">
        <f>TITRES_STAT!D729</f>
        <v>8.9878</v>
      </c>
      <c r="D726" s="6">
        <f>TITRES_STAT!E729</f>
        <v>469</v>
      </c>
      <c r="E726" s="2">
        <f t="shared" si="44"/>
        <v>323285</v>
      </c>
      <c r="F726" s="6" t="str">
        <f t="shared" si="47"/>
        <v>BEARISH</v>
      </c>
      <c r="G726" s="6" t="str">
        <f t="shared" si="46"/>
        <v>WEAK</v>
      </c>
      <c r="H726" s="6" t="str">
        <f t="shared" si="45"/>
        <v>CONFIRMED BEARISH</v>
      </c>
    </row>
    <row r="727" spans="1:8" ht="13.5" x14ac:dyDescent="0.25">
      <c r="A727" s="3">
        <f>TITRES_STAT!B730</f>
        <v>43061</v>
      </c>
      <c r="B727" s="6">
        <f>TITRES_STAT!C730</f>
        <v>13.95</v>
      </c>
      <c r="C727" s="6">
        <f>TITRES_STAT!D730</f>
        <v>8.9878</v>
      </c>
      <c r="D727" s="6">
        <f>TITRES_STAT!E730</f>
        <v>700</v>
      </c>
      <c r="E727" s="2">
        <f t="shared" si="44"/>
        <v>323285</v>
      </c>
      <c r="F727" s="6" t="str">
        <f t="shared" si="47"/>
        <v>BEARISH</v>
      </c>
      <c r="G727" s="6" t="str">
        <f t="shared" si="46"/>
        <v>WEAK</v>
      </c>
      <c r="H727" s="6" t="str">
        <f t="shared" si="45"/>
        <v>CONFIRMED BEARISH</v>
      </c>
    </row>
    <row r="728" spans="1:8" ht="13.5" x14ac:dyDescent="0.25">
      <c r="A728" s="3">
        <f>TITRES_STAT!B731</f>
        <v>43062</v>
      </c>
      <c r="B728" s="6">
        <f>TITRES_STAT!C731</f>
        <v>13.95</v>
      </c>
      <c r="C728" s="6">
        <f>TITRES_STAT!D731</f>
        <v>8.9878</v>
      </c>
      <c r="D728" s="6">
        <f>TITRES_STAT!E731</f>
        <v>7575</v>
      </c>
      <c r="E728" s="2">
        <f t="shared" si="44"/>
        <v>323285</v>
      </c>
      <c r="F728" s="6" t="str">
        <f t="shared" si="47"/>
        <v>BEARISH</v>
      </c>
      <c r="G728" s="6" t="str">
        <f t="shared" si="46"/>
        <v>WEAK</v>
      </c>
      <c r="H728" s="6" t="str">
        <f t="shared" si="45"/>
        <v>CONFIRMED BEARISH</v>
      </c>
    </row>
    <row r="729" spans="1:8" ht="13.5" x14ac:dyDescent="0.25">
      <c r="A729" s="3">
        <f>TITRES_STAT!B732</f>
        <v>43063</v>
      </c>
      <c r="B729" s="6">
        <f>TITRES_STAT!C732</f>
        <v>13.95</v>
      </c>
      <c r="C729" s="6">
        <f>TITRES_STAT!D732</f>
        <v>8.9878</v>
      </c>
      <c r="D729" s="6">
        <f>TITRES_STAT!E732</f>
        <v>220</v>
      </c>
      <c r="E729" s="2">
        <f t="shared" si="44"/>
        <v>323285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CONFIRMED BULLISH</v>
      </c>
    </row>
    <row r="730" spans="1:8" ht="13.5" x14ac:dyDescent="0.25">
      <c r="A730" s="3">
        <f>TITRES_STAT!B733</f>
        <v>43066</v>
      </c>
      <c r="B730" s="6">
        <f>TITRES_STAT!C733</f>
        <v>13.92</v>
      </c>
      <c r="C730" s="6">
        <f>TITRES_STAT!D733</f>
        <v>8.9684000000000008</v>
      </c>
      <c r="D730" s="6">
        <f>TITRES_STAT!E733</f>
        <v>4441</v>
      </c>
      <c r="E730" s="2">
        <f t="shared" si="44"/>
        <v>318844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13.92</v>
      </c>
      <c r="C731" s="6">
        <f>TITRES_STAT!D734</f>
        <v>8.9684000000000008</v>
      </c>
      <c r="D731" s="6">
        <f>TITRES_STAT!E734</f>
        <v>1329</v>
      </c>
      <c r="E731" s="2">
        <f t="shared" si="44"/>
        <v>318844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13.9</v>
      </c>
      <c r="C732" s="6">
        <f>TITRES_STAT!D735</f>
        <v>8.9556000000000004</v>
      </c>
      <c r="D732" s="6">
        <f>TITRES_STAT!E735</f>
        <v>1450</v>
      </c>
      <c r="E732" s="2">
        <f t="shared" si="44"/>
        <v>317394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13.9</v>
      </c>
      <c r="C733" s="6">
        <f>TITRES_STAT!D736</f>
        <v>8.9556000000000004</v>
      </c>
      <c r="D733" s="6">
        <f>TITRES_STAT!E736</f>
        <v>3348</v>
      </c>
      <c r="E733" s="2">
        <f t="shared" si="44"/>
        <v>317394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13.9</v>
      </c>
      <c r="C734" s="6">
        <f>TITRES_STAT!D737</f>
        <v>8.9556000000000004</v>
      </c>
      <c r="D734" s="6">
        <f>TITRES_STAT!E737</f>
        <v>833</v>
      </c>
      <c r="E734" s="2">
        <f t="shared" si="44"/>
        <v>317394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13.9</v>
      </c>
      <c r="C735" s="6">
        <f>TITRES_STAT!D738</f>
        <v>8.9556000000000004</v>
      </c>
      <c r="D735" s="6">
        <f>TITRES_STAT!E738</f>
        <v>1250</v>
      </c>
      <c r="E735" s="2">
        <f t="shared" si="44"/>
        <v>317394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43075</v>
      </c>
      <c r="B736" s="6">
        <f>TITRES_STAT!C739</f>
        <v>13.9</v>
      </c>
      <c r="C736" s="6">
        <f>TITRES_STAT!D739</f>
        <v>8.9556000000000004</v>
      </c>
      <c r="D736" s="6">
        <f>TITRES_STAT!E739</f>
        <v>1140</v>
      </c>
      <c r="E736" s="2">
        <f t="shared" si="44"/>
        <v>317394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43076</v>
      </c>
      <c r="B737" s="6">
        <f>TITRES_STAT!C740</f>
        <v>13.8</v>
      </c>
      <c r="C737" s="6">
        <f>TITRES_STAT!D740</f>
        <v>8.8910999999999998</v>
      </c>
      <c r="D737" s="6">
        <f>TITRES_STAT!E740</f>
        <v>3100</v>
      </c>
      <c r="E737" s="2">
        <f t="shared" si="44"/>
        <v>314294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13.8</v>
      </c>
      <c r="C738" s="6">
        <f>TITRES_STAT!D741</f>
        <v>8.8910999999999998</v>
      </c>
      <c r="D738" s="6">
        <f>TITRES_STAT!E741</f>
        <v>742</v>
      </c>
      <c r="E738" s="2">
        <f t="shared" si="44"/>
        <v>314294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13.5</v>
      </c>
      <c r="C739" s="6">
        <f>TITRES_STAT!D742</f>
        <v>8.6978000000000009</v>
      </c>
      <c r="D739" s="6">
        <f>TITRES_STAT!E742</f>
        <v>4930</v>
      </c>
      <c r="E739" s="2">
        <f t="shared" si="44"/>
        <v>309364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13.42</v>
      </c>
      <c r="C740" s="6">
        <f>TITRES_STAT!D743</f>
        <v>8.6463000000000001</v>
      </c>
      <c r="D740" s="6">
        <f>TITRES_STAT!E743</f>
        <v>1272</v>
      </c>
      <c r="E740" s="2">
        <f t="shared" si="44"/>
        <v>308092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13.3</v>
      </c>
      <c r="C741" s="6">
        <f>TITRES_STAT!D744</f>
        <v>8.5690000000000008</v>
      </c>
      <c r="D741" s="6">
        <f>TITRES_STAT!E744</f>
        <v>3467</v>
      </c>
      <c r="E741" s="2">
        <f t="shared" si="44"/>
        <v>304625</v>
      </c>
      <c r="F741" s="6" t="str">
        <f t="shared" si="47"/>
        <v>BEARISH</v>
      </c>
      <c r="G741" s="6" t="str">
        <f t="shared" si="46"/>
        <v>WEAK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13.2</v>
      </c>
      <c r="C742" s="6">
        <f>TITRES_STAT!D745</f>
        <v>8.5045999999999999</v>
      </c>
      <c r="D742" s="6">
        <f>TITRES_STAT!E745</f>
        <v>4583</v>
      </c>
      <c r="E742" s="2">
        <f t="shared" si="44"/>
        <v>300042</v>
      </c>
      <c r="F742" s="6" t="str">
        <f t="shared" si="47"/>
        <v>BEARISH</v>
      </c>
      <c r="G742" s="6" t="str">
        <f t="shared" si="46"/>
        <v>WEAK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13</v>
      </c>
      <c r="C743" s="6">
        <f>TITRES_STAT!D746</f>
        <v>8.3757000000000001</v>
      </c>
      <c r="D743" s="6">
        <f>TITRES_STAT!E746</f>
        <v>185</v>
      </c>
      <c r="E743" s="2">
        <f t="shared" si="44"/>
        <v>299857</v>
      </c>
      <c r="F743" s="6" t="str">
        <f t="shared" si="47"/>
        <v>BEARISH</v>
      </c>
      <c r="G743" s="6" t="str">
        <f t="shared" si="46"/>
        <v>WEAK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13</v>
      </c>
      <c r="C744" s="6">
        <f>TITRES_STAT!D747</f>
        <v>8.3757000000000001</v>
      </c>
      <c r="D744" s="6">
        <f>TITRES_STAT!E747</f>
        <v>2768</v>
      </c>
      <c r="E744" s="2">
        <f t="shared" si="44"/>
        <v>299857</v>
      </c>
      <c r="F744" s="6" t="str">
        <f t="shared" si="47"/>
        <v>BEARISH</v>
      </c>
      <c r="G744" s="6" t="str">
        <f t="shared" si="46"/>
        <v>WEAK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12.7</v>
      </c>
      <c r="C745" s="6">
        <f>TITRES_STAT!D748</f>
        <v>8.1823999999999995</v>
      </c>
      <c r="D745" s="6">
        <f>TITRES_STAT!E748</f>
        <v>1498</v>
      </c>
      <c r="E745" s="2">
        <f t="shared" si="44"/>
        <v>298359</v>
      </c>
      <c r="F745" s="6" t="str">
        <f t="shared" si="47"/>
        <v>BEARISH</v>
      </c>
      <c r="G745" s="6" t="str">
        <f t="shared" si="46"/>
        <v>WEAK</v>
      </c>
      <c r="H745" s="6" t="str">
        <f t="shared" si="45"/>
        <v>CONFIRMED BEARISH</v>
      </c>
    </row>
    <row r="746" spans="1:8" ht="13.5" x14ac:dyDescent="0.25">
      <c r="A746" s="3">
        <f>TITRES_STAT!B749</f>
        <v>43089</v>
      </c>
      <c r="B746" s="6">
        <f>TITRES_STAT!C749</f>
        <v>12.7</v>
      </c>
      <c r="C746" s="6">
        <f>TITRES_STAT!D749</f>
        <v>8.1823999999999995</v>
      </c>
      <c r="D746" s="6">
        <f>TITRES_STAT!E749</f>
        <v>645</v>
      </c>
      <c r="E746" s="2">
        <f t="shared" si="44"/>
        <v>298359</v>
      </c>
      <c r="F746" s="6" t="str">
        <f t="shared" si="47"/>
        <v>BEARISH</v>
      </c>
      <c r="G746" s="6" t="str">
        <f t="shared" si="46"/>
        <v>WEAK</v>
      </c>
      <c r="H746" s="6" t="str">
        <f t="shared" si="45"/>
        <v>CONFIRMED BEARISH</v>
      </c>
    </row>
    <row r="747" spans="1:8" ht="13.5" x14ac:dyDescent="0.25">
      <c r="A747" s="3">
        <f>TITRES_STAT!B750</f>
        <v>43090</v>
      </c>
      <c r="B747" s="6">
        <f>TITRES_STAT!C750</f>
        <v>12.7</v>
      </c>
      <c r="C747" s="6">
        <f>TITRES_STAT!D750</f>
        <v>8.1823999999999995</v>
      </c>
      <c r="D747" s="6">
        <f>TITRES_STAT!E750</f>
        <v>926</v>
      </c>
      <c r="E747" s="2">
        <f t="shared" si="44"/>
        <v>298359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43091</v>
      </c>
      <c r="B748" s="6">
        <f>TITRES_STAT!C751</f>
        <v>12.69</v>
      </c>
      <c r="C748" s="6">
        <f>TITRES_STAT!D751</f>
        <v>8.1760000000000002</v>
      </c>
      <c r="D748" s="6">
        <f>TITRES_STAT!E751</f>
        <v>1650</v>
      </c>
      <c r="E748" s="2">
        <f t="shared" si="44"/>
        <v>296709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43094</v>
      </c>
      <c r="B749" s="6">
        <f>TITRES_STAT!C752</f>
        <v>12.68</v>
      </c>
      <c r="C749" s="6">
        <f>TITRES_STAT!D752</f>
        <v>8.1694999999999993</v>
      </c>
      <c r="D749" s="6">
        <f>TITRES_STAT!E752</f>
        <v>662</v>
      </c>
      <c r="E749" s="2">
        <f t="shared" si="44"/>
        <v>296047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CONFIRMED BEARISH</v>
      </c>
    </row>
    <row r="750" spans="1:8" ht="13.5" x14ac:dyDescent="0.25">
      <c r="A750" s="3">
        <f>TITRES_STAT!B753</f>
        <v>43095</v>
      </c>
      <c r="B750" s="6">
        <f>TITRES_STAT!C753</f>
        <v>12.67</v>
      </c>
      <c r="C750" s="6">
        <f>TITRES_STAT!D753</f>
        <v>8.1631</v>
      </c>
      <c r="D750" s="6">
        <f>TITRES_STAT!E753</f>
        <v>544</v>
      </c>
      <c r="E750" s="2">
        <f t="shared" si="44"/>
        <v>295503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CONFIRMED BEARISH</v>
      </c>
    </row>
    <row r="751" spans="1:8" ht="13.5" x14ac:dyDescent="0.25">
      <c r="A751" s="3">
        <f>TITRES_STAT!B754</f>
        <v>43096</v>
      </c>
      <c r="B751" s="6">
        <f>TITRES_STAT!C754</f>
        <v>12.67</v>
      </c>
      <c r="C751" s="6">
        <f>TITRES_STAT!D754</f>
        <v>8.1631</v>
      </c>
      <c r="D751" s="6">
        <f>TITRES_STAT!E754</f>
        <v>1584</v>
      </c>
      <c r="E751" s="2">
        <f t="shared" si="44"/>
        <v>295503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43097</v>
      </c>
      <c r="B752" s="6">
        <f>TITRES_STAT!C755</f>
        <v>12.7</v>
      </c>
      <c r="C752" s="6">
        <f>TITRES_STAT!D755</f>
        <v>8.1823999999999995</v>
      </c>
      <c r="D752" s="6">
        <f>TITRES_STAT!E755</f>
        <v>1566</v>
      </c>
      <c r="E752" s="2">
        <f t="shared" si="44"/>
        <v>297069</v>
      </c>
      <c r="F752" s="6" t="str">
        <f t="shared" si="47"/>
        <v>BEARISH</v>
      </c>
      <c r="G752" s="6" t="str">
        <f t="shared" si="46"/>
        <v>NEUTRAL</v>
      </c>
      <c r="H752" s="6" t="str">
        <f t="shared" si="45"/>
        <v>NEUTRAL</v>
      </c>
    </row>
    <row r="753" spans="1:8" ht="13.5" x14ac:dyDescent="0.25">
      <c r="A753" s="3">
        <f>TITRES_STAT!B756</f>
        <v>43098</v>
      </c>
      <c r="B753" s="6">
        <f>TITRES_STAT!C756</f>
        <v>12.45</v>
      </c>
      <c r="C753" s="6">
        <f>TITRES_STAT!D756</f>
        <v>8.0213000000000001</v>
      </c>
      <c r="D753" s="6">
        <f>TITRES_STAT!E756</f>
        <v>1975</v>
      </c>
      <c r="E753" s="2">
        <f t="shared" si="44"/>
        <v>295094</v>
      </c>
      <c r="F753" s="6" t="str">
        <f t="shared" si="47"/>
        <v>BEARISH</v>
      </c>
      <c r="G753" s="6" t="str">
        <f t="shared" si="46"/>
        <v>NEUTRAL</v>
      </c>
      <c r="H753" s="6" t="str">
        <f t="shared" si="45"/>
        <v>CONFIRMED BEARISH</v>
      </c>
    </row>
    <row r="754" spans="1:8" ht="13.5" x14ac:dyDescent="0.25">
      <c r="A754" s="3">
        <f>TITRES_STAT!B757</f>
        <v>43102</v>
      </c>
      <c r="B754" s="6">
        <f>TITRES_STAT!C757</f>
        <v>12.4</v>
      </c>
      <c r="C754" s="6">
        <f>TITRES_STAT!D757</f>
        <v>7.9890999999999996</v>
      </c>
      <c r="D754" s="6">
        <f>TITRES_STAT!E757</f>
        <v>3340</v>
      </c>
      <c r="E754" s="2">
        <f t="shared" si="44"/>
        <v>291754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CONFIRMED BEARISH</v>
      </c>
    </row>
    <row r="755" spans="1:8" ht="13.5" x14ac:dyDescent="0.25">
      <c r="A755" s="3">
        <f>TITRES_STAT!B758</f>
        <v>43103</v>
      </c>
      <c r="B755" s="6">
        <f>TITRES_STAT!C758</f>
        <v>12.6</v>
      </c>
      <c r="C755" s="6">
        <f>TITRES_STAT!D758</f>
        <v>8.1180000000000003</v>
      </c>
      <c r="D755" s="6">
        <f>TITRES_STAT!E758</f>
        <v>405</v>
      </c>
      <c r="E755" s="2">
        <f t="shared" si="44"/>
        <v>292159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CONFIRMED BEARISH</v>
      </c>
    </row>
    <row r="756" spans="1:8" ht="13.5" x14ac:dyDescent="0.25">
      <c r="A756" s="3">
        <f>TITRES_STAT!B759</f>
        <v>43104</v>
      </c>
      <c r="B756" s="6">
        <f>TITRES_STAT!C759</f>
        <v>12.5</v>
      </c>
      <c r="C756" s="6">
        <f>TITRES_STAT!D759</f>
        <v>8.0535999999999994</v>
      </c>
      <c r="D756" s="6">
        <f>TITRES_STAT!E759</f>
        <v>435</v>
      </c>
      <c r="E756" s="2">
        <f t="shared" si="44"/>
        <v>291724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CONFIRMED BEARISH</v>
      </c>
    </row>
    <row r="757" spans="1:8" ht="13.5" x14ac:dyDescent="0.25">
      <c r="A757" s="3">
        <f>TITRES_STAT!B760</f>
        <v>43105</v>
      </c>
      <c r="B757" s="6">
        <f>TITRES_STAT!C760</f>
        <v>12.6</v>
      </c>
      <c r="C757" s="6">
        <f>TITRES_STAT!D760</f>
        <v>8.1180000000000003</v>
      </c>
      <c r="D757" s="6">
        <f>TITRES_STAT!E760</f>
        <v>431</v>
      </c>
      <c r="E757" s="2">
        <f t="shared" si="44"/>
        <v>292155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12.5</v>
      </c>
      <c r="C758" s="6">
        <f>TITRES_STAT!D761</f>
        <v>8.0535999999999994</v>
      </c>
      <c r="D758" s="6">
        <f>TITRES_STAT!E761</f>
        <v>610</v>
      </c>
      <c r="E758" s="2">
        <f t="shared" si="44"/>
        <v>291545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BEARISH DIVERGENCE</v>
      </c>
    </row>
    <row r="759" spans="1:8" ht="13.5" x14ac:dyDescent="0.25">
      <c r="A759" s="3">
        <f>TITRES_STAT!B762</f>
        <v>43109</v>
      </c>
      <c r="B759" s="6">
        <f>TITRES_STAT!C762</f>
        <v>12.45</v>
      </c>
      <c r="C759" s="6">
        <f>TITRES_STAT!D762</f>
        <v>8.0213000000000001</v>
      </c>
      <c r="D759" s="6">
        <f>TITRES_STAT!E762</f>
        <v>756</v>
      </c>
      <c r="E759" s="2">
        <f t="shared" si="44"/>
        <v>290789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BEARISH DIVERGENCE</v>
      </c>
    </row>
    <row r="760" spans="1:8" ht="13.5" x14ac:dyDescent="0.25">
      <c r="A760" s="3">
        <f>TITRES_STAT!B763</f>
        <v>43110</v>
      </c>
      <c r="B760" s="6">
        <f>TITRES_STAT!C763</f>
        <v>12.4</v>
      </c>
      <c r="C760" s="6">
        <f>TITRES_STAT!D763</f>
        <v>7.9890999999999996</v>
      </c>
      <c r="D760" s="6">
        <f>TITRES_STAT!E763</f>
        <v>521</v>
      </c>
      <c r="E760" s="2">
        <f t="shared" si="44"/>
        <v>290268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12.4</v>
      </c>
      <c r="C761" s="6">
        <f>TITRES_STAT!D764</f>
        <v>7.9890999999999996</v>
      </c>
      <c r="D761" s="6">
        <f>TITRES_STAT!E764</f>
        <v>503</v>
      </c>
      <c r="E761" s="2">
        <f t="shared" si="44"/>
        <v>290268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12.35</v>
      </c>
      <c r="C762" s="6">
        <f>TITRES_STAT!D765</f>
        <v>7.9569000000000001</v>
      </c>
      <c r="D762" s="6">
        <f>TITRES_STAT!E765</f>
        <v>4605</v>
      </c>
      <c r="E762" s="2">
        <f t="shared" si="44"/>
        <v>285663</v>
      </c>
      <c r="F762" s="6" t="str">
        <f t="shared" si="47"/>
        <v>BEARISH</v>
      </c>
      <c r="G762" s="6" t="str">
        <f t="shared" si="46"/>
        <v>WEAK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12.15</v>
      </c>
      <c r="C763" s="6">
        <f>TITRES_STAT!D766</f>
        <v>7.8281000000000001</v>
      </c>
      <c r="D763" s="6">
        <f>TITRES_STAT!E766</f>
        <v>2433</v>
      </c>
      <c r="E763" s="2">
        <f t="shared" si="44"/>
        <v>283230</v>
      </c>
      <c r="F763" s="6" t="str">
        <f t="shared" si="47"/>
        <v>BEARISH</v>
      </c>
      <c r="G763" s="6" t="str">
        <f t="shared" si="46"/>
        <v>WEAK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12.1</v>
      </c>
      <c r="C764" s="6">
        <f>TITRES_STAT!D767</f>
        <v>7.7957999999999998</v>
      </c>
      <c r="D764" s="6">
        <f>TITRES_STAT!E767</f>
        <v>950</v>
      </c>
      <c r="E764" s="2">
        <f t="shared" si="44"/>
        <v>282280</v>
      </c>
      <c r="F764" s="6" t="str">
        <f t="shared" si="47"/>
        <v>BEARISH</v>
      </c>
      <c r="G764" s="6" t="str">
        <f t="shared" si="46"/>
        <v>WEAK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12</v>
      </c>
      <c r="C765" s="6">
        <f>TITRES_STAT!D768</f>
        <v>7.7313999999999998</v>
      </c>
      <c r="D765" s="6">
        <f>TITRES_STAT!E768</f>
        <v>2914</v>
      </c>
      <c r="E765" s="2">
        <f t="shared" si="44"/>
        <v>279366</v>
      </c>
      <c r="F765" s="6" t="str">
        <f t="shared" si="47"/>
        <v>BEARISH</v>
      </c>
      <c r="G765" s="6" t="str">
        <f t="shared" si="46"/>
        <v>WEAK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11.9</v>
      </c>
      <c r="C766" s="6">
        <f>TITRES_STAT!D769</f>
        <v>7.6669999999999998</v>
      </c>
      <c r="D766" s="6">
        <f>TITRES_STAT!E769</f>
        <v>3409</v>
      </c>
      <c r="E766" s="2">
        <f t="shared" si="44"/>
        <v>275957</v>
      </c>
      <c r="F766" s="6" t="str">
        <f t="shared" si="47"/>
        <v>BEARISH</v>
      </c>
      <c r="G766" s="6" t="str">
        <f t="shared" si="46"/>
        <v>WEAK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11.64</v>
      </c>
      <c r="C767" s="6">
        <f>TITRES_STAT!D770</f>
        <v>7.4995000000000003</v>
      </c>
      <c r="D767" s="6">
        <f>TITRES_STAT!E770</f>
        <v>7026</v>
      </c>
      <c r="E767" s="2">
        <f t="shared" si="44"/>
        <v>268931</v>
      </c>
      <c r="F767" s="6" t="str">
        <f t="shared" si="47"/>
        <v>BEARISH</v>
      </c>
      <c r="G767" s="6" t="str">
        <f t="shared" si="46"/>
        <v>WEAK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11.3</v>
      </c>
      <c r="C768" s="6">
        <f>TITRES_STAT!D771</f>
        <v>7.2804000000000002</v>
      </c>
      <c r="D768" s="6">
        <f>TITRES_STAT!E771</f>
        <v>5202</v>
      </c>
      <c r="E768" s="2">
        <f t="shared" si="44"/>
        <v>263729</v>
      </c>
      <c r="F768" s="6" t="str">
        <f t="shared" si="47"/>
        <v>BEARISH</v>
      </c>
      <c r="G768" s="6" t="str">
        <f t="shared" si="46"/>
        <v>WEAK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11.2</v>
      </c>
      <c r="C769" s="6">
        <f>TITRES_STAT!D772</f>
        <v>7.2160000000000002</v>
      </c>
      <c r="D769" s="6">
        <f>TITRES_STAT!E772</f>
        <v>1623</v>
      </c>
      <c r="E769" s="2">
        <f t="shared" si="44"/>
        <v>262106</v>
      </c>
      <c r="F769" s="6" t="str">
        <f t="shared" si="47"/>
        <v>BEARISH</v>
      </c>
      <c r="G769" s="6" t="str">
        <f t="shared" si="46"/>
        <v>WEAK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11.2</v>
      </c>
      <c r="C770" s="6">
        <f>TITRES_STAT!D773</f>
        <v>7.2160000000000002</v>
      </c>
      <c r="D770" s="6">
        <f>TITRES_STAT!E773</f>
        <v>1477</v>
      </c>
      <c r="E770" s="2">
        <f t="shared" si="44"/>
        <v>262106</v>
      </c>
      <c r="F770" s="6" t="str">
        <f t="shared" si="47"/>
        <v>BEARISH</v>
      </c>
      <c r="G770" s="6" t="str">
        <f t="shared" si="46"/>
        <v>WEAK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11.3</v>
      </c>
      <c r="C771" s="6">
        <f>TITRES_STAT!D774</f>
        <v>7.2804000000000002</v>
      </c>
      <c r="D771" s="6">
        <f>TITRES_STAT!E774</f>
        <v>1189</v>
      </c>
      <c r="E771" s="2">
        <f t="shared" si="44"/>
        <v>263295</v>
      </c>
      <c r="F771" s="6" t="str">
        <f t="shared" si="47"/>
        <v>BEARISH</v>
      </c>
      <c r="G771" s="6" t="str">
        <f t="shared" si="46"/>
        <v>WEAK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11.39</v>
      </c>
      <c r="C772" s="6">
        <f>TITRES_STAT!D775</f>
        <v>7.3384</v>
      </c>
      <c r="D772" s="6">
        <f>TITRES_STAT!E775</f>
        <v>940</v>
      </c>
      <c r="E772" s="2">
        <f t="shared" ref="E772:E835" si="48">IF(B772&gt;B771, E771+D772, IF(B772&lt;B771, E771-D772, E771))</f>
        <v>264235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11.05</v>
      </c>
      <c r="C773" s="6">
        <f>TITRES_STAT!D776</f>
        <v>7.1193</v>
      </c>
      <c r="D773" s="6">
        <f>TITRES_STAT!E776</f>
        <v>1560</v>
      </c>
      <c r="E773" s="2">
        <f t="shared" si="48"/>
        <v>262675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10.9</v>
      </c>
      <c r="C774" s="6">
        <f>TITRES_STAT!D777</f>
        <v>7.0227000000000004</v>
      </c>
      <c r="D774" s="6">
        <f>TITRES_STAT!E777</f>
        <v>3640</v>
      </c>
      <c r="E774" s="2">
        <f t="shared" si="48"/>
        <v>259035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10.73</v>
      </c>
      <c r="C775" s="6">
        <f>TITRES_STAT!D778</f>
        <v>6.9131999999999998</v>
      </c>
      <c r="D775" s="6">
        <f>TITRES_STAT!E778</f>
        <v>6162</v>
      </c>
      <c r="E775" s="2">
        <f t="shared" si="48"/>
        <v>252873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WEAK</v>
      </c>
      <c r="H775" s="6" t="str">
        <f t="shared" si="49"/>
        <v>CONFIRMED BEARISH</v>
      </c>
    </row>
    <row r="776" spans="1:8" ht="13.5" x14ac:dyDescent="0.25">
      <c r="A776" s="3">
        <f>TITRES_STAT!B779</f>
        <v>43132</v>
      </c>
      <c r="B776" s="6">
        <f>TITRES_STAT!C779</f>
        <v>10.7</v>
      </c>
      <c r="C776" s="6">
        <f>TITRES_STAT!D779</f>
        <v>6.8937999999999997</v>
      </c>
      <c r="D776" s="6">
        <f>TITRES_STAT!E779</f>
        <v>9739</v>
      </c>
      <c r="E776" s="2">
        <f t="shared" si="48"/>
        <v>243134</v>
      </c>
      <c r="F776" s="6" t="str">
        <f t="shared" ref="F776:F839" si="51">IF(E776&gt;E771,"BULLISH",IF(E776&lt;E771,"BEARISH","NEUTRAL"))</f>
        <v>BEARISH</v>
      </c>
      <c r="G776" s="6" t="str">
        <f t="shared" si="50"/>
        <v>WEAK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10.69</v>
      </c>
      <c r="C777" s="6">
        <f>TITRES_STAT!D780</f>
        <v>6.8874000000000004</v>
      </c>
      <c r="D777" s="6">
        <f>TITRES_STAT!E780</f>
        <v>1961</v>
      </c>
      <c r="E777" s="2">
        <f t="shared" si="48"/>
        <v>241173</v>
      </c>
      <c r="F777" s="6" t="str">
        <f t="shared" si="51"/>
        <v>BEARISH</v>
      </c>
      <c r="G777" s="6" t="str">
        <f t="shared" si="50"/>
        <v>WEAK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10.6</v>
      </c>
      <c r="C778" s="6">
        <f>TITRES_STAT!D781</f>
        <v>6.8293999999999997</v>
      </c>
      <c r="D778" s="6">
        <f>TITRES_STAT!E781</f>
        <v>1584</v>
      </c>
      <c r="E778" s="2">
        <f t="shared" si="48"/>
        <v>239589</v>
      </c>
      <c r="F778" s="6" t="str">
        <f t="shared" si="51"/>
        <v>BEARISH</v>
      </c>
      <c r="G778" s="6" t="str">
        <f t="shared" si="50"/>
        <v>WEAK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10.99</v>
      </c>
      <c r="C779" s="6">
        <f>TITRES_STAT!D782</f>
        <v>7.0807000000000002</v>
      </c>
      <c r="D779" s="6">
        <f>TITRES_STAT!E782</f>
        <v>6067</v>
      </c>
      <c r="E779" s="2">
        <f t="shared" si="48"/>
        <v>245656</v>
      </c>
      <c r="F779" s="6" t="str">
        <f t="shared" si="51"/>
        <v>BEARISH</v>
      </c>
      <c r="G779" s="6" t="str">
        <f t="shared" si="50"/>
        <v>WEAK</v>
      </c>
      <c r="H779" s="6" t="str">
        <f t="shared" si="49"/>
        <v>BEARISH DIVERGENCE</v>
      </c>
    </row>
    <row r="780" spans="1:8" ht="13.5" x14ac:dyDescent="0.25">
      <c r="A780" s="3">
        <f>TITRES_STAT!B783</f>
        <v>43138</v>
      </c>
      <c r="B780" s="6">
        <f>TITRES_STAT!C783</f>
        <v>10.9</v>
      </c>
      <c r="C780" s="6">
        <f>TITRES_STAT!D783</f>
        <v>7.0227000000000004</v>
      </c>
      <c r="D780" s="6">
        <f>TITRES_STAT!E783</f>
        <v>9308</v>
      </c>
      <c r="E780" s="2">
        <f t="shared" si="48"/>
        <v>236348</v>
      </c>
      <c r="F780" s="6" t="str">
        <f t="shared" si="51"/>
        <v>BEARISH</v>
      </c>
      <c r="G780" s="6" t="str">
        <f t="shared" si="50"/>
        <v>WEAK</v>
      </c>
      <c r="H780" s="6" t="str">
        <f t="shared" si="49"/>
        <v>BEARISH DIVERGENCE</v>
      </c>
    </row>
    <row r="781" spans="1:8" ht="13.5" x14ac:dyDescent="0.25">
      <c r="A781" s="3">
        <f>TITRES_STAT!B784</f>
        <v>43139</v>
      </c>
      <c r="B781" s="6">
        <f>TITRES_STAT!C784</f>
        <v>10.7</v>
      </c>
      <c r="C781" s="6">
        <f>TITRES_STAT!D784</f>
        <v>6.8937999999999997</v>
      </c>
      <c r="D781" s="6">
        <f>TITRES_STAT!E784</f>
        <v>15764</v>
      </c>
      <c r="E781" s="2">
        <f t="shared" si="48"/>
        <v>220584</v>
      </c>
      <c r="F781" s="6" t="str">
        <f t="shared" si="51"/>
        <v>BEARISH</v>
      </c>
      <c r="G781" s="6" t="str">
        <f t="shared" si="50"/>
        <v>WEAK</v>
      </c>
      <c r="H781" s="6" t="str">
        <f t="shared" si="49"/>
        <v>NEUTRAL</v>
      </c>
    </row>
    <row r="782" spans="1:8" ht="13.5" x14ac:dyDescent="0.25">
      <c r="A782" s="3">
        <f>TITRES_STAT!B785</f>
        <v>43140</v>
      </c>
      <c r="B782" s="6">
        <f>TITRES_STAT!C785</f>
        <v>10.7</v>
      </c>
      <c r="C782" s="6">
        <f>TITRES_STAT!D785</f>
        <v>6.8937999999999997</v>
      </c>
      <c r="D782" s="6">
        <f>TITRES_STAT!E785</f>
        <v>1243</v>
      </c>
      <c r="E782" s="2">
        <f t="shared" si="48"/>
        <v>220584</v>
      </c>
      <c r="F782" s="6" t="str">
        <f t="shared" si="51"/>
        <v>BEARISH</v>
      </c>
      <c r="G782" s="6" t="str">
        <f t="shared" si="50"/>
        <v>WEAK</v>
      </c>
      <c r="H782" s="6" t="str">
        <f t="shared" si="49"/>
        <v>BEARISH DIVERGENCE</v>
      </c>
    </row>
    <row r="783" spans="1:8" ht="13.5" x14ac:dyDescent="0.25">
      <c r="A783" s="3">
        <f>TITRES_STAT!B786</f>
        <v>43143</v>
      </c>
      <c r="B783" s="6">
        <f>TITRES_STAT!C786</f>
        <v>10.6</v>
      </c>
      <c r="C783" s="6">
        <f>TITRES_STAT!D786</f>
        <v>6.8293999999999997</v>
      </c>
      <c r="D783" s="6">
        <f>TITRES_STAT!E786</f>
        <v>1732</v>
      </c>
      <c r="E783" s="2">
        <f t="shared" si="48"/>
        <v>218852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NEUTRAL</v>
      </c>
    </row>
    <row r="784" spans="1:8" ht="13.5" x14ac:dyDescent="0.25">
      <c r="A784" s="3">
        <f>TITRES_STAT!B787</f>
        <v>43144</v>
      </c>
      <c r="B784" s="6">
        <f>TITRES_STAT!C787</f>
        <v>10.9</v>
      </c>
      <c r="C784" s="6">
        <f>TITRES_STAT!D787</f>
        <v>7.0227000000000004</v>
      </c>
      <c r="D784" s="6">
        <f>TITRES_STAT!E787</f>
        <v>5179</v>
      </c>
      <c r="E784" s="2">
        <f t="shared" si="48"/>
        <v>224031</v>
      </c>
      <c r="F784" s="6" t="str">
        <f t="shared" si="51"/>
        <v>BEARISH</v>
      </c>
      <c r="G784" s="6" t="str">
        <f t="shared" si="50"/>
        <v>WEAK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10.9</v>
      </c>
      <c r="C785" s="6">
        <f>TITRES_STAT!D788</f>
        <v>7.0227000000000004</v>
      </c>
      <c r="D785" s="6">
        <f>TITRES_STAT!E788</f>
        <v>1414</v>
      </c>
      <c r="E785" s="2">
        <f t="shared" si="48"/>
        <v>224031</v>
      </c>
      <c r="F785" s="6" t="str">
        <f t="shared" si="51"/>
        <v>BEARISH</v>
      </c>
      <c r="G785" s="6" t="str">
        <f t="shared" si="50"/>
        <v>WEAK</v>
      </c>
      <c r="H785" s="6" t="str">
        <f t="shared" si="49"/>
        <v>NEUTRAL</v>
      </c>
    </row>
    <row r="786" spans="1:8" ht="13.5" x14ac:dyDescent="0.25">
      <c r="A786" s="3">
        <f>TITRES_STAT!B789</f>
        <v>43146</v>
      </c>
      <c r="B786" s="6">
        <f>TITRES_STAT!C789</f>
        <v>10.94</v>
      </c>
      <c r="C786" s="6">
        <f>TITRES_STAT!D789</f>
        <v>7.0484999999999998</v>
      </c>
      <c r="D786" s="6">
        <f>TITRES_STAT!E789</f>
        <v>2026</v>
      </c>
      <c r="E786" s="2">
        <f t="shared" si="48"/>
        <v>226057</v>
      </c>
      <c r="F786" s="6" t="str">
        <f t="shared" si="51"/>
        <v>BULLISH</v>
      </c>
      <c r="G786" s="6" t="str">
        <f t="shared" si="50"/>
        <v>STRONG</v>
      </c>
      <c r="H786" s="6" t="str">
        <f t="shared" si="49"/>
        <v>CONFIRMED BULLISH</v>
      </c>
    </row>
    <row r="787" spans="1:8" ht="13.5" x14ac:dyDescent="0.25">
      <c r="A787" s="3">
        <f>TITRES_STAT!B790</f>
        <v>43147</v>
      </c>
      <c r="B787" s="6">
        <f>TITRES_STAT!C790</f>
        <v>11</v>
      </c>
      <c r="C787" s="6">
        <f>TITRES_STAT!D790</f>
        <v>7.0871000000000004</v>
      </c>
      <c r="D787" s="6">
        <f>TITRES_STAT!E790</f>
        <v>1224</v>
      </c>
      <c r="E787" s="2">
        <f t="shared" si="48"/>
        <v>227281</v>
      </c>
      <c r="F787" s="6" t="str">
        <f t="shared" si="51"/>
        <v>BULLISH</v>
      </c>
      <c r="G787" s="6" t="str">
        <f t="shared" si="50"/>
        <v>STRONG</v>
      </c>
      <c r="H787" s="6" t="str">
        <f t="shared" si="49"/>
        <v>CONFIRMED BULLISH</v>
      </c>
    </row>
    <row r="788" spans="1:8" ht="13.5" x14ac:dyDescent="0.25">
      <c r="A788" s="3">
        <f>TITRES_STAT!B791</f>
        <v>43150</v>
      </c>
      <c r="B788" s="6">
        <f>TITRES_STAT!C791</f>
        <v>11</v>
      </c>
      <c r="C788" s="6">
        <f>TITRES_STAT!D791</f>
        <v>7.0871000000000004</v>
      </c>
      <c r="D788" s="6">
        <f>TITRES_STAT!E791</f>
        <v>191</v>
      </c>
      <c r="E788" s="2">
        <f t="shared" si="48"/>
        <v>227281</v>
      </c>
      <c r="F788" s="6" t="str">
        <f t="shared" si="51"/>
        <v>BULLISH</v>
      </c>
      <c r="G788" s="6" t="str">
        <f t="shared" si="50"/>
        <v>STRONG</v>
      </c>
      <c r="H788" s="6" t="str">
        <f t="shared" si="49"/>
        <v>CONFIRMED BULLISH</v>
      </c>
    </row>
    <row r="789" spans="1:8" ht="13.5" x14ac:dyDescent="0.25">
      <c r="A789" s="3">
        <f>TITRES_STAT!B792</f>
        <v>43151</v>
      </c>
      <c r="B789" s="6">
        <f>TITRES_STAT!C792</f>
        <v>10.97</v>
      </c>
      <c r="C789" s="6">
        <f>TITRES_STAT!D792</f>
        <v>7.0678000000000001</v>
      </c>
      <c r="D789" s="6">
        <f>TITRES_STAT!E792</f>
        <v>1799</v>
      </c>
      <c r="E789" s="2">
        <f t="shared" si="48"/>
        <v>225482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CONFIRMED BULLISH</v>
      </c>
    </row>
    <row r="790" spans="1:8" ht="13.5" x14ac:dyDescent="0.25">
      <c r="A790" s="3">
        <f>TITRES_STAT!B793</f>
        <v>43152</v>
      </c>
      <c r="B790" s="6">
        <f>TITRES_STAT!C793</f>
        <v>11</v>
      </c>
      <c r="C790" s="6">
        <f>TITRES_STAT!D793</f>
        <v>7.0871000000000004</v>
      </c>
      <c r="D790" s="6">
        <f>TITRES_STAT!E793</f>
        <v>1389</v>
      </c>
      <c r="E790" s="2">
        <f t="shared" si="48"/>
        <v>226871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11</v>
      </c>
      <c r="C791" s="6">
        <f>TITRES_STAT!D794</f>
        <v>7.0871000000000004</v>
      </c>
      <c r="D791" s="6">
        <f>TITRES_STAT!E794</f>
        <v>625</v>
      </c>
      <c r="E791" s="2">
        <f t="shared" si="48"/>
        <v>226871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11</v>
      </c>
      <c r="C792" s="6">
        <f>TITRES_STAT!D795</f>
        <v>7.0871000000000004</v>
      </c>
      <c r="D792" s="6">
        <f>TITRES_STAT!E795</f>
        <v>3311</v>
      </c>
      <c r="E792" s="2">
        <f t="shared" si="48"/>
        <v>226871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NEUTRAL</v>
      </c>
    </row>
    <row r="793" spans="1:8" ht="13.5" x14ac:dyDescent="0.25">
      <c r="A793" s="3">
        <f>TITRES_STAT!B796</f>
        <v>43157</v>
      </c>
      <c r="B793" s="6">
        <f>TITRES_STAT!C796</f>
        <v>10.83</v>
      </c>
      <c r="C793" s="6">
        <f>TITRES_STAT!D796</f>
        <v>6.9775999999999998</v>
      </c>
      <c r="D793" s="6">
        <f>TITRES_STAT!E796</f>
        <v>3914</v>
      </c>
      <c r="E793" s="2">
        <f t="shared" si="48"/>
        <v>222957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43158</v>
      </c>
      <c r="B794" s="6">
        <f>TITRES_STAT!C797</f>
        <v>10.83</v>
      </c>
      <c r="C794" s="6">
        <f>TITRES_STAT!D797</f>
        <v>6.9775999999999998</v>
      </c>
      <c r="D794" s="6">
        <f>TITRES_STAT!E797</f>
        <v>848</v>
      </c>
      <c r="E794" s="2">
        <f t="shared" si="48"/>
        <v>222957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CONFIRMED BEARISH</v>
      </c>
    </row>
    <row r="795" spans="1:8" ht="13.5" x14ac:dyDescent="0.25">
      <c r="A795" s="3">
        <f>TITRES_STAT!B798</f>
        <v>43159</v>
      </c>
      <c r="B795" s="6">
        <f>TITRES_STAT!C798</f>
        <v>10.7</v>
      </c>
      <c r="C795" s="6">
        <f>TITRES_STAT!D798</f>
        <v>6.8937999999999997</v>
      </c>
      <c r="D795" s="6">
        <f>TITRES_STAT!E798</f>
        <v>2342</v>
      </c>
      <c r="E795" s="2">
        <f t="shared" si="48"/>
        <v>220615</v>
      </c>
      <c r="F795" s="6" t="str">
        <f t="shared" si="51"/>
        <v>BEARISH</v>
      </c>
      <c r="G795" s="6" t="str">
        <f t="shared" si="50"/>
        <v>WEAK</v>
      </c>
      <c r="H795" s="6" t="str">
        <f t="shared" si="49"/>
        <v>CONFIRMED BEARISH</v>
      </c>
    </row>
    <row r="796" spans="1:8" ht="13.5" x14ac:dyDescent="0.25">
      <c r="A796" s="3">
        <f>TITRES_STAT!B799</f>
        <v>43160</v>
      </c>
      <c r="B796" s="6">
        <f>TITRES_STAT!C799</f>
        <v>10.7</v>
      </c>
      <c r="C796" s="6">
        <f>TITRES_STAT!D799</f>
        <v>6.8937999999999997</v>
      </c>
      <c r="D796" s="6">
        <f>TITRES_STAT!E799</f>
        <v>2636</v>
      </c>
      <c r="E796" s="2">
        <f t="shared" si="48"/>
        <v>220615</v>
      </c>
      <c r="F796" s="6" t="str">
        <f t="shared" si="51"/>
        <v>BEARISH</v>
      </c>
      <c r="G796" s="6" t="str">
        <f t="shared" si="50"/>
        <v>WEAK</v>
      </c>
      <c r="H796" s="6" t="str">
        <f t="shared" si="49"/>
        <v>CONFIRMED BEARISH</v>
      </c>
    </row>
    <row r="797" spans="1:8" ht="13.5" x14ac:dyDescent="0.25">
      <c r="A797" s="3">
        <f>TITRES_STAT!B800</f>
        <v>43161</v>
      </c>
      <c r="B797" s="6">
        <f>TITRES_STAT!C800</f>
        <v>10.7</v>
      </c>
      <c r="C797" s="6">
        <f>TITRES_STAT!D800</f>
        <v>6.8937999999999997</v>
      </c>
      <c r="D797" s="6">
        <f>TITRES_STAT!E800</f>
        <v>2891</v>
      </c>
      <c r="E797" s="2">
        <f t="shared" si="48"/>
        <v>220615</v>
      </c>
      <c r="F797" s="6" t="str">
        <f t="shared" si="51"/>
        <v>BEARISH</v>
      </c>
      <c r="G797" s="6" t="str">
        <f t="shared" si="50"/>
        <v>WEAK</v>
      </c>
      <c r="H797" s="6" t="str">
        <f t="shared" si="49"/>
        <v>CONFIRMED BEARISH</v>
      </c>
    </row>
    <row r="798" spans="1:8" ht="13.5" x14ac:dyDescent="0.25">
      <c r="A798" s="3">
        <f>TITRES_STAT!B801</f>
        <v>43164</v>
      </c>
      <c r="B798" s="6">
        <f>TITRES_STAT!C801</f>
        <v>10.7</v>
      </c>
      <c r="C798" s="6">
        <f>TITRES_STAT!D801</f>
        <v>6.8937999999999997</v>
      </c>
      <c r="D798" s="6">
        <f>TITRES_STAT!E801</f>
        <v>535</v>
      </c>
      <c r="E798" s="2">
        <f t="shared" si="48"/>
        <v>220615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43165</v>
      </c>
      <c r="B799" s="6">
        <f>TITRES_STAT!C802</f>
        <v>10.67</v>
      </c>
      <c r="C799" s="6">
        <f>TITRES_STAT!D802</f>
        <v>6.8745000000000003</v>
      </c>
      <c r="D799" s="6">
        <f>TITRES_STAT!E802</f>
        <v>1338</v>
      </c>
      <c r="E799" s="2">
        <f t="shared" si="48"/>
        <v>219277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43166</v>
      </c>
      <c r="B800" s="6">
        <f>TITRES_STAT!C803</f>
        <v>10.5</v>
      </c>
      <c r="C800" s="6">
        <f>TITRES_STAT!D803</f>
        <v>6.7649999999999997</v>
      </c>
      <c r="D800" s="6">
        <f>TITRES_STAT!E803</f>
        <v>6677</v>
      </c>
      <c r="E800" s="2">
        <f t="shared" si="48"/>
        <v>212600</v>
      </c>
      <c r="F800" s="6" t="str">
        <f t="shared" si="51"/>
        <v>BEARISH</v>
      </c>
      <c r="G800" s="6" t="str">
        <f t="shared" si="50"/>
        <v>WEAK</v>
      </c>
      <c r="H800" s="6" t="str">
        <f t="shared" si="49"/>
        <v>CONFIRMED BEARISH</v>
      </c>
    </row>
    <row r="801" spans="1:8" ht="13.5" x14ac:dyDescent="0.25">
      <c r="A801" s="3">
        <f>TITRES_STAT!B804</f>
        <v>43167</v>
      </c>
      <c r="B801" s="6">
        <f>TITRES_STAT!C804</f>
        <v>10.45</v>
      </c>
      <c r="C801" s="6">
        <f>TITRES_STAT!D804</f>
        <v>6.7328000000000001</v>
      </c>
      <c r="D801" s="6">
        <f>TITRES_STAT!E804</f>
        <v>7203</v>
      </c>
      <c r="E801" s="2">
        <f t="shared" si="48"/>
        <v>205397</v>
      </c>
      <c r="F801" s="6" t="str">
        <f t="shared" si="51"/>
        <v>BEARISH</v>
      </c>
      <c r="G801" s="6" t="str">
        <f t="shared" si="50"/>
        <v>WEAK</v>
      </c>
      <c r="H801" s="6" t="str">
        <f t="shared" si="49"/>
        <v>CONFIRMED BEARISH</v>
      </c>
    </row>
    <row r="802" spans="1:8" ht="13.5" x14ac:dyDescent="0.25">
      <c r="A802" s="3">
        <f>TITRES_STAT!B805</f>
        <v>43168</v>
      </c>
      <c r="B802" s="6">
        <f>TITRES_STAT!C805</f>
        <v>10.45</v>
      </c>
      <c r="C802" s="6">
        <f>TITRES_STAT!D805</f>
        <v>6.7328000000000001</v>
      </c>
      <c r="D802" s="6">
        <f>TITRES_STAT!E805</f>
        <v>726</v>
      </c>
      <c r="E802" s="2">
        <f t="shared" si="48"/>
        <v>205397</v>
      </c>
      <c r="F802" s="6" t="str">
        <f t="shared" si="51"/>
        <v>BEARISH</v>
      </c>
      <c r="G802" s="6" t="str">
        <f t="shared" si="50"/>
        <v>WEAK</v>
      </c>
      <c r="H802" s="6" t="str">
        <f t="shared" si="49"/>
        <v>CONFIRMED BEARISH</v>
      </c>
    </row>
    <row r="803" spans="1:8" ht="13.5" x14ac:dyDescent="0.25">
      <c r="A803" s="3">
        <f>TITRES_STAT!B806</f>
        <v>43171</v>
      </c>
      <c r="B803" s="6">
        <f>TITRES_STAT!C806</f>
        <v>10.34</v>
      </c>
      <c r="C803" s="6">
        <f>TITRES_STAT!D806</f>
        <v>6.6619000000000002</v>
      </c>
      <c r="D803" s="6">
        <f>TITRES_STAT!E806</f>
        <v>2831</v>
      </c>
      <c r="E803" s="2">
        <f t="shared" si="48"/>
        <v>202566</v>
      </c>
      <c r="F803" s="6" t="str">
        <f t="shared" si="51"/>
        <v>BEARISH</v>
      </c>
      <c r="G803" s="6" t="str">
        <f t="shared" si="50"/>
        <v>WEAK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10.43</v>
      </c>
      <c r="C804" s="6">
        <f>TITRES_STAT!D807</f>
        <v>6.7199</v>
      </c>
      <c r="D804" s="6">
        <f>TITRES_STAT!E807</f>
        <v>1992</v>
      </c>
      <c r="E804" s="2">
        <f t="shared" si="48"/>
        <v>204558</v>
      </c>
      <c r="F804" s="6" t="str">
        <f t="shared" si="51"/>
        <v>BEARISH</v>
      </c>
      <c r="G804" s="6" t="str">
        <f t="shared" si="50"/>
        <v>WEAK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10.35</v>
      </c>
      <c r="C805" s="6">
        <f>TITRES_STAT!D808</f>
        <v>6.6683000000000003</v>
      </c>
      <c r="D805" s="6">
        <f>TITRES_STAT!E808</f>
        <v>3691</v>
      </c>
      <c r="E805" s="2">
        <f t="shared" si="48"/>
        <v>200867</v>
      </c>
      <c r="F805" s="6" t="str">
        <f t="shared" si="51"/>
        <v>BEARISH</v>
      </c>
      <c r="G805" s="6" t="str">
        <f t="shared" si="50"/>
        <v>WEAK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10.3</v>
      </c>
      <c r="C806" s="6">
        <f>TITRES_STAT!D809</f>
        <v>6.6360999999999999</v>
      </c>
      <c r="D806" s="6">
        <f>TITRES_STAT!E809</f>
        <v>774</v>
      </c>
      <c r="E806" s="2">
        <f t="shared" si="48"/>
        <v>200093</v>
      </c>
      <c r="F806" s="6" t="str">
        <f t="shared" si="51"/>
        <v>BEARISH</v>
      </c>
      <c r="G806" s="6" t="str">
        <f t="shared" si="50"/>
        <v>WEAK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10.27</v>
      </c>
      <c r="C807" s="6">
        <f>TITRES_STAT!D810</f>
        <v>6.6167999999999996</v>
      </c>
      <c r="D807" s="6">
        <f>TITRES_STAT!E810</f>
        <v>2934</v>
      </c>
      <c r="E807" s="2">
        <f t="shared" si="48"/>
        <v>197159</v>
      </c>
      <c r="F807" s="6" t="str">
        <f t="shared" si="51"/>
        <v>BEARISH</v>
      </c>
      <c r="G807" s="6" t="str">
        <f t="shared" si="50"/>
        <v>WEAK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10.3</v>
      </c>
      <c r="C808" s="6">
        <f>TITRES_STAT!D811</f>
        <v>6.6360999999999999</v>
      </c>
      <c r="D808" s="6">
        <f>TITRES_STAT!E811</f>
        <v>12531</v>
      </c>
      <c r="E808" s="2">
        <f t="shared" si="48"/>
        <v>209690</v>
      </c>
      <c r="F808" s="6" t="str">
        <f t="shared" si="51"/>
        <v>BULLISH</v>
      </c>
      <c r="G808" s="6" t="str">
        <f t="shared" si="50"/>
        <v>STRONG</v>
      </c>
      <c r="H808" s="6" t="str">
        <f t="shared" si="49"/>
        <v>BULLISH DIVERGENCE</v>
      </c>
    </row>
    <row r="809" spans="1:8" ht="13.5" x14ac:dyDescent="0.25">
      <c r="A809" s="3">
        <f>TITRES_STAT!B812</f>
        <v>43180</v>
      </c>
      <c r="B809" s="6">
        <f>TITRES_STAT!C812</f>
        <v>10.5</v>
      </c>
      <c r="C809" s="6">
        <f>TITRES_STAT!D812</f>
        <v>6.7649999999999997</v>
      </c>
      <c r="D809" s="6">
        <f>TITRES_STAT!E812</f>
        <v>12659</v>
      </c>
      <c r="E809" s="2">
        <f t="shared" si="48"/>
        <v>222349</v>
      </c>
      <c r="F809" s="6" t="str">
        <f t="shared" si="51"/>
        <v>BULLISH</v>
      </c>
      <c r="G809" s="6" t="str">
        <f t="shared" si="50"/>
        <v>STRONG</v>
      </c>
      <c r="H809" s="6" t="str">
        <f t="shared" si="49"/>
        <v>CONFIRMED BULLISH</v>
      </c>
    </row>
    <row r="810" spans="1:8" ht="13.5" x14ac:dyDescent="0.25">
      <c r="A810" s="3">
        <f>TITRES_STAT!B813</f>
        <v>43181</v>
      </c>
      <c r="B810" s="6">
        <f>TITRES_STAT!C813</f>
        <v>10.5</v>
      </c>
      <c r="C810" s="6">
        <f>TITRES_STAT!D813</f>
        <v>6.7649999999999997</v>
      </c>
      <c r="D810" s="6">
        <f>TITRES_STAT!E813</f>
        <v>4609</v>
      </c>
      <c r="E810" s="2">
        <f t="shared" si="48"/>
        <v>222349</v>
      </c>
      <c r="F810" s="6" t="str">
        <f t="shared" si="51"/>
        <v>BULLISH</v>
      </c>
      <c r="G810" s="6" t="str">
        <f t="shared" si="50"/>
        <v>STRONG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10.5</v>
      </c>
      <c r="C811" s="6">
        <f>TITRES_STAT!D814</f>
        <v>6.7649999999999997</v>
      </c>
      <c r="D811" s="6">
        <f>TITRES_STAT!E814</f>
        <v>5787</v>
      </c>
      <c r="E811" s="2">
        <f t="shared" si="48"/>
        <v>222349</v>
      </c>
      <c r="F811" s="6" t="str">
        <f t="shared" si="51"/>
        <v>BULLISH</v>
      </c>
      <c r="G811" s="6" t="str">
        <f t="shared" si="50"/>
        <v>STRONG</v>
      </c>
      <c r="H811" s="6" t="str">
        <f t="shared" si="49"/>
        <v>CONFIRMED BULLISH</v>
      </c>
    </row>
    <row r="812" spans="1:8" ht="13.5" x14ac:dyDescent="0.25">
      <c r="A812" s="3">
        <f>TITRES_STAT!B815</f>
        <v>43185</v>
      </c>
      <c r="B812" s="6">
        <f>TITRES_STAT!C815</f>
        <v>10.5</v>
      </c>
      <c r="C812" s="6">
        <f>TITRES_STAT!D815</f>
        <v>6.7649999999999997</v>
      </c>
      <c r="D812" s="6">
        <f>TITRES_STAT!E815</f>
        <v>955</v>
      </c>
      <c r="E812" s="2">
        <f t="shared" si="48"/>
        <v>222349</v>
      </c>
      <c r="F812" s="6" t="str">
        <f t="shared" si="51"/>
        <v>BULLISH</v>
      </c>
      <c r="G812" s="6" t="str">
        <f t="shared" si="50"/>
        <v>STRONG</v>
      </c>
      <c r="H812" s="6" t="str">
        <f t="shared" si="49"/>
        <v>CONFIRMED BULLISH</v>
      </c>
    </row>
    <row r="813" spans="1:8" ht="13.5" x14ac:dyDescent="0.25">
      <c r="A813" s="3">
        <f>TITRES_STAT!B816</f>
        <v>43186</v>
      </c>
      <c r="B813" s="6">
        <f>TITRES_STAT!C816</f>
        <v>10.5</v>
      </c>
      <c r="C813" s="6">
        <f>TITRES_STAT!D816</f>
        <v>6.7649999999999997</v>
      </c>
      <c r="D813" s="6">
        <f>TITRES_STAT!E816</f>
        <v>7007</v>
      </c>
      <c r="E813" s="2">
        <f t="shared" si="48"/>
        <v>222349</v>
      </c>
      <c r="F813" s="6" t="str">
        <f t="shared" si="51"/>
        <v>BULLISH</v>
      </c>
      <c r="G813" s="6" t="str">
        <f t="shared" si="50"/>
        <v>STRONG</v>
      </c>
      <c r="H813" s="6" t="str">
        <f t="shared" si="49"/>
        <v>CONFIRMED BULLISH</v>
      </c>
    </row>
    <row r="814" spans="1:8" ht="13.5" x14ac:dyDescent="0.25">
      <c r="A814" s="3">
        <f>TITRES_STAT!B817</f>
        <v>43187</v>
      </c>
      <c r="B814" s="6">
        <f>TITRES_STAT!C817</f>
        <v>10.39</v>
      </c>
      <c r="C814" s="6">
        <f>TITRES_STAT!D817</f>
        <v>6.6940999999999997</v>
      </c>
      <c r="D814" s="6">
        <f>TITRES_STAT!E817</f>
        <v>2371</v>
      </c>
      <c r="E814" s="2">
        <f t="shared" si="48"/>
        <v>219978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CONFIRMED BEARISH</v>
      </c>
    </row>
    <row r="815" spans="1:8" ht="13.5" x14ac:dyDescent="0.25">
      <c r="A815" s="3">
        <f>TITRES_STAT!B818</f>
        <v>43188</v>
      </c>
      <c r="B815" s="6">
        <f>TITRES_STAT!C818</f>
        <v>10.25</v>
      </c>
      <c r="C815" s="6">
        <f>TITRES_STAT!D818</f>
        <v>6.6039000000000003</v>
      </c>
      <c r="D815" s="6">
        <f>TITRES_STAT!E818</f>
        <v>5972</v>
      </c>
      <c r="E815" s="2">
        <f t="shared" si="48"/>
        <v>214006</v>
      </c>
      <c r="F815" s="6" t="str">
        <f t="shared" si="51"/>
        <v>BEARISH</v>
      </c>
      <c r="G815" s="6" t="str">
        <f t="shared" si="50"/>
        <v>WEAK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10.3</v>
      </c>
      <c r="C816" s="6">
        <f>TITRES_STAT!D819</f>
        <v>6.6360999999999999</v>
      </c>
      <c r="D816" s="6">
        <f>TITRES_STAT!E819</f>
        <v>535</v>
      </c>
      <c r="E816" s="2">
        <f t="shared" si="48"/>
        <v>214541</v>
      </c>
      <c r="F816" s="6" t="str">
        <f t="shared" si="51"/>
        <v>BEARISH</v>
      </c>
      <c r="G816" s="6" t="str">
        <f t="shared" si="50"/>
        <v>WEAK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10.3</v>
      </c>
      <c r="C817" s="6">
        <f>TITRES_STAT!D820</f>
        <v>6.6360999999999999</v>
      </c>
      <c r="D817" s="6">
        <f>TITRES_STAT!E820</f>
        <v>2510</v>
      </c>
      <c r="E817" s="2">
        <f t="shared" si="48"/>
        <v>214541</v>
      </c>
      <c r="F817" s="6" t="str">
        <f t="shared" si="51"/>
        <v>BEARISH</v>
      </c>
      <c r="G817" s="6" t="str">
        <f t="shared" si="50"/>
        <v>WEAK</v>
      </c>
      <c r="H817" s="6" t="str">
        <f t="shared" si="49"/>
        <v>CONFIRMED BEARISH</v>
      </c>
    </row>
    <row r="818" spans="1:8" ht="13.5" x14ac:dyDescent="0.25">
      <c r="A818" s="3">
        <f>TITRES_STAT!B821</f>
        <v>43193</v>
      </c>
      <c r="B818" s="6">
        <f>TITRES_STAT!C821</f>
        <v>10.3</v>
      </c>
      <c r="C818" s="6">
        <f>TITRES_STAT!D821</f>
        <v>6.6360999999999999</v>
      </c>
      <c r="D818" s="6">
        <f>TITRES_STAT!E821</f>
        <v>1362</v>
      </c>
      <c r="E818" s="2">
        <f t="shared" si="48"/>
        <v>214541</v>
      </c>
      <c r="F818" s="6" t="str">
        <f t="shared" si="51"/>
        <v>BEARISH</v>
      </c>
      <c r="G818" s="6" t="str">
        <f t="shared" si="50"/>
        <v>WEAK</v>
      </c>
      <c r="H818" s="6" t="str">
        <f t="shared" si="49"/>
        <v>CONFIRMED BEARISH</v>
      </c>
    </row>
    <row r="819" spans="1:8" ht="13.5" x14ac:dyDescent="0.25">
      <c r="A819" s="3">
        <f>TITRES_STAT!B822</f>
        <v>43194</v>
      </c>
      <c r="B819" s="6">
        <f>TITRES_STAT!C822</f>
        <v>10.3</v>
      </c>
      <c r="C819" s="6">
        <f>TITRES_STAT!D822</f>
        <v>6.6360999999999999</v>
      </c>
      <c r="D819" s="6">
        <f>TITRES_STAT!E822</f>
        <v>2797</v>
      </c>
      <c r="E819" s="2">
        <f t="shared" si="48"/>
        <v>214541</v>
      </c>
      <c r="F819" s="6" t="str">
        <f t="shared" si="51"/>
        <v>BEARISH</v>
      </c>
      <c r="G819" s="6" t="str">
        <f t="shared" si="50"/>
        <v>WEAK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10.28</v>
      </c>
      <c r="C820" s="6">
        <f>TITRES_STAT!D823</f>
        <v>6.6231999999999998</v>
      </c>
      <c r="D820" s="6">
        <f>TITRES_STAT!E823</f>
        <v>835</v>
      </c>
      <c r="E820" s="2">
        <f t="shared" si="48"/>
        <v>213706</v>
      </c>
      <c r="F820" s="6" t="str">
        <f t="shared" si="51"/>
        <v>BEARISH</v>
      </c>
      <c r="G820" s="6" t="str">
        <f t="shared" si="50"/>
        <v>NEUTRAL</v>
      </c>
      <c r="H820" s="6" t="str">
        <f t="shared" si="49"/>
        <v>BEARISH DIVERGENCE</v>
      </c>
    </row>
    <row r="821" spans="1:8" ht="13.5" x14ac:dyDescent="0.25">
      <c r="A821" s="3">
        <f>TITRES_STAT!B824</f>
        <v>43196</v>
      </c>
      <c r="B821" s="6">
        <f>TITRES_STAT!C824</f>
        <v>10.25</v>
      </c>
      <c r="C821" s="6">
        <f>TITRES_STAT!D824</f>
        <v>6.6039000000000003</v>
      </c>
      <c r="D821" s="6">
        <f>TITRES_STAT!E824</f>
        <v>422</v>
      </c>
      <c r="E821" s="2">
        <f t="shared" si="48"/>
        <v>213284</v>
      </c>
      <c r="F821" s="6" t="str">
        <f t="shared" si="51"/>
        <v>BEARISH</v>
      </c>
      <c r="G821" s="6" t="str">
        <f t="shared" si="50"/>
        <v>NEUTRAL</v>
      </c>
      <c r="H821" s="6" t="str">
        <f t="shared" si="49"/>
        <v>CONFIRMED BEARISH</v>
      </c>
    </row>
    <row r="822" spans="1:8" ht="13.5" x14ac:dyDescent="0.25">
      <c r="A822" s="3">
        <f>TITRES_STAT!B825</f>
        <v>43200</v>
      </c>
      <c r="B822" s="6">
        <f>TITRES_STAT!C825</f>
        <v>10.25</v>
      </c>
      <c r="C822" s="6">
        <f>TITRES_STAT!D825</f>
        <v>6.6039000000000003</v>
      </c>
      <c r="D822" s="6">
        <f>TITRES_STAT!E825</f>
        <v>807</v>
      </c>
      <c r="E822" s="2">
        <f t="shared" si="48"/>
        <v>213284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43201</v>
      </c>
      <c r="B823" s="6">
        <f>TITRES_STAT!C826</f>
        <v>10.25</v>
      </c>
      <c r="C823" s="6">
        <f>TITRES_STAT!D826</f>
        <v>6.6039000000000003</v>
      </c>
      <c r="D823" s="6">
        <f>TITRES_STAT!E826</f>
        <v>1203</v>
      </c>
      <c r="E823" s="2">
        <f t="shared" si="48"/>
        <v>213284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43202</v>
      </c>
      <c r="B824" s="6">
        <f>TITRES_STAT!C827</f>
        <v>10.199999999999999</v>
      </c>
      <c r="C824" s="6">
        <f>TITRES_STAT!D827</f>
        <v>6.5716999999999999</v>
      </c>
      <c r="D824" s="6">
        <f>TITRES_STAT!E827</f>
        <v>526</v>
      </c>
      <c r="E824" s="2">
        <f t="shared" si="48"/>
        <v>212758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43203</v>
      </c>
      <c r="B825" s="6">
        <f>TITRES_STAT!C828</f>
        <v>10</v>
      </c>
      <c r="C825" s="6">
        <f>TITRES_STAT!D828</f>
        <v>6.4428000000000001</v>
      </c>
      <c r="D825" s="6">
        <f>TITRES_STAT!E828</f>
        <v>4710</v>
      </c>
      <c r="E825" s="2">
        <f t="shared" si="48"/>
        <v>208048</v>
      </c>
      <c r="F825" s="6" t="str">
        <f t="shared" si="51"/>
        <v>BEARISH</v>
      </c>
      <c r="G825" s="6" t="str">
        <f t="shared" si="50"/>
        <v>WEAK</v>
      </c>
      <c r="H825" s="6" t="str">
        <f t="shared" si="49"/>
        <v>CONFIRMED BEARISH</v>
      </c>
    </row>
    <row r="826" spans="1:8" ht="13.5" x14ac:dyDescent="0.25">
      <c r="A826" s="3">
        <f>TITRES_STAT!B829</f>
        <v>43206</v>
      </c>
      <c r="B826" s="6">
        <f>TITRES_STAT!C829</f>
        <v>10.1</v>
      </c>
      <c r="C826" s="6">
        <f>TITRES_STAT!D829</f>
        <v>6.5072999999999999</v>
      </c>
      <c r="D826" s="6">
        <f>TITRES_STAT!E829</f>
        <v>7670</v>
      </c>
      <c r="E826" s="2">
        <f t="shared" si="48"/>
        <v>215718</v>
      </c>
      <c r="F826" s="6" t="str">
        <f t="shared" si="51"/>
        <v>BULLISH</v>
      </c>
      <c r="G826" s="6" t="str">
        <f t="shared" si="50"/>
        <v>NEUTRAL</v>
      </c>
      <c r="H826" s="6" t="str">
        <f t="shared" si="49"/>
        <v>BULLISH DIVERGENCE</v>
      </c>
    </row>
    <row r="827" spans="1:8" ht="13.5" x14ac:dyDescent="0.25">
      <c r="A827" s="3">
        <f>TITRES_STAT!B830</f>
        <v>43207</v>
      </c>
      <c r="B827" s="6">
        <f>TITRES_STAT!C830</f>
        <v>10.1</v>
      </c>
      <c r="C827" s="6">
        <f>TITRES_STAT!D830</f>
        <v>6.5072999999999999</v>
      </c>
      <c r="D827" s="6">
        <f>TITRES_STAT!E830</f>
        <v>3071</v>
      </c>
      <c r="E827" s="2">
        <f t="shared" si="48"/>
        <v>215718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BULLISH DIVERGENCE</v>
      </c>
    </row>
    <row r="828" spans="1:8" ht="13.5" x14ac:dyDescent="0.25">
      <c r="A828" s="3">
        <f>TITRES_STAT!B831</f>
        <v>43208</v>
      </c>
      <c r="B828" s="6">
        <f>TITRES_STAT!C831</f>
        <v>10</v>
      </c>
      <c r="C828" s="6">
        <f>TITRES_STAT!D831</f>
        <v>6.4428000000000001</v>
      </c>
      <c r="D828" s="6">
        <f>TITRES_STAT!E831</f>
        <v>2358</v>
      </c>
      <c r="E828" s="2">
        <f t="shared" si="48"/>
        <v>213360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BULLISH DIVERGENCE</v>
      </c>
    </row>
    <row r="829" spans="1:8" ht="13.5" x14ac:dyDescent="0.25">
      <c r="A829" s="3">
        <f>TITRES_STAT!B832</f>
        <v>43209</v>
      </c>
      <c r="B829" s="6">
        <f>TITRES_STAT!C832</f>
        <v>10</v>
      </c>
      <c r="C829" s="6">
        <f>TITRES_STAT!D832</f>
        <v>6.4428000000000001</v>
      </c>
      <c r="D829" s="6">
        <f>TITRES_STAT!E832</f>
        <v>450</v>
      </c>
      <c r="E829" s="2">
        <f t="shared" si="48"/>
        <v>213360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BULLISH DIVERGENCE</v>
      </c>
    </row>
    <row r="830" spans="1:8" ht="13.5" x14ac:dyDescent="0.25">
      <c r="A830" s="3">
        <f>TITRES_STAT!B833</f>
        <v>43210</v>
      </c>
      <c r="B830" s="6">
        <f>TITRES_STAT!C833</f>
        <v>9.8000000000000007</v>
      </c>
      <c r="C830" s="6">
        <f>TITRES_STAT!D833</f>
        <v>6.3140000000000001</v>
      </c>
      <c r="D830" s="6">
        <f>TITRES_STAT!E833</f>
        <v>3018</v>
      </c>
      <c r="E830" s="2">
        <f t="shared" si="48"/>
        <v>210342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BULLISH DIVERGENCE</v>
      </c>
    </row>
    <row r="831" spans="1:8" ht="13.5" x14ac:dyDescent="0.25">
      <c r="A831" s="3">
        <f>TITRES_STAT!B834</f>
        <v>43213</v>
      </c>
      <c r="B831" s="6">
        <f>TITRES_STAT!C834</f>
        <v>9.74</v>
      </c>
      <c r="C831" s="6">
        <f>TITRES_STAT!D834</f>
        <v>6.2752999999999997</v>
      </c>
      <c r="D831" s="6">
        <f>TITRES_STAT!E834</f>
        <v>4009</v>
      </c>
      <c r="E831" s="2">
        <f t="shared" si="48"/>
        <v>206333</v>
      </c>
      <c r="F831" s="6" t="str">
        <f t="shared" si="51"/>
        <v>BEARISH</v>
      </c>
      <c r="G831" s="6" t="str">
        <f t="shared" si="50"/>
        <v>WEAK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9.94</v>
      </c>
      <c r="C832" s="6">
        <f>TITRES_STAT!D835</f>
        <v>6.4042000000000003</v>
      </c>
      <c r="D832" s="6">
        <f>TITRES_STAT!E835</f>
        <v>8466</v>
      </c>
      <c r="E832" s="2">
        <f t="shared" si="48"/>
        <v>214799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9.9</v>
      </c>
      <c r="C833" s="6">
        <f>TITRES_STAT!D836</f>
        <v>6.3784000000000001</v>
      </c>
      <c r="D833" s="6">
        <f>TITRES_STAT!E836</f>
        <v>806</v>
      </c>
      <c r="E833" s="2">
        <f t="shared" si="48"/>
        <v>213993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BULLISH DIVERGENCE</v>
      </c>
    </row>
    <row r="834" spans="1:8" ht="13.5" x14ac:dyDescent="0.25">
      <c r="A834" s="3">
        <f>TITRES_STAT!B837</f>
        <v>43216</v>
      </c>
      <c r="B834" s="6">
        <f>TITRES_STAT!C837</f>
        <v>9.99</v>
      </c>
      <c r="C834" s="6">
        <f>TITRES_STAT!D837</f>
        <v>6.4363999999999999</v>
      </c>
      <c r="D834" s="6">
        <f>TITRES_STAT!E837</f>
        <v>4911</v>
      </c>
      <c r="E834" s="2">
        <f t="shared" si="48"/>
        <v>218904</v>
      </c>
      <c r="F834" s="6" t="str">
        <f t="shared" si="51"/>
        <v>BULLISH</v>
      </c>
      <c r="G834" s="6" t="str">
        <f t="shared" si="50"/>
        <v>STRONG</v>
      </c>
      <c r="H834" s="6" t="str">
        <f t="shared" si="49"/>
        <v>BULLISH DIVERGENCE</v>
      </c>
    </row>
    <row r="835" spans="1:8" ht="13.5" x14ac:dyDescent="0.25">
      <c r="A835" s="3">
        <f>TITRES_STAT!B838</f>
        <v>43217</v>
      </c>
      <c r="B835" s="6">
        <f>TITRES_STAT!C838</f>
        <v>10.17</v>
      </c>
      <c r="C835" s="6">
        <f>TITRES_STAT!D838</f>
        <v>6.5523999999999996</v>
      </c>
      <c r="D835" s="6">
        <f>TITRES_STAT!E838</f>
        <v>3777</v>
      </c>
      <c r="E835" s="2">
        <f t="shared" si="48"/>
        <v>222681</v>
      </c>
      <c r="F835" s="6" t="str">
        <f t="shared" si="51"/>
        <v>BULLISH</v>
      </c>
      <c r="G835" s="6" t="str">
        <f t="shared" si="50"/>
        <v>STRONG</v>
      </c>
      <c r="H835" s="6" t="str">
        <f t="shared" si="49"/>
        <v>CONFIRMED BULLISH</v>
      </c>
    </row>
    <row r="836" spans="1:8" ht="13.5" x14ac:dyDescent="0.25">
      <c r="A836" s="3">
        <f>TITRES_STAT!B839</f>
        <v>43220</v>
      </c>
      <c r="B836" s="6">
        <f>TITRES_STAT!C839</f>
        <v>10.3</v>
      </c>
      <c r="C836" s="6">
        <f>TITRES_STAT!D839</f>
        <v>6.6360999999999999</v>
      </c>
      <c r="D836" s="6">
        <f>TITRES_STAT!E839</f>
        <v>1022</v>
      </c>
      <c r="E836" s="2">
        <f t="shared" ref="E836:E899" si="52">IF(B836&gt;B835, E835+D836, IF(B836&lt;B835, E835-D836, E835))</f>
        <v>223703</v>
      </c>
      <c r="F836" s="6" t="str">
        <f t="shared" si="51"/>
        <v>BULLISH</v>
      </c>
      <c r="G836" s="6" t="str">
        <f t="shared" si="50"/>
        <v>STRONG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10.69</v>
      </c>
      <c r="C837" s="6">
        <f>TITRES_STAT!D840</f>
        <v>6.8874000000000004</v>
      </c>
      <c r="D837" s="6">
        <f>TITRES_STAT!E840</f>
        <v>2035</v>
      </c>
      <c r="E837" s="2">
        <f t="shared" si="52"/>
        <v>225738</v>
      </c>
      <c r="F837" s="6" t="str">
        <f t="shared" si="51"/>
        <v>BULLISH</v>
      </c>
      <c r="G837" s="6" t="str">
        <f t="shared" si="50"/>
        <v>STRONG</v>
      </c>
      <c r="H837" s="6" t="str">
        <f t="shared" si="49"/>
        <v>CONFIRMED BULLISH</v>
      </c>
    </row>
    <row r="838" spans="1:8" ht="13.5" x14ac:dyDescent="0.25">
      <c r="A838" s="3">
        <f>TITRES_STAT!B841</f>
        <v>43223</v>
      </c>
      <c r="B838" s="6">
        <f>TITRES_STAT!C841</f>
        <v>10.6</v>
      </c>
      <c r="C838" s="6">
        <f>TITRES_STAT!D841</f>
        <v>6.8293999999999997</v>
      </c>
      <c r="D838" s="6">
        <f>TITRES_STAT!E841</f>
        <v>3535</v>
      </c>
      <c r="E838" s="2">
        <f t="shared" si="52"/>
        <v>222203</v>
      </c>
      <c r="F838" s="6" t="str">
        <f t="shared" si="51"/>
        <v>BULLISH</v>
      </c>
      <c r="G838" s="6" t="str">
        <f t="shared" si="50"/>
        <v>STRONG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6">
        <f>TITRES_STAT!C842</f>
        <v>10.77</v>
      </c>
      <c r="C839" s="6">
        <f>TITRES_STAT!D842</f>
        <v>6.9389000000000003</v>
      </c>
      <c r="D839" s="6">
        <f>TITRES_STAT!E842</f>
        <v>3832</v>
      </c>
      <c r="E839" s="2">
        <f t="shared" si="52"/>
        <v>226035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STRONG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10.9</v>
      </c>
      <c r="C840" s="6">
        <f>TITRES_STAT!D843</f>
        <v>7.0227000000000004</v>
      </c>
      <c r="D840" s="6">
        <f>TITRES_STAT!E843</f>
        <v>5599</v>
      </c>
      <c r="E840" s="2">
        <f t="shared" si="52"/>
        <v>231634</v>
      </c>
      <c r="F840" s="6" t="str">
        <f t="shared" ref="F840:F903" si="55">IF(E840&gt;E835,"BULLISH",IF(E840&lt;E835,"BEARISH","NEUTRAL"))</f>
        <v>BULLISH</v>
      </c>
      <c r="G840" s="6" t="str">
        <f t="shared" si="54"/>
        <v>STRONG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11</v>
      </c>
      <c r="C841" s="6">
        <f>TITRES_STAT!D844</f>
        <v>7.0871000000000004</v>
      </c>
      <c r="D841" s="6">
        <f>TITRES_STAT!E844</f>
        <v>5075</v>
      </c>
      <c r="E841" s="2">
        <f t="shared" si="52"/>
        <v>236709</v>
      </c>
      <c r="F841" s="6" t="str">
        <f t="shared" si="55"/>
        <v>BULLISH</v>
      </c>
      <c r="G841" s="6" t="str">
        <f t="shared" si="54"/>
        <v>STRONG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11.3</v>
      </c>
      <c r="C842" s="6">
        <f>TITRES_STAT!D845</f>
        <v>7.2804000000000002</v>
      </c>
      <c r="D842" s="6">
        <f>TITRES_STAT!E845</f>
        <v>2849</v>
      </c>
      <c r="E842" s="2">
        <f t="shared" si="52"/>
        <v>239558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11.59</v>
      </c>
      <c r="C843" s="6">
        <f>TITRES_STAT!D846</f>
        <v>7.4672999999999998</v>
      </c>
      <c r="D843" s="6">
        <f>TITRES_STAT!E846</f>
        <v>4099</v>
      </c>
      <c r="E843" s="2">
        <f t="shared" si="52"/>
        <v>243657</v>
      </c>
      <c r="F843" s="6" t="str">
        <f t="shared" si="55"/>
        <v>BULLISH</v>
      </c>
      <c r="G843" s="6" t="str">
        <f t="shared" si="54"/>
        <v>STRONG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11.55</v>
      </c>
      <c r="C844" s="6">
        <f>TITRES_STAT!D847</f>
        <v>7.4414999999999996</v>
      </c>
      <c r="D844" s="6">
        <f>TITRES_STAT!E847</f>
        <v>4301</v>
      </c>
      <c r="E844" s="2">
        <f t="shared" si="52"/>
        <v>239356</v>
      </c>
      <c r="F844" s="6" t="str">
        <f t="shared" si="55"/>
        <v>BULLISH</v>
      </c>
      <c r="G844" s="6" t="str">
        <f t="shared" si="54"/>
        <v>STRONG</v>
      </c>
      <c r="H844" s="6" t="str">
        <f t="shared" si="53"/>
        <v>CONFIRMED BULLISH</v>
      </c>
    </row>
    <row r="845" spans="1:8" ht="13.5" x14ac:dyDescent="0.25">
      <c r="A845" s="3">
        <f>TITRES_STAT!B848</f>
        <v>43234</v>
      </c>
      <c r="B845" s="6">
        <f>TITRES_STAT!C848</f>
        <v>11.55</v>
      </c>
      <c r="C845" s="6">
        <f>TITRES_STAT!D848</f>
        <v>7.4414999999999996</v>
      </c>
      <c r="D845" s="6">
        <f>TITRES_STAT!E848</f>
        <v>2616</v>
      </c>
      <c r="E845" s="2">
        <f t="shared" si="52"/>
        <v>239356</v>
      </c>
      <c r="F845" s="6" t="str">
        <f t="shared" si="55"/>
        <v>BULLISH</v>
      </c>
      <c r="G845" s="6" t="str">
        <f t="shared" si="54"/>
        <v>STRONG</v>
      </c>
      <c r="H845" s="6" t="str">
        <f t="shared" si="53"/>
        <v>CONFIRMED BULLISH</v>
      </c>
    </row>
    <row r="846" spans="1:8" ht="13.5" x14ac:dyDescent="0.25">
      <c r="A846" s="3">
        <f>TITRES_STAT!B849</f>
        <v>43235</v>
      </c>
      <c r="B846" s="6">
        <f>TITRES_STAT!C849</f>
        <v>11.73</v>
      </c>
      <c r="C846" s="6">
        <f>TITRES_STAT!D849</f>
        <v>7.5575000000000001</v>
      </c>
      <c r="D846" s="6">
        <f>TITRES_STAT!E849</f>
        <v>3908</v>
      </c>
      <c r="E846" s="2">
        <f t="shared" si="52"/>
        <v>243264</v>
      </c>
      <c r="F846" s="6" t="str">
        <f t="shared" si="55"/>
        <v>BULLISH</v>
      </c>
      <c r="G846" s="6" t="str">
        <f t="shared" si="54"/>
        <v>STRONG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11.7</v>
      </c>
      <c r="C847" s="6">
        <f>TITRES_STAT!D850</f>
        <v>7.5381</v>
      </c>
      <c r="D847" s="6">
        <f>TITRES_STAT!E850</f>
        <v>1704</v>
      </c>
      <c r="E847" s="2">
        <f t="shared" si="52"/>
        <v>241560</v>
      </c>
      <c r="F847" s="6" t="str">
        <f t="shared" si="55"/>
        <v>BULLISH</v>
      </c>
      <c r="G847" s="6" t="str">
        <f t="shared" si="54"/>
        <v>NEUTRAL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11.73</v>
      </c>
      <c r="C848" s="6">
        <f>TITRES_STAT!D851</f>
        <v>7.5575000000000001</v>
      </c>
      <c r="D848" s="6">
        <f>TITRES_STAT!E851</f>
        <v>4262</v>
      </c>
      <c r="E848" s="2">
        <f t="shared" si="52"/>
        <v>245822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11.73</v>
      </c>
      <c r="C849" s="6">
        <f>TITRES_STAT!D852</f>
        <v>7.5575000000000001</v>
      </c>
      <c r="D849" s="6">
        <f>TITRES_STAT!E852</f>
        <v>711</v>
      </c>
      <c r="E849" s="2">
        <f t="shared" si="52"/>
        <v>245822</v>
      </c>
      <c r="F849" s="6" t="str">
        <f t="shared" si="55"/>
        <v>BULLISH</v>
      </c>
      <c r="G849" s="6" t="str">
        <f t="shared" si="54"/>
        <v>STRONG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11.69</v>
      </c>
      <c r="C850" s="6">
        <f>TITRES_STAT!D853</f>
        <v>7.5316999999999998</v>
      </c>
      <c r="D850" s="6">
        <f>TITRES_STAT!E853</f>
        <v>1792</v>
      </c>
      <c r="E850" s="2">
        <f t="shared" si="52"/>
        <v>244030</v>
      </c>
      <c r="F850" s="6" t="str">
        <f t="shared" si="55"/>
        <v>BULLISH</v>
      </c>
      <c r="G850" s="6" t="str">
        <f t="shared" si="54"/>
        <v>NEUTRAL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11.69</v>
      </c>
      <c r="C851" s="6">
        <f>TITRES_STAT!D854</f>
        <v>7.5316999999999998</v>
      </c>
      <c r="D851" s="6">
        <f>TITRES_STAT!E854</f>
        <v>3262</v>
      </c>
      <c r="E851" s="2">
        <f t="shared" si="52"/>
        <v>244030</v>
      </c>
      <c r="F851" s="6" t="str">
        <f t="shared" si="55"/>
        <v>BULLISH</v>
      </c>
      <c r="G851" s="6" t="str">
        <f t="shared" si="54"/>
        <v>NEUTRAL</v>
      </c>
      <c r="H851" s="6" t="str">
        <f t="shared" si="53"/>
        <v>BULLISH DIVERGENCE</v>
      </c>
    </row>
    <row r="852" spans="1:8" ht="13.5" x14ac:dyDescent="0.25">
      <c r="A852" s="3">
        <f>TITRES_STAT!B855</f>
        <v>43243</v>
      </c>
      <c r="B852" s="6">
        <f>TITRES_STAT!C855</f>
        <v>11.69</v>
      </c>
      <c r="C852" s="6">
        <f>TITRES_STAT!D855</f>
        <v>7.5316999999999998</v>
      </c>
      <c r="D852" s="6">
        <f>TITRES_STAT!E855</f>
        <v>1897</v>
      </c>
      <c r="E852" s="2">
        <f t="shared" si="52"/>
        <v>244030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BULLISH DIVERGENCE</v>
      </c>
    </row>
    <row r="853" spans="1:8" ht="13.5" x14ac:dyDescent="0.25">
      <c r="A853" s="3">
        <f>TITRES_STAT!B856</f>
        <v>43244</v>
      </c>
      <c r="B853" s="6">
        <f>TITRES_STAT!C856</f>
        <v>11.8</v>
      </c>
      <c r="C853" s="6">
        <f>TITRES_STAT!D856</f>
        <v>7.6025999999999998</v>
      </c>
      <c r="D853" s="6">
        <f>TITRES_STAT!E856</f>
        <v>7720</v>
      </c>
      <c r="E853" s="2">
        <f t="shared" si="52"/>
        <v>251750</v>
      </c>
      <c r="F853" s="6" t="str">
        <f t="shared" si="55"/>
        <v>BULLISH</v>
      </c>
      <c r="G853" s="6" t="str">
        <f t="shared" si="54"/>
        <v>STRONG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11.85</v>
      </c>
      <c r="C854" s="6">
        <f>TITRES_STAT!D857</f>
        <v>7.6348000000000003</v>
      </c>
      <c r="D854" s="6">
        <f>TITRES_STAT!E857</f>
        <v>4808</v>
      </c>
      <c r="E854" s="2">
        <f t="shared" si="52"/>
        <v>256558</v>
      </c>
      <c r="F854" s="6" t="str">
        <f t="shared" si="55"/>
        <v>BULLISH</v>
      </c>
      <c r="G854" s="6" t="str">
        <f t="shared" si="54"/>
        <v>STRONG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11.9</v>
      </c>
      <c r="C855" s="6">
        <f>TITRES_STAT!D858</f>
        <v>7.6669999999999998</v>
      </c>
      <c r="D855" s="6">
        <f>TITRES_STAT!E858</f>
        <v>5879</v>
      </c>
      <c r="E855" s="2">
        <f t="shared" si="52"/>
        <v>262437</v>
      </c>
      <c r="F855" s="6" t="str">
        <f t="shared" si="55"/>
        <v>BULLISH</v>
      </c>
      <c r="G855" s="6" t="str">
        <f t="shared" si="54"/>
        <v>STRONG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11.9</v>
      </c>
      <c r="C856" s="6">
        <f>TITRES_STAT!D859</f>
        <v>7.6669999999999998</v>
      </c>
      <c r="D856" s="6">
        <f>TITRES_STAT!E859</f>
        <v>1170</v>
      </c>
      <c r="E856" s="2">
        <f t="shared" si="52"/>
        <v>262437</v>
      </c>
      <c r="F856" s="6" t="str">
        <f t="shared" si="55"/>
        <v>BULLISH</v>
      </c>
      <c r="G856" s="6" t="str">
        <f t="shared" si="54"/>
        <v>STRONG</v>
      </c>
      <c r="H856" s="6" t="str">
        <f t="shared" si="53"/>
        <v>CONFIRMED BULLISH</v>
      </c>
    </row>
    <row r="857" spans="1:8" ht="13.5" x14ac:dyDescent="0.25">
      <c r="A857" s="3">
        <f>TITRES_STAT!B860</f>
        <v>43250</v>
      </c>
      <c r="B857" s="6">
        <f>TITRES_STAT!C860</f>
        <v>11.9</v>
      </c>
      <c r="C857" s="6">
        <f>TITRES_STAT!D860</f>
        <v>7.6669999999999998</v>
      </c>
      <c r="D857" s="6">
        <f>TITRES_STAT!E860</f>
        <v>3602</v>
      </c>
      <c r="E857" s="2">
        <f t="shared" si="52"/>
        <v>262437</v>
      </c>
      <c r="F857" s="6" t="str">
        <f t="shared" si="55"/>
        <v>BULLISH</v>
      </c>
      <c r="G857" s="6" t="str">
        <f t="shared" si="54"/>
        <v>STRONG</v>
      </c>
      <c r="H857" s="6" t="str">
        <f t="shared" si="53"/>
        <v>CONFIRMED BULLISH</v>
      </c>
    </row>
    <row r="858" spans="1:8" ht="13.5" x14ac:dyDescent="0.25">
      <c r="A858" s="3">
        <f>TITRES_STAT!B861</f>
        <v>43251</v>
      </c>
      <c r="B858" s="6">
        <f>TITRES_STAT!C861</f>
        <v>11.95</v>
      </c>
      <c r="C858" s="6">
        <f>TITRES_STAT!D861</f>
        <v>7.6992000000000003</v>
      </c>
      <c r="D858" s="6">
        <f>TITRES_STAT!E861</f>
        <v>6908</v>
      </c>
      <c r="E858" s="2">
        <f t="shared" si="52"/>
        <v>269345</v>
      </c>
      <c r="F858" s="6" t="str">
        <f t="shared" si="55"/>
        <v>BULLISH</v>
      </c>
      <c r="G858" s="6" t="str">
        <f t="shared" si="54"/>
        <v>STRONG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12</v>
      </c>
      <c r="C859" s="6">
        <f>TITRES_STAT!D862</f>
        <v>7.7313999999999998</v>
      </c>
      <c r="D859" s="6">
        <f>TITRES_STAT!E862</f>
        <v>509</v>
      </c>
      <c r="E859" s="2">
        <f t="shared" si="52"/>
        <v>269854</v>
      </c>
      <c r="F859" s="6" t="str">
        <f t="shared" si="55"/>
        <v>BULLISH</v>
      </c>
      <c r="G859" s="6" t="str">
        <f t="shared" si="54"/>
        <v>STRONG</v>
      </c>
      <c r="H859" s="6" t="str">
        <f t="shared" si="53"/>
        <v>CONFIRMED BULLISH</v>
      </c>
    </row>
    <row r="860" spans="1:8" ht="13.5" x14ac:dyDescent="0.25">
      <c r="A860" s="3">
        <f>TITRES_STAT!B863</f>
        <v>43255</v>
      </c>
      <c r="B860" s="6">
        <f>TITRES_STAT!C863</f>
        <v>12</v>
      </c>
      <c r="C860" s="6">
        <f>TITRES_STAT!D863</f>
        <v>7.7313999999999998</v>
      </c>
      <c r="D860" s="6">
        <f>TITRES_STAT!E863</f>
        <v>1313</v>
      </c>
      <c r="E860" s="2">
        <f t="shared" si="52"/>
        <v>269854</v>
      </c>
      <c r="F860" s="6" t="str">
        <f t="shared" si="55"/>
        <v>BULLISH</v>
      </c>
      <c r="G860" s="6" t="str">
        <f t="shared" si="54"/>
        <v>STRONG</v>
      </c>
      <c r="H860" s="6" t="str">
        <f t="shared" si="53"/>
        <v>CONFIRMED BULLISH</v>
      </c>
    </row>
    <row r="861" spans="1:8" ht="13.5" x14ac:dyDescent="0.25">
      <c r="A861" s="3">
        <f>TITRES_STAT!B864</f>
        <v>43256</v>
      </c>
      <c r="B861" s="6">
        <f>TITRES_STAT!C864</f>
        <v>12.2</v>
      </c>
      <c r="C861" s="6">
        <f>TITRES_STAT!D864</f>
        <v>7.8602999999999996</v>
      </c>
      <c r="D861" s="6">
        <f>TITRES_STAT!E864</f>
        <v>1130</v>
      </c>
      <c r="E861" s="2">
        <f t="shared" si="52"/>
        <v>270984</v>
      </c>
      <c r="F861" s="6" t="str">
        <f t="shared" si="55"/>
        <v>BULLISH</v>
      </c>
      <c r="G861" s="6" t="str">
        <f t="shared" si="54"/>
        <v>STRONG</v>
      </c>
      <c r="H861" s="6" t="str">
        <f t="shared" si="53"/>
        <v>CONFIRMED BULLISH</v>
      </c>
    </row>
    <row r="862" spans="1:8" ht="13.5" x14ac:dyDescent="0.25">
      <c r="A862" s="3">
        <f>TITRES_STAT!B865</f>
        <v>43257</v>
      </c>
      <c r="B862" s="6">
        <f>TITRES_STAT!C865</f>
        <v>12.19</v>
      </c>
      <c r="C862" s="6">
        <f>TITRES_STAT!D865</f>
        <v>7.8537999999999997</v>
      </c>
      <c r="D862" s="6">
        <f>TITRES_STAT!E865</f>
        <v>1447</v>
      </c>
      <c r="E862" s="2">
        <f t="shared" si="52"/>
        <v>269537</v>
      </c>
      <c r="F862" s="6" t="str">
        <f t="shared" si="55"/>
        <v>BULLISH</v>
      </c>
      <c r="G862" s="6" t="str">
        <f t="shared" si="54"/>
        <v>STRONG</v>
      </c>
      <c r="H862" s="6" t="str">
        <f t="shared" si="53"/>
        <v>CONFIRMED BULLISH</v>
      </c>
    </row>
    <row r="863" spans="1:8" ht="13.5" x14ac:dyDescent="0.25">
      <c r="A863" s="3">
        <f>TITRES_STAT!B866</f>
        <v>43258</v>
      </c>
      <c r="B863" s="6">
        <f>TITRES_STAT!C866</f>
        <v>12.1</v>
      </c>
      <c r="C863" s="6">
        <f>TITRES_STAT!D866</f>
        <v>7.7957999999999998</v>
      </c>
      <c r="D863" s="6">
        <f>TITRES_STAT!E866</f>
        <v>1165</v>
      </c>
      <c r="E863" s="2">
        <f t="shared" si="52"/>
        <v>268372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BEARISH DIVERGENCE</v>
      </c>
    </row>
    <row r="864" spans="1:8" ht="13.5" x14ac:dyDescent="0.25">
      <c r="A864" s="3">
        <f>TITRES_STAT!B867</f>
        <v>43259</v>
      </c>
      <c r="B864" s="6">
        <f>TITRES_STAT!C867</f>
        <v>12.1</v>
      </c>
      <c r="C864" s="6">
        <f>TITRES_STAT!D867</f>
        <v>7.7957999999999998</v>
      </c>
      <c r="D864" s="6">
        <f>TITRES_STAT!E867</f>
        <v>1918</v>
      </c>
      <c r="E864" s="2">
        <f t="shared" si="52"/>
        <v>268372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BEARISH DIVERGENCE</v>
      </c>
    </row>
    <row r="865" spans="1:8" ht="13.5" x14ac:dyDescent="0.25">
      <c r="A865" s="3">
        <f>TITRES_STAT!B868</f>
        <v>43262</v>
      </c>
      <c r="B865" s="6">
        <f>TITRES_STAT!C868</f>
        <v>12.1</v>
      </c>
      <c r="C865" s="6">
        <f>TITRES_STAT!D868</f>
        <v>7.7957999999999998</v>
      </c>
      <c r="D865" s="6">
        <f>TITRES_STAT!E868</f>
        <v>1143</v>
      </c>
      <c r="E865" s="2">
        <f t="shared" si="52"/>
        <v>268372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BEARISH DIVERGENCE</v>
      </c>
    </row>
    <row r="866" spans="1:8" ht="13.5" x14ac:dyDescent="0.25">
      <c r="A866" s="3">
        <f>TITRES_STAT!B869</f>
        <v>43263</v>
      </c>
      <c r="B866" s="6">
        <f>TITRES_STAT!C869</f>
        <v>12.2</v>
      </c>
      <c r="C866" s="6">
        <f>TITRES_STAT!D869</f>
        <v>7.8602999999999996</v>
      </c>
      <c r="D866" s="6">
        <f>TITRES_STAT!E869</f>
        <v>850</v>
      </c>
      <c r="E866" s="2">
        <f t="shared" si="52"/>
        <v>269222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NEUTRAL</v>
      </c>
    </row>
    <row r="867" spans="1:8" ht="13.5" x14ac:dyDescent="0.25">
      <c r="A867" s="3">
        <f>TITRES_STAT!B870</f>
        <v>43264</v>
      </c>
      <c r="B867" s="6">
        <f>TITRES_STAT!C870</f>
        <v>12.32</v>
      </c>
      <c r="C867" s="6">
        <f>TITRES_STAT!D870</f>
        <v>7.9375999999999998</v>
      </c>
      <c r="D867" s="6">
        <f>TITRES_STAT!E870</f>
        <v>1439</v>
      </c>
      <c r="E867" s="2">
        <f t="shared" si="52"/>
        <v>270661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12.35</v>
      </c>
      <c r="C868" s="6">
        <f>TITRES_STAT!D871</f>
        <v>7.9569000000000001</v>
      </c>
      <c r="D868" s="6">
        <f>TITRES_STAT!E871</f>
        <v>3089</v>
      </c>
      <c r="E868" s="2">
        <f t="shared" si="52"/>
        <v>273750</v>
      </c>
      <c r="F868" s="6" t="str">
        <f t="shared" si="55"/>
        <v>BULLISH</v>
      </c>
      <c r="G868" s="6" t="str">
        <f t="shared" si="54"/>
        <v>STRONG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12.5</v>
      </c>
      <c r="C869" s="6">
        <f>TITRES_STAT!D872</f>
        <v>8.0535999999999994</v>
      </c>
      <c r="D869" s="6">
        <f>TITRES_STAT!E872</f>
        <v>7436</v>
      </c>
      <c r="E869" s="2">
        <f t="shared" si="52"/>
        <v>281186</v>
      </c>
      <c r="F869" s="6" t="str">
        <f t="shared" si="55"/>
        <v>BULLISH</v>
      </c>
      <c r="G869" s="6" t="str">
        <f t="shared" si="54"/>
        <v>STRONG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12.36</v>
      </c>
      <c r="C870" s="6">
        <f>TITRES_STAT!D873</f>
        <v>7.9634</v>
      </c>
      <c r="D870" s="6">
        <f>TITRES_STAT!E873</f>
        <v>2566</v>
      </c>
      <c r="E870" s="2">
        <f t="shared" si="52"/>
        <v>278620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12.3</v>
      </c>
      <c r="C871" s="6">
        <f>TITRES_STAT!D874</f>
        <v>7.9246999999999996</v>
      </c>
      <c r="D871" s="6">
        <f>TITRES_STAT!E874</f>
        <v>1027</v>
      </c>
      <c r="E871" s="2">
        <f t="shared" si="52"/>
        <v>277593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12</v>
      </c>
      <c r="C872" s="6">
        <f>TITRES_STAT!D875</f>
        <v>7.7313999999999998</v>
      </c>
      <c r="D872" s="6">
        <f>TITRES_STAT!E875</f>
        <v>3053</v>
      </c>
      <c r="E872" s="2">
        <f t="shared" si="52"/>
        <v>274540</v>
      </c>
      <c r="F872" s="6" t="str">
        <f t="shared" si="55"/>
        <v>BULLISH</v>
      </c>
      <c r="G872" s="6" t="str">
        <f t="shared" si="54"/>
        <v>NEUTRAL</v>
      </c>
      <c r="H872" s="6" t="str">
        <f t="shared" si="53"/>
        <v>BULLISH DIVERGENCE</v>
      </c>
    </row>
    <row r="873" spans="1:8" ht="13.5" x14ac:dyDescent="0.25">
      <c r="A873" s="3">
        <f>TITRES_STAT!B876</f>
        <v>43273</v>
      </c>
      <c r="B873" s="6">
        <f>TITRES_STAT!C876</f>
        <v>11.9</v>
      </c>
      <c r="C873" s="6">
        <f>TITRES_STAT!D876</f>
        <v>7.6669999999999998</v>
      </c>
      <c r="D873" s="6">
        <f>TITRES_STAT!E876</f>
        <v>3902</v>
      </c>
      <c r="E873" s="2">
        <f t="shared" si="52"/>
        <v>270638</v>
      </c>
      <c r="F873" s="6" t="str">
        <f t="shared" si="55"/>
        <v>BEARISH</v>
      </c>
      <c r="G873" s="6" t="str">
        <f t="shared" si="54"/>
        <v>NEUTRAL</v>
      </c>
      <c r="H873" s="6" t="str">
        <f t="shared" si="53"/>
        <v>CONFIRMED BEARISH</v>
      </c>
    </row>
    <row r="874" spans="1:8" ht="13.5" x14ac:dyDescent="0.25">
      <c r="A874" s="3">
        <f>TITRES_STAT!B877</f>
        <v>43276</v>
      </c>
      <c r="B874" s="6">
        <f>TITRES_STAT!C877</f>
        <v>11.9</v>
      </c>
      <c r="C874" s="6">
        <f>TITRES_STAT!D877</f>
        <v>7.6669999999999998</v>
      </c>
      <c r="D874" s="6">
        <f>TITRES_STAT!E877</f>
        <v>1106</v>
      </c>
      <c r="E874" s="2">
        <f t="shared" si="52"/>
        <v>270638</v>
      </c>
      <c r="F874" s="6" t="str">
        <f t="shared" si="55"/>
        <v>BEARISH</v>
      </c>
      <c r="G874" s="6" t="str">
        <f t="shared" si="54"/>
        <v>WEAK</v>
      </c>
      <c r="H874" s="6" t="str">
        <f t="shared" si="53"/>
        <v>CONFIRMED BEARISH</v>
      </c>
    </row>
    <row r="875" spans="1:8" ht="13.5" x14ac:dyDescent="0.25">
      <c r="A875" s="3">
        <f>TITRES_STAT!B878</f>
        <v>43277</v>
      </c>
      <c r="B875" s="6">
        <f>TITRES_STAT!C878</f>
        <v>11.95</v>
      </c>
      <c r="C875" s="6">
        <f>TITRES_STAT!D878</f>
        <v>7.6992000000000003</v>
      </c>
      <c r="D875" s="6">
        <f>TITRES_STAT!E878</f>
        <v>1100</v>
      </c>
      <c r="E875" s="2">
        <f t="shared" si="52"/>
        <v>271738</v>
      </c>
      <c r="F875" s="6" t="str">
        <f t="shared" si="55"/>
        <v>BEARISH</v>
      </c>
      <c r="G875" s="6" t="str">
        <f t="shared" si="54"/>
        <v>WEAK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11.95</v>
      </c>
      <c r="C876" s="6">
        <f>TITRES_STAT!D879</f>
        <v>7.6992000000000003</v>
      </c>
      <c r="D876" s="6">
        <f>TITRES_STAT!E879</f>
        <v>1300</v>
      </c>
      <c r="E876" s="2">
        <f t="shared" si="52"/>
        <v>271738</v>
      </c>
      <c r="F876" s="6" t="str">
        <f t="shared" si="55"/>
        <v>BEARISH</v>
      </c>
      <c r="G876" s="6" t="str">
        <f t="shared" si="54"/>
        <v>WEAK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12</v>
      </c>
      <c r="C877" s="6">
        <f>TITRES_STAT!D880</f>
        <v>7.7313999999999998</v>
      </c>
      <c r="D877" s="6">
        <f>TITRES_STAT!E880</f>
        <v>4662</v>
      </c>
      <c r="E877" s="2">
        <f t="shared" si="52"/>
        <v>276400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43280</v>
      </c>
      <c r="B878" s="6">
        <f>TITRES_STAT!C881</f>
        <v>12.35</v>
      </c>
      <c r="C878" s="6">
        <f>TITRES_STAT!D881</f>
        <v>7.9569000000000001</v>
      </c>
      <c r="D878" s="6">
        <f>TITRES_STAT!E881</f>
        <v>6455</v>
      </c>
      <c r="E878" s="2">
        <f t="shared" si="52"/>
        <v>282855</v>
      </c>
      <c r="F878" s="6" t="str">
        <f t="shared" si="55"/>
        <v>BULLISH</v>
      </c>
      <c r="G878" s="6" t="str">
        <f t="shared" si="54"/>
        <v>STRONG</v>
      </c>
      <c r="H878" s="6" t="str">
        <f t="shared" si="53"/>
        <v>CONFIRMED BULLISH</v>
      </c>
    </row>
    <row r="879" spans="1:8" ht="13.5" x14ac:dyDescent="0.25">
      <c r="A879" s="3">
        <f>TITRES_STAT!B882</f>
        <v>43283</v>
      </c>
      <c r="B879" s="6">
        <f>TITRES_STAT!C882</f>
        <v>12.35</v>
      </c>
      <c r="C879" s="6">
        <f>TITRES_STAT!D882</f>
        <v>7.9569000000000001</v>
      </c>
      <c r="D879" s="6">
        <f>TITRES_STAT!E882</f>
        <v>2294</v>
      </c>
      <c r="E879" s="2">
        <f t="shared" si="52"/>
        <v>282855</v>
      </c>
      <c r="F879" s="6" t="str">
        <f t="shared" si="55"/>
        <v>BULLISH</v>
      </c>
      <c r="G879" s="6" t="str">
        <f t="shared" si="54"/>
        <v>STRONG</v>
      </c>
      <c r="H879" s="6" t="str">
        <f t="shared" si="53"/>
        <v>CONFIRMED BULLISH</v>
      </c>
    </row>
    <row r="880" spans="1:8" ht="13.5" x14ac:dyDescent="0.25">
      <c r="A880" s="3">
        <f>TITRES_STAT!B883</f>
        <v>43284</v>
      </c>
      <c r="B880" s="6">
        <f>TITRES_STAT!C883</f>
        <v>12.35</v>
      </c>
      <c r="C880" s="6">
        <f>TITRES_STAT!D883</f>
        <v>7.9569000000000001</v>
      </c>
      <c r="D880" s="6">
        <f>TITRES_STAT!E883</f>
        <v>346</v>
      </c>
      <c r="E880" s="2">
        <f t="shared" si="52"/>
        <v>282855</v>
      </c>
      <c r="F880" s="6" t="str">
        <f t="shared" si="55"/>
        <v>BULLISH</v>
      </c>
      <c r="G880" s="6" t="str">
        <f t="shared" si="54"/>
        <v>STRONG</v>
      </c>
      <c r="H880" s="6" t="str">
        <f t="shared" si="53"/>
        <v>CONFIRMED BULLISH</v>
      </c>
    </row>
    <row r="881" spans="1:8" ht="13.5" x14ac:dyDescent="0.25">
      <c r="A881" s="3">
        <f>TITRES_STAT!B884</f>
        <v>43285</v>
      </c>
      <c r="B881" s="6">
        <f>TITRES_STAT!C884</f>
        <v>12.33</v>
      </c>
      <c r="C881" s="6">
        <f>TITRES_STAT!D884</f>
        <v>7.944</v>
      </c>
      <c r="D881" s="6">
        <f>TITRES_STAT!E884</f>
        <v>610</v>
      </c>
      <c r="E881" s="2">
        <f t="shared" si="52"/>
        <v>282245</v>
      </c>
      <c r="F881" s="6" t="str">
        <f t="shared" si="55"/>
        <v>BULLISH</v>
      </c>
      <c r="G881" s="6" t="str">
        <f t="shared" si="54"/>
        <v>STRONG</v>
      </c>
      <c r="H881" s="6" t="str">
        <f t="shared" si="53"/>
        <v>CONFIRMED BULLISH</v>
      </c>
    </row>
    <row r="882" spans="1:8" ht="13.5" x14ac:dyDescent="0.25">
      <c r="A882" s="3">
        <f>TITRES_STAT!B885</f>
        <v>43286</v>
      </c>
      <c r="B882" s="6">
        <f>TITRES_STAT!C885</f>
        <v>12.3</v>
      </c>
      <c r="C882" s="6">
        <f>TITRES_STAT!D885</f>
        <v>7.9246999999999996</v>
      </c>
      <c r="D882" s="6">
        <f>TITRES_STAT!E885</f>
        <v>935</v>
      </c>
      <c r="E882" s="2">
        <f t="shared" si="52"/>
        <v>281310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CONFIRMED BULLISH</v>
      </c>
    </row>
    <row r="883" spans="1:8" ht="13.5" x14ac:dyDescent="0.25">
      <c r="A883" s="3">
        <f>TITRES_STAT!B886</f>
        <v>43287</v>
      </c>
      <c r="B883" s="6">
        <f>TITRES_STAT!C886</f>
        <v>12.2</v>
      </c>
      <c r="C883" s="6">
        <f>TITRES_STAT!D886</f>
        <v>7.8602999999999996</v>
      </c>
      <c r="D883" s="6">
        <f>TITRES_STAT!E886</f>
        <v>2980</v>
      </c>
      <c r="E883" s="2">
        <f t="shared" si="52"/>
        <v>278330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43290</v>
      </c>
      <c r="B884" s="6">
        <f>TITRES_STAT!C887</f>
        <v>12</v>
      </c>
      <c r="C884" s="6">
        <f>TITRES_STAT!D887</f>
        <v>7.7313999999999998</v>
      </c>
      <c r="D884" s="6">
        <f>TITRES_STAT!E887</f>
        <v>3010</v>
      </c>
      <c r="E884" s="2">
        <f t="shared" si="52"/>
        <v>275320</v>
      </c>
      <c r="F884" s="6" t="str">
        <f t="shared" si="55"/>
        <v>BEARISH</v>
      </c>
      <c r="G884" s="6" t="str">
        <f t="shared" si="54"/>
        <v>WEAK</v>
      </c>
      <c r="H884" s="6" t="str">
        <f t="shared" si="53"/>
        <v>CONFIRMED BEARISH</v>
      </c>
    </row>
    <row r="885" spans="1:8" ht="13.5" x14ac:dyDescent="0.25">
      <c r="A885" s="3">
        <f>TITRES_STAT!B888</f>
        <v>43291</v>
      </c>
      <c r="B885" s="6">
        <f>TITRES_STAT!C888</f>
        <v>12</v>
      </c>
      <c r="C885" s="6">
        <f>TITRES_STAT!D888</f>
        <v>7.7313999999999998</v>
      </c>
      <c r="D885" s="6">
        <f>TITRES_STAT!E888</f>
        <v>1882</v>
      </c>
      <c r="E885" s="2">
        <f t="shared" si="52"/>
        <v>275320</v>
      </c>
      <c r="F885" s="6" t="str">
        <f t="shared" si="55"/>
        <v>BEARISH</v>
      </c>
      <c r="G885" s="6" t="str">
        <f t="shared" si="54"/>
        <v>WEAK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12.19</v>
      </c>
      <c r="C886" s="6">
        <f>TITRES_STAT!D889</f>
        <v>7.8537999999999997</v>
      </c>
      <c r="D886" s="6">
        <f>TITRES_STAT!E889</f>
        <v>985</v>
      </c>
      <c r="E886" s="2">
        <f t="shared" si="52"/>
        <v>276305</v>
      </c>
      <c r="F886" s="6" t="str">
        <f t="shared" si="55"/>
        <v>BEARISH</v>
      </c>
      <c r="G886" s="6" t="str">
        <f t="shared" si="54"/>
        <v>WEAK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12.3</v>
      </c>
      <c r="C887" s="6">
        <f>TITRES_STAT!D890</f>
        <v>7.9246999999999996</v>
      </c>
      <c r="D887" s="6">
        <f>TITRES_STAT!E890</f>
        <v>1030</v>
      </c>
      <c r="E887" s="2">
        <f t="shared" si="52"/>
        <v>277335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12.3</v>
      </c>
      <c r="C888" s="6">
        <f>TITRES_STAT!D891</f>
        <v>7.9246999999999996</v>
      </c>
      <c r="D888" s="6">
        <f>TITRES_STAT!E891</f>
        <v>1950</v>
      </c>
      <c r="E888" s="2">
        <f t="shared" si="52"/>
        <v>277335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BEARISH DIVERGENCE</v>
      </c>
    </row>
    <row r="889" spans="1:8" ht="13.5" x14ac:dyDescent="0.25">
      <c r="A889" s="3">
        <f>TITRES_STAT!B892</f>
        <v>43297</v>
      </c>
      <c r="B889" s="6">
        <f>TITRES_STAT!C892</f>
        <v>12.34</v>
      </c>
      <c r="C889" s="6">
        <f>TITRES_STAT!D892</f>
        <v>7.9504999999999999</v>
      </c>
      <c r="D889" s="6">
        <f>TITRES_STAT!E892</f>
        <v>2767</v>
      </c>
      <c r="E889" s="2">
        <f t="shared" si="52"/>
        <v>280102</v>
      </c>
      <c r="F889" s="6" t="str">
        <f t="shared" si="55"/>
        <v>BULLISH</v>
      </c>
      <c r="G889" s="6" t="str">
        <f t="shared" si="54"/>
        <v>NEUTRAL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12.25</v>
      </c>
      <c r="C890" s="6">
        <f>TITRES_STAT!D893</f>
        <v>7.8925000000000001</v>
      </c>
      <c r="D890" s="6">
        <f>TITRES_STAT!E893</f>
        <v>11244</v>
      </c>
      <c r="E890" s="2">
        <f t="shared" si="52"/>
        <v>268858</v>
      </c>
      <c r="F890" s="6" t="str">
        <f t="shared" si="55"/>
        <v>BEARISH</v>
      </c>
      <c r="G890" s="6" t="str">
        <f t="shared" si="54"/>
        <v>WEAK</v>
      </c>
      <c r="H890" s="6" t="str">
        <f t="shared" si="53"/>
        <v>BEARISH DIVERGENCE</v>
      </c>
    </row>
    <row r="891" spans="1:8" ht="13.5" x14ac:dyDescent="0.25">
      <c r="A891" s="3">
        <f>TITRES_STAT!B894</f>
        <v>43299</v>
      </c>
      <c r="B891" s="6">
        <f>TITRES_STAT!C894</f>
        <v>12.35</v>
      </c>
      <c r="C891" s="6">
        <f>TITRES_STAT!D894</f>
        <v>7.9569000000000001</v>
      </c>
      <c r="D891" s="6">
        <f>TITRES_STAT!E894</f>
        <v>3800</v>
      </c>
      <c r="E891" s="2">
        <f t="shared" si="52"/>
        <v>272658</v>
      </c>
      <c r="F891" s="6" t="str">
        <f t="shared" si="55"/>
        <v>BEARISH</v>
      </c>
      <c r="G891" s="6" t="str">
        <f t="shared" si="54"/>
        <v>NEUTRAL</v>
      </c>
      <c r="H891" s="6" t="str">
        <f t="shared" si="53"/>
        <v>BEARISH DIVERGENCE</v>
      </c>
    </row>
    <row r="892" spans="1:8" ht="13.5" x14ac:dyDescent="0.25">
      <c r="A892" s="3">
        <f>TITRES_STAT!B895</f>
        <v>43300</v>
      </c>
      <c r="B892" s="6">
        <f>TITRES_STAT!C895</f>
        <v>12.34</v>
      </c>
      <c r="C892" s="6">
        <f>TITRES_STAT!D895</f>
        <v>7.9504999999999999</v>
      </c>
      <c r="D892" s="6">
        <f>TITRES_STAT!E895</f>
        <v>2320</v>
      </c>
      <c r="E892" s="2">
        <f t="shared" si="52"/>
        <v>270338</v>
      </c>
      <c r="F892" s="6" t="str">
        <f t="shared" si="55"/>
        <v>BEARISH</v>
      </c>
      <c r="G892" s="6" t="str">
        <f t="shared" si="54"/>
        <v>WEAK</v>
      </c>
      <c r="H892" s="6" t="str">
        <f t="shared" si="53"/>
        <v>BEARISH DIVERGENCE</v>
      </c>
    </row>
    <row r="893" spans="1:8" ht="13.5" x14ac:dyDescent="0.25">
      <c r="A893" s="3">
        <f>TITRES_STAT!B896</f>
        <v>43301</v>
      </c>
      <c r="B893" s="6">
        <f>TITRES_STAT!C896</f>
        <v>12.34</v>
      </c>
      <c r="C893" s="6">
        <f>TITRES_STAT!D896</f>
        <v>7.9504999999999999</v>
      </c>
      <c r="D893" s="6">
        <f>TITRES_STAT!E896</f>
        <v>4667</v>
      </c>
      <c r="E893" s="2">
        <f t="shared" si="52"/>
        <v>270338</v>
      </c>
      <c r="F893" s="6" t="str">
        <f t="shared" si="55"/>
        <v>BEARISH</v>
      </c>
      <c r="G893" s="6" t="str">
        <f t="shared" si="54"/>
        <v>WEAK</v>
      </c>
      <c r="H893" s="6" t="str">
        <f t="shared" si="53"/>
        <v>BEARISH DIVERGENCE</v>
      </c>
    </row>
    <row r="894" spans="1:8" ht="13.5" x14ac:dyDescent="0.25">
      <c r="A894" s="3">
        <f>TITRES_STAT!B897</f>
        <v>43304</v>
      </c>
      <c r="B894" s="6">
        <f>TITRES_STAT!C897</f>
        <v>12.3</v>
      </c>
      <c r="C894" s="6">
        <f>TITRES_STAT!D897</f>
        <v>7.9246999999999996</v>
      </c>
      <c r="D894" s="6">
        <f>TITRES_STAT!E897</f>
        <v>2715</v>
      </c>
      <c r="E894" s="2">
        <f t="shared" si="52"/>
        <v>267623</v>
      </c>
      <c r="F894" s="6" t="str">
        <f t="shared" si="55"/>
        <v>BEARISH</v>
      </c>
      <c r="G894" s="6" t="str">
        <f t="shared" si="54"/>
        <v>WEAK</v>
      </c>
      <c r="H894" s="6" t="str">
        <f t="shared" si="53"/>
        <v>CONFIRMED BEARISH</v>
      </c>
    </row>
    <row r="895" spans="1:8" ht="13.5" x14ac:dyDescent="0.25">
      <c r="A895" s="3">
        <f>TITRES_STAT!B898</f>
        <v>43305</v>
      </c>
      <c r="B895" s="6">
        <f>TITRES_STAT!C898</f>
        <v>12</v>
      </c>
      <c r="C895" s="6">
        <f>TITRES_STAT!D898</f>
        <v>8.1615000000000002</v>
      </c>
      <c r="D895" s="6">
        <f>TITRES_STAT!E898</f>
        <v>527</v>
      </c>
      <c r="E895" s="2">
        <f t="shared" si="52"/>
        <v>267096</v>
      </c>
      <c r="F895" s="6" t="str">
        <f t="shared" si="55"/>
        <v>BEARISH</v>
      </c>
      <c r="G895" s="6" t="str">
        <f t="shared" si="54"/>
        <v>NEUTRAL</v>
      </c>
      <c r="H895" s="6" t="str">
        <f t="shared" si="53"/>
        <v>CONFIRMED BEARISH</v>
      </c>
    </row>
    <row r="896" spans="1:8" ht="13.5" x14ac:dyDescent="0.25">
      <c r="A896" s="3">
        <f>TITRES_STAT!B899</f>
        <v>43307</v>
      </c>
      <c r="B896" s="6">
        <f>TITRES_STAT!C899</f>
        <v>12</v>
      </c>
      <c r="C896" s="6">
        <f>TITRES_STAT!D899</f>
        <v>8.1615000000000002</v>
      </c>
      <c r="D896" s="6">
        <f>TITRES_STAT!E899</f>
        <v>569</v>
      </c>
      <c r="E896" s="2">
        <f t="shared" si="52"/>
        <v>267096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11.93</v>
      </c>
      <c r="C897" s="6">
        <f>TITRES_STAT!D900</f>
        <v>8.1138999999999992</v>
      </c>
      <c r="D897" s="6">
        <f>TITRES_STAT!E900</f>
        <v>1096</v>
      </c>
      <c r="E897" s="2">
        <f t="shared" si="52"/>
        <v>266000</v>
      </c>
      <c r="F897" s="6" t="str">
        <f t="shared" si="55"/>
        <v>BEARISH</v>
      </c>
      <c r="G897" s="6" t="str">
        <f t="shared" si="54"/>
        <v>NEUTRAL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11.7</v>
      </c>
      <c r="C898" s="6">
        <f>TITRES_STAT!D901</f>
        <v>7.9574999999999996</v>
      </c>
      <c r="D898" s="6">
        <f>TITRES_STAT!E901</f>
        <v>3015</v>
      </c>
      <c r="E898" s="2">
        <f t="shared" si="52"/>
        <v>262985</v>
      </c>
      <c r="F898" s="6" t="str">
        <f t="shared" si="55"/>
        <v>BEARISH</v>
      </c>
      <c r="G898" s="6" t="str">
        <f t="shared" si="54"/>
        <v>WEAK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11.88</v>
      </c>
      <c r="C899" s="6">
        <f>TITRES_STAT!D902</f>
        <v>8.0799000000000003</v>
      </c>
      <c r="D899" s="6">
        <f>TITRES_STAT!E902</f>
        <v>1416</v>
      </c>
      <c r="E899" s="2">
        <f t="shared" si="52"/>
        <v>264401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11.8</v>
      </c>
      <c r="C900" s="6">
        <f>TITRES_STAT!D903</f>
        <v>8.0254999999999992</v>
      </c>
      <c r="D900" s="6">
        <f>TITRES_STAT!E903</f>
        <v>1170</v>
      </c>
      <c r="E900" s="2">
        <f t="shared" ref="E900:E963" si="56">IF(B900&gt;B899, E899+D900, IF(B900&lt;B899, E899-D900, E899))</f>
        <v>263231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11.89</v>
      </c>
      <c r="C901" s="6">
        <f>TITRES_STAT!D904</f>
        <v>8.0867000000000004</v>
      </c>
      <c r="D901" s="6">
        <f>TITRES_STAT!E904</f>
        <v>1543</v>
      </c>
      <c r="E901" s="2">
        <f t="shared" si="56"/>
        <v>264774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11.9</v>
      </c>
      <c r="C902" s="6">
        <f>TITRES_STAT!D905</f>
        <v>8.0935000000000006</v>
      </c>
      <c r="D902" s="6">
        <f>TITRES_STAT!E905</f>
        <v>1247</v>
      </c>
      <c r="E902" s="2">
        <f t="shared" si="56"/>
        <v>266021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BULLISH DIVERGENCE</v>
      </c>
    </row>
    <row r="903" spans="1:8" ht="13.5" x14ac:dyDescent="0.25">
      <c r="A903" s="3">
        <f>TITRES_STAT!B906</f>
        <v>43318</v>
      </c>
      <c r="B903" s="6">
        <f>TITRES_STAT!C906</f>
        <v>11.87</v>
      </c>
      <c r="C903" s="6">
        <f>TITRES_STAT!D906</f>
        <v>8.0731000000000002</v>
      </c>
      <c r="D903" s="6">
        <f>TITRES_STAT!E906</f>
        <v>1623</v>
      </c>
      <c r="E903" s="2">
        <f t="shared" si="56"/>
        <v>264398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11.79</v>
      </c>
      <c r="C904" s="6">
        <f>TITRES_STAT!D907</f>
        <v>8.0187000000000008</v>
      </c>
      <c r="D904" s="6">
        <f>TITRES_STAT!E907</f>
        <v>1420</v>
      </c>
      <c r="E904" s="2">
        <f t="shared" si="56"/>
        <v>262978</v>
      </c>
      <c r="F904" s="6" t="str">
        <f t="shared" ref="F904:F967" si="59">IF(E904&gt;E899,"BULLISH",IF(E904&lt;E899,"BEARISH","NEUTRAL"))</f>
        <v>BEARISH</v>
      </c>
      <c r="G904" s="6" t="str">
        <f t="shared" si="58"/>
        <v>NEUTRAL</v>
      </c>
      <c r="H904" s="6" t="str">
        <f t="shared" si="57"/>
        <v>CONFIRMED BEARISH</v>
      </c>
    </row>
    <row r="905" spans="1:8" ht="13.5" x14ac:dyDescent="0.25">
      <c r="A905" s="3">
        <f>TITRES_STAT!B908</f>
        <v>43320</v>
      </c>
      <c r="B905" s="6">
        <f>TITRES_STAT!C908</f>
        <v>11.78</v>
      </c>
      <c r="C905" s="6">
        <f>TITRES_STAT!D908</f>
        <v>8.0119000000000007</v>
      </c>
      <c r="D905" s="6">
        <f>TITRES_STAT!E908</f>
        <v>1250</v>
      </c>
      <c r="E905" s="2">
        <f t="shared" si="56"/>
        <v>261728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CONFIRMED BEARISH</v>
      </c>
    </row>
    <row r="906" spans="1:8" ht="13.5" x14ac:dyDescent="0.25">
      <c r="A906" s="3">
        <f>TITRES_STAT!B909</f>
        <v>43321</v>
      </c>
      <c r="B906" s="6">
        <f>TITRES_STAT!C909</f>
        <v>11.7</v>
      </c>
      <c r="C906" s="6">
        <f>TITRES_STAT!D909</f>
        <v>7.9574999999999996</v>
      </c>
      <c r="D906" s="6">
        <f>TITRES_STAT!E909</f>
        <v>2740</v>
      </c>
      <c r="E906" s="2">
        <f t="shared" si="56"/>
        <v>258988</v>
      </c>
      <c r="F906" s="6" t="str">
        <f t="shared" si="59"/>
        <v>BEARISH</v>
      </c>
      <c r="G906" s="6" t="str">
        <f t="shared" si="58"/>
        <v>WEAK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11.7</v>
      </c>
      <c r="C907" s="6">
        <f>TITRES_STAT!D910</f>
        <v>7.9574999999999996</v>
      </c>
      <c r="D907" s="6">
        <f>TITRES_STAT!E910</f>
        <v>2392</v>
      </c>
      <c r="E907" s="2">
        <f t="shared" si="56"/>
        <v>258988</v>
      </c>
      <c r="F907" s="6" t="str">
        <f t="shared" si="59"/>
        <v>BEARISH</v>
      </c>
      <c r="G907" s="6" t="str">
        <f t="shared" si="58"/>
        <v>WEAK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11.7</v>
      </c>
      <c r="C908" s="6">
        <f>TITRES_STAT!D911</f>
        <v>7.9574999999999996</v>
      </c>
      <c r="D908" s="6">
        <f>TITRES_STAT!E911</f>
        <v>550</v>
      </c>
      <c r="E908" s="2">
        <f t="shared" si="56"/>
        <v>258988</v>
      </c>
      <c r="F908" s="6" t="str">
        <f t="shared" si="59"/>
        <v>BEARISH</v>
      </c>
      <c r="G908" s="6" t="str">
        <f t="shared" si="58"/>
        <v>WEAK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11.75</v>
      </c>
      <c r="C909" s="6">
        <f>TITRES_STAT!D912</f>
        <v>7.9915000000000003</v>
      </c>
      <c r="D909" s="6">
        <f>TITRES_STAT!E912</f>
        <v>6778</v>
      </c>
      <c r="E909" s="2">
        <f t="shared" si="56"/>
        <v>265766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BULLISH DIVERGENCE</v>
      </c>
    </row>
    <row r="910" spans="1:8" ht="13.5" x14ac:dyDescent="0.25">
      <c r="A910" s="3">
        <f>TITRES_STAT!B913</f>
        <v>43328</v>
      </c>
      <c r="B910" s="6">
        <f>TITRES_STAT!C913</f>
        <v>11.78</v>
      </c>
      <c r="C910" s="6">
        <f>TITRES_STAT!D913</f>
        <v>8.0119000000000007</v>
      </c>
      <c r="D910" s="6">
        <f>TITRES_STAT!E913</f>
        <v>834</v>
      </c>
      <c r="E910" s="2">
        <f t="shared" si="56"/>
        <v>266600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43329</v>
      </c>
      <c r="B911" s="6">
        <f>TITRES_STAT!C914</f>
        <v>11.78</v>
      </c>
      <c r="C911" s="6">
        <f>TITRES_STAT!D914</f>
        <v>8.0119000000000007</v>
      </c>
      <c r="D911" s="6">
        <f>TITRES_STAT!E914</f>
        <v>977</v>
      </c>
      <c r="E911" s="2">
        <f t="shared" si="56"/>
        <v>266600</v>
      </c>
      <c r="F911" s="6" t="str">
        <f t="shared" si="59"/>
        <v>BULLISH</v>
      </c>
      <c r="G911" s="6" t="str">
        <f t="shared" si="58"/>
        <v>STRONG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11.78</v>
      </c>
      <c r="C912" s="6">
        <f>TITRES_STAT!D915</f>
        <v>8.0119000000000007</v>
      </c>
      <c r="D912" s="6">
        <f>TITRES_STAT!E915</f>
        <v>595</v>
      </c>
      <c r="E912" s="2">
        <f t="shared" si="56"/>
        <v>266600</v>
      </c>
      <c r="F912" s="6" t="str">
        <f t="shared" si="59"/>
        <v>BULLISH</v>
      </c>
      <c r="G912" s="6" t="str">
        <f t="shared" si="58"/>
        <v>STRONG</v>
      </c>
      <c r="H912" s="6" t="str">
        <f t="shared" si="57"/>
        <v>CONFIRMED BULLISH</v>
      </c>
    </row>
    <row r="913" spans="1:8" ht="13.5" x14ac:dyDescent="0.25">
      <c r="A913" s="3">
        <f>TITRES_STAT!B916</f>
        <v>43335</v>
      </c>
      <c r="B913" s="6">
        <f>TITRES_STAT!C916</f>
        <v>11.72</v>
      </c>
      <c r="C913" s="6">
        <f>TITRES_STAT!D916</f>
        <v>7.9710999999999999</v>
      </c>
      <c r="D913" s="6">
        <f>TITRES_STAT!E916</f>
        <v>670</v>
      </c>
      <c r="E913" s="2">
        <f t="shared" si="56"/>
        <v>265930</v>
      </c>
      <c r="F913" s="6" t="str">
        <f t="shared" si="59"/>
        <v>BULLISH</v>
      </c>
      <c r="G913" s="6" t="str">
        <f t="shared" si="58"/>
        <v>STRONG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11.72</v>
      </c>
      <c r="C914" s="6">
        <f>TITRES_STAT!D917</f>
        <v>7.9710999999999999</v>
      </c>
      <c r="D914" s="6">
        <f>TITRES_STAT!E917</f>
        <v>860</v>
      </c>
      <c r="E914" s="2">
        <f t="shared" si="56"/>
        <v>265930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BULLISH DIVERGENCE</v>
      </c>
    </row>
    <row r="915" spans="1:8" ht="13.5" x14ac:dyDescent="0.25">
      <c r="A915" s="3">
        <f>TITRES_STAT!B918</f>
        <v>43339</v>
      </c>
      <c r="B915" s="6">
        <f>TITRES_STAT!C918</f>
        <v>11.7</v>
      </c>
      <c r="C915" s="6">
        <f>TITRES_STAT!D918</f>
        <v>7.9574999999999996</v>
      </c>
      <c r="D915" s="6">
        <f>TITRES_STAT!E918</f>
        <v>957</v>
      </c>
      <c r="E915" s="2">
        <f t="shared" si="56"/>
        <v>264973</v>
      </c>
      <c r="F915" s="6" t="str">
        <f t="shared" si="59"/>
        <v>BEARISH</v>
      </c>
      <c r="G915" s="6" t="str">
        <f t="shared" si="58"/>
        <v>NEUTRAL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11.7</v>
      </c>
      <c r="C916" s="6">
        <f>TITRES_STAT!D919</f>
        <v>7.9574999999999996</v>
      </c>
      <c r="D916" s="6">
        <f>TITRES_STAT!E919</f>
        <v>452</v>
      </c>
      <c r="E916" s="2">
        <f t="shared" si="56"/>
        <v>264973</v>
      </c>
      <c r="F916" s="6" t="str">
        <f t="shared" si="59"/>
        <v>BEARISH</v>
      </c>
      <c r="G916" s="6" t="str">
        <f t="shared" si="58"/>
        <v>NEUTRAL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11.5</v>
      </c>
      <c r="C917" s="6">
        <f>TITRES_STAT!D920</f>
        <v>7.8215000000000003</v>
      </c>
      <c r="D917" s="6">
        <f>TITRES_STAT!E920</f>
        <v>1918</v>
      </c>
      <c r="E917" s="2">
        <f t="shared" si="56"/>
        <v>263055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11.72</v>
      </c>
      <c r="C918" s="6">
        <f>TITRES_STAT!D921</f>
        <v>7.9710999999999999</v>
      </c>
      <c r="D918" s="6">
        <f>TITRES_STAT!E921</f>
        <v>2080</v>
      </c>
      <c r="E918" s="2">
        <f t="shared" si="56"/>
        <v>265135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NEUTRAL</v>
      </c>
    </row>
    <row r="919" spans="1:8" ht="13.5" x14ac:dyDescent="0.25">
      <c r="A919" s="3">
        <f>TITRES_STAT!B922</f>
        <v>43343</v>
      </c>
      <c r="B919" s="6">
        <f>TITRES_STAT!C922</f>
        <v>11.7</v>
      </c>
      <c r="C919" s="6">
        <f>TITRES_STAT!D922</f>
        <v>7.9574999999999996</v>
      </c>
      <c r="D919" s="6">
        <f>TITRES_STAT!E922</f>
        <v>500</v>
      </c>
      <c r="E919" s="2">
        <f t="shared" si="56"/>
        <v>264635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11.68</v>
      </c>
      <c r="C920" s="6">
        <f>TITRES_STAT!D923</f>
        <v>7.9439000000000002</v>
      </c>
      <c r="D920" s="6">
        <f>TITRES_STAT!E923</f>
        <v>1330</v>
      </c>
      <c r="E920" s="2">
        <f t="shared" si="56"/>
        <v>263305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43347</v>
      </c>
      <c r="B921" s="6">
        <f>TITRES_STAT!C924</f>
        <v>11.68</v>
      </c>
      <c r="C921" s="6">
        <f>TITRES_STAT!D924</f>
        <v>7.9439000000000002</v>
      </c>
      <c r="D921" s="6">
        <f>TITRES_STAT!E924</f>
        <v>600</v>
      </c>
      <c r="E921" s="2">
        <f t="shared" si="56"/>
        <v>263305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43348</v>
      </c>
      <c r="B922" s="6">
        <f>TITRES_STAT!C925</f>
        <v>11.5</v>
      </c>
      <c r="C922" s="6">
        <f>TITRES_STAT!D925</f>
        <v>7.8215000000000003</v>
      </c>
      <c r="D922" s="6">
        <f>TITRES_STAT!E925</f>
        <v>1955</v>
      </c>
      <c r="E922" s="2">
        <f t="shared" si="56"/>
        <v>261350</v>
      </c>
      <c r="F922" s="6" t="str">
        <f t="shared" si="59"/>
        <v>BEARISH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43349</v>
      </c>
      <c r="B923" s="6">
        <f>TITRES_STAT!C926</f>
        <v>11.4</v>
      </c>
      <c r="C923" s="6">
        <f>TITRES_STAT!D926</f>
        <v>7.7534999999999998</v>
      </c>
      <c r="D923" s="6">
        <f>TITRES_STAT!E926</f>
        <v>1602</v>
      </c>
      <c r="E923" s="2">
        <f t="shared" si="56"/>
        <v>259748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11.5</v>
      </c>
      <c r="C924" s="6">
        <f>TITRES_STAT!D927</f>
        <v>7.8215000000000003</v>
      </c>
      <c r="D924" s="6">
        <f>TITRES_STAT!E927</f>
        <v>1426</v>
      </c>
      <c r="E924" s="2">
        <f t="shared" si="56"/>
        <v>261174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43353</v>
      </c>
      <c r="B925" s="6">
        <f>TITRES_STAT!C928</f>
        <v>11.69</v>
      </c>
      <c r="C925" s="6">
        <f>TITRES_STAT!D928</f>
        <v>7.9507000000000003</v>
      </c>
      <c r="D925" s="6">
        <f>TITRES_STAT!E928</f>
        <v>912</v>
      </c>
      <c r="E925" s="2">
        <f t="shared" si="56"/>
        <v>262086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BEARISH DIVERGENCE</v>
      </c>
    </row>
    <row r="926" spans="1:8" ht="13.5" x14ac:dyDescent="0.25">
      <c r="A926" s="3">
        <f>TITRES_STAT!B929</f>
        <v>43355</v>
      </c>
      <c r="B926" s="6">
        <f>TITRES_STAT!C929</f>
        <v>11.6</v>
      </c>
      <c r="C926" s="6">
        <f>TITRES_STAT!D929</f>
        <v>7.8895</v>
      </c>
      <c r="D926" s="6">
        <f>TITRES_STAT!E929</f>
        <v>805</v>
      </c>
      <c r="E926" s="2">
        <f t="shared" si="56"/>
        <v>261281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11.59</v>
      </c>
      <c r="C927" s="6">
        <f>TITRES_STAT!D930</f>
        <v>7.8826999999999998</v>
      </c>
      <c r="D927" s="6">
        <f>TITRES_STAT!E930</f>
        <v>1483</v>
      </c>
      <c r="E927" s="2">
        <f t="shared" si="56"/>
        <v>259798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BEARISH DIVERGENCE</v>
      </c>
    </row>
    <row r="928" spans="1:8" ht="13.5" x14ac:dyDescent="0.25">
      <c r="A928" s="3">
        <f>TITRES_STAT!B931</f>
        <v>43357</v>
      </c>
      <c r="B928" s="6">
        <f>TITRES_STAT!C931</f>
        <v>11.55</v>
      </c>
      <c r="C928" s="6">
        <f>TITRES_STAT!D931</f>
        <v>7.8555000000000001</v>
      </c>
      <c r="D928" s="6">
        <f>TITRES_STAT!E931</f>
        <v>1250</v>
      </c>
      <c r="E928" s="2">
        <f t="shared" si="56"/>
        <v>258548</v>
      </c>
      <c r="F928" s="6" t="str">
        <f t="shared" si="59"/>
        <v>BEARISH</v>
      </c>
      <c r="G928" s="6" t="str">
        <f t="shared" si="58"/>
        <v>NEUTRAL</v>
      </c>
      <c r="H928" s="6" t="str">
        <f t="shared" si="57"/>
        <v>BEARISH DIVERGENCE</v>
      </c>
    </row>
    <row r="929" spans="1:8" ht="13.5" x14ac:dyDescent="0.25">
      <c r="A929" s="3">
        <f>TITRES_STAT!B932</f>
        <v>43360</v>
      </c>
      <c r="B929" s="6">
        <f>TITRES_STAT!C932</f>
        <v>11.55</v>
      </c>
      <c r="C929" s="6">
        <f>TITRES_STAT!D932</f>
        <v>7.8555000000000001</v>
      </c>
      <c r="D929" s="6">
        <f>TITRES_STAT!E932</f>
        <v>690</v>
      </c>
      <c r="E929" s="2">
        <f t="shared" si="56"/>
        <v>258548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43361</v>
      </c>
      <c r="B930" s="6">
        <f>TITRES_STAT!C933</f>
        <v>11.55</v>
      </c>
      <c r="C930" s="6">
        <f>TITRES_STAT!D933</f>
        <v>7.8555000000000001</v>
      </c>
      <c r="D930" s="6">
        <f>TITRES_STAT!E933</f>
        <v>720</v>
      </c>
      <c r="E930" s="2">
        <f t="shared" si="56"/>
        <v>258548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11.52</v>
      </c>
      <c r="C931" s="6">
        <f>TITRES_STAT!D934</f>
        <v>7.8350999999999997</v>
      </c>
      <c r="D931" s="6">
        <f>TITRES_STAT!E934</f>
        <v>919</v>
      </c>
      <c r="E931" s="2">
        <f t="shared" si="56"/>
        <v>257629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11.52</v>
      </c>
      <c r="C932" s="6">
        <f>TITRES_STAT!D935</f>
        <v>7.8350999999999997</v>
      </c>
      <c r="D932" s="6">
        <f>TITRES_STAT!E935</f>
        <v>100</v>
      </c>
      <c r="E932" s="2">
        <f t="shared" si="56"/>
        <v>257629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11.5</v>
      </c>
      <c r="C933" s="6">
        <f>TITRES_STAT!D936</f>
        <v>7.8215000000000003</v>
      </c>
      <c r="D933" s="6">
        <f>TITRES_STAT!E936</f>
        <v>354</v>
      </c>
      <c r="E933" s="2">
        <f t="shared" si="56"/>
        <v>257275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11.5</v>
      </c>
      <c r="C934" s="6">
        <f>TITRES_STAT!D937</f>
        <v>7.8215000000000003</v>
      </c>
      <c r="D934" s="6">
        <f>TITRES_STAT!E937</f>
        <v>814</v>
      </c>
      <c r="E934" s="2">
        <f t="shared" si="56"/>
        <v>257275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11.45</v>
      </c>
      <c r="C935" s="6">
        <f>TITRES_STAT!D938</f>
        <v>7.7874999999999996</v>
      </c>
      <c r="D935" s="6">
        <f>TITRES_STAT!E938</f>
        <v>1250</v>
      </c>
      <c r="E935" s="2">
        <f t="shared" si="56"/>
        <v>256025</v>
      </c>
      <c r="F935" s="6" t="str">
        <f t="shared" si="59"/>
        <v>BEARISH</v>
      </c>
      <c r="G935" s="6" t="str">
        <f t="shared" si="58"/>
        <v>NEUTRAL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11.42</v>
      </c>
      <c r="C936" s="6">
        <f>TITRES_STAT!D939</f>
        <v>7.7671000000000001</v>
      </c>
      <c r="D936" s="6">
        <f>TITRES_STAT!E939</f>
        <v>959</v>
      </c>
      <c r="E936" s="2">
        <f t="shared" si="56"/>
        <v>255066</v>
      </c>
      <c r="F936" s="6" t="str">
        <f t="shared" si="59"/>
        <v>BEARISH</v>
      </c>
      <c r="G936" s="6" t="str">
        <f t="shared" si="58"/>
        <v>NEUTRAL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11.35</v>
      </c>
      <c r="C937" s="6">
        <f>TITRES_STAT!D940</f>
        <v>7.7194000000000003</v>
      </c>
      <c r="D937" s="6">
        <f>TITRES_STAT!E940</f>
        <v>1469</v>
      </c>
      <c r="E937" s="2">
        <f t="shared" si="56"/>
        <v>253597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11.4</v>
      </c>
      <c r="C938" s="6">
        <f>TITRES_STAT!D941</f>
        <v>7.7534999999999998</v>
      </c>
      <c r="D938" s="6">
        <f>TITRES_STAT!E941</f>
        <v>1742</v>
      </c>
      <c r="E938" s="2">
        <f t="shared" si="56"/>
        <v>255339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CONFIRMED BEARISH</v>
      </c>
    </row>
    <row r="939" spans="1:8" ht="13.5" x14ac:dyDescent="0.25">
      <c r="A939" s="3">
        <f>TITRES_STAT!B942</f>
        <v>43374</v>
      </c>
      <c r="B939" s="6">
        <f>TITRES_STAT!C942</f>
        <v>11.4</v>
      </c>
      <c r="C939" s="6">
        <f>TITRES_STAT!D942</f>
        <v>7.7534999999999998</v>
      </c>
      <c r="D939" s="6">
        <f>TITRES_STAT!E942</f>
        <v>400</v>
      </c>
      <c r="E939" s="2">
        <f t="shared" si="56"/>
        <v>255339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11.4</v>
      </c>
      <c r="C940" s="6">
        <f>TITRES_STAT!D943</f>
        <v>7.7534999999999998</v>
      </c>
      <c r="D940" s="6">
        <f>TITRES_STAT!E943</f>
        <v>3000</v>
      </c>
      <c r="E940" s="2">
        <f t="shared" si="56"/>
        <v>255339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11.4</v>
      </c>
      <c r="C941" s="6">
        <f>TITRES_STAT!D944</f>
        <v>7.7534999999999998</v>
      </c>
      <c r="D941" s="6">
        <f>TITRES_STAT!E944</f>
        <v>638</v>
      </c>
      <c r="E941" s="2">
        <f t="shared" si="56"/>
        <v>255339</v>
      </c>
      <c r="F941" s="6" t="str">
        <f t="shared" si="59"/>
        <v>BULLISH</v>
      </c>
      <c r="G941" s="6" t="str">
        <f t="shared" si="58"/>
        <v>NEUTRAL</v>
      </c>
      <c r="H941" s="6" t="str">
        <f t="shared" si="57"/>
        <v>BULLISH DIVERGENCE</v>
      </c>
    </row>
    <row r="942" spans="1:8" ht="13.5" x14ac:dyDescent="0.25">
      <c r="A942" s="3">
        <f>TITRES_STAT!B945</f>
        <v>43377</v>
      </c>
      <c r="B942" s="6">
        <f>TITRES_STAT!C945</f>
        <v>11.45</v>
      </c>
      <c r="C942" s="6">
        <f>TITRES_STAT!D945</f>
        <v>7.7874999999999996</v>
      </c>
      <c r="D942" s="6">
        <f>TITRES_STAT!E945</f>
        <v>950</v>
      </c>
      <c r="E942" s="2">
        <f t="shared" si="56"/>
        <v>256289</v>
      </c>
      <c r="F942" s="6" t="str">
        <f t="shared" si="59"/>
        <v>BULLISH</v>
      </c>
      <c r="G942" s="6" t="str">
        <f t="shared" si="58"/>
        <v>NEUTRAL</v>
      </c>
      <c r="H942" s="6" t="str">
        <f t="shared" si="57"/>
        <v>CONFIRMED BULLISH</v>
      </c>
    </row>
    <row r="943" spans="1:8" ht="13.5" x14ac:dyDescent="0.25">
      <c r="A943" s="3">
        <f>TITRES_STAT!B946</f>
        <v>43378</v>
      </c>
      <c r="B943" s="6">
        <f>TITRES_STAT!C946</f>
        <v>11.45</v>
      </c>
      <c r="C943" s="6">
        <f>TITRES_STAT!D946</f>
        <v>7.7874999999999996</v>
      </c>
      <c r="D943" s="6">
        <f>TITRES_STAT!E946</f>
        <v>1299</v>
      </c>
      <c r="E943" s="2">
        <f t="shared" si="56"/>
        <v>256289</v>
      </c>
      <c r="F943" s="6" t="str">
        <f t="shared" si="59"/>
        <v>BULLISH</v>
      </c>
      <c r="G943" s="6" t="str">
        <f t="shared" si="58"/>
        <v>NEUTRAL</v>
      </c>
      <c r="H943" s="6" t="str">
        <f t="shared" si="57"/>
        <v>CONFIRMED BULLISH</v>
      </c>
    </row>
    <row r="944" spans="1:8" ht="13.5" x14ac:dyDescent="0.25">
      <c r="A944" s="3">
        <f>TITRES_STAT!B947</f>
        <v>43381</v>
      </c>
      <c r="B944" s="6">
        <f>TITRES_STAT!C947</f>
        <v>11.4</v>
      </c>
      <c r="C944" s="6">
        <f>TITRES_STAT!D947</f>
        <v>7.7534999999999998</v>
      </c>
      <c r="D944" s="6">
        <f>TITRES_STAT!E947</f>
        <v>2850</v>
      </c>
      <c r="E944" s="2">
        <f t="shared" si="56"/>
        <v>253439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43382</v>
      </c>
      <c r="B945" s="6">
        <f>TITRES_STAT!C948</f>
        <v>11.4</v>
      </c>
      <c r="C945" s="6">
        <f>TITRES_STAT!D948</f>
        <v>7.7534999999999998</v>
      </c>
      <c r="D945" s="6">
        <f>TITRES_STAT!E948</f>
        <v>10084</v>
      </c>
      <c r="E945" s="2">
        <f t="shared" si="56"/>
        <v>253439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11.44</v>
      </c>
      <c r="C946" s="6">
        <f>TITRES_STAT!D949</f>
        <v>7.7807000000000004</v>
      </c>
      <c r="D946" s="6">
        <f>TITRES_STAT!E949</f>
        <v>11553</v>
      </c>
      <c r="E946" s="2">
        <f t="shared" si="56"/>
        <v>264992</v>
      </c>
      <c r="F946" s="6" t="str">
        <f t="shared" si="59"/>
        <v>BULLISH</v>
      </c>
      <c r="G946" s="6" t="str">
        <f t="shared" si="58"/>
        <v>STRONG</v>
      </c>
      <c r="H946" s="6" t="str">
        <f t="shared" si="57"/>
        <v>CONFIRMED BULLISH</v>
      </c>
    </row>
    <row r="947" spans="1:8" ht="13.5" x14ac:dyDescent="0.25">
      <c r="A947" s="3">
        <f>TITRES_STAT!B950</f>
        <v>43384</v>
      </c>
      <c r="B947" s="6">
        <f>TITRES_STAT!C950</f>
        <v>11.44</v>
      </c>
      <c r="C947" s="6">
        <f>TITRES_STAT!D950</f>
        <v>7.7807000000000004</v>
      </c>
      <c r="D947" s="6">
        <f>TITRES_STAT!E950</f>
        <v>1422</v>
      </c>
      <c r="E947" s="2">
        <f t="shared" si="56"/>
        <v>264992</v>
      </c>
      <c r="F947" s="6" t="str">
        <f t="shared" si="59"/>
        <v>BULLISH</v>
      </c>
      <c r="G947" s="6" t="str">
        <f t="shared" si="58"/>
        <v>STRONG</v>
      </c>
      <c r="H947" s="6" t="str">
        <f t="shared" si="57"/>
        <v>BULLISH DIVERGENCE</v>
      </c>
    </row>
    <row r="948" spans="1:8" ht="13.5" x14ac:dyDescent="0.25">
      <c r="A948" s="3">
        <f>TITRES_STAT!B951</f>
        <v>43385</v>
      </c>
      <c r="B948" s="6">
        <f>TITRES_STAT!C951</f>
        <v>11.45</v>
      </c>
      <c r="C948" s="6">
        <f>TITRES_STAT!D951</f>
        <v>7.7874999999999996</v>
      </c>
      <c r="D948" s="6">
        <f>TITRES_STAT!E951</f>
        <v>1650</v>
      </c>
      <c r="E948" s="2">
        <f t="shared" si="56"/>
        <v>266642</v>
      </c>
      <c r="F948" s="6" t="str">
        <f t="shared" si="59"/>
        <v>BULLISH</v>
      </c>
      <c r="G948" s="6" t="str">
        <f t="shared" si="58"/>
        <v>STRONG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11.5</v>
      </c>
      <c r="C949" s="6">
        <f>TITRES_STAT!D952</f>
        <v>7.8215000000000003</v>
      </c>
      <c r="D949" s="6">
        <f>TITRES_STAT!E952</f>
        <v>275</v>
      </c>
      <c r="E949" s="2">
        <f t="shared" si="56"/>
        <v>266917</v>
      </c>
      <c r="F949" s="6" t="str">
        <f t="shared" si="59"/>
        <v>BULLISH</v>
      </c>
      <c r="G949" s="6" t="str">
        <f t="shared" si="58"/>
        <v>STRONG</v>
      </c>
      <c r="H949" s="6" t="str">
        <f t="shared" si="57"/>
        <v>CONFIRMED BULLISH</v>
      </c>
    </row>
    <row r="950" spans="1:8" ht="13.5" x14ac:dyDescent="0.25">
      <c r="A950" s="3">
        <f>TITRES_STAT!B953</f>
        <v>43390</v>
      </c>
      <c r="B950" s="6">
        <f>TITRES_STAT!C953</f>
        <v>11.5</v>
      </c>
      <c r="C950" s="6">
        <f>TITRES_STAT!D953</f>
        <v>7.8215000000000003</v>
      </c>
      <c r="D950" s="6">
        <f>TITRES_STAT!E953</f>
        <v>350</v>
      </c>
      <c r="E950" s="2">
        <f t="shared" si="56"/>
        <v>266917</v>
      </c>
      <c r="F950" s="6" t="str">
        <f t="shared" si="59"/>
        <v>BULLISH</v>
      </c>
      <c r="G950" s="6" t="str">
        <f t="shared" si="58"/>
        <v>STRONG</v>
      </c>
      <c r="H950" s="6" t="str">
        <f t="shared" si="57"/>
        <v>CONFIRMED BULLISH</v>
      </c>
    </row>
    <row r="951" spans="1:8" ht="13.5" x14ac:dyDescent="0.25">
      <c r="A951" s="3">
        <f>TITRES_STAT!B954</f>
        <v>43391</v>
      </c>
      <c r="B951" s="6">
        <f>TITRES_STAT!C954</f>
        <v>11.5</v>
      </c>
      <c r="C951" s="6">
        <f>TITRES_STAT!D954</f>
        <v>7.8215000000000003</v>
      </c>
      <c r="D951" s="6">
        <f>TITRES_STAT!E954</f>
        <v>400</v>
      </c>
      <c r="E951" s="2">
        <f t="shared" si="56"/>
        <v>266917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CONFIRMED BULLISH</v>
      </c>
    </row>
    <row r="952" spans="1:8" ht="13.5" x14ac:dyDescent="0.25">
      <c r="A952" s="3">
        <f>TITRES_STAT!B955</f>
        <v>43392</v>
      </c>
      <c r="B952" s="6">
        <f>TITRES_STAT!C955</f>
        <v>11.5</v>
      </c>
      <c r="C952" s="6">
        <f>TITRES_STAT!D955</f>
        <v>7.8215000000000003</v>
      </c>
      <c r="D952" s="6">
        <f>TITRES_STAT!E955</f>
        <v>375</v>
      </c>
      <c r="E952" s="2">
        <f t="shared" si="56"/>
        <v>266917</v>
      </c>
      <c r="F952" s="6" t="str">
        <f t="shared" si="59"/>
        <v>BULLISH</v>
      </c>
      <c r="G952" s="6" t="str">
        <f t="shared" si="58"/>
        <v>NEUTRAL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11.5</v>
      </c>
      <c r="C953" s="6">
        <f>TITRES_STAT!D956</f>
        <v>7.8215000000000003</v>
      </c>
      <c r="D953" s="6">
        <f>TITRES_STAT!E956</f>
        <v>940</v>
      </c>
      <c r="E953" s="2">
        <f t="shared" si="56"/>
        <v>266917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11.5</v>
      </c>
      <c r="C954" s="6">
        <f>TITRES_STAT!D957</f>
        <v>7.8215000000000003</v>
      </c>
      <c r="D954" s="6">
        <f>TITRES_STAT!E957</f>
        <v>1050</v>
      </c>
      <c r="E954" s="2">
        <f t="shared" si="56"/>
        <v>266917</v>
      </c>
      <c r="F954" s="6" t="str">
        <f t="shared" si="59"/>
        <v>NEUTRAL</v>
      </c>
      <c r="G954" s="6" t="str">
        <f t="shared" si="58"/>
        <v>NEUTRAL</v>
      </c>
      <c r="H954" s="6" t="str">
        <f t="shared" si="57"/>
        <v>NEUTRAL</v>
      </c>
    </row>
    <row r="955" spans="1:8" ht="13.5" x14ac:dyDescent="0.25">
      <c r="A955" s="3">
        <f>TITRES_STAT!B958</f>
        <v>43397</v>
      </c>
      <c r="B955" s="6">
        <f>TITRES_STAT!C958</f>
        <v>11.5</v>
      </c>
      <c r="C955" s="6">
        <f>TITRES_STAT!D958</f>
        <v>7.8215000000000003</v>
      </c>
      <c r="D955" s="6">
        <f>TITRES_STAT!E958</f>
        <v>1000</v>
      </c>
      <c r="E955" s="2">
        <f t="shared" si="56"/>
        <v>266917</v>
      </c>
      <c r="F955" s="6" t="str">
        <f t="shared" si="59"/>
        <v>NEUTRAL</v>
      </c>
      <c r="G955" s="6" t="str">
        <f t="shared" si="58"/>
        <v>NEUTRAL</v>
      </c>
      <c r="H955" s="6" t="str">
        <f t="shared" si="57"/>
        <v>NEUTRAL</v>
      </c>
    </row>
    <row r="956" spans="1:8" ht="13.5" x14ac:dyDescent="0.25">
      <c r="A956" s="3">
        <f>TITRES_STAT!B959</f>
        <v>43398</v>
      </c>
      <c r="B956" s="6">
        <f>TITRES_STAT!C959</f>
        <v>11.5</v>
      </c>
      <c r="C956" s="6">
        <f>TITRES_STAT!D959</f>
        <v>7.8215000000000003</v>
      </c>
      <c r="D956" s="6">
        <f>TITRES_STAT!E959</f>
        <v>614</v>
      </c>
      <c r="E956" s="2">
        <f t="shared" si="56"/>
        <v>266917</v>
      </c>
      <c r="F956" s="6" t="str">
        <f t="shared" si="59"/>
        <v>NEUTRAL</v>
      </c>
      <c r="G956" s="6" t="str">
        <f t="shared" si="58"/>
        <v>NEUTRAL</v>
      </c>
      <c r="H956" s="6" t="str">
        <f t="shared" si="57"/>
        <v>NEUTRAL</v>
      </c>
    </row>
    <row r="957" spans="1:8" ht="13.5" x14ac:dyDescent="0.25">
      <c r="A957" s="3">
        <f>TITRES_STAT!B960</f>
        <v>43399</v>
      </c>
      <c r="B957" s="6">
        <f>TITRES_STAT!C960</f>
        <v>11.5</v>
      </c>
      <c r="C957" s="6">
        <f>TITRES_STAT!D960</f>
        <v>7.8215000000000003</v>
      </c>
      <c r="D957" s="6">
        <f>TITRES_STAT!E960</f>
        <v>300</v>
      </c>
      <c r="E957" s="2">
        <f t="shared" si="56"/>
        <v>266917</v>
      </c>
      <c r="F957" s="6" t="str">
        <f t="shared" si="59"/>
        <v>NEUTRAL</v>
      </c>
      <c r="G957" s="6" t="str">
        <f t="shared" si="58"/>
        <v>NEUTRAL</v>
      </c>
      <c r="H957" s="6" t="str">
        <f t="shared" si="57"/>
        <v>NEUTRAL</v>
      </c>
    </row>
    <row r="958" spans="1:8" ht="13.5" x14ac:dyDescent="0.25">
      <c r="A958" s="3">
        <f>TITRES_STAT!B961</f>
        <v>43402</v>
      </c>
      <c r="B958" s="6">
        <f>TITRES_STAT!C961</f>
        <v>11.8</v>
      </c>
      <c r="C958" s="6">
        <f>TITRES_STAT!D961</f>
        <v>8.0254999999999992</v>
      </c>
      <c r="D958" s="6">
        <f>TITRES_STAT!E961</f>
        <v>1750</v>
      </c>
      <c r="E958" s="2">
        <f t="shared" si="56"/>
        <v>268667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12</v>
      </c>
      <c r="C959" s="6">
        <f>TITRES_STAT!D962</f>
        <v>8.1615000000000002</v>
      </c>
      <c r="D959" s="6">
        <f>TITRES_STAT!E962</f>
        <v>1302</v>
      </c>
      <c r="E959" s="2">
        <f t="shared" si="56"/>
        <v>269969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CONFIRMED BULLISH</v>
      </c>
    </row>
    <row r="960" spans="1:8" ht="13.5" x14ac:dyDescent="0.25">
      <c r="A960" s="3">
        <f>TITRES_STAT!B963</f>
        <v>43404</v>
      </c>
      <c r="B960" s="6">
        <f>TITRES_STAT!C963</f>
        <v>11.65</v>
      </c>
      <c r="C960" s="6">
        <f>TITRES_STAT!D963</f>
        <v>7.9234999999999998</v>
      </c>
      <c r="D960" s="6">
        <f>TITRES_STAT!E963</f>
        <v>6375</v>
      </c>
      <c r="E960" s="2">
        <f t="shared" si="56"/>
        <v>263594</v>
      </c>
      <c r="F960" s="6" t="str">
        <f t="shared" si="59"/>
        <v>BEARISH</v>
      </c>
      <c r="G960" s="6" t="str">
        <f t="shared" si="58"/>
        <v>NEUTRAL</v>
      </c>
      <c r="H960" s="6" t="str">
        <f t="shared" si="57"/>
        <v>BEARISH DIVERGENCE</v>
      </c>
    </row>
    <row r="961" spans="1:8" ht="13.5" x14ac:dyDescent="0.25">
      <c r="A961" s="3">
        <f>TITRES_STAT!B964</f>
        <v>43405</v>
      </c>
      <c r="B961" s="6">
        <f>TITRES_STAT!C964</f>
        <v>11.6</v>
      </c>
      <c r="C961" s="6">
        <f>TITRES_STAT!D964</f>
        <v>7.8895</v>
      </c>
      <c r="D961" s="6">
        <f>TITRES_STAT!E964</f>
        <v>500</v>
      </c>
      <c r="E961" s="2">
        <f t="shared" si="56"/>
        <v>263094</v>
      </c>
      <c r="F961" s="6" t="str">
        <f t="shared" si="59"/>
        <v>BEARISH</v>
      </c>
      <c r="G961" s="6" t="str">
        <f t="shared" si="58"/>
        <v>NEUTRAL</v>
      </c>
      <c r="H961" s="6" t="str">
        <f t="shared" si="57"/>
        <v>BEARISH DIVERGENCE</v>
      </c>
    </row>
    <row r="962" spans="1:8" ht="13.5" x14ac:dyDescent="0.25">
      <c r="A962" s="3">
        <f>TITRES_STAT!B965</f>
        <v>43406</v>
      </c>
      <c r="B962" s="6">
        <f>TITRES_STAT!C965</f>
        <v>11.6</v>
      </c>
      <c r="C962" s="6">
        <f>TITRES_STAT!D965</f>
        <v>7.8895</v>
      </c>
      <c r="D962" s="6">
        <f>TITRES_STAT!E965</f>
        <v>9282</v>
      </c>
      <c r="E962" s="2">
        <f t="shared" si="56"/>
        <v>263094</v>
      </c>
      <c r="F962" s="6" t="str">
        <f t="shared" si="59"/>
        <v>BEARISH</v>
      </c>
      <c r="G962" s="6" t="str">
        <f t="shared" si="58"/>
        <v>NEUTRAL</v>
      </c>
      <c r="H962" s="6" t="str">
        <f t="shared" si="57"/>
        <v>BEARISH DIVERGENCE</v>
      </c>
    </row>
    <row r="963" spans="1:8" ht="13.5" x14ac:dyDescent="0.25">
      <c r="A963" s="3">
        <f>TITRES_STAT!B966</f>
        <v>43409</v>
      </c>
      <c r="B963" s="6">
        <f>TITRES_STAT!C966</f>
        <v>11.6</v>
      </c>
      <c r="C963" s="6">
        <f>TITRES_STAT!D966</f>
        <v>7.8895</v>
      </c>
      <c r="D963" s="6">
        <f>TITRES_STAT!E966</f>
        <v>1173</v>
      </c>
      <c r="E963" s="2">
        <f t="shared" si="56"/>
        <v>263094</v>
      </c>
      <c r="F963" s="6" t="str">
        <f t="shared" si="59"/>
        <v>BEARISH</v>
      </c>
      <c r="G963" s="6" t="str">
        <f t="shared" si="58"/>
        <v>WEAK</v>
      </c>
      <c r="H963" s="6" t="str">
        <f t="shared" si="57"/>
        <v>CONFIRMED BEARISH</v>
      </c>
    </row>
    <row r="964" spans="1:8" ht="13.5" x14ac:dyDescent="0.25">
      <c r="A964" s="3">
        <f>TITRES_STAT!B967</f>
        <v>43410</v>
      </c>
      <c r="B964" s="6">
        <f>TITRES_STAT!C967</f>
        <v>11.65</v>
      </c>
      <c r="C964" s="6">
        <f>TITRES_STAT!D967</f>
        <v>7.9234999999999998</v>
      </c>
      <c r="D964" s="6">
        <f>TITRES_STAT!E967</f>
        <v>1051</v>
      </c>
      <c r="E964" s="2">
        <f t="shared" ref="E964:E1027" si="60">IF(B964&gt;B963, E963+D964, IF(B964&lt;B963, E963-D964, E963))</f>
        <v>264145</v>
      </c>
      <c r="F964" s="6" t="str">
        <f t="shared" si="59"/>
        <v>BEARISH</v>
      </c>
      <c r="G964" s="6" t="str">
        <f t="shared" si="58"/>
        <v>WEAK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11.5</v>
      </c>
      <c r="C965" s="6">
        <f>TITRES_STAT!D968</f>
        <v>7.8215000000000003</v>
      </c>
      <c r="D965" s="6">
        <f>TITRES_STAT!E968</f>
        <v>1450</v>
      </c>
      <c r="E965" s="2">
        <f t="shared" si="60"/>
        <v>262695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11.5</v>
      </c>
      <c r="C966" s="6">
        <f>TITRES_STAT!D969</f>
        <v>7.8215000000000003</v>
      </c>
      <c r="D966" s="6">
        <f>TITRES_STAT!E969</f>
        <v>2542</v>
      </c>
      <c r="E966" s="2">
        <f t="shared" si="60"/>
        <v>262695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11.5</v>
      </c>
      <c r="C967" s="6">
        <f>TITRES_STAT!D970</f>
        <v>7.8215000000000003</v>
      </c>
      <c r="D967" s="6">
        <f>TITRES_STAT!E970</f>
        <v>1570</v>
      </c>
      <c r="E967" s="2">
        <f t="shared" si="60"/>
        <v>262695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11.5</v>
      </c>
      <c r="C968" s="6">
        <f>TITRES_STAT!D971</f>
        <v>7.8215000000000003</v>
      </c>
      <c r="D968" s="6">
        <f>TITRES_STAT!E971</f>
        <v>11585</v>
      </c>
      <c r="E968" s="2">
        <f t="shared" si="60"/>
        <v>262695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11.5</v>
      </c>
      <c r="C969" s="6">
        <f>TITRES_STAT!D972</f>
        <v>7.8215000000000003</v>
      </c>
      <c r="D969" s="6">
        <f>TITRES_STAT!E972</f>
        <v>1500</v>
      </c>
      <c r="E969" s="2">
        <f t="shared" si="60"/>
        <v>262695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11.5</v>
      </c>
      <c r="C970" s="6">
        <f>TITRES_STAT!D973</f>
        <v>7.8215000000000003</v>
      </c>
      <c r="D970" s="6">
        <f>TITRES_STAT!E973</f>
        <v>1780</v>
      </c>
      <c r="E970" s="2">
        <f t="shared" si="60"/>
        <v>262695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11.5</v>
      </c>
      <c r="C971" s="6">
        <f>TITRES_STAT!D974</f>
        <v>7.8215000000000003</v>
      </c>
      <c r="D971" s="6">
        <f>TITRES_STAT!E974</f>
        <v>785</v>
      </c>
      <c r="E971" s="2">
        <f t="shared" si="60"/>
        <v>262695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11.5</v>
      </c>
      <c r="C972" s="6">
        <f>TITRES_STAT!D975</f>
        <v>7.8215000000000003</v>
      </c>
      <c r="D972" s="6">
        <f>TITRES_STAT!E975</f>
        <v>1400</v>
      </c>
      <c r="E972" s="2">
        <f t="shared" si="60"/>
        <v>262695</v>
      </c>
      <c r="F972" s="6" t="str">
        <f t="shared" si="63"/>
        <v>NEUTRAL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43423</v>
      </c>
      <c r="B973" s="6">
        <f>TITRES_STAT!C976</f>
        <v>11.5</v>
      </c>
      <c r="C973" s="6">
        <f>TITRES_STAT!D976</f>
        <v>7.8215000000000003</v>
      </c>
      <c r="D973" s="6">
        <f>TITRES_STAT!E976</f>
        <v>570</v>
      </c>
      <c r="E973" s="2">
        <f t="shared" si="60"/>
        <v>262695</v>
      </c>
      <c r="F973" s="6" t="str">
        <f t="shared" si="63"/>
        <v>NEUTRAL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11.5</v>
      </c>
      <c r="C974" s="6">
        <f>TITRES_STAT!D977</f>
        <v>7.8215000000000003</v>
      </c>
      <c r="D974" s="6">
        <f>TITRES_STAT!E977</f>
        <v>120</v>
      </c>
      <c r="E974" s="2">
        <f t="shared" si="60"/>
        <v>262695</v>
      </c>
      <c r="F974" s="6" t="str">
        <f t="shared" si="63"/>
        <v>NEUTRAL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11.4</v>
      </c>
      <c r="C975" s="6">
        <f>TITRES_STAT!D978</f>
        <v>7.7534999999999998</v>
      </c>
      <c r="D975" s="6">
        <f>TITRES_STAT!E978</f>
        <v>1320</v>
      </c>
      <c r="E975" s="2">
        <f t="shared" si="60"/>
        <v>261375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11.4</v>
      </c>
      <c r="C976" s="6">
        <f>TITRES_STAT!D979</f>
        <v>7.7534999999999998</v>
      </c>
      <c r="D976" s="6">
        <f>TITRES_STAT!E979</f>
        <v>1285</v>
      </c>
      <c r="E976" s="2">
        <f t="shared" si="60"/>
        <v>261375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CONFIRMED BEARISH</v>
      </c>
    </row>
    <row r="977" spans="1:8" ht="13.5" x14ac:dyDescent="0.25">
      <c r="A977" s="3">
        <f>TITRES_STAT!B980</f>
        <v>43430</v>
      </c>
      <c r="B977" s="6">
        <f>TITRES_STAT!C980</f>
        <v>11.5</v>
      </c>
      <c r="C977" s="6">
        <f>TITRES_STAT!D980</f>
        <v>7.8215000000000003</v>
      </c>
      <c r="D977" s="6">
        <f>TITRES_STAT!E980</f>
        <v>1736</v>
      </c>
      <c r="E977" s="2">
        <f t="shared" si="60"/>
        <v>263111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43431</v>
      </c>
      <c r="B978" s="6">
        <f>TITRES_STAT!C981</f>
        <v>11.5</v>
      </c>
      <c r="C978" s="6">
        <f>TITRES_STAT!D981</f>
        <v>7.8215000000000003</v>
      </c>
      <c r="D978" s="6">
        <f>TITRES_STAT!E981</f>
        <v>1297</v>
      </c>
      <c r="E978" s="2">
        <f t="shared" si="60"/>
        <v>263111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11.49</v>
      </c>
      <c r="C979" s="6">
        <f>TITRES_STAT!D982</f>
        <v>7.8147000000000002</v>
      </c>
      <c r="D979" s="6">
        <f>TITRES_STAT!E982</f>
        <v>2814</v>
      </c>
      <c r="E979" s="2">
        <f t="shared" si="60"/>
        <v>260297</v>
      </c>
      <c r="F979" s="6" t="str">
        <f t="shared" si="63"/>
        <v>BEARISH</v>
      </c>
      <c r="G979" s="6" t="str">
        <f t="shared" si="62"/>
        <v>NEUTRAL</v>
      </c>
      <c r="H979" s="6" t="str">
        <f t="shared" si="61"/>
        <v>CONFIRMED BEARISH</v>
      </c>
    </row>
    <row r="980" spans="1:8" ht="13.5" x14ac:dyDescent="0.25">
      <c r="A980" s="3">
        <f>TITRES_STAT!B983</f>
        <v>43433</v>
      </c>
      <c r="B980" s="6">
        <f>TITRES_STAT!C983</f>
        <v>11.5</v>
      </c>
      <c r="C980" s="6">
        <f>TITRES_STAT!D983</f>
        <v>7.8215000000000003</v>
      </c>
      <c r="D980" s="6">
        <f>TITRES_STAT!E983</f>
        <v>15400</v>
      </c>
      <c r="E980" s="2">
        <f t="shared" si="60"/>
        <v>275697</v>
      </c>
      <c r="F980" s="6" t="str">
        <f t="shared" si="63"/>
        <v>BULLISH</v>
      </c>
      <c r="G980" s="6" t="str">
        <f t="shared" si="62"/>
        <v>STRONG</v>
      </c>
      <c r="H980" s="6" t="str">
        <f t="shared" si="61"/>
        <v>CONFIRMED BULLISH</v>
      </c>
    </row>
    <row r="981" spans="1:8" ht="13.5" x14ac:dyDescent="0.25">
      <c r="A981" s="3">
        <f>TITRES_STAT!B984</f>
        <v>43434</v>
      </c>
      <c r="B981" s="6">
        <f>TITRES_STAT!C984</f>
        <v>11.75</v>
      </c>
      <c r="C981" s="6">
        <f>TITRES_STAT!D984</f>
        <v>7.9915000000000003</v>
      </c>
      <c r="D981" s="6">
        <f>TITRES_STAT!E984</f>
        <v>7236</v>
      </c>
      <c r="E981" s="2">
        <f t="shared" si="60"/>
        <v>282933</v>
      </c>
      <c r="F981" s="6" t="str">
        <f t="shared" si="63"/>
        <v>BULLISH</v>
      </c>
      <c r="G981" s="6" t="str">
        <f t="shared" si="62"/>
        <v>STRONG</v>
      </c>
      <c r="H981" s="6" t="str">
        <f t="shared" si="61"/>
        <v>CONFIRMED BULLISH</v>
      </c>
    </row>
    <row r="982" spans="1:8" ht="13.5" x14ac:dyDescent="0.25">
      <c r="A982" s="3">
        <f>TITRES_STAT!B985</f>
        <v>43437</v>
      </c>
      <c r="B982" s="6">
        <f>TITRES_STAT!C985</f>
        <v>11.79</v>
      </c>
      <c r="C982" s="6">
        <f>TITRES_STAT!D985</f>
        <v>8.0187000000000008</v>
      </c>
      <c r="D982" s="6">
        <f>TITRES_STAT!E985</f>
        <v>839</v>
      </c>
      <c r="E982" s="2">
        <f t="shared" si="60"/>
        <v>283772</v>
      </c>
      <c r="F982" s="6" t="str">
        <f t="shared" si="63"/>
        <v>BULLISH</v>
      </c>
      <c r="G982" s="6" t="str">
        <f t="shared" si="62"/>
        <v>STRONG</v>
      </c>
      <c r="H982" s="6" t="str">
        <f t="shared" si="61"/>
        <v>CONFIRMED BULLISH</v>
      </c>
    </row>
    <row r="983" spans="1:8" ht="13.5" x14ac:dyDescent="0.25">
      <c r="A983" s="3">
        <f>TITRES_STAT!B986</f>
        <v>43438</v>
      </c>
      <c r="B983" s="6">
        <f>TITRES_STAT!C986</f>
        <v>11.78</v>
      </c>
      <c r="C983" s="6">
        <f>TITRES_STAT!D986</f>
        <v>8.0119000000000007</v>
      </c>
      <c r="D983" s="6">
        <f>TITRES_STAT!E986</f>
        <v>350</v>
      </c>
      <c r="E983" s="2">
        <f t="shared" si="60"/>
        <v>283422</v>
      </c>
      <c r="F983" s="6" t="str">
        <f t="shared" si="63"/>
        <v>BULLISH</v>
      </c>
      <c r="G983" s="6" t="str">
        <f t="shared" si="62"/>
        <v>STRONG</v>
      </c>
      <c r="H983" s="6" t="str">
        <f t="shared" si="61"/>
        <v>CONFIRMED BULLISH</v>
      </c>
    </row>
    <row r="984" spans="1:8" ht="13.5" x14ac:dyDescent="0.25">
      <c r="A984" s="3">
        <f>TITRES_STAT!B987</f>
        <v>43439</v>
      </c>
      <c r="B984" s="6">
        <f>TITRES_STAT!C987</f>
        <v>11.76</v>
      </c>
      <c r="C984" s="6">
        <f>TITRES_STAT!D987</f>
        <v>7.9983000000000004</v>
      </c>
      <c r="D984" s="6">
        <f>TITRES_STAT!E987</f>
        <v>470</v>
      </c>
      <c r="E984" s="2">
        <f t="shared" si="60"/>
        <v>282952</v>
      </c>
      <c r="F984" s="6" t="str">
        <f t="shared" si="63"/>
        <v>BULLISH</v>
      </c>
      <c r="G984" s="6" t="str">
        <f t="shared" si="62"/>
        <v>STRONG</v>
      </c>
      <c r="H984" s="6" t="str">
        <f t="shared" si="61"/>
        <v>CONFIRMED BULLISH</v>
      </c>
    </row>
    <row r="985" spans="1:8" ht="13.5" x14ac:dyDescent="0.25">
      <c r="A985" s="3">
        <f>TITRES_STAT!B988</f>
        <v>43440</v>
      </c>
      <c r="B985" s="6">
        <f>TITRES_STAT!C988</f>
        <v>11.77</v>
      </c>
      <c r="C985" s="6">
        <f>TITRES_STAT!D988</f>
        <v>8.0051000000000005</v>
      </c>
      <c r="D985" s="6">
        <f>TITRES_STAT!E988</f>
        <v>150</v>
      </c>
      <c r="E985" s="2">
        <f t="shared" si="60"/>
        <v>283102</v>
      </c>
      <c r="F985" s="6" t="str">
        <f t="shared" si="63"/>
        <v>BULLISH</v>
      </c>
      <c r="G985" s="6" t="str">
        <f t="shared" si="62"/>
        <v>STRONG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12</v>
      </c>
      <c r="C986" s="6">
        <f>TITRES_STAT!D989</f>
        <v>8.1615000000000002</v>
      </c>
      <c r="D986" s="6">
        <f>TITRES_STAT!E989</f>
        <v>2760</v>
      </c>
      <c r="E986" s="2">
        <f t="shared" si="60"/>
        <v>285862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11.8</v>
      </c>
      <c r="C987" s="6">
        <f>TITRES_STAT!D990</f>
        <v>8.0254999999999992</v>
      </c>
      <c r="D987" s="6">
        <f>TITRES_STAT!E990</f>
        <v>2116</v>
      </c>
      <c r="E987" s="2">
        <f t="shared" si="60"/>
        <v>283746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BEARISH DIVERGENCE</v>
      </c>
    </row>
    <row r="988" spans="1:8" ht="13.5" x14ac:dyDescent="0.25">
      <c r="A988" s="3">
        <f>TITRES_STAT!B991</f>
        <v>43445</v>
      </c>
      <c r="B988" s="6">
        <f>TITRES_STAT!C991</f>
        <v>11.9</v>
      </c>
      <c r="C988" s="6">
        <f>TITRES_STAT!D991</f>
        <v>8.0935000000000006</v>
      </c>
      <c r="D988" s="6">
        <f>TITRES_STAT!E991</f>
        <v>1709</v>
      </c>
      <c r="E988" s="2">
        <f t="shared" si="60"/>
        <v>285455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12.2</v>
      </c>
      <c r="C989" s="6">
        <f>TITRES_STAT!D992</f>
        <v>8.2975999999999992</v>
      </c>
      <c r="D989" s="6">
        <f>TITRES_STAT!E992</f>
        <v>39308</v>
      </c>
      <c r="E989" s="2">
        <f t="shared" si="60"/>
        <v>324763</v>
      </c>
      <c r="F989" s="6" t="str">
        <f t="shared" si="63"/>
        <v>BULLISH</v>
      </c>
      <c r="G989" s="6" t="str">
        <f t="shared" si="62"/>
        <v>STRONG</v>
      </c>
      <c r="H989" s="6" t="str">
        <f t="shared" si="61"/>
        <v>CONFIRMED BULLISH</v>
      </c>
    </row>
    <row r="990" spans="1:8" ht="13.5" x14ac:dyDescent="0.25">
      <c r="A990" s="3">
        <f>TITRES_STAT!B993</f>
        <v>43447</v>
      </c>
      <c r="B990" s="6">
        <f>TITRES_STAT!C993</f>
        <v>12.14</v>
      </c>
      <c r="C990" s="6">
        <f>TITRES_STAT!D993</f>
        <v>8.2567000000000004</v>
      </c>
      <c r="D990" s="6">
        <f>TITRES_STAT!E993</f>
        <v>1119</v>
      </c>
      <c r="E990" s="2">
        <f t="shared" si="60"/>
        <v>323644</v>
      </c>
      <c r="F990" s="6" t="str">
        <f t="shared" si="63"/>
        <v>BULLISH</v>
      </c>
      <c r="G990" s="6" t="str">
        <f t="shared" si="62"/>
        <v>STRONG</v>
      </c>
      <c r="H990" s="6" t="str">
        <f t="shared" si="61"/>
        <v>CONFIRMED BULLISH</v>
      </c>
    </row>
    <row r="991" spans="1:8" ht="13.5" x14ac:dyDescent="0.25">
      <c r="A991" s="3">
        <f>TITRES_STAT!B994</f>
        <v>43448</v>
      </c>
      <c r="B991" s="6">
        <f>TITRES_STAT!C994</f>
        <v>12.1</v>
      </c>
      <c r="C991" s="6">
        <f>TITRES_STAT!D994</f>
        <v>8.2294999999999998</v>
      </c>
      <c r="D991" s="6">
        <f>TITRES_STAT!E994</f>
        <v>1004</v>
      </c>
      <c r="E991" s="2">
        <f t="shared" si="60"/>
        <v>322640</v>
      </c>
      <c r="F991" s="6" t="str">
        <f t="shared" si="63"/>
        <v>BULLISH</v>
      </c>
      <c r="G991" s="6" t="str">
        <f t="shared" si="62"/>
        <v>STRONG</v>
      </c>
      <c r="H991" s="6" t="str">
        <f t="shared" si="61"/>
        <v>CONFIRMED BULLISH</v>
      </c>
    </row>
    <row r="992" spans="1:8" ht="13.5" x14ac:dyDescent="0.25">
      <c r="A992" s="3">
        <f>TITRES_STAT!B995</f>
        <v>43451</v>
      </c>
      <c r="B992" s="6">
        <f>TITRES_STAT!C995</f>
        <v>12.08</v>
      </c>
      <c r="C992" s="6">
        <f>TITRES_STAT!D995</f>
        <v>8.2158999999999995</v>
      </c>
      <c r="D992" s="6">
        <f>TITRES_STAT!E995</f>
        <v>1189</v>
      </c>
      <c r="E992" s="2">
        <f t="shared" si="60"/>
        <v>321451</v>
      </c>
      <c r="F992" s="6" t="str">
        <f t="shared" si="63"/>
        <v>BULLISH</v>
      </c>
      <c r="G992" s="6" t="str">
        <f t="shared" si="62"/>
        <v>STRONG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12</v>
      </c>
      <c r="C993" s="6">
        <f>TITRES_STAT!D996</f>
        <v>8.1615000000000002</v>
      </c>
      <c r="D993" s="6">
        <f>TITRES_STAT!E996</f>
        <v>380</v>
      </c>
      <c r="E993" s="2">
        <f t="shared" si="60"/>
        <v>321071</v>
      </c>
      <c r="F993" s="6" t="str">
        <f t="shared" si="63"/>
        <v>BULLISH</v>
      </c>
      <c r="G993" s="6" t="str">
        <f t="shared" si="62"/>
        <v>STRONG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12</v>
      </c>
      <c r="C994" s="6">
        <f>TITRES_STAT!D997</f>
        <v>8.1615000000000002</v>
      </c>
      <c r="D994" s="6">
        <f>TITRES_STAT!E997</f>
        <v>1680</v>
      </c>
      <c r="E994" s="2">
        <f t="shared" si="60"/>
        <v>321071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12</v>
      </c>
      <c r="C995" s="6">
        <f>TITRES_STAT!D998</f>
        <v>8.1615000000000002</v>
      </c>
      <c r="D995" s="6">
        <f>TITRES_STAT!E998</f>
        <v>1453</v>
      </c>
      <c r="E995" s="2">
        <f t="shared" si="60"/>
        <v>321071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43455</v>
      </c>
      <c r="B996" s="6">
        <f>TITRES_STAT!C999</f>
        <v>12</v>
      </c>
      <c r="C996" s="6">
        <f>TITRES_STAT!D999</f>
        <v>8.1615000000000002</v>
      </c>
      <c r="D996" s="6">
        <f>TITRES_STAT!E999</f>
        <v>713</v>
      </c>
      <c r="E996" s="2">
        <f t="shared" si="60"/>
        <v>321071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43458</v>
      </c>
      <c r="B997" s="6">
        <f>TITRES_STAT!C1000</f>
        <v>12</v>
      </c>
      <c r="C997" s="6">
        <f>TITRES_STAT!D1000</f>
        <v>8.1615000000000002</v>
      </c>
      <c r="D997" s="6">
        <f>TITRES_STAT!E1000</f>
        <v>400</v>
      </c>
      <c r="E997" s="2">
        <f t="shared" si="60"/>
        <v>321071</v>
      </c>
      <c r="F997" s="6" t="str">
        <f t="shared" si="63"/>
        <v>BEARISH</v>
      </c>
      <c r="G997" s="6" t="str">
        <f t="shared" si="62"/>
        <v>NEUTRAL</v>
      </c>
      <c r="H997" s="6" t="str">
        <f t="shared" si="61"/>
        <v>CONFIRMED BEARISH</v>
      </c>
    </row>
    <row r="998" spans="1:8" ht="13.5" x14ac:dyDescent="0.25">
      <c r="A998" s="3">
        <f>TITRES_STAT!B1001</f>
        <v>43459</v>
      </c>
      <c r="B998" s="6">
        <f>TITRES_STAT!C1001</f>
        <v>12.25</v>
      </c>
      <c r="C998" s="6">
        <f>TITRES_STAT!D1001</f>
        <v>8.3315999999999999</v>
      </c>
      <c r="D998" s="6">
        <f>TITRES_STAT!E1001</f>
        <v>3000</v>
      </c>
      <c r="E998" s="2">
        <f t="shared" si="60"/>
        <v>324071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12.3</v>
      </c>
      <c r="C999" s="6">
        <f>TITRES_STAT!D1002</f>
        <v>8.3656000000000006</v>
      </c>
      <c r="D999" s="6">
        <f>TITRES_STAT!E1002</f>
        <v>800</v>
      </c>
      <c r="E999" s="2">
        <f t="shared" si="60"/>
        <v>324871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43461</v>
      </c>
      <c r="B1000" s="6">
        <f>TITRES_STAT!C1003</f>
        <v>12.2</v>
      </c>
      <c r="C1000" s="6">
        <f>TITRES_STAT!D1003</f>
        <v>8.2975999999999992</v>
      </c>
      <c r="D1000" s="6">
        <f>TITRES_STAT!E1003</f>
        <v>4150</v>
      </c>
      <c r="E1000" s="2">
        <f t="shared" si="60"/>
        <v>320721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BEARISH DIVERGENCE</v>
      </c>
    </row>
    <row r="1001" spans="1:8" ht="13.5" x14ac:dyDescent="0.25">
      <c r="A1001" s="3">
        <f>TITRES_STAT!B1004</f>
        <v>43462</v>
      </c>
      <c r="B1001" s="6">
        <f>TITRES_STAT!C1004</f>
        <v>12.2</v>
      </c>
      <c r="C1001" s="6">
        <f>TITRES_STAT!D1004</f>
        <v>8.2975999999999992</v>
      </c>
      <c r="D1001" s="6">
        <f>TITRES_STAT!E1004</f>
        <v>2030</v>
      </c>
      <c r="E1001" s="2">
        <f t="shared" si="60"/>
        <v>320721</v>
      </c>
      <c r="F1001" s="6" t="str">
        <f t="shared" si="63"/>
        <v>BEARISH</v>
      </c>
      <c r="G1001" s="6" t="str">
        <f t="shared" si="62"/>
        <v>NEUTRAL</v>
      </c>
      <c r="H1001" s="6" t="str">
        <f t="shared" si="61"/>
        <v>BEARISH DIVERGENCE</v>
      </c>
    </row>
    <row r="1002" spans="1:8" ht="13.5" x14ac:dyDescent="0.25">
      <c r="A1002" s="3">
        <f>TITRES_STAT!B1005</f>
        <v>43465</v>
      </c>
      <c r="B1002" s="6">
        <f>TITRES_STAT!C1005</f>
        <v>12.15</v>
      </c>
      <c r="C1002" s="6">
        <f>TITRES_STAT!D1005</f>
        <v>8.2635000000000005</v>
      </c>
      <c r="D1002" s="6">
        <f>TITRES_STAT!E1005</f>
        <v>6922</v>
      </c>
      <c r="E1002" s="2">
        <f t="shared" si="60"/>
        <v>313799</v>
      </c>
      <c r="F1002" s="6" t="str">
        <f t="shared" si="63"/>
        <v>BEARISH</v>
      </c>
      <c r="G1002" s="6" t="str">
        <f t="shared" si="62"/>
        <v>WEAK</v>
      </c>
      <c r="H1002" s="6" t="str">
        <f t="shared" si="61"/>
        <v>BEARISH DIVERGENCE</v>
      </c>
    </row>
    <row r="1003" spans="1:8" ht="13.5" x14ac:dyDescent="0.25">
      <c r="A1003" s="3">
        <f>TITRES_STAT!B1006</f>
        <v>43467</v>
      </c>
      <c r="B1003" s="6">
        <f>TITRES_STAT!C1006</f>
        <v>12.14</v>
      </c>
      <c r="C1003" s="6">
        <f>TITRES_STAT!D1006</f>
        <v>8.2567000000000004</v>
      </c>
      <c r="D1003" s="6">
        <f>TITRES_STAT!E1006</f>
        <v>521</v>
      </c>
      <c r="E1003" s="2">
        <f t="shared" si="60"/>
        <v>313278</v>
      </c>
      <c r="F1003" s="6" t="str">
        <f t="shared" si="63"/>
        <v>BEARISH</v>
      </c>
      <c r="G1003" s="6" t="str">
        <f t="shared" si="62"/>
        <v>WEAK</v>
      </c>
      <c r="H1003" s="6" t="str">
        <f t="shared" si="61"/>
        <v>CONFIRMED BEARISH</v>
      </c>
    </row>
    <row r="1004" spans="1:8" ht="13.5" x14ac:dyDescent="0.25">
      <c r="A1004" s="3">
        <f>TITRES_STAT!B1007</f>
        <v>43468</v>
      </c>
      <c r="B1004" s="6">
        <f>TITRES_STAT!C1007</f>
        <v>12.12</v>
      </c>
      <c r="C1004" s="6">
        <f>TITRES_STAT!D1007</f>
        <v>8.2431000000000001</v>
      </c>
      <c r="D1004" s="6">
        <f>TITRES_STAT!E1007</f>
        <v>3176</v>
      </c>
      <c r="E1004" s="2">
        <f t="shared" si="60"/>
        <v>310102</v>
      </c>
      <c r="F1004" s="6" t="str">
        <f t="shared" si="63"/>
        <v>BEARISH</v>
      </c>
      <c r="G1004" s="6" t="str">
        <f t="shared" si="62"/>
        <v>WEAK</v>
      </c>
      <c r="H1004" s="6" t="str">
        <f t="shared" si="61"/>
        <v>CONFIRMED BEARISH</v>
      </c>
    </row>
    <row r="1005" spans="1:8" ht="13.5" x14ac:dyDescent="0.25">
      <c r="A1005" s="3">
        <f>TITRES_STAT!B1008</f>
        <v>43469</v>
      </c>
      <c r="B1005" s="6">
        <f>TITRES_STAT!C1008</f>
        <v>12.1</v>
      </c>
      <c r="C1005" s="6">
        <f>TITRES_STAT!D1008</f>
        <v>8.2294999999999998</v>
      </c>
      <c r="D1005" s="6">
        <f>TITRES_STAT!E1008</f>
        <v>1245</v>
      </c>
      <c r="E1005" s="2">
        <f t="shared" si="60"/>
        <v>308857</v>
      </c>
      <c r="F1005" s="6" t="str">
        <f t="shared" si="63"/>
        <v>BEARISH</v>
      </c>
      <c r="G1005" s="6" t="str">
        <f t="shared" si="62"/>
        <v>WEAK</v>
      </c>
      <c r="H1005" s="6" t="str">
        <f t="shared" si="61"/>
        <v>CONFIRMED BEARISH</v>
      </c>
    </row>
    <row r="1006" spans="1:8" ht="13.5" x14ac:dyDescent="0.25">
      <c r="A1006" s="3">
        <f>TITRES_STAT!B1009</f>
        <v>43472</v>
      </c>
      <c r="B1006" s="6">
        <f>TITRES_STAT!C1009</f>
        <v>12</v>
      </c>
      <c r="C1006" s="6">
        <f>TITRES_STAT!D1009</f>
        <v>8.1615000000000002</v>
      </c>
      <c r="D1006" s="6">
        <f>TITRES_STAT!E1009</f>
        <v>1385</v>
      </c>
      <c r="E1006" s="2">
        <f t="shared" si="60"/>
        <v>307472</v>
      </c>
      <c r="F1006" s="6" t="str">
        <f t="shared" si="63"/>
        <v>BEARISH</v>
      </c>
      <c r="G1006" s="6" t="str">
        <f t="shared" si="62"/>
        <v>WEAK</v>
      </c>
      <c r="H1006" s="6" t="str">
        <f t="shared" si="61"/>
        <v>CONFIRMED BEARISH</v>
      </c>
    </row>
    <row r="1007" spans="1:8" ht="13.5" x14ac:dyDescent="0.25">
      <c r="A1007" s="3">
        <f>TITRES_STAT!B1010</f>
        <v>43473</v>
      </c>
      <c r="B1007" s="6">
        <f>TITRES_STAT!C1010</f>
        <v>12</v>
      </c>
      <c r="C1007" s="6">
        <f>TITRES_STAT!D1010</f>
        <v>8.1615000000000002</v>
      </c>
      <c r="D1007" s="6">
        <f>TITRES_STAT!E1010</f>
        <v>2314</v>
      </c>
      <c r="E1007" s="2">
        <f t="shared" si="60"/>
        <v>307472</v>
      </c>
      <c r="F1007" s="6" t="str">
        <f t="shared" si="63"/>
        <v>BEARISH</v>
      </c>
      <c r="G1007" s="6" t="str">
        <f t="shared" si="62"/>
        <v>WEAK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11.98</v>
      </c>
      <c r="C1008" s="6">
        <f>TITRES_STAT!D1011</f>
        <v>8.1478999999999999</v>
      </c>
      <c r="D1008" s="6">
        <f>TITRES_STAT!E1011</f>
        <v>1100</v>
      </c>
      <c r="E1008" s="2">
        <f t="shared" si="60"/>
        <v>306372</v>
      </c>
      <c r="F1008" s="6" t="str">
        <f t="shared" si="63"/>
        <v>BEARISH</v>
      </c>
      <c r="G1008" s="6" t="str">
        <f t="shared" si="62"/>
        <v>WEAK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11.96</v>
      </c>
      <c r="C1009" s="6">
        <f>TITRES_STAT!D1012</f>
        <v>8.1342999999999996</v>
      </c>
      <c r="D1009" s="6">
        <f>TITRES_STAT!E1012</f>
        <v>1830</v>
      </c>
      <c r="E1009" s="2">
        <f t="shared" si="60"/>
        <v>304542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11.97</v>
      </c>
      <c r="C1010" s="6">
        <f>TITRES_STAT!D1013</f>
        <v>8.1410999999999998</v>
      </c>
      <c r="D1010" s="6">
        <f>TITRES_STAT!E1013</f>
        <v>740</v>
      </c>
      <c r="E1010" s="2">
        <f t="shared" si="60"/>
        <v>305282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11.97</v>
      </c>
      <c r="C1011" s="6">
        <f>TITRES_STAT!D1014</f>
        <v>8.1410999999999998</v>
      </c>
      <c r="D1011" s="6">
        <f>TITRES_STAT!E1014</f>
        <v>100</v>
      </c>
      <c r="E1011" s="2">
        <f t="shared" si="60"/>
        <v>305282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11.97</v>
      </c>
      <c r="C1012" s="6">
        <f>TITRES_STAT!D1015</f>
        <v>8.1410999999999998</v>
      </c>
      <c r="D1012" s="6">
        <f>TITRES_STAT!E1015</f>
        <v>70</v>
      </c>
      <c r="E1012" s="2">
        <f t="shared" si="60"/>
        <v>305282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11.99</v>
      </c>
      <c r="C1013" s="6">
        <f>TITRES_STAT!D1016</f>
        <v>8.1547000000000001</v>
      </c>
      <c r="D1013" s="6">
        <f>TITRES_STAT!E1016</f>
        <v>1566</v>
      </c>
      <c r="E1013" s="2">
        <f t="shared" si="60"/>
        <v>306848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CONFIRMED BULLISH</v>
      </c>
    </row>
    <row r="1014" spans="1:8" ht="13.5" x14ac:dyDescent="0.25">
      <c r="A1014" s="3">
        <f>TITRES_STAT!B1017</f>
        <v>43483</v>
      </c>
      <c r="B1014" s="6">
        <f>TITRES_STAT!C1017</f>
        <v>11.99</v>
      </c>
      <c r="C1014" s="6">
        <f>TITRES_STAT!D1017</f>
        <v>8.1547000000000001</v>
      </c>
      <c r="D1014" s="6">
        <f>TITRES_STAT!E1017</f>
        <v>1116</v>
      </c>
      <c r="E1014" s="2">
        <f t="shared" si="60"/>
        <v>306848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CONFIRMED BULLISH</v>
      </c>
    </row>
    <row r="1015" spans="1:8" ht="13.5" x14ac:dyDescent="0.25">
      <c r="A1015" s="3">
        <f>TITRES_STAT!B1018</f>
        <v>43486</v>
      </c>
      <c r="B1015" s="6">
        <f>TITRES_STAT!C1018</f>
        <v>11.98</v>
      </c>
      <c r="C1015" s="6">
        <f>TITRES_STAT!D1018</f>
        <v>8.1478999999999999</v>
      </c>
      <c r="D1015" s="6">
        <f>TITRES_STAT!E1018</f>
        <v>1575</v>
      </c>
      <c r="E1015" s="2">
        <f t="shared" si="60"/>
        <v>305273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BEARISH DIVERGENCE</v>
      </c>
    </row>
    <row r="1016" spans="1:8" ht="13.5" x14ac:dyDescent="0.25">
      <c r="A1016" s="3">
        <f>TITRES_STAT!B1019</f>
        <v>43487</v>
      </c>
      <c r="B1016" s="6">
        <f>TITRES_STAT!C1019</f>
        <v>11.98</v>
      </c>
      <c r="C1016" s="6">
        <f>TITRES_STAT!D1019</f>
        <v>8.1478999999999999</v>
      </c>
      <c r="D1016" s="6">
        <f>TITRES_STAT!E1019</f>
        <v>1341</v>
      </c>
      <c r="E1016" s="2">
        <f t="shared" si="60"/>
        <v>305273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BEARISH DIVERGENCE</v>
      </c>
    </row>
    <row r="1017" spans="1:8" ht="13.5" x14ac:dyDescent="0.25">
      <c r="A1017" s="3">
        <f>TITRES_STAT!B1020</f>
        <v>43488</v>
      </c>
      <c r="B1017" s="6">
        <f>TITRES_STAT!C1020</f>
        <v>11.98</v>
      </c>
      <c r="C1017" s="6">
        <f>TITRES_STAT!D1020</f>
        <v>8.1478999999999999</v>
      </c>
      <c r="D1017" s="6">
        <f>TITRES_STAT!E1020</f>
        <v>504</v>
      </c>
      <c r="E1017" s="2">
        <f t="shared" si="60"/>
        <v>305273</v>
      </c>
      <c r="F1017" s="6" t="str">
        <f t="shared" si="63"/>
        <v>BEARISH</v>
      </c>
      <c r="G1017" s="6" t="str">
        <f t="shared" si="62"/>
        <v>NEUTRAL</v>
      </c>
      <c r="H1017" s="6" t="str">
        <f t="shared" si="61"/>
        <v>BEARISH DIVERGENCE</v>
      </c>
    </row>
    <row r="1018" spans="1:8" ht="13.5" x14ac:dyDescent="0.25">
      <c r="A1018" s="3">
        <f>TITRES_STAT!B1021</f>
        <v>43489</v>
      </c>
      <c r="B1018" s="6">
        <f>TITRES_STAT!C1021</f>
        <v>11.9</v>
      </c>
      <c r="C1018" s="6">
        <f>TITRES_STAT!D1021</f>
        <v>8.0935000000000006</v>
      </c>
      <c r="D1018" s="6">
        <f>TITRES_STAT!E1021</f>
        <v>144</v>
      </c>
      <c r="E1018" s="2">
        <f t="shared" si="60"/>
        <v>305129</v>
      </c>
      <c r="F1018" s="6" t="str">
        <f t="shared" si="63"/>
        <v>BEARISH</v>
      </c>
      <c r="G1018" s="6" t="str">
        <f t="shared" si="62"/>
        <v>NEUTRAL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11.97</v>
      </c>
      <c r="C1019" s="6">
        <f>TITRES_STAT!D1022</f>
        <v>8.1410999999999998</v>
      </c>
      <c r="D1019" s="6">
        <f>TITRES_STAT!E1022</f>
        <v>485</v>
      </c>
      <c r="E1019" s="2">
        <f t="shared" si="60"/>
        <v>305614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11.98</v>
      </c>
      <c r="C1020" s="6">
        <f>TITRES_STAT!D1023</f>
        <v>8.1478999999999999</v>
      </c>
      <c r="D1020" s="6">
        <f>TITRES_STAT!E1023</f>
        <v>5570</v>
      </c>
      <c r="E1020" s="2">
        <f t="shared" si="60"/>
        <v>311184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NEUTRAL</v>
      </c>
    </row>
    <row r="1021" spans="1:8" ht="13.5" x14ac:dyDescent="0.25">
      <c r="A1021" s="3">
        <f>TITRES_STAT!B1024</f>
        <v>43494</v>
      </c>
      <c r="B1021" s="6">
        <f>TITRES_STAT!C1024</f>
        <v>11.98</v>
      </c>
      <c r="C1021" s="6">
        <f>TITRES_STAT!D1024</f>
        <v>8.1478999999999999</v>
      </c>
      <c r="D1021" s="6">
        <f>TITRES_STAT!E1024</f>
        <v>200</v>
      </c>
      <c r="E1021" s="2">
        <f t="shared" si="60"/>
        <v>311184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NEUTRAL</v>
      </c>
    </row>
    <row r="1022" spans="1:8" ht="13.5" x14ac:dyDescent="0.25">
      <c r="A1022" s="3">
        <f>TITRES_STAT!B1025</f>
        <v>43495</v>
      </c>
      <c r="B1022" s="6">
        <f>TITRES_STAT!C1025</f>
        <v>11.99</v>
      </c>
      <c r="C1022" s="6">
        <f>TITRES_STAT!D1025</f>
        <v>8.1547000000000001</v>
      </c>
      <c r="D1022" s="6">
        <f>TITRES_STAT!E1025</f>
        <v>3550</v>
      </c>
      <c r="E1022" s="2">
        <f t="shared" si="60"/>
        <v>314734</v>
      </c>
      <c r="F1022" s="6" t="str">
        <f t="shared" si="63"/>
        <v>BULLISH</v>
      </c>
      <c r="G1022" s="6" t="str">
        <f t="shared" si="62"/>
        <v>STRONG</v>
      </c>
      <c r="H1022" s="6" t="str">
        <f t="shared" si="61"/>
        <v>CONFIRMED BULLISH</v>
      </c>
    </row>
    <row r="1023" spans="1:8" ht="13.5" x14ac:dyDescent="0.25">
      <c r="A1023" s="3">
        <f>TITRES_STAT!B1026</f>
        <v>43496</v>
      </c>
      <c r="B1023" s="6">
        <f>TITRES_STAT!C1026</f>
        <v>11.99</v>
      </c>
      <c r="C1023" s="6">
        <f>TITRES_STAT!D1026</f>
        <v>8.1547000000000001</v>
      </c>
      <c r="D1023" s="6">
        <f>TITRES_STAT!E1026</f>
        <v>480</v>
      </c>
      <c r="E1023" s="2">
        <f t="shared" si="60"/>
        <v>314734</v>
      </c>
      <c r="F1023" s="6" t="str">
        <f t="shared" si="63"/>
        <v>BULLISH</v>
      </c>
      <c r="G1023" s="6" t="str">
        <f t="shared" si="62"/>
        <v>STRONG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11.99</v>
      </c>
      <c r="C1024" s="6">
        <f>TITRES_STAT!D1027</f>
        <v>8.1547000000000001</v>
      </c>
      <c r="D1024" s="6">
        <f>TITRES_STAT!E1027</f>
        <v>1084</v>
      </c>
      <c r="E1024" s="2">
        <f t="shared" si="60"/>
        <v>314734</v>
      </c>
      <c r="F1024" s="6" t="str">
        <f t="shared" si="63"/>
        <v>BULLISH</v>
      </c>
      <c r="G1024" s="6" t="str">
        <f t="shared" si="62"/>
        <v>STRONG</v>
      </c>
      <c r="H1024" s="6" t="str">
        <f t="shared" si="61"/>
        <v>CONFIRMED BULLISH</v>
      </c>
    </row>
    <row r="1025" spans="1:8" ht="13.5" x14ac:dyDescent="0.25">
      <c r="A1025" s="3">
        <f>TITRES_STAT!B1028</f>
        <v>43500</v>
      </c>
      <c r="B1025" s="6">
        <f>TITRES_STAT!C1028</f>
        <v>11.99</v>
      </c>
      <c r="C1025" s="6">
        <f>TITRES_STAT!D1028</f>
        <v>8.1547000000000001</v>
      </c>
      <c r="D1025" s="6">
        <f>TITRES_STAT!E1028</f>
        <v>522</v>
      </c>
      <c r="E1025" s="2">
        <f t="shared" si="60"/>
        <v>314734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CONFIRMED BULLISH</v>
      </c>
    </row>
    <row r="1026" spans="1:8" ht="13.5" x14ac:dyDescent="0.25">
      <c r="A1026" s="3">
        <f>TITRES_STAT!B1029</f>
        <v>43501</v>
      </c>
      <c r="B1026" s="6">
        <f>TITRES_STAT!C1029</f>
        <v>11.99</v>
      </c>
      <c r="C1026" s="6">
        <f>TITRES_STAT!D1029</f>
        <v>8.1547000000000001</v>
      </c>
      <c r="D1026" s="6">
        <f>TITRES_STAT!E1029</f>
        <v>815</v>
      </c>
      <c r="E1026" s="2">
        <f t="shared" si="60"/>
        <v>314734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CONFIRMED BULLISH</v>
      </c>
    </row>
    <row r="1027" spans="1:8" ht="13.5" x14ac:dyDescent="0.25">
      <c r="A1027" s="3">
        <f>TITRES_STAT!B1030</f>
        <v>43502</v>
      </c>
      <c r="B1027" s="6">
        <f>TITRES_STAT!C1030</f>
        <v>11.99</v>
      </c>
      <c r="C1027" s="6">
        <f>TITRES_STAT!D1030</f>
        <v>8.1547000000000001</v>
      </c>
      <c r="D1027" s="6">
        <f>TITRES_STAT!E1030</f>
        <v>480</v>
      </c>
      <c r="E1027" s="2">
        <f t="shared" si="60"/>
        <v>314734</v>
      </c>
      <c r="F1027" s="6" t="str">
        <f t="shared" si="63"/>
        <v>NEUTRAL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43503</v>
      </c>
      <c r="B1028" s="6">
        <f>TITRES_STAT!C1031</f>
        <v>11.99</v>
      </c>
      <c r="C1028" s="6">
        <f>TITRES_STAT!D1031</f>
        <v>8.1547000000000001</v>
      </c>
      <c r="D1028" s="6">
        <f>TITRES_STAT!E1031</f>
        <v>870</v>
      </c>
      <c r="E1028" s="2">
        <f t="shared" ref="E1028:E1091" si="64">IF(B1028&gt;B1027, E1027+D1028, IF(B1028&lt;B1027, E1027-D1028, E1027))</f>
        <v>314734</v>
      </c>
      <c r="F1028" s="6" t="str">
        <f t="shared" si="63"/>
        <v>NEUTRAL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43504</v>
      </c>
      <c r="B1029" s="6">
        <f>TITRES_STAT!C1032</f>
        <v>11.99</v>
      </c>
      <c r="C1029" s="6">
        <f>TITRES_STAT!D1032</f>
        <v>8.1547000000000001</v>
      </c>
      <c r="D1029" s="6">
        <f>TITRES_STAT!E1032</f>
        <v>340</v>
      </c>
      <c r="E1029" s="2">
        <f t="shared" si="64"/>
        <v>314734</v>
      </c>
      <c r="F1029" s="6" t="str">
        <f t="shared" si="63"/>
        <v>NEUTRAL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43507</v>
      </c>
      <c r="B1030" s="6">
        <f>TITRES_STAT!C1033</f>
        <v>11.99</v>
      </c>
      <c r="C1030" s="6">
        <f>TITRES_STAT!D1033</f>
        <v>8.1547000000000001</v>
      </c>
      <c r="D1030" s="6">
        <f>TITRES_STAT!E1033</f>
        <v>415</v>
      </c>
      <c r="E1030" s="2">
        <f t="shared" si="64"/>
        <v>314734</v>
      </c>
      <c r="F1030" s="6" t="str">
        <f t="shared" si="63"/>
        <v>NEUTRAL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43508</v>
      </c>
      <c r="B1031" s="6">
        <f>TITRES_STAT!C1034</f>
        <v>11.99</v>
      </c>
      <c r="C1031" s="6">
        <f>TITRES_STAT!D1034</f>
        <v>8.1547000000000001</v>
      </c>
      <c r="D1031" s="6">
        <f>TITRES_STAT!E1034</f>
        <v>1100</v>
      </c>
      <c r="E1031" s="2">
        <f t="shared" si="64"/>
        <v>314734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43509</v>
      </c>
      <c r="B1032" s="6">
        <f>TITRES_STAT!C1035</f>
        <v>11.98</v>
      </c>
      <c r="C1032" s="6">
        <f>TITRES_STAT!D1035</f>
        <v>8.1478999999999999</v>
      </c>
      <c r="D1032" s="6">
        <f>TITRES_STAT!E1035</f>
        <v>1555</v>
      </c>
      <c r="E1032" s="2">
        <f t="shared" si="64"/>
        <v>313179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11.98</v>
      </c>
      <c r="C1033" s="6">
        <f>TITRES_STAT!D1036</f>
        <v>8.1478999999999999</v>
      </c>
      <c r="D1033" s="6">
        <f>TITRES_STAT!E1036</f>
        <v>580</v>
      </c>
      <c r="E1033" s="2">
        <f t="shared" si="64"/>
        <v>313179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11.98</v>
      </c>
      <c r="C1034" s="6">
        <f>TITRES_STAT!D1037</f>
        <v>8.1478999999999999</v>
      </c>
      <c r="D1034" s="6">
        <f>TITRES_STAT!E1037</f>
        <v>315</v>
      </c>
      <c r="E1034" s="2">
        <f t="shared" si="64"/>
        <v>313179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11.9</v>
      </c>
      <c r="C1035" s="6">
        <f>TITRES_STAT!D1038</f>
        <v>8.0935000000000006</v>
      </c>
      <c r="D1035" s="6">
        <f>TITRES_STAT!E1038</f>
        <v>2260</v>
      </c>
      <c r="E1035" s="2">
        <f t="shared" si="64"/>
        <v>310919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11.8</v>
      </c>
      <c r="C1036" s="6">
        <f>TITRES_STAT!D1039</f>
        <v>8.0254999999999992</v>
      </c>
      <c r="D1036" s="6">
        <f>TITRES_STAT!E1039</f>
        <v>210</v>
      </c>
      <c r="E1036" s="2">
        <f t="shared" si="64"/>
        <v>310709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11.9</v>
      </c>
      <c r="C1037" s="6">
        <f>TITRES_STAT!D1040</f>
        <v>8.0935000000000006</v>
      </c>
      <c r="D1037" s="6">
        <f>TITRES_STAT!E1040</f>
        <v>1904</v>
      </c>
      <c r="E1037" s="2">
        <f t="shared" si="64"/>
        <v>312613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11.9</v>
      </c>
      <c r="C1038" s="6">
        <f>TITRES_STAT!D1041</f>
        <v>8.0935000000000006</v>
      </c>
      <c r="D1038" s="6">
        <f>TITRES_STAT!E1041</f>
        <v>635</v>
      </c>
      <c r="E1038" s="2">
        <f t="shared" si="64"/>
        <v>312613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11.9</v>
      </c>
      <c r="C1039" s="6">
        <f>TITRES_STAT!D1042</f>
        <v>8.0935000000000006</v>
      </c>
      <c r="D1039" s="6">
        <f>TITRES_STAT!E1042</f>
        <v>935</v>
      </c>
      <c r="E1039" s="2">
        <f t="shared" si="64"/>
        <v>312613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CONFIRMED BEARISH</v>
      </c>
    </row>
    <row r="1040" spans="1:8" ht="13.5" x14ac:dyDescent="0.25">
      <c r="A1040" s="3">
        <f>TITRES_STAT!B1043</f>
        <v>43521</v>
      </c>
      <c r="B1040" s="6">
        <f>TITRES_STAT!C1043</f>
        <v>11.9</v>
      </c>
      <c r="C1040" s="6">
        <f>TITRES_STAT!D1043</f>
        <v>8.0935000000000006</v>
      </c>
      <c r="D1040" s="6">
        <f>TITRES_STAT!E1043</f>
        <v>375</v>
      </c>
      <c r="E1040" s="2">
        <f t="shared" si="64"/>
        <v>312613</v>
      </c>
      <c r="F1040" s="6" t="str">
        <f t="shared" si="67"/>
        <v>BULLISH</v>
      </c>
      <c r="G1040" s="6" t="str">
        <f t="shared" si="66"/>
        <v>NEUTRAL</v>
      </c>
      <c r="H1040" s="6" t="str">
        <f t="shared" si="65"/>
        <v>NEUTRAL</v>
      </c>
    </row>
    <row r="1041" spans="1:8" ht="13.5" x14ac:dyDescent="0.25">
      <c r="A1041" s="3">
        <f>TITRES_STAT!B1044</f>
        <v>43522</v>
      </c>
      <c r="B1041" s="6">
        <f>TITRES_STAT!C1044</f>
        <v>11.89</v>
      </c>
      <c r="C1041" s="6">
        <f>TITRES_STAT!D1044</f>
        <v>8.0867000000000004</v>
      </c>
      <c r="D1041" s="6">
        <f>TITRES_STAT!E1044</f>
        <v>800</v>
      </c>
      <c r="E1041" s="2">
        <f t="shared" si="64"/>
        <v>311813</v>
      </c>
      <c r="F1041" s="6" t="str">
        <f t="shared" si="67"/>
        <v>BULLISH</v>
      </c>
      <c r="G1041" s="6" t="str">
        <f t="shared" si="66"/>
        <v>NEUTRAL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11.89</v>
      </c>
      <c r="C1042" s="6">
        <f>TITRES_STAT!D1045</f>
        <v>8.0867000000000004</v>
      </c>
      <c r="D1042" s="6">
        <f>TITRES_STAT!E1045</f>
        <v>213</v>
      </c>
      <c r="E1042" s="2">
        <f t="shared" si="64"/>
        <v>311813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11.89</v>
      </c>
      <c r="C1043" s="6">
        <f>TITRES_STAT!D1046</f>
        <v>8.0867000000000004</v>
      </c>
      <c r="D1043" s="6">
        <f>TITRES_STAT!E1046</f>
        <v>844</v>
      </c>
      <c r="E1043" s="2">
        <f t="shared" si="64"/>
        <v>311813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11.98</v>
      </c>
      <c r="C1044" s="6">
        <f>TITRES_STAT!D1047</f>
        <v>8.1478999999999999</v>
      </c>
      <c r="D1044" s="6">
        <f>TITRES_STAT!E1047</f>
        <v>400</v>
      </c>
      <c r="E1044" s="2">
        <f t="shared" si="64"/>
        <v>312213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BEARISH DIVERGENCE</v>
      </c>
    </row>
    <row r="1045" spans="1:8" ht="13.5" x14ac:dyDescent="0.25">
      <c r="A1045" s="3">
        <f>TITRES_STAT!B1048</f>
        <v>43528</v>
      </c>
      <c r="B1045" s="6">
        <f>TITRES_STAT!C1048</f>
        <v>11.95</v>
      </c>
      <c r="C1045" s="6">
        <f>TITRES_STAT!D1048</f>
        <v>8.1274999999999995</v>
      </c>
      <c r="D1045" s="6">
        <f>TITRES_STAT!E1048</f>
        <v>1200</v>
      </c>
      <c r="E1045" s="2">
        <f t="shared" si="64"/>
        <v>311013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BEARISH DIVERGENCE</v>
      </c>
    </row>
    <row r="1046" spans="1:8" ht="13.5" x14ac:dyDescent="0.25">
      <c r="A1046" s="3">
        <f>TITRES_STAT!B1049</f>
        <v>43529</v>
      </c>
      <c r="B1046" s="6">
        <f>TITRES_STAT!C1049</f>
        <v>11.95</v>
      </c>
      <c r="C1046" s="6">
        <f>TITRES_STAT!D1049</f>
        <v>8.1274999999999995</v>
      </c>
      <c r="D1046" s="6">
        <f>TITRES_STAT!E1049</f>
        <v>497</v>
      </c>
      <c r="E1046" s="2">
        <f t="shared" si="64"/>
        <v>311013</v>
      </c>
      <c r="F1046" s="6" t="str">
        <f t="shared" si="67"/>
        <v>BEARISH</v>
      </c>
      <c r="G1046" s="6" t="str">
        <f t="shared" si="66"/>
        <v>NEUTRAL</v>
      </c>
      <c r="H1046" s="6" t="str">
        <f t="shared" si="65"/>
        <v>BEARISH DIVERGENCE</v>
      </c>
    </row>
    <row r="1047" spans="1:8" ht="13.5" x14ac:dyDescent="0.25">
      <c r="A1047" s="3">
        <f>TITRES_STAT!B1050</f>
        <v>43530</v>
      </c>
      <c r="B1047" s="6">
        <f>TITRES_STAT!C1050</f>
        <v>11.99</v>
      </c>
      <c r="C1047" s="6">
        <f>TITRES_STAT!D1050</f>
        <v>8.1547000000000001</v>
      </c>
      <c r="D1047" s="6">
        <f>TITRES_STAT!E1050</f>
        <v>300</v>
      </c>
      <c r="E1047" s="2">
        <f t="shared" si="64"/>
        <v>311313</v>
      </c>
      <c r="F1047" s="6" t="str">
        <f t="shared" si="67"/>
        <v>BEARISH</v>
      </c>
      <c r="G1047" s="6" t="str">
        <f t="shared" si="66"/>
        <v>NEUTRAL</v>
      </c>
      <c r="H1047" s="6" t="str">
        <f t="shared" si="65"/>
        <v>BEARISH DIVERGENCE</v>
      </c>
    </row>
    <row r="1048" spans="1:8" ht="13.5" x14ac:dyDescent="0.25">
      <c r="A1048" s="3">
        <f>TITRES_STAT!B1051</f>
        <v>43531</v>
      </c>
      <c r="B1048" s="6">
        <f>TITRES_STAT!C1051</f>
        <v>11.99</v>
      </c>
      <c r="C1048" s="6">
        <f>TITRES_STAT!D1051</f>
        <v>8.1547000000000001</v>
      </c>
      <c r="D1048" s="6">
        <f>TITRES_STAT!E1051</f>
        <v>1220</v>
      </c>
      <c r="E1048" s="2">
        <f t="shared" si="64"/>
        <v>311313</v>
      </c>
      <c r="F1048" s="6" t="str">
        <f t="shared" si="67"/>
        <v>BEARISH</v>
      </c>
      <c r="G1048" s="6" t="str">
        <f t="shared" si="66"/>
        <v>NEUTRAL</v>
      </c>
      <c r="H1048" s="6" t="str">
        <f t="shared" si="65"/>
        <v>BEARISH DIVERGENCE</v>
      </c>
    </row>
    <row r="1049" spans="1:8" ht="13.5" x14ac:dyDescent="0.25">
      <c r="A1049" s="3">
        <f>TITRES_STAT!B1052</f>
        <v>43532</v>
      </c>
      <c r="B1049" s="6">
        <f>TITRES_STAT!C1052</f>
        <v>11.99</v>
      </c>
      <c r="C1049" s="6">
        <f>TITRES_STAT!D1052</f>
        <v>8.1547000000000001</v>
      </c>
      <c r="D1049" s="6">
        <f>TITRES_STAT!E1052</f>
        <v>400</v>
      </c>
      <c r="E1049" s="2">
        <f t="shared" si="64"/>
        <v>311313</v>
      </c>
      <c r="F1049" s="6" t="str">
        <f t="shared" si="67"/>
        <v>BEARISH</v>
      </c>
      <c r="G1049" s="6" t="str">
        <f t="shared" si="66"/>
        <v>NEUTRAL</v>
      </c>
      <c r="H1049" s="6" t="str">
        <f t="shared" si="65"/>
        <v>BEARISH DIVERGENCE</v>
      </c>
    </row>
    <row r="1050" spans="1:8" ht="13.5" x14ac:dyDescent="0.25">
      <c r="A1050" s="3">
        <f>TITRES_STAT!B1053</f>
        <v>43535</v>
      </c>
      <c r="B1050" s="6">
        <f>TITRES_STAT!C1053</f>
        <v>11.99</v>
      </c>
      <c r="C1050" s="6">
        <f>TITRES_STAT!D1053</f>
        <v>8.1547000000000001</v>
      </c>
      <c r="D1050" s="6">
        <f>TITRES_STAT!E1053</f>
        <v>180</v>
      </c>
      <c r="E1050" s="2">
        <f t="shared" si="64"/>
        <v>311313</v>
      </c>
      <c r="F1050" s="6" t="str">
        <f t="shared" si="67"/>
        <v>BULLISH</v>
      </c>
      <c r="G1050" s="6" t="str">
        <f t="shared" si="66"/>
        <v>NEUTRAL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11.99</v>
      </c>
      <c r="C1051" s="6">
        <f>TITRES_STAT!D1054</f>
        <v>8.1547000000000001</v>
      </c>
      <c r="D1051" s="6">
        <f>TITRES_STAT!E1054</f>
        <v>525</v>
      </c>
      <c r="E1051" s="2">
        <f t="shared" si="64"/>
        <v>311313</v>
      </c>
      <c r="F1051" s="6" t="str">
        <f t="shared" si="67"/>
        <v>BULLISH</v>
      </c>
      <c r="G1051" s="6" t="str">
        <f t="shared" si="66"/>
        <v>NEUTRAL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11.98</v>
      </c>
      <c r="C1052" s="6">
        <f>TITRES_STAT!D1055</f>
        <v>8.1478999999999999</v>
      </c>
      <c r="D1052" s="6">
        <f>TITRES_STAT!E1055</f>
        <v>500</v>
      </c>
      <c r="E1052" s="2">
        <f t="shared" si="64"/>
        <v>310813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11.98</v>
      </c>
      <c r="C1053" s="6">
        <f>TITRES_STAT!D1056</f>
        <v>8.1478999999999999</v>
      </c>
      <c r="D1053" s="6">
        <f>TITRES_STAT!E1056</f>
        <v>15</v>
      </c>
      <c r="E1053" s="2">
        <f t="shared" si="64"/>
        <v>310813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11.99</v>
      </c>
      <c r="C1054" s="6">
        <f>TITRES_STAT!D1057</f>
        <v>8.1547000000000001</v>
      </c>
      <c r="D1054" s="6">
        <f>TITRES_STAT!E1057</f>
        <v>300</v>
      </c>
      <c r="E1054" s="2">
        <f t="shared" si="64"/>
        <v>311113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NEUTRAL</v>
      </c>
    </row>
    <row r="1055" spans="1:8" ht="13.5" x14ac:dyDescent="0.25">
      <c r="A1055" s="3">
        <f>TITRES_STAT!B1058</f>
        <v>43542</v>
      </c>
      <c r="B1055" s="6">
        <f>TITRES_STAT!C1058</f>
        <v>11.99</v>
      </c>
      <c r="C1055" s="6">
        <f>TITRES_STAT!D1058</f>
        <v>8.1547000000000001</v>
      </c>
      <c r="D1055" s="6">
        <f>TITRES_STAT!E1058</f>
        <v>200</v>
      </c>
      <c r="E1055" s="2">
        <f t="shared" si="64"/>
        <v>311113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11.95</v>
      </c>
      <c r="C1056" s="6">
        <f>TITRES_STAT!D1059</f>
        <v>8.1274999999999995</v>
      </c>
      <c r="D1056" s="6">
        <f>TITRES_STAT!E1059</f>
        <v>1580</v>
      </c>
      <c r="E1056" s="2">
        <f t="shared" si="64"/>
        <v>309533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11.95</v>
      </c>
      <c r="C1057" s="6">
        <f>TITRES_STAT!D1060</f>
        <v>8.1274999999999995</v>
      </c>
      <c r="D1057" s="6">
        <f>TITRES_STAT!E1060</f>
        <v>300</v>
      </c>
      <c r="E1057" s="2">
        <f t="shared" si="64"/>
        <v>309533</v>
      </c>
      <c r="F1057" s="6" t="str">
        <f t="shared" si="67"/>
        <v>BEARISH</v>
      </c>
      <c r="G1057" s="6" t="str">
        <f t="shared" si="66"/>
        <v>NEUTRAL</v>
      </c>
      <c r="H1057" s="6" t="str">
        <f t="shared" si="65"/>
        <v>CONFIRMED BEARISH</v>
      </c>
    </row>
    <row r="1058" spans="1:8" ht="13.5" x14ac:dyDescent="0.25">
      <c r="A1058" s="3">
        <f>TITRES_STAT!B1061</f>
        <v>43546</v>
      </c>
      <c r="B1058" s="6">
        <f>TITRES_STAT!C1061</f>
        <v>11.95</v>
      </c>
      <c r="C1058" s="6">
        <f>TITRES_STAT!D1061</f>
        <v>8.1274999999999995</v>
      </c>
      <c r="D1058" s="6">
        <f>TITRES_STAT!E1061</f>
        <v>750</v>
      </c>
      <c r="E1058" s="2">
        <f t="shared" si="64"/>
        <v>309533</v>
      </c>
      <c r="F1058" s="6" t="str">
        <f t="shared" si="67"/>
        <v>BEARISH</v>
      </c>
      <c r="G1058" s="6" t="str">
        <f t="shared" si="66"/>
        <v>NEUTRAL</v>
      </c>
      <c r="H1058" s="6" t="str">
        <f t="shared" si="65"/>
        <v>CONFIRMED BEARISH</v>
      </c>
    </row>
    <row r="1059" spans="1:8" ht="13.5" x14ac:dyDescent="0.25">
      <c r="A1059" s="3">
        <f>TITRES_STAT!B1062</f>
        <v>43549</v>
      </c>
      <c r="B1059" s="6">
        <f>TITRES_STAT!C1062</f>
        <v>11.95</v>
      </c>
      <c r="C1059" s="6">
        <f>TITRES_STAT!D1062</f>
        <v>8.1274999999999995</v>
      </c>
      <c r="D1059" s="6">
        <f>TITRES_STAT!E1062</f>
        <v>1192</v>
      </c>
      <c r="E1059" s="2">
        <f t="shared" si="64"/>
        <v>309533</v>
      </c>
      <c r="F1059" s="6" t="str">
        <f t="shared" si="67"/>
        <v>BEARISH</v>
      </c>
      <c r="G1059" s="6" t="str">
        <f t="shared" si="66"/>
        <v>NEUTRAL</v>
      </c>
      <c r="H1059" s="6" t="str">
        <f t="shared" si="65"/>
        <v>CONFIRMED BEARISH</v>
      </c>
    </row>
    <row r="1060" spans="1:8" ht="13.5" x14ac:dyDescent="0.25">
      <c r="A1060" s="3">
        <f>TITRES_STAT!B1063</f>
        <v>43550</v>
      </c>
      <c r="B1060" s="6">
        <f>TITRES_STAT!C1063</f>
        <v>11.95</v>
      </c>
      <c r="C1060" s="6">
        <f>TITRES_STAT!D1063</f>
        <v>8.1274999999999995</v>
      </c>
      <c r="D1060" s="6">
        <f>TITRES_STAT!E1063</f>
        <v>1000</v>
      </c>
      <c r="E1060" s="2">
        <f t="shared" si="64"/>
        <v>309533</v>
      </c>
      <c r="F1060" s="6" t="str">
        <f t="shared" si="67"/>
        <v>BEARISH</v>
      </c>
      <c r="G1060" s="6" t="str">
        <f t="shared" si="66"/>
        <v>NEUTRAL</v>
      </c>
      <c r="H1060" s="6" t="str">
        <f t="shared" si="65"/>
        <v>CONFIRMED BEARISH</v>
      </c>
    </row>
    <row r="1061" spans="1:8" ht="13.5" x14ac:dyDescent="0.25">
      <c r="A1061" s="3">
        <f>TITRES_STAT!B1064</f>
        <v>43551</v>
      </c>
      <c r="B1061" s="6">
        <f>TITRES_STAT!C1064</f>
        <v>11.94</v>
      </c>
      <c r="C1061" s="6">
        <f>TITRES_STAT!D1064</f>
        <v>8.1206999999999994</v>
      </c>
      <c r="D1061" s="6">
        <f>TITRES_STAT!E1064</f>
        <v>1810</v>
      </c>
      <c r="E1061" s="2">
        <f t="shared" si="64"/>
        <v>307723</v>
      </c>
      <c r="F1061" s="6" t="str">
        <f t="shared" si="67"/>
        <v>BEARISH</v>
      </c>
      <c r="G1061" s="6" t="str">
        <f t="shared" si="66"/>
        <v>NEUTRAL</v>
      </c>
      <c r="H1061" s="6" t="str">
        <f t="shared" si="65"/>
        <v>CONFIRMED BEARISH</v>
      </c>
    </row>
    <row r="1062" spans="1:8" ht="13.5" x14ac:dyDescent="0.25">
      <c r="A1062" s="3">
        <f>TITRES_STAT!B1065</f>
        <v>43552</v>
      </c>
      <c r="B1062" s="6">
        <f>TITRES_STAT!C1065</f>
        <v>11.95</v>
      </c>
      <c r="C1062" s="6">
        <f>TITRES_STAT!D1065</f>
        <v>8.1274999999999995</v>
      </c>
      <c r="D1062" s="6">
        <f>TITRES_STAT!E1065</f>
        <v>270</v>
      </c>
      <c r="E1062" s="2">
        <f t="shared" si="64"/>
        <v>307993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43553</v>
      </c>
      <c r="B1063" s="6">
        <f>TITRES_STAT!C1066</f>
        <v>11.95</v>
      </c>
      <c r="C1063" s="6">
        <f>TITRES_STAT!D1066</f>
        <v>8.1274999999999995</v>
      </c>
      <c r="D1063" s="6">
        <f>TITRES_STAT!E1066</f>
        <v>1250</v>
      </c>
      <c r="E1063" s="2">
        <f t="shared" si="64"/>
        <v>307993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NEUTRAL</v>
      </c>
    </row>
    <row r="1064" spans="1:8" ht="13.5" x14ac:dyDescent="0.25">
      <c r="A1064" s="3">
        <f>TITRES_STAT!B1067</f>
        <v>43556</v>
      </c>
      <c r="B1064" s="6">
        <f>TITRES_STAT!C1067</f>
        <v>11.95</v>
      </c>
      <c r="C1064" s="6">
        <f>TITRES_STAT!D1067</f>
        <v>8.1274999999999995</v>
      </c>
      <c r="D1064" s="6">
        <f>TITRES_STAT!E1067</f>
        <v>100</v>
      </c>
      <c r="E1064" s="2">
        <f t="shared" si="64"/>
        <v>307993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43557</v>
      </c>
      <c r="B1065" s="6">
        <f>TITRES_STAT!C1068</f>
        <v>11.94</v>
      </c>
      <c r="C1065" s="6">
        <f>TITRES_STAT!D1068</f>
        <v>8.1206999999999994</v>
      </c>
      <c r="D1065" s="6">
        <f>TITRES_STAT!E1068</f>
        <v>3100</v>
      </c>
      <c r="E1065" s="2">
        <f t="shared" si="64"/>
        <v>304893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11.94</v>
      </c>
      <c r="C1066" s="6">
        <f>TITRES_STAT!D1069</f>
        <v>8.1206999999999994</v>
      </c>
      <c r="D1066" s="6">
        <f>TITRES_STAT!E1069</f>
        <v>0</v>
      </c>
      <c r="E1066" s="2">
        <f t="shared" si="64"/>
        <v>304893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43559</v>
      </c>
      <c r="B1067" s="6">
        <f>TITRES_STAT!C1070</f>
        <v>11.6</v>
      </c>
      <c r="C1067" s="6">
        <f>TITRES_STAT!D1070</f>
        <v>7.8895</v>
      </c>
      <c r="D1067" s="6">
        <f>TITRES_STAT!E1070</f>
        <v>3280</v>
      </c>
      <c r="E1067" s="2">
        <f t="shared" si="64"/>
        <v>301613</v>
      </c>
      <c r="F1067" s="6" t="str">
        <f t="shared" si="67"/>
        <v>BEARISH</v>
      </c>
      <c r="G1067" s="6" t="str">
        <f t="shared" si="66"/>
        <v>WEAK</v>
      </c>
      <c r="H1067" s="6" t="str">
        <f t="shared" si="65"/>
        <v>CONFIRMED BEARISH</v>
      </c>
    </row>
    <row r="1068" spans="1:8" ht="13.5" x14ac:dyDescent="0.25">
      <c r="A1068" s="3">
        <f>TITRES_STAT!B1071</f>
        <v>43560</v>
      </c>
      <c r="B1068" s="6">
        <f>TITRES_STAT!C1071</f>
        <v>11.61</v>
      </c>
      <c r="C1068" s="6">
        <f>TITRES_STAT!D1071</f>
        <v>7.8963000000000001</v>
      </c>
      <c r="D1068" s="6">
        <f>TITRES_STAT!E1071</f>
        <v>250</v>
      </c>
      <c r="E1068" s="2">
        <f t="shared" si="64"/>
        <v>301863</v>
      </c>
      <c r="F1068" s="6" t="str">
        <f t="shared" si="67"/>
        <v>BEARISH</v>
      </c>
      <c r="G1068" s="6" t="str">
        <f t="shared" si="66"/>
        <v>NEUTRAL</v>
      </c>
      <c r="H1068" s="6" t="str">
        <f t="shared" si="65"/>
        <v>CONFIRMED BEARISH</v>
      </c>
    </row>
    <row r="1069" spans="1:8" ht="13.5" x14ac:dyDescent="0.25">
      <c r="A1069" s="3">
        <f>TITRES_STAT!B1072</f>
        <v>43563</v>
      </c>
      <c r="B1069" s="6">
        <f>TITRES_STAT!C1072</f>
        <v>11.61</v>
      </c>
      <c r="C1069" s="6">
        <f>TITRES_STAT!D1072</f>
        <v>7.8963000000000001</v>
      </c>
      <c r="D1069" s="6">
        <f>TITRES_STAT!E1072</f>
        <v>0</v>
      </c>
      <c r="E1069" s="2">
        <f t="shared" si="64"/>
        <v>301863</v>
      </c>
      <c r="F1069" s="6" t="str">
        <f t="shared" si="67"/>
        <v>BEARISH</v>
      </c>
      <c r="G1069" s="6" t="str">
        <f t="shared" si="66"/>
        <v>NEUTRAL</v>
      </c>
      <c r="H1069" s="6" t="str">
        <f t="shared" si="65"/>
        <v>CONFIRMED BEARISH</v>
      </c>
    </row>
    <row r="1070" spans="1:8" ht="13.5" x14ac:dyDescent="0.25">
      <c r="A1070" s="3">
        <f>TITRES_STAT!B1073</f>
        <v>43565</v>
      </c>
      <c r="B1070" s="6">
        <f>TITRES_STAT!C1073</f>
        <v>11.61</v>
      </c>
      <c r="C1070" s="6">
        <f>TITRES_STAT!D1073</f>
        <v>7.8963000000000001</v>
      </c>
      <c r="D1070" s="6">
        <f>TITRES_STAT!E1073</f>
        <v>235</v>
      </c>
      <c r="E1070" s="2">
        <f t="shared" si="64"/>
        <v>301863</v>
      </c>
      <c r="F1070" s="6" t="str">
        <f t="shared" si="67"/>
        <v>BEARISH</v>
      </c>
      <c r="G1070" s="6" t="str">
        <f t="shared" si="66"/>
        <v>NEUTRAL</v>
      </c>
      <c r="H1070" s="6" t="str">
        <f t="shared" si="65"/>
        <v>CONFIRMED BEARISH</v>
      </c>
    </row>
    <row r="1071" spans="1:8" ht="13.5" x14ac:dyDescent="0.25">
      <c r="A1071" s="3">
        <f>TITRES_STAT!B1074</f>
        <v>43566</v>
      </c>
      <c r="B1071" s="6">
        <f>TITRES_STAT!C1074</f>
        <v>11.61</v>
      </c>
      <c r="C1071" s="6">
        <f>TITRES_STAT!D1074</f>
        <v>7.8963000000000001</v>
      </c>
      <c r="D1071" s="6">
        <f>TITRES_STAT!E1074</f>
        <v>1280</v>
      </c>
      <c r="E1071" s="2">
        <f t="shared" si="64"/>
        <v>301863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CONFIRMED BEARISH</v>
      </c>
    </row>
    <row r="1072" spans="1:8" ht="13.5" x14ac:dyDescent="0.25">
      <c r="A1072" s="3">
        <f>TITRES_STAT!B1075</f>
        <v>43567</v>
      </c>
      <c r="B1072" s="6">
        <f>TITRES_STAT!C1075</f>
        <v>11.61</v>
      </c>
      <c r="C1072" s="6">
        <f>TITRES_STAT!D1075</f>
        <v>7.8963000000000001</v>
      </c>
      <c r="D1072" s="6">
        <f>TITRES_STAT!E1075</f>
        <v>635</v>
      </c>
      <c r="E1072" s="2">
        <f t="shared" si="64"/>
        <v>301863</v>
      </c>
      <c r="F1072" s="6" t="str">
        <f t="shared" si="67"/>
        <v>BULLISH</v>
      </c>
      <c r="G1072" s="6" t="str">
        <f t="shared" si="66"/>
        <v>NEUTRAL</v>
      </c>
      <c r="H1072" s="6" t="str">
        <f t="shared" si="65"/>
        <v>CONFIRMED BULLISH</v>
      </c>
    </row>
    <row r="1073" spans="1:8" ht="13.5" x14ac:dyDescent="0.25">
      <c r="A1073" s="3">
        <f>TITRES_STAT!B1076</f>
        <v>43570</v>
      </c>
      <c r="B1073" s="6">
        <f>TITRES_STAT!C1076</f>
        <v>11.65</v>
      </c>
      <c r="C1073" s="6">
        <f>TITRES_STAT!D1076</f>
        <v>7.9234999999999998</v>
      </c>
      <c r="D1073" s="6">
        <f>TITRES_STAT!E1076</f>
        <v>790</v>
      </c>
      <c r="E1073" s="2">
        <f t="shared" si="64"/>
        <v>302653</v>
      </c>
      <c r="F1073" s="6" t="str">
        <f t="shared" si="67"/>
        <v>BULLISH</v>
      </c>
      <c r="G1073" s="6" t="str">
        <f t="shared" si="66"/>
        <v>NEUTRAL</v>
      </c>
      <c r="H1073" s="6" t="str">
        <f t="shared" si="65"/>
        <v>CONFIRMED BULLISH</v>
      </c>
    </row>
    <row r="1074" spans="1:8" ht="13.5" x14ac:dyDescent="0.25">
      <c r="A1074" s="3">
        <f>TITRES_STAT!B1077</f>
        <v>43571</v>
      </c>
      <c r="B1074" s="6">
        <f>TITRES_STAT!C1077</f>
        <v>11.92</v>
      </c>
      <c r="C1074" s="6">
        <f>TITRES_STAT!D1077</f>
        <v>8.1071000000000009</v>
      </c>
      <c r="D1074" s="6">
        <f>TITRES_STAT!E1077</f>
        <v>736</v>
      </c>
      <c r="E1074" s="2">
        <f t="shared" si="64"/>
        <v>303389</v>
      </c>
      <c r="F1074" s="6" t="str">
        <f t="shared" si="67"/>
        <v>BULLISH</v>
      </c>
      <c r="G1074" s="6" t="str">
        <f t="shared" si="66"/>
        <v>NEUTRAL</v>
      </c>
      <c r="H1074" s="6" t="str">
        <f t="shared" si="65"/>
        <v>CONFIRMED BULLISH</v>
      </c>
    </row>
    <row r="1075" spans="1:8" ht="13.5" x14ac:dyDescent="0.25">
      <c r="A1075" s="3">
        <f>TITRES_STAT!B1078</f>
        <v>43572</v>
      </c>
      <c r="B1075" s="6">
        <f>TITRES_STAT!C1078</f>
        <v>11.92</v>
      </c>
      <c r="C1075" s="6">
        <f>TITRES_STAT!D1078</f>
        <v>8.1071000000000009</v>
      </c>
      <c r="D1075" s="6">
        <f>TITRES_STAT!E1078</f>
        <v>50</v>
      </c>
      <c r="E1075" s="2">
        <f t="shared" si="64"/>
        <v>303389</v>
      </c>
      <c r="F1075" s="6" t="str">
        <f t="shared" si="67"/>
        <v>BULLISH</v>
      </c>
      <c r="G1075" s="6" t="str">
        <f t="shared" si="66"/>
        <v>NEUTRAL</v>
      </c>
      <c r="H1075" s="6" t="str">
        <f t="shared" si="65"/>
        <v>CONFIRMED BULLISH</v>
      </c>
    </row>
    <row r="1076" spans="1:8" ht="13.5" x14ac:dyDescent="0.25">
      <c r="A1076" s="3">
        <f>TITRES_STAT!B1079</f>
        <v>43573</v>
      </c>
      <c r="B1076" s="6">
        <f>TITRES_STAT!C1079</f>
        <v>11.9</v>
      </c>
      <c r="C1076" s="6">
        <f>TITRES_STAT!D1079</f>
        <v>8.0935000000000006</v>
      </c>
      <c r="D1076" s="6">
        <f>TITRES_STAT!E1079</f>
        <v>595</v>
      </c>
      <c r="E1076" s="2">
        <f t="shared" si="64"/>
        <v>302794</v>
      </c>
      <c r="F1076" s="6" t="str">
        <f t="shared" si="67"/>
        <v>BULLISH</v>
      </c>
      <c r="G1076" s="6" t="str">
        <f t="shared" si="66"/>
        <v>NEUTRAL</v>
      </c>
      <c r="H1076" s="6" t="str">
        <f t="shared" si="65"/>
        <v>CONFIRMED BULLISH</v>
      </c>
    </row>
    <row r="1077" spans="1:8" ht="13.5" x14ac:dyDescent="0.25">
      <c r="A1077" s="3">
        <f>TITRES_STAT!B1080</f>
        <v>43574</v>
      </c>
      <c r="B1077" s="6">
        <f>TITRES_STAT!C1080</f>
        <v>11.92</v>
      </c>
      <c r="C1077" s="6">
        <f>TITRES_STAT!D1080</f>
        <v>8.1071000000000009</v>
      </c>
      <c r="D1077" s="6">
        <f>TITRES_STAT!E1080</f>
        <v>285</v>
      </c>
      <c r="E1077" s="2">
        <f t="shared" si="64"/>
        <v>303079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11.9</v>
      </c>
      <c r="C1078" s="6">
        <f>TITRES_STAT!D1081</f>
        <v>8.0935000000000006</v>
      </c>
      <c r="D1078" s="6">
        <f>TITRES_STAT!E1081</f>
        <v>357</v>
      </c>
      <c r="E1078" s="2">
        <f t="shared" si="64"/>
        <v>302722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11.9</v>
      </c>
      <c r="C1079" s="6">
        <f>TITRES_STAT!D1082</f>
        <v>8.0935000000000006</v>
      </c>
      <c r="D1079" s="6">
        <f>TITRES_STAT!E1082</f>
        <v>390</v>
      </c>
      <c r="E1079" s="2">
        <f t="shared" si="64"/>
        <v>302722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11.89</v>
      </c>
      <c r="C1080" s="6">
        <f>TITRES_STAT!D1083</f>
        <v>8.0867000000000004</v>
      </c>
      <c r="D1080" s="6">
        <f>TITRES_STAT!E1083</f>
        <v>315</v>
      </c>
      <c r="E1080" s="2">
        <f t="shared" si="64"/>
        <v>302407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43580</v>
      </c>
      <c r="B1081" s="6">
        <f>TITRES_STAT!C1084</f>
        <v>11.89</v>
      </c>
      <c r="C1081" s="6">
        <f>TITRES_STAT!D1084</f>
        <v>8.0867000000000004</v>
      </c>
      <c r="D1081" s="6">
        <f>TITRES_STAT!E1084</f>
        <v>160</v>
      </c>
      <c r="E1081" s="2">
        <f t="shared" si="64"/>
        <v>302407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11.88</v>
      </c>
      <c r="C1082" s="6">
        <f>TITRES_STAT!D1085</f>
        <v>8.0799000000000003</v>
      </c>
      <c r="D1082" s="6">
        <f>TITRES_STAT!E1085</f>
        <v>610</v>
      </c>
      <c r="E1082" s="2">
        <f t="shared" si="64"/>
        <v>301797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43584</v>
      </c>
      <c r="B1083" s="6">
        <f>TITRES_STAT!C1086</f>
        <v>11.88</v>
      </c>
      <c r="C1083" s="6">
        <f>TITRES_STAT!D1086</f>
        <v>8.0799000000000003</v>
      </c>
      <c r="D1083" s="6">
        <f>TITRES_STAT!E1086</f>
        <v>260</v>
      </c>
      <c r="E1083" s="2">
        <f t="shared" si="64"/>
        <v>301797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11.8</v>
      </c>
      <c r="C1084" s="6">
        <f>TITRES_STAT!D1087</f>
        <v>8.0254999999999992</v>
      </c>
      <c r="D1084" s="6">
        <f>TITRES_STAT!E1087</f>
        <v>164</v>
      </c>
      <c r="E1084" s="2">
        <f t="shared" si="64"/>
        <v>301633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11.8</v>
      </c>
      <c r="C1085" s="6">
        <f>TITRES_STAT!D1088</f>
        <v>8.0254999999999992</v>
      </c>
      <c r="D1085" s="6">
        <f>TITRES_STAT!E1088</f>
        <v>134</v>
      </c>
      <c r="E1085" s="2">
        <f t="shared" si="64"/>
        <v>301633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CONFIRMED BEARISH</v>
      </c>
    </row>
    <row r="1086" spans="1:8" ht="13.5" x14ac:dyDescent="0.25">
      <c r="A1086" s="3">
        <f>TITRES_STAT!B1089</f>
        <v>43588</v>
      </c>
      <c r="B1086" s="6">
        <f>TITRES_STAT!C1089</f>
        <v>11.8</v>
      </c>
      <c r="C1086" s="6">
        <f>TITRES_STAT!D1089</f>
        <v>8.0254999999999992</v>
      </c>
      <c r="D1086" s="6">
        <f>TITRES_STAT!E1089</f>
        <v>416</v>
      </c>
      <c r="E1086" s="2">
        <f t="shared" si="64"/>
        <v>301633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11.79</v>
      </c>
      <c r="C1087" s="6">
        <f>TITRES_STAT!D1090</f>
        <v>8.0187000000000008</v>
      </c>
      <c r="D1087" s="6">
        <f>TITRES_STAT!E1090</f>
        <v>100</v>
      </c>
      <c r="E1087" s="2">
        <f t="shared" si="64"/>
        <v>301533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11.78</v>
      </c>
      <c r="C1088" s="6">
        <f>TITRES_STAT!D1091</f>
        <v>8.0119000000000007</v>
      </c>
      <c r="D1088" s="6">
        <f>TITRES_STAT!E1091</f>
        <v>971</v>
      </c>
      <c r="E1088" s="2">
        <f t="shared" si="64"/>
        <v>300562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11.76</v>
      </c>
      <c r="C1089" s="6">
        <f>TITRES_STAT!D1092</f>
        <v>7.9983000000000004</v>
      </c>
      <c r="D1089" s="6">
        <f>TITRES_STAT!E1092</f>
        <v>300</v>
      </c>
      <c r="E1089" s="2">
        <f t="shared" si="64"/>
        <v>300262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11.7</v>
      </c>
      <c r="C1090" s="6">
        <f>TITRES_STAT!D1093</f>
        <v>7.9574999999999996</v>
      </c>
      <c r="D1090" s="6">
        <f>TITRES_STAT!E1093</f>
        <v>1340</v>
      </c>
      <c r="E1090" s="2">
        <f t="shared" si="64"/>
        <v>298922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11.6</v>
      </c>
      <c r="C1091" s="6">
        <f>TITRES_STAT!D1094</f>
        <v>7.8895</v>
      </c>
      <c r="D1091" s="6">
        <f>TITRES_STAT!E1094</f>
        <v>897</v>
      </c>
      <c r="E1091" s="2">
        <f t="shared" si="64"/>
        <v>298025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11.6</v>
      </c>
      <c r="C1092" s="6">
        <f>TITRES_STAT!D1095</f>
        <v>7.8895</v>
      </c>
      <c r="D1092" s="6">
        <f>TITRES_STAT!E1095</f>
        <v>150</v>
      </c>
      <c r="E1092" s="2">
        <f t="shared" ref="E1092:E1155" si="68">IF(B1092&gt;B1091, E1091+D1092, IF(B1092&lt;B1091, E1091-D1092, E1091))</f>
        <v>298025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43599</v>
      </c>
      <c r="B1093" s="6">
        <f>TITRES_STAT!C1096</f>
        <v>11.6</v>
      </c>
      <c r="C1093" s="6">
        <f>TITRES_STAT!D1096</f>
        <v>7.8895</v>
      </c>
      <c r="D1093" s="6">
        <f>TITRES_STAT!E1096</f>
        <v>3646</v>
      </c>
      <c r="E1093" s="2">
        <f t="shared" si="68"/>
        <v>298025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11.7</v>
      </c>
      <c r="C1094" s="6">
        <f>TITRES_STAT!D1097</f>
        <v>7.9574999999999996</v>
      </c>
      <c r="D1094" s="6">
        <f>TITRES_STAT!E1097</f>
        <v>1030</v>
      </c>
      <c r="E1094" s="2">
        <f t="shared" si="68"/>
        <v>299055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6">
        <f>TITRES_STAT!C1098</f>
        <v>11.68</v>
      </c>
      <c r="C1095" s="6">
        <f>TITRES_STAT!D1098</f>
        <v>7.9439000000000002</v>
      </c>
      <c r="D1095" s="6">
        <f>TITRES_STAT!E1098</f>
        <v>307</v>
      </c>
      <c r="E1095" s="2">
        <f t="shared" si="68"/>
        <v>298748</v>
      </c>
      <c r="F1095" s="6" t="str">
        <f t="shared" si="67"/>
        <v>BEARISH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BEARISH</v>
      </c>
    </row>
    <row r="1096" spans="1:8" ht="13.5" x14ac:dyDescent="0.25">
      <c r="A1096" s="3">
        <f>TITRES_STAT!B1099</f>
        <v>43602</v>
      </c>
      <c r="B1096" s="6">
        <f>TITRES_STAT!C1099</f>
        <v>11.4</v>
      </c>
      <c r="C1096" s="6">
        <f>TITRES_STAT!D1099</f>
        <v>7.7534999999999998</v>
      </c>
      <c r="D1096" s="6">
        <f>TITRES_STAT!E1099</f>
        <v>532</v>
      </c>
      <c r="E1096" s="2">
        <f t="shared" si="68"/>
        <v>298216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11.4</v>
      </c>
      <c r="C1097" s="6">
        <f>TITRES_STAT!D1100</f>
        <v>7.7534999999999998</v>
      </c>
      <c r="D1097" s="6">
        <f>TITRES_STAT!E1100</f>
        <v>120</v>
      </c>
      <c r="E1097" s="2">
        <f t="shared" si="68"/>
        <v>298216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11.4</v>
      </c>
      <c r="C1098" s="6">
        <f>TITRES_STAT!D1101</f>
        <v>7.7534999999999998</v>
      </c>
      <c r="D1098" s="6">
        <f>TITRES_STAT!E1101</f>
        <v>100</v>
      </c>
      <c r="E1098" s="2">
        <f t="shared" si="68"/>
        <v>298216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BULLISH DIVERGENCE</v>
      </c>
    </row>
    <row r="1099" spans="1:8" ht="13.5" x14ac:dyDescent="0.25">
      <c r="A1099" s="3">
        <f>TITRES_STAT!B1102</f>
        <v>43607</v>
      </c>
      <c r="B1099" s="6">
        <f>TITRES_STAT!C1102</f>
        <v>11.4</v>
      </c>
      <c r="C1099" s="6">
        <f>TITRES_STAT!D1102</f>
        <v>7.7534999999999998</v>
      </c>
      <c r="D1099" s="6">
        <f>TITRES_STAT!E1102</f>
        <v>30</v>
      </c>
      <c r="E1099" s="2">
        <f t="shared" si="68"/>
        <v>298216</v>
      </c>
      <c r="F1099" s="6" t="str">
        <f t="shared" si="71"/>
        <v>BEARISH</v>
      </c>
      <c r="G1099" s="6" t="str">
        <f t="shared" si="70"/>
        <v>NEUTRAL</v>
      </c>
      <c r="H1099" s="6" t="str">
        <f t="shared" si="69"/>
        <v>CONFIRMED BEARISH</v>
      </c>
    </row>
    <row r="1100" spans="1:8" ht="13.5" x14ac:dyDescent="0.25">
      <c r="A1100" s="3">
        <f>TITRES_STAT!B1103</f>
        <v>43608</v>
      </c>
      <c r="B1100" s="6">
        <f>TITRES_STAT!C1103</f>
        <v>11.4</v>
      </c>
      <c r="C1100" s="6">
        <f>TITRES_STAT!D1103</f>
        <v>7.7534999999999998</v>
      </c>
      <c r="D1100" s="6">
        <f>TITRES_STAT!E1103</f>
        <v>350</v>
      </c>
      <c r="E1100" s="2">
        <f t="shared" si="68"/>
        <v>298216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11.4</v>
      </c>
      <c r="C1101" s="6">
        <f>TITRES_STAT!D1104</f>
        <v>7.7534999999999998</v>
      </c>
      <c r="D1101" s="6">
        <f>TITRES_STAT!E1104</f>
        <v>220</v>
      </c>
      <c r="E1101" s="2">
        <f t="shared" si="68"/>
        <v>298216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43612</v>
      </c>
      <c r="B1102" s="6">
        <f>TITRES_STAT!C1105</f>
        <v>11.68</v>
      </c>
      <c r="C1102" s="6">
        <f>TITRES_STAT!D1105</f>
        <v>7.9439000000000002</v>
      </c>
      <c r="D1102" s="6">
        <f>TITRES_STAT!E1105</f>
        <v>388</v>
      </c>
      <c r="E1102" s="2">
        <f t="shared" si="68"/>
        <v>298604</v>
      </c>
      <c r="F1102" s="6" t="str">
        <f t="shared" si="71"/>
        <v>BULLISH</v>
      </c>
      <c r="G1102" s="6" t="str">
        <f t="shared" si="70"/>
        <v>NEUTRAL</v>
      </c>
      <c r="H1102" s="6" t="str">
        <f t="shared" si="69"/>
        <v>CONFIRMED BULLISH</v>
      </c>
    </row>
    <row r="1103" spans="1:8" ht="13.5" x14ac:dyDescent="0.25">
      <c r="A1103" s="3">
        <f>TITRES_STAT!B1106</f>
        <v>43613</v>
      </c>
      <c r="B1103" s="6">
        <f>TITRES_STAT!C1106</f>
        <v>11.68</v>
      </c>
      <c r="C1103" s="6">
        <f>TITRES_STAT!D1106</f>
        <v>7.9439000000000002</v>
      </c>
      <c r="D1103" s="6">
        <f>TITRES_STAT!E1106</f>
        <v>300</v>
      </c>
      <c r="E1103" s="2">
        <f t="shared" si="68"/>
        <v>298604</v>
      </c>
      <c r="F1103" s="6" t="str">
        <f t="shared" si="71"/>
        <v>BULLISH</v>
      </c>
      <c r="G1103" s="6" t="str">
        <f t="shared" si="70"/>
        <v>NEUTRAL</v>
      </c>
      <c r="H1103" s="6" t="str">
        <f t="shared" si="69"/>
        <v>CONFIRMED BULLISH</v>
      </c>
    </row>
    <row r="1104" spans="1:8" ht="13.5" x14ac:dyDescent="0.25">
      <c r="A1104" s="3">
        <f>TITRES_STAT!B1107</f>
        <v>43614</v>
      </c>
      <c r="B1104" s="6">
        <f>TITRES_STAT!C1107</f>
        <v>11.68</v>
      </c>
      <c r="C1104" s="6">
        <f>TITRES_STAT!D1107</f>
        <v>7.9439000000000002</v>
      </c>
      <c r="D1104" s="6">
        <f>TITRES_STAT!E1107</f>
        <v>315</v>
      </c>
      <c r="E1104" s="2">
        <f t="shared" si="68"/>
        <v>298604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11.8</v>
      </c>
      <c r="C1105" s="6">
        <f>TITRES_STAT!D1108</f>
        <v>8.0254999999999992</v>
      </c>
      <c r="D1105" s="6">
        <f>TITRES_STAT!E1108</f>
        <v>420</v>
      </c>
      <c r="E1105" s="2">
        <f t="shared" si="68"/>
        <v>299024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11.9</v>
      </c>
      <c r="C1106" s="6">
        <f>TITRES_STAT!D1109</f>
        <v>8.0935000000000006</v>
      </c>
      <c r="D1106" s="6">
        <f>TITRES_STAT!E1109</f>
        <v>178</v>
      </c>
      <c r="E1106" s="2">
        <f t="shared" si="68"/>
        <v>299202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12.25</v>
      </c>
      <c r="C1107" s="6">
        <f>TITRES_STAT!D1110</f>
        <v>8.3315999999999999</v>
      </c>
      <c r="D1107" s="6">
        <f>TITRES_STAT!E1110</f>
        <v>100</v>
      </c>
      <c r="E1107" s="2">
        <f t="shared" si="68"/>
        <v>299302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12.25</v>
      </c>
      <c r="C1108" s="6">
        <f>TITRES_STAT!D1111</f>
        <v>8.3315999999999999</v>
      </c>
      <c r="D1108" s="6">
        <f>TITRES_STAT!E1111</f>
        <v>250</v>
      </c>
      <c r="E1108" s="2">
        <f t="shared" si="68"/>
        <v>299302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12.25</v>
      </c>
      <c r="C1109" s="6">
        <f>TITRES_STAT!D1112</f>
        <v>8.3315999999999999</v>
      </c>
      <c r="D1109" s="6">
        <f>TITRES_STAT!E1112</f>
        <v>100</v>
      </c>
      <c r="E1109" s="2">
        <f t="shared" si="68"/>
        <v>299302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12.1</v>
      </c>
      <c r="C1110" s="6">
        <f>TITRES_STAT!D1113</f>
        <v>8.2294999999999998</v>
      </c>
      <c r="D1110" s="6">
        <f>TITRES_STAT!E1113</f>
        <v>340</v>
      </c>
      <c r="E1110" s="2">
        <f t="shared" si="68"/>
        <v>298962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BEARISH DIVERGENCE</v>
      </c>
    </row>
    <row r="1111" spans="1:8" ht="13.5" x14ac:dyDescent="0.25">
      <c r="A1111" s="3">
        <f>TITRES_STAT!B1114</f>
        <v>43628</v>
      </c>
      <c r="B1111" s="6">
        <f>TITRES_STAT!C1114</f>
        <v>12</v>
      </c>
      <c r="C1111" s="6">
        <f>TITRES_STAT!D1114</f>
        <v>8.1615000000000002</v>
      </c>
      <c r="D1111" s="6">
        <f>TITRES_STAT!E1114</f>
        <v>699</v>
      </c>
      <c r="E1111" s="2">
        <f t="shared" si="68"/>
        <v>298263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BEARISH DIVERGENCE</v>
      </c>
    </row>
    <row r="1112" spans="1:8" ht="13.5" x14ac:dyDescent="0.25">
      <c r="A1112" s="3">
        <f>TITRES_STAT!B1115</f>
        <v>43629</v>
      </c>
      <c r="B1112" s="6">
        <f>TITRES_STAT!C1115</f>
        <v>12</v>
      </c>
      <c r="C1112" s="6">
        <f>TITRES_STAT!D1115</f>
        <v>8.1615000000000002</v>
      </c>
      <c r="D1112" s="6">
        <f>TITRES_STAT!E1115</f>
        <v>345</v>
      </c>
      <c r="E1112" s="2">
        <f t="shared" si="68"/>
        <v>298263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12</v>
      </c>
      <c r="C1113" s="6">
        <f>TITRES_STAT!D1116</f>
        <v>8.1615000000000002</v>
      </c>
      <c r="D1113" s="6">
        <f>TITRES_STAT!E1116</f>
        <v>2419</v>
      </c>
      <c r="E1113" s="2">
        <f t="shared" si="68"/>
        <v>298263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11.87</v>
      </c>
      <c r="C1114" s="6">
        <f>TITRES_STAT!D1117</f>
        <v>8.0731000000000002</v>
      </c>
      <c r="D1114" s="6">
        <f>TITRES_STAT!E1117</f>
        <v>770</v>
      </c>
      <c r="E1114" s="2">
        <f t="shared" si="68"/>
        <v>297493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11.79</v>
      </c>
      <c r="C1115" s="6">
        <f>TITRES_STAT!D1118</f>
        <v>8.0187000000000008</v>
      </c>
      <c r="D1115" s="6">
        <f>TITRES_STAT!E1118</f>
        <v>560</v>
      </c>
      <c r="E1115" s="2">
        <f t="shared" si="68"/>
        <v>296933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11.9</v>
      </c>
      <c r="C1116" s="6">
        <f>TITRES_STAT!D1119</f>
        <v>8.0935000000000006</v>
      </c>
      <c r="D1116" s="6">
        <f>TITRES_STAT!E1119</f>
        <v>434</v>
      </c>
      <c r="E1116" s="2">
        <f t="shared" si="68"/>
        <v>297367</v>
      </c>
      <c r="F1116" s="6" t="str">
        <f t="shared" si="71"/>
        <v>BEARISH</v>
      </c>
      <c r="G1116" s="6" t="str">
        <f t="shared" si="70"/>
        <v>NEUTRAL</v>
      </c>
      <c r="H1116" s="6" t="str">
        <f t="shared" si="69"/>
        <v>CONFIRMED BEARISH</v>
      </c>
    </row>
    <row r="1117" spans="1:8" ht="13.5" x14ac:dyDescent="0.25">
      <c r="A1117" s="3">
        <f>TITRES_STAT!B1120</f>
        <v>43636</v>
      </c>
      <c r="B1117" s="6">
        <f>TITRES_STAT!C1120</f>
        <v>11.9</v>
      </c>
      <c r="C1117" s="6">
        <f>TITRES_STAT!D1120</f>
        <v>8.0935000000000006</v>
      </c>
      <c r="D1117" s="6">
        <f>TITRES_STAT!E1120</f>
        <v>100</v>
      </c>
      <c r="E1117" s="2">
        <f t="shared" si="68"/>
        <v>297367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CONFIRMED BEARISH</v>
      </c>
    </row>
    <row r="1118" spans="1:8" ht="13.5" x14ac:dyDescent="0.25">
      <c r="A1118" s="3">
        <f>TITRES_STAT!B1121</f>
        <v>43637</v>
      </c>
      <c r="B1118" s="6">
        <f>TITRES_STAT!C1121</f>
        <v>11.95</v>
      </c>
      <c r="C1118" s="6">
        <f>TITRES_STAT!D1121</f>
        <v>8.1274999999999995</v>
      </c>
      <c r="D1118" s="6">
        <f>TITRES_STAT!E1121</f>
        <v>259</v>
      </c>
      <c r="E1118" s="2">
        <f t="shared" si="68"/>
        <v>297626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11.95</v>
      </c>
      <c r="C1119" s="6">
        <f>TITRES_STAT!D1122</f>
        <v>8.1274999999999995</v>
      </c>
      <c r="D1119" s="6">
        <f>TITRES_STAT!E1122</f>
        <v>0</v>
      </c>
      <c r="E1119" s="2">
        <f t="shared" si="68"/>
        <v>297626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CONFIRMED BULLISH</v>
      </c>
    </row>
    <row r="1120" spans="1:8" ht="13.5" x14ac:dyDescent="0.25">
      <c r="A1120" s="3">
        <f>TITRES_STAT!B1123</f>
        <v>43641</v>
      </c>
      <c r="B1120" s="6">
        <f>TITRES_STAT!C1123</f>
        <v>11.95</v>
      </c>
      <c r="C1120" s="6">
        <f>TITRES_STAT!D1123</f>
        <v>8.1274999999999995</v>
      </c>
      <c r="D1120" s="6">
        <f>TITRES_STAT!E1123</f>
        <v>100</v>
      </c>
      <c r="E1120" s="2">
        <f t="shared" si="68"/>
        <v>297626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43642</v>
      </c>
      <c r="B1121" s="6">
        <f>TITRES_STAT!C1124</f>
        <v>11.95</v>
      </c>
      <c r="C1121" s="6">
        <f>TITRES_STAT!D1124</f>
        <v>8.1274999999999995</v>
      </c>
      <c r="D1121" s="6">
        <f>TITRES_STAT!E1124</f>
        <v>107</v>
      </c>
      <c r="E1121" s="2">
        <f t="shared" si="68"/>
        <v>297626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43643</v>
      </c>
      <c r="B1122" s="6">
        <f>TITRES_STAT!C1125</f>
        <v>11.95</v>
      </c>
      <c r="C1122" s="6">
        <f>TITRES_STAT!D1125</f>
        <v>8.1274999999999995</v>
      </c>
      <c r="D1122" s="6">
        <f>TITRES_STAT!E1125</f>
        <v>0</v>
      </c>
      <c r="E1122" s="2">
        <f t="shared" si="68"/>
        <v>297626</v>
      </c>
      <c r="F1122" s="6" t="str">
        <f t="shared" si="71"/>
        <v>BULLISH</v>
      </c>
      <c r="G1122" s="6" t="str">
        <f t="shared" si="70"/>
        <v>NEUTRAL</v>
      </c>
      <c r="H1122" s="6" t="str">
        <f t="shared" si="69"/>
        <v>CONFIRMED BULLISH</v>
      </c>
    </row>
    <row r="1123" spans="1:8" ht="13.5" x14ac:dyDescent="0.25">
      <c r="A1123" s="3">
        <f>TITRES_STAT!B1126</f>
        <v>43644</v>
      </c>
      <c r="B1123" s="6">
        <f>TITRES_STAT!C1126</f>
        <v>11.95</v>
      </c>
      <c r="C1123" s="6">
        <f>TITRES_STAT!D1126</f>
        <v>8.1274999999999995</v>
      </c>
      <c r="D1123" s="6">
        <f>TITRES_STAT!E1126</f>
        <v>480</v>
      </c>
      <c r="E1123" s="2">
        <f t="shared" si="68"/>
        <v>297626</v>
      </c>
      <c r="F1123" s="6" t="str">
        <f t="shared" si="71"/>
        <v>NEUTRAL</v>
      </c>
      <c r="G1123" s="6" t="str">
        <f t="shared" si="70"/>
        <v>NEUTRAL</v>
      </c>
      <c r="H1123" s="6" t="str">
        <f t="shared" si="69"/>
        <v>NEUTRAL</v>
      </c>
    </row>
    <row r="1124" spans="1:8" ht="13.5" x14ac:dyDescent="0.25">
      <c r="A1124" s="3">
        <f>TITRES_STAT!B1127</f>
        <v>43647</v>
      </c>
      <c r="B1124" s="6">
        <f>TITRES_STAT!C1127</f>
        <v>11.9</v>
      </c>
      <c r="C1124" s="6">
        <f>TITRES_STAT!D1127</f>
        <v>8.0935000000000006</v>
      </c>
      <c r="D1124" s="6">
        <f>TITRES_STAT!E1127</f>
        <v>480</v>
      </c>
      <c r="E1124" s="2">
        <f t="shared" si="68"/>
        <v>297146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43648</v>
      </c>
      <c r="B1125" s="6">
        <f>TITRES_STAT!C1128</f>
        <v>11.95</v>
      </c>
      <c r="C1125" s="6">
        <f>TITRES_STAT!D1128</f>
        <v>8.1274999999999995</v>
      </c>
      <c r="D1125" s="6">
        <f>TITRES_STAT!E1128</f>
        <v>58</v>
      </c>
      <c r="E1125" s="2">
        <f t="shared" si="68"/>
        <v>297204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43649</v>
      </c>
      <c r="B1126" s="6">
        <f>TITRES_STAT!C1129</f>
        <v>11.95</v>
      </c>
      <c r="C1126" s="6">
        <f>TITRES_STAT!D1129</f>
        <v>8.1274999999999995</v>
      </c>
      <c r="D1126" s="6">
        <f>TITRES_STAT!E1129</f>
        <v>0</v>
      </c>
      <c r="E1126" s="2">
        <f t="shared" si="68"/>
        <v>297204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NEUTRAL</v>
      </c>
    </row>
    <row r="1127" spans="1:8" ht="13.5" x14ac:dyDescent="0.25">
      <c r="A1127" s="3">
        <f>TITRES_STAT!B1130</f>
        <v>43650</v>
      </c>
      <c r="B1127" s="6">
        <f>TITRES_STAT!C1130</f>
        <v>11.9</v>
      </c>
      <c r="C1127" s="6">
        <f>TITRES_STAT!D1130</f>
        <v>8.0935000000000006</v>
      </c>
      <c r="D1127" s="6">
        <f>TITRES_STAT!E1130</f>
        <v>435</v>
      </c>
      <c r="E1127" s="2">
        <f t="shared" si="68"/>
        <v>296769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43651</v>
      </c>
      <c r="B1128" s="6">
        <f>TITRES_STAT!C1131</f>
        <v>12</v>
      </c>
      <c r="C1128" s="6">
        <f>TITRES_STAT!D1131</f>
        <v>8.1615000000000002</v>
      </c>
      <c r="D1128" s="6">
        <f>TITRES_STAT!E1131</f>
        <v>125</v>
      </c>
      <c r="E1128" s="2">
        <f t="shared" si="68"/>
        <v>296894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BEARISH DIVERGENCE</v>
      </c>
    </row>
    <row r="1129" spans="1:8" ht="13.5" x14ac:dyDescent="0.25">
      <c r="A1129" s="3">
        <f>TITRES_STAT!B1132</f>
        <v>43654</v>
      </c>
      <c r="B1129" s="6">
        <f>TITRES_STAT!C1132</f>
        <v>12.2</v>
      </c>
      <c r="C1129" s="6">
        <f>TITRES_STAT!D1132</f>
        <v>8.2975999999999992</v>
      </c>
      <c r="D1129" s="6">
        <f>TITRES_STAT!E1132</f>
        <v>150</v>
      </c>
      <c r="E1129" s="2">
        <f t="shared" si="68"/>
        <v>297044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BEARISH DIVERGENCE</v>
      </c>
    </row>
    <row r="1130" spans="1:8" ht="13.5" x14ac:dyDescent="0.25">
      <c r="A1130" s="3">
        <f>TITRES_STAT!B1133</f>
        <v>43655</v>
      </c>
      <c r="B1130" s="6">
        <f>TITRES_STAT!C1133</f>
        <v>12.2</v>
      </c>
      <c r="C1130" s="6">
        <f>TITRES_STAT!D1133</f>
        <v>8.2975999999999992</v>
      </c>
      <c r="D1130" s="6">
        <f>TITRES_STAT!E1133</f>
        <v>200</v>
      </c>
      <c r="E1130" s="2">
        <f t="shared" si="68"/>
        <v>297044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BEARISH DIVERGENCE</v>
      </c>
    </row>
    <row r="1131" spans="1:8" ht="13.5" x14ac:dyDescent="0.25">
      <c r="A1131" s="3">
        <f>TITRES_STAT!B1134</f>
        <v>43656</v>
      </c>
      <c r="B1131" s="6">
        <f>TITRES_STAT!C1134</f>
        <v>12.2</v>
      </c>
      <c r="C1131" s="6">
        <f>TITRES_STAT!D1134</f>
        <v>8.2975999999999992</v>
      </c>
      <c r="D1131" s="6">
        <f>TITRES_STAT!E1134</f>
        <v>200</v>
      </c>
      <c r="E1131" s="2">
        <f t="shared" si="68"/>
        <v>297044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BEARISH DIVERGENCE</v>
      </c>
    </row>
    <row r="1132" spans="1:8" ht="13.5" x14ac:dyDescent="0.25">
      <c r="A1132" s="3">
        <f>TITRES_STAT!B1135</f>
        <v>43657</v>
      </c>
      <c r="B1132" s="6">
        <f>TITRES_STAT!C1135</f>
        <v>12.2</v>
      </c>
      <c r="C1132" s="6">
        <f>TITRES_STAT!D1135</f>
        <v>8.2975999999999992</v>
      </c>
      <c r="D1132" s="6">
        <f>TITRES_STAT!E1135</f>
        <v>25</v>
      </c>
      <c r="E1132" s="2">
        <f t="shared" si="68"/>
        <v>297044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12.2</v>
      </c>
      <c r="C1133" s="6">
        <f>TITRES_STAT!D1136</f>
        <v>8.2975999999999992</v>
      </c>
      <c r="D1133" s="6">
        <f>TITRES_STAT!E1136</f>
        <v>0</v>
      </c>
      <c r="E1133" s="2">
        <f t="shared" si="68"/>
        <v>297044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11.99</v>
      </c>
      <c r="C1134" s="6">
        <f>TITRES_STAT!D1137</f>
        <v>8.1547000000000001</v>
      </c>
      <c r="D1134" s="6">
        <f>TITRES_STAT!E1137</f>
        <v>361</v>
      </c>
      <c r="E1134" s="2">
        <f t="shared" si="68"/>
        <v>296683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12</v>
      </c>
      <c r="C1135" s="6">
        <f>TITRES_STAT!D1138</f>
        <v>8.1615000000000002</v>
      </c>
      <c r="D1135" s="6">
        <f>TITRES_STAT!E1138</f>
        <v>200</v>
      </c>
      <c r="E1135" s="2">
        <f t="shared" si="68"/>
        <v>296883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12</v>
      </c>
      <c r="C1136" s="6">
        <f>TITRES_STAT!D1139</f>
        <v>8.1615000000000002</v>
      </c>
      <c r="D1136" s="6">
        <f>TITRES_STAT!E1139</f>
        <v>300</v>
      </c>
      <c r="E1136" s="2">
        <f t="shared" si="68"/>
        <v>296883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11.9</v>
      </c>
      <c r="C1137" s="6">
        <f>TITRES_STAT!D1140</f>
        <v>8.0935000000000006</v>
      </c>
      <c r="D1137" s="6">
        <f>TITRES_STAT!E1140</f>
        <v>255</v>
      </c>
      <c r="E1137" s="2">
        <f t="shared" si="68"/>
        <v>296628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12</v>
      </c>
      <c r="C1138" s="6">
        <f>TITRES_STAT!D1141</f>
        <v>8.1615000000000002</v>
      </c>
      <c r="D1138" s="6">
        <f>TITRES_STAT!E1141</f>
        <v>300</v>
      </c>
      <c r="E1138" s="2">
        <f t="shared" si="68"/>
        <v>296928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12</v>
      </c>
      <c r="C1139" s="6">
        <f>TITRES_STAT!D1142</f>
        <v>8.1615000000000002</v>
      </c>
      <c r="D1139" s="6">
        <f>TITRES_STAT!E1142</f>
        <v>0</v>
      </c>
      <c r="E1139" s="2">
        <f t="shared" si="68"/>
        <v>296928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43669</v>
      </c>
      <c r="B1140" s="6">
        <f>TITRES_STAT!C1143</f>
        <v>12</v>
      </c>
      <c r="C1140" s="6">
        <f>TITRES_STAT!D1143</f>
        <v>8.1615000000000002</v>
      </c>
      <c r="D1140" s="6">
        <f>TITRES_STAT!E1143</f>
        <v>1481</v>
      </c>
      <c r="E1140" s="2">
        <f t="shared" si="68"/>
        <v>296928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12</v>
      </c>
      <c r="C1141" s="6">
        <f>TITRES_STAT!D1144</f>
        <v>8.1615000000000002</v>
      </c>
      <c r="D1141" s="6">
        <f>TITRES_STAT!E1144</f>
        <v>200</v>
      </c>
      <c r="E1141" s="2">
        <f t="shared" si="68"/>
        <v>296928</v>
      </c>
      <c r="F1141" s="6" t="str">
        <f t="shared" si="71"/>
        <v>BULLISH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12</v>
      </c>
      <c r="C1142" s="6">
        <f>TITRES_STAT!D1145</f>
        <v>8.1615000000000002</v>
      </c>
      <c r="D1142" s="6">
        <f>TITRES_STAT!E1145</f>
        <v>150</v>
      </c>
      <c r="E1142" s="2">
        <f t="shared" si="68"/>
        <v>296928</v>
      </c>
      <c r="F1142" s="6" t="str">
        <f t="shared" si="71"/>
        <v>BULLISH</v>
      </c>
      <c r="G1142" s="6" t="str">
        <f t="shared" si="70"/>
        <v>NEUTRAL</v>
      </c>
      <c r="H1142" s="6" t="str">
        <f t="shared" si="69"/>
        <v>CONFIRMED BULLISH</v>
      </c>
    </row>
    <row r="1143" spans="1:8" ht="13.5" x14ac:dyDescent="0.25">
      <c r="A1143" s="3">
        <f>TITRES_STAT!B1146</f>
        <v>43675</v>
      </c>
      <c r="B1143" s="6">
        <f>TITRES_STAT!C1146</f>
        <v>11.9</v>
      </c>
      <c r="C1143" s="6">
        <f>TITRES_STAT!D1146</f>
        <v>8.0935000000000006</v>
      </c>
      <c r="D1143" s="6">
        <f>TITRES_STAT!E1146</f>
        <v>640</v>
      </c>
      <c r="E1143" s="2">
        <f t="shared" si="68"/>
        <v>296288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11.9</v>
      </c>
      <c r="C1144" s="6">
        <f>TITRES_STAT!D1147</f>
        <v>8.0935000000000006</v>
      </c>
      <c r="D1144" s="6">
        <f>TITRES_STAT!E1147</f>
        <v>170</v>
      </c>
      <c r="E1144" s="2">
        <f t="shared" si="68"/>
        <v>296288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11.98</v>
      </c>
      <c r="C1145" s="6">
        <f>TITRES_STAT!D1148</f>
        <v>8.1478999999999999</v>
      </c>
      <c r="D1145" s="6">
        <f>TITRES_STAT!E1148</f>
        <v>284</v>
      </c>
      <c r="E1145" s="2">
        <f t="shared" si="68"/>
        <v>296572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11.98</v>
      </c>
      <c r="C1146" s="6">
        <f>TITRES_STAT!D1149</f>
        <v>8.1478999999999999</v>
      </c>
      <c r="D1146" s="6">
        <f>TITRES_STAT!E1149</f>
        <v>308</v>
      </c>
      <c r="E1146" s="2">
        <f t="shared" si="68"/>
        <v>296572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12</v>
      </c>
      <c r="C1147" s="6">
        <f>TITRES_STAT!D1150</f>
        <v>8.1615000000000002</v>
      </c>
      <c r="D1147" s="6">
        <f>TITRES_STAT!E1150</f>
        <v>300</v>
      </c>
      <c r="E1147" s="2">
        <f t="shared" si="68"/>
        <v>296872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43682</v>
      </c>
      <c r="B1148" s="6">
        <f>TITRES_STAT!C1151</f>
        <v>12</v>
      </c>
      <c r="C1148" s="6">
        <f>TITRES_STAT!D1151</f>
        <v>8.1615000000000002</v>
      </c>
      <c r="D1148" s="6">
        <f>TITRES_STAT!E1151</f>
        <v>710</v>
      </c>
      <c r="E1148" s="2">
        <f t="shared" si="68"/>
        <v>296872</v>
      </c>
      <c r="F1148" s="6" t="str">
        <f t="shared" si="71"/>
        <v>BULLISH</v>
      </c>
      <c r="G1148" s="6" t="str">
        <f t="shared" si="70"/>
        <v>NEUTRAL</v>
      </c>
      <c r="H1148" s="6" t="str">
        <f t="shared" si="69"/>
        <v>CONFIRMED BULLISH</v>
      </c>
    </row>
    <row r="1149" spans="1:8" ht="13.5" x14ac:dyDescent="0.25">
      <c r="A1149" s="3">
        <f>TITRES_STAT!B1152</f>
        <v>43683</v>
      </c>
      <c r="B1149" s="6">
        <f>TITRES_STAT!C1152</f>
        <v>11.9</v>
      </c>
      <c r="C1149" s="6">
        <f>TITRES_STAT!D1152</f>
        <v>8.0935000000000006</v>
      </c>
      <c r="D1149" s="6">
        <f>TITRES_STAT!E1152</f>
        <v>174</v>
      </c>
      <c r="E1149" s="2">
        <f t="shared" si="68"/>
        <v>296698</v>
      </c>
      <c r="F1149" s="6" t="str">
        <f t="shared" si="71"/>
        <v>BULLISH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43684</v>
      </c>
      <c r="B1150" s="6">
        <f>TITRES_STAT!C1153</f>
        <v>12.25</v>
      </c>
      <c r="C1150" s="6">
        <f>TITRES_STAT!D1153</f>
        <v>8.3315999999999999</v>
      </c>
      <c r="D1150" s="6">
        <f>TITRES_STAT!E1153</f>
        <v>3098</v>
      </c>
      <c r="E1150" s="2">
        <f t="shared" si="68"/>
        <v>299796</v>
      </c>
      <c r="F1150" s="6" t="str">
        <f t="shared" si="71"/>
        <v>BULLISH</v>
      </c>
      <c r="G1150" s="6" t="str">
        <f t="shared" si="70"/>
        <v>NEUTRAL</v>
      </c>
      <c r="H1150" s="6" t="str">
        <f t="shared" si="69"/>
        <v>CONFIRMED BULLISH</v>
      </c>
    </row>
    <row r="1151" spans="1:8" ht="13.5" x14ac:dyDescent="0.25">
      <c r="A1151" s="3">
        <f>TITRES_STAT!B1154</f>
        <v>43685</v>
      </c>
      <c r="B1151" s="6">
        <f>TITRES_STAT!C1154</f>
        <v>12.02</v>
      </c>
      <c r="C1151" s="6">
        <f>TITRES_STAT!D1154</f>
        <v>8.5945</v>
      </c>
      <c r="D1151" s="6">
        <f>TITRES_STAT!E1154</f>
        <v>200</v>
      </c>
      <c r="E1151" s="2">
        <f t="shared" si="68"/>
        <v>299596</v>
      </c>
      <c r="F1151" s="6" t="str">
        <f t="shared" si="71"/>
        <v>BULLISH</v>
      </c>
      <c r="G1151" s="6" t="str">
        <f t="shared" si="70"/>
        <v>NEUTRAL</v>
      </c>
      <c r="H1151" s="6" t="str">
        <f t="shared" si="69"/>
        <v>CONFIRMED BULLISH</v>
      </c>
    </row>
    <row r="1152" spans="1:8" ht="13.5" x14ac:dyDescent="0.25">
      <c r="A1152" s="3">
        <f>TITRES_STAT!B1155</f>
        <v>43686</v>
      </c>
      <c r="B1152" s="6">
        <f>TITRES_STAT!C1155</f>
        <v>11.9</v>
      </c>
      <c r="C1152" s="6">
        <f>TITRES_STAT!D1155</f>
        <v>8.5086999999999993</v>
      </c>
      <c r="D1152" s="6">
        <f>TITRES_STAT!E1155</f>
        <v>300</v>
      </c>
      <c r="E1152" s="2">
        <f t="shared" si="68"/>
        <v>299296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BULLISH DIVERGENCE</v>
      </c>
    </row>
    <row r="1153" spans="1:8" ht="13.5" x14ac:dyDescent="0.25">
      <c r="A1153" s="3">
        <f>TITRES_STAT!B1156</f>
        <v>43691</v>
      </c>
      <c r="B1153" s="6">
        <f>TITRES_STAT!C1156</f>
        <v>11.9</v>
      </c>
      <c r="C1153" s="6">
        <f>TITRES_STAT!D1156</f>
        <v>8.5086999999999993</v>
      </c>
      <c r="D1153" s="6">
        <f>TITRES_STAT!E1156</f>
        <v>305</v>
      </c>
      <c r="E1153" s="2">
        <f t="shared" si="68"/>
        <v>299296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BULLISH DIVERGENCE</v>
      </c>
    </row>
    <row r="1154" spans="1:8" ht="13.5" x14ac:dyDescent="0.25">
      <c r="A1154" s="3">
        <f>TITRES_STAT!B1157</f>
        <v>43692</v>
      </c>
      <c r="B1154" s="6">
        <f>TITRES_STAT!C1157</f>
        <v>12</v>
      </c>
      <c r="C1154" s="6">
        <f>TITRES_STAT!D1157</f>
        <v>8.5801999999999996</v>
      </c>
      <c r="D1154" s="6">
        <f>TITRES_STAT!E1157</f>
        <v>770</v>
      </c>
      <c r="E1154" s="2">
        <f t="shared" si="68"/>
        <v>300066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43693</v>
      </c>
      <c r="B1155" s="6">
        <f>TITRES_STAT!C1158</f>
        <v>12</v>
      </c>
      <c r="C1155" s="6">
        <f>TITRES_STAT!D1158</f>
        <v>8.5801999999999996</v>
      </c>
      <c r="D1155" s="6">
        <f>TITRES_STAT!E1158</f>
        <v>84</v>
      </c>
      <c r="E1155" s="2">
        <f t="shared" si="68"/>
        <v>300066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BULLISH DIVERGENCE</v>
      </c>
    </row>
    <row r="1156" spans="1:8" ht="13.5" x14ac:dyDescent="0.25">
      <c r="A1156" s="3">
        <f>TITRES_STAT!B1159</f>
        <v>43696</v>
      </c>
      <c r="B1156" s="6">
        <f>TITRES_STAT!C1159</f>
        <v>11.95</v>
      </c>
      <c r="C1156" s="6">
        <f>TITRES_STAT!D1159</f>
        <v>8.5444999999999993</v>
      </c>
      <c r="D1156" s="6">
        <f>TITRES_STAT!E1159</f>
        <v>740</v>
      </c>
      <c r="E1156" s="2">
        <f t="shared" ref="E1156:E1219" si="72">IF(B1156&gt;B1155, E1155+D1156, IF(B1156&lt;B1155, E1155-D1156, E1155))</f>
        <v>299326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11.9</v>
      </c>
      <c r="C1157" s="6">
        <f>TITRES_STAT!D1160</f>
        <v>8.5086999999999993</v>
      </c>
      <c r="D1157" s="6">
        <f>TITRES_STAT!E1160</f>
        <v>505</v>
      </c>
      <c r="E1157" s="2">
        <f t="shared" si="72"/>
        <v>298821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43698</v>
      </c>
      <c r="B1158" s="6">
        <f>TITRES_STAT!C1161</f>
        <v>12</v>
      </c>
      <c r="C1158" s="6">
        <f>TITRES_STAT!D1161</f>
        <v>8.5801999999999996</v>
      </c>
      <c r="D1158" s="6">
        <f>TITRES_STAT!E1161</f>
        <v>259</v>
      </c>
      <c r="E1158" s="2">
        <f t="shared" si="72"/>
        <v>299080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BEARISH DIVERGENCE</v>
      </c>
    </row>
    <row r="1159" spans="1:8" ht="13.5" x14ac:dyDescent="0.25">
      <c r="A1159" s="3">
        <f>TITRES_STAT!B1162</f>
        <v>43699</v>
      </c>
      <c r="B1159" s="6">
        <f>TITRES_STAT!C1162</f>
        <v>11.95</v>
      </c>
      <c r="C1159" s="6">
        <f>TITRES_STAT!D1162</f>
        <v>8.5444999999999993</v>
      </c>
      <c r="D1159" s="6">
        <f>TITRES_STAT!E1162</f>
        <v>580</v>
      </c>
      <c r="E1159" s="2">
        <f t="shared" si="72"/>
        <v>298500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11.95</v>
      </c>
      <c r="C1160" s="6">
        <f>TITRES_STAT!D1163</f>
        <v>8.5444999999999993</v>
      </c>
      <c r="D1160" s="6">
        <f>TITRES_STAT!E1163</f>
        <v>500</v>
      </c>
      <c r="E1160" s="2">
        <f t="shared" si="72"/>
        <v>298500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11.95</v>
      </c>
      <c r="C1161" s="6">
        <f>TITRES_STAT!D1164</f>
        <v>8.5444999999999993</v>
      </c>
      <c r="D1161" s="6">
        <f>TITRES_STAT!E1164</f>
        <v>200</v>
      </c>
      <c r="E1161" s="2">
        <f t="shared" si="72"/>
        <v>298500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43704</v>
      </c>
      <c r="B1162" s="6">
        <f>TITRES_STAT!C1165</f>
        <v>11.96</v>
      </c>
      <c r="C1162" s="6">
        <f>TITRES_STAT!D1165</f>
        <v>8.5516000000000005</v>
      </c>
      <c r="D1162" s="6">
        <f>TITRES_STAT!E1165</f>
        <v>300</v>
      </c>
      <c r="E1162" s="2">
        <f t="shared" si="72"/>
        <v>298800</v>
      </c>
      <c r="F1162" s="6" t="str">
        <f t="shared" si="75"/>
        <v>BEARISH</v>
      </c>
      <c r="G1162" s="6" t="str">
        <f t="shared" si="74"/>
        <v>NEUTRAL</v>
      </c>
      <c r="H1162" s="6" t="str">
        <f t="shared" si="73"/>
        <v>BEARISH DIVERGENCE</v>
      </c>
    </row>
    <row r="1163" spans="1:8" ht="13.5" x14ac:dyDescent="0.25">
      <c r="A1163" s="3">
        <f>TITRES_STAT!B1166</f>
        <v>43705</v>
      </c>
      <c r="B1163" s="6">
        <f>TITRES_STAT!C1166</f>
        <v>11.95</v>
      </c>
      <c r="C1163" s="6">
        <f>TITRES_STAT!D1166</f>
        <v>8.5444999999999993</v>
      </c>
      <c r="D1163" s="6">
        <f>TITRES_STAT!E1166</f>
        <v>1740</v>
      </c>
      <c r="E1163" s="2">
        <f t="shared" si="72"/>
        <v>297060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43706</v>
      </c>
      <c r="B1164" s="6">
        <f>TITRES_STAT!C1167</f>
        <v>11.95</v>
      </c>
      <c r="C1164" s="6">
        <f>TITRES_STAT!D1167</f>
        <v>8.5444999999999993</v>
      </c>
      <c r="D1164" s="6">
        <f>TITRES_STAT!E1167</f>
        <v>300</v>
      </c>
      <c r="E1164" s="2">
        <f t="shared" si="72"/>
        <v>297060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NEUTRAL</v>
      </c>
    </row>
    <row r="1165" spans="1:8" ht="13.5" x14ac:dyDescent="0.25">
      <c r="A1165" s="3">
        <f>TITRES_STAT!B1168</f>
        <v>43707</v>
      </c>
      <c r="B1165" s="6">
        <f>TITRES_STAT!C1168</f>
        <v>11.95</v>
      </c>
      <c r="C1165" s="6">
        <f>TITRES_STAT!D1168</f>
        <v>8.5444999999999993</v>
      </c>
      <c r="D1165" s="6">
        <f>TITRES_STAT!E1168</f>
        <v>300</v>
      </c>
      <c r="E1165" s="2">
        <f t="shared" si="72"/>
        <v>297060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NEUTRAL</v>
      </c>
    </row>
    <row r="1166" spans="1:8" ht="13.5" x14ac:dyDescent="0.25">
      <c r="A1166" s="3">
        <f>TITRES_STAT!B1169</f>
        <v>43710</v>
      </c>
      <c r="B1166" s="6">
        <f>TITRES_STAT!C1169</f>
        <v>12.15</v>
      </c>
      <c r="C1166" s="6">
        <f>TITRES_STAT!D1169</f>
        <v>8.6875</v>
      </c>
      <c r="D1166" s="6">
        <f>TITRES_STAT!E1169</f>
        <v>285</v>
      </c>
      <c r="E1166" s="2">
        <f t="shared" si="72"/>
        <v>297345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BEARISH DIVERGENCE</v>
      </c>
    </row>
    <row r="1167" spans="1:8" ht="13.5" x14ac:dyDescent="0.25">
      <c r="A1167" s="3">
        <f>TITRES_STAT!B1170</f>
        <v>43711</v>
      </c>
      <c r="B1167" s="6">
        <f>TITRES_STAT!C1170</f>
        <v>12</v>
      </c>
      <c r="C1167" s="6">
        <f>TITRES_STAT!D1170</f>
        <v>8.5801999999999996</v>
      </c>
      <c r="D1167" s="6">
        <f>TITRES_STAT!E1170</f>
        <v>749</v>
      </c>
      <c r="E1167" s="2">
        <f t="shared" si="72"/>
        <v>296596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BEARISH DIVERGENCE</v>
      </c>
    </row>
    <row r="1168" spans="1:8" ht="13.5" x14ac:dyDescent="0.25">
      <c r="A1168" s="3">
        <f>TITRES_STAT!B1171</f>
        <v>43712</v>
      </c>
      <c r="B1168" s="6">
        <f>TITRES_STAT!C1171</f>
        <v>12</v>
      </c>
      <c r="C1168" s="6">
        <f>TITRES_STAT!D1171</f>
        <v>8.5801999999999996</v>
      </c>
      <c r="D1168" s="6">
        <f>TITRES_STAT!E1171</f>
        <v>231</v>
      </c>
      <c r="E1168" s="2">
        <f t="shared" si="72"/>
        <v>296596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BEARISH DIVERGENCE</v>
      </c>
    </row>
    <row r="1169" spans="1:8" ht="13.5" x14ac:dyDescent="0.25">
      <c r="A1169" s="3">
        <f>TITRES_STAT!B1172</f>
        <v>43713</v>
      </c>
      <c r="B1169" s="6">
        <f>TITRES_STAT!C1172</f>
        <v>12</v>
      </c>
      <c r="C1169" s="6">
        <f>TITRES_STAT!D1172</f>
        <v>8.5801999999999996</v>
      </c>
      <c r="D1169" s="6">
        <f>TITRES_STAT!E1172</f>
        <v>231</v>
      </c>
      <c r="E1169" s="2">
        <f t="shared" si="72"/>
        <v>296596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BEARISH DIVERGENCE</v>
      </c>
    </row>
    <row r="1170" spans="1:8" ht="13.5" x14ac:dyDescent="0.25">
      <c r="A1170" s="3">
        <f>TITRES_STAT!B1173</f>
        <v>43714</v>
      </c>
      <c r="B1170" s="6">
        <f>TITRES_STAT!C1173</f>
        <v>12.15</v>
      </c>
      <c r="C1170" s="6">
        <f>TITRES_STAT!D1173</f>
        <v>8.6875</v>
      </c>
      <c r="D1170" s="6">
        <f>TITRES_STAT!E1173</f>
        <v>51</v>
      </c>
      <c r="E1170" s="2">
        <f t="shared" si="72"/>
        <v>296647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BEARISH DIVERGENCE</v>
      </c>
    </row>
    <row r="1171" spans="1:8" ht="13.5" x14ac:dyDescent="0.25">
      <c r="A1171" s="3">
        <f>TITRES_STAT!B1174</f>
        <v>43717</v>
      </c>
      <c r="B1171" s="6">
        <f>TITRES_STAT!C1174</f>
        <v>12</v>
      </c>
      <c r="C1171" s="6">
        <f>TITRES_STAT!D1174</f>
        <v>8.5801999999999996</v>
      </c>
      <c r="D1171" s="6">
        <f>TITRES_STAT!E1174</f>
        <v>570</v>
      </c>
      <c r="E1171" s="2">
        <f t="shared" si="72"/>
        <v>296077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11.98</v>
      </c>
      <c r="C1172" s="6">
        <f>TITRES_STAT!D1175</f>
        <v>8.5658999999999992</v>
      </c>
      <c r="D1172" s="6">
        <f>TITRES_STAT!E1175</f>
        <v>462</v>
      </c>
      <c r="E1172" s="2">
        <f t="shared" si="72"/>
        <v>295615</v>
      </c>
      <c r="F1172" s="6" t="str">
        <f t="shared" si="75"/>
        <v>BEARISH</v>
      </c>
      <c r="G1172" s="6" t="str">
        <f t="shared" si="74"/>
        <v>NEUTRAL</v>
      </c>
      <c r="H1172" s="6" t="str">
        <f t="shared" si="73"/>
        <v>CONFIRMED BEARISH</v>
      </c>
    </row>
    <row r="1173" spans="1:8" ht="13.5" x14ac:dyDescent="0.25">
      <c r="A1173" s="3">
        <f>TITRES_STAT!B1176</f>
        <v>43719</v>
      </c>
      <c r="B1173" s="6">
        <f>TITRES_STAT!C1176</f>
        <v>11.95</v>
      </c>
      <c r="C1173" s="6">
        <f>TITRES_STAT!D1176</f>
        <v>8.5444999999999993</v>
      </c>
      <c r="D1173" s="6">
        <f>TITRES_STAT!E1176</f>
        <v>482</v>
      </c>
      <c r="E1173" s="2">
        <f t="shared" si="72"/>
        <v>295133</v>
      </c>
      <c r="F1173" s="6" t="str">
        <f t="shared" si="75"/>
        <v>BEARISH</v>
      </c>
      <c r="G1173" s="6" t="str">
        <f t="shared" si="74"/>
        <v>NEUTRAL</v>
      </c>
      <c r="H1173" s="6" t="str">
        <f t="shared" si="73"/>
        <v>CONFIRMED BEARISH</v>
      </c>
    </row>
    <row r="1174" spans="1:8" ht="13.5" x14ac:dyDescent="0.25">
      <c r="A1174" s="3">
        <f>TITRES_STAT!B1177</f>
        <v>43720</v>
      </c>
      <c r="B1174" s="6">
        <f>TITRES_STAT!C1177</f>
        <v>11.95</v>
      </c>
      <c r="C1174" s="6">
        <f>TITRES_STAT!D1177</f>
        <v>8.5444999999999993</v>
      </c>
      <c r="D1174" s="6">
        <f>TITRES_STAT!E1177</f>
        <v>521</v>
      </c>
      <c r="E1174" s="2">
        <f t="shared" si="72"/>
        <v>295133</v>
      </c>
      <c r="F1174" s="6" t="str">
        <f t="shared" si="75"/>
        <v>BEARISH</v>
      </c>
      <c r="G1174" s="6" t="str">
        <f t="shared" si="74"/>
        <v>NEUTRAL</v>
      </c>
      <c r="H1174" s="6" t="str">
        <f t="shared" si="73"/>
        <v>CONFIRMED BEARISH</v>
      </c>
    </row>
    <row r="1175" spans="1:8" ht="13.5" x14ac:dyDescent="0.25">
      <c r="A1175" s="3">
        <f>TITRES_STAT!B1178</f>
        <v>43721</v>
      </c>
      <c r="B1175" s="6">
        <f>TITRES_STAT!C1178</f>
        <v>11.97</v>
      </c>
      <c r="C1175" s="6">
        <f>TITRES_STAT!D1178</f>
        <v>8.5587999999999997</v>
      </c>
      <c r="D1175" s="6">
        <f>TITRES_STAT!E1178</f>
        <v>521</v>
      </c>
      <c r="E1175" s="2">
        <f t="shared" si="72"/>
        <v>295654</v>
      </c>
      <c r="F1175" s="6" t="str">
        <f t="shared" si="75"/>
        <v>BEARISH</v>
      </c>
      <c r="G1175" s="6" t="str">
        <f t="shared" si="74"/>
        <v>NEUTRAL</v>
      </c>
      <c r="H1175" s="6" t="str">
        <f t="shared" si="73"/>
        <v>CONFIRMED BEARISH</v>
      </c>
    </row>
    <row r="1176" spans="1:8" ht="13.5" x14ac:dyDescent="0.25">
      <c r="A1176" s="3">
        <f>TITRES_STAT!B1179</f>
        <v>43724</v>
      </c>
      <c r="B1176" s="6">
        <f>TITRES_STAT!C1179</f>
        <v>11.97</v>
      </c>
      <c r="C1176" s="6">
        <f>TITRES_STAT!D1179</f>
        <v>8.5587999999999997</v>
      </c>
      <c r="D1176" s="6">
        <f>TITRES_STAT!E1179</f>
        <v>242</v>
      </c>
      <c r="E1176" s="2">
        <f t="shared" si="72"/>
        <v>295654</v>
      </c>
      <c r="F1176" s="6" t="str">
        <f t="shared" si="75"/>
        <v>BEARISH</v>
      </c>
      <c r="G1176" s="6" t="str">
        <f t="shared" si="74"/>
        <v>NEUTRAL</v>
      </c>
      <c r="H1176" s="6" t="str">
        <f t="shared" si="73"/>
        <v>CONFIRMED BEARISH</v>
      </c>
    </row>
    <row r="1177" spans="1:8" ht="13.5" x14ac:dyDescent="0.25">
      <c r="A1177" s="3">
        <f>TITRES_STAT!B1180</f>
        <v>43725</v>
      </c>
      <c r="B1177" s="6">
        <f>TITRES_STAT!C1180</f>
        <v>11.97</v>
      </c>
      <c r="C1177" s="6">
        <f>TITRES_STAT!D1180</f>
        <v>8.5587999999999997</v>
      </c>
      <c r="D1177" s="6">
        <f>TITRES_STAT!E1180</f>
        <v>315</v>
      </c>
      <c r="E1177" s="2">
        <f t="shared" si="72"/>
        <v>295654</v>
      </c>
      <c r="F1177" s="6" t="str">
        <f t="shared" si="75"/>
        <v>BULLISH</v>
      </c>
      <c r="G1177" s="6" t="str">
        <f t="shared" si="74"/>
        <v>NEUTRAL</v>
      </c>
      <c r="H1177" s="6" t="str">
        <f t="shared" si="73"/>
        <v>BULLISH DIVERGENCE</v>
      </c>
    </row>
    <row r="1178" spans="1:8" ht="13.5" x14ac:dyDescent="0.25">
      <c r="A1178" s="3">
        <f>TITRES_STAT!B1181</f>
        <v>43726</v>
      </c>
      <c r="B1178" s="6">
        <f>TITRES_STAT!C1181</f>
        <v>11.97</v>
      </c>
      <c r="C1178" s="6">
        <f>TITRES_STAT!D1181</f>
        <v>8.5587999999999997</v>
      </c>
      <c r="D1178" s="6">
        <f>TITRES_STAT!E1181</f>
        <v>407</v>
      </c>
      <c r="E1178" s="2">
        <f t="shared" si="72"/>
        <v>295654</v>
      </c>
      <c r="F1178" s="6" t="str">
        <f t="shared" si="75"/>
        <v>BULLISH</v>
      </c>
      <c r="G1178" s="6" t="str">
        <f t="shared" si="74"/>
        <v>NEUTRAL</v>
      </c>
      <c r="H1178" s="6" t="str">
        <f t="shared" si="73"/>
        <v>CONFIRMED BULLISH</v>
      </c>
    </row>
    <row r="1179" spans="1:8" ht="13.5" x14ac:dyDescent="0.25">
      <c r="A1179" s="3">
        <f>TITRES_STAT!B1182</f>
        <v>43727</v>
      </c>
      <c r="B1179" s="6">
        <f>TITRES_STAT!C1182</f>
        <v>12</v>
      </c>
      <c r="C1179" s="6">
        <f>TITRES_STAT!D1182</f>
        <v>8.5801999999999996</v>
      </c>
      <c r="D1179" s="6">
        <f>TITRES_STAT!E1182</f>
        <v>405</v>
      </c>
      <c r="E1179" s="2">
        <f t="shared" si="72"/>
        <v>296059</v>
      </c>
      <c r="F1179" s="6" t="str">
        <f t="shared" si="75"/>
        <v>BULLISH</v>
      </c>
      <c r="G1179" s="6" t="str">
        <f t="shared" si="74"/>
        <v>NEUTRAL</v>
      </c>
      <c r="H1179" s="6" t="str">
        <f t="shared" si="73"/>
        <v>CONFIRMED BULLISH</v>
      </c>
    </row>
    <row r="1180" spans="1:8" ht="13.5" x14ac:dyDescent="0.25">
      <c r="A1180" s="3">
        <f>TITRES_STAT!B1183</f>
        <v>43728</v>
      </c>
      <c r="B1180" s="6">
        <f>TITRES_STAT!C1183</f>
        <v>11.95</v>
      </c>
      <c r="C1180" s="6">
        <f>TITRES_STAT!D1183</f>
        <v>8.5444999999999993</v>
      </c>
      <c r="D1180" s="6">
        <f>TITRES_STAT!E1183</f>
        <v>470</v>
      </c>
      <c r="E1180" s="2">
        <f t="shared" si="72"/>
        <v>295589</v>
      </c>
      <c r="F1180" s="6" t="str">
        <f t="shared" si="75"/>
        <v>BEARISH</v>
      </c>
      <c r="G1180" s="6" t="str">
        <f t="shared" si="74"/>
        <v>NEUTRAL</v>
      </c>
      <c r="H1180" s="6" t="str">
        <f t="shared" si="73"/>
        <v>CONFIRMED BEARISH</v>
      </c>
    </row>
    <row r="1181" spans="1:8" ht="13.5" x14ac:dyDescent="0.25">
      <c r="A1181" s="3">
        <f>TITRES_STAT!B1184</f>
        <v>43731</v>
      </c>
      <c r="B1181" s="6">
        <f>TITRES_STAT!C1184</f>
        <v>12</v>
      </c>
      <c r="C1181" s="6">
        <f>TITRES_STAT!D1184</f>
        <v>8.5801999999999996</v>
      </c>
      <c r="D1181" s="6">
        <f>TITRES_STAT!E1184</f>
        <v>427</v>
      </c>
      <c r="E1181" s="2">
        <f t="shared" si="72"/>
        <v>296016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CONFIRMED BULLISH</v>
      </c>
    </row>
    <row r="1182" spans="1:8" ht="13.5" x14ac:dyDescent="0.25">
      <c r="A1182" s="3">
        <f>TITRES_STAT!B1185</f>
        <v>43732</v>
      </c>
      <c r="B1182" s="6">
        <f>TITRES_STAT!C1185</f>
        <v>12</v>
      </c>
      <c r="C1182" s="6">
        <f>TITRES_STAT!D1185</f>
        <v>8.5801999999999996</v>
      </c>
      <c r="D1182" s="6">
        <f>TITRES_STAT!E1185</f>
        <v>569</v>
      </c>
      <c r="E1182" s="2">
        <f t="shared" si="72"/>
        <v>296016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CONFIRMED BULLISH</v>
      </c>
    </row>
    <row r="1183" spans="1:8" ht="13.5" x14ac:dyDescent="0.25">
      <c r="A1183" s="3">
        <f>TITRES_STAT!B1186</f>
        <v>43733</v>
      </c>
      <c r="B1183" s="6">
        <f>TITRES_STAT!C1186</f>
        <v>11.99</v>
      </c>
      <c r="C1183" s="6">
        <f>TITRES_STAT!D1186</f>
        <v>8.5731000000000002</v>
      </c>
      <c r="D1183" s="6">
        <f>TITRES_STAT!E1186</f>
        <v>524</v>
      </c>
      <c r="E1183" s="2">
        <f t="shared" si="72"/>
        <v>295492</v>
      </c>
      <c r="F1183" s="6" t="str">
        <f t="shared" si="75"/>
        <v>BEARISH</v>
      </c>
      <c r="G1183" s="6" t="str">
        <f t="shared" si="74"/>
        <v>NEUTRAL</v>
      </c>
      <c r="H1183" s="6" t="str">
        <f t="shared" si="73"/>
        <v>BEARISH DIVERGENCE</v>
      </c>
    </row>
    <row r="1184" spans="1:8" ht="13.5" x14ac:dyDescent="0.25">
      <c r="A1184" s="3">
        <f>TITRES_STAT!B1187</f>
        <v>43734</v>
      </c>
      <c r="B1184" s="6">
        <f>TITRES_STAT!C1187</f>
        <v>11.99</v>
      </c>
      <c r="C1184" s="6">
        <f>TITRES_STAT!D1187</f>
        <v>8.5731000000000002</v>
      </c>
      <c r="D1184" s="6">
        <f>TITRES_STAT!E1187</f>
        <v>500</v>
      </c>
      <c r="E1184" s="2">
        <f t="shared" si="72"/>
        <v>295492</v>
      </c>
      <c r="F1184" s="6" t="str">
        <f t="shared" si="75"/>
        <v>BEARISH</v>
      </c>
      <c r="G1184" s="6" t="str">
        <f t="shared" si="74"/>
        <v>NEUTRAL</v>
      </c>
      <c r="H1184" s="6" t="str">
        <f t="shared" si="73"/>
        <v>CONFIRMED BEARISH</v>
      </c>
    </row>
    <row r="1185" spans="1:8" ht="13.5" x14ac:dyDescent="0.25">
      <c r="A1185" s="3">
        <f>TITRES_STAT!B1188</f>
        <v>43735</v>
      </c>
      <c r="B1185" s="6">
        <f>TITRES_STAT!C1188</f>
        <v>11.99</v>
      </c>
      <c r="C1185" s="6">
        <f>TITRES_STAT!D1188</f>
        <v>8.5731000000000002</v>
      </c>
      <c r="D1185" s="6">
        <f>TITRES_STAT!E1188</f>
        <v>235</v>
      </c>
      <c r="E1185" s="2">
        <f t="shared" si="72"/>
        <v>295492</v>
      </c>
      <c r="F1185" s="6" t="str">
        <f t="shared" si="75"/>
        <v>BEARISH</v>
      </c>
      <c r="G1185" s="6" t="str">
        <f t="shared" si="74"/>
        <v>NEUTRAL</v>
      </c>
      <c r="H1185" s="6" t="str">
        <f t="shared" si="73"/>
        <v>BEARISH DIVERGENCE</v>
      </c>
    </row>
    <row r="1186" spans="1:8" ht="13.5" x14ac:dyDescent="0.25">
      <c r="A1186" s="3">
        <f>TITRES_STAT!B1189</f>
        <v>43738</v>
      </c>
      <c r="B1186" s="6">
        <f>TITRES_STAT!C1189</f>
        <v>11.9</v>
      </c>
      <c r="C1186" s="6">
        <f>TITRES_STAT!D1189</f>
        <v>8.5086999999999993</v>
      </c>
      <c r="D1186" s="6">
        <f>TITRES_STAT!E1189</f>
        <v>169</v>
      </c>
      <c r="E1186" s="2">
        <f t="shared" si="72"/>
        <v>295323</v>
      </c>
      <c r="F1186" s="6" t="str">
        <f t="shared" si="75"/>
        <v>BEARISH</v>
      </c>
      <c r="G1186" s="6" t="str">
        <f t="shared" si="74"/>
        <v>NEUTRAL</v>
      </c>
      <c r="H1186" s="6" t="str">
        <f t="shared" si="73"/>
        <v>CONFIRMED BEARISH</v>
      </c>
    </row>
    <row r="1187" spans="1:8" ht="13.5" x14ac:dyDescent="0.25">
      <c r="A1187" s="3">
        <f>TITRES_STAT!B1190</f>
        <v>43739</v>
      </c>
      <c r="B1187" s="6">
        <f>TITRES_STAT!C1190</f>
        <v>11.99</v>
      </c>
      <c r="C1187" s="6">
        <f>TITRES_STAT!D1190</f>
        <v>8.5731000000000002</v>
      </c>
      <c r="D1187" s="6">
        <f>TITRES_STAT!E1190</f>
        <v>65</v>
      </c>
      <c r="E1187" s="2">
        <f t="shared" si="72"/>
        <v>295388</v>
      </c>
      <c r="F1187" s="6" t="str">
        <f t="shared" si="75"/>
        <v>BEARISH</v>
      </c>
      <c r="G1187" s="6" t="str">
        <f t="shared" si="74"/>
        <v>NEUTRAL</v>
      </c>
      <c r="H1187" s="6" t="str">
        <f t="shared" si="73"/>
        <v>CONFIRMED BEARISH</v>
      </c>
    </row>
    <row r="1188" spans="1:8" ht="13.5" x14ac:dyDescent="0.25">
      <c r="A1188" s="3">
        <f>TITRES_STAT!B1191</f>
        <v>43740</v>
      </c>
      <c r="B1188" s="6">
        <f>TITRES_STAT!C1191</f>
        <v>11.95</v>
      </c>
      <c r="C1188" s="6">
        <f>TITRES_STAT!D1191</f>
        <v>8.5444999999999993</v>
      </c>
      <c r="D1188" s="6">
        <f>TITRES_STAT!E1191</f>
        <v>110</v>
      </c>
      <c r="E1188" s="2">
        <f t="shared" si="72"/>
        <v>295278</v>
      </c>
      <c r="F1188" s="6" t="str">
        <f t="shared" si="75"/>
        <v>BEARISH</v>
      </c>
      <c r="G1188" s="6" t="str">
        <f t="shared" si="74"/>
        <v>NEUTRAL</v>
      </c>
      <c r="H1188" s="6" t="str">
        <f t="shared" si="73"/>
        <v>CONFIRMED BEARISH</v>
      </c>
    </row>
    <row r="1189" spans="1:8" ht="13.5" x14ac:dyDescent="0.25">
      <c r="A1189" s="3">
        <f>TITRES_STAT!B1192</f>
        <v>43741</v>
      </c>
      <c r="B1189" s="6">
        <f>TITRES_STAT!C1192</f>
        <v>11.9</v>
      </c>
      <c r="C1189" s="6">
        <f>TITRES_STAT!D1192</f>
        <v>8.5086999999999993</v>
      </c>
      <c r="D1189" s="6">
        <f>TITRES_STAT!E1192</f>
        <v>730</v>
      </c>
      <c r="E1189" s="2">
        <f t="shared" si="72"/>
        <v>294548</v>
      </c>
      <c r="F1189" s="6" t="str">
        <f t="shared" si="75"/>
        <v>BEARISH</v>
      </c>
      <c r="G1189" s="6" t="str">
        <f t="shared" si="74"/>
        <v>NEUTRAL</v>
      </c>
      <c r="H1189" s="6" t="str">
        <f t="shared" si="73"/>
        <v>CONFIRMED BEARISH</v>
      </c>
    </row>
    <row r="1190" spans="1:8" ht="13.5" x14ac:dyDescent="0.25">
      <c r="A1190" s="3">
        <f>TITRES_STAT!B1193</f>
        <v>43742</v>
      </c>
      <c r="B1190" s="6">
        <f>TITRES_STAT!C1193</f>
        <v>11.95</v>
      </c>
      <c r="C1190" s="6">
        <f>TITRES_STAT!D1193</f>
        <v>8.5444999999999993</v>
      </c>
      <c r="D1190" s="6">
        <f>TITRES_STAT!E1193</f>
        <v>405</v>
      </c>
      <c r="E1190" s="2">
        <f t="shared" si="72"/>
        <v>294953</v>
      </c>
      <c r="F1190" s="6" t="str">
        <f t="shared" si="75"/>
        <v>BEARISH</v>
      </c>
      <c r="G1190" s="6" t="str">
        <f t="shared" si="74"/>
        <v>NEUTRAL</v>
      </c>
      <c r="H1190" s="6" t="str">
        <f t="shared" si="73"/>
        <v>CONFIRMED BEARISH</v>
      </c>
    </row>
    <row r="1191" spans="1:8" ht="13.5" x14ac:dyDescent="0.25">
      <c r="A1191" s="3">
        <f>TITRES_STAT!B1194</f>
        <v>43745</v>
      </c>
      <c r="B1191" s="6">
        <f>TITRES_STAT!C1194</f>
        <v>11.9</v>
      </c>
      <c r="C1191" s="6">
        <f>TITRES_STAT!D1194</f>
        <v>8.5086999999999993</v>
      </c>
      <c r="D1191" s="6">
        <f>TITRES_STAT!E1194</f>
        <v>484</v>
      </c>
      <c r="E1191" s="2">
        <f t="shared" si="72"/>
        <v>294469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NEUTRAL</v>
      </c>
    </row>
    <row r="1192" spans="1:8" ht="13.5" x14ac:dyDescent="0.25">
      <c r="A1192" s="3">
        <f>TITRES_STAT!B1195</f>
        <v>43746</v>
      </c>
      <c r="B1192" s="6">
        <f>TITRES_STAT!C1195</f>
        <v>11.9</v>
      </c>
      <c r="C1192" s="6">
        <f>TITRES_STAT!D1195</f>
        <v>8.5086999999999993</v>
      </c>
      <c r="D1192" s="6">
        <f>TITRES_STAT!E1195</f>
        <v>585</v>
      </c>
      <c r="E1192" s="2">
        <f t="shared" si="72"/>
        <v>294469</v>
      </c>
      <c r="F1192" s="6" t="str">
        <f t="shared" si="75"/>
        <v>BEARISH</v>
      </c>
      <c r="G1192" s="6" t="str">
        <f t="shared" si="74"/>
        <v>NEUTRAL</v>
      </c>
      <c r="H1192" s="6" t="str">
        <f t="shared" si="73"/>
        <v>CONFIRMED BEARISH</v>
      </c>
    </row>
    <row r="1193" spans="1:8" ht="13.5" x14ac:dyDescent="0.25">
      <c r="A1193" s="3">
        <f>TITRES_STAT!B1196</f>
        <v>43747</v>
      </c>
      <c r="B1193" s="6">
        <f>TITRES_STAT!C1196</f>
        <v>11.9</v>
      </c>
      <c r="C1193" s="6">
        <f>TITRES_STAT!D1196</f>
        <v>8.5086999999999993</v>
      </c>
      <c r="D1193" s="6">
        <f>TITRES_STAT!E1196</f>
        <v>300</v>
      </c>
      <c r="E1193" s="2">
        <f t="shared" si="72"/>
        <v>294469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43748</v>
      </c>
      <c r="B1194" s="6">
        <f>TITRES_STAT!C1197</f>
        <v>11.9</v>
      </c>
      <c r="C1194" s="6">
        <f>TITRES_STAT!D1197</f>
        <v>8.5086999999999993</v>
      </c>
      <c r="D1194" s="6">
        <f>TITRES_STAT!E1197</f>
        <v>363</v>
      </c>
      <c r="E1194" s="2">
        <f t="shared" si="72"/>
        <v>294469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NEUTRAL</v>
      </c>
    </row>
    <row r="1195" spans="1:8" ht="13.5" x14ac:dyDescent="0.25">
      <c r="A1195" s="3">
        <f>TITRES_STAT!B1198</f>
        <v>43749</v>
      </c>
      <c r="B1195" s="6">
        <f>TITRES_STAT!C1198</f>
        <v>11.89</v>
      </c>
      <c r="C1195" s="6">
        <f>TITRES_STAT!D1198</f>
        <v>8.5015999999999998</v>
      </c>
      <c r="D1195" s="6">
        <f>TITRES_STAT!E1198</f>
        <v>604</v>
      </c>
      <c r="E1195" s="2">
        <f t="shared" si="72"/>
        <v>293865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11.89</v>
      </c>
      <c r="C1196" s="6">
        <f>TITRES_STAT!D1199</f>
        <v>8.5015999999999998</v>
      </c>
      <c r="D1196" s="6">
        <f>TITRES_STAT!E1199</f>
        <v>170</v>
      </c>
      <c r="E1196" s="2">
        <f t="shared" si="72"/>
        <v>293865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43754</v>
      </c>
      <c r="B1197" s="6">
        <f>TITRES_STAT!C1200</f>
        <v>11.88</v>
      </c>
      <c r="C1197" s="6">
        <f>TITRES_STAT!D1200</f>
        <v>8.4944000000000006</v>
      </c>
      <c r="D1197" s="6">
        <f>TITRES_STAT!E1200</f>
        <v>537</v>
      </c>
      <c r="E1197" s="2">
        <f t="shared" si="72"/>
        <v>293328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43755</v>
      </c>
      <c r="B1198" s="6">
        <f>TITRES_STAT!C1201</f>
        <v>11.88</v>
      </c>
      <c r="C1198" s="6">
        <f>TITRES_STAT!D1201</f>
        <v>8.4944000000000006</v>
      </c>
      <c r="D1198" s="6">
        <f>TITRES_STAT!E1201</f>
        <v>200</v>
      </c>
      <c r="E1198" s="2">
        <f t="shared" si="72"/>
        <v>293328</v>
      </c>
      <c r="F1198" s="6" t="str">
        <f t="shared" si="75"/>
        <v>BEARISH</v>
      </c>
      <c r="G1198" s="6" t="str">
        <f t="shared" si="74"/>
        <v>NEUTRAL</v>
      </c>
      <c r="H1198" s="6" t="str">
        <f t="shared" si="73"/>
        <v>CONFIRMED BEARISH</v>
      </c>
    </row>
    <row r="1199" spans="1:8" ht="13.5" x14ac:dyDescent="0.25">
      <c r="A1199" s="3">
        <f>TITRES_STAT!B1202</f>
        <v>43756</v>
      </c>
      <c r="B1199" s="6">
        <f>TITRES_STAT!C1202</f>
        <v>11.88</v>
      </c>
      <c r="C1199" s="6">
        <f>TITRES_STAT!D1202</f>
        <v>8.4944000000000006</v>
      </c>
      <c r="D1199" s="6">
        <f>TITRES_STAT!E1202</f>
        <v>610</v>
      </c>
      <c r="E1199" s="2">
        <f t="shared" si="72"/>
        <v>293328</v>
      </c>
      <c r="F1199" s="6" t="str">
        <f t="shared" si="75"/>
        <v>BEARISH</v>
      </c>
      <c r="G1199" s="6" t="str">
        <f t="shared" si="74"/>
        <v>NEUTRAL</v>
      </c>
      <c r="H1199" s="6" t="str">
        <f t="shared" si="73"/>
        <v>CONFIRMED BEARISH</v>
      </c>
    </row>
    <row r="1200" spans="1:8" ht="13.5" x14ac:dyDescent="0.25">
      <c r="A1200" s="3">
        <f>TITRES_STAT!B1203</f>
        <v>43759</v>
      </c>
      <c r="B1200" s="6">
        <f>TITRES_STAT!C1203</f>
        <v>11.88</v>
      </c>
      <c r="C1200" s="6">
        <f>TITRES_STAT!D1203</f>
        <v>8.4944000000000006</v>
      </c>
      <c r="D1200" s="6">
        <f>TITRES_STAT!E1203</f>
        <v>298</v>
      </c>
      <c r="E1200" s="2">
        <f t="shared" si="72"/>
        <v>293328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11.85</v>
      </c>
      <c r="C1201" s="6">
        <f>TITRES_STAT!D1204</f>
        <v>8.4730000000000008</v>
      </c>
      <c r="D1201" s="6">
        <f>TITRES_STAT!E1204</f>
        <v>400</v>
      </c>
      <c r="E1201" s="2">
        <f t="shared" si="72"/>
        <v>292928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11.85</v>
      </c>
      <c r="C1202" s="6">
        <f>TITRES_STAT!D1205</f>
        <v>8.4730000000000008</v>
      </c>
      <c r="D1202" s="6">
        <f>TITRES_STAT!E1205</f>
        <v>0</v>
      </c>
      <c r="E1202" s="2">
        <f t="shared" si="72"/>
        <v>292928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11.85</v>
      </c>
      <c r="C1203" s="6">
        <f>TITRES_STAT!D1206</f>
        <v>8.4730000000000008</v>
      </c>
      <c r="D1203" s="6">
        <f>TITRES_STAT!E1206</f>
        <v>100</v>
      </c>
      <c r="E1203" s="2">
        <f t="shared" si="72"/>
        <v>292928</v>
      </c>
      <c r="F1203" s="6" t="str">
        <f t="shared" si="75"/>
        <v>BEARISH</v>
      </c>
      <c r="G1203" s="6" t="str">
        <f t="shared" si="74"/>
        <v>NEUTRAL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11.85</v>
      </c>
      <c r="C1204" s="6">
        <f>TITRES_STAT!D1207</f>
        <v>8.4730000000000008</v>
      </c>
      <c r="D1204" s="6">
        <f>TITRES_STAT!E1207</f>
        <v>335</v>
      </c>
      <c r="E1204" s="2">
        <f t="shared" si="72"/>
        <v>292928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11.85</v>
      </c>
      <c r="C1205" s="6">
        <f>TITRES_STAT!D1208</f>
        <v>8.4730000000000008</v>
      </c>
      <c r="D1205" s="6">
        <f>TITRES_STAT!E1208</f>
        <v>468</v>
      </c>
      <c r="E1205" s="2">
        <f t="shared" si="72"/>
        <v>292928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11.85</v>
      </c>
      <c r="C1206" s="6">
        <f>TITRES_STAT!D1209</f>
        <v>8.4730000000000008</v>
      </c>
      <c r="D1206" s="6">
        <f>TITRES_STAT!E1209</f>
        <v>455</v>
      </c>
      <c r="E1206" s="2">
        <f t="shared" si="72"/>
        <v>292928</v>
      </c>
      <c r="F1206" s="6" t="str">
        <f t="shared" si="75"/>
        <v>NEUTRAL</v>
      </c>
      <c r="G1206" s="6" t="str">
        <f t="shared" si="74"/>
        <v>NEUTRAL</v>
      </c>
      <c r="H1206" s="6" t="str">
        <f t="shared" si="73"/>
        <v>NEUTRAL</v>
      </c>
    </row>
    <row r="1207" spans="1:8" ht="13.5" x14ac:dyDescent="0.25">
      <c r="A1207" s="3">
        <f>TITRES_STAT!B1210</f>
        <v>43768</v>
      </c>
      <c r="B1207" s="6">
        <f>TITRES_STAT!C1210</f>
        <v>11.5</v>
      </c>
      <c r="C1207" s="6">
        <f>TITRES_STAT!D1210</f>
        <v>8.2226999999999997</v>
      </c>
      <c r="D1207" s="6">
        <f>TITRES_STAT!E1210</f>
        <v>1809</v>
      </c>
      <c r="E1207" s="2">
        <f t="shared" si="72"/>
        <v>291119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11.5</v>
      </c>
      <c r="C1208" s="6">
        <f>TITRES_STAT!D1211</f>
        <v>8.2226999999999997</v>
      </c>
      <c r="D1208" s="6">
        <f>TITRES_STAT!E1211</f>
        <v>125</v>
      </c>
      <c r="E1208" s="2">
        <f t="shared" si="72"/>
        <v>291119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11.4</v>
      </c>
      <c r="C1209" s="6">
        <f>TITRES_STAT!D1212</f>
        <v>8.1511999999999993</v>
      </c>
      <c r="D1209" s="6">
        <f>TITRES_STAT!E1212</f>
        <v>783</v>
      </c>
      <c r="E1209" s="2">
        <f t="shared" si="72"/>
        <v>290336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11.7</v>
      </c>
      <c r="C1210" s="6">
        <f>TITRES_STAT!D1213</f>
        <v>8.3657000000000004</v>
      </c>
      <c r="D1210" s="6">
        <f>TITRES_STAT!E1213</f>
        <v>547</v>
      </c>
      <c r="E1210" s="2">
        <f t="shared" si="72"/>
        <v>290883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11.7</v>
      </c>
      <c r="C1211" s="6">
        <f>TITRES_STAT!D1214</f>
        <v>8.3657000000000004</v>
      </c>
      <c r="D1211" s="6">
        <f>TITRES_STAT!E1214</f>
        <v>105</v>
      </c>
      <c r="E1211" s="2">
        <f t="shared" si="72"/>
        <v>290883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11.7</v>
      </c>
      <c r="C1212" s="6">
        <f>TITRES_STAT!D1215</f>
        <v>8.3657000000000004</v>
      </c>
      <c r="D1212" s="6">
        <f>TITRES_STAT!E1215</f>
        <v>330</v>
      </c>
      <c r="E1212" s="2">
        <f t="shared" si="72"/>
        <v>290883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BEARISH DIVERGENCE</v>
      </c>
    </row>
    <row r="1213" spans="1:8" ht="13.5" x14ac:dyDescent="0.25">
      <c r="A1213" s="3">
        <f>TITRES_STAT!B1216</f>
        <v>43776</v>
      </c>
      <c r="B1213" s="6">
        <f>TITRES_STAT!C1216</f>
        <v>11.65</v>
      </c>
      <c r="C1213" s="6">
        <f>TITRES_STAT!D1216</f>
        <v>8.33</v>
      </c>
      <c r="D1213" s="6">
        <f>TITRES_STAT!E1216</f>
        <v>518</v>
      </c>
      <c r="E1213" s="2">
        <f t="shared" si="72"/>
        <v>290365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BEARISH DIVERGENCE</v>
      </c>
    </row>
    <row r="1214" spans="1:8" ht="13.5" x14ac:dyDescent="0.25">
      <c r="A1214" s="3">
        <f>TITRES_STAT!B1217</f>
        <v>43777</v>
      </c>
      <c r="B1214" s="6">
        <f>TITRES_STAT!C1217</f>
        <v>11.65</v>
      </c>
      <c r="C1214" s="6">
        <f>TITRES_STAT!D1217</f>
        <v>8.33</v>
      </c>
      <c r="D1214" s="6">
        <f>TITRES_STAT!E1217</f>
        <v>110</v>
      </c>
      <c r="E1214" s="2">
        <f t="shared" si="72"/>
        <v>290365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11.7</v>
      </c>
      <c r="C1215" s="6">
        <f>TITRES_STAT!D1218</f>
        <v>8.3657000000000004</v>
      </c>
      <c r="D1215" s="6">
        <f>TITRES_STAT!E1218</f>
        <v>485</v>
      </c>
      <c r="E1215" s="2">
        <f t="shared" si="72"/>
        <v>290850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11.7</v>
      </c>
      <c r="C1216" s="6">
        <f>TITRES_STAT!D1219</f>
        <v>8.3657000000000004</v>
      </c>
      <c r="D1216" s="6">
        <f>TITRES_STAT!E1219</f>
        <v>360</v>
      </c>
      <c r="E1216" s="2">
        <f t="shared" si="72"/>
        <v>290850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11.9</v>
      </c>
      <c r="C1217" s="6">
        <f>TITRES_STAT!D1220</f>
        <v>8.5086999999999993</v>
      </c>
      <c r="D1217" s="6">
        <f>TITRES_STAT!E1220</f>
        <v>50</v>
      </c>
      <c r="E1217" s="2">
        <f t="shared" si="72"/>
        <v>290900</v>
      </c>
      <c r="F1217" s="6" t="str">
        <f t="shared" si="75"/>
        <v>BULLISH</v>
      </c>
      <c r="G1217" s="6" t="str">
        <f t="shared" si="74"/>
        <v>NEUTRAL</v>
      </c>
      <c r="H1217" s="6" t="str">
        <f t="shared" si="73"/>
        <v>CONFIRMED BULLISH</v>
      </c>
    </row>
    <row r="1218" spans="1:8" ht="13.5" x14ac:dyDescent="0.25">
      <c r="A1218" s="3">
        <f>TITRES_STAT!B1221</f>
        <v>43783</v>
      </c>
      <c r="B1218" s="6">
        <f>TITRES_STAT!C1221</f>
        <v>11.9</v>
      </c>
      <c r="C1218" s="6">
        <f>TITRES_STAT!D1221</f>
        <v>8.5086999999999993</v>
      </c>
      <c r="D1218" s="6">
        <f>TITRES_STAT!E1221</f>
        <v>60</v>
      </c>
      <c r="E1218" s="2">
        <f t="shared" si="72"/>
        <v>290900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CONFIRMED BULLISH</v>
      </c>
    </row>
    <row r="1219" spans="1:8" ht="13.5" x14ac:dyDescent="0.25">
      <c r="A1219" s="3">
        <f>TITRES_STAT!B1222</f>
        <v>43784</v>
      </c>
      <c r="B1219" s="6">
        <f>TITRES_STAT!C1222</f>
        <v>11.89</v>
      </c>
      <c r="C1219" s="6">
        <f>TITRES_STAT!D1222</f>
        <v>8.5015999999999998</v>
      </c>
      <c r="D1219" s="6">
        <f>TITRES_STAT!E1222</f>
        <v>80</v>
      </c>
      <c r="E1219" s="2">
        <f t="shared" si="72"/>
        <v>290820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11.89</v>
      </c>
      <c r="C1220" s="6">
        <f>TITRES_STAT!D1223</f>
        <v>8.5015999999999998</v>
      </c>
      <c r="D1220" s="6">
        <f>TITRES_STAT!E1223</f>
        <v>128</v>
      </c>
      <c r="E1220" s="2">
        <f t="shared" ref="E1220:E1283" si="76">IF(B1220&gt;B1219, E1219+D1220, IF(B1220&lt;B1219, E1219-D1220, E1219))</f>
        <v>290820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BEARISH DIVERGENCE</v>
      </c>
    </row>
    <row r="1221" spans="1:8" ht="13.5" x14ac:dyDescent="0.25">
      <c r="A1221" s="3">
        <f>TITRES_STAT!B1224</f>
        <v>43788</v>
      </c>
      <c r="B1221" s="6">
        <f>TITRES_STAT!C1224</f>
        <v>11.85</v>
      </c>
      <c r="C1221" s="6">
        <f>TITRES_STAT!D1224</f>
        <v>8.4730000000000008</v>
      </c>
      <c r="D1221" s="6">
        <f>TITRES_STAT!E1224</f>
        <v>162</v>
      </c>
      <c r="E1221" s="2">
        <f t="shared" si="76"/>
        <v>290658</v>
      </c>
      <c r="F1221" s="6" t="str">
        <f t="shared" si="75"/>
        <v>BEARISH</v>
      </c>
      <c r="G1221" s="6" t="str">
        <f t="shared" si="74"/>
        <v>NEUTRAL</v>
      </c>
      <c r="H1221" s="6" t="str">
        <f t="shared" si="73"/>
        <v>BEARISH DIVERGENCE</v>
      </c>
    </row>
    <row r="1222" spans="1:8" ht="13.5" x14ac:dyDescent="0.25">
      <c r="A1222" s="3">
        <f>TITRES_STAT!B1225</f>
        <v>43789</v>
      </c>
      <c r="B1222" s="6">
        <f>TITRES_STAT!C1225</f>
        <v>11.85</v>
      </c>
      <c r="C1222" s="6">
        <f>TITRES_STAT!D1225</f>
        <v>8.4730000000000008</v>
      </c>
      <c r="D1222" s="6">
        <f>TITRES_STAT!E1225</f>
        <v>113</v>
      </c>
      <c r="E1222" s="2">
        <f t="shared" si="76"/>
        <v>290658</v>
      </c>
      <c r="F1222" s="6" t="str">
        <f t="shared" si="75"/>
        <v>BEARISH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6">
        <f>TITRES_STAT!C1226</f>
        <v>11.75</v>
      </c>
      <c r="C1223" s="6">
        <f>TITRES_STAT!D1226</f>
        <v>8.4015000000000004</v>
      </c>
      <c r="D1223" s="6">
        <f>TITRES_STAT!E1226</f>
        <v>939</v>
      </c>
      <c r="E1223" s="2">
        <f t="shared" si="76"/>
        <v>289719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43791</v>
      </c>
      <c r="B1224" s="6">
        <f>TITRES_STAT!C1227</f>
        <v>11.75</v>
      </c>
      <c r="C1224" s="6">
        <f>TITRES_STAT!D1227</f>
        <v>8.4015000000000004</v>
      </c>
      <c r="D1224" s="6">
        <f>TITRES_STAT!E1227</f>
        <v>832</v>
      </c>
      <c r="E1224" s="2">
        <f t="shared" si="76"/>
        <v>289719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11.5</v>
      </c>
      <c r="C1225" s="6">
        <f>TITRES_STAT!D1228</f>
        <v>8.2226999999999997</v>
      </c>
      <c r="D1225" s="6">
        <f>TITRES_STAT!E1228</f>
        <v>1913</v>
      </c>
      <c r="E1225" s="2">
        <f t="shared" si="76"/>
        <v>287806</v>
      </c>
      <c r="F1225" s="6" t="str">
        <f t="shared" si="79"/>
        <v>BEARISH</v>
      </c>
      <c r="G1225" s="6" t="str">
        <f t="shared" si="78"/>
        <v>NEUTRAL</v>
      </c>
      <c r="H1225" s="6" t="str">
        <f t="shared" si="77"/>
        <v>CONFIRMED BEARISH</v>
      </c>
    </row>
    <row r="1226" spans="1:8" ht="13.5" x14ac:dyDescent="0.25">
      <c r="A1226" s="3">
        <f>TITRES_STAT!B1229</f>
        <v>43795</v>
      </c>
      <c r="B1226" s="6">
        <f>TITRES_STAT!C1229</f>
        <v>11.6</v>
      </c>
      <c r="C1226" s="6">
        <f>TITRES_STAT!D1229</f>
        <v>8.2942</v>
      </c>
      <c r="D1226" s="6">
        <f>TITRES_STAT!E1229</f>
        <v>90</v>
      </c>
      <c r="E1226" s="2">
        <f t="shared" si="76"/>
        <v>287896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11.6</v>
      </c>
      <c r="C1227" s="6">
        <f>TITRES_STAT!D1230</f>
        <v>8.2942</v>
      </c>
      <c r="D1227" s="6">
        <f>TITRES_STAT!E1230</f>
        <v>129</v>
      </c>
      <c r="E1227" s="2">
        <f t="shared" si="76"/>
        <v>287896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11.6</v>
      </c>
      <c r="C1228" s="6">
        <f>TITRES_STAT!D1231</f>
        <v>8.2942</v>
      </c>
      <c r="D1228" s="6">
        <f>TITRES_STAT!E1231</f>
        <v>176</v>
      </c>
      <c r="E1228" s="2">
        <f t="shared" si="76"/>
        <v>287896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11.6</v>
      </c>
      <c r="C1229" s="6">
        <f>TITRES_STAT!D1232</f>
        <v>8.2942</v>
      </c>
      <c r="D1229" s="6">
        <f>TITRES_STAT!E1232</f>
        <v>45</v>
      </c>
      <c r="E1229" s="2">
        <f t="shared" si="76"/>
        <v>287896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11.5</v>
      </c>
      <c r="C1230" s="6">
        <f>TITRES_STAT!D1233</f>
        <v>8.2226999999999997</v>
      </c>
      <c r="D1230" s="6">
        <f>TITRES_STAT!E1233</f>
        <v>949</v>
      </c>
      <c r="E1230" s="2">
        <f t="shared" si="76"/>
        <v>286947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NEUTRAL</v>
      </c>
    </row>
    <row r="1231" spans="1:8" ht="13.5" x14ac:dyDescent="0.25">
      <c r="A1231" s="3">
        <f>TITRES_STAT!B1234</f>
        <v>43802</v>
      </c>
      <c r="B1231" s="6">
        <f>TITRES_STAT!C1234</f>
        <v>11.6</v>
      </c>
      <c r="C1231" s="6">
        <f>TITRES_STAT!D1234</f>
        <v>8.2942</v>
      </c>
      <c r="D1231" s="6">
        <f>TITRES_STAT!E1234</f>
        <v>300</v>
      </c>
      <c r="E1231" s="2">
        <f t="shared" si="76"/>
        <v>287247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NEUTRAL</v>
      </c>
    </row>
    <row r="1232" spans="1:8" ht="13.5" x14ac:dyDescent="0.25">
      <c r="A1232" s="3">
        <f>TITRES_STAT!B1235</f>
        <v>43803</v>
      </c>
      <c r="B1232" s="6">
        <f>TITRES_STAT!C1235</f>
        <v>11.5</v>
      </c>
      <c r="C1232" s="6">
        <f>TITRES_STAT!D1235</f>
        <v>8.2226999999999997</v>
      </c>
      <c r="D1232" s="6">
        <f>TITRES_STAT!E1235</f>
        <v>300</v>
      </c>
      <c r="E1232" s="2">
        <f t="shared" si="76"/>
        <v>286947</v>
      </c>
      <c r="F1232" s="6" t="str">
        <f t="shared" si="79"/>
        <v>BEARISH</v>
      </c>
      <c r="G1232" s="6" t="str">
        <f t="shared" si="78"/>
        <v>NEUTRAL</v>
      </c>
      <c r="H1232" s="6" t="str">
        <f t="shared" si="77"/>
        <v>CONFIRMED BEARISH</v>
      </c>
    </row>
    <row r="1233" spans="1:8" ht="13.5" x14ac:dyDescent="0.25">
      <c r="A1233" s="3">
        <f>TITRES_STAT!B1236</f>
        <v>43804</v>
      </c>
      <c r="B1233" s="6">
        <f>TITRES_STAT!C1236</f>
        <v>11.49</v>
      </c>
      <c r="C1233" s="6">
        <f>TITRES_STAT!D1236</f>
        <v>8.2156000000000002</v>
      </c>
      <c r="D1233" s="6">
        <f>TITRES_STAT!E1236</f>
        <v>2583</v>
      </c>
      <c r="E1233" s="2">
        <f t="shared" si="76"/>
        <v>284364</v>
      </c>
      <c r="F1233" s="6" t="str">
        <f t="shared" si="79"/>
        <v>BEARISH</v>
      </c>
      <c r="G1233" s="6" t="str">
        <f t="shared" si="78"/>
        <v>NEUTRAL</v>
      </c>
      <c r="H1233" s="6" t="str">
        <f t="shared" si="77"/>
        <v>CONFIRMED BEARISH</v>
      </c>
    </row>
    <row r="1234" spans="1:8" ht="13.5" x14ac:dyDescent="0.25">
      <c r="A1234" s="3">
        <f>TITRES_STAT!B1237</f>
        <v>43805</v>
      </c>
      <c r="B1234" s="6">
        <f>TITRES_STAT!C1237</f>
        <v>11.45</v>
      </c>
      <c r="C1234" s="6">
        <f>TITRES_STAT!D1237</f>
        <v>8.1869999999999994</v>
      </c>
      <c r="D1234" s="6">
        <f>TITRES_STAT!E1237</f>
        <v>550</v>
      </c>
      <c r="E1234" s="2">
        <f t="shared" si="76"/>
        <v>283814</v>
      </c>
      <c r="F1234" s="6" t="str">
        <f t="shared" si="79"/>
        <v>BEARISH</v>
      </c>
      <c r="G1234" s="6" t="str">
        <f t="shared" si="78"/>
        <v>NEUTRAL</v>
      </c>
      <c r="H1234" s="6" t="str">
        <f t="shared" si="77"/>
        <v>CONFIRMED BEARISH</v>
      </c>
    </row>
    <row r="1235" spans="1:8" ht="13.5" x14ac:dyDescent="0.25">
      <c r="A1235" s="3">
        <f>TITRES_STAT!B1238</f>
        <v>43808</v>
      </c>
      <c r="B1235" s="6">
        <f>TITRES_STAT!C1238</f>
        <v>11.35</v>
      </c>
      <c r="C1235" s="6">
        <f>TITRES_STAT!D1238</f>
        <v>8.1155000000000008</v>
      </c>
      <c r="D1235" s="6">
        <f>TITRES_STAT!E1238</f>
        <v>1542</v>
      </c>
      <c r="E1235" s="2">
        <f t="shared" si="76"/>
        <v>282272</v>
      </c>
      <c r="F1235" s="6" t="str">
        <f t="shared" si="79"/>
        <v>BEARISH</v>
      </c>
      <c r="G1235" s="6" t="str">
        <f t="shared" si="78"/>
        <v>NEUTRAL</v>
      </c>
      <c r="H1235" s="6" t="str">
        <f t="shared" si="77"/>
        <v>CONFIRMED BEARISH</v>
      </c>
    </row>
    <row r="1236" spans="1:8" ht="13.5" x14ac:dyDescent="0.25">
      <c r="A1236" s="3">
        <f>TITRES_STAT!B1239</f>
        <v>43809</v>
      </c>
      <c r="B1236" s="6">
        <f>TITRES_STAT!C1239</f>
        <v>11.49</v>
      </c>
      <c r="C1236" s="6">
        <f>TITRES_STAT!D1239</f>
        <v>8.2156000000000002</v>
      </c>
      <c r="D1236" s="6">
        <f>TITRES_STAT!E1239</f>
        <v>45</v>
      </c>
      <c r="E1236" s="2">
        <f t="shared" si="76"/>
        <v>282317</v>
      </c>
      <c r="F1236" s="6" t="str">
        <f t="shared" si="79"/>
        <v>BEARISH</v>
      </c>
      <c r="G1236" s="6" t="str">
        <f t="shared" si="78"/>
        <v>NEUTRAL</v>
      </c>
      <c r="H1236" s="6" t="str">
        <f t="shared" si="77"/>
        <v>CONFIRMED BEARISH</v>
      </c>
    </row>
    <row r="1237" spans="1:8" ht="13.5" x14ac:dyDescent="0.25">
      <c r="A1237" s="3">
        <f>TITRES_STAT!B1240</f>
        <v>43810</v>
      </c>
      <c r="B1237" s="6">
        <f>TITRES_STAT!C1240</f>
        <v>11.1</v>
      </c>
      <c r="C1237" s="6">
        <f>TITRES_STAT!D1240</f>
        <v>7.9367000000000001</v>
      </c>
      <c r="D1237" s="6">
        <f>TITRES_STAT!E1240</f>
        <v>2049</v>
      </c>
      <c r="E1237" s="2">
        <f t="shared" si="76"/>
        <v>280268</v>
      </c>
      <c r="F1237" s="6" t="str">
        <f t="shared" si="79"/>
        <v>BEARISH</v>
      </c>
      <c r="G1237" s="6" t="str">
        <f t="shared" si="78"/>
        <v>WEAK</v>
      </c>
      <c r="H1237" s="6" t="str">
        <f t="shared" si="77"/>
        <v>CONFIRMED BEARISH</v>
      </c>
    </row>
    <row r="1238" spans="1:8" ht="13.5" x14ac:dyDescent="0.25">
      <c r="A1238" s="3">
        <f>TITRES_STAT!B1241</f>
        <v>43811</v>
      </c>
      <c r="B1238" s="6">
        <f>TITRES_STAT!C1241</f>
        <v>11</v>
      </c>
      <c r="C1238" s="6">
        <f>TITRES_STAT!D1241</f>
        <v>7.8651999999999997</v>
      </c>
      <c r="D1238" s="6">
        <f>TITRES_STAT!E1241</f>
        <v>669</v>
      </c>
      <c r="E1238" s="2">
        <f t="shared" si="76"/>
        <v>279599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CONFIRMED BEARISH</v>
      </c>
    </row>
    <row r="1239" spans="1:8" ht="13.5" x14ac:dyDescent="0.25">
      <c r="A1239" s="3">
        <f>TITRES_STAT!B1242</f>
        <v>43812</v>
      </c>
      <c r="B1239" s="6">
        <f>TITRES_STAT!C1242</f>
        <v>11</v>
      </c>
      <c r="C1239" s="6">
        <f>TITRES_STAT!D1242</f>
        <v>7.8651999999999997</v>
      </c>
      <c r="D1239" s="6">
        <f>TITRES_STAT!E1242</f>
        <v>2084</v>
      </c>
      <c r="E1239" s="2">
        <f t="shared" si="76"/>
        <v>279599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CONFIRMED BEARISH</v>
      </c>
    </row>
    <row r="1240" spans="1:8" ht="13.5" x14ac:dyDescent="0.25">
      <c r="A1240" s="3">
        <f>TITRES_STAT!B1243</f>
        <v>43815</v>
      </c>
      <c r="B1240" s="6">
        <f>TITRES_STAT!C1243</f>
        <v>10.98</v>
      </c>
      <c r="C1240" s="6">
        <f>TITRES_STAT!D1243</f>
        <v>7.8509000000000002</v>
      </c>
      <c r="D1240" s="6">
        <f>TITRES_STAT!E1243</f>
        <v>3292</v>
      </c>
      <c r="E1240" s="2">
        <f t="shared" si="76"/>
        <v>276307</v>
      </c>
      <c r="F1240" s="6" t="str">
        <f t="shared" si="79"/>
        <v>BEARISH</v>
      </c>
      <c r="G1240" s="6" t="str">
        <f t="shared" si="78"/>
        <v>WEAK</v>
      </c>
      <c r="H1240" s="6" t="str">
        <f t="shared" si="77"/>
        <v>CONFIRMED BEARISH</v>
      </c>
    </row>
    <row r="1241" spans="1:8" ht="13.5" x14ac:dyDescent="0.25">
      <c r="A1241" s="3">
        <f>TITRES_STAT!B1244</f>
        <v>43816</v>
      </c>
      <c r="B1241" s="6">
        <f>TITRES_STAT!C1244</f>
        <v>11.15</v>
      </c>
      <c r="C1241" s="6">
        <f>TITRES_STAT!D1244</f>
        <v>7.9725000000000001</v>
      </c>
      <c r="D1241" s="6">
        <f>TITRES_STAT!E1244</f>
        <v>8502</v>
      </c>
      <c r="E1241" s="2">
        <f t="shared" si="76"/>
        <v>284809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11.25</v>
      </c>
      <c r="C1242" s="6">
        <f>TITRES_STAT!D1245</f>
        <v>8.0440000000000005</v>
      </c>
      <c r="D1242" s="6">
        <f>TITRES_STAT!E1245</f>
        <v>4220</v>
      </c>
      <c r="E1242" s="2">
        <f t="shared" si="76"/>
        <v>289029</v>
      </c>
      <c r="F1242" s="6" t="str">
        <f t="shared" si="79"/>
        <v>BULLISH</v>
      </c>
      <c r="G1242" s="6" t="str">
        <f t="shared" si="78"/>
        <v>STRONG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11.7</v>
      </c>
      <c r="C1243" s="6">
        <f>TITRES_STAT!D1246</f>
        <v>8.3657000000000004</v>
      </c>
      <c r="D1243" s="6">
        <f>TITRES_STAT!E1246</f>
        <v>4006</v>
      </c>
      <c r="E1243" s="2">
        <f t="shared" si="76"/>
        <v>293035</v>
      </c>
      <c r="F1243" s="6" t="str">
        <f t="shared" si="79"/>
        <v>BULLISH</v>
      </c>
      <c r="G1243" s="6" t="str">
        <f t="shared" si="78"/>
        <v>STRONG</v>
      </c>
      <c r="H1243" s="6" t="str">
        <f t="shared" si="77"/>
        <v>CONFIRMED BULLISH</v>
      </c>
    </row>
    <row r="1244" spans="1:8" ht="13.5" x14ac:dyDescent="0.25">
      <c r="A1244" s="3">
        <f>TITRES_STAT!B1247</f>
        <v>43819</v>
      </c>
      <c r="B1244" s="6">
        <f>TITRES_STAT!C1247</f>
        <v>12</v>
      </c>
      <c r="C1244" s="6">
        <f>TITRES_STAT!D1247</f>
        <v>8.5801999999999996</v>
      </c>
      <c r="D1244" s="6">
        <f>TITRES_STAT!E1247</f>
        <v>3291</v>
      </c>
      <c r="E1244" s="2">
        <f t="shared" si="76"/>
        <v>296326</v>
      </c>
      <c r="F1244" s="6" t="str">
        <f t="shared" si="79"/>
        <v>BULLISH</v>
      </c>
      <c r="G1244" s="6" t="str">
        <f t="shared" si="78"/>
        <v>STRONG</v>
      </c>
      <c r="H1244" s="6" t="str">
        <f t="shared" si="77"/>
        <v>CONFIRMED BULLISH</v>
      </c>
    </row>
    <row r="1245" spans="1:8" ht="13.5" x14ac:dyDescent="0.25">
      <c r="A1245" s="3">
        <f>TITRES_STAT!B1248</f>
        <v>43822</v>
      </c>
      <c r="B1245" s="6">
        <f>TITRES_STAT!C1248</f>
        <v>12</v>
      </c>
      <c r="C1245" s="6">
        <f>TITRES_STAT!D1248</f>
        <v>8.5801999999999996</v>
      </c>
      <c r="D1245" s="6">
        <f>TITRES_STAT!E1248</f>
        <v>916</v>
      </c>
      <c r="E1245" s="2">
        <f t="shared" si="76"/>
        <v>296326</v>
      </c>
      <c r="F1245" s="6" t="str">
        <f t="shared" si="79"/>
        <v>BULLISH</v>
      </c>
      <c r="G1245" s="6" t="str">
        <f t="shared" si="78"/>
        <v>STRONG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12</v>
      </c>
      <c r="C1246" s="6">
        <f>TITRES_STAT!D1249</f>
        <v>8.5801999999999996</v>
      </c>
      <c r="D1246" s="6">
        <f>TITRES_STAT!E1249</f>
        <v>23</v>
      </c>
      <c r="E1246" s="2">
        <f t="shared" si="76"/>
        <v>296326</v>
      </c>
      <c r="F1246" s="6" t="str">
        <f t="shared" si="79"/>
        <v>BULLISH</v>
      </c>
      <c r="G1246" s="6" t="str">
        <f t="shared" si="78"/>
        <v>STRONG</v>
      </c>
      <c r="H1246" s="6" t="str">
        <f t="shared" si="77"/>
        <v>CONFIRMED BULLISH</v>
      </c>
    </row>
    <row r="1247" spans="1:8" ht="13.5" x14ac:dyDescent="0.25">
      <c r="A1247" s="3">
        <f>TITRES_STAT!B1250</f>
        <v>43824</v>
      </c>
      <c r="B1247" s="6">
        <f>TITRES_STAT!C1250</f>
        <v>11.99</v>
      </c>
      <c r="C1247" s="6">
        <f>TITRES_STAT!D1250</f>
        <v>8.5731000000000002</v>
      </c>
      <c r="D1247" s="6">
        <f>TITRES_STAT!E1250</f>
        <v>13400</v>
      </c>
      <c r="E1247" s="2">
        <f t="shared" si="76"/>
        <v>282926</v>
      </c>
      <c r="F1247" s="6" t="str">
        <f t="shared" si="79"/>
        <v>BEARISH</v>
      </c>
      <c r="G1247" s="6" t="str">
        <f t="shared" si="78"/>
        <v>WEAK</v>
      </c>
      <c r="H1247" s="6" t="str">
        <f t="shared" si="77"/>
        <v>BEARISH DIVERGENCE</v>
      </c>
    </row>
    <row r="1248" spans="1:8" ht="13.5" x14ac:dyDescent="0.25">
      <c r="A1248" s="3">
        <f>TITRES_STAT!B1251</f>
        <v>43825</v>
      </c>
      <c r="B1248" s="6">
        <f>TITRES_STAT!C1251</f>
        <v>12</v>
      </c>
      <c r="C1248" s="6">
        <f>TITRES_STAT!D1251</f>
        <v>8.5801999999999996</v>
      </c>
      <c r="D1248" s="6">
        <f>TITRES_STAT!E1251</f>
        <v>457</v>
      </c>
      <c r="E1248" s="2">
        <f t="shared" si="76"/>
        <v>283383</v>
      </c>
      <c r="F1248" s="6" t="str">
        <f t="shared" si="79"/>
        <v>BEARISH</v>
      </c>
      <c r="G1248" s="6" t="str">
        <f t="shared" si="78"/>
        <v>WEAK</v>
      </c>
      <c r="H1248" s="6" t="str">
        <f t="shared" si="77"/>
        <v>BEARISH DIVERGENCE</v>
      </c>
    </row>
    <row r="1249" spans="1:8" ht="13.5" x14ac:dyDescent="0.25">
      <c r="A1249" s="3">
        <f>TITRES_STAT!B1252</f>
        <v>43826</v>
      </c>
      <c r="B1249" s="6">
        <f>TITRES_STAT!C1252</f>
        <v>12</v>
      </c>
      <c r="C1249" s="6">
        <f>TITRES_STAT!D1252</f>
        <v>8.5801999999999996</v>
      </c>
      <c r="D1249" s="6">
        <f>TITRES_STAT!E1252</f>
        <v>245</v>
      </c>
      <c r="E1249" s="2">
        <f t="shared" si="76"/>
        <v>283383</v>
      </c>
      <c r="F1249" s="6" t="str">
        <f t="shared" si="79"/>
        <v>BEARISH</v>
      </c>
      <c r="G1249" s="6" t="str">
        <f t="shared" si="78"/>
        <v>WEAK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12</v>
      </c>
      <c r="C1250" s="6">
        <f>TITRES_STAT!D1253</f>
        <v>8.5801999999999996</v>
      </c>
      <c r="D1250" s="6">
        <f>TITRES_STAT!E1253</f>
        <v>503</v>
      </c>
      <c r="E1250" s="2">
        <f t="shared" si="76"/>
        <v>283383</v>
      </c>
      <c r="F1250" s="6" t="str">
        <f t="shared" si="79"/>
        <v>BEARISH</v>
      </c>
      <c r="G1250" s="6" t="str">
        <f t="shared" si="78"/>
        <v>WEAK</v>
      </c>
      <c r="H1250" s="6" t="str">
        <f t="shared" si="77"/>
        <v>NEUTRAL</v>
      </c>
    </row>
    <row r="1251" spans="1:8" ht="13.5" x14ac:dyDescent="0.25">
      <c r="A1251" s="3">
        <f>TITRES_STAT!B1254</f>
        <v>43830</v>
      </c>
      <c r="B1251" s="6">
        <f>TITRES_STAT!C1254</f>
        <v>12</v>
      </c>
      <c r="C1251" s="6">
        <f>TITRES_STAT!D1254</f>
        <v>8.5801999999999996</v>
      </c>
      <c r="D1251" s="6">
        <f>TITRES_STAT!E1254</f>
        <v>10000</v>
      </c>
      <c r="E1251" s="2">
        <f t="shared" si="76"/>
        <v>283383</v>
      </c>
      <c r="F1251" s="6" t="str">
        <f t="shared" si="79"/>
        <v>BEARISH</v>
      </c>
      <c r="G1251" s="6" t="str">
        <f t="shared" si="78"/>
        <v>WEAK</v>
      </c>
      <c r="H1251" s="6" t="str">
        <f t="shared" si="77"/>
        <v>NEUTRAL</v>
      </c>
    </row>
    <row r="1252" spans="1:8" ht="13.5" x14ac:dyDescent="0.25">
      <c r="A1252" s="3">
        <f>TITRES_STAT!B1255</f>
        <v>43832</v>
      </c>
      <c r="B1252" s="6">
        <f>TITRES_STAT!C1255</f>
        <v>11.99</v>
      </c>
      <c r="C1252" s="6">
        <f>TITRES_STAT!D1255</f>
        <v>8.5731000000000002</v>
      </c>
      <c r="D1252" s="6">
        <f>TITRES_STAT!E1255</f>
        <v>60</v>
      </c>
      <c r="E1252" s="2">
        <f t="shared" si="76"/>
        <v>283323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NEUTRAL</v>
      </c>
    </row>
    <row r="1253" spans="1:8" ht="13.5" x14ac:dyDescent="0.25">
      <c r="A1253" s="3">
        <f>TITRES_STAT!B1256</f>
        <v>43833</v>
      </c>
      <c r="B1253" s="6">
        <f>TITRES_STAT!C1256</f>
        <v>11.99</v>
      </c>
      <c r="C1253" s="6">
        <f>TITRES_STAT!D1256</f>
        <v>8.5731000000000002</v>
      </c>
      <c r="D1253" s="6">
        <f>TITRES_STAT!E1256</f>
        <v>56</v>
      </c>
      <c r="E1253" s="2">
        <f t="shared" si="76"/>
        <v>283323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11.9</v>
      </c>
      <c r="C1254" s="6">
        <f>TITRES_STAT!D1257</f>
        <v>8.5086999999999993</v>
      </c>
      <c r="D1254" s="6">
        <f>TITRES_STAT!E1257</f>
        <v>622</v>
      </c>
      <c r="E1254" s="2">
        <f t="shared" si="76"/>
        <v>282701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11.9</v>
      </c>
      <c r="C1255" s="6">
        <f>TITRES_STAT!D1258</f>
        <v>8.5086999999999993</v>
      </c>
      <c r="D1255" s="6">
        <f>TITRES_STAT!E1258</f>
        <v>109</v>
      </c>
      <c r="E1255" s="2">
        <f t="shared" si="76"/>
        <v>282701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11.8</v>
      </c>
      <c r="C1256" s="6">
        <f>TITRES_STAT!D1259</f>
        <v>8.4372000000000007</v>
      </c>
      <c r="D1256" s="6">
        <f>TITRES_STAT!E1259</f>
        <v>344</v>
      </c>
      <c r="E1256" s="2">
        <f t="shared" si="76"/>
        <v>282357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11.8</v>
      </c>
      <c r="C1257" s="6">
        <f>TITRES_STAT!D1260</f>
        <v>8.4372000000000007</v>
      </c>
      <c r="D1257" s="6">
        <f>TITRES_STAT!E1260</f>
        <v>131</v>
      </c>
      <c r="E1257" s="2">
        <f t="shared" si="76"/>
        <v>282357</v>
      </c>
      <c r="F1257" s="6" t="str">
        <f t="shared" si="79"/>
        <v>BEARISH</v>
      </c>
      <c r="G1257" s="6" t="str">
        <f t="shared" si="78"/>
        <v>NEUTRAL</v>
      </c>
      <c r="H1257" s="6" t="str">
        <f t="shared" si="77"/>
        <v>CONFIRMED BEARISH</v>
      </c>
    </row>
    <row r="1258" spans="1:8" ht="13.5" x14ac:dyDescent="0.25">
      <c r="A1258" s="3">
        <f>TITRES_STAT!B1261</f>
        <v>43840</v>
      </c>
      <c r="B1258" s="6">
        <f>TITRES_STAT!C1261</f>
        <v>11.78</v>
      </c>
      <c r="C1258" s="6">
        <f>TITRES_STAT!D1261</f>
        <v>8.4229000000000003</v>
      </c>
      <c r="D1258" s="6">
        <f>TITRES_STAT!E1261</f>
        <v>866</v>
      </c>
      <c r="E1258" s="2">
        <f t="shared" si="76"/>
        <v>281491</v>
      </c>
      <c r="F1258" s="6" t="str">
        <f t="shared" si="79"/>
        <v>BEARISH</v>
      </c>
      <c r="G1258" s="6" t="str">
        <f t="shared" si="78"/>
        <v>NEUTRAL</v>
      </c>
      <c r="H1258" s="6" t="str">
        <f t="shared" si="77"/>
        <v>CONFIRMED BEARISH</v>
      </c>
    </row>
    <row r="1259" spans="1:8" ht="13.5" x14ac:dyDescent="0.25">
      <c r="A1259" s="3">
        <f>TITRES_STAT!B1262</f>
        <v>43843</v>
      </c>
      <c r="B1259" s="6">
        <f>TITRES_STAT!C1262</f>
        <v>11.74</v>
      </c>
      <c r="C1259" s="6">
        <f>TITRES_STAT!D1262</f>
        <v>8.3942999999999994</v>
      </c>
      <c r="D1259" s="6">
        <f>TITRES_STAT!E1262</f>
        <v>1103</v>
      </c>
      <c r="E1259" s="2">
        <f t="shared" si="76"/>
        <v>280388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11.65</v>
      </c>
      <c r="C1260" s="6">
        <f>TITRES_STAT!D1263</f>
        <v>8.33</v>
      </c>
      <c r="D1260" s="6">
        <f>TITRES_STAT!E1263</f>
        <v>1652</v>
      </c>
      <c r="E1260" s="2">
        <f t="shared" si="76"/>
        <v>278736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11.6</v>
      </c>
      <c r="C1261" s="6">
        <f>TITRES_STAT!D1264</f>
        <v>8.2942</v>
      </c>
      <c r="D1261" s="6">
        <f>TITRES_STAT!E1264</f>
        <v>876</v>
      </c>
      <c r="E1261" s="2">
        <f t="shared" si="76"/>
        <v>277860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11.65</v>
      </c>
      <c r="C1262" s="6">
        <f>TITRES_STAT!D1265</f>
        <v>8.33</v>
      </c>
      <c r="D1262" s="6">
        <f>TITRES_STAT!E1265</f>
        <v>1</v>
      </c>
      <c r="E1262" s="2">
        <f t="shared" si="76"/>
        <v>277861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11.65</v>
      </c>
      <c r="C1263" s="6">
        <f>TITRES_STAT!D1266</f>
        <v>8.33</v>
      </c>
      <c r="D1263" s="6">
        <f>TITRES_STAT!E1266</f>
        <v>1516</v>
      </c>
      <c r="E1263" s="2">
        <f t="shared" si="76"/>
        <v>277861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CONFIRMED BEARISH</v>
      </c>
    </row>
    <row r="1264" spans="1:8" ht="13.5" x14ac:dyDescent="0.25">
      <c r="A1264" s="3">
        <f>TITRES_STAT!B1267</f>
        <v>43851</v>
      </c>
      <c r="B1264" s="6">
        <f>TITRES_STAT!C1267</f>
        <v>11.8</v>
      </c>
      <c r="C1264" s="6">
        <f>TITRES_STAT!D1267</f>
        <v>8.4372000000000007</v>
      </c>
      <c r="D1264" s="6">
        <f>TITRES_STAT!E1267</f>
        <v>200</v>
      </c>
      <c r="E1264" s="2">
        <f t="shared" si="76"/>
        <v>278061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BEARISH DIVERGENCE</v>
      </c>
    </row>
    <row r="1265" spans="1:8" ht="13.5" x14ac:dyDescent="0.25">
      <c r="A1265" s="3">
        <f>TITRES_STAT!B1268</f>
        <v>43852</v>
      </c>
      <c r="B1265" s="6">
        <f>TITRES_STAT!C1268</f>
        <v>11.8</v>
      </c>
      <c r="C1265" s="6">
        <f>TITRES_STAT!D1268</f>
        <v>8.4372000000000007</v>
      </c>
      <c r="D1265" s="6">
        <f>TITRES_STAT!E1268</f>
        <v>0</v>
      </c>
      <c r="E1265" s="2">
        <f t="shared" si="76"/>
        <v>278061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BEARISH DIVERGENCE</v>
      </c>
    </row>
    <row r="1266" spans="1:8" ht="13.5" x14ac:dyDescent="0.25">
      <c r="A1266" s="3">
        <f>TITRES_STAT!B1269</f>
        <v>43853</v>
      </c>
      <c r="B1266" s="6">
        <f>TITRES_STAT!C1269</f>
        <v>11.8</v>
      </c>
      <c r="C1266" s="6">
        <f>TITRES_STAT!D1269</f>
        <v>8.4372000000000007</v>
      </c>
      <c r="D1266" s="6">
        <f>TITRES_STAT!E1269</f>
        <v>1800</v>
      </c>
      <c r="E1266" s="2">
        <f t="shared" si="76"/>
        <v>278061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11.6</v>
      </c>
      <c r="C1267" s="6">
        <f>TITRES_STAT!D1270</f>
        <v>8.2942</v>
      </c>
      <c r="D1267" s="6">
        <f>TITRES_STAT!E1270</f>
        <v>283</v>
      </c>
      <c r="E1267" s="2">
        <f t="shared" si="76"/>
        <v>277778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43857</v>
      </c>
      <c r="B1268" s="6">
        <f>TITRES_STAT!C1271</f>
        <v>11.8</v>
      </c>
      <c r="C1268" s="6">
        <f>TITRES_STAT!D1271</f>
        <v>8.4372000000000007</v>
      </c>
      <c r="D1268" s="6">
        <f>TITRES_STAT!E1271</f>
        <v>342</v>
      </c>
      <c r="E1268" s="2">
        <f t="shared" si="76"/>
        <v>278120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11.8</v>
      </c>
      <c r="C1269" s="6">
        <f>TITRES_STAT!D1272</f>
        <v>8.4372000000000007</v>
      </c>
      <c r="D1269" s="6">
        <f>TITRES_STAT!E1272</f>
        <v>76</v>
      </c>
      <c r="E1269" s="2">
        <f t="shared" si="76"/>
        <v>278120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NEUTRAL</v>
      </c>
    </row>
    <row r="1270" spans="1:8" ht="13.5" x14ac:dyDescent="0.25">
      <c r="A1270" s="3">
        <f>TITRES_STAT!B1273</f>
        <v>43859</v>
      </c>
      <c r="B1270" s="6">
        <f>TITRES_STAT!C1273</f>
        <v>11.8</v>
      </c>
      <c r="C1270" s="6">
        <f>TITRES_STAT!D1273</f>
        <v>8.4372000000000007</v>
      </c>
      <c r="D1270" s="6">
        <f>TITRES_STAT!E1273</f>
        <v>85</v>
      </c>
      <c r="E1270" s="2">
        <f t="shared" si="76"/>
        <v>278120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NEUTRAL</v>
      </c>
    </row>
    <row r="1271" spans="1:8" ht="13.5" x14ac:dyDescent="0.25">
      <c r="A1271" s="3">
        <f>TITRES_STAT!B1274</f>
        <v>43860</v>
      </c>
      <c r="B1271" s="6">
        <f>TITRES_STAT!C1274</f>
        <v>11.8</v>
      </c>
      <c r="C1271" s="6">
        <f>TITRES_STAT!D1274</f>
        <v>8.4372000000000007</v>
      </c>
      <c r="D1271" s="6">
        <f>TITRES_STAT!E1274</f>
        <v>0</v>
      </c>
      <c r="E1271" s="2">
        <f t="shared" si="76"/>
        <v>278120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NEUTRAL</v>
      </c>
    </row>
    <row r="1272" spans="1:8" ht="13.5" x14ac:dyDescent="0.25">
      <c r="A1272" s="3">
        <f>TITRES_STAT!B1275</f>
        <v>43861</v>
      </c>
      <c r="B1272" s="6">
        <f>TITRES_STAT!C1275</f>
        <v>11.99</v>
      </c>
      <c r="C1272" s="6">
        <f>TITRES_STAT!D1275</f>
        <v>8.5731000000000002</v>
      </c>
      <c r="D1272" s="6">
        <f>TITRES_STAT!E1275</f>
        <v>3050</v>
      </c>
      <c r="E1272" s="2">
        <f t="shared" si="76"/>
        <v>281170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43864</v>
      </c>
      <c r="B1273" s="6">
        <f>TITRES_STAT!C1276</f>
        <v>11.99</v>
      </c>
      <c r="C1273" s="6">
        <f>TITRES_STAT!D1276</f>
        <v>8.5731000000000002</v>
      </c>
      <c r="D1273" s="6">
        <f>TITRES_STAT!E1276</f>
        <v>59</v>
      </c>
      <c r="E1273" s="2">
        <f t="shared" si="76"/>
        <v>281170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CONFIRMED BULLISH</v>
      </c>
    </row>
    <row r="1274" spans="1:8" ht="13.5" x14ac:dyDescent="0.25">
      <c r="A1274" s="3">
        <f>TITRES_STAT!B1277</f>
        <v>43865</v>
      </c>
      <c r="B1274" s="6">
        <f>TITRES_STAT!C1277</f>
        <v>11.99</v>
      </c>
      <c r="C1274" s="6">
        <f>TITRES_STAT!D1277</f>
        <v>8.5731000000000002</v>
      </c>
      <c r="D1274" s="6">
        <f>TITRES_STAT!E1277</f>
        <v>1427</v>
      </c>
      <c r="E1274" s="2">
        <f t="shared" si="76"/>
        <v>281170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CONFIRMED BULLISH</v>
      </c>
    </row>
    <row r="1275" spans="1:8" ht="13.5" x14ac:dyDescent="0.25">
      <c r="A1275" s="3">
        <f>TITRES_STAT!B1278</f>
        <v>43866</v>
      </c>
      <c r="B1275" s="6">
        <f>TITRES_STAT!C1278</f>
        <v>11.99</v>
      </c>
      <c r="C1275" s="6">
        <f>TITRES_STAT!D1278</f>
        <v>8.5731000000000002</v>
      </c>
      <c r="D1275" s="6">
        <f>TITRES_STAT!E1278</f>
        <v>13</v>
      </c>
      <c r="E1275" s="2">
        <f t="shared" si="76"/>
        <v>281170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CONFIRMED BULLISH</v>
      </c>
    </row>
    <row r="1276" spans="1:8" ht="13.5" x14ac:dyDescent="0.25">
      <c r="A1276" s="3">
        <f>TITRES_STAT!B1279</f>
        <v>43867</v>
      </c>
      <c r="B1276" s="6">
        <f>TITRES_STAT!C1279</f>
        <v>11.99</v>
      </c>
      <c r="C1276" s="6">
        <f>TITRES_STAT!D1279</f>
        <v>8.5731000000000002</v>
      </c>
      <c r="D1276" s="6">
        <f>TITRES_STAT!E1279</f>
        <v>40</v>
      </c>
      <c r="E1276" s="2">
        <f t="shared" si="76"/>
        <v>281170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43868</v>
      </c>
      <c r="B1277" s="6">
        <f>TITRES_STAT!C1280</f>
        <v>11.99</v>
      </c>
      <c r="C1277" s="6">
        <f>TITRES_STAT!D1280</f>
        <v>8.5731000000000002</v>
      </c>
      <c r="D1277" s="6">
        <f>TITRES_STAT!E1280</f>
        <v>15</v>
      </c>
      <c r="E1277" s="2">
        <f t="shared" si="76"/>
        <v>281170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43871</v>
      </c>
      <c r="B1278" s="6">
        <f>TITRES_STAT!C1281</f>
        <v>11.9</v>
      </c>
      <c r="C1278" s="6">
        <f>TITRES_STAT!D1281</f>
        <v>8.5086999999999993</v>
      </c>
      <c r="D1278" s="6">
        <f>TITRES_STAT!E1281</f>
        <v>960</v>
      </c>
      <c r="E1278" s="2">
        <f t="shared" si="76"/>
        <v>280210</v>
      </c>
      <c r="F1278" s="6" t="str">
        <f t="shared" si="79"/>
        <v>BEARISH</v>
      </c>
      <c r="G1278" s="6" t="str">
        <f t="shared" si="78"/>
        <v>NEUTRAL</v>
      </c>
      <c r="H1278" s="6" t="str">
        <f t="shared" si="77"/>
        <v>CONFIRMED BEARISH</v>
      </c>
    </row>
    <row r="1279" spans="1:8" ht="13.5" x14ac:dyDescent="0.25">
      <c r="A1279" s="3">
        <f>TITRES_STAT!B1282</f>
        <v>43872</v>
      </c>
      <c r="B1279" s="6">
        <f>TITRES_STAT!C1282</f>
        <v>11.99</v>
      </c>
      <c r="C1279" s="6">
        <f>TITRES_STAT!D1282</f>
        <v>8.5731000000000002</v>
      </c>
      <c r="D1279" s="6">
        <f>TITRES_STAT!E1282</f>
        <v>42</v>
      </c>
      <c r="E1279" s="2">
        <f t="shared" si="76"/>
        <v>280252</v>
      </c>
      <c r="F1279" s="6" t="str">
        <f t="shared" si="79"/>
        <v>BEARISH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11.7</v>
      </c>
      <c r="C1280" s="6">
        <f>TITRES_STAT!D1283</f>
        <v>8.3657000000000004</v>
      </c>
      <c r="D1280" s="6">
        <f>TITRES_STAT!E1283</f>
        <v>435</v>
      </c>
      <c r="E1280" s="2">
        <f t="shared" si="76"/>
        <v>279817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43874</v>
      </c>
      <c r="B1281" s="6">
        <f>TITRES_STAT!C1284</f>
        <v>11.8</v>
      </c>
      <c r="C1281" s="6">
        <f>TITRES_STAT!D1284</f>
        <v>8.4372000000000007</v>
      </c>
      <c r="D1281" s="6">
        <f>TITRES_STAT!E1284</f>
        <v>400</v>
      </c>
      <c r="E1281" s="2">
        <f t="shared" si="76"/>
        <v>280217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43875</v>
      </c>
      <c r="B1282" s="6">
        <f>TITRES_STAT!C1285</f>
        <v>11.7</v>
      </c>
      <c r="C1282" s="6">
        <f>TITRES_STAT!D1285</f>
        <v>8.3657000000000004</v>
      </c>
      <c r="D1282" s="6">
        <f>TITRES_STAT!E1285</f>
        <v>4824</v>
      </c>
      <c r="E1282" s="2">
        <f t="shared" si="76"/>
        <v>275393</v>
      </c>
      <c r="F1282" s="6" t="str">
        <f t="shared" si="79"/>
        <v>BEARISH</v>
      </c>
      <c r="G1282" s="6" t="str">
        <f t="shared" si="78"/>
        <v>WEAK</v>
      </c>
      <c r="H1282" s="6" t="str">
        <f t="shared" si="77"/>
        <v>CONFIRMED BEARISH</v>
      </c>
    </row>
    <row r="1283" spans="1:8" ht="13.5" x14ac:dyDescent="0.25">
      <c r="A1283" s="3">
        <f>TITRES_STAT!B1286</f>
        <v>43878</v>
      </c>
      <c r="B1283" s="6">
        <f>TITRES_STAT!C1286</f>
        <v>11.9</v>
      </c>
      <c r="C1283" s="6">
        <f>TITRES_STAT!D1286</f>
        <v>8.5086999999999993</v>
      </c>
      <c r="D1283" s="6">
        <f>TITRES_STAT!E1286</f>
        <v>1495</v>
      </c>
      <c r="E1283" s="2">
        <f t="shared" si="76"/>
        <v>276888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NEUTRAL</v>
      </c>
    </row>
    <row r="1284" spans="1:8" ht="13.5" x14ac:dyDescent="0.25">
      <c r="A1284" s="3">
        <f>TITRES_STAT!B1287</f>
        <v>43879</v>
      </c>
      <c r="B1284" s="6">
        <f>TITRES_STAT!C1287</f>
        <v>11.9</v>
      </c>
      <c r="C1284" s="6">
        <f>TITRES_STAT!D1287</f>
        <v>8.5086999999999993</v>
      </c>
      <c r="D1284" s="6">
        <f>TITRES_STAT!E1287</f>
        <v>13</v>
      </c>
      <c r="E1284" s="2">
        <f t="shared" ref="E1284:E1347" si="80">IF(B1284&gt;B1283, E1283+D1284, IF(B1284&lt;B1283, E1283-D1284, E1283))</f>
        <v>276888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43880</v>
      </c>
      <c r="B1285" s="6">
        <f>TITRES_STAT!C1288</f>
        <v>11.8</v>
      </c>
      <c r="C1285" s="6">
        <f>TITRES_STAT!D1288</f>
        <v>8.4372000000000007</v>
      </c>
      <c r="D1285" s="6">
        <f>TITRES_STAT!E1288</f>
        <v>450</v>
      </c>
      <c r="E1285" s="2">
        <f t="shared" si="80"/>
        <v>276438</v>
      </c>
      <c r="F1285" s="6" t="str">
        <f t="shared" si="79"/>
        <v>BEARISH</v>
      </c>
      <c r="G1285" s="6" t="str">
        <f t="shared" si="78"/>
        <v>NEUTRAL</v>
      </c>
      <c r="H1285" s="6" t="str">
        <f t="shared" si="77"/>
        <v>BEARISH DIVERGENCE</v>
      </c>
    </row>
    <row r="1286" spans="1:8" ht="13.5" x14ac:dyDescent="0.25">
      <c r="A1286" s="3">
        <f>TITRES_STAT!B1289</f>
        <v>43881</v>
      </c>
      <c r="B1286" s="6">
        <f>TITRES_STAT!C1289</f>
        <v>11.8</v>
      </c>
      <c r="C1286" s="6">
        <f>TITRES_STAT!D1289</f>
        <v>8.4372000000000007</v>
      </c>
      <c r="D1286" s="6">
        <f>TITRES_STAT!E1289</f>
        <v>0</v>
      </c>
      <c r="E1286" s="2">
        <f t="shared" si="80"/>
        <v>276438</v>
      </c>
      <c r="F1286" s="6" t="str">
        <f t="shared" si="79"/>
        <v>BEARISH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11.61</v>
      </c>
      <c r="C1287" s="6">
        <f>TITRES_STAT!D1290</f>
        <v>8.3013999999999992</v>
      </c>
      <c r="D1287" s="6">
        <f>TITRES_STAT!E1290</f>
        <v>70</v>
      </c>
      <c r="E1287" s="2">
        <f t="shared" si="80"/>
        <v>276368</v>
      </c>
      <c r="F1287" s="6" t="str">
        <f t="shared" si="79"/>
        <v>BULLISH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BULLISH DIVERGENCE</v>
      </c>
    </row>
    <row r="1288" spans="1:8" ht="13.5" x14ac:dyDescent="0.25">
      <c r="A1288" s="3">
        <f>TITRES_STAT!B1291</f>
        <v>43885</v>
      </c>
      <c r="B1288" s="6">
        <f>TITRES_STAT!C1291</f>
        <v>11.6</v>
      </c>
      <c r="C1288" s="6">
        <f>TITRES_STAT!D1291</f>
        <v>8.2942</v>
      </c>
      <c r="D1288" s="6">
        <f>TITRES_STAT!E1291</f>
        <v>350</v>
      </c>
      <c r="E1288" s="2">
        <f t="shared" si="80"/>
        <v>276018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CONFIRMED BEARISH</v>
      </c>
    </row>
    <row r="1289" spans="1:8" ht="13.5" x14ac:dyDescent="0.25">
      <c r="A1289" s="3">
        <f>TITRES_STAT!B1292</f>
        <v>43886</v>
      </c>
      <c r="B1289" s="6">
        <f>TITRES_STAT!C1292</f>
        <v>11.9</v>
      </c>
      <c r="C1289" s="6">
        <f>TITRES_STAT!D1292</f>
        <v>8.5086999999999993</v>
      </c>
      <c r="D1289" s="6">
        <f>TITRES_STAT!E1292</f>
        <v>50</v>
      </c>
      <c r="E1289" s="2">
        <f t="shared" si="80"/>
        <v>276068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NEUTRAL</v>
      </c>
    </row>
    <row r="1290" spans="1:8" ht="13.5" x14ac:dyDescent="0.25">
      <c r="A1290" s="3">
        <f>TITRES_STAT!B1293</f>
        <v>43887</v>
      </c>
      <c r="B1290" s="6">
        <f>TITRES_STAT!C1293</f>
        <v>11.9</v>
      </c>
      <c r="C1290" s="6">
        <f>TITRES_STAT!D1293</f>
        <v>8.5086999999999993</v>
      </c>
      <c r="D1290" s="6">
        <f>TITRES_STAT!E1293</f>
        <v>0</v>
      </c>
      <c r="E1290" s="2">
        <f t="shared" si="80"/>
        <v>276068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BEARISH DIVERGENCE</v>
      </c>
    </row>
    <row r="1291" spans="1:8" ht="13.5" x14ac:dyDescent="0.25">
      <c r="A1291" s="3">
        <f>TITRES_STAT!B1294</f>
        <v>43888</v>
      </c>
      <c r="B1291" s="6">
        <f>TITRES_STAT!C1294</f>
        <v>11.9</v>
      </c>
      <c r="C1291" s="6">
        <f>TITRES_STAT!D1294</f>
        <v>8.5086999999999993</v>
      </c>
      <c r="D1291" s="6">
        <f>TITRES_STAT!E1294</f>
        <v>0</v>
      </c>
      <c r="E1291" s="2">
        <f t="shared" si="80"/>
        <v>276068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BEARISH DIVERGENCE</v>
      </c>
    </row>
    <row r="1292" spans="1:8" ht="13.5" x14ac:dyDescent="0.25">
      <c r="A1292" s="3">
        <f>TITRES_STAT!B1295</f>
        <v>43889</v>
      </c>
      <c r="B1292" s="6">
        <f>TITRES_STAT!C1295</f>
        <v>11.9</v>
      </c>
      <c r="C1292" s="6">
        <f>TITRES_STAT!D1295</f>
        <v>8.5086999999999993</v>
      </c>
      <c r="D1292" s="6">
        <f>TITRES_STAT!E1295</f>
        <v>0</v>
      </c>
      <c r="E1292" s="2">
        <f t="shared" si="80"/>
        <v>276068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BEARISH DIVERGENCE</v>
      </c>
    </row>
    <row r="1293" spans="1:8" ht="13.5" x14ac:dyDescent="0.25">
      <c r="A1293" s="3">
        <f>TITRES_STAT!B1296</f>
        <v>43892</v>
      </c>
      <c r="B1293" s="6">
        <f>TITRES_STAT!C1296</f>
        <v>11.55</v>
      </c>
      <c r="C1293" s="6">
        <f>TITRES_STAT!D1296</f>
        <v>8.2584999999999997</v>
      </c>
      <c r="D1293" s="6">
        <f>TITRES_STAT!E1296</f>
        <v>1401</v>
      </c>
      <c r="E1293" s="2">
        <f t="shared" si="80"/>
        <v>274667</v>
      </c>
      <c r="F1293" s="6" t="str">
        <f t="shared" si="83"/>
        <v>BEARISH</v>
      </c>
      <c r="G1293" s="6" t="str">
        <f t="shared" si="82"/>
        <v>NEUTRAL</v>
      </c>
      <c r="H1293" s="6" t="str">
        <f t="shared" si="81"/>
        <v>CONFIRMED BEARISH</v>
      </c>
    </row>
    <row r="1294" spans="1:8" ht="13.5" x14ac:dyDescent="0.25">
      <c r="A1294" s="3">
        <f>TITRES_STAT!B1297</f>
        <v>43893</v>
      </c>
      <c r="B1294" s="6">
        <f>TITRES_STAT!C1297</f>
        <v>11.7</v>
      </c>
      <c r="C1294" s="6">
        <f>TITRES_STAT!D1297</f>
        <v>8.3657000000000004</v>
      </c>
      <c r="D1294" s="6">
        <f>TITRES_STAT!E1297</f>
        <v>1495</v>
      </c>
      <c r="E1294" s="2">
        <f t="shared" si="80"/>
        <v>276162</v>
      </c>
      <c r="F1294" s="6" t="str">
        <f t="shared" si="83"/>
        <v>BULLISH</v>
      </c>
      <c r="G1294" s="6" t="str">
        <f t="shared" si="82"/>
        <v>NEUTRAL</v>
      </c>
      <c r="H1294" s="6" t="str">
        <f t="shared" si="81"/>
        <v>BULLISH DIVERGENCE</v>
      </c>
    </row>
    <row r="1295" spans="1:8" ht="13.5" x14ac:dyDescent="0.25">
      <c r="A1295" s="3">
        <f>TITRES_STAT!B1298</f>
        <v>43894</v>
      </c>
      <c r="B1295" s="6">
        <f>TITRES_STAT!C1298</f>
        <v>11.8</v>
      </c>
      <c r="C1295" s="6">
        <f>TITRES_STAT!D1298</f>
        <v>8.4372000000000007</v>
      </c>
      <c r="D1295" s="6">
        <f>TITRES_STAT!E1298</f>
        <v>1577</v>
      </c>
      <c r="E1295" s="2">
        <f t="shared" si="80"/>
        <v>277739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BULLISH DIVERGENCE</v>
      </c>
    </row>
    <row r="1296" spans="1:8" ht="13.5" x14ac:dyDescent="0.25">
      <c r="A1296" s="3">
        <f>TITRES_STAT!B1299</f>
        <v>43895</v>
      </c>
      <c r="B1296" s="6">
        <f>TITRES_STAT!C1299</f>
        <v>11.9</v>
      </c>
      <c r="C1296" s="6">
        <f>TITRES_STAT!D1299</f>
        <v>8.5086999999999993</v>
      </c>
      <c r="D1296" s="6">
        <f>TITRES_STAT!E1299</f>
        <v>400</v>
      </c>
      <c r="E1296" s="2">
        <f t="shared" si="80"/>
        <v>278139</v>
      </c>
      <c r="F1296" s="6" t="str">
        <f t="shared" si="83"/>
        <v>BULLISH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43896</v>
      </c>
      <c r="B1297" s="6">
        <f>TITRES_STAT!C1300</f>
        <v>11.9</v>
      </c>
      <c r="C1297" s="6">
        <f>TITRES_STAT!D1300</f>
        <v>8.5086999999999993</v>
      </c>
      <c r="D1297" s="6">
        <f>TITRES_STAT!E1300</f>
        <v>30</v>
      </c>
      <c r="E1297" s="2">
        <f t="shared" si="80"/>
        <v>278139</v>
      </c>
      <c r="F1297" s="6" t="str">
        <f t="shared" si="83"/>
        <v>BULLISH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43899</v>
      </c>
      <c r="B1298" s="6">
        <f>TITRES_STAT!C1301</f>
        <v>11.9</v>
      </c>
      <c r="C1298" s="6">
        <f>TITRES_STAT!D1301</f>
        <v>8.5086999999999993</v>
      </c>
      <c r="D1298" s="6">
        <f>TITRES_STAT!E1301</f>
        <v>0</v>
      </c>
      <c r="E1298" s="2">
        <f t="shared" si="80"/>
        <v>278139</v>
      </c>
      <c r="F1298" s="6" t="str">
        <f t="shared" si="83"/>
        <v>BULLISH</v>
      </c>
      <c r="G1298" s="6" t="str">
        <f t="shared" si="82"/>
        <v>NEUTRAL</v>
      </c>
      <c r="H1298" s="6" t="str">
        <f t="shared" si="81"/>
        <v>CONFIRMED BULLISH</v>
      </c>
    </row>
    <row r="1299" spans="1:8" ht="13.5" x14ac:dyDescent="0.25">
      <c r="A1299" s="3">
        <f>TITRES_STAT!B1302</f>
        <v>43900</v>
      </c>
      <c r="B1299" s="6">
        <f>TITRES_STAT!C1302</f>
        <v>11.9</v>
      </c>
      <c r="C1299" s="6">
        <f>TITRES_STAT!D1302</f>
        <v>8.5086999999999993</v>
      </c>
      <c r="D1299" s="6">
        <f>TITRES_STAT!E1302</f>
        <v>0</v>
      </c>
      <c r="E1299" s="2">
        <f t="shared" si="80"/>
        <v>278139</v>
      </c>
      <c r="F1299" s="6" t="str">
        <f t="shared" si="83"/>
        <v>BULLISH</v>
      </c>
      <c r="G1299" s="6" t="str">
        <f t="shared" si="82"/>
        <v>NEUTRAL</v>
      </c>
      <c r="H1299" s="6" t="str">
        <f t="shared" si="81"/>
        <v>CONFIRMED BULLISH</v>
      </c>
    </row>
    <row r="1300" spans="1:8" ht="13.5" x14ac:dyDescent="0.25">
      <c r="A1300" s="3">
        <f>TITRES_STAT!B1303</f>
        <v>43901</v>
      </c>
      <c r="B1300" s="6">
        <f>TITRES_STAT!C1303</f>
        <v>11.9</v>
      </c>
      <c r="C1300" s="6">
        <f>TITRES_STAT!D1303</f>
        <v>8.5086999999999993</v>
      </c>
      <c r="D1300" s="6">
        <f>TITRES_STAT!E1303</f>
        <v>300</v>
      </c>
      <c r="E1300" s="2">
        <f t="shared" si="80"/>
        <v>278139</v>
      </c>
      <c r="F1300" s="6" t="str">
        <f t="shared" si="83"/>
        <v>BULLISH</v>
      </c>
      <c r="G1300" s="6" t="str">
        <f t="shared" si="82"/>
        <v>NEUTRAL</v>
      </c>
      <c r="H1300" s="6" t="str">
        <f t="shared" si="81"/>
        <v>CONFIRMED BULLISH</v>
      </c>
    </row>
    <row r="1301" spans="1:8" ht="13.5" x14ac:dyDescent="0.25">
      <c r="A1301" s="3">
        <f>TITRES_STAT!B1304</f>
        <v>43902</v>
      </c>
      <c r="B1301" s="6">
        <f>TITRES_STAT!C1304</f>
        <v>11.9</v>
      </c>
      <c r="C1301" s="6">
        <f>TITRES_STAT!D1304</f>
        <v>8.5086999999999993</v>
      </c>
      <c r="D1301" s="6">
        <f>TITRES_STAT!E1304</f>
        <v>800</v>
      </c>
      <c r="E1301" s="2">
        <f t="shared" si="80"/>
        <v>278139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43903</v>
      </c>
      <c r="B1302" s="6">
        <f>TITRES_STAT!C1305</f>
        <v>11.34</v>
      </c>
      <c r="C1302" s="6">
        <f>TITRES_STAT!D1305</f>
        <v>8.1082999999999998</v>
      </c>
      <c r="D1302" s="6">
        <f>TITRES_STAT!E1305</f>
        <v>2223</v>
      </c>
      <c r="E1302" s="2">
        <f t="shared" si="80"/>
        <v>275916</v>
      </c>
      <c r="F1302" s="6" t="str">
        <f t="shared" si="83"/>
        <v>BEARISH</v>
      </c>
      <c r="G1302" s="6" t="str">
        <f t="shared" si="82"/>
        <v>NEUTRAL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11</v>
      </c>
      <c r="C1303" s="6">
        <f>TITRES_STAT!D1306</f>
        <v>7.8651999999999997</v>
      </c>
      <c r="D1303" s="6">
        <f>TITRES_STAT!E1306</f>
        <v>1625</v>
      </c>
      <c r="E1303" s="2">
        <f t="shared" si="80"/>
        <v>274291</v>
      </c>
      <c r="F1303" s="6" t="str">
        <f t="shared" si="83"/>
        <v>BEARISH</v>
      </c>
      <c r="G1303" s="6" t="str">
        <f t="shared" si="82"/>
        <v>NEUTRAL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11</v>
      </c>
      <c r="C1304" s="6">
        <f>TITRES_STAT!D1307</f>
        <v>7.8651999999999997</v>
      </c>
      <c r="D1304" s="6">
        <f>TITRES_STAT!E1307</f>
        <v>0</v>
      </c>
      <c r="E1304" s="2">
        <f t="shared" si="80"/>
        <v>274291</v>
      </c>
      <c r="F1304" s="6" t="str">
        <f t="shared" si="83"/>
        <v>BEARISH</v>
      </c>
      <c r="G1304" s="6" t="str">
        <f t="shared" si="82"/>
        <v>NEUTRAL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10.67</v>
      </c>
      <c r="C1305" s="6">
        <f>TITRES_STAT!D1308</f>
        <v>7.6292999999999997</v>
      </c>
      <c r="D1305" s="6">
        <f>TITRES_STAT!E1308</f>
        <v>410</v>
      </c>
      <c r="E1305" s="2">
        <f t="shared" si="80"/>
        <v>273881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10.99</v>
      </c>
      <c r="C1306" s="6">
        <f>TITRES_STAT!D1309</f>
        <v>7.8581000000000003</v>
      </c>
      <c r="D1306" s="6">
        <f>TITRES_STAT!E1309</f>
        <v>20</v>
      </c>
      <c r="E1306" s="2">
        <f t="shared" si="80"/>
        <v>273901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11.31</v>
      </c>
      <c r="C1307" s="6">
        <f>TITRES_STAT!D1310</f>
        <v>8.0869</v>
      </c>
      <c r="D1307" s="6">
        <f>TITRES_STAT!E1310</f>
        <v>10</v>
      </c>
      <c r="E1307" s="2">
        <f t="shared" si="80"/>
        <v>273911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11.5</v>
      </c>
      <c r="C1308" s="6">
        <f>TITRES_STAT!D1311</f>
        <v>8.2226999999999997</v>
      </c>
      <c r="D1308" s="6">
        <f>TITRES_STAT!E1311</f>
        <v>21</v>
      </c>
      <c r="E1308" s="2">
        <f t="shared" si="80"/>
        <v>273932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BEARISH DIVERGENCE</v>
      </c>
    </row>
    <row r="1309" spans="1:8" ht="13.5" x14ac:dyDescent="0.25">
      <c r="A1309" s="3">
        <f>TITRES_STAT!B1312</f>
        <v>43915</v>
      </c>
      <c r="B1309" s="6">
        <f>TITRES_STAT!C1312</f>
        <v>11.84</v>
      </c>
      <c r="C1309" s="6">
        <f>TITRES_STAT!D1312</f>
        <v>8.4657999999999998</v>
      </c>
      <c r="D1309" s="6">
        <f>TITRES_STAT!E1312</f>
        <v>1</v>
      </c>
      <c r="E1309" s="2">
        <f t="shared" si="80"/>
        <v>273933</v>
      </c>
      <c r="F1309" s="6" t="str">
        <f t="shared" si="83"/>
        <v>BEARISH</v>
      </c>
      <c r="G1309" s="6" t="str">
        <f t="shared" si="82"/>
        <v>NEUTRAL</v>
      </c>
      <c r="H1309" s="6" t="str">
        <f t="shared" si="81"/>
        <v>BEARISH DIVERGENCE</v>
      </c>
    </row>
    <row r="1310" spans="1:8" ht="13.5" x14ac:dyDescent="0.25">
      <c r="A1310" s="3">
        <f>TITRES_STAT!B1313</f>
        <v>43916</v>
      </c>
      <c r="B1310" s="6">
        <f>TITRES_STAT!C1313</f>
        <v>11.9</v>
      </c>
      <c r="C1310" s="6">
        <f>TITRES_STAT!D1313</f>
        <v>8.5086999999999993</v>
      </c>
      <c r="D1310" s="6">
        <f>TITRES_STAT!E1313</f>
        <v>105</v>
      </c>
      <c r="E1310" s="2">
        <f t="shared" si="80"/>
        <v>274038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11.9</v>
      </c>
      <c r="C1311" s="6">
        <f>TITRES_STAT!D1314</f>
        <v>8.5086999999999993</v>
      </c>
      <c r="D1311" s="6">
        <f>TITRES_STAT!E1314</f>
        <v>10</v>
      </c>
      <c r="E1311" s="2">
        <f t="shared" si="80"/>
        <v>274038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43920</v>
      </c>
      <c r="B1312" s="6">
        <f>TITRES_STAT!C1315</f>
        <v>11.9</v>
      </c>
      <c r="C1312" s="6">
        <f>TITRES_STAT!D1315</f>
        <v>8.5086999999999993</v>
      </c>
      <c r="D1312" s="6">
        <f>TITRES_STAT!E1315</f>
        <v>0</v>
      </c>
      <c r="E1312" s="2">
        <f t="shared" si="80"/>
        <v>274038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43921</v>
      </c>
      <c r="B1313" s="6">
        <f>TITRES_STAT!C1316</f>
        <v>11.9</v>
      </c>
      <c r="C1313" s="6">
        <f>TITRES_STAT!D1316</f>
        <v>8.5086999999999993</v>
      </c>
      <c r="D1313" s="6">
        <f>TITRES_STAT!E1316</f>
        <v>0</v>
      </c>
      <c r="E1313" s="2">
        <f t="shared" si="80"/>
        <v>274038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11.7</v>
      </c>
      <c r="C1314" s="6">
        <f>TITRES_STAT!D1317</f>
        <v>8.3657000000000004</v>
      </c>
      <c r="D1314" s="6">
        <f>TITRES_STAT!E1317</f>
        <v>550</v>
      </c>
      <c r="E1314" s="2">
        <f t="shared" si="80"/>
        <v>273488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43923</v>
      </c>
      <c r="B1315" s="6">
        <f>TITRES_STAT!C1318</f>
        <v>11.79</v>
      </c>
      <c r="C1315" s="6">
        <f>TITRES_STAT!D1318</f>
        <v>8.4300999999999995</v>
      </c>
      <c r="D1315" s="6">
        <f>TITRES_STAT!E1318</f>
        <v>279</v>
      </c>
      <c r="E1315" s="2">
        <f t="shared" si="80"/>
        <v>273767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11.8</v>
      </c>
      <c r="C1316" s="6">
        <f>TITRES_STAT!D1319</f>
        <v>8.4372000000000007</v>
      </c>
      <c r="D1316" s="6">
        <f>TITRES_STAT!E1319</f>
        <v>600</v>
      </c>
      <c r="E1316" s="2">
        <f t="shared" si="80"/>
        <v>274367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BULLISH DIVERGENCE</v>
      </c>
    </row>
    <row r="1317" spans="1:8" ht="13.5" x14ac:dyDescent="0.25">
      <c r="A1317" s="3">
        <f>TITRES_STAT!B1320</f>
        <v>43927</v>
      </c>
      <c r="B1317" s="6">
        <f>TITRES_STAT!C1320</f>
        <v>12</v>
      </c>
      <c r="C1317" s="6">
        <f>TITRES_STAT!D1320</f>
        <v>8.5801999999999996</v>
      </c>
      <c r="D1317" s="6">
        <f>TITRES_STAT!E1320</f>
        <v>100</v>
      </c>
      <c r="E1317" s="2">
        <f t="shared" si="80"/>
        <v>274467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12</v>
      </c>
      <c r="C1318" s="6">
        <f>TITRES_STAT!D1321</f>
        <v>8.5801999999999996</v>
      </c>
      <c r="D1318" s="6">
        <f>TITRES_STAT!E1321</f>
        <v>151</v>
      </c>
      <c r="E1318" s="2">
        <f t="shared" si="80"/>
        <v>274467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11.64</v>
      </c>
      <c r="C1319" s="6">
        <f>TITRES_STAT!D1322</f>
        <v>8.3228000000000009</v>
      </c>
      <c r="D1319" s="6">
        <f>TITRES_STAT!E1322</f>
        <v>80</v>
      </c>
      <c r="E1319" s="2">
        <f t="shared" si="80"/>
        <v>274387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11.3</v>
      </c>
      <c r="C1320" s="6">
        <f>TITRES_STAT!D1323</f>
        <v>8.0797000000000008</v>
      </c>
      <c r="D1320" s="6">
        <f>TITRES_STAT!E1323</f>
        <v>200</v>
      </c>
      <c r="E1320" s="2">
        <f t="shared" si="80"/>
        <v>274187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BULLISH DIVERGENCE</v>
      </c>
    </row>
    <row r="1321" spans="1:8" ht="13.5" x14ac:dyDescent="0.25">
      <c r="A1321" s="3">
        <f>TITRES_STAT!B1324</f>
        <v>43935</v>
      </c>
      <c r="B1321" s="6">
        <f>TITRES_STAT!C1324</f>
        <v>10.97</v>
      </c>
      <c r="C1321" s="6">
        <f>TITRES_STAT!D1324</f>
        <v>7.8437999999999999</v>
      </c>
      <c r="D1321" s="6">
        <f>TITRES_STAT!E1324</f>
        <v>201</v>
      </c>
      <c r="E1321" s="2">
        <f t="shared" si="80"/>
        <v>273986</v>
      </c>
      <c r="F1321" s="6" t="str">
        <f t="shared" si="83"/>
        <v>BEARISH</v>
      </c>
      <c r="G1321" s="6" t="str">
        <f t="shared" si="82"/>
        <v>NEUTRAL</v>
      </c>
      <c r="H1321" s="6" t="str">
        <f t="shared" si="81"/>
        <v>CONFIRMED BEARISH</v>
      </c>
    </row>
    <row r="1322" spans="1:8" ht="13.5" x14ac:dyDescent="0.25">
      <c r="A1322" s="3">
        <f>TITRES_STAT!B1325</f>
        <v>43936</v>
      </c>
      <c r="B1322" s="6">
        <f>TITRES_STAT!C1325</f>
        <v>11.28</v>
      </c>
      <c r="C1322" s="6">
        <f>TITRES_STAT!D1325</f>
        <v>8.0654000000000003</v>
      </c>
      <c r="D1322" s="6">
        <f>TITRES_STAT!E1325</f>
        <v>5</v>
      </c>
      <c r="E1322" s="2">
        <f t="shared" si="80"/>
        <v>273991</v>
      </c>
      <c r="F1322" s="6" t="str">
        <f t="shared" si="83"/>
        <v>BEARISH</v>
      </c>
      <c r="G1322" s="6" t="str">
        <f t="shared" si="82"/>
        <v>NEUTRAL</v>
      </c>
      <c r="H1322" s="6" t="str">
        <f t="shared" si="81"/>
        <v>CONFIRMED BEARISH</v>
      </c>
    </row>
    <row r="1323" spans="1:8" ht="13.5" x14ac:dyDescent="0.25">
      <c r="A1323" s="3">
        <f>TITRES_STAT!B1326</f>
        <v>43937</v>
      </c>
      <c r="B1323" s="6">
        <f>TITRES_STAT!C1326</f>
        <v>11.6</v>
      </c>
      <c r="C1323" s="6">
        <f>TITRES_STAT!D1326</f>
        <v>8.2942</v>
      </c>
      <c r="D1323" s="6">
        <f>TITRES_STAT!E1326</f>
        <v>5</v>
      </c>
      <c r="E1323" s="2">
        <f t="shared" si="80"/>
        <v>273996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43938</v>
      </c>
      <c r="B1324" s="6">
        <f>TITRES_STAT!C1327</f>
        <v>11.94</v>
      </c>
      <c r="C1324" s="6">
        <f>TITRES_STAT!D1327</f>
        <v>8.5373000000000001</v>
      </c>
      <c r="D1324" s="6">
        <f>TITRES_STAT!E1327</f>
        <v>1253</v>
      </c>
      <c r="E1324" s="2">
        <f t="shared" si="80"/>
        <v>275249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CONFIRMED BULLISH</v>
      </c>
    </row>
    <row r="1325" spans="1:8" ht="13.5" x14ac:dyDescent="0.25">
      <c r="A1325" s="3">
        <f>TITRES_STAT!B1328</f>
        <v>43941</v>
      </c>
      <c r="B1325" s="6">
        <f>TITRES_STAT!C1328</f>
        <v>12</v>
      </c>
      <c r="C1325" s="6">
        <f>TITRES_STAT!D1328</f>
        <v>8.5801999999999996</v>
      </c>
      <c r="D1325" s="6">
        <f>TITRES_STAT!E1328</f>
        <v>100</v>
      </c>
      <c r="E1325" s="2">
        <f t="shared" si="80"/>
        <v>275349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CONFIRMED BULLISH</v>
      </c>
    </row>
    <row r="1326" spans="1:8" ht="13.5" x14ac:dyDescent="0.25">
      <c r="A1326" s="3">
        <f>TITRES_STAT!B1329</f>
        <v>43942</v>
      </c>
      <c r="B1326" s="6">
        <f>TITRES_STAT!C1329</f>
        <v>12</v>
      </c>
      <c r="C1326" s="6">
        <f>TITRES_STAT!D1329</f>
        <v>8.5801999999999996</v>
      </c>
      <c r="D1326" s="6">
        <f>TITRES_STAT!E1329</f>
        <v>50</v>
      </c>
      <c r="E1326" s="2">
        <f t="shared" si="80"/>
        <v>275349</v>
      </c>
      <c r="F1326" s="6" t="str">
        <f t="shared" si="83"/>
        <v>BULLISH</v>
      </c>
      <c r="G1326" s="6" t="str">
        <f t="shared" si="82"/>
        <v>NEUTRAL</v>
      </c>
      <c r="H1326" s="6" t="str">
        <f t="shared" si="81"/>
        <v>CONFIRMED BULLISH</v>
      </c>
    </row>
    <row r="1327" spans="1:8" ht="13.5" x14ac:dyDescent="0.25">
      <c r="A1327" s="3">
        <f>TITRES_STAT!B1330</f>
        <v>43943</v>
      </c>
      <c r="B1327" s="6">
        <f>TITRES_STAT!C1330</f>
        <v>12</v>
      </c>
      <c r="C1327" s="6">
        <f>TITRES_STAT!D1330</f>
        <v>8.5801999999999996</v>
      </c>
      <c r="D1327" s="6">
        <f>TITRES_STAT!E1330</f>
        <v>100</v>
      </c>
      <c r="E1327" s="2">
        <f t="shared" si="80"/>
        <v>275349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12</v>
      </c>
      <c r="C1328" s="6">
        <f>TITRES_STAT!D1331</f>
        <v>8.5801999999999996</v>
      </c>
      <c r="D1328" s="6">
        <f>TITRES_STAT!E1331</f>
        <v>100</v>
      </c>
      <c r="E1328" s="2">
        <f t="shared" si="80"/>
        <v>275349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11.9</v>
      </c>
      <c r="C1329" s="6">
        <f>TITRES_STAT!D1332</f>
        <v>8.5086999999999993</v>
      </c>
      <c r="D1329" s="6">
        <f>TITRES_STAT!E1332</f>
        <v>100</v>
      </c>
      <c r="E1329" s="2">
        <f t="shared" si="80"/>
        <v>275249</v>
      </c>
      <c r="F1329" s="6" t="str">
        <f t="shared" si="83"/>
        <v>NEUTRAL</v>
      </c>
      <c r="G1329" s="6" t="str">
        <f t="shared" si="82"/>
        <v>NEUTRAL</v>
      </c>
      <c r="H1329" s="6" t="str">
        <f t="shared" si="81"/>
        <v>NEUTRAL</v>
      </c>
    </row>
    <row r="1330" spans="1:8" ht="13.5" x14ac:dyDescent="0.25">
      <c r="A1330" s="3">
        <f>TITRES_STAT!B1333</f>
        <v>43948</v>
      </c>
      <c r="B1330" s="6">
        <f>TITRES_STAT!C1333</f>
        <v>11.89</v>
      </c>
      <c r="C1330" s="6">
        <f>TITRES_STAT!D1333</f>
        <v>8.5015999999999998</v>
      </c>
      <c r="D1330" s="6">
        <f>TITRES_STAT!E1333</f>
        <v>700</v>
      </c>
      <c r="E1330" s="2">
        <f t="shared" si="80"/>
        <v>274549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11.54</v>
      </c>
      <c r="C1331" s="6">
        <f>TITRES_STAT!D1334</f>
        <v>8.2513000000000005</v>
      </c>
      <c r="D1331" s="6">
        <f>TITRES_STAT!E1334</f>
        <v>0</v>
      </c>
      <c r="E1331" s="2">
        <f t="shared" si="80"/>
        <v>274549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11.2</v>
      </c>
      <c r="C1332" s="6">
        <f>TITRES_STAT!D1335</f>
        <v>8.0082000000000004</v>
      </c>
      <c r="D1332" s="6">
        <f>TITRES_STAT!E1335</f>
        <v>1605</v>
      </c>
      <c r="E1332" s="2">
        <f t="shared" si="80"/>
        <v>272944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11.42</v>
      </c>
      <c r="C1333" s="6">
        <f>TITRES_STAT!D1336</f>
        <v>8.1654999999999998</v>
      </c>
      <c r="D1333" s="6">
        <f>TITRES_STAT!E1336</f>
        <v>714</v>
      </c>
      <c r="E1333" s="2">
        <f t="shared" si="80"/>
        <v>273658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11.08</v>
      </c>
      <c r="C1334" s="6">
        <f>TITRES_STAT!D1337</f>
        <v>7.9223999999999997</v>
      </c>
      <c r="D1334" s="6">
        <f>TITRES_STAT!E1337</f>
        <v>0</v>
      </c>
      <c r="E1334" s="2">
        <f t="shared" si="80"/>
        <v>273658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10.75</v>
      </c>
      <c r="C1335" s="6">
        <f>TITRES_STAT!D1338</f>
        <v>7.6864999999999997</v>
      </c>
      <c r="D1335" s="6">
        <f>TITRES_STAT!E1338</f>
        <v>0</v>
      </c>
      <c r="E1335" s="2">
        <f t="shared" si="80"/>
        <v>273658</v>
      </c>
      <c r="F1335" s="6" t="str">
        <f t="shared" si="83"/>
        <v>BEARISH</v>
      </c>
      <c r="G1335" s="6" t="str">
        <f t="shared" si="82"/>
        <v>NEUTRAL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10.43</v>
      </c>
      <c r="C1336" s="6">
        <f>TITRES_STAT!D1339</f>
        <v>7.4577</v>
      </c>
      <c r="D1336" s="6">
        <f>TITRES_STAT!E1339</f>
        <v>0</v>
      </c>
      <c r="E1336" s="2">
        <f t="shared" si="80"/>
        <v>273658</v>
      </c>
      <c r="F1336" s="6" t="str">
        <f t="shared" si="83"/>
        <v>BEARISH</v>
      </c>
      <c r="G1336" s="6" t="str">
        <f t="shared" si="82"/>
        <v>NEUTRAL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10.119999999999999</v>
      </c>
      <c r="C1337" s="6">
        <f>TITRES_STAT!D1340</f>
        <v>7.2359999999999998</v>
      </c>
      <c r="D1337" s="6">
        <f>TITRES_STAT!E1340</f>
        <v>890</v>
      </c>
      <c r="E1337" s="2">
        <f t="shared" si="80"/>
        <v>272768</v>
      </c>
      <c r="F1337" s="6" t="str">
        <f t="shared" si="83"/>
        <v>BEARISH</v>
      </c>
      <c r="G1337" s="6" t="str">
        <f t="shared" si="82"/>
        <v>NEUTRAL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9.82</v>
      </c>
      <c r="C1338" s="6">
        <f>TITRES_STAT!D1341</f>
        <v>7.0214999999999996</v>
      </c>
      <c r="D1338" s="6">
        <f>TITRES_STAT!E1341</f>
        <v>1050</v>
      </c>
      <c r="E1338" s="2">
        <f t="shared" si="80"/>
        <v>271718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CONFIRMED BEARISH</v>
      </c>
    </row>
    <row r="1339" spans="1:8" ht="13.5" x14ac:dyDescent="0.25">
      <c r="A1339" s="3">
        <f>TITRES_STAT!B1342</f>
        <v>43962</v>
      </c>
      <c r="B1339" s="6">
        <f>TITRES_STAT!C1342</f>
        <v>9.5299999999999994</v>
      </c>
      <c r="C1339" s="6">
        <f>TITRES_STAT!D1342</f>
        <v>6.8140999999999998</v>
      </c>
      <c r="D1339" s="6">
        <f>TITRES_STAT!E1342</f>
        <v>10167</v>
      </c>
      <c r="E1339" s="2">
        <f t="shared" si="80"/>
        <v>261551</v>
      </c>
      <c r="F1339" s="6" t="str">
        <f t="shared" si="83"/>
        <v>BEARISH</v>
      </c>
      <c r="G1339" s="6" t="str">
        <f t="shared" si="82"/>
        <v>WEAK</v>
      </c>
      <c r="H1339" s="6" t="str">
        <f t="shared" si="81"/>
        <v>CONFIRMED BEARISH</v>
      </c>
    </row>
    <row r="1340" spans="1:8" ht="13.5" x14ac:dyDescent="0.25">
      <c r="A1340" s="3">
        <f>TITRES_STAT!B1343</f>
        <v>43963</v>
      </c>
      <c r="B1340" s="6">
        <f>TITRES_STAT!C1343</f>
        <v>9.8000000000000007</v>
      </c>
      <c r="C1340" s="6">
        <f>TITRES_STAT!D1343</f>
        <v>7.0072000000000001</v>
      </c>
      <c r="D1340" s="6">
        <f>TITRES_STAT!E1343</f>
        <v>7508</v>
      </c>
      <c r="E1340" s="2">
        <f t="shared" si="80"/>
        <v>269059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CONFIRMED BEARISH</v>
      </c>
    </row>
    <row r="1341" spans="1:8" ht="13.5" x14ac:dyDescent="0.25">
      <c r="A1341" s="3">
        <f>TITRES_STAT!B1344</f>
        <v>43964</v>
      </c>
      <c r="B1341" s="6">
        <f>TITRES_STAT!C1344</f>
        <v>10.09</v>
      </c>
      <c r="C1341" s="6">
        <f>TITRES_STAT!D1344</f>
        <v>7.2145999999999999</v>
      </c>
      <c r="D1341" s="6">
        <f>TITRES_STAT!E1344</f>
        <v>1400</v>
      </c>
      <c r="E1341" s="2">
        <f t="shared" si="80"/>
        <v>270459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43965</v>
      </c>
      <c r="B1342" s="6">
        <f>TITRES_STAT!C1345</f>
        <v>10.39</v>
      </c>
      <c r="C1342" s="6">
        <f>TITRES_STAT!D1345</f>
        <v>7.4291</v>
      </c>
      <c r="D1342" s="6">
        <f>TITRES_STAT!E1345</f>
        <v>7859</v>
      </c>
      <c r="E1342" s="2">
        <f t="shared" si="80"/>
        <v>278318</v>
      </c>
      <c r="F1342" s="6" t="str">
        <f t="shared" si="83"/>
        <v>BULLISH</v>
      </c>
      <c r="G1342" s="6" t="str">
        <f t="shared" si="82"/>
        <v>STRONG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10.5</v>
      </c>
      <c r="C1343" s="6">
        <f>TITRES_STAT!D1346</f>
        <v>7.5076999999999998</v>
      </c>
      <c r="D1343" s="6">
        <f>TITRES_STAT!E1346</f>
        <v>4471</v>
      </c>
      <c r="E1343" s="2">
        <f t="shared" si="80"/>
        <v>282789</v>
      </c>
      <c r="F1343" s="6" t="str">
        <f t="shared" si="83"/>
        <v>BULLISH</v>
      </c>
      <c r="G1343" s="6" t="str">
        <f t="shared" si="82"/>
        <v>STRONG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10.65</v>
      </c>
      <c r="C1344" s="6">
        <f>TITRES_STAT!D1347</f>
        <v>7.6150000000000002</v>
      </c>
      <c r="D1344" s="6">
        <f>TITRES_STAT!E1347</f>
        <v>5883</v>
      </c>
      <c r="E1344" s="2">
        <f t="shared" si="80"/>
        <v>288672</v>
      </c>
      <c r="F1344" s="6" t="str">
        <f t="shared" si="83"/>
        <v>BULLISH</v>
      </c>
      <c r="G1344" s="6" t="str">
        <f t="shared" si="82"/>
        <v>STRONG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10.8</v>
      </c>
      <c r="C1345" s="6">
        <f>TITRES_STAT!D1348</f>
        <v>7.7222</v>
      </c>
      <c r="D1345" s="6">
        <f>TITRES_STAT!E1348</f>
        <v>5862</v>
      </c>
      <c r="E1345" s="2">
        <f t="shared" si="80"/>
        <v>294534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11</v>
      </c>
      <c r="C1346" s="6">
        <f>TITRES_STAT!D1349</f>
        <v>7.8651999999999997</v>
      </c>
      <c r="D1346" s="6">
        <f>TITRES_STAT!E1349</f>
        <v>5471</v>
      </c>
      <c r="E1346" s="2">
        <f t="shared" si="80"/>
        <v>300005</v>
      </c>
      <c r="F1346" s="6" t="str">
        <f t="shared" si="83"/>
        <v>BULLISH</v>
      </c>
      <c r="G1346" s="6" t="str">
        <f t="shared" si="82"/>
        <v>STRONG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11.29</v>
      </c>
      <c r="C1347" s="6">
        <f>TITRES_STAT!D1350</f>
        <v>8.0725999999999996</v>
      </c>
      <c r="D1347" s="6">
        <f>TITRES_STAT!E1350</f>
        <v>3012</v>
      </c>
      <c r="E1347" s="2">
        <f t="shared" si="80"/>
        <v>303017</v>
      </c>
      <c r="F1347" s="6" t="str">
        <f t="shared" si="83"/>
        <v>BULLISH</v>
      </c>
      <c r="G1347" s="6" t="str">
        <f t="shared" si="82"/>
        <v>STRONG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11.29</v>
      </c>
      <c r="C1348" s="6">
        <f>TITRES_STAT!D1351</f>
        <v>8.0725999999999996</v>
      </c>
      <c r="D1348" s="6">
        <f>TITRES_STAT!E1351</f>
        <v>3418</v>
      </c>
      <c r="E1348" s="2">
        <f t="shared" ref="E1348:E1411" si="84">IF(B1348&gt;B1347, E1347+D1348, IF(B1348&lt;B1347, E1347-D1348, E1347))</f>
        <v>303017</v>
      </c>
      <c r="F1348" s="6" t="str">
        <f t="shared" si="83"/>
        <v>BULLISH</v>
      </c>
      <c r="G1348" s="6" t="str">
        <f t="shared" si="82"/>
        <v>STRONG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11.62</v>
      </c>
      <c r="C1349" s="6">
        <f>TITRES_STAT!D1352</f>
        <v>8.3085000000000004</v>
      </c>
      <c r="D1349" s="6">
        <f>TITRES_STAT!E1352</f>
        <v>275</v>
      </c>
      <c r="E1349" s="2">
        <f t="shared" si="84"/>
        <v>303292</v>
      </c>
      <c r="F1349" s="6" t="str">
        <f t="shared" si="83"/>
        <v>BULLISH</v>
      </c>
      <c r="G1349" s="6" t="str">
        <f t="shared" si="82"/>
        <v>STRONG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11.73</v>
      </c>
      <c r="C1350" s="6">
        <f>TITRES_STAT!D1353</f>
        <v>8.3872</v>
      </c>
      <c r="D1350" s="6">
        <f>TITRES_STAT!E1353</f>
        <v>270</v>
      </c>
      <c r="E1350" s="2">
        <f t="shared" si="84"/>
        <v>303562</v>
      </c>
      <c r="F1350" s="6" t="str">
        <f t="shared" si="83"/>
        <v>BULLISH</v>
      </c>
      <c r="G1350" s="6" t="str">
        <f t="shared" si="82"/>
        <v>STRONG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11.7</v>
      </c>
      <c r="C1351" s="6">
        <f>TITRES_STAT!D1354</f>
        <v>8.3657000000000004</v>
      </c>
      <c r="D1351" s="6">
        <f>TITRES_STAT!E1354</f>
        <v>2600</v>
      </c>
      <c r="E1351" s="2">
        <f t="shared" si="84"/>
        <v>300962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11.35</v>
      </c>
      <c r="C1352" s="6">
        <f>TITRES_STAT!D1355</f>
        <v>8.1155000000000008</v>
      </c>
      <c r="D1352" s="6">
        <f>TITRES_STAT!E1355</f>
        <v>500</v>
      </c>
      <c r="E1352" s="2">
        <f t="shared" si="84"/>
        <v>300462</v>
      </c>
      <c r="F1352" s="6" t="str">
        <f t="shared" ref="F1352:F1415" si="87">IF(E1352&gt;E1347,"BULLISH",IF(E1352&lt;E1347,"BEARISH","NEUTRAL"))</f>
        <v>BEARISH</v>
      </c>
      <c r="G1352" s="6" t="str">
        <f t="shared" si="86"/>
        <v>NEUTRAL</v>
      </c>
      <c r="H1352" s="6" t="str">
        <f t="shared" si="85"/>
        <v>BEARISH DIVERGENCE</v>
      </c>
    </row>
    <row r="1353" spans="1:8" ht="13.5" x14ac:dyDescent="0.25">
      <c r="A1353" s="3">
        <f>TITRES_STAT!B1356</f>
        <v>43983</v>
      </c>
      <c r="B1353" s="6">
        <f>TITRES_STAT!C1356</f>
        <v>11.35</v>
      </c>
      <c r="C1353" s="6">
        <f>TITRES_STAT!D1356</f>
        <v>8.1155000000000008</v>
      </c>
      <c r="D1353" s="6">
        <f>TITRES_STAT!E1356</f>
        <v>300</v>
      </c>
      <c r="E1353" s="2">
        <f t="shared" si="84"/>
        <v>300462</v>
      </c>
      <c r="F1353" s="6" t="str">
        <f t="shared" si="87"/>
        <v>BEARISH</v>
      </c>
      <c r="G1353" s="6" t="str">
        <f t="shared" si="86"/>
        <v>NEUTRAL</v>
      </c>
      <c r="H1353" s="6" t="str">
        <f t="shared" si="85"/>
        <v>BEARISH DIVERGENCE</v>
      </c>
    </row>
    <row r="1354" spans="1:8" ht="13.5" x14ac:dyDescent="0.25">
      <c r="A1354" s="3">
        <f>TITRES_STAT!B1357</f>
        <v>43984</v>
      </c>
      <c r="B1354" s="6">
        <f>TITRES_STAT!C1357</f>
        <v>11.35</v>
      </c>
      <c r="C1354" s="6">
        <f>TITRES_STAT!D1357</f>
        <v>8.1155000000000008</v>
      </c>
      <c r="D1354" s="6">
        <f>TITRES_STAT!E1357</f>
        <v>2200</v>
      </c>
      <c r="E1354" s="2">
        <f t="shared" si="84"/>
        <v>300462</v>
      </c>
      <c r="F1354" s="6" t="str">
        <f t="shared" si="87"/>
        <v>BEARISH</v>
      </c>
      <c r="G1354" s="6" t="str">
        <f t="shared" si="86"/>
        <v>NEUTRAL</v>
      </c>
      <c r="H1354" s="6" t="str">
        <f t="shared" si="85"/>
        <v>CONFIRMED BEARISH</v>
      </c>
    </row>
    <row r="1355" spans="1:8" ht="13.5" x14ac:dyDescent="0.25">
      <c r="A1355" s="3">
        <f>TITRES_STAT!B1358</f>
        <v>43985</v>
      </c>
      <c r="B1355" s="6">
        <f>TITRES_STAT!C1358</f>
        <v>11.68</v>
      </c>
      <c r="C1355" s="6">
        <f>TITRES_STAT!D1358</f>
        <v>8.3513999999999999</v>
      </c>
      <c r="D1355" s="6">
        <f>TITRES_STAT!E1358</f>
        <v>760</v>
      </c>
      <c r="E1355" s="2">
        <f t="shared" si="84"/>
        <v>301222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CONFIRMED BEARISH</v>
      </c>
    </row>
    <row r="1356" spans="1:8" ht="13.5" x14ac:dyDescent="0.25">
      <c r="A1356" s="3">
        <f>TITRES_STAT!B1359</f>
        <v>43986</v>
      </c>
      <c r="B1356" s="6">
        <f>TITRES_STAT!C1359</f>
        <v>11.8</v>
      </c>
      <c r="C1356" s="6">
        <f>TITRES_STAT!D1359</f>
        <v>8.4372000000000007</v>
      </c>
      <c r="D1356" s="6">
        <f>TITRES_STAT!E1359</f>
        <v>97</v>
      </c>
      <c r="E1356" s="2">
        <f t="shared" si="84"/>
        <v>301319</v>
      </c>
      <c r="F1356" s="6" t="str">
        <f t="shared" si="87"/>
        <v>BULLISH</v>
      </c>
      <c r="G1356" s="6" t="str">
        <f t="shared" si="86"/>
        <v>NEUTRAL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11.65</v>
      </c>
      <c r="C1357" s="6">
        <f>TITRES_STAT!D1360</f>
        <v>8.33</v>
      </c>
      <c r="D1357" s="6">
        <f>TITRES_STAT!E1360</f>
        <v>50</v>
      </c>
      <c r="E1357" s="2">
        <f t="shared" si="84"/>
        <v>301269</v>
      </c>
      <c r="F1357" s="6" t="str">
        <f t="shared" si="87"/>
        <v>BULLISH</v>
      </c>
      <c r="G1357" s="6" t="str">
        <f t="shared" si="86"/>
        <v>NEUTRAL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11.64</v>
      </c>
      <c r="C1358" s="6">
        <f>TITRES_STAT!D1361</f>
        <v>8.3228000000000009</v>
      </c>
      <c r="D1358" s="6">
        <f>TITRES_STAT!E1361</f>
        <v>645</v>
      </c>
      <c r="E1358" s="2">
        <f t="shared" si="84"/>
        <v>300624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11.6</v>
      </c>
      <c r="C1359" s="6">
        <f>TITRES_STAT!D1362</f>
        <v>8.2942</v>
      </c>
      <c r="D1359" s="6">
        <f>TITRES_STAT!E1362</f>
        <v>250</v>
      </c>
      <c r="E1359" s="2">
        <f t="shared" si="84"/>
        <v>300374</v>
      </c>
      <c r="F1359" s="6" t="str">
        <f t="shared" si="87"/>
        <v>BEARISH</v>
      </c>
      <c r="G1359" s="6" t="str">
        <f t="shared" si="86"/>
        <v>NEUTRAL</v>
      </c>
      <c r="H1359" s="6" t="str">
        <f t="shared" si="85"/>
        <v>BEARISH DIVERGENCE</v>
      </c>
    </row>
    <row r="1360" spans="1:8" ht="13.5" x14ac:dyDescent="0.25">
      <c r="A1360" s="3">
        <f>TITRES_STAT!B1363</f>
        <v>43992</v>
      </c>
      <c r="B1360" s="6">
        <f>TITRES_STAT!C1363</f>
        <v>11.6</v>
      </c>
      <c r="C1360" s="6">
        <f>TITRES_STAT!D1363</f>
        <v>8.2942</v>
      </c>
      <c r="D1360" s="6">
        <f>TITRES_STAT!E1363</f>
        <v>100</v>
      </c>
      <c r="E1360" s="2">
        <f t="shared" si="84"/>
        <v>300374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11.6</v>
      </c>
      <c r="C1361" s="6">
        <f>TITRES_STAT!D1364</f>
        <v>8.2942</v>
      </c>
      <c r="D1361" s="6">
        <f>TITRES_STAT!E1364</f>
        <v>300</v>
      </c>
      <c r="E1361" s="2">
        <f t="shared" si="84"/>
        <v>300374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11.49</v>
      </c>
      <c r="C1362" s="6">
        <f>TITRES_STAT!D1365</f>
        <v>8.2156000000000002</v>
      </c>
      <c r="D1362" s="6">
        <f>TITRES_STAT!E1365</f>
        <v>604</v>
      </c>
      <c r="E1362" s="2">
        <f t="shared" si="84"/>
        <v>299770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43997</v>
      </c>
      <c r="B1363" s="6">
        <f>TITRES_STAT!C1366</f>
        <v>11.59</v>
      </c>
      <c r="C1363" s="6">
        <f>TITRES_STAT!D1366</f>
        <v>8.2871000000000006</v>
      </c>
      <c r="D1363" s="6">
        <f>TITRES_STAT!E1366</f>
        <v>481</v>
      </c>
      <c r="E1363" s="2">
        <f t="shared" si="84"/>
        <v>300251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43998</v>
      </c>
      <c r="B1364" s="6">
        <f>TITRES_STAT!C1367</f>
        <v>11.59</v>
      </c>
      <c r="C1364" s="6">
        <f>TITRES_STAT!D1367</f>
        <v>8.2871000000000006</v>
      </c>
      <c r="D1364" s="6">
        <f>TITRES_STAT!E1367</f>
        <v>50</v>
      </c>
      <c r="E1364" s="2">
        <f t="shared" si="84"/>
        <v>300251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43999</v>
      </c>
      <c r="B1365" s="6">
        <f>TITRES_STAT!C1368</f>
        <v>11.59</v>
      </c>
      <c r="C1365" s="6">
        <f>TITRES_STAT!D1368</f>
        <v>8.2871000000000006</v>
      </c>
      <c r="D1365" s="6">
        <f>TITRES_STAT!E1368</f>
        <v>0</v>
      </c>
      <c r="E1365" s="2">
        <f t="shared" si="84"/>
        <v>300251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11.59</v>
      </c>
      <c r="C1366" s="6">
        <f>TITRES_STAT!D1369</f>
        <v>8.2871000000000006</v>
      </c>
      <c r="D1366" s="6">
        <f>TITRES_STAT!E1369</f>
        <v>0</v>
      </c>
      <c r="E1366" s="2">
        <f t="shared" si="84"/>
        <v>300251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11.5</v>
      </c>
      <c r="C1367" s="6">
        <f>TITRES_STAT!D1370</f>
        <v>8.2226999999999997</v>
      </c>
      <c r="D1367" s="6">
        <f>TITRES_STAT!E1370</f>
        <v>2288</v>
      </c>
      <c r="E1367" s="2">
        <f t="shared" si="84"/>
        <v>297963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BEARISH DIVERGENCE</v>
      </c>
    </row>
    <row r="1368" spans="1:8" ht="13.5" x14ac:dyDescent="0.25">
      <c r="A1368" s="3">
        <f>TITRES_STAT!B1371</f>
        <v>44004</v>
      </c>
      <c r="B1368" s="6">
        <f>TITRES_STAT!C1371</f>
        <v>11.5</v>
      </c>
      <c r="C1368" s="6">
        <f>TITRES_STAT!D1371</f>
        <v>8.2226999999999997</v>
      </c>
      <c r="D1368" s="6">
        <f>TITRES_STAT!E1371</f>
        <v>2730</v>
      </c>
      <c r="E1368" s="2">
        <f t="shared" si="84"/>
        <v>297963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11.45</v>
      </c>
      <c r="C1369" s="6">
        <f>TITRES_STAT!D1372</f>
        <v>8.1869999999999994</v>
      </c>
      <c r="D1369" s="6">
        <f>TITRES_STAT!E1372</f>
        <v>1252</v>
      </c>
      <c r="E1369" s="2">
        <f t="shared" si="84"/>
        <v>296711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11.6</v>
      </c>
      <c r="C1370" s="6">
        <f>TITRES_STAT!D1373</f>
        <v>8.2942</v>
      </c>
      <c r="D1370" s="6">
        <f>TITRES_STAT!E1373</f>
        <v>1030</v>
      </c>
      <c r="E1370" s="2">
        <f t="shared" si="84"/>
        <v>297741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BEARISH DIVERGENCE</v>
      </c>
    </row>
    <row r="1371" spans="1:8" ht="13.5" x14ac:dyDescent="0.25">
      <c r="A1371" s="3">
        <f>TITRES_STAT!B1374</f>
        <v>44007</v>
      </c>
      <c r="B1371" s="6">
        <f>TITRES_STAT!C1374</f>
        <v>11.6</v>
      </c>
      <c r="C1371" s="6">
        <f>TITRES_STAT!D1374</f>
        <v>8.2942</v>
      </c>
      <c r="D1371" s="6">
        <f>TITRES_STAT!E1374</f>
        <v>0</v>
      </c>
      <c r="E1371" s="2">
        <f t="shared" si="84"/>
        <v>297741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BEARISH DIVERGENCE</v>
      </c>
    </row>
    <row r="1372" spans="1:8" ht="13.5" x14ac:dyDescent="0.25">
      <c r="A1372" s="3">
        <f>TITRES_STAT!B1375</f>
        <v>44008</v>
      </c>
      <c r="B1372" s="6">
        <f>TITRES_STAT!C1375</f>
        <v>11.26</v>
      </c>
      <c r="C1372" s="6">
        <f>TITRES_STAT!D1375</f>
        <v>8.0510999999999999</v>
      </c>
      <c r="D1372" s="6">
        <f>TITRES_STAT!E1375</f>
        <v>4212</v>
      </c>
      <c r="E1372" s="2">
        <f t="shared" si="84"/>
        <v>293529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11.2</v>
      </c>
      <c r="C1373" s="6">
        <f>TITRES_STAT!D1376</f>
        <v>8.0082000000000004</v>
      </c>
      <c r="D1373" s="6">
        <f>TITRES_STAT!E1376</f>
        <v>615</v>
      </c>
      <c r="E1373" s="2">
        <f t="shared" si="84"/>
        <v>292914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11.4</v>
      </c>
      <c r="C1374" s="6">
        <f>TITRES_STAT!D1377</f>
        <v>8.1511999999999993</v>
      </c>
      <c r="D1374" s="6">
        <f>TITRES_STAT!E1377</f>
        <v>1400</v>
      </c>
      <c r="E1374" s="2">
        <f t="shared" si="84"/>
        <v>294314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11.44</v>
      </c>
      <c r="C1375" s="6">
        <f>TITRES_STAT!D1378</f>
        <v>8.1798000000000002</v>
      </c>
      <c r="D1375" s="6">
        <f>TITRES_STAT!E1378</f>
        <v>20</v>
      </c>
      <c r="E1375" s="2">
        <f t="shared" si="84"/>
        <v>294334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11.44</v>
      </c>
      <c r="C1376" s="6">
        <f>TITRES_STAT!D1379</f>
        <v>8.1798000000000002</v>
      </c>
      <c r="D1376" s="6">
        <f>TITRES_STAT!E1379</f>
        <v>0</v>
      </c>
      <c r="E1376" s="2">
        <f t="shared" si="84"/>
        <v>294334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11.44</v>
      </c>
      <c r="C1377" s="6">
        <f>TITRES_STAT!D1380</f>
        <v>8.1798000000000002</v>
      </c>
      <c r="D1377" s="6">
        <f>TITRES_STAT!E1380</f>
        <v>0</v>
      </c>
      <c r="E1377" s="2">
        <f t="shared" si="84"/>
        <v>294334</v>
      </c>
      <c r="F1377" s="6" t="str">
        <f t="shared" si="87"/>
        <v>BULLISH</v>
      </c>
      <c r="G1377" s="6" t="str">
        <f t="shared" si="86"/>
        <v>NEUTRAL</v>
      </c>
      <c r="H1377" s="6" t="str">
        <f t="shared" si="85"/>
        <v>CONFIRMED BULLISH</v>
      </c>
    </row>
    <row r="1378" spans="1:8" ht="13.5" x14ac:dyDescent="0.25">
      <c r="A1378" s="3">
        <f>TITRES_STAT!B1381</f>
        <v>44018</v>
      </c>
      <c r="B1378" s="6">
        <f>TITRES_STAT!C1381</f>
        <v>11.35</v>
      </c>
      <c r="C1378" s="6">
        <f>TITRES_STAT!D1381</f>
        <v>8.1155000000000008</v>
      </c>
      <c r="D1378" s="6">
        <f>TITRES_STAT!E1381</f>
        <v>852</v>
      </c>
      <c r="E1378" s="2">
        <f t="shared" si="84"/>
        <v>293482</v>
      </c>
      <c r="F1378" s="6" t="str">
        <f t="shared" si="87"/>
        <v>BULLISH</v>
      </c>
      <c r="G1378" s="6" t="str">
        <f t="shared" si="86"/>
        <v>NEUTRAL</v>
      </c>
      <c r="H1378" s="6" t="str">
        <f t="shared" si="85"/>
        <v>CONFIRMED BULLISH</v>
      </c>
    </row>
    <row r="1379" spans="1:8" ht="13.5" x14ac:dyDescent="0.25">
      <c r="A1379" s="3">
        <f>TITRES_STAT!B1382</f>
        <v>44019</v>
      </c>
      <c r="B1379" s="6">
        <f>TITRES_STAT!C1382</f>
        <v>11.3</v>
      </c>
      <c r="C1379" s="6">
        <f>TITRES_STAT!D1382</f>
        <v>8.0797000000000008</v>
      </c>
      <c r="D1379" s="6">
        <f>TITRES_STAT!E1382</f>
        <v>500</v>
      </c>
      <c r="E1379" s="2">
        <f t="shared" si="84"/>
        <v>292982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11.39</v>
      </c>
      <c r="C1380" s="6">
        <f>TITRES_STAT!D1383</f>
        <v>8.1440999999999999</v>
      </c>
      <c r="D1380" s="6">
        <f>TITRES_STAT!E1383</f>
        <v>784</v>
      </c>
      <c r="E1380" s="2">
        <f t="shared" si="84"/>
        <v>293766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11.39</v>
      </c>
      <c r="C1381" s="6">
        <f>TITRES_STAT!D1384</f>
        <v>8.1440999999999999</v>
      </c>
      <c r="D1381" s="6">
        <f>TITRES_STAT!E1384</f>
        <v>0</v>
      </c>
      <c r="E1381" s="2">
        <f t="shared" si="84"/>
        <v>293766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11.3</v>
      </c>
      <c r="C1382" s="6">
        <f>TITRES_STAT!D1385</f>
        <v>8.0797000000000008</v>
      </c>
      <c r="D1382" s="6">
        <f>TITRES_STAT!E1385</f>
        <v>800</v>
      </c>
      <c r="E1382" s="2">
        <f t="shared" si="84"/>
        <v>292966</v>
      </c>
      <c r="F1382" s="6" t="str">
        <f t="shared" si="87"/>
        <v>BEARISH</v>
      </c>
      <c r="G1382" s="6" t="str">
        <f t="shared" si="86"/>
        <v>NEUTRAL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11.3</v>
      </c>
      <c r="C1383" s="6">
        <f>TITRES_STAT!D1386</f>
        <v>8.0797000000000008</v>
      </c>
      <c r="D1383" s="6">
        <f>TITRES_STAT!E1386</f>
        <v>550</v>
      </c>
      <c r="E1383" s="2">
        <f t="shared" si="84"/>
        <v>292966</v>
      </c>
      <c r="F1383" s="6" t="str">
        <f t="shared" si="87"/>
        <v>BEARISH</v>
      </c>
      <c r="G1383" s="6" t="str">
        <f t="shared" si="86"/>
        <v>NEUTRAL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11.3</v>
      </c>
      <c r="C1384" s="6">
        <f>TITRES_STAT!D1387</f>
        <v>8.0797000000000008</v>
      </c>
      <c r="D1384" s="6">
        <f>TITRES_STAT!E1387</f>
        <v>0</v>
      </c>
      <c r="E1384" s="2">
        <f t="shared" si="84"/>
        <v>292966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NEUTRAL</v>
      </c>
    </row>
    <row r="1385" spans="1:8" ht="13.5" x14ac:dyDescent="0.25">
      <c r="A1385" s="3">
        <f>TITRES_STAT!B1388</f>
        <v>44027</v>
      </c>
      <c r="B1385" s="6">
        <f>TITRES_STAT!C1388</f>
        <v>11.3</v>
      </c>
      <c r="C1385" s="6">
        <f>TITRES_STAT!D1388</f>
        <v>8.0797000000000008</v>
      </c>
      <c r="D1385" s="6">
        <f>TITRES_STAT!E1388</f>
        <v>884</v>
      </c>
      <c r="E1385" s="2">
        <f t="shared" si="84"/>
        <v>292966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11.3</v>
      </c>
      <c r="C1386" s="6">
        <f>TITRES_STAT!D1389</f>
        <v>8.0797000000000008</v>
      </c>
      <c r="D1386" s="6">
        <f>TITRES_STAT!E1389</f>
        <v>1415</v>
      </c>
      <c r="E1386" s="2">
        <f t="shared" si="84"/>
        <v>292966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11.3</v>
      </c>
      <c r="C1387" s="6">
        <f>TITRES_STAT!D1390</f>
        <v>8.0797000000000008</v>
      </c>
      <c r="D1387" s="6">
        <f>TITRES_STAT!E1390</f>
        <v>1000</v>
      </c>
      <c r="E1387" s="2">
        <f t="shared" si="84"/>
        <v>292966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11.3</v>
      </c>
      <c r="C1388" s="6">
        <f>TITRES_STAT!D1391</f>
        <v>8.0797000000000008</v>
      </c>
      <c r="D1388" s="6">
        <f>TITRES_STAT!E1391</f>
        <v>0</v>
      </c>
      <c r="E1388" s="2">
        <f t="shared" si="84"/>
        <v>292966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44033</v>
      </c>
      <c r="B1389" s="6">
        <f>TITRES_STAT!C1392</f>
        <v>11.38</v>
      </c>
      <c r="C1389" s="6">
        <f>TITRES_STAT!D1392</f>
        <v>8.1369000000000007</v>
      </c>
      <c r="D1389" s="6">
        <f>TITRES_STAT!E1392</f>
        <v>1000</v>
      </c>
      <c r="E1389" s="2">
        <f t="shared" si="84"/>
        <v>293966</v>
      </c>
      <c r="F1389" s="6" t="str">
        <f t="shared" si="87"/>
        <v>BULLISH</v>
      </c>
      <c r="G1389" s="6" t="str">
        <f t="shared" si="86"/>
        <v>NEUTRAL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11.37</v>
      </c>
      <c r="C1390" s="6">
        <f>TITRES_STAT!D1393</f>
        <v>8.1297999999999995</v>
      </c>
      <c r="D1390" s="6">
        <f>TITRES_STAT!E1393</f>
        <v>350</v>
      </c>
      <c r="E1390" s="2">
        <f t="shared" si="84"/>
        <v>293616</v>
      </c>
      <c r="F1390" s="6" t="str">
        <f t="shared" si="87"/>
        <v>BULLISH</v>
      </c>
      <c r="G1390" s="6" t="str">
        <f t="shared" si="86"/>
        <v>NEUTRAL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11.3</v>
      </c>
      <c r="C1391" s="6">
        <f>TITRES_STAT!D1394</f>
        <v>8.0797000000000008</v>
      </c>
      <c r="D1391" s="6">
        <f>TITRES_STAT!E1394</f>
        <v>500</v>
      </c>
      <c r="E1391" s="2">
        <f t="shared" si="84"/>
        <v>293116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44036</v>
      </c>
      <c r="B1392" s="6">
        <f>TITRES_STAT!C1395</f>
        <v>11.3</v>
      </c>
      <c r="C1392" s="6">
        <f>TITRES_STAT!D1395</f>
        <v>8.0797000000000008</v>
      </c>
      <c r="D1392" s="6">
        <f>TITRES_STAT!E1395</f>
        <v>0</v>
      </c>
      <c r="E1392" s="2">
        <f t="shared" si="84"/>
        <v>293116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44039</v>
      </c>
      <c r="B1393" s="6">
        <f>TITRES_STAT!C1396</f>
        <v>11.1</v>
      </c>
      <c r="C1393" s="6">
        <f>TITRES_STAT!D1396</f>
        <v>7.9367000000000001</v>
      </c>
      <c r="D1393" s="6">
        <f>TITRES_STAT!E1396</f>
        <v>75</v>
      </c>
      <c r="E1393" s="2">
        <f t="shared" si="84"/>
        <v>293041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BULLISH DIVERGENCE</v>
      </c>
    </row>
    <row r="1394" spans="1:8" ht="13.5" x14ac:dyDescent="0.25">
      <c r="A1394" s="3">
        <f>TITRES_STAT!B1397</f>
        <v>44040</v>
      </c>
      <c r="B1394" s="6">
        <f>TITRES_STAT!C1397</f>
        <v>11.09</v>
      </c>
      <c r="C1394" s="6">
        <f>TITRES_STAT!D1397</f>
        <v>7.9295999999999998</v>
      </c>
      <c r="D1394" s="6">
        <f>TITRES_STAT!E1397</f>
        <v>682</v>
      </c>
      <c r="E1394" s="2">
        <f t="shared" si="84"/>
        <v>292359</v>
      </c>
      <c r="F1394" s="6" t="str">
        <f t="shared" si="87"/>
        <v>BEARISH</v>
      </c>
      <c r="G1394" s="6" t="str">
        <f t="shared" si="86"/>
        <v>NEUTRAL</v>
      </c>
      <c r="H1394" s="6" t="str">
        <f t="shared" si="85"/>
        <v>CONFIRMED BEARISH</v>
      </c>
    </row>
    <row r="1395" spans="1:8" ht="13.5" x14ac:dyDescent="0.25">
      <c r="A1395" s="3">
        <f>TITRES_STAT!B1398</f>
        <v>44041</v>
      </c>
      <c r="B1395" s="6">
        <f>TITRES_STAT!C1398</f>
        <v>11.09</v>
      </c>
      <c r="C1395" s="6">
        <f>TITRES_STAT!D1398</f>
        <v>7.9295999999999998</v>
      </c>
      <c r="D1395" s="6">
        <f>TITRES_STAT!E1398</f>
        <v>710</v>
      </c>
      <c r="E1395" s="2">
        <f t="shared" si="84"/>
        <v>292359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11</v>
      </c>
      <c r="C1396" s="6">
        <f>TITRES_STAT!D1399</f>
        <v>7.8651999999999997</v>
      </c>
      <c r="D1396" s="6">
        <f>TITRES_STAT!E1399</f>
        <v>1394</v>
      </c>
      <c r="E1396" s="2">
        <f t="shared" si="84"/>
        <v>290965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10.7</v>
      </c>
      <c r="C1397" s="6">
        <f>TITRES_STAT!D1400</f>
        <v>7.6506999999999996</v>
      </c>
      <c r="D1397" s="6">
        <f>TITRES_STAT!E1400</f>
        <v>89</v>
      </c>
      <c r="E1397" s="2">
        <f t="shared" si="84"/>
        <v>290876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11</v>
      </c>
      <c r="C1398" s="6">
        <f>TITRES_STAT!D1401</f>
        <v>7.8651999999999997</v>
      </c>
      <c r="D1398" s="6">
        <f>TITRES_STAT!E1401</f>
        <v>2300</v>
      </c>
      <c r="E1398" s="2">
        <f t="shared" si="84"/>
        <v>293176</v>
      </c>
      <c r="F1398" s="6" t="str">
        <f t="shared" si="87"/>
        <v>BULLISH</v>
      </c>
      <c r="G1398" s="6" t="str">
        <f t="shared" si="86"/>
        <v>NEUTRAL</v>
      </c>
      <c r="H1398" s="6" t="str">
        <f t="shared" si="85"/>
        <v>BULLISH DIVERGENCE</v>
      </c>
    </row>
    <row r="1399" spans="1:8" ht="13.5" x14ac:dyDescent="0.25">
      <c r="A1399" s="3">
        <f>TITRES_STAT!B1402</f>
        <v>44048</v>
      </c>
      <c r="B1399" s="6">
        <f>TITRES_STAT!C1402</f>
        <v>10.7</v>
      </c>
      <c r="C1399" s="6">
        <f>TITRES_STAT!D1402</f>
        <v>7.6506999999999996</v>
      </c>
      <c r="D1399" s="6">
        <f>TITRES_STAT!E1402</f>
        <v>162</v>
      </c>
      <c r="E1399" s="2">
        <f t="shared" si="84"/>
        <v>293014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BULLISH DIVERGENCE</v>
      </c>
    </row>
    <row r="1400" spans="1:8" ht="13.5" x14ac:dyDescent="0.25">
      <c r="A1400" s="3">
        <f>TITRES_STAT!B1403</f>
        <v>44049</v>
      </c>
      <c r="B1400" s="6">
        <f>TITRES_STAT!C1403</f>
        <v>11</v>
      </c>
      <c r="C1400" s="6">
        <f>TITRES_STAT!D1403</f>
        <v>7.8651999999999997</v>
      </c>
      <c r="D1400" s="6">
        <f>TITRES_STAT!E1403</f>
        <v>1700</v>
      </c>
      <c r="E1400" s="2">
        <f t="shared" si="84"/>
        <v>294714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BULLISH DIVERGENCE</v>
      </c>
    </row>
    <row r="1401" spans="1:8" ht="13.5" x14ac:dyDescent="0.25">
      <c r="A1401" s="3">
        <f>TITRES_STAT!B1404</f>
        <v>44050</v>
      </c>
      <c r="B1401" s="6">
        <f>TITRES_STAT!C1404</f>
        <v>11</v>
      </c>
      <c r="C1401" s="6">
        <f>TITRES_STAT!D1404</f>
        <v>7.8651999999999997</v>
      </c>
      <c r="D1401" s="6">
        <f>TITRES_STAT!E1404</f>
        <v>300</v>
      </c>
      <c r="E1401" s="2">
        <f t="shared" si="84"/>
        <v>294714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NEUTRAL</v>
      </c>
    </row>
    <row r="1402" spans="1:8" ht="13.5" x14ac:dyDescent="0.25">
      <c r="A1402" s="3">
        <f>TITRES_STAT!B1405</f>
        <v>44053</v>
      </c>
      <c r="B1402" s="6">
        <f>TITRES_STAT!C1405</f>
        <v>11</v>
      </c>
      <c r="C1402" s="6">
        <f>TITRES_STAT!D1405</f>
        <v>7.8651999999999997</v>
      </c>
      <c r="D1402" s="6">
        <f>TITRES_STAT!E1405</f>
        <v>0</v>
      </c>
      <c r="E1402" s="2">
        <f t="shared" si="84"/>
        <v>294714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10.85</v>
      </c>
      <c r="C1403" s="6">
        <f>TITRES_STAT!D1406</f>
        <v>7.758</v>
      </c>
      <c r="D1403" s="6">
        <f>TITRES_STAT!E1406</f>
        <v>4645</v>
      </c>
      <c r="E1403" s="2">
        <f t="shared" si="84"/>
        <v>290069</v>
      </c>
      <c r="F1403" s="6" t="str">
        <f t="shared" si="87"/>
        <v>BEARISH</v>
      </c>
      <c r="G1403" s="6" t="str">
        <f t="shared" si="86"/>
        <v>NEUTRAL</v>
      </c>
      <c r="H1403" s="6" t="str">
        <f t="shared" si="85"/>
        <v>CONFIRMED BEARISH</v>
      </c>
    </row>
    <row r="1404" spans="1:8" ht="13.5" x14ac:dyDescent="0.25">
      <c r="A1404" s="3">
        <f>TITRES_STAT!B1407</f>
        <v>44055</v>
      </c>
      <c r="B1404" s="6">
        <f>TITRES_STAT!C1407</f>
        <v>10.85</v>
      </c>
      <c r="C1404" s="6">
        <f>TITRES_STAT!D1407</f>
        <v>7.758</v>
      </c>
      <c r="D1404" s="6">
        <f>TITRES_STAT!E1407</f>
        <v>2904</v>
      </c>
      <c r="E1404" s="2">
        <f t="shared" si="84"/>
        <v>290069</v>
      </c>
      <c r="F1404" s="6" t="str">
        <f t="shared" si="87"/>
        <v>BEARISH</v>
      </c>
      <c r="G1404" s="6" t="str">
        <f t="shared" si="86"/>
        <v>NEUTRAL</v>
      </c>
      <c r="H1404" s="6" t="str">
        <f t="shared" si="85"/>
        <v>BEARISH DIVERGENCE</v>
      </c>
    </row>
    <row r="1405" spans="1:8" ht="13.5" x14ac:dyDescent="0.25">
      <c r="A1405" s="3">
        <f>TITRES_STAT!B1408</f>
        <v>44057</v>
      </c>
      <c r="B1405" s="6">
        <f>TITRES_STAT!C1408</f>
        <v>10.85</v>
      </c>
      <c r="C1405" s="6">
        <f>TITRES_STAT!D1408</f>
        <v>7.758</v>
      </c>
      <c r="D1405" s="6">
        <f>TITRES_STAT!E1408</f>
        <v>0</v>
      </c>
      <c r="E1405" s="2">
        <f t="shared" si="84"/>
        <v>290069</v>
      </c>
      <c r="F1405" s="6" t="str">
        <f t="shared" si="87"/>
        <v>BEARISH</v>
      </c>
      <c r="G1405" s="6" t="str">
        <f t="shared" si="86"/>
        <v>NEUTRAL</v>
      </c>
      <c r="H1405" s="6" t="str">
        <f t="shared" si="85"/>
        <v>CONFIRMED BEARISH</v>
      </c>
    </row>
    <row r="1406" spans="1:8" ht="13.5" x14ac:dyDescent="0.25">
      <c r="A1406" s="3">
        <f>TITRES_STAT!B1409</f>
        <v>44060</v>
      </c>
      <c r="B1406" s="6">
        <f>TITRES_STAT!C1409</f>
        <v>10.85</v>
      </c>
      <c r="C1406" s="6">
        <f>TITRES_STAT!D1409</f>
        <v>7.758</v>
      </c>
      <c r="D1406" s="6">
        <f>TITRES_STAT!E1409</f>
        <v>2036</v>
      </c>
      <c r="E1406" s="2">
        <f t="shared" si="84"/>
        <v>290069</v>
      </c>
      <c r="F1406" s="6" t="str">
        <f t="shared" si="87"/>
        <v>BEARISH</v>
      </c>
      <c r="G1406" s="6" t="str">
        <f t="shared" si="86"/>
        <v>NEUTRAL</v>
      </c>
      <c r="H1406" s="6" t="str">
        <f t="shared" si="85"/>
        <v>CONFIRMED BEARISH</v>
      </c>
    </row>
    <row r="1407" spans="1:8" ht="13.5" x14ac:dyDescent="0.25">
      <c r="A1407" s="3">
        <f>TITRES_STAT!B1410</f>
        <v>44061</v>
      </c>
      <c r="B1407" s="6">
        <f>TITRES_STAT!C1410</f>
        <v>10.85</v>
      </c>
      <c r="C1407" s="6">
        <f>TITRES_STAT!D1410</f>
        <v>7.758</v>
      </c>
      <c r="D1407" s="6">
        <f>TITRES_STAT!E1410</f>
        <v>601</v>
      </c>
      <c r="E1407" s="2">
        <f t="shared" si="84"/>
        <v>290069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10.53</v>
      </c>
      <c r="C1408" s="6">
        <f>TITRES_STAT!D1411</f>
        <v>7.5292000000000003</v>
      </c>
      <c r="D1408" s="6">
        <f>TITRES_STAT!E1411</f>
        <v>5285</v>
      </c>
      <c r="E1408" s="2">
        <f t="shared" si="84"/>
        <v>284784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10.5</v>
      </c>
      <c r="C1409" s="6">
        <f>TITRES_STAT!D1412</f>
        <v>7.5076999999999998</v>
      </c>
      <c r="D1409" s="6">
        <f>TITRES_STAT!E1412</f>
        <v>451</v>
      </c>
      <c r="E1409" s="2">
        <f t="shared" si="84"/>
        <v>284333</v>
      </c>
      <c r="F1409" s="6" t="str">
        <f t="shared" si="87"/>
        <v>BEARISH</v>
      </c>
      <c r="G1409" s="6" t="str">
        <f t="shared" si="86"/>
        <v>NEUTRAL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10.5</v>
      </c>
      <c r="C1410" s="6">
        <f>TITRES_STAT!D1413</f>
        <v>7.5076999999999998</v>
      </c>
      <c r="D1410" s="6">
        <f>TITRES_STAT!E1413</f>
        <v>2600</v>
      </c>
      <c r="E1410" s="2">
        <f t="shared" si="84"/>
        <v>284333</v>
      </c>
      <c r="F1410" s="6" t="str">
        <f t="shared" si="87"/>
        <v>BEARISH</v>
      </c>
      <c r="G1410" s="6" t="str">
        <f t="shared" si="86"/>
        <v>NEUTRAL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10.6</v>
      </c>
      <c r="C1411" s="6">
        <f>TITRES_STAT!D1414</f>
        <v>7.5792000000000002</v>
      </c>
      <c r="D1411" s="6">
        <f>TITRES_STAT!E1414</f>
        <v>701</v>
      </c>
      <c r="E1411" s="2">
        <f t="shared" si="84"/>
        <v>285034</v>
      </c>
      <c r="F1411" s="6" t="str">
        <f t="shared" si="87"/>
        <v>BEARISH</v>
      </c>
      <c r="G1411" s="6" t="str">
        <f t="shared" si="86"/>
        <v>NEUTRAL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10.5</v>
      </c>
      <c r="C1412" s="6">
        <f>TITRES_STAT!D1415</f>
        <v>7.5076999999999998</v>
      </c>
      <c r="D1412" s="6">
        <f>TITRES_STAT!E1415</f>
        <v>1380</v>
      </c>
      <c r="E1412" s="2">
        <f t="shared" ref="E1412:E1475" si="88">IF(B1412&gt;B1411, E1411+D1412, IF(B1412&lt;B1411, E1411-D1412, E1411))</f>
        <v>283654</v>
      </c>
      <c r="F1412" s="6" t="str">
        <f t="shared" si="87"/>
        <v>BEARISH</v>
      </c>
      <c r="G1412" s="6" t="str">
        <f t="shared" si="86"/>
        <v>WEAK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10.7</v>
      </c>
      <c r="C1413" s="6">
        <f>TITRES_STAT!D1416</f>
        <v>7.6506999999999996</v>
      </c>
      <c r="D1413" s="6">
        <f>TITRES_STAT!E1416</f>
        <v>300</v>
      </c>
      <c r="E1413" s="2">
        <f t="shared" si="88"/>
        <v>283954</v>
      </c>
      <c r="F1413" s="6" t="str">
        <f t="shared" si="87"/>
        <v>BEARISH</v>
      </c>
      <c r="G1413" s="6" t="str">
        <f t="shared" si="86"/>
        <v>NEUTRAL</v>
      </c>
      <c r="H1413" s="6" t="str">
        <f t="shared" si="85"/>
        <v>BEARISH DIVERGENCE</v>
      </c>
    </row>
    <row r="1414" spans="1:8" ht="13.5" x14ac:dyDescent="0.25">
      <c r="A1414" s="3">
        <f>TITRES_STAT!B1417</f>
        <v>44071</v>
      </c>
      <c r="B1414" s="6">
        <f>TITRES_STAT!C1417</f>
        <v>10.7</v>
      </c>
      <c r="C1414" s="6">
        <f>TITRES_STAT!D1417</f>
        <v>7.6506999999999996</v>
      </c>
      <c r="D1414" s="6">
        <f>TITRES_STAT!E1417</f>
        <v>300</v>
      </c>
      <c r="E1414" s="2">
        <f t="shared" si="88"/>
        <v>283954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BEARISH DIVERGENCE</v>
      </c>
    </row>
    <row r="1415" spans="1:8" ht="13.5" x14ac:dyDescent="0.25">
      <c r="A1415" s="3">
        <f>TITRES_STAT!B1418</f>
        <v>44074</v>
      </c>
      <c r="B1415" s="6">
        <f>TITRES_STAT!C1418</f>
        <v>10.7</v>
      </c>
      <c r="C1415" s="6">
        <f>TITRES_STAT!D1418</f>
        <v>7.6506999999999996</v>
      </c>
      <c r="D1415" s="6">
        <f>TITRES_STAT!E1418</f>
        <v>1400</v>
      </c>
      <c r="E1415" s="2">
        <f t="shared" si="88"/>
        <v>283954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10.8</v>
      </c>
      <c r="C1416" s="6">
        <f>TITRES_STAT!D1419</f>
        <v>7.7222</v>
      </c>
      <c r="D1416" s="6">
        <f>TITRES_STAT!E1419</f>
        <v>660</v>
      </c>
      <c r="E1416" s="2">
        <f t="shared" si="88"/>
        <v>284614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BEARISH DIVERGENCE</v>
      </c>
    </row>
    <row r="1417" spans="1:8" ht="13.5" x14ac:dyDescent="0.25">
      <c r="A1417" s="3">
        <f>TITRES_STAT!B1420</f>
        <v>44076</v>
      </c>
      <c r="B1417" s="6">
        <f>TITRES_STAT!C1420</f>
        <v>10.8</v>
      </c>
      <c r="C1417" s="6">
        <f>TITRES_STAT!D1420</f>
        <v>7.7222</v>
      </c>
      <c r="D1417" s="6">
        <f>TITRES_STAT!E1420</f>
        <v>1000</v>
      </c>
      <c r="E1417" s="2">
        <f t="shared" si="88"/>
        <v>284614</v>
      </c>
      <c r="F1417" s="6" t="str">
        <f t="shared" si="91"/>
        <v>BULLISH</v>
      </c>
      <c r="G1417" s="6" t="str">
        <f t="shared" si="90"/>
        <v>NEUTRAL</v>
      </c>
      <c r="H1417" s="6" t="str">
        <f t="shared" si="89"/>
        <v>CONFIRMED BULLISH</v>
      </c>
    </row>
    <row r="1418" spans="1:8" ht="13.5" x14ac:dyDescent="0.25">
      <c r="A1418" s="3">
        <f>TITRES_STAT!B1421</f>
        <v>44077</v>
      </c>
      <c r="B1418" s="6">
        <f>TITRES_STAT!C1421</f>
        <v>10.9</v>
      </c>
      <c r="C1418" s="6">
        <f>TITRES_STAT!D1421</f>
        <v>7.7937000000000003</v>
      </c>
      <c r="D1418" s="6">
        <f>TITRES_STAT!E1421</f>
        <v>441</v>
      </c>
      <c r="E1418" s="2">
        <f t="shared" si="88"/>
        <v>285055</v>
      </c>
      <c r="F1418" s="6" t="str">
        <f t="shared" si="91"/>
        <v>BULLISH</v>
      </c>
      <c r="G1418" s="6" t="str">
        <f t="shared" si="90"/>
        <v>NEUTRAL</v>
      </c>
      <c r="H1418" s="6" t="str">
        <f t="shared" si="89"/>
        <v>CONFIRMED BULLISH</v>
      </c>
    </row>
    <row r="1419" spans="1:8" ht="13.5" x14ac:dyDescent="0.25">
      <c r="A1419" s="3">
        <f>TITRES_STAT!B1422</f>
        <v>44078</v>
      </c>
      <c r="B1419" s="6">
        <f>TITRES_STAT!C1422</f>
        <v>10.9</v>
      </c>
      <c r="C1419" s="6">
        <f>TITRES_STAT!D1422</f>
        <v>7.7937000000000003</v>
      </c>
      <c r="D1419" s="6">
        <f>TITRES_STAT!E1422</f>
        <v>900</v>
      </c>
      <c r="E1419" s="2">
        <f t="shared" si="88"/>
        <v>285055</v>
      </c>
      <c r="F1419" s="6" t="str">
        <f t="shared" si="91"/>
        <v>BULLISH</v>
      </c>
      <c r="G1419" s="6" t="str">
        <f t="shared" si="90"/>
        <v>NEUTRAL</v>
      </c>
      <c r="H1419" s="6" t="str">
        <f t="shared" si="89"/>
        <v>CONFIRMED BULLISH</v>
      </c>
    </row>
    <row r="1420" spans="1:8" ht="13.5" x14ac:dyDescent="0.25">
      <c r="A1420" s="3">
        <f>TITRES_STAT!B1423</f>
        <v>44081</v>
      </c>
      <c r="B1420" s="6">
        <f>TITRES_STAT!C1423</f>
        <v>11.2</v>
      </c>
      <c r="C1420" s="6">
        <f>TITRES_STAT!D1423</f>
        <v>8.0082000000000004</v>
      </c>
      <c r="D1420" s="6">
        <f>TITRES_STAT!E1423</f>
        <v>200</v>
      </c>
      <c r="E1420" s="2">
        <f t="shared" si="88"/>
        <v>285255</v>
      </c>
      <c r="F1420" s="6" t="str">
        <f t="shared" si="91"/>
        <v>BULLISH</v>
      </c>
      <c r="G1420" s="6" t="str">
        <f t="shared" si="90"/>
        <v>NEUTRAL</v>
      </c>
      <c r="H1420" s="6" t="str">
        <f t="shared" si="89"/>
        <v>CONFIRMED BULLISH</v>
      </c>
    </row>
    <row r="1421" spans="1:8" ht="13.5" x14ac:dyDescent="0.25">
      <c r="A1421" s="3">
        <f>TITRES_STAT!B1424</f>
        <v>44082</v>
      </c>
      <c r="B1421" s="6">
        <f>TITRES_STAT!C1424</f>
        <v>11.2</v>
      </c>
      <c r="C1421" s="6">
        <f>TITRES_STAT!D1424</f>
        <v>8.0082000000000004</v>
      </c>
      <c r="D1421" s="6">
        <f>TITRES_STAT!E1424</f>
        <v>300</v>
      </c>
      <c r="E1421" s="2">
        <f t="shared" si="88"/>
        <v>285255</v>
      </c>
      <c r="F1421" s="6" t="str">
        <f t="shared" si="91"/>
        <v>BULLISH</v>
      </c>
      <c r="G1421" s="6" t="str">
        <f t="shared" si="90"/>
        <v>NEUTRAL</v>
      </c>
      <c r="H1421" s="6" t="str">
        <f t="shared" si="89"/>
        <v>CONFIRMED BULLISH</v>
      </c>
    </row>
    <row r="1422" spans="1:8" ht="13.5" x14ac:dyDescent="0.25">
      <c r="A1422" s="3">
        <f>TITRES_STAT!B1425</f>
        <v>44083</v>
      </c>
      <c r="B1422" s="6">
        <f>TITRES_STAT!C1425</f>
        <v>11.2</v>
      </c>
      <c r="C1422" s="6">
        <f>TITRES_STAT!D1425</f>
        <v>8.0082000000000004</v>
      </c>
      <c r="D1422" s="6">
        <f>TITRES_STAT!E1425</f>
        <v>300</v>
      </c>
      <c r="E1422" s="2">
        <f t="shared" si="88"/>
        <v>285255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44084</v>
      </c>
      <c r="B1423" s="6">
        <f>TITRES_STAT!C1426</f>
        <v>11.2</v>
      </c>
      <c r="C1423" s="6">
        <f>TITRES_STAT!D1426</f>
        <v>8.0082000000000004</v>
      </c>
      <c r="D1423" s="6">
        <f>TITRES_STAT!E1426</f>
        <v>0</v>
      </c>
      <c r="E1423" s="2">
        <f t="shared" si="88"/>
        <v>285255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11.2</v>
      </c>
      <c r="C1424" s="6">
        <f>TITRES_STAT!D1427</f>
        <v>8.0082000000000004</v>
      </c>
      <c r="D1424" s="6">
        <f>TITRES_STAT!E1427</f>
        <v>0</v>
      </c>
      <c r="E1424" s="2">
        <f t="shared" si="88"/>
        <v>285255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11.2</v>
      </c>
      <c r="C1425" s="6">
        <f>TITRES_STAT!D1428</f>
        <v>8.0082000000000004</v>
      </c>
      <c r="D1425" s="6">
        <f>TITRES_STAT!E1428</f>
        <v>0</v>
      </c>
      <c r="E1425" s="2">
        <f t="shared" si="88"/>
        <v>285255</v>
      </c>
      <c r="F1425" s="6" t="str">
        <f t="shared" si="91"/>
        <v>NEUTRAL</v>
      </c>
      <c r="G1425" s="6" t="str">
        <f t="shared" si="90"/>
        <v>NEUTRAL</v>
      </c>
      <c r="H1425" s="6" t="str">
        <f t="shared" si="89"/>
        <v>NEUTRAL</v>
      </c>
    </row>
    <row r="1426" spans="1:8" ht="13.5" x14ac:dyDescent="0.25">
      <c r="A1426" s="3">
        <f>TITRES_STAT!B1429</f>
        <v>44089</v>
      </c>
      <c r="B1426" s="6">
        <f>TITRES_STAT!C1429</f>
        <v>10.9</v>
      </c>
      <c r="C1426" s="6">
        <f>TITRES_STAT!D1429</f>
        <v>7.9722999999999997</v>
      </c>
      <c r="D1426" s="6">
        <f>TITRES_STAT!E1429</f>
        <v>2659</v>
      </c>
      <c r="E1426" s="2">
        <f t="shared" si="88"/>
        <v>282596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10.99</v>
      </c>
      <c r="C1427" s="6">
        <f>TITRES_STAT!D1430</f>
        <v>8.0381</v>
      </c>
      <c r="D1427" s="6">
        <f>TITRES_STAT!E1430</f>
        <v>1089</v>
      </c>
      <c r="E1427" s="2">
        <f t="shared" si="88"/>
        <v>283685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11.1</v>
      </c>
      <c r="C1428" s="6">
        <f>TITRES_STAT!D1431</f>
        <v>8.1186000000000007</v>
      </c>
      <c r="D1428" s="6">
        <f>TITRES_STAT!E1431</f>
        <v>100</v>
      </c>
      <c r="E1428" s="2">
        <f t="shared" si="88"/>
        <v>283785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10.8</v>
      </c>
      <c r="C1429" s="6">
        <f>TITRES_STAT!D1432</f>
        <v>7.8992000000000004</v>
      </c>
      <c r="D1429" s="6">
        <f>TITRES_STAT!E1432</f>
        <v>2110</v>
      </c>
      <c r="E1429" s="2">
        <f t="shared" si="88"/>
        <v>281675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10.8</v>
      </c>
      <c r="C1430" s="6">
        <f>TITRES_STAT!D1433</f>
        <v>7.8992000000000004</v>
      </c>
      <c r="D1430" s="6">
        <f>TITRES_STAT!E1433</f>
        <v>515</v>
      </c>
      <c r="E1430" s="2">
        <f t="shared" si="88"/>
        <v>281675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10.85</v>
      </c>
      <c r="C1431" s="6">
        <f>TITRES_STAT!D1434</f>
        <v>7.9356999999999998</v>
      </c>
      <c r="D1431" s="6">
        <f>TITRES_STAT!E1434</f>
        <v>2984</v>
      </c>
      <c r="E1431" s="2">
        <f t="shared" si="88"/>
        <v>284659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BULLISH DIVERGENCE</v>
      </c>
    </row>
    <row r="1432" spans="1:8" ht="13.5" x14ac:dyDescent="0.25">
      <c r="A1432" s="3">
        <f>TITRES_STAT!B1435</f>
        <v>44097</v>
      </c>
      <c r="B1432" s="6">
        <f>TITRES_STAT!C1435</f>
        <v>10.8</v>
      </c>
      <c r="C1432" s="6">
        <f>TITRES_STAT!D1435</f>
        <v>7.8992000000000004</v>
      </c>
      <c r="D1432" s="6">
        <f>TITRES_STAT!E1435</f>
        <v>1338</v>
      </c>
      <c r="E1432" s="2">
        <f t="shared" si="88"/>
        <v>283321</v>
      </c>
      <c r="F1432" s="6" t="str">
        <f t="shared" si="91"/>
        <v>BEARISH</v>
      </c>
      <c r="G1432" s="6" t="str">
        <f t="shared" si="90"/>
        <v>NEUTRAL</v>
      </c>
      <c r="H1432" s="6" t="str">
        <f t="shared" si="89"/>
        <v>CONFIRMED BEARISH</v>
      </c>
    </row>
    <row r="1433" spans="1:8" ht="13.5" x14ac:dyDescent="0.25">
      <c r="A1433" s="3">
        <f>TITRES_STAT!B1436</f>
        <v>44098</v>
      </c>
      <c r="B1433" s="6">
        <f>TITRES_STAT!C1436</f>
        <v>10.79</v>
      </c>
      <c r="C1433" s="6">
        <f>TITRES_STAT!D1436</f>
        <v>7.8917999999999999</v>
      </c>
      <c r="D1433" s="6">
        <f>TITRES_STAT!E1436</f>
        <v>454</v>
      </c>
      <c r="E1433" s="2">
        <f t="shared" si="88"/>
        <v>282867</v>
      </c>
      <c r="F1433" s="6" t="str">
        <f t="shared" si="91"/>
        <v>BEARISH</v>
      </c>
      <c r="G1433" s="6" t="str">
        <f t="shared" si="90"/>
        <v>NEUTRAL</v>
      </c>
      <c r="H1433" s="6" t="str">
        <f t="shared" si="89"/>
        <v>CONFIRMED BEARISH</v>
      </c>
    </row>
    <row r="1434" spans="1:8" ht="13.5" x14ac:dyDescent="0.25">
      <c r="A1434" s="3">
        <f>TITRES_STAT!B1437</f>
        <v>44099</v>
      </c>
      <c r="B1434" s="6">
        <f>TITRES_STAT!C1437</f>
        <v>10.85</v>
      </c>
      <c r="C1434" s="6">
        <f>TITRES_STAT!D1437</f>
        <v>7.9356999999999998</v>
      </c>
      <c r="D1434" s="6">
        <f>TITRES_STAT!E1437</f>
        <v>1135</v>
      </c>
      <c r="E1434" s="2">
        <f t="shared" si="88"/>
        <v>284002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10.85</v>
      </c>
      <c r="C1435" s="6">
        <f>TITRES_STAT!D1438</f>
        <v>7.9356999999999998</v>
      </c>
      <c r="D1435" s="6">
        <f>TITRES_STAT!E1438</f>
        <v>1669</v>
      </c>
      <c r="E1435" s="2">
        <f t="shared" si="88"/>
        <v>284002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CONFIRMED BULLISH</v>
      </c>
    </row>
    <row r="1436" spans="1:8" ht="13.5" x14ac:dyDescent="0.25">
      <c r="A1436" s="3">
        <f>TITRES_STAT!B1439</f>
        <v>44103</v>
      </c>
      <c r="B1436" s="6">
        <f>TITRES_STAT!C1439</f>
        <v>10.9</v>
      </c>
      <c r="C1436" s="6">
        <f>TITRES_STAT!D1439</f>
        <v>7.9722999999999997</v>
      </c>
      <c r="D1436" s="6">
        <f>TITRES_STAT!E1439</f>
        <v>100</v>
      </c>
      <c r="E1436" s="2">
        <f t="shared" si="88"/>
        <v>284102</v>
      </c>
      <c r="F1436" s="6" t="str">
        <f t="shared" si="91"/>
        <v>BEARISH</v>
      </c>
      <c r="G1436" s="6" t="str">
        <f t="shared" si="90"/>
        <v>NEUTRAL</v>
      </c>
      <c r="H1436" s="6" t="str">
        <f t="shared" si="89"/>
        <v>BEARISH DIVERGENCE</v>
      </c>
    </row>
    <row r="1437" spans="1:8" ht="13.5" x14ac:dyDescent="0.25">
      <c r="A1437" s="3">
        <f>TITRES_STAT!B1440</f>
        <v>44104</v>
      </c>
      <c r="B1437" s="6">
        <f>TITRES_STAT!C1440</f>
        <v>10.8</v>
      </c>
      <c r="C1437" s="6">
        <f>TITRES_STAT!D1440</f>
        <v>7.8992000000000004</v>
      </c>
      <c r="D1437" s="6">
        <f>TITRES_STAT!E1440</f>
        <v>200</v>
      </c>
      <c r="E1437" s="2">
        <f t="shared" si="88"/>
        <v>283902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10.8</v>
      </c>
      <c r="C1438" s="6">
        <f>TITRES_STAT!D1441</f>
        <v>7.8992000000000004</v>
      </c>
      <c r="D1438" s="6">
        <f>TITRES_STAT!E1441</f>
        <v>184</v>
      </c>
      <c r="E1438" s="2">
        <f t="shared" si="88"/>
        <v>283902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CONFIRMED BULLISH</v>
      </c>
    </row>
    <row r="1439" spans="1:8" ht="13.5" x14ac:dyDescent="0.25">
      <c r="A1439" s="3">
        <f>TITRES_STAT!B1442</f>
        <v>44106</v>
      </c>
      <c r="B1439" s="6">
        <f>TITRES_STAT!C1442</f>
        <v>10.8</v>
      </c>
      <c r="C1439" s="6">
        <f>TITRES_STAT!D1442</f>
        <v>7.8992000000000004</v>
      </c>
      <c r="D1439" s="6">
        <f>TITRES_STAT!E1442</f>
        <v>770</v>
      </c>
      <c r="E1439" s="2">
        <f t="shared" si="88"/>
        <v>283902</v>
      </c>
      <c r="F1439" s="6" t="str">
        <f t="shared" si="91"/>
        <v>BEARISH</v>
      </c>
      <c r="G1439" s="6" t="str">
        <f t="shared" si="90"/>
        <v>NEUTRAL</v>
      </c>
      <c r="H1439" s="6" t="str">
        <f t="shared" si="89"/>
        <v>CONFIRMED BEARISH</v>
      </c>
    </row>
    <row r="1440" spans="1:8" ht="13.5" x14ac:dyDescent="0.25">
      <c r="A1440" s="3">
        <f>TITRES_STAT!B1443</f>
        <v>44109</v>
      </c>
      <c r="B1440" s="6">
        <f>TITRES_STAT!C1443</f>
        <v>10.8</v>
      </c>
      <c r="C1440" s="6">
        <f>TITRES_STAT!D1443</f>
        <v>7.8992000000000004</v>
      </c>
      <c r="D1440" s="6">
        <f>TITRES_STAT!E1443</f>
        <v>800</v>
      </c>
      <c r="E1440" s="2">
        <f t="shared" si="88"/>
        <v>283902</v>
      </c>
      <c r="F1440" s="6" t="str">
        <f t="shared" si="91"/>
        <v>BEARISH</v>
      </c>
      <c r="G1440" s="6" t="str">
        <f t="shared" si="90"/>
        <v>NEUTRAL</v>
      </c>
      <c r="H1440" s="6" t="str">
        <f t="shared" si="89"/>
        <v>CONFIRMED BEARISH</v>
      </c>
    </row>
    <row r="1441" spans="1:8" ht="13.5" x14ac:dyDescent="0.25">
      <c r="A1441" s="3">
        <f>TITRES_STAT!B1444</f>
        <v>44110</v>
      </c>
      <c r="B1441" s="6">
        <f>TITRES_STAT!C1444</f>
        <v>10.9</v>
      </c>
      <c r="C1441" s="6">
        <f>TITRES_STAT!D1444</f>
        <v>7.9722999999999997</v>
      </c>
      <c r="D1441" s="6">
        <f>TITRES_STAT!E1444</f>
        <v>700</v>
      </c>
      <c r="E1441" s="2">
        <f t="shared" si="88"/>
        <v>284602</v>
      </c>
      <c r="F1441" s="6" t="str">
        <f t="shared" si="91"/>
        <v>BULLISH</v>
      </c>
      <c r="G1441" s="6" t="str">
        <f t="shared" si="90"/>
        <v>NEUTRAL</v>
      </c>
      <c r="H1441" s="6" t="str">
        <f t="shared" si="89"/>
        <v>NEUTRAL</v>
      </c>
    </row>
    <row r="1442" spans="1:8" ht="13.5" x14ac:dyDescent="0.25">
      <c r="A1442" s="3">
        <f>TITRES_STAT!B1445</f>
        <v>44111</v>
      </c>
      <c r="B1442" s="6">
        <f>TITRES_STAT!C1445</f>
        <v>10.9</v>
      </c>
      <c r="C1442" s="6">
        <f>TITRES_STAT!D1445</f>
        <v>7.9722999999999997</v>
      </c>
      <c r="D1442" s="6">
        <f>TITRES_STAT!E1445</f>
        <v>3668</v>
      </c>
      <c r="E1442" s="2">
        <f t="shared" si="88"/>
        <v>284602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CONFIRMED BULLISH</v>
      </c>
    </row>
    <row r="1443" spans="1:8" ht="13.5" x14ac:dyDescent="0.25">
      <c r="A1443" s="3">
        <f>TITRES_STAT!B1446</f>
        <v>44112</v>
      </c>
      <c r="B1443" s="6">
        <f>TITRES_STAT!C1446</f>
        <v>11</v>
      </c>
      <c r="C1443" s="6">
        <f>TITRES_STAT!D1446</f>
        <v>8.0454000000000008</v>
      </c>
      <c r="D1443" s="6">
        <f>TITRES_STAT!E1446</f>
        <v>912</v>
      </c>
      <c r="E1443" s="2">
        <f t="shared" si="88"/>
        <v>285514</v>
      </c>
      <c r="F1443" s="6" t="str">
        <f t="shared" si="91"/>
        <v>BULLISH</v>
      </c>
      <c r="G1443" s="6" t="str">
        <f t="shared" si="90"/>
        <v>NEUTRAL</v>
      </c>
      <c r="H1443" s="6" t="str">
        <f t="shared" si="89"/>
        <v>CONFIRMED BULLISH</v>
      </c>
    </row>
    <row r="1444" spans="1:8" ht="13.5" x14ac:dyDescent="0.25">
      <c r="A1444" s="3">
        <f>TITRES_STAT!B1447</f>
        <v>44113</v>
      </c>
      <c r="B1444" s="6">
        <f>TITRES_STAT!C1447</f>
        <v>11</v>
      </c>
      <c r="C1444" s="6">
        <f>TITRES_STAT!D1447</f>
        <v>8.0454000000000008</v>
      </c>
      <c r="D1444" s="6">
        <f>TITRES_STAT!E1447</f>
        <v>500</v>
      </c>
      <c r="E1444" s="2">
        <f t="shared" si="88"/>
        <v>285514</v>
      </c>
      <c r="F1444" s="6" t="str">
        <f t="shared" si="91"/>
        <v>BULLISH</v>
      </c>
      <c r="G1444" s="6" t="str">
        <f t="shared" si="90"/>
        <v>NEUTRAL</v>
      </c>
      <c r="H1444" s="6" t="str">
        <f t="shared" si="89"/>
        <v>CONFIRMED BULLISH</v>
      </c>
    </row>
    <row r="1445" spans="1:8" ht="13.5" x14ac:dyDescent="0.25">
      <c r="A1445" s="3">
        <f>TITRES_STAT!B1448</f>
        <v>44116</v>
      </c>
      <c r="B1445" s="6">
        <f>TITRES_STAT!C1448</f>
        <v>11</v>
      </c>
      <c r="C1445" s="6">
        <f>TITRES_STAT!D1448</f>
        <v>8.0454000000000008</v>
      </c>
      <c r="D1445" s="6">
        <f>TITRES_STAT!E1448</f>
        <v>700</v>
      </c>
      <c r="E1445" s="2">
        <f t="shared" si="88"/>
        <v>285514</v>
      </c>
      <c r="F1445" s="6" t="str">
        <f t="shared" si="91"/>
        <v>BULLISH</v>
      </c>
      <c r="G1445" s="6" t="str">
        <f t="shared" si="90"/>
        <v>NEUTRAL</v>
      </c>
      <c r="H1445" s="6" t="str">
        <f t="shared" si="89"/>
        <v>CONFIRMED BULLISH</v>
      </c>
    </row>
    <row r="1446" spans="1:8" ht="13.5" x14ac:dyDescent="0.25">
      <c r="A1446" s="3">
        <f>TITRES_STAT!B1449</f>
        <v>44117</v>
      </c>
      <c r="B1446" s="6">
        <f>TITRES_STAT!C1449</f>
        <v>11.2</v>
      </c>
      <c r="C1446" s="6">
        <f>TITRES_STAT!D1449</f>
        <v>8.1917000000000009</v>
      </c>
      <c r="D1446" s="6">
        <f>TITRES_STAT!E1449</f>
        <v>731</v>
      </c>
      <c r="E1446" s="2">
        <f t="shared" si="88"/>
        <v>286245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11.2</v>
      </c>
      <c r="C1447" s="6">
        <f>TITRES_STAT!D1450</f>
        <v>8.1917000000000009</v>
      </c>
      <c r="D1447" s="6">
        <f>TITRES_STAT!E1450</f>
        <v>476</v>
      </c>
      <c r="E1447" s="2">
        <f t="shared" si="88"/>
        <v>286245</v>
      </c>
      <c r="F1447" s="6" t="str">
        <f t="shared" si="91"/>
        <v>BULLISH</v>
      </c>
      <c r="G1447" s="6" t="str">
        <f t="shared" si="90"/>
        <v>NEUTRAL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11.2</v>
      </c>
      <c r="C1448" s="6">
        <f>TITRES_STAT!D1451</f>
        <v>8.1917000000000009</v>
      </c>
      <c r="D1448" s="6">
        <f>TITRES_STAT!E1451</f>
        <v>804</v>
      </c>
      <c r="E1448" s="2">
        <f t="shared" si="88"/>
        <v>286245</v>
      </c>
      <c r="F1448" s="6" t="str">
        <f t="shared" si="91"/>
        <v>BULLISH</v>
      </c>
      <c r="G1448" s="6" t="str">
        <f t="shared" si="90"/>
        <v>NEUTRAL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11.2</v>
      </c>
      <c r="C1449" s="6">
        <f>TITRES_STAT!D1452</f>
        <v>8.1917000000000009</v>
      </c>
      <c r="D1449" s="6">
        <f>TITRES_STAT!E1452</f>
        <v>200</v>
      </c>
      <c r="E1449" s="2">
        <f t="shared" si="88"/>
        <v>286245</v>
      </c>
      <c r="F1449" s="6" t="str">
        <f t="shared" si="91"/>
        <v>BULLISH</v>
      </c>
      <c r="G1449" s="6" t="str">
        <f t="shared" si="90"/>
        <v>NEUTRAL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11.2</v>
      </c>
      <c r="C1450" s="6">
        <f>TITRES_STAT!D1453</f>
        <v>8.1917000000000009</v>
      </c>
      <c r="D1450" s="6">
        <f>TITRES_STAT!E1453</f>
        <v>1084</v>
      </c>
      <c r="E1450" s="2">
        <f t="shared" si="88"/>
        <v>286245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11.2</v>
      </c>
      <c r="C1451" s="6">
        <f>TITRES_STAT!D1454</f>
        <v>8.1917000000000009</v>
      </c>
      <c r="D1451" s="6">
        <f>TITRES_STAT!E1454</f>
        <v>1103</v>
      </c>
      <c r="E1451" s="2">
        <f t="shared" si="88"/>
        <v>286245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11.2</v>
      </c>
      <c r="C1452" s="6">
        <f>TITRES_STAT!D1455</f>
        <v>8.1917000000000009</v>
      </c>
      <c r="D1452" s="6">
        <f>TITRES_STAT!E1455</f>
        <v>100</v>
      </c>
      <c r="E1452" s="2">
        <f t="shared" si="88"/>
        <v>286245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11.15</v>
      </c>
      <c r="C1453" s="6">
        <f>TITRES_STAT!D1456</f>
        <v>8.1552000000000007</v>
      </c>
      <c r="D1453" s="6">
        <f>TITRES_STAT!E1456</f>
        <v>2000</v>
      </c>
      <c r="E1453" s="2">
        <f t="shared" si="88"/>
        <v>284245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11.15</v>
      </c>
      <c r="C1454" s="6">
        <f>TITRES_STAT!D1457</f>
        <v>8.1552000000000007</v>
      </c>
      <c r="D1454" s="6">
        <f>TITRES_STAT!E1457</f>
        <v>150</v>
      </c>
      <c r="E1454" s="2">
        <f t="shared" si="88"/>
        <v>284245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11.15</v>
      </c>
      <c r="C1455" s="6">
        <f>TITRES_STAT!D1458</f>
        <v>8.1552000000000007</v>
      </c>
      <c r="D1455" s="6">
        <f>TITRES_STAT!E1458</f>
        <v>500</v>
      </c>
      <c r="E1455" s="2">
        <f t="shared" si="88"/>
        <v>284245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11.15</v>
      </c>
      <c r="C1456" s="6">
        <f>TITRES_STAT!D1459</f>
        <v>8.1552000000000007</v>
      </c>
      <c r="D1456" s="6">
        <f>TITRES_STAT!E1459</f>
        <v>1304</v>
      </c>
      <c r="E1456" s="2">
        <f t="shared" si="88"/>
        <v>284245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CONFIRMED BEARISH</v>
      </c>
    </row>
    <row r="1457" spans="1:8" ht="13.5" x14ac:dyDescent="0.25">
      <c r="A1457" s="3">
        <f>TITRES_STAT!B1460</f>
        <v>44134</v>
      </c>
      <c r="B1457" s="6">
        <f>TITRES_STAT!C1460</f>
        <v>11.15</v>
      </c>
      <c r="C1457" s="6">
        <f>TITRES_STAT!D1460</f>
        <v>8.1552000000000007</v>
      </c>
      <c r="D1457" s="6">
        <f>TITRES_STAT!E1460</f>
        <v>300</v>
      </c>
      <c r="E1457" s="2">
        <f t="shared" si="88"/>
        <v>284245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CONFIRMED BEARISH</v>
      </c>
    </row>
    <row r="1458" spans="1:8" ht="13.5" x14ac:dyDescent="0.25">
      <c r="A1458" s="3">
        <f>TITRES_STAT!B1461</f>
        <v>44137</v>
      </c>
      <c r="B1458" s="6">
        <f>TITRES_STAT!C1461</f>
        <v>11.15</v>
      </c>
      <c r="C1458" s="6">
        <f>TITRES_STAT!D1461</f>
        <v>8.1552000000000007</v>
      </c>
      <c r="D1458" s="6">
        <f>TITRES_STAT!E1461</f>
        <v>1248</v>
      </c>
      <c r="E1458" s="2">
        <f t="shared" si="88"/>
        <v>284245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44138</v>
      </c>
      <c r="B1459" s="6">
        <f>TITRES_STAT!C1462</f>
        <v>11.4</v>
      </c>
      <c r="C1459" s="6">
        <f>TITRES_STAT!D1462</f>
        <v>8.3379999999999992</v>
      </c>
      <c r="D1459" s="6">
        <f>TITRES_STAT!E1462</f>
        <v>589</v>
      </c>
      <c r="E1459" s="2">
        <f t="shared" si="88"/>
        <v>284834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CONFIRMED BULLISH</v>
      </c>
    </row>
    <row r="1460" spans="1:8" ht="13.5" x14ac:dyDescent="0.25">
      <c r="A1460" s="3">
        <f>TITRES_STAT!B1463</f>
        <v>44139</v>
      </c>
      <c r="B1460" s="6">
        <f>TITRES_STAT!C1463</f>
        <v>11.4</v>
      </c>
      <c r="C1460" s="6">
        <f>TITRES_STAT!D1463</f>
        <v>8.3379999999999992</v>
      </c>
      <c r="D1460" s="6">
        <f>TITRES_STAT!E1463</f>
        <v>300</v>
      </c>
      <c r="E1460" s="2">
        <f t="shared" si="88"/>
        <v>284834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11.4</v>
      </c>
      <c r="C1461" s="6">
        <f>TITRES_STAT!D1464</f>
        <v>8.3379999999999992</v>
      </c>
      <c r="D1461" s="6">
        <f>TITRES_STAT!E1464</f>
        <v>1269</v>
      </c>
      <c r="E1461" s="2">
        <f t="shared" si="88"/>
        <v>284834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CONFIRMED BULLISH</v>
      </c>
    </row>
    <row r="1462" spans="1:8" ht="13.5" x14ac:dyDescent="0.25">
      <c r="A1462" s="3">
        <f>TITRES_STAT!B1465</f>
        <v>44141</v>
      </c>
      <c r="B1462" s="6">
        <f>TITRES_STAT!C1465</f>
        <v>11.4</v>
      </c>
      <c r="C1462" s="6">
        <f>TITRES_STAT!D1465</f>
        <v>8.3379999999999992</v>
      </c>
      <c r="D1462" s="6">
        <f>TITRES_STAT!E1465</f>
        <v>150</v>
      </c>
      <c r="E1462" s="2">
        <f t="shared" si="88"/>
        <v>284834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11.4</v>
      </c>
      <c r="C1463" s="6">
        <f>TITRES_STAT!D1466</f>
        <v>8.3379999999999992</v>
      </c>
      <c r="D1463" s="6">
        <f>TITRES_STAT!E1466</f>
        <v>3388</v>
      </c>
      <c r="E1463" s="2">
        <f t="shared" si="88"/>
        <v>284834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11.4</v>
      </c>
      <c r="C1464" s="6">
        <f>TITRES_STAT!D1467</f>
        <v>8.3379999999999992</v>
      </c>
      <c r="D1464" s="6">
        <f>TITRES_STAT!E1467</f>
        <v>550</v>
      </c>
      <c r="E1464" s="2">
        <f t="shared" si="88"/>
        <v>284834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44146</v>
      </c>
      <c r="B1465" s="6">
        <f>TITRES_STAT!C1468</f>
        <v>11.4</v>
      </c>
      <c r="C1465" s="6">
        <f>TITRES_STAT!D1468</f>
        <v>8.3379999999999992</v>
      </c>
      <c r="D1465" s="6">
        <f>TITRES_STAT!E1468</f>
        <v>1002</v>
      </c>
      <c r="E1465" s="2">
        <f t="shared" si="88"/>
        <v>284834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44147</v>
      </c>
      <c r="B1466" s="6">
        <f>TITRES_STAT!C1469</f>
        <v>11.4</v>
      </c>
      <c r="C1466" s="6">
        <f>TITRES_STAT!D1469</f>
        <v>8.3379999999999992</v>
      </c>
      <c r="D1466" s="6">
        <f>TITRES_STAT!E1469</f>
        <v>333</v>
      </c>
      <c r="E1466" s="2">
        <f t="shared" si="88"/>
        <v>284834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11.4</v>
      </c>
      <c r="C1467" s="6">
        <f>TITRES_STAT!D1470</f>
        <v>8.3379999999999992</v>
      </c>
      <c r="D1467" s="6">
        <f>TITRES_STAT!E1470</f>
        <v>1705</v>
      </c>
      <c r="E1467" s="2">
        <f t="shared" si="88"/>
        <v>284834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44151</v>
      </c>
      <c r="B1468" s="6">
        <f>TITRES_STAT!C1471</f>
        <v>11.64</v>
      </c>
      <c r="C1468" s="6">
        <f>TITRES_STAT!D1471</f>
        <v>8.5135000000000005</v>
      </c>
      <c r="D1468" s="6">
        <f>TITRES_STAT!E1471</f>
        <v>160</v>
      </c>
      <c r="E1468" s="2">
        <f t="shared" si="88"/>
        <v>284994</v>
      </c>
      <c r="F1468" s="6" t="str">
        <f t="shared" si="91"/>
        <v>BULLISH</v>
      </c>
      <c r="G1468" s="6" t="str">
        <f t="shared" si="90"/>
        <v>NEUTRAL</v>
      </c>
      <c r="H1468" s="6" t="str">
        <f t="shared" si="89"/>
        <v>CONFIRMED BULLISH</v>
      </c>
    </row>
    <row r="1469" spans="1:8" ht="13.5" x14ac:dyDescent="0.25">
      <c r="A1469" s="3">
        <f>TITRES_STAT!B1472</f>
        <v>44152</v>
      </c>
      <c r="B1469" s="6">
        <f>TITRES_STAT!C1472</f>
        <v>11.64</v>
      </c>
      <c r="C1469" s="6">
        <f>TITRES_STAT!D1472</f>
        <v>8.5135000000000005</v>
      </c>
      <c r="D1469" s="6">
        <f>TITRES_STAT!E1472</f>
        <v>0</v>
      </c>
      <c r="E1469" s="2">
        <f t="shared" si="88"/>
        <v>284994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11.4</v>
      </c>
      <c r="C1470" s="6">
        <f>TITRES_STAT!D1473</f>
        <v>8.3379999999999992</v>
      </c>
      <c r="D1470" s="6">
        <f>TITRES_STAT!E1473</f>
        <v>2014</v>
      </c>
      <c r="E1470" s="2">
        <f t="shared" si="88"/>
        <v>282980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44154</v>
      </c>
      <c r="B1471" s="6">
        <f>TITRES_STAT!C1474</f>
        <v>11.4</v>
      </c>
      <c r="C1471" s="6">
        <f>TITRES_STAT!D1474</f>
        <v>8.3379999999999992</v>
      </c>
      <c r="D1471" s="6">
        <f>TITRES_STAT!E1474</f>
        <v>0</v>
      </c>
      <c r="E1471" s="2">
        <f t="shared" si="88"/>
        <v>282980</v>
      </c>
      <c r="F1471" s="6" t="str">
        <f t="shared" si="91"/>
        <v>BEARISH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44155</v>
      </c>
      <c r="B1472" s="6">
        <f>TITRES_STAT!C1475</f>
        <v>11.4</v>
      </c>
      <c r="C1472" s="6">
        <f>TITRES_STAT!D1475</f>
        <v>8.3379999999999992</v>
      </c>
      <c r="D1472" s="6">
        <f>TITRES_STAT!E1475</f>
        <v>885</v>
      </c>
      <c r="E1472" s="2">
        <f t="shared" si="88"/>
        <v>282980</v>
      </c>
      <c r="F1472" s="6" t="str">
        <f t="shared" si="91"/>
        <v>BEARISH</v>
      </c>
      <c r="G1472" s="6" t="str">
        <f t="shared" si="90"/>
        <v>NEUTRAL</v>
      </c>
      <c r="H1472" s="6" t="str">
        <f t="shared" si="89"/>
        <v>NEUTRAL</v>
      </c>
    </row>
    <row r="1473" spans="1:8" ht="13.5" x14ac:dyDescent="0.25">
      <c r="A1473" s="3">
        <f>TITRES_STAT!B1476</f>
        <v>44158</v>
      </c>
      <c r="B1473" s="6">
        <f>TITRES_STAT!C1476</f>
        <v>11.4</v>
      </c>
      <c r="C1473" s="6">
        <f>TITRES_STAT!D1476</f>
        <v>8.3379999999999992</v>
      </c>
      <c r="D1473" s="6">
        <f>TITRES_STAT!E1476</f>
        <v>535</v>
      </c>
      <c r="E1473" s="2">
        <f t="shared" si="88"/>
        <v>282980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11.4</v>
      </c>
      <c r="C1474" s="6">
        <f>TITRES_STAT!D1477</f>
        <v>8.3379999999999992</v>
      </c>
      <c r="D1474" s="6">
        <f>TITRES_STAT!E1477</f>
        <v>3385</v>
      </c>
      <c r="E1474" s="2">
        <f t="shared" si="88"/>
        <v>282980</v>
      </c>
      <c r="F1474" s="6" t="str">
        <f t="shared" si="91"/>
        <v>BEARISH</v>
      </c>
      <c r="G1474" s="6" t="str">
        <f t="shared" si="90"/>
        <v>NEUTRAL</v>
      </c>
      <c r="H1474" s="6" t="str">
        <f t="shared" si="89"/>
        <v>CONFIRMED BEARISH</v>
      </c>
    </row>
    <row r="1475" spans="1:8" ht="13.5" x14ac:dyDescent="0.25">
      <c r="A1475" s="3">
        <f>TITRES_STAT!B1478</f>
        <v>44160</v>
      </c>
      <c r="B1475" s="6">
        <f>TITRES_STAT!C1478</f>
        <v>11.4</v>
      </c>
      <c r="C1475" s="6">
        <f>TITRES_STAT!D1478</f>
        <v>8.3379999999999992</v>
      </c>
      <c r="D1475" s="6">
        <f>TITRES_STAT!E1478</f>
        <v>531</v>
      </c>
      <c r="E1475" s="2">
        <f t="shared" si="88"/>
        <v>282980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11.4</v>
      </c>
      <c r="C1476" s="6">
        <f>TITRES_STAT!D1479</f>
        <v>8.3379999999999992</v>
      </c>
      <c r="D1476" s="6">
        <f>TITRES_STAT!E1479</f>
        <v>435</v>
      </c>
      <c r="E1476" s="2">
        <f t="shared" ref="E1476:E1539" si="92">IF(B1476&gt;B1475, E1475+D1476, IF(B1476&lt;B1475, E1475-D1476, E1475))</f>
        <v>282980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11.4</v>
      </c>
      <c r="C1477" s="6">
        <f>TITRES_STAT!D1480</f>
        <v>8.3379999999999992</v>
      </c>
      <c r="D1477" s="6">
        <f>TITRES_STAT!E1480</f>
        <v>400</v>
      </c>
      <c r="E1477" s="2">
        <f t="shared" si="92"/>
        <v>282980</v>
      </c>
      <c r="F1477" s="6" t="str">
        <f t="shared" si="91"/>
        <v>NEUTRAL</v>
      </c>
      <c r="G1477" s="6" t="str">
        <f t="shared" si="90"/>
        <v>NEUTRAL</v>
      </c>
      <c r="H1477" s="6" t="str">
        <f t="shared" si="89"/>
        <v>NEUTRAL</v>
      </c>
    </row>
    <row r="1478" spans="1:8" ht="13.5" x14ac:dyDescent="0.25">
      <c r="A1478" s="3">
        <f>TITRES_STAT!B1481</f>
        <v>44165</v>
      </c>
      <c r="B1478" s="6">
        <f>TITRES_STAT!C1481</f>
        <v>11.8</v>
      </c>
      <c r="C1478" s="6">
        <f>TITRES_STAT!D1481</f>
        <v>8.6305999999999994</v>
      </c>
      <c r="D1478" s="6">
        <f>TITRES_STAT!E1481</f>
        <v>509</v>
      </c>
      <c r="E1478" s="2">
        <f t="shared" si="92"/>
        <v>283489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11.99</v>
      </c>
      <c r="C1479" s="6">
        <f>TITRES_STAT!D1482</f>
        <v>8.7695000000000007</v>
      </c>
      <c r="D1479" s="6">
        <f>TITRES_STAT!E1482</f>
        <v>1936</v>
      </c>
      <c r="E1479" s="2">
        <f t="shared" si="92"/>
        <v>285425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12</v>
      </c>
      <c r="C1480" s="6">
        <f>TITRES_STAT!D1483</f>
        <v>8.7767999999999997</v>
      </c>
      <c r="D1480" s="6">
        <f>TITRES_STAT!E1483</f>
        <v>1705</v>
      </c>
      <c r="E1480" s="2">
        <f t="shared" si="92"/>
        <v>287130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12.3</v>
      </c>
      <c r="C1481" s="6">
        <f>TITRES_STAT!D1484</f>
        <v>8.9962999999999997</v>
      </c>
      <c r="D1481" s="6">
        <f>TITRES_STAT!E1484</f>
        <v>100</v>
      </c>
      <c r="E1481" s="2">
        <f t="shared" si="92"/>
        <v>287230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12.29</v>
      </c>
      <c r="C1482" s="6">
        <f>TITRES_STAT!D1485</f>
        <v>8.9890000000000008</v>
      </c>
      <c r="D1482" s="6">
        <f>TITRES_STAT!E1485</f>
        <v>100</v>
      </c>
      <c r="E1482" s="2">
        <f t="shared" si="92"/>
        <v>287130</v>
      </c>
      <c r="F1482" s="6" t="str">
        <f t="shared" si="95"/>
        <v>BULLISH</v>
      </c>
      <c r="G1482" s="6" t="str">
        <f t="shared" si="94"/>
        <v>NEUTRAL</v>
      </c>
      <c r="H1482" s="6" t="str">
        <f t="shared" si="93"/>
        <v>CONFIRMED BULLISH</v>
      </c>
    </row>
    <row r="1483" spans="1:8" ht="13.5" x14ac:dyDescent="0.25">
      <c r="A1483" s="3">
        <f>TITRES_STAT!B1486</f>
        <v>44172</v>
      </c>
      <c r="B1483" s="6">
        <f>TITRES_STAT!C1486</f>
        <v>12.3</v>
      </c>
      <c r="C1483" s="6">
        <f>TITRES_STAT!D1486</f>
        <v>8.9962999999999997</v>
      </c>
      <c r="D1483" s="6">
        <f>TITRES_STAT!E1486</f>
        <v>100</v>
      </c>
      <c r="E1483" s="2">
        <f t="shared" si="92"/>
        <v>287230</v>
      </c>
      <c r="F1483" s="6" t="str">
        <f t="shared" si="95"/>
        <v>BULLISH</v>
      </c>
      <c r="G1483" s="6" t="str">
        <f t="shared" si="94"/>
        <v>NEUTRAL</v>
      </c>
      <c r="H1483" s="6" t="str">
        <f t="shared" si="93"/>
        <v>CONFIRMED BULLISH</v>
      </c>
    </row>
    <row r="1484" spans="1:8" ht="13.5" x14ac:dyDescent="0.25">
      <c r="A1484" s="3">
        <f>TITRES_STAT!B1487</f>
        <v>44173</v>
      </c>
      <c r="B1484" s="6">
        <f>TITRES_STAT!C1487</f>
        <v>12.3</v>
      </c>
      <c r="C1484" s="6">
        <f>TITRES_STAT!D1487</f>
        <v>8.9962999999999997</v>
      </c>
      <c r="D1484" s="6">
        <f>TITRES_STAT!E1487</f>
        <v>100</v>
      </c>
      <c r="E1484" s="2">
        <f t="shared" si="92"/>
        <v>287230</v>
      </c>
      <c r="F1484" s="6" t="str">
        <f t="shared" si="95"/>
        <v>BULLISH</v>
      </c>
      <c r="G1484" s="6" t="str">
        <f t="shared" si="94"/>
        <v>NEUTRAL</v>
      </c>
      <c r="H1484" s="6" t="str">
        <f t="shared" si="93"/>
        <v>CONFIRMED BULLISH</v>
      </c>
    </row>
    <row r="1485" spans="1:8" ht="13.5" x14ac:dyDescent="0.25">
      <c r="A1485" s="3">
        <f>TITRES_STAT!B1488</f>
        <v>44174</v>
      </c>
      <c r="B1485" s="6">
        <f>TITRES_STAT!C1488</f>
        <v>12.3</v>
      </c>
      <c r="C1485" s="6">
        <f>TITRES_STAT!D1488</f>
        <v>8.9962999999999997</v>
      </c>
      <c r="D1485" s="6">
        <f>TITRES_STAT!E1488</f>
        <v>500</v>
      </c>
      <c r="E1485" s="2">
        <f t="shared" si="92"/>
        <v>287230</v>
      </c>
      <c r="F1485" s="6" t="str">
        <f t="shared" si="95"/>
        <v>BULLISH</v>
      </c>
      <c r="G1485" s="6" t="str">
        <f t="shared" si="94"/>
        <v>NEUTRAL</v>
      </c>
      <c r="H1485" s="6" t="str">
        <f t="shared" si="93"/>
        <v>CONFIRMED BULLISH</v>
      </c>
    </row>
    <row r="1486" spans="1:8" ht="13.5" x14ac:dyDescent="0.25">
      <c r="A1486" s="3">
        <f>TITRES_STAT!B1489</f>
        <v>44175</v>
      </c>
      <c r="B1486" s="6">
        <f>TITRES_STAT!C1489</f>
        <v>12.3</v>
      </c>
      <c r="C1486" s="6">
        <f>TITRES_STAT!D1489</f>
        <v>8.9962999999999997</v>
      </c>
      <c r="D1486" s="6">
        <f>TITRES_STAT!E1489</f>
        <v>1200</v>
      </c>
      <c r="E1486" s="2">
        <f t="shared" si="92"/>
        <v>287230</v>
      </c>
      <c r="F1486" s="6" t="str">
        <f t="shared" si="95"/>
        <v>NEUTRAL</v>
      </c>
      <c r="G1486" s="6" t="str">
        <f t="shared" si="94"/>
        <v>NEUTRAL</v>
      </c>
      <c r="H1486" s="6" t="str">
        <f t="shared" si="93"/>
        <v>NEUTRAL</v>
      </c>
    </row>
    <row r="1487" spans="1:8" ht="13.5" x14ac:dyDescent="0.25">
      <c r="A1487" s="3">
        <f>TITRES_STAT!B1490</f>
        <v>44176</v>
      </c>
      <c r="B1487" s="6">
        <f>TITRES_STAT!C1490</f>
        <v>12.3</v>
      </c>
      <c r="C1487" s="6">
        <f>TITRES_STAT!D1490</f>
        <v>8.9962999999999997</v>
      </c>
      <c r="D1487" s="6">
        <f>TITRES_STAT!E1490</f>
        <v>100</v>
      </c>
      <c r="E1487" s="2">
        <f t="shared" si="92"/>
        <v>287230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44179</v>
      </c>
      <c r="B1488" s="6">
        <f>TITRES_STAT!C1491</f>
        <v>12.3</v>
      </c>
      <c r="C1488" s="6">
        <f>TITRES_STAT!D1491</f>
        <v>8.9962999999999997</v>
      </c>
      <c r="D1488" s="6">
        <f>TITRES_STAT!E1491</f>
        <v>1300</v>
      </c>
      <c r="E1488" s="2">
        <f t="shared" si="92"/>
        <v>287230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12.3</v>
      </c>
      <c r="C1489" s="6">
        <f>TITRES_STAT!D1492</f>
        <v>8.9962999999999997</v>
      </c>
      <c r="D1489" s="6">
        <f>TITRES_STAT!E1492</f>
        <v>200</v>
      </c>
      <c r="E1489" s="2">
        <f t="shared" si="92"/>
        <v>287230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12.3</v>
      </c>
      <c r="C1490" s="6">
        <f>TITRES_STAT!D1493</f>
        <v>8.9962999999999997</v>
      </c>
      <c r="D1490" s="6">
        <f>TITRES_STAT!E1493</f>
        <v>100</v>
      </c>
      <c r="E1490" s="2">
        <f t="shared" si="92"/>
        <v>287230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12.3</v>
      </c>
      <c r="C1491" s="6">
        <f>TITRES_STAT!D1494</f>
        <v>8.9962999999999997</v>
      </c>
      <c r="D1491" s="6">
        <f>TITRES_STAT!E1494</f>
        <v>2510</v>
      </c>
      <c r="E1491" s="2">
        <f t="shared" si="92"/>
        <v>287230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12.3</v>
      </c>
      <c r="C1492" s="6">
        <f>TITRES_STAT!D1495</f>
        <v>8.9962999999999997</v>
      </c>
      <c r="D1492" s="6">
        <f>TITRES_STAT!E1495</f>
        <v>200</v>
      </c>
      <c r="E1492" s="2">
        <f t="shared" si="92"/>
        <v>287230</v>
      </c>
      <c r="F1492" s="6" t="str">
        <f t="shared" si="95"/>
        <v>NEUTRAL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44186</v>
      </c>
      <c r="B1493" s="6">
        <f>TITRES_STAT!C1496</f>
        <v>12.3</v>
      </c>
      <c r="C1493" s="6">
        <f>TITRES_STAT!D1496</f>
        <v>8.9962999999999997</v>
      </c>
      <c r="D1493" s="6">
        <f>TITRES_STAT!E1496</f>
        <v>200</v>
      </c>
      <c r="E1493" s="2">
        <f t="shared" si="92"/>
        <v>287230</v>
      </c>
      <c r="F1493" s="6" t="str">
        <f t="shared" si="95"/>
        <v>NEUTRAL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12.3</v>
      </c>
      <c r="C1494" s="6">
        <f>TITRES_STAT!D1497</f>
        <v>8.9962999999999997</v>
      </c>
      <c r="D1494" s="6">
        <f>TITRES_STAT!E1497</f>
        <v>200</v>
      </c>
      <c r="E1494" s="2">
        <f t="shared" si="92"/>
        <v>287230</v>
      </c>
      <c r="F1494" s="6" t="str">
        <f t="shared" si="95"/>
        <v>NEUTRAL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12.3</v>
      </c>
      <c r="C1495" s="6">
        <f>TITRES_STAT!D1498</f>
        <v>8.9962999999999997</v>
      </c>
      <c r="D1495" s="6">
        <f>TITRES_STAT!E1498</f>
        <v>300</v>
      </c>
      <c r="E1495" s="2">
        <f t="shared" si="92"/>
        <v>287230</v>
      </c>
      <c r="F1495" s="6" t="str">
        <f t="shared" si="95"/>
        <v>NEUTRAL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12.3</v>
      </c>
      <c r="C1496" s="6">
        <f>TITRES_STAT!D1499</f>
        <v>8.9962999999999997</v>
      </c>
      <c r="D1496" s="6">
        <f>TITRES_STAT!E1499</f>
        <v>200</v>
      </c>
      <c r="E1496" s="2">
        <f t="shared" si="92"/>
        <v>287230</v>
      </c>
      <c r="F1496" s="6" t="str">
        <f t="shared" si="95"/>
        <v>NEUTRAL</v>
      </c>
      <c r="G1496" s="6" t="str">
        <f t="shared" si="94"/>
        <v>NEUTRAL</v>
      </c>
      <c r="H1496" s="6" t="str">
        <f t="shared" si="93"/>
        <v>NEUTRAL</v>
      </c>
    </row>
    <row r="1497" spans="1:8" ht="13.5" x14ac:dyDescent="0.25">
      <c r="A1497" s="3">
        <f>TITRES_STAT!B1500</f>
        <v>44190</v>
      </c>
      <c r="B1497" s="6">
        <f>TITRES_STAT!C1500</f>
        <v>12.3</v>
      </c>
      <c r="C1497" s="6">
        <f>TITRES_STAT!D1500</f>
        <v>8.9962999999999997</v>
      </c>
      <c r="D1497" s="6">
        <f>TITRES_STAT!E1500</f>
        <v>300</v>
      </c>
      <c r="E1497" s="2">
        <f t="shared" si="92"/>
        <v>287230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12.3</v>
      </c>
      <c r="C1498" s="6">
        <f>TITRES_STAT!D1501</f>
        <v>8.9962999999999997</v>
      </c>
      <c r="D1498" s="6">
        <f>TITRES_STAT!E1501</f>
        <v>400</v>
      </c>
      <c r="E1498" s="2">
        <f t="shared" si="92"/>
        <v>287230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12.3</v>
      </c>
      <c r="C1499" s="6">
        <f>TITRES_STAT!D1502</f>
        <v>8.9962999999999997</v>
      </c>
      <c r="D1499" s="6">
        <f>TITRES_STAT!E1502</f>
        <v>135</v>
      </c>
      <c r="E1499" s="2">
        <f t="shared" si="92"/>
        <v>287230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12.29</v>
      </c>
      <c r="C1500" s="6">
        <f>TITRES_STAT!D1503</f>
        <v>8.9890000000000008</v>
      </c>
      <c r="D1500" s="6">
        <f>TITRES_STAT!E1503</f>
        <v>1665</v>
      </c>
      <c r="E1500" s="2">
        <f t="shared" si="92"/>
        <v>285565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CONFIRMED BEARISH</v>
      </c>
    </row>
    <row r="1501" spans="1:8" ht="13.5" x14ac:dyDescent="0.25">
      <c r="A1501" s="3">
        <f>TITRES_STAT!B1504</f>
        <v>44196</v>
      </c>
      <c r="B1501" s="6">
        <f>TITRES_STAT!C1504</f>
        <v>12.3</v>
      </c>
      <c r="C1501" s="6">
        <f>TITRES_STAT!D1504</f>
        <v>8.9962999999999997</v>
      </c>
      <c r="D1501" s="6">
        <f>TITRES_STAT!E1504</f>
        <v>885</v>
      </c>
      <c r="E1501" s="2">
        <f t="shared" si="92"/>
        <v>286450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12.3</v>
      </c>
      <c r="C1502" s="6">
        <f>TITRES_STAT!D1505</f>
        <v>8.9962999999999997</v>
      </c>
      <c r="D1502" s="6">
        <f>TITRES_STAT!E1505</f>
        <v>100</v>
      </c>
      <c r="E1502" s="2">
        <f t="shared" si="92"/>
        <v>286450</v>
      </c>
      <c r="F1502" s="6" t="str">
        <f t="shared" si="95"/>
        <v>BEARISH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12.3</v>
      </c>
      <c r="C1503" s="6">
        <f>TITRES_STAT!D1506</f>
        <v>8.9962999999999997</v>
      </c>
      <c r="D1503" s="6">
        <f>TITRES_STAT!E1506</f>
        <v>100</v>
      </c>
      <c r="E1503" s="2">
        <f t="shared" si="92"/>
        <v>286450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12.3</v>
      </c>
      <c r="C1504" s="6">
        <f>TITRES_STAT!D1507</f>
        <v>8.9962999999999997</v>
      </c>
      <c r="D1504" s="6">
        <f>TITRES_STAT!E1507</f>
        <v>234</v>
      </c>
      <c r="E1504" s="2">
        <f t="shared" si="92"/>
        <v>286450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44203</v>
      </c>
      <c r="B1505" s="6">
        <f>TITRES_STAT!C1508</f>
        <v>12.3</v>
      </c>
      <c r="C1505" s="6">
        <f>TITRES_STAT!D1508</f>
        <v>8.9962999999999997</v>
      </c>
      <c r="D1505" s="6">
        <f>TITRES_STAT!E1508</f>
        <v>1550</v>
      </c>
      <c r="E1505" s="2">
        <f t="shared" si="92"/>
        <v>286450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12.3</v>
      </c>
      <c r="C1506" s="6">
        <f>TITRES_STAT!D1509</f>
        <v>8.9962999999999997</v>
      </c>
      <c r="D1506" s="6">
        <f>TITRES_STAT!E1509</f>
        <v>703</v>
      </c>
      <c r="E1506" s="2">
        <f t="shared" si="92"/>
        <v>286450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12.3</v>
      </c>
      <c r="C1507" s="6">
        <f>TITRES_STAT!D1510</f>
        <v>8.9962999999999997</v>
      </c>
      <c r="D1507" s="6">
        <f>TITRES_STAT!E1510</f>
        <v>100</v>
      </c>
      <c r="E1507" s="2">
        <f t="shared" si="92"/>
        <v>286450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44208</v>
      </c>
      <c r="B1508" s="6">
        <f>TITRES_STAT!C1511</f>
        <v>12.3</v>
      </c>
      <c r="C1508" s="6">
        <f>TITRES_STAT!D1511</f>
        <v>8.9962999999999997</v>
      </c>
      <c r="D1508" s="6">
        <f>TITRES_STAT!E1511</f>
        <v>400</v>
      </c>
      <c r="E1508" s="2">
        <f t="shared" si="92"/>
        <v>286450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44209</v>
      </c>
      <c r="B1509" s="6">
        <f>TITRES_STAT!C1512</f>
        <v>12.3</v>
      </c>
      <c r="C1509" s="6">
        <f>TITRES_STAT!D1512</f>
        <v>8.9962999999999997</v>
      </c>
      <c r="D1509" s="6">
        <f>TITRES_STAT!E1512</f>
        <v>1200</v>
      </c>
      <c r="E1509" s="2">
        <f t="shared" si="92"/>
        <v>286450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44211</v>
      </c>
      <c r="B1510" s="6">
        <f>TITRES_STAT!C1513</f>
        <v>12.3</v>
      </c>
      <c r="C1510" s="6">
        <f>TITRES_STAT!D1513</f>
        <v>8.9962999999999997</v>
      </c>
      <c r="D1510" s="6">
        <f>TITRES_STAT!E1513</f>
        <v>100</v>
      </c>
      <c r="E1510" s="2">
        <f t="shared" si="92"/>
        <v>286450</v>
      </c>
      <c r="F1510" s="6" t="str">
        <f t="shared" si="95"/>
        <v>NEUTRAL</v>
      </c>
      <c r="G1510" s="6" t="str">
        <f t="shared" si="94"/>
        <v>NEUTRAL</v>
      </c>
      <c r="H1510" s="6" t="str">
        <f t="shared" si="93"/>
        <v>NEUTRAL</v>
      </c>
    </row>
    <row r="1511" spans="1:8" ht="13.5" x14ac:dyDescent="0.25">
      <c r="A1511" s="3">
        <f>TITRES_STAT!B1514</f>
        <v>44214</v>
      </c>
      <c r="B1511" s="6">
        <f>TITRES_STAT!C1514</f>
        <v>12.3</v>
      </c>
      <c r="C1511" s="6">
        <f>TITRES_STAT!D1514</f>
        <v>8.9962999999999997</v>
      </c>
      <c r="D1511" s="6">
        <f>TITRES_STAT!E1514</f>
        <v>300</v>
      </c>
      <c r="E1511" s="2">
        <f t="shared" si="92"/>
        <v>286450</v>
      </c>
      <c r="F1511" s="6" t="str">
        <f t="shared" si="95"/>
        <v>NEUTRAL</v>
      </c>
      <c r="G1511" s="6" t="str">
        <f t="shared" si="94"/>
        <v>NEUTRAL</v>
      </c>
      <c r="H1511" s="6" t="str">
        <f t="shared" si="93"/>
        <v>NEUTRAL</v>
      </c>
    </row>
    <row r="1512" spans="1:8" ht="13.5" x14ac:dyDescent="0.25">
      <c r="A1512" s="3">
        <f>TITRES_STAT!B1515</f>
        <v>44215</v>
      </c>
      <c r="B1512" s="6">
        <f>TITRES_STAT!C1515</f>
        <v>12.3</v>
      </c>
      <c r="C1512" s="6">
        <f>TITRES_STAT!D1515</f>
        <v>8.9962999999999997</v>
      </c>
      <c r="D1512" s="6">
        <f>TITRES_STAT!E1515</f>
        <v>800</v>
      </c>
      <c r="E1512" s="2">
        <f t="shared" si="92"/>
        <v>286450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12.3</v>
      </c>
      <c r="C1513" s="6">
        <f>TITRES_STAT!D1516</f>
        <v>8.9962999999999997</v>
      </c>
      <c r="D1513" s="6">
        <f>TITRES_STAT!E1516</f>
        <v>1065</v>
      </c>
      <c r="E1513" s="2">
        <f t="shared" si="92"/>
        <v>286450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12.3</v>
      </c>
      <c r="C1514" s="6">
        <f>TITRES_STAT!D1517</f>
        <v>8.9962999999999997</v>
      </c>
      <c r="D1514" s="6">
        <f>TITRES_STAT!E1517</f>
        <v>0</v>
      </c>
      <c r="E1514" s="2">
        <f t="shared" si="92"/>
        <v>286450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12.3</v>
      </c>
      <c r="C1515" s="6">
        <f>TITRES_STAT!D1518</f>
        <v>8.9962999999999997</v>
      </c>
      <c r="D1515" s="6">
        <f>TITRES_STAT!E1518</f>
        <v>1100</v>
      </c>
      <c r="E1515" s="2">
        <f t="shared" si="92"/>
        <v>286450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12.3</v>
      </c>
      <c r="C1516" s="6">
        <f>TITRES_STAT!D1519</f>
        <v>8.9962999999999997</v>
      </c>
      <c r="D1516" s="6">
        <f>TITRES_STAT!E1519</f>
        <v>701</v>
      </c>
      <c r="E1516" s="2">
        <f t="shared" si="92"/>
        <v>286450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12.3</v>
      </c>
      <c r="C1517" s="6">
        <f>TITRES_STAT!D1520</f>
        <v>8.9962999999999997</v>
      </c>
      <c r="D1517" s="6">
        <f>TITRES_STAT!E1520</f>
        <v>200</v>
      </c>
      <c r="E1517" s="2">
        <f t="shared" si="92"/>
        <v>286450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12.3</v>
      </c>
      <c r="C1518" s="6">
        <f>TITRES_STAT!D1521</f>
        <v>8.9962999999999997</v>
      </c>
      <c r="D1518" s="6">
        <f>TITRES_STAT!E1521</f>
        <v>300</v>
      </c>
      <c r="E1518" s="2">
        <f t="shared" si="92"/>
        <v>286450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12.3</v>
      </c>
      <c r="C1519" s="6">
        <f>TITRES_STAT!D1522</f>
        <v>8.9962999999999997</v>
      </c>
      <c r="D1519" s="6">
        <f>TITRES_STAT!E1522</f>
        <v>400</v>
      </c>
      <c r="E1519" s="2">
        <f t="shared" si="92"/>
        <v>286450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12.3</v>
      </c>
      <c r="C1520" s="6">
        <f>TITRES_STAT!D1523</f>
        <v>8.9962999999999997</v>
      </c>
      <c r="D1520" s="6">
        <f>TITRES_STAT!E1523</f>
        <v>0</v>
      </c>
      <c r="E1520" s="2">
        <f t="shared" si="92"/>
        <v>286450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44228</v>
      </c>
      <c r="B1521" s="6">
        <f>TITRES_STAT!C1524</f>
        <v>12.3</v>
      </c>
      <c r="C1521" s="6">
        <f>TITRES_STAT!D1524</f>
        <v>8.9962999999999997</v>
      </c>
      <c r="D1521" s="6">
        <f>TITRES_STAT!E1524</f>
        <v>800</v>
      </c>
      <c r="E1521" s="2">
        <f t="shared" si="92"/>
        <v>286450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44229</v>
      </c>
      <c r="B1522" s="6">
        <f>TITRES_STAT!C1525</f>
        <v>12.3</v>
      </c>
      <c r="C1522" s="6">
        <f>TITRES_STAT!D1525</f>
        <v>8.9962999999999997</v>
      </c>
      <c r="D1522" s="6">
        <f>TITRES_STAT!E1525</f>
        <v>100</v>
      </c>
      <c r="E1522" s="2">
        <f t="shared" si="92"/>
        <v>286450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44230</v>
      </c>
      <c r="B1523" s="6">
        <f>TITRES_STAT!C1526</f>
        <v>12.3</v>
      </c>
      <c r="C1523" s="6">
        <f>TITRES_STAT!D1526</f>
        <v>8.9962999999999997</v>
      </c>
      <c r="D1523" s="6">
        <f>TITRES_STAT!E1526</f>
        <v>600</v>
      </c>
      <c r="E1523" s="2">
        <f t="shared" si="92"/>
        <v>286450</v>
      </c>
      <c r="F1523" s="6" t="str">
        <f t="shared" si="95"/>
        <v>NEUTRAL</v>
      </c>
      <c r="G1523" s="6" t="str">
        <f t="shared" si="94"/>
        <v>NEUTRAL</v>
      </c>
      <c r="H1523" s="6" t="str">
        <f t="shared" si="93"/>
        <v>NEUTRAL</v>
      </c>
    </row>
    <row r="1524" spans="1:8" ht="13.5" x14ac:dyDescent="0.25">
      <c r="A1524" s="3">
        <f>TITRES_STAT!B1527</f>
        <v>44231</v>
      </c>
      <c r="B1524" s="6">
        <f>TITRES_STAT!C1527</f>
        <v>12.25</v>
      </c>
      <c r="C1524" s="6">
        <f>TITRES_STAT!D1527</f>
        <v>8.9596999999999998</v>
      </c>
      <c r="D1524" s="6">
        <f>TITRES_STAT!E1527</f>
        <v>10727</v>
      </c>
      <c r="E1524" s="2">
        <f t="shared" si="92"/>
        <v>275723</v>
      </c>
      <c r="F1524" s="6" t="str">
        <f t="shared" si="95"/>
        <v>BEARISH</v>
      </c>
      <c r="G1524" s="6" t="str">
        <f t="shared" si="94"/>
        <v>WEAK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12.3</v>
      </c>
      <c r="C1525" s="6">
        <f>TITRES_STAT!D1528</f>
        <v>8.9962999999999997</v>
      </c>
      <c r="D1525" s="6">
        <f>TITRES_STAT!E1528</f>
        <v>300</v>
      </c>
      <c r="E1525" s="2">
        <f t="shared" si="92"/>
        <v>276023</v>
      </c>
      <c r="F1525" s="6" t="str">
        <f t="shared" si="95"/>
        <v>BEARISH</v>
      </c>
      <c r="G1525" s="6" t="str">
        <f t="shared" si="94"/>
        <v>WEAK</v>
      </c>
      <c r="H1525" s="6" t="str">
        <f t="shared" si="93"/>
        <v>NEUTRAL</v>
      </c>
    </row>
    <row r="1526" spans="1:8" ht="13.5" x14ac:dyDescent="0.25">
      <c r="A1526" s="3">
        <f>TITRES_STAT!B1529</f>
        <v>44235</v>
      </c>
      <c r="B1526" s="6">
        <f>TITRES_STAT!C1529</f>
        <v>12.25</v>
      </c>
      <c r="C1526" s="6">
        <f>TITRES_STAT!D1529</f>
        <v>8.9596999999999998</v>
      </c>
      <c r="D1526" s="6">
        <f>TITRES_STAT!E1529</f>
        <v>565</v>
      </c>
      <c r="E1526" s="2">
        <f t="shared" si="92"/>
        <v>275458</v>
      </c>
      <c r="F1526" s="6" t="str">
        <f t="shared" si="95"/>
        <v>BEARISH</v>
      </c>
      <c r="G1526" s="6" t="str">
        <f t="shared" si="94"/>
        <v>WEAK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12.3</v>
      </c>
      <c r="C1527" s="6">
        <f>TITRES_STAT!D1530</f>
        <v>8.9962999999999997</v>
      </c>
      <c r="D1527" s="6">
        <f>TITRES_STAT!E1530</f>
        <v>500</v>
      </c>
      <c r="E1527" s="2">
        <f t="shared" si="92"/>
        <v>275958</v>
      </c>
      <c r="F1527" s="6" t="str">
        <f t="shared" si="95"/>
        <v>BEARISH</v>
      </c>
      <c r="G1527" s="6" t="str">
        <f t="shared" si="94"/>
        <v>WEAK</v>
      </c>
      <c r="H1527" s="6" t="str">
        <f t="shared" si="93"/>
        <v>NEUTRAL</v>
      </c>
    </row>
    <row r="1528" spans="1:8" ht="13.5" x14ac:dyDescent="0.25">
      <c r="A1528" s="3">
        <f>TITRES_STAT!B1531</f>
        <v>44237</v>
      </c>
      <c r="B1528" s="6">
        <f>TITRES_STAT!C1531</f>
        <v>12.3</v>
      </c>
      <c r="C1528" s="6">
        <f>TITRES_STAT!D1531</f>
        <v>8.9962999999999997</v>
      </c>
      <c r="D1528" s="6">
        <f>TITRES_STAT!E1531</f>
        <v>1148</v>
      </c>
      <c r="E1528" s="2">
        <f t="shared" si="92"/>
        <v>275958</v>
      </c>
      <c r="F1528" s="6" t="str">
        <f t="shared" si="95"/>
        <v>BEARISH</v>
      </c>
      <c r="G1528" s="6" t="str">
        <f t="shared" si="94"/>
        <v>WEAK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12.3</v>
      </c>
      <c r="C1529" s="6">
        <f>TITRES_STAT!D1532</f>
        <v>8.9962999999999997</v>
      </c>
      <c r="D1529" s="6">
        <f>TITRES_STAT!E1532</f>
        <v>200</v>
      </c>
      <c r="E1529" s="2">
        <f t="shared" si="92"/>
        <v>275958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CONFIRMED BULLISH</v>
      </c>
    </row>
    <row r="1530" spans="1:8" ht="13.5" x14ac:dyDescent="0.25">
      <c r="A1530" s="3">
        <f>TITRES_STAT!B1533</f>
        <v>44239</v>
      </c>
      <c r="B1530" s="6">
        <f>TITRES_STAT!C1533</f>
        <v>12.3</v>
      </c>
      <c r="C1530" s="6">
        <f>TITRES_STAT!D1533</f>
        <v>8.9962999999999997</v>
      </c>
      <c r="D1530" s="6">
        <f>TITRES_STAT!E1533</f>
        <v>1368</v>
      </c>
      <c r="E1530" s="2">
        <f t="shared" si="92"/>
        <v>275958</v>
      </c>
      <c r="F1530" s="6" t="str">
        <f t="shared" si="95"/>
        <v>BEARISH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12.3</v>
      </c>
      <c r="C1531" s="6">
        <f>TITRES_STAT!D1534</f>
        <v>8.9962999999999997</v>
      </c>
      <c r="D1531" s="6">
        <f>TITRES_STAT!E1534</f>
        <v>0</v>
      </c>
      <c r="E1531" s="2">
        <f t="shared" si="92"/>
        <v>275958</v>
      </c>
      <c r="F1531" s="6" t="str">
        <f t="shared" si="95"/>
        <v>BULLISH</v>
      </c>
      <c r="G1531" s="6" t="str">
        <f t="shared" si="94"/>
        <v>NEUTRAL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12.3</v>
      </c>
      <c r="C1532" s="6">
        <f>TITRES_STAT!D1535</f>
        <v>8.9962999999999997</v>
      </c>
      <c r="D1532" s="6">
        <f>TITRES_STAT!E1535</f>
        <v>300</v>
      </c>
      <c r="E1532" s="2">
        <f t="shared" si="92"/>
        <v>275958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12.25</v>
      </c>
      <c r="C1533" s="6">
        <f>TITRES_STAT!D1536</f>
        <v>8.9596999999999998</v>
      </c>
      <c r="D1533" s="6">
        <f>TITRES_STAT!E1536</f>
        <v>900</v>
      </c>
      <c r="E1533" s="2">
        <f t="shared" si="92"/>
        <v>275058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12.3</v>
      </c>
      <c r="C1534" s="6">
        <f>TITRES_STAT!D1537</f>
        <v>8.9962999999999997</v>
      </c>
      <c r="D1534" s="6">
        <f>TITRES_STAT!E1537</f>
        <v>200</v>
      </c>
      <c r="E1534" s="2">
        <f t="shared" si="92"/>
        <v>275258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44246</v>
      </c>
      <c r="B1535" s="6">
        <f>TITRES_STAT!C1538</f>
        <v>12.28</v>
      </c>
      <c r="C1535" s="6">
        <f>TITRES_STAT!D1538</f>
        <v>8.9816000000000003</v>
      </c>
      <c r="D1535" s="6">
        <f>TITRES_STAT!E1538</f>
        <v>1800</v>
      </c>
      <c r="E1535" s="2">
        <f t="shared" si="92"/>
        <v>273458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12.28</v>
      </c>
      <c r="C1536" s="6">
        <f>TITRES_STAT!D1539</f>
        <v>8.9816000000000003</v>
      </c>
      <c r="D1536" s="6">
        <f>TITRES_STAT!E1539</f>
        <v>850</v>
      </c>
      <c r="E1536" s="2">
        <f t="shared" si="92"/>
        <v>273458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12.25</v>
      </c>
      <c r="C1537" s="6">
        <f>TITRES_STAT!D1540</f>
        <v>8.9596999999999998</v>
      </c>
      <c r="D1537" s="6">
        <f>TITRES_STAT!E1540</f>
        <v>870</v>
      </c>
      <c r="E1537" s="2">
        <f t="shared" si="92"/>
        <v>272588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12.3</v>
      </c>
      <c r="C1538" s="6">
        <f>TITRES_STAT!D1541</f>
        <v>8.9962999999999997</v>
      </c>
      <c r="D1538" s="6">
        <f>TITRES_STAT!E1541</f>
        <v>100</v>
      </c>
      <c r="E1538" s="2">
        <f t="shared" si="92"/>
        <v>272688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BEARISH DIVERGENCE</v>
      </c>
    </row>
    <row r="1539" spans="1:8" ht="13.5" x14ac:dyDescent="0.25">
      <c r="A1539" s="3">
        <f>TITRES_STAT!B1542</f>
        <v>44252</v>
      </c>
      <c r="B1539" s="6">
        <f>TITRES_STAT!C1542</f>
        <v>12.3</v>
      </c>
      <c r="C1539" s="6">
        <f>TITRES_STAT!D1542</f>
        <v>8.9962999999999997</v>
      </c>
      <c r="D1539" s="6">
        <f>TITRES_STAT!E1542</f>
        <v>300</v>
      </c>
      <c r="E1539" s="2">
        <f t="shared" si="92"/>
        <v>272688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12.3</v>
      </c>
      <c r="C1540" s="6">
        <f>TITRES_STAT!D1543</f>
        <v>8.9962999999999997</v>
      </c>
      <c r="D1540" s="6">
        <f>TITRES_STAT!E1543</f>
        <v>200</v>
      </c>
      <c r="E1540" s="2">
        <f t="shared" ref="E1540:E1603" si="96">IF(B1540&gt;B1539, E1539+D1540, IF(B1540&lt;B1539, E1539-D1540, E1539))</f>
        <v>272688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BEARISH DIVERGENCE</v>
      </c>
    </row>
    <row r="1541" spans="1:8" ht="13.5" x14ac:dyDescent="0.25">
      <c r="A1541" s="3">
        <f>TITRES_STAT!B1544</f>
        <v>44256</v>
      </c>
      <c r="B1541" s="6">
        <f>TITRES_STAT!C1544</f>
        <v>12.3</v>
      </c>
      <c r="C1541" s="6">
        <f>TITRES_STAT!D1544</f>
        <v>8.9962999999999997</v>
      </c>
      <c r="D1541" s="6">
        <f>TITRES_STAT!E1544</f>
        <v>20</v>
      </c>
      <c r="E1541" s="2">
        <f t="shared" si="96"/>
        <v>272688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BEARISH DIVERGENCE</v>
      </c>
    </row>
    <row r="1542" spans="1:8" ht="13.5" x14ac:dyDescent="0.25">
      <c r="A1542" s="3">
        <f>TITRES_STAT!B1545</f>
        <v>44257</v>
      </c>
      <c r="B1542" s="6">
        <f>TITRES_STAT!C1545</f>
        <v>12.3</v>
      </c>
      <c r="C1542" s="6">
        <f>TITRES_STAT!D1545</f>
        <v>8.9962999999999997</v>
      </c>
      <c r="D1542" s="6">
        <f>TITRES_STAT!E1545</f>
        <v>100</v>
      </c>
      <c r="E1542" s="2">
        <f t="shared" si="96"/>
        <v>272688</v>
      </c>
      <c r="F1542" s="6" t="str">
        <f t="shared" si="95"/>
        <v>BULLISH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6">
        <f>TITRES_STAT!C1546</f>
        <v>12.29</v>
      </c>
      <c r="C1543" s="6">
        <f>TITRES_STAT!D1546</f>
        <v>8.9890000000000008</v>
      </c>
      <c r="D1543" s="6">
        <f>TITRES_STAT!E1546</f>
        <v>1300</v>
      </c>
      <c r="E1543" s="2">
        <f t="shared" si="96"/>
        <v>271388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12.29</v>
      </c>
      <c r="C1544" s="6">
        <f>TITRES_STAT!D1547</f>
        <v>8.9890000000000008</v>
      </c>
      <c r="D1544" s="6">
        <f>TITRES_STAT!E1547</f>
        <v>300</v>
      </c>
      <c r="E1544" s="2">
        <f t="shared" si="96"/>
        <v>271388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12.29</v>
      </c>
      <c r="C1545" s="6">
        <f>TITRES_STAT!D1548</f>
        <v>8.9890000000000008</v>
      </c>
      <c r="D1545" s="6">
        <f>TITRES_STAT!E1548</f>
        <v>300</v>
      </c>
      <c r="E1545" s="2">
        <f t="shared" si="96"/>
        <v>271388</v>
      </c>
      <c r="F1545" s="6" t="str">
        <f t="shared" si="99"/>
        <v>BEARISH</v>
      </c>
      <c r="G1545" s="6" t="str">
        <f t="shared" si="98"/>
        <v>NEUTRAL</v>
      </c>
      <c r="H1545" s="6" t="str">
        <f t="shared" si="97"/>
        <v>CONFIRMED BEARISH</v>
      </c>
    </row>
    <row r="1546" spans="1:8" ht="13.5" x14ac:dyDescent="0.25">
      <c r="A1546" s="3">
        <f>TITRES_STAT!B1549</f>
        <v>44263</v>
      </c>
      <c r="B1546" s="6">
        <f>TITRES_STAT!C1549</f>
        <v>12.29</v>
      </c>
      <c r="C1546" s="6">
        <f>TITRES_STAT!D1549</f>
        <v>8.9890000000000008</v>
      </c>
      <c r="D1546" s="6">
        <f>TITRES_STAT!E1549</f>
        <v>895</v>
      </c>
      <c r="E1546" s="2">
        <f t="shared" si="96"/>
        <v>271388</v>
      </c>
      <c r="F1546" s="6" t="str">
        <f t="shared" si="99"/>
        <v>BEARISH</v>
      </c>
      <c r="G1546" s="6" t="str">
        <f t="shared" si="98"/>
        <v>NEUTRAL</v>
      </c>
      <c r="H1546" s="6" t="str">
        <f t="shared" si="97"/>
        <v>CONFIRMED BEARISH</v>
      </c>
    </row>
    <row r="1547" spans="1:8" ht="13.5" x14ac:dyDescent="0.25">
      <c r="A1547" s="3">
        <f>TITRES_STAT!B1550</f>
        <v>44264</v>
      </c>
      <c r="B1547" s="6">
        <f>TITRES_STAT!C1550</f>
        <v>12.29</v>
      </c>
      <c r="C1547" s="6">
        <f>TITRES_STAT!D1550</f>
        <v>8.9890000000000008</v>
      </c>
      <c r="D1547" s="6">
        <f>TITRES_STAT!E1550</f>
        <v>8710</v>
      </c>
      <c r="E1547" s="2">
        <f t="shared" si="96"/>
        <v>271388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12.3</v>
      </c>
      <c r="C1548" s="6">
        <f>TITRES_STAT!D1551</f>
        <v>8.9962999999999997</v>
      </c>
      <c r="D1548" s="6">
        <f>TITRES_STAT!E1551</f>
        <v>100</v>
      </c>
      <c r="E1548" s="2">
        <f t="shared" si="96"/>
        <v>271488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CONFIRMED BULLISH</v>
      </c>
    </row>
    <row r="1549" spans="1:8" ht="13.5" x14ac:dyDescent="0.25">
      <c r="A1549" s="3">
        <f>TITRES_STAT!B1552</f>
        <v>44266</v>
      </c>
      <c r="B1549" s="6">
        <f>TITRES_STAT!C1552</f>
        <v>12.3</v>
      </c>
      <c r="C1549" s="6">
        <f>TITRES_STAT!D1552</f>
        <v>8.9962999999999997</v>
      </c>
      <c r="D1549" s="6">
        <f>TITRES_STAT!E1552</f>
        <v>650</v>
      </c>
      <c r="E1549" s="2">
        <f t="shared" si="96"/>
        <v>271488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CONFIRMED BULLISH</v>
      </c>
    </row>
    <row r="1550" spans="1:8" ht="13.5" x14ac:dyDescent="0.25">
      <c r="A1550" s="3">
        <f>TITRES_STAT!B1553</f>
        <v>44267</v>
      </c>
      <c r="B1550" s="6">
        <f>TITRES_STAT!C1553</f>
        <v>12.3</v>
      </c>
      <c r="C1550" s="6">
        <f>TITRES_STAT!D1553</f>
        <v>8.9962999999999997</v>
      </c>
      <c r="D1550" s="6">
        <f>TITRES_STAT!E1553</f>
        <v>100</v>
      </c>
      <c r="E1550" s="2">
        <f t="shared" si="96"/>
        <v>271488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12.3</v>
      </c>
      <c r="C1551" s="6">
        <f>TITRES_STAT!D1554</f>
        <v>8.9962999999999997</v>
      </c>
      <c r="D1551" s="6">
        <f>TITRES_STAT!E1554</f>
        <v>150</v>
      </c>
      <c r="E1551" s="2">
        <f t="shared" si="96"/>
        <v>271488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12.3</v>
      </c>
      <c r="C1552" s="6">
        <f>TITRES_STAT!D1555</f>
        <v>8.9962999999999997</v>
      </c>
      <c r="D1552" s="6">
        <f>TITRES_STAT!E1555</f>
        <v>100</v>
      </c>
      <c r="E1552" s="2">
        <f t="shared" si="96"/>
        <v>271488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12.3</v>
      </c>
      <c r="C1553" s="6">
        <f>TITRES_STAT!D1556</f>
        <v>8.9962999999999997</v>
      </c>
      <c r="D1553" s="6">
        <f>TITRES_STAT!E1556</f>
        <v>100</v>
      </c>
      <c r="E1553" s="2">
        <f t="shared" si="96"/>
        <v>271488</v>
      </c>
      <c r="F1553" s="6" t="str">
        <f t="shared" si="99"/>
        <v>NEUTRAL</v>
      </c>
      <c r="G1553" s="6" t="str">
        <f t="shared" si="98"/>
        <v>NEUTRAL</v>
      </c>
      <c r="H1553" s="6" t="str">
        <f t="shared" si="97"/>
        <v>NEUTRAL</v>
      </c>
    </row>
    <row r="1554" spans="1:8" ht="13.5" x14ac:dyDescent="0.25">
      <c r="A1554" s="3">
        <f>TITRES_STAT!B1557</f>
        <v>44273</v>
      </c>
      <c r="B1554" s="6">
        <f>TITRES_STAT!C1557</f>
        <v>12.3</v>
      </c>
      <c r="C1554" s="6">
        <f>TITRES_STAT!D1557</f>
        <v>8.9962999999999997</v>
      </c>
      <c r="D1554" s="6">
        <f>TITRES_STAT!E1557</f>
        <v>500</v>
      </c>
      <c r="E1554" s="2">
        <f t="shared" si="96"/>
        <v>271488</v>
      </c>
      <c r="F1554" s="6" t="str">
        <f t="shared" si="99"/>
        <v>NEUTRAL</v>
      </c>
      <c r="G1554" s="6" t="str">
        <f t="shared" si="98"/>
        <v>NEUTRAL</v>
      </c>
      <c r="H1554" s="6" t="str">
        <f t="shared" si="97"/>
        <v>NEUTRAL</v>
      </c>
    </row>
    <row r="1555" spans="1:8" ht="13.5" x14ac:dyDescent="0.25">
      <c r="A1555" s="3">
        <f>TITRES_STAT!B1558</f>
        <v>44274</v>
      </c>
      <c r="B1555" s="6">
        <f>TITRES_STAT!C1558</f>
        <v>12.3</v>
      </c>
      <c r="C1555" s="6">
        <f>TITRES_STAT!D1558</f>
        <v>8.9962999999999997</v>
      </c>
      <c r="D1555" s="6">
        <f>TITRES_STAT!E1558</f>
        <v>500</v>
      </c>
      <c r="E1555" s="2">
        <f t="shared" si="96"/>
        <v>271488</v>
      </c>
      <c r="F1555" s="6" t="str">
        <f t="shared" si="99"/>
        <v>NEUTRAL</v>
      </c>
      <c r="G1555" s="6" t="str">
        <f t="shared" si="98"/>
        <v>NEUTRAL</v>
      </c>
      <c r="H1555" s="6" t="str">
        <f t="shared" si="97"/>
        <v>NEUTRAL</v>
      </c>
    </row>
    <row r="1556" spans="1:8" ht="13.5" x14ac:dyDescent="0.25">
      <c r="A1556" s="3">
        <f>TITRES_STAT!B1559</f>
        <v>44277</v>
      </c>
      <c r="B1556" s="6">
        <f>TITRES_STAT!C1559</f>
        <v>12.3</v>
      </c>
      <c r="C1556" s="6">
        <f>TITRES_STAT!D1559</f>
        <v>8.9962999999999997</v>
      </c>
      <c r="D1556" s="6">
        <f>TITRES_STAT!E1559</f>
        <v>300</v>
      </c>
      <c r="E1556" s="2">
        <f t="shared" si="96"/>
        <v>271488</v>
      </c>
      <c r="F1556" s="6" t="str">
        <f t="shared" si="99"/>
        <v>NEUTRAL</v>
      </c>
      <c r="G1556" s="6" t="str">
        <f t="shared" si="98"/>
        <v>NEUTRAL</v>
      </c>
      <c r="H1556" s="6" t="str">
        <f t="shared" si="97"/>
        <v>NEUTRAL</v>
      </c>
    </row>
    <row r="1557" spans="1:8" ht="13.5" x14ac:dyDescent="0.25">
      <c r="A1557" s="3">
        <f>TITRES_STAT!B1560</f>
        <v>44278</v>
      </c>
      <c r="B1557" s="6">
        <f>TITRES_STAT!C1560</f>
        <v>12.3</v>
      </c>
      <c r="C1557" s="6">
        <f>TITRES_STAT!D1560</f>
        <v>8.9962999999999997</v>
      </c>
      <c r="D1557" s="6">
        <f>TITRES_STAT!E1560</f>
        <v>800</v>
      </c>
      <c r="E1557" s="2">
        <f t="shared" si="96"/>
        <v>271488</v>
      </c>
      <c r="F1557" s="6" t="str">
        <f t="shared" si="99"/>
        <v>NEUTRAL</v>
      </c>
      <c r="G1557" s="6" t="str">
        <f t="shared" si="98"/>
        <v>NEUTRAL</v>
      </c>
      <c r="H1557" s="6" t="str">
        <f t="shared" si="97"/>
        <v>NEUTRAL</v>
      </c>
    </row>
    <row r="1558" spans="1:8" ht="13.5" x14ac:dyDescent="0.25">
      <c r="A1558" s="3">
        <f>TITRES_STAT!B1561</f>
        <v>44279</v>
      </c>
      <c r="B1558" s="6">
        <f>TITRES_STAT!C1561</f>
        <v>12.3</v>
      </c>
      <c r="C1558" s="6">
        <f>TITRES_STAT!D1561</f>
        <v>8.9962999999999997</v>
      </c>
      <c r="D1558" s="6">
        <f>TITRES_STAT!E1561</f>
        <v>1755</v>
      </c>
      <c r="E1558" s="2">
        <f t="shared" si="96"/>
        <v>271488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12.3</v>
      </c>
      <c r="C1559" s="6">
        <f>TITRES_STAT!D1562</f>
        <v>8.9962999999999997</v>
      </c>
      <c r="D1559" s="6">
        <f>TITRES_STAT!E1562</f>
        <v>1914</v>
      </c>
      <c r="E1559" s="2">
        <f t="shared" si="96"/>
        <v>271488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12.3</v>
      </c>
      <c r="C1560" s="6">
        <f>TITRES_STAT!D1563</f>
        <v>8.9962999999999997</v>
      </c>
      <c r="D1560" s="6">
        <f>TITRES_STAT!E1563</f>
        <v>500</v>
      </c>
      <c r="E1560" s="2">
        <f t="shared" si="96"/>
        <v>271488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12.3</v>
      </c>
      <c r="C1561" s="6">
        <f>TITRES_STAT!D1564</f>
        <v>8.9962999999999997</v>
      </c>
      <c r="D1561" s="6">
        <f>TITRES_STAT!E1564</f>
        <v>0</v>
      </c>
      <c r="E1561" s="2">
        <f t="shared" si="96"/>
        <v>271488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12.3</v>
      </c>
      <c r="C1562" s="6">
        <f>TITRES_STAT!D1565</f>
        <v>8.9962999999999997</v>
      </c>
      <c r="D1562" s="6">
        <f>TITRES_STAT!E1565</f>
        <v>300</v>
      </c>
      <c r="E1562" s="2">
        <f t="shared" si="96"/>
        <v>271488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12.3</v>
      </c>
      <c r="C1563" s="6">
        <f>TITRES_STAT!D1566</f>
        <v>8.9962999999999997</v>
      </c>
      <c r="D1563" s="6">
        <f>TITRES_STAT!E1566</f>
        <v>500</v>
      </c>
      <c r="E1563" s="2">
        <f t="shared" si="96"/>
        <v>271488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12.3</v>
      </c>
      <c r="C1564" s="6">
        <f>TITRES_STAT!D1567</f>
        <v>8.9962999999999997</v>
      </c>
      <c r="D1564" s="6">
        <f>TITRES_STAT!E1567</f>
        <v>1815</v>
      </c>
      <c r="E1564" s="2">
        <f t="shared" si="96"/>
        <v>271488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12.3</v>
      </c>
      <c r="C1565" s="6">
        <f>TITRES_STAT!D1568</f>
        <v>8.9962999999999997</v>
      </c>
      <c r="D1565" s="6">
        <f>TITRES_STAT!E1568</f>
        <v>820</v>
      </c>
      <c r="E1565" s="2">
        <f t="shared" si="96"/>
        <v>271488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12.3</v>
      </c>
      <c r="C1566" s="6">
        <f>TITRES_STAT!D1569</f>
        <v>8.9962999999999997</v>
      </c>
      <c r="D1566" s="6">
        <f>TITRES_STAT!E1569</f>
        <v>100</v>
      </c>
      <c r="E1566" s="2">
        <f t="shared" si="96"/>
        <v>271488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12.3</v>
      </c>
      <c r="C1567" s="6">
        <f>TITRES_STAT!D1570</f>
        <v>8.9962999999999997</v>
      </c>
      <c r="D1567" s="6">
        <f>TITRES_STAT!E1570</f>
        <v>300</v>
      </c>
      <c r="E1567" s="2">
        <f t="shared" si="96"/>
        <v>271488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12.3</v>
      </c>
      <c r="C1568" s="6">
        <f>TITRES_STAT!D1571</f>
        <v>8.9962999999999997</v>
      </c>
      <c r="D1568" s="6">
        <f>TITRES_STAT!E1571</f>
        <v>300</v>
      </c>
      <c r="E1568" s="2">
        <f t="shared" si="96"/>
        <v>271488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12.3</v>
      </c>
      <c r="C1569" s="6">
        <f>TITRES_STAT!D1572</f>
        <v>8.9962999999999997</v>
      </c>
      <c r="D1569" s="6">
        <f>TITRES_STAT!E1572</f>
        <v>150</v>
      </c>
      <c r="E1569" s="2">
        <f t="shared" si="96"/>
        <v>271488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12.3</v>
      </c>
      <c r="C1570" s="6">
        <f>TITRES_STAT!D1573</f>
        <v>8.9962999999999997</v>
      </c>
      <c r="D1570" s="6">
        <f>TITRES_STAT!E1573</f>
        <v>100</v>
      </c>
      <c r="E1570" s="2">
        <f t="shared" si="96"/>
        <v>271488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44299</v>
      </c>
      <c r="B1571" s="6">
        <f>TITRES_STAT!C1574</f>
        <v>12.3</v>
      </c>
      <c r="C1571" s="6">
        <f>TITRES_STAT!D1574</f>
        <v>8.9962999999999997</v>
      </c>
      <c r="D1571" s="6">
        <f>TITRES_STAT!E1574</f>
        <v>100</v>
      </c>
      <c r="E1571" s="2">
        <f t="shared" si="96"/>
        <v>271488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44300</v>
      </c>
      <c r="B1572" s="6">
        <f>TITRES_STAT!C1575</f>
        <v>12.3</v>
      </c>
      <c r="C1572" s="6">
        <f>TITRES_STAT!D1575</f>
        <v>8.9962999999999997</v>
      </c>
      <c r="D1572" s="6">
        <f>TITRES_STAT!E1575</f>
        <v>100</v>
      </c>
      <c r="E1572" s="2">
        <f t="shared" si="96"/>
        <v>271488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12.3</v>
      </c>
      <c r="C1573" s="6">
        <f>TITRES_STAT!D1576</f>
        <v>8.9962999999999997</v>
      </c>
      <c r="D1573" s="6">
        <f>TITRES_STAT!E1576</f>
        <v>1073</v>
      </c>
      <c r="E1573" s="2">
        <f t="shared" si="96"/>
        <v>271488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12.3</v>
      </c>
      <c r="C1574" s="6">
        <f>TITRES_STAT!D1577</f>
        <v>8.9962999999999997</v>
      </c>
      <c r="D1574" s="6">
        <f>TITRES_STAT!E1577</f>
        <v>100</v>
      </c>
      <c r="E1574" s="2">
        <f t="shared" si="96"/>
        <v>271488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12.3</v>
      </c>
      <c r="C1575" s="6">
        <f>TITRES_STAT!D1578</f>
        <v>8.9962999999999997</v>
      </c>
      <c r="D1575" s="6">
        <f>TITRES_STAT!E1578</f>
        <v>500</v>
      </c>
      <c r="E1575" s="2">
        <f t="shared" si="96"/>
        <v>271488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44306</v>
      </c>
      <c r="B1576" s="6">
        <f>TITRES_STAT!C1579</f>
        <v>12.3</v>
      </c>
      <c r="C1576" s="6">
        <f>TITRES_STAT!D1579</f>
        <v>8.9962999999999997</v>
      </c>
      <c r="D1576" s="6">
        <f>TITRES_STAT!E1579</f>
        <v>500</v>
      </c>
      <c r="E1576" s="2">
        <f t="shared" si="96"/>
        <v>271488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44307</v>
      </c>
      <c r="B1577" s="6">
        <f>TITRES_STAT!C1580</f>
        <v>12.3</v>
      </c>
      <c r="C1577" s="6">
        <f>TITRES_STAT!D1580</f>
        <v>8.9962999999999997</v>
      </c>
      <c r="D1577" s="6">
        <f>TITRES_STAT!E1580</f>
        <v>100</v>
      </c>
      <c r="E1577" s="2">
        <f t="shared" si="96"/>
        <v>271488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12.3</v>
      </c>
      <c r="C1578" s="6">
        <f>TITRES_STAT!D1581</f>
        <v>8.9962999999999997</v>
      </c>
      <c r="D1578" s="6">
        <f>TITRES_STAT!E1581</f>
        <v>686</v>
      </c>
      <c r="E1578" s="2">
        <f t="shared" si="96"/>
        <v>271488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12.3</v>
      </c>
      <c r="C1579" s="6">
        <f>TITRES_STAT!D1582</f>
        <v>8.9962999999999997</v>
      </c>
      <c r="D1579" s="6">
        <f>TITRES_STAT!E1582</f>
        <v>600</v>
      </c>
      <c r="E1579" s="2">
        <f t="shared" si="96"/>
        <v>271488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44312</v>
      </c>
      <c r="B1580" s="6">
        <f>TITRES_STAT!C1583</f>
        <v>12.3</v>
      </c>
      <c r="C1580" s="6">
        <f>TITRES_STAT!D1583</f>
        <v>8.9962999999999997</v>
      </c>
      <c r="D1580" s="6">
        <f>TITRES_STAT!E1583</f>
        <v>2556</v>
      </c>
      <c r="E1580" s="2">
        <f t="shared" si="96"/>
        <v>271488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44313</v>
      </c>
      <c r="B1581" s="6">
        <f>TITRES_STAT!C1584</f>
        <v>12.3</v>
      </c>
      <c r="C1581" s="6">
        <f>TITRES_STAT!D1584</f>
        <v>8.9962999999999997</v>
      </c>
      <c r="D1581" s="6">
        <f>TITRES_STAT!E1584</f>
        <v>398</v>
      </c>
      <c r="E1581" s="2">
        <f t="shared" si="96"/>
        <v>271488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44314</v>
      </c>
      <c r="B1582" s="6">
        <f>TITRES_STAT!C1585</f>
        <v>12.3</v>
      </c>
      <c r="C1582" s="6">
        <f>TITRES_STAT!D1585</f>
        <v>8.9962999999999997</v>
      </c>
      <c r="D1582" s="6">
        <f>TITRES_STAT!E1585</f>
        <v>5</v>
      </c>
      <c r="E1582" s="2">
        <f t="shared" si="96"/>
        <v>271488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44315</v>
      </c>
      <c r="B1583" s="6">
        <f>TITRES_STAT!C1586</f>
        <v>12.3</v>
      </c>
      <c r="C1583" s="6">
        <f>TITRES_STAT!D1586</f>
        <v>8.9962999999999997</v>
      </c>
      <c r="D1583" s="6">
        <f>TITRES_STAT!E1586</f>
        <v>515</v>
      </c>
      <c r="E1583" s="2">
        <f t="shared" si="96"/>
        <v>271488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44316</v>
      </c>
      <c r="B1584" s="6">
        <f>TITRES_STAT!C1587</f>
        <v>12.3</v>
      </c>
      <c r="C1584" s="6">
        <f>TITRES_STAT!D1587</f>
        <v>8.9962999999999997</v>
      </c>
      <c r="D1584" s="6">
        <f>TITRES_STAT!E1587</f>
        <v>900</v>
      </c>
      <c r="E1584" s="2">
        <f t="shared" si="96"/>
        <v>271488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44319</v>
      </c>
      <c r="B1585" s="6">
        <f>TITRES_STAT!C1588</f>
        <v>12.3</v>
      </c>
      <c r="C1585" s="6">
        <f>TITRES_STAT!D1588</f>
        <v>8.9962999999999997</v>
      </c>
      <c r="D1585" s="6">
        <f>TITRES_STAT!E1588</f>
        <v>200</v>
      </c>
      <c r="E1585" s="2">
        <f t="shared" si="96"/>
        <v>271488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44320</v>
      </c>
      <c r="B1586" s="6">
        <f>TITRES_STAT!C1589</f>
        <v>12.3</v>
      </c>
      <c r="C1586" s="6">
        <f>TITRES_STAT!D1589</f>
        <v>8.9962999999999997</v>
      </c>
      <c r="D1586" s="6">
        <f>TITRES_STAT!E1589</f>
        <v>570</v>
      </c>
      <c r="E1586" s="2">
        <f t="shared" si="96"/>
        <v>271488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44321</v>
      </c>
      <c r="B1587" s="6">
        <f>TITRES_STAT!C1590</f>
        <v>12.3</v>
      </c>
      <c r="C1587" s="6">
        <f>TITRES_STAT!D1590</f>
        <v>8.9962999999999997</v>
      </c>
      <c r="D1587" s="6">
        <f>TITRES_STAT!E1590</f>
        <v>990</v>
      </c>
      <c r="E1587" s="2">
        <f t="shared" si="96"/>
        <v>271488</v>
      </c>
      <c r="F1587" s="6" t="str">
        <f t="shared" si="99"/>
        <v>NEUTRAL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12.3</v>
      </c>
      <c r="C1588" s="6">
        <f>TITRES_STAT!D1591</f>
        <v>8.9962999999999997</v>
      </c>
      <c r="D1588" s="6">
        <f>TITRES_STAT!E1591</f>
        <v>500</v>
      </c>
      <c r="E1588" s="2">
        <f t="shared" si="96"/>
        <v>271488</v>
      </c>
      <c r="F1588" s="6" t="str">
        <f t="shared" si="99"/>
        <v>NEUTRAL</v>
      </c>
      <c r="G1588" s="6" t="str">
        <f t="shared" si="98"/>
        <v>NEUTRAL</v>
      </c>
      <c r="H1588" s="6" t="str">
        <f t="shared" si="97"/>
        <v>NEUTRAL</v>
      </c>
    </row>
    <row r="1589" spans="1:8" ht="13.5" x14ac:dyDescent="0.25">
      <c r="A1589" s="3">
        <f>TITRES_STAT!B1592</f>
        <v>44323</v>
      </c>
      <c r="B1589" s="6">
        <f>TITRES_STAT!C1592</f>
        <v>12.3</v>
      </c>
      <c r="C1589" s="6">
        <f>TITRES_STAT!D1592</f>
        <v>8.9962999999999997</v>
      </c>
      <c r="D1589" s="6">
        <f>TITRES_STAT!E1592</f>
        <v>0</v>
      </c>
      <c r="E1589" s="2">
        <f t="shared" si="96"/>
        <v>271488</v>
      </c>
      <c r="F1589" s="6" t="str">
        <f t="shared" si="99"/>
        <v>NEUTRAL</v>
      </c>
      <c r="G1589" s="6" t="str">
        <f t="shared" si="98"/>
        <v>NEUTRAL</v>
      </c>
      <c r="H1589" s="6" t="str">
        <f t="shared" si="97"/>
        <v>NEUTRAL</v>
      </c>
    </row>
    <row r="1590" spans="1:8" ht="13.5" x14ac:dyDescent="0.25">
      <c r="A1590" s="3">
        <f>TITRES_STAT!B1593</f>
        <v>44326</v>
      </c>
      <c r="B1590" s="6">
        <f>TITRES_STAT!C1593</f>
        <v>12.3</v>
      </c>
      <c r="C1590" s="6">
        <f>TITRES_STAT!D1593</f>
        <v>8.9962999999999997</v>
      </c>
      <c r="D1590" s="6">
        <f>TITRES_STAT!E1593</f>
        <v>500</v>
      </c>
      <c r="E1590" s="2">
        <f t="shared" si="96"/>
        <v>271488</v>
      </c>
      <c r="F1590" s="6" t="str">
        <f t="shared" si="99"/>
        <v>NEUTRAL</v>
      </c>
      <c r="G1590" s="6" t="str">
        <f t="shared" si="98"/>
        <v>NEUTRAL</v>
      </c>
      <c r="H1590" s="6" t="str">
        <f t="shared" si="97"/>
        <v>NEUTRAL</v>
      </c>
    </row>
    <row r="1591" spans="1:8" ht="13.5" x14ac:dyDescent="0.25">
      <c r="A1591" s="3">
        <f>TITRES_STAT!B1594</f>
        <v>44327</v>
      </c>
      <c r="B1591" s="6">
        <f>TITRES_STAT!C1594</f>
        <v>12.3</v>
      </c>
      <c r="C1591" s="6">
        <f>TITRES_STAT!D1594</f>
        <v>8.9962999999999997</v>
      </c>
      <c r="D1591" s="6">
        <f>TITRES_STAT!E1594</f>
        <v>568</v>
      </c>
      <c r="E1591" s="2">
        <f t="shared" si="96"/>
        <v>271488</v>
      </c>
      <c r="F1591" s="6" t="str">
        <f t="shared" si="99"/>
        <v>NEUTRAL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12.3</v>
      </c>
      <c r="C1592" s="6">
        <f>TITRES_STAT!D1595</f>
        <v>8.9962999999999997</v>
      </c>
      <c r="D1592" s="6">
        <f>TITRES_STAT!E1595</f>
        <v>0</v>
      </c>
      <c r="E1592" s="2">
        <f t="shared" si="96"/>
        <v>271488</v>
      </c>
      <c r="F1592" s="6" t="str">
        <f t="shared" si="99"/>
        <v>NEUTRAL</v>
      </c>
      <c r="G1592" s="6" t="str">
        <f t="shared" si="98"/>
        <v>NEUTRAL</v>
      </c>
      <c r="H1592" s="6" t="str">
        <f t="shared" si="97"/>
        <v>NEUTRAL</v>
      </c>
    </row>
    <row r="1593" spans="1:8" ht="13.5" x14ac:dyDescent="0.25">
      <c r="A1593" s="3">
        <f>TITRES_STAT!B1596</f>
        <v>44334</v>
      </c>
      <c r="B1593" s="6">
        <f>TITRES_STAT!C1596</f>
        <v>12.3</v>
      </c>
      <c r="C1593" s="6">
        <f>TITRES_STAT!D1596</f>
        <v>8.9962999999999997</v>
      </c>
      <c r="D1593" s="6">
        <f>TITRES_STAT!E1596</f>
        <v>20</v>
      </c>
      <c r="E1593" s="2">
        <f t="shared" si="96"/>
        <v>271488</v>
      </c>
      <c r="F1593" s="6" t="str">
        <f t="shared" si="99"/>
        <v>NEUTRAL</v>
      </c>
      <c r="G1593" s="6" t="str">
        <f t="shared" si="98"/>
        <v>NEUTRAL</v>
      </c>
      <c r="H1593" s="6" t="str">
        <f t="shared" si="97"/>
        <v>NEUTRAL</v>
      </c>
    </row>
    <row r="1594" spans="1:8" ht="13.5" x14ac:dyDescent="0.25">
      <c r="A1594" s="3">
        <f>TITRES_STAT!B1597</f>
        <v>44335</v>
      </c>
      <c r="B1594" s="6">
        <f>TITRES_STAT!C1597</f>
        <v>12.3</v>
      </c>
      <c r="C1594" s="6">
        <f>TITRES_STAT!D1597</f>
        <v>8.9962999999999997</v>
      </c>
      <c r="D1594" s="6">
        <f>TITRES_STAT!E1597</f>
        <v>20</v>
      </c>
      <c r="E1594" s="2">
        <f t="shared" si="96"/>
        <v>271488</v>
      </c>
      <c r="F1594" s="6" t="str">
        <f t="shared" si="99"/>
        <v>NEUTRAL</v>
      </c>
      <c r="G1594" s="6" t="str">
        <f t="shared" si="98"/>
        <v>NEUTRAL</v>
      </c>
      <c r="H1594" s="6" t="str">
        <f t="shared" si="97"/>
        <v>NEUTRAL</v>
      </c>
    </row>
    <row r="1595" spans="1:8" ht="13.5" x14ac:dyDescent="0.25">
      <c r="A1595" s="3">
        <f>TITRES_STAT!B1598</f>
        <v>44336</v>
      </c>
      <c r="B1595" s="6">
        <f>TITRES_STAT!C1598</f>
        <v>12.3</v>
      </c>
      <c r="C1595" s="6">
        <f>TITRES_STAT!D1598</f>
        <v>8.9962999999999997</v>
      </c>
      <c r="D1595" s="6">
        <f>TITRES_STAT!E1598</f>
        <v>127</v>
      </c>
      <c r="E1595" s="2">
        <f t="shared" si="96"/>
        <v>271488</v>
      </c>
      <c r="F1595" s="6" t="str">
        <f t="shared" si="99"/>
        <v>NEUTRAL</v>
      </c>
      <c r="G1595" s="6" t="str">
        <f t="shared" si="98"/>
        <v>NEUTRAL</v>
      </c>
      <c r="H1595" s="6" t="str">
        <f t="shared" si="97"/>
        <v>NEUTRAL</v>
      </c>
    </row>
    <row r="1596" spans="1:8" ht="13.5" x14ac:dyDescent="0.25">
      <c r="A1596" s="3">
        <f>TITRES_STAT!B1599</f>
        <v>44337</v>
      </c>
      <c r="B1596" s="6">
        <f>TITRES_STAT!C1599</f>
        <v>12.3</v>
      </c>
      <c r="C1596" s="6">
        <f>TITRES_STAT!D1599</f>
        <v>8.9962999999999997</v>
      </c>
      <c r="D1596" s="6">
        <f>TITRES_STAT!E1599</f>
        <v>10</v>
      </c>
      <c r="E1596" s="2">
        <f t="shared" si="96"/>
        <v>271488</v>
      </c>
      <c r="F1596" s="6" t="str">
        <f t="shared" si="99"/>
        <v>NEUTRAL</v>
      </c>
      <c r="G1596" s="6" t="str">
        <f t="shared" si="98"/>
        <v>NEUTRAL</v>
      </c>
      <c r="H1596" s="6" t="str">
        <f t="shared" si="97"/>
        <v>NEUTRAL</v>
      </c>
    </row>
    <row r="1597" spans="1:8" ht="13.5" x14ac:dyDescent="0.25">
      <c r="A1597" s="3">
        <f>TITRES_STAT!B1600</f>
        <v>44340</v>
      </c>
      <c r="B1597" s="6">
        <f>TITRES_STAT!C1600</f>
        <v>12.25</v>
      </c>
      <c r="C1597" s="6">
        <f>TITRES_STAT!D1600</f>
        <v>8.9596999999999998</v>
      </c>
      <c r="D1597" s="6">
        <f>TITRES_STAT!E1600</f>
        <v>282</v>
      </c>
      <c r="E1597" s="2">
        <f t="shared" si="96"/>
        <v>271206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12.2</v>
      </c>
      <c r="C1598" s="6">
        <f>TITRES_STAT!D1601</f>
        <v>8.9230999999999998</v>
      </c>
      <c r="D1598" s="6">
        <f>TITRES_STAT!E1601</f>
        <v>100</v>
      </c>
      <c r="E1598" s="2">
        <f t="shared" si="96"/>
        <v>271106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12.2</v>
      </c>
      <c r="C1599" s="6">
        <f>TITRES_STAT!D1602</f>
        <v>8.9230999999999998</v>
      </c>
      <c r="D1599" s="6">
        <f>TITRES_STAT!E1602</f>
        <v>100</v>
      </c>
      <c r="E1599" s="2">
        <f t="shared" si="96"/>
        <v>271106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CONFIRMED BEARISH</v>
      </c>
    </row>
    <row r="1600" spans="1:8" ht="13.5" x14ac:dyDescent="0.25">
      <c r="A1600" s="3">
        <f>TITRES_STAT!B1603</f>
        <v>44343</v>
      </c>
      <c r="B1600" s="6">
        <f>TITRES_STAT!C1603</f>
        <v>12.2</v>
      </c>
      <c r="C1600" s="6">
        <f>TITRES_STAT!D1603</f>
        <v>8.9230999999999998</v>
      </c>
      <c r="D1600" s="6">
        <f>TITRES_STAT!E1603</f>
        <v>810</v>
      </c>
      <c r="E1600" s="2">
        <f t="shared" si="96"/>
        <v>271106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44344</v>
      </c>
      <c r="B1601" s="6">
        <f>TITRES_STAT!C1604</f>
        <v>12.2</v>
      </c>
      <c r="C1601" s="6">
        <f>TITRES_STAT!D1604</f>
        <v>8.9230999999999998</v>
      </c>
      <c r="D1601" s="6">
        <f>TITRES_STAT!E1604</f>
        <v>140</v>
      </c>
      <c r="E1601" s="2">
        <f t="shared" si="96"/>
        <v>271106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44347</v>
      </c>
      <c r="B1602" s="6">
        <f>TITRES_STAT!C1605</f>
        <v>12.2</v>
      </c>
      <c r="C1602" s="6">
        <f>TITRES_STAT!D1605</f>
        <v>8.9230999999999998</v>
      </c>
      <c r="D1602" s="6">
        <f>TITRES_STAT!E1605</f>
        <v>0</v>
      </c>
      <c r="E1602" s="2">
        <f t="shared" si="96"/>
        <v>271106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44348</v>
      </c>
      <c r="B1603" s="6">
        <f>TITRES_STAT!C1606</f>
        <v>12.2</v>
      </c>
      <c r="C1603" s="6">
        <f>TITRES_STAT!D1606</f>
        <v>8.9230999999999998</v>
      </c>
      <c r="D1603" s="6">
        <f>TITRES_STAT!E1606</f>
        <v>675</v>
      </c>
      <c r="E1603" s="2">
        <f t="shared" si="96"/>
        <v>271106</v>
      </c>
      <c r="F1603" s="6" t="str">
        <f t="shared" si="99"/>
        <v>NEUTRAL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12.3</v>
      </c>
      <c r="C1604" s="6">
        <f>TITRES_STAT!D1607</f>
        <v>8.9962999999999997</v>
      </c>
      <c r="D1604" s="6">
        <f>TITRES_STAT!E1607</f>
        <v>100</v>
      </c>
      <c r="E1604" s="2">
        <f t="shared" ref="E1604:E1667" si="100">IF(B1604&gt;B1603, E1603+D1604, IF(B1604&lt;B1603, E1603-D1604, E1603))</f>
        <v>271206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CONFIRMED BULLISH</v>
      </c>
    </row>
    <row r="1605" spans="1:8" ht="13.5" x14ac:dyDescent="0.25">
      <c r="A1605" s="3">
        <f>TITRES_STAT!B1608</f>
        <v>44350</v>
      </c>
      <c r="B1605" s="6">
        <f>TITRES_STAT!C1608</f>
        <v>12.3</v>
      </c>
      <c r="C1605" s="6">
        <f>TITRES_STAT!D1608</f>
        <v>8.9962999999999997</v>
      </c>
      <c r="D1605" s="6">
        <f>TITRES_STAT!E1608</f>
        <v>100</v>
      </c>
      <c r="E1605" s="2">
        <f t="shared" si="100"/>
        <v>271206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CONFIRMED BULLISH</v>
      </c>
    </row>
    <row r="1606" spans="1:8" ht="13.5" x14ac:dyDescent="0.25">
      <c r="A1606" s="3">
        <f>TITRES_STAT!B1609</f>
        <v>44351</v>
      </c>
      <c r="B1606" s="6">
        <f>TITRES_STAT!C1609</f>
        <v>12.2</v>
      </c>
      <c r="C1606" s="6">
        <f>TITRES_STAT!D1609</f>
        <v>8.9230999999999998</v>
      </c>
      <c r="D1606" s="6">
        <f>TITRES_STAT!E1609</f>
        <v>1163</v>
      </c>
      <c r="E1606" s="2">
        <f t="shared" si="100"/>
        <v>270043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12.2</v>
      </c>
      <c r="C1607" s="6">
        <f>TITRES_STAT!D1610</f>
        <v>8.9230999999999998</v>
      </c>
      <c r="D1607" s="6">
        <f>TITRES_STAT!E1610</f>
        <v>310</v>
      </c>
      <c r="E1607" s="2">
        <f t="shared" si="100"/>
        <v>270043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12.2</v>
      </c>
      <c r="C1608" s="6">
        <f>TITRES_STAT!D1611</f>
        <v>8.9230999999999998</v>
      </c>
      <c r="D1608" s="6">
        <f>TITRES_STAT!E1611</f>
        <v>210</v>
      </c>
      <c r="E1608" s="2">
        <f t="shared" si="100"/>
        <v>270043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12.2</v>
      </c>
      <c r="C1609" s="6">
        <f>TITRES_STAT!D1612</f>
        <v>8.9230999999999998</v>
      </c>
      <c r="D1609" s="6">
        <f>TITRES_STAT!E1612</f>
        <v>18</v>
      </c>
      <c r="E1609" s="2">
        <f t="shared" si="100"/>
        <v>270043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11.84</v>
      </c>
      <c r="C1610" s="6">
        <f>TITRES_STAT!D1613</f>
        <v>8.6598000000000006</v>
      </c>
      <c r="D1610" s="6">
        <f>TITRES_STAT!E1613</f>
        <v>2286</v>
      </c>
      <c r="E1610" s="2">
        <f t="shared" si="100"/>
        <v>267757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11.6</v>
      </c>
      <c r="C1611" s="6">
        <f>TITRES_STAT!D1614</f>
        <v>8.4842999999999993</v>
      </c>
      <c r="D1611" s="6">
        <f>TITRES_STAT!E1614</f>
        <v>1796</v>
      </c>
      <c r="E1611" s="2">
        <f t="shared" si="100"/>
        <v>265961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11.5</v>
      </c>
      <c r="C1612" s="6">
        <f>TITRES_STAT!D1615</f>
        <v>8.4110999999999994</v>
      </c>
      <c r="D1612" s="6">
        <f>TITRES_STAT!E1615</f>
        <v>3349</v>
      </c>
      <c r="E1612" s="2">
        <f t="shared" si="100"/>
        <v>262612</v>
      </c>
      <c r="F1612" s="6" t="str">
        <f t="shared" si="103"/>
        <v>BEARISH</v>
      </c>
      <c r="G1612" s="6" t="str">
        <f t="shared" si="102"/>
        <v>WEAK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11.5</v>
      </c>
      <c r="C1613" s="6">
        <f>TITRES_STAT!D1616</f>
        <v>8.4110999999999994</v>
      </c>
      <c r="D1613" s="6">
        <f>TITRES_STAT!E1616</f>
        <v>3228</v>
      </c>
      <c r="E1613" s="2">
        <f t="shared" si="100"/>
        <v>262612</v>
      </c>
      <c r="F1613" s="6" t="str">
        <f t="shared" si="103"/>
        <v>BEARISH</v>
      </c>
      <c r="G1613" s="6" t="str">
        <f t="shared" si="102"/>
        <v>WEAK</v>
      </c>
      <c r="H1613" s="6" t="str">
        <f t="shared" si="101"/>
        <v>CONFIRMED BEARISH</v>
      </c>
    </row>
    <row r="1614" spans="1:8" ht="13.5" x14ac:dyDescent="0.25">
      <c r="A1614" s="3">
        <f>TITRES_STAT!B1617</f>
        <v>44363</v>
      </c>
      <c r="B1614" s="6">
        <f>TITRES_STAT!C1617</f>
        <v>12.06</v>
      </c>
      <c r="C1614" s="6">
        <f>TITRES_STAT!D1617</f>
        <v>8.8207000000000004</v>
      </c>
      <c r="D1614" s="6">
        <f>TITRES_STAT!E1617</f>
        <v>110</v>
      </c>
      <c r="E1614" s="2">
        <f t="shared" si="100"/>
        <v>262722</v>
      </c>
      <c r="F1614" s="6" t="str">
        <f t="shared" si="103"/>
        <v>BEARISH</v>
      </c>
      <c r="G1614" s="6" t="str">
        <f t="shared" si="102"/>
        <v>WEAK</v>
      </c>
      <c r="H1614" s="6" t="str">
        <f t="shared" si="101"/>
        <v>CONFIRMED BEARISH</v>
      </c>
    </row>
    <row r="1615" spans="1:8" ht="13.5" x14ac:dyDescent="0.25">
      <c r="A1615" s="3">
        <f>TITRES_STAT!B1618</f>
        <v>44364</v>
      </c>
      <c r="B1615" s="6">
        <f>TITRES_STAT!C1618</f>
        <v>12.06</v>
      </c>
      <c r="C1615" s="6">
        <f>TITRES_STAT!D1618</f>
        <v>8.8207000000000004</v>
      </c>
      <c r="D1615" s="6">
        <f>TITRES_STAT!E1618</f>
        <v>634</v>
      </c>
      <c r="E1615" s="2">
        <f t="shared" si="100"/>
        <v>262722</v>
      </c>
      <c r="F1615" s="6" t="str">
        <f t="shared" si="103"/>
        <v>BEARISH</v>
      </c>
      <c r="G1615" s="6" t="str">
        <f t="shared" si="102"/>
        <v>NEUTRAL</v>
      </c>
      <c r="H1615" s="6" t="str">
        <f t="shared" si="101"/>
        <v>BEARISH DIVERGENCE</v>
      </c>
    </row>
    <row r="1616" spans="1:8" ht="13.5" x14ac:dyDescent="0.25">
      <c r="A1616" s="3">
        <f>TITRES_STAT!B1619</f>
        <v>44365</v>
      </c>
      <c r="B1616" s="6">
        <f>TITRES_STAT!C1619</f>
        <v>12.28</v>
      </c>
      <c r="C1616" s="6">
        <f>TITRES_STAT!D1619</f>
        <v>8.9816000000000003</v>
      </c>
      <c r="D1616" s="6">
        <f>TITRES_STAT!E1619</f>
        <v>205</v>
      </c>
      <c r="E1616" s="2">
        <f t="shared" si="100"/>
        <v>262927</v>
      </c>
      <c r="F1616" s="6" t="str">
        <f t="shared" si="103"/>
        <v>BEARISH</v>
      </c>
      <c r="G1616" s="6" t="str">
        <f t="shared" si="102"/>
        <v>NEUTRAL</v>
      </c>
      <c r="H1616" s="6" t="str">
        <f t="shared" si="101"/>
        <v>BEARISH DIVERGENCE</v>
      </c>
    </row>
    <row r="1617" spans="1:8" ht="13.5" x14ac:dyDescent="0.25">
      <c r="A1617" s="3">
        <f>TITRES_STAT!B1620</f>
        <v>44368</v>
      </c>
      <c r="B1617" s="6">
        <f>TITRES_STAT!C1620</f>
        <v>12</v>
      </c>
      <c r="C1617" s="6">
        <f>TITRES_STAT!D1620</f>
        <v>8.7767999999999997</v>
      </c>
      <c r="D1617" s="6">
        <f>TITRES_STAT!E1620</f>
        <v>501</v>
      </c>
      <c r="E1617" s="2">
        <f t="shared" si="100"/>
        <v>262426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BEARISH DIVERGENCE</v>
      </c>
    </row>
    <row r="1618" spans="1:8" ht="13.5" x14ac:dyDescent="0.25">
      <c r="A1618" s="3">
        <f>TITRES_STAT!B1621</f>
        <v>44369</v>
      </c>
      <c r="B1618" s="6">
        <f>TITRES_STAT!C1621</f>
        <v>12.29</v>
      </c>
      <c r="C1618" s="6">
        <f>TITRES_STAT!D1621</f>
        <v>8.9890000000000008</v>
      </c>
      <c r="D1618" s="6">
        <f>TITRES_STAT!E1621</f>
        <v>150</v>
      </c>
      <c r="E1618" s="2">
        <f t="shared" si="100"/>
        <v>262576</v>
      </c>
      <c r="F1618" s="6" t="str">
        <f t="shared" si="103"/>
        <v>BEARISH</v>
      </c>
      <c r="G1618" s="6" t="str">
        <f t="shared" si="102"/>
        <v>NEUTRAL</v>
      </c>
      <c r="H1618" s="6" t="str">
        <f t="shared" si="101"/>
        <v>BEARISH DIVERGENCE</v>
      </c>
    </row>
    <row r="1619" spans="1:8" ht="13.5" x14ac:dyDescent="0.25">
      <c r="A1619" s="3">
        <f>TITRES_STAT!B1622</f>
        <v>44370</v>
      </c>
      <c r="B1619" s="6">
        <f>TITRES_STAT!C1622</f>
        <v>12</v>
      </c>
      <c r="C1619" s="6">
        <f>TITRES_STAT!D1622</f>
        <v>8.7767999999999997</v>
      </c>
      <c r="D1619" s="6">
        <f>TITRES_STAT!E1622</f>
        <v>4252</v>
      </c>
      <c r="E1619" s="2">
        <f t="shared" si="100"/>
        <v>258324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12</v>
      </c>
      <c r="C1620" s="6">
        <f>TITRES_STAT!D1623</f>
        <v>8.7767999999999997</v>
      </c>
      <c r="D1620" s="6">
        <f>TITRES_STAT!E1623</f>
        <v>6978</v>
      </c>
      <c r="E1620" s="2">
        <f t="shared" si="100"/>
        <v>258324</v>
      </c>
      <c r="F1620" s="6" t="str">
        <f t="shared" si="103"/>
        <v>BEARISH</v>
      </c>
      <c r="G1620" s="6" t="str">
        <f t="shared" si="102"/>
        <v>NEUTRAL</v>
      </c>
      <c r="H1620" s="6" t="str">
        <f t="shared" si="101"/>
        <v>CONFIRMED BEARISH</v>
      </c>
    </row>
    <row r="1621" spans="1:8" ht="13.5" x14ac:dyDescent="0.25">
      <c r="A1621" s="3">
        <f>TITRES_STAT!B1624</f>
        <v>44372</v>
      </c>
      <c r="B1621" s="6">
        <f>TITRES_STAT!C1624</f>
        <v>11.8</v>
      </c>
      <c r="C1621" s="6">
        <f>TITRES_STAT!D1624</f>
        <v>9.1250999999999998</v>
      </c>
      <c r="D1621" s="6">
        <f>TITRES_STAT!E1624</f>
        <v>132</v>
      </c>
      <c r="E1621" s="2">
        <f t="shared" si="100"/>
        <v>258192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12</v>
      </c>
      <c r="C1622" s="6">
        <f>TITRES_STAT!D1625</f>
        <v>9.2797999999999998</v>
      </c>
      <c r="D1622" s="6">
        <f>TITRES_STAT!E1625</f>
        <v>238</v>
      </c>
      <c r="E1622" s="2">
        <f t="shared" si="100"/>
        <v>258430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NEUTRAL</v>
      </c>
    </row>
    <row r="1623" spans="1:8" ht="13.5" x14ac:dyDescent="0.25">
      <c r="A1623" s="3">
        <f>TITRES_STAT!B1626</f>
        <v>44376</v>
      </c>
      <c r="B1623" s="6">
        <f>TITRES_STAT!C1626</f>
        <v>12</v>
      </c>
      <c r="C1623" s="6">
        <f>TITRES_STAT!D1626</f>
        <v>9.2797999999999998</v>
      </c>
      <c r="D1623" s="6">
        <f>TITRES_STAT!E1626</f>
        <v>80</v>
      </c>
      <c r="E1623" s="2">
        <f t="shared" si="100"/>
        <v>258430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12</v>
      </c>
      <c r="C1624" s="6">
        <f>TITRES_STAT!D1627</f>
        <v>9.2797999999999998</v>
      </c>
      <c r="D1624" s="6">
        <f>TITRES_STAT!E1627</f>
        <v>50</v>
      </c>
      <c r="E1624" s="2">
        <f t="shared" si="100"/>
        <v>258430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12</v>
      </c>
      <c r="C1625" s="6">
        <f>TITRES_STAT!D1628</f>
        <v>9.2797999999999998</v>
      </c>
      <c r="D1625" s="6">
        <f>TITRES_STAT!E1628</f>
        <v>100</v>
      </c>
      <c r="E1625" s="2">
        <f t="shared" si="100"/>
        <v>258430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44379</v>
      </c>
      <c r="B1626" s="6">
        <f>TITRES_STAT!C1629</f>
        <v>12</v>
      </c>
      <c r="C1626" s="6">
        <f>TITRES_STAT!D1629</f>
        <v>9.2797999999999998</v>
      </c>
      <c r="D1626" s="6">
        <f>TITRES_STAT!E1629</f>
        <v>100</v>
      </c>
      <c r="E1626" s="2">
        <f t="shared" si="100"/>
        <v>258430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CONFIRMED BULLISH</v>
      </c>
    </row>
    <row r="1627" spans="1:8" ht="13.5" x14ac:dyDescent="0.25">
      <c r="A1627" s="3">
        <f>TITRES_STAT!B1630</f>
        <v>44382</v>
      </c>
      <c r="B1627" s="6">
        <f>TITRES_STAT!C1630</f>
        <v>12</v>
      </c>
      <c r="C1627" s="6">
        <f>TITRES_STAT!D1630</f>
        <v>9.2797999999999998</v>
      </c>
      <c r="D1627" s="6">
        <f>TITRES_STAT!E1630</f>
        <v>200</v>
      </c>
      <c r="E1627" s="2">
        <f t="shared" si="100"/>
        <v>258430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44383</v>
      </c>
      <c r="B1628" s="6">
        <f>TITRES_STAT!C1631</f>
        <v>12</v>
      </c>
      <c r="C1628" s="6">
        <f>TITRES_STAT!D1631</f>
        <v>9.2797999999999998</v>
      </c>
      <c r="D1628" s="6">
        <f>TITRES_STAT!E1631</f>
        <v>200</v>
      </c>
      <c r="E1628" s="2">
        <f t="shared" si="100"/>
        <v>258430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12</v>
      </c>
      <c r="C1629" s="6">
        <f>TITRES_STAT!D1632</f>
        <v>9.2797999999999998</v>
      </c>
      <c r="D1629" s="6">
        <f>TITRES_STAT!E1632</f>
        <v>210</v>
      </c>
      <c r="E1629" s="2">
        <f t="shared" si="100"/>
        <v>258430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12</v>
      </c>
      <c r="C1630" s="6">
        <f>TITRES_STAT!D1633</f>
        <v>9.2797999999999998</v>
      </c>
      <c r="D1630" s="6">
        <f>TITRES_STAT!E1633</f>
        <v>289</v>
      </c>
      <c r="E1630" s="2">
        <f t="shared" si="100"/>
        <v>258430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11.8</v>
      </c>
      <c r="C1631" s="6">
        <f>TITRES_STAT!D1634</f>
        <v>9.1250999999999998</v>
      </c>
      <c r="D1631" s="6">
        <f>TITRES_STAT!E1634</f>
        <v>850</v>
      </c>
      <c r="E1631" s="2">
        <f t="shared" si="100"/>
        <v>257580</v>
      </c>
      <c r="F1631" s="6" t="str">
        <f t="shared" si="103"/>
        <v>BEARISH</v>
      </c>
      <c r="G1631" s="6" t="str">
        <f t="shared" si="102"/>
        <v>NEUTRAL</v>
      </c>
      <c r="H1631" s="6" t="str">
        <f t="shared" si="101"/>
        <v>CONFIRMED BEARISH</v>
      </c>
    </row>
    <row r="1632" spans="1:8" ht="13.5" x14ac:dyDescent="0.25">
      <c r="A1632" s="3">
        <f>TITRES_STAT!B1635</f>
        <v>44389</v>
      </c>
      <c r="B1632" s="6">
        <f>TITRES_STAT!C1635</f>
        <v>12</v>
      </c>
      <c r="C1632" s="6">
        <f>TITRES_STAT!D1635</f>
        <v>9.2797999999999998</v>
      </c>
      <c r="D1632" s="6">
        <f>TITRES_STAT!E1635</f>
        <v>300</v>
      </c>
      <c r="E1632" s="2">
        <f t="shared" si="100"/>
        <v>257880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11.99</v>
      </c>
      <c r="C1633" s="6">
        <f>TITRES_STAT!D1636</f>
        <v>9.2721</v>
      </c>
      <c r="D1633" s="6">
        <f>TITRES_STAT!E1636</f>
        <v>222</v>
      </c>
      <c r="E1633" s="2">
        <f t="shared" si="100"/>
        <v>257658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44391</v>
      </c>
      <c r="B1634" s="6">
        <f>TITRES_STAT!C1637</f>
        <v>11.99</v>
      </c>
      <c r="C1634" s="6">
        <f>TITRES_STAT!D1637</f>
        <v>9.2721</v>
      </c>
      <c r="D1634" s="6">
        <f>TITRES_STAT!E1637</f>
        <v>100</v>
      </c>
      <c r="E1634" s="2">
        <f t="shared" si="100"/>
        <v>257658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11.99</v>
      </c>
      <c r="C1635" s="6">
        <f>TITRES_STAT!D1638</f>
        <v>9.2721</v>
      </c>
      <c r="D1635" s="6">
        <f>TITRES_STAT!E1638</f>
        <v>200</v>
      </c>
      <c r="E1635" s="2">
        <f t="shared" si="100"/>
        <v>257658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12</v>
      </c>
      <c r="C1636" s="6">
        <f>TITRES_STAT!D1639</f>
        <v>9.2797999999999998</v>
      </c>
      <c r="D1636" s="6">
        <f>TITRES_STAT!E1639</f>
        <v>523</v>
      </c>
      <c r="E1636" s="2">
        <f t="shared" si="100"/>
        <v>258181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44396</v>
      </c>
      <c r="B1637" s="6">
        <f>TITRES_STAT!C1640</f>
        <v>12</v>
      </c>
      <c r="C1637" s="6">
        <f>TITRES_STAT!D1640</f>
        <v>9.2797999999999998</v>
      </c>
      <c r="D1637" s="6">
        <f>TITRES_STAT!E1640</f>
        <v>208</v>
      </c>
      <c r="E1637" s="2">
        <f t="shared" si="100"/>
        <v>258181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12</v>
      </c>
      <c r="C1638" s="6">
        <f>TITRES_STAT!D1641</f>
        <v>9.2797999999999998</v>
      </c>
      <c r="D1638" s="6">
        <f>TITRES_STAT!E1641</f>
        <v>100</v>
      </c>
      <c r="E1638" s="2">
        <f t="shared" si="100"/>
        <v>258181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12</v>
      </c>
      <c r="C1639" s="6">
        <f>TITRES_STAT!D1642</f>
        <v>9.2797999999999998</v>
      </c>
      <c r="D1639" s="6">
        <f>TITRES_STAT!E1642</f>
        <v>200</v>
      </c>
      <c r="E1639" s="2">
        <f t="shared" si="100"/>
        <v>258181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12</v>
      </c>
      <c r="C1640" s="6">
        <f>TITRES_STAT!D1643</f>
        <v>9.2797999999999998</v>
      </c>
      <c r="D1640" s="6">
        <f>TITRES_STAT!E1643</f>
        <v>20</v>
      </c>
      <c r="E1640" s="2">
        <f t="shared" si="100"/>
        <v>258181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12</v>
      </c>
      <c r="C1641" s="6">
        <f>TITRES_STAT!D1644</f>
        <v>9.2797999999999998</v>
      </c>
      <c r="D1641" s="6">
        <f>TITRES_STAT!E1644</f>
        <v>302</v>
      </c>
      <c r="E1641" s="2">
        <f t="shared" si="100"/>
        <v>258181</v>
      </c>
      <c r="F1641" s="6" t="str">
        <f t="shared" si="103"/>
        <v>NEUTRAL</v>
      </c>
      <c r="G1641" s="6" t="str">
        <f t="shared" si="102"/>
        <v>NEUTRAL</v>
      </c>
      <c r="H1641" s="6" t="str">
        <f t="shared" si="101"/>
        <v>NEUTRAL</v>
      </c>
    </row>
    <row r="1642" spans="1:8" ht="13.5" x14ac:dyDescent="0.25">
      <c r="A1642" s="3">
        <f>TITRES_STAT!B1645</f>
        <v>44405</v>
      </c>
      <c r="B1642" s="6">
        <f>TITRES_STAT!C1645</f>
        <v>11.6</v>
      </c>
      <c r="C1642" s="6">
        <f>TITRES_STAT!D1645</f>
        <v>8.9704999999999995</v>
      </c>
      <c r="D1642" s="6">
        <f>TITRES_STAT!E1645</f>
        <v>2635</v>
      </c>
      <c r="E1642" s="2">
        <f t="shared" si="100"/>
        <v>255546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11.1</v>
      </c>
      <c r="C1643" s="6">
        <f>TITRES_STAT!D1646</f>
        <v>8.5838000000000001</v>
      </c>
      <c r="D1643" s="6">
        <f>TITRES_STAT!E1646</f>
        <v>4259</v>
      </c>
      <c r="E1643" s="2">
        <f t="shared" si="100"/>
        <v>251287</v>
      </c>
      <c r="F1643" s="6" t="str">
        <f t="shared" si="103"/>
        <v>BEARISH</v>
      </c>
      <c r="G1643" s="6" t="str">
        <f t="shared" si="102"/>
        <v>WEAK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11.09</v>
      </c>
      <c r="C1644" s="6">
        <f>TITRES_STAT!D1647</f>
        <v>8.5761000000000003</v>
      </c>
      <c r="D1644" s="6">
        <f>TITRES_STAT!E1647</f>
        <v>2223</v>
      </c>
      <c r="E1644" s="2">
        <f t="shared" si="100"/>
        <v>249064</v>
      </c>
      <c r="F1644" s="6" t="str">
        <f t="shared" si="103"/>
        <v>BEARISH</v>
      </c>
      <c r="G1644" s="6" t="str">
        <f t="shared" si="102"/>
        <v>WEAK</v>
      </c>
      <c r="H1644" s="6" t="str">
        <f t="shared" si="101"/>
        <v>CONFIRMED BEARISH</v>
      </c>
    </row>
    <row r="1645" spans="1:8" ht="13.5" x14ac:dyDescent="0.25">
      <c r="A1645" s="3">
        <f>TITRES_STAT!B1648</f>
        <v>44410</v>
      </c>
      <c r="B1645" s="6">
        <f>TITRES_STAT!C1648</f>
        <v>10.75</v>
      </c>
      <c r="C1645" s="6">
        <f>TITRES_STAT!D1648</f>
        <v>8.3132000000000001</v>
      </c>
      <c r="D1645" s="6">
        <f>TITRES_STAT!E1648</f>
        <v>14288</v>
      </c>
      <c r="E1645" s="2">
        <f t="shared" si="100"/>
        <v>234776</v>
      </c>
      <c r="F1645" s="6" t="str">
        <f t="shared" si="103"/>
        <v>BEARISH</v>
      </c>
      <c r="G1645" s="6" t="str">
        <f t="shared" si="102"/>
        <v>WEAK</v>
      </c>
      <c r="H1645" s="6" t="str">
        <f t="shared" si="101"/>
        <v>CONFIRMED BEARISH</v>
      </c>
    </row>
    <row r="1646" spans="1:8" ht="13.5" x14ac:dyDescent="0.25">
      <c r="A1646" s="3">
        <f>TITRES_STAT!B1649</f>
        <v>44411</v>
      </c>
      <c r="B1646" s="6">
        <f>TITRES_STAT!C1649</f>
        <v>11</v>
      </c>
      <c r="C1646" s="6">
        <f>TITRES_STAT!D1649</f>
        <v>8.5065000000000008</v>
      </c>
      <c r="D1646" s="6">
        <f>TITRES_STAT!E1649</f>
        <v>275</v>
      </c>
      <c r="E1646" s="2">
        <f t="shared" si="100"/>
        <v>235051</v>
      </c>
      <c r="F1646" s="6" t="str">
        <f t="shared" si="103"/>
        <v>BEARISH</v>
      </c>
      <c r="G1646" s="6" t="str">
        <f t="shared" si="102"/>
        <v>WEAK</v>
      </c>
      <c r="H1646" s="6" t="str">
        <f t="shared" si="101"/>
        <v>CONFIRMED BEARISH</v>
      </c>
    </row>
    <row r="1647" spans="1:8" ht="13.5" x14ac:dyDescent="0.25">
      <c r="A1647" s="3">
        <f>TITRES_STAT!B1650</f>
        <v>44412</v>
      </c>
      <c r="B1647" s="6">
        <f>TITRES_STAT!C1650</f>
        <v>11</v>
      </c>
      <c r="C1647" s="6">
        <f>TITRES_STAT!D1650</f>
        <v>8.5065000000000008</v>
      </c>
      <c r="D1647" s="6">
        <f>TITRES_STAT!E1650</f>
        <v>254</v>
      </c>
      <c r="E1647" s="2">
        <f t="shared" si="100"/>
        <v>235051</v>
      </c>
      <c r="F1647" s="6" t="str">
        <f t="shared" si="103"/>
        <v>BEARISH</v>
      </c>
      <c r="G1647" s="6" t="str">
        <f t="shared" si="102"/>
        <v>WEAK</v>
      </c>
      <c r="H1647" s="6" t="str">
        <f t="shared" si="101"/>
        <v>CONFIRMED BEARISH</v>
      </c>
    </row>
    <row r="1648" spans="1:8" ht="13.5" x14ac:dyDescent="0.25">
      <c r="A1648" s="3">
        <f>TITRES_STAT!B1651</f>
        <v>44413</v>
      </c>
      <c r="B1648" s="6">
        <f>TITRES_STAT!C1651</f>
        <v>11.15</v>
      </c>
      <c r="C1648" s="6">
        <f>TITRES_STAT!D1651</f>
        <v>8.6225000000000005</v>
      </c>
      <c r="D1648" s="6">
        <f>TITRES_STAT!E1651</f>
        <v>379</v>
      </c>
      <c r="E1648" s="2">
        <f t="shared" si="100"/>
        <v>235430</v>
      </c>
      <c r="F1648" s="6" t="str">
        <f t="shared" si="103"/>
        <v>BEARISH</v>
      </c>
      <c r="G1648" s="6" t="str">
        <f t="shared" si="102"/>
        <v>WEAK</v>
      </c>
      <c r="H1648" s="6" t="str">
        <f t="shared" si="101"/>
        <v>BEARISH DIVERGENCE</v>
      </c>
    </row>
    <row r="1649" spans="1:8" ht="13.5" x14ac:dyDescent="0.25">
      <c r="A1649" s="3">
        <f>TITRES_STAT!B1652</f>
        <v>44414</v>
      </c>
      <c r="B1649" s="6">
        <f>TITRES_STAT!C1652</f>
        <v>11.34</v>
      </c>
      <c r="C1649" s="6">
        <f>TITRES_STAT!D1652</f>
        <v>8.7693999999999992</v>
      </c>
      <c r="D1649" s="6">
        <f>TITRES_STAT!E1652</f>
        <v>65</v>
      </c>
      <c r="E1649" s="2">
        <f t="shared" si="100"/>
        <v>235495</v>
      </c>
      <c r="F1649" s="6" t="str">
        <f t="shared" si="103"/>
        <v>BEARISH</v>
      </c>
      <c r="G1649" s="6" t="str">
        <f t="shared" si="102"/>
        <v>WEAK</v>
      </c>
      <c r="H1649" s="6" t="str">
        <f t="shared" si="101"/>
        <v>BEARISH DIVERGENCE</v>
      </c>
    </row>
    <row r="1650" spans="1:8" ht="13.5" x14ac:dyDescent="0.25">
      <c r="A1650" s="3">
        <f>TITRES_STAT!B1653</f>
        <v>44417</v>
      </c>
      <c r="B1650" s="6">
        <f>TITRES_STAT!C1653</f>
        <v>11.68</v>
      </c>
      <c r="C1650" s="6">
        <f>TITRES_STAT!D1653</f>
        <v>9.0324000000000009</v>
      </c>
      <c r="D1650" s="6">
        <f>TITRES_STAT!E1653</f>
        <v>594</v>
      </c>
      <c r="E1650" s="2">
        <f t="shared" si="100"/>
        <v>236089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11.35</v>
      </c>
      <c r="C1651" s="6">
        <f>TITRES_STAT!D1654</f>
        <v>8.7772000000000006</v>
      </c>
      <c r="D1651" s="6">
        <f>TITRES_STAT!E1654</f>
        <v>672</v>
      </c>
      <c r="E1651" s="2">
        <f t="shared" si="100"/>
        <v>235417</v>
      </c>
      <c r="F1651" s="6" t="str">
        <f t="shared" si="103"/>
        <v>BULLISH</v>
      </c>
      <c r="G1651" s="6" t="str">
        <f t="shared" si="102"/>
        <v>NEUTRAL</v>
      </c>
      <c r="H1651" s="6" t="str">
        <f t="shared" si="101"/>
        <v>CONFIRMED BULLISH</v>
      </c>
    </row>
    <row r="1652" spans="1:8" ht="13.5" x14ac:dyDescent="0.25">
      <c r="A1652" s="3">
        <f>TITRES_STAT!B1655</f>
        <v>44420</v>
      </c>
      <c r="B1652" s="6">
        <f>TITRES_STAT!C1655</f>
        <v>11.69</v>
      </c>
      <c r="C1652" s="6">
        <f>TITRES_STAT!D1655</f>
        <v>9.0401000000000007</v>
      </c>
      <c r="D1652" s="6">
        <f>TITRES_STAT!E1655</f>
        <v>200</v>
      </c>
      <c r="E1652" s="2">
        <f t="shared" si="100"/>
        <v>235617</v>
      </c>
      <c r="F1652" s="6" t="str">
        <f t="shared" si="103"/>
        <v>BULLISH</v>
      </c>
      <c r="G1652" s="6" t="str">
        <f t="shared" si="102"/>
        <v>NEUTRAL</v>
      </c>
      <c r="H1652" s="6" t="str">
        <f t="shared" si="101"/>
        <v>CONFIRMED BULLISH</v>
      </c>
    </row>
    <row r="1653" spans="1:8" ht="13.5" x14ac:dyDescent="0.25">
      <c r="A1653" s="3">
        <f>TITRES_STAT!B1656</f>
        <v>44424</v>
      </c>
      <c r="B1653" s="6">
        <f>TITRES_STAT!C1656</f>
        <v>11.69</v>
      </c>
      <c r="C1653" s="6">
        <f>TITRES_STAT!D1656</f>
        <v>9.0401000000000007</v>
      </c>
      <c r="D1653" s="6">
        <f>TITRES_STAT!E1656</f>
        <v>300</v>
      </c>
      <c r="E1653" s="2">
        <f t="shared" si="100"/>
        <v>235617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44425</v>
      </c>
      <c r="B1654" s="6">
        <f>TITRES_STAT!C1657</f>
        <v>12</v>
      </c>
      <c r="C1654" s="6">
        <f>TITRES_STAT!D1657</f>
        <v>9.2797999999999998</v>
      </c>
      <c r="D1654" s="6">
        <f>TITRES_STAT!E1657</f>
        <v>20</v>
      </c>
      <c r="E1654" s="2">
        <f t="shared" si="100"/>
        <v>235637</v>
      </c>
      <c r="F1654" s="6" t="str">
        <f t="shared" si="103"/>
        <v>BULLISH</v>
      </c>
      <c r="G1654" s="6" t="str">
        <f t="shared" si="102"/>
        <v>NEUTRAL</v>
      </c>
      <c r="H1654" s="6" t="str">
        <f t="shared" si="101"/>
        <v>CONFIRMED BULLISH</v>
      </c>
    </row>
    <row r="1655" spans="1:8" ht="13.5" x14ac:dyDescent="0.25">
      <c r="A1655" s="3">
        <f>TITRES_STAT!B1658</f>
        <v>44426</v>
      </c>
      <c r="B1655" s="6">
        <f>TITRES_STAT!C1658</f>
        <v>12</v>
      </c>
      <c r="C1655" s="6">
        <f>TITRES_STAT!D1658</f>
        <v>9.2797999999999998</v>
      </c>
      <c r="D1655" s="6">
        <f>TITRES_STAT!E1658</f>
        <v>352</v>
      </c>
      <c r="E1655" s="2">
        <f t="shared" si="100"/>
        <v>235637</v>
      </c>
      <c r="F1655" s="6" t="str">
        <f t="shared" si="103"/>
        <v>BEARISH</v>
      </c>
      <c r="G1655" s="6" t="str">
        <f t="shared" si="102"/>
        <v>NEUTRAL</v>
      </c>
      <c r="H1655" s="6" t="str">
        <f t="shared" si="101"/>
        <v>BEARISH DIVERGENCE</v>
      </c>
    </row>
    <row r="1656" spans="1:8" ht="13.5" x14ac:dyDescent="0.25">
      <c r="A1656" s="3">
        <f>TITRES_STAT!B1659</f>
        <v>44427</v>
      </c>
      <c r="B1656" s="6">
        <f>TITRES_STAT!C1659</f>
        <v>11.69</v>
      </c>
      <c r="C1656" s="6">
        <f>TITRES_STAT!D1659</f>
        <v>9.0401000000000007</v>
      </c>
      <c r="D1656" s="6">
        <f>TITRES_STAT!E1659</f>
        <v>60</v>
      </c>
      <c r="E1656" s="2">
        <f t="shared" si="100"/>
        <v>235577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11.65</v>
      </c>
      <c r="C1657" s="6">
        <f>TITRES_STAT!D1660</f>
        <v>9.0091999999999999</v>
      </c>
      <c r="D1657" s="6">
        <f>TITRES_STAT!E1660</f>
        <v>361</v>
      </c>
      <c r="E1657" s="2">
        <f t="shared" si="100"/>
        <v>235216</v>
      </c>
      <c r="F1657" s="6" t="str">
        <f t="shared" si="103"/>
        <v>BEARISH</v>
      </c>
      <c r="G1657" s="6" t="str">
        <f t="shared" si="102"/>
        <v>NEUTRAL</v>
      </c>
      <c r="H1657" s="6" t="str">
        <f t="shared" si="101"/>
        <v>CONFIRMED BEARISH</v>
      </c>
    </row>
    <row r="1658" spans="1:8" ht="13.5" x14ac:dyDescent="0.25">
      <c r="A1658" s="3">
        <f>TITRES_STAT!B1661</f>
        <v>44431</v>
      </c>
      <c r="B1658" s="6">
        <f>TITRES_STAT!C1661</f>
        <v>11.65</v>
      </c>
      <c r="C1658" s="6">
        <f>TITRES_STAT!D1661</f>
        <v>9.0091999999999999</v>
      </c>
      <c r="D1658" s="6">
        <f>TITRES_STAT!E1661</f>
        <v>437</v>
      </c>
      <c r="E1658" s="2">
        <f t="shared" si="100"/>
        <v>235216</v>
      </c>
      <c r="F1658" s="6" t="str">
        <f t="shared" si="103"/>
        <v>BEARISH</v>
      </c>
      <c r="G1658" s="6" t="str">
        <f t="shared" si="102"/>
        <v>NEUTRAL</v>
      </c>
      <c r="H1658" s="6" t="str">
        <f t="shared" si="101"/>
        <v>CONFIRMED BEARISH</v>
      </c>
    </row>
    <row r="1659" spans="1:8" ht="13.5" x14ac:dyDescent="0.25">
      <c r="A1659" s="3">
        <f>TITRES_STAT!B1662</f>
        <v>44432</v>
      </c>
      <c r="B1659" s="6">
        <f>TITRES_STAT!C1662</f>
        <v>11.79</v>
      </c>
      <c r="C1659" s="6">
        <f>TITRES_STAT!D1662</f>
        <v>9.1173999999999999</v>
      </c>
      <c r="D1659" s="6">
        <f>TITRES_STAT!E1662</f>
        <v>1</v>
      </c>
      <c r="E1659" s="2">
        <f t="shared" si="100"/>
        <v>235217</v>
      </c>
      <c r="F1659" s="6" t="str">
        <f t="shared" si="103"/>
        <v>BEARISH</v>
      </c>
      <c r="G1659" s="6" t="str">
        <f t="shared" si="102"/>
        <v>NEUTRAL</v>
      </c>
      <c r="H1659" s="6" t="str">
        <f t="shared" si="101"/>
        <v>CONFIRMED BEARISH</v>
      </c>
    </row>
    <row r="1660" spans="1:8" ht="13.5" x14ac:dyDescent="0.25">
      <c r="A1660" s="3">
        <f>TITRES_STAT!B1663</f>
        <v>44433</v>
      </c>
      <c r="B1660" s="6">
        <f>TITRES_STAT!C1663</f>
        <v>11.89</v>
      </c>
      <c r="C1660" s="6">
        <f>TITRES_STAT!D1663</f>
        <v>9.1946999999999992</v>
      </c>
      <c r="D1660" s="6">
        <f>TITRES_STAT!E1663</f>
        <v>302</v>
      </c>
      <c r="E1660" s="2">
        <f t="shared" si="100"/>
        <v>235519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12</v>
      </c>
      <c r="C1661" s="6">
        <f>TITRES_STAT!D1664</f>
        <v>9.2797999999999998</v>
      </c>
      <c r="D1661" s="6">
        <f>TITRES_STAT!E1664</f>
        <v>200</v>
      </c>
      <c r="E1661" s="2">
        <f t="shared" si="100"/>
        <v>235719</v>
      </c>
      <c r="F1661" s="6" t="str">
        <f t="shared" si="103"/>
        <v>BULLISH</v>
      </c>
      <c r="G1661" s="6" t="str">
        <f t="shared" si="102"/>
        <v>NEUTRAL</v>
      </c>
      <c r="H1661" s="6" t="str">
        <f t="shared" si="101"/>
        <v>CONFIRMED BULLISH</v>
      </c>
    </row>
    <row r="1662" spans="1:8" ht="13.5" x14ac:dyDescent="0.25">
      <c r="A1662" s="3">
        <f>TITRES_STAT!B1665</f>
        <v>44435</v>
      </c>
      <c r="B1662" s="6">
        <f>TITRES_STAT!C1665</f>
        <v>12</v>
      </c>
      <c r="C1662" s="6">
        <f>TITRES_STAT!D1665</f>
        <v>9.2797999999999998</v>
      </c>
      <c r="D1662" s="6">
        <f>TITRES_STAT!E1665</f>
        <v>150</v>
      </c>
      <c r="E1662" s="2">
        <f t="shared" si="100"/>
        <v>235719</v>
      </c>
      <c r="F1662" s="6" t="str">
        <f t="shared" si="103"/>
        <v>BULLISH</v>
      </c>
      <c r="G1662" s="6" t="str">
        <f t="shared" si="102"/>
        <v>NEUTRAL</v>
      </c>
      <c r="H1662" s="6" t="str">
        <f t="shared" si="101"/>
        <v>CONFIRMED BULLISH</v>
      </c>
    </row>
    <row r="1663" spans="1:8" ht="13.5" x14ac:dyDescent="0.25">
      <c r="A1663" s="3">
        <f>TITRES_STAT!B1666</f>
        <v>44438</v>
      </c>
      <c r="B1663" s="6">
        <f>TITRES_STAT!C1666</f>
        <v>12</v>
      </c>
      <c r="C1663" s="6">
        <f>TITRES_STAT!D1666</f>
        <v>9.2797999999999998</v>
      </c>
      <c r="D1663" s="6">
        <f>TITRES_STAT!E1666</f>
        <v>0</v>
      </c>
      <c r="E1663" s="2">
        <f t="shared" si="100"/>
        <v>235719</v>
      </c>
      <c r="F1663" s="6" t="str">
        <f t="shared" si="103"/>
        <v>BULLISH</v>
      </c>
      <c r="G1663" s="6" t="str">
        <f t="shared" si="102"/>
        <v>NEUTRAL</v>
      </c>
      <c r="H1663" s="6" t="str">
        <f t="shared" si="101"/>
        <v>CONFIRMED BULLISH</v>
      </c>
    </row>
    <row r="1664" spans="1:8" ht="13.5" x14ac:dyDescent="0.25">
      <c r="A1664" s="3">
        <f>TITRES_STAT!B1667</f>
        <v>44439</v>
      </c>
      <c r="B1664" s="6">
        <f>TITRES_STAT!C1667</f>
        <v>12.2</v>
      </c>
      <c r="C1664" s="6">
        <f>TITRES_STAT!D1667</f>
        <v>9.4344999999999999</v>
      </c>
      <c r="D1664" s="6">
        <f>TITRES_STAT!E1667</f>
        <v>3</v>
      </c>
      <c r="E1664" s="2">
        <f t="shared" si="100"/>
        <v>235722</v>
      </c>
      <c r="F1664" s="6" t="str">
        <f t="shared" si="103"/>
        <v>BULLISH</v>
      </c>
      <c r="G1664" s="6" t="str">
        <f t="shared" si="102"/>
        <v>NEUTRAL</v>
      </c>
      <c r="H1664" s="6" t="str">
        <f t="shared" si="101"/>
        <v>CONFIRMED BULLISH</v>
      </c>
    </row>
    <row r="1665" spans="1:8" ht="13.5" x14ac:dyDescent="0.25">
      <c r="A1665" s="3">
        <f>TITRES_STAT!B1668</f>
        <v>44440</v>
      </c>
      <c r="B1665" s="6">
        <f>TITRES_STAT!C1668</f>
        <v>12.2</v>
      </c>
      <c r="C1665" s="6">
        <f>TITRES_STAT!D1668</f>
        <v>9.4344999999999999</v>
      </c>
      <c r="D1665" s="6">
        <f>TITRES_STAT!E1668</f>
        <v>0</v>
      </c>
      <c r="E1665" s="2">
        <f t="shared" si="100"/>
        <v>235722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12.2</v>
      </c>
      <c r="C1666" s="6">
        <f>TITRES_STAT!D1669</f>
        <v>9.4344999999999999</v>
      </c>
      <c r="D1666" s="6">
        <f>TITRES_STAT!E1669</f>
        <v>10</v>
      </c>
      <c r="E1666" s="2">
        <f t="shared" si="100"/>
        <v>235722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12</v>
      </c>
      <c r="C1667" s="6">
        <f>TITRES_STAT!D1670</f>
        <v>9.2797999999999998</v>
      </c>
      <c r="D1667" s="6">
        <f>TITRES_STAT!E1670</f>
        <v>200</v>
      </c>
      <c r="E1667" s="2">
        <f t="shared" si="100"/>
        <v>235522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12.1</v>
      </c>
      <c r="C1668" s="6">
        <f>TITRES_STAT!D1671</f>
        <v>9.3571000000000009</v>
      </c>
      <c r="D1668" s="6">
        <f>TITRES_STAT!E1671</f>
        <v>10</v>
      </c>
      <c r="E1668" s="2">
        <f t="shared" ref="E1668:E1731" si="104">IF(B1668&gt;B1667, E1667+D1668, IF(B1668&lt;B1667, E1667-D1668, E1667))</f>
        <v>235532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BEARISH DIVERGENCE</v>
      </c>
    </row>
    <row r="1669" spans="1:8" ht="13.5" x14ac:dyDescent="0.25">
      <c r="A1669" s="3">
        <f>TITRES_STAT!B1672</f>
        <v>44446</v>
      </c>
      <c r="B1669" s="6">
        <f>TITRES_STAT!C1672</f>
        <v>12.1</v>
      </c>
      <c r="C1669" s="6">
        <f>TITRES_STAT!D1672</f>
        <v>9.3571000000000009</v>
      </c>
      <c r="D1669" s="6">
        <f>TITRES_STAT!E1672</f>
        <v>300</v>
      </c>
      <c r="E1669" s="2">
        <f t="shared" si="104"/>
        <v>235532</v>
      </c>
      <c r="F1669" s="6" t="str">
        <f t="shared" si="103"/>
        <v>BEARISH</v>
      </c>
      <c r="G1669" s="6" t="str">
        <f t="shared" si="102"/>
        <v>NEUTRAL</v>
      </c>
      <c r="H1669" s="6" t="str">
        <f t="shared" si="101"/>
        <v>CONFIRMED BEARISH</v>
      </c>
    </row>
    <row r="1670" spans="1:8" ht="13.5" x14ac:dyDescent="0.25">
      <c r="A1670" s="3">
        <f>TITRES_STAT!B1673</f>
        <v>44447</v>
      </c>
      <c r="B1670" s="6">
        <f>TITRES_STAT!C1673</f>
        <v>12.1</v>
      </c>
      <c r="C1670" s="6">
        <f>TITRES_STAT!D1673</f>
        <v>9.3571000000000009</v>
      </c>
      <c r="D1670" s="6">
        <f>TITRES_STAT!E1673</f>
        <v>5</v>
      </c>
      <c r="E1670" s="2">
        <f t="shared" si="104"/>
        <v>235532</v>
      </c>
      <c r="F1670" s="6" t="str">
        <f t="shared" si="103"/>
        <v>BEARISH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6">
        <f>TITRES_STAT!C1674</f>
        <v>12.2</v>
      </c>
      <c r="C1671" s="6">
        <f>TITRES_STAT!D1674</f>
        <v>9.4344999999999999</v>
      </c>
      <c r="D1671" s="6">
        <f>TITRES_STAT!E1674</f>
        <v>100</v>
      </c>
      <c r="E1671" s="2">
        <f t="shared" si="104"/>
        <v>235632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NEUTRAL</v>
      </c>
    </row>
    <row r="1672" spans="1:8" ht="13.5" x14ac:dyDescent="0.25">
      <c r="A1672" s="3">
        <f>TITRES_STAT!B1675</f>
        <v>44449</v>
      </c>
      <c r="B1672" s="6">
        <f>TITRES_STAT!C1675</f>
        <v>12</v>
      </c>
      <c r="C1672" s="6">
        <f>TITRES_STAT!D1675</f>
        <v>9.2797999999999998</v>
      </c>
      <c r="D1672" s="6">
        <f>TITRES_STAT!E1675</f>
        <v>300</v>
      </c>
      <c r="E1672" s="2">
        <f t="shared" si="104"/>
        <v>235332</v>
      </c>
      <c r="F1672" s="6" t="str">
        <f t="shared" ref="F1672:F1735" si="107">IF(E1672&gt;E1667,"BULLISH",IF(E1672&lt;E1667,"BEARISH","NEUTRAL"))</f>
        <v>BEARISH</v>
      </c>
      <c r="G1672" s="6" t="str">
        <f t="shared" si="106"/>
        <v>NEUTRAL</v>
      </c>
      <c r="H1672" s="6" t="str">
        <f t="shared" si="105"/>
        <v>NEUTRAL</v>
      </c>
    </row>
    <row r="1673" spans="1:8" ht="13.5" x14ac:dyDescent="0.25">
      <c r="A1673" s="3">
        <f>TITRES_STAT!B1676</f>
        <v>44452</v>
      </c>
      <c r="B1673" s="6">
        <f>TITRES_STAT!C1676</f>
        <v>12.19</v>
      </c>
      <c r="C1673" s="6">
        <f>TITRES_STAT!D1676</f>
        <v>9.4267000000000003</v>
      </c>
      <c r="D1673" s="6">
        <f>TITRES_STAT!E1676</f>
        <v>721</v>
      </c>
      <c r="E1673" s="2">
        <f t="shared" si="104"/>
        <v>236053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12.2</v>
      </c>
      <c r="C1674" s="6">
        <f>TITRES_STAT!D1677</f>
        <v>9.4344999999999999</v>
      </c>
      <c r="D1674" s="6">
        <f>TITRES_STAT!E1677</f>
        <v>100</v>
      </c>
      <c r="E1674" s="2">
        <f t="shared" si="104"/>
        <v>236153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CONFIRMED BULLISH</v>
      </c>
    </row>
    <row r="1675" spans="1:8" ht="13.5" x14ac:dyDescent="0.25">
      <c r="A1675" s="3">
        <f>TITRES_STAT!B1678</f>
        <v>44454</v>
      </c>
      <c r="B1675" s="6">
        <f>TITRES_STAT!C1678</f>
        <v>12.2</v>
      </c>
      <c r="C1675" s="6">
        <f>TITRES_STAT!D1678</f>
        <v>9.4344999999999999</v>
      </c>
      <c r="D1675" s="6">
        <f>TITRES_STAT!E1678</f>
        <v>0</v>
      </c>
      <c r="E1675" s="2">
        <f t="shared" si="104"/>
        <v>236153</v>
      </c>
      <c r="F1675" s="6" t="str">
        <f t="shared" si="107"/>
        <v>BULLISH</v>
      </c>
      <c r="G1675" s="6" t="str">
        <f t="shared" si="106"/>
        <v>NEUTRAL</v>
      </c>
      <c r="H1675" s="6" t="str">
        <f t="shared" si="105"/>
        <v>CONFIRMED BULLISH</v>
      </c>
    </row>
    <row r="1676" spans="1:8" ht="13.5" x14ac:dyDescent="0.25">
      <c r="A1676" s="3">
        <f>TITRES_STAT!B1679</f>
        <v>44455</v>
      </c>
      <c r="B1676" s="6">
        <f>TITRES_STAT!C1679</f>
        <v>12.15</v>
      </c>
      <c r="C1676" s="6">
        <f>TITRES_STAT!D1679</f>
        <v>9.3957999999999995</v>
      </c>
      <c r="D1676" s="6">
        <f>TITRES_STAT!E1679</f>
        <v>535</v>
      </c>
      <c r="E1676" s="2">
        <f t="shared" si="104"/>
        <v>235618</v>
      </c>
      <c r="F1676" s="6" t="str">
        <f t="shared" si="107"/>
        <v>BEARISH</v>
      </c>
      <c r="G1676" s="6" t="str">
        <f t="shared" si="106"/>
        <v>NEUTRAL</v>
      </c>
      <c r="H1676" s="6" t="str">
        <f t="shared" si="105"/>
        <v>CONFIRMED BEARISH</v>
      </c>
    </row>
    <row r="1677" spans="1:8" ht="13.5" x14ac:dyDescent="0.25">
      <c r="A1677" s="3">
        <f>TITRES_STAT!B1680</f>
        <v>44456</v>
      </c>
      <c r="B1677" s="6">
        <f>TITRES_STAT!C1680</f>
        <v>12.2</v>
      </c>
      <c r="C1677" s="6">
        <f>TITRES_STAT!D1680</f>
        <v>9.4344999999999999</v>
      </c>
      <c r="D1677" s="6">
        <f>TITRES_STAT!E1680</f>
        <v>30</v>
      </c>
      <c r="E1677" s="2">
        <f t="shared" si="104"/>
        <v>235648</v>
      </c>
      <c r="F1677" s="6" t="str">
        <f t="shared" si="107"/>
        <v>BULLISH</v>
      </c>
      <c r="G1677" s="6" t="str">
        <f t="shared" si="106"/>
        <v>NEUTRAL</v>
      </c>
      <c r="H1677" s="6" t="str">
        <f t="shared" si="105"/>
        <v>CONFIRMED BULLISH</v>
      </c>
    </row>
    <row r="1678" spans="1:8" ht="13.5" x14ac:dyDescent="0.25">
      <c r="A1678" s="3">
        <f>TITRES_STAT!B1681</f>
        <v>44459</v>
      </c>
      <c r="B1678" s="6">
        <f>TITRES_STAT!C1681</f>
        <v>12.2</v>
      </c>
      <c r="C1678" s="6">
        <f>TITRES_STAT!D1681</f>
        <v>9.4344999999999999</v>
      </c>
      <c r="D1678" s="6">
        <f>TITRES_STAT!E1681</f>
        <v>3</v>
      </c>
      <c r="E1678" s="2">
        <f t="shared" si="104"/>
        <v>235648</v>
      </c>
      <c r="F1678" s="6" t="str">
        <f t="shared" si="107"/>
        <v>BEARISH</v>
      </c>
      <c r="G1678" s="6" t="str">
        <f t="shared" si="106"/>
        <v>NEUTRAL</v>
      </c>
      <c r="H1678" s="6" t="str">
        <f t="shared" si="105"/>
        <v>BEARISH DIVERGENCE</v>
      </c>
    </row>
    <row r="1679" spans="1:8" ht="13.5" x14ac:dyDescent="0.25">
      <c r="A1679" s="3">
        <f>TITRES_STAT!B1682</f>
        <v>44460</v>
      </c>
      <c r="B1679" s="6">
        <f>TITRES_STAT!C1682</f>
        <v>12.2</v>
      </c>
      <c r="C1679" s="6">
        <f>TITRES_STAT!D1682</f>
        <v>9.4344999999999999</v>
      </c>
      <c r="D1679" s="6">
        <f>TITRES_STAT!E1682</f>
        <v>0</v>
      </c>
      <c r="E1679" s="2">
        <f t="shared" si="104"/>
        <v>235648</v>
      </c>
      <c r="F1679" s="6" t="str">
        <f t="shared" si="107"/>
        <v>BEARISH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12.19</v>
      </c>
      <c r="C1680" s="6">
        <f>TITRES_STAT!D1683</f>
        <v>9.4267000000000003</v>
      </c>
      <c r="D1680" s="6">
        <f>TITRES_STAT!E1683</f>
        <v>30</v>
      </c>
      <c r="E1680" s="2">
        <f t="shared" si="104"/>
        <v>235618</v>
      </c>
      <c r="F1680" s="6" t="str">
        <f t="shared" si="107"/>
        <v>BEARISH</v>
      </c>
      <c r="G1680" s="6" t="str">
        <f t="shared" si="106"/>
        <v>NEUTRAL</v>
      </c>
      <c r="H1680" s="6" t="str">
        <f t="shared" si="105"/>
        <v>CONFIRMED BEARISH</v>
      </c>
    </row>
    <row r="1681" spans="1:8" ht="13.5" x14ac:dyDescent="0.25">
      <c r="A1681" s="3">
        <f>TITRES_STAT!B1684</f>
        <v>44462</v>
      </c>
      <c r="B1681" s="6">
        <f>TITRES_STAT!C1684</f>
        <v>12.19</v>
      </c>
      <c r="C1681" s="6">
        <f>TITRES_STAT!D1684</f>
        <v>9.4267000000000003</v>
      </c>
      <c r="D1681" s="6">
        <f>TITRES_STAT!E1684</f>
        <v>50</v>
      </c>
      <c r="E1681" s="2">
        <f t="shared" si="104"/>
        <v>235618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12.2</v>
      </c>
      <c r="C1682" s="6">
        <f>TITRES_STAT!D1685</f>
        <v>9.4344999999999999</v>
      </c>
      <c r="D1682" s="6">
        <f>TITRES_STAT!E1685</f>
        <v>20</v>
      </c>
      <c r="E1682" s="2">
        <f t="shared" si="104"/>
        <v>235638</v>
      </c>
      <c r="F1682" s="6" t="str">
        <f t="shared" si="107"/>
        <v>BEARISH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12.15</v>
      </c>
      <c r="C1683" s="6">
        <f>TITRES_STAT!D1686</f>
        <v>9.3957999999999995</v>
      </c>
      <c r="D1683" s="6">
        <f>TITRES_STAT!E1686</f>
        <v>85</v>
      </c>
      <c r="E1683" s="2">
        <f t="shared" si="104"/>
        <v>235553</v>
      </c>
      <c r="F1683" s="6" t="str">
        <f t="shared" si="107"/>
        <v>BEARISH</v>
      </c>
      <c r="G1683" s="6" t="str">
        <f t="shared" si="106"/>
        <v>NEUTRAL</v>
      </c>
      <c r="H1683" s="6" t="str">
        <f t="shared" si="105"/>
        <v>CONFIRMED BEARISH</v>
      </c>
    </row>
    <row r="1684" spans="1:8" ht="13.5" x14ac:dyDescent="0.25">
      <c r="A1684" s="3">
        <f>TITRES_STAT!B1687</f>
        <v>44467</v>
      </c>
      <c r="B1684" s="6">
        <f>TITRES_STAT!C1687</f>
        <v>12.19</v>
      </c>
      <c r="C1684" s="6">
        <f>TITRES_STAT!D1687</f>
        <v>9.4267000000000003</v>
      </c>
      <c r="D1684" s="6">
        <f>TITRES_STAT!E1687</f>
        <v>20</v>
      </c>
      <c r="E1684" s="2">
        <f t="shared" si="104"/>
        <v>235573</v>
      </c>
      <c r="F1684" s="6" t="str">
        <f t="shared" si="107"/>
        <v>BEARISH</v>
      </c>
      <c r="G1684" s="6" t="str">
        <f t="shared" si="106"/>
        <v>NEUTRAL</v>
      </c>
      <c r="H1684" s="6" t="str">
        <f t="shared" si="105"/>
        <v>CONFIRMED BEARISH</v>
      </c>
    </row>
    <row r="1685" spans="1:8" ht="13.5" x14ac:dyDescent="0.25">
      <c r="A1685" s="3">
        <f>TITRES_STAT!B1688</f>
        <v>44468</v>
      </c>
      <c r="B1685" s="6">
        <f>TITRES_STAT!C1688</f>
        <v>12.19</v>
      </c>
      <c r="C1685" s="6">
        <f>TITRES_STAT!D1688</f>
        <v>9.4267000000000003</v>
      </c>
      <c r="D1685" s="6">
        <f>TITRES_STAT!E1688</f>
        <v>0</v>
      </c>
      <c r="E1685" s="2">
        <f t="shared" si="104"/>
        <v>235573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12.18</v>
      </c>
      <c r="C1686" s="6">
        <f>TITRES_STAT!D1689</f>
        <v>9.4190000000000005</v>
      </c>
      <c r="D1686" s="6">
        <f>TITRES_STAT!E1689</f>
        <v>144</v>
      </c>
      <c r="E1686" s="2">
        <f t="shared" si="104"/>
        <v>235429</v>
      </c>
      <c r="F1686" s="6" t="str">
        <f t="shared" si="107"/>
        <v>BEARISH</v>
      </c>
      <c r="G1686" s="6" t="str">
        <f t="shared" si="106"/>
        <v>NEUTRAL</v>
      </c>
      <c r="H1686" s="6" t="str">
        <f t="shared" si="105"/>
        <v>CONFIRMED BEARISH</v>
      </c>
    </row>
    <row r="1687" spans="1:8" ht="13.5" x14ac:dyDescent="0.25">
      <c r="A1687" s="3">
        <f>TITRES_STAT!B1690</f>
        <v>44470</v>
      </c>
      <c r="B1687" s="6">
        <f>TITRES_STAT!C1690</f>
        <v>12.18</v>
      </c>
      <c r="C1687" s="6">
        <f>TITRES_STAT!D1690</f>
        <v>9.4190000000000005</v>
      </c>
      <c r="D1687" s="6">
        <f>TITRES_STAT!E1690</f>
        <v>102</v>
      </c>
      <c r="E1687" s="2">
        <f t="shared" si="104"/>
        <v>235429</v>
      </c>
      <c r="F1687" s="6" t="str">
        <f t="shared" si="107"/>
        <v>BEARISH</v>
      </c>
      <c r="G1687" s="6" t="str">
        <f t="shared" si="106"/>
        <v>NEUTRAL</v>
      </c>
      <c r="H1687" s="6" t="str">
        <f t="shared" si="105"/>
        <v>CONFIRMED BEARISH</v>
      </c>
    </row>
    <row r="1688" spans="1:8" ht="13.5" x14ac:dyDescent="0.25">
      <c r="A1688" s="3">
        <f>TITRES_STAT!B1691</f>
        <v>44473</v>
      </c>
      <c r="B1688" s="6">
        <f>TITRES_STAT!C1691</f>
        <v>12.17</v>
      </c>
      <c r="C1688" s="6">
        <f>TITRES_STAT!D1691</f>
        <v>9.4113000000000007</v>
      </c>
      <c r="D1688" s="6">
        <f>TITRES_STAT!E1691</f>
        <v>110</v>
      </c>
      <c r="E1688" s="2">
        <f t="shared" si="104"/>
        <v>235319</v>
      </c>
      <c r="F1688" s="6" t="str">
        <f t="shared" si="107"/>
        <v>BEARISH</v>
      </c>
      <c r="G1688" s="6" t="str">
        <f t="shared" si="106"/>
        <v>NEUTRAL</v>
      </c>
      <c r="H1688" s="6" t="str">
        <f t="shared" si="105"/>
        <v>BEARISH DIVERGENCE</v>
      </c>
    </row>
    <row r="1689" spans="1:8" ht="13.5" x14ac:dyDescent="0.25">
      <c r="A1689" s="3">
        <f>TITRES_STAT!B1692</f>
        <v>44474</v>
      </c>
      <c r="B1689" s="6">
        <f>TITRES_STAT!C1692</f>
        <v>12.2</v>
      </c>
      <c r="C1689" s="6">
        <f>TITRES_STAT!D1692</f>
        <v>9.4344999999999999</v>
      </c>
      <c r="D1689" s="6">
        <f>TITRES_STAT!E1692</f>
        <v>20</v>
      </c>
      <c r="E1689" s="2">
        <f t="shared" si="104"/>
        <v>235339</v>
      </c>
      <c r="F1689" s="6" t="str">
        <f t="shared" si="107"/>
        <v>BEARISH</v>
      </c>
      <c r="G1689" s="6" t="str">
        <f t="shared" si="106"/>
        <v>NEUTRAL</v>
      </c>
      <c r="H1689" s="6" t="str">
        <f t="shared" si="105"/>
        <v>BEARISH DIVERGENCE</v>
      </c>
    </row>
    <row r="1690" spans="1:8" ht="13.5" x14ac:dyDescent="0.25">
      <c r="A1690" s="3">
        <f>TITRES_STAT!B1693</f>
        <v>44475</v>
      </c>
      <c r="B1690" s="6">
        <f>TITRES_STAT!C1693</f>
        <v>12.14</v>
      </c>
      <c r="C1690" s="6">
        <f>TITRES_STAT!D1693</f>
        <v>9.3880999999999997</v>
      </c>
      <c r="D1690" s="6">
        <f>TITRES_STAT!E1693</f>
        <v>26</v>
      </c>
      <c r="E1690" s="2">
        <f t="shared" si="104"/>
        <v>235313</v>
      </c>
      <c r="F1690" s="6" t="str">
        <f t="shared" si="107"/>
        <v>BEARISH</v>
      </c>
      <c r="G1690" s="6" t="str">
        <f t="shared" si="106"/>
        <v>NEUTRAL</v>
      </c>
      <c r="H1690" s="6" t="str">
        <f t="shared" si="105"/>
        <v>CONFIRMED BEARISH</v>
      </c>
    </row>
    <row r="1691" spans="1:8" ht="13.5" x14ac:dyDescent="0.25">
      <c r="A1691" s="3">
        <f>TITRES_STAT!B1694</f>
        <v>44476</v>
      </c>
      <c r="B1691" s="6">
        <f>TITRES_STAT!C1694</f>
        <v>11.7</v>
      </c>
      <c r="C1691" s="6">
        <f>TITRES_STAT!D1694</f>
        <v>9.0478000000000005</v>
      </c>
      <c r="D1691" s="6">
        <f>TITRES_STAT!E1694</f>
        <v>200</v>
      </c>
      <c r="E1691" s="2">
        <f t="shared" si="104"/>
        <v>235113</v>
      </c>
      <c r="F1691" s="6" t="str">
        <f t="shared" si="107"/>
        <v>BEARISH</v>
      </c>
      <c r="G1691" s="6" t="str">
        <f t="shared" si="106"/>
        <v>NEUTRAL</v>
      </c>
      <c r="H1691" s="6" t="str">
        <f t="shared" si="105"/>
        <v>CONFIRMED BEARISH</v>
      </c>
    </row>
    <row r="1692" spans="1:8" ht="13.5" x14ac:dyDescent="0.25">
      <c r="A1692" s="3">
        <f>TITRES_STAT!B1695</f>
        <v>44477</v>
      </c>
      <c r="B1692" s="6">
        <f>TITRES_STAT!C1695</f>
        <v>11.7</v>
      </c>
      <c r="C1692" s="6">
        <f>TITRES_STAT!D1695</f>
        <v>9.0478000000000005</v>
      </c>
      <c r="D1692" s="6">
        <f>TITRES_STAT!E1695</f>
        <v>6723</v>
      </c>
      <c r="E1692" s="2">
        <f t="shared" si="104"/>
        <v>235113</v>
      </c>
      <c r="F1692" s="6" t="str">
        <f t="shared" si="107"/>
        <v>BEARISH</v>
      </c>
      <c r="G1692" s="6" t="str">
        <f t="shared" si="106"/>
        <v>NEUTRAL</v>
      </c>
      <c r="H1692" s="6" t="str">
        <f t="shared" si="105"/>
        <v>CONFIRMED BEARISH</v>
      </c>
    </row>
    <row r="1693" spans="1:8" ht="13.5" x14ac:dyDescent="0.25">
      <c r="A1693" s="3">
        <f>TITRES_STAT!B1696</f>
        <v>44480</v>
      </c>
      <c r="B1693" s="6">
        <f>TITRES_STAT!C1696</f>
        <v>12.14</v>
      </c>
      <c r="C1693" s="6">
        <f>TITRES_STAT!D1696</f>
        <v>9.3880999999999997</v>
      </c>
      <c r="D1693" s="6">
        <f>TITRES_STAT!E1696</f>
        <v>50</v>
      </c>
      <c r="E1693" s="2">
        <f t="shared" si="104"/>
        <v>235163</v>
      </c>
      <c r="F1693" s="6" t="str">
        <f t="shared" si="107"/>
        <v>BEARISH</v>
      </c>
      <c r="G1693" s="6" t="str">
        <f t="shared" si="106"/>
        <v>NEUTRAL</v>
      </c>
      <c r="H1693" s="6" t="str">
        <f t="shared" si="105"/>
        <v>CONFIRMED BEARISH</v>
      </c>
    </row>
    <row r="1694" spans="1:8" ht="13.5" x14ac:dyDescent="0.25">
      <c r="A1694" s="3">
        <f>TITRES_STAT!B1697</f>
        <v>44481</v>
      </c>
      <c r="B1694" s="6">
        <f>TITRES_STAT!C1697</f>
        <v>11.7</v>
      </c>
      <c r="C1694" s="6">
        <f>TITRES_STAT!D1697</f>
        <v>9.0478000000000005</v>
      </c>
      <c r="D1694" s="6">
        <f>TITRES_STAT!E1697</f>
        <v>4372</v>
      </c>
      <c r="E1694" s="2">
        <f t="shared" si="104"/>
        <v>230791</v>
      </c>
      <c r="F1694" s="6" t="str">
        <f t="shared" si="107"/>
        <v>BEARISH</v>
      </c>
      <c r="G1694" s="6" t="str">
        <f t="shared" si="106"/>
        <v>NEUTRAL</v>
      </c>
      <c r="H1694" s="6" t="str">
        <f t="shared" si="105"/>
        <v>CONFIRMED BEARISH</v>
      </c>
    </row>
    <row r="1695" spans="1:8" ht="13.5" x14ac:dyDescent="0.25">
      <c r="A1695" s="3">
        <f>TITRES_STAT!B1698</f>
        <v>44482</v>
      </c>
      <c r="B1695" s="6">
        <f>TITRES_STAT!C1698</f>
        <v>12.16</v>
      </c>
      <c r="C1695" s="6">
        <f>TITRES_STAT!D1698</f>
        <v>9.4034999999999993</v>
      </c>
      <c r="D1695" s="6">
        <f>TITRES_STAT!E1698</f>
        <v>110</v>
      </c>
      <c r="E1695" s="2">
        <f t="shared" si="104"/>
        <v>230901</v>
      </c>
      <c r="F1695" s="6" t="str">
        <f t="shared" si="107"/>
        <v>BEARISH</v>
      </c>
      <c r="G1695" s="6" t="str">
        <f t="shared" si="106"/>
        <v>NEUTRAL</v>
      </c>
      <c r="H1695" s="6" t="str">
        <f t="shared" si="105"/>
        <v>BEARISH DIVERGENCE</v>
      </c>
    </row>
    <row r="1696" spans="1:8" ht="13.5" x14ac:dyDescent="0.25">
      <c r="A1696" s="3">
        <f>TITRES_STAT!B1699</f>
        <v>44483</v>
      </c>
      <c r="B1696" s="6">
        <f>TITRES_STAT!C1699</f>
        <v>11.65</v>
      </c>
      <c r="C1696" s="6">
        <f>TITRES_STAT!D1699</f>
        <v>9.0091999999999999</v>
      </c>
      <c r="D1696" s="6">
        <f>TITRES_STAT!E1699</f>
        <v>69</v>
      </c>
      <c r="E1696" s="2">
        <f t="shared" si="104"/>
        <v>230832</v>
      </c>
      <c r="F1696" s="6" t="str">
        <f t="shared" si="107"/>
        <v>BEARISH</v>
      </c>
      <c r="G1696" s="6" t="str">
        <f t="shared" si="106"/>
        <v>NEUTRAL</v>
      </c>
      <c r="H1696" s="6" t="str">
        <f t="shared" si="105"/>
        <v>CONFIRMED BEARISH</v>
      </c>
    </row>
    <row r="1697" spans="1:8" ht="13.5" x14ac:dyDescent="0.25">
      <c r="A1697" s="3">
        <f>TITRES_STAT!B1700</f>
        <v>44488</v>
      </c>
      <c r="B1697" s="6">
        <f>TITRES_STAT!C1700</f>
        <v>12.1</v>
      </c>
      <c r="C1697" s="6">
        <f>TITRES_STAT!D1700</f>
        <v>9.3571000000000009</v>
      </c>
      <c r="D1697" s="6">
        <f>TITRES_STAT!E1700</f>
        <v>482</v>
      </c>
      <c r="E1697" s="2">
        <f t="shared" si="104"/>
        <v>231314</v>
      </c>
      <c r="F1697" s="6" t="str">
        <f t="shared" si="107"/>
        <v>BEARISH</v>
      </c>
      <c r="G1697" s="6" t="str">
        <f t="shared" si="106"/>
        <v>NEUTRAL</v>
      </c>
      <c r="H1697" s="6" t="str">
        <f t="shared" si="105"/>
        <v>BEARISH DIVERGENCE</v>
      </c>
    </row>
    <row r="1698" spans="1:8" ht="13.5" x14ac:dyDescent="0.25">
      <c r="A1698" s="3">
        <f>TITRES_STAT!B1701</f>
        <v>44489</v>
      </c>
      <c r="B1698" s="6">
        <f>TITRES_STAT!C1701</f>
        <v>12.1</v>
      </c>
      <c r="C1698" s="6">
        <f>TITRES_STAT!D1701</f>
        <v>9.3571000000000009</v>
      </c>
      <c r="D1698" s="6">
        <f>TITRES_STAT!E1701</f>
        <v>1</v>
      </c>
      <c r="E1698" s="2">
        <f t="shared" si="104"/>
        <v>231314</v>
      </c>
      <c r="F1698" s="6" t="str">
        <f t="shared" si="107"/>
        <v>BEARISH</v>
      </c>
      <c r="G1698" s="6" t="str">
        <f t="shared" si="106"/>
        <v>NEUTRAL</v>
      </c>
      <c r="H1698" s="6" t="str">
        <f t="shared" si="105"/>
        <v>CONFIRMED BEARISH</v>
      </c>
    </row>
    <row r="1699" spans="1:8" ht="13.5" x14ac:dyDescent="0.25">
      <c r="A1699" s="3">
        <f>TITRES_STAT!B1702</f>
        <v>44490</v>
      </c>
      <c r="B1699" s="6">
        <f>TITRES_STAT!C1702</f>
        <v>12</v>
      </c>
      <c r="C1699" s="6">
        <f>TITRES_STAT!D1702</f>
        <v>9.2797999999999998</v>
      </c>
      <c r="D1699" s="6">
        <f>TITRES_STAT!E1702</f>
        <v>300</v>
      </c>
      <c r="E1699" s="2">
        <f t="shared" si="104"/>
        <v>231014</v>
      </c>
      <c r="F1699" s="6" t="str">
        <f t="shared" si="107"/>
        <v>BULLISH</v>
      </c>
      <c r="G1699" s="6" t="str">
        <f t="shared" si="106"/>
        <v>NEUTRAL</v>
      </c>
      <c r="H1699" s="6" t="str">
        <f t="shared" si="105"/>
        <v>CONFIRMED BULLISH</v>
      </c>
    </row>
    <row r="1700" spans="1:8" ht="13.5" x14ac:dyDescent="0.25">
      <c r="A1700" s="3">
        <f>TITRES_STAT!B1703</f>
        <v>44491</v>
      </c>
      <c r="B1700" s="6">
        <f>TITRES_STAT!C1703</f>
        <v>12</v>
      </c>
      <c r="C1700" s="6">
        <f>TITRES_STAT!D1703</f>
        <v>9.2797999999999998</v>
      </c>
      <c r="D1700" s="6">
        <f>TITRES_STAT!E1703</f>
        <v>300</v>
      </c>
      <c r="E1700" s="2">
        <f t="shared" si="104"/>
        <v>231014</v>
      </c>
      <c r="F1700" s="6" t="str">
        <f t="shared" si="107"/>
        <v>BULLISH</v>
      </c>
      <c r="G1700" s="6" t="str">
        <f t="shared" si="106"/>
        <v>NEUTRAL</v>
      </c>
      <c r="H1700" s="6" t="str">
        <f t="shared" si="105"/>
        <v>BULLISH DIVERGENCE</v>
      </c>
    </row>
    <row r="1701" spans="1:8" ht="13.5" x14ac:dyDescent="0.25">
      <c r="A1701" s="3">
        <f>TITRES_STAT!B1704</f>
        <v>44494</v>
      </c>
      <c r="B1701" s="6">
        <f>TITRES_STAT!C1704</f>
        <v>12</v>
      </c>
      <c r="C1701" s="6">
        <f>TITRES_STAT!D1704</f>
        <v>9.2797999999999998</v>
      </c>
      <c r="D1701" s="6">
        <f>TITRES_STAT!E1704</f>
        <v>350</v>
      </c>
      <c r="E1701" s="2">
        <f t="shared" si="104"/>
        <v>231014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44495</v>
      </c>
      <c r="B1702" s="6">
        <f>TITRES_STAT!C1705</f>
        <v>11.99</v>
      </c>
      <c r="C1702" s="6">
        <f>TITRES_STAT!D1705</f>
        <v>9.2721</v>
      </c>
      <c r="D1702" s="6">
        <f>TITRES_STAT!E1705</f>
        <v>252</v>
      </c>
      <c r="E1702" s="2">
        <f t="shared" si="104"/>
        <v>230762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11.98</v>
      </c>
      <c r="C1703" s="6">
        <f>TITRES_STAT!D1706</f>
        <v>9.2643000000000004</v>
      </c>
      <c r="D1703" s="6">
        <f>TITRES_STAT!E1706</f>
        <v>500</v>
      </c>
      <c r="E1703" s="2">
        <f t="shared" si="104"/>
        <v>230262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11.99</v>
      </c>
      <c r="C1704" s="6">
        <f>TITRES_STAT!D1707</f>
        <v>9.2721</v>
      </c>
      <c r="D1704" s="6">
        <f>TITRES_STAT!E1707</f>
        <v>400</v>
      </c>
      <c r="E1704" s="2">
        <f t="shared" si="104"/>
        <v>230662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11.98</v>
      </c>
      <c r="C1705" s="6">
        <f>TITRES_STAT!D1708</f>
        <v>9.2643000000000004</v>
      </c>
      <c r="D1705" s="6">
        <f>TITRES_STAT!E1708</f>
        <v>530</v>
      </c>
      <c r="E1705" s="2">
        <f t="shared" si="104"/>
        <v>230132</v>
      </c>
      <c r="F1705" s="6" t="str">
        <f t="shared" si="107"/>
        <v>BEARISH</v>
      </c>
      <c r="G1705" s="6" t="str">
        <f t="shared" si="106"/>
        <v>NEUTRAL</v>
      </c>
      <c r="H1705" s="6" t="str">
        <f t="shared" si="105"/>
        <v>CONFIRMED BEARISH</v>
      </c>
    </row>
    <row r="1706" spans="1:8" ht="13.5" x14ac:dyDescent="0.25">
      <c r="A1706" s="3">
        <f>TITRES_STAT!B1709</f>
        <v>44501</v>
      </c>
      <c r="B1706" s="6">
        <f>TITRES_STAT!C1709</f>
        <v>11.9</v>
      </c>
      <c r="C1706" s="6">
        <f>TITRES_STAT!D1709</f>
        <v>9.2025000000000006</v>
      </c>
      <c r="D1706" s="6">
        <f>TITRES_STAT!E1709</f>
        <v>340</v>
      </c>
      <c r="E1706" s="2">
        <f t="shared" si="104"/>
        <v>229792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44502</v>
      </c>
      <c r="B1707" s="6">
        <f>TITRES_STAT!C1710</f>
        <v>11.8</v>
      </c>
      <c r="C1707" s="6">
        <f>TITRES_STAT!D1710</f>
        <v>9.1250999999999998</v>
      </c>
      <c r="D1707" s="6">
        <f>TITRES_STAT!E1710</f>
        <v>268</v>
      </c>
      <c r="E1707" s="2">
        <f t="shared" si="104"/>
        <v>229524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44503</v>
      </c>
      <c r="B1708" s="6">
        <f>TITRES_STAT!C1711</f>
        <v>12</v>
      </c>
      <c r="C1708" s="6">
        <f>TITRES_STAT!D1711</f>
        <v>9.2797999999999998</v>
      </c>
      <c r="D1708" s="6">
        <f>TITRES_STAT!E1711</f>
        <v>100</v>
      </c>
      <c r="E1708" s="2">
        <f t="shared" si="104"/>
        <v>229624</v>
      </c>
      <c r="F1708" s="6" t="str">
        <f t="shared" si="107"/>
        <v>BEARISH</v>
      </c>
      <c r="G1708" s="6" t="str">
        <f t="shared" si="106"/>
        <v>NEUTRAL</v>
      </c>
      <c r="H1708" s="6" t="str">
        <f t="shared" si="105"/>
        <v>BEARISH DIVERGENCE</v>
      </c>
    </row>
    <row r="1709" spans="1:8" ht="13.5" x14ac:dyDescent="0.25">
      <c r="A1709" s="3">
        <f>TITRES_STAT!B1712</f>
        <v>44504</v>
      </c>
      <c r="B1709" s="6">
        <f>TITRES_STAT!C1712</f>
        <v>12</v>
      </c>
      <c r="C1709" s="6">
        <f>TITRES_STAT!D1712</f>
        <v>9.2797999999999998</v>
      </c>
      <c r="D1709" s="6">
        <f>TITRES_STAT!E1712</f>
        <v>0</v>
      </c>
      <c r="E1709" s="2">
        <f t="shared" si="104"/>
        <v>229624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BEARISH DIVERGENCE</v>
      </c>
    </row>
    <row r="1710" spans="1:8" ht="13.5" x14ac:dyDescent="0.25">
      <c r="A1710" s="3">
        <f>TITRES_STAT!B1713</f>
        <v>44505</v>
      </c>
      <c r="B1710" s="6">
        <f>TITRES_STAT!C1713</f>
        <v>12.06</v>
      </c>
      <c r="C1710" s="6">
        <f>TITRES_STAT!D1713</f>
        <v>9.3262</v>
      </c>
      <c r="D1710" s="6">
        <f>TITRES_STAT!E1713</f>
        <v>100</v>
      </c>
      <c r="E1710" s="2">
        <f t="shared" si="104"/>
        <v>229724</v>
      </c>
      <c r="F1710" s="6" t="str">
        <f t="shared" si="107"/>
        <v>BEARISH</v>
      </c>
      <c r="G1710" s="6" t="str">
        <f t="shared" si="106"/>
        <v>NEUTRAL</v>
      </c>
      <c r="H1710" s="6" t="str">
        <f t="shared" si="105"/>
        <v>BEARISH DIVERGENCE</v>
      </c>
    </row>
    <row r="1711" spans="1:8" ht="13.5" x14ac:dyDescent="0.25">
      <c r="A1711" s="3">
        <f>TITRES_STAT!B1714</f>
        <v>44508</v>
      </c>
      <c r="B1711" s="6">
        <f>TITRES_STAT!C1714</f>
        <v>12.06</v>
      </c>
      <c r="C1711" s="6">
        <f>TITRES_STAT!D1714</f>
        <v>9.3262</v>
      </c>
      <c r="D1711" s="6">
        <f>TITRES_STAT!E1714</f>
        <v>110</v>
      </c>
      <c r="E1711" s="2">
        <f t="shared" si="104"/>
        <v>229724</v>
      </c>
      <c r="F1711" s="6" t="str">
        <f t="shared" si="107"/>
        <v>BEARISH</v>
      </c>
      <c r="G1711" s="6" t="str">
        <f t="shared" si="106"/>
        <v>NEUTRAL</v>
      </c>
      <c r="H1711" s="6" t="str">
        <f t="shared" si="105"/>
        <v>BEARISH DIVERGENCE</v>
      </c>
    </row>
    <row r="1712" spans="1:8" ht="13.5" x14ac:dyDescent="0.25">
      <c r="A1712" s="3">
        <f>TITRES_STAT!B1715</f>
        <v>44509</v>
      </c>
      <c r="B1712" s="6">
        <f>TITRES_STAT!C1715</f>
        <v>12</v>
      </c>
      <c r="C1712" s="6">
        <f>TITRES_STAT!D1715</f>
        <v>9.2797999999999998</v>
      </c>
      <c r="D1712" s="6">
        <f>TITRES_STAT!E1715</f>
        <v>210</v>
      </c>
      <c r="E1712" s="2">
        <f t="shared" si="104"/>
        <v>229514</v>
      </c>
      <c r="F1712" s="6" t="str">
        <f t="shared" si="107"/>
        <v>BEARISH</v>
      </c>
      <c r="G1712" s="6" t="str">
        <f t="shared" si="106"/>
        <v>NEUTRAL</v>
      </c>
      <c r="H1712" s="6" t="str">
        <f t="shared" si="105"/>
        <v>BEARISH DIVERGENCE</v>
      </c>
    </row>
    <row r="1713" spans="1:8" ht="13.5" x14ac:dyDescent="0.25">
      <c r="A1713" s="3">
        <f>TITRES_STAT!B1716</f>
        <v>44510</v>
      </c>
      <c r="B1713" s="6">
        <f>TITRES_STAT!C1716</f>
        <v>12</v>
      </c>
      <c r="C1713" s="6">
        <f>TITRES_STAT!D1716</f>
        <v>9.2797999999999998</v>
      </c>
      <c r="D1713" s="6">
        <f>TITRES_STAT!E1716</f>
        <v>0</v>
      </c>
      <c r="E1713" s="2">
        <f t="shared" si="104"/>
        <v>229514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44511</v>
      </c>
      <c r="B1714" s="6">
        <f>TITRES_STAT!C1717</f>
        <v>12</v>
      </c>
      <c r="C1714" s="6">
        <f>TITRES_STAT!D1717</f>
        <v>9.2797999999999998</v>
      </c>
      <c r="D1714" s="6">
        <f>TITRES_STAT!E1717</f>
        <v>356</v>
      </c>
      <c r="E1714" s="2">
        <f t="shared" si="104"/>
        <v>229514</v>
      </c>
      <c r="F1714" s="6" t="str">
        <f t="shared" si="107"/>
        <v>BEARISH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44512</v>
      </c>
      <c r="B1715" s="6">
        <f>TITRES_STAT!C1718</f>
        <v>12.1</v>
      </c>
      <c r="C1715" s="6">
        <f>TITRES_STAT!D1718</f>
        <v>9.3571000000000009</v>
      </c>
      <c r="D1715" s="6">
        <f>TITRES_STAT!E1718</f>
        <v>200</v>
      </c>
      <c r="E1715" s="2">
        <f t="shared" si="104"/>
        <v>229714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BEARISH DIVERGENCE</v>
      </c>
    </row>
    <row r="1716" spans="1:8" ht="13.5" x14ac:dyDescent="0.25">
      <c r="A1716" s="3">
        <f>TITRES_STAT!B1719</f>
        <v>44515</v>
      </c>
      <c r="B1716" s="6">
        <f>TITRES_STAT!C1719</f>
        <v>12.12</v>
      </c>
      <c r="C1716" s="6">
        <f>TITRES_STAT!D1719</f>
        <v>9.3726000000000003</v>
      </c>
      <c r="D1716" s="6">
        <f>TITRES_STAT!E1719</f>
        <v>334</v>
      </c>
      <c r="E1716" s="2">
        <f t="shared" si="104"/>
        <v>230048</v>
      </c>
      <c r="F1716" s="6" t="str">
        <f t="shared" si="107"/>
        <v>BULLISH</v>
      </c>
      <c r="G1716" s="6" t="str">
        <f t="shared" si="106"/>
        <v>NEUTRAL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12.12</v>
      </c>
      <c r="C1717" s="6">
        <f>TITRES_STAT!D1720</f>
        <v>9.3726000000000003</v>
      </c>
      <c r="D1717" s="6">
        <f>TITRES_STAT!E1720</f>
        <v>0</v>
      </c>
      <c r="E1717" s="2">
        <f t="shared" si="104"/>
        <v>230048</v>
      </c>
      <c r="F1717" s="6" t="str">
        <f t="shared" si="107"/>
        <v>BULLISH</v>
      </c>
      <c r="G1717" s="6" t="str">
        <f t="shared" si="106"/>
        <v>NEUTRAL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12.19</v>
      </c>
      <c r="C1718" s="6">
        <f>TITRES_STAT!D1721</f>
        <v>9.4267000000000003</v>
      </c>
      <c r="D1718" s="6">
        <f>TITRES_STAT!E1721</f>
        <v>565</v>
      </c>
      <c r="E1718" s="2">
        <f t="shared" si="104"/>
        <v>230613</v>
      </c>
      <c r="F1718" s="6" t="str">
        <f t="shared" si="107"/>
        <v>BULLISH</v>
      </c>
      <c r="G1718" s="6" t="str">
        <f t="shared" si="106"/>
        <v>NEUTRAL</v>
      </c>
      <c r="H1718" s="6" t="str">
        <f t="shared" si="105"/>
        <v>CONFIRMED BULLISH</v>
      </c>
    </row>
    <row r="1719" spans="1:8" ht="13.5" x14ac:dyDescent="0.25">
      <c r="A1719" s="3">
        <f>TITRES_STAT!B1722</f>
        <v>44518</v>
      </c>
      <c r="B1719" s="6">
        <f>TITRES_STAT!C1722</f>
        <v>12.19</v>
      </c>
      <c r="C1719" s="6">
        <f>TITRES_STAT!D1722</f>
        <v>9.4267000000000003</v>
      </c>
      <c r="D1719" s="6">
        <f>TITRES_STAT!E1722</f>
        <v>300</v>
      </c>
      <c r="E1719" s="2">
        <f t="shared" si="104"/>
        <v>230613</v>
      </c>
      <c r="F1719" s="6" t="str">
        <f t="shared" si="107"/>
        <v>BULLISH</v>
      </c>
      <c r="G1719" s="6" t="str">
        <f t="shared" si="106"/>
        <v>NEUTRAL</v>
      </c>
      <c r="H1719" s="6" t="str">
        <f t="shared" si="105"/>
        <v>CONFIRMED BULLISH</v>
      </c>
    </row>
    <row r="1720" spans="1:8" ht="13.5" x14ac:dyDescent="0.25">
      <c r="A1720" s="3">
        <f>TITRES_STAT!B1723</f>
        <v>44519</v>
      </c>
      <c r="B1720" s="6">
        <f>TITRES_STAT!C1723</f>
        <v>12</v>
      </c>
      <c r="C1720" s="6">
        <f>TITRES_STAT!D1723</f>
        <v>9.2797999999999998</v>
      </c>
      <c r="D1720" s="6">
        <f>TITRES_STAT!E1723</f>
        <v>195</v>
      </c>
      <c r="E1720" s="2">
        <f t="shared" si="104"/>
        <v>230418</v>
      </c>
      <c r="F1720" s="6" t="str">
        <f t="shared" si="107"/>
        <v>BULLISH</v>
      </c>
      <c r="G1720" s="6" t="str">
        <f t="shared" si="106"/>
        <v>NEUTRAL</v>
      </c>
      <c r="H1720" s="6" t="str">
        <f t="shared" si="105"/>
        <v>BULLISH DIVERGENCE</v>
      </c>
    </row>
    <row r="1721" spans="1:8" ht="13.5" x14ac:dyDescent="0.25">
      <c r="A1721" s="3">
        <f>TITRES_STAT!B1724</f>
        <v>44522</v>
      </c>
      <c r="B1721" s="6">
        <f>TITRES_STAT!C1724</f>
        <v>12</v>
      </c>
      <c r="C1721" s="6">
        <f>TITRES_STAT!D1724</f>
        <v>9.2797999999999998</v>
      </c>
      <c r="D1721" s="6">
        <f>TITRES_STAT!E1724</f>
        <v>304</v>
      </c>
      <c r="E1721" s="2">
        <f t="shared" si="104"/>
        <v>230418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12.19</v>
      </c>
      <c r="C1722" s="6">
        <f>TITRES_STAT!D1725</f>
        <v>9.4267000000000003</v>
      </c>
      <c r="D1722" s="6">
        <f>TITRES_STAT!E1725</f>
        <v>100</v>
      </c>
      <c r="E1722" s="2">
        <f t="shared" si="104"/>
        <v>230518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CONFIRMED BULLISH</v>
      </c>
    </row>
    <row r="1723" spans="1:8" ht="13.5" x14ac:dyDescent="0.25">
      <c r="A1723" s="3">
        <f>TITRES_STAT!B1726</f>
        <v>44524</v>
      </c>
      <c r="B1723" s="6">
        <f>TITRES_STAT!C1726</f>
        <v>12.19</v>
      </c>
      <c r="C1723" s="6">
        <f>TITRES_STAT!D1726</f>
        <v>9.4267000000000003</v>
      </c>
      <c r="D1723" s="6">
        <f>TITRES_STAT!E1726</f>
        <v>350</v>
      </c>
      <c r="E1723" s="2">
        <f t="shared" si="104"/>
        <v>230518</v>
      </c>
      <c r="F1723" s="6" t="str">
        <f t="shared" si="107"/>
        <v>BEARISH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44525</v>
      </c>
      <c r="B1724" s="6">
        <f>TITRES_STAT!C1727</f>
        <v>12.2</v>
      </c>
      <c r="C1724" s="6">
        <f>TITRES_STAT!D1727</f>
        <v>9.4344999999999999</v>
      </c>
      <c r="D1724" s="6">
        <f>TITRES_STAT!E1727</f>
        <v>165</v>
      </c>
      <c r="E1724" s="2">
        <f t="shared" si="104"/>
        <v>230683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CONFIRMED BULLISH</v>
      </c>
    </row>
    <row r="1725" spans="1:8" ht="13.5" x14ac:dyDescent="0.25">
      <c r="A1725" s="3">
        <f>TITRES_STAT!B1728</f>
        <v>44526</v>
      </c>
      <c r="B1725" s="6">
        <f>TITRES_STAT!C1728</f>
        <v>12.3</v>
      </c>
      <c r="C1725" s="6">
        <f>TITRES_STAT!D1728</f>
        <v>9.5117999999999991</v>
      </c>
      <c r="D1725" s="6">
        <f>TITRES_STAT!E1728</f>
        <v>300</v>
      </c>
      <c r="E1725" s="2">
        <f t="shared" si="104"/>
        <v>230983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12.3</v>
      </c>
      <c r="C1726" s="6">
        <f>TITRES_STAT!D1729</f>
        <v>9.5117999999999991</v>
      </c>
      <c r="D1726" s="6">
        <f>TITRES_STAT!E1729</f>
        <v>50</v>
      </c>
      <c r="E1726" s="2">
        <f t="shared" si="104"/>
        <v>230983</v>
      </c>
      <c r="F1726" s="6" t="str">
        <f t="shared" si="107"/>
        <v>BULLISH</v>
      </c>
      <c r="G1726" s="6" t="str">
        <f t="shared" si="106"/>
        <v>NEUTRAL</v>
      </c>
      <c r="H1726" s="6" t="str">
        <f t="shared" si="105"/>
        <v>CONFIRMED BULLISH</v>
      </c>
    </row>
    <row r="1727" spans="1:8" ht="13.5" x14ac:dyDescent="0.25">
      <c r="A1727" s="3">
        <f>TITRES_STAT!B1730</f>
        <v>44530</v>
      </c>
      <c r="B1727" s="6">
        <f>TITRES_STAT!C1730</f>
        <v>12.3</v>
      </c>
      <c r="C1727" s="6">
        <f>TITRES_STAT!D1730</f>
        <v>9.5117999999999991</v>
      </c>
      <c r="D1727" s="6">
        <f>TITRES_STAT!E1730</f>
        <v>26</v>
      </c>
      <c r="E1727" s="2">
        <f t="shared" si="104"/>
        <v>230983</v>
      </c>
      <c r="F1727" s="6" t="str">
        <f t="shared" si="107"/>
        <v>BULLISH</v>
      </c>
      <c r="G1727" s="6" t="str">
        <f t="shared" si="106"/>
        <v>NEUTRAL</v>
      </c>
      <c r="H1727" s="6" t="str">
        <f t="shared" si="105"/>
        <v>CONFIRMED BULLISH</v>
      </c>
    </row>
    <row r="1728" spans="1:8" ht="13.5" x14ac:dyDescent="0.25">
      <c r="A1728" s="3">
        <f>TITRES_STAT!B1731</f>
        <v>44531</v>
      </c>
      <c r="B1728" s="6">
        <f>TITRES_STAT!C1731</f>
        <v>12.3</v>
      </c>
      <c r="C1728" s="6">
        <f>TITRES_STAT!D1731</f>
        <v>9.5117999999999991</v>
      </c>
      <c r="D1728" s="6">
        <f>TITRES_STAT!E1731</f>
        <v>0</v>
      </c>
      <c r="E1728" s="2">
        <f t="shared" si="104"/>
        <v>230983</v>
      </c>
      <c r="F1728" s="6" t="str">
        <f t="shared" si="107"/>
        <v>BULLISH</v>
      </c>
      <c r="G1728" s="6" t="str">
        <f t="shared" si="106"/>
        <v>NEUTRAL</v>
      </c>
      <c r="H1728" s="6" t="str">
        <f t="shared" si="105"/>
        <v>CONFIRMED BULLISH</v>
      </c>
    </row>
    <row r="1729" spans="1:8" ht="13.5" x14ac:dyDescent="0.25">
      <c r="A1729" s="3">
        <f>TITRES_STAT!B1732</f>
        <v>44532</v>
      </c>
      <c r="B1729" s="6">
        <f>TITRES_STAT!C1732</f>
        <v>12.3</v>
      </c>
      <c r="C1729" s="6">
        <f>TITRES_STAT!D1732</f>
        <v>9.5117999999999991</v>
      </c>
      <c r="D1729" s="6">
        <f>TITRES_STAT!E1732</f>
        <v>150</v>
      </c>
      <c r="E1729" s="2">
        <f t="shared" si="104"/>
        <v>230983</v>
      </c>
      <c r="F1729" s="6" t="str">
        <f t="shared" si="107"/>
        <v>BULLISH</v>
      </c>
      <c r="G1729" s="6" t="str">
        <f t="shared" si="106"/>
        <v>NEUTRAL</v>
      </c>
      <c r="H1729" s="6" t="str">
        <f t="shared" si="105"/>
        <v>CONFIRMED BULLISH</v>
      </c>
    </row>
    <row r="1730" spans="1:8" ht="13.5" x14ac:dyDescent="0.25">
      <c r="A1730" s="3">
        <f>TITRES_STAT!B1733</f>
        <v>44533</v>
      </c>
      <c r="B1730" s="6">
        <f>TITRES_STAT!C1733</f>
        <v>12.3</v>
      </c>
      <c r="C1730" s="6">
        <f>TITRES_STAT!D1733</f>
        <v>9.5117999999999991</v>
      </c>
      <c r="D1730" s="6">
        <f>TITRES_STAT!E1733</f>
        <v>560</v>
      </c>
      <c r="E1730" s="2">
        <f t="shared" si="104"/>
        <v>230983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12.3</v>
      </c>
      <c r="C1731" s="6">
        <f>TITRES_STAT!D1734</f>
        <v>9.5117999999999991</v>
      </c>
      <c r="D1731" s="6">
        <f>TITRES_STAT!E1734</f>
        <v>470</v>
      </c>
      <c r="E1731" s="2">
        <f t="shared" si="104"/>
        <v>230983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12.3</v>
      </c>
      <c r="C1732" s="6">
        <f>TITRES_STAT!D1735</f>
        <v>9.5117999999999991</v>
      </c>
      <c r="D1732" s="6">
        <f>TITRES_STAT!E1735</f>
        <v>800</v>
      </c>
      <c r="E1732" s="2">
        <f t="shared" ref="E1732:E1795" si="108">IF(B1732&gt;B1731, E1731+D1732, IF(B1732&lt;B1731, E1731-D1732, E1731))</f>
        <v>230983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12.3</v>
      </c>
      <c r="C1733" s="6">
        <f>TITRES_STAT!D1736</f>
        <v>9.5117999999999991</v>
      </c>
      <c r="D1733" s="6">
        <f>TITRES_STAT!E1736</f>
        <v>0</v>
      </c>
      <c r="E1733" s="2">
        <f t="shared" si="108"/>
        <v>230983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12.3</v>
      </c>
      <c r="C1734" s="6">
        <f>TITRES_STAT!D1737</f>
        <v>9.5117999999999991</v>
      </c>
      <c r="D1734" s="6">
        <f>TITRES_STAT!E1737</f>
        <v>0</v>
      </c>
      <c r="E1734" s="2">
        <f t="shared" si="108"/>
        <v>230983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12.2</v>
      </c>
      <c r="C1735" s="6">
        <f>TITRES_STAT!D1738</f>
        <v>9.4344999999999999</v>
      </c>
      <c r="D1735" s="6">
        <f>TITRES_STAT!E1738</f>
        <v>500</v>
      </c>
      <c r="E1735" s="2">
        <f t="shared" si="108"/>
        <v>230483</v>
      </c>
      <c r="F1735" s="6" t="str">
        <f t="shared" si="107"/>
        <v>BEARISH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BEARISH</v>
      </c>
    </row>
    <row r="1736" spans="1:8" ht="13.5" x14ac:dyDescent="0.25">
      <c r="A1736" s="3">
        <f>TITRES_STAT!B1739</f>
        <v>44543</v>
      </c>
      <c r="B1736" s="6">
        <f>TITRES_STAT!C1739</f>
        <v>12.29</v>
      </c>
      <c r="C1736" s="6">
        <f>TITRES_STAT!D1739</f>
        <v>9.5040999999999993</v>
      </c>
      <c r="D1736" s="6">
        <f>TITRES_STAT!E1739</f>
        <v>1155</v>
      </c>
      <c r="E1736" s="2">
        <f t="shared" si="108"/>
        <v>231638</v>
      </c>
      <c r="F1736" s="6" t="str">
        <f t="shared" ref="F1736:F1799" si="111">IF(E1736&gt;E1731,"BULLISH",IF(E1736&lt;E1731,"BEARISH","NEUTRAL"))</f>
        <v>BULLISH</v>
      </c>
      <c r="G1736" s="6" t="str">
        <f t="shared" si="110"/>
        <v>NEUTRAL</v>
      </c>
      <c r="H1736" s="6" t="str">
        <f t="shared" si="109"/>
        <v>BULLISH DIVERGENCE</v>
      </c>
    </row>
    <row r="1737" spans="1:8" ht="13.5" x14ac:dyDescent="0.25">
      <c r="A1737" s="3">
        <f>TITRES_STAT!B1740</f>
        <v>44544</v>
      </c>
      <c r="B1737" s="6">
        <f>TITRES_STAT!C1740</f>
        <v>12.29</v>
      </c>
      <c r="C1737" s="6">
        <f>TITRES_STAT!D1740</f>
        <v>9.5040999999999993</v>
      </c>
      <c r="D1737" s="6">
        <f>TITRES_STAT!E1740</f>
        <v>100</v>
      </c>
      <c r="E1737" s="2">
        <f t="shared" si="108"/>
        <v>231638</v>
      </c>
      <c r="F1737" s="6" t="str">
        <f t="shared" si="111"/>
        <v>BULLISH</v>
      </c>
      <c r="G1737" s="6" t="str">
        <f t="shared" si="110"/>
        <v>NEUTRAL</v>
      </c>
      <c r="H1737" s="6" t="str">
        <f t="shared" si="109"/>
        <v>BULLISH DIVERGENCE</v>
      </c>
    </row>
    <row r="1738" spans="1:8" ht="13.5" x14ac:dyDescent="0.25">
      <c r="A1738" s="3">
        <f>TITRES_STAT!B1741</f>
        <v>44545</v>
      </c>
      <c r="B1738" s="6">
        <f>TITRES_STAT!C1741</f>
        <v>12.29</v>
      </c>
      <c r="C1738" s="6">
        <f>TITRES_STAT!D1741</f>
        <v>9.5040999999999993</v>
      </c>
      <c r="D1738" s="6">
        <f>TITRES_STAT!E1741</f>
        <v>0</v>
      </c>
      <c r="E1738" s="2">
        <f t="shared" si="108"/>
        <v>231638</v>
      </c>
      <c r="F1738" s="6" t="str">
        <f t="shared" si="111"/>
        <v>BULLISH</v>
      </c>
      <c r="G1738" s="6" t="str">
        <f t="shared" si="110"/>
        <v>NEUTRAL</v>
      </c>
      <c r="H1738" s="6" t="str">
        <f t="shared" si="109"/>
        <v>BULLISH DIVERGENCE</v>
      </c>
    </row>
    <row r="1739" spans="1:8" ht="13.5" x14ac:dyDescent="0.25">
      <c r="A1739" s="3">
        <f>TITRES_STAT!B1742</f>
        <v>44546</v>
      </c>
      <c r="B1739" s="6">
        <f>TITRES_STAT!C1742</f>
        <v>12.2</v>
      </c>
      <c r="C1739" s="6">
        <f>TITRES_STAT!D1742</f>
        <v>9.4344999999999999</v>
      </c>
      <c r="D1739" s="6">
        <f>TITRES_STAT!E1742</f>
        <v>2422</v>
      </c>
      <c r="E1739" s="2">
        <f t="shared" si="108"/>
        <v>229216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12.3</v>
      </c>
      <c r="C1740" s="6">
        <f>TITRES_STAT!D1743</f>
        <v>9.5117999999999991</v>
      </c>
      <c r="D1740" s="6">
        <f>TITRES_STAT!E1743</f>
        <v>100</v>
      </c>
      <c r="E1740" s="2">
        <f t="shared" si="108"/>
        <v>229316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BEARISH DIVERGENCE</v>
      </c>
    </row>
    <row r="1741" spans="1:8" ht="13.5" x14ac:dyDescent="0.25">
      <c r="A1741" s="3">
        <f>TITRES_STAT!B1744</f>
        <v>44551</v>
      </c>
      <c r="B1741" s="6">
        <f>TITRES_STAT!C1744</f>
        <v>12.3</v>
      </c>
      <c r="C1741" s="6">
        <f>TITRES_STAT!D1744</f>
        <v>9.5117999999999991</v>
      </c>
      <c r="D1741" s="6">
        <f>TITRES_STAT!E1744</f>
        <v>284</v>
      </c>
      <c r="E1741" s="2">
        <f t="shared" si="108"/>
        <v>229316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BEARISH DIVERGENCE</v>
      </c>
    </row>
    <row r="1742" spans="1:8" ht="13.5" x14ac:dyDescent="0.25">
      <c r="A1742" s="3">
        <f>TITRES_STAT!B1745</f>
        <v>44552</v>
      </c>
      <c r="B1742" s="6">
        <f>TITRES_STAT!C1745</f>
        <v>12.3</v>
      </c>
      <c r="C1742" s="6">
        <f>TITRES_STAT!D1745</f>
        <v>9.5117999999999991</v>
      </c>
      <c r="D1742" s="6">
        <f>TITRES_STAT!E1745</f>
        <v>200</v>
      </c>
      <c r="E1742" s="2">
        <f t="shared" si="108"/>
        <v>229316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BEARISH DIVERGENCE</v>
      </c>
    </row>
    <row r="1743" spans="1:8" ht="13.5" x14ac:dyDescent="0.25">
      <c r="A1743" s="3">
        <f>TITRES_STAT!B1746</f>
        <v>44553</v>
      </c>
      <c r="B1743" s="6">
        <f>TITRES_STAT!C1746</f>
        <v>12.3</v>
      </c>
      <c r="C1743" s="6">
        <f>TITRES_STAT!D1746</f>
        <v>9.5117999999999991</v>
      </c>
      <c r="D1743" s="6">
        <f>TITRES_STAT!E1746</f>
        <v>300</v>
      </c>
      <c r="E1743" s="2">
        <f t="shared" si="108"/>
        <v>229316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BEARISH DIVERGENCE</v>
      </c>
    </row>
    <row r="1744" spans="1:8" ht="13.5" x14ac:dyDescent="0.25">
      <c r="A1744" s="3">
        <f>TITRES_STAT!B1747</f>
        <v>44554</v>
      </c>
      <c r="B1744" s="6">
        <f>TITRES_STAT!C1747</f>
        <v>12.3</v>
      </c>
      <c r="C1744" s="6">
        <f>TITRES_STAT!D1747</f>
        <v>9.5117999999999991</v>
      </c>
      <c r="D1744" s="6">
        <f>TITRES_STAT!E1747</f>
        <v>600</v>
      </c>
      <c r="E1744" s="2">
        <f t="shared" si="108"/>
        <v>229316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12.24</v>
      </c>
      <c r="C1745" s="6">
        <f>TITRES_STAT!D1748</f>
        <v>9.4654000000000007</v>
      </c>
      <c r="D1745" s="6">
        <f>TITRES_STAT!E1748</f>
        <v>935</v>
      </c>
      <c r="E1745" s="2">
        <f t="shared" si="108"/>
        <v>228381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12.15</v>
      </c>
      <c r="C1746" s="6">
        <f>TITRES_STAT!D1749</f>
        <v>9.3957999999999995</v>
      </c>
      <c r="D1746" s="6">
        <f>TITRES_STAT!E1749</f>
        <v>600</v>
      </c>
      <c r="E1746" s="2">
        <f t="shared" si="108"/>
        <v>227781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12.3</v>
      </c>
      <c r="C1747" s="6">
        <f>TITRES_STAT!D1750</f>
        <v>9.5117999999999991</v>
      </c>
      <c r="D1747" s="6">
        <f>TITRES_STAT!E1750</f>
        <v>395</v>
      </c>
      <c r="E1747" s="2">
        <f t="shared" si="108"/>
        <v>228176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44560</v>
      </c>
      <c r="B1748" s="6">
        <f>TITRES_STAT!C1751</f>
        <v>12.15</v>
      </c>
      <c r="C1748" s="6">
        <f>TITRES_STAT!D1751</f>
        <v>9.3957999999999995</v>
      </c>
      <c r="D1748" s="6">
        <f>TITRES_STAT!E1751</f>
        <v>990</v>
      </c>
      <c r="E1748" s="2">
        <f t="shared" si="108"/>
        <v>227186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12.3</v>
      </c>
      <c r="C1749" s="6">
        <f>TITRES_STAT!D1752</f>
        <v>9.5117999999999991</v>
      </c>
      <c r="D1749" s="6">
        <f>TITRES_STAT!E1752</f>
        <v>1450</v>
      </c>
      <c r="E1749" s="2">
        <f t="shared" si="108"/>
        <v>228636</v>
      </c>
      <c r="F1749" s="6" t="str">
        <f t="shared" si="111"/>
        <v>BEARISH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44564</v>
      </c>
      <c r="B1750" s="6">
        <f>TITRES_STAT!C1753</f>
        <v>12.3</v>
      </c>
      <c r="C1750" s="6">
        <f>TITRES_STAT!D1753</f>
        <v>9.5117999999999991</v>
      </c>
      <c r="D1750" s="6">
        <f>TITRES_STAT!E1753</f>
        <v>3002</v>
      </c>
      <c r="E1750" s="2">
        <f t="shared" si="108"/>
        <v>228636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12.3</v>
      </c>
      <c r="C1751" s="6">
        <f>TITRES_STAT!D1754</f>
        <v>9.5117999999999991</v>
      </c>
      <c r="D1751" s="6">
        <f>TITRES_STAT!E1754</f>
        <v>357</v>
      </c>
      <c r="E1751" s="2">
        <f t="shared" si="108"/>
        <v>228636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12.3</v>
      </c>
      <c r="C1752" s="6">
        <f>TITRES_STAT!D1755</f>
        <v>9.5117999999999991</v>
      </c>
      <c r="D1752" s="6">
        <f>TITRES_STAT!E1755</f>
        <v>394</v>
      </c>
      <c r="E1752" s="2">
        <f t="shared" si="108"/>
        <v>228636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44567</v>
      </c>
      <c r="B1753" s="6">
        <f>TITRES_STAT!C1756</f>
        <v>12.29</v>
      </c>
      <c r="C1753" s="6">
        <f>TITRES_STAT!D1756</f>
        <v>9.5040999999999993</v>
      </c>
      <c r="D1753" s="6">
        <f>TITRES_STAT!E1756</f>
        <v>296</v>
      </c>
      <c r="E1753" s="2">
        <f t="shared" si="108"/>
        <v>228340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CONFIRMED BULLISH</v>
      </c>
    </row>
    <row r="1754" spans="1:8" ht="13.5" x14ac:dyDescent="0.25">
      <c r="A1754" s="3">
        <f>TITRES_STAT!B1757</f>
        <v>44568</v>
      </c>
      <c r="B1754" s="6">
        <f>TITRES_STAT!C1757</f>
        <v>12.29</v>
      </c>
      <c r="C1754" s="6">
        <f>TITRES_STAT!D1757</f>
        <v>9.5040999999999993</v>
      </c>
      <c r="D1754" s="6">
        <f>TITRES_STAT!E1757</f>
        <v>164</v>
      </c>
      <c r="E1754" s="2">
        <f t="shared" si="108"/>
        <v>228340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12.26</v>
      </c>
      <c r="C1755" s="6">
        <f>TITRES_STAT!D1758</f>
        <v>9.4809000000000001</v>
      </c>
      <c r="D1755" s="6">
        <f>TITRES_STAT!E1758</f>
        <v>734</v>
      </c>
      <c r="E1755" s="2">
        <f t="shared" si="108"/>
        <v>227606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12.26</v>
      </c>
      <c r="C1756" s="6">
        <f>TITRES_STAT!D1759</f>
        <v>9.4809000000000001</v>
      </c>
      <c r="D1756" s="6">
        <f>TITRES_STAT!E1759</f>
        <v>337</v>
      </c>
      <c r="E1756" s="2">
        <f t="shared" si="108"/>
        <v>227606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12.26</v>
      </c>
      <c r="C1757" s="6">
        <f>TITRES_STAT!D1760</f>
        <v>9.4809000000000001</v>
      </c>
      <c r="D1757" s="6">
        <f>TITRES_STAT!E1760</f>
        <v>398</v>
      </c>
      <c r="E1757" s="2">
        <f t="shared" si="108"/>
        <v>227606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CONFIRMED BEARISH</v>
      </c>
    </row>
    <row r="1758" spans="1:8" ht="13.5" x14ac:dyDescent="0.25">
      <c r="A1758" s="3">
        <f>TITRES_STAT!B1761</f>
        <v>44574</v>
      </c>
      <c r="B1758" s="6">
        <f>TITRES_STAT!C1761</f>
        <v>12.26</v>
      </c>
      <c r="C1758" s="6">
        <f>TITRES_STAT!D1761</f>
        <v>9.4809000000000001</v>
      </c>
      <c r="D1758" s="6">
        <f>TITRES_STAT!E1761</f>
        <v>1069</v>
      </c>
      <c r="E1758" s="2">
        <f t="shared" si="108"/>
        <v>227606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CONFIRMED BEARISH</v>
      </c>
    </row>
    <row r="1759" spans="1:8" ht="13.5" x14ac:dyDescent="0.25">
      <c r="A1759" s="3">
        <f>TITRES_STAT!B1762</f>
        <v>44575</v>
      </c>
      <c r="B1759" s="6">
        <f>TITRES_STAT!C1762</f>
        <v>12.26</v>
      </c>
      <c r="C1759" s="6">
        <f>TITRES_STAT!D1762</f>
        <v>9.4809000000000001</v>
      </c>
      <c r="D1759" s="6">
        <f>TITRES_STAT!E1762</f>
        <v>249</v>
      </c>
      <c r="E1759" s="2">
        <f t="shared" si="108"/>
        <v>227606</v>
      </c>
      <c r="F1759" s="6" t="str">
        <f t="shared" si="111"/>
        <v>BEARISH</v>
      </c>
      <c r="G1759" s="6" t="str">
        <f t="shared" si="110"/>
        <v>NEUTRAL</v>
      </c>
      <c r="H1759" s="6" t="str">
        <f t="shared" si="109"/>
        <v>CONFIRMED BEARISH</v>
      </c>
    </row>
    <row r="1760" spans="1:8" ht="13.5" x14ac:dyDescent="0.25">
      <c r="A1760" s="3">
        <f>TITRES_STAT!B1763</f>
        <v>44578</v>
      </c>
      <c r="B1760" s="6">
        <f>TITRES_STAT!C1763</f>
        <v>12.25</v>
      </c>
      <c r="C1760" s="6">
        <f>TITRES_STAT!D1763</f>
        <v>9.4731000000000005</v>
      </c>
      <c r="D1760" s="6">
        <f>TITRES_STAT!E1763</f>
        <v>237</v>
      </c>
      <c r="E1760" s="2">
        <f t="shared" si="108"/>
        <v>227369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12.25</v>
      </c>
      <c r="C1761" s="6">
        <f>TITRES_STAT!D1764</f>
        <v>9.4731000000000005</v>
      </c>
      <c r="D1761" s="6">
        <f>TITRES_STAT!E1764</f>
        <v>380</v>
      </c>
      <c r="E1761" s="2">
        <f t="shared" si="108"/>
        <v>227369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12.25</v>
      </c>
      <c r="C1762" s="6">
        <f>TITRES_STAT!D1765</f>
        <v>9.4731000000000005</v>
      </c>
      <c r="D1762" s="6">
        <f>TITRES_STAT!E1765</f>
        <v>230</v>
      </c>
      <c r="E1762" s="2">
        <f t="shared" si="108"/>
        <v>227369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12.25</v>
      </c>
      <c r="C1763" s="6">
        <f>TITRES_STAT!D1766</f>
        <v>9.4731000000000005</v>
      </c>
      <c r="D1763" s="6">
        <f>TITRES_STAT!E1766</f>
        <v>230</v>
      </c>
      <c r="E1763" s="2">
        <f t="shared" si="108"/>
        <v>227369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12.26</v>
      </c>
      <c r="C1764" s="6">
        <f>TITRES_STAT!D1767</f>
        <v>9.4809000000000001</v>
      </c>
      <c r="D1764" s="6">
        <f>TITRES_STAT!E1767</f>
        <v>59</v>
      </c>
      <c r="E1764" s="2">
        <f t="shared" si="108"/>
        <v>227428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44585</v>
      </c>
      <c r="B1765" s="6">
        <f>TITRES_STAT!C1768</f>
        <v>12.29</v>
      </c>
      <c r="C1765" s="6">
        <f>TITRES_STAT!D1768</f>
        <v>9.5040999999999993</v>
      </c>
      <c r="D1765" s="6">
        <f>TITRES_STAT!E1768</f>
        <v>92</v>
      </c>
      <c r="E1765" s="2">
        <f t="shared" si="108"/>
        <v>227520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12.29</v>
      </c>
      <c r="C1766" s="6">
        <f>TITRES_STAT!D1769</f>
        <v>9.5040999999999993</v>
      </c>
      <c r="D1766" s="6">
        <f>TITRES_STAT!E1769</f>
        <v>129</v>
      </c>
      <c r="E1766" s="2">
        <f t="shared" si="108"/>
        <v>227520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12.3</v>
      </c>
      <c r="C1767" s="6">
        <f>TITRES_STAT!D1770</f>
        <v>9.5117999999999991</v>
      </c>
      <c r="D1767" s="6">
        <f>TITRES_STAT!E1770</f>
        <v>421</v>
      </c>
      <c r="E1767" s="2">
        <f t="shared" si="108"/>
        <v>227941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12.3</v>
      </c>
      <c r="C1768" s="6">
        <f>TITRES_STAT!D1771</f>
        <v>9.5117999999999991</v>
      </c>
      <c r="D1768" s="6">
        <f>TITRES_STAT!E1771</f>
        <v>278</v>
      </c>
      <c r="E1768" s="2">
        <f t="shared" si="108"/>
        <v>227941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12.3</v>
      </c>
      <c r="C1769" s="6">
        <f>TITRES_STAT!D1772</f>
        <v>9.5117999999999991</v>
      </c>
      <c r="D1769" s="6">
        <f>TITRES_STAT!E1772</f>
        <v>334</v>
      </c>
      <c r="E1769" s="2">
        <f t="shared" si="108"/>
        <v>227941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12.3</v>
      </c>
      <c r="C1770" s="6">
        <f>TITRES_STAT!D1773</f>
        <v>9.5117999999999991</v>
      </c>
      <c r="D1770" s="6">
        <f>TITRES_STAT!E1773</f>
        <v>369</v>
      </c>
      <c r="E1770" s="2">
        <f t="shared" si="108"/>
        <v>227941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12.3</v>
      </c>
      <c r="C1771" s="6">
        <f>TITRES_STAT!D1774</f>
        <v>9.5117999999999991</v>
      </c>
      <c r="D1771" s="6">
        <f>TITRES_STAT!E1774</f>
        <v>123</v>
      </c>
      <c r="E1771" s="2">
        <f t="shared" si="108"/>
        <v>227941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12</v>
      </c>
      <c r="C1772" s="6">
        <f>TITRES_STAT!D1775</f>
        <v>9.2797999999999998</v>
      </c>
      <c r="D1772" s="6">
        <f>TITRES_STAT!E1775</f>
        <v>2636</v>
      </c>
      <c r="E1772" s="2">
        <f t="shared" si="108"/>
        <v>225305</v>
      </c>
      <c r="F1772" s="6" t="str">
        <f t="shared" si="111"/>
        <v>BEARISH</v>
      </c>
      <c r="G1772" s="6" t="str">
        <f t="shared" si="110"/>
        <v>NEUTRAL</v>
      </c>
      <c r="H1772" s="6" t="str">
        <f t="shared" si="109"/>
        <v>CONFIRMED BEARISH</v>
      </c>
    </row>
    <row r="1773" spans="1:8" ht="13.5" x14ac:dyDescent="0.25">
      <c r="A1773" s="3">
        <f>TITRES_STAT!B1776</f>
        <v>44595</v>
      </c>
      <c r="B1773" s="6">
        <f>TITRES_STAT!C1776</f>
        <v>12.29</v>
      </c>
      <c r="C1773" s="6">
        <f>TITRES_STAT!D1776</f>
        <v>9.5040999999999993</v>
      </c>
      <c r="D1773" s="6">
        <f>TITRES_STAT!E1776</f>
        <v>185</v>
      </c>
      <c r="E1773" s="2">
        <f t="shared" si="108"/>
        <v>225490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12.29</v>
      </c>
      <c r="C1774" s="6">
        <f>TITRES_STAT!D1777</f>
        <v>9.5040999999999993</v>
      </c>
      <c r="D1774" s="6">
        <f>TITRES_STAT!E1777</f>
        <v>906</v>
      </c>
      <c r="E1774" s="2">
        <f t="shared" si="108"/>
        <v>225490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12.29</v>
      </c>
      <c r="C1775" s="6">
        <f>TITRES_STAT!D1778</f>
        <v>9.5040999999999993</v>
      </c>
      <c r="D1775" s="6">
        <f>TITRES_STAT!E1778</f>
        <v>262</v>
      </c>
      <c r="E1775" s="2">
        <f t="shared" si="108"/>
        <v>225490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12.29</v>
      </c>
      <c r="C1776" s="6">
        <f>TITRES_STAT!D1779</f>
        <v>9.5040999999999993</v>
      </c>
      <c r="D1776" s="6">
        <f>TITRES_STAT!E1779</f>
        <v>542</v>
      </c>
      <c r="E1776" s="2">
        <f t="shared" si="108"/>
        <v>225490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44601</v>
      </c>
      <c r="B1777" s="6">
        <f>TITRES_STAT!C1780</f>
        <v>12.29</v>
      </c>
      <c r="C1777" s="6">
        <f>TITRES_STAT!D1780</f>
        <v>9.5040999999999993</v>
      </c>
      <c r="D1777" s="6">
        <f>TITRES_STAT!E1780</f>
        <v>75</v>
      </c>
      <c r="E1777" s="2">
        <f t="shared" si="108"/>
        <v>225490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12.29</v>
      </c>
      <c r="C1778" s="6">
        <f>TITRES_STAT!D1781</f>
        <v>9.5040999999999993</v>
      </c>
      <c r="D1778" s="6">
        <f>TITRES_STAT!E1781</f>
        <v>376</v>
      </c>
      <c r="E1778" s="2">
        <f t="shared" si="108"/>
        <v>225490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44603</v>
      </c>
      <c r="B1779" s="6">
        <f>TITRES_STAT!C1782</f>
        <v>12.29</v>
      </c>
      <c r="C1779" s="6">
        <f>TITRES_STAT!D1782</f>
        <v>9.5040999999999993</v>
      </c>
      <c r="D1779" s="6">
        <f>TITRES_STAT!E1782</f>
        <v>165</v>
      </c>
      <c r="E1779" s="2">
        <f t="shared" si="108"/>
        <v>225490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12.29</v>
      </c>
      <c r="C1780" s="6">
        <f>TITRES_STAT!D1783</f>
        <v>9.5040999999999993</v>
      </c>
      <c r="D1780" s="6">
        <f>TITRES_STAT!E1783</f>
        <v>83</v>
      </c>
      <c r="E1780" s="2">
        <f t="shared" si="108"/>
        <v>225490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12.29</v>
      </c>
      <c r="C1781" s="6">
        <f>TITRES_STAT!D1784</f>
        <v>9.5040999999999993</v>
      </c>
      <c r="D1781" s="6">
        <f>TITRES_STAT!E1784</f>
        <v>130</v>
      </c>
      <c r="E1781" s="2">
        <f t="shared" si="108"/>
        <v>225490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12.29</v>
      </c>
      <c r="C1782" s="6">
        <f>TITRES_STAT!D1785</f>
        <v>9.5040999999999993</v>
      </c>
      <c r="D1782" s="6">
        <f>TITRES_STAT!E1785</f>
        <v>170</v>
      </c>
      <c r="E1782" s="2">
        <f t="shared" si="108"/>
        <v>225490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12.29</v>
      </c>
      <c r="C1783" s="6">
        <f>TITRES_STAT!D1786</f>
        <v>9.5040999999999993</v>
      </c>
      <c r="D1783" s="6">
        <f>TITRES_STAT!E1786</f>
        <v>120</v>
      </c>
      <c r="E1783" s="2">
        <f t="shared" si="108"/>
        <v>225490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44610</v>
      </c>
      <c r="B1784" s="6">
        <f>TITRES_STAT!C1787</f>
        <v>12.29</v>
      </c>
      <c r="C1784" s="6">
        <f>TITRES_STAT!D1787</f>
        <v>9.5040999999999993</v>
      </c>
      <c r="D1784" s="6">
        <f>TITRES_STAT!E1787</f>
        <v>118</v>
      </c>
      <c r="E1784" s="2">
        <f t="shared" si="108"/>
        <v>225490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44613</v>
      </c>
      <c r="B1785" s="6">
        <f>TITRES_STAT!C1788</f>
        <v>12</v>
      </c>
      <c r="C1785" s="6">
        <f>TITRES_STAT!D1788</f>
        <v>9.2797999999999998</v>
      </c>
      <c r="D1785" s="6">
        <f>TITRES_STAT!E1788</f>
        <v>285</v>
      </c>
      <c r="E1785" s="2">
        <f t="shared" si="108"/>
        <v>225205</v>
      </c>
      <c r="F1785" s="6" t="str">
        <f t="shared" si="111"/>
        <v>BEARISH</v>
      </c>
      <c r="G1785" s="6" t="str">
        <f t="shared" si="110"/>
        <v>NEUTRAL</v>
      </c>
      <c r="H1785" s="6" t="str">
        <f t="shared" si="109"/>
        <v>CONFIRMED BEARISH</v>
      </c>
    </row>
    <row r="1786" spans="1:8" ht="13.5" x14ac:dyDescent="0.25">
      <c r="A1786" s="3">
        <f>TITRES_STAT!B1789</f>
        <v>44614</v>
      </c>
      <c r="B1786" s="6">
        <f>TITRES_STAT!C1789</f>
        <v>11.75</v>
      </c>
      <c r="C1786" s="6">
        <f>TITRES_STAT!D1789</f>
        <v>9.0864999999999991</v>
      </c>
      <c r="D1786" s="6">
        <f>TITRES_STAT!E1789</f>
        <v>1283</v>
      </c>
      <c r="E1786" s="2">
        <f t="shared" si="108"/>
        <v>223922</v>
      </c>
      <c r="F1786" s="6" t="str">
        <f t="shared" si="111"/>
        <v>BEARISH</v>
      </c>
      <c r="G1786" s="6" t="str">
        <f t="shared" si="110"/>
        <v>NEUTRAL</v>
      </c>
      <c r="H1786" s="6" t="str">
        <f t="shared" si="109"/>
        <v>CONFIRMED BEARISH</v>
      </c>
    </row>
    <row r="1787" spans="1:8" ht="13.5" x14ac:dyDescent="0.25">
      <c r="A1787" s="3">
        <f>TITRES_STAT!B1790</f>
        <v>44615</v>
      </c>
      <c r="B1787" s="6">
        <f>TITRES_STAT!C1790</f>
        <v>11.75</v>
      </c>
      <c r="C1787" s="6">
        <f>TITRES_STAT!D1790</f>
        <v>9.0864999999999991</v>
      </c>
      <c r="D1787" s="6">
        <f>TITRES_STAT!E1790</f>
        <v>1262</v>
      </c>
      <c r="E1787" s="2">
        <f t="shared" si="108"/>
        <v>223922</v>
      </c>
      <c r="F1787" s="6" t="str">
        <f t="shared" si="111"/>
        <v>BEARISH</v>
      </c>
      <c r="G1787" s="6" t="str">
        <f t="shared" si="110"/>
        <v>NEUTRAL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11.75</v>
      </c>
      <c r="C1788" s="6">
        <f>TITRES_STAT!D1791</f>
        <v>9.0864999999999991</v>
      </c>
      <c r="D1788" s="6">
        <f>TITRES_STAT!E1791</f>
        <v>0</v>
      </c>
      <c r="E1788" s="2">
        <f t="shared" si="108"/>
        <v>223922</v>
      </c>
      <c r="F1788" s="6" t="str">
        <f t="shared" si="111"/>
        <v>BEARISH</v>
      </c>
      <c r="G1788" s="6" t="str">
        <f t="shared" si="110"/>
        <v>NEUTRAL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11.75</v>
      </c>
      <c r="C1789" s="6">
        <f>TITRES_STAT!D1792</f>
        <v>9.0864999999999991</v>
      </c>
      <c r="D1789" s="6">
        <f>TITRES_STAT!E1792</f>
        <v>0</v>
      </c>
      <c r="E1789" s="2">
        <f t="shared" si="108"/>
        <v>223922</v>
      </c>
      <c r="F1789" s="6" t="str">
        <f t="shared" si="111"/>
        <v>BEARISH</v>
      </c>
      <c r="G1789" s="6" t="str">
        <f t="shared" si="110"/>
        <v>NEUTRAL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11.75</v>
      </c>
      <c r="C1790" s="6">
        <f>TITRES_STAT!D1793</f>
        <v>9.0864999999999991</v>
      </c>
      <c r="D1790" s="6">
        <f>TITRES_STAT!E1793</f>
        <v>150</v>
      </c>
      <c r="E1790" s="2">
        <f t="shared" si="108"/>
        <v>223922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12.27</v>
      </c>
      <c r="C1791" s="6">
        <f>TITRES_STAT!D1794</f>
        <v>9.4885999999999999</v>
      </c>
      <c r="D1791" s="6">
        <f>TITRES_STAT!E1794</f>
        <v>0</v>
      </c>
      <c r="E1791" s="2">
        <f t="shared" si="108"/>
        <v>223922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44622</v>
      </c>
      <c r="B1792" s="6">
        <f>TITRES_STAT!C1795</f>
        <v>11.72</v>
      </c>
      <c r="C1792" s="6">
        <f>TITRES_STAT!D1795</f>
        <v>9.0632999999999999</v>
      </c>
      <c r="D1792" s="6">
        <f>TITRES_STAT!E1795</f>
        <v>556</v>
      </c>
      <c r="E1792" s="2">
        <f t="shared" si="108"/>
        <v>223366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11.72</v>
      </c>
      <c r="C1793" s="6">
        <f>TITRES_STAT!D1796</f>
        <v>9.0632999999999999</v>
      </c>
      <c r="D1793" s="6">
        <f>TITRES_STAT!E1796</f>
        <v>0</v>
      </c>
      <c r="E1793" s="2">
        <f t="shared" si="108"/>
        <v>223366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11.72</v>
      </c>
      <c r="C1794" s="6">
        <f>TITRES_STAT!D1797</f>
        <v>9.0632999999999999</v>
      </c>
      <c r="D1794" s="6">
        <f>TITRES_STAT!E1797</f>
        <v>0</v>
      </c>
      <c r="E1794" s="2">
        <f t="shared" si="108"/>
        <v>223366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11.72</v>
      </c>
      <c r="C1795" s="6">
        <f>TITRES_STAT!D1798</f>
        <v>9.0632999999999999</v>
      </c>
      <c r="D1795" s="6">
        <f>TITRES_STAT!E1798</f>
        <v>0</v>
      </c>
      <c r="E1795" s="2">
        <f t="shared" si="108"/>
        <v>223366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11.72</v>
      </c>
      <c r="C1796" s="6">
        <f>TITRES_STAT!D1799</f>
        <v>9.0632999999999999</v>
      </c>
      <c r="D1796" s="6">
        <f>TITRES_STAT!E1799</f>
        <v>7</v>
      </c>
      <c r="E1796" s="2">
        <f t="shared" ref="E1796:E1859" si="112">IF(B1796&gt;B1795, E1795+D1796, IF(B1796&lt;B1795, E1795-D1796, E1795))</f>
        <v>223366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11.72</v>
      </c>
      <c r="C1797" s="6">
        <f>TITRES_STAT!D1800</f>
        <v>9.0632999999999999</v>
      </c>
      <c r="D1797" s="6">
        <f>TITRES_STAT!E1800</f>
        <v>0</v>
      </c>
      <c r="E1797" s="2">
        <f t="shared" si="112"/>
        <v>223366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44630</v>
      </c>
      <c r="B1798" s="6">
        <f>TITRES_STAT!C1801</f>
        <v>11.72</v>
      </c>
      <c r="C1798" s="6">
        <f>TITRES_STAT!D1801</f>
        <v>9.0632999999999999</v>
      </c>
      <c r="D1798" s="6">
        <f>TITRES_STAT!E1801</f>
        <v>0</v>
      </c>
      <c r="E1798" s="2">
        <f t="shared" si="112"/>
        <v>223366</v>
      </c>
      <c r="F1798" s="6" t="str">
        <f t="shared" si="111"/>
        <v>NEUTRAL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6">
        <f>TITRES_STAT!C1802</f>
        <v>11.72</v>
      </c>
      <c r="C1799" s="6">
        <f>TITRES_STAT!D1802</f>
        <v>9.0632999999999999</v>
      </c>
      <c r="D1799" s="6">
        <f>TITRES_STAT!E1802</f>
        <v>174</v>
      </c>
      <c r="E1799" s="2">
        <f t="shared" si="112"/>
        <v>223366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11.72</v>
      </c>
      <c r="C1800" s="6">
        <f>TITRES_STAT!D1803</f>
        <v>9.0632999999999999</v>
      </c>
      <c r="D1800" s="6">
        <f>TITRES_STAT!E1803</f>
        <v>400</v>
      </c>
      <c r="E1800" s="2">
        <f t="shared" si="112"/>
        <v>223366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11.72</v>
      </c>
      <c r="C1801" s="6">
        <f>TITRES_STAT!D1804</f>
        <v>9.0632999999999999</v>
      </c>
      <c r="D1801" s="6">
        <f>TITRES_STAT!E1804</f>
        <v>0</v>
      </c>
      <c r="E1801" s="2">
        <f t="shared" si="112"/>
        <v>223366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11.8</v>
      </c>
      <c r="C1802" s="6">
        <f>TITRES_STAT!D1805</f>
        <v>9.1250999999999998</v>
      </c>
      <c r="D1802" s="6">
        <f>TITRES_STAT!E1805</f>
        <v>616</v>
      </c>
      <c r="E1802" s="2">
        <f t="shared" si="112"/>
        <v>223982</v>
      </c>
      <c r="F1802" s="6" t="str">
        <f t="shared" si="115"/>
        <v>BULLISH</v>
      </c>
      <c r="G1802" s="6" t="str">
        <f t="shared" si="114"/>
        <v>NEUTRAL</v>
      </c>
      <c r="H1802" s="6" t="str">
        <f t="shared" si="113"/>
        <v>CONFIRMED BULLISH</v>
      </c>
    </row>
    <row r="1803" spans="1:8" ht="13.5" x14ac:dyDescent="0.25">
      <c r="A1803" s="3">
        <f>TITRES_STAT!B1806</f>
        <v>44637</v>
      </c>
      <c r="B1803" s="6">
        <f>TITRES_STAT!C1806</f>
        <v>11.8</v>
      </c>
      <c r="C1803" s="6">
        <f>TITRES_STAT!D1806</f>
        <v>9.1250999999999998</v>
      </c>
      <c r="D1803" s="6">
        <f>TITRES_STAT!E1806</f>
        <v>0</v>
      </c>
      <c r="E1803" s="2">
        <f t="shared" si="112"/>
        <v>223982</v>
      </c>
      <c r="F1803" s="6" t="str">
        <f t="shared" si="115"/>
        <v>BULLISH</v>
      </c>
      <c r="G1803" s="6" t="str">
        <f t="shared" si="114"/>
        <v>NEUTRAL</v>
      </c>
      <c r="H1803" s="6" t="str">
        <f t="shared" si="113"/>
        <v>CONFIRMED BULLISH</v>
      </c>
    </row>
    <row r="1804" spans="1:8" ht="13.5" x14ac:dyDescent="0.25">
      <c r="A1804" s="3">
        <f>TITRES_STAT!B1807</f>
        <v>44638</v>
      </c>
      <c r="B1804" s="6">
        <f>TITRES_STAT!C1807</f>
        <v>11.8</v>
      </c>
      <c r="C1804" s="6">
        <f>TITRES_STAT!D1807</f>
        <v>9.1250999999999998</v>
      </c>
      <c r="D1804" s="6">
        <f>TITRES_STAT!E1807</f>
        <v>0</v>
      </c>
      <c r="E1804" s="2">
        <f t="shared" si="112"/>
        <v>223982</v>
      </c>
      <c r="F1804" s="6" t="str">
        <f t="shared" si="115"/>
        <v>BULLISH</v>
      </c>
      <c r="G1804" s="6" t="str">
        <f t="shared" si="114"/>
        <v>NEUTRAL</v>
      </c>
      <c r="H1804" s="6" t="str">
        <f t="shared" si="113"/>
        <v>CONFIRMED BULLISH</v>
      </c>
    </row>
    <row r="1805" spans="1:8" ht="13.5" x14ac:dyDescent="0.25">
      <c r="A1805" s="3">
        <f>TITRES_STAT!B1808</f>
        <v>44641</v>
      </c>
      <c r="B1805" s="6">
        <f>TITRES_STAT!C1808</f>
        <v>11.8</v>
      </c>
      <c r="C1805" s="6">
        <f>TITRES_STAT!D1808</f>
        <v>9.1250999999999998</v>
      </c>
      <c r="D1805" s="6">
        <f>TITRES_STAT!E1808</f>
        <v>0</v>
      </c>
      <c r="E1805" s="2">
        <f t="shared" si="112"/>
        <v>223982</v>
      </c>
      <c r="F1805" s="6" t="str">
        <f t="shared" si="115"/>
        <v>BULLISH</v>
      </c>
      <c r="G1805" s="6" t="str">
        <f t="shared" si="114"/>
        <v>NEUTRAL</v>
      </c>
      <c r="H1805" s="6" t="str">
        <f t="shared" si="113"/>
        <v>CONFIRMED BULLISH</v>
      </c>
    </row>
    <row r="1806" spans="1:8" ht="13.5" x14ac:dyDescent="0.25">
      <c r="A1806" s="3">
        <f>TITRES_STAT!B1809</f>
        <v>44642</v>
      </c>
      <c r="B1806" s="6">
        <f>TITRES_STAT!C1809</f>
        <v>11.8</v>
      </c>
      <c r="C1806" s="6">
        <f>TITRES_STAT!D1809</f>
        <v>9.1250999999999998</v>
      </c>
      <c r="D1806" s="6">
        <f>TITRES_STAT!E1809</f>
        <v>0</v>
      </c>
      <c r="E1806" s="2">
        <f t="shared" si="112"/>
        <v>223982</v>
      </c>
      <c r="F1806" s="6" t="str">
        <f t="shared" si="115"/>
        <v>BULLISH</v>
      </c>
      <c r="G1806" s="6" t="str">
        <f t="shared" si="114"/>
        <v>NEUTRAL</v>
      </c>
      <c r="H1806" s="6" t="str">
        <f t="shared" si="113"/>
        <v>CONFIRMED BULLISH</v>
      </c>
    </row>
    <row r="1807" spans="1:8" ht="13.5" x14ac:dyDescent="0.25">
      <c r="A1807" s="3">
        <f>TITRES_STAT!B1810</f>
        <v>44643</v>
      </c>
      <c r="B1807" s="6">
        <f>TITRES_STAT!C1810</f>
        <v>11.8</v>
      </c>
      <c r="C1807" s="6">
        <f>TITRES_STAT!D1810</f>
        <v>9.1250999999999998</v>
      </c>
      <c r="D1807" s="6">
        <f>TITRES_STAT!E1810</f>
        <v>0</v>
      </c>
      <c r="E1807" s="2">
        <f t="shared" si="112"/>
        <v>223982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11.75</v>
      </c>
      <c r="C1808" s="6">
        <f>TITRES_STAT!D1811</f>
        <v>9.0864999999999991</v>
      </c>
      <c r="D1808" s="6">
        <f>TITRES_STAT!E1811</f>
        <v>430</v>
      </c>
      <c r="E1808" s="2">
        <f t="shared" si="112"/>
        <v>223552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CONFIRMED BEARISH</v>
      </c>
    </row>
    <row r="1809" spans="1:8" ht="13.5" x14ac:dyDescent="0.25">
      <c r="A1809" s="3">
        <f>TITRES_STAT!B1812</f>
        <v>44645</v>
      </c>
      <c r="B1809" s="6">
        <f>TITRES_STAT!C1812</f>
        <v>11.75</v>
      </c>
      <c r="C1809" s="6">
        <f>TITRES_STAT!D1812</f>
        <v>9.0864999999999991</v>
      </c>
      <c r="D1809" s="6">
        <f>TITRES_STAT!E1812</f>
        <v>0</v>
      </c>
      <c r="E1809" s="2">
        <f t="shared" si="112"/>
        <v>223552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11.7</v>
      </c>
      <c r="C1810" s="6">
        <f>TITRES_STAT!D1813</f>
        <v>9.0478000000000005</v>
      </c>
      <c r="D1810" s="6">
        <f>TITRES_STAT!E1813</f>
        <v>650</v>
      </c>
      <c r="E1810" s="2">
        <f t="shared" si="112"/>
        <v>222902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CONFIRMED BEARISH</v>
      </c>
    </row>
    <row r="1811" spans="1:8" ht="13.5" x14ac:dyDescent="0.25">
      <c r="A1811" s="3">
        <f>TITRES_STAT!B1814</f>
        <v>44649</v>
      </c>
      <c r="B1811" s="6">
        <f>TITRES_STAT!C1814</f>
        <v>11.7</v>
      </c>
      <c r="C1811" s="6">
        <f>TITRES_STAT!D1814</f>
        <v>9.0478000000000005</v>
      </c>
      <c r="D1811" s="6">
        <f>TITRES_STAT!E1814</f>
        <v>0</v>
      </c>
      <c r="E1811" s="2">
        <f t="shared" si="112"/>
        <v>222902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CONFIRMED BEARISH</v>
      </c>
    </row>
    <row r="1812" spans="1:8" ht="13.5" x14ac:dyDescent="0.25">
      <c r="A1812" s="3">
        <f>TITRES_STAT!B1815</f>
        <v>44650</v>
      </c>
      <c r="B1812" s="6">
        <f>TITRES_STAT!C1815</f>
        <v>11.7</v>
      </c>
      <c r="C1812" s="6">
        <f>TITRES_STAT!D1815</f>
        <v>9.0478000000000005</v>
      </c>
      <c r="D1812" s="6">
        <f>TITRES_STAT!E1815</f>
        <v>104</v>
      </c>
      <c r="E1812" s="2">
        <f t="shared" si="112"/>
        <v>222902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11.7</v>
      </c>
      <c r="C1813" s="6">
        <f>TITRES_STAT!D1816</f>
        <v>9.0478000000000005</v>
      </c>
      <c r="D1813" s="6">
        <f>TITRES_STAT!E1816</f>
        <v>95</v>
      </c>
      <c r="E1813" s="2">
        <f t="shared" si="112"/>
        <v>222902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11.7</v>
      </c>
      <c r="C1814" s="6">
        <f>TITRES_STAT!D1817</f>
        <v>9.0478000000000005</v>
      </c>
      <c r="D1814" s="6">
        <f>TITRES_STAT!E1817</f>
        <v>149</v>
      </c>
      <c r="E1814" s="2">
        <f t="shared" si="112"/>
        <v>222902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44655</v>
      </c>
      <c r="B1815" s="6">
        <f>TITRES_STAT!C1818</f>
        <v>11.7</v>
      </c>
      <c r="C1815" s="6">
        <f>TITRES_STAT!D1818</f>
        <v>9.0478000000000005</v>
      </c>
      <c r="D1815" s="6">
        <f>TITRES_STAT!E1818</f>
        <v>144</v>
      </c>
      <c r="E1815" s="2">
        <f t="shared" si="112"/>
        <v>222902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11.24</v>
      </c>
      <c r="C1816" s="6">
        <f>TITRES_STAT!D1819</f>
        <v>8.6920999999999999</v>
      </c>
      <c r="D1816" s="6">
        <f>TITRES_STAT!E1819</f>
        <v>1936</v>
      </c>
      <c r="E1816" s="2">
        <f t="shared" si="112"/>
        <v>220966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44657</v>
      </c>
      <c r="B1817" s="6">
        <f>TITRES_STAT!C1820</f>
        <v>11.24</v>
      </c>
      <c r="C1817" s="6">
        <f>TITRES_STAT!D1820</f>
        <v>8.6920999999999999</v>
      </c>
      <c r="D1817" s="6">
        <f>TITRES_STAT!E1820</f>
        <v>200</v>
      </c>
      <c r="E1817" s="2">
        <f t="shared" si="112"/>
        <v>220966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44658</v>
      </c>
      <c r="B1818" s="6">
        <f>TITRES_STAT!C1821</f>
        <v>11.24</v>
      </c>
      <c r="C1818" s="6">
        <f>TITRES_STAT!D1821</f>
        <v>8.6920999999999999</v>
      </c>
      <c r="D1818" s="6">
        <f>TITRES_STAT!E1821</f>
        <v>70</v>
      </c>
      <c r="E1818" s="2">
        <f t="shared" si="112"/>
        <v>220966</v>
      </c>
      <c r="F1818" s="6" t="str">
        <f t="shared" si="115"/>
        <v>BEARISH</v>
      </c>
      <c r="G1818" s="6" t="str">
        <f t="shared" si="114"/>
        <v>NEUTRAL</v>
      </c>
      <c r="H1818" s="6" t="str">
        <f t="shared" si="113"/>
        <v>CONFIRMED BEARISH</v>
      </c>
    </row>
    <row r="1819" spans="1:8" ht="13.5" x14ac:dyDescent="0.25">
      <c r="A1819" s="3">
        <f>TITRES_STAT!B1822</f>
        <v>44659</v>
      </c>
      <c r="B1819" s="6">
        <f>TITRES_STAT!C1822</f>
        <v>11</v>
      </c>
      <c r="C1819" s="6">
        <f>TITRES_STAT!D1822</f>
        <v>8.5065000000000008</v>
      </c>
      <c r="D1819" s="6">
        <f>TITRES_STAT!E1822</f>
        <v>1578</v>
      </c>
      <c r="E1819" s="2">
        <f t="shared" si="112"/>
        <v>219388</v>
      </c>
      <c r="F1819" s="6" t="str">
        <f t="shared" si="115"/>
        <v>BEARISH</v>
      </c>
      <c r="G1819" s="6" t="str">
        <f t="shared" si="114"/>
        <v>NEUTRAL</v>
      </c>
      <c r="H1819" s="6" t="str">
        <f t="shared" si="113"/>
        <v>CONFIRMED BEARISH</v>
      </c>
    </row>
    <row r="1820" spans="1:8" ht="13.5" x14ac:dyDescent="0.25">
      <c r="A1820" s="3">
        <f>TITRES_STAT!B1823</f>
        <v>44662</v>
      </c>
      <c r="B1820" s="6">
        <f>TITRES_STAT!C1823</f>
        <v>11</v>
      </c>
      <c r="C1820" s="6">
        <f>TITRES_STAT!D1823</f>
        <v>8.5065000000000008</v>
      </c>
      <c r="D1820" s="6">
        <f>TITRES_STAT!E1823</f>
        <v>830</v>
      </c>
      <c r="E1820" s="2">
        <f t="shared" si="112"/>
        <v>219388</v>
      </c>
      <c r="F1820" s="6" t="str">
        <f t="shared" si="115"/>
        <v>BEARISH</v>
      </c>
      <c r="G1820" s="6" t="str">
        <f t="shared" si="114"/>
        <v>NEUTRAL</v>
      </c>
      <c r="H1820" s="6" t="str">
        <f t="shared" si="113"/>
        <v>CONFIRMED BEARISH</v>
      </c>
    </row>
    <row r="1821" spans="1:8" ht="13.5" x14ac:dyDescent="0.25">
      <c r="A1821" s="3">
        <f>TITRES_STAT!B1824</f>
        <v>44663</v>
      </c>
      <c r="B1821" s="6">
        <f>TITRES_STAT!C1824</f>
        <v>11</v>
      </c>
      <c r="C1821" s="6">
        <f>TITRES_STAT!D1824</f>
        <v>8.5065000000000008</v>
      </c>
      <c r="D1821" s="6">
        <f>TITRES_STAT!E1824</f>
        <v>70</v>
      </c>
      <c r="E1821" s="2">
        <f t="shared" si="112"/>
        <v>219388</v>
      </c>
      <c r="F1821" s="6" t="str">
        <f t="shared" si="115"/>
        <v>BEARISH</v>
      </c>
      <c r="G1821" s="6" t="str">
        <f t="shared" si="114"/>
        <v>NEUTRAL</v>
      </c>
      <c r="H1821" s="6" t="str">
        <f t="shared" si="113"/>
        <v>CONFIRMED BEARISH</v>
      </c>
    </row>
    <row r="1822" spans="1:8" ht="13.5" x14ac:dyDescent="0.25">
      <c r="A1822" s="3">
        <f>TITRES_STAT!B1825</f>
        <v>44664</v>
      </c>
      <c r="B1822" s="6">
        <f>TITRES_STAT!C1825</f>
        <v>11</v>
      </c>
      <c r="C1822" s="6">
        <f>TITRES_STAT!D1825</f>
        <v>8.5065000000000008</v>
      </c>
      <c r="D1822" s="6">
        <f>TITRES_STAT!E1825</f>
        <v>300</v>
      </c>
      <c r="E1822" s="2">
        <f t="shared" si="112"/>
        <v>219388</v>
      </c>
      <c r="F1822" s="6" t="str">
        <f t="shared" si="115"/>
        <v>BEARISH</v>
      </c>
      <c r="G1822" s="6" t="str">
        <f t="shared" si="114"/>
        <v>NEUTRAL</v>
      </c>
      <c r="H1822" s="6" t="str">
        <f t="shared" si="113"/>
        <v>CONFIRMED BEARISH</v>
      </c>
    </row>
    <row r="1823" spans="1:8" ht="13.5" x14ac:dyDescent="0.25">
      <c r="A1823" s="3">
        <f>TITRES_STAT!B1826</f>
        <v>44665</v>
      </c>
      <c r="B1823" s="6">
        <f>TITRES_STAT!C1826</f>
        <v>11</v>
      </c>
      <c r="C1823" s="6">
        <f>TITRES_STAT!D1826</f>
        <v>8.5065000000000008</v>
      </c>
      <c r="D1823" s="6">
        <f>TITRES_STAT!E1826</f>
        <v>2850</v>
      </c>
      <c r="E1823" s="2">
        <f t="shared" si="112"/>
        <v>219388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11</v>
      </c>
      <c r="C1824" s="6">
        <f>TITRES_STAT!D1827</f>
        <v>8.5065000000000008</v>
      </c>
      <c r="D1824" s="6">
        <f>TITRES_STAT!E1827</f>
        <v>2000</v>
      </c>
      <c r="E1824" s="2">
        <f t="shared" si="112"/>
        <v>219388</v>
      </c>
      <c r="F1824" s="6" t="str">
        <f t="shared" si="115"/>
        <v>NEUTRAL</v>
      </c>
      <c r="G1824" s="6" t="str">
        <f t="shared" si="114"/>
        <v>NEUTRAL</v>
      </c>
      <c r="H1824" s="6" t="str">
        <f t="shared" si="113"/>
        <v>NEUTRAL</v>
      </c>
    </row>
    <row r="1825" spans="1:8" ht="13.5" x14ac:dyDescent="0.25">
      <c r="A1825" s="3">
        <f>TITRES_STAT!B1828</f>
        <v>44669</v>
      </c>
      <c r="B1825" s="6">
        <f>TITRES_STAT!C1828</f>
        <v>10.51</v>
      </c>
      <c r="C1825" s="6">
        <f>TITRES_STAT!D1828</f>
        <v>8.1275999999999993</v>
      </c>
      <c r="D1825" s="6">
        <f>TITRES_STAT!E1828</f>
        <v>0</v>
      </c>
      <c r="E1825" s="2">
        <f t="shared" si="112"/>
        <v>219388</v>
      </c>
      <c r="F1825" s="6" t="str">
        <f t="shared" si="115"/>
        <v>NEUTRAL</v>
      </c>
      <c r="G1825" s="6" t="str">
        <f t="shared" si="114"/>
        <v>NEUTRAL</v>
      </c>
      <c r="H1825" s="6" t="str">
        <f t="shared" si="113"/>
        <v>NEUTRAL</v>
      </c>
    </row>
    <row r="1826" spans="1:8" ht="13.5" x14ac:dyDescent="0.25">
      <c r="A1826" s="3">
        <f>TITRES_STAT!B1829</f>
        <v>44670</v>
      </c>
      <c r="B1826" s="6">
        <f>TITRES_STAT!C1829</f>
        <v>10.5</v>
      </c>
      <c r="C1826" s="6">
        <f>TITRES_STAT!D1829</f>
        <v>8.1197999999999997</v>
      </c>
      <c r="D1826" s="6">
        <f>TITRES_STAT!E1829</f>
        <v>475</v>
      </c>
      <c r="E1826" s="2">
        <f t="shared" si="112"/>
        <v>218913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10.5</v>
      </c>
      <c r="C1827" s="6">
        <f>TITRES_STAT!D1830</f>
        <v>8.1197999999999997</v>
      </c>
      <c r="D1827" s="6">
        <f>TITRES_STAT!E1830</f>
        <v>1350</v>
      </c>
      <c r="E1827" s="2">
        <f t="shared" si="112"/>
        <v>218913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10.3</v>
      </c>
      <c r="C1828" s="6">
        <f>TITRES_STAT!D1831</f>
        <v>7.9652000000000003</v>
      </c>
      <c r="D1828" s="6">
        <f>TITRES_STAT!E1831</f>
        <v>2809</v>
      </c>
      <c r="E1828" s="2">
        <f t="shared" si="112"/>
        <v>216104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44673</v>
      </c>
      <c r="B1829" s="6">
        <f>TITRES_STAT!C1832</f>
        <v>10.3</v>
      </c>
      <c r="C1829" s="6">
        <f>TITRES_STAT!D1832</f>
        <v>7.9652000000000003</v>
      </c>
      <c r="D1829" s="6">
        <f>TITRES_STAT!E1832</f>
        <v>115</v>
      </c>
      <c r="E1829" s="2">
        <f t="shared" si="112"/>
        <v>216104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CONFIRMED BEARISH</v>
      </c>
    </row>
    <row r="1830" spans="1:8" ht="13.5" x14ac:dyDescent="0.25">
      <c r="A1830" s="3">
        <f>TITRES_STAT!B1833</f>
        <v>44676</v>
      </c>
      <c r="B1830" s="6">
        <f>TITRES_STAT!C1833</f>
        <v>10.3</v>
      </c>
      <c r="C1830" s="6">
        <f>TITRES_STAT!D1833</f>
        <v>7.9652000000000003</v>
      </c>
      <c r="D1830" s="6">
        <f>TITRES_STAT!E1833</f>
        <v>600</v>
      </c>
      <c r="E1830" s="2">
        <f t="shared" si="112"/>
        <v>216104</v>
      </c>
      <c r="F1830" s="6" t="str">
        <f t="shared" si="115"/>
        <v>BEARISH</v>
      </c>
      <c r="G1830" s="6" t="str">
        <f t="shared" si="114"/>
        <v>NEUTRAL</v>
      </c>
      <c r="H1830" s="6" t="str">
        <f t="shared" si="113"/>
        <v>CONFIRMED BEARISH</v>
      </c>
    </row>
    <row r="1831" spans="1:8" ht="13.5" x14ac:dyDescent="0.25">
      <c r="A1831" s="3">
        <f>TITRES_STAT!B1834</f>
        <v>44677</v>
      </c>
      <c r="B1831" s="6">
        <f>TITRES_STAT!C1834</f>
        <v>10.3</v>
      </c>
      <c r="C1831" s="6">
        <f>TITRES_STAT!D1834</f>
        <v>7.9652000000000003</v>
      </c>
      <c r="D1831" s="6">
        <f>TITRES_STAT!E1834</f>
        <v>447</v>
      </c>
      <c r="E1831" s="2">
        <f t="shared" si="112"/>
        <v>216104</v>
      </c>
      <c r="F1831" s="6" t="str">
        <f t="shared" si="115"/>
        <v>BEARISH</v>
      </c>
      <c r="G1831" s="6" t="str">
        <f t="shared" si="114"/>
        <v>NEUTRAL</v>
      </c>
      <c r="H1831" s="6" t="str">
        <f t="shared" si="113"/>
        <v>CONFIRMED BEARISH</v>
      </c>
    </row>
    <row r="1832" spans="1:8" ht="13.5" x14ac:dyDescent="0.25">
      <c r="A1832" s="3">
        <f>TITRES_STAT!B1835</f>
        <v>44678</v>
      </c>
      <c r="B1832" s="6">
        <f>TITRES_STAT!C1835</f>
        <v>10.3</v>
      </c>
      <c r="C1832" s="6">
        <f>TITRES_STAT!D1835</f>
        <v>7.9652000000000003</v>
      </c>
      <c r="D1832" s="6">
        <f>TITRES_STAT!E1835</f>
        <v>150</v>
      </c>
      <c r="E1832" s="2">
        <f t="shared" si="112"/>
        <v>216104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10.5</v>
      </c>
      <c r="C1833" s="6">
        <f>TITRES_STAT!D1836</f>
        <v>8.1197999999999997</v>
      </c>
      <c r="D1833" s="6">
        <f>TITRES_STAT!E1836</f>
        <v>310</v>
      </c>
      <c r="E1833" s="2">
        <f t="shared" si="112"/>
        <v>216414</v>
      </c>
      <c r="F1833" s="6" t="str">
        <f t="shared" si="115"/>
        <v>BULLISH</v>
      </c>
      <c r="G1833" s="6" t="str">
        <f t="shared" si="114"/>
        <v>NEUTRAL</v>
      </c>
      <c r="H1833" s="6" t="str">
        <f t="shared" si="113"/>
        <v>CONFIRMED BULLISH</v>
      </c>
    </row>
    <row r="1834" spans="1:8" ht="13.5" x14ac:dyDescent="0.25">
      <c r="A1834" s="3">
        <f>TITRES_STAT!B1837</f>
        <v>44680</v>
      </c>
      <c r="B1834" s="6">
        <f>TITRES_STAT!C1837</f>
        <v>10.5</v>
      </c>
      <c r="C1834" s="6">
        <f>TITRES_STAT!D1837</f>
        <v>8.1197999999999997</v>
      </c>
      <c r="D1834" s="6">
        <f>TITRES_STAT!E1837</f>
        <v>0</v>
      </c>
      <c r="E1834" s="2">
        <f t="shared" si="112"/>
        <v>216414</v>
      </c>
      <c r="F1834" s="6" t="str">
        <f t="shared" si="115"/>
        <v>BULLISH</v>
      </c>
      <c r="G1834" s="6" t="str">
        <f t="shared" si="114"/>
        <v>NEUTRAL</v>
      </c>
      <c r="H1834" s="6" t="str">
        <f t="shared" si="113"/>
        <v>CONFIRMED BULLISH</v>
      </c>
    </row>
    <row r="1835" spans="1:8" ht="13.5" x14ac:dyDescent="0.25">
      <c r="A1835" s="3">
        <f>TITRES_STAT!B1838</f>
        <v>44685</v>
      </c>
      <c r="B1835" s="6">
        <f>TITRES_STAT!C1838</f>
        <v>10.97</v>
      </c>
      <c r="C1835" s="6">
        <f>TITRES_STAT!D1838</f>
        <v>8.4832999999999998</v>
      </c>
      <c r="D1835" s="6">
        <f>TITRES_STAT!E1838</f>
        <v>0</v>
      </c>
      <c r="E1835" s="2">
        <f t="shared" si="112"/>
        <v>216414</v>
      </c>
      <c r="F1835" s="6" t="str">
        <f t="shared" si="115"/>
        <v>BULLISH</v>
      </c>
      <c r="G1835" s="6" t="str">
        <f t="shared" si="114"/>
        <v>NEUTRAL</v>
      </c>
      <c r="H1835" s="6" t="str">
        <f t="shared" si="113"/>
        <v>CONFIRMED BULLISH</v>
      </c>
    </row>
    <row r="1836" spans="1:8" ht="13.5" x14ac:dyDescent="0.25">
      <c r="A1836" s="3">
        <f>TITRES_STAT!B1839</f>
        <v>44686</v>
      </c>
      <c r="B1836" s="6">
        <f>TITRES_STAT!C1839</f>
        <v>11</v>
      </c>
      <c r="C1836" s="6">
        <f>TITRES_STAT!D1839</f>
        <v>8.5065000000000008</v>
      </c>
      <c r="D1836" s="6">
        <f>TITRES_STAT!E1839</f>
        <v>503</v>
      </c>
      <c r="E1836" s="2">
        <f t="shared" si="112"/>
        <v>216917</v>
      </c>
      <c r="F1836" s="6" t="str">
        <f t="shared" si="115"/>
        <v>BULLISH</v>
      </c>
      <c r="G1836" s="6" t="str">
        <f t="shared" si="114"/>
        <v>NEUTRAL</v>
      </c>
      <c r="H1836" s="6" t="str">
        <f t="shared" si="113"/>
        <v>CONFIRMED BULLISH</v>
      </c>
    </row>
    <row r="1837" spans="1:8" ht="13.5" x14ac:dyDescent="0.25">
      <c r="A1837" s="3">
        <f>TITRES_STAT!B1840</f>
        <v>44687</v>
      </c>
      <c r="B1837" s="6">
        <f>TITRES_STAT!C1840</f>
        <v>11</v>
      </c>
      <c r="C1837" s="6">
        <f>TITRES_STAT!D1840</f>
        <v>8.5065000000000008</v>
      </c>
      <c r="D1837" s="6">
        <f>TITRES_STAT!E1840</f>
        <v>761</v>
      </c>
      <c r="E1837" s="2">
        <f t="shared" si="112"/>
        <v>216917</v>
      </c>
      <c r="F1837" s="6" t="str">
        <f t="shared" si="115"/>
        <v>BULLISH</v>
      </c>
      <c r="G1837" s="6" t="str">
        <f t="shared" si="114"/>
        <v>NEUTRAL</v>
      </c>
      <c r="H1837" s="6" t="str">
        <f t="shared" si="113"/>
        <v>CONFIRMED BULLISH</v>
      </c>
    </row>
    <row r="1838" spans="1:8" ht="13.5" x14ac:dyDescent="0.25">
      <c r="A1838" s="3">
        <f>TITRES_STAT!B1841</f>
        <v>44690</v>
      </c>
      <c r="B1838" s="6">
        <f>TITRES_STAT!C1841</f>
        <v>10.99</v>
      </c>
      <c r="C1838" s="6">
        <f>TITRES_STAT!D1841</f>
        <v>8.4987999999999992</v>
      </c>
      <c r="D1838" s="6">
        <f>TITRES_STAT!E1841</f>
        <v>1710</v>
      </c>
      <c r="E1838" s="2">
        <f t="shared" si="112"/>
        <v>215207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BEARISH DIVERGENCE</v>
      </c>
    </row>
    <row r="1839" spans="1:8" ht="13.5" x14ac:dyDescent="0.25">
      <c r="A1839" s="3">
        <f>TITRES_STAT!B1842</f>
        <v>44691</v>
      </c>
      <c r="B1839" s="6">
        <f>TITRES_STAT!C1842</f>
        <v>11</v>
      </c>
      <c r="C1839" s="6">
        <f>TITRES_STAT!D1842</f>
        <v>8.5065000000000008</v>
      </c>
      <c r="D1839" s="6">
        <f>TITRES_STAT!E1842</f>
        <v>2020</v>
      </c>
      <c r="E1839" s="2">
        <f t="shared" si="112"/>
        <v>217227</v>
      </c>
      <c r="F1839" s="6" t="str">
        <f t="shared" si="115"/>
        <v>BULLISH</v>
      </c>
      <c r="G1839" s="6" t="str">
        <f t="shared" si="114"/>
        <v>NEUTRAL</v>
      </c>
      <c r="H1839" s="6" t="str">
        <f t="shared" si="113"/>
        <v>CONFIRMED BULLISH</v>
      </c>
    </row>
    <row r="1840" spans="1:8" ht="13.5" x14ac:dyDescent="0.25">
      <c r="A1840" s="3">
        <f>TITRES_STAT!B1843</f>
        <v>44692</v>
      </c>
      <c r="B1840" s="6">
        <f>TITRES_STAT!C1843</f>
        <v>11.49</v>
      </c>
      <c r="C1840" s="6">
        <f>TITRES_STAT!D1843</f>
        <v>8.8854000000000006</v>
      </c>
      <c r="D1840" s="6">
        <f>TITRES_STAT!E1843</f>
        <v>639</v>
      </c>
      <c r="E1840" s="2">
        <f t="shared" si="112"/>
        <v>217866</v>
      </c>
      <c r="F1840" s="6" t="str">
        <f t="shared" si="115"/>
        <v>BULLISH</v>
      </c>
      <c r="G1840" s="6" t="str">
        <f t="shared" si="114"/>
        <v>NEUTRAL</v>
      </c>
      <c r="H1840" s="6" t="str">
        <f t="shared" si="113"/>
        <v>CONFIRMED BULLISH</v>
      </c>
    </row>
    <row r="1841" spans="1:8" ht="13.5" x14ac:dyDescent="0.25">
      <c r="A1841" s="3">
        <f>TITRES_STAT!B1844</f>
        <v>44693</v>
      </c>
      <c r="B1841" s="6">
        <f>TITRES_STAT!C1844</f>
        <v>11.49</v>
      </c>
      <c r="C1841" s="6">
        <f>TITRES_STAT!D1844</f>
        <v>8.8854000000000006</v>
      </c>
      <c r="D1841" s="6">
        <f>TITRES_STAT!E1844</f>
        <v>417</v>
      </c>
      <c r="E1841" s="2">
        <f t="shared" si="112"/>
        <v>217866</v>
      </c>
      <c r="F1841" s="6" t="str">
        <f t="shared" si="115"/>
        <v>BULLISH</v>
      </c>
      <c r="G1841" s="6" t="str">
        <f t="shared" si="114"/>
        <v>NEUTRAL</v>
      </c>
      <c r="H1841" s="6" t="str">
        <f t="shared" si="113"/>
        <v>CONFIRMED BULLISH</v>
      </c>
    </row>
    <row r="1842" spans="1:8" ht="13.5" x14ac:dyDescent="0.25">
      <c r="A1842" s="3">
        <f>TITRES_STAT!B1845</f>
        <v>44694</v>
      </c>
      <c r="B1842" s="6">
        <f>TITRES_STAT!C1845</f>
        <v>11.39</v>
      </c>
      <c r="C1842" s="6">
        <f>TITRES_STAT!D1845</f>
        <v>8.8080999999999996</v>
      </c>
      <c r="D1842" s="6">
        <f>TITRES_STAT!E1845</f>
        <v>641</v>
      </c>
      <c r="E1842" s="2">
        <f t="shared" si="112"/>
        <v>217225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CONFIRMED BULLISH</v>
      </c>
    </row>
    <row r="1843" spans="1:8" ht="13.5" x14ac:dyDescent="0.25">
      <c r="A1843" s="3">
        <f>TITRES_STAT!B1846</f>
        <v>44697</v>
      </c>
      <c r="B1843" s="6">
        <f>TITRES_STAT!C1846</f>
        <v>11.49</v>
      </c>
      <c r="C1843" s="6">
        <f>TITRES_STAT!D1846</f>
        <v>8.8854000000000006</v>
      </c>
      <c r="D1843" s="6">
        <f>TITRES_STAT!E1846</f>
        <v>531</v>
      </c>
      <c r="E1843" s="2">
        <f t="shared" si="112"/>
        <v>217756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CONFIRMED BULLISH</v>
      </c>
    </row>
    <row r="1844" spans="1:8" ht="13.5" x14ac:dyDescent="0.25">
      <c r="A1844" s="3">
        <f>TITRES_STAT!B1847</f>
        <v>44698</v>
      </c>
      <c r="B1844" s="6">
        <f>TITRES_STAT!C1847</f>
        <v>11.48</v>
      </c>
      <c r="C1844" s="6">
        <f>TITRES_STAT!D1847</f>
        <v>8.8777000000000008</v>
      </c>
      <c r="D1844" s="6">
        <f>TITRES_STAT!E1847</f>
        <v>433</v>
      </c>
      <c r="E1844" s="2">
        <f t="shared" si="112"/>
        <v>217323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11.48</v>
      </c>
      <c r="C1845" s="6">
        <f>TITRES_STAT!D1848</f>
        <v>8.8777000000000008</v>
      </c>
      <c r="D1845" s="6">
        <f>TITRES_STAT!E1848</f>
        <v>536</v>
      </c>
      <c r="E1845" s="2">
        <f t="shared" si="112"/>
        <v>217323</v>
      </c>
      <c r="F1845" s="6" t="str">
        <f t="shared" si="115"/>
        <v>BEARISH</v>
      </c>
      <c r="G1845" s="6" t="str">
        <f t="shared" si="114"/>
        <v>NEUTRAL</v>
      </c>
      <c r="H1845" s="6" t="str">
        <f t="shared" si="113"/>
        <v>CONFIRMED BEARISH</v>
      </c>
    </row>
    <row r="1846" spans="1:8" ht="13.5" x14ac:dyDescent="0.25">
      <c r="A1846" s="3">
        <f>TITRES_STAT!B1849</f>
        <v>44700</v>
      </c>
      <c r="B1846" s="6">
        <f>TITRES_STAT!C1849</f>
        <v>11.49</v>
      </c>
      <c r="C1846" s="6">
        <f>TITRES_STAT!D1849</f>
        <v>8.8854000000000006</v>
      </c>
      <c r="D1846" s="6">
        <f>TITRES_STAT!E1849</f>
        <v>1800</v>
      </c>
      <c r="E1846" s="2">
        <f t="shared" si="112"/>
        <v>219123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44701</v>
      </c>
      <c r="B1847" s="6">
        <f>TITRES_STAT!C1850</f>
        <v>11.48</v>
      </c>
      <c r="C1847" s="6">
        <f>TITRES_STAT!D1850</f>
        <v>8.8777000000000008</v>
      </c>
      <c r="D1847" s="6">
        <f>TITRES_STAT!E1850</f>
        <v>110</v>
      </c>
      <c r="E1847" s="2">
        <f t="shared" si="112"/>
        <v>219013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11.48</v>
      </c>
      <c r="C1848" s="6">
        <f>TITRES_STAT!D1851</f>
        <v>8.8777000000000008</v>
      </c>
      <c r="D1848" s="6">
        <f>TITRES_STAT!E1851</f>
        <v>295</v>
      </c>
      <c r="E1848" s="2">
        <f t="shared" si="112"/>
        <v>219013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BULLISH DIVERGENCE</v>
      </c>
    </row>
    <row r="1849" spans="1:8" ht="13.5" x14ac:dyDescent="0.25">
      <c r="A1849" s="3">
        <f>TITRES_STAT!B1852</f>
        <v>44705</v>
      </c>
      <c r="B1849" s="6">
        <f>TITRES_STAT!C1852</f>
        <v>11.49</v>
      </c>
      <c r="C1849" s="6">
        <f>TITRES_STAT!D1852</f>
        <v>8.8854000000000006</v>
      </c>
      <c r="D1849" s="6">
        <f>TITRES_STAT!E1852</f>
        <v>185</v>
      </c>
      <c r="E1849" s="2">
        <f t="shared" si="112"/>
        <v>219198</v>
      </c>
      <c r="F1849" s="6" t="str">
        <f t="shared" si="115"/>
        <v>BULLISH</v>
      </c>
      <c r="G1849" s="6" t="str">
        <f t="shared" si="114"/>
        <v>NEUTRAL</v>
      </c>
      <c r="H1849" s="6" t="str">
        <f t="shared" si="113"/>
        <v>CONFIRMED BULLISH</v>
      </c>
    </row>
    <row r="1850" spans="1:8" ht="13.5" x14ac:dyDescent="0.25">
      <c r="A1850" s="3">
        <f>TITRES_STAT!B1853</f>
        <v>44706</v>
      </c>
      <c r="B1850" s="6">
        <f>TITRES_STAT!C1853</f>
        <v>11.48</v>
      </c>
      <c r="C1850" s="6">
        <f>TITRES_STAT!D1853</f>
        <v>8.8777000000000008</v>
      </c>
      <c r="D1850" s="6">
        <f>TITRES_STAT!E1853</f>
        <v>260</v>
      </c>
      <c r="E1850" s="2">
        <f t="shared" si="112"/>
        <v>218938</v>
      </c>
      <c r="F1850" s="6" t="str">
        <f t="shared" si="115"/>
        <v>BULLISH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44707</v>
      </c>
      <c r="B1851" s="6">
        <f>TITRES_STAT!C1854</f>
        <v>11.49</v>
      </c>
      <c r="C1851" s="6">
        <f>TITRES_STAT!D1854</f>
        <v>8.8854000000000006</v>
      </c>
      <c r="D1851" s="6">
        <f>TITRES_STAT!E1854</f>
        <v>150</v>
      </c>
      <c r="E1851" s="2">
        <f t="shared" si="112"/>
        <v>219088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44708</v>
      </c>
      <c r="B1852" s="6">
        <f>TITRES_STAT!C1855</f>
        <v>11.49</v>
      </c>
      <c r="C1852" s="6">
        <f>TITRES_STAT!D1855</f>
        <v>8.8854000000000006</v>
      </c>
      <c r="D1852" s="6">
        <f>TITRES_STAT!E1855</f>
        <v>2019</v>
      </c>
      <c r="E1852" s="2">
        <f t="shared" si="112"/>
        <v>219088</v>
      </c>
      <c r="F1852" s="6" t="str">
        <f t="shared" si="115"/>
        <v>BULLISH</v>
      </c>
      <c r="G1852" s="6" t="str">
        <f t="shared" si="114"/>
        <v>NEUTRAL</v>
      </c>
      <c r="H1852" s="6" t="str">
        <f t="shared" si="113"/>
        <v>CONFIRMED BULLISH</v>
      </c>
    </row>
    <row r="1853" spans="1:8" ht="13.5" x14ac:dyDescent="0.25">
      <c r="A1853" s="3">
        <f>TITRES_STAT!B1856</f>
        <v>44711</v>
      </c>
      <c r="B1853" s="6">
        <f>TITRES_STAT!C1856</f>
        <v>11.48</v>
      </c>
      <c r="C1853" s="6">
        <f>TITRES_STAT!D1856</f>
        <v>8.8777000000000008</v>
      </c>
      <c r="D1853" s="6">
        <f>TITRES_STAT!E1856</f>
        <v>300</v>
      </c>
      <c r="E1853" s="2">
        <f t="shared" si="112"/>
        <v>218788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44712</v>
      </c>
      <c r="B1854" s="6">
        <f>TITRES_STAT!C1857</f>
        <v>11.48</v>
      </c>
      <c r="C1854" s="6">
        <f>TITRES_STAT!D1857</f>
        <v>8.8777000000000008</v>
      </c>
      <c r="D1854" s="6">
        <f>TITRES_STAT!E1857</f>
        <v>25</v>
      </c>
      <c r="E1854" s="2">
        <f t="shared" si="112"/>
        <v>218788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11.48</v>
      </c>
      <c r="C1855" s="6">
        <f>TITRES_STAT!D1858</f>
        <v>8.8777000000000008</v>
      </c>
      <c r="D1855" s="6">
        <f>TITRES_STAT!E1858</f>
        <v>542</v>
      </c>
      <c r="E1855" s="2">
        <f t="shared" si="112"/>
        <v>218788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44714</v>
      </c>
      <c r="B1856" s="6">
        <f>TITRES_STAT!C1859</f>
        <v>11.48</v>
      </c>
      <c r="C1856" s="6">
        <f>TITRES_STAT!D1859</f>
        <v>8.8777000000000008</v>
      </c>
      <c r="D1856" s="6">
        <f>TITRES_STAT!E1859</f>
        <v>1647</v>
      </c>
      <c r="E1856" s="2">
        <f t="shared" si="112"/>
        <v>218788</v>
      </c>
      <c r="F1856" s="6" t="str">
        <f t="shared" si="115"/>
        <v>BEARISH</v>
      </c>
      <c r="G1856" s="6" t="str">
        <f t="shared" si="114"/>
        <v>NEUTRAL</v>
      </c>
      <c r="H1856" s="6" t="str">
        <f t="shared" si="113"/>
        <v>CONFIRMED BEARISH</v>
      </c>
    </row>
    <row r="1857" spans="1:8" ht="13.5" x14ac:dyDescent="0.25">
      <c r="A1857" s="3">
        <f>TITRES_STAT!B1860</f>
        <v>44715</v>
      </c>
      <c r="B1857" s="6">
        <f>TITRES_STAT!C1860</f>
        <v>11.48</v>
      </c>
      <c r="C1857" s="6">
        <f>TITRES_STAT!D1860</f>
        <v>8.8777000000000008</v>
      </c>
      <c r="D1857" s="6">
        <f>TITRES_STAT!E1860</f>
        <v>250</v>
      </c>
      <c r="E1857" s="2">
        <f t="shared" si="112"/>
        <v>218788</v>
      </c>
      <c r="F1857" s="6" t="str">
        <f t="shared" si="115"/>
        <v>BEARISH</v>
      </c>
      <c r="G1857" s="6" t="str">
        <f t="shared" si="114"/>
        <v>NEUTRAL</v>
      </c>
      <c r="H1857" s="6" t="str">
        <f t="shared" si="113"/>
        <v>CONFIRMED BEARISH</v>
      </c>
    </row>
    <row r="1858" spans="1:8" ht="13.5" x14ac:dyDescent="0.25">
      <c r="A1858" s="3">
        <f>TITRES_STAT!B1861</f>
        <v>44718</v>
      </c>
      <c r="B1858" s="6">
        <f>TITRES_STAT!C1861</f>
        <v>11.48</v>
      </c>
      <c r="C1858" s="6">
        <f>TITRES_STAT!D1861</f>
        <v>8.8777000000000008</v>
      </c>
      <c r="D1858" s="6">
        <f>TITRES_STAT!E1861</f>
        <v>0</v>
      </c>
      <c r="E1858" s="2">
        <f t="shared" si="112"/>
        <v>218788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44719</v>
      </c>
      <c r="B1859" s="6">
        <f>TITRES_STAT!C1862</f>
        <v>11.48</v>
      </c>
      <c r="C1859" s="6">
        <f>TITRES_STAT!D1862</f>
        <v>8.8777000000000008</v>
      </c>
      <c r="D1859" s="6">
        <f>TITRES_STAT!E1862</f>
        <v>0</v>
      </c>
      <c r="E1859" s="2">
        <f t="shared" si="112"/>
        <v>218788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11.48</v>
      </c>
      <c r="C1860" s="6">
        <f>TITRES_STAT!D1863</f>
        <v>8.8777000000000008</v>
      </c>
      <c r="D1860" s="6">
        <f>TITRES_STAT!E1863</f>
        <v>0</v>
      </c>
      <c r="E1860" s="2">
        <f t="shared" ref="E1860:E1923" si="116">IF(B1860&gt;B1859, E1859+D1860, IF(B1860&lt;B1859, E1859-D1860, E1859))</f>
        <v>218788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44721</v>
      </c>
      <c r="B1861" s="6">
        <f>TITRES_STAT!C1864</f>
        <v>11.48</v>
      </c>
      <c r="C1861" s="6">
        <f>TITRES_STAT!D1864</f>
        <v>8.8777000000000008</v>
      </c>
      <c r="D1861" s="6">
        <f>TITRES_STAT!E1864</f>
        <v>0</v>
      </c>
      <c r="E1861" s="2">
        <f t="shared" si="116"/>
        <v>218788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44722</v>
      </c>
      <c r="B1862" s="6">
        <f>TITRES_STAT!C1865</f>
        <v>11.48</v>
      </c>
      <c r="C1862" s="6">
        <f>TITRES_STAT!D1865</f>
        <v>8.8777000000000008</v>
      </c>
      <c r="D1862" s="6">
        <f>TITRES_STAT!E1865</f>
        <v>0</v>
      </c>
      <c r="E1862" s="2">
        <f t="shared" si="116"/>
        <v>218788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44725</v>
      </c>
      <c r="B1863" s="6">
        <f>TITRES_STAT!C1866</f>
        <v>11.48</v>
      </c>
      <c r="C1863" s="6">
        <f>TITRES_STAT!D1866</f>
        <v>8.8777000000000008</v>
      </c>
      <c r="D1863" s="6">
        <f>TITRES_STAT!E1866</f>
        <v>0</v>
      </c>
      <c r="E1863" s="2">
        <f t="shared" si="116"/>
        <v>218788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44726</v>
      </c>
      <c r="B1864" s="6">
        <f>TITRES_STAT!C1867</f>
        <v>11.45</v>
      </c>
      <c r="C1864" s="6">
        <f>TITRES_STAT!D1867</f>
        <v>8.8544999999999998</v>
      </c>
      <c r="D1864" s="6">
        <f>TITRES_STAT!E1867</f>
        <v>650</v>
      </c>
      <c r="E1864" s="2">
        <f t="shared" si="116"/>
        <v>218138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11.45</v>
      </c>
      <c r="C1865" s="6">
        <f>TITRES_STAT!D1868</f>
        <v>8.8544999999999998</v>
      </c>
      <c r="D1865" s="6">
        <f>TITRES_STAT!E1868</f>
        <v>100</v>
      </c>
      <c r="E1865" s="2">
        <f t="shared" si="116"/>
        <v>218138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11.45</v>
      </c>
      <c r="C1866" s="6">
        <f>TITRES_STAT!D1869</f>
        <v>8.8544999999999998</v>
      </c>
      <c r="D1866" s="6">
        <f>TITRES_STAT!E1869</f>
        <v>20</v>
      </c>
      <c r="E1866" s="2">
        <f t="shared" si="116"/>
        <v>218138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11.45</v>
      </c>
      <c r="C1867" s="6">
        <f>TITRES_STAT!D1870</f>
        <v>8.8544999999999998</v>
      </c>
      <c r="D1867" s="6">
        <f>TITRES_STAT!E1870</f>
        <v>0</v>
      </c>
      <c r="E1867" s="2">
        <f t="shared" si="116"/>
        <v>218138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11.45</v>
      </c>
      <c r="C1868" s="6">
        <f>TITRES_STAT!D1871</f>
        <v>8.8544999999999998</v>
      </c>
      <c r="D1868" s="6">
        <f>TITRES_STAT!E1871</f>
        <v>0</v>
      </c>
      <c r="E1868" s="2">
        <f t="shared" si="116"/>
        <v>218138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11.45</v>
      </c>
      <c r="C1869" s="6">
        <f>TITRES_STAT!D1872</f>
        <v>8.8544999999999998</v>
      </c>
      <c r="D1869" s="6">
        <f>TITRES_STAT!E1872</f>
        <v>0</v>
      </c>
      <c r="E1869" s="2">
        <f t="shared" si="116"/>
        <v>218138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11.4</v>
      </c>
      <c r="C1870" s="6">
        <f>TITRES_STAT!D1873</f>
        <v>8.8157999999999994</v>
      </c>
      <c r="D1870" s="6">
        <f>TITRES_STAT!E1873</f>
        <v>500</v>
      </c>
      <c r="E1870" s="2">
        <f t="shared" si="116"/>
        <v>217638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CONFIRMED BEARISH</v>
      </c>
    </row>
    <row r="1871" spans="1:8" ht="13.5" x14ac:dyDescent="0.25">
      <c r="A1871" s="3">
        <f>TITRES_STAT!B1874</f>
        <v>44735</v>
      </c>
      <c r="B1871" s="6">
        <f>TITRES_STAT!C1874</f>
        <v>11.45</v>
      </c>
      <c r="C1871" s="6">
        <f>TITRES_STAT!D1874</f>
        <v>8.8544999999999998</v>
      </c>
      <c r="D1871" s="6">
        <f>TITRES_STAT!E1874</f>
        <v>50</v>
      </c>
      <c r="E1871" s="2">
        <f t="shared" si="116"/>
        <v>217688</v>
      </c>
      <c r="F1871" s="6" t="str">
        <f t="shared" si="119"/>
        <v>BEARISH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11.4</v>
      </c>
      <c r="C1872" s="6">
        <f>TITRES_STAT!D1875</f>
        <v>8.8157999999999994</v>
      </c>
      <c r="D1872" s="6">
        <f>TITRES_STAT!E1875</f>
        <v>40</v>
      </c>
      <c r="E1872" s="2">
        <f t="shared" si="116"/>
        <v>217648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11.4</v>
      </c>
      <c r="C1873" s="6">
        <f>TITRES_STAT!D1876</f>
        <v>8.8157999999999994</v>
      </c>
      <c r="D1873" s="6">
        <f>TITRES_STAT!E1876</f>
        <v>0</v>
      </c>
      <c r="E1873" s="2">
        <f t="shared" si="116"/>
        <v>217648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11.4</v>
      </c>
      <c r="C1874" s="6">
        <f>TITRES_STAT!D1877</f>
        <v>8.8157999999999994</v>
      </c>
      <c r="D1874" s="6">
        <f>TITRES_STAT!E1877</f>
        <v>0</v>
      </c>
      <c r="E1874" s="2">
        <f t="shared" si="116"/>
        <v>217648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11.69</v>
      </c>
      <c r="C1875" s="6">
        <f>TITRES_STAT!D1878</f>
        <v>9.0401000000000007</v>
      </c>
      <c r="D1875" s="6">
        <f>TITRES_STAT!E1878</f>
        <v>5000</v>
      </c>
      <c r="E1875" s="2">
        <f t="shared" si="116"/>
        <v>222648</v>
      </c>
      <c r="F1875" s="6" t="str">
        <f t="shared" si="119"/>
        <v>BULLISH</v>
      </c>
      <c r="G1875" s="6" t="str">
        <f t="shared" si="118"/>
        <v>STRONG</v>
      </c>
      <c r="H1875" s="6" t="str">
        <f t="shared" si="117"/>
        <v>CONFIRMED BULLISH</v>
      </c>
    </row>
    <row r="1876" spans="1:8" ht="13.5" x14ac:dyDescent="0.25">
      <c r="A1876" s="3">
        <f>TITRES_STAT!B1879</f>
        <v>44742</v>
      </c>
      <c r="B1876" s="6">
        <f>TITRES_STAT!C1879</f>
        <v>11.5</v>
      </c>
      <c r="C1876" s="6">
        <f>TITRES_STAT!D1879</f>
        <v>9.4316999999999993</v>
      </c>
      <c r="D1876" s="6">
        <f>TITRES_STAT!E1879</f>
        <v>9870</v>
      </c>
      <c r="E1876" s="2">
        <f t="shared" si="116"/>
        <v>212778</v>
      </c>
      <c r="F1876" s="6" t="str">
        <f t="shared" si="119"/>
        <v>BEARISH</v>
      </c>
      <c r="G1876" s="6" t="str">
        <f t="shared" si="118"/>
        <v>WEAK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11.5</v>
      </c>
      <c r="C1877" s="6">
        <f>TITRES_STAT!D1880</f>
        <v>9.4316999999999993</v>
      </c>
      <c r="D1877" s="6">
        <f>TITRES_STAT!E1880</f>
        <v>0</v>
      </c>
      <c r="E1877" s="2">
        <f t="shared" si="116"/>
        <v>212778</v>
      </c>
      <c r="F1877" s="6" t="str">
        <f t="shared" si="119"/>
        <v>BEARISH</v>
      </c>
      <c r="G1877" s="6" t="str">
        <f t="shared" si="118"/>
        <v>WEAK</v>
      </c>
      <c r="H1877" s="6" t="str">
        <f t="shared" si="117"/>
        <v>BEARISH DIVERGENCE</v>
      </c>
    </row>
    <row r="1878" spans="1:8" ht="13.5" x14ac:dyDescent="0.25">
      <c r="A1878" s="3">
        <f>TITRES_STAT!B1881</f>
        <v>44746</v>
      </c>
      <c r="B1878" s="6">
        <f>TITRES_STAT!C1881</f>
        <v>11.6</v>
      </c>
      <c r="C1878" s="6">
        <f>TITRES_STAT!D1881</f>
        <v>9.5137</v>
      </c>
      <c r="D1878" s="6">
        <f>TITRES_STAT!E1881</f>
        <v>35</v>
      </c>
      <c r="E1878" s="2">
        <f t="shared" si="116"/>
        <v>212813</v>
      </c>
      <c r="F1878" s="6" t="str">
        <f t="shared" si="119"/>
        <v>BEARISH</v>
      </c>
      <c r="G1878" s="6" t="str">
        <f t="shared" si="118"/>
        <v>WEAK</v>
      </c>
      <c r="H1878" s="6" t="str">
        <f t="shared" si="117"/>
        <v>BEARISH DIVERGENCE</v>
      </c>
    </row>
    <row r="1879" spans="1:8" ht="13.5" x14ac:dyDescent="0.25">
      <c r="A1879" s="3">
        <f>TITRES_STAT!B1882</f>
        <v>44747</v>
      </c>
      <c r="B1879" s="6">
        <f>TITRES_STAT!C1882</f>
        <v>11.7</v>
      </c>
      <c r="C1879" s="6">
        <f>TITRES_STAT!D1882</f>
        <v>9.5957000000000008</v>
      </c>
      <c r="D1879" s="6">
        <f>TITRES_STAT!E1882</f>
        <v>50</v>
      </c>
      <c r="E1879" s="2">
        <f t="shared" si="116"/>
        <v>212863</v>
      </c>
      <c r="F1879" s="6" t="str">
        <f t="shared" si="119"/>
        <v>BEARISH</v>
      </c>
      <c r="G1879" s="6" t="str">
        <f t="shared" si="118"/>
        <v>WEAK</v>
      </c>
      <c r="H1879" s="6" t="str">
        <f t="shared" si="117"/>
        <v>BEARISH DIVERGENCE</v>
      </c>
    </row>
    <row r="1880" spans="1:8" ht="13.5" x14ac:dyDescent="0.25">
      <c r="A1880" s="3">
        <f>TITRES_STAT!B1883</f>
        <v>44748</v>
      </c>
      <c r="B1880" s="6">
        <f>TITRES_STAT!C1883</f>
        <v>11.5</v>
      </c>
      <c r="C1880" s="6">
        <f>TITRES_STAT!D1883</f>
        <v>9.4316999999999993</v>
      </c>
      <c r="D1880" s="6">
        <f>TITRES_STAT!E1883</f>
        <v>90</v>
      </c>
      <c r="E1880" s="2">
        <f t="shared" si="116"/>
        <v>212773</v>
      </c>
      <c r="F1880" s="6" t="str">
        <f t="shared" si="119"/>
        <v>BEARISH</v>
      </c>
      <c r="G1880" s="6" t="str">
        <f t="shared" si="118"/>
        <v>WEAK</v>
      </c>
      <c r="H1880" s="6" t="str">
        <f t="shared" si="117"/>
        <v>CONFIRMED BEARISH</v>
      </c>
    </row>
    <row r="1881" spans="1:8" ht="13.5" x14ac:dyDescent="0.25">
      <c r="A1881" s="3">
        <f>TITRES_STAT!B1884</f>
        <v>44749</v>
      </c>
      <c r="B1881" s="6">
        <f>TITRES_STAT!C1884</f>
        <v>11.5</v>
      </c>
      <c r="C1881" s="6">
        <f>TITRES_STAT!D1884</f>
        <v>9.4316999999999993</v>
      </c>
      <c r="D1881" s="6">
        <f>TITRES_STAT!E1884</f>
        <v>100</v>
      </c>
      <c r="E1881" s="2">
        <f t="shared" si="116"/>
        <v>212773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NEUTRAL</v>
      </c>
    </row>
    <row r="1882" spans="1:8" ht="13.5" x14ac:dyDescent="0.25">
      <c r="A1882" s="3">
        <f>TITRES_STAT!B1885</f>
        <v>44750</v>
      </c>
      <c r="B1882" s="6">
        <f>TITRES_STAT!C1885</f>
        <v>11.5</v>
      </c>
      <c r="C1882" s="6">
        <f>TITRES_STAT!D1885</f>
        <v>9.4316999999999993</v>
      </c>
      <c r="D1882" s="6">
        <f>TITRES_STAT!E1885</f>
        <v>100</v>
      </c>
      <c r="E1882" s="2">
        <f t="shared" si="116"/>
        <v>212773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NEUTRAL</v>
      </c>
    </row>
    <row r="1883" spans="1:8" ht="13.5" x14ac:dyDescent="0.25">
      <c r="A1883" s="3">
        <f>TITRES_STAT!B1886</f>
        <v>44753</v>
      </c>
      <c r="B1883" s="6">
        <f>TITRES_STAT!C1886</f>
        <v>11.5</v>
      </c>
      <c r="C1883" s="6">
        <f>TITRES_STAT!D1886</f>
        <v>9.4316999999999993</v>
      </c>
      <c r="D1883" s="6">
        <f>TITRES_STAT!E1886</f>
        <v>155</v>
      </c>
      <c r="E1883" s="2">
        <f t="shared" si="116"/>
        <v>212773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11.45</v>
      </c>
      <c r="C1884" s="6">
        <f>TITRES_STAT!D1887</f>
        <v>9.3907000000000007</v>
      </c>
      <c r="D1884" s="6">
        <f>TITRES_STAT!E1887</f>
        <v>100</v>
      </c>
      <c r="E1884" s="2">
        <f t="shared" si="116"/>
        <v>212673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CONFIRMED BEARISH</v>
      </c>
    </row>
    <row r="1885" spans="1:8" ht="13.5" x14ac:dyDescent="0.25">
      <c r="A1885" s="3">
        <f>TITRES_STAT!B1888</f>
        <v>44755</v>
      </c>
      <c r="B1885" s="6">
        <f>TITRES_STAT!C1888</f>
        <v>11.5</v>
      </c>
      <c r="C1885" s="6">
        <f>TITRES_STAT!D1888</f>
        <v>9.4316999999999993</v>
      </c>
      <c r="D1885" s="6">
        <f>TITRES_STAT!E1888</f>
        <v>40</v>
      </c>
      <c r="E1885" s="2">
        <f t="shared" si="116"/>
        <v>212713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44756</v>
      </c>
      <c r="B1886" s="6">
        <f>TITRES_STAT!C1889</f>
        <v>11.5</v>
      </c>
      <c r="C1886" s="6">
        <f>TITRES_STAT!D1889</f>
        <v>9.4316999999999993</v>
      </c>
      <c r="D1886" s="6">
        <f>TITRES_STAT!E1889</f>
        <v>328</v>
      </c>
      <c r="E1886" s="2">
        <f t="shared" si="116"/>
        <v>212713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44757</v>
      </c>
      <c r="B1887" s="6">
        <f>TITRES_STAT!C1890</f>
        <v>11.5</v>
      </c>
      <c r="C1887" s="6">
        <f>TITRES_STAT!D1890</f>
        <v>9.4316999999999993</v>
      </c>
      <c r="D1887" s="6">
        <f>TITRES_STAT!E1890</f>
        <v>960</v>
      </c>
      <c r="E1887" s="2">
        <f t="shared" si="116"/>
        <v>212713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NEUTRAL</v>
      </c>
    </row>
    <row r="1888" spans="1:8" ht="13.5" x14ac:dyDescent="0.25">
      <c r="A1888" s="3">
        <f>TITRES_STAT!B1891</f>
        <v>44760</v>
      </c>
      <c r="B1888" s="6">
        <f>TITRES_STAT!C1891</f>
        <v>11.45</v>
      </c>
      <c r="C1888" s="6">
        <f>TITRES_STAT!D1891</f>
        <v>9.3907000000000007</v>
      </c>
      <c r="D1888" s="6">
        <f>TITRES_STAT!E1891</f>
        <v>95</v>
      </c>
      <c r="E1888" s="2">
        <f t="shared" si="116"/>
        <v>212618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11.45</v>
      </c>
      <c r="C1889" s="6">
        <f>TITRES_STAT!D1892</f>
        <v>9.3907000000000007</v>
      </c>
      <c r="D1889" s="6">
        <f>TITRES_STAT!E1892</f>
        <v>100</v>
      </c>
      <c r="E1889" s="2">
        <f t="shared" si="116"/>
        <v>212618</v>
      </c>
      <c r="F1889" s="6" t="str">
        <f t="shared" si="119"/>
        <v>BEARISH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11.42</v>
      </c>
      <c r="C1890" s="6">
        <f>TITRES_STAT!D1893</f>
        <v>9.3660999999999994</v>
      </c>
      <c r="D1890" s="6">
        <f>TITRES_STAT!E1893</f>
        <v>520</v>
      </c>
      <c r="E1890" s="2">
        <f t="shared" si="116"/>
        <v>212098</v>
      </c>
      <c r="F1890" s="6" t="str">
        <f t="shared" si="119"/>
        <v>BEARISH</v>
      </c>
      <c r="G1890" s="6" t="str">
        <f t="shared" si="118"/>
        <v>NEUTRAL</v>
      </c>
      <c r="H1890" s="6" t="str">
        <f t="shared" si="117"/>
        <v>CONFIRMED BEARISH</v>
      </c>
    </row>
    <row r="1891" spans="1:8" ht="13.5" x14ac:dyDescent="0.25">
      <c r="A1891" s="3">
        <f>TITRES_STAT!B1894</f>
        <v>44763</v>
      </c>
      <c r="B1891" s="6">
        <f>TITRES_STAT!C1894</f>
        <v>11.5</v>
      </c>
      <c r="C1891" s="6">
        <f>TITRES_STAT!D1894</f>
        <v>9.4316999999999993</v>
      </c>
      <c r="D1891" s="6">
        <f>TITRES_STAT!E1894</f>
        <v>20</v>
      </c>
      <c r="E1891" s="2">
        <f t="shared" si="116"/>
        <v>212118</v>
      </c>
      <c r="F1891" s="6" t="str">
        <f t="shared" si="119"/>
        <v>BEARISH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11.44</v>
      </c>
      <c r="C1892" s="6">
        <f>TITRES_STAT!D1895</f>
        <v>9.3825000000000003</v>
      </c>
      <c r="D1892" s="6">
        <f>TITRES_STAT!E1895</f>
        <v>100</v>
      </c>
      <c r="E1892" s="2">
        <f t="shared" si="116"/>
        <v>212018</v>
      </c>
      <c r="F1892" s="6" t="str">
        <f t="shared" si="119"/>
        <v>BEARISH</v>
      </c>
      <c r="G1892" s="6" t="str">
        <f t="shared" si="118"/>
        <v>NEUTRAL</v>
      </c>
      <c r="H1892" s="6" t="str">
        <f t="shared" si="117"/>
        <v>CONFIRMED BEARISH</v>
      </c>
    </row>
    <row r="1893" spans="1:8" ht="13.5" x14ac:dyDescent="0.25">
      <c r="A1893" s="3">
        <f>TITRES_STAT!B1896</f>
        <v>44768</v>
      </c>
      <c r="B1893" s="6">
        <f>TITRES_STAT!C1896</f>
        <v>11.5</v>
      </c>
      <c r="C1893" s="6">
        <f>TITRES_STAT!D1896</f>
        <v>9.4316999999999993</v>
      </c>
      <c r="D1893" s="6">
        <f>TITRES_STAT!E1896</f>
        <v>135</v>
      </c>
      <c r="E1893" s="2">
        <f t="shared" si="116"/>
        <v>212153</v>
      </c>
      <c r="F1893" s="6" t="str">
        <f t="shared" si="119"/>
        <v>BEARISH</v>
      </c>
      <c r="G1893" s="6" t="str">
        <f t="shared" si="118"/>
        <v>NEUTRAL</v>
      </c>
      <c r="H1893" s="6" t="str">
        <f t="shared" si="117"/>
        <v>BEARISH DIVERGENCE</v>
      </c>
    </row>
    <row r="1894" spans="1:8" ht="13.5" x14ac:dyDescent="0.25">
      <c r="A1894" s="3">
        <f>TITRES_STAT!B1897</f>
        <v>44769</v>
      </c>
      <c r="B1894" s="6">
        <f>TITRES_STAT!C1897</f>
        <v>11.45</v>
      </c>
      <c r="C1894" s="6">
        <f>TITRES_STAT!D1897</f>
        <v>9.3907000000000007</v>
      </c>
      <c r="D1894" s="6">
        <f>TITRES_STAT!E1897</f>
        <v>135</v>
      </c>
      <c r="E1894" s="2">
        <f t="shared" si="116"/>
        <v>212018</v>
      </c>
      <c r="F1894" s="6" t="str">
        <f t="shared" si="119"/>
        <v>BEARISH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11.5</v>
      </c>
      <c r="C1895" s="6">
        <f>TITRES_STAT!D1898</f>
        <v>9.4316999999999993</v>
      </c>
      <c r="D1895" s="6">
        <f>TITRES_STAT!E1898</f>
        <v>145</v>
      </c>
      <c r="E1895" s="2">
        <f t="shared" si="116"/>
        <v>212163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11.49</v>
      </c>
      <c r="C1896" s="6">
        <f>TITRES_STAT!D1899</f>
        <v>9.4235000000000007</v>
      </c>
      <c r="D1896" s="6">
        <f>TITRES_STAT!E1899</f>
        <v>129</v>
      </c>
      <c r="E1896" s="2">
        <f t="shared" si="116"/>
        <v>212034</v>
      </c>
      <c r="F1896" s="6" t="str">
        <f t="shared" si="119"/>
        <v>BEARISH</v>
      </c>
      <c r="G1896" s="6" t="str">
        <f t="shared" si="118"/>
        <v>NEUTRAL</v>
      </c>
      <c r="H1896" s="6" t="str">
        <f t="shared" si="117"/>
        <v>CONFIRMED BEARISH</v>
      </c>
    </row>
    <row r="1897" spans="1:8" ht="13.5" x14ac:dyDescent="0.25">
      <c r="A1897" s="3">
        <f>TITRES_STAT!B1900</f>
        <v>44774</v>
      </c>
      <c r="B1897" s="6">
        <f>TITRES_STAT!C1900</f>
        <v>11.49</v>
      </c>
      <c r="C1897" s="6">
        <f>TITRES_STAT!D1900</f>
        <v>9.4235000000000007</v>
      </c>
      <c r="D1897" s="6">
        <f>TITRES_STAT!E1900</f>
        <v>0</v>
      </c>
      <c r="E1897" s="2">
        <f t="shared" si="116"/>
        <v>212034</v>
      </c>
      <c r="F1897" s="6" t="str">
        <f t="shared" si="119"/>
        <v>BULLISH</v>
      </c>
      <c r="G1897" s="6" t="str">
        <f t="shared" si="118"/>
        <v>NEUTRAL</v>
      </c>
      <c r="H1897" s="6" t="str">
        <f t="shared" si="117"/>
        <v>CONFIRMED BULLISH</v>
      </c>
    </row>
    <row r="1898" spans="1:8" ht="13.5" x14ac:dyDescent="0.25">
      <c r="A1898" s="3">
        <f>TITRES_STAT!B1901</f>
        <v>44775</v>
      </c>
      <c r="B1898" s="6">
        <f>TITRES_STAT!C1901</f>
        <v>11.48</v>
      </c>
      <c r="C1898" s="6">
        <f>TITRES_STAT!D1901</f>
        <v>9.4153000000000002</v>
      </c>
      <c r="D1898" s="6">
        <f>TITRES_STAT!E1901</f>
        <v>140</v>
      </c>
      <c r="E1898" s="2">
        <f t="shared" si="116"/>
        <v>211894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CONFIRMED BEARISH</v>
      </c>
    </row>
    <row r="1899" spans="1:8" ht="13.5" x14ac:dyDescent="0.25">
      <c r="A1899" s="3">
        <f>TITRES_STAT!B1902</f>
        <v>44776</v>
      </c>
      <c r="B1899" s="6">
        <f>TITRES_STAT!C1902</f>
        <v>11.48</v>
      </c>
      <c r="C1899" s="6">
        <f>TITRES_STAT!D1902</f>
        <v>9.4153000000000002</v>
      </c>
      <c r="D1899" s="6">
        <f>TITRES_STAT!E1902</f>
        <v>0</v>
      </c>
      <c r="E1899" s="2">
        <f t="shared" si="116"/>
        <v>211894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11.48</v>
      </c>
      <c r="C1900" s="6">
        <f>TITRES_STAT!D1903</f>
        <v>9.4153000000000002</v>
      </c>
      <c r="D1900" s="6">
        <f>TITRES_STAT!E1903</f>
        <v>90</v>
      </c>
      <c r="E1900" s="2">
        <f t="shared" si="116"/>
        <v>211894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44778</v>
      </c>
      <c r="B1901" s="6">
        <f>TITRES_STAT!C1904</f>
        <v>11.48</v>
      </c>
      <c r="C1901" s="6">
        <f>TITRES_STAT!D1904</f>
        <v>9.4153000000000002</v>
      </c>
      <c r="D1901" s="6">
        <f>TITRES_STAT!E1904</f>
        <v>120</v>
      </c>
      <c r="E1901" s="2">
        <f t="shared" si="116"/>
        <v>211894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CONFIRMED BEARISH</v>
      </c>
    </row>
    <row r="1902" spans="1:8" ht="13.5" x14ac:dyDescent="0.25">
      <c r="A1902" s="3">
        <f>TITRES_STAT!B1905</f>
        <v>44781</v>
      </c>
      <c r="B1902" s="6">
        <f>TITRES_STAT!C1905</f>
        <v>11.48</v>
      </c>
      <c r="C1902" s="6">
        <f>TITRES_STAT!D1905</f>
        <v>9.4153000000000002</v>
      </c>
      <c r="D1902" s="6">
        <f>TITRES_STAT!E1905</f>
        <v>66</v>
      </c>
      <c r="E1902" s="2">
        <f t="shared" si="116"/>
        <v>211894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11.48</v>
      </c>
      <c r="C1903" s="6">
        <f>TITRES_STAT!D1906</f>
        <v>9.4153000000000002</v>
      </c>
      <c r="D1903" s="6">
        <f>TITRES_STAT!E1906</f>
        <v>69</v>
      </c>
      <c r="E1903" s="2">
        <f t="shared" si="116"/>
        <v>211894</v>
      </c>
      <c r="F1903" s="6" t="str">
        <f t="shared" si="119"/>
        <v>NEUTRAL</v>
      </c>
      <c r="G1903" s="6" t="str">
        <f t="shared" si="118"/>
        <v>NEUTRAL</v>
      </c>
      <c r="H1903" s="6" t="str">
        <f t="shared" si="117"/>
        <v>NEUTRAL</v>
      </c>
    </row>
    <row r="1904" spans="1:8" ht="13.5" x14ac:dyDescent="0.25">
      <c r="A1904" s="3">
        <f>TITRES_STAT!B1907</f>
        <v>44783</v>
      </c>
      <c r="B1904" s="6">
        <f>TITRES_STAT!C1907</f>
        <v>11.49</v>
      </c>
      <c r="C1904" s="6">
        <f>TITRES_STAT!D1907</f>
        <v>9.4235000000000007</v>
      </c>
      <c r="D1904" s="6">
        <f>TITRES_STAT!E1907</f>
        <v>67</v>
      </c>
      <c r="E1904" s="2">
        <f t="shared" si="116"/>
        <v>211961</v>
      </c>
      <c r="F1904" s="6" t="str">
        <f t="shared" si="119"/>
        <v>BULLISH</v>
      </c>
      <c r="G1904" s="6" t="str">
        <f t="shared" si="118"/>
        <v>NEUTRAL</v>
      </c>
      <c r="H1904" s="6" t="str">
        <f t="shared" si="117"/>
        <v>CONFIRMED BULLISH</v>
      </c>
    </row>
    <row r="1905" spans="1:8" ht="13.5" x14ac:dyDescent="0.25">
      <c r="A1905" s="3">
        <f>TITRES_STAT!B1908</f>
        <v>44784</v>
      </c>
      <c r="B1905" s="6">
        <f>TITRES_STAT!C1908</f>
        <v>11.49</v>
      </c>
      <c r="C1905" s="6">
        <f>TITRES_STAT!D1908</f>
        <v>9.4235000000000007</v>
      </c>
      <c r="D1905" s="6">
        <f>TITRES_STAT!E1908</f>
        <v>71</v>
      </c>
      <c r="E1905" s="2">
        <f t="shared" si="116"/>
        <v>211961</v>
      </c>
      <c r="F1905" s="6" t="str">
        <f t="shared" si="119"/>
        <v>BULLISH</v>
      </c>
      <c r="G1905" s="6" t="str">
        <f t="shared" si="118"/>
        <v>NEUTRAL</v>
      </c>
      <c r="H1905" s="6" t="str">
        <f t="shared" si="117"/>
        <v>CONFIRMED BULLISH</v>
      </c>
    </row>
    <row r="1906" spans="1:8" ht="13.5" x14ac:dyDescent="0.25">
      <c r="A1906" s="3">
        <f>TITRES_STAT!B1909</f>
        <v>44785</v>
      </c>
      <c r="B1906" s="6">
        <f>TITRES_STAT!C1909</f>
        <v>11.45</v>
      </c>
      <c r="C1906" s="6">
        <f>TITRES_STAT!D1909</f>
        <v>9.3907000000000007</v>
      </c>
      <c r="D1906" s="6">
        <f>TITRES_STAT!E1909</f>
        <v>95</v>
      </c>
      <c r="E1906" s="2">
        <f t="shared" si="116"/>
        <v>211866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11.49</v>
      </c>
      <c r="C1907" s="6">
        <f>TITRES_STAT!D1910</f>
        <v>9.4235000000000007</v>
      </c>
      <c r="D1907" s="6">
        <f>TITRES_STAT!E1910</f>
        <v>90</v>
      </c>
      <c r="E1907" s="2">
        <f t="shared" si="116"/>
        <v>211956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CONFIRMED BULLISH</v>
      </c>
    </row>
    <row r="1908" spans="1:8" ht="13.5" x14ac:dyDescent="0.25">
      <c r="A1908" s="3">
        <f>TITRES_STAT!B1911</f>
        <v>44789</v>
      </c>
      <c r="B1908" s="6">
        <f>TITRES_STAT!C1911</f>
        <v>11.5</v>
      </c>
      <c r="C1908" s="6">
        <f>TITRES_STAT!D1911</f>
        <v>9.4316999999999993</v>
      </c>
      <c r="D1908" s="6">
        <f>TITRES_STAT!E1911</f>
        <v>80</v>
      </c>
      <c r="E1908" s="2">
        <f t="shared" si="116"/>
        <v>212036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11.45</v>
      </c>
      <c r="C1909" s="6">
        <f>TITRES_STAT!D1912</f>
        <v>9.3907000000000007</v>
      </c>
      <c r="D1909" s="6">
        <f>TITRES_STAT!E1912</f>
        <v>340</v>
      </c>
      <c r="E1909" s="2">
        <f t="shared" si="116"/>
        <v>211696</v>
      </c>
      <c r="F1909" s="6" t="str">
        <f t="shared" si="119"/>
        <v>BEARISH</v>
      </c>
      <c r="G1909" s="6" t="str">
        <f t="shared" si="118"/>
        <v>NEUTRAL</v>
      </c>
      <c r="H1909" s="6" t="str">
        <f t="shared" si="117"/>
        <v>CONFIRMED BEARISH</v>
      </c>
    </row>
    <row r="1910" spans="1:8" ht="13.5" x14ac:dyDescent="0.25">
      <c r="A1910" s="3">
        <f>TITRES_STAT!B1913</f>
        <v>44791</v>
      </c>
      <c r="B1910" s="6">
        <f>TITRES_STAT!C1913</f>
        <v>11.5</v>
      </c>
      <c r="C1910" s="6">
        <f>TITRES_STAT!D1913</f>
        <v>9.4316999999999993</v>
      </c>
      <c r="D1910" s="6">
        <f>TITRES_STAT!E1913</f>
        <v>96</v>
      </c>
      <c r="E1910" s="2">
        <f t="shared" si="116"/>
        <v>211792</v>
      </c>
      <c r="F1910" s="6" t="str">
        <f t="shared" si="119"/>
        <v>BEARISH</v>
      </c>
      <c r="G1910" s="6" t="str">
        <f t="shared" si="118"/>
        <v>NEUTRAL</v>
      </c>
      <c r="H1910" s="6" t="str">
        <f t="shared" si="117"/>
        <v>BEARISH DIVERGENCE</v>
      </c>
    </row>
    <row r="1911" spans="1:8" ht="13.5" x14ac:dyDescent="0.25">
      <c r="A1911" s="3">
        <f>TITRES_STAT!B1914</f>
        <v>44792</v>
      </c>
      <c r="B1911" s="6">
        <f>TITRES_STAT!C1914</f>
        <v>10.99</v>
      </c>
      <c r="C1911" s="6">
        <f>TITRES_STAT!D1914</f>
        <v>9.0134000000000007</v>
      </c>
      <c r="D1911" s="6">
        <f>TITRES_STAT!E1914</f>
        <v>202</v>
      </c>
      <c r="E1911" s="2">
        <f t="shared" si="116"/>
        <v>211590</v>
      </c>
      <c r="F1911" s="6" t="str">
        <f t="shared" si="119"/>
        <v>BEARISH</v>
      </c>
      <c r="G1911" s="6" t="str">
        <f t="shared" si="118"/>
        <v>NEUTRAL</v>
      </c>
      <c r="H1911" s="6" t="str">
        <f t="shared" si="117"/>
        <v>CONFIRMED BEARISH</v>
      </c>
    </row>
    <row r="1912" spans="1:8" ht="13.5" x14ac:dyDescent="0.25">
      <c r="A1912" s="3">
        <f>TITRES_STAT!B1915</f>
        <v>44795</v>
      </c>
      <c r="B1912" s="6">
        <f>TITRES_STAT!C1915</f>
        <v>10.8</v>
      </c>
      <c r="C1912" s="6">
        <f>TITRES_STAT!D1915</f>
        <v>8.8575999999999997</v>
      </c>
      <c r="D1912" s="6">
        <f>TITRES_STAT!E1915</f>
        <v>600</v>
      </c>
      <c r="E1912" s="2">
        <f t="shared" si="116"/>
        <v>210990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10.8</v>
      </c>
      <c r="C1913" s="6">
        <f>TITRES_STAT!D1916</f>
        <v>8.8575999999999997</v>
      </c>
      <c r="D1913" s="6">
        <f>TITRES_STAT!E1916</f>
        <v>364</v>
      </c>
      <c r="E1913" s="2">
        <f t="shared" si="116"/>
        <v>210990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11.28</v>
      </c>
      <c r="C1914" s="6">
        <f>TITRES_STAT!D1917</f>
        <v>9.2513000000000005</v>
      </c>
      <c r="D1914" s="6">
        <f>TITRES_STAT!E1917</f>
        <v>72</v>
      </c>
      <c r="E1914" s="2">
        <f t="shared" si="116"/>
        <v>211062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CONFIRMED BEARISH</v>
      </c>
    </row>
    <row r="1915" spans="1:8" ht="13.5" x14ac:dyDescent="0.25">
      <c r="A1915" s="3">
        <f>TITRES_STAT!B1918</f>
        <v>44798</v>
      </c>
      <c r="B1915" s="6">
        <f>TITRES_STAT!C1918</f>
        <v>11.28</v>
      </c>
      <c r="C1915" s="6">
        <f>TITRES_STAT!D1918</f>
        <v>9.2513000000000005</v>
      </c>
      <c r="D1915" s="6">
        <f>TITRES_STAT!E1918</f>
        <v>100</v>
      </c>
      <c r="E1915" s="2">
        <f t="shared" si="116"/>
        <v>211062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11.25</v>
      </c>
      <c r="C1916" s="6">
        <f>TITRES_STAT!D1919</f>
        <v>9.2266999999999992</v>
      </c>
      <c r="D1916" s="6">
        <f>TITRES_STAT!E1919</f>
        <v>148</v>
      </c>
      <c r="E1916" s="2">
        <f t="shared" si="116"/>
        <v>210914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BEARISH DIVERGENCE</v>
      </c>
    </row>
    <row r="1917" spans="1:8" ht="13.5" x14ac:dyDescent="0.25">
      <c r="A1917" s="3">
        <f>TITRES_STAT!B1920</f>
        <v>44802</v>
      </c>
      <c r="B1917" s="6">
        <f>TITRES_STAT!C1920</f>
        <v>11.25</v>
      </c>
      <c r="C1917" s="6">
        <f>TITRES_STAT!D1920</f>
        <v>9.2266999999999992</v>
      </c>
      <c r="D1917" s="6">
        <f>TITRES_STAT!E1920</f>
        <v>78</v>
      </c>
      <c r="E1917" s="2">
        <f t="shared" si="116"/>
        <v>210914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BEARISH DIVERGENCE</v>
      </c>
    </row>
    <row r="1918" spans="1:8" ht="13.5" x14ac:dyDescent="0.25">
      <c r="A1918" s="3">
        <f>TITRES_STAT!B1921</f>
        <v>44803</v>
      </c>
      <c r="B1918" s="6">
        <f>TITRES_STAT!C1921</f>
        <v>11.25</v>
      </c>
      <c r="C1918" s="6">
        <f>TITRES_STAT!D1921</f>
        <v>9.2266999999999992</v>
      </c>
      <c r="D1918" s="6">
        <f>TITRES_STAT!E1921</f>
        <v>80</v>
      </c>
      <c r="E1918" s="2">
        <f t="shared" si="116"/>
        <v>210914</v>
      </c>
      <c r="F1918" s="6" t="str">
        <f t="shared" si="119"/>
        <v>BEARISH</v>
      </c>
      <c r="G1918" s="6" t="str">
        <f t="shared" si="118"/>
        <v>NEUTRAL</v>
      </c>
      <c r="H1918" s="6" t="str">
        <f t="shared" si="117"/>
        <v>BEARISH DIVERGENCE</v>
      </c>
    </row>
    <row r="1919" spans="1:8" ht="13.5" x14ac:dyDescent="0.25">
      <c r="A1919" s="3">
        <f>TITRES_STAT!B1922</f>
        <v>44804</v>
      </c>
      <c r="B1919" s="6">
        <f>TITRES_STAT!C1922</f>
        <v>11.25</v>
      </c>
      <c r="C1919" s="6">
        <f>TITRES_STAT!D1922</f>
        <v>9.2266999999999992</v>
      </c>
      <c r="D1919" s="6">
        <f>TITRES_STAT!E1922</f>
        <v>603</v>
      </c>
      <c r="E1919" s="2">
        <f t="shared" si="116"/>
        <v>210914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11.25</v>
      </c>
      <c r="C1920" s="6">
        <f>TITRES_STAT!D1923</f>
        <v>9.2266999999999992</v>
      </c>
      <c r="D1920" s="6">
        <f>TITRES_STAT!E1923</f>
        <v>671</v>
      </c>
      <c r="E1920" s="2">
        <f t="shared" si="116"/>
        <v>210914</v>
      </c>
      <c r="F1920" s="6" t="str">
        <f t="shared" si="119"/>
        <v>BEARISH</v>
      </c>
      <c r="G1920" s="6" t="str">
        <f t="shared" si="118"/>
        <v>NEUTRAL</v>
      </c>
      <c r="H1920" s="6" t="str">
        <f t="shared" si="117"/>
        <v>CONFIRMED BEARISH</v>
      </c>
    </row>
    <row r="1921" spans="1:8" ht="13.5" x14ac:dyDescent="0.25">
      <c r="A1921" s="3">
        <f>TITRES_STAT!B1924</f>
        <v>44806</v>
      </c>
      <c r="B1921" s="6">
        <f>TITRES_STAT!C1924</f>
        <v>11.25</v>
      </c>
      <c r="C1921" s="6">
        <f>TITRES_STAT!D1924</f>
        <v>9.2266999999999992</v>
      </c>
      <c r="D1921" s="6">
        <f>TITRES_STAT!E1924</f>
        <v>329</v>
      </c>
      <c r="E1921" s="2">
        <f t="shared" si="116"/>
        <v>210914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11.25</v>
      </c>
      <c r="C1922" s="6">
        <f>TITRES_STAT!D1925</f>
        <v>9.2266999999999992</v>
      </c>
      <c r="D1922" s="6">
        <f>TITRES_STAT!E1925</f>
        <v>335</v>
      </c>
      <c r="E1922" s="2">
        <f t="shared" si="116"/>
        <v>210914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11.25</v>
      </c>
      <c r="C1923" s="6">
        <f>TITRES_STAT!D1926</f>
        <v>9.2266999999999992</v>
      </c>
      <c r="D1923" s="6">
        <f>TITRES_STAT!E1926</f>
        <v>102</v>
      </c>
      <c r="E1923" s="2">
        <f t="shared" si="116"/>
        <v>210914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11.5</v>
      </c>
      <c r="C1924" s="6">
        <f>TITRES_STAT!D1927</f>
        <v>9.4316999999999993</v>
      </c>
      <c r="D1924" s="6">
        <f>TITRES_STAT!E1927</f>
        <v>76</v>
      </c>
      <c r="E1924" s="2">
        <f t="shared" ref="E1924:E1987" si="120">IF(B1924&gt;B1923, E1923+D1924, IF(B1924&lt;B1923, E1923-D1924, E1923))</f>
        <v>210990</v>
      </c>
      <c r="F1924" s="6" t="str">
        <f t="shared" si="119"/>
        <v>BULLISH</v>
      </c>
      <c r="G1924" s="6" t="str">
        <f t="shared" si="118"/>
        <v>NEUTRAL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11.5</v>
      </c>
      <c r="C1925" s="6">
        <f>TITRES_STAT!D1928</f>
        <v>9.4316999999999993</v>
      </c>
      <c r="D1925" s="6">
        <f>TITRES_STAT!E1928</f>
        <v>100</v>
      </c>
      <c r="E1925" s="2">
        <f t="shared" si="120"/>
        <v>210990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11.25</v>
      </c>
      <c r="C1926" s="6">
        <f>TITRES_STAT!D1929</f>
        <v>9.2266999999999992</v>
      </c>
      <c r="D1926" s="6">
        <f>TITRES_STAT!E1929</f>
        <v>298</v>
      </c>
      <c r="E1926" s="2">
        <f t="shared" si="120"/>
        <v>210692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44816</v>
      </c>
      <c r="B1927" s="6">
        <f>TITRES_STAT!C1930</f>
        <v>11.25</v>
      </c>
      <c r="C1927" s="6">
        <f>TITRES_STAT!D1930</f>
        <v>9.2266999999999992</v>
      </c>
      <c r="D1927" s="6">
        <f>TITRES_STAT!E1930</f>
        <v>907</v>
      </c>
      <c r="E1927" s="2">
        <f t="shared" si="120"/>
        <v>210692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44817</v>
      </c>
      <c r="B1928" s="6">
        <f>TITRES_STAT!C1931</f>
        <v>11.5</v>
      </c>
      <c r="C1928" s="6">
        <f>TITRES_STAT!D1931</f>
        <v>9.4316999999999993</v>
      </c>
      <c r="D1928" s="6">
        <f>TITRES_STAT!E1931</f>
        <v>517</v>
      </c>
      <c r="E1928" s="2">
        <f t="shared" si="120"/>
        <v>211209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NEUTRAL</v>
      </c>
      <c r="H1928" s="6" t="str">
        <f t="shared" si="121"/>
        <v>CONFIRMED BULLISH</v>
      </c>
    </row>
    <row r="1929" spans="1:8" ht="13.5" x14ac:dyDescent="0.25">
      <c r="A1929" s="3">
        <f>TITRES_STAT!B1932</f>
        <v>44818</v>
      </c>
      <c r="B1929" s="6">
        <f>TITRES_STAT!C1932</f>
        <v>11.5</v>
      </c>
      <c r="C1929" s="6">
        <f>TITRES_STAT!D1932</f>
        <v>9.4316999999999993</v>
      </c>
      <c r="D1929" s="6">
        <f>TITRES_STAT!E1932</f>
        <v>79</v>
      </c>
      <c r="E1929" s="2">
        <f t="shared" si="120"/>
        <v>211209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11.5</v>
      </c>
      <c r="C1930" s="6">
        <f>TITRES_STAT!D1933</f>
        <v>9.4316999999999993</v>
      </c>
      <c r="D1930" s="6">
        <f>TITRES_STAT!E1933</f>
        <v>78</v>
      </c>
      <c r="E1930" s="2">
        <f t="shared" si="120"/>
        <v>211209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11.5</v>
      </c>
      <c r="C1931" s="6">
        <f>TITRES_STAT!D1934</f>
        <v>9.4316999999999993</v>
      </c>
      <c r="D1931" s="6">
        <f>TITRES_STAT!E1934</f>
        <v>283</v>
      </c>
      <c r="E1931" s="2">
        <f t="shared" si="120"/>
        <v>211209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11.25</v>
      </c>
      <c r="C1932" s="6">
        <f>TITRES_STAT!D1935</f>
        <v>9.2266999999999992</v>
      </c>
      <c r="D1932" s="6">
        <f>TITRES_STAT!E1935</f>
        <v>1830</v>
      </c>
      <c r="E1932" s="2">
        <f t="shared" si="120"/>
        <v>209379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11.5</v>
      </c>
      <c r="C1933" s="6">
        <f>TITRES_STAT!D1936</f>
        <v>9.4316999999999993</v>
      </c>
      <c r="D1933" s="6">
        <f>TITRES_STAT!E1936</f>
        <v>120</v>
      </c>
      <c r="E1933" s="2">
        <f t="shared" si="120"/>
        <v>209499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11.5</v>
      </c>
      <c r="C1934" s="6">
        <f>TITRES_STAT!D1937</f>
        <v>9.4316999999999993</v>
      </c>
      <c r="D1934" s="6">
        <f>TITRES_STAT!E1937</f>
        <v>165</v>
      </c>
      <c r="E1934" s="2">
        <f t="shared" si="120"/>
        <v>209499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11.49</v>
      </c>
      <c r="C1935" s="6">
        <f>TITRES_STAT!D1938</f>
        <v>9.4235000000000007</v>
      </c>
      <c r="D1935" s="6">
        <f>TITRES_STAT!E1938</f>
        <v>20</v>
      </c>
      <c r="E1935" s="2">
        <f t="shared" si="120"/>
        <v>209479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11.25</v>
      </c>
      <c r="C1936" s="6">
        <f>TITRES_STAT!D1939</f>
        <v>9.2266999999999992</v>
      </c>
      <c r="D1936" s="6">
        <f>TITRES_STAT!E1939</f>
        <v>78</v>
      </c>
      <c r="E1936" s="2">
        <f t="shared" si="120"/>
        <v>209401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11.3</v>
      </c>
      <c r="C1937" s="6">
        <f>TITRES_STAT!D1940</f>
        <v>9.2676999999999996</v>
      </c>
      <c r="D1937" s="6">
        <f>TITRES_STAT!E1940</f>
        <v>34</v>
      </c>
      <c r="E1937" s="2">
        <f t="shared" si="120"/>
        <v>209435</v>
      </c>
      <c r="F1937" s="6" t="str">
        <f t="shared" si="123"/>
        <v>BULLISH</v>
      </c>
      <c r="G1937" s="6" t="str">
        <f t="shared" si="122"/>
        <v>NEUTRAL</v>
      </c>
      <c r="H1937" s="6" t="str">
        <f t="shared" si="121"/>
        <v>CONFIRMED BULLISH</v>
      </c>
    </row>
    <row r="1938" spans="1:8" ht="13.5" x14ac:dyDescent="0.25">
      <c r="A1938" s="3">
        <f>TITRES_STAT!B1941</f>
        <v>44831</v>
      </c>
      <c r="B1938" s="6">
        <f>TITRES_STAT!C1941</f>
        <v>11.49</v>
      </c>
      <c r="C1938" s="6">
        <f>TITRES_STAT!D1941</f>
        <v>9.4235000000000007</v>
      </c>
      <c r="D1938" s="6">
        <f>TITRES_STAT!E1941</f>
        <v>705</v>
      </c>
      <c r="E1938" s="2">
        <f t="shared" si="120"/>
        <v>210140</v>
      </c>
      <c r="F1938" s="6" t="str">
        <f t="shared" si="123"/>
        <v>BULLISH</v>
      </c>
      <c r="G1938" s="6" t="str">
        <f t="shared" si="122"/>
        <v>NEUTRAL</v>
      </c>
      <c r="H1938" s="6" t="str">
        <f t="shared" si="121"/>
        <v>BULLISH DIVERGENCE</v>
      </c>
    </row>
    <row r="1939" spans="1:8" ht="13.5" x14ac:dyDescent="0.25">
      <c r="A1939" s="3">
        <f>TITRES_STAT!B1942</f>
        <v>44832</v>
      </c>
      <c r="B1939" s="6">
        <f>TITRES_STAT!C1942</f>
        <v>11.5</v>
      </c>
      <c r="C1939" s="6">
        <f>TITRES_STAT!D1942</f>
        <v>9.4316999999999993</v>
      </c>
      <c r="D1939" s="6">
        <f>TITRES_STAT!E1942</f>
        <v>500</v>
      </c>
      <c r="E1939" s="2">
        <f t="shared" si="120"/>
        <v>210640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44833</v>
      </c>
      <c r="B1940" s="6">
        <f>TITRES_STAT!C1943</f>
        <v>11.51</v>
      </c>
      <c r="C1940" s="6">
        <f>TITRES_STAT!D1943</f>
        <v>9.4398999999999997</v>
      </c>
      <c r="D1940" s="6">
        <f>TITRES_STAT!E1943</f>
        <v>160</v>
      </c>
      <c r="E1940" s="2">
        <f t="shared" si="120"/>
        <v>210800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11.5</v>
      </c>
      <c r="C1941" s="6">
        <f>TITRES_STAT!D1944</f>
        <v>9.4316999999999993</v>
      </c>
      <c r="D1941" s="6">
        <f>TITRES_STAT!E1944</f>
        <v>735</v>
      </c>
      <c r="E1941" s="2">
        <f t="shared" si="120"/>
        <v>210065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CONFIRMED BULLISH</v>
      </c>
    </row>
    <row r="1942" spans="1:8" ht="13.5" x14ac:dyDescent="0.25">
      <c r="A1942" s="3">
        <f>TITRES_STAT!B1945</f>
        <v>44837</v>
      </c>
      <c r="B1942" s="6">
        <f>TITRES_STAT!C1945</f>
        <v>11.5</v>
      </c>
      <c r="C1942" s="6">
        <f>TITRES_STAT!D1945</f>
        <v>9.4316999999999993</v>
      </c>
      <c r="D1942" s="6">
        <f>TITRES_STAT!E1945</f>
        <v>343</v>
      </c>
      <c r="E1942" s="2">
        <f t="shared" si="120"/>
        <v>210065</v>
      </c>
      <c r="F1942" s="6" t="str">
        <f t="shared" si="123"/>
        <v>BULLISH</v>
      </c>
      <c r="G1942" s="6" t="str">
        <f t="shared" si="122"/>
        <v>NEUTRAL</v>
      </c>
      <c r="H1942" s="6" t="str">
        <f t="shared" si="121"/>
        <v>CONFIRMED BULLISH</v>
      </c>
    </row>
    <row r="1943" spans="1:8" ht="13.5" x14ac:dyDescent="0.25">
      <c r="A1943" s="3">
        <f>TITRES_STAT!B1946</f>
        <v>44838</v>
      </c>
      <c r="B1943" s="6">
        <f>TITRES_STAT!C1946</f>
        <v>11.5</v>
      </c>
      <c r="C1943" s="6">
        <f>TITRES_STAT!D1946</f>
        <v>9.4316999999999993</v>
      </c>
      <c r="D1943" s="6">
        <f>TITRES_STAT!E1946</f>
        <v>200</v>
      </c>
      <c r="E1943" s="2">
        <f t="shared" si="120"/>
        <v>210065</v>
      </c>
      <c r="F1943" s="6" t="str">
        <f t="shared" si="123"/>
        <v>BEARISH</v>
      </c>
      <c r="G1943" s="6" t="str">
        <f t="shared" si="122"/>
        <v>NEUTRAL</v>
      </c>
      <c r="H1943" s="6" t="str">
        <f t="shared" si="121"/>
        <v>BEARISH DIVERGENCE</v>
      </c>
    </row>
    <row r="1944" spans="1:8" ht="13.5" x14ac:dyDescent="0.25">
      <c r="A1944" s="3">
        <f>TITRES_STAT!B1947</f>
        <v>44839</v>
      </c>
      <c r="B1944" s="6">
        <f>TITRES_STAT!C1947</f>
        <v>11.25</v>
      </c>
      <c r="C1944" s="6">
        <f>TITRES_STAT!D1947</f>
        <v>9.2266999999999992</v>
      </c>
      <c r="D1944" s="6">
        <f>TITRES_STAT!E1947</f>
        <v>1430</v>
      </c>
      <c r="E1944" s="2">
        <f t="shared" si="120"/>
        <v>208635</v>
      </c>
      <c r="F1944" s="6" t="str">
        <f t="shared" si="123"/>
        <v>BEARISH</v>
      </c>
      <c r="G1944" s="6" t="str">
        <f t="shared" si="122"/>
        <v>NEUTRAL</v>
      </c>
      <c r="H1944" s="6" t="str">
        <f t="shared" si="121"/>
        <v>CONFIRMED BEARISH</v>
      </c>
    </row>
    <row r="1945" spans="1:8" ht="13.5" x14ac:dyDescent="0.25">
      <c r="A1945" s="3">
        <f>TITRES_STAT!B1948</f>
        <v>44840</v>
      </c>
      <c r="B1945" s="6">
        <f>TITRES_STAT!C1948</f>
        <v>11.25</v>
      </c>
      <c r="C1945" s="6">
        <f>TITRES_STAT!D1948</f>
        <v>9.2266999999999992</v>
      </c>
      <c r="D1945" s="6">
        <f>TITRES_STAT!E1948</f>
        <v>1058</v>
      </c>
      <c r="E1945" s="2">
        <f t="shared" si="120"/>
        <v>208635</v>
      </c>
      <c r="F1945" s="6" t="str">
        <f t="shared" si="123"/>
        <v>BEARISH</v>
      </c>
      <c r="G1945" s="6" t="str">
        <f t="shared" si="122"/>
        <v>NEUTRAL</v>
      </c>
      <c r="H1945" s="6" t="str">
        <f t="shared" si="121"/>
        <v>CONFIRMED BEARISH</v>
      </c>
    </row>
    <row r="1946" spans="1:8" ht="13.5" x14ac:dyDescent="0.25">
      <c r="A1946" s="3">
        <f>TITRES_STAT!B1949</f>
        <v>44841</v>
      </c>
      <c r="B1946" s="6">
        <f>TITRES_STAT!C1949</f>
        <v>11.2</v>
      </c>
      <c r="C1946" s="6">
        <f>TITRES_STAT!D1949</f>
        <v>9.1857000000000006</v>
      </c>
      <c r="D1946" s="6">
        <f>TITRES_STAT!E1949</f>
        <v>1830</v>
      </c>
      <c r="E1946" s="2">
        <f t="shared" si="120"/>
        <v>206805</v>
      </c>
      <c r="F1946" s="6" t="str">
        <f t="shared" si="123"/>
        <v>BEARISH</v>
      </c>
      <c r="G1946" s="6" t="str">
        <f t="shared" si="122"/>
        <v>NEUTRAL</v>
      </c>
      <c r="H1946" s="6" t="str">
        <f t="shared" si="121"/>
        <v>CONFIRMED BEARISH</v>
      </c>
    </row>
    <row r="1947" spans="1:8" ht="13.5" x14ac:dyDescent="0.25">
      <c r="A1947" s="3">
        <f>TITRES_STAT!B1950</f>
        <v>44844</v>
      </c>
      <c r="B1947" s="6">
        <f>TITRES_STAT!C1950</f>
        <v>11.5</v>
      </c>
      <c r="C1947" s="6">
        <f>TITRES_STAT!D1950</f>
        <v>9.4316999999999993</v>
      </c>
      <c r="D1947" s="6">
        <f>TITRES_STAT!E1950</f>
        <v>30</v>
      </c>
      <c r="E1947" s="2">
        <f t="shared" si="120"/>
        <v>206835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NEUTRAL</v>
      </c>
    </row>
    <row r="1948" spans="1:8" ht="13.5" x14ac:dyDescent="0.25">
      <c r="A1948" s="3">
        <f>TITRES_STAT!B1951</f>
        <v>44845</v>
      </c>
      <c r="B1948" s="6">
        <f>TITRES_STAT!C1951</f>
        <v>11.75</v>
      </c>
      <c r="C1948" s="6">
        <f>TITRES_STAT!D1951</f>
        <v>9.6366999999999994</v>
      </c>
      <c r="D1948" s="6">
        <f>TITRES_STAT!E1951</f>
        <v>70</v>
      </c>
      <c r="E1948" s="2">
        <f t="shared" si="120"/>
        <v>206905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BEARISH DIVERGENCE</v>
      </c>
    </row>
    <row r="1949" spans="1:8" ht="13.5" x14ac:dyDescent="0.25">
      <c r="A1949" s="3">
        <f>TITRES_STAT!B1952</f>
        <v>44846</v>
      </c>
      <c r="B1949" s="6">
        <f>TITRES_STAT!C1952</f>
        <v>11.5</v>
      </c>
      <c r="C1949" s="6">
        <f>TITRES_STAT!D1952</f>
        <v>9.4316999999999993</v>
      </c>
      <c r="D1949" s="6">
        <f>TITRES_STAT!E1952</f>
        <v>92</v>
      </c>
      <c r="E1949" s="2">
        <f t="shared" si="120"/>
        <v>206813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BEARISH DIVERGENCE</v>
      </c>
    </row>
    <row r="1950" spans="1:8" ht="13.5" x14ac:dyDescent="0.25">
      <c r="A1950" s="3">
        <f>TITRES_STAT!B1953</f>
        <v>44847</v>
      </c>
      <c r="B1950" s="6">
        <f>TITRES_STAT!C1953</f>
        <v>11.5</v>
      </c>
      <c r="C1950" s="6">
        <f>TITRES_STAT!D1953</f>
        <v>9.4316999999999993</v>
      </c>
      <c r="D1950" s="6">
        <f>TITRES_STAT!E1953</f>
        <v>70</v>
      </c>
      <c r="E1950" s="2">
        <f t="shared" si="120"/>
        <v>206813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BEARISH DIVERGENCE</v>
      </c>
    </row>
    <row r="1951" spans="1:8" ht="13.5" x14ac:dyDescent="0.25">
      <c r="A1951" s="3">
        <f>TITRES_STAT!B1954</f>
        <v>44848</v>
      </c>
      <c r="B1951" s="6">
        <f>TITRES_STAT!C1954</f>
        <v>11.72</v>
      </c>
      <c r="C1951" s="6">
        <f>TITRES_STAT!D1954</f>
        <v>9.6120999999999999</v>
      </c>
      <c r="D1951" s="6">
        <f>TITRES_STAT!E1954</f>
        <v>50566</v>
      </c>
      <c r="E1951" s="2">
        <f t="shared" si="120"/>
        <v>257379</v>
      </c>
      <c r="F1951" s="6" t="str">
        <f t="shared" si="123"/>
        <v>BULLISH</v>
      </c>
      <c r="G1951" s="6" t="str">
        <f t="shared" si="122"/>
        <v>STRONG</v>
      </c>
      <c r="H1951" s="6" t="str">
        <f t="shared" si="121"/>
        <v>CONFIRMED BULLISH</v>
      </c>
    </row>
    <row r="1952" spans="1:8" ht="13.5" x14ac:dyDescent="0.25">
      <c r="A1952" s="3">
        <f>TITRES_STAT!B1955</f>
        <v>44851</v>
      </c>
      <c r="B1952" s="6">
        <f>TITRES_STAT!C1955</f>
        <v>11.5</v>
      </c>
      <c r="C1952" s="6">
        <f>TITRES_STAT!D1955</f>
        <v>9.4316999999999993</v>
      </c>
      <c r="D1952" s="6">
        <f>TITRES_STAT!E1955</f>
        <v>584</v>
      </c>
      <c r="E1952" s="2">
        <f t="shared" si="120"/>
        <v>256795</v>
      </c>
      <c r="F1952" s="6" t="str">
        <f t="shared" si="123"/>
        <v>BULLISH</v>
      </c>
      <c r="G1952" s="6" t="str">
        <f t="shared" si="122"/>
        <v>STRONG</v>
      </c>
      <c r="H1952" s="6" t="str">
        <f t="shared" si="121"/>
        <v>NEUTRAL</v>
      </c>
    </row>
    <row r="1953" spans="1:8" ht="13.5" x14ac:dyDescent="0.25">
      <c r="A1953" s="3">
        <f>TITRES_STAT!B1956</f>
        <v>44852</v>
      </c>
      <c r="B1953" s="6">
        <f>TITRES_STAT!C1956</f>
        <v>11.5</v>
      </c>
      <c r="C1953" s="6">
        <f>TITRES_STAT!D1956</f>
        <v>9.4316999999999993</v>
      </c>
      <c r="D1953" s="6">
        <f>TITRES_STAT!E1956</f>
        <v>193</v>
      </c>
      <c r="E1953" s="2">
        <f t="shared" si="120"/>
        <v>256795</v>
      </c>
      <c r="F1953" s="6" t="str">
        <f t="shared" si="123"/>
        <v>BULLISH</v>
      </c>
      <c r="G1953" s="6" t="str">
        <f t="shared" si="122"/>
        <v>STRONG</v>
      </c>
      <c r="H1953" s="6" t="str">
        <f t="shared" si="121"/>
        <v>BULLISH DIVERGENCE</v>
      </c>
    </row>
    <row r="1954" spans="1:8" ht="13.5" x14ac:dyDescent="0.25">
      <c r="A1954" s="3">
        <f>TITRES_STAT!B1957</f>
        <v>44853</v>
      </c>
      <c r="B1954" s="6">
        <f>TITRES_STAT!C1957</f>
        <v>11.2</v>
      </c>
      <c r="C1954" s="6">
        <f>TITRES_STAT!D1957</f>
        <v>9.1857000000000006</v>
      </c>
      <c r="D1954" s="6">
        <f>TITRES_STAT!E1957</f>
        <v>2313</v>
      </c>
      <c r="E1954" s="2">
        <f t="shared" si="120"/>
        <v>254482</v>
      </c>
      <c r="F1954" s="6" t="str">
        <f t="shared" si="123"/>
        <v>BULLISH</v>
      </c>
      <c r="G1954" s="6" t="str">
        <f t="shared" si="122"/>
        <v>STRONG</v>
      </c>
      <c r="H1954" s="6" t="str">
        <f t="shared" si="121"/>
        <v>BULLISH DIVERGENCE</v>
      </c>
    </row>
    <row r="1955" spans="1:8" ht="13.5" x14ac:dyDescent="0.25">
      <c r="A1955" s="3">
        <f>TITRES_STAT!B1958</f>
        <v>44854</v>
      </c>
      <c r="B1955" s="6">
        <f>TITRES_STAT!C1958</f>
        <v>11.2</v>
      </c>
      <c r="C1955" s="6">
        <f>TITRES_STAT!D1958</f>
        <v>9.1857000000000006</v>
      </c>
      <c r="D1955" s="6">
        <f>TITRES_STAT!E1958</f>
        <v>0</v>
      </c>
      <c r="E1955" s="2">
        <f t="shared" si="120"/>
        <v>254482</v>
      </c>
      <c r="F1955" s="6" t="str">
        <f t="shared" si="123"/>
        <v>BULLISH</v>
      </c>
      <c r="G1955" s="6" t="str">
        <f t="shared" si="122"/>
        <v>STRONG</v>
      </c>
      <c r="H1955" s="6" t="str">
        <f t="shared" si="121"/>
        <v>BULLISH DIVERGENCE</v>
      </c>
    </row>
    <row r="1956" spans="1:8" ht="13.5" x14ac:dyDescent="0.25">
      <c r="A1956" s="3">
        <f>TITRES_STAT!B1959</f>
        <v>44855</v>
      </c>
      <c r="B1956" s="6">
        <f>TITRES_STAT!C1959</f>
        <v>11.2</v>
      </c>
      <c r="C1956" s="6">
        <f>TITRES_STAT!D1959</f>
        <v>9.1857000000000006</v>
      </c>
      <c r="D1956" s="6">
        <f>TITRES_STAT!E1959</f>
        <v>1170</v>
      </c>
      <c r="E1956" s="2">
        <f t="shared" si="120"/>
        <v>254482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11.66</v>
      </c>
      <c r="C1957" s="6">
        <f>TITRES_STAT!D1960</f>
        <v>9.5629000000000008</v>
      </c>
      <c r="D1957" s="6">
        <f>TITRES_STAT!E1960</f>
        <v>10</v>
      </c>
      <c r="E1957" s="2">
        <f t="shared" si="120"/>
        <v>254492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BEARISH DIVERGENCE</v>
      </c>
    </row>
    <row r="1958" spans="1:8" ht="13.5" x14ac:dyDescent="0.25">
      <c r="A1958" s="3">
        <f>TITRES_STAT!B1961</f>
        <v>44859</v>
      </c>
      <c r="B1958" s="6">
        <f>TITRES_STAT!C1961</f>
        <v>11.68</v>
      </c>
      <c r="C1958" s="6">
        <f>TITRES_STAT!D1961</f>
        <v>9.5792999999999999</v>
      </c>
      <c r="D1958" s="6">
        <f>TITRES_STAT!E1961</f>
        <v>19</v>
      </c>
      <c r="E1958" s="2">
        <f t="shared" si="120"/>
        <v>254511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BEARISH DIVERGENCE</v>
      </c>
    </row>
    <row r="1959" spans="1:8" ht="13.5" x14ac:dyDescent="0.25">
      <c r="A1959" s="3">
        <f>TITRES_STAT!B1962</f>
        <v>44860</v>
      </c>
      <c r="B1959" s="6">
        <f>TITRES_STAT!C1962</f>
        <v>11.68</v>
      </c>
      <c r="C1959" s="6">
        <f>TITRES_STAT!D1962</f>
        <v>9.5792999999999999</v>
      </c>
      <c r="D1959" s="6">
        <f>TITRES_STAT!E1962</f>
        <v>34</v>
      </c>
      <c r="E1959" s="2">
        <f t="shared" si="120"/>
        <v>254511</v>
      </c>
      <c r="F1959" s="6" t="str">
        <f t="shared" si="123"/>
        <v>BULLISH</v>
      </c>
      <c r="G1959" s="6" t="str">
        <f t="shared" si="122"/>
        <v>NEUTRAL</v>
      </c>
      <c r="H1959" s="6" t="str">
        <f t="shared" si="121"/>
        <v>CONFIRMED BULLISH</v>
      </c>
    </row>
    <row r="1960" spans="1:8" ht="13.5" x14ac:dyDescent="0.25">
      <c r="A1960" s="3">
        <f>TITRES_STAT!B1963</f>
        <v>44861</v>
      </c>
      <c r="B1960" s="6">
        <f>TITRES_STAT!C1963</f>
        <v>11.68</v>
      </c>
      <c r="C1960" s="6">
        <f>TITRES_STAT!D1963</f>
        <v>9.5792999999999999</v>
      </c>
      <c r="D1960" s="6">
        <f>TITRES_STAT!E1963</f>
        <v>0</v>
      </c>
      <c r="E1960" s="2">
        <f t="shared" si="120"/>
        <v>254511</v>
      </c>
      <c r="F1960" s="6" t="str">
        <f t="shared" si="123"/>
        <v>BULLISH</v>
      </c>
      <c r="G1960" s="6" t="str">
        <f t="shared" si="122"/>
        <v>NEUTRAL</v>
      </c>
      <c r="H1960" s="6" t="str">
        <f t="shared" si="121"/>
        <v>CONFIRMED BULLISH</v>
      </c>
    </row>
    <row r="1961" spans="1:8" ht="13.5" x14ac:dyDescent="0.25">
      <c r="A1961" s="3">
        <f>TITRES_STAT!B1964</f>
        <v>44862</v>
      </c>
      <c r="B1961" s="6">
        <f>TITRES_STAT!C1964</f>
        <v>11.68</v>
      </c>
      <c r="C1961" s="6">
        <f>TITRES_STAT!D1964</f>
        <v>9.5792999999999999</v>
      </c>
      <c r="D1961" s="6">
        <f>TITRES_STAT!E1964</f>
        <v>0</v>
      </c>
      <c r="E1961" s="2">
        <f t="shared" si="120"/>
        <v>254511</v>
      </c>
      <c r="F1961" s="6" t="str">
        <f t="shared" si="123"/>
        <v>BULLISH</v>
      </c>
      <c r="G1961" s="6" t="str">
        <f t="shared" si="122"/>
        <v>NEUTRAL</v>
      </c>
      <c r="H1961" s="6" t="str">
        <f t="shared" si="121"/>
        <v>CONFIRMED BULLISH</v>
      </c>
    </row>
    <row r="1962" spans="1:8" ht="13.5" x14ac:dyDescent="0.25">
      <c r="A1962" s="3">
        <f>TITRES_STAT!B1965</f>
        <v>44865</v>
      </c>
      <c r="B1962" s="6">
        <f>TITRES_STAT!C1965</f>
        <v>11.5</v>
      </c>
      <c r="C1962" s="6">
        <f>TITRES_STAT!D1965</f>
        <v>9.4316999999999993</v>
      </c>
      <c r="D1962" s="6">
        <f>TITRES_STAT!E1965</f>
        <v>45</v>
      </c>
      <c r="E1962" s="2">
        <f t="shared" si="120"/>
        <v>254466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44866</v>
      </c>
      <c r="B1963" s="6">
        <f>TITRES_STAT!C1966</f>
        <v>11.64</v>
      </c>
      <c r="C1963" s="6">
        <f>TITRES_STAT!D1966</f>
        <v>9.5465</v>
      </c>
      <c r="D1963" s="6">
        <f>TITRES_STAT!E1966</f>
        <v>10</v>
      </c>
      <c r="E1963" s="2">
        <f t="shared" si="120"/>
        <v>254476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11.49</v>
      </c>
      <c r="C1964" s="6">
        <f>TITRES_STAT!D1967</f>
        <v>9.4235000000000007</v>
      </c>
      <c r="D1964" s="6">
        <f>TITRES_STAT!E1967</f>
        <v>40</v>
      </c>
      <c r="E1964" s="2">
        <f t="shared" si="120"/>
        <v>254436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11.49</v>
      </c>
      <c r="C1965" s="6">
        <f>TITRES_STAT!D1968</f>
        <v>9.4235000000000007</v>
      </c>
      <c r="D1965" s="6">
        <f>TITRES_STAT!E1968</f>
        <v>0</v>
      </c>
      <c r="E1965" s="2">
        <f t="shared" si="120"/>
        <v>254436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11.4</v>
      </c>
      <c r="C1966" s="6">
        <f>TITRES_STAT!D1969</f>
        <v>9.3497000000000003</v>
      </c>
      <c r="D1966" s="6">
        <f>TITRES_STAT!E1969</f>
        <v>96</v>
      </c>
      <c r="E1966" s="2">
        <f t="shared" si="120"/>
        <v>254340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11.4</v>
      </c>
      <c r="C1967" s="6">
        <f>TITRES_STAT!D1970</f>
        <v>9.3497000000000003</v>
      </c>
      <c r="D1967" s="6">
        <f>TITRES_STAT!E1970</f>
        <v>0</v>
      </c>
      <c r="E1967" s="2">
        <f t="shared" si="120"/>
        <v>254340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11.1</v>
      </c>
      <c r="C1968" s="6">
        <f>TITRES_STAT!D1971</f>
        <v>9.1036000000000001</v>
      </c>
      <c r="D1968" s="6">
        <f>TITRES_STAT!E1971</f>
        <v>620</v>
      </c>
      <c r="E1968" s="2">
        <f t="shared" si="120"/>
        <v>253720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11.1</v>
      </c>
      <c r="C1969" s="6">
        <f>TITRES_STAT!D1972</f>
        <v>9.1036000000000001</v>
      </c>
      <c r="D1969" s="6">
        <f>TITRES_STAT!E1972</f>
        <v>57</v>
      </c>
      <c r="E1969" s="2">
        <f t="shared" si="120"/>
        <v>253720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11.38</v>
      </c>
      <c r="C1970" s="6">
        <f>TITRES_STAT!D1973</f>
        <v>9.3332999999999995</v>
      </c>
      <c r="D1970" s="6">
        <f>TITRES_STAT!E1973</f>
        <v>10</v>
      </c>
      <c r="E1970" s="2">
        <f t="shared" si="120"/>
        <v>253730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11</v>
      </c>
      <c r="C1971" s="6">
        <f>TITRES_STAT!D1974</f>
        <v>9.0215999999999994</v>
      </c>
      <c r="D1971" s="6">
        <f>TITRES_STAT!E1974</f>
        <v>910</v>
      </c>
      <c r="E1971" s="2">
        <f t="shared" si="120"/>
        <v>252820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11.39</v>
      </c>
      <c r="C1972" s="6">
        <f>TITRES_STAT!D1975</f>
        <v>9.3414999999999999</v>
      </c>
      <c r="D1972" s="6">
        <f>TITRES_STAT!E1975</f>
        <v>10</v>
      </c>
      <c r="E1972" s="2">
        <f t="shared" si="120"/>
        <v>252830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11.39</v>
      </c>
      <c r="C1973" s="6">
        <f>TITRES_STAT!D1976</f>
        <v>9.3414999999999999</v>
      </c>
      <c r="D1973" s="6">
        <f>TITRES_STAT!E1976</f>
        <v>0</v>
      </c>
      <c r="E1973" s="2">
        <f t="shared" si="120"/>
        <v>252830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BEARISH DIVERGENCE</v>
      </c>
    </row>
    <row r="1974" spans="1:8" ht="13.5" x14ac:dyDescent="0.25">
      <c r="A1974" s="3">
        <f>TITRES_STAT!B1977</f>
        <v>44881</v>
      </c>
      <c r="B1974" s="6">
        <f>TITRES_STAT!C1977</f>
        <v>11.39</v>
      </c>
      <c r="C1974" s="6">
        <f>TITRES_STAT!D1977</f>
        <v>9.3414999999999999</v>
      </c>
      <c r="D1974" s="6">
        <f>TITRES_STAT!E1977</f>
        <v>0</v>
      </c>
      <c r="E1974" s="2">
        <f t="shared" si="120"/>
        <v>252830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BEARISH DIVERGENCE</v>
      </c>
    </row>
    <row r="1975" spans="1:8" ht="13.5" x14ac:dyDescent="0.25">
      <c r="A1975" s="3">
        <f>TITRES_STAT!B1978</f>
        <v>44882</v>
      </c>
      <c r="B1975" s="6">
        <f>TITRES_STAT!C1978</f>
        <v>11.35</v>
      </c>
      <c r="C1975" s="6">
        <f>TITRES_STAT!D1978</f>
        <v>9.3087</v>
      </c>
      <c r="D1975" s="6">
        <f>TITRES_STAT!E1978</f>
        <v>200</v>
      </c>
      <c r="E1975" s="2">
        <f t="shared" si="120"/>
        <v>252630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11.25</v>
      </c>
      <c r="C1976" s="6">
        <f>TITRES_STAT!D1979</f>
        <v>9.2266999999999992</v>
      </c>
      <c r="D1976" s="6">
        <f>TITRES_STAT!E1979</f>
        <v>300</v>
      </c>
      <c r="E1976" s="2">
        <f t="shared" si="120"/>
        <v>252330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BEARISH DIVERGENCE</v>
      </c>
    </row>
    <row r="1977" spans="1:8" ht="13.5" x14ac:dyDescent="0.25">
      <c r="A1977" s="3">
        <f>TITRES_STAT!B1980</f>
        <v>44886</v>
      </c>
      <c r="B1977" s="6">
        <f>TITRES_STAT!C1980</f>
        <v>11.35</v>
      </c>
      <c r="C1977" s="6">
        <f>TITRES_STAT!D1980</f>
        <v>9.3087</v>
      </c>
      <c r="D1977" s="6">
        <f>TITRES_STAT!E1980</f>
        <v>10</v>
      </c>
      <c r="E1977" s="2">
        <f t="shared" si="120"/>
        <v>252340</v>
      </c>
      <c r="F1977" s="6" t="str">
        <f t="shared" si="123"/>
        <v>BEARISH</v>
      </c>
      <c r="G1977" s="6" t="str">
        <f t="shared" si="122"/>
        <v>NEUTRAL</v>
      </c>
      <c r="H1977" s="6" t="str">
        <f t="shared" si="121"/>
        <v>CONFIRMED BEARISH</v>
      </c>
    </row>
    <row r="1978" spans="1:8" ht="13.5" x14ac:dyDescent="0.25">
      <c r="A1978" s="3">
        <f>TITRES_STAT!B1981</f>
        <v>44887</v>
      </c>
      <c r="B1978" s="6">
        <f>TITRES_STAT!C1981</f>
        <v>11.35</v>
      </c>
      <c r="C1978" s="6">
        <f>TITRES_STAT!D1981</f>
        <v>9.3087</v>
      </c>
      <c r="D1978" s="6">
        <f>TITRES_STAT!E1981</f>
        <v>0</v>
      </c>
      <c r="E1978" s="2">
        <f t="shared" si="120"/>
        <v>252340</v>
      </c>
      <c r="F1978" s="6" t="str">
        <f t="shared" si="123"/>
        <v>BEARISH</v>
      </c>
      <c r="G1978" s="6" t="str">
        <f t="shared" si="122"/>
        <v>NEUTRAL</v>
      </c>
      <c r="H1978" s="6" t="str">
        <f t="shared" si="121"/>
        <v>CONFIRMED BEARISH</v>
      </c>
    </row>
    <row r="1979" spans="1:8" ht="13.5" x14ac:dyDescent="0.25">
      <c r="A1979" s="3">
        <f>TITRES_STAT!B1982</f>
        <v>44888</v>
      </c>
      <c r="B1979" s="6">
        <f>TITRES_STAT!C1982</f>
        <v>11.35</v>
      </c>
      <c r="C1979" s="6">
        <f>TITRES_STAT!D1982</f>
        <v>9.3087</v>
      </c>
      <c r="D1979" s="6">
        <f>TITRES_STAT!E1982</f>
        <v>0</v>
      </c>
      <c r="E1979" s="2">
        <f t="shared" si="120"/>
        <v>252340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11.35</v>
      </c>
      <c r="C1980" s="6">
        <f>TITRES_STAT!D1983</f>
        <v>9.3087</v>
      </c>
      <c r="D1980" s="6">
        <f>TITRES_STAT!E1983</f>
        <v>200</v>
      </c>
      <c r="E1980" s="2">
        <f t="shared" si="120"/>
        <v>252340</v>
      </c>
      <c r="F1980" s="6" t="str">
        <f t="shared" si="123"/>
        <v>BEARISH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11.06</v>
      </c>
      <c r="C1981" s="6">
        <f>TITRES_STAT!D1984</f>
        <v>9.0708000000000002</v>
      </c>
      <c r="D1981" s="6">
        <f>TITRES_STAT!E1984</f>
        <v>35</v>
      </c>
      <c r="E1981" s="2">
        <f t="shared" si="120"/>
        <v>252305</v>
      </c>
      <c r="F1981" s="6" t="str">
        <f t="shared" si="123"/>
        <v>BEARISH</v>
      </c>
      <c r="G1981" s="6" t="str">
        <f t="shared" si="122"/>
        <v>NEUTRAL</v>
      </c>
      <c r="H1981" s="6" t="str">
        <f t="shared" si="121"/>
        <v>CONFIRMED BEARISH</v>
      </c>
    </row>
    <row r="1982" spans="1:8" ht="13.5" x14ac:dyDescent="0.25">
      <c r="A1982" s="3">
        <f>TITRES_STAT!B1985</f>
        <v>44893</v>
      </c>
      <c r="B1982" s="6">
        <f>TITRES_STAT!C1985</f>
        <v>11.35</v>
      </c>
      <c r="C1982" s="6">
        <f>TITRES_STAT!D1985</f>
        <v>9.3087</v>
      </c>
      <c r="D1982" s="6">
        <f>TITRES_STAT!E1985</f>
        <v>20</v>
      </c>
      <c r="E1982" s="2">
        <f t="shared" si="120"/>
        <v>252325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44894</v>
      </c>
      <c r="B1983" s="6">
        <f>TITRES_STAT!C1986</f>
        <v>11.1</v>
      </c>
      <c r="C1983" s="6">
        <f>TITRES_STAT!D1986</f>
        <v>9.1036000000000001</v>
      </c>
      <c r="D1983" s="6">
        <f>TITRES_STAT!E1986</f>
        <v>53</v>
      </c>
      <c r="E1983" s="2">
        <f t="shared" si="120"/>
        <v>252272</v>
      </c>
      <c r="F1983" s="6" t="str">
        <f t="shared" si="123"/>
        <v>BEARISH</v>
      </c>
      <c r="G1983" s="6" t="str">
        <f t="shared" si="122"/>
        <v>NEUTRAL</v>
      </c>
      <c r="H1983" s="6" t="str">
        <f t="shared" si="121"/>
        <v>CONFIRMED BEARISH</v>
      </c>
    </row>
    <row r="1984" spans="1:8" ht="13.5" x14ac:dyDescent="0.25">
      <c r="A1984" s="3">
        <f>TITRES_STAT!B1987</f>
        <v>44895</v>
      </c>
      <c r="B1984" s="6">
        <f>TITRES_STAT!C1987</f>
        <v>11.35</v>
      </c>
      <c r="C1984" s="6">
        <f>TITRES_STAT!D1987</f>
        <v>9.3087</v>
      </c>
      <c r="D1984" s="6">
        <f>TITRES_STAT!E1987</f>
        <v>2</v>
      </c>
      <c r="E1984" s="2">
        <f t="shared" si="120"/>
        <v>252274</v>
      </c>
      <c r="F1984" s="6" t="str">
        <f t="shared" si="123"/>
        <v>BEARISH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44896</v>
      </c>
      <c r="B1985" s="6">
        <f>TITRES_STAT!C1988</f>
        <v>11.5</v>
      </c>
      <c r="C1985" s="6">
        <f>TITRES_STAT!D1988</f>
        <v>9.4316999999999993</v>
      </c>
      <c r="D1985" s="6">
        <f>TITRES_STAT!E1988</f>
        <v>325</v>
      </c>
      <c r="E1985" s="2">
        <f t="shared" si="120"/>
        <v>252599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11.5</v>
      </c>
      <c r="C1986" s="6">
        <f>TITRES_STAT!D1989</f>
        <v>9.4316999999999993</v>
      </c>
      <c r="D1986" s="6">
        <f>TITRES_STAT!E1989</f>
        <v>200</v>
      </c>
      <c r="E1986" s="2">
        <f t="shared" si="120"/>
        <v>252599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11.5</v>
      </c>
      <c r="C1987" s="6">
        <f>TITRES_STAT!D1990</f>
        <v>9.4316999999999993</v>
      </c>
      <c r="D1987" s="6">
        <f>TITRES_STAT!E1990</f>
        <v>0</v>
      </c>
      <c r="E1987" s="2">
        <f t="shared" si="120"/>
        <v>252599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11.7</v>
      </c>
      <c r="C1988" s="6">
        <f>TITRES_STAT!D1991</f>
        <v>9.5957000000000008</v>
      </c>
      <c r="D1988" s="6">
        <f>TITRES_STAT!E1991</f>
        <v>2500</v>
      </c>
      <c r="E1988" s="2">
        <f t="shared" ref="E1988:E2051" si="124">IF(B1988&gt;B1987, E1987+D1988, IF(B1988&lt;B1987, E1987-D1988, E1987))</f>
        <v>255099</v>
      </c>
      <c r="F1988" s="6" t="str">
        <f t="shared" si="123"/>
        <v>BULLISH</v>
      </c>
      <c r="G1988" s="6" t="str">
        <f t="shared" si="122"/>
        <v>NEUTRAL</v>
      </c>
      <c r="H1988" s="6" t="str">
        <f t="shared" si="121"/>
        <v>CONFIRMED BULLISH</v>
      </c>
    </row>
    <row r="1989" spans="1:8" ht="13.5" x14ac:dyDescent="0.25">
      <c r="A1989" s="3">
        <f>TITRES_STAT!B1992</f>
        <v>44902</v>
      </c>
      <c r="B1989" s="6">
        <f>TITRES_STAT!C1992</f>
        <v>11.7</v>
      </c>
      <c r="C1989" s="6">
        <f>TITRES_STAT!D1992</f>
        <v>9.5957000000000008</v>
      </c>
      <c r="D1989" s="6">
        <f>TITRES_STAT!E1992</f>
        <v>0</v>
      </c>
      <c r="E1989" s="2">
        <f t="shared" si="124"/>
        <v>255099</v>
      </c>
      <c r="F1989" s="6" t="str">
        <f t="shared" si="123"/>
        <v>BULLISH</v>
      </c>
      <c r="G1989" s="6" t="str">
        <f t="shared" si="122"/>
        <v>NEUTRAL</v>
      </c>
      <c r="H1989" s="6" t="str">
        <f t="shared" si="121"/>
        <v>CONFIRMED BULLISH</v>
      </c>
    </row>
    <row r="1990" spans="1:8" ht="13.5" x14ac:dyDescent="0.25">
      <c r="A1990" s="3">
        <f>TITRES_STAT!B1993</f>
        <v>44903</v>
      </c>
      <c r="B1990" s="6">
        <f>TITRES_STAT!C1993</f>
        <v>11.7</v>
      </c>
      <c r="C1990" s="6">
        <f>TITRES_STAT!D1993</f>
        <v>9.5957000000000008</v>
      </c>
      <c r="D1990" s="6">
        <f>TITRES_STAT!E1993</f>
        <v>0</v>
      </c>
      <c r="E1990" s="2">
        <f t="shared" si="124"/>
        <v>255099</v>
      </c>
      <c r="F1990" s="6" t="str">
        <f t="shared" si="123"/>
        <v>BULLISH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BULLISH</v>
      </c>
    </row>
    <row r="1991" spans="1:8" ht="13.5" x14ac:dyDescent="0.25">
      <c r="A1991" s="3">
        <f>TITRES_STAT!B1994</f>
        <v>44904</v>
      </c>
      <c r="B1991" s="6">
        <f>TITRES_STAT!C1994</f>
        <v>11.65</v>
      </c>
      <c r="C1991" s="6">
        <f>TITRES_STAT!D1994</f>
        <v>9.5547000000000004</v>
      </c>
      <c r="D1991" s="6">
        <f>TITRES_STAT!E1994</f>
        <v>769</v>
      </c>
      <c r="E1991" s="2">
        <f t="shared" si="124"/>
        <v>254330</v>
      </c>
      <c r="F1991" s="6" t="str">
        <f t="shared" si="123"/>
        <v>BULLISH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CONFIRMED BULLISH</v>
      </c>
    </row>
    <row r="1992" spans="1:8" ht="13.5" x14ac:dyDescent="0.25">
      <c r="A1992" s="3">
        <f>TITRES_STAT!B1995</f>
        <v>44907</v>
      </c>
      <c r="B1992" s="6">
        <f>TITRES_STAT!C1995</f>
        <v>11.65</v>
      </c>
      <c r="C1992" s="6">
        <f>TITRES_STAT!D1995</f>
        <v>9.5547000000000004</v>
      </c>
      <c r="D1992" s="6">
        <f>TITRES_STAT!E1995</f>
        <v>0</v>
      </c>
      <c r="E1992" s="2">
        <f t="shared" si="124"/>
        <v>254330</v>
      </c>
      <c r="F1992" s="6" t="str">
        <f t="shared" ref="F1992:F2055" si="127">IF(E1992&gt;E1987,"BULLISH",IF(E1992&lt;E1987,"BEARISH","NEUTRAL"))</f>
        <v>BULLISH</v>
      </c>
      <c r="G1992" s="6" t="str">
        <f t="shared" si="126"/>
        <v>NEUTRAL</v>
      </c>
      <c r="H1992" s="6" t="str">
        <f t="shared" si="125"/>
        <v>CONFIRMED BULLISH</v>
      </c>
    </row>
    <row r="1993" spans="1:8" ht="13.5" x14ac:dyDescent="0.25">
      <c r="A1993" s="3">
        <f>TITRES_STAT!B1996</f>
        <v>44908</v>
      </c>
      <c r="B1993" s="6">
        <f>TITRES_STAT!C1996</f>
        <v>11.65</v>
      </c>
      <c r="C1993" s="6">
        <f>TITRES_STAT!D1996</f>
        <v>9.5547000000000004</v>
      </c>
      <c r="D1993" s="6">
        <f>TITRES_STAT!E1996</f>
        <v>0</v>
      </c>
      <c r="E1993" s="2">
        <f t="shared" si="124"/>
        <v>254330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11.65</v>
      </c>
      <c r="C1994" s="6">
        <f>TITRES_STAT!D1997</f>
        <v>9.5547000000000004</v>
      </c>
      <c r="D1994" s="6">
        <f>TITRES_STAT!E1997</f>
        <v>0</v>
      </c>
      <c r="E1994" s="2">
        <f t="shared" si="124"/>
        <v>254330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11.65</v>
      </c>
      <c r="C1995" s="6">
        <f>TITRES_STAT!D1998</f>
        <v>9.5547000000000004</v>
      </c>
      <c r="D1995" s="6">
        <f>TITRES_STAT!E1998</f>
        <v>0</v>
      </c>
      <c r="E1995" s="2">
        <f t="shared" si="124"/>
        <v>254330</v>
      </c>
      <c r="F1995" s="6" t="str">
        <f t="shared" si="127"/>
        <v>BEARISH</v>
      </c>
      <c r="G1995" s="6" t="str">
        <f t="shared" si="126"/>
        <v>NEUTRAL</v>
      </c>
      <c r="H1995" s="6" t="str">
        <f t="shared" si="125"/>
        <v>CONFIRMED BEARISH</v>
      </c>
    </row>
    <row r="1996" spans="1:8" ht="13.5" x14ac:dyDescent="0.25">
      <c r="A1996" s="3">
        <f>TITRES_STAT!B1999</f>
        <v>44911</v>
      </c>
      <c r="B1996" s="6">
        <f>TITRES_STAT!C1999</f>
        <v>11.65</v>
      </c>
      <c r="C1996" s="6">
        <f>TITRES_STAT!D1999</f>
        <v>9.5547000000000004</v>
      </c>
      <c r="D1996" s="6">
        <f>TITRES_STAT!E1999</f>
        <v>0</v>
      </c>
      <c r="E1996" s="2">
        <f t="shared" si="124"/>
        <v>254330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44914</v>
      </c>
      <c r="B1997" s="6">
        <f>TITRES_STAT!C2000</f>
        <v>11.65</v>
      </c>
      <c r="C1997" s="6">
        <f>TITRES_STAT!D2000</f>
        <v>9.5547000000000004</v>
      </c>
      <c r="D1997" s="6">
        <f>TITRES_STAT!E2000</f>
        <v>0</v>
      </c>
      <c r="E1997" s="2">
        <f t="shared" si="124"/>
        <v>254330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11.65</v>
      </c>
      <c r="C1998" s="6">
        <f>TITRES_STAT!D2001</f>
        <v>9.5547000000000004</v>
      </c>
      <c r="D1998" s="6">
        <f>TITRES_STAT!E2001</f>
        <v>0</v>
      </c>
      <c r="E1998" s="2">
        <f t="shared" si="124"/>
        <v>254330</v>
      </c>
      <c r="F1998" s="6" t="str">
        <f t="shared" si="127"/>
        <v>NEUTRAL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11.65</v>
      </c>
      <c r="C1999" s="6">
        <f>TITRES_STAT!D2002</f>
        <v>9.5547000000000004</v>
      </c>
      <c r="D1999" s="6">
        <f>TITRES_STAT!E2002</f>
        <v>0</v>
      </c>
      <c r="E1999" s="2">
        <f t="shared" si="124"/>
        <v>254330</v>
      </c>
      <c r="F1999" s="6" t="str">
        <f t="shared" si="127"/>
        <v>NEUTRAL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11.65</v>
      </c>
      <c r="C2000" s="6">
        <f>TITRES_STAT!D2003</f>
        <v>9.5547000000000004</v>
      </c>
      <c r="D2000" s="6">
        <f>TITRES_STAT!E2003</f>
        <v>0</v>
      </c>
      <c r="E2000" s="2">
        <f t="shared" si="124"/>
        <v>254330</v>
      </c>
      <c r="F2000" s="6" t="str">
        <f t="shared" si="127"/>
        <v>NEUTRAL</v>
      </c>
      <c r="G2000" s="6" t="str">
        <f t="shared" si="126"/>
        <v>NEUTRAL</v>
      </c>
      <c r="H2000" s="6" t="str">
        <f t="shared" si="125"/>
        <v>NEUTRAL</v>
      </c>
    </row>
    <row r="2001" spans="1:8" ht="13.5" x14ac:dyDescent="0.25">
      <c r="A2001" s="3">
        <f>TITRES_STAT!B2004</f>
        <v>44918</v>
      </c>
      <c r="B2001" s="6">
        <f>TITRES_STAT!C2004</f>
        <v>11.65</v>
      </c>
      <c r="C2001" s="6">
        <f>TITRES_STAT!D2004</f>
        <v>9.5547000000000004</v>
      </c>
      <c r="D2001" s="6">
        <f>TITRES_STAT!E2004</f>
        <v>0</v>
      </c>
      <c r="E2001" s="2">
        <f t="shared" si="124"/>
        <v>254330</v>
      </c>
      <c r="F2001" s="6" t="str">
        <f t="shared" si="127"/>
        <v>NEUTRAL</v>
      </c>
      <c r="G2001" s="6" t="str">
        <f t="shared" si="126"/>
        <v>NEUTRAL</v>
      </c>
      <c r="H2001" s="6" t="str">
        <f t="shared" si="125"/>
        <v>NEUTRAL</v>
      </c>
    </row>
    <row r="2002" spans="1:8" ht="13.5" x14ac:dyDescent="0.25">
      <c r="A2002" s="3">
        <f>TITRES_STAT!B2005</f>
        <v>44921</v>
      </c>
      <c r="B2002" s="6">
        <f>TITRES_STAT!C2005</f>
        <v>11.65</v>
      </c>
      <c r="C2002" s="6">
        <f>TITRES_STAT!D2005</f>
        <v>9.5547000000000004</v>
      </c>
      <c r="D2002" s="6">
        <f>TITRES_STAT!E2005</f>
        <v>0</v>
      </c>
      <c r="E2002" s="2">
        <f t="shared" si="124"/>
        <v>254330</v>
      </c>
      <c r="F2002" s="6" t="str">
        <f t="shared" si="127"/>
        <v>NEUTRAL</v>
      </c>
      <c r="G2002" s="6" t="str">
        <f t="shared" si="126"/>
        <v>NEUTRAL</v>
      </c>
      <c r="H2002" s="6" t="str">
        <f t="shared" si="125"/>
        <v>NEUTRAL</v>
      </c>
    </row>
    <row r="2003" spans="1:8" ht="13.5" x14ac:dyDescent="0.25">
      <c r="A2003" s="3">
        <f>TITRES_STAT!B2006</f>
        <v>44922</v>
      </c>
      <c r="B2003" s="6">
        <f>TITRES_STAT!C2006</f>
        <v>11.8</v>
      </c>
      <c r="C2003" s="6">
        <f>TITRES_STAT!D2006</f>
        <v>9.6776999999999997</v>
      </c>
      <c r="D2003" s="6">
        <f>TITRES_STAT!E2006</f>
        <v>7000</v>
      </c>
      <c r="E2003" s="2">
        <f t="shared" si="124"/>
        <v>261330</v>
      </c>
      <c r="F2003" s="6" t="str">
        <f t="shared" si="127"/>
        <v>BULLISH</v>
      </c>
      <c r="G2003" s="6" t="str">
        <f t="shared" si="126"/>
        <v>STRONG</v>
      </c>
      <c r="H2003" s="6" t="str">
        <f t="shared" si="125"/>
        <v>CONFIRMED BULLISH</v>
      </c>
    </row>
    <row r="2004" spans="1:8" ht="13.5" x14ac:dyDescent="0.25">
      <c r="A2004" s="3">
        <f>TITRES_STAT!B2007</f>
        <v>44923</v>
      </c>
      <c r="B2004" s="6">
        <f>TITRES_STAT!C2007</f>
        <v>11.8</v>
      </c>
      <c r="C2004" s="6">
        <f>TITRES_STAT!D2007</f>
        <v>9.6776999999999997</v>
      </c>
      <c r="D2004" s="6">
        <f>TITRES_STAT!E2007</f>
        <v>0</v>
      </c>
      <c r="E2004" s="2">
        <f t="shared" si="124"/>
        <v>261330</v>
      </c>
      <c r="F2004" s="6" t="str">
        <f t="shared" si="127"/>
        <v>BULLISH</v>
      </c>
      <c r="G2004" s="6" t="str">
        <f t="shared" si="126"/>
        <v>STRONG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12</v>
      </c>
      <c r="C2005" s="6">
        <f>TITRES_STAT!D2008</f>
        <v>9.8417999999999992</v>
      </c>
      <c r="D2005" s="6">
        <f>TITRES_STAT!E2008</f>
        <v>11050</v>
      </c>
      <c r="E2005" s="2">
        <f t="shared" si="124"/>
        <v>272380</v>
      </c>
      <c r="F2005" s="6" t="str">
        <f t="shared" si="127"/>
        <v>BULLISH</v>
      </c>
      <c r="G2005" s="6" t="str">
        <f t="shared" si="126"/>
        <v>STRONG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12.54</v>
      </c>
      <c r="C2006" s="6">
        <f>TITRES_STAT!D2009</f>
        <v>10.284700000000001</v>
      </c>
      <c r="D2006" s="6">
        <f>TITRES_STAT!E2009</f>
        <v>1008</v>
      </c>
      <c r="E2006" s="2">
        <f t="shared" si="124"/>
        <v>273388</v>
      </c>
      <c r="F2006" s="6" t="str">
        <f t="shared" si="127"/>
        <v>BULLISH</v>
      </c>
      <c r="G2006" s="6" t="str">
        <f t="shared" si="126"/>
        <v>STRONG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12.54</v>
      </c>
      <c r="C2007" s="6">
        <f>TITRES_STAT!D2010</f>
        <v>10.284700000000001</v>
      </c>
      <c r="D2007" s="6">
        <f>TITRES_STAT!E2010</f>
        <v>50</v>
      </c>
      <c r="E2007" s="2">
        <f t="shared" si="124"/>
        <v>273388</v>
      </c>
      <c r="F2007" s="6" t="str">
        <f t="shared" si="127"/>
        <v>BULLISH</v>
      </c>
      <c r="G2007" s="6" t="str">
        <f t="shared" si="126"/>
        <v>STRONG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12.6</v>
      </c>
      <c r="C2008" s="6">
        <f>TITRES_STAT!D2011</f>
        <v>10.3339</v>
      </c>
      <c r="D2008" s="6">
        <f>TITRES_STAT!E2011</f>
        <v>83</v>
      </c>
      <c r="E2008" s="2">
        <f t="shared" si="124"/>
        <v>273471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12.6</v>
      </c>
      <c r="C2009" s="6">
        <f>TITRES_STAT!D2012</f>
        <v>10.3339</v>
      </c>
      <c r="D2009" s="6">
        <f>TITRES_STAT!E2012</f>
        <v>0</v>
      </c>
      <c r="E2009" s="2">
        <f t="shared" si="124"/>
        <v>273471</v>
      </c>
      <c r="F2009" s="6" t="str">
        <f t="shared" si="127"/>
        <v>BULLISH</v>
      </c>
      <c r="G2009" s="6" t="str">
        <f t="shared" si="126"/>
        <v>STRONG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12.48</v>
      </c>
      <c r="C2010" s="6">
        <f>TITRES_STAT!D2013</f>
        <v>10.2354</v>
      </c>
      <c r="D2010" s="6">
        <f>TITRES_STAT!E2013</f>
        <v>1075</v>
      </c>
      <c r="E2010" s="2">
        <f t="shared" si="124"/>
        <v>272396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12.3</v>
      </c>
      <c r="C2011" s="6">
        <f>TITRES_STAT!D2014</f>
        <v>10.0878</v>
      </c>
      <c r="D2011" s="6">
        <f>TITRES_STAT!E2014</f>
        <v>390</v>
      </c>
      <c r="E2011" s="2">
        <f t="shared" si="124"/>
        <v>272006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44935</v>
      </c>
      <c r="B2012" s="6">
        <f>TITRES_STAT!C2015</f>
        <v>12.3</v>
      </c>
      <c r="C2012" s="6">
        <f>TITRES_STAT!D2015</f>
        <v>10.0878</v>
      </c>
      <c r="D2012" s="6">
        <f>TITRES_STAT!E2015</f>
        <v>70</v>
      </c>
      <c r="E2012" s="2">
        <f t="shared" si="124"/>
        <v>272006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12.06</v>
      </c>
      <c r="C2013" s="6">
        <f>TITRES_STAT!D2016</f>
        <v>9.891</v>
      </c>
      <c r="D2013" s="6">
        <f>TITRES_STAT!E2016</f>
        <v>213</v>
      </c>
      <c r="E2013" s="2">
        <f t="shared" si="124"/>
        <v>271793</v>
      </c>
      <c r="F2013" s="6" t="str">
        <f t="shared" si="127"/>
        <v>BEARISH</v>
      </c>
      <c r="G2013" s="6" t="str">
        <f t="shared" si="126"/>
        <v>NEUTRAL</v>
      </c>
      <c r="H2013" s="6" t="str">
        <f t="shared" si="125"/>
        <v>CONFIRMED BEARISH</v>
      </c>
    </row>
    <row r="2014" spans="1:8" ht="13.5" x14ac:dyDescent="0.25">
      <c r="A2014" s="3">
        <f>TITRES_STAT!B2017</f>
        <v>44937</v>
      </c>
      <c r="B2014" s="6">
        <f>TITRES_STAT!C2017</f>
        <v>12.3</v>
      </c>
      <c r="C2014" s="6">
        <f>TITRES_STAT!D2017</f>
        <v>10.0878</v>
      </c>
      <c r="D2014" s="6">
        <f>TITRES_STAT!E2017</f>
        <v>46</v>
      </c>
      <c r="E2014" s="2">
        <f t="shared" si="124"/>
        <v>271839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12.3</v>
      </c>
      <c r="C2015" s="6">
        <f>TITRES_STAT!D2018</f>
        <v>10.0878</v>
      </c>
      <c r="D2015" s="6">
        <f>TITRES_STAT!E2018</f>
        <v>0</v>
      </c>
      <c r="E2015" s="2">
        <f t="shared" si="124"/>
        <v>271839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CONFIRMED BEARISH</v>
      </c>
    </row>
    <row r="2016" spans="1:8" ht="13.5" x14ac:dyDescent="0.25">
      <c r="A2016" s="3">
        <f>TITRES_STAT!B2019</f>
        <v>44939</v>
      </c>
      <c r="B2016" s="6">
        <f>TITRES_STAT!C2019</f>
        <v>12.3</v>
      </c>
      <c r="C2016" s="6">
        <f>TITRES_STAT!D2019</f>
        <v>10.0878</v>
      </c>
      <c r="D2016" s="6">
        <f>TITRES_STAT!E2019</f>
        <v>0</v>
      </c>
      <c r="E2016" s="2">
        <f t="shared" si="124"/>
        <v>271839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12.3</v>
      </c>
      <c r="C2017" s="6">
        <f>TITRES_STAT!D2020</f>
        <v>10.0878</v>
      </c>
      <c r="D2017" s="6">
        <f>TITRES_STAT!E2020</f>
        <v>0</v>
      </c>
      <c r="E2017" s="2">
        <f t="shared" si="124"/>
        <v>271839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NEUTRAL</v>
      </c>
    </row>
    <row r="2018" spans="1:8" ht="13.5" x14ac:dyDescent="0.25">
      <c r="A2018" s="3">
        <f>TITRES_STAT!B2021</f>
        <v>44943</v>
      </c>
      <c r="B2018" s="6">
        <f>TITRES_STAT!C2021</f>
        <v>11.65</v>
      </c>
      <c r="C2018" s="6">
        <f>TITRES_STAT!D2021</f>
        <v>9.5547000000000004</v>
      </c>
      <c r="D2018" s="6">
        <f>TITRES_STAT!E2021</f>
        <v>13</v>
      </c>
      <c r="E2018" s="2">
        <f t="shared" si="124"/>
        <v>271826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BULLISH DIVERGENCE</v>
      </c>
    </row>
    <row r="2019" spans="1:8" ht="13.5" x14ac:dyDescent="0.25">
      <c r="A2019" s="3">
        <f>TITRES_STAT!B2022</f>
        <v>44944</v>
      </c>
      <c r="B2019" s="6">
        <f>TITRES_STAT!C2022</f>
        <v>11.65</v>
      </c>
      <c r="C2019" s="6">
        <f>TITRES_STAT!D2022</f>
        <v>9.5547000000000004</v>
      </c>
      <c r="D2019" s="6">
        <f>TITRES_STAT!E2022</f>
        <v>0</v>
      </c>
      <c r="E2019" s="2">
        <f t="shared" si="124"/>
        <v>271826</v>
      </c>
      <c r="F2019" s="6" t="str">
        <f t="shared" si="127"/>
        <v>BEARISH</v>
      </c>
      <c r="G2019" s="6" t="str">
        <f t="shared" si="126"/>
        <v>NEUTRAL</v>
      </c>
      <c r="H2019" s="6" t="str">
        <f t="shared" si="125"/>
        <v>CONFIRMED BEARISH</v>
      </c>
    </row>
    <row r="2020" spans="1:8" ht="13.5" x14ac:dyDescent="0.25">
      <c r="A2020" s="3">
        <f>TITRES_STAT!B2023</f>
        <v>44945</v>
      </c>
      <c r="B2020" s="6">
        <f>TITRES_STAT!C2023</f>
        <v>11.65</v>
      </c>
      <c r="C2020" s="6">
        <f>TITRES_STAT!D2023</f>
        <v>9.5547000000000004</v>
      </c>
      <c r="D2020" s="6">
        <f>TITRES_STAT!E2023</f>
        <v>0</v>
      </c>
      <c r="E2020" s="2">
        <f t="shared" si="124"/>
        <v>271826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11.65</v>
      </c>
      <c r="C2021" s="6">
        <f>TITRES_STAT!D2024</f>
        <v>9.5547000000000004</v>
      </c>
      <c r="D2021" s="6">
        <f>TITRES_STAT!E2024</f>
        <v>0</v>
      </c>
      <c r="E2021" s="2">
        <f t="shared" si="124"/>
        <v>271826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11.59</v>
      </c>
      <c r="C2022" s="6">
        <f>TITRES_STAT!D2025</f>
        <v>9.5054999999999996</v>
      </c>
      <c r="D2022" s="6">
        <f>TITRES_STAT!E2025</f>
        <v>100</v>
      </c>
      <c r="E2022" s="2">
        <f t="shared" si="124"/>
        <v>271726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11.89</v>
      </c>
      <c r="C2023" s="6">
        <f>TITRES_STAT!D2026</f>
        <v>9.7515999999999998</v>
      </c>
      <c r="D2023" s="6">
        <f>TITRES_STAT!E2026</f>
        <v>763</v>
      </c>
      <c r="E2023" s="2">
        <f t="shared" si="124"/>
        <v>272489</v>
      </c>
      <c r="F2023" s="6" t="str">
        <f t="shared" si="127"/>
        <v>BULLISH</v>
      </c>
      <c r="G2023" s="6" t="str">
        <f t="shared" si="126"/>
        <v>NEUTRAL</v>
      </c>
      <c r="H2023" s="6" t="str">
        <f t="shared" si="125"/>
        <v>CONFIRMED BULLISH</v>
      </c>
    </row>
    <row r="2024" spans="1:8" ht="13.5" x14ac:dyDescent="0.25">
      <c r="A2024" s="3">
        <f>TITRES_STAT!B2027</f>
        <v>44951</v>
      </c>
      <c r="B2024" s="6">
        <f>TITRES_STAT!C2027</f>
        <v>11.89</v>
      </c>
      <c r="C2024" s="6">
        <f>TITRES_STAT!D2027</f>
        <v>9.7515999999999998</v>
      </c>
      <c r="D2024" s="6">
        <f>TITRES_STAT!E2027</f>
        <v>0</v>
      </c>
      <c r="E2024" s="2">
        <f t="shared" si="124"/>
        <v>272489</v>
      </c>
      <c r="F2024" s="6" t="str">
        <f t="shared" si="127"/>
        <v>BULLISH</v>
      </c>
      <c r="G2024" s="6" t="str">
        <f t="shared" si="126"/>
        <v>NEUTRAL</v>
      </c>
      <c r="H2024" s="6" t="str">
        <f t="shared" si="125"/>
        <v>CONFIRMED BULLISH</v>
      </c>
    </row>
    <row r="2025" spans="1:8" ht="13.5" x14ac:dyDescent="0.25">
      <c r="A2025" s="3">
        <f>TITRES_STAT!B2028</f>
        <v>44952</v>
      </c>
      <c r="B2025" s="6">
        <f>TITRES_STAT!C2028</f>
        <v>11.79</v>
      </c>
      <c r="C2025" s="6">
        <f>TITRES_STAT!D2028</f>
        <v>9.6694999999999993</v>
      </c>
      <c r="D2025" s="6">
        <f>TITRES_STAT!E2028</f>
        <v>1</v>
      </c>
      <c r="E2025" s="2">
        <f t="shared" si="124"/>
        <v>272488</v>
      </c>
      <c r="F2025" s="6" t="str">
        <f t="shared" si="127"/>
        <v>BULLISH</v>
      </c>
      <c r="G2025" s="6" t="str">
        <f t="shared" si="126"/>
        <v>NEUTRAL</v>
      </c>
      <c r="H2025" s="6" t="str">
        <f t="shared" si="125"/>
        <v>CONFIRMED BULLISH</v>
      </c>
    </row>
    <row r="2026" spans="1:8" ht="13.5" x14ac:dyDescent="0.25">
      <c r="A2026" s="3">
        <f>TITRES_STAT!B2029</f>
        <v>44953</v>
      </c>
      <c r="B2026" s="6">
        <f>TITRES_STAT!C2029</f>
        <v>11.7</v>
      </c>
      <c r="C2026" s="6">
        <f>TITRES_STAT!D2029</f>
        <v>9.5957000000000008</v>
      </c>
      <c r="D2026" s="6">
        <f>TITRES_STAT!E2029</f>
        <v>10</v>
      </c>
      <c r="E2026" s="2">
        <f t="shared" si="124"/>
        <v>272478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CONFIRMED BULLISH</v>
      </c>
    </row>
    <row r="2027" spans="1:8" ht="13.5" x14ac:dyDescent="0.25">
      <c r="A2027" s="3">
        <f>TITRES_STAT!B2030</f>
        <v>44956</v>
      </c>
      <c r="B2027" s="6">
        <f>TITRES_STAT!C2030</f>
        <v>11.88</v>
      </c>
      <c r="C2027" s="6">
        <f>TITRES_STAT!D2030</f>
        <v>9.7433999999999994</v>
      </c>
      <c r="D2027" s="6">
        <f>TITRES_STAT!E2030</f>
        <v>266</v>
      </c>
      <c r="E2027" s="2">
        <f t="shared" si="124"/>
        <v>272744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CONFIRMED BULLISH</v>
      </c>
    </row>
    <row r="2028" spans="1:8" ht="13.5" x14ac:dyDescent="0.25">
      <c r="A2028" s="3">
        <f>TITRES_STAT!B2031</f>
        <v>44957</v>
      </c>
      <c r="B2028" s="6">
        <f>TITRES_STAT!C2031</f>
        <v>11.88</v>
      </c>
      <c r="C2028" s="6">
        <f>TITRES_STAT!D2031</f>
        <v>9.7433999999999994</v>
      </c>
      <c r="D2028" s="6">
        <f>TITRES_STAT!E2031</f>
        <v>0</v>
      </c>
      <c r="E2028" s="2">
        <f t="shared" si="124"/>
        <v>272744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BULLISH DIVERGENCE</v>
      </c>
    </row>
    <row r="2029" spans="1:8" ht="13.5" x14ac:dyDescent="0.25">
      <c r="A2029" s="3">
        <f>TITRES_STAT!B2032</f>
        <v>44958</v>
      </c>
      <c r="B2029" s="6">
        <f>TITRES_STAT!C2032</f>
        <v>11.75</v>
      </c>
      <c r="C2029" s="6">
        <f>TITRES_STAT!D2032</f>
        <v>9.6366999999999994</v>
      </c>
      <c r="D2029" s="6">
        <f>TITRES_STAT!E2032</f>
        <v>414</v>
      </c>
      <c r="E2029" s="2">
        <f t="shared" si="124"/>
        <v>272330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11.78</v>
      </c>
      <c r="C2030" s="6">
        <f>TITRES_STAT!D2033</f>
        <v>9.6613000000000007</v>
      </c>
      <c r="D2030" s="6">
        <f>TITRES_STAT!E2033</f>
        <v>1</v>
      </c>
      <c r="E2030" s="2">
        <f t="shared" si="124"/>
        <v>272331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11.78</v>
      </c>
      <c r="C2031" s="6">
        <f>TITRES_STAT!D2034</f>
        <v>9.6613000000000007</v>
      </c>
      <c r="D2031" s="6">
        <f>TITRES_STAT!E2034</f>
        <v>0</v>
      </c>
      <c r="E2031" s="2">
        <f t="shared" si="124"/>
        <v>272331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BEARISH DIVERGENCE</v>
      </c>
    </row>
    <row r="2032" spans="1:8" ht="13.5" x14ac:dyDescent="0.25">
      <c r="A2032" s="3">
        <f>TITRES_STAT!B2035</f>
        <v>44963</v>
      </c>
      <c r="B2032" s="6">
        <f>TITRES_STAT!C2035</f>
        <v>11.78</v>
      </c>
      <c r="C2032" s="6">
        <f>TITRES_STAT!D2035</f>
        <v>9.6613000000000007</v>
      </c>
      <c r="D2032" s="6">
        <f>TITRES_STAT!E2035</f>
        <v>0</v>
      </c>
      <c r="E2032" s="2">
        <f t="shared" si="124"/>
        <v>272331</v>
      </c>
      <c r="F2032" s="6" t="str">
        <f t="shared" si="127"/>
        <v>BEARISH</v>
      </c>
      <c r="G2032" s="6" t="str">
        <f t="shared" si="126"/>
        <v>NEUTRAL</v>
      </c>
      <c r="H2032" s="6" t="str">
        <f t="shared" si="125"/>
        <v>CONFIRMED BEARISH</v>
      </c>
    </row>
    <row r="2033" spans="1:8" ht="13.5" x14ac:dyDescent="0.25">
      <c r="A2033" s="3">
        <f>TITRES_STAT!B2036</f>
        <v>44964</v>
      </c>
      <c r="B2033" s="6">
        <f>TITRES_STAT!C2036</f>
        <v>11.7</v>
      </c>
      <c r="C2033" s="6">
        <f>TITRES_STAT!D2036</f>
        <v>9.5957000000000008</v>
      </c>
      <c r="D2033" s="6">
        <f>TITRES_STAT!E2036</f>
        <v>200</v>
      </c>
      <c r="E2033" s="2">
        <f t="shared" si="124"/>
        <v>272131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11.7</v>
      </c>
      <c r="C2034" s="6">
        <f>TITRES_STAT!D2037</f>
        <v>9.5957000000000008</v>
      </c>
      <c r="D2034" s="6">
        <f>TITRES_STAT!E2037</f>
        <v>0</v>
      </c>
      <c r="E2034" s="2">
        <f t="shared" si="124"/>
        <v>272131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11.6</v>
      </c>
      <c r="C2035" s="6">
        <f>TITRES_STAT!D2038</f>
        <v>9.5137</v>
      </c>
      <c r="D2035" s="6">
        <f>TITRES_STAT!E2038</f>
        <v>555</v>
      </c>
      <c r="E2035" s="2">
        <f t="shared" si="124"/>
        <v>271576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11.6</v>
      </c>
      <c r="C2036" s="6">
        <f>TITRES_STAT!D2039</f>
        <v>9.5137</v>
      </c>
      <c r="D2036" s="6">
        <f>TITRES_STAT!E2039</f>
        <v>0</v>
      </c>
      <c r="E2036" s="2">
        <f t="shared" si="124"/>
        <v>271576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11.6</v>
      </c>
      <c r="C2037" s="6">
        <f>TITRES_STAT!D2040</f>
        <v>9.5137</v>
      </c>
      <c r="D2037" s="6">
        <f>TITRES_STAT!E2040</f>
        <v>0</v>
      </c>
      <c r="E2037" s="2">
        <f t="shared" si="124"/>
        <v>271576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11.6</v>
      </c>
      <c r="C2038" s="6">
        <f>TITRES_STAT!D2041</f>
        <v>9.5137</v>
      </c>
      <c r="D2038" s="6">
        <f>TITRES_STAT!E2041</f>
        <v>0</v>
      </c>
      <c r="E2038" s="2">
        <f t="shared" si="124"/>
        <v>271576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11.56</v>
      </c>
      <c r="C2039" s="6">
        <f>TITRES_STAT!D2042</f>
        <v>9.4809000000000001</v>
      </c>
      <c r="D2039" s="6">
        <f>TITRES_STAT!E2042</f>
        <v>100</v>
      </c>
      <c r="E2039" s="2">
        <f t="shared" si="124"/>
        <v>271476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11.56</v>
      </c>
      <c r="C2040" s="6">
        <f>TITRES_STAT!D2043</f>
        <v>9.4809000000000001</v>
      </c>
      <c r="D2040" s="6">
        <f>TITRES_STAT!E2043</f>
        <v>0</v>
      </c>
      <c r="E2040" s="2">
        <f t="shared" si="124"/>
        <v>271476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11.58</v>
      </c>
      <c r="C2041" s="6">
        <f>TITRES_STAT!D2044</f>
        <v>9.4972999999999992</v>
      </c>
      <c r="D2041" s="6">
        <f>TITRES_STAT!E2044</f>
        <v>400</v>
      </c>
      <c r="E2041" s="2">
        <f t="shared" si="124"/>
        <v>271876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BULLISH DIVERGENCE</v>
      </c>
    </row>
    <row r="2042" spans="1:8" ht="13.5" x14ac:dyDescent="0.25">
      <c r="A2042" s="3">
        <f>TITRES_STAT!B2045</f>
        <v>44977</v>
      </c>
      <c r="B2042" s="6">
        <f>TITRES_STAT!C2045</f>
        <v>11.5</v>
      </c>
      <c r="C2042" s="6">
        <f>TITRES_STAT!D2045</f>
        <v>9.4316999999999993</v>
      </c>
      <c r="D2042" s="6">
        <f>TITRES_STAT!E2045</f>
        <v>965</v>
      </c>
      <c r="E2042" s="2">
        <f t="shared" si="124"/>
        <v>270911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11.5</v>
      </c>
      <c r="C2043" s="6">
        <f>TITRES_STAT!D2046</f>
        <v>9.4316999999999993</v>
      </c>
      <c r="D2043" s="6">
        <f>TITRES_STAT!E2046</f>
        <v>50</v>
      </c>
      <c r="E2043" s="2">
        <f t="shared" si="124"/>
        <v>270911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11.5</v>
      </c>
      <c r="C2044" s="6">
        <f>TITRES_STAT!D2047</f>
        <v>9.4316999999999993</v>
      </c>
      <c r="D2044" s="6">
        <f>TITRES_STAT!E2047</f>
        <v>200</v>
      </c>
      <c r="E2044" s="2">
        <f t="shared" si="124"/>
        <v>270911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11.5</v>
      </c>
      <c r="C2045" s="6">
        <f>TITRES_STAT!D2048</f>
        <v>9.4316999999999993</v>
      </c>
      <c r="D2045" s="6">
        <f>TITRES_STAT!E2048</f>
        <v>0</v>
      </c>
      <c r="E2045" s="2">
        <f t="shared" si="124"/>
        <v>270911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11.5</v>
      </c>
      <c r="C2046" s="6">
        <f>TITRES_STAT!D2049</f>
        <v>9.4316999999999993</v>
      </c>
      <c r="D2046" s="6">
        <f>TITRES_STAT!E2049</f>
        <v>150</v>
      </c>
      <c r="E2046" s="2">
        <f t="shared" si="124"/>
        <v>270911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11.5</v>
      </c>
      <c r="C2047" s="6">
        <f>TITRES_STAT!D2050</f>
        <v>9.4316999999999993</v>
      </c>
      <c r="D2047" s="6">
        <f>TITRES_STAT!E2050</f>
        <v>480</v>
      </c>
      <c r="E2047" s="2">
        <f t="shared" si="124"/>
        <v>270911</v>
      </c>
      <c r="F2047" s="6" t="str">
        <f t="shared" si="127"/>
        <v>NEUTRAL</v>
      </c>
      <c r="G2047" s="6" t="str">
        <f t="shared" si="126"/>
        <v>NEUTRAL</v>
      </c>
      <c r="H2047" s="6" t="str">
        <f t="shared" si="125"/>
        <v>NEUTRAL</v>
      </c>
    </row>
    <row r="2048" spans="1:8" ht="13.5" x14ac:dyDescent="0.25">
      <c r="A2048" s="3">
        <f>TITRES_STAT!B2051</f>
        <v>44985</v>
      </c>
      <c r="B2048" s="6">
        <f>TITRES_STAT!C2051</f>
        <v>11.49</v>
      </c>
      <c r="C2048" s="6">
        <f>TITRES_STAT!D2051</f>
        <v>9.4235000000000007</v>
      </c>
      <c r="D2048" s="6">
        <f>TITRES_STAT!E2051</f>
        <v>200</v>
      </c>
      <c r="E2048" s="2">
        <f t="shared" si="124"/>
        <v>270711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11.5</v>
      </c>
      <c r="C2049" s="6">
        <f>TITRES_STAT!D2052</f>
        <v>9.4316999999999993</v>
      </c>
      <c r="D2049" s="6">
        <f>TITRES_STAT!E2052</f>
        <v>50</v>
      </c>
      <c r="E2049" s="2">
        <f t="shared" si="124"/>
        <v>270761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NEUTRAL</v>
      </c>
    </row>
    <row r="2050" spans="1:8" ht="13.5" x14ac:dyDescent="0.25">
      <c r="A2050" s="3">
        <f>TITRES_STAT!B2053</f>
        <v>44987</v>
      </c>
      <c r="B2050" s="6">
        <f>TITRES_STAT!C2053</f>
        <v>11.47</v>
      </c>
      <c r="C2050" s="6">
        <f>TITRES_STAT!D2053</f>
        <v>9.4070999999999998</v>
      </c>
      <c r="D2050" s="6">
        <f>TITRES_STAT!E2053</f>
        <v>2769</v>
      </c>
      <c r="E2050" s="2">
        <f t="shared" si="124"/>
        <v>267992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11.44</v>
      </c>
      <c r="C2051" s="6">
        <f>TITRES_STAT!D2054</f>
        <v>9.3825000000000003</v>
      </c>
      <c r="D2051" s="6">
        <f>TITRES_STAT!E2054</f>
        <v>423</v>
      </c>
      <c r="E2051" s="2">
        <f t="shared" si="124"/>
        <v>267569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11.45</v>
      </c>
      <c r="C2052" s="6">
        <f>TITRES_STAT!D2055</f>
        <v>9.3907000000000007</v>
      </c>
      <c r="D2052" s="6">
        <f>TITRES_STAT!E2055</f>
        <v>200</v>
      </c>
      <c r="E2052" s="2">
        <f t="shared" ref="E2052:E2115" si="128">IF(B2052&gt;B2051, E2051+D2052, IF(B2052&lt;B2051, E2051-D2052, E2051))</f>
        <v>267769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11.45</v>
      </c>
      <c r="C2053" s="6">
        <f>TITRES_STAT!D2056</f>
        <v>9.3907000000000007</v>
      </c>
      <c r="D2053" s="6">
        <f>TITRES_STAT!E2056</f>
        <v>0</v>
      </c>
      <c r="E2053" s="2">
        <f t="shared" si="128"/>
        <v>267769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11.45</v>
      </c>
      <c r="C2054" s="6">
        <f>TITRES_STAT!D2057</f>
        <v>9.3907000000000007</v>
      </c>
      <c r="D2054" s="6">
        <f>TITRES_STAT!E2057</f>
        <v>500</v>
      </c>
      <c r="E2054" s="2">
        <f t="shared" si="128"/>
        <v>267769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11.5</v>
      </c>
      <c r="C2055" s="6">
        <f>TITRES_STAT!D2058</f>
        <v>9.4316999999999993</v>
      </c>
      <c r="D2055" s="6">
        <f>TITRES_STAT!E2058</f>
        <v>250</v>
      </c>
      <c r="E2055" s="2">
        <f t="shared" si="128"/>
        <v>268019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BULLISH</v>
      </c>
    </row>
    <row r="2056" spans="1:8" ht="13.5" x14ac:dyDescent="0.25">
      <c r="A2056" s="3">
        <f>TITRES_STAT!B2059</f>
        <v>44995</v>
      </c>
      <c r="B2056" s="6">
        <f>TITRES_STAT!C2059</f>
        <v>11.5</v>
      </c>
      <c r="C2056" s="6">
        <f>TITRES_STAT!D2059</f>
        <v>9.4316999999999993</v>
      </c>
      <c r="D2056" s="6">
        <f>TITRES_STAT!E2059</f>
        <v>0</v>
      </c>
      <c r="E2056" s="2">
        <f t="shared" si="128"/>
        <v>268019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11.43</v>
      </c>
      <c r="C2057" s="6">
        <f>TITRES_STAT!D2060</f>
        <v>9.3742999999999999</v>
      </c>
      <c r="D2057" s="6">
        <f>TITRES_STAT!E2060</f>
        <v>750</v>
      </c>
      <c r="E2057" s="2">
        <f t="shared" si="128"/>
        <v>267269</v>
      </c>
      <c r="F2057" s="6" t="str">
        <f t="shared" si="131"/>
        <v>BEARISH</v>
      </c>
      <c r="G2057" s="6" t="str">
        <f t="shared" si="130"/>
        <v>NEUTRAL</v>
      </c>
      <c r="H2057" s="6" t="str">
        <f t="shared" si="129"/>
        <v>CONFIRMED BEARISH</v>
      </c>
    </row>
    <row r="2058" spans="1:8" ht="13.5" x14ac:dyDescent="0.25">
      <c r="A2058" s="3">
        <f>TITRES_STAT!B2061</f>
        <v>44999</v>
      </c>
      <c r="B2058" s="6">
        <f>TITRES_STAT!C2061</f>
        <v>11.49</v>
      </c>
      <c r="C2058" s="6">
        <f>TITRES_STAT!D2061</f>
        <v>9.4235000000000007</v>
      </c>
      <c r="D2058" s="6">
        <f>TITRES_STAT!E2061</f>
        <v>100</v>
      </c>
      <c r="E2058" s="2">
        <f t="shared" si="128"/>
        <v>267369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BEARISH DIVERGENCE</v>
      </c>
    </row>
    <row r="2059" spans="1:8" ht="13.5" x14ac:dyDescent="0.25">
      <c r="A2059" s="3">
        <f>TITRES_STAT!B2062</f>
        <v>45000</v>
      </c>
      <c r="B2059" s="6">
        <f>TITRES_STAT!C2062</f>
        <v>11.49</v>
      </c>
      <c r="C2059" s="6">
        <f>TITRES_STAT!D2062</f>
        <v>9.4235000000000007</v>
      </c>
      <c r="D2059" s="6">
        <f>TITRES_STAT!E2062</f>
        <v>0</v>
      </c>
      <c r="E2059" s="2">
        <f t="shared" si="128"/>
        <v>267369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BEARISH DIVERGENCE</v>
      </c>
    </row>
    <row r="2060" spans="1:8" ht="13.5" x14ac:dyDescent="0.25">
      <c r="A2060" s="3">
        <f>TITRES_STAT!B2063</f>
        <v>45001</v>
      </c>
      <c r="B2060" s="6">
        <f>TITRES_STAT!C2063</f>
        <v>11.5</v>
      </c>
      <c r="C2060" s="6">
        <f>TITRES_STAT!D2063</f>
        <v>9.4316999999999993</v>
      </c>
      <c r="D2060" s="6">
        <f>TITRES_STAT!E2063</f>
        <v>1500</v>
      </c>
      <c r="E2060" s="2">
        <f t="shared" si="128"/>
        <v>268869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45002</v>
      </c>
      <c r="B2061" s="6">
        <f>TITRES_STAT!C2064</f>
        <v>11.49</v>
      </c>
      <c r="C2061" s="6">
        <f>TITRES_STAT!D2064</f>
        <v>9.4235000000000007</v>
      </c>
      <c r="D2061" s="6">
        <f>TITRES_STAT!E2064</f>
        <v>200</v>
      </c>
      <c r="E2061" s="2">
        <f t="shared" si="128"/>
        <v>268669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BULLISH DIVERGENCE</v>
      </c>
    </row>
    <row r="2062" spans="1:8" ht="13.5" x14ac:dyDescent="0.25">
      <c r="A2062" s="3">
        <f>TITRES_STAT!B2065</f>
        <v>45006</v>
      </c>
      <c r="B2062" s="6">
        <f>TITRES_STAT!C2065</f>
        <v>11.49</v>
      </c>
      <c r="C2062" s="6">
        <f>TITRES_STAT!D2065</f>
        <v>9.4235000000000007</v>
      </c>
      <c r="D2062" s="6">
        <f>TITRES_STAT!E2065</f>
        <v>560</v>
      </c>
      <c r="E2062" s="2">
        <f t="shared" si="128"/>
        <v>268669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11.5</v>
      </c>
      <c r="C2063" s="6">
        <f>TITRES_STAT!D2066</f>
        <v>9.4316999999999993</v>
      </c>
      <c r="D2063" s="6">
        <f>TITRES_STAT!E2066</f>
        <v>10</v>
      </c>
      <c r="E2063" s="2">
        <f t="shared" si="128"/>
        <v>268679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11.5</v>
      </c>
      <c r="C2064" s="6">
        <f>TITRES_STAT!D2067</f>
        <v>9.4316999999999993</v>
      </c>
      <c r="D2064" s="6">
        <f>TITRES_STAT!E2067</f>
        <v>0</v>
      </c>
      <c r="E2064" s="2">
        <f t="shared" si="128"/>
        <v>268679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11.5</v>
      </c>
      <c r="C2065" s="6">
        <f>TITRES_STAT!D2068</f>
        <v>9.4316999999999993</v>
      </c>
      <c r="D2065" s="6">
        <f>TITRES_STAT!E2068</f>
        <v>300</v>
      </c>
      <c r="E2065" s="2">
        <f t="shared" si="128"/>
        <v>268679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45012</v>
      </c>
      <c r="B2066" s="6">
        <f>TITRES_STAT!C2069</f>
        <v>11.5</v>
      </c>
      <c r="C2066" s="6">
        <f>TITRES_STAT!D2069</f>
        <v>9.4316999999999993</v>
      </c>
      <c r="D2066" s="6">
        <f>TITRES_STAT!E2069</f>
        <v>190</v>
      </c>
      <c r="E2066" s="2">
        <f t="shared" si="128"/>
        <v>268679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11.5</v>
      </c>
      <c r="C2067" s="6">
        <f>TITRES_STAT!D2070</f>
        <v>9.4316999999999993</v>
      </c>
      <c r="D2067" s="6">
        <f>TITRES_STAT!E2070</f>
        <v>0</v>
      </c>
      <c r="E2067" s="2">
        <f t="shared" si="128"/>
        <v>268679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11.5</v>
      </c>
      <c r="C2068" s="6">
        <f>TITRES_STAT!D2071</f>
        <v>9.4316999999999993</v>
      </c>
      <c r="D2068" s="6">
        <f>TITRES_STAT!E2071</f>
        <v>190</v>
      </c>
      <c r="E2068" s="2">
        <f t="shared" si="128"/>
        <v>268679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45015</v>
      </c>
      <c r="B2069" s="6">
        <f>TITRES_STAT!C2072</f>
        <v>11.5</v>
      </c>
      <c r="C2069" s="6">
        <f>TITRES_STAT!D2072</f>
        <v>9.4316999999999993</v>
      </c>
      <c r="D2069" s="6">
        <f>TITRES_STAT!E2072</f>
        <v>216</v>
      </c>
      <c r="E2069" s="2">
        <f t="shared" si="128"/>
        <v>268679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45016</v>
      </c>
      <c r="B2070" s="6">
        <f>TITRES_STAT!C2073</f>
        <v>11.5</v>
      </c>
      <c r="C2070" s="6">
        <f>TITRES_STAT!D2073</f>
        <v>9.4316999999999993</v>
      </c>
      <c r="D2070" s="6">
        <f>TITRES_STAT!E2073</f>
        <v>0</v>
      </c>
      <c r="E2070" s="2">
        <f t="shared" si="128"/>
        <v>268679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45019</v>
      </c>
      <c r="B2071" s="6">
        <f>TITRES_STAT!C2074</f>
        <v>11.5</v>
      </c>
      <c r="C2071" s="6">
        <f>TITRES_STAT!D2074</f>
        <v>9.4316999999999993</v>
      </c>
      <c r="D2071" s="6">
        <f>TITRES_STAT!E2074</f>
        <v>60</v>
      </c>
      <c r="E2071" s="2">
        <f t="shared" si="128"/>
        <v>268679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11.5</v>
      </c>
      <c r="C2072" s="6">
        <f>TITRES_STAT!D2075</f>
        <v>9.4316999999999993</v>
      </c>
      <c r="D2072" s="6">
        <f>TITRES_STAT!E2075</f>
        <v>0</v>
      </c>
      <c r="E2072" s="2">
        <f t="shared" si="128"/>
        <v>268679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45021</v>
      </c>
      <c r="B2073" s="6">
        <f>TITRES_STAT!C2076</f>
        <v>11.5</v>
      </c>
      <c r="C2073" s="6">
        <f>TITRES_STAT!D2076</f>
        <v>9.4316999999999993</v>
      </c>
      <c r="D2073" s="6">
        <f>TITRES_STAT!E2076</f>
        <v>0</v>
      </c>
      <c r="E2073" s="2">
        <f t="shared" si="128"/>
        <v>268679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45022</v>
      </c>
      <c r="B2074" s="6">
        <f>TITRES_STAT!C2077</f>
        <v>11.5</v>
      </c>
      <c r="C2074" s="6">
        <f>TITRES_STAT!D2077</f>
        <v>9.4316999999999993</v>
      </c>
      <c r="D2074" s="6">
        <f>TITRES_STAT!E2077</f>
        <v>0</v>
      </c>
      <c r="E2074" s="2">
        <f t="shared" si="128"/>
        <v>268679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45023</v>
      </c>
      <c r="B2075" s="6">
        <f>TITRES_STAT!C2078</f>
        <v>11.5</v>
      </c>
      <c r="C2075" s="6">
        <f>TITRES_STAT!D2078</f>
        <v>9.4316999999999993</v>
      </c>
      <c r="D2075" s="6">
        <f>TITRES_STAT!E2078</f>
        <v>0</v>
      </c>
      <c r="E2075" s="2">
        <f t="shared" si="128"/>
        <v>268679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45026</v>
      </c>
      <c r="B2076" s="6">
        <f>TITRES_STAT!C2079</f>
        <v>11.5</v>
      </c>
      <c r="C2076" s="6">
        <f>TITRES_STAT!D2079</f>
        <v>9.4316999999999993</v>
      </c>
      <c r="D2076" s="6">
        <f>TITRES_STAT!E2079</f>
        <v>0</v>
      </c>
      <c r="E2076" s="2">
        <f t="shared" si="128"/>
        <v>268679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45027</v>
      </c>
      <c r="B2077" s="6">
        <f>TITRES_STAT!C2080</f>
        <v>11.5</v>
      </c>
      <c r="C2077" s="6">
        <f>TITRES_STAT!D2080</f>
        <v>9.4316999999999993</v>
      </c>
      <c r="D2077" s="6">
        <f>TITRES_STAT!E2080</f>
        <v>0</v>
      </c>
      <c r="E2077" s="2">
        <f t="shared" si="128"/>
        <v>268679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45028</v>
      </c>
      <c r="B2078" s="6">
        <f>TITRES_STAT!C2081</f>
        <v>11.48</v>
      </c>
      <c r="C2078" s="6">
        <f>TITRES_STAT!D2081</f>
        <v>9.4153000000000002</v>
      </c>
      <c r="D2078" s="6">
        <f>TITRES_STAT!E2081</f>
        <v>2285</v>
      </c>
      <c r="E2078" s="2">
        <f t="shared" si="128"/>
        <v>266394</v>
      </c>
      <c r="F2078" s="6" t="str">
        <f t="shared" si="131"/>
        <v>BEARISH</v>
      </c>
      <c r="G2078" s="6" t="str">
        <f t="shared" si="130"/>
        <v>NEUTRAL</v>
      </c>
      <c r="H2078" s="6" t="str">
        <f t="shared" si="129"/>
        <v>CONFIRMED BEARISH</v>
      </c>
    </row>
    <row r="2079" spans="1:8" ht="13.5" x14ac:dyDescent="0.25">
      <c r="A2079" s="3">
        <f>TITRES_STAT!B2082</f>
        <v>45029</v>
      </c>
      <c r="B2079" s="6">
        <f>TITRES_STAT!C2082</f>
        <v>11.5</v>
      </c>
      <c r="C2079" s="6">
        <f>TITRES_STAT!D2082</f>
        <v>9.4316999999999993</v>
      </c>
      <c r="D2079" s="6">
        <f>TITRES_STAT!E2082</f>
        <v>227</v>
      </c>
      <c r="E2079" s="2">
        <f t="shared" si="128"/>
        <v>266621</v>
      </c>
      <c r="F2079" s="6" t="str">
        <f t="shared" si="131"/>
        <v>BEARISH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45030</v>
      </c>
      <c r="B2080" s="6">
        <f>TITRES_STAT!C2083</f>
        <v>11.5</v>
      </c>
      <c r="C2080" s="6">
        <f>TITRES_STAT!D2083</f>
        <v>9.4316999999999993</v>
      </c>
      <c r="D2080" s="6">
        <f>TITRES_STAT!E2083</f>
        <v>0</v>
      </c>
      <c r="E2080" s="2">
        <f t="shared" si="128"/>
        <v>266621</v>
      </c>
      <c r="F2080" s="6" t="str">
        <f t="shared" si="131"/>
        <v>BEARISH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45033</v>
      </c>
      <c r="B2081" s="6">
        <f>TITRES_STAT!C2084</f>
        <v>11.5</v>
      </c>
      <c r="C2081" s="6">
        <f>TITRES_STAT!D2084</f>
        <v>9.4316999999999993</v>
      </c>
      <c r="D2081" s="6">
        <f>TITRES_STAT!E2084</f>
        <v>0</v>
      </c>
      <c r="E2081" s="2">
        <f t="shared" si="128"/>
        <v>266621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45034</v>
      </c>
      <c r="B2082" s="6">
        <f>TITRES_STAT!C2085</f>
        <v>11.5</v>
      </c>
      <c r="C2082" s="6">
        <f>TITRES_STAT!D2085</f>
        <v>9.4316999999999993</v>
      </c>
      <c r="D2082" s="6">
        <f>TITRES_STAT!E2085</f>
        <v>0</v>
      </c>
      <c r="E2082" s="2">
        <f t="shared" si="128"/>
        <v>266621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45035</v>
      </c>
      <c r="B2083" s="6">
        <f>TITRES_STAT!C2086</f>
        <v>11.39</v>
      </c>
      <c r="C2083" s="6">
        <f>TITRES_STAT!D2086</f>
        <v>9.3414999999999999</v>
      </c>
      <c r="D2083" s="6">
        <f>TITRES_STAT!E2086</f>
        <v>2153</v>
      </c>
      <c r="E2083" s="2">
        <f t="shared" si="128"/>
        <v>264468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11.4</v>
      </c>
      <c r="C2084" s="6">
        <f>TITRES_STAT!D2087</f>
        <v>9.3497000000000003</v>
      </c>
      <c r="D2084" s="6">
        <f>TITRES_STAT!E2087</f>
        <v>310</v>
      </c>
      <c r="E2084" s="2">
        <f t="shared" si="128"/>
        <v>264778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11.4</v>
      </c>
      <c r="C2085" s="6">
        <f>TITRES_STAT!D2088</f>
        <v>9.3497000000000003</v>
      </c>
      <c r="D2085" s="6">
        <f>TITRES_STAT!E2088</f>
        <v>0</v>
      </c>
      <c r="E2085" s="2">
        <f t="shared" si="128"/>
        <v>264778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11.4</v>
      </c>
      <c r="C2086" s="6">
        <f>TITRES_STAT!D2089</f>
        <v>9.3497000000000003</v>
      </c>
      <c r="D2086" s="6">
        <f>TITRES_STAT!E2089</f>
        <v>0</v>
      </c>
      <c r="E2086" s="2">
        <f t="shared" si="128"/>
        <v>264778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11.4</v>
      </c>
      <c r="C2087" s="6">
        <f>TITRES_STAT!D2090</f>
        <v>9.3497000000000003</v>
      </c>
      <c r="D2087" s="6">
        <f>TITRES_STAT!E2090</f>
        <v>0</v>
      </c>
      <c r="E2087" s="2">
        <f t="shared" si="128"/>
        <v>264778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11.4</v>
      </c>
      <c r="C2088" s="6">
        <f>TITRES_STAT!D2091</f>
        <v>9.3497000000000003</v>
      </c>
      <c r="D2088" s="6">
        <f>TITRES_STAT!E2091</f>
        <v>0</v>
      </c>
      <c r="E2088" s="2">
        <f t="shared" si="128"/>
        <v>264778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11.4</v>
      </c>
      <c r="C2089" s="6">
        <f>TITRES_STAT!D2092</f>
        <v>9.3497000000000003</v>
      </c>
      <c r="D2089" s="6">
        <f>TITRES_STAT!E2092</f>
        <v>0</v>
      </c>
      <c r="E2089" s="2">
        <f t="shared" si="128"/>
        <v>264778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45048</v>
      </c>
      <c r="B2090" s="6">
        <f>TITRES_STAT!C2093</f>
        <v>11.4</v>
      </c>
      <c r="C2090" s="6">
        <f>TITRES_STAT!D2093</f>
        <v>9.3497000000000003</v>
      </c>
      <c r="D2090" s="6">
        <f>TITRES_STAT!E2093</f>
        <v>1650</v>
      </c>
      <c r="E2090" s="2">
        <f t="shared" si="128"/>
        <v>264778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45049</v>
      </c>
      <c r="B2091" s="6">
        <f>TITRES_STAT!C2094</f>
        <v>11.4</v>
      </c>
      <c r="C2091" s="6">
        <f>TITRES_STAT!D2094</f>
        <v>9.3497000000000003</v>
      </c>
      <c r="D2091" s="6">
        <f>TITRES_STAT!E2094</f>
        <v>270</v>
      </c>
      <c r="E2091" s="2">
        <f t="shared" si="128"/>
        <v>264778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45050</v>
      </c>
      <c r="B2092" s="6">
        <f>TITRES_STAT!C2095</f>
        <v>11.4</v>
      </c>
      <c r="C2092" s="6">
        <f>TITRES_STAT!D2095</f>
        <v>9.3497000000000003</v>
      </c>
      <c r="D2092" s="6">
        <f>TITRES_STAT!E2095</f>
        <v>0</v>
      </c>
      <c r="E2092" s="2">
        <f t="shared" si="128"/>
        <v>264778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45051</v>
      </c>
      <c r="B2093" s="6">
        <f>TITRES_STAT!C2096</f>
        <v>11.4</v>
      </c>
      <c r="C2093" s="6">
        <f>TITRES_STAT!D2096</f>
        <v>9.3497000000000003</v>
      </c>
      <c r="D2093" s="6">
        <f>TITRES_STAT!E2096</f>
        <v>230</v>
      </c>
      <c r="E2093" s="2">
        <f t="shared" si="128"/>
        <v>264778</v>
      </c>
      <c r="F2093" s="6" t="str">
        <f t="shared" si="131"/>
        <v>NEUTRAL</v>
      </c>
      <c r="G2093" s="6" t="str">
        <f t="shared" si="130"/>
        <v>NEUTRAL</v>
      </c>
      <c r="H2093" s="6" t="str">
        <f t="shared" si="129"/>
        <v>NEUTRAL</v>
      </c>
    </row>
    <row r="2094" spans="1:8" ht="13.5" x14ac:dyDescent="0.25">
      <c r="A2094" s="3">
        <f>TITRES_STAT!B2097</f>
        <v>45054</v>
      </c>
      <c r="B2094" s="6">
        <f>TITRES_STAT!C2097</f>
        <v>11.4</v>
      </c>
      <c r="C2094" s="6">
        <f>TITRES_STAT!D2097</f>
        <v>9.3497000000000003</v>
      </c>
      <c r="D2094" s="6">
        <f>TITRES_STAT!E2097</f>
        <v>0</v>
      </c>
      <c r="E2094" s="2">
        <f t="shared" si="128"/>
        <v>264778</v>
      </c>
      <c r="F2094" s="6" t="str">
        <f t="shared" si="131"/>
        <v>NEUTRAL</v>
      </c>
      <c r="G2094" s="6" t="str">
        <f t="shared" si="130"/>
        <v>NEUTRAL</v>
      </c>
      <c r="H2094" s="6" t="str">
        <f t="shared" si="129"/>
        <v>NEUTRAL</v>
      </c>
    </row>
    <row r="2095" spans="1:8" ht="13.5" x14ac:dyDescent="0.25">
      <c r="A2095" s="3">
        <f>TITRES_STAT!B2098</f>
        <v>45055</v>
      </c>
      <c r="B2095" s="6">
        <f>TITRES_STAT!C2098</f>
        <v>11.4</v>
      </c>
      <c r="C2095" s="6">
        <f>TITRES_STAT!D2098</f>
        <v>9.3497000000000003</v>
      </c>
      <c r="D2095" s="6">
        <f>TITRES_STAT!E2098</f>
        <v>0</v>
      </c>
      <c r="E2095" s="2">
        <f t="shared" si="128"/>
        <v>264778</v>
      </c>
      <c r="F2095" s="6" t="str">
        <f t="shared" si="131"/>
        <v>NEUTRAL</v>
      </c>
      <c r="G2095" s="6" t="str">
        <f t="shared" si="130"/>
        <v>NEUTRAL</v>
      </c>
      <c r="H2095" s="6" t="str">
        <f t="shared" si="129"/>
        <v>NEUTRAL</v>
      </c>
    </row>
    <row r="2096" spans="1:8" ht="13.5" x14ac:dyDescent="0.25">
      <c r="A2096" s="3">
        <f>TITRES_STAT!B2099</f>
        <v>45056</v>
      </c>
      <c r="B2096" s="6">
        <f>TITRES_STAT!C2099</f>
        <v>11.01</v>
      </c>
      <c r="C2096" s="6">
        <f>TITRES_STAT!D2099</f>
        <v>9.0297999999999998</v>
      </c>
      <c r="D2096" s="6">
        <f>TITRES_STAT!E2099</f>
        <v>710</v>
      </c>
      <c r="E2096" s="2">
        <f t="shared" si="128"/>
        <v>264068</v>
      </c>
      <c r="F2096" s="6" t="str">
        <f t="shared" si="131"/>
        <v>BEARISH</v>
      </c>
      <c r="G2096" s="6" t="str">
        <f t="shared" si="130"/>
        <v>NEUTRAL</v>
      </c>
      <c r="H2096" s="6" t="str">
        <f t="shared" si="129"/>
        <v>CONFIRMED BEARISH</v>
      </c>
    </row>
    <row r="2097" spans="1:8" ht="13.5" x14ac:dyDescent="0.25">
      <c r="A2097" s="3">
        <f>TITRES_STAT!B2100</f>
        <v>45057</v>
      </c>
      <c r="B2097" s="6">
        <f>TITRES_STAT!C2100</f>
        <v>11.38</v>
      </c>
      <c r="C2097" s="6">
        <f>TITRES_STAT!D2100</f>
        <v>9.3332999999999995</v>
      </c>
      <c r="D2097" s="6">
        <f>TITRES_STAT!E2100</f>
        <v>30</v>
      </c>
      <c r="E2097" s="2">
        <f t="shared" si="128"/>
        <v>264098</v>
      </c>
      <c r="F2097" s="6" t="str">
        <f t="shared" si="131"/>
        <v>BEARISH</v>
      </c>
      <c r="G2097" s="6" t="str">
        <f t="shared" si="130"/>
        <v>NEUTRAL</v>
      </c>
      <c r="H2097" s="6" t="str">
        <f t="shared" si="129"/>
        <v>CONFIRMED BEARISH</v>
      </c>
    </row>
    <row r="2098" spans="1:8" ht="13.5" x14ac:dyDescent="0.25">
      <c r="A2098" s="3">
        <f>TITRES_STAT!B2101</f>
        <v>45058</v>
      </c>
      <c r="B2098" s="6">
        <f>TITRES_STAT!C2101</f>
        <v>11.39</v>
      </c>
      <c r="C2098" s="6">
        <f>TITRES_STAT!D2101</f>
        <v>9.3414999999999999</v>
      </c>
      <c r="D2098" s="6">
        <f>TITRES_STAT!E2101</f>
        <v>229</v>
      </c>
      <c r="E2098" s="2">
        <f t="shared" si="128"/>
        <v>264327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CONFIRMED BEARISH</v>
      </c>
    </row>
    <row r="2099" spans="1:8" ht="13.5" x14ac:dyDescent="0.25">
      <c r="A2099" s="3">
        <f>TITRES_STAT!B2102</f>
        <v>45061</v>
      </c>
      <c r="B2099" s="6">
        <f>TITRES_STAT!C2102</f>
        <v>11.35</v>
      </c>
      <c r="C2099" s="6">
        <f>TITRES_STAT!D2102</f>
        <v>9.3087</v>
      </c>
      <c r="D2099" s="6">
        <f>TITRES_STAT!E2102</f>
        <v>260</v>
      </c>
      <c r="E2099" s="2">
        <f t="shared" si="128"/>
        <v>264067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11.35</v>
      </c>
      <c r="C2100" s="6">
        <f>TITRES_STAT!D2103</f>
        <v>9.3087</v>
      </c>
      <c r="D2100" s="6">
        <f>TITRES_STAT!E2103</f>
        <v>85</v>
      </c>
      <c r="E2100" s="2">
        <f t="shared" si="128"/>
        <v>264067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11.35</v>
      </c>
      <c r="C2101" s="6">
        <f>TITRES_STAT!D2104</f>
        <v>9.3087</v>
      </c>
      <c r="D2101" s="6">
        <f>TITRES_STAT!E2104</f>
        <v>100</v>
      </c>
      <c r="E2101" s="2">
        <f t="shared" si="128"/>
        <v>264067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BEARISH DIVERGENCE</v>
      </c>
    </row>
    <row r="2102" spans="1:8" ht="13.5" x14ac:dyDescent="0.25">
      <c r="A2102" s="3">
        <f>TITRES_STAT!B2105</f>
        <v>45064</v>
      </c>
      <c r="B2102" s="6">
        <f>TITRES_STAT!C2105</f>
        <v>11.35</v>
      </c>
      <c r="C2102" s="6">
        <f>TITRES_STAT!D2105</f>
        <v>9.3087</v>
      </c>
      <c r="D2102" s="6">
        <f>TITRES_STAT!E2105</f>
        <v>190</v>
      </c>
      <c r="E2102" s="2">
        <f t="shared" si="128"/>
        <v>264067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11.35</v>
      </c>
      <c r="C2103" s="6">
        <f>TITRES_STAT!D2106</f>
        <v>9.3087</v>
      </c>
      <c r="D2103" s="6">
        <f>TITRES_STAT!E2106</f>
        <v>0</v>
      </c>
      <c r="E2103" s="2">
        <f t="shared" si="128"/>
        <v>264067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11.35</v>
      </c>
      <c r="C2104" s="6">
        <f>TITRES_STAT!D2107</f>
        <v>9.3087</v>
      </c>
      <c r="D2104" s="6">
        <f>TITRES_STAT!E2107</f>
        <v>360</v>
      </c>
      <c r="E2104" s="2">
        <f t="shared" si="128"/>
        <v>264067</v>
      </c>
      <c r="F2104" s="6" t="str">
        <f t="shared" si="131"/>
        <v>NEUTRAL</v>
      </c>
      <c r="G2104" s="6" t="str">
        <f t="shared" si="130"/>
        <v>NEUTRAL</v>
      </c>
      <c r="H2104" s="6" t="str">
        <f t="shared" si="129"/>
        <v>NEUTRAL</v>
      </c>
    </row>
    <row r="2105" spans="1:8" ht="13.5" x14ac:dyDescent="0.25">
      <c r="A2105" s="3">
        <f>TITRES_STAT!B2108</f>
        <v>45069</v>
      </c>
      <c r="B2105" s="6">
        <f>TITRES_STAT!C2108</f>
        <v>11.02</v>
      </c>
      <c r="C2105" s="6">
        <f>TITRES_STAT!D2108</f>
        <v>9.0380000000000003</v>
      </c>
      <c r="D2105" s="6">
        <f>TITRES_STAT!E2108</f>
        <v>1073</v>
      </c>
      <c r="E2105" s="2">
        <f t="shared" si="128"/>
        <v>262994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11.02</v>
      </c>
      <c r="C2106" s="6">
        <f>TITRES_STAT!D2109</f>
        <v>9.0380000000000003</v>
      </c>
      <c r="D2106" s="6">
        <f>TITRES_STAT!E2109</f>
        <v>236</v>
      </c>
      <c r="E2106" s="2">
        <f t="shared" si="128"/>
        <v>262994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11.24</v>
      </c>
      <c r="C2107" s="6">
        <f>TITRES_STAT!D2110</f>
        <v>9.2185000000000006</v>
      </c>
      <c r="D2107" s="6">
        <f>TITRES_STAT!E2110</f>
        <v>60</v>
      </c>
      <c r="E2107" s="2">
        <f t="shared" si="128"/>
        <v>263054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11.25</v>
      </c>
      <c r="C2108" s="6">
        <f>TITRES_STAT!D2111</f>
        <v>9.2266999999999992</v>
      </c>
      <c r="D2108" s="6">
        <f>TITRES_STAT!E2111</f>
        <v>2766</v>
      </c>
      <c r="E2108" s="2">
        <f t="shared" si="128"/>
        <v>265820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BULLISH DIVERGENCE</v>
      </c>
    </row>
    <row r="2109" spans="1:8" ht="13.5" x14ac:dyDescent="0.25">
      <c r="A2109" s="3">
        <f>TITRES_STAT!B2112</f>
        <v>45075</v>
      </c>
      <c r="B2109" s="6">
        <f>TITRES_STAT!C2112</f>
        <v>11.25</v>
      </c>
      <c r="C2109" s="6">
        <f>TITRES_STAT!D2112</f>
        <v>9.2266999999999992</v>
      </c>
      <c r="D2109" s="6">
        <f>TITRES_STAT!E2112</f>
        <v>140</v>
      </c>
      <c r="E2109" s="2">
        <f t="shared" si="128"/>
        <v>265820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BULLISH DIVERGENCE</v>
      </c>
    </row>
    <row r="2110" spans="1:8" ht="13.5" x14ac:dyDescent="0.25">
      <c r="A2110" s="3">
        <f>TITRES_STAT!B2113</f>
        <v>45076</v>
      </c>
      <c r="B2110" s="6">
        <f>TITRES_STAT!C2113</f>
        <v>11.25</v>
      </c>
      <c r="C2110" s="6">
        <f>TITRES_STAT!D2113</f>
        <v>9.2266999999999992</v>
      </c>
      <c r="D2110" s="6">
        <f>TITRES_STAT!E2113</f>
        <v>400</v>
      </c>
      <c r="E2110" s="2">
        <f t="shared" si="128"/>
        <v>265820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11.24</v>
      </c>
      <c r="C2111" s="6">
        <f>TITRES_STAT!D2114</f>
        <v>9.2185000000000006</v>
      </c>
      <c r="D2111" s="6">
        <f>TITRES_STAT!E2114</f>
        <v>539</v>
      </c>
      <c r="E2111" s="2">
        <f t="shared" si="128"/>
        <v>265281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11.24</v>
      </c>
      <c r="C2112" s="6">
        <f>TITRES_STAT!D2115</f>
        <v>9.2185000000000006</v>
      </c>
      <c r="D2112" s="6">
        <f>TITRES_STAT!E2115</f>
        <v>0</v>
      </c>
      <c r="E2112" s="2">
        <f t="shared" si="128"/>
        <v>265281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45079</v>
      </c>
      <c r="B2113" s="6">
        <f>TITRES_STAT!C2116</f>
        <v>11</v>
      </c>
      <c r="C2113" s="6">
        <f>TITRES_STAT!D2116</f>
        <v>9.0215999999999994</v>
      </c>
      <c r="D2113" s="6">
        <f>TITRES_STAT!E2116</f>
        <v>2461</v>
      </c>
      <c r="E2113" s="2">
        <f t="shared" si="128"/>
        <v>262820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11.25</v>
      </c>
      <c r="C2114" s="6">
        <f>TITRES_STAT!D2117</f>
        <v>9.2266999999999992</v>
      </c>
      <c r="D2114" s="6">
        <f>TITRES_STAT!E2117</f>
        <v>50</v>
      </c>
      <c r="E2114" s="2">
        <f t="shared" si="128"/>
        <v>262870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45083</v>
      </c>
      <c r="B2115" s="6">
        <f>TITRES_STAT!C2118</f>
        <v>11.25</v>
      </c>
      <c r="C2115" s="6">
        <f>TITRES_STAT!D2118</f>
        <v>9.2266999999999992</v>
      </c>
      <c r="D2115" s="6">
        <f>TITRES_STAT!E2118</f>
        <v>0</v>
      </c>
      <c r="E2115" s="2">
        <f t="shared" si="128"/>
        <v>262870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45084</v>
      </c>
      <c r="B2116" s="6">
        <f>TITRES_STAT!C2119</f>
        <v>11.25</v>
      </c>
      <c r="C2116" s="6">
        <f>TITRES_STAT!D2119</f>
        <v>9.2266999999999992</v>
      </c>
      <c r="D2116" s="6">
        <f>TITRES_STAT!E2119</f>
        <v>0</v>
      </c>
      <c r="E2116" s="2">
        <f t="shared" ref="E2116:E2179" si="132">IF(B2116&gt;B2115, E2115+D2116, IF(B2116&lt;B2115, E2115-D2116, E2115))</f>
        <v>262870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BEARISH DIVERGENCE</v>
      </c>
    </row>
    <row r="2117" spans="1:8" ht="13.5" x14ac:dyDescent="0.25">
      <c r="A2117" s="3">
        <f>TITRES_STAT!B2120</f>
        <v>45085</v>
      </c>
      <c r="B2117" s="6">
        <f>TITRES_STAT!C2120</f>
        <v>11.23</v>
      </c>
      <c r="C2117" s="6">
        <f>TITRES_STAT!D2120</f>
        <v>9.2103000000000002</v>
      </c>
      <c r="D2117" s="6">
        <f>TITRES_STAT!E2120</f>
        <v>230</v>
      </c>
      <c r="E2117" s="2">
        <f t="shared" si="132"/>
        <v>262640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CONFIRMED BEARISH</v>
      </c>
    </row>
    <row r="2118" spans="1:8" ht="13.5" x14ac:dyDescent="0.25">
      <c r="A2118" s="3">
        <f>TITRES_STAT!B2121</f>
        <v>45086</v>
      </c>
      <c r="B2118" s="6">
        <f>TITRES_STAT!C2121</f>
        <v>11.23</v>
      </c>
      <c r="C2118" s="6">
        <f>TITRES_STAT!D2121</f>
        <v>9.2103000000000002</v>
      </c>
      <c r="D2118" s="6">
        <f>TITRES_STAT!E2121</f>
        <v>0</v>
      </c>
      <c r="E2118" s="2">
        <f t="shared" si="132"/>
        <v>262640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45089</v>
      </c>
      <c r="B2119" s="6">
        <f>TITRES_STAT!C2122</f>
        <v>11.23</v>
      </c>
      <c r="C2119" s="6">
        <f>TITRES_STAT!D2122</f>
        <v>9.2103000000000002</v>
      </c>
      <c r="D2119" s="6">
        <f>TITRES_STAT!E2122</f>
        <v>0</v>
      </c>
      <c r="E2119" s="2">
        <f t="shared" si="132"/>
        <v>262640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BEARISH</v>
      </c>
    </row>
    <row r="2120" spans="1:8" ht="13.5" x14ac:dyDescent="0.25">
      <c r="A2120" s="3">
        <f>TITRES_STAT!B2123</f>
        <v>45090</v>
      </c>
      <c r="B2120" s="6">
        <f>TITRES_STAT!C2123</f>
        <v>11.23</v>
      </c>
      <c r="C2120" s="6">
        <f>TITRES_STAT!D2123</f>
        <v>9.2103000000000002</v>
      </c>
      <c r="D2120" s="6">
        <f>TITRES_STAT!E2123</f>
        <v>0</v>
      </c>
      <c r="E2120" s="2">
        <f t="shared" si="132"/>
        <v>262640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11.23</v>
      </c>
      <c r="C2121" s="6">
        <f>TITRES_STAT!D2124</f>
        <v>9.2103000000000002</v>
      </c>
      <c r="D2121" s="6">
        <f>TITRES_STAT!E2124</f>
        <v>0</v>
      </c>
      <c r="E2121" s="2">
        <f t="shared" si="132"/>
        <v>262640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11.23</v>
      </c>
      <c r="C2122" s="6">
        <f>TITRES_STAT!D2125</f>
        <v>9.2103000000000002</v>
      </c>
      <c r="D2122" s="6">
        <f>TITRES_STAT!E2125</f>
        <v>40</v>
      </c>
      <c r="E2122" s="2">
        <f t="shared" si="132"/>
        <v>262640</v>
      </c>
      <c r="F2122" s="6" t="str">
        <f t="shared" si="135"/>
        <v>NEUTRAL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11.24</v>
      </c>
      <c r="C2123" s="6">
        <f>TITRES_STAT!D2126</f>
        <v>9.2185000000000006</v>
      </c>
      <c r="D2123" s="6">
        <f>TITRES_STAT!E2126</f>
        <v>152</v>
      </c>
      <c r="E2123" s="2">
        <f t="shared" si="132"/>
        <v>262792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11.19</v>
      </c>
      <c r="C2124" s="6">
        <f>TITRES_STAT!D2127</f>
        <v>9.1775000000000002</v>
      </c>
      <c r="D2124" s="6">
        <f>TITRES_STAT!E2127</f>
        <v>674</v>
      </c>
      <c r="E2124" s="2">
        <f t="shared" si="132"/>
        <v>262118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11.19</v>
      </c>
      <c r="C2125" s="6">
        <f>TITRES_STAT!D2128</f>
        <v>9.1775000000000002</v>
      </c>
      <c r="D2125" s="6">
        <f>TITRES_STAT!E2128</f>
        <v>0</v>
      </c>
      <c r="E2125" s="2">
        <f t="shared" si="132"/>
        <v>262118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11.2</v>
      </c>
      <c r="C2126" s="6">
        <f>TITRES_STAT!D2129</f>
        <v>9.1857000000000006</v>
      </c>
      <c r="D2126" s="6">
        <f>TITRES_STAT!E2129</f>
        <v>54</v>
      </c>
      <c r="E2126" s="2">
        <f t="shared" si="132"/>
        <v>262172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11.2</v>
      </c>
      <c r="C2127" s="6">
        <f>TITRES_STAT!D2130</f>
        <v>9.1857000000000006</v>
      </c>
      <c r="D2127" s="6">
        <f>TITRES_STAT!E2130</f>
        <v>0</v>
      </c>
      <c r="E2127" s="2">
        <f t="shared" si="132"/>
        <v>262172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11.4</v>
      </c>
      <c r="C2128" s="6">
        <f>TITRES_STAT!D2131</f>
        <v>9.3497000000000003</v>
      </c>
      <c r="D2128" s="6">
        <f>TITRES_STAT!E2131</f>
        <v>1884</v>
      </c>
      <c r="E2128" s="2">
        <f t="shared" si="132"/>
        <v>264056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CONFIRMED BULLISH</v>
      </c>
    </row>
    <row r="2129" spans="1:8" ht="13.5" x14ac:dyDescent="0.25">
      <c r="A2129" s="3">
        <f>TITRES_STAT!B2132</f>
        <v>45103</v>
      </c>
      <c r="B2129" s="6">
        <f>TITRES_STAT!C2132</f>
        <v>11.6</v>
      </c>
      <c r="C2129" s="6">
        <f>TITRES_STAT!D2132</f>
        <v>9.5137</v>
      </c>
      <c r="D2129" s="6">
        <f>TITRES_STAT!E2132</f>
        <v>355</v>
      </c>
      <c r="E2129" s="2">
        <f t="shared" si="132"/>
        <v>264411</v>
      </c>
      <c r="F2129" s="6" t="str">
        <f t="shared" si="135"/>
        <v>BULLISH</v>
      </c>
      <c r="G2129" s="6" t="str">
        <f t="shared" si="134"/>
        <v>NEUTRAL</v>
      </c>
      <c r="H2129" s="6" t="str">
        <f t="shared" si="133"/>
        <v>CONFIRMED BULLISH</v>
      </c>
    </row>
    <row r="2130" spans="1:8" ht="13.5" x14ac:dyDescent="0.25">
      <c r="A2130" s="3">
        <f>TITRES_STAT!B2133</f>
        <v>45104</v>
      </c>
      <c r="B2130" s="6">
        <f>TITRES_STAT!C2133</f>
        <v>11.78</v>
      </c>
      <c r="C2130" s="6">
        <f>TITRES_STAT!D2133</f>
        <v>9.6613000000000007</v>
      </c>
      <c r="D2130" s="6">
        <f>TITRES_STAT!E2133</f>
        <v>3230</v>
      </c>
      <c r="E2130" s="2">
        <f t="shared" si="132"/>
        <v>267641</v>
      </c>
      <c r="F2130" s="6" t="str">
        <f t="shared" si="135"/>
        <v>BULLISH</v>
      </c>
      <c r="G2130" s="6" t="str">
        <f t="shared" si="134"/>
        <v>STRONG</v>
      </c>
      <c r="H2130" s="6" t="str">
        <f t="shared" si="133"/>
        <v>CONFIRMED BULLISH</v>
      </c>
    </row>
    <row r="2131" spans="1:8" ht="13.5" x14ac:dyDescent="0.25">
      <c r="A2131" s="3">
        <f>TITRES_STAT!B2134</f>
        <v>45107</v>
      </c>
      <c r="B2131" s="6">
        <f>TITRES_STAT!C2134</f>
        <v>11.5</v>
      </c>
      <c r="C2131" s="6">
        <f>TITRES_STAT!D2134</f>
        <v>9.9923000000000002</v>
      </c>
      <c r="D2131" s="6">
        <f>TITRES_STAT!E2134</f>
        <v>595</v>
      </c>
      <c r="E2131" s="2">
        <f t="shared" si="132"/>
        <v>267046</v>
      </c>
      <c r="F2131" s="6" t="str">
        <f t="shared" si="135"/>
        <v>BULLISH</v>
      </c>
      <c r="G2131" s="6" t="str">
        <f t="shared" si="134"/>
        <v>NEUTRAL</v>
      </c>
      <c r="H2131" s="6" t="str">
        <f t="shared" si="133"/>
        <v>CONFIRMED BULLISH</v>
      </c>
    </row>
    <row r="2132" spans="1:8" ht="13.5" x14ac:dyDescent="0.25">
      <c r="A2132" s="3">
        <f>TITRES_STAT!B2135</f>
        <v>45110</v>
      </c>
      <c r="B2132" s="6">
        <f>TITRES_STAT!C2135</f>
        <v>11.5</v>
      </c>
      <c r="C2132" s="6">
        <f>TITRES_STAT!D2135</f>
        <v>9.9923000000000002</v>
      </c>
      <c r="D2132" s="6">
        <f>TITRES_STAT!E2135</f>
        <v>50</v>
      </c>
      <c r="E2132" s="2">
        <f t="shared" si="132"/>
        <v>267046</v>
      </c>
      <c r="F2132" s="6" t="str">
        <f t="shared" si="135"/>
        <v>BULLISH</v>
      </c>
      <c r="G2132" s="6" t="str">
        <f t="shared" si="134"/>
        <v>NEUTRAL</v>
      </c>
      <c r="H2132" s="6" t="str">
        <f t="shared" si="133"/>
        <v>CONFIRMED BULLISH</v>
      </c>
    </row>
    <row r="2133" spans="1:8" ht="13.5" x14ac:dyDescent="0.25">
      <c r="A2133" s="3">
        <f>TITRES_STAT!B2136</f>
        <v>45111</v>
      </c>
      <c r="B2133" s="6">
        <f>TITRES_STAT!C2136</f>
        <v>11.5</v>
      </c>
      <c r="C2133" s="6">
        <f>TITRES_STAT!D2136</f>
        <v>9.9923000000000002</v>
      </c>
      <c r="D2133" s="6">
        <f>TITRES_STAT!E2136</f>
        <v>0</v>
      </c>
      <c r="E2133" s="2">
        <f t="shared" si="132"/>
        <v>267046</v>
      </c>
      <c r="F2133" s="6" t="str">
        <f t="shared" si="135"/>
        <v>BULLISH</v>
      </c>
      <c r="G2133" s="6" t="str">
        <f t="shared" si="134"/>
        <v>NEUTRAL</v>
      </c>
      <c r="H2133" s="6" t="str">
        <f t="shared" si="133"/>
        <v>CONFIRMED BULLISH</v>
      </c>
    </row>
    <row r="2134" spans="1:8" ht="13.5" x14ac:dyDescent="0.25">
      <c r="A2134" s="3">
        <f>TITRES_STAT!B2137</f>
        <v>45112</v>
      </c>
      <c r="B2134" s="6">
        <f>TITRES_STAT!C2137</f>
        <v>11.5</v>
      </c>
      <c r="C2134" s="6">
        <f>TITRES_STAT!D2137</f>
        <v>9.9923000000000002</v>
      </c>
      <c r="D2134" s="6">
        <f>TITRES_STAT!E2137</f>
        <v>0</v>
      </c>
      <c r="E2134" s="2">
        <f t="shared" si="132"/>
        <v>267046</v>
      </c>
      <c r="F2134" s="6" t="str">
        <f t="shared" si="135"/>
        <v>BULLISH</v>
      </c>
      <c r="G2134" s="6" t="str">
        <f t="shared" si="134"/>
        <v>NEUTRAL</v>
      </c>
      <c r="H2134" s="6" t="str">
        <f t="shared" si="133"/>
        <v>BULLISH DIVERGENCE</v>
      </c>
    </row>
    <row r="2135" spans="1:8" ht="13.5" x14ac:dyDescent="0.25">
      <c r="A2135" s="3">
        <f>TITRES_STAT!B2138</f>
        <v>45113</v>
      </c>
      <c r="B2135" s="6">
        <f>TITRES_STAT!C2138</f>
        <v>11.5</v>
      </c>
      <c r="C2135" s="6">
        <f>TITRES_STAT!D2138</f>
        <v>9.9923000000000002</v>
      </c>
      <c r="D2135" s="6">
        <f>TITRES_STAT!E2138</f>
        <v>0</v>
      </c>
      <c r="E2135" s="2">
        <f t="shared" si="132"/>
        <v>267046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11.5</v>
      </c>
      <c r="C2136" s="6">
        <f>TITRES_STAT!D2139</f>
        <v>9.9923000000000002</v>
      </c>
      <c r="D2136" s="6">
        <f>TITRES_STAT!E2139</f>
        <v>0</v>
      </c>
      <c r="E2136" s="2">
        <f t="shared" si="132"/>
        <v>267046</v>
      </c>
      <c r="F2136" s="6" t="str">
        <f t="shared" si="135"/>
        <v>NEUTRAL</v>
      </c>
      <c r="G2136" s="6" t="str">
        <f t="shared" si="134"/>
        <v>NEUTRAL</v>
      </c>
      <c r="H2136" s="6" t="str">
        <f t="shared" si="133"/>
        <v>NEUTRAL</v>
      </c>
    </row>
    <row r="2137" spans="1:8" ht="13.5" x14ac:dyDescent="0.25">
      <c r="A2137" s="3">
        <f>TITRES_STAT!B2140</f>
        <v>45117</v>
      </c>
      <c r="B2137" s="6">
        <f>TITRES_STAT!C2140</f>
        <v>11.5</v>
      </c>
      <c r="C2137" s="6">
        <f>TITRES_STAT!D2140</f>
        <v>9.9923000000000002</v>
      </c>
      <c r="D2137" s="6">
        <f>TITRES_STAT!E2140</f>
        <v>0</v>
      </c>
      <c r="E2137" s="2">
        <f t="shared" si="132"/>
        <v>267046</v>
      </c>
      <c r="F2137" s="6" t="str">
        <f t="shared" si="135"/>
        <v>NEUTRAL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11.5</v>
      </c>
      <c r="C2138" s="6">
        <f>TITRES_STAT!D2141</f>
        <v>9.9923000000000002</v>
      </c>
      <c r="D2138" s="6">
        <f>TITRES_STAT!E2141</f>
        <v>0</v>
      </c>
      <c r="E2138" s="2">
        <f t="shared" si="132"/>
        <v>267046</v>
      </c>
      <c r="F2138" s="6" t="str">
        <f t="shared" si="135"/>
        <v>NEUTRAL</v>
      </c>
      <c r="G2138" s="6" t="str">
        <f t="shared" si="134"/>
        <v>NEUTRAL</v>
      </c>
      <c r="H2138" s="6" t="str">
        <f t="shared" si="133"/>
        <v>NEUTRAL</v>
      </c>
    </row>
    <row r="2139" spans="1:8" ht="13.5" x14ac:dyDescent="0.25">
      <c r="A2139" s="3">
        <f>TITRES_STAT!B2142</f>
        <v>45119</v>
      </c>
      <c r="B2139" s="6">
        <f>TITRES_STAT!C2142</f>
        <v>11.5</v>
      </c>
      <c r="C2139" s="6">
        <f>TITRES_STAT!D2142</f>
        <v>9.9923000000000002</v>
      </c>
      <c r="D2139" s="6">
        <f>TITRES_STAT!E2142</f>
        <v>300</v>
      </c>
      <c r="E2139" s="2">
        <f t="shared" si="132"/>
        <v>267046</v>
      </c>
      <c r="F2139" s="6" t="str">
        <f t="shared" si="135"/>
        <v>NEUTRAL</v>
      </c>
      <c r="G2139" s="6" t="str">
        <f t="shared" si="134"/>
        <v>NEUTRAL</v>
      </c>
      <c r="H2139" s="6" t="str">
        <f t="shared" si="133"/>
        <v>NEUTRAL</v>
      </c>
    </row>
    <row r="2140" spans="1:8" ht="13.5" x14ac:dyDescent="0.25">
      <c r="A2140" s="3">
        <f>TITRES_STAT!B2143</f>
        <v>45120</v>
      </c>
      <c r="B2140" s="6">
        <f>TITRES_STAT!C2143</f>
        <v>11.25</v>
      </c>
      <c r="C2140" s="6">
        <f>TITRES_STAT!D2143</f>
        <v>9.7750000000000004</v>
      </c>
      <c r="D2140" s="6">
        <f>TITRES_STAT!E2143</f>
        <v>550</v>
      </c>
      <c r="E2140" s="2">
        <f t="shared" si="132"/>
        <v>266496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11.5</v>
      </c>
      <c r="C2141" s="6">
        <f>TITRES_STAT!D2144</f>
        <v>9.9923000000000002</v>
      </c>
      <c r="D2141" s="6">
        <f>TITRES_STAT!E2144</f>
        <v>240</v>
      </c>
      <c r="E2141" s="2">
        <f t="shared" si="132"/>
        <v>266736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45124</v>
      </c>
      <c r="B2142" s="6">
        <f>TITRES_STAT!C2145</f>
        <v>11.5</v>
      </c>
      <c r="C2142" s="6">
        <f>TITRES_STAT!D2145</f>
        <v>9.9923000000000002</v>
      </c>
      <c r="D2142" s="6">
        <f>TITRES_STAT!E2145</f>
        <v>95</v>
      </c>
      <c r="E2142" s="2">
        <f t="shared" si="132"/>
        <v>266736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45125</v>
      </c>
      <c r="B2143" s="6">
        <f>TITRES_STAT!C2146</f>
        <v>11.5</v>
      </c>
      <c r="C2143" s="6">
        <f>TITRES_STAT!D2146</f>
        <v>9.9923000000000002</v>
      </c>
      <c r="D2143" s="6">
        <f>TITRES_STAT!E2146</f>
        <v>0</v>
      </c>
      <c r="E2143" s="2">
        <f t="shared" si="132"/>
        <v>266736</v>
      </c>
      <c r="F2143" s="6" t="str">
        <f t="shared" si="135"/>
        <v>BEARISH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11.5</v>
      </c>
      <c r="C2144" s="6">
        <f>TITRES_STAT!D2147</f>
        <v>9.9923000000000002</v>
      </c>
      <c r="D2144" s="6">
        <f>TITRES_STAT!E2147</f>
        <v>0</v>
      </c>
      <c r="E2144" s="2">
        <f t="shared" si="132"/>
        <v>266736</v>
      </c>
      <c r="F2144" s="6" t="str">
        <f t="shared" si="135"/>
        <v>BEARISH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45128</v>
      </c>
      <c r="B2145" s="6">
        <f>TITRES_STAT!C2148</f>
        <v>11.4</v>
      </c>
      <c r="C2145" s="6">
        <f>TITRES_STAT!D2148</f>
        <v>9.9054000000000002</v>
      </c>
      <c r="D2145" s="6">
        <f>TITRES_STAT!E2148</f>
        <v>30</v>
      </c>
      <c r="E2145" s="2">
        <f t="shared" si="132"/>
        <v>266706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11.6</v>
      </c>
      <c r="C2146" s="6">
        <f>TITRES_STAT!D2149</f>
        <v>10.0792</v>
      </c>
      <c r="D2146" s="6">
        <f>TITRES_STAT!E2149</f>
        <v>117602</v>
      </c>
      <c r="E2146" s="2">
        <f t="shared" si="132"/>
        <v>384308</v>
      </c>
      <c r="F2146" s="6" t="str">
        <f t="shared" si="135"/>
        <v>BULLISH</v>
      </c>
      <c r="G2146" s="6" t="str">
        <f t="shared" si="134"/>
        <v>STRONG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11.6</v>
      </c>
      <c r="C2147" s="6">
        <f>TITRES_STAT!D2150</f>
        <v>10.0792</v>
      </c>
      <c r="D2147" s="6">
        <f>TITRES_STAT!E2150</f>
        <v>100</v>
      </c>
      <c r="E2147" s="2">
        <f t="shared" si="132"/>
        <v>384308</v>
      </c>
      <c r="F2147" s="6" t="str">
        <f t="shared" si="135"/>
        <v>BULLISH</v>
      </c>
      <c r="G2147" s="6" t="str">
        <f t="shared" si="134"/>
        <v>STRONG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11.6</v>
      </c>
      <c r="C2148" s="6">
        <f>TITRES_STAT!D2151</f>
        <v>10.0792</v>
      </c>
      <c r="D2148" s="6">
        <f>TITRES_STAT!E2151</f>
        <v>0</v>
      </c>
      <c r="E2148" s="2">
        <f t="shared" si="132"/>
        <v>384308</v>
      </c>
      <c r="F2148" s="6" t="str">
        <f t="shared" si="135"/>
        <v>BULLISH</v>
      </c>
      <c r="G2148" s="6" t="str">
        <f t="shared" si="134"/>
        <v>STRONG</v>
      </c>
      <c r="H2148" s="6" t="str">
        <f t="shared" si="133"/>
        <v>CONFIRMED BULLISH</v>
      </c>
    </row>
    <row r="2149" spans="1:8" ht="13.5" x14ac:dyDescent="0.25">
      <c r="A2149" s="3">
        <f>TITRES_STAT!B2152</f>
        <v>45135</v>
      </c>
      <c r="B2149" s="6">
        <f>TITRES_STAT!C2152</f>
        <v>11.55</v>
      </c>
      <c r="C2149" s="6">
        <f>TITRES_STAT!D2152</f>
        <v>10.0357</v>
      </c>
      <c r="D2149" s="6">
        <f>TITRES_STAT!E2152</f>
        <v>59</v>
      </c>
      <c r="E2149" s="2">
        <f t="shared" si="132"/>
        <v>384249</v>
      </c>
      <c r="F2149" s="6" t="str">
        <f t="shared" si="135"/>
        <v>BULLISH</v>
      </c>
      <c r="G2149" s="6" t="str">
        <f t="shared" si="134"/>
        <v>STRONG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11</v>
      </c>
      <c r="C2150" s="6">
        <f>TITRES_STAT!D2153</f>
        <v>9.5578000000000003</v>
      </c>
      <c r="D2150" s="6">
        <f>TITRES_STAT!E2153</f>
        <v>160</v>
      </c>
      <c r="E2150" s="2">
        <f t="shared" si="132"/>
        <v>384089</v>
      </c>
      <c r="F2150" s="6" t="str">
        <f t="shared" si="135"/>
        <v>BULLISH</v>
      </c>
      <c r="G2150" s="6" t="str">
        <f t="shared" si="134"/>
        <v>STRONG</v>
      </c>
      <c r="H2150" s="6" t="str">
        <f t="shared" si="133"/>
        <v>BULLISH DIVERGENCE</v>
      </c>
    </row>
    <row r="2151" spans="1:8" ht="13.5" x14ac:dyDescent="0.25">
      <c r="A2151" s="3">
        <f>TITRES_STAT!B2154</f>
        <v>45139</v>
      </c>
      <c r="B2151" s="6">
        <f>TITRES_STAT!C2154</f>
        <v>11.5</v>
      </c>
      <c r="C2151" s="6">
        <f>TITRES_STAT!D2154</f>
        <v>9.9923000000000002</v>
      </c>
      <c r="D2151" s="6">
        <f>TITRES_STAT!E2154</f>
        <v>200</v>
      </c>
      <c r="E2151" s="2">
        <f t="shared" si="132"/>
        <v>384289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11.5</v>
      </c>
      <c r="C2152" s="6">
        <f>TITRES_STAT!D2155</f>
        <v>9.9923000000000002</v>
      </c>
      <c r="D2152" s="6">
        <f>TITRES_STAT!E2155</f>
        <v>0</v>
      </c>
      <c r="E2152" s="2">
        <f t="shared" si="132"/>
        <v>384289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45141</v>
      </c>
      <c r="B2153" s="6">
        <f>TITRES_STAT!C2156</f>
        <v>11.5</v>
      </c>
      <c r="C2153" s="6">
        <f>TITRES_STAT!D2156</f>
        <v>9.9923000000000002</v>
      </c>
      <c r="D2153" s="6">
        <f>TITRES_STAT!E2156</f>
        <v>0</v>
      </c>
      <c r="E2153" s="2">
        <f t="shared" si="132"/>
        <v>384289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11.5</v>
      </c>
      <c r="C2154" s="6">
        <f>TITRES_STAT!D2157</f>
        <v>9.9923000000000002</v>
      </c>
      <c r="D2154" s="6">
        <f>TITRES_STAT!E2157</f>
        <v>0</v>
      </c>
      <c r="E2154" s="2">
        <f t="shared" si="132"/>
        <v>384289</v>
      </c>
      <c r="F2154" s="6" t="str">
        <f t="shared" si="135"/>
        <v>BULLISH</v>
      </c>
      <c r="G2154" s="6" t="str">
        <f t="shared" si="134"/>
        <v>NEUTRAL</v>
      </c>
      <c r="H2154" s="6" t="str">
        <f t="shared" si="133"/>
        <v>BULLISH DIVERGENCE</v>
      </c>
    </row>
    <row r="2155" spans="1:8" ht="13.5" x14ac:dyDescent="0.25">
      <c r="A2155" s="3">
        <f>TITRES_STAT!B2158</f>
        <v>45145</v>
      </c>
      <c r="B2155" s="6">
        <f>TITRES_STAT!C2158</f>
        <v>11.5</v>
      </c>
      <c r="C2155" s="6">
        <f>TITRES_STAT!D2158</f>
        <v>9.9923000000000002</v>
      </c>
      <c r="D2155" s="6">
        <f>TITRES_STAT!E2158</f>
        <v>0</v>
      </c>
      <c r="E2155" s="2">
        <f t="shared" si="132"/>
        <v>384289</v>
      </c>
      <c r="F2155" s="6" t="str">
        <f t="shared" si="135"/>
        <v>BULLISH</v>
      </c>
      <c r="G2155" s="6" t="str">
        <f t="shared" si="134"/>
        <v>NEUTRAL</v>
      </c>
      <c r="H2155" s="6" t="str">
        <f t="shared" si="133"/>
        <v>CONFIRMED BULLISH</v>
      </c>
    </row>
    <row r="2156" spans="1:8" ht="13.5" x14ac:dyDescent="0.25">
      <c r="A2156" s="3">
        <f>TITRES_STAT!B2159</f>
        <v>45146</v>
      </c>
      <c r="B2156" s="6">
        <f>TITRES_STAT!C2159</f>
        <v>11.5</v>
      </c>
      <c r="C2156" s="6">
        <f>TITRES_STAT!D2159</f>
        <v>9.9923000000000002</v>
      </c>
      <c r="D2156" s="6">
        <f>TITRES_STAT!E2159</f>
        <v>830</v>
      </c>
      <c r="E2156" s="2">
        <f t="shared" si="132"/>
        <v>384289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45147</v>
      </c>
      <c r="B2157" s="6">
        <f>TITRES_STAT!C2160</f>
        <v>11.5</v>
      </c>
      <c r="C2157" s="6">
        <f>TITRES_STAT!D2160</f>
        <v>9.9923000000000002</v>
      </c>
      <c r="D2157" s="6">
        <f>TITRES_STAT!E2160</f>
        <v>0</v>
      </c>
      <c r="E2157" s="2">
        <f t="shared" si="132"/>
        <v>384289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11.5</v>
      </c>
      <c r="C2158" s="6">
        <f>TITRES_STAT!D2161</f>
        <v>9.9923000000000002</v>
      </c>
      <c r="D2158" s="6">
        <f>TITRES_STAT!E2161</f>
        <v>300</v>
      </c>
      <c r="E2158" s="2">
        <f t="shared" si="132"/>
        <v>384289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11.5</v>
      </c>
      <c r="C2159" s="6">
        <f>TITRES_STAT!D2162</f>
        <v>9.9923000000000002</v>
      </c>
      <c r="D2159" s="6">
        <f>TITRES_STAT!E2162</f>
        <v>190</v>
      </c>
      <c r="E2159" s="2">
        <f t="shared" si="132"/>
        <v>384289</v>
      </c>
      <c r="F2159" s="6" t="str">
        <f t="shared" si="135"/>
        <v>NEUTRAL</v>
      </c>
      <c r="G2159" s="6" t="str">
        <f t="shared" si="134"/>
        <v>NEUTRAL</v>
      </c>
      <c r="H2159" s="6" t="str">
        <f t="shared" si="133"/>
        <v>NEUTRAL</v>
      </c>
    </row>
    <row r="2160" spans="1:8" ht="13.5" x14ac:dyDescent="0.25">
      <c r="A2160" s="3">
        <f>TITRES_STAT!B2163</f>
        <v>45152</v>
      </c>
      <c r="B2160" s="6">
        <f>TITRES_STAT!C2163</f>
        <v>11.5</v>
      </c>
      <c r="C2160" s="6">
        <f>TITRES_STAT!D2163</f>
        <v>9.9923000000000002</v>
      </c>
      <c r="D2160" s="6">
        <f>TITRES_STAT!E2163</f>
        <v>190</v>
      </c>
      <c r="E2160" s="2">
        <f t="shared" si="132"/>
        <v>384289</v>
      </c>
      <c r="F2160" s="6" t="str">
        <f t="shared" si="135"/>
        <v>NEUTRAL</v>
      </c>
      <c r="G2160" s="6" t="str">
        <f t="shared" si="134"/>
        <v>NEUTRAL</v>
      </c>
      <c r="H2160" s="6" t="str">
        <f t="shared" si="133"/>
        <v>NEUTRAL</v>
      </c>
    </row>
    <row r="2161" spans="1:8" ht="13.5" x14ac:dyDescent="0.25">
      <c r="A2161" s="3">
        <f>TITRES_STAT!B2164</f>
        <v>45153</v>
      </c>
      <c r="B2161" s="6">
        <f>TITRES_STAT!C2164</f>
        <v>11.49</v>
      </c>
      <c r="C2161" s="6">
        <f>TITRES_STAT!D2164</f>
        <v>9.9835999999999991</v>
      </c>
      <c r="D2161" s="6">
        <f>TITRES_STAT!E2164</f>
        <v>130</v>
      </c>
      <c r="E2161" s="2">
        <f t="shared" si="132"/>
        <v>384159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11.48</v>
      </c>
      <c r="C2162" s="6">
        <f>TITRES_STAT!D2165</f>
        <v>9.9748999999999999</v>
      </c>
      <c r="D2162" s="6">
        <f>TITRES_STAT!E2165</f>
        <v>400</v>
      </c>
      <c r="E2162" s="2">
        <f t="shared" si="132"/>
        <v>383759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CONFIRMED BEARISH</v>
      </c>
    </row>
    <row r="2163" spans="1:8" ht="13.5" x14ac:dyDescent="0.25">
      <c r="A2163" s="3">
        <f>TITRES_STAT!B2166</f>
        <v>45155</v>
      </c>
      <c r="B2163" s="6">
        <f>TITRES_STAT!C2166</f>
        <v>11.48</v>
      </c>
      <c r="C2163" s="6">
        <f>TITRES_STAT!D2166</f>
        <v>9.9748999999999999</v>
      </c>
      <c r="D2163" s="6">
        <f>TITRES_STAT!E2166</f>
        <v>313</v>
      </c>
      <c r="E2163" s="2">
        <f t="shared" si="132"/>
        <v>383759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CONFIRMED BEARISH</v>
      </c>
    </row>
    <row r="2164" spans="1:8" ht="13.5" x14ac:dyDescent="0.25">
      <c r="A2164" s="3">
        <f>TITRES_STAT!B2167</f>
        <v>45156</v>
      </c>
      <c r="B2164" s="6">
        <f>TITRES_STAT!C2167</f>
        <v>11.48</v>
      </c>
      <c r="C2164" s="6">
        <f>TITRES_STAT!D2167</f>
        <v>9.9748999999999999</v>
      </c>
      <c r="D2164" s="6">
        <f>TITRES_STAT!E2167</f>
        <v>330</v>
      </c>
      <c r="E2164" s="2">
        <f t="shared" si="132"/>
        <v>383759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11.47</v>
      </c>
      <c r="C2165" s="6">
        <f>TITRES_STAT!D2168</f>
        <v>9.9662000000000006</v>
      </c>
      <c r="D2165" s="6">
        <f>TITRES_STAT!E2168</f>
        <v>220</v>
      </c>
      <c r="E2165" s="2">
        <f t="shared" si="132"/>
        <v>383539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11.47</v>
      </c>
      <c r="C2166" s="6">
        <f>TITRES_STAT!D2169</f>
        <v>9.9662000000000006</v>
      </c>
      <c r="D2166" s="6">
        <f>TITRES_STAT!E2169</f>
        <v>140</v>
      </c>
      <c r="E2166" s="2">
        <f t="shared" si="132"/>
        <v>383539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11.4</v>
      </c>
      <c r="C2167" s="6">
        <f>TITRES_STAT!D2170</f>
        <v>9.9054000000000002</v>
      </c>
      <c r="D2167" s="6">
        <f>TITRES_STAT!E2170</f>
        <v>360</v>
      </c>
      <c r="E2167" s="2">
        <f t="shared" si="132"/>
        <v>383179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45162</v>
      </c>
      <c r="B2168" s="6">
        <f>TITRES_STAT!C2171</f>
        <v>11.45</v>
      </c>
      <c r="C2168" s="6">
        <f>TITRES_STAT!D2171</f>
        <v>9.9488000000000003</v>
      </c>
      <c r="D2168" s="6">
        <f>TITRES_STAT!E2171</f>
        <v>205</v>
      </c>
      <c r="E2168" s="2">
        <f t="shared" si="132"/>
        <v>383384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45163</v>
      </c>
      <c r="B2169" s="6">
        <f>TITRES_STAT!C2172</f>
        <v>11.48</v>
      </c>
      <c r="C2169" s="6">
        <f>TITRES_STAT!D2172</f>
        <v>9.9748999999999999</v>
      </c>
      <c r="D2169" s="6">
        <f>TITRES_STAT!E2172</f>
        <v>195</v>
      </c>
      <c r="E2169" s="2">
        <f t="shared" si="132"/>
        <v>383579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NEUTRAL</v>
      </c>
    </row>
    <row r="2170" spans="1:8" ht="13.5" x14ac:dyDescent="0.25">
      <c r="A2170" s="3">
        <f>TITRES_STAT!B2173</f>
        <v>45166</v>
      </c>
      <c r="B2170" s="6">
        <f>TITRES_STAT!C2173</f>
        <v>11.48</v>
      </c>
      <c r="C2170" s="6">
        <f>TITRES_STAT!D2173</f>
        <v>9.9748999999999999</v>
      </c>
      <c r="D2170" s="6">
        <f>TITRES_STAT!E2173</f>
        <v>210</v>
      </c>
      <c r="E2170" s="2">
        <f t="shared" si="132"/>
        <v>383579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10.95</v>
      </c>
      <c r="C2171" s="6">
        <f>TITRES_STAT!D2174</f>
        <v>9.5144000000000002</v>
      </c>
      <c r="D2171" s="6">
        <f>TITRES_STAT!E2174</f>
        <v>79</v>
      </c>
      <c r="E2171" s="2">
        <f t="shared" si="132"/>
        <v>383500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11.48</v>
      </c>
      <c r="C2172" s="6">
        <f>TITRES_STAT!D2175</f>
        <v>9.9748999999999999</v>
      </c>
      <c r="D2172" s="6">
        <f>TITRES_STAT!E2175</f>
        <v>769</v>
      </c>
      <c r="E2172" s="2">
        <f t="shared" si="132"/>
        <v>384269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11</v>
      </c>
      <c r="C2173" s="6">
        <f>TITRES_STAT!D2176</f>
        <v>9.5578000000000003</v>
      </c>
      <c r="D2173" s="6">
        <f>TITRES_STAT!E2176</f>
        <v>1671</v>
      </c>
      <c r="E2173" s="2">
        <f t="shared" si="132"/>
        <v>382598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CONFIRMED BEARISH</v>
      </c>
    </row>
    <row r="2174" spans="1:8" ht="13.5" x14ac:dyDescent="0.25">
      <c r="A2174" s="3">
        <f>TITRES_STAT!B2177</f>
        <v>45170</v>
      </c>
      <c r="B2174" s="6">
        <f>TITRES_STAT!C2177</f>
        <v>11</v>
      </c>
      <c r="C2174" s="6">
        <f>TITRES_STAT!D2177</f>
        <v>9.5578000000000003</v>
      </c>
      <c r="D2174" s="6">
        <f>TITRES_STAT!E2177</f>
        <v>660</v>
      </c>
      <c r="E2174" s="2">
        <f t="shared" si="132"/>
        <v>382598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CONFIRMED BEARISH</v>
      </c>
    </row>
    <row r="2175" spans="1:8" ht="13.5" x14ac:dyDescent="0.25">
      <c r="A2175" s="3">
        <f>TITRES_STAT!B2178</f>
        <v>45173</v>
      </c>
      <c r="B2175" s="6">
        <f>TITRES_STAT!C2178</f>
        <v>11</v>
      </c>
      <c r="C2175" s="6">
        <f>TITRES_STAT!D2178</f>
        <v>9.5578000000000003</v>
      </c>
      <c r="D2175" s="6">
        <f>TITRES_STAT!E2178</f>
        <v>320</v>
      </c>
      <c r="E2175" s="2">
        <f t="shared" si="132"/>
        <v>382598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11</v>
      </c>
      <c r="C2176" s="6">
        <f>TITRES_STAT!D2179</f>
        <v>9.5578000000000003</v>
      </c>
      <c r="D2176" s="6">
        <f>TITRES_STAT!E2179</f>
        <v>550</v>
      </c>
      <c r="E2176" s="2">
        <f t="shared" si="132"/>
        <v>382598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BEARISH DIVERGENCE</v>
      </c>
    </row>
    <row r="2177" spans="1:8" ht="13.5" x14ac:dyDescent="0.25">
      <c r="A2177" s="3">
        <f>TITRES_STAT!B2180</f>
        <v>45175</v>
      </c>
      <c r="B2177" s="6">
        <f>TITRES_STAT!C2180</f>
        <v>11</v>
      </c>
      <c r="C2177" s="6">
        <f>TITRES_STAT!D2180</f>
        <v>9.5578000000000003</v>
      </c>
      <c r="D2177" s="6">
        <f>TITRES_STAT!E2180</f>
        <v>100</v>
      </c>
      <c r="E2177" s="2">
        <f t="shared" si="132"/>
        <v>382598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11.24</v>
      </c>
      <c r="C2178" s="6">
        <f>TITRES_STAT!D2181</f>
        <v>9.7664000000000009</v>
      </c>
      <c r="D2178" s="6">
        <f>TITRES_STAT!E2181</f>
        <v>160</v>
      </c>
      <c r="E2178" s="2">
        <f t="shared" si="132"/>
        <v>382758</v>
      </c>
      <c r="F2178" s="6" t="str">
        <f t="shared" si="135"/>
        <v>BULLISH</v>
      </c>
      <c r="G2178" s="6" t="str">
        <f t="shared" si="134"/>
        <v>NEUTRAL</v>
      </c>
      <c r="H2178" s="6" t="str">
        <f t="shared" si="133"/>
        <v>CONFIRMED BULLISH</v>
      </c>
    </row>
    <row r="2179" spans="1:8" ht="13.5" x14ac:dyDescent="0.25">
      <c r="A2179" s="3">
        <f>TITRES_STAT!B2182</f>
        <v>45177</v>
      </c>
      <c r="B2179" s="6">
        <f>TITRES_STAT!C2182</f>
        <v>11.24</v>
      </c>
      <c r="C2179" s="6">
        <f>TITRES_STAT!D2182</f>
        <v>9.7664000000000009</v>
      </c>
      <c r="D2179" s="6">
        <f>TITRES_STAT!E2182</f>
        <v>0</v>
      </c>
      <c r="E2179" s="2">
        <f t="shared" si="132"/>
        <v>382758</v>
      </c>
      <c r="F2179" s="6" t="str">
        <f t="shared" si="135"/>
        <v>BULLISH</v>
      </c>
      <c r="G2179" s="6" t="str">
        <f t="shared" si="134"/>
        <v>NEUTRAL</v>
      </c>
      <c r="H2179" s="6" t="str">
        <f t="shared" si="133"/>
        <v>CONFIRMED BULLISH</v>
      </c>
    </row>
    <row r="2180" spans="1:8" ht="13.5" x14ac:dyDescent="0.25">
      <c r="A2180" s="3">
        <f>TITRES_STAT!B2183</f>
        <v>45180</v>
      </c>
      <c r="B2180" s="6">
        <f>TITRES_STAT!C2183</f>
        <v>11.38</v>
      </c>
      <c r="C2180" s="6">
        <f>TITRES_STAT!D2183</f>
        <v>9.8879999999999999</v>
      </c>
      <c r="D2180" s="6">
        <f>TITRES_STAT!E2183</f>
        <v>413</v>
      </c>
      <c r="E2180" s="2">
        <f t="shared" ref="E2180:E2243" si="136">IF(B2180&gt;B2179, E2179+D2180, IF(B2180&lt;B2179, E2179-D2180, E2179))</f>
        <v>383171</v>
      </c>
      <c r="F2180" s="6" t="str">
        <f t="shared" si="135"/>
        <v>BULLISH</v>
      </c>
      <c r="G2180" s="6" t="str">
        <f t="shared" si="134"/>
        <v>NEUTRAL</v>
      </c>
      <c r="H2180" s="6" t="str">
        <f t="shared" si="133"/>
        <v>CONFIRMED BULLISH</v>
      </c>
    </row>
    <row r="2181" spans="1:8" ht="13.5" x14ac:dyDescent="0.25">
      <c r="A2181" s="3">
        <f>TITRES_STAT!B2184</f>
        <v>45181</v>
      </c>
      <c r="B2181" s="6">
        <f>TITRES_STAT!C2184</f>
        <v>11.25</v>
      </c>
      <c r="C2181" s="6">
        <f>TITRES_STAT!D2184</f>
        <v>9.7750000000000004</v>
      </c>
      <c r="D2181" s="6">
        <f>TITRES_STAT!E2184</f>
        <v>200</v>
      </c>
      <c r="E2181" s="2">
        <f t="shared" si="136"/>
        <v>382971</v>
      </c>
      <c r="F2181" s="6" t="str">
        <f t="shared" si="135"/>
        <v>BULLISH</v>
      </c>
      <c r="G2181" s="6" t="str">
        <f t="shared" si="134"/>
        <v>NEUTRAL</v>
      </c>
      <c r="H2181" s="6" t="str">
        <f t="shared" si="133"/>
        <v>CONFIRMED BULLISH</v>
      </c>
    </row>
    <row r="2182" spans="1:8" ht="13.5" x14ac:dyDescent="0.25">
      <c r="A2182" s="3">
        <f>TITRES_STAT!B2185</f>
        <v>45182</v>
      </c>
      <c r="B2182" s="6">
        <f>TITRES_STAT!C2185</f>
        <v>11</v>
      </c>
      <c r="C2182" s="6">
        <f>TITRES_STAT!D2185</f>
        <v>9.5578000000000003</v>
      </c>
      <c r="D2182" s="6">
        <f>TITRES_STAT!E2185</f>
        <v>3247</v>
      </c>
      <c r="E2182" s="2">
        <f t="shared" si="136"/>
        <v>379724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11</v>
      </c>
      <c r="C2183" s="6">
        <f>TITRES_STAT!D2186</f>
        <v>9.5578000000000003</v>
      </c>
      <c r="D2183" s="6">
        <f>TITRES_STAT!E2186</f>
        <v>786</v>
      </c>
      <c r="E2183" s="2">
        <f t="shared" si="136"/>
        <v>379724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11</v>
      </c>
      <c r="C2184" s="6">
        <f>TITRES_STAT!D2187</f>
        <v>9.5578000000000003</v>
      </c>
      <c r="D2184" s="6">
        <f>TITRES_STAT!E2187</f>
        <v>2568</v>
      </c>
      <c r="E2184" s="2">
        <f t="shared" si="136"/>
        <v>379724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11</v>
      </c>
      <c r="C2185" s="6">
        <f>TITRES_STAT!D2188</f>
        <v>9.5578000000000003</v>
      </c>
      <c r="D2185" s="6">
        <f>TITRES_STAT!E2188</f>
        <v>850</v>
      </c>
      <c r="E2185" s="2">
        <f t="shared" si="136"/>
        <v>379724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10.9</v>
      </c>
      <c r="C2186" s="6">
        <f>TITRES_STAT!D2189</f>
        <v>9.4709000000000003</v>
      </c>
      <c r="D2186" s="6">
        <f>TITRES_STAT!E2189</f>
        <v>1086</v>
      </c>
      <c r="E2186" s="2">
        <f t="shared" si="136"/>
        <v>378638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11</v>
      </c>
      <c r="C2187" s="6">
        <f>TITRES_STAT!D2190</f>
        <v>9.5578000000000003</v>
      </c>
      <c r="D2187" s="6">
        <f>TITRES_STAT!E2190</f>
        <v>100</v>
      </c>
      <c r="E2187" s="2">
        <f t="shared" si="136"/>
        <v>378738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45190</v>
      </c>
      <c r="B2188" s="6">
        <f>TITRES_STAT!C2191</f>
        <v>11</v>
      </c>
      <c r="C2188" s="6">
        <f>TITRES_STAT!D2191</f>
        <v>9.5578000000000003</v>
      </c>
      <c r="D2188" s="6">
        <f>TITRES_STAT!E2191</f>
        <v>490</v>
      </c>
      <c r="E2188" s="2">
        <f t="shared" si="136"/>
        <v>378738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45191</v>
      </c>
      <c r="B2189" s="6">
        <f>TITRES_STAT!C2192</f>
        <v>11.37</v>
      </c>
      <c r="C2189" s="6">
        <f>TITRES_STAT!D2192</f>
        <v>9.8793000000000006</v>
      </c>
      <c r="D2189" s="6">
        <f>TITRES_STAT!E2192</f>
        <v>186</v>
      </c>
      <c r="E2189" s="2">
        <f t="shared" si="136"/>
        <v>378924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BEARISH DIVERGENCE</v>
      </c>
    </row>
    <row r="2190" spans="1:8" ht="13.5" x14ac:dyDescent="0.25">
      <c r="A2190" s="3">
        <f>TITRES_STAT!B2193</f>
        <v>45194</v>
      </c>
      <c r="B2190" s="6">
        <f>TITRES_STAT!C2193</f>
        <v>11.37</v>
      </c>
      <c r="C2190" s="6">
        <f>TITRES_STAT!D2193</f>
        <v>9.8793000000000006</v>
      </c>
      <c r="D2190" s="6">
        <f>TITRES_STAT!E2193</f>
        <v>150</v>
      </c>
      <c r="E2190" s="2">
        <f t="shared" si="136"/>
        <v>378924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BEARISH DIVERGENCE</v>
      </c>
    </row>
    <row r="2191" spans="1:8" ht="13.5" x14ac:dyDescent="0.25">
      <c r="A2191" s="3">
        <f>TITRES_STAT!B2194</f>
        <v>45195</v>
      </c>
      <c r="B2191" s="6">
        <f>TITRES_STAT!C2194</f>
        <v>11.37</v>
      </c>
      <c r="C2191" s="6">
        <f>TITRES_STAT!D2194</f>
        <v>9.8793000000000006</v>
      </c>
      <c r="D2191" s="6">
        <f>TITRES_STAT!E2194</f>
        <v>0</v>
      </c>
      <c r="E2191" s="2">
        <f t="shared" si="136"/>
        <v>378924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CONFIRMED BULLISH</v>
      </c>
    </row>
    <row r="2192" spans="1:8" ht="13.5" x14ac:dyDescent="0.25">
      <c r="A2192" s="3">
        <f>TITRES_STAT!B2195</f>
        <v>45197</v>
      </c>
      <c r="B2192" s="6">
        <f>TITRES_STAT!C2195</f>
        <v>11.37</v>
      </c>
      <c r="C2192" s="6">
        <f>TITRES_STAT!D2195</f>
        <v>9.8793000000000006</v>
      </c>
      <c r="D2192" s="6">
        <f>TITRES_STAT!E2195</f>
        <v>84</v>
      </c>
      <c r="E2192" s="2">
        <f t="shared" si="136"/>
        <v>378924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CONFIRMED BULLISH</v>
      </c>
    </row>
    <row r="2193" spans="1:8" ht="13.5" x14ac:dyDescent="0.25">
      <c r="A2193" s="3">
        <f>TITRES_STAT!B2196</f>
        <v>45198</v>
      </c>
      <c r="B2193" s="6">
        <f>TITRES_STAT!C2196</f>
        <v>10.98</v>
      </c>
      <c r="C2193" s="6">
        <f>TITRES_STAT!D2196</f>
        <v>9.5404</v>
      </c>
      <c r="D2193" s="6">
        <f>TITRES_STAT!E2196</f>
        <v>1166</v>
      </c>
      <c r="E2193" s="2">
        <f t="shared" si="136"/>
        <v>377758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11.35</v>
      </c>
      <c r="C2194" s="6">
        <f>TITRES_STAT!D2197</f>
        <v>9.8619000000000003</v>
      </c>
      <c r="D2194" s="6">
        <f>TITRES_STAT!E2197</f>
        <v>280</v>
      </c>
      <c r="E2194" s="2">
        <f t="shared" si="136"/>
        <v>378038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11.19</v>
      </c>
      <c r="C2195" s="6">
        <f>TITRES_STAT!D2198</f>
        <v>9.7228999999999992</v>
      </c>
      <c r="D2195" s="6">
        <f>TITRES_STAT!E2198</f>
        <v>1929</v>
      </c>
      <c r="E2195" s="2">
        <f t="shared" si="136"/>
        <v>376109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11.33</v>
      </c>
      <c r="C2196" s="6">
        <f>TITRES_STAT!D2199</f>
        <v>9.8445999999999998</v>
      </c>
      <c r="D2196" s="6">
        <f>TITRES_STAT!E2199</f>
        <v>200</v>
      </c>
      <c r="E2196" s="2">
        <f t="shared" si="136"/>
        <v>376309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10.9</v>
      </c>
      <c r="C2197" s="6">
        <f>TITRES_STAT!D2200</f>
        <v>9.4709000000000003</v>
      </c>
      <c r="D2197" s="6">
        <f>TITRES_STAT!E2200</f>
        <v>2307</v>
      </c>
      <c r="E2197" s="2">
        <f t="shared" si="136"/>
        <v>374002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45205</v>
      </c>
      <c r="B2198" s="6">
        <f>TITRES_STAT!C2201</f>
        <v>10.79</v>
      </c>
      <c r="C2198" s="6">
        <f>TITRES_STAT!D2201</f>
        <v>9.3754000000000008</v>
      </c>
      <c r="D2198" s="6">
        <f>TITRES_STAT!E2201</f>
        <v>1023</v>
      </c>
      <c r="E2198" s="2">
        <f t="shared" si="136"/>
        <v>372979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10.79</v>
      </c>
      <c r="C2199" s="6">
        <f>TITRES_STAT!D2202</f>
        <v>9.3754000000000008</v>
      </c>
      <c r="D2199" s="6">
        <f>TITRES_STAT!E2202</f>
        <v>550</v>
      </c>
      <c r="E2199" s="2">
        <f t="shared" si="136"/>
        <v>372979</v>
      </c>
      <c r="F2199" s="6" t="str">
        <f t="shared" si="139"/>
        <v>BEARISH</v>
      </c>
      <c r="G2199" s="6" t="str">
        <f t="shared" si="138"/>
        <v>NEUTRAL</v>
      </c>
      <c r="H2199" s="6" t="str">
        <f t="shared" si="137"/>
        <v>CONFIRMED BEARISH</v>
      </c>
    </row>
    <row r="2200" spans="1:8" ht="13.5" x14ac:dyDescent="0.25">
      <c r="A2200" s="3">
        <f>TITRES_STAT!B2203</f>
        <v>45209</v>
      </c>
      <c r="B2200" s="6">
        <f>TITRES_STAT!C2203</f>
        <v>11.2</v>
      </c>
      <c r="C2200" s="6">
        <f>TITRES_STAT!D2203</f>
        <v>9.7316000000000003</v>
      </c>
      <c r="D2200" s="6">
        <f>TITRES_STAT!E2203</f>
        <v>64</v>
      </c>
      <c r="E2200" s="2">
        <f t="shared" si="136"/>
        <v>373043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BEARISH DIVERGENCE</v>
      </c>
    </row>
    <row r="2201" spans="1:8" ht="13.5" x14ac:dyDescent="0.25">
      <c r="A2201" s="3">
        <f>TITRES_STAT!B2204</f>
        <v>45210</v>
      </c>
      <c r="B2201" s="6">
        <f>TITRES_STAT!C2204</f>
        <v>11.2</v>
      </c>
      <c r="C2201" s="6">
        <f>TITRES_STAT!D2204</f>
        <v>9.7316000000000003</v>
      </c>
      <c r="D2201" s="6">
        <f>TITRES_STAT!E2204</f>
        <v>30</v>
      </c>
      <c r="E2201" s="2">
        <f t="shared" si="136"/>
        <v>373043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11.2</v>
      </c>
      <c r="C2202" s="6">
        <f>TITRES_STAT!D2205</f>
        <v>9.7316000000000003</v>
      </c>
      <c r="D2202" s="6">
        <f>TITRES_STAT!E2205</f>
        <v>0</v>
      </c>
      <c r="E2202" s="2">
        <f t="shared" si="136"/>
        <v>373043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BEARISH DIVERGENCE</v>
      </c>
    </row>
    <row r="2203" spans="1:8" ht="13.5" x14ac:dyDescent="0.25">
      <c r="A2203" s="3">
        <f>TITRES_STAT!B2206</f>
        <v>45212</v>
      </c>
      <c r="B2203" s="6">
        <f>TITRES_STAT!C2206</f>
        <v>11.14</v>
      </c>
      <c r="C2203" s="6">
        <f>TITRES_STAT!D2206</f>
        <v>9.6795000000000009</v>
      </c>
      <c r="D2203" s="6">
        <f>TITRES_STAT!E2206</f>
        <v>190</v>
      </c>
      <c r="E2203" s="2">
        <f t="shared" si="136"/>
        <v>372853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BEARISH DIVERGENCE</v>
      </c>
    </row>
    <row r="2204" spans="1:8" ht="13.5" x14ac:dyDescent="0.25">
      <c r="A2204" s="3">
        <f>TITRES_STAT!B2207</f>
        <v>45215</v>
      </c>
      <c r="B2204" s="6">
        <f>TITRES_STAT!C2207</f>
        <v>11.1</v>
      </c>
      <c r="C2204" s="6">
        <f>TITRES_STAT!D2207</f>
        <v>9.6447000000000003</v>
      </c>
      <c r="D2204" s="6">
        <f>TITRES_STAT!E2207</f>
        <v>130</v>
      </c>
      <c r="E2204" s="2">
        <f t="shared" si="136"/>
        <v>372723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BEARISH DIVERGENCE</v>
      </c>
    </row>
    <row r="2205" spans="1:8" ht="13.5" x14ac:dyDescent="0.25">
      <c r="A2205" s="3">
        <f>TITRES_STAT!B2208</f>
        <v>45216</v>
      </c>
      <c r="B2205" s="6">
        <f>TITRES_STAT!C2208</f>
        <v>11.1</v>
      </c>
      <c r="C2205" s="6">
        <f>TITRES_STAT!D2208</f>
        <v>9.6447000000000003</v>
      </c>
      <c r="D2205" s="6">
        <f>TITRES_STAT!E2208</f>
        <v>0</v>
      </c>
      <c r="E2205" s="2">
        <f t="shared" si="136"/>
        <v>372723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11.1</v>
      </c>
      <c r="C2206" s="6">
        <f>TITRES_STAT!D2209</f>
        <v>9.6447000000000003</v>
      </c>
      <c r="D2206" s="6">
        <f>TITRES_STAT!E2209</f>
        <v>267</v>
      </c>
      <c r="E2206" s="2">
        <f t="shared" si="136"/>
        <v>372723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11.29</v>
      </c>
      <c r="C2207" s="6">
        <f>TITRES_STAT!D2210</f>
        <v>9.8097999999999992</v>
      </c>
      <c r="D2207" s="6">
        <f>TITRES_STAT!E2210</f>
        <v>156</v>
      </c>
      <c r="E2207" s="2">
        <f t="shared" si="136"/>
        <v>372879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BEARISH DIVERGENCE</v>
      </c>
    </row>
    <row r="2208" spans="1:8" ht="13.5" x14ac:dyDescent="0.25">
      <c r="A2208" s="3">
        <f>TITRES_STAT!B2211</f>
        <v>45219</v>
      </c>
      <c r="B2208" s="6">
        <f>TITRES_STAT!C2211</f>
        <v>11.29</v>
      </c>
      <c r="C2208" s="6">
        <f>TITRES_STAT!D2211</f>
        <v>9.8097999999999992</v>
      </c>
      <c r="D2208" s="6">
        <f>TITRES_STAT!E2211</f>
        <v>0</v>
      </c>
      <c r="E2208" s="2">
        <f t="shared" si="136"/>
        <v>372879</v>
      </c>
      <c r="F2208" s="6" t="str">
        <f t="shared" si="139"/>
        <v>BULLISH</v>
      </c>
      <c r="G2208" s="6" t="str">
        <f t="shared" si="138"/>
        <v>NEUTRAL</v>
      </c>
      <c r="H2208" s="6" t="str">
        <f t="shared" si="137"/>
        <v>CONFIRMED BULLISH</v>
      </c>
    </row>
    <row r="2209" spans="1:8" ht="13.5" x14ac:dyDescent="0.25">
      <c r="A2209" s="3">
        <f>TITRES_STAT!B2212</f>
        <v>45222</v>
      </c>
      <c r="B2209" s="6">
        <f>TITRES_STAT!C2212</f>
        <v>11.29</v>
      </c>
      <c r="C2209" s="6">
        <f>TITRES_STAT!D2212</f>
        <v>9.8097999999999992</v>
      </c>
      <c r="D2209" s="6">
        <f>TITRES_STAT!E2212</f>
        <v>0</v>
      </c>
      <c r="E2209" s="2">
        <f t="shared" si="136"/>
        <v>372879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CONFIRMED BULLISH</v>
      </c>
    </row>
    <row r="2210" spans="1:8" ht="13.5" x14ac:dyDescent="0.25">
      <c r="A2210" s="3">
        <f>TITRES_STAT!B2213</f>
        <v>45223</v>
      </c>
      <c r="B2210" s="6">
        <f>TITRES_STAT!C2213</f>
        <v>10.74</v>
      </c>
      <c r="C2210" s="6">
        <f>TITRES_STAT!D2213</f>
        <v>9.3318999999999992</v>
      </c>
      <c r="D2210" s="6">
        <f>TITRES_STAT!E2213</f>
        <v>2685</v>
      </c>
      <c r="E2210" s="2">
        <f t="shared" si="136"/>
        <v>370194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10.5</v>
      </c>
      <c r="C2211" s="6">
        <f>TITRES_STAT!D2214</f>
        <v>9.1234000000000002</v>
      </c>
      <c r="D2211" s="6">
        <f>TITRES_STAT!E2214</f>
        <v>3220</v>
      </c>
      <c r="E2211" s="2">
        <f t="shared" si="136"/>
        <v>366974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11</v>
      </c>
      <c r="C2212" s="6">
        <f>TITRES_STAT!D2215</f>
        <v>9.5578000000000003</v>
      </c>
      <c r="D2212" s="6">
        <f>TITRES_STAT!E2215</f>
        <v>100</v>
      </c>
      <c r="E2212" s="2">
        <f t="shared" si="136"/>
        <v>367074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45226</v>
      </c>
      <c r="B2213" s="6">
        <f>TITRES_STAT!C2216</f>
        <v>11</v>
      </c>
      <c r="C2213" s="6">
        <f>TITRES_STAT!D2216</f>
        <v>9.5578000000000003</v>
      </c>
      <c r="D2213" s="6">
        <f>TITRES_STAT!E2216</f>
        <v>135</v>
      </c>
      <c r="E2213" s="2">
        <f t="shared" si="136"/>
        <v>367074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45229</v>
      </c>
      <c r="B2214" s="6">
        <f>TITRES_STAT!C2217</f>
        <v>11</v>
      </c>
      <c r="C2214" s="6">
        <f>TITRES_STAT!D2217</f>
        <v>9.5578000000000003</v>
      </c>
      <c r="D2214" s="6">
        <f>TITRES_STAT!E2217</f>
        <v>0</v>
      </c>
      <c r="E2214" s="2">
        <f t="shared" si="136"/>
        <v>367074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11</v>
      </c>
      <c r="C2215" s="6">
        <f>TITRES_STAT!D2218</f>
        <v>9.5578000000000003</v>
      </c>
      <c r="D2215" s="6">
        <f>TITRES_STAT!E2218</f>
        <v>300</v>
      </c>
      <c r="E2215" s="2">
        <f t="shared" si="136"/>
        <v>367074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BEARISH DIVERGENCE</v>
      </c>
    </row>
    <row r="2216" spans="1:8" ht="13.5" x14ac:dyDescent="0.25">
      <c r="A2216" s="3">
        <f>TITRES_STAT!B2219</f>
        <v>45231</v>
      </c>
      <c r="B2216" s="6">
        <f>TITRES_STAT!C2219</f>
        <v>11</v>
      </c>
      <c r="C2216" s="6">
        <f>TITRES_STAT!D2219</f>
        <v>9.5578000000000003</v>
      </c>
      <c r="D2216" s="6">
        <f>TITRES_STAT!E2219</f>
        <v>200</v>
      </c>
      <c r="E2216" s="2">
        <f t="shared" si="136"/>
        <v>367074</v>
      </c>
      <c r="F2216" s="6" t="str">
        <f t="shared" si="139"/>
        <v>BULLISH</v>
      </c>
      <c r="G2216" s="6" t="str">
        <f t="shared" si="138"/>
        <v>NEUTRAL</v>
      </c>
      <c r="H2216" s="6" t="str">
        <f t="shared" si="137"/>
        <v>CONFIRMED BULLISH</v>
      </c>
    </row>
    <row r="2217" spans="1:8" ht="13.5" x14ac:dyDescent="0.25">
      <c r="A2217" s="3">
        <f>TITRES_STAT!B2220</f>
        <v>45232</v>
      </c>
      <c r="B2217" s="6">
        <f>TITRES_STAT!C2220</f>
        <v>11</v>
      </c>
      <c r="C2217" s="6">
        <f>TITRES_STAT!D2220</f>
        <v>9.5578000000000003</v>
      </c>
      <c r="D2217" s="6">
        <f>TITRES_STAT!E2220</f>
        <v>0</v>
      </c>
      <c r="E2217" s="2">
        <f t="shared" si="136"/>
        <v>367074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45233</v>
      </c>
      <c r="B2218" s="6">
        <f>TITRES_STAT!C2221</f>
        <v>11</v>
      </c>
      <c r="C2218" s="6">
        <f>TITRES_STAT!D2221</f>
        <v>9.5578000000000003</v>
      </c>
      <c r="D2218" s="6">
        <f>TITRES_STAT!E2221</f>
        <v>630</v>
      </c>
      <c r="E2218" s="2">
        <f t="shared" si="136"/>
        <v>367074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45236</v>
      </c>
      <c r="B2219" s="6">
        <f>TITRES_STAT!C2222</f>
        <v>11</v>
      </c>
      <c r="C2219" s="6">
        <f>TITRES_STAT!D2222</f>
        <v>9.5578000000000003</v>
      </c>
      <c r="D2219" s="6">
        <f>TITRES_STAT!E2222</f>
        <v>227</v>
      </c>
      <c r="E2219" s="2">
        <f t="shared" si="136"/>
        <v>367074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45237</v>
      </c>
      <c r="B2220" s="6">
        <f>TITRES_STAT!C2223</f>
        <v>11</v>
      </c>
      <c r="C2220" s="6">
        <f>TITRES_STAT!D2223</f>
        <v>9.5578000000000003</v>
      </c>
      <c r="D2220" s="6">
        <f>TITRES_STAT!E2223</f>
        <v>280</v>
      </c>
      <c r="E2220" s="2">
        <f t="shared" si="136"/>
        <v>367074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45238</v>
      </c>
      <c r="B2221" s="6">
        <f>TITRES_STAT!C2224</f>
        <v>11</v>
      </c>
      <c r="C2221" s="6">
        <f>TITRES_STAT!D2224</f>
        <v>9.5578000000000003</v>
      </c>
      <c r="D2221" s="6">
        <f>TITRES_STAT!E2224</f>
        <v>350</v>
      </c>
      <c r="E2221" s="2">
        <f t="shared" si="136"/>
        <v>367074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45239</v>
      </c>
      <c r="B2222" s="6">
        <f>TITRES_STAT!C2225</f>
        <v>11</v>
      </c>
      <c r="C2222" s="6">
        <f>TITRES_STAT!D2225</f>
        <v>9.5578000000000003</v>
      </c>
      <c r="D2222" s="6">
        <f>TITRES_STAT!E2225</f>
        <v>303</v>
      </c>
      <c r="E2222" s="2">
        <f t="shared" si="136"/>
        <v>367074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45240</v>
      </c>
      <c r="B2223" s="6">
        <f>TITRES_STAT!C2226</f>
        <v>11</v>
      </c>
      <c r="C2223" s="6">
        <f>TITRES_STAT!D2226</f>
        <v>9.5578000000000003</v>
      </c>
      <c r="D2223" s="6">
        <f>TITRES_STAT!E2226</f>
        <v>385</v>
      </c>
      <c r="E2223" s="2">
        <f t="shared" si="136"/>
        <v>367074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45243</v>
      </c>
      <c r="B2224" s="6">
        <f>TITRES_STAT!C2227</f>
        <v>11</v>
      </c>
      <c r="C2224" s="6">
        <f>TITRES_STAT!D2227</f>
        <v>9.5578000000000003</v>
      </c>
      <c r="D2224" s="6">
        <f>TITRES_STAT!E2227</f>
        <v>245</v>
      </c>
      <c r="E2224" s="2">
        <f t="shared" si="136"/>
        <v>367074</v>
      </c>
      <c r="F2224" s="6" t="str">
        <f t="shared" si="139"/>
        <v>NEUTRAL</v>
      </c>
      <c r="G2224" s="6" t="str">
        <f t="shared" si="138"/>
        <v>NEUTRAL</v>
      </c>
      <c r="H2224" s="6" t="str">
        <f t="shared" si="137"/>
        <v>NEUTRAL</v>
      </c>
    </row>
    <row r="2225" spans="1:8" ht="13.5" x14ac:dyDescent="0.25">
      <c r="A2225" s="3">
        <f>TITRES_STAT!B2228</f>
        <v>45244</v>
      </c>
      <c r="B2225" s="6">
        <f>TITRES_STAT!C2228</f>
        <v>11</v>
      </c>
      <c r="C2225" s="6">
        <f>TITRES_STAT!D2228</f>
        <v>9.5578000000000003</v>
      </c>
      <c r="D2225" s="6">
        <f>TITRES_STAT!E2228</f>
        <v>118</v>
      </c>
      <c r="E2225" s="2">
        <f t="shared" si="136"/>
        <v>367074</v>
      </c>
      <c r="F2225" s="6" t="str">
        <f t="shared" si="139"/>
        <v>NEUTRAL</v>
      </c>
      <c r="G2225" s="6" t="str">
        <f t="shared" si="138"/>
        <v>NEUTRAL</v>
      </c>
      <c r="H2225" s="6" t="str">
        <f t="shared" si="137"/>
        <v>NEUTRAL</v>
      </c>
    </row>
    <row r="2226" spans="1:8" ht="13.5" x14ac:dyDescent="0.25">
      <c r="A2226" s="3">
        <f>TITRES_STAT!B2229</f>
        <v>45245</v>
      </c>
      <c r="B2226" s="6">
        <f>TITRES_STAT!C2229</f>
        <v>11</v>
      </c>
      <c r="C2226" s="6">
        <f>TITRES_STAT!D2229</f>
        <v>9.5578000000000003</v>
      </c>
      <c r="D2226" s="6">
        <f>TITRES_STAT!E2229</f>
        <v>290</v>
      </c>
      <c r="E2226" s="2">
        <f t="shared" si="136"/>
        <v>367074</v>
      </c>
      <c r="F2226" s="6" t="str">
        <f t="shared" si="139"/>
        <v>NEUTRAL</v>
      </c>
      <c r="G2226" s="6" t="str">
        <f t="shared" si="138"/>
        <v>NEUTRAL</v>
      </c>
      <c r="H2226" s="6" t="str">
        <f t="shared" si="137"/>
        <v>NEUTRAL</v>
      </c>
    </row>
    <row r="2227" spans="1:8" ht="13.5" x14ac:dyDescent="0.25">
      <c r="A2227" s="3">
        <f>TITRES_STAT!B2230</f>
        <v>45246</v>
      </c>
      <c r="B2227" s="6">
        <f>TITRES_STAT!C2230</f>
        <v>11</v>
      </c>
      <c r="C2227" s="6">
        <f>TITRES_STAT!D2230</f>
        <v>9.5578000000000003</v>
      </c>
      <c r="D2227" s="6">
        <f>TITRES_STAT!E2230</f>
        <v>146</v>
      </c>
      <c r="E2227" s="2">
        <f t="shared" si="136"/>
        <v>367074</v>
      </c>
      <c r="F2227" s="6" t="str">
        <f t="shared" si="139"/>
        <v>NEUTRAL</v>
      </c>
      <c r="G2227" s="6" t="str">
        <f t="shared" si="138"/>
        <v>NEUTRAL</v>
      </c>
      <c r="H2227" s="6" t="str">
        <f t="shared" si="137"/>
        <v>NEUTRAL</v>
      </c>
    </row>
    <row r="2228" spans="1:8" ht="13.5" x14ac:dyDescent="0.25">
      <c r="A2228" s="3">
        <f>TITRES_STAT!B2231</f>
        <v>45247</v>
      </c>
      <c r="B2228" s="6">
        <f>TITRES_STAT!C2231</f>
        <v>11</v>
      </c>
      <c r="C2228" s="6">
        <f>TITRES_STAT!D2231</f>
        <v>9.5578000000000003</v>
      </c>
      <c r="D2228" s="6">
        <f>TITRES_STAT!E2231</f>
        <v>240</v>
      </c>
      <c r="E2228" s="2">
        <f t="shared" si="136"/>
        <v>367074</v>
      </c>
      <c r="F2228" s="6" t="str">
        <f t="shared" si="139"/>
        <v>NEUTRAL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11.2</v>
      </c>
      <c r="C2229" s="6">
        <f>TITRES_STAT!D2232</f>
        <v>9.7316000000000003</v>
      </c>
      <c r="D2229" s="6">
        <f>TITRES_STAT!E2232</f>
        <v>1896</v>
      </c>
      <c r="E2229" s="2">
        <f t="shared" si="136"/>
        <v>368970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45251</v>
      </c>
      <c r="B2230" s="6">
        <f>TITRES_STAT!C2233</f>
        <v>11.2</v>
      </c>
      <c r="C2230" s="6">
        <f>TITRES_STAT!D2233</f>
        <v>9.7316000000000003</v>
      </c>
      <c r="D2230" s="6">
        <f>TITRES_STAT!E2233</f>
        <v>200</v>
      </c>
      <c r="E2230" s="2">
        <f t="shared" si="136"/>
        <v>368970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11.19</v>
      </c>
      <c r="C2231" s="6">
        <f>TITRES_STAT!D2234</f>
        <v>9.7228999999999992</v>
      </c>
      <c r="D2231" s="6">
        <f>TITRES_STAT!E2234</f>
        <v>600</v>
      </c>
      <c r="E2231" s="2">
        <f t="shared" si="136"/>
        <v>368370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11.33</v>
      </c>
      <c r="C2232" s="6">
        <f>TITRES_STAT!D2235</f>
        <v>9.8445999999999998</v>
      </c>
      <c r="D2232" s="6">
        <f>TITRES_STAT!E2235</f>
        <v>1360</v>
      </c>
      <c r="E2232" s="2">
        <f t="shared" si="136"/>
        <v>369730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11.33</v>
      </c>
      <c r="C2233" s="6">
        <f>TITRES_STAT!D2236</f>
        <v>9.8445999999999998</v>
      </c>
      <c r="D2233" s="6">
        <f>TITRES_STAT!E2236</f>
        <v>0</v>
      </c>
      <c r="E2233" s="2">
        <f t="shared" si="136"/>
        <v>369730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11.2</v>
      </c>
      <c r="C2234" s="6">
        <f>TITRES_STAT!D2237</f>
        <v>9.7316000000000003</v>
      </c>
      <c r="D2234" s="6">
        <f>TITRES_STAT!E2237</f>
        <v>915</v>
      </c>
      <c r="E2234" s="2">
        <f t="shared" si="136"/>
        <v>368815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NEUTRAL</v>
      </c>
    </row>
    <row r="2235" spans="1:8" ht="13.5" x14ac:dyDescent="0.25">
      <c r="A2235" s="3">
        <f>TITRES_STAT!B2238</f>
        <v>45258</v>
      </c>
      <c r="B2235" s="6">
        <f>TITRES_STAT!C2238</f>
        <v>11.32</v>
      </c>
      <c r="C2235" s="6">
        <f>TITRES_STAT!D2238</f>
        <v>9.8359000000000005</v>
      </c>
      <c r="D2235" s="6">
        <f>TITRES_STAT!E2238</f>
        <v>835</v>
      </c>
      <c r="E2235" s="2">
        <f t="shared" si="136"/>
        <v>369650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11.48</v>
      </c>
      <c r="C2236" s="6">
        <f>TITRES_STAT!D2239</f>
        <v>9.9748999999999999</v>
      </c>
      <c r="D2236" s="6">
        <f>TITRES_STAT!E2239</f>
        <v>2460</v>
      </c>
      <c r="E2236" s="2">
        <f t="shared" si="136"/>
        <v>372110</v>
      </c>
      <c r="F2236" s="6" t="str">
        <f t="shared" si="139"/>
        <v>BULLISH</v>
      </c>
      <c r="G2236" s="6" t="str">
        <f t="shared" si="138"/>
        <v>NEUTRAL</v>
      </c>
      <c r="H2236" s="6" t="str">
        <f t="shared" si="137"/>
        <v>CONFIRMED BULLISH</v>
      </c>
    </row>
    <row r="2237" spans="1:8" ht="13.5" x14ac:dyDescent="0.25">
      <c r="A2237" s="3">
        <f>TITRES_STAT!B2240</f>
        <v>45260</v>
      </c>
      <c r="B2237" s="6">
        <f>TITRES_STAT!C2240</f>
        <v>11.8</v>
      </c>
      <c r="C2237" s="6">
        <f>TITRES_STAT!D2240</f>
        <v>10.2529</v>
      </c>
      <c r="D2237" s="6">
        <f>TITRES_STAT!E2240</f>
        <v>2708</v>
      </c>
      <c r="E2237" s="2">
        <f t="shared" si="136"/>
        <v>374818</v>
      </c>
      <c r="F2237" s="6" t="str">
        <f t="shared" si="139"/>
        <v>BULLISH</v>
      </c>
      <c r="G2237" s="6" t="str">
        <f t="shared" si="138"/>
        <v>NEUTRAL</v>
      </c>
      <c r="H2237" s="6" t="str">
        <f t="shared" si="137"/>
        <v>CONFIRMED BULLISH</v>
      </c>
    </row>
    <row r="2238" spans="1:8" ht="13.5" x14ac:dyDescent="0.25">
      <c r="A2238" s="3">
        <f>TITRES_STAT!B2241</f>
        <v>45261</v>
      </c>
      <c r="B2238" s="6">
        <f>TITRES_STAT!C2241</f>
        <v>11.1</v>
      </c>
      <c r="C2238" s="6">
        <f>TITRES_STAT!D2241</f>
        <v>9.6447000000000003</v>
      </c>
      <c r="D2238" s="6">
        <f>TITRES_STAT!E2241</f>
        <v>5700</v>
      </c>
      <c r="E2238" s="2">
        <f t="shared" si="136"/>
        <v>369118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11.75</v>
      </c>
      <c r="C2239" s="6">
        <f>TITRES_STAT!D2242</f>
        <v>10.2095</v>
      </c>
      <c r="D2239" s="6">
        <f>TITRES_STAT!E2242</f>
        <v>150</v>
      </c>
      <c r="E2239" s="2">
        <f t="shared" si="136"/>
        <v>369268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CONFIRMED BULLISH</v>
      </c>
    </row>
    <row r="2240" spans="1:8" ht="13.5" x14ac:dyDescent="0.25">
      <c r="A2240" s="3">
        <f>TITRES_STAT!B2243</f>
        <v>45265</v>
      </c>
      <c r="B2240" s="6">
        <f>TITRES_STAT!C2243</f>
        <v>11.85</v>
      </c>
      <c r="C2240" s="6">
        <f>TITRES_STAT!D2243</f>
        <v>10.2964</v>
      </c>
      <c r="D2240" s="6">
        <f>TITRES_STAT!E2243</f>
        <v>40</v>
      </c>
      <c r="E2240" s="2">
        <f t="shared" si="136"/>
        <v>369308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BEARISH DIVERGENCE</v>
      </c>
    </row>
    <row r="2241" spans="1:8" ht="13.5" x14ac:dyDescent="0.25">
      <c r="A2241" s="3">
        <f>TITRES_STAT!B2244</f>
        <v>45266</v>
      </c>
      <c r="B2241" s="6">
        <f>TITRES_STAT!C2244</f>
        <v>11.85</v>
      </c>
      <c r="C2241" s="6">
        <f>TITRES_STAT!D2244</f>
        <v>10.2964</v>
      </c>
      <c r="D2241" s="6">
        <f>TITRES_STAT!E2244</f>
        <v>0</v>
      </c>
      <c r="E2241" s="2">
        <f t="shared" si="136"/>
        <v>369308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BEARISH DIVERGENCE</v>
      </c>
    </row>
    <row r="2242" spans="1:8" ht="13.5" x14ac:dyDescent="0.25">
      <c r="A2242" s="3">
        <f>TITRES_STAT!B2245</f>
        <v>45267</v>
      </c>
      <c r="B2242" s="6">
        <f>TITRES_STAT!C2245</f>
        <v>11.85</v>
      </c>
      <c r="C2242" s="6">
        <f>TITRES_STAT!D2245</f>
        <v>10.2964</v>
      </c>
      <c r="D2242" s="6">
        <f>TITRES_STAT!E2245</f>
        <v>0</v>
      </c>
      <c r="E2242" s="2">
        <f t="shared" si="136"/>
        <v>369308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BEARISH DIVERGENCE</v>
      </c>
    </row>
    <row r="2243" spans="1:8" ht="13.5" x14ac:dyDescent="0.25">
      <c r="A2243" s="3">
        <f>TITRES_STAT!B2246</f>
        <v>45268</v>
      </c>
      <c r="B2243" s="6">
        <f>TITRES_STAT!C2246</f>
        <v>11.7</v>
      </c>
      <c r="C2243" s="6">
        <f>TITRES_STAT!D2246</f>
        <v>10.166</v>
      </c>
      <c r="D2243" s="6">
        <f>TITRES_STAT!E2246</f>
        <v>201</v>
      </c>
      <c r="E2243" s="2">
        <f t="shared" si="136"/>
        <v>369107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BEARISH DIVERGENCE</v>
      </c>
    </row>
    <row r="2244" spans="1:8" ht="13.5" x14ac:dyDescent="0.25">
      <c r="A2244" s="3">
        <f>TITRES_STAT!B2247</f>
        <v>45271</v>
      </c>
      <c r="B2244" s="6">
        <f>TITRES_STAT!C2247</f>
        <v>11.69</v>
      </c>
      <c r="C2244" s="6">
        <f>TITRES_STAT!D2247</f>
        <v>10.157400000000001</v>
      </c>
      <c r="D2244" s="6">
        <f>TITRES_STAT!E2247</f>
        <v>625</v>
      </c>
      <c r="E2244" s="2">
        <f t="shared" ref="E2244:E2307" si="140">IF(B2244&gt;B2243, E2243+D2244, IF(B2244&lt;B2243, E2243-D2244, E2243))</f>
        <v>368482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11.16</v>
      </c>
      <c r="C2245" s="6">
        <f>TITRES_STAT!D2248</f>
        <v>9.6967999999999996</v>
      </c>
      <c r="D2245" s="6">
        <f>TITRES_STAT!E2248</f>
        <v>4321</v>
      </c>
      <c r="E2245" s="2">
        <f t="shared" si="140"/>
        <v>364161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11.25</v>
      </c>
      <c r="C2246" s="6">
        <f>TITRES_STAT!D2249</f>
        <v>9.7750000000000004</v>
      </c>
      <c r="D2246" s="6">
        <f>TITRES_STAT!E2249</f>
        <v>1245</v>
      </c>
      <c r="E2246" s="2">
        <f t="shared" si="140"/>
        <v>365406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11.25</v>
      </c>
      <c r="C2247" s="6">
        <f>TITRES_STAT!D2250</f>
        <v>9.7750000000000004</v>
      </c>
      <c r="D2247" s="6">
        <f>TITRES_STAT!E2250</f>
        <v>415</v>
      </c>
      <c r="E2247" s="2">
        <f t="shared" si="140"/>
        <v>365406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11.24</v>
      </c>
      <c r="C2248" s="6">
        <f>TITRES_STAT!D2251</f>
        <v>9.7664000000000009</v>
      </c>
      <c r="D2248" s="6">
        <f>TITRES_STAT!E2251</f>
        <v>874</v>
      </c>
      <c r="E2248" s="2">
        <f t="shared" si="140"/>
        <v>364532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11.24</v>
      </c>
      <c r="C2249" s="6">
        <f>TITRES_STAT!D2252</f>
        <v>9.7664000000000009</v>
      </c>
      <c r="D2249" s="6">
        <f>TITRES_STAT!E2252</f>
        <v>450</v>
      </c>
      <c r="E2249" s="2">
        <f t="shared" si="140"/>
        <v>364532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11.91</v>
      </c>
      <c r="C2250" s="6">
        <f>TITRES_STAT!D2253</f>
        <v>10.3485</v>
      </c>
      <c r="D2250" s="6">
        <f>TITRES_STAT!E2253</f>
        <v>3749</v>
      </c>
      <c r="E2250" s="2">
        <f t="shared" si="140"/>
        <v>368281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11.96</v>
      </c>
      <c r="C2251" s="6">
        <f>TITRES_STAT!D2254</f>
        <v>10.391999999999999</v>
      </c>
      <c r="D2251" s="6">
        <f>TITRES_STAT!E2254</f>
        <v>3050</v>
      </c>
      <c r="E2251" s="2">
        <f t="shared" si="140"/>
        <v>371331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11.96</v>
      </c>
      <c r="C2252" s="6">
        <f>TITRES_STAT!D2255</f>
        <v>10.391999999999999</v>
      </c>
      <c r="D2252" s="6">
        <f>TITRES_STAT!E2255</f>
        <v>1570</v>
      </c>
      <c r="E2252" s="2">
        <f t="shared" si="140"/>
        <v>371331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12</v>
      </c>
      <c r="C2253" s="6">
        <f>TITRES_STAT!D2256</f>
        <v>10.4267</v>
      </c>
      <c r="D2253" s="6">
        <f>TITRES_STAT!E2256</f>
        <v>106</v>
      </c>
      <c r="E2253" s="2">
        <f t="shared" si="140"/>
        <v>371437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12</v>
      </c>
      <c r="C2254" s="6">
        <f>TITRES_STAT!D2257</f>
        <v>10.4267</v>
      </c>
      <c r="D2254" s="6">
        <f>TITRES_STAT!E2257</f>
        <v>680</v>
      </c>
      <c r="E2254" s="2">
        <f t="shared" si="140"/>
        <v>371437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12</v>
      </c>
      <c r="C2255" s="6">
        <f>TITRES_STAT!D2258</f>
        <v>10.4267</v>
      </c>
      <c r="D2255" s="6">
        <f>TITRES_STAT!E2258</f>
        <v>1339</v>
      </c>
      <c r="E2255" s="2">
        <f t="shared" si="140"/>
        <v>371437</v>
      </c>
      <c r="F2255" s="6" t="str">
        <f t="shared" si="143"/>
        <v>BULLISH</v>
      </c>
      <c r="G2255" s="6" t="str">
        <f t="shared" si="142"/>
        <v>NEUTRAL</v>
      </c>
      <c r="H2255" s="6" t="str">
        <f t="shared" si="141"/>
        <v>CONFIRMED BULLISH</v>
      </c>
    </row>
    <row r="2256" spans="1:8" ht="13.5" x14ac:dyDescent="0.25">
      <c r="A2256" s="3">
        <f>TITRES_STAT!B2259</f>
        <v>45287</v>
      </c>
      <c r="B2256" s="6">
        <f>TITRES_STAT!C2259</f>
        <v>12.28</v>
      </c>
      <c r="C2256" s="6">
        <f>TITRES_STAT!D2259</f>
        <v>10.67</v>
      </c>
      <c r="D2256" s="6">
        <f>TITRES_STAT!E2259</f>
        <v>801</v>
      </c>
      <c r="E2256" s="2">
        <f t="shared" si="140"/>
        <v>372238</v>
      </c>
      <c r="F2256" s="6" t="str">
        <f t="shared" si="143"/>
        <v>BULLISH</v>
      </c>
      <c r="G2256" s="6" t="str">
        <f t="shared" si="142"/>
        <v>NEUTRAL</v>
      </c>
      <c r="H2256" s="6" t="str">
        <f t="shared" si="141"/>
        <v>CONFIRMED BULLISH</v>
      </c>
    </row>
    <row r="2257" spans="1:8" ht="13.5" x14ac:dyDescent="0.25">
      <c r="A2257" s="3">
        <f>TITRES_STAT!B2260</f>
        <v>45288</v>
      </c>
      <c r="B2257" s="6">
        <f>TITRES_STAT!C2260</f>
        <v>12.5</v>
      </c>
      <c r="C2257" s="6">
        <f>TITRES_STAT!D2260</f>
        <v>10.8612</v>
      </c>
      <c r="D2257" s="6">
        <f>TITRES_STAT!E2260</f>
        <v>2645</v>
      </c>
      <c r="E2257" s="2">
        <f t="shared" si="140"/>
        <v>374883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12.5</v>
      </c>
      <c r="C2258" s="6">
        <f>TITRES_STAT!D2261</f>
        <v>10.8612</v>
      </c>
      <c r="D2258" s="6">
        <f>TITRES_STAT!E2261</f>
        <v>0</v>
      </c>
      <c r="E2258" s="2">
        <f t="shared" si="140"/>
        <v>374883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CONFIRMED BULLISH</v>
      </c>
    </row>
    <row r="2259" spans="1:8" ht="13.5" x14ac:dyDescent="0.25">
      <c r="A2259" s="3">
        <f>TITRES_STAT!B2262</f>
        <v>45293</v>
      </c>
      <c r="B2259" s="6">
        <f>TITRES_STAT!C2262</f>
        <v>12.4</v>
      </c>
      <c r="C2259" s="6">
        <f>TITRES_STAT!D2262</f>
        <v>10.7743</v>
      </c>
      <c r="D2259" s="6">
        <f>TITRES_STAT!E2262</f>
        <v>100</v>
      </c>
      <c r="E2259" s="2">
        <f t="shared" si="140"/>
        <v>374783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CONFIRMED BULLISH</v>
      </c>
    </row>
    <row r="2260" spans="1:8" ht="13.5" x14ac:dyDescent="0.25">
      <c r="A2260" s="3">
        <f>TITRES_STAT!B2263</f>
        <v>45294</v>
      </c>
      <c r="B2260" s="6">
        <f>TITRES_STAT!C2263</f>
        <v>12.45</v>
      </c>
      <c r="C2260" s="6">
        <f>TITRES_STAT!D2263</f>
        <v>10.8177</v>
      </c>
      <c r="D2260" s="6">
        <f>TITRES_STAT!E2263</f>
        <v>1566</v>
      </c>
      <c r="E2260" s="2">
        <f t="shared" si="140"/>
        <v>376349</v>
      </c>
      <c r="F2260" s="6" t="str">
        <f t="shared" si="143"/>
        <v>BULLISH</v>
      </c>
      <c r="G2260" s="6" t="str">
        <f t="shared" si="142"/>
        <v>NEUTRAL</v>
      </c>
      <c r="H2260" s="6" t="str">
        <f t="shared" si="141"/>
        <v>CONFIRMED BULLISH</v>
      </c>
    </row>
    <row r="2261" spans="1:8" ht="13.5" x14ac:dyDescent="0.25">
      <c r="A2261" s="3">
        <f>TITRES_STAT!B2264</f>
        <v>45295</v>
      </c>
      <c r="B2261" s="6">
        <f>TITRES_STAT!C2264</f>
        <v>12.2</v>
      </c>
      <c r="C2261" s="6">
        <f>TITRES_STAT!D2264</f>
        <v>10.6005</v>
      </c>
      <c r="D2261" s="6">
        <f>TITRES_STAT!E2264</f>
        <v>480</v>
      </c>
      <c r="E2261" s="2">
        <f t="shared" si="140"/>
        <v>375869</v>
      </c>
      <c r="F2261" s="6" t="str">
        <f t="shared" si="143"/>
        <v>BULLISH</v>
      </c>
      <c r="G2261" s="6" t="str">
        <f t="shared" si="142"/>
        <v>NEUTRAL</v>
      </c>
      <c r="H2261" s="6" t="str">
        <f t="shared" si="141"/>
        <v>BULLISH DIVERGENCE</v>
      </c>
    </row>
    <row r="2262" spans="1:8" ht="13.5" x14ac:dyDescent="0.25">
      <c r="A2262" s="3">
        <f>TITRES_STAT!B2265</f>
        <v>45296</v>
      </c>
      <c r="B2262" s="6">
        <f>TITRES_STAT!C2265</f>
        <v>12.3</v>
      </c>
      <c r="C2262" s="6">
        <f>TITRES_STAT!D2265</f>
        <v>10.6874</v>
      </c>
      <c r="D2262" s="6">
        <f>TITRES_STAT!E2265</f>
        <v>200</v>
      </c>
      <c r="E2262" s="2">
        <f t="shared" si="140"/>
        <v>376069</v>
      </c>
      <c r="F2262" s="6" t="str">
        <f t="shared" si="143"/>
        <v>BULLISH</v>
      </c>
      <c r="G2262" s="6" t="str">
        <f t="shared" si="142"/>
        <v>NEUTRAL</v>
      </c>
      <c r="H2262" s="6" t="str">
        <f t="shared" si="141"/>
        <v>BULLISH DIVERGENCE</v>
      </c>
    </row>
    <row r="2263" spans="1:8" ht="13.5" x14ac:dyDescent="0.25">
      <c r="A2263" s="3">
        <f>TITRES_STAT!B2266</f>
        <v>45299</v>
      </c>
      <c r="B2263" s="6">
        <f>TITRES_STAT!C2266</f>
        <v>12.25</v>
      </c>
      <c r="C2263" s="6">
        <f>TITRES_STAT!D2266</f>
        <v>10.6439</v>
      </c>
      <c r="D2263" s="6">
        <f>TITRES_STAT!E2266</f>
        <v>724</v>
      </c>
      <c r="E2263" s="2">
        <f t="shared" si="140"/>
        <v>375345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BULLISH DIVERGENCE</v>
      </c>
    </row>
    <row r="2264" spans="1:8" ht="13.5" x14ac:dyDescent="0.25">
      <c r="A2264" s="3">
        <f>TITRES_STAT!B2267</f>
        <v>45300</v>
      </c>
      <c r="B2264" s="6">
        <f>TITRES_STAT!C2267</f>
        <v>12.25</v>
      </c>
      <c r="C2264" s="6">
        <f>TITRES_STAT!D2267</f>
        <v>10.6439</v>
      </c>
      <c r="D2264" s="6">
        <f>TITRES_STAT!E2267</f>
        <v>0</v>
      </c>
      <c r="E2264" s="2">
        <f t="shared" si="140"/>
        <v>375345</v>
      </c>
      <c r="F2264" s="6" t="str">
        <f t="shared" si="143"/>
        <v>BULLISH</v>
      </c>
      <c r="G2264" s="6" t="str">
        <f t="shared" si="142"/>
        <v>NEUTRAL</v>
      </c>
      <c r="H2264" s="6" t="str">
        <f t="shared" si="141"/>
        <v>BULLISH DIVERGENCE</v>
      </c>
    </row>
    <row r="2265" spans="1:8" ht="13.5" x14ac:dyDescent="0.25">
      <c r="A2265" s="3">
        <f>TITRES_STAT!B2268</f>
        <v>45301</v>
      </c>
      <c r="B2265" s="6">
        <f>TITRES_STAT!C2268</f>
        <v>12</v>
      </c>
      <c r="C2265" s="6">
        <f>TITRES_STAT!D2268</f>
        <v>10.4267</v>
      </c>
      <c r="D2265" s="6">
        <f>TITRES_STAT!E2268</f>
        <v>11215</v>
      </c>
      <c r="E2265" s="2">
        <f t="shared" si="140"/>
        <v>364130</v>
      </c>
      <c r="F2265" s="6" t="str">
        <f t="shared" si="143"/>
        <v>BEARISH</v>
      </c>
      <c r="G2265" s="6" t="str">
        <f t="shared" si="142"/>
        <v>WEAK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12.4</v>
      </c>
      <c r="C2266" s="6">
        <f>TITRES_STAT!D2269</f>
        <v>10.7743</v>
      </c>
      <c r="D2266" s="6">
        <f>TITRES_STAT!E2269</f>
        <v>2</v>
      </c>
      <c r="E2266" s="2">
        <f t="shared" si="140"/>
        <v>364132</v>
      </c>
      <c r="F2266" s="6" t="str">
        <f t="shared" si="143"/>
        <v>BEARISH</v>
      </c>
      <c r="G2266" s="6" t="str">
        <f t="shared" si="142"/>
        <v>WEAK</v>
      </c>
      <c r="H2266" s="6" t="str">
        <f t="shared" si="141"/>
        <v>BEARISH DIVERGENCE</v>
      </c>
    </row>
    <row r="2267" spans="1:8" ht="13.5" x14ac:dyDescent="0.25">
      <c r="A2267" s="3">
        <f>TITRES_STAT!B2270</f>
        <v>45303</v>
      </c>
      <c r="B2267" s="6">
        <f>TITRES_STAT!C2270</f>
        <v>12.4</v>
      </c>
      <c r="C2267" s="6">
        <f>TITRES_STAT!D2270</f>
        <v>10.7743</v>
      </c>
      <c r="D2267" s="6">
        <f>TITRES_STAT!E2270</f>
        <v>37</v>
      </c>
      <c r="E2267" s="2">
        <f t="shared" si="140"/>
        <v>364132</v>
      </c>
      <c r="F2267" s="6" t="str">
        <f t="shared" si="143"/>
        <v>BEARISH</v>
      </c>
      <c r="G2267" s="6" t="str">
        <f t="shared" si="142"/>
        <v>WEAK</v>
      </c>
      <c r="H2267" s="6" t="str">
        <f t="shared" si="141"/>
        <v>BEARISH DIVERGENCE</v>
      </c>
    </row>
    <row r="2268" spans="1:8" ht="13.5" x14ac:dyDescent="0.25">
      <c r="A2268" s="3">
        <f>TITRES_STAT!B2271</f>
        <v>45306</v>
      </c>
      <c r="B2268" s="6">
        <f>TITRES_STAT!C2271</f>
        <v>12.4</v>
      </c>
      <c r="C2268" s="6">
        <f>TITRES_STAT!D2271</f>
        <v>10.7743</v>
      </c>
      <c r="D2268" s="6">
        <f>TITRES_STAT!E2271</f>
        <v>0</v>
      </c>
      <c r="E2268" s="2">
        <f t="shared" si="140"/>
        <v>364132</v>
      </c>
      <c r="F2268" s="6" t="str">
        <f t="shared" si="143"/>
        <v>BEARISH</v>
      </c>
      <c r="G2268" s="6" t="str">
        <f t="shared" si="142"/>
        <v>WEAK</v>
      </c>
      <c r="H2268" s="6" t="str">
        <f t="shared" si="141"/>
        <v>BEARISH DIVERGENCE</v>
      </c>
    </row>
    <row r="2269" spans="1:8" ht="13.5" x14ac:dyDescent="0.25">
      <c r="A2269" s="3">
        <f>TITRES_STAT!B2272</f>
        <v>45307</v>
      </c>
      <c r="B2269" s="6">
        <f>TITRES_STAT!C2272</f>
        <v>12.39</v>
      </c>
      <c r="C2269" s="6">
        <f>TITRES_STAT!D2272</f>
        <v>10.765599999999999</v>
      </c>
      <c r="D2269" s="6">
        <f>TITRES_STAT!E2272</f>
        <v>1002</v>
      </c>
      <c r="E2269" s="2">
        <f t="shared" si="140"/>
        <v>363130</v>
      </c>
      <c r="F2269" s="6" t="str">
        <f t="shared" si="143"/>
        <v>BEARISH</v>
      </c>
      <c r="G2269" s="6" t="str">
        <f t="shared" si="142"/>
        <v>WEAK</v>
      </c>
      <c r="H2269" s="6" t="str">
        <f t="shared" si="141"/>
        <v>BEARISH DIVERGENCE</v>
      </c>
    </row>
    <row r="2270" spans="1:8" ht="13.5" x14ac:dyDescent="0.25">
      <c r="A2270" s="3">
        <f>TITRES_STAT!B2273</f>
        <v>45308</v>
      </c>
      <c r="B2270" s="6">
        <f>TITRES_STAT!C2273</f>
        <v>12.39</v>
      </c>
      <c r="C2270" s="6">
        <f>TITRES_STAT!D2273</f>
        <v>10.765599999999999</v>
      </c>
      <c r="D2270" s="6">
        <f>TITRES_STAT!E2273</f>
        <v>0</v>
      </c>
      <c r="E2270" s="2">
        <f t="shared" si="140"/>
        <v>363130</v>
      </c>
      <c r="F2270" s="6" t="str">
        <f t="shared" si="143"/>
        <v>BEARISH</v>
      </c>
      <c r="G2270" s="6" t="str">
        <f t="shared" si="142"/>
        <v>NEUTRAL</v>
      </c>
      <c r="H2270" s="6" t="str">
        <f t="shared" si="141"/>
        <v>BEARISH DIVERGENCE</v>
      </c>
    </row>
    <row r="2271" spans="1:8" ht="13.5" x14ac:dyDescent="0.25">
      <c r="A2271" s="3">
        <f>TITRES_STAT!B2274</f>
        <v>45309</v>
      </c>
      <c r="B2271" s="6">
        <f>TITRES_STAT!C2274</f>
        <v>12.39</v>
      </c>
      <c r="C2271" s="6">
        <f>TITRES_STAT!D2274</f>
        <v>10.765599999999999</v>
      </c>
      <c r="D2271" s="6">
        <f>TITRES_STAT!E2274</f>
        <v>0</v>
      </c>
      <c r="E2271" s="2">
        <f t="shared" si="140"/>
        <v>363130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12.3</v>
      </c>
      <c r="C2272" s="6">
        <f>TITRES_STAT!D2275</f>
        <v>10.6874</v>
      </c>
      <c r="D2272" s="6">
        <f>TITRES_STAT!E2275</f>
        <v>698</v>
      </c>
      <c r="E2272" s="2">
        <f t="shared" si="140"/>
        <v>362432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12.3</v>
      </c>
      <c r="C2273" s="6">
        <f>TITRES_STAT!D2276</f>
        <v>10.6874</v>
      </c>
      <c r="D2273" s="6">
        <f>TITRES_STAT!E2276</f>
        <v>0</v>
      </c>
      <c r="E2273" s="2">
        <f t="shared" si="140"/>
        <v>362432</v>
      </c>
      <c r="F2273" s="6" t="str">
        <f t="shared" si="143"/>
        <v>BEARISH</v>
      </c>
      <c r="G2273" s="6" t="str">
        <f t="shared" si="142"/>
        <v>NEUTRAL</v>
      </c>
      <c r="H2273" s="6" t="str">
        <f t="shared" si="141"/>
        <v>CONFIRMED BEARISH</v>
      </c>
    </row>
    <row r="2274" spans="1:8" ht="13.5" x14ac:dyDescent="0.25">
      <c r="A2274" s="3">
        <f>TITRES_STAT!B2277</f>
        <v>45314</v>
      </c>
      <c r="B2274" s="6">
        <f>TITRES_STAT!C2277</f>
        <v>12.3</v>
      </c>
      <c r="C2274" s="6">
        <f>TITRES_STAT!D2277</f>
        <v>10.6874</v>
      </c>
      <c r="D2274" s="6">
        <f>TITRES_STAT!E2277</f>
        <v>0</v>
      </c>
      <c r="E2274" s="2">
        <f t="shared" si="140"/>
        <v>362432</v>
      </c>
      <c r="F2274" s="6" t="str">
        <f t="shared" si="143"/>
        <v>BEARISH</v>
      </c>
      <c r="G2274" s="6" t="str">
        <f t="shared" si="142"/>
        <v>NEUTRAL</v>
      </c>
      <c r="H2274" s="6" t="str">
        <f t="shared" si="141"/>
        <v>CONFIRMED BEARISH</v>
      </c>
    </row>
    <row r="2275" spans="1:8" ht="13.5" x14ac:dyDescent="0.25">
      <c r="A2275" s="3">
        <f>TITRES_STAT!B2278</f>
        <v>45315</v>
      </c>
      <c r="B2275" s="6">
        <f>TITRES_STAT!C2278</f>
        <v>12.3</v>
      </c>
      <c r="C2275" s="6">
        <f>TITRES_STAT!D2278</f>
        <v>10.6874</v>
      </c>
      <c r="D2275" s="6">
        <f>TITRES_STAT!E2278</f>
        <v>0</v>
      </c>
      <c r="E2275" s="2">
        <f t="shared" si="140"/>
        <v>362432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CONFIRMED BEARISH</v>
      </c>
    </row>
    <row r="2276" spans="1:8" ht="13.5" x14ac:dyDescent="0.25">
      <c r="A2276" s="3">
        <f>TITRES_STAT!B2279</f>
        <v>45316</v>
      </c>
      <c r="B2276" s="6">
        <f>TITRES_STAT!C2279</f>
        <v>12.3</v>
      </c>
      <c r="C2276" s="6">
        <f>TITRES_STAT!D2279</f>
        <v>10.6874</v>
      </c>
      <c r="D2276" s="6">
        <f>TITRES_STAT!E2279</f>
        <v>0</v>
      </c>
      <c r="E2276" s="2">
        <f t="shared" si="140"/>
        <v>362432</v>
      </c>
      <c r="F2276" s="6" t="str">
        <f t="shared" si="143"/>
        <v>BEARISH</v>
      </c>
      <c r="G2276" s="6" t="str">
        <f t="shared" si="142"/>
        <v>NEUTRAL</v>
      </c>
      <c r="H2276" s="6" t="str">
        <f t="shared" si="141"/>
        <v>CONFIRMED BEARISH</v>
      </c>
    </row>
    <row r="2277" spans="1:8" ht="13.5" x14ac:dyDescent="0.25">
      <c r="A2277" s="3">
        <f>TITRES_STAT!B2280</f>
        <v>45317</v>
      </c>
      <c r="B2277" s="6">
        <f>TITRES_STAT!C2280</f>
        <v>12.27</v>
      </c>
      <c r="C2277" s="6">
        <f>TITRES_STAT!D2280</f>
        <v>10.661300000000001</v>
      </c>
      <c r="D2277" s="6">
        <f>TITRES_STAT!E2280</f>
        <v>410</v>
      </c>
      <c r="E2277" s="2">
        <f t="shared" si="140"/>
        <v>362022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12.27</v>
      </c>
      <c r="C2278" s="6">
        <f>TITRES_STAT!D2281</f>
        <v>10.661300000000001</v>
      </c>
      <c r="D2278" s="6">
        <f>TITRES_STAT!E2281</f>
        <v>0</v>
      </c>
      <c r="E2278" s="2">
        <f t="shared" si="140"/>
        <v>362022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12.27</v>
      </c>
      <c r="C2279" s="6">
        <f>TITRES_STAT!D2282</f>
        <v>10.661300000000001</v>
      </c>
      <c r="D2279" s="6">
        <f>TITRES_STAT!E2282</f>
        <v>6</v>
      </c>
      <c r="E2279" s="2">
        <f t="shared" si="140"/>
        <v>362022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12.29</v>
      </c>
      <c r="C2280" s="6">
        <f>TITRES_STAT!D2283</f>
        <v>10.678699999999999</v>
      </c>
      <c r="D2280" s="6">
        <f>TITRES_STAT!E2283</f>
        <v>462</v>
      </c>
      <c r="E2280" s="2">
        <f t="shared" si="140"/>
        <v>362484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BULLISH DIVERGENCE</v>
      </c>
    </row>
    <row r="2281" spans="1:8" ht="13.5" x14ac:dyDescent="0.25">
      <c r="A2281" s="3">
        <f>TITRES_STAT!B2284</f>
        <v>45323</v>
      </c>
      <c r="B2281" s="6">
        <f>TITRES_STAT!C2284</f>
        <v>11.8</v>
      </c>
      <c r="C2281" s="6">
        <f>TITRES_STAT!D2284</f>
        <v>10.2529</v>
      </c>
      <c r="D2281" s="6">
        <f>TITRES_STAT!E2284</f>
        <v>2772</v>
      </c>
      <c r="E2281" s="2">
        <f t="shared" si="140"/>
        <v>359712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11.74</v>
      </c>
      <c r="C2282" s="6">
        <f>TITRES_STAT!D2285</f>
        <v>10.200799999999999</v>
      </c>
      <c r="D2282" s="6">
        <f>TITRES_STAT!E2285</f>
        <v>69</v>
      </c>
      <c r="E2282" s="2">
        <f t="shared" si="140"/>
        <v>359643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11.04</v>
      </c>
      <c r="C2283" s="6">
        <f>TITRES_STAT!D2286</f>
        <v>9.5925999999999991</v>
      </c>
      <c r="D2283" s="6">
        <f>TITRES_STAT!E2286</f>
        <v>0</v>
      </c>
      <c r="E2283" s="2">
        <f t="shared" si="140"/>
        <v>359643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11.7</v>
      </c>
      <c r="C2284" s="6">
        <f>TITRES_STAT!D2287</f>
        <v>10.166</v>
      </c>
      <c r="D2284" s="6">
        <f>TITRES_STAT!E2287</f>
        <v>101</v>
      </c>
      <c r="E2284" s="2">
        <f t="shared" si="140"/>
        <v>359744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11.46</v>
      </c>
      <c r="C2285" s="6">
        <f>TITRES_STAT!D2288</f>
        <v>9.9574999999999996</v>
      </c>
      <c r="D2285" s="6">
        <f>TITRES_STAT!E2288</f>
        <v>300</v>
      </c>
      <c r="E2285" s="2">
        <f t="shared" si="140"/>
        <v>359444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11.7</v>
      </c>
      <c r="C2286" s="6">
        <f>TITRES_STAT!D2289</f>
        <v>10.166</v>
      </c>
      <c r="D2286" s="6">
        <f>TITRES_STAT!E2289</f>
        <v>1</v>
      </c>
      <c r="E2286" s="2">
        <f t="shared" si="140"/>
        <v>359445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11.7</v>
      </c>
      <c r="C2287" s="6">
        <f>TITRES_STAT!D2290</f>
        <v>10.166</v>
      </c>
      <c r="D2287" s="6">
        <f>TITRES_STAT!E2290</f>
        <v>0</v>
      </c>
      <c r="E2287" s="2">
        <f t="shared" si="140"/>
        <v>359445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11.7</v>
      </c>
      <c r="C2288" s="6">
        <f>TITRES_STAT!D2291</f>
        <v>10.166</v>
      </c>
      <c r="D2288" s="6">
        <f>TITRES_STAT!E2291</f>
        <v>0</v>
      </c>
      <c r="E2288" s="2">
        <f t="shared" si="140"/>
        <v>359445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BEARISH DIVERGENCE</v>
      </c>
    </row>
    <row r="2289" spans="1:8" ht="13.5" x14ac:dyDescent="0.25">
      <c r="A2289" s="3">
        <f>TITRES_STAT!B2292</f>
        <v>45335</v>
      </c>
      <c r="B2289" s="6">
        <f>TITRES_STAT!C2292</f>
        <v>11.7</v>
      </c>
      <c r="C2289" s="6">
        <f>TITRES_STAT!D2292</f>
        <v>10.166</v>
      </c>
      <c r="D2289" s="6">
        <f>TITRES_STAT!E2292</f>
        <v>0</v>
      </c>
      <c r="E2289" s="2">
        <f t="shared" si="140"/>
        <v>359445</v>
      </c>
      <c r="F2289" s="6" t="str">
        <f t="shared" si="143"/>
        <v>BEARISH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45336</v>
      </c>
      <c r="B2290" s="6">
        <f>TITRES_STAT!C2293</f>
        <v>11.47</v>
      </c>
      <c r="C2290" s="6">
        <f>TITRES_STAT!D2293</f>
        <v>9.9662000000000006</v>
      </c>
      <c r="D2290" s="6">
        <f>TITRES_STAT!E2293</f>
        <v>305</v>
      </c>
      <c r="E2290" s="2">
        <f t="shared" si="140"/>
        <v>359140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BEARISH DIVERGENCE</v>
      </c>
    </row>
    <row r="2291" spans="1:8" ht="13.5" x14ac:dyDescent="0.25">
      <c r="A2291" s="3">
        <f>TITRES_STAT!B2294</f>
        <v>45337</v>
      </c>
      <c r="B2291" s="6">
        <f>TITRES_STAT!C2294</f>
        <v>11.68</v>
      </c>
      <c r="C2291" s="6">
        <f>TITRES_STAT!D2294</f>
        <v>10.1487</v>
      </c>
      <c r="D2291" s="6">
        <f>TITRES_STAT!E2294</f>
        <v>1</v>
      </c>
      <c r="E2291" s="2">
        <f t="shared" si="140"/>
        <v>359141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11.66</v>
      </c>
      <c r="C2292" s="6">
        <f>TITRES_STAT!D2295</f>
        <v>10.1313</v>
      </c>
      <c r="D2292" s="6">
        <f>TITRES_STAT!E2295</f>
        <v>41</v>
      </c>
      <c r="E2292" s="2">
        <f t="shared" si="140"/>
        <v>359100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11.65</v>
      </c>
      <c r="C2293" s="6">
        <f>TITRES_STAT!D2296</f>
        <v>10.1226</v>
      </c>
      <c r="D2293" s="6">
        <f>TITRES_STAT!E2296</f>
        <v>251</v>
      </c>
      <c r="E2293" s="2">
        <f t="shared" si="140"/>
        <v>358849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10.97</v>
      </c>
      <c r="C2294" s="6">
        <f>TITRES_STAT!D2297</f>
        <v>9.5318000000000005</v>
      </c>
      <c r="D2294" s="6">
        <f>TITRES_STAT!E2297</f>
        <v>1801</v>
      </c>
      <c r="E2294" s="2">
        <f t="shared" si="140"/>
        <v>357048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10.7</v>
      </c>
      <c r="C2295" s="6">
        <f>TITRES_STAT!D2298</f>
        <v>9.2972000000000001</v>
      </c>
      <c r="D2295" s="6">
        <f>TITRES_STAT!E2298</f>
        <v>8556</v>
      </c>
      <c r="E2295" s="2">
        <f t="shared" si="140"/>
        <v>348492</v>
      </c>
      <c r="F2295" s="6" t="str">
        <f t="shared" si="143"/>
        <v>BEARISH</v>
      </c>
      <c r="G2295" s="6" t="str">
        <f t="shared" si="142"/>
        <v>WEAK</v>
      </c>
      <c r="H2295" s="6" t="str">
        <f t="shared" si="141"/>
        <v>CONFIRMED BEARISH</v>
      </c>
    </row>
    <row r="2296" spans="1:8" ht="13.5" x14ac:dyDescent="0.25">
      <c r="A2296" s="3">
        <f>TITRES_STAT!B2299</f>
        <v>45344</v>
      </c>
      <c r="B2296" s="6">
        <f>TITRES_STAT!C2299</f>
        <v>10.49</v>
      </c>
      <c r="C2296" s="6">
        <f>TITRES_STAT!D2299</f>
        <v>9.1146999999999991</v>
      </c>
      <c r="D2296" s="6">
        <f>TITRES_STAT!E2299</f>
        <v>4365</v>
      </c>
      <c r="E2296" s="2">
        <f t="shared" si="140"/>
        <v>344127</v>
      </c>
      <c r="F2296" s="6" t="str">
        <f t="shared" si="143"/>
        <v>BEARISH</v>
      </c>
      <c r="G2296" s="6" t="str">
        <f t="shared" si="142"/>
        <v>WEAK</v>
      </c>
      <c r="H2296" s="6" t="str">
        <f t="shared" si="141"/>
        <v>CONFIRMED BEARISH</v>
      </c>
    </row>
    <row r="2297" spans="1:8" ht="13.5" x14ac:dyDescent="0.25">
      <c r="A2297" s="3">
        <f>TITRES_STAT!B2300</f>
        <v>45345</v>
      </c>
      <c r="B2297" s="6">
        <f>TITRES_STAT!C2300</f>
        <v>10.4</v>
      </c>
      <c r="C2297" s="6">
        <f>TITRES_STAT!D2300</f>
        <v>9.0365000000000002</v>
      </c>
      <c r="D2297" s="6">
        <f>TITRES_STAT!E2300</f>
        <v>1827</v>
      </c>
      <c r="E2297" s="2">
        <f t="shared" si="140"/>
        <v>342300</v>
      </c>
      <c r="F2297" s="6" t="str">
        <f t="shared" si="143"/>
        <v>BEARISH</v>
      </c>
      <c r="G2297" s="6" t="str">
        <f t="shared" si="142"/>
        <v>WEAK</v>
      </c>
      <c r="H2297" s="6" t="str">
        <f t="shared" si="141"/>
        <v>CONFIRMED BEARISH</v>
      </c>
    </row>
    <row r="2298" spans="1:8" ht="13.5" x14ac:dyDescent="0.25">
      <c r="A2298" s="3">
        <f>TITRES_STAT!B2301</f>
        <v>45348</v>
      </c>
      <c r="B2298" s="6">
        <f>TITRES_STAT!C2301</f>
        <v>10.4</v>
      </c>
      <c r="C2298" s="6">
        <f>TITRES_STAT!D2301</f>
        <v>9.0365000000000002</v>
      </c>
      <c r="D2298" s="6">
        <f>TITRES_STAT!E2301</f>
        <v>8535</v>
      </c>
      <c r="E2298" s="2">
        <f t="shared" si="140"/>
        <v>342300</v>
      </c>
      <c r="F2298" s="6" t="str">
        <f t="shared" si="143"/>
        <v>BEARISH</v>
      </c>
      <c r="G2298" s="6" t="str">
        <f t="shared" si="142"/>
        <v>WEAK</v>
      </c>
      <c r="H2298" s="6" t="str">
        <f t="shared" si="141"/>
        <v>CONFIRMED BEARISH</v>
      </c>
    </row>
    <row r="2299" spans="1:8" ht="13.5" x14ac:dyDescent="0.25">
      <c r="A2299" s="3">
        <f>TITRES_STAT!B2302</f>
        <v>45349</v>
      </c>
      <c r="B2299" s="6">
        <f>TITRES_STAT!C2302</f>
        <v>10.4</v>
      </c>
      <c r="C2299" s="6">
        <f>TITRES_STAT!D2302</f>
        <v>9.0365000000000002</v>
      </c>
      <c r="D2299" s="6">
        <f>TITRES_STAT!E2302</f>
        <v>4882</v>
      </c>
      <c r="E2299" s="2">
        <f t="shared" si="140"/>
        <v>342300</v>
      </c>
      <c r="F2299" s="6" t="str">
        <f t="shared" si="143"/>
        <v>BEARISH</v>
      </c>
      <c r="G2299" s="6" t="str">
        <f t="shared" si="142"/>
        <v>WEAK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10.3</v>
      </c>
      <c r="C2300" s="6">
        <f>TITRES_STAT!D2303</f>
        <v>8.9496000000000002</v>
      </c>
      <c r="D2300" s="6">
        <f>TITRES_STAT!E2303</f>
        <v>3712</v>
      </c>
      <c r="E2300" s="2">
        <f t="shared" si="140"/>
        <v>338588</v>
      </c>
      <c r="F2300" s="6" t="str">
        <f t="shared" si="143"/>
        <v>BEARISH</v>
      </c>
      <c r="G2300" s="6" t="str">
        <f t="shared" si="142"/>
        <v>WEAK</v>
      </c>
      <c r="H2300" s="6" t="str">
        <f t="shared" si="141"/>
        <v>CONFIRMED BEARISH</v>
      </c>
    </row>
    <row r="2301" spans="1:8" ht="13.5" x14ac:dyDescent="0.25">
      <c r="A2301" s="3">
        <f>TITRES_STAT!B2304</f>
        <v>45351</v>
      </c>
      <c r="B2301" s="6">
        <f>TITRES_STAT!C2304</f>
        <v>10.35</v>
      </c>
      <c r="C2301" s="6">
        <f>TITRES_STAT!D2304</f>
        <v>8.9930000000000003</v>
      </c>
      <c r="D2301" s="6">
        <f>TITRES_STAT!E2304</f>
        <v>1468</v>
      </c>
      <c r="E2301" s="2">
        <f t="shared" si="140"/>
        <v>340056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10.35</v>
      </c>
      <c r="C2302" s="6">
        <f>TITRES_STAT!D2305</f>
        <v>8.9930000000000003</v>
      </c>
      <c r="D2302" s="6">
        <f>TITRES_STAT!E2305</f>
        <v>3925</v>
      </c>
      <c r="E2302" s="2">
        <f t="shared" si="140"/>
        <v>340056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10.35</v>
      </c>
      <c r="C2303" s="6">
        <f>TITRES_STAT!D2306</f>
        <v>8.9930000000000003</v>
      </c>
      <c r="D2303" s="6">
        <f>TITRES_STAT!E2306</f>
        <v>6084</v>
      </c>
      <c r="E2303" s="2">
        <f t="shared" si="140"/>
        <v>340056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CONFIRMED BEARISH</v>
      </c>
    </row>
    <row r="2304" spans="1:8" ht="13.5" x14ac:dyDescent="0.25">
      <c r="A2304" s="3">
        <f>TITRES_STAT!B2307</f>
        <v>45356</v>
      </c>
      <c r="B2304" s="6">
        <f>TITRES_STAT!C2307</f>
        <v>10.35</v>
      </c>
      <c r="C2304" s="6">
        <f>TITRES_STAT!D2307</f>
        <v>8.9930000000000003</v>
      </c>
      <c r="D2304" s="6">
        <f>TITRES_STAT!E2307</f>
        <v>3702</v>
      </c>
      <c r="E2304" s="2">
        <f t="shared" si="140"/>
        <v>340056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10.5</v>
      </c>
      <c r="C2305" s="6">
        <f>TITRES_STAT!D2308</f>
        <v>9.1234000000000002</v>
      </c>
      <c r="D2305" s="6">
        <f>TITRES_STAT!E2308</f>
        <v>2015</v>
      </c>
      <c r="E2305" s="2">
        <f t="shared" si="140"/>
        <v>342071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10.35</v>
      </c>
      <c r="C2306" s="6">
        <f>TITRES_STAT!D2309</f>
        <v>8.9930000000000003</v>
      </c>
      <c r="D2306" s="6">
        <f>TITRES_STAT!E2309</f>
        <v>4164</v>
      </c>
      <c r="E2306" s="2">
        <f t="shared" si="140"/>
        <v>337907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45359</v>
      </c>
      <c r="B2307" s="6">
        <f>TITRES_STAT!C2310</f>
        <v>10.35</v>
      </c>
      <c r="C2307" s="6">
        <f>TITRES_STAT!D2310</f>
        <v>8.9930000000000003</v>
      </c>
      <c r="D2307" s="6">
        <f>TITRES_STAT!E2310</f>
        <v>4148</v>
      </c>
      <c r="E2307" s="2">
        <f t="shared" si="140"/>
        <v>337907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45362</v>
      </c>
      <c r="B2308" s="6">
        <f>TITRES_STAT!C2311</f>
        <v>10.58</v>
      </c>
      <c r="C2308" s="6">
        <f>TITRES_STAT!D2311</f>
        <v>9.1928999999999998</v>
      </c>
      <c r="D2308" s="6">
        <f>TITRES_STAT!E2311</f>
        <v>1</v>
      </c>
      <c r="E2308" s="2">
        <f t="shared" ref="E2308:E2371" si="144">IF(B2308&gt;B2307, E2307+D2308, IF(B2308&lt;B2307, E2307-D2308, E2307))</f>
        <v>337908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BEARISH DIVERGENCE</v>
      </c>
    </row>
    <row r="2309" spans="1:8" ht="13.5" x14ac:dyDescent="0.25">
      <c r="A2309" s="3">
        <f>TITRES_STAT!B2312</f>
        <v>45363</v>
      </c>
      <c r="B2309" s="6">
        <f>TITRES_STAT!C2312</f>
        <v>10.199999999999999</v>
      </c>
      <c r="C2309" s="6">
        <f>TITRES_STAT!D2312</f>
        <v>8.8627000000000002</v>
      </c>
      <c r="D2309" s="6">
        <f>TITRES_STAT!E2312</f>
        <v>4681</v>
      </c>
      <c r="E2309" s="2">
        <f t="shared" si="144"/>
        <v>333227</v>
      </c>
      <c r="F2309" s="6" t="str">
        <f t="shared" si="143"/>
        <v>BEARISH</v>
      </c>
      <c r="G2309" s="6" t="str">
        <f t="shared" si="142"/>
        <v>WEAK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10.199999999999999</v>
      </c>
      <c r="C2310" s="6">
        <f>TITRES_STAT!D2313</f>
        <v>8.8627000000000002</v>
      </c>
      <c r="D2310" s="6">
        <f>TITRES_STAT!E2313</f>
        <v>1292</v>
      </c>
      <c r="E2310" s="2">
        <f t="shared" si="144"/>
        <v>333227</v>
      </c>
      <c r="F2310" s="6" t="str">
        <f t="shared" si="143"/>
        <v>BEARISH</v>
      </c>
      <c r="G2310" s="6" t="str">
        <f t="shared" si="142"/>
        <v>WEAK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6">
        <f>TITRES_STAT!C2314</f>
        <v>10.4</v>
      </c>
      <c r="C2311" s="6">
        <f>TITRES_STAT!D2314</f>
        <v>9.0365000000000002</v>
      </c>
      <c r="D2311" s="6">
        <f>TITRES_STAT!E2314</f>
        <v>41323</v>
      </c>
      <c r="E2311" s="2">
        <f t="shared" si="144"/>
        <v>374550</v>
      </c>
      <c r="F2311" s="6" t="str">
        <f t="shared" si="143"/>
        <v>BULLISH</v>
      </c>
      <c r="G2311" s="6" t="str">
        <f t="shared" ref="G2311:G2374" si="146">IF((E2311-E2306)/E2306 &gt; 0.02, "STRONG",
 IF((E2311-E2306)/E2306 &lt; -0.02, "WEAK", "NEUTRAL"))</f>
        <v>STRONG</v>
      </c>
      <c r="H2311" s="6" t="str">
        <f t="shared" si="145"/>
        <v>CONFIRMED BULLISH</v>
      </c>
    </row>
    <row r="2312" spans="1:8" ht="13.5" x14ac:dyDescent="0.25">
      <c r="A2312" s="3">
        <f>TITRES_STAT!B2315</f>
        <v>45366</v>
      </c>
      <c r="B2312" s="6">
        <f>TITRES_STAT!C2315</f>
        <v>10.58</v>
      </c>
      <c r="C2312" s="6">
        <f>TITRES_STAT!D2315</f>
        <v>9.1928999999999998</v>
      </c>
      <c r="D2312" s="6">
        <f>TITRES_STAT!E2315</f>
        <v>319</v>
      </c>
      <c r="E2312" s="2">
        <f t="shared" si="144"/>
        <v>374869</v>
      </c>
      <c r="F2312" s="6" t="str">
        <f t="shared" ref="F2312:F2375" si="147">IF(E2312&gt;E2307,"BULLISH",IF(E2312&lt;E2307,"BEARISH","NEUTRAL"))</f>
        <v>BULLISH</v>
      </c>
      <c r="G2312" s="6" t="str">
        <f t="shared" si="146"/>
        <v>STRONG</v>
      </c>
      <c r="H2312" s="6" t="str">
        <f t="shared" si="145"/>
        <v>CONFIRMED BULLISH</v>
      </c>
    </row>
    <row r="2313" spans="1:8" ht="13.5" x14ac:dyDescent="0.25">
      <c r="A2313" s="3">
        <f>TITRES_STAT!B2316</f>
        <v>45369</v>
      </c>
      <c r="B2313" s="6">
        <f>TITRES_STAT!C2316</f>
        <v>10.58</v>
      </c>
      <c r="C2313" s="6">
        <f>TITRES_STAT!D2316</f>
        <v>9.1928999999999998</v>
      </c>
      <c r="D2313" s="6">
        <f>TITRES_STAT!E2316</f>
        <v>634</v>
      </c>
      <c r="E2313" s="2">
        <f t="shared" si="144"/>
        <v>374869</v>
      </c>
      <c r="F2313" s="6" t="str">
        <f t="shared" si="147"/>
        <v>BULLISH</v>
      </c>
      <c r="G2313" s="6" t="str">
        <f t="shared" si="146"/>
        <v>STRONG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10.67</v>
      </c>
      <c r="C2314" s="6">
        <f>TITRES_STAT!D2317</f>
        <v>9.2711000000000006</v>
      </c>
      <c r="D2314" s="6">
        <f>TITRES_STAT!E2317</f>
        <v>393</v>
      </c>
      <c r="E2314" s="2">
        <f t="shared" si="144"/>
        <v>375262</v>
      </c>
      <c r="F2314" s="6" t="str">
        <f t="shared" si="147"/>
        <v>BULLISH</v>
      </c>
      <c r="G2314" s="6" t="str">
        <f t="shared" si="146"/>
        <v>STRONG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10.71</v>
      </c>
      <c r="C2315" s="6">
        <f>TITRES_STAT!D2318</f>
        <v>9.3057999999999996</v>
      </c>
      <c r="D2315" s="6">
        <f>TITRES_STAT!E2318</f>
        <v>520</v>
      </c>
      <c r="E2315" s="2">
        <f t="shared" si="144"/>
        <v>375782</v>
      </c>
      <c r="F2315" s="6" t="str">
        <f t="shared" si="147"/>
        <v>BULLISH</v>
      </c>
      <c r="G2315" s="6" t="str">
        <f t="shared" si="146"/>
        <v>STRONG</v>
      </c>
      <c r="H2315" s="6" t="str">
        <f t="shared" si="145"/>
        <v>CONFIRMED BULLISH</v>
      </c>
    </row>
    <row r="2316" spans="1:8" ht="13.5" x14ac:dyDescent="0.25">
      <c r="A2316" s="3">
        <f>TITRES_STAT!B2319</f>
        <v>45373</v>
      </c>
      <c r="B2316" s="6">
        <f>TITRES_STAT!C2319</f>
        <v>10.69</v>
      </c>
      <c r="C2316" s="6">
        <f>TITRES_STAT!D2319</f>
        <v>9.2885000000000009</v>
      </c>
      <c r="D2316" s="6">
        <f>TITRES_STAT!E2319</f>
        <v>510</v>
      </c>
      <c r="E2316" s="2">
        <f t="shared" si="144"/>
        <v>375272</v>
      </c>
      <c r="F2316" s="6" t="str">
        <f t="shared" si="147"/>
        <v>BULLISH</v>
      </c>
      <c r="G2316" s="6" t="str">
        <f t="shared" si="146"/>
        <v>NEUTRAL</v>
      </c>
      <c r="H2316" s="6" t="str">
        <f t="shared" si="145"/>
        <v>CONFIRMED BULLISH</v>
      </c>
    </row>
    <row r="2317" spans="1:8" ht="13.5" x14ac:dyDescent="0.25">
      <c r="A2317" s="3">
        <f>TITRES_STAT!B2320</f>
        <v>45376</v>
      </c>
      <c r="B2317" s="6">
        <f>TITRES_STAT!C2320</f>
        <v>10.69</v>
      </c>
      <c r="C2317" s="6">
        <f>TITRES_STAT!D2320</f>
        <v>9.2885000000000009</v>
      </c>
      <c r="D2317" s="6">
        <f>TITRES_STAT!E2320</f>
        <v>411</v>
      </c>
      <c r="E2317" s="2">
        <f t="shared" si="144"/>
        <v>375272</v>
      </c>
      <c r="F2317" s="6" t="str">
        <f t="shared" si="147"/>
        <v>BULLISH</v>
      </c>
      <c r="G2317" s="6" t="str">
        <f t="shared" si="146"/>
        <v>NEUTRAL</v>
      </c>
      <c r="H2317" s="6" t="str">
        <f t="shared" si="145"/>
        <v>CONFIRMED BULLISH</v>
      </c>
    </row>
    <row r="2318" spans="1:8" ht="13.5" x14ac:dyDescent="0.25">
      <c r="A2318" s="3">
        <f>TITRES_STAT!B2321</f>
        <v>45377</v>
      </c>
      <c r="B2318" s="6">
        <f>TITRES_STAT!C2321</f>
        <v>10.5</v>
      </c>
      <c r="C2318" s="6">
        <f>TITRES_STAT!D2321</f>
        <v>9.1234000000000002</v>
      </c>
      <c r="D2318" s="6">
        <f>TITRES_STAT!E2321</f>
        <v>1198</v>
      </c>
      <c r="E2318" s="2">
        <f t="shared" si="144"/>
        <v>374074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10.5</v>
      </c>
      <c r="C2319" s="6">
        <f>TITRES_STAT!D2322</f>
        <v>9.1234000000000002</v>
      </c>
      <c r="D2319" s="6">
        <f>TITRES_STAT!E2322</f>
        <v>0</v>
      </c>
      <c r="E2319" s="2">
        <f t="shared" si="144"/>
        <v>374074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10.85</v>
      </c>
      <c r="C2320" s="6">
        <f>TITRES_STAT!D2323</f>
        <v>9.4275000000000002</v>
      </c>
      <c r="D2320" s="6">
        <f>TITRES_STAT!E2323</f>
        <v>4543</v>
      </c>
      <c r="E2320" s="2">
        <f t="shared" si="144"/>
        <v>378617</v>
      </c>
      <c r="F2320" s="6" t="str">
        <f t="shared" si="147"/>
        <v>BULLISH</v>
      </c>
      <c r="G2320" s="6" t="str">
        <f t="shared" si="146"/>
        <v>NEUTRAL</v>
      </c>
      <c r="H2320" s="6" t="str">
        <f t="shared" si="145"/>
        <v>CONFIRMED BULLISH</v>
      </c>
    </row>
    <row r="2321" spans="1:8" ht="13.5" x14ac:dyDescent="0.25">
      <c r="A2321" s="3">
        <f>TITRES_STAT!B2324</f>
        <v>45380</v>
      </c>
      <c r="B2321" s="6">
        <f>TITRES_STAT!C2324</f>
        <v>10.87</v>
      </c>
      <c r="C2321" s="6">
        <f>TITRES_STAT!D2324</f>
        <v>9.4449000000000005</v>
      </c>
      <c r="D2321" s="6">
        <f>TITRES_STAT!E2324</f>
        <v>481</v>
      </c>
      <c r="E2321" s="2">
        <f t="shared" si="144"/>
        <v>379098</v>
      </c>
      <c r="F2321" s="6" t="str">
        <f t="shared" si="147"/>
        <v>BULLISH</v>
      </c>
      <c r="G2321" s="6" t="str">
        <f t="shared" si="146"/>
        <v>NEUTRAL</v>
      </c>
      <c r="H2321" s="6" t="str">
        <f t="shared" si="145"/>
        <v>CONFIRMED BULLISH</v>
      </c>
    </row>
    <row r="2322" spans="1:8" ht="13.5" x14ac:dyDescent="0.25">
      <c r="A2322" s="3">
        <f>TITRES_STAT!B2325</f>
        <v>45383</v>
      </c>
      <c r="B2322" s="6">
        <f>TITRES_STAT!C2325</f>
        <v>10.85</v>
      </c>
      <c r="C2322" s="6">
        <f>TITRES_STAT!D2325</f>
        <v>9.4275000000000002</v>
      </c>
      <c r="D2322" s="6">
        <f>TITRES_STAT!E2325</f>
        <v>681</v>
      </c>
      <c r="E2322" s="2">
        <f t="shared" si="144"/>
        <v>378417</v>
      </c>
      <c r="F2322" s="6" t="str">
        <f t="shared" si="147"/>
        <v>BULLISH</v>
      </c>
      <c r="G2322" s="6" t="str">
        <f t="shared" si="146"/>
        <v>NEUTRAL</v>
      </c>
      <c r="H2322" s="6" t="str">
        <f t="shared" si="145"/>
        <v>CONFIRMED BULLISH</v>
      </c>
    </row>
    <row r="2323" spans="1:8" ht="13.5" x14ac:dyDescent="0.25">
      <c r="A2323" s="3">
        <f>TITRES_STAT!B2326</f>
        <v>45384</v>
      </c>
      <c r="B2323" s="6">
        <f>TITRES_STAT!C2326</f>
        <v>10.7</v>
      </c>
      <c r="C2323" s="6">
        <f>TITRES_STAT!D2326</f>
        <v>9.2972000000000001</v>
      </c>
      <c r="D2323" s="6">
        <f>TITRES_STAT!E2326</f>
        <v>1179</v>
      </c>
      <c r="E2323" s="2">
        <f t="shared" si="144"/>
        <v>377238</v>
      </c>
      <c r="F2323" s="6" t="str">
        <f t="shared" si="147"/>
        <v>BULLISH</v>
      </c>
      <c r="G2323" s="6" t="str">
        <f t="shared" si="146"/>
        <v>NEUTRAL</v>
      </c>
      <c r="H2323" s="6" t="str">
        <f t="shared" si="145"/>
        <v>CONFIRMED BULLISH</v>
      </c>
    </row>
    <row r="2324" spans="1:8" ht="13.5" x14ac:dyDescent="0.25">
      <c r="A2324" s="3">
        <f>TITRES_STAT!B2327</f>
        <v>45385</v>
      </c>
      <c r="B2324" s="6">
        <f>TITRES_STAT!C2327</f>
        <v>10.85</v>
      </c>
      <c r="C2324" s="6">
        <f>TITRES_STAT!D2327</f>
        <v>9.4275000000000002</v>
      </c>
      <c r="D2324" s="6">
        <f>TITRES_STAT!E2327</f>
        <v>1018</v>
      </c>
      <c r="E2324" s="2">
        <f t="shared" si="144"/>
        <v>378256</v>
      </c>
      <c r="F2324" s="6" t="str">
        <f t="shared" si="147"/>
        <v>BULLISH</v>
      </c>
      <c r="G2324" s="6" t="str">
        <f t="shared" si="146"/>
        <v>NEUTRAL</v>
      </c>
      <c r="H2324" s="6" t="str">
        <f t="shared" si="145"/>
        <v>CONFIRMED BULLISH</v>
      </c>
    </row>
    <row r="2325" spans="1:8" ht="13.5" x14ac:dyDescent="0.25">
      <c r="A2325" s="3">
        <f>TITRES_STAT!B2328</f>
        <v>45386</v>
      </c>
      <c r="B2325" s="6">
        <f>TITRES_STAT!C2328</f>
        <v>10.84</v>
      </c>
      <c r="C2325" s="6">
        <f>TITRES_STAT!D2328</f>
        <v>9.4187999999999992</v>
      </c>
      <c r="D2325" s="6">
        <f>TITRES_STAT!E2328</f>
        <v>694</v>
      </c>
      <c r="E2325" s="2">
        <f t="shared" si="144"/>
        <v>377562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10.84</v>
      </c>
      <c r="C2326" s="6">
        <f>TITRES_STAT!D2329</f>
        <v>9.4187999999999992</v>
      </c>
      <c r="D2326" s="6">
        <f>TITRES_STAT!E2329</f>
        <v>489</v>
      </c>
      <c r="E2326" s="2">
        <f t="shared" si="144"/>
        <v>377562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10.79</v>
      </c>
      <c r="C2327" s="6">
        <f>TITRES_STAT!D2330</f>
        <v>9.3754000000000008</v>
      </c>
      <c r="D2327" s="6">
        <f>TITRES_STAT!E2330</f>
        <v>986</v>
      </c>
      <c r="E2327" s="2">
        <f t="shared" si="144"/>
        <v>376576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10.79</v>
      </c>
      <c r="C2328" s="6">
        <f>TITRES_STAT!D2331</f>
        <v>9.3754000000000008</v>
      </c>
      <c r="D2328" s="6">
        <f>TITRES_STAT!E2331</f>
        <v>275</v>
      </c>
      <c r="E2328" s="2">
        <f t="shared" si="144"/>
        <v>376576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BEARISH DIVERGENCE</v>
      </c>
    </row>
    <row r="2329" spans="1:8" ht="13.5" x14ac:dyDescent="0.25">
      <c r="A2329" s="3">
        <f>TITRES_STAT!B2332</f>
        <v>45397</v>
      </c>
      <c r="B2329" s="6">
        <f>TITRES_STAT!C2332</f>
        <v>10.8</v>
      </c>
      <c r="C2329" s="6">
        <f>TITRES_STAT!D2332</f>
        <v>9.3840000000000003</v>
      </c>
      <c r="D2329" s="6">
        <f>TITRES_STAT!E2332</f>
        <v>102</v>
      </c>
      <c r="E2329" s="2">
        <f t="shared" si="144"/>
        <v>376678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10.78</v>
      </c>
      <c r="C2330" s="6">
        <f>TITRES_STAT!D2333</f>
        <v>9.3666999999999998</v>
      </c>
      <c r="D2330" s="6">
        <f>TITRES_STAT!E2333</f>
        <v>50</v>
      </c>
      <c r="E2330" s="2">
        <f t="shared" si="144"/>
        <v>376628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10.78</v>
      </c>
      <c r="C2331" s="6">
        <f>TITRES_STAT!D2334</f>
        <v>9.3666999999999998</v>
      </c>
      <c r="D2331" s="6">
        <f>TITRES_STAT!E2334</f>
        <v>0</v>
      </c>
      <c r="E2331" s="2">
        <f t="shared" si="144"/>
        <v>376628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10.78</v>
      </c>
      <c r="C2332" s="6">
        <f>TITRES_STAT!D2335</f>
        <v>9.3666999999999998</v>
      </c>
      <c r="D2332" s="6">
        <f>TITRES_STAT!E2335</f>
        <v>5</v>
      </c>
      <c r="E2332" s="2">
        <f t="shared" si="144"/>
        <v>376628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BULLISH DIVERGENCE</v>
      </c>
    </row>
    <row r="2333" spans="1:8" ht="13.5" x14ac:dyDescent="0.25">
      <c r="A2333" s="3">
        <f>TITRES_STAT!B2336</f>
        <v>45401</v>
      </c>
      <c r="B2333" s="6">
        <f>TITRES_STAT!C2336</f>
        <v>10.78</v>
      </c>
      <c r="C2333" s="6">
        <f>TITRES_STAT!D2336</f>
        <v>9.3666999999999998</v>
      </c>
      <c r="D2333" s="6">
        <f>TITRES_STAT!E2336</f>
        <v>2107</v>
      </c>
      <c r="E2333" s="2">
        <f t="shared" si="144"/>
        <v>376628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BULLISH DIVERGENCE</v>
      </c>
    </row>
    <row r="2334" spans="1:8" ht="13.5" x14ac:dyDescent="0.25">
      <c r="A2334" s="3">
        <f>TITRES_STAT!B2337</f>
        <v>45404</v>
      </c>
      <c r="B2334" s="6">
        <f>TITRES_STAT!C2337</f>
        <v>10.79</v>
      </c>
      <c r="C2334" s="6">
        <f>TITRES_STAT!D2337</f>
        <v>9.3754000000000008</v>
      </c>
      <c r="D2334" s="6">
        <f>TITRES_STAT!E2337</f>
        <v>856</v>
      </c>
      <c r="E2334" s="2">
        <f t="shared" si="144"/>
        <v>377484</v>
      </c>
      <c r="F2334" s="6" t="str">
        <f t="shared" si="147"/>
        <v>BULLISH</v>
      </c>
      <c r="G2334" s="6" t="str">
        <f t="shared" si="146"/>
        <v>NEUTRAL</v>
      </c>
      <c r="H2334" s="6" t="str">
        <f t="shared" si="145"/>
        <v>BULLISH DIVERGENCE</v>
      </c>
    </row>
    <row r="2335" spans="1:8" ht="13.5" x14ac:dyDescent="0.25">
      <c r="A2335" s="3">
        <f>TITRES_STAT!B2338</f>
        <v>45405</v>
      </c>
      <c r="B2335" s="6">
        <f>TITRES_STAT!C2338</f>
        <v>10.79</v>
      </c>
      <c r="C2335" s="6">
        <f>TITRES_STAT!D2338</f>
        <v>9.3754000000000008</v>
      </c>
      <c r="D2335" s="6">
        <f>TITRES_STAT!E2338</f>
        <v>648</v>
      </c>
      <c r="E2335" s="2">
        <f t="shared" si="144"/>
        <v>377484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CONFIRMED BULLISH</v>
      </c>
    </row>
    <row r="2336" spans="1:8" ht="13.5" x14ac:dyDescent="0.25">
      <c r="A2336" s="3">
        <f>TITRES_STAT!B2339</f>
        <v>45406</v>
      </c>
      <c r="B2336" s="6">
        <f>TITRES_STAT!C2339</f>
        <v>10.77</v>
      </c>
      <c r="C2336" s="6">
        <f>TITRES_STAT!D2339</f>
        <v>9.3580000000000005</v>
      </c>
      <c r="D2336" s="6">
        <f>TITRES_STAT!E2339</f>
        <v>1125</v>
      </c>
      <c r="E2336" s="2">
        <f t="shared" si="144"/>
        <v>376359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10.65</v>
      </c>
      <c r="C2337" s="6">
        <f>TITRES_STAT!D2340</f>
        <v>9.2537000000000003</v>
      </c>
      <c r="D2337" s="6">
        <f>TITRES_STAT!E2340</f>
        <v>722</v>
      </c>
      <c r="E2337" s="2">
        <f t="shared" si="144"/>
        <v>375637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10.69</v>
      </c>
      <c r="C2338" s="6">
        <f>TITRES_STAT!D2341</f>
        <v>9.2885000000000009</v>
      </c>
      <c r="D2338" s="6">
        <f>TITRES_STAT!E2341</f>
        <v>751</v>
      </c>
      <c r="E2338" s="2">
        <f t="shared" si="144"/>
        <v>376388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10.7</v>
      </c>
      <c r="C2339" s="6">
        <f>TITRES_STAT!D2342</f>
        <v>9.2972000000000001</v>
      </c>
      <c r="D2339" s="6">
        <f>TITRES_STAT!E2342</f>
        <v>1906</v>
      </c>
      <c r="E2339" s="2">
        <f t="shared" si="144"/>
        <v>378294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BULLISH DIVERGENCE</v>
      </c>
    </row>
    <row r="2340" spans="1:8" ht="13.5" x14ac:dyDescent="0.25">
      <c r="A2340" s="3">
        <f>TITRES_STAT!B2343</f>
        <v>45412</v>
      </c>
      <c r="B2340" s="6">
        <f>TITRES_STAT!C2343</f>
        <v>10.69</v>
      </c>
      <c r="C2340" s="6">
        <f>TITRES_STAT!D2343</f>
        <v>9.2885000000000009</v>
      </c>
      <c r="D2340" s="6">
        <f>TITRES_STAT!E2343</f>
        <v>3790</v>
      </c>
      <c r="E2340" s="2">
        <f t="shared" si="144"/>
        <v>374504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10.7</v>
      </c>
      <c r="C2341" s="6">
        <f>TITRES_STAT!D2344</f>
        <v>9.2972000000000001</v>
      </c>
      <c r="D2341" s="6">
        <f>TITRES_STAT!E2344</f>
        <v>387</v>
      </c>
      <c r="E2341" s="2">
        <f t="shared" si="144"/>
        <v>374891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10.17</v>
      </c>
      <c r="C2342" s="6">
        <f>TITRES_STAT!D2345</f>
        <v>8.8366000000000007</v>
      </c>
      <c r="D2342" s="6">
        <f>TITRES_STAT!E2345</f>
        <v>2019</v>
      </c>
      <c r="E2342" s="2">
        <f t="shared" si="144"/>
        <v>372872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10.59</v>
      </c>
      <c r="C2343" s="6">
        <f>TITRES_STAT!D2346</f>
        <v>9.2015999999999991</v>
      </c>
      <c r="D2343" s="6">
        <f>TITRES_STAT!E2346</f>
        <v>413</v>
      </c>
      <c r="E2343" s="2">
        <f t="shared" si="144"/>
        <v>373285</v>
      </c>
      <c r="F2343" s="6" t="str">
        <f t="shared" si="147"/>
        <v>BEARISH</v>
      </c>
      <c r="G2343" s="6" t="str">
        <f t="shared" si="146"/>
        <v>NEUTRAL</v>
      </c>
      <c r="H2343" s="6" t="str">
        <f t="shared" si="145"/>
        <v>CONFIRMED BEARISH</v>
      </c>
    </row>
    <row r="2344" spans="1:8" ht="13.5" x14ac:dyDescent="0.25">
      <c r="A2344" s="3">
        <f>TITRES_STAT!B2347</f>
        <v>45419</v>
      </c>
      <c r="B2344" s="6">
        <f>TITRES_STAT!C2347</f>
        <v>10.65</v>
      </c>
      <c r="C2344" s="6">
        <f>TITRES_STAT!D2347</f>
        <v>9.2537000000000003</v>
      </c>
      <c r="D2344" s="6">
        <f>TITRES_STAT!E2347</f>
        <v>959</v>
      </c>
      <c r="E2344" s="2">
        <f t="shared" si="144"/>
        <v>374244</v>
      </c>
      <c r="F2344" s="6" t="str">
        <f t="shared" si="147"/>
        <v>BEARISH</v>
      </c>
      <c r="G2344" s="6" t="str">
        <f t="shared" si="146"/>
        <v>NEUTRAL</v>
      </c>
      <c r="H2344" s="6" t="str">
        <f t="shared" si="145"/>
        <v>CONFIRMED BEARISH</v>
      </c>
    </row>
    <row r="2345" spans="1:8" ht="13.5" x14ac:dyDescent="0.25">
      <c r="A2345" s="3">
        <f>TITRES_STAT!B2348</f>
        <v>45420</v>
      </c>
      <c r="B2345" s="6">
        <f>TITRES_STAT!C2348</f>
        <v>10.65</v>
      </c>
      <c r="C2345" s="6">
        <f>TITRES_STAT!D2348</f>
        <v>9.2537000000000003</v>
      </c>
      <c r="D2345" s="6">
        <f>TITRES_STAT!E2348</f>
        <v>512</v>
      </c>
      <c r="E2345" s="2">
        <f t="shared" si="144"/>
        <v>374244</v>
      </c>
      <c r="F2345" s="6" t="str">
        <f t="shared" si="147"/>
        <v>BEARISH</v>
      </c>
      <c r="G2345" s="6" t="str">
        <f t="shared" si="146"/>
        <v>NEUTRAL</v>
      </c>
      <c r="H2345" s="6" t="str">
        <f t="shared" si="145"/>
        <v>CONFIRMED BEARISH</v>
      </c>
    </row>
    <row r="2346" spans="1:8" ht="13.5" x14ac:dyDescent="0.25">
      <c r="A2346" s="3">
        <f>TITRES_STAT!B2349</f>
        <v>45421</v>
      </c>
      <c r="B2346" s="6">
        <f>TITRES_STAT!C2349</f>
        <v>10.64</v>
      </c>
      <c r="C2346" s="6">
        <f>TITRES_STAT!D2349</f>
        <v>9.2449999999999992</v>
      </c>
      <c r="D2346" s="6">
        <f>TITRES_STAT!E2349</f>
        <v>1203</v>
      </c>
      <c r="E2346" s="2">
        <f t="shared" si="144"/>
        <v>373041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CONFIRMED BEARISH</v>
      </c>
    </row>
    <row r="2347" spans="1:8" ht="13.5" x14ac:dyDescent="0.25">
      <c r="A2347" s="3">
        <f>TITRES_STAT!B2350</f>
        <v>45422</v>
      </c>
      <c r="B2347" s="6">
        <f>TITRES_STAT!C2350</f>
        <v>10.51</v>
      </c>
      <c r="C2347" s="6">
        <f>TITRES_STAT!D2350</f>
        <v>9.1320999999999994</v>
      </c>
      <c r="D2347" s="6">
        <f>TITRES_STAT!E2350</f>
        <v>2683</v>
      </c>
      <c r="E2347" s="2">
        <f t="shared" si="144"/>
        <v>370358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BEARISH DIVERGENCE</v>
      </c>
    </row>
    <row r="2348" spans="1:8" ht="13.5" x14ac:dyDescent="0.25">
      <c r="A2348" s="3">
        <f>TITRES_STAT!B2351</f>
        <v>45425</v>
      </c>
      <c r="B2348" s="6">
        <f>TITRES_STAT!C2351</f>
        <v>10.59</v>
      </c>
      <c r="C2348" s="6">
        <f>TITRES_STAT!D2351</f>
        <v>9.2015999999999991</v>
      </c>
      <c r="D2348" s="6">
        <f>TITRES_STAT!E2351</f>
        <v>187</v>
      </c>
      <c r="E2348" s="2">
        <f t="shared" si="144"/>
        <v>370545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45426</v>
      </c>
      <c r="B2349" s="6">
        <f>TITRES_STAT!C2352</f>
        <v>10.59</v>
      </c>
      <c r="C2349" s="6">
        <f>TITRES_STAT!D2352</f>
        <v>9.2015999999999991</v>
      </c>
      <c r="D2349" s="6">
        <f>TITRES_STAT!E2352</f>
        <v>0</v>
      </c>
      <c r="E2349" s="2">
        <f t="shared" si="144"/>
        <v>370545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10.59</v>
      </c>
      <c r="C2350" s="6">
        <f>TITRES_STAT!D2353</f>
        <v>9.2015999999999991</v>
      </c>
      <c r="D2350" s="6">
        <f>TITRES_STAT!E2353</f>
        <v>1038</v>
      </c>
      <c r="E2350" s="2">
        <f t="shared" si="144"/>
        <v>370545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10.3</v>
      </c>
      <c r="C2351" s="6">
        <f>TITRES_STAT!D2354</f>
        <v>8.9496000000000002</v>
      </c>
      <c r="D2351" s="6">
        <f>TITRES_STAT!E2354</f>
        <v>1385</v>
      </c>
      <c r="E2351" s="2">
        <f t="shared" si="144"/>
        <v>369160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10.45</v>
      </c>
      <c r="C2352" s="6">
        <f>TITRES_STAT!D2355</f>
        <v>9.0799000000000003</v>
      </c>
      <c r="D2352" s="6">
        <f>TITRES_STAT!E2355</f>
        <v>194</v>
      </c>
      <c r="E2352" s="2">
        <f t="shared" si="144"/>
        <v>369354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10.44</v>
      </c>
      <c r="C2353" s="6">
        <f>TITRES_STAT!D2356</f>
        <v>9.0711999999999993</v>
      </c>
      <c r="D2353" s="6">
        <f>TITRES_STAT!E2356</f>
        <v>2524</v>
      </c>
      <c r="E2353" s="2">
        <f t="shared" si="144"/>
        <v>366830</v>
      </c>
      <c r="F2353" s="6" t="str">
        <f t="shared" si="147"/>
        <v>BEARISH</v>
      </c>
      <c r="G2353" s="6" t="str">
        <f t="shared" si="146"/>
        <v>NEUTRAL</v>
      </c>
      <c r="H2353" s="6" t="str">
        <f t="shared" si="145"/>
        <v>CONFIRMED BEARISH</v>
      </c>
    </row>
    <row r="2354" spans="1:8" ht="13.5" x14ac:dyDescent="0.25">
      <c r="A2354" s="3">
        <f>TITRES_STAT!B2357</f>
        <v>45433</v>
      </c>
      <c r="B2354" s="6">
        <f>TITRES_STAT!C2357</f>
        <v>10.4</v>
      </c>
      <c r="C2354" s="6">
        <f>TITRES_STAT!D2357</f>
        <v>9.0365000000000002</v>
      </c>
      <c r="D2354" s="6">
        <f>TITRES_STAT!E2357</f>
        <v>1715</v>
      </c>
      <c r="E2354" s="2">
        <f t="shared" si="144"/>
        <v>365115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10.4</v>
      </c>
      <c r="C2355" s="6">
        <f>TITRES_STAT!D2358</f>
        <v>9.0365000000000002</v>
      </c>
      <c r="D2355" s="6">
        <f>TITRES_STAT!E2358</f>
        <v>328</v>
      </c>
      <c r="E2355" s="2">
        <f t="shared" si="144"/>
        <v>365115</v>
      </c>
      <c r="F2355" s="6" t="str">
        <f t="shared" si="147"/>
        <v>BEARISH</v>
      </c>
      <c r="G2355" s="6" t="str">
        <f t="shared" si="146"/>
        <v>NEUTRAL</v>
      </c>
      <c r="H2355" s="6" t="str">
        <f t="shared" si="145"/>
        <v>CONFIRMED BEARISH</v>
      </c>
    </row>
    <row r="2356" spans="1:8" ht="13.5" x14ac:dyDescent="0.25">
      <c r="A2356" s="3">
        <f>TITRES_STAT!B2359</f>
        <v>45435</v>
      </c>
      <c r="B2356" s="6">
        <f>TITRES_STAT!C2359</f>
        <v>10.39</v>
      </c>
      <c r="C2356" s="6">
        <f>TITRES_STAT!D2359</f>
        <v>9.0277999999999992</v>
      </c>
      <c r="D2356" s="6">
        <f>TITRES_STAT!E2359</f>
        <v>865</v>
      </c>
      <c r="E2356" s="2">
        <f t="shared" si="144"/>
        <v>364250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BEARISH DIVERGENCE</v>
      </c>
    </row>
    <row r="2357" spans="1:8" ht="13.5" x14ac:dyDescent="0.25">
      <c r="A2357" s="3">
        <f>TITRES_STAT!B2360</f>
        <v>45436</v>
      </c>
      <c r="B2357" s="6">
        <f>TITRES_STAT!C2360</f>
        <v>10.31</v>
      </c>
      <c r="C2357" s="6">
        <f>TITRES_STAT!D2360</f>
        <v>8.9582999999999995</v>
      </c>
      <c r="D2357" s="6">
        <f>TITRES_STAT!E2360</f>
        <v>1465</v>
      </c>
      <c r="E2357" s="2">
        <f t="shared" si="144"/>
        <v>362785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10.38</v>
      </c>
      <c r="C2358" s="6">
        <f>TITRES_STAT!D2361</f>
        <v>9.0190999999999999</v>
      </c>
      <c r="D2358" s="6">
        <f>TITRES_STAT!E2361</f>
        <v>120</v>
      </c>
      <c r="E2358" s="2">
        <f t="shared" si="144"/>
        <v>362905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10.37</v>
      </c>
      <c r="C2359" s="6">
        <f>TITRES_STAT!D2362</f>
        <v>9.0104000000000006</v>
      </c>
      <c r="D2359" s="6">
        <f>TITRES_STAT!E2362</f>
        <v>246</v>
      </c>
      <c r="E2359" s="2">
        <f t="shared" si="144"/>
        <v>362659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10.57</v>
      </c>
      <c r="C2360" s="6">
        <f>TITRES_STAT!D2363</f>
        <v>9.1842000000000006</v>
      </c>
      <c r="D2360" s="6">
        <f>TITRES_STAT!E2363</f>
        <v>587</v>
      </c>
      <c r="E2360" s="2">
        <f t="shared" si="144"/>
        <v>363246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BEARISH DIVERGENCE</v>
      </c>
    </row>
    <row r="2361" spans="1:8" ht="13.5" x14ac:dyDescent="0.25">
      <c r="A2361" s="3">
        <f>TITRES_STAT!B2364</f>
        <v>45442</v>
      </c>
      <c r="B2361" s="6">
        <f>TITRES_STAT!C2364</f>
        <v>10.57</v>
      </c>
      <c r="C2361" s="6">
        <f>TITRES_STAT!D2364</f>
        <v>9.1842000000000006</v>
      </c>
      <c r="D2361" s="6">
        <f>TITRES_STAT!E2364</f>
        <v>0</v>
      </c>
      <c r="E2361" s="2">
        <f t="shared" si="144"/>
        <v>363246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BEARISH DIVERGENCE</v>
      </c>
    </row>
    <row r="2362" spans="1:8" ht="13.5" x14ac:dyDescent="0.25">
      <c r="A2362" s="3">
        <f>TITRES_STAT!B2365</f>
        <v>45443</v>
      </c>
      <c r="B2362" s="6">
        <f>TITRES_STAT!C2365</f>
        <v>10.57</v>
      </c>
      <c r="C2362" s="6">
        <f>TITRES_STAT!D2365</f>
        <v>9.1842000000000006</v>
      </c>
      <c r="D2362" s="6">
        <f>TITRES_STAT!E2365</f>
        <v>2302</v>
      </c>
      <c r="E2362" s="2">
        <f t="shared" si="144"/>
        <v>363246</v>
      </c>
      <c r="F2362" s="6" t="str">
        <f t="shared" si="147"/>
        <v>BULLISH</v>
      </c>
      <c r="G2362" s="6" t="str">
        <f t="shared" si="146"/>
        <v>NEUTRAL</v>
      </c>
      <c r="H2362" s="6" t="str">
        <f t="shared" si="145"/>
        <v>CONFIRMED BULLISH</v>
      </c>
    </row>
    <row r="2363" spans="1:8" ht="13.5" x14ac:dyDescent="0.25">
      <c r="A2363" s="3">
        <f>TITRES_STAT!B2366</f>
        <v>45446</v>
      </c>
      <c r="B2363" s="6">
        <f>TITRES_STAT!C2366</f>
        <v>10.62</v>
      </c>
      <c r="C2363" s="6">
        <f>TITRES_STAT!D2366</f>
        <v>9.2276000000000007</v>
      </c>
      <c r="D2363" s="6">
        <f>TITRES_STAT!E2366</f>
        <v>305</v>
      </c>
      <c r="E2363" s="2">
        <f t="shared" si="144"/>
        <v>363551</v>
      </c>
      <c r="F2363" s="6" t="str">
        <f t="shared" si="147"/>
        <v>BULLISH</v>
      </c>
      <c r="G2363" s="6" t="str">
        <f t="shared" si="146"/>
        <v>NEUTRAL</v>
      </c>
      <c r="H2363" s="6" t="str">
        <f t="shared" si="145"/>
        <v>CONFIRMED BULLISH</v>
      </c>
    </row>
    <row r="2364" spans="1:8" ht="13.5" x14ac:dyDescent="0.25">
      <c r="A2364" s="3">
        <f>TITRES_STAT!B2367</f>
        <v>45447</v>
      </c>
      <c r="B2364" s="6">
        <f>TITRES_STAT!C2367</f>
        <v>10.89</v>
      </c>
      <c r="C2364" s="6">
        <f>TITRES_STAT!D2367</f>
        <v>9.4621999999999993</v>
      </c>
      <c r="D2364" s="6">
        <f>TITRES_STAT!E2367</f>
        <v>785</v>
      </c>
      <c r="E2364" s="2">
        <f t="shared" si="144"/>
        <v>364336</v>
      </c>
      <c r="F2364" s="6" t="str">
        <f t="shared" si="147"/>
        <v>BULLISH</v>
      </c>
      <c r="G2364" s="6" t="str">
        <f t="shared" si="146"/>
        <v>NEUTRAL</v>
      </c>
      <c r="H2364" s="6" t="str">
        <f t="shared" si="145"/>
        <v>CONFIRMED BULLISH</v>
      </c>
    </row>
    <row r="2365" spans="1:8" ht="13.5" x14ac:dyDescent="0.25">
      <c r="A2365" s="3">
        <f>TITRES_STAT!B2368</f>
        <v>45448</v>
      </c>
      <c r="B2365" s="6">
        <f>TITRES_STAT!C2368</f>
        <v>10.89</v>
      </c>
      <c r="C2365" s="6">
        <f>TITRES_STAT!D2368</f>
        <v>9.4621999999999993</v>
      </c>
      <c r="D2365" s="6">
        <f>TITRES_STAT!E2368</f>
        <v>7228</v>
      </c>
      <c r="E2365" s="2">
        <f t="shared" si="144"/>
        <v>364336</v>
      </c>
      <c r="F2365" s="6" t="str">
        <f t="shared" si="147"/>
        <v>BULLISH</v>
      </c>
      <c r="G2365" s="6" t="str">
        <f t="shared" si="146"/>
        <v>NEUTRAL</v>
      </c>
      <c r="H2365" s="6" t="str">
        <f t="shared" si="145"/>
        <v>CONFIRMED BULLISH</v>
      </c>
    </row>
    <row r="2366" spans="1:8" ht="13.5" x14ac:dyDescent="0.25">
      <c r="A2366" s="3">
        <f>TITRES_STAT!B2369</f>
        <v>45449</v>
      </c>
      <c r="B2366" s="6">
        <f>TITRES_STAT!C2369</f>
        <v>10.86</v>
      </c>
      <c r="C2366" s="6">
        <f>TITRES_STAT!D2369</f>
        <v>9.4361999999999995</v>
      </c>
      <c r="D2366" s="6">
        <f>TITRES_STAT!E2369</f>
        <v>429</v>
      </c>
      <c r="E2366" s="2">
        <f t="shared" si="144"/>
        <v>363907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CONFIRMED BULLISH</v>
      </c>
    </row>
    <row r="2367" spans="1:8" ht="13.5" x14ac:dyDescent="0.25">
      <c r="A2367" s="3">
        <f>TITRES_STAT!B2370</f>
        <v>45450</v>
      </c>
      <c r="B2367" s="6">
        <f>TITRES_STAT!C2370</f>
        <v>10.84</v>
      </c>
      <c r="C2367" s="6">
        <f>TITRES_STAT!D2370</f>
        <v>9.4187999999999992</v>
      </c>
      <c r="D2367" s="6">
        <f>TITRES_STAT!E2370</f>
        <v>58</v>
      </c>
      <c r="E2367" s="2">
        <f t="shared" si="144"/>
        <v>363849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10.84</v>
      </c>
      <c r="C2368" s="6">
        <f>TITRES_STAT!D2371</f>
        <v>9.4187999999999992</v>
      </c>
      <c r="D2368" s="6">
        <f>TITRES_STAT!E2371</f>
        <v>0</v>
      </c>
      <c r="E2368" s="2">
        <f t="shared" si="144"/>
        <v>363849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10.8</v>
      </c>
      <c r="C2369" s="6">
        <f>TITRES_STAT!D2372</f>
        <v>9.3840000000000003</v>
      </c>
      <c r="D2369" s="6">
        <f>TITRES_STAT!E2372</f>
        <v>111</v>
      </c>
      <c r="E2369" s="2">
        <f t="shared" si="144"/>
        <v>363738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CONFIRMED BEARISH</v>
      </c>
    </row>
    <row r="2370" spans="1:8" ht="13.5" x14ac:dyDescent="0.25">
      <c r="A2370" s="3">
        <f>TITRES_STAT!B2373</f>
        <v>45455</v>
      </c>
      <c r="B2370" s="6">
        <f>TITRES_STAT!C2373</f>
        <v>10.61</v>
      </c>
      <c r="C2370" s="6">
        <f>TITRES_STAT!D2373</f>
        <v>9.2189999999999994</v>
      </c>
      <c r="D2370" s="6">
        <f>TITRES_STAT!E2373</f>
        <v>928</v>
      </c>
      <c r="E2370" s="2">
        <f t="shared" si="144"/>
        <v>362810</v>
      </c>
      <c r="F2370" s="6" t="str">
        <f t="shared" si="147"/>
        <v>BEARISH</v>
      </c>
      <c r="G2370" s="6" t="str">
        <f t="shared" si="146"/>
        <v>NEUTRAL</v>
      </c>
      <c r="H2370" s="6" t="str">
        <f t="shared" si="145"/>
        <v>CONFIRMED BEARISH</v>
      </c>
    </row>
    <row r="2371" spans="1:8" ht="13.5" x14ac:dyDescent="0.25">
      <c r="A2371" s="3">
        <f>TITRES_STAT!B2374</f>
        <v>45456</v>
      </c>
      <c r="B2371" s="6">
        <f>TITRES_STAT!C2374</f>
        <v>10.7</v>
      </c>
      <c r="C2371" s="6">
        <f>TITRES_STAT!D2374</f>
        <v>9.2972000000000001</v>
      </c>
      <c r="D2371" s="6">
        <f>TITRES_STAT!E2374</f>
        <v>1441</v>
      </c>
      <c r="E2371" s="2">
        <f t="shared" si="144"/>
        <v>364251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BULLISH DIVERGENCE</v>
      </c>
    </row>
    <row r="2372" spans="1:8" ht="13.5" x14ac:dyDescent="0.25">
      <c r="A2372" s="3">
        <f>TITRES_STAT!B2375</f>
        <v>45457</v>
      </c>
      <c r="B2372" s="6">
        <f>TITRES_STAT!C2375</f>
        <v>10.79</v>
      </c>
      <c r="C2372" s="6">
        <f>TITRES_STAT!D2375</f>
        <v>9.3754000000000008</v>
      </c>
      <c r="D2372" s="6">
        <f>TITRES_STAT!E2375</f>
        <v>98</v>
      </c>
      <c r="E2372" s="2">
        <f t="shared" ref="E2372:E2435" si="148">IF(B2372&gt;B2371, E2371+D2372, IF(B2372&lt;B2371, E2371-D2372, E2371))</f>
        <v>364349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BULLISH DIVERGENCE</v>
      </c>
    </row>
    <row r="2373" spans="1:8" ht="13.5" x14ac:dyDescent="0.25">
      <c r="A2373" s="3">
        <f>TITRES_STAT!B2376</f>
        <v>45461</v>
      </c>
      <c r="B2373" s="6">
        <f>TITRES_STAT!C2376</f>
        <v>10.7</v>
      </c>
      <c r="C2373" s="6">
        <f>TITRES_STAT!D2376</f>
        <v>9.2972000000000001</v>
      </c>
      <c r="D2373" s="6">
        <f>TITRES_STAT!E2376</f>
        <v>492</v>
      </c>
      <c r="E2373" s="2">
        <f t="shared" si="148"/>
        <v>363857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BULLISH DIVERGENCE</v>
      </c>
    </row>
    <row r="2374" spans="1:8" ht="13.5" x14ac:dyDescent="0.25">
      <c r="A2374" s="3">
        <f>TITRES_STAT!B2377</f>
        <v>45462</v>
      </c>
      <c r="B2374" s="6">
        <f>TITRES_STAT!C2377</f>
        <v>10.8</v>
      </c>
      <c r="C2374" s="6">
        <f>TITRES_STAT!D2377</f>
        <v>9.3840000000000003</v>
      </c>
      <c r="D2374" s="6">
        <f>TITRES_STAT!E2377</f>
        <v>389</v>
      </c>
      <c r="E2374" s="2">
        <f t="shared" si="148"/>
        <v>364246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45463</v>
      </c>
      <c r="B2375" s="6">
        <f>TITRES_STAT!C2378</f>
        <v>10.8</v>
      </c>
      <c r="C2375" s="6">
        <f>TITRES_STAT!D2378</f>
        <v>9.3840000000000003</v>
      </c>
      <c r="D2375" s="6">
        <f>TITRES_STAT!E2378</f>
        <v>397</v>
      </c>
      <c r="E2375" s="2">
        <f t="shared" si="148"/>
        <v>364246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10.8</v>
      </c>
      <c r="C2376" s="6">
        <f>TITRES_STAT!D2379</f>
        <v>9.3840000000000003</v>
      </c>
      <c r="D2376" s="6">
        <f>TITRES_STAT!E2379</f>
        <v>203</v>
      </c>
      <c r="E2376" s="2">
        <f t="shared" si="148"/>
        <v>364246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BEARISH DIVERGENCE</v>
      </c>
    </row>
    <row r="2377" spans="1:8" ht="13.5" x14ac:dyDescent="0.25">
      <c r="A2377" s="3">
        <f>TITRES_STAT!B2380</f>
        <v>45467</v>
      </c>
      <c r="B2377" s="6">
        <f>TITRES_STAT!C2380</f>
        <v>10.79</v>
      </c>
      <c r="C2377" s="6">
        <f>TITRES_STAT!D2380</f>
        <v>9.3754000000000008</v>
      </c>
      <c r="D2377" s="6">
        <f>TITRES_STAT!E2380</f>
        <v>252</v>
      </c>
      <c r="E2377" s="2">
        <f t="shared" si="148"/>
        <v>363994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45468</v>
      </c>
      <c r="B2378" s="6">
        <f>TITRES_STAT!C2381</f>
        <v>10.79</v>
      </c>
      <c r="C2378" s="6">
        <f>TITRES_STAT!D2381</f>
        <v>9.3754000000000008</v>
      </c>
      <c r="D2378" s="6">
        <f>TITRES_STAT!E2381</f>
        <v>735</v>
      </c>
      <c r="E2378" s="2">
        <f t="shared" si="148"/>
        <v>363994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10.79</v>
      </c>
      <c r="C2379" s="6">
        <f>TITRES_STAT!D2382</f>
        <v>9.3754000000000008</v>
      </c>
      <c r="D2379" s="6">
        <f>TITRES_STAT!E2382</f>
        <v>1434</v>
      </c>
      <c r="E2379" s="2">
        <f t="shared" si="148"/>
        <v>363994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CONFIRMED BEARISH</v>
      </c>
    </row>
    <row r="2380" spans="1:8" ht="13.5" x14ac:dyDescent="0.25">
      <c r="A2380" s="3">
        <f>TITRES_STAT!B2383</f>
        <v>45470</v>
      </c>
      <c r="B2380" s="6">
        <f>TITRES_STAT!C2383</f>
        <v>10.8</v>
      </c>
      <c r="C2380" s="6">
        <f>TITRES_STAT!D2383</f>
        <v>9.3840000000000003</v>
      </c>
      <c r="D2380" s="6">
        <f>TITRES_STAT!E2383</f>
        <v>1010</v>
      </c>
      <c r="E2380" s="2">
        <f t="shared" si="148"/>
        <v>365004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45471</v>
      </c>
      <c r="B2381" s="6">
        <f>TITRES_STAT!C2384</f>
        <v>10.6</v>
      </c>
      <c r="C2381" s="6">
        <f>TITRES_STAT!D2384</f>
        <v>9.2103000000000002</v>
      </c>
      <c r="D2381" s="6">
        <f>TITRES_STAT!E2384</f>
        <v>951</v>
      </c>
      <c r="E2381" s="2">
        <f t="shared" si="148"/>
        <v>364053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10.8</v>
      </c>
      <c r="C2382" s="6">
        <f>TITRES_STAT!D2385</f>
        <v>9.3840000000000003</v>
      </c>
      <c r="D2382" s="6">
        <f>TITRES_STAT!E2385</f>
        <v>2</v>
      </c>
      <c r="E2382" s="2">
        <f t="shared" si="148"/>
        <v>364055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10.8</v>
      </c>
      <c r="C2383" s="6">
        <f>TITRES_STAT!D2386</f>
        <v>9.3840000000000003</v>
      </c>
      <c r="D2383" s="6">
        <f>TITRES_STAT!E2386</f>
        <v>3</v>
      </c>
      <c r="E2383" s="2">
        <f t="shared" si="148"/>
        <v>364055</v>
      </c>
      <c r="F2383" s="6" t="str">
        <f t="shared" si="151"/>
        <v>BULLISH</v>
      </c>
      <c r="G2383" s="6" t="str">
        <f t="shared" si="150"/>
        <v>NEUTRAL</v>
      </c>
      <c r="H2383" s="6" t="str">
        <f t="shared" si="149"/>
        <v>CONFIRMED BULLISH</v>
      </c>
    </row>
    <row r="2384" spans="1:8" ht="13.5" x14ac:dyDescent="0.25">
      <c r="A2384" s="3">
        <f>TITRES_STAT!B2387</f>
        <v>45476</v>
      </c>
      <c r="B2384" s="6">
        <f>TITRES_STAT!C2387</f>
        <v>10.79</v>
      </c>
      <c r="C2384" s="6">
        <f>TITRES_STAT!D2387</f>
        <v>9.3754000000000008</v>
      </c>
      <c r="D2384" s="6">
        <f>TITRES_STAT!E2387</f>
        <v>70</v>
      </c>
      <c r="E2384" s="2">
        <f t="shared" si="148"/>
        <v>363985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45477</v>
      </c>
      <c r="B2385" s="6">
        <f>TITRES_STAT!C2388</f>
        <v>10.8</v>
      </c>
      <c r="C2385" s="6">
        <f>TITRES_STAT!D2388</f>
        <v>9.3840000000000003</v>
      </c>
      <c r="D2385" s="6">
        <f>TITRES_STAT!E2388</f>
        <v>232</v>
      </c>
      <c r="E2385" s="2">
        <f t="shared" si="148"/>
        <v>364217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45478</v>
      </c>
      <c r="B2386" s="6">
        <f>TITRES_STAT!C2389</f>
        <v>10.85</v>
      </c>
      <c r="C2386" s="6">
        <f>TITRES_STAT!D2389</f>
        <v>9.4275000000000002</v>
      </c>
      <c r="D2386" s="6">
        <f>TITRES_STAT!E2389</f>
        <v>223</v>
      </c>
      <c r="E2386" s="2">
        <f t="shared" si="148"/>
        <v>364440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10.85</v>
      </c>
      <c r="C2387" s="6">
        <f>TITRES_STAT!D2390</f>
        <v>9.4275000000000002</v>
      </c>
      <c r="D2387" s="6">
        <f>TITRES_STAT!E2390</f>
        <v>142</v>
      </c>
      <c r="E2387" s="2">
        <f t="shared" si="148"/>
        <v>364440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10.89</v>
      </c>
      <c r="C2388" s="6">
        <f>TITRES_STAT!D2391</f>
        <v>9.4621999999999993</v>
      </c>
      <c r="D2388" s="6">
        <f>TITRES_STAT!E2391</f>
        <v>853</v>
      </c>
      <c r="E2388" s="2">
        <f t="shared" si="148"/>
        <v>365293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10.4</v>
      </c>
      <c r="C2389" s="6">
        <f>TITRES_STAT!D2392</f>
        <v>9.6606000000000005</v>
      </c>
      <c r="D2389" s="6">
        <f>TITRES_STAT!E2392</f>
        <v>494</v>
      </c>
      <c r="E2389" s="2">
        <f t="shared" si="148"/>
        <v>364799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BULLISH DIVERGENCE</v>
      </c>
    </row>
    <row r="2390" spans="1:8" ht="13.5" x14ac:dyDescent="0.25">
      <c r="A2390" s="3">
        <f>TITRES_STAT!B2393</f>
        <v>45484</v>
      </c>
      <c r="B2390" s="6">
        <f>TITRES_STAT!C2393</f>
        <v>10.5</v>
      </c>
      <c r="C2390" s="6">
        <f>TITRES_STAT!D2393</f>
        <v>9.7533999999999992</v>
      </c>
      <c r="D2390" s="6">
        <f>TITRES_STAT!E2393</f>
        <v>326</v>
      </c>
      <c r="E2390" s="2">
        <f t="shared" si="148"/>
        <v>365125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BULLISH DIVERGENCE</v>
      </c>
    </row>
    <row r="2391" spans="1:8" ht="13.5" x14ac:dyDescent="0.25">
      <c r="A2391" s="3">
        <f>TITRES_STAT!B2394</f>
        <v>45485</v>
      </c>
      <c r="B2391" s="6">
        <f>TITRES_STAT!C2394</f>
        <v>10.45</v>
      </c>
      <c r="C2391" s="6">
        <f>TITRES_STAT!D2394</f>
        <v>9.7070000000000007</v>
      </c>
      <c r="D2391" s="6">
        <f>TITRES_STAT!E2394</f>
        <v>110</v>
      </c>
      <c r="E2391" s="2">
        <f t="shared" si="148"/>
        <v>365015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BULLISH DIVERGENCE</v>
      </c>
    </row>
    <row r="2392" spans="1:8" ht="13.5" x14ac:dyDescent="0.25">
      <c r="A2392" s="3">
        <f>TITRES_STAT!B2395</f>
        <v>45488</v>
      </c>
      <c r="B2392" s="6">
        <f>TITRES_STAT!C2395</f>
        <v>10.25</v>
      </c>
      <c r="C2392" s="6">
        <f>TITRES_STAT!D2395</f>
        <v>9.5212000000000003</v>
      </c>
      <c r="D2392" s="6">
        <f>TITRES_STAT!E2395</f>
        <v>252</v>
      </c>
      <c r="E2392" s="2">
        <f t="shared" si="148"/>
        <v>364763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BULLISH DIVERGENCE</v>
      </c>
    </row>
    <row r="2393" spans="1:8" ht="13.5" x14ac:dyDescent="0.25">
      <c r="A2393" s="3">
        <f>TITRES_STAT!B2396</f>
        <v>45489</v>
      </c>
      <c r="B2393" s="6">
        <f>TITRES_STAT!C2396</f>
        <v>10.39</v>
      </c>
      <c r="C2393" s="6">
        <f>TITRES_STAT!D2396</f>
        <v>9.6513000000000009</v>
      </c>
      <c r="D2393" s="6">
        <f>TITRES_STAT!E2396</f>
        <v>43</v>
      </c>
      <c r="E2393" s="2">
        <f t="shared" si="148"/>
        <v>364806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CONFIRMED BEARISH</v>
      </c>
    </row>
    <row r="2394" spans="1:8" ht="13.5" x14ac:dyDescent="0.25">
      <c r="A2394" s="3">
        <f>TITRES_STAT!B2397</f>
        <v>45490</v>
      </c>
      <c r="B2394" s="6">
        <f>TITRES_STAT!C2397</f>
        <v>10.38</v>
      </c>
      <c r="C2394" s="6">
        <f>TITRES_STAT!D2397</f>
        <v>9.6419999999999995</v>
      </c>
      <c r="D2394" s="6">
        <f>TITRES_STAT!E2397</f>
        <v>116</v>
      </c>
      <c r="E2394" s="2">
        <f t="shared" si="148"/>
        <v>364690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10.38</v>
      </c>
      <c r="C2395" s="6">
        <f>TITRES_STAT!D2398</f>
        <v>9.6419999999999995</v>
      </c>
      <c r="D2395" s="6">
        <f>TITRES_STAT!E2398</f>
        <v>0</v>
      </c>
      <c r="E2395" s="2">
        <f t="shared" si="148"/>
        <v>364690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CONFIRMED BEARISH</v>
      </c>
    </row>
    <row r="2396" spans="1:8" ht="13.5" x14ac:dyDescent="0.25">
      <c r="A2396" s="3">
        <f>TITRES_STAT!B2399</f>
        <v>45492</v>
      </c>
      <c r="B2396" s="6">
        <f>TITRES_STAT!C2399</f>
        <v>10.5</v>
      </c>
      <c r="C2396" s="6">
        <f>TITRES_STAT!D2399</f>
        <v>9.7533999999999992</v>
      </c>
      <c r="D2396" s="6">
        <f>TITRES_STAT!E2399</f>
        <v>1921</v>
      </c>
      <c r="E2396" s="2">
        <f t="shared" si="148"/>
        <v>366611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10.48</v>
      </c>
      <c r="C2397" s="6">
        <f>TITRES_STAT!D2400</f>
        <v>9.7348999999999997</v>
      </c>
      <c r="D2397" s="6">
        <f>TITRES_STAT!E2400</f>
        <v>212</v>
      </c>
      <c r="E2397" s="2">
        <f t="shared" si="148"/>
        <v>366399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10.47</v>
      </c>
      <c r="C2398" s="6">
        <f>TITRES_STAT!D2401</f>
        <v>9.7256</v>
      </c>
      <c r="D2398" s="6">
        <f>TITRES_STAT!E2401</f>
        <v>393</v>
      </c>
      <c r="E2398" s="2">
        <f t="shared" si="148"/>
        <v>366006</v>
      </c>
      <c r="F2398" s="6" t="str">
        <f t="shared" si="151"/>
        <v>BULLISH</v>
      </c>
      <c r="G2398" s="6" t="str">
        <f t="shared" si="150"/>
        <v>NEUTRAL</v>
      </c>
      <c r="H2398" s="6" t="str">
        <f t="shared" si="149"/>
        <v>CONFIRMED BULLISH</v>
      </c>
    </row>
    <row r="2399" spans="1:8" ht="13.5" x14ac:dyDescent="0.25">
      <c r="A2399" s="3">
        <f>TITRES_STAT!B2402</f>
        <v>45497</v>
      </c>
      <c r="B2399" s="6">
        <f>TITRES_STAT!C2402</f>
        <v>10.4</v>
      </c>
      <c r="C2399" s="6">
        <f>TITRES_STAT!D2402</f>
        <v>9.6606000000000005</v>
      </c>
      <c r="D2399" s="6">
        <f>TITRES_STAT!E2402</f>
        <v>483</v>
      </c>
      <c r="E2399" s="2">
        <f t="shared" si="148"/>
        <v>365523</v>
      </c>
      <c r="F2399" s="6" t="str">
        <f t="shared" si="151"/>
        <v>BULLISH</v>
      </c>
      <c r="G2399" s="6" t="str">
        <f t="shared" si="150"/>
        <v>NEUTRAL</v>
      </c>
      <c r="H2399" s="6" t="str">
        <f t="shared" si="149"/>
        <v>CONFIRMED BULLISH</v>
      </c>
    </row>
    <row r="2400" spans="1:8" ht="13.5" x14ac:dyDescent="0.25">
      <c r="A2400" s="3">
        <f>TITRES_STAT!B2403</f>
        <v>45499</v>
      </c>
      <c r="B2400" s="6">
        <f>TITRES_STAT!C2403</f>
        <v>10.4</v>
      </c>
      <c r="C2400" s="6">
        <f>TITRES_STAT!D2403</f>
        <v>9.6606000000000005</v>
      </c>
      <c r="D2400" s="6">
        <f>TITRES_STAT!E2403</f>
        <v>289</v>
      </c>
      <c r="E2400" s="2">
        <f t="shared" si="148"/>
        <v>365523</v>
      </c>
      <c r="F2400" s="6" t="str">
        <f t="shared" si="151"/>
        <v>BULLISH</v>
      </c>
      <c r="G2400" s="6" t="str">
        <f t="shared" si="150"/>
        <v>NEUTRAL</v>
      </c>
      <c r="H2400" s="6" t="str">
        <f t="shared" si="149"/>
        <v>CONFIRMED BULLISH</v>
      </c>
    </row>
    <row r="2401" spans="1:8" ht="13.5" x14ac:dyDescent="0.25">
      <c r="A2401" s="3">
        <f>TITRES_STAT!B2404</f>
        <v>45502</v>
      </c>
      <c r="B2401" s="6">
        <f>TITRES_STAT!C2404</f>
        <v>10.3</v>
      </c>
      <c r="C2401" s="6">
        <f>TITRES_STAT!D2404</f>
        <v>9.5677000000000003</v>
      </c>
      <c r="D2401" s="6">
        <f>TITRES_STAT!E2404</f>
        <v>732</v>
      </c>
      <c r="E2401" s="2">
        <f t="shared" si="148"/>
        <v>364791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10.3</v>
      </c>
      <c r="C2402" s="6">
        <f>TITRES_STAT!D2405</f>
        <v>9.5677000000000003</v>
      </c>
      <c r="D2402" s="6">
        <f>TITRES_STAT!E2405</f>
        <v>638</v>
      </c>
      <c r="E2402" s="2">
        <f t="shared" si="148"/>
        <v>364791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CONFIRMED BEARISH</v>
      </c>
    </row>
    <row r="2403" spans="1:8" ht="13.5" x14ac:dyDescent="0.25">
      <c r="A2403" s="3">
        <f>TITRES_STAT!B2406</f>
        <v>45504</v>
      </c>
      <c r="B2403" s="6">
        <f>TITRES_STAT!C2406</f>
        <v>10.3</v>
      </c>
      <c r="C2403" s="6">
        <f>TITRES_STAT!D2406</f>
        <v>9.5677000000000003</v>
      </c>
      <c r="D2403" s="6">
        <f>TITRES_STAT!E2406</f>
        <v>10</v>
      </c>
      <c r="E2403" s="2">
        <f t="shared" si="148"/>
        <v>364791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10.26</v>
      </c>
      <c r="C2404" s="6">
        <f>TITRES_STAT!D2407</f>
        <v>9.5305</v>
      </c>
      <c r="D2404" s="6">
        <f>TITRES_STAT!E2407</f>
        <v>4058</v>
      </c>
      <c r="E2404" s="2">
        <f t="shared" si="148"/>
        <v>360733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CONFIRMED BEARISH</v>
      </c>
    </row>
    <row r="2405" spans="1:8" ht="13.5" x14ac:dyDescent="0.25">
      <c r="A2405" s="3">
        <f>TITRES_STAT!B2408</f>
        <v>45506</v>
      </c>
      <c r="B2405" s="6">
        <f>TITRES_STAT!C2408</f>
        <v>10.47</v>
      </c>
      <c r="C2405" s="6">
        <f>TITRES_STAT!D2408</f>
        <v>9.7256</v>
      </c>
      <c r="D2405" s="6">
        <f>TITRES_STAT!E2408</f>
        <v>2</v>
      </c>
      <c r="E2405" s="2">
        <f t="shared" si="148"/>
        <v>360735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BEARISH DIVERGENCE</v>
      </c>
    </row>
    <row r="2406" spans="1:8" ht="13.5" x14ac:dyDescent="0.25">
      <c r="A2406" s="3">
        <f>TITRES_STAT!B2409</f>
        <v>45509</v>
      </c>
      <c r="B2406" s="6">
        <f>TITRES_STAT!C2409</f>
        <v>10.46</v>
      </c>
      <c r="C2406" s="6">
        <f>TITRES_STAT!D2409</f>
        <v>9.7163000000000004</v>
      </c>
      <c r="D2406" s="6">
        <f>TITRES_STAT!E2409</f>
        <v>37</v>
      </c>
      <c r="E2406" s="2">
        <f t="shared" si="148"/>
        <v>360698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BEARISH DIVERGENCE</v>
      </c>
    </row>
    <row r="2407" spans="1:8" ht="13.5" x14ac:dyDescent="0.25">
      <c r="A2407" s="3">
        <f>TITRES_STAT!B2410</f>
        <v>45510</v>
      </c>
      <c r="B2407" s="6">
        <f>TITRES_STAT!C2410</f>
        <v>10.4</v>
      </c>
      <c r="C2407" s="6">
        <f>TITRES_STAT!D2410</f>
        <v>9.6606000000000005</v>
      </c>
      <c r="D2407" s="6">
        <f>TITRES_STAT!E2410</f>
        <v>68</v>
      </c>
      <c r="E2407" s="2">
        <f t="shared" si="148"/>
        <v>360630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BEARISH DIVERGENCE</v>
      </c>
    </row>
    <row r="2408" spans="1:8" ht="13.5" x14ac:dyDescent="0.25">
      <c r="A2408" s="3">
        <f>TITRES_STAT!B2411</f>
        <v>45511</v>
      </c>
      <c r="B2408" s="6">
        <f>TITRES_STAT!C2411</f>
        <v>10.39</v>
      </c>
      <c r="C2408" s="6">
        <f>TITRES_STAT!D2411</f>
        <v>9.6513000000000009</v>
      </c>
      <c r="D2408" s="6">
        <f>TITRES_STAT!E2411</f>
        <v>397</v>
      </c>
      <c r="E2408" s="2">
        <f t="shared" si="148"/>
        <v>360233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BEARISH DIVERGENCE</v>
      </c>
    </row>
    <row r="2409" spans="1:8" ht="13.5" x14ac:dyDescent="0.25">
      <c r="A2409" s="3">
        <f>TITRES_STAT!B2412</f>
        <v>45512</v>
      </c>
      <c r="B2409" s="6">
        <f>TITRES_STAT!C2412</f>
        <v>10.39</v>
      </c>
      <c r="C2409" s="6">
        <f>TITRES_STAT!D2412</f>
        <v>9.6513000000000009</v>
      </c>
      <c r="D2409" s="6">
        <f>TITRES_STAT!E2412</f>
        <v>214</v>
      </c>
      <c r="E2409" s="2">
        <f t="shared" si="148"/>
        <v>360233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BEARISH DIVERGENCE</v>
      </c>
    </row>
    <row r="2410" spans="1:8" ht="13.5" x14ac:dyDescent="0.25">
      <c r="A2410" s="3">
        <f>TITRES_STAT!B2413</f>
        <v>45513</v>
      </c>
      <c r="B2410" s="6">
        <f>TITRES_STAT!C2413</f>
        <v>10.39</v>
      </c>
      <c r="C2410" s="6">
        <f>TITRES_STAT!D2413</f>
        <v>9.6513000000000009</v>
      </c>
      <c r="D2410" s="6">
        <f>TITRES_STAT!E2413</f>
        <v>0</v>
      </c>
      <c r="E2410" s="2">
        <f t="shared" si="148"/>
        <v>360233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10.44</v>
      </c>
      <c r="C2411" s="6">
        <f>TITRES_STAT!D2414</f>
        <v>9.6976999999999993</v>
      </c>
      <c r="D2411" s="6">
        <f>TITRES_STAT!E2414</f>
        <v>204</v>
      </c>
      <c r="E2411" s="2">
        <f t="shared" si="148"/>
        <v>360437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10.43</v>
      </c>
      <c r="C2412" s="6">
        <f>TITRES_STAT!D2415</f>
        <v>9.6883999999999997</v>
      </c>
      <c r="D2412" s="6">
        <f>TITRES_STAT!E2415</f>
        <v>146</v>
      </c>
      <c r="E2412" s="2">
        <f t="shared" si="148"/>
        <v>360291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BEARISH DIVERGENCE</v>
      </c>
    </row>
    <row r="2413" spans="1:8" ht="13.5" x14ac:dyDescent="0.25">
      <c r="A2413" s="3">
        <f>TITRES_STAT!B2416</f>
        <v>45519</v>
      </c>
      <c r="B2413" s="6">
        <f>TITRES_STAT!C2416</f>
        <v>10.44</v>
      </c>
      <c r="C2413" s="6">
        <f>TITRES_STAT!D2416</f>
        <v>9.6976999999999993</v>
      </c>
      <c r="D2413" s="6">
        <f>TITRES_STAT!E2416</f>
        <v>395</v>
      </c>
      <c r="E2413" s="2">
        <f t="shared" si="148"/>
        <v>360686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10.44</v>
      </c>
      <c r="C2414" s="6">
        <f>TITRES_STAT!D2417</f>
        <v>9.6976999999999993</v>
      </c>
      <c r="D2414" s="6">
        <f>TITRES_STAT!E2417</f>
        <v>15</v>
      </c>
      <c r="E2414" s="2">
        <f t="shared" si="148"/>
        <v>360686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45523</v>
      </c>
      <c r="B2415" s="6">
        <f>TITRES_STAT!C2418</f>
        <v>10.35</v>
      </c>
      <c r="C2415" s="6">
        <f>TITRES_STAT!D2418</f>
        <v>9.6141000000000005</v>
      </c>
      <c r="D2415" s="6">
        <f>TITRES_STAT!E2418</f>
        <v>244</v>
      </c>
      <c r="E2415" s="2">
        <f t="shared" si="148"/>
        <v>360442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BULLISH DIVERGENCE</v>
      </c>
    </row>
    <row r="2416" spans="1:8" ht="13.5" x14ac:dyDescent="0.25">
      <c r="A2416" s="3">
        <f>TITRES_STAT!B2419</f>
        <v>45524</v>
      </c>
      <c r="B2416" s="6">
        <f>TITRES_STAT!C2419</f>
        <v>10.35</v>
      </c>
      <c r="C2416" s="6">
        <f>TITRES_STAT!D2419</f>
        <v>9.6141000000000005</v>
      </c>
      <c r="D2416" s="6">
        <f>TITRES_STAT!E2419</f>
        <v>167</v>
      </c>
      <c r="E2416" s="2">
        <f t="shared" si="148"/>
        <v>360442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BULLISH DIVERGENCE</v>
      </c>
    </row>
    <row r="2417" spans="1:8" ht="13.5" x14ac:dyDescent="0.25">
      <c r="A2417" s="3">
        <f>TITRES_STAT!B2420</f>
        <v>45525</v>
      </c>
      <c r="B2417" s="6">
        <f>TITRES_STAT!C2420</f>
        <v>10.44</v>
      </c>
      <c r="C2417" s="6">
        <f>TITRES_STAT!D2420</f>
        <v>9.6976999999999993</v>
      </c>
      <c r="D2417" s="6">
        <f>TITRES_STAT!E2420</f>
        <v>402</v>
      </c>
      <c r="E2417" s="2">
        <f t="shared" si="148"/>
        <v>360844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45526</v>
      </c>
      <c r="B2418" s="6">
        <f>TITRES_STAT!C2421</f>
        <v>10.47</v>
      </c>
      <c r="C2418" s="6">
        <f>TITRES_STAT!D2421</f>
        <v>9.7256</v>
      </c>
      <c r="D2418" s="6">
        <f>TITRES_STAT!E2421</f>
        <v>904</v>
      </c>
      <c r="E2418" s="2">
        <f t="shared" si="148"/>
        <v>361748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45527</v>
      </c>
      <c r="B2419" s="6">
        <f>TITRES_STAT!C2422</f>
        <v>10.5</v>
      </c>
      <c r="C2419" s="6">
        <f>TITRES_STAT!D2422</f>
        <v>9.7533999999999992</v>
      </c>
      <c r="D2419" s="6">
        <f>TITRES_STAT!E2422</f>
        <v>346</v>
      </c>
      <c r="E2419" s="2">
        <f t="shared" si="148"/>
        <v>362094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45530</v>
      </c>
      <c r="B2420" s="6">
        <f>TITRES_STAT!C2423</f>
        <v>10.74</v>
      </c>
      <c r="C2420" s="6">
        <f>TITRES_STAT!D2423</f>
        <v>9.9763999999999999</v>
      </c>
      <c r="D2420" s="6">
        <f>TITRES_STAT!E2423</f>
        <v>335</v>
      </c>
      <c r="E2420" s="2">
        <f t="shared" si="148"/>
        <v>362429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10.7</v>
      </c>
      <c r="C2421" s="6">
        <f>TITRES_STAT!D2424</f>
        <v>9.9391999999999996</v>
      </c>
      <c r="D2421" s="6">
        <f>TITRES_STAT!E2424</f>
        <v>475</v>
      </c>
      <c r="E2421" s="2">
        <f t="shared" si="148"/>
        <v>361954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10.7</v>
      </c>
      <c r="C2422" s="6">
        <f>TITRES_STAT!D2425</f>
        <v>9.9391999999999996</v>
      </c>
      <c r="D2422" s="6">
        <f>TITRES_STAT!E2425</f>
        <v>280</v>
      </c>
      <c r="E2422" s="2">
        <f t="shared" si="148"/>
        <v>361954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CONFIRMED BULLISH</v>
      </c>
    </row>
    <row r="2423" spans="1:8" ht="13.5" x14ac:dyDescent="0.25">
      <c r="A2423" s="3">
        <f>TITRES_STAT!B2426</f>
        <v>45533</v>
      </c>
      <c r="B2423" s="6">
        <f>TITRES_STAT!C2426</f>
        <v>10.7</v>
      </c>
      <c r="C2423" s="6">
        <f>TITRES_STAT!D2426</f>
        <v>9.9391999999999996</v>
      </c>
      <c r="D2423" s="6">
        <f>TITRES_STAT!E2426</f>
        <v>10</v>
      </c>
      <c r="E2423" s="2">
        <f t="shared" si="148"/>
        <v>361954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45534</v>
      </c>
      <c r="B2424" s="6">
        <f>TITRES_STAT!C2427</f>
        <v>10.6</v>
      </c>
      <c r="C2424" s="6">
        <f>TITRES_STAT!D2427</f>
        <v>9.8462999999999994</v>
      </c>
      <c r="D2424" s="6">
        <f>TITRES_STAT!E2427</f>
        <v>60</v>
      </c>
      <c r="E2424" s="2">
        <f t="shared" si="148"/>
        <v>361894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BEARISH DIVERGENCE</v>
      </c>
    </row>
    <row r="2425" spans="1:8" ht="13.5" x14ac:dyDescent="0.25">
      <c r="A2425" s="3">
        <f>TITRES_STAT!B2428</f>
        <v>45537</v>
      </c>
      <c r="B2425" s="6">
        <f>TITRES_STAT!C2428</f>
        <v>10.77</v>
      </c>
      <c r="C2425" s="6">
        <f>TITRES_STAT!D2428</f>
        <v>10.004300000000001</v>
      </c>
      <c r="D2425" s="6">
        <f>TITRES_STAT!E2428</f>
        <v>106</v>
      </c>
      <c r="E2425" s="2">
        <f t="shared" si="148"/>
        <v>362000</v>
      </c>
      <c r="F2425" s="6" t="str">
        <f t="shared" si="151"/>
        <v>BEARISH</v>
      </c>
      <c r="G2425" s="6" t="str">
        <f t="shared" si="150"/>
        <v>NEUTRAL</v>
      </c>
      <c r="H2425" s="6" t="str">
        <f t="shared" si="149"/>
        <v>BEARISH DIVERGENCE</v>
      </c>
    </row>
    <row r="2426" spans="1:8" ht="13.5" x14ac:dyDescent="0.25">
      <c r="A2426" s="3">
        <f>TITRES_STAT!B2429</f>
        <v>45538</v>
      </c>
      <c r="B2426" s="6">
        <f>TITRES_STAT!C2429</f>
        <v>10.65</v>
      </c>
      <c r="C2426" s="6">
        <f>TITRES_STAT!D2429</f>
        <v>9.8927999999999994</v>
      </c>
      <c r="D2426" s="6">
        <f>TITRES_STAT!E2429</f>
        <v>48</v>
      </c>
      <c r="E2426" s="2">
        <f t="shared" si="148"/>
        <v>361952</v>
      </c>
      <c r="F2426" s="6" t="str">
        <f t="shared" si="151"/>
        <v>BEARISH</v>
      </c>
      <c r="G2426" s="6" t="str">
        <f t="shared" si="150"/>
        <v>NEUTRAL</v>
      </c>
      <c r="H2426" s="6" t="str">
        <f t="shared" si="149"/>
        <v>CONFIRMED BEARISH</v>
      </c>
    </row>
    <row r="2427" spans="1:8" ht="13.5" x14ac:dyDescent="0.25">
      <c r="A2427" s="3">
        <f>TITRES_STAT!B2430</f>
        <v>45539</v>
      </c>
      <c r="B2427" s="6">
        <f>TITRES_STAT!C2430</f>
        <v>10.65</v>
      </c>
      <c r="C2427" s="6">
        <f>TITRES_STAT!D2430</f>
        <v>9.8927999999999994</v>
      </c>
      <c r="D2427" s="6">
        <f>TITRES_STAT!E2430</f>
        <v>625</v>
      </c>
      <c r="E2427" s="2">
        <f t="shared" si="148"/>
        <v>361952</v>
      </c>
      <c r="F2427" s="6" t="str">
        <f t="shared" si="151"/>
        <v>BEARISH</v>
      </c>
      <c r="G2427" s="6" t="str">
        <f t="shared" si="150"/>
        <v>NEUTRAL</v>
      </c>
      <c r="H2427" s="6" t="str">
        <f t="shared" si="149"/>
        <v>CONFIRMED BEARISH</v>
      </c>
    </row>
    <row r="2428" spans="1:8" ht="13.5" x14ac:dyDescent="0.25">
      <c r="A2428" s="3">
        <f>TITRES_STAT!B2431</f>
        <v>45540</v>
      </c>
      <c r="B2428" s="6">
        <f>TITRES_STAT!C2431</f>
        <v>10.65</v>
      </c>
      <c r="C2428" s="6">
        <f>TITRES_STAT!D2431</f>
        <v>9.8927999999999994</v>
      </c>
      <c r="D2428" s="6">
        <f>TITRES_STAT!E2431</f>
        <v>0</v>
      </c>
      <c r="E2428" s="2">
        <f t="shared" si="148"/>
        <v>361952</v>
      </c>
      <c r="F2428" s="6" t="str">
        <f t="shared" si="151"/>
        <v>BEARISH</v>
      </c>
      <c r="G2428" s="6" t="str">
        <f t="shared" si="150"/>
        <v>NEUTRAL</v>
      </c>
      <c r="H2428" s="6" t="str">
        <f t="shared" si="149"/>
        <v>CONFIRMED BEARISH</v>
      </c>
    </row>
    <row r="2429" spans="1:8" ht="13.5" x14ac:dyDescent="0.25">
      <c r="A2429" s="3">
        <f>TITRES_STAT!B2432</f>
        <v>45541</v>
      </c>
      <c r="B2429" s="6">
        <f>TITRES_STAT!C2432</f>
        <v>10.78</v>
      </c>
      <c r="C2429" s="6">
        <f>TITRES_STAT!D2432</f>
        <v>10.013500000000001</v>
      </c>
      <c r="D2429" s="6">
        <f>TITRES_STAT!E2432</f>
        <v>3190</v>
      </c>
      <c r="E2429" s="2">
        <f t="shared" si="148"/>
        <v>365142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CONFIRMED BULLISH</v>
      </c>
    </row>
    <row r="2430" spans="1:8" ht="13.5" x14ac:dyDescent="0.25">
      <c r="A2430" s="3">
        <f>TITRES_STAT!B2433</f>
        <v>45544</v>
      </c>
      <c r="B2430" s="6">
        <f>TITRES_STAT!C2433</f>
        <v>11.15</v>
      </c>
      <c r="C2430" s="6">
        <f>TITRES_STAT!D2433</f>
        <v>10.357200000000001</v>
      </c>
      <c r="D2430" s="6">
        <f>TITRES_STAT!E2433</f>
        <v>452</v>
      </c>
      <c r="E2430" s="2">
        <f t="shared" si="148"/>
        <v>365594</v>
      </c>
      <c r="F2430" s="6" t="str">
        <f t="shared" si="151"/>
        <v>BULLISH</v>
      </c>
      <c r="G2430" s="6" t="str">
        <f t="shared" si="150"/>
        <v>NEUTRAL</v>
      </c>
      <c r="H2430" s="6" t="str">
        <f t="shared" si="149"/>
        <v>CONFIRMED BULLISH</v>
      </c>
    </row>
    <row r="2431" spans="1:8" ht="13.5" x14ac:dyDescent="0.25">
      <c r="A2431" s="3">
        <f>TITRES_STAT!B2434</f>
        <v>45545</v>
      </c>
      <c r="B2431" s="6">
        <f>TITRES_STAT!C2434</f>
        <v>11</v>
      </c>
      <c r="C2431" s="6">
        <f>TITRES_STAT!D2434</f>
        <v>10.2179</v>
      </c>
      <c r="D2431" s="6">
        <f>TITRES_STAT!E2434</f>
        <v>2442</v>
      </c>
      <c r="E2431" s="2">
        <f t="shared" si="148"/>
        <v>363152</v>
      </c>
      <c r="F2431" s="6" t="str">
        <f t="shared" si="151"/>
        <v>BULLISH</v>
      </c>
      <c r="G2431" s="6" t="str">
        <f t="shared" si="150"/>
        <v>NEUTRAL</v>
      </c>
      <c r="H2431" s="6" t="str">
        <f t="shared" si="149"/>
        <v>CONFIRMED BULLISH</v>
      </c>
    </row>
    <row r="2432" spans="1:8" ht="13.5" x14ac:dyDescent="0.25">
      <c r="A2432" s="3">
        <f>TITRES_STAT!B2435</f>
        <v>45546</v>
      </c>
      <c r="B2432" s="6">
        <f>TITRES_STAT!C2435</f>
        <v>11</v>
      </c>
      <c r="C2432" s="6">
        <f>TITRES_STAT!D2435</f>
        <v>10.2179</v>
      </c>
      <c r="D2432" s="6">
        <f>TITRES_STAT!E2435</f>
        <v>2323</v>
      </c>
      <c r="E2432" s="2">
        <f t="shared" si="148"/>
        <v>363152</v>
      </c>
      <c r="F2432" s="6" t="str">
        <f t="shared" si="151"/>
        <v>BULLISH</v>
      </c>
      <c r="G2432" s="6" t="str">
        <f t="shared" si="150"/>
        <v>NEUTRAL</v>
      </c>
      <c r="H2432" s="6" t="str">
        <f t="shared" si="149"/>
        <v>CONFIRMED BULLISH</v>
      </c>
    </row>
    <row r="2433" spans="1:8" ht="13.5" x14ac:dyDescent="0.25">
      <c r="A2433" s="3">
        <f>TITRES_STAT!B2436</f>
        <v>45547</v>
      </c>
      <c r="B2433" s="6">
        <f>TITRES_STAT!C2436</f>
        <v>11.14</v>
      </c>
      <c r="C2433" s="6">
        <f>TITRES_STAT!D2436</f>
        <v>10.347899999999999</v>
      </c>
      <c r="D2433" s="6">
        <f>TITRES_STAT!E2436</f>
        <v>548</v>
      </c>
      <c r="E2433" s="2">
        <f t="shared" si="148"/>
        <v>363700</v>
      </c>
      <c r="F2433" s="6" t="str">
        <f t="shared" si="151"/>
        <v>BULLISH</v>
      </c>
      <c r="G2433" s="6" t="str">
        <f t="shared" si="150"/>
        <v>NEUTRAL</v>
      </c>
      <c r="H2433" s="6" t="str">
        <f t="shared" si="149"/>
        <v>CONFIRMED BULLISH</v>
      </c>
    </row>
    <row r="2434" spans="1:8" ht="13.5" x14ac:dyDescent="0.25">
      <c r="A2434" s="3">
        <f>TITRES_STAT!B2437</f>
        <v>45548</v>
      </c>
      <c r="B2434" s="6">
        <f>TITRES_STAT!C2437</f>
        <v>11.14</v>
      </c>
      <c r="C2434" s="6">
        <f>TITRES_STAT!D2437</f>
        <v>10.347899999999999</v>
      </c>
      <c r="D2434" s="6">
        <f>TITRES_STAT!E2437</f>
        <v>3</v>
      </c>
      <c r="E2434" s="2">
        <f t="shared" si="148"/>
        <v>363700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BEARISH DIVERGENCE</v>
      </c>
    </row>
    <row r="2435" spans="1:8" ht="13.5" x14ac:dyDescent="0.25">
      <c r="A2435" s="3">
        <f>TITRES_STAT!B2438</f>
        <v>45551</v>
      </c>
      <c r="B2435" s="6">
        <f>TITRES_STAT!C2438</f>
        <v>11</v>
      </c>
      <c r="C2435" s="6">
        <f>TITRES_STAT!D2438</f>
        <v>10.2179</v>
      </c>
      <c r="D2435" s="6">
        <f>TITRES_STAT!E2438</f>
        <v>789</v>
      </c>
      <c r="E2435" s="2">
        <f t="shared" si="148"/>
        <v>362911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11.09</v>
      </c>
      <c r="C2436" s="6">
        <f>TITRES_STAT!D2439</f>
        <v>10.301500000000001</v>
      </c>
      <c r="D2436" s="6">
        <f>TITRES_STAT!E2439</f>
        <v>1</v>
      </c>
      <c r="E2436" s="2">
        <f t="shared" ref="E2436:E2499" si="152">IF(B2436&gt;B2435, E2435+D2436, IF(B2436&lt;B2435, E2435-D2436, E2435))</f>
        <v>362912</v>
      </c>
      <c r="F2436" s="6" t="str">
        <f t="shared" si="151"/>
        <v>BEARISH</v>
      </c>
      <c r="G2436" s="6" t="str">
        <f t="shared" si="150"/>
        <v>NEUTRAL</v>
      </c>
      <c r="H2436" s="6" t="str">
        <f t="shared" si="149"/>
        <v>BEARISH DIVERGENCE</v>
      </c>
    </row>
    <row r="2437" spans="1:8" ht="13.5" x14ac:dyDescent="0.25">
      <c r="A2437" s="3">
        <f>TITRES_STAT!B2440</f>
        <v>45553</v>
      </c>
      <c r="B2437" s="6">
        <f>TITRES_STAT!C2440</f>
        <v>10.99</v>
      </c>
      <c r="C2437" s="6">
        <f>TITRES_STAT!D2440</f>
        <v>10.208600000000001</v>
      </c>
      <c r="D2437" s="6">
        <f>TITRES_STAT!E2440</f>
        <v>50</v>
      </c>
      <c r="E2437" s="2">
        <f t="shared" si="152"/>
        <v>362862</v>
      </c>
      <c r="F2437" s="6" t="str">
        <f t="shared" si="151"/>
        <v>BEARISH</v>
      </c>
      <c r="G2437" s="6" t="str">
        <f t="shared" si="150"/>
        <v>NEUTRAL</v>
      </c>
      <c r="H2437" s="6" t="str">
        <f t="shared" si="149"/>
        <v>CONFIRMED BEARISH</v>
      </c>
    </row>
    <row r="2438" spans="1:8" ht="13.5" x14ac:dyDescent="0.25">
      <c r="A2438" s="3">
        <f>TITRES_STAT!B2441</f>
        <v>45554</v>
      </c>
      <c r="B2438" s="6">
        <f>TITRES_STAT!C2441</f>
        <v>11.09</v>
      </c>
      <c r="C2438" s="6">
        <f>TITRES_STAT!D2441</f>
        <v>10.301500000000001</v>
      </c>
      <c r="D2438" s="6">
        <f>TITRES_STAT!E2441</f>
        <v>8</v>
      </c>
      <c r="E2438" s="2">
        <f t="shared" si="152"/>
        <v>362870</v>
      </c>
      <c r="F2438" s="6" t="str">
        <f t="shared" si="151"/>
        <v>BEARISH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6">
        <f>TITRES_STAT!C2442</f>
        <v>10.9</v>
      </c>
      <c r="C2439" s="6">
        <f>TITRES_STAT!D2442</f>
        <v>10.125</v>
      </c>
      <c r="D2439" s="6">
        <f>TITRES_STAT!E2442</f>
        <v>727</v>
      </c>
      <c r="E2439" s="2">
        <f t="shared" si="152"/>
        <v>362143</v>
      </c>
      <c r="F2439" s="6" t="str">
        <f t="shared" si="151"/>
        <v>BEARISH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BEARISH</v>
      </c>
    </row>
    <row r="2440" spans="1:8" ht="13.5" x14ac:dyDescent="0.25">
      <c r="A2440" s="3">
        <f>TITRES_STAT!B2443</f>
        <v>45558</v>
      </c>
      <c r="B2440" s="6">
        <f>TITRES_STAT!C2443</f>
        <v>10.9</v>
      </c>
      <c r="C2440" s="6">
        <f>TITRES_STAT!D2443</f>
        <v>10.125</v>
      </c>
      <c r="D2440" s="6">
        <f>TITRES_STAT!E2443</f>
        <v>718</v>
      </c>
      <c r="E2440" s="2">
        <f t="shared" si="152"/>
        <v>362143</v>
      </c>
      <c r="F2440" s="6" t="str">
        <f t="shared" ref="F2440:F2503" si="155">IF(E2440&gt;E2435,"BULLISH",IF(E2440&lt;E2435,"BEARISH","NEUTRAL"))</f>
        <v>BEARISH</v>
      </c>
      <c r="G2440" s="6" t="str">
        <f t="shared" si="154"/>
        <v>NEUTRAL</v>
      </c>
      <c r="H2440" s="6" t="str">
        <f t="shared" si="153"/>
        <v>CONFIRMED BEARISH</v>
      </c>
    </row>
    <row r="2441" spans="1:8" ht="13.5" x14ac:dyDescent="0.25">
      <c r="A2441" s="3">
        <f>TITRES_STAT!B2444</f>
        <v>45559</v>
      </c>
      <c r="B2441" s="6">
        <f>TITRES_STAT!C2444</f>
        <v>10.92</v>
      </c>
      <c r="C2441" s="6">
        <f>TITRES_STAT!D2444</f>
        <v>10.143599999999999</v>
      </c>
      <c r="D2441" s="6">
        <f>TITRES_STAT!E2444</f>
        <v>170</v>
      </c>
      <c r="E2441" s="2">
        <f t="shared" si="152"/>
        <v>362313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CONFIRMED BEARISH</v>
      </c>
    </row>
    <row r="2442" spans="1:8" ht="13.5" x14ac:dyDescent="0.25">
      <c r="A2442" s="3">
        <f>TITRES_STAT!B2445</f>
        <v>45560</v>
      </c>
      <c r="B2442" s="6">
        <f>TITRES_STAT!C2445</f>
        <v>10.94</v>
      </c>
      <c r="C2442" s="6">
        <f>TITRES_STAT!D2445</f>
        <v>10.1622</v>
      </c>
      <c r="D2442" s="6">
        <f>TITRES_STAT!E2445</f>
        <v>1541</v>
      </c>
      <c r="E2442" s="2">
        <f t="shared" si="152"/>
        <v>363854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BULLISH DIVERGENCE</v>
      </c>
    </row>
    <row r="2443" spans="1:8" ht="13.5" x14ac:dyDescent="0.25">
      <c r="A2443" s="3">
        <f>TITRES_STAT!B2446</f>
        <v>45561</v>
      </c>
      <c r="B2443" s="6">
        <f>TITRES_STAT!C2446</f>
        <v>10.94</v>
      </c>
      <c r="C2443" s="6">
        <f>TITRES_STAT!D2446</f>
        <v>10.1622</v>
      </c>
      <c r="D2443" s="6">
        <f>TITRES_STAT!E2446</f>
        <v>198</v>
      </c>
      <c r="E2443" s="2">
        <f t="shared" si="152"/>
        <v>363854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BULLISH DIVERGENCE</v>
      </c>
    </row>
    <row r="2444" spans="1:8" ht="13.5" x14ac:dyDescent="0.25">
      <c r="A2444" s="3">
        <f>TITRES_STAT!B2447</f>
        <v>45562</v>
      </c>
      <c r="B2444" s="6">
        <f>TITRES_STAT!C2447</f>
        <v>10.94</v>
      </c>
      <c r="C2444" s="6">
        <f>TITRES_STAT!D2447</f>
        <v>10.1622</v>
      </c>
      <c r="D2444" s="6">
        <f>TITRES_STAT!E2447</f>
        <v>0</v>
      </c>
      <c r="E2444" s="2">
        <f t="shared" si="152"/>
        <v>363854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10.9</v>
      </c>
      <c r="C2445" s="6">
        <f>TITRES_STAT!D2448</f>
        <v>10.125</v>
      </c>
      <c r="D2445" s="6">
        <f>TITRES_STAT!E2448</f>
        <v>611</v>
      </c>
      <c r="E2445" s="2">
        <f t="shared" si="152"/>
        <v>363243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45566</v>
      </c>
      <c r="B2446" s="6">
        <f>TITRES_STAT!C2449</f>
        <v>10.9</v>
      </c>
      <c r="C2446" s="6">
        <f>TITRES_STAT!D2449</f>
        <v>10.125</v>
      </c>
      <c r="D2446" s="6">
        <f>TITRES_STAT!E2449</f>
        <v>764</v>
      </c>
      <c r="E2446" s="2">
        <f t="shared" si="152"/>
        <v>363243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BULLISH DIVERGENCE</v>
      </c>
    </row>
    <row r="2447" spans="1:8" ht="13.5" x14ac:dyDescent="0.25">
      <c r="A2447" s="3">
        <f>TITRES_STAT!B2450</f>
        <v>45567</v>
      </c>
      <c r="B2447" s="6">
        <f>TITRES_STAT!C2450</f>
        <v>10.89</v>
      </c>
      <c r="C2447" s="6">
        <f>TITRES_STAT!D2450</f>
        <v>10.1157</v>
      </c>
      <c r="D2447" s="6">
        <f>TITRES_STAT!E2450</f>
        <v>300</v>
      </c>
      <c r="E2447" s="2">
        <f t="shared" si="152"/>
        <v>362943</v>
      </c>
      <c r="F2447" s="6" t="str">
        <f t="shared" si="155"/>
        <v>BEARISH</v>
      </c>
      <c r="G2447" s="6" t="str">
        <f t="shared" si="154"/>
        <v>NEUTRAL</v>
      </c>
      <c r="H2447" s="6" t="str">
        <f t="shared" si="153"/>
        <v>CONFIRMED BEARISH</v>
      </c>
    </row>
    <row r="2448" spans="1:8" ht="13.5" x14ac:dyDescent="0.25">
      <c r="A2448" s="3">
        <f>TITRES_STAT!B2451</f>
        <v>45568</v>
      </c>
      <c r="B2448" s="6">
        <f>TITRES_STAT!C2451</f>
        <v>10.88</v>
      </c>
      <c r="C2448" s="6">
        <f>TITRES_STAT!D2451</f>
        <v>10.106400000000001</v>
      </c>
      <c r="D2448" s="6">
        <f>TITRES_STAT!E2451</f>
        <v>4</v>
      </c>
      <c r="E2448" s="2">
        <f t="shared" si="152"/>
        <v>362939</v>
      </c>
      <c r="F2448" s="6" t="str">
        <f t="shared" si="155"/>
        <v>BEARISH</v>
      </c>
      <c r="G2448" s="6" t="str">
        <f t="shared" si="154"/>
        <v>NEUTRAL</v>
      </c>
      <c r="H2448" s="6" t="str">
        <f t="shared" si="153"/>
        <v>CONFIRMED BEARISH</v>
      </c>
    </row>
    <row r="2449" spans="1:8" ht="13.5" x14ac:dyDescent="0.25">
      <c r="A2449" s="3">
        <f>TITRES_STAT!B2452</f>
        <v>45569</v>
      </c>
      <c r="B2449" s="6">
        <f>TITRES_STAT!C2452</f>
        <v>10.88</v>
      </c>
      <c r="C2449" s="6">
        <f>TITRES_STAT!D2452</f>
        <v>10.106400000000001</v>
      </c>
      <c r="D2449" s="6">
        <f>TITRES_STAT!E2452</f>
        <v>705</v>
      </c>
      <c r="E2449" s="2">
        <f t="shared" si="152"/>
        <v>362939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CONFIRMED BEARISH</v>
      </c>
    </row>
    <row r="2450" spans="1:8" ht="13.5" x14ac:dyDescent="0.25">
      <c r="A2450" s="3">
        <f>TITRES_STAT!B2453</f>
        <v>45572</v>
      </c>
      <c r="B2450" s="6">
        <f>TITRES_STAT!C2453</f>
        <v>10.76</v>
      </c>
      <c r="C2450" s="6">
        <f>TITRES_STAT!D2453</f>
        <v>9.9949999999999992</v>
      </c>
      <c r="D2450" s="6">
        <f>TITRES_STAT!E2453</f>
        <v>1591</v>
      </c>
      <c r="E2450" s="2">
        <f t="shared" si="152"/>
        <v>361348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10.6</v>
      </c>
      <c r="C2451" s="6">
        <f>TITRES_STAT!D2454</f>
        <v>9.8462999999999994</v>
      </c>
      <c r="D2451" s="6">
        <f>TITRES_STAT!E2454</f>
        <v>460</v>
      </c>
      <c r="E2451" s="2">
        <f t="shared" si="152"/>
        <v>360888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CONFIRMED BEARISH</v>
      </c>
    </row>
    <row r="2452" spans="1:8" ht="13.5" x14ac:dyDescent="0.25">
      <c r="A2452" s="3">
        <f>TITRES_STAT!B2455</f>
        <v>45574</v>
      </c>
      <c r="B2452" s="6">
        <f>TITRES_STAT!C2455</f>
        <v>10.65</v>
      </c>
      <c r="C2452" s="6">
        <f>TITRES_STAT!D2455</f>
        <v>9.8927999999999994</v>
      </c>
      <c r="D2452" s="6">
        <f>TITRES_STAT!E2455</f>
        <v>1020</v>
      </c>
      <c r="E2452" s="2">
        <f t="shared" si="152"/>
        <v>361908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10.73</v>
      </c>
      <c r="C2453" s="6">
        <f>TITRES_STAT!D2456</f>
        <v>9.9671000000000003</v>
      </c>
      <c r="D2453" s="6">
        <f>TITRES_STAT!E2456</f>
        <v>1</v>
      </c>
      <c r="E2453" s="2">
        <f t="shared" si="152"/>
        <v>361909</v>
      </c>
      <c r="F2453" s="6" t="str">
        <f t="shared" si="155"/>
        <v>BEARISH</v>
      </c>
      <c r="G2453" s="6" t="str">
        <f t="shared" si="154"/>
        <v>NEUTRAL</v>
      </c>
      <c r="H2453" s="6" t="str">
        <f t="shared" si="153"/>
        <v>CONFIRMED BEARISH</v>
      </c>
    </row>
    <row r="2454" spans="1:8" ht="13.5" x14ac:dyDescent="0.25">
      <c r="A2454" s="3">
        <f>TITRES_STAT!B2457</f>
        <v>45576</v>
      </c>
      <c r="B2454" s="6">
        <f>TITRES_STAT!C2457</f>
        <v>10.65</v>
      </c>
      <c r="C2454" s="6">
        <f>TITRES_STAT!D2457</f>
        <v>9.8927999999999994</v>
      </c>
      <c r="D2454" s="6">
        <f>TITRES_STAT!E2457</f>
        <v>3004</v>
      </c>
      <c r="E2454" s="2">
        <f t="shared" si="152"/>
        <v>358905</v>
      </c>
      <c r="F2454" s="6" t="str">
        <f t="shared" si="155"/>
        <v>BEARISH</v>
      </c>
      <c r="G2454" s="6" t="str">
        <f t="shared" si="154"/>
        <v>NEUTRAL</v>
      </c>
      <c r="H2454" s="6" t="str">
        <f t="shared" si="153"/>
        <v>CONFIRMED BEARISH</v>
      </c>
    </row>
    <row r="2455" spans="1:8" ht="13.5" x14ac:dyDescent="0.25">
      <c r="A2455" s="3">
        <f>TITRES_STAT!B2458</f>
        <v>45579</v>
      </c>
      <c r="B2455" s="6">
        <f>TITRES_STAT!C2458</f>
        <v>10.6</v>
      </c>
      <c r="C2455" s="6">
        <f>TITRES_STAT!D2458</f>
        <v>9.8462999999999994</v>
      </c>
      <c r="D2455" s="6">
        <f>TITRES_STAT!E2458</f>
        <v>139</v>
      </c>
      <c r="E2455" s="2">
        <f t="shared" si="152"/>
        <v>358766</v>
      </c>
      <c r="F2455" s="6" t="str">
        <f t="shared" si="155"/>
        <v>BEARISH</v>
      </c>
      <c r="G2455" s="6" t="str">
        <f t="shared" si="154"/>
        <v>NEUTRAL</v>
      </c>
      <c r="H2455" s="6" t="str">
        <f t="shared" si="153"/>
        <v>CONFIRMED BEARISH</v>
      </c>
    </row>
    <row r="2456" spans="1:8" ht="13.5" x14ac:dyDescent="0.25">
      <c r="A2456" s="3">
        <f>TITRES_STAT!B2459</f>
        <v>45581</v>
      </c>
      <c r="B2456" s="6">
        <f>TITRES_STAT!C2459</f>
        <v>10.6</v>
      </c>
      <c r="C2456" s="6">
        <f>TITRES_STAT!D2459</f>
        <v>9.8462999999999994</v>
      </c>
      <c r="D2456" s="6">
        <f>TITRES_STAT!E2459</f>
        <v>1214</v>
      </c>
      <c r="E2456" s="2">
        <f t="shared" si="152"/>
        <v>358766</v>
      </c>
      <c r="F2456" s="6" t="str">
        <f t="shared" si="155"/>
        <v>BEARISH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45582</v>
      </c>
      <c r="B2457" s="6">
        <f>TITRES_STAT!C2460</f>
        <v>10.61</v>
      </c>
      <c r="C2457" s="6">
        <f>TITRES_STAT!D2460</f>
        <v>9.8556000000000008</v>
      </c>
      <c r="D2457" s="6">
        <f>TITRES_STAT!E2460</f>
        <v>659</v>
      </c>
      <c r="E2457" s="2">
        <f t="shared" si="152"/>
        <v>359425</v>
      </c>
      <c r="F2457" s="6" t="str">
        <f t="shared" si="155"/>
        <v>BEARISH</v>
      </c>
      <c r="G2457" s="6" t="str">
        <f t="shared" si="154"/>
        <v>NEUTRAL</v>
      </c>
      <c r="H2457" s="6" t="str">
        <f t="shared" si="153"/>
        <v>CONFIRMED BEARISH</v>
      </c>
    </row>
    <row r="2458" spans="1:8" ht="13.5" x14ac:dyDescent="0.25">
      <c r="A2458" s="3">
        <f>TITRES_STAT!B2461</f>
        <v>45583</v>
      </c>
      <c r="B2458" s="6">
        <f>TITRES_STAT!C2461</f>
        <v>10.73</v>
      </c>
      <c r="C2458" s="6">
        <f>TITRES_STAT!D2461</f>
        <v>9.9671000000000003</v>
      </c>
      <c r="D2458" s="6">
        <f>TITRES_STAT!E2461</f>
        <v>48</v>
      </c>
      <c r="E2458" s="2">
        <f t="shared" si="152"/>
        <v>359473</v>
      </c>
      <c r="F2458" s="6" t="str">
        <f t="shared" si="155"/>
        <v>BEARISH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10.73</v>
      </c>
      <c r="C2459" s="6">
        <f>TITRES_STAT!D2462</f>
        <v>9.9671000000000003</v>
      </c>
      <c r="D2459" s="6">
        <f>TITRES_STAT!E2462</f>
        <v>769</v>
      </c>
      <c r="E2459" s="2">
        <f t="shared" si="152"/>
        <v>359473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10.7</v>
      </c>
      <c r="C2460" s="6">
        <f>TITRES_STAT!D2463</f>
        <v>9.9391999999999996</v>
      </c>
      <c r="D2460" s="6">
        <f>TITRES_STAT!E2463</f>
        <v>102</v>
      </c>
      <c r="E2460" s="2">
        <f t="shared" si="152"/>
        <v>359371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10.78</v>
      </c>
      <c r="C2461" s="6">
        <f>TITRES_STAT!D2464</f>
        <v>10.013500000000001</v>
      </c>
      <c r="D2461" s="6">
        <f>TITRES_STAT!E2464</f>
        <v>153</v>
      </c>
      <c r="E2461" s="2">
        <f t="shared" si="152"/>
        <v>359524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10.7</v>
      </c>
      <c r="C2462" s="6">
        <f>TITRES_STAT!D2465</f>
        <v>9.9391999999999996</v>
      </c>
      <c r="D2462" s="6">
        <f>TITRES_STAT!E2465</f>
        <v>450</v>
      </c>
      <c r="E2462" s="2">
        <f t="shared" si="152"/>
        <v>359074</v>
      </c>
      <c r="F2462" s="6" t="str">
        <f t="shared" si="155"/>
        <v>BEARISH</v>
      </c>
      <c r="G2462" s="6" t="str">
        <f t="shared" si="154"/>
        <v>NEUTRAL</v>
      </c>
      <c r="H2462" s="6" t="str">
        <f t="shared" si="153"/>
        <v>BEARISH DIVERGENCE</v>
      </c>
    </row>
    <row r="2463" spans="1:8" ht="13.5" x14ac:dyDescent="0.25">
      <c r="A2463" s="3">
        <f>TITRES_STAT!B2466</f>
        <v>45590</v>
      </c>
      <c r="B2463" s="6">
        <f>TITRES_STAT!C2466</f>
        <v>10.7</v>
      </c>
      <c r="C2463" s="6">
        <f>TITRES_STAT!D2466</f>
        <v>9.9391999999999996</v>
      </c>
      <c r="D2463" s="6">
        <f>TITRES_STAT!E2466</f>
        <v>696</v>
      </c>
      <c r="E2463" s="2">
        <f t="shared" si="152"/>
        <v>359074</v>
      </c>
      <c r="F2463" s="6" t="str">
        <f t="shared" si="155"/>
        <v>BEARISH</v>
      </c>
      <c r="G2463" s="6" t="str">
        <f t="shared" si="154"/>
        <v>NEUTRAL</v>
      </c>
      <c r="H2463" s="6" t="str">
        <f t="shared" si="153"/>
        <v>CONFIRMED BEARISH</v>
      </c>
    </row>
    <row r="2464" spans="1:8" ht="13.5" x14ac:dyDescent="0.25">
      <c r="A2464" s="3">
        <f>TITRES_STAT!B2467</f>
        <v>45593</v>
      </c>
      <c r="B2464" s="6">
        <f>TITRES_STAT!C2467</f>
        <v>10.7</v>
      </c>
      <c r="C2464" s="6">
        <f>TITRES_STAT!D2467</f>
        <v>9.9391999999999996</v>
      </c>
      <c r="D2464" s="6">
        <f>TITRES_STAT!E2467</f>
        <v>122</v>
      </c>
      <c r="E2464" s="2">
        <f t="shared" si="152"/>
        <v>359074</v>
      </c>
      <c r="F2464" s="6" t="str">
        <f t="shared" si="155"/>
        <v>BEARISH</v>
      </c>
      <c r="G2464" s="6" t="str">
        <f t="shared" si="154"/>
        <v>NEUTRAL</v>
      </c>
      <c r="H2464" s="6" t="str">
        <f t="shared" si="153"/>
        <v>CONFIRMED BEARISH</v>
      </c>
    </row>
    <row r="2465" spans="1:8" ht="13.5" x14ac:dyDescent="0.25">
      <c r="A2465" s="3">
        <f>TITRES_STAT!B2468</f>
        <v>45594</v>
      </c>
      <c r="B2465" s="6">
        <f>TITRES_STAT!C2468</f>
        <v>10.69</v>
      </c>
      <c r="C2465" s="6">
        <f>TITRES_STAT!D2468</f>
        <v>9.9298999999999999</v>
      </c>
      <c r="D2465" s="6">
        <f>TITRES_STAT!E2468</f>
        <v>65</v>
      </c>
      <c r="E2465" s="2">
        <f t="shared" si="152"/>
        <v>359009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10.79</v>
      </c>
      <c r="C2466" s="6">
        <f>TITRES_STAT!D2469</f>
        <v>10.0228</v>
      </c>
      <c r="D2466" s="6">
        <f>TITRES_STAT!E2469</f>
        <v>677</v>
      </c>
      <c r="E2466" s="2">
        <f t="shared" si="152"/>
        <v>359686</v>
      </c>
      <c r="F2466" s="6" t="str">
        <f t="shared" si="155"/>
        <v>BULLISH</v>
      </c>
      <c r="G2466" s="6" t="str">
        <f t="shared" si="154"/>
        <v>NEUTRAL</v>
      </c>
      <c r="H2466" s="6" t="str">
        <f t="shared" si="153"/>
        <v>CONFIRMED BULLISH</v>
      </c>
    </row>
    <row r="2467" spans="1:8" ht="13.5" x14ac:dyDescent="0.25">
      <c r="A2467" s="3">
        <f>TITRES_STAT!B2470</f>
        <v>45596</v>
      </c>
      <c r="B2467" s="6">
        <f>TITRES_STAT!C2470</f>
        <v>10.84</v>
      </c>
      <c r="C2467" s="6">
        <f>TITRES_STAT!D2470</f>
        <v>10.0693</v>
      </c>
      <c r="D2467" s="6">
        <f>TITRES_STAT!E2470</f>
        <v>3</v>
      </c>
      <c r="E2467" s="2">
        <f t="shared" si="152"/>
        <v>359689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45597</v>
      </c>
      <c r="B2468" s="6">
        <f>TITRES_STAT!C2471</f>
        <v>10.84</v>
      </c>
      <c r="C2468" s="6">
        <f>TITRES_STAT!D2471</f>
        <v>10.0693</v>
      </c>
      <c r="D2468" s="6">
        <f>TITRES_STAT!E2471</f>
        <v>0</v>
      </c>
      <c r="E2468" s="2">
        <f t="shared" si="152"/>
        <v>359689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10.89</v>
      </c>
      <c r="C2469" s="6">
        <f>TITRES_STAT!D2472</f>
        <v>10.1157</v>
      </c>
      <c r="D2469" s="6">
        <f>TITRES_STAT!E2472</f>
        <v>1290</v>
      </c>
      <c r="E2469" s="2">
        <f t="shared" si="152"/>
        <v>360979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10.7</v>
      </c>
      <c r="C2470" s="6">
        <f>TITRES_STAT!D2473</f>
        <v>9.9391999999999996</v>
      </c>
      <c r="D2470" s="6">
        <f>TITRES_STAT!E2473</f>
        <v>6</v>
      </c>
      <c r="E2470" s="2">
        <f t="shared" si="152"/>
        <v>360973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10.7</v>
      </c>
      <c r="C2471" s="6">
        <f>TITRES_STAT!D2474</f>
        <v>9.9391999999999996</v>
      </c>
      <c r="D2471" s="6">
        <f>TITRES_STAT!E2474</f>
        <v>0</v>
      </c>
      <c r="E2471" s="2">
        <f t="shared" si="152"/>
        <v>360973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BULLISH DIVERGENCE</v>
      </c>
    </row>
    <row r="2472" spans="1:8" ht="13.5" x14ac:dyDescent="0.25">
      <c r="A2472" s="3">
        <f>TITRES_STAT!B2475</f>
        <v>45603</v>
      </c>
      <c r="B2472" s="6">
        <f>TITRES_STAT!C2475</f>
        <v>10.88</v>
      </c>
      <c r="C2472" s="6">
        <f>TITRES_STAT!D2475</f>
        <v>10.106400000000001</v>
      </c>
      <c r="D2472" s="6">
        <f>TITRES_STAT!E2475</f>
        <v>5</v>
      </c>
      <c r="E2472" s="2">
        <f t="shared" si="152"/>
        <v>360978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CONFIRMED BULLISH</v>
      </c>
    </row>
    <row r="2473" spans="1:8" ht="13.5" x14ac:dyDescent="0.25">
      <c r="A2473" s="3">
        <f>TITRES_STAT!B2476</f>
        <v>45604</v>
      </c>
      <c r="B2473" s="6">
        <f>TITRES_STAT!C2476</f>
        <v>10.88</v>
      </c>
      <c r="C2473" s="6">
        <f>TITRES_STAT!D2476</f>
        <v>10.106400000000001</v>
      </c>
      <c r="D2473" s="6">
        <f>TITRES_STAT!E2476</f>
        <v>0</v>
      </c>
      <c r="E2473" s="2">
        <f t="shared" si="152"/>
        <v>360978</v>
      </c>
      <c r="F2473" s="6" t="str">
        <f t="shared" si="155"/>
        <v>BULLISH</v>
      </c>
      <c r="G2473" s="6" t="str">
        <f t="shared" si="154"/>
        <v>NEUTRAL</v>
      </c>
      <c r="H2473" s="6" t="str">
        <f t="shared" si="153"/>
        <v>CONFIRMED BULLISH</v>
      </c>
    </row>
    <row r="2474" spans="1:8" ht="13.5" x14ac:dyDescent="0.25">
      <c r="A2474" s="3">
        <f>TITRES_STAT!B2477</f>
        <v>45607</v>
      </c>
      <c r="B2474" s="6">
        <f>TITRES_STAT!C2477</f>
        <v>10.88</v>
      </c>
      <c r="C2474" s="6">
        <f>TITRES_STAT!D2477</f>
        <v>10.106400000000001</v>
      </c>
      <c r="D2474" s="6">
        <f>TITRES_STAT!E2477</f>
        <v>1608</v>
      </c>
      <c r="E2474" s="2">
        <f t="shared" si="152"/>
        <v>360978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10.55</v>
      </c>
      <c r="C2475" s="6">
        <f>TITRES_STAT!D2478</f>
        <v>9.7998999999999992</v>
      </c>
      <c r="D2475" s="6">
        <f>TITRES_STAT!E2478</f>
        <v>36</v>
      </c>
      <c r="E2475" s="2">
        <f t="shared" si="152"/>
        <v>360942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10.87</v>
      </c>
      <c r="C2476" s="6">
        <f>TITRES_STAT!D2479</f>
        <v>10.097099999999999</v>
      </c>
      <c r="D2476" s="6">
        <f>TITRES_STAT!E2479</f>
        <v>268</v>
      </c>
      <c r="E2476" s="2">
        <f t="shared" si="152"/>
        <v>361210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45610</v>
      </c>
      <c r="B2477" s="6">
        <f>TITRES_STAT!C2480</f>
        <v>10.87</v>
      </c>
      <c r="C2477" s="6">
        <f>TITRES_STAT!D2480</f>
        <v>10.097099999999999</v>
      </c>
      <c r="D2477" s="6">
        <f>TITRES_STAT!E2480</f>
        <v>300</v>
      </c>
      <c r="E2477" s="2">
        <f t="shared" si="152"/>
        <v>361210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BULLISH DIVERGENCE</v>
      </c>
    </row>
    <row r="2478" spans="1:8" ht="13.5" x14ac:dyDescent="0.25">
      <c r="A2478" s="3">
        <f>TITRES_STAT!B2481</f>
        <v>45611</v>
      </c>
      <c r="B2478" s="6">
        <f>TITRES_STAT!C2481</f>
        <v>10.65</v>
      </c>
      <c r="C2478" s="6">
        <f>TITRES_STAT!D2481</f>
        <v>9.8927999999999994</v>
      </c>
      <c r="D2478" s="6">
        <f>TITRES_STAT!E2481</f>
        <v>183</v>
      </c>
      <c r="E2478" s="2">
        <f t="shared" si="152"/>
        <v>361027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BULLISH DIVERGENCE</v>
      </c>
    </row>
    <row r="2479" spans="1:8" ht="13.5" x14ac:dyDescent="0.25">
      <c r="A2479" s="3">
        <f>TITRES_STAT!B2482</f>
        <v>45614</v>
      </c>
      <c r="B2479" s="6">
        <f>TITRES_STAT!C2482</f>
        <v>10.82</v>
      </c>
      <c r="C2479" s="6">
        <f>TITRES_STAT!D2482</f>
        <v>10.050700000000001</v>
      </c>
      <c r="D2479" s="6">
        <f>TITRES_STAT!E2482</f>
        <v>1</v>
      </c>
      <c r="E2479" s="2">
        <f t="shared" si="152"/>
        <v>361028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BULLISH DIVERGENCE</v>
      </c>
    </row>
    <row r="2480" spans="1:8" ht="13.5" x14ac:dyDescent="0.25">
      <c r="A2480" s="3">
        <f>TITRES_STAT!B2483</f>
        <v>45615</v>
      </c>
      <c r="B2480" s="6">
        <f>TITRES_STAT!C2483</f>
        <v>10.85</v>
      </c>
      <c r="C2480" s="6">
        <f>TITRES_STAT!D2483</f>
        <v>10.0786</v>
      </c>
      <c r="D2480" s="6">
        <f>TITRES_STAT!E2483</f>
        <v>100</v>
      </c>
      <c r="E2480" s="2">
        <f t="shared" si="152"/>
        <v>361128</v>
      </c>
      <c r="F2480" s="6" t="str">
        <f t="shared" si="155"/>
        <v>BULLISH</v>
      </c>
      <c r="G2480" s="6" t="str">
        <f t="shared" si="154"/>
        <v>NEUTRAL</v>
      </c>
      <c r="H2480" s="6" t="str">
        <f t="shared" si="153"/>
        <v>CONFIRMED BULLISH</v>
      </c>
    </row>
    <row r="2481" spans="1:8" ht="13.5" x14ac:dyDescent="0.25">
      <c r="A2481" s="3">
        <f>TITRES_STAT!B2484</f>
        <v>45616</v>
      </c>
      <c r="B2481" s="6">
        <f>TITRES_STAT!C2484</f>
        <v>10.85</v>
      </c>
      <c r="C2481" s="6">
        <f>TITRES_STAT!D2484</f>
        <v>10.0786</v>
      </c>
      <c r="D2481" s="6">
        <f>TITRES_STAT!E2484</f>
        <v>687</v>
      </c>
      <c r="E2481" s="2">
        <f t="shared" si="152"/>
        <v>361128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10.85</v>
      </c>
      <c r="C2482" s="6">
        <f>TITRES_STAT!D2485</f>
        <v>10.0786</v>
      </c>
      <c r="D2482" s="6">
        <f>TITRES_STAT!E2485</f>
        <v>100</v>
      </c>
      <c r="E2482" s="2">
        <f t="shared" si="152"/>
        <v>361128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10.85</v>
      </c>
      <c r="C2483" s="6">
        <f>TITRES_STAT!D2486</f>
        <v>10.0786</v>
      </c>
      <c r="D2483" s="6">
        <f>TITRES_STAT!E2486</f>
        <v>111</v>
      </c>
      <c r="E2483" s="2">
        <f t="shared" si="152"/>
        <v>361128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45621</v>
      </c>
      <c r="B2484" s="6">
        <f>TITRES_STAT!C2487</f>
        <v>10.85</v>
      </c>
      <c r="C2484" s="6">
        <f>TITRES_STAT!D2487</f>
        <v>10.0786</v>
      </c>
      <c r="D2484" s="6">
        <f>TITRES_STAT!E2487</f>
        <v>0</v>
      </c>
      <c r="E2484" s="2">
        <f t="shared" si="152"/>
        <v>361128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45622</v>
      </c>
      <c r="B2485" s="6">
        <f>TITRES_STAT!C2488</f>
        <v>10.8</v>
      </c>
      <c r="C2485" s="6">
        <f>TITRES_STAT!D2488</f>
        <v>10.0321</v>
      </c>
      <c r="D2485" s="6">
        <f>TITRES_STAT!E2488</f>
        <v>194</v>
      </c>
      <c r="E2485" s="2">
        <f t="shared" si="152"/>
        <v>360934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10.85</v>
      </c>
      <c r="C2486" s="6">
        <f>TITRES_STAT!D2489</f>
        <v>10.0786</v>
      </c>
      <c r="D2486" s="6">
        <f>TITRES_STAT!E2489</f>
        <v>722</v>
      </c>
      <c r="E2486" s="2">
        <f t="shared" si="152"/>
        <v>361656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10.85</v>
      </c>
      <c r="C2487" s="6">
        <f>TITRES_STAT!D2490</f>
        <v>10.0786</v>
      </c>
      <c r="D2487" s="6">
        <f>TITRES_STAT!E2490</f>
        <v>0</v>
      </c>
      <c r="E2487" s="2">
        <f t="shared" si="152"/>
        <v>361656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10.89</v>
      </c>
      <c r="C2488" s="6">
        <f>TITRES_STAT!D2491</f>
        <v>10.1157</v>
      </c>
      <c r="D2488" s="6">
        <f>TITRES_STAT!E2491</f>
        <v>811</v>
      </c>
      <c r="E2488" s="2">
        <f t="shared" si="152"/>
        <v>362467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11</v>
      </c>
      <c r="C2489" s="6">
        <f>TITRES_STAT!D2492</f>
        <v>10.2179</v>
      </c>
      <c r="D2489" s="6">
        <f>TITRES_STAT!E2492</f>
        <v>25</v>
      </c>
      <c r="E2489" s="2">
        <f t="shared" si="152"/>
        <v>362492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11</v>
      </c>
      <c r="C2490" s="6">
        <f>TITRES_STAT!D2493</f>
        <v>10.2179</v>
      </c>
      <c r="D2490" s="6">
        <f>TITRES_STAT!E2493</f>
        <v>0</v>
      </c>
      <c r="E2490" s="2">
        <f t="shared" si="152"/>
        <v>362492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11</v>
      </c>
      <c r="C2491" s="6">
        <f>TITRES_STAT!D2494</f>
        <v>10.2179</v>
      </c>
      <c r="D2491" s="6">
        <f>TITRES_STAT!E2494</f>
        <v>0</v>
      </c>
      <c r="E2491" s="2">
        <f t="shared" si="152"/>
        <v>362492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10.89</v>
      </c>
      <c r="C2492" s="6">
        <f>TITRES_STAT!D2495</f>
        <v>10.1157</v>
      </c>
      <c r="D2492" s="6">
        <f>TITRES_STAT!E2495</f>
        <v>200</v>
      </c>
      <c r="E2492" s="2">
        <f t="shared" si="152"/>
        <v>362292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10.89</v>
      </c>
      <c r="C2493" s="6">
        <f>TITRES_STAT!D2496</f>
        <v>10.1157</v>
      </c>
      <c r="D2493" s="6">
        <f>TITRES_STAT!E2496</f>
        <v>0</v>
      </c>
      <c r="E2493" s="2">
        <f t="shared" si="152"/>
        <v>362292</v>
      </c>
      <c r="F2493" s="6" t="str">
        <f t="shared" si="155"/>
        <v>BEARISH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10.89</v>
      </c>
      <c r="C2494" s="6">
        <f>TITRES_STAT!D2497</f>
        <v>10.1157</v>
      </c>
      <c r="D2494" s="6">
        <f>TITRES_STAT!E2497</f>
        <v>0</v>
      </c>
      <c r="E2494" s="2">
        <f t="shared" si="152"/>
        <v>362292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10.89</v>
      </c>
      <c r="C2495" s="6">
        <f>TITRES_STAT!D2498</f>
        <v>10.1157</v>
      </c>
      <c r="D2495" s="6">
        <f>TITRES_STAT!E2498</f>
        <v>0</v>
      </c>
      <c r="E2495" s="2">
        <f t="shared" si="152"/>
        <v>362292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10.89</v>
      </c>
      <c r="C2496" s="6">
        <f>TITRES_STAT!D2499</f>
        <v>10.1157</v>
      </c>
      <c r="D2496" s="6">
        <f>TITRES_STAT!E2499</f>
        <v>0</v>
      </c>
      <c r="E2496" s="2">
        <f t="shared" si="152"/>
        <v>362292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10.89</v>
      </c>
      <c r="C2497" s="6">
        <f>TITRES_STAT!D2500</f>
        <v>10.1157</v>
      </c>
      <c r="D2497" s="6">
        <f>TITRES_STAT!E2500</f>
        <v>0</v>
      </c>
      <c r="E2497" s="2">
        <f t="shared" si="152"/>
        <v>362292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10.87</v>
      </c>
      <c r="C2498" s="6">
        <f>TITRES_STAT!D2501</f>
        <v>10.097099999999999</v>
      </c>
      <c r="D2498" s="6">
        <f>TITRES_STAT!E2501</f>
        <v>260</v>
      </c>
      <c r="E2498" s="2">
        <f t="shared" si="152"/>
        <v>362032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10.81</v>
      </c>
      <c r="C2499" s="6">
        <f>TITRES_STAT!D2502</f>
        <v>10.041399999999999</v>
      </c>
      <c r="D2499" s="6">
        <f>TITRES_STAT!E2502</f>
        <v>3476</v>
      </c>
      <c r="E2499" s="2">
        <f t="shared" si="152"/>
        <v>358556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10.89</v>
      </c>
      <c r="C2500" s="6">
        <f>TITRES_STAT!D2503</f>
        <v>10.1157</v>
      </c>
      <c r="D2500" s="6">
        <f>TITRES_STAT!E2503</f>
        <v>1752</v>
      </c>
      <c r="E2500" s="2">
        <f t="shared" ref="E2500:E2563" si="156">IF(B2500&gt;B2499, E2499+D2500, IF(B2500&lt;B2499, E2499-D2500, E2499))</f>
        <v>360308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10.9</v>
      </c>
      <c r="C2501" s="6">
        <f>TITRES_STAT!D2504</f>
        <v>10.125</v>
      </c>
      <c r="D2501" s="6">
        <f>TITRES_STAT!E2504</f>
        <v>3177</v>
      </c>
      <c r="E2501" s="2">
        <f t="shared" si="156"/>
        <v>363485</v>
      </c>
      <c r="F2501" s="6" t="str">
        <f t="shared" si="155"/>
        <v>BULLISH</v>
      </c>
      <c r="G2501" s="6" t="str">
        <f t="shared" si="154"/>
        <v>NEUTRAL</v>
      </c>
      <c r="H2501" s="6" t="str">
        <f t="shared" si="153"/>
        <v>CONFIRMED BULLISH</v>
      </c>
    </row>
    <row r="2502" spans="1:8" ht="13.5" x14ac:dyDescent="0.25">
      <c r="A2502" s="3">
        <f>TITRES_STAT!B2505</f>
        <v>45646</v>
      </c>
      <c r="B2502" s="6">
        <f>TITRES_STAT!C2505</f>
        <v>10.9</v>
      </c>
      <c r="C2502" s="6">
        <f>TITRES_STAT!D2505</f>
        <v>10.125</v>
      </c>
      <c r="D2502" s="6">
        <f>TITRES_STAT!E2505</f>
        <v>2537</v>
      </c>
      <c r="E2502" s="2">
        <f t="shared" si="156"/>
        <v>363485</v>
      </c>
      <c r="F2502" s="6" t="str">
        <f t="shared" si="155"/>
        <v>BULLISH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45649</v>
      </c>
      <c r="B2503" s="6">
        <f>TITRES_STAT!C2506</f>
        <v>10.85</v>
      </c>
      <c r="C2503" s="6">
        <f>TITRES_STAT!D2506</f>
        <v>10.0786</v>
      </c>
      <c r="D2503" s="6">
        <f>TITRES_STAT!E2506</f>
        <v>403</v>
      </c>
      <c r="E2503" s="2">
        <f t="shared" si="156"/>
        <v>363082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BULLISH DIVERGENCE</v>
      </c>
    </row>
    <row r="2504" spans="1:8" ht="13.5" x14ac:dyDescent="0.25">
      <c r="A2504" s="3">
        <f>TITRES_STAT!B2507</f>
        <v>45650</v>
      </c>
      <c r="B2504" s="6">
        <f>TITRES_STAT!C2507</f>
        <v>10.98</v>
      </c>
      <c r="C2504" s="6">
        <f>TITRES_STAT!D2507</f>
        <v>10.199299999999999</v>
      </c>
      <c r="D2504" s="6">
        <f>TITRES_STAT!E2507</f>
        <v>638</v>
      </c>
      <c r="E2504" s="2">
        <f t="shared" si="156"/>
        <v>363720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CONFIRMED BULLISH</v>
      </c>
    </row>
    <row r="2505" spans="1:8" ht="13.5" x14ac:dyDescent="0.25">
      <c r="A2505" s="3">
        <f>TITRES_STAT!B2508</f>
        <v>45651</v>
      </c>
      <c r="B2505" s="6">
        <f>TITRES_STAT!C2508</f>
        <v>11</v>
      </c>
      <c r="C2505" s="6">
        <f>TITRES_STAT!D2508</f>
        <v>10.2179</v>
      </c>
      <c r="D2505" s="6">
        <f>TITRES_STAT!E2508</f>
        <v>1807</v>
      </c>
      <c r="E2505" s="2">
        <f t="shared" si="156"/>
        <v>365527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45652</v>
      </c>
      <c r="B2506" s="6">
        <f>TITRES_STAT!C2509</f>
        <v>10.98</v>
      </c>
      <c r="C2506" s="6">
        <f>TITRES_STAT!D2509</f>
        <v>10.199299999999999</v>
      </c>
      <c r="D2506" s="6">
        <f>TITRES_STAT!E2509</f>
        <v>121</v>
      </c>
      <c r="E2506" s="2">
        <f t="shared" si="156"/>
        <v>365406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10.9</v>
      </c>
      <c r="C2507" s="6">
        <f>TITRES_STAT!D2510</f>
        <v>10.125</v>
      </c>
      <c r="D2507" s="6">
        <f>TITRES_STAT!E2510</f>
        <v>61</v>
      </c>
      <c r="E2507" s="2">
        <f t="shared" si="156"/>
        <v>365345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NEUTRAL</v>
      </c>
    </row>
    <row r="2508" spans="1:8" ht="13.5" x14ac:dyDescent="0.25">
      <c r="A2508" s="3">
        <f>TITRES_STAT!B2511</f>
        <v>45656</v>
      </c>
      <c r="B2508" s="6">
        <f>TITRES_STAT!C2511</f>
        <v>10.5</v>
      </c>
      <c r="C2508" s="6">
        <f>TITRES_STAT!D2511</f>
        <v>9.7533999999999992</v>
      </c>
      <c r="D2508" s="6">
        <f>TITRES_STAT!E2511</f>
        <v>269</v>
      </c>
      <c r="E2508" s="2">
        <f t="shared" si="156"/>
        <v>365076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BULLISH DIVERGENCE</v>
      </c>
    </row>
    <row r="2509" spans="1:8" ht="13.5" x14ac:dyDescent="0.25">
      <c r="A2509" s="3">
        <f>TITRES_STAT!B2512</f>
        <v>45657</v>
      </c>
      <c r="B2509" s="6">
        <f>TITRES_STAT!C2512</f>
        <v>10.61</v>
      </c>
      <c r="C2509" s="6">
        <f>TITRES_STAT!D2512</f>
        <v>9.8556000000000008</v>
      </c>
      <c r="D2509" s="6">
        <f>TITRES_STAT!E2512</f>
        <v>1054</v>
      </c>
      <c r="E2509" s="2">
        <f t="shared" si="156"/>
        <v>366130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BULLISH DIVERGENCE</v>
      </c>
    </row>
    <row r="2510" spans="1:8" ht="13.5" x14ac:dyDescent="0.25">
      <c r="A2510" s="3">
        <f>TITRES_STAT!B2513</f>
        <v>45659</v>
      </c>
      <c r="B2510" s="6">
        <f>TITRES_STAT!C2513</f>
        <v>10.7</v>
      </c>
      <c r="C2510" s="6">
        <f>TITRES_STAT!D2513</f>
        <v>9.9391999999999996</v>
      </c>
      <c r="D2510" s="6">
        <f>TITRES_STAT!E2513</f>
        <v>705</v>
      </c>
      <c r="E2510" s="2">
        <f t="shared" si="156"/>
        <v>366835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BULLISH DIVERGENCE</v>
      </c>
    </row>
    <row r="2511" spans="1:8" ht="13.5" x14ac:dyDescent="0.25">
      <c r="A2511" s="3">
        <f>TITRES_STAT!B2514</f>
        <v>45660</v>
      </c>
      <c r="B2511" s="6">
        <f>TITRES_STAT!C2514</f>
        <v>10.7</v>
      </c>
      <c r="C2511" s="6">
        <f>TITRES_STAT!D2514</f>
        <v>9.9391999999999996</v>
      </c>
      <c r="D2511" s="6">
        <f>TITRES_STAT!E2514</f>
        <v>314</v>
      </c>
      <c r="E2511" s="2">
        <f t="shared" si="156"/>
        <v>366835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BULLISH DIVERGENCE</v>
      </c>
    </row>
    <row r="2512" spans="1:8" ht="13.5" x14ac:dyDescent="0.25">
      <c r="A2512" s="3">
        <f>TITRES_STAT!B2515</f>
        <v>45663</v>
      </c>
      <c r="B2512" s="6">
        <f>TITRES_STAT!C2515</f>
        <v>10.65</v>
      </c>
      <c r="C2512" s="6">
        <f>TITRES_STAT!D2515</f>
        <v>9.8927999999999994</v>
      </c>
      <c r="D2512" s="6">
        <f>TITRES_STAT!E2515</f>
        <v>2695</v>
      </c>
      <c r="E2512" s="2">
        <f t="shared" si="156"/>
        <v>364140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CONFIRMED BEARISH</v>
      </c>
    </row>
    <row r="2513" spans="1:8" ht="13.5" x14ac:dyDescent="0.25">
      <c r="A2513" s="3">
        <f>TITRES_STAT!B2516</f>
        <v>45664</v>
      </c>
      <c r="B2513" s="6">
        <f>TITRES_STAT!C2516</f>
        <v>10.51</v>
      </c>
      <c r="C2513" s="6">
        <f>TITRES_STAT!D2516</f>
        <v>9.7627000000000006</v>
      </c>
      <c r="D2513" s="6">
        <f>TITRES_STAT!E2516</f>
        <v>59</v>
      </c>
      <c r="E2513" s="2">
        <f t="shared" si="156"/>
        <v>364081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BEARISH DIVERGENCE</v>
      </c>
    </row>
    <row r="2514" spans="1:8" ht="13.5" x14ac:dyDescent="0.25">
      <c r="A2514" s="3">
        <f>TITRES_STAT!B2517</f>
        <v>45665</v>
      </c>
      <c r="B2514" s="6">
        <f>TITRES_STAT!C2517</f>
        <v>10.5</v>
      </c>
      <c r="C2514" s="6">
        <f>TITRES_STAT!D2517</f>
        <v>9.7533999999999992</v>
      </c>
      <c r="D2514" s="6">
        <f>TITRES_STAT!E2517</f>
        <v>1186</v>
      </c>
      <c r="E2514" s="2">
        <f t="shared" si="156"/>
        <v>362895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10.81</v>
      </c>
      <c r="C2515" s="6">
        <f>TITRES_STAT!D2518</f>
        <v>10.041399999999999</v>
      </c>
      <c r="D2515" s="6">
        <f>TITRES_STAT!E2518</f>
        <v>2341</v>
      </c>
      <c r="E2515" s="2">
        <f t="shared" si="156"/>
        <v>365236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BEARISH DIVERGENCE</v>
      </c>
    </row>
    <row r="2516" spans="1:8" ht="13.5" x14ac:dyDescent="0.25">
      <c r="A2516" s="3">
        <f>TITRES_STAT!B2519</f>
        <v>45667</v>
      </c>
      <c r="B2516" s="6">
        <f>TITRES_STAT!C2519</f>
        <v>10.81</v>
      </c>
      <c r="C2516" s="6">
        <f>TITRES_STAT!D2519</f>
        <v>10.041399999999999</v>
      </c>
      <c r="D2516" s="6">
        <f>TITRES_STAT!E2519</f>
        <v>378</v>
      </c>
      <c r="E2516" s="2">
        <f t="shared" si="156"/>
        <v>365236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BEARISH DIVERGENCE</v>
      </c>
    </row>
    <row r="2517" spans="1:8" ht="13.5" x14ac:dyDescent="0.25">
      <c r="A2517" s="3">
        <f>TITRES_STAT!B2520</f>
        <v>45670</v>
      </c>
      <c r="B2517" s="6">
        <f>TITRES_STAT!C2520</f>
        <v>10.8</v>
      </c>
      <c r="C2517" s="6">
        <f>TITRES_STAT!D2520</f>
        <v>10.0321</v>
      </c>
      <c r="D2517" s="6">
        <f>TITRES_STAT!E2520</f>
        <v>715</v>
      </c>
      <c r="E2517" s="2">
        <f t="shared" si="156"/>
        <v>364521</v>
      </c>
      <c r="F2517" s="6" t="str">
        <f t="shared" si="159"/>
        <v>BULLISH</v>
      </c>
      <c r="G2517" s="6" t="str">
        <f t="shared" si="158"/>
        <v>NEUTRAL</v>
      </c>
      <c r="H2517" s="6" t="str">
        <f t="shared" si="157"/>
        <v>CONFIRMED BULLISH</v>
      </c>
    </row>
    <row r="2518" spans="1:8" ht="13.5" x14ac:dyDescent="0.25">
      <c r="A2518" s="3">
        <f>TITRES_STAT!B2521</f>
        <v>45671</v>
      </c>
      <c r="B2518" s="6">
        <f>TITRES_STAT!C2521</f>
        <v>10.8</v>
      </c>
      <c r="C2518" s="6">
        <f>TITRES_STAT!D2521</f>
        <v>10.0321</v>
      </c>
      <c r="D2518" s="6">
        <f>TITRES_STAT!E2521</f>
        <v>30</v>
      </c>
      <c r="E2518" s="2">
        <f t="shared" si="156"/>
        <v>364521</v>
      </c>
      <c r="F2518" s="6" t="str">
        <f t="shared" si="159"/>
        <v>BULLISH</v>
      </c>
      <c r="G2518" s="6" t="str">
        <f t="shared" si="158"/>
        <v>NEUTRAL</v>
      </c>
      <c r="H2518" s="6" t="str">
        <f t="shared" si="157"/>
        <v>CONFIRMED BULLISH</v>
      </c>
    </row>
    <row r="2519" spans="1:8" ht="13.5" x14ac:dyDescent="0.25">
      <c r="A2519" s="3">
        <f>TITRES_STAT!B2522</f>
        <v>45672</v>
      </c>
      <c r="B2519" s="6">
        <f>TITRES_STAT!C2522</f>
        <v>10.6</v>
      </c>
      <c r="C2519" s="6">
        <f>TITRES_STAT!D2522</f>
        <v>9.8462999999999994</v>
      </c>
      <c r="D2519" s="6">
        <f>TITRES_STAT!E2522</f>
        <v>353</v>
      </c>
      <c r="E2519" s="2">
        <f t="shared" si="156"/>
        <v>364168</v>
      </c>
      <c r="F2519" s="6" t="str">
        <f t="shared" si="159"/>
        <v>BULLISH</v>
      </c>
      <c r="G2519" s="6" t="str">
        <f t="shared" si="158"/>
        <v>NEUTRAL</v>
      </c>
      <c r="H2519" s="6" t="str">
        <f t="shared" si="157"/>
        <v>CONFIRMED BULLISH</v>
      </c>
    </row>
    <row r="2520" spans="1:8" ht="13.5" x14ac:dyDescent="0.25">
      <c r="A2520" s="3">
        <f>TITRES_STAT!B2523</f>
        <v>45673</v>
      </c>
      <c r="B2520" s="6">
        <f>TITRES_STAT!C2523</f>
        <v>10.92</v>
      </c>
      <c r="C2520" s="6">
        <f>TITRES_STAT!D2523</f>
        <v>10.143599999999999</v>
      </c>
      <c r="D2520" s="6">
        <f>TITRES_STAT!E2523</f>
        <v>4347</v>
      </c>
      <c r="E2520" s="2">
        <f t="shared" si="156"/>
        <v>368515</v>
      </c>
      <c r="F2520" s="6" t="str">
        <f t="shared" si="159"/>
        <v>BULLISH</v>
      </c>
      <c r="G2520" s="6" t="str">
        <f t="shared" si="158"/>
        <v>NEUTRAL</v>
      </c>
      <c r="H2520" s="6" t="str">
        <f t="shared" si="157"/>
        <v>CONFIRMED BULLISH</v>
      </c>
    </row>
    <row r="2521" spans="1:8" ht="13.5" x14ac:dyDescent="0.25">
      <c r="A2521" s="3">
        <f>TITRES_STAT!B2524</f>
        <v>45674</v>
      </c>
      <c r="B2521" s="6">
        <f>TITRES_STAT!C2524</f>
        <v>10.99</v>
      </c>
      <c r="C2521" s="6">
        <f>TITRES_STAT!D2524</f>
        <v>10.208600000000001</v>
      </c>
      <c r="D2521" s="6">
        <f>TITRES_STAT!E2524</f>
        <v>711</v>
      </c>
      <c r="E2521" s="2">
        <f t="shared" si="156"/>
        <v>369226</v>
      </c>
      <c r="F2521" s="6" t="str">
        <f t="shared" si="159"/>
        <v>BULLISH</v>
      </c>
      <c r="G2521" s="6" t="str">
        <f t="shared" si="158"/>
        <v>NEUTRAL</v>
      </c>
      <c r="H2521" s="6" t="str">
        <f t="shared" si="157"/>
        <v>CONFIRMED BULLISH</v>
      </c>
    </row>
    <row r="2522" spans="1:8" ht="13.5" x14ac:dyDescent="0.25">
      <c r="A2522" s="3">
        <f>TITRES_STAT!B2525</f>
        <v>45677</v>
      </c>
      <c r="B2522" s="6">
        <f>TITRES_STAT!C2525</f>
        <v>11.05</v>
      </c>
      <c r="C2522" s="6">
        <f>TITRES_STAT!D2525</f>
        <v>10.2643</v>
      </c>
      <c r="D2522" s="6">
        <f>TITRES_STAT!E2525</f>
        <v>4359</v>
      </c>
      <c r="E2522" s="2">
        <f t="shared" si="156"/>
        <v>373585</v>
      </c>
      <c r="F2522" s="6" t="str">
        <f t="shared" si="159"/>
        <v>BULLISH</v>
      </c>
      <c r="G2522" s="6" t="str">
        <f t="shared" si="158"/>
        <v>STRONG</v>
      </c>
      <c r="H2522" s="6" t="str">
        <f t="shared" si="157"/>
        <v>CONFIRMED BULLISH</v>
      </c>
    </row>
    <row r="2523" spans="1:8" ht="13.5" x14ac:dyDescent="0.25">
      <c r="A2523" s="3">
        <f>TITRES_STAT!B2526</f>
        <v>45678</v>
      </c>
      <c r="B2523" s="6">
        <f>TITRES_STAT!C2526</f>
        <v>11.05</v>
      </c>
      <c r="C2523" s="6">
        <f>TITRES_STAT!D2526</f>
        <v>10.2643</v>
      </c>
      <c r="D2523" s="6">
        <f>TITRES_STAT!E2526</f>
        <v>2008</v>
      </c>
      <c r="E2523" s="2">
        <f t="shared" si="156"/>
        <v>373585</v>
      </c>
      <c r="F2523" s="6" t="str">
        <f t="shared" si="159"/>
        <v>BULLISH</v>
      </c>
      <c r="G2523" s="6" t="str">
        <f t="shared" si="158"/>
        <v>STRONG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11.15</v>
      </c>
      <c r="C2524" s="6">
        <f>TITRES_STAT!D2527</f>
        <v>10.357200000000001</v>
      </c>
      <c r="D2524" s="6">
        <f>TITRES_STAT!E2527</f>
        <v>903</v>
      </c>
      <c r="E2524" s="2">
        <f t="shared" si="156"/>
        <v>374488</v>
      </c>
      <c r="F2524" s="6" t="str">
        <f t="shared" si="159"/>
        <v>BULLISH</v>
      </c>
      <c r="G2524" s="6" t="str">
        <f t="shared" si="158"/>
        <v>STRONG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11</v>
      </c>
      <c r="C2525" s="6">
        <f>TITRES_STAT!D2528</f>
        <v>10.2179</v>
      </c>
      <c r="D2525" s="6">
        <f>TITRES_STAT!E2528</f>
        <v>470</v>
      </c>
      <c r="E2525" s="2">
        <f t="shared" si="156"/>
        <v>374018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11</v>
      </c>
      <c r="C2526" s="6">
        <f>TITRES_STAT!D2529</f>
        <v>10.2179</v>
      </c>
      <c r="D2526" s="6">
        <f>TITRES_STAT!E2529</f>
        <v>3982</v>
      </c>
      <c r="E2526" s="2">
        <f t="shared" si="156"/>
        <v>374018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CONFIRMED BULLISH</v>
      </c>
    </row>
    <row r="2527" spans="1:8" ht="13.5" x14ac:dyDescent="0.25">
      <c r="A2527" s="3">
        <f>TITRES_STAT!B2530</f>
        <v>45684</v>
      </c>
      <c r="B2527" s="6">
        <f>TITRES_STAT!C2530</f>
        <v>11.4</v>
      </c>
      <c r="C2527" s="6">
        <f>TITRES_STAT!D2530</f>
        <v>10.589499999999999</v>
      </c>
      <c r="D2527" s="6">
        <f>TITRES_STAT!E2530</f>
        <v>549</v>
      </c>
      <c r="E2527" s="2">
        <f t="shared" si="156"/>
        <v>374567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11.4</v>
      </c>
      <c r="C2528" s="6">
        <f>TITRES_STAT!D2531</f>
        <v>10.589499999999999</v>
      </c>
      <c r="D2528" s="6">
        <f>TITRES_STAT!E2531</f>
        <v>113</v>
      </c>
      <c r="E2528" s="2">
        <f t="shared" si="156"/>
        <v>374567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11.49</v>
      </c>
      <c r="C2529" s="6">
        <f>TITRES_STAT!D2532</f>
        <v>10.6731</v>
      </c>
      <c r="D2529" s="6">
        <f>TITRES_STAT!E2532</f>
        <v>96</v>
      </c>
      <c r="E2529" s="2">
        <f t="shared" si="156"/>
        <v>374663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11.19</v>
      </c>
      <c r="C2530" s="6">
        <f>TITRES_STAT!D2533</f>
        <v>10.394399999999999</v>
      </c>
      <c r="D2530" s="6">
        <f>TITRES_STAT!E2533</f>
        <v>92</v>
      </c>
      <c r="E2530" s="2">
        <f t="shared" si="156"/>
        <v>374571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11.18</v>
      </c>
      <c r="C2531" s="6">
        <f>TITRES_STAT!D2534</f>
        <v>10.3851</v>
      </c>
      <c r="D2531" s="6">
        <f>TITRES_STAT!E2534</f>
        <v>82</v>
      </c>
      <c r="E2531" s="2">
        <f t="shared" si="156"/>
        <v>374489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CONFIRMED BULLISH</v>
      </c>
    </row>
    <row r="2532" spans="1:8" ht="13.5" x14ac:dyDescent="0.25">
      <c r="A2532" s="3">
        <f>TITRES_STAT!B2535</f>
        <v>45691</v>
      </c>
      <c r="B2532" s="6">
        <f>TITRES_STAT!C2535</f>
        <v>11.49</v>
      </c>
      <c r="C2532" s="6">
        <f>TITRES_STAT!D2535</f>
        <v>10.6731</v>
      </c>
      <c r="D2532" s="6">
        <f>TITRES_STAT!E2535</f>
        <v>569</v>
      </c>
      <c r="E2532" s="2">
        <f t="shared" si="156"/>
        <v>375058</v>
      </c>
      <c r="F2532" s="6" t="str">
        <f t="shared" si="159"/>
        <v>BULLISH</v>
      </c>
      <c r="G2532" s="6" t="str">
        <f t="shared" si="158"/>
        <v>NEUTRAL</v>
      </c>
      <c r="H2532" s="6" t="str">
        <f t="shared" si="157"/>
        <v>CONFIRMED BULLISH</v>
      </c>
    </row>
    <row r="2533" spans="1:8" ht="13.5" x14ac:dyDescent="0.25">
      <c r="A2533" s="3">
        <f>TITRES_STAT!B2536</f>
        <v>45692</v>
      </c>
      <c r="B2533" s="6">
        <f>TITRES_STAT!C2536</f>
        <v>11.5</v>
      </c>
      <c r="C2533" s="6">
        <f>TITRES_STAT!D2536</f>
        <v>10.682399999999999</v>
      </c>
      <c r="D2533" s="6">
        <f>TITRES_STAT!E2536</f>
        <v>912</v>
      </c>
      <c r="E2533" s="2">
        <f t="shared" si="156"/>
        <v>375970</v>
      </c>
      <c r="F2533" s="6" t="str">
        <f t="shared" si="159"/>
        <v>BULLISH</v>
      </c>
      <c r="G2533" s="6" t="str">
        <f t="shared" si="158"/>
        <v>NEUTRAL</v>
      </c>
      <c r="H2533" s="6" t="str">
        <f t="shared" si="157"/>
        <v>CONFIRMED BULLISH</v>
      </c>
    </row>
    <row r="2534" spans="1:8" ht="13.5" x14ac:dyDescent="0.25">
      <c r="A2534" s="3">
        <f>TITRES_STAT!B2537</f>
        <v>45693</v>
      </c>
      <c r="B2534" s="6">
        <f>TITRES_STAT!C2537</f>
        <v>11.55</v>
      </c>
      <c r="C2534" s="6">
        <f>TITRES_STAT!D2537</f>
        <v>10.7288</v>
      </c>
      <c r="D2534" s="6">
        <f>TITRES_STAT!E2537</f>
        <v>1668</v>
      </c>
      <c r="E2534" s="2">
        <f t="shared" si="156"/>
        <v>377638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11.6</v>
      </c>
      <c r="C2535" s="6">
        <f>TITRES_STAT!D2538</f>
        <v>10.7752</v>
      </c>
      <c r="D2535" s="6">
        <f>TITRES_STAT!E2538</f>
        <v>855</v>
      </c>
      <c r="E2535" s="2">
        <f t="shared" si="156"/>
        <v>378493</v>
      </c>
      <c r="F2535" s="6" t="str">
        <f t="shared" si="159"/>
        <v>BULLISH</v>
      </c>
      <c r="G2535" s="6" t="str">
        <f t="shared" si="158"/>
        <v>NEUTRAL</v>
      </c>
      <c r="H2535" s="6" t="str">
        <f t="shared" si="157"/>
        <v>CONFIRMED BULLISH</v>
      </c>
    </row>
    <row r="2536" spans="1:8" ht="13.5" x14ac:dyDescent="0.25">
      <c r="A2536" s="3">
        <f>TITRES_STAT!B2539</f>
        <v>45695</v>
      </c>
      <c r="B2536" s="6">
        <f>TITRES_STAT!C2539</f>
        <v>11.8</v>
      </c>
      <c r="C2536" s="6">
        <f>TITRES_STAT!D2539</f>
        <v>10.961</v>
      </c>
      <c r="D2536" s="6">
        <f>TITRES_STAT!E2539</f>
        <v>1240</v>
      </c>
      <c r="E2536" s="2">
        <f t="shared" si="156"/>
        <v>379733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11.8</v>
      </c>
      <c r="C2537" s="6">
        <f>TITRES_STAT!D2540</f>
        <v>10.961</v>
      </c>
      <c r="D2537" s="6">
        <f>TITRES_STAT!E2540</f>
        <v>0</v>
      </c>
      <c r="E2537" s="2">
        <f t="shared" si="156"/>
        <v>379733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CONFIRMED BULLISH</v>
      </c>
    </row>
    <row r="2538" spans="1:8" ht="13.5" x14ac:dyDescent="0.25">
      <c r="A2538" s="3">
        <f>TITRES_STAT!B2541</f>
        <v>45699</v>
      </c>
      <c r="B2538" s="6">
        <f>TITRES_STAT!C2541</f>
        <v>11.76</v>
      </c>
      <c r="C2538" s="6">
        <f>TITRES_STAT!D2541</f>
        <v>10.9239</v>
      </c>
      <c r="D2538" s="6">
        <f>TITRES_STAT!E2541</f>
        <v>352</v>
      </c>
      <c r="E2538" s="2">
        <f t="shared" si="156"/>
        <v>379381</v>
      </c>
      <c r="F2538" s="6" t="str">
        <f t="shared" si="159"/>
        <v>BULLISH</v>
      </c>
      <c r="G2538" s="6" t="str">
        <f t="shared" si="158"/>
        <v>NEUTRAL</v>
      </c>
      <c r="H2538" s="6" t="str">
        <f t="shared" si="157"/>
        <v>CONFIRMED BULLISH</v>
      </c>
    </row>
    <row r="2539" spans="1:8" ht="13.5" x14ac:dyDescent="0.25">
      <c r="A2539" s="3">
        <f>TITRES_STAT!B2542</f>
        <v>45700</v>
      </c>
      <c r="B2539" s="6">
        <f>TITRES_STAT!C2542</f>
        <v>11.66</v>
      </c>
      <c r="C2539" s="6">
        <f>TITRES_STAT!D2542</f>
        <v>10.831</v>
      </c>
      <c r="D2539" s="6">
        <f>TITRES_STAT!E2542</f>
        <v>453</v>
      </c>
      <c r="E2539" s="2">
        <f t="shared" si="156"/>
        <v>378928</v>
      </c>
      <c r="F2539" s="6" t="str">
        <f t="shared" si="159"/>
        <v>BULLISH</v>
      </c>
      <c r="G2539" s="6" t="str">
        <f t="shared" si="158"/>
        <v>NEUTRAL</v>
      </c>
      <c r="H2539" s="6" t="str">
        <f t="shared" si="157"/>
        <v>CONFIRMED BULLISH</v>
      </c>
    </row>
    <row r="2540" spans="1:8" ht="13.5" x14ac:dyDescent="0.25">
      <c r="A2540" s="3">
        <f>TITRES_STAT!B2543</f>
        <v>45701</v>
      </c>
      <c r="B2540" s="6">
        <f>TITRES_STAT!C2543</f>
        <v>11.66</v>
      </c>
      <c r="C2540" s="6">
        <f>TITRES_STAT!D2543</f>
        <v>10.831</v>
      </c>
      <c r="D2540" s="6">
        <f>TITRES_STAT!E2543</f>
        <v>990</v>
      </c>
      <c r="E2540" s="2">
        <f t="shared" si="156"/>
        <v>378928</v>
      </c>
      <c r="F2540" s="6" t="str">
        <f t="shared" si="159"/>
        <v>BULLISH</v>
      </c>
      <c r="G2540" s="6" t="str">
        <f t="shared" si="158"/>
        <v>NEUTRAL</v>
      </c>
      <c r="H2540" s="6" t="str">
        <f t="shared" si="157"/>
        <v>CONFIRMED BULLISH</v>
      </c>
    </row>
    <row r="2541" spans="1:8" ht="13.5" x14ac:dyDescent="0.25">
      <c r="A2541" s="3">
        <f>TITRES_STAT!B2544</f>
        <v>45702</v>
      </c>
      <c r="B2541" s="6">
        <f>TITRES_STAT!C2544</f>
        <v>11.75</v>
      </c>
      <c r="C2541" s="6">
        <f>TITRES_STAT!D2544</f>
        <v>10.9146</v>
      </c>
      <c r="D2541" s="6">
        <f>TITRES_STAT!E2544</f>
        <v>280</v>
      </c>
      <c r="E2541" s="2">
        <f t="shared" si="156"/>
        <v>379208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11.75</v>
      </c>
      <c r="C2542" s="6">
        <f>TITRES_STAT!D2545</f>
        <v>10.9146</v>
      </c>
      <c r="D2542" s="6">
        <f>TITRES_STAT!E2545</f>
        <v>140</v>
      </c>
      <c r="E2542" s="2">
        <f t="shared" si="156"/>
        <v>379208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11.65</v>
      </c>
      <c r="C2543" s="6">
        <f>TITRES_STAT!D2546</f>
        <v>10.8217</v>
      </c>
      <c r="D2543" s="6">
        <f>TITRES_STAT!E2546</f>
        <v>91</v>
      </c>
      <c r="E2543" s="2">
        <f t="shared" si="156"/>
        <v>379117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11.8</v>
      </c>
      <c r="C2544" s="6">
        <f>TITRES_STAT!D2547</f>
        <v>10.961</v>
      </c>
      <c r="D2544" s="6">
        <f>TITRES_STAT!E2547</f>
        <v>1742</v>
      </c>
      <c r="E2544" s="2">
        <f t="shared" si="156"/>
        <v>380859</v>
      </c>
      <c r="F2544" s="6" t="str">
        <f t="shared" si="159"/>
        <v>BULLISH</v>
      </c>
      <c r="G2544" s="6" t="str">
        <f t="shared" si="158"/>
        <v>NEUTRAL</v>
      </c>
      <c r="H2544" s="6" t="str">
        <f t="shared" si="157"/>
        <v>CONFIRMED BULLISH</v>
      </c>
    </row>
    <row r="2545" spans="1:8" ht="13.5" x14ac:dyDescent="0.25">
      <c r="A2545" s="3">
        <f>TITRES_STAT!B2548</f>
        <v>45708</v>
      </c>
      <c r="B2545" s="6">
        <f>TITRES_STAT!C2548</f>
        <v>11.8</v>
      </c>
      <c r="C2545" s="6">
        <f>TITRES_STAT!D2548</f>
        <v>10.961</v>
      </c>
      <c r="D2545" s="6">
        <f>TITRES_STAT!E2548</f>
        <v>318</v>
      </c>
      <c r="E2545" s="2">
        <f t="shared" si="156"/>
        <v>380859</v>
      </c>
      <c r="F2545" s="6" t="str">
        <f t="shared" si="159"/>
        <v>BULLISH</v>
      </c>
      <c r="G2545" s="6" t="str">
        <f t="shared" si="158"/>
        <v>NEUTRAL</v>
      </c>
      <c r="H2545" s="6" t="str">
        <f t="shared" si="157"/>
        <v>CONFIRMED BULLISH</v>
      </c>
    </row>
    <row r="2546" spans="1:8" ht="13.5" x14ac:dyDescent="0.25">
      <c r="A2546" s="3">
        <f>TITRES_STAT!B2549</f>
        <v>45709</v>
      </c>
      <c r="B2546" s="6">
        <f>TITRES_STAT!C2549</f>
        <v>11.8</v>
      </c>
      <c r="C2546" s="6">
        <f>TITRES_STAT!D2549</f>
        <v>10.961</v>
      </c>
      <c r="D2546" s="6">
        <f>TITRES_STAT!E2549</f>
        <v>0</v>
      </c>
      <c r="E2546" s="2">
        <f t="shared" si="156"/>
        <v>380859</v>
      </c>
      <c r="F2546" s="6" t="str">
        <f t="shared" si="159"/>
        <v>BULLISH</v>
      </c>
      <c r="G2546" s="6" t="str">
        <f t="shared" si="158"/>
        <v>NEUTRAL</v>
      </c>
      <c r="H2546" s="6" t="str">
        <f t="shared" si="157"/>
        <v>CONFIRMED BULLISH</v>
      </c>
    </row>
    <row r="2547" spans="1:8" ht="13.5" x14ac:dyDescent="0.25">
      <c r="A2547" s="3">
        <f>TITRES_STAT!B2550</f>
        <v>45712</v>
      </c>
      <c r="B2547" s="6">
        <f>TITRES_STAT!C2550</f>
        <v>11.8</v>
      </c>
      <c r="C2547" s="6">
        <f>TITRES_STAT!D2550</f>
        <v>10.961</v>
      </c>
      <c r="D2547" s="6">
        <f>TITRES_STAT!E2550</f>
        <v>0</v>
      </c>
      <c r="E2547" s="2">
        <f t="shared" si="156"/>
        <v>380859</v>
      </c>
      <c r="F2547" s="6" t="str">
        <f t="shared" si="159"/>
        <v>BULLISH</v>
      </c>
      <c r="G2547" s="6" t="str">
        <f t="shared" si="158"/>
        <v>NEUTRAL</v>
      </c>
      <c r="H2547" s="6" t="str">
        <f t="shared" si="157"/>
        <v>CONFIRMED BULLISH</v>
      </c>
    </row>
    <row r="2548" spans="1:8" ht="13.5" x14ac:dyDescent="0.25">
      <c r="A2548" s="3">
        <f>TITRES_STAT!B2551</f>
        <v>45713</v>
      </c>
      <c r="B2548" s="6">
        <f>TITRES_STAT!C2551</f>
        <v>11.78</v>
      </c>
      <c r="C2548" s="6">
        <f>TITRES_STAT!D2551</f>
        <v>10.942399999999999</v>
      </c>
      <c r="D2548" s="6">
        <f>TITRES_STAT!E2551</f>
        <v>41</v>
      </c>
      <c r="E2548" s="2">
        <f t="shared" si="156"/>
        <v>380818</v>
      </c>
      <c r="F2548" s="6" t="str">
        <f t="shared" si="159"/>
        <v>BULLISH</v>
      </c>
      <c r="G2548" s="6" t="str">
        <f t="shared" si="158"/>
        <v>NEUTRAL</v>
      </c>
      <c r="H2548" s="6" t="str">
        <f t="shared" si="157"/>
        <v>CONFIRMED BULLISH</v>
      </c>
    </row>
    <row r="2549" spans="1:8" ht="13.5" x14ac:dyDescent="0.25">
      <c r="A2549" s="3">
        <f>TITRES_STAT!B2552</f>
        <v>45714</v>
      </c>
      <c r="B2549" s="6">
        <f>TITRES_STAT!C2552</f>
        <v>11.78</v>
      </c>
      <c r="C2549" s="6">
        <f>TITRES_STAT!D2552</f>
        <v>10.942399999999999</v>
      </c>
      <c r="D2549" s="6">
        <f>TITRES_STAT!E2552</f>
        <v>0</v>
      </c>
      <c r="E2549" s="2">
        <f t="shared" si="156"/>
        <v>380818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11.56</v>
      </c>
      <c r="C2550" s="6">
        <f>TITRES_STAT!D2553</f>
        <v>10.738099999999999</v>
      </c>
      <c r="D2550" s="6">
        <f>TITRES_STAT!E2553</f>
        <v>198</v>
      </c>
      <c r="E2550" s="2">
        <f t="shared" si="156"/>
        <v>380620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CONFIRMED BEARISH</v>
      </c>
    </row>
    <row r="2551" spans="1:8" ht="13.5" x14ac:dyDescent="0.25">
      <c r="A2551" s="3">
        <f>TITRES_STAT!B2554</f>
        <v>45716</v>
      </c>
      <c r="B2551" s="6">
        <f>TITRES_STAT!C2554</f>
        <v>11.35</v>
      </c>
      <c r="C2551" s="6">
        <f>TITRES_STAT!D2554</f>
        <v>10.542999999999999</v>
      </c>
      <c r="D2551" s="6">
        <f>TITRES_STAT!E2554</f>
        <v>500</v>
      </c>
      <c r="E2551" s="2">
        <f t="shared" si="156"/>
        <v>380120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11.7</v>
      </c>
      <c r="C2552" s="6">
        <f>TITRES_STAT!D2555</f>
        <v>10.8681</v>
      </c>
      <c r="D2552" s="6">
        <f>TITRES_STAT!E2555</f>
        <v>24</v>
      </c>
      <c r="E2552" s="2">
        <f t="shared" si="156"/>
        <v>380144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11.7</v>
      </c>
      <c r="C2553" s="6">
        <f>TITRES_STAT!D2556</f>
        <v>10.8681</v>
      </c>
      <c r="D2553" s="6">
        <f>TITRES_STAT!E2556</f>
        <v>0</v>
      </c>
      <c r="E2553" s="2">
        <f t="shared" si="156"/>
        <v>380144</v>
      </c>
      <c r="F2553" s="6" t="str">
        <f t="shared" si="159"/>
        <v>BEARISH</v>
      </c>
      <c r="G2553" s="6" t="str">
        <f t="shared" si="158"/>
        <v>NEUTRAL</v>
      </c>
      <c r="H2553" s="6" t="str">
        <f t="shared" si="157"/>
        <v>CONFIRMED BEARISH</v>
      </c>
    </row>
    <row r="2554" spans="1:8" ht="13.5" x14ac:dyDescent="0.25">
      <c r="A2554" s="3">
        <f>TITRES_STAT!B2557</f>
        <v>45721</v>
      </c>
      <c r="B2554" s="6">
        <f>TITRES_STAT!C2557</f>
        <v>11.67</v>
      </c>
      <c r="C2554" s="6">
        <f>TITRES_STAT!D2557</f>
        <v>10.840299999999999</v>
      </c>
      <c r="D2554" s="6">
        <f>TITRES_STAT!E2557</f>
        <v>370</v>
      </c>
      <c r="E2554" s="2">
        <f t="shared" si="156"/>
        <v>379774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11.6</v>
      </c>
      <c r="C2555" s="6">
        <f>TITRES_STAT!D2558</f>
        <v>10.7752</v>
      </c>
      <c r="D2555" s="6">
        <f>TITRES_STAT!E2558</f>
        <v>130</v>
      </c>
      <c r="E2555" s="2">
        <f t="shared" si="156"/>
        <v>379644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BEARISH DIVERGENCE</v>
      </c>
    </row>
    <row r="2556" spans="1:8" ht="13.5" x14ac:dyDescent="0.25">
      <c r="A2556" s="3">
        <f>TITRES_STAT!B2559</f>
        <v>45723</v>
      </c>
      <c r="B2556" s="6">
        <f>TITRES_STAT!C2559</f>
        <v>11.59</v>
      </c>
      <c r="C2556" s="6">
        <f>TITRES_STAT!D2559</f>
        <v>10.766</v>
      </c>
      <c r="D2556" s="6">
        <f>TITRES_STAT!E2559</f>
        <v>596</v>
      </c>
      <c r="E2556" s="2">
        <f t="shared" si="156"/>
        <v>379048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BEARISH DIVERGENCE</v>
      </c>
    </row>
    <row r="2557" spans="1:8" ht="13.5" x14ac:dyDescent="0.25">
      <c r="A2557" s="3">
        <f>TITRES_STAT!B2560</f>
        <v>45726</v>
      </c>
      <c r="B2557" s="6">
        <f>TITRES_STAT!C2560</f>
        <v>11.57</v>
      </c>
      <c r="C2557" s="6">
        <f>TITRES_STAT!D2560</f>
        <v>10.747400000000001</v>
      </c>
      <c r="D2557" s="6">
        <f>TITRES_STAT!E2560</f>
        <v>812</v>
      </c>
      <c r="E2557" s="2">
        <f t="shared" si="156"/>
        <v>378236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11.32</v>
      </c>
      <c r="C2558" s="6">
        <f>TITRES_STAT!D2561</f>
        <v>10.5151</v>
      </c>
      <c r="D2558" s="6">
        <f>TITRES_STAT!E2561</f>
        <v>369</v>
      </c>
      <c r="E2558" s="2">
        <f t="shared" si="156"/>
        <v>377867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11.35</v>
      </c>
      <c r="C2559" s="6">
        <f>TITRES_STAT!D2562</f>
        <v>10.542999999999999</v>
      </c>
      <c r="D2559" s="6">
        <f>TITRES_STAT!E2562</f>
        <v>928</v>
      </c>
      <c r="E2559" s="2">
        <f t="shared" si="156"/>
        <v>378795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11.58</v>
      </c>
      <c r="C2560" s="6">
        <f>TITRES_STAT!D2563</f>
        <v>10.7567</v>
      </c>
      <c r="D2560" s="6">
        <f>TITRES_STAT!E2563</f>
        <v>37</v>
      </c>
      <c r="E2560" s="2">
        <f t="shared" si="156"/>
        <v>378832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11.37</v>
      </c>
      <c r="C2561" s="6">
        <f>TITRES_STAT!D2564</f>
        <v>10.5616</v>
      </c>
      <c r="D2561" s="6">
        <f>TITRES_STAT!E2564</f>
        <v>206</v>
      </c>
      <c r="E2561" s="2">
        <f t="shared" si="156"/>
        <v>378626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11.57</v>
      </c>
      <c r="C2562" s="6">
        <f>TITRES_STAT!D2565</f>
        <v>10.747400000000001</v>
      </c>
      <c r="D2562" s="6">
        <f>TITRES_STAT!E2565</f>
        <v>439</v>
      </c>
      <c r="E2562" s="2">
        <f t="shared" si="156"/>
        <v>379065</v>
      </c>
      <c r="F2562" s="6" t="str">
        <f t="shared" si="159"/>
        <v>BULLISH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45734</v>
      </c>
      <c r="B2563" s="6">
        <f>TITRES_STAT!C2566</f>
        <v>11.57</v>
      </c>
      <c r="C2563" s="6">
        <f>TITRES_STAT!D2566</f>
        <v>10.747400000000001</v>
      </c>
      <c r="D2563" s="6">
        <f>TITRES_STAT!E2566</f>
        <v>260</v>
      </c>
      <c r="E2563" s="2">
        <f t="shared" si="156"/>
        <v>379065</v>
      </c>
      <c r="F2563" s="6" t="str">
        <f t="shared" si="159"/>
        <v>BULLISH</v>
      </c>
      <c r="G2563" s="6" t="str">
        <f t="shared" si="158"/>
        <v>NEUTRAL</v>
      </c>
      <c r="H2563" s="6" t="str">
        <f t="shared" si="157"/>
        <v>CONFIRMED BULLISH</v>
      </c>
    </row>
    <row r="2564" spans="1:8" ht="13.5" x14ac:dyDescent="0.25">
      <c r="A2564" s="3">
        <f>TITRES_STAT!B2567</f>
        <v>45735</v>
      </c>
      <c r="B2564" s="6">
        <f>TITRES_STAT!C2567</f>
        <v>11.54</v>
      </c>
      <c r="C2564" s="6">
        <f>TITRES_STAT!D2567</f>
        <v>10.7195</v>
      </c>
      <c r="D2564" s="6">
        <f>TITRES_STAT!E2567</f>
        <v>937</v>
      </c>
      <c r="E2564" s="2">
        <f t="shared" ref="E2564:E2627" si="160">IF(B2564&gt;B2563, E2563+D2564, IF(B2564&lt;B2563, E2563-D2564, E2563))</f>
        <v>378128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BEARISH DIVERGENCE</v>
      </c>
    </row>
    <row r="2565" spans="1:8" ht="13.5" x14ac:dyDescent="0.25">
      <c r="A2565" s="3">
        <f>TITRES_STAT!B2568</f>
        <v>45737</v>
      </c>
      <c r="B2565" s="6">
        <f>TITRES_STAT!C2568</f>
        <v>11.5</v>
      </c>
      <c r="C2565" s="6">
        <f>TITRES_STAT!D2568</f>
        <v>10.682399999999999</v>
      </c>
      <c r="D2565" s="6">
        <f>TITRES_STAT!E2568</f>
        <v>240</v>
      </c>
      <c r="E2565" s="2">
        <f t="shared" si="160"/>
        <v>377888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11.6</v>
      </c>
      <c r="C2566" s="6">
        <f>TITRES_STAT!D2569</f>
        <v>10.7752</v>
      </c>
      <c r="D2566" s="6">
        <f>TITRES_STAT!E2569</f>
        <v>100</v>
      </c>
      <c r="E2566" s="2">
        <f t="shared" si="160"/>
        <v>377988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11.6</v>
      </c>
      <c r="C2567" s="6">
        <f>TITRES_STAT!D2570</f>
        <v>10.7752</v>
      </c>
      <c r="D2567" s="6">
        <f>TITRES_STAT!E2570</f>
        <v>0</v>
      </c>
      <c r="E2567" s="2">
        <f t="shared" si="160"/>
        <v>377988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BEARISH DIVERGENCE</v>
      </c>
    </row>
    <row r="2568" spans="1:8" ht="13.5" x14ac:dyDescent="0.25">
      <c r="A2568" s="3">
        <f>TITRES_STAT!B2571</f>
        <v>45742</v>
      </c>
      <c r="B2568" s="6">
        <f>TITRES_STAT!C2571</f>
        <v>11.55</v>
      </c>
      <c r="C2568" s="6">
        <f>TITRES_STAT!D2571</f>
        <v>10.7288</v>
      </c>
      <c r="D2568" s="6">
        <f>TITRES_STAT!E2571</f>
        <v>32</v>
      </c>
      <c r="E2568" s="2">
        <f t="shared" si="160"/>
        <v>377956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CONFIRMED BEARISH</v>
      </c>
    </row>
    <row r="2569" spans="1:8" ht="13.5" x14ac:dyDescent="0.25">
      <c r="A2569" s="3">
        <f>TITRES_STAT!B2572</f>
        <v>45743</v>
      </c>
      <c r="B2569" s="6">
        <f>TITRES_STAT!C2572</f>
        <v>11.55</v>
      </c>
      <c r="C2569" s="6">
        <f>TITRES_STAT!D2572</f>
        <v>10.7288</v>
      </c>
      <c r="D2569" s="6">
        <f>TITRES_STAT!E2572</f>
        <v>0</v>
      </c>
      <c r="E2569" s="2">
        <f t="shared" si="160"/>
        <v>377956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BEARISH DIVERGENCE</v>
      </c>
    </row>
    <row r="2570" spans="1:8" ht="13.5" x14ac:dyDescent="0.25">
      <c r="A2570" s="3">
        <f>TITRES_STAT!B2573</f>
        <v>45744</v>
      </c>
      <c r="B2570" s="6">
        <f>TITRES_STAT!C2573</f>
        <v>11.5</v>
      </c>
      <c r="C2570" s="6">
        <f>TITRES_STAT!D2573</f>
        <v>10.682399999999999</v>
      </c>
      <c r="D2570" s="6">
        <f>TITRES_STAT!E2573</f>
        <v>16331</v>
      </c>
      <c r="E2570" s="2">
        <f t="shared" si="160"/>
        <v>361625</v>
      </c>
      <c r="F2570" s="6" t="str">
        <f t="shared" si="163"/>
        <v>BEARISH</v>
      </c>
      <c r="G2570" s="6" t="str">
        <f t="shared" si="162"/>
        <v>WEAK</v>
      </c>
      <c r="H2570" s="6" t="str">
        <f t="shared" si="161"/>
        <v>NEUTRAL</v>
      </c>
    </row>
    <row r="2571" spans="1:8" ht="13.5" x14ac:dyDescent="0.25">
      <c r="A2571" s="3">
        <f>TITRES_STAT!B2574</f>
        <v>45749</v>
      </c>
      <c r="B2571" s="6">
        <f>TITRES_STAT!C2574</f>
        <v>11.95</v>
      </c>
      <c r="C2571" s="6">
        <f>TITRES_STAT!D2574</f>
        <v>11.1004</v>
      </c>
      <c r="D2571" s="6">
        <f>TITRES_STAT!E2574</f>
        <v>904</v>
      </c>
      <c r="E2571" s="2">
        <f t="shared" si="160"/>
        <v>362529</v>
      </c>
      <c r="F2571" s="6" t="str">
        <f t="shared" si="163"/>
        <v>BEARISH</v>
      </c>
      <c r="G2571" s="6" t="str">
        <f t="shared" si="162"/>
        <v>WEAK</v>
      </c>
      <c r="H2571" s="6" t="str">
        <f t="shared" si="161"/>
        <v>BEARISH DIVERGENCE</v>
      </c>
    </row>
    <row r="2572" spans="1:8" ht="13.5" x14ac:dyDescent="0.25">
      <c r="A2572" s="3">
        <f>TITRES_STAT!B2575</f>
        <v>45750</v>
      </c>
      <c r="B2572" s="6">
        <f>TITRES_STAT!C2575</f>
        <v>11.87</v>
      </c>
      <c r="C2572" s="6">
        <f>TITRES_STAT!D2575</f>
        <v>11.026</v>
      </c>
      <c r="D2572" s="6">
        <f>TITRES_STAT!E2575</f>
        <v>563</v>
      </c>
      <c r="E2572" s="2">
        <f t="shared" si="160"/>
        <v>361966</v>
      </c>
      <c r="F2572" s="6" t="str">
        <f t="shared" si="163"/>
        <v>BEARISH</v>
      </c>
      <c r="G2572" s="6" t="str">
        <f t="shared" si="162"/>
        <v>WEAK</v>
      </c>
      <c r="H2572" s="6" t="str">
        <f t="shared" si="161"/>
        <v>BEARISH DIVERGENCE</v>
      </c>
    </row>
    <row r="2573" spans="1:8" ht="13.5" x14ac:dyDescent="0.25">
      <c r="A2573" s="3">
        <f>TITRES_STAT!B2576</f>
        <v>45751</v>
      </c>
      <c r="B2573" s="6">
        <f>TITRES_STAT!C2576</f>
        <v>11.72</v>
      </c>
      <c r="C2573" s="6">
        <f>TITRES_STAT!D2576</f>
        <v>10.886699999999999</v>
      </c>
      <c r="D2573" s="6">
        <f>TITRES_STAT!E2576</f>
        <v>5344</v>
      </c>
      <c r="E2573" s="2">
        <f t="shared" si="160"/>
        <v>356622</v>
      </c>
      <c r="F2573" s="6" t="str">
        <f t="shared" si="163"/>
        <v>BEARISH</v>
      </c>
      <c r="G2573" s="6" t="str">
        <f t="shared" si="162"/>
        <v>WEAK</v>
      </c>
      <c r="H2573" s="6" t="str">
        <f t="shared" si="161"/>
        <v>BEARISH DIVERGENCE</v>
      </c>
    </row>
    <row r="2574" spans="1:8" ht="13.5" x14ac:dyDescent="0.25">
      <c r="A2574" s="3">
        <f>TITRES_STAT!B2577</f>
        <v>45754</v>
      </c>
      <c r="B2574" s="6">
        <f>TITRES_STAT!C2577</f>
        <v>11.52</v>
      </c>
      <c r="C2574" s="6">
        <f>TITRES_STAT!D2577</f>
        <v>10.700900000000001</v>
      </c>
      <c r="D2574" s="6">
        <f>TITRES_STAT!E2577</f>
        <v>2008</v>
      </c>
      <c r="E2574" s="2">
        <f t="shared" si="160"/>
        <v>354614</v>
      </c>
      <c r="F2574" s="6" t="str">
        <f t="shared" si="163"/>
        <v>BEARISH</v>
      </c>
      <c r="G2574" s="6" t="str">
        <f t="shared" si="162"/>
        <v>WEAK</v>
      </c>
      <c r="H2574" s="6" t="str">
        <f t="shared" si="161"/>
        <v>CONFIRMED BEARISH</v>
      </c>
    </row>
    <row r="2575" spans="1:8" ht="13.5" x14ac:dyDescent="0.25">
      <c r="A2575" s="3">
        <f>TITRES_STAT!B2578</f>
        <v>45755</v>
      </c>
      <c r="B2575" s="6">
        <f>TITRES_STAT!C2578</f>
        <v>11.5</v>
      </c>
      <c r="C2575" s="6">
        <f>TITRES_STAT!D2578</f>
        <v>10.682399999999999</v>
      </c>
      <c r="D2575" s="6">
        <f>TITRES_STAT!E2578</f>
        <v>177</v>
      </c>
      <c r="E2575" s="2">
        <f t="shared" si="160"/>
        <v>354437</v>
      </c>
      <c r="F2575" s="6" t="str">
        <f t="shared" si="163"/>
        <v>BEARISH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45757</v>
      </c>
      <c r="B2576" s="6">
        <f>TITRES_STAT!C2579</f>
        <v>11.5</v>
      </c>
      <c r="C2576" s="6">
        <f>TITRES_STAT!D2579</f>
        <v>10.682399999999999</v>
      </c>
      <c r="D2576" s="6">
        <f>TITRES_STAT!E2579</f>
        <v>38</v>
      </c>
      <c r="E2576" s="2">
        <f t="shared" si="160"/>
        <v>354437</v>
      </c>
      <c r="F2576" s="6" t="str">
        <f t="shared" si="163"/>
        <v>BEARISH</v>
      </c>
      <c r="G2576" s="6" t="str">
        <f t="shared" si="162"/>
        <v>WEAK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11.78</v>
      </c>
      <c r="C2577" s="6">
        <f>TITRES_STAT!D2580</f>
        <v>10.942399999999999</v>
      </c>
      <c r="D2577" s="6">
        <f>TITRES_STAT!E2580</f>
        <v>158</v>
      </c>
      <c r="E2577" s="2">
        <f t="shared" si="160"/>
        <v>354595</v>
      </c>
      <c r="F2577" s="6" t="str">
        <f t="shared" si="163"/>
        <v>BEARISH</v>
      </c>
      <c r="G2577" s="6" t="str">
        <f t="shared" si="162"/>
        <v>WEAK</v>
      </c>
      <c r="H2577" s="6" t="str">
        <f t="shared" si="161"/>
        <v>CONFIRMED BEARISH</v>
      </c>
    </row>
    <row r="2578" spans="1:8" ht="13.5" x14ac:dyDescent="0.25">
      <c r="A2578" s="3">
        <f>TITRES_STAT!B2581</f>
        <v>45761</v>
      </c>
      <c r="B2578" s="6">
        <f>TITRES_STAT!C2581</f>
        <v>11.8</v>
      </c>
      <c r="C2578" s="6">
        <f>TITRES_STAT!D2581</f>
        <v>10.961</v>
      </c>
      <c r="D2578" s="6">
        <f>TITRES_STAT!E2581</f>
        <v>245</v>
      </c>
      <c r="E2578" s="2">
        <f t="shared" si="160"/>
        <v>354840</v>
      </c>
      <c r="F2578" s="6" t="str">
        <f t="shared" si="163"/>
        <v>BEARISH</v>
      </c>
      <c r="G2578" s="6" t="str">
        <f t="shared" si="162"/>
        <v>NEUTRAL</v>
      </c>
      <c r="H2578" s="6" t="str">
        <f t="shared" si="161"/>
        <v>BEARISH DIVERGENCE</v>
      </c>
    </row>
    <row r="2579" spans="1:8" ht="13.5" x14ac:dyDescent="0.25">
      <c r="A2579" s="3">
        <f>TITRES_STAT!B2582</f>
        <v>45762</v>
      </c>
      <c r="B2579" s="6">
        <f>TITRES_STAT!C2582</f>
        <v>11.98</v>
      </c>
      <c r="C2579" s="6">
        <f>TITRES_STAT!D2582</f>
        <v>11.1282</v>
      </c>
      <c r="D2579" s="6">
        <f>TITRES_STAT!E2582</f>
        <v>20</v>
      </c>
      <c r="E2579" s="2">
        <f t="shared" si="160"/>
        <v>354860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11.96</v>
      </c>
      <c r="C2580" s="6">
        <f>TITRES_STAT!D2583</f>
        <v>11.1096</v>
      </c>
      <c r="D2580" s="6">
        <f>TITRES_STAT!E2583</f>
        <v>224</v>
      </c>
      <c r="E2580" s="2">
        <f t="shared" si="160"/>
        <v>354636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CONFIRMED BULLISH</v>
      </c>
    </row>
    <row r="2581" spans="1:8" ht="13.5" x14ac:dyDescent="0.25">
      <c r="A2581" s="3">
        <f>TITRES_STAT!B2584</f>
        <v>45764</v>
      </c>
      <c r="B2581" s="6">
        <f>TITRES_STAT!C2584</f>
        <v>11.66</v>
      </c>
      <c r="C2581" s="6">
        <f>TITRES_STAT!D2584</f>
        <v>10.831</v>
      </c>
      <c r="D2581" s="6">
        <f>TITRES_STAT!E2584</f>
        <v>281</v>
      </c>
      <c r="E2581" s="2">
        <f t="shared" si="160"/>
        <v>354355</v>
      </c>
      <c r="F2581" s="6" t="str">
        <f t="shared" si="163"/>
        <v>BEARISH</v>
      </c>
      <c r="G2581" s="6" t="str">
        <f t="shared" si="162"/>
        <v>NEUTRAL</v>
      </c>
      <c r="H2581" s="6" t="str">
        <f t="shared" si="161"/>
        <v>BEARISH DIVERGENCE</v>
      </c>
    </row>
    <row r="2582" spans="1:8" ht="13.5" x14ac:dyDescent="0.25">
      <c r="A2582" s="3">
        <f>TITRES_STAT!B2585</f>
        <v>45765</v>
      </c>
      <c r="B2582" s="6">
        <f>TITRES_STAT!C2585</f>
        <v>11.85</v>
      </c>
      <c r="C2582" s="6">
        <f>TITRES_STAT!D2585</f>
        <v>11.0075</v>
      </c>
      <c r="D2582" s="6">
        <f>TITRES_STAT!E2585</f>
        <v>1102</v>
      </c>
      <c r="E2582" s="2">
        <f t="shared" si="160"/>
        <v>355457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11.62</v>
      </c>
      <c r="C2583" s="6">
        <f>TITRES_STAT!D2586</f>
        <v>10.793799999999999</v>
      </c>
      <c r="D2583" s="6">
        <f>TITRES_STAT!E2586</f>
        <v>198</v>
      </c>
      <c r="E2583" s="2">
        <f t="shared" si="160"/>
        <v>355259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BULLISH DIVERGENCE</v>
      </c>
    </row>
    <row r="2584" spans="1:8" ht="13.5" x14ac:dyDescent="0.25">
      <c r="A2584" s="3">
        <f>TITRES_STAT!B2587</f>
        <v>45769</v>
      </c>
      <c r="B2584" s="6">
        <f>TITRES_STAT!C2587</f>
        <v>11.59</v>
      </c>
      <c r="C2584" s="6">
        <f>TITRES_STAT!D2587</f>
        <v>10.766</v>
      </c>
      <c r="D2584" s="6">
        <f>TITRES_STAT!E2587</f>
        <v>256</v>
      </c>
      <c r="E2584" s="2">
        <f t="shared" si="160"/>
        <v>355003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BULLISH DIVERGENCE</v>
      </c>
    </row>
    <row r="2585" spans="1:8" ht="13.5" x14ac:dyDescent="0.25">
      <c r="A2585" s="3">
        <f>TITRES_STAT!B2588</f>
        <v>45770</v>
      </c>
      <c r="B2585" s="6">
        <f>TITRES_STAT!C2588</f>
        <v>11.6</v>
      </c>
      <c r="C2585" s="6">
        <f>TITRES_STAT!D2588</f>
        <v>10.7752</v>
      </c>
      <c r="D2585" s="6">
        <f>TITRES_STAT!E2588</f>
        <v>40</v>
      </c>
      <c r="E2585" s="2">
        <f t="shared" si="160"/>
        <v>355043</v>
      </c>
      <c r="F2585" s="6" t="str">
        <f t="shared" si="163"/>
        <v>BULLISH</v>
      </c>
      <c r="G2585" s="6" t="str">
        <f t="shared" si="162"/>
        <v>NEUTRAL</v>
      </c>
      <c r="H2585" s="6" t="str">
        <f t="shared" si="161"/>
        <v>BULLISH DIVERGENCE</v>
      </c>
    </row>
    <row r="2586" spans="1:8" ht="13.5" x14ac:dyDescent="0.25">
      <c r="A2586" s="3">
        <f>TITRES_STAT!B2589</f>
        <v>45771</v>
      </c>
      <c r="B2586" s="6">
        <f>TITRES_STAT!C2589</f>
        <v>11.45</v>
      </c>
      <c r="C2586" s="6">
        <f>TITRES_STAT!D2589</f>
        <v>10.635899999999999</v>
      </c>
      <c r="D2586" s="6">
        <f>TITRES_STAT!E2589</f>
        <v>109</v>
      </c>
      <c r="E2586" s="2">
        <f t="shared" si="160"/>
        <v>354934</v>
      </c>
      <c r="F2586" s="6" t="str">
        <f t="shared" si="163"/>
        <v>BULLISH</v>
      </c>
      <c r="G2586" s="6" t="str">
        <f t="shared" si="162"/>
        <v>NEUTRAL</v>
      </c>
      <c r="H2586" s="6" t="str">
        <f t="shared" si="161"/>
        <v>BULLISH DIVERGENCE</v>
      </c>
    </row>
    <row r="2587" spans="1:8" ht="13.5" x14ac:dyDescent="0.25">
      <c r="A2587" s="3">
        <f>TITRES_STAT!B2590</f>
        <v>45772</v>
      </c>
      <c r="B2587" s="6">
        <f>TITRES_STAT!C2590</f>
        <v>11.5</v>
      </c>
      <c r="C2587" s="6">
        <f>TITRES_STAT!D2590</f>
        <v>10.682399999999999</v>
      </c>
      <c r="D2587" s="6">
        <f>TITRES_STAT!E2590</f>
        <v>413</v>
      </c>
      <c r="E2587" s="2">
        <f t="shared" si="160"/>
        <v>355347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11.6</v>
      </c>
      <c r="C2588" s="6">
        <f>TITRES_STAT!D2591</f>
        <v>10.7752</v>
      </c>
      <c r="D2588" s="6">
        <f>TITRES_STAT!E2591</f>
        <v>247</v>
      </c>
      <c r="E2588" s="2">
        <f t="shared" si="160"/>
        <v>355594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BULLISH DIVERGENCE</v>
      </c>
    </row>
    <row r="2589" spans="1:8" ht="13.5" x14ac:dyDescent="0.25">
      <c r="A2589" s="3">
        <f>TITRES_STAT!B2592</f>
        <v>45776</v>
      </c>
      <c r="B2589" s="6">
        <f>TITRES_STAT!C2592</f>
        <v>11.6</v>
      </c>
      <c r="C2589" s="6">
        <f>TITRES_STAT!D2592</f>
        <v>10.7752</v>
      </c>
      <c r="D2589" s="6">
        <f>TITRES_STAT!E2592</f>
        <v>1</v>
      </c>
      <c r="E2589" s="2">
        <f t="shared" si="160"/>
        <v>355594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11.5</v>
      </c>
      <c r="C2590" s="6">
        <f>TITRES_STAT!D2593</f>
        <v>10.682399999999999</v>
      </c>
      <c r="D2590" s="6">
        <f>TITRES_STAT!E2593</f>
        <v>201</v>
      </c>
      <c r="E2590" s="2">
        <f t="shared" si="160"/>
        <v>355393</v>
      </c>
      <c r="F2590" s="6" t="str">
        <f t="shared" si="163"/>
        <v>BULLISH</v>
      </c>
      <c r="G2590" s="6" t="str">
        <f t="shared" si="162"/>
        <v>NEUTRAL</v>
      </c>
      <c r="H2590" s="6" t="str">
        <f t="shared" si="161"/>
        <v>BULLISH DIVERGENCE</v>
      </c>
    </row>
    <row r="2591" spans="1:8" ht="13.5" x14ac:dyDescent="0.25">
      <c r="A2591" s="3">
        <f>TITRES_STAT!B2594</f>
        <v>45779</v>
      </c>
      <c r="B2591" s="6">
        <f>TITRES_STAT!C2594</f>
        <v>11.5</v>
      </c>
      <c r="C2591" s="6">
        <f>TITRES_STAT!D2594</f>
        <v>10.682399999999999</v>
      </c>
      <c r="D2591" s="6">
        <f>TITRES_STAT!E2594</f>
        <v>296</v>
      </c>
      <c r="E2591" s="2">
        <f t="shared" si="160"/>
        <v>355393</v>
      </c>
      <c r="F2591" s="6" t="str">
        <f t="shared" si="163"/>
        <v>BULLISH</v>
      </c>
      <c r="G2591" s="6" t="str">
        <f t="shared" si="162"/>
        <v>NEUTRAL</v>
      </c>
      <c r="H2591" s="6" t="str">
        <f t="shared" si="161"/>
        <v>CONFIRMED BULLISH</v>
      </c>
    </row>
    <row r="2592" spans="1:8" ht="13.5" x14ac:dyDescent="0.25">
      <c r="A2592" s="3">
        <f>TITRES_STAT!B2595</f>
        <v>45782</v>
      </c>
      <c r="B2592" s="6">
        <f>TITRES_STAT!C2595</f>
        <v>11.5</v>
      </c>
      <c r="C2592" s="6">
        <f>TITRES_STAT!D2595</f>
        <v>10.682399999999999</v>
      </c>
      <c r="D2592" s="6">
        <f>TITRES_STAT!E2595</f>
        <v>40</v>
      </c>
      <c r="E2592" s="2">
        <f t="shared" si="160"/>
        <v>355393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45783</v>
      </c>
      <c r="B2593" s="6">
        <f>TITRES_STAT!C2596</f>
        <v>11.5</v>
      </c>
      <c r="C2593" s="6">
        <f>TITRES_STAT!D2596</f>
        <v>10.682399999999999</v>
      </c>
      <c r="D2593" s="6">
        <f>TITRES_STAT!E2596</f>
        <v>70</v>
      </c>
      <c r="E2593" s="2">
        <f t="shared" si="160"/>
        <v>355393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11.36</v>
      </c>
      <c r="C2594" s="6">
        <f>TITRES_STAT!D2597</f>
        <v>10.552300000000001</v>
      </c>
      <c r="D2594" s="6">
        <f>TITRES_STAT!E2597</f>
        <v>151</v>
      </c>
      <c r="E2594" s="2">
        <f t="shared" si="160"/>
        <v>355242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11.6</v>
      </c>
      <c r="C2595" s="6">
        <f>TITRES_STAT!D2598</f>
        <v>10.7752</v>
      </c>
      <c r="D2595" s="6">
        <f>TITRES_STAT!E2598</f>
        <v>692</v>
      </c>
      <c r="E2595" s="2">
        <f t="shared" si="160"/>
        <v>355934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CONFIRMED BULLISH</v>
      </c>
    </row>
    <row r="2596" spans="1:8" ht="13.5" x14ac:dyDescent="0.25">
      <c r="A2596" s="3">
        <f>TITRES_STAT!B2599</f>
        <v>45786</v>
      </c>
      <c r="B2596" s="6">
        <f>TITRES_STAT!C2599</f>
        <v>11.5</v>
      </c>
      <c r="C2596" s="6">
        <f>TITRES_STAT!D2599</f>
        <v>10.682399999999999</v>
      </c>
      <c r="D2596" s="6">
        <f>TITRES_STAT!E2599</f>
        <v>23</v>
      </c>
      <c r="E2596" s="2">
        <f t="shared" si="160"/>
        <v>355911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45789</v>
      </c>
      <c r="B2597" s="6">
        <f>TITRES_STAT!C2600</f>
        <v>11.65</v>
      </c>
      <c r="C2597" s="6">
        <f>TITRES_STAT!D2600</f>
        <v>10.8217</v>
      </c>
      <c r="D2597" s="6">
        <f>TITRES_STAT!E2600</f>
        <v>137</v>
      </c>
      <c r="E2597" s="2">
        <f t="shared" si="160"/>
        <v>356048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11.78</v>
      </c>
      <c r="C2598" s="6">
        <f>TITRES_STAT!D2601</f>
        <v>10.942399999999999</v>
      </c>
      <c r="D2598" s="6">
        <f>TITRES_STAT!E2601</f>
        <v>452</v>
      </c>
      <c r="E2598" s="2">
        <f t="shared" si="160"/>
        <v>356500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11.75</v>
      </c>
      <c r="C2599" s="6">
        <f>TITRES_STAT!D2602</f>
        <v>10.9146</v>
      </c>
      <c r="D2599" s="6">
        <f>TITRES_STAT!E2602</f>
        <v>52</v>
      </c>
      <c r="E2599" s="2">
        <f t="shared" si="160"/>
        <v>356448</v>
      </c>
      <c r="F2599" s="6" t="str">
        <f t="shared" si="163"/>
        <v>BULLISH</v>
      </c>
      <c r="G2599" s="6" t="str">
        <f t="shared" si="162"/>
        <v>NEUTRAL</v>
      </c>
      <c r="H2599" s="6" t="str">
        <f t="shared" si="161"/>
        <v>CONFIRMED BULLISH</v>
      </c>
    </row>
    <row r="2600" spans="1:8" ht="13.5" x14ac:dyDescent="0.25">
      <c r="A2600" s="3">
        <f>TITRES_STAT!B2603</f>
        <v>45792</v>
      </c>
      <c r="B2600" s="6">
        <f>TITRES_STAT!C2603</f>
        <v>11.54</v>
      </c>
      <c r="C2600" s="6">
        <f>TITRES_STAT!D2603</f>
        <v>10.7195</v>
      </c>
      <c r="D2600" s="6">
        <f>TITRES_STAT!E2603</f>
        <v>30</v>
      </c>
      <c r="E2600" s="2">
        <f t="shared" si="160"/>
        <v>356418</v>
      </c>
      <c r="F2600" s="6" t="str">
        <f t="shared" si="163"/>
        <v>BULLISH</v>
      </c>
      <c r="G2600" s="6" t="str">
        <f t="shared" si="162"/>
        <v>NEUTRAL</v>
      </c>
      <c r="H2600" s="6" t="str">
        <f t="shared" si="161"/>
        <v>BULLISH DIVERGENCE</v>
      </c>
    </row>
    <row r="2601" spans="1:8" ht="13.5" x14ac:dyDescent="0.25">
      <c r="A2601" s="3">
        <f>TITRES_STAT!B2604</f>
        <v>45793</v>
      </c>
      <c r="B2601" s="6">
        <f>TITRES_STAT!C2604</f>
        <v>11.74</v>
      </c>
      <c r="C2601" s="6">
        <f>TITRES_STAT!D2604</f>
        <v>10.9053</v>
      </c>
      <c r="D2601" s="6">
        <f>TITRES_STAT!E2604</f>
        <v>189</v>
      </c>
      <c r="E2601" s="2">
        <f t="shared" si="160"/>
        <v>356607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11.74</v>
      </c>
      <c r="C2602" s="6">
        <f>TITRES_STAT!D2605</f>
        <v>10.9053</v>
      </c>
      <c r="D2602" s="6">
        <f>TITRES_STAT!E2605</f>
        <v>0</v>
      </c>
      <c r="E2602" s="2">
        <f t="shared" si="160"/>
        <v>356607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11.74</v>
      </c>
      <c r="C2603" s="6">
        <f>TITRES_STAT!D2606</f>
        <v>10.9053</v>
      </c>
      <c r="D2603" s="6">
        <f>TITRES_STAT!E2606</f>
        <v>105</v>
      </c>
      <c r="E2603" s="2">
        <f t="shared" si="160"/>
        <v>356607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BULLISH DIVERGENCE</v>
      </c>
    </row>
    <row r="2604" spans="1:8" ht="13.5" x14ac:dyDescent="0.25">
      <c r="A2604" s="3">
        <f>TITRES_STAT!B2607</f>
        <v>45798</v>
      </c>
      <c r="B2604" s="6">
        <f>TITRES_STAT!C2607</f>
        <v>11.93</v>
      </c>
      <c r="C2604" s="6">
        <f>TITRES_STAT!D2607</f>
        <v>11.081799999999999</v>
      </c>
      <c r="D2604" s="6">
        <f>TITRES_STAT!E2607</f>
        <v>2191</v>
      </c>
      <c r="E2604" s="2">
        <f t="shared" si="160"/>
        <v>358798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11.93</v>
      </c>
      <c r="C2605" s="6">
        <f>TITRES_STAT!D2608</f>
        <v>11.081799999999999</v>
      </c>
      <c r="D2605" s="6">
        <f>TITRES_STAT!E2608</f>
        <v>505</v>
      </c>
      <c r="E2605" s="2">
        <f t="shared" si="160"/>
        <v>358798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11.92</v>
      </c>
      <c r="C2606" s="6">
        <f>TITRES_STAT!D2609</f>
        <v>11.0725</v>
      </c>
      <c r="D2606" s="6">
        <f>TITRES_STAT!E2609</f>
        <v>90</v>
      </c>
      <c r="E2606" s="2">
        <f t="shared" si="160"/>
        <v>358708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11.93</v>
      </c>
      <c r="C2607" s="6">
        <f>TITRES_STAT!D2610</f>
        <v>11.081799999999999</v>
      </c>
      <c r="D2607" s="6">
        <f>TITRES_STAT!E2610</f>
        <v>427</v>
      </c>
      <c r="E2607" s="2">
        <f t="shared" si="160"/>
        <v>359135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11.9</v>
      </c>
      <c r="C2608" s="6">
        <f>TITRES_STAT!D2611</f>
        <v>11.053900000000001</v>
      </c>
      <c r="D2608" s="6">
        <f>TITRES_STAT!E2611</f>
        <v>1168</v>
      </c>
      <c r="E2608" s="2">
        <f t="shared" si="160"/>
        <v>357967</v>
      </c>
      <c r="F2608" s="6" t="str">
        <f t="shared" si="163"/>
        <v>BULLISH</v>
      </c>
      <c r="G2608" s="6" t="str">
        <f t="shared" si="162"/>
        <v>NEUTRAL</v>
      </c>
      <c r="H2608" s="6" t="str">
        <f t="shared" si="161"/>
        <v>CONFIRMED BULLISH</v>
      </c>
    </row>
    <row r="2609" spans="1:8" ht="13.5" x14ac:dyDescent="0.25">
      <c r="A2609" s="3">
        <f>TITRES_STAT!B2612</f>
        <v>45805</v>
      </c>
      <c r="B2609" s="6">
        <f>TITRES_STAT!C2612</f>
        <v>12.2</v>
      </c>
      <c r="C2609" s="6">
        <f>TITRES_STAT!D2612</f>
        <v>11.332599999999999</v>
      </c>
      <c r="D2609" s="6">
        <f>TITRES_STAT!E2612</f>
        <v>3328</v>
      </c>
      <c r="E2609" s="2">
        <f t="shared" si="160"/>
        <v>361295</v>
      </c>
      <c r="F2609" s="6" t="str">
        <f t="shared" si="163"/>
        <v>BULLISH</v>
      </c>
      <c r="G2609" s="6" t="str">
        <f t="shared" si="162"/>
        <v>NEUTRAL</v>
      </c>
      <c r="H2609" s="6" t="str">
        <f t="shared" si="161"/>
        <v>CONFIRMED BULLISH</v>
      </c>
    </row>
    <row r="2610" spans="1:8" ht="13.5" x14ac:dyDescent="0.25">
      <c r="A2610" s="3">
        <f>TITRES_STAT!B2613</f>
        <v>45806</v>
      </c>
      <c r="B2610" s="6">
        <f>TITRES_STAT!C2613</f>
        <v>11.99</v>
      </c>
      <c r="C2610" s="6">
        <f>TITRES_STAT!D2613</f>
        <v>11.137499999999999</v>
      </c>
      <c r="D2610" s="6">
        <f>TITRES_STAT!E2613</f>
        <v>954</v>
      </c>
      <c r="E2610" s="2">
        <f t="shared" si="160"/>
        <v>360341</v>
      </c>
      <c r="F2610" s="6" t="str">
        <f t="shared" si="163"/>
        <v>BULLISH</v>
      </c>
      <c r="G2610" s="6" t="str">
        <f t="shared" si="162"/>
        <v>NEUTRAL</v>
      </c>
      <c r="H2610" s="6" t="str">
        <f t="shared" si="161"/>
        <v>CONFIRMED BULLISH</v>
      </c>
    </row>
    <row r="2611" spans="1:8" ht="13.5" x14ac:dyDescent="0.25">
      <c r="A2611" s="3">
        <f>TITRES_STAT!B2614</f>
        <v>45807</v>
      </c>
      <c r="B2611" s="6">
        <f>TITRES_STAT!C2614</f>
        <v>12.39</v>
      </c>
      <c r="C2611" s="6">
        <f>TITRES_STAT!D2614</f>
        <v>11.5091</v>
      </c>
      <c r="D2611" s="6">
        <f>TITRES_STAT!E2614</f>
        <v>1120</v>
      </c>
      <c r="E2611" s="2">
        <f t="shared" si="160"/>
        <v>361461</v>
      </c>
      <c r="F2611" s="6" t="str">
        <f t="shared" si="163"/>
        <v>BULLISH</v>
      </c>
      <c r="G2611" s="6" t="str">
        <f t="shared" si="162"/>
        <v>NEUTRAL</v>
      </c>
      <c r="H2611" s="6" t="str">
        <f t="shared" si="161"/>
        <v>CONFIRMED BULLISH</v>
      </c>
    </row>
    <row r="2612" spans="1:8" ht="13.5" x14ac:dyDescent="0.25">
      <c r="A2612" s="3">
        <f>TITRES_STAT!B2615</f>
        <v>45810</v>
      </c>
      <c r="B2612" s="6">
        <f>TITRES_STAT!C2615</f>
        <v>12.43</v>
      </c>
      <c r="C2612" s="6">
        <f>TITRES_STAT!D2615</f>
        <v>11.546200000000001</v>
      </c>
      <c r="D2612" s="6">
        <f>TITRES_STAT!E2615</f>
        <v>5607</v>
      </c>
      <c r="E2612" s="2">
        <f t="shared" si="160"/>
        <v>367068</v>
      </c>
      <c r="F2612" s="6" t="str">
        <f t="shared" si="163"/>
        <v>BULLISH</v>
      </c>
      <c r="G2612" s="6" t="str">
        <f t="shared" si="162"/>
        <v>STRONG</v>
      </c>
      <c r="H2612" s="6" t="str">
        <f t="shared" si="161"/>
        <v>CONFIRMED BULLISH</v>
      </c>
    </row>
    <row r="2613" spans="1:8" ht="13.5" x14ac:dyDescent="0.25">
      <c r="A2613" s="3">
        <f>TITRES_STAT!B2616</f>
        <v>45811</v>
      </c>
      <c r="B2613" s="6">
        <f>TITRES_STAT!C2616</f>
        <v>11.55</v>
      </c>
      <c r="C2613" s="6">
        <f>TITRES_STAT!D2616</f>
        <v>11.55</v>
      </c>
      <c r="D2613" s="6">
        <f>TITRES_STAT!E2616</f>
        <v>46</v>
      </c>
      <c r="E2613" s="2">
        <f t="shared" si="160"/>
        <v>367022</v>
      </c>
      <c r="F2613" s="6" t="str">
        <f t="shared" si="163"/>
        <v>BULLISH</v>
      </c>
      <c r="G2613" s="6" t="str">
        <f t="shared" si="162"/>
        <v>STRONG</v>
      </c>
      <c r="H2613" s="6" t="str">
        <f t="shared" si="161"/>
        <v>BULLISH DIVERGENCE</v>
      </c>
    </row>
    <row r="2614" spans="1:8" ht="13.5" x14ac:dyDescent="0.25">
      <c r="A2614" s="3">
        <f>TITRES_STAT!B2617</f>
        <v>45812</v>
      </c>
      <c r="B2614" s="6">
        <f>TITRES_STAT!C2617</f>
        <v>11.55</v>
      </c>
      <c r="C2614" s="6">
        <f>TITRES_STAT!D2617</f>
        <v>11.55</v>
      </c>
      <c r="D2614" s="6">
        <f>TITRES_STAT!E2617</f>
        <v>0</v>
      </c>
      <c r="E2614" s="2">
        <f t="shared" si="160"/>
        <v>367022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BULLISH DIVERGENCE</v>
      </c>
    </row>
    <row r="2615" spans="1:8" ht="13.5" x14ac:dyDescent="0.25">
      <c r="A2615" s="3">
        <f>TITRES_STAT!B2618</f>
        <v>45813</v>
      </c>
      <c r="B2615" s="6">
        <f>TITRES_STAT!C2618</f>
        <v>11.55</v>
      </c>
      <c r="C2615" s="6">
        <f>TITRES_STAT!D2618</f>
        <v>11.55</v>
      </c>
      <c r="D2615" s="6">
        <f>TITRES_STAT!E2618</f>
        <v>20</v>
      </c>
      <c r="E2615" s="2">
        <f t="shared" si="160"/>
        <v>367022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BULLISH DIVERGENCE</v>
      </c>
    </row>
    <row r="2616" spans="1:8" ht="13.5" x14ac:dyDescent="0.25">
      <c r="A2616" s="3">
        <f>TITRES_STAT!B2619</f>
        <v>45817</v>
      </c>
      <c r="B2616" s="6">
        <f>TITRES_STAT!C2619</f>
        <v>11.55</v>
      </c>
      <c r="C2616" s="6">
        <f>TITRES_STAT!D2619</f>
        <v>11.55</v>
      </c>
      <c r="D2616" s="6">
        <f>TITRES_STAT!E2619</f>
        <v>3062</v>
      </c>
      <c r="E2616" s="2">
        <f t="shared" si="160"/>
        <v>367022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BULLISH DIVERGENCE</v>
      </c>
    </row>
    <row r="2617" spans="1:8" ht="13.5" x14ac:dyDescent="0.25">
      <c r="A2617" s="3">
        <f>TITRES_STAT!B2620</f>
        <v>45818</v>
      </c>
      <c r="B2617" s="6">
        <f>TITRES_STAT!C2620</f>
        <v>11.6</v>
      </c>
      <c r="C2617" s="6">
        <f>TITRES_STAT!D2620</f>
        <v>11.6</v>
      </c>
      <c r="D2617" s="6">
        <f>TITRES_STAT!E2620</f>
        <v>106</v>
      </c>
      <c r="E2617" s="2">
        <f t="shared" si="160"/>
        <v>367128</v>
      </c>
      <c r="F2617" s="6" t="str">
        <f t="shared" si="163"/>
        <v>BULLISH</v>
      </c>
      <c r="G2617" s="6" t="str">
        <f t="shared" si="162"/>
        <v>NEUTRAL</v>
      </c>
      <c r="H2617" s="6" t="str">
        <f t="shared" si="161"/>
        <v>BULLISH DIVERGENCE</v>
      </c>
    </row>
    <row r="2618" spans="1:8" ht="13.5" x14ac:dyDescent="0.25">
      <c r="A2618" s="3">
        <f>TITRES_STAT!B2621</f>
        <v>45819</v>
      </c>
      <c r="B2618" s="6">
        <f>TITRES_STAT!C2621</f>
        <v>11.65</v>
      </c>
      <c r="C2618" s="6">
        <f>TITRES_STAT!D2621</f>
        <v>11.65</v>
      </c>
      <c r="D2618" s="6">
        <f>TITRES_STAT!E2621</f>
        <v>37</v>
      </c>
      <c r="E2618" s="2">
        <f t="shared" si="160"/>
        <v>367165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CONFIRMED BULLISH</v>
      </c>
    </row>
    <row r="2619" spans="1:8" ht="13.5" x14ac:dyDescent="0.25">
      <c r="A2619" s="3">
        <f>TITRES_STAT!B2622</f>
        <v>45820</v>
      </c>
      <c r="B2619" s="6">
        <f>TITRES_STAT!C2622</f>
        <v>11.6</v>
      </c>
      <c r="C2619" s="6">
        <f>TITRES_STAT!D2622</f>
        <v>11.6</v>
      </c>
      <c r="D2619" s="6">
        <f>TITRES_STAT!E2622</f>
        <v>649</v>
      </c>
      <c r="E2619" s="2">
        <f t="shared" si="160"/>
        <v>366516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BEARISH DIVERGENCE</v>
      </c>
    </row>
    <row r="2620" spans="1:8" ht="13.5" x14ac:dyDescent="0.25">
      <c r="A2620" s="3">
        <f>TITRES_STAT!B2623</f>
        <v>45821</v>
      </c>
      <c r="B2620" s="6">
        <f>TITRES_STAT!C2623</f>
        <v>11.48</v>
      </c>
      <c r="C2620" s="6">
        <f>TITRES_STAT!D2623</f>
        <v>11.48</v>
      </c>
      <c r="D2620" s="6">
        <f>TITRES_STAT!E2623</f>
        <v>798</v>
      </c>
      <c r="E2620" s="2">
        <f t="shared" si="160"/>
        <v>365718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CONFIRMED BEARISH</v>
      </c>
    </row>
    <row r="2621" spans="1:8" ht="13.5" x14ac:dyDescent="0.25">
      <c r="A2621" s="3">
        <f>TITRES_STAT!B2624</f>
        <v>45824</v>
      </c>
      <c r="B2621" s="6">
        <f>TITRES_STAT!C2624</f>
        <v>11.48</v>
      </c>
      <c r="C2621" s="6">
        <f>TITRES_STAT!D2624</f>
        <v>11.48</v>
      </c>
      <c r="D2621" s="6">
        <f>TITRES_STAT!E2624</f>
        <v>0</v>
      </c>
      <c r="E2621" s="2">
        <f t="shared" si="160"/>
        <v>365718</v>
      </c>
      <c r="F2621" s="6" t="str">
        <f t="shared" si="163"/>
        <v>BEARISH</v>
      </c>
      <c r="G2621" s="6" t="str">
        <f t="shared" si="162"/>
        <v>NEUTRAL</v>
      </c>
      <c r="H2621" s="6" t="str">
        <f t="shared" si="161"/>
        <v>CONFIRMED BEARISH</v>
      </c>
    </row>
    <row r="2622" spans="1:8" ht="13.5" x14ac:dyDescent="0.25">
      <c r="A2622" s="3">
        <f>TITRES_STAT!B2625</f>
        <v>45825</v>
      </c>
      <c r="B2622" s="6">
        <f>TITRES_STAT!C2625</f>
        <v>11.3</v>
      </c>
      <c r="C2622" s="6">
        <f>TITRES_STAT!D2625</f>
        <v>11.3</v>
      </c>
      <c r="D2622" s="6">
        <f>TITRES_STAT!E2625</f>
        <v>2181</v>
      </c>
      <c r="E2622" s="2">
        <f t="shared" si="160"/>
        <v>363537</v>
      </c>
      <c r="F2622" s="6" t="str">
        <f t="shared" si="163"/>
        <v>BEARISH</v>
      </c>
      <c r="G2622" s="6" t="str">
        <f t="shared" si="162"/>
        <v>NEUTRAL</v>
      </c>
      <c r="H2622" s="6" t="str">
        <f t="shared" si="161"/>
        <v>CONFIRMED BEARISH</v>
      </c>
    </row>
    <row r="2623" spans="1:8" ht="13.5" x14ac:dyDescent="0.25">
      <c r="A2623" s="3">
        <f>TITRES_STAT!B2626</f>
        <v>45826</v>
      </c>
      <c r="B2623" s="6">
        <f>TITRES_STAT!C2626</f>
        <v>11.39</v>
      </c>
      <c r="C2623" s="6">
        <f>TITRES_STAT!D2626</f>
        <v>11.39</v>
      </c>
      <c r="D2623" s="6">
        <f>TITRES_STAT!E2626</f>
        <v>4305</v>
      </c>
      <c r="E2623" s="2">
        <f t="shared" si="160"/>
        <v>367842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BULLISH DIVERGENCE</v>
      </c>
    </row>
    <row r="2624" spans="1:8" ht="13.5" x14ac:dyDescent="0.25">
      <c r="A2624" s="3">
        <f>TITRES_STAT!B2627</f>
        <v>45827</v>
      </c>
      <c r="B2624" s="6">
        <f>TITRES_STAT!C2627</f>
        <v>11.39</v>
      </c>
      <c r="C2624" s="6">
        <f>TITRES_STAT!D2627</f>
        <v>11.39</v>
      </c>
      <c r="D2624" s="6">
        <f>TITRES_STAT!E2627</f>
        <v>0</v>
      </c>
      <c r="E2624" s="2">
        <f t="shared" si="160"/>
        <v>367842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BULLISH DIVERGENCE</v>
      </c>
    </row>
    <row r="2625" spans="1:8" ht="13.5" x14ac:dyDescent="0.25">
      <c r="A2625" s="3">
        <f>TITRES_STAT!B2628</f>
        <v>45828</v>
      </c>
      <c r="B2625" s="6">
        <f>TITRES_STAT!C2628</f>
        <v>11.02</v>
      </c>
      <c r="C2625" s="6">
        <f>TITRES_STAT!D2628</f>
        <v>11.02</v>
      </c>
      <c r="D2625" s="6">
        <f>TITRES_STAT!E2628</f>
        <v>141</v>
      </c>
      <c r="E2625" s="2">
        <f t="shared" si="160"/>
        <v>367701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BULLISH DIVERGENCE</v>
      </c>
    </row>
    <row r="2626" spans="1:8" ht="13.5" x14ac:dyDescent="0.25">
      <c r="A2626" s="3">
        <f>TITRES_STAT!B2629</f>
        <v>45831</v>
      </c>
      <c r="B2626" s="6">
        <f>TITRES_STAT!C2629</f>
        <v>11.01</v>
      </c>
      <c r="C2626" s="6">
        <f>TITRES_STAT!D2629</f>
        <v>11.01</v>
      </c>
      <c r="D2626" s="6">
        <f>TITRES_STAT!E2629</f>
        <v>273</v>
      </c>
      <c r="E2626" s="2">
        <f t="shared" si="160"/>
        <v>367428</v>
      </c>
      <c r="F2626" s="6" t="str">
        <f t="shared" si="163"/>
        <v>BULLISH</v>
      </c>
      <c r="G2626" s="6" t="str">
        <f t="shared" si="162"/>
        <v>NEUTRAL</v>
      </c>
      <c r="H2626" s="6" t="str">
        <f t="shared" si="161"/>
        <v>BULLISH DIVERGENCE</v>
      </c>
    </row>
    <row r="2627" spans="1:8" ht="13.5" x14ac:dyDescent="0.25">
      <c r="A2627" s="3">
        <f>TITRES_STAT!B2630</f>
        <v>45832</v>
      </c>
      <c r="B2627" s="6">
        <f>TITRES_STAT!C2630</f>
        <v>11.35</v>
      </c>
      <c r="C2627" s="6">
        <f>TITRES_STAT!D2630</f>
        <v>11.35</v>
      </c>
      <c r="D2627" s="6">
        <f>TITRES_STAT!E2630</f>
        <v>20</v>
      </c>
      <c r="E2627" s="2">
        <f t="shared" si="160"/>
        <v>367448</v>
      </c>
      <c r="F2627" s="6" t="str">
        <f t="shared" si="163"/>
        <v>BULLISH</v>
      </c>
      <c r="G2627" s="6" t="str">
        <f t="shared" si="162"/>
        <v>NEUTRAL</v>
      </c>
      <c r="H2627" s="6" t="str">
        <f t="shared" si="161"/>
        <v>CONFIRMED BULLISH</v>
      </c>
    </row>
    <row r="2628" spans="1:8" ht="13.5" x14ac:dyDescent="0.25">
      <c r="A2628" s="3">
        <f>TITRES_STAT!B2631</f>
        <v>45833</v>
      </c>
      <c r="B2628" s="6">
        <f>TITRES_STAT!C2631</f>
        <v>11.3</v>
      </c>
      <c r="C2628" s="6">
        <f>TITRES_STAT!D2631</f>
        <v>11.3</v>
      </c>
      <c r="D2628" s="6">
        <f>TITRES_STAT!E2631</f>
        <v>571</v>
      </c>
      <c r="E2628" s="2">
        <f t="shared" ref="E2628:E2691" si="164">IF(B2628&gt;B2627, E2627+D2628, IF(B2628&lt;B2627, E2627-D2628, E2627))</f>
        <v>366877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11.25</v>
      </c>
      <c r="C2629" s="6">
        <f>TITRES_STAT!D2632</f>
        <v>11.25</v>
      </c>
      <c r="D2629" s="6">
        <f>TITRES_STAT!E2632</f>
        <v>778</v>
      </c>
      <c r="E2629" s="2">
        <f t="shared" si="164"/>
        <v>366099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11.06</v>
      </c>
      <c r="C2630" s="6">
        <f>TITRES_STAT!D2633</f>
        <v>11.06</v>
      </c>
      <c r="D2630" s="6">
        <f>TITRES_STAT!E2633</f>
        <v>3162</v>
      </c>
      <c r="E2630" s="2">
        <f t="shared" si="164"/>
        <v>362937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BEARISH DIVERGENCE</v>
      </c>
    </row>
    <row r="2631" spans="1:8" ht="13.5" x14ac:dyDescent="0.25">
      <c r="A2631" s="3">
        <f>TITRES_STAT!B2634</f>
        <v>45839</v>
      </c>
      <c r="B2631" s="6">
        <f>TITRES_STAT!C2634</f>
        <v>11.28</v>
      </c>
      <c r="C2631" s="6">
        <f>TITRES_STAT!D2634</f>
        <v>11.28</v>
      </c>
      <c r="D2631" s="6">
        <f>TITRES_STAT!E2634</f>
        <v>81</v>
      </c>
      <c r="E2631" s="2">
        <f t="shared" si="164"/>
        <v>363018</v>
      </c>
      <c r="F2631" s="6" t="str">
        <f t="shared" si="163"/>
        <v>BEARISH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BEARISH DIVERGENCE</v>
      </c>
    </row>
    <row r="2632" spans="1:8" ht="13.5" x14ac:dyDescent="0.25">
      <c r="A2632" s="3">
        <f>TITRES_STAT!B2635</f>
        <v>45840</v>
      </c>
      <c r="B2632" s="6">
        <f>TITRES_STAT!C2635</f>
        <v>11.29</v>
      </c>
      <c r="C2632" s="6">
        <f>TITRES_STAT!D2635</f>
        <v>11.29</v>
      </c>
      <c r="D2632" s="6">
        <f>TITRES_STAT!E2635</f>
        <v>414</v>
      </c>
      <c r="E2632" s="2">
        <f t="shared" si="164"/>
        <v>363432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11.7</v>
      </c>
      <c r="C2633" s="6">
        <f>TITRES_STAT!D2636</f>
        <v>11.7</v>
      </c>
      <c r="D2633" s="6">
        <f>TITRES_STAT!E2636</f>
        <v>475</v>
      </c>
      <c r="E2633" s="2">
        <f t="shared" si="164"/>
        <v>363907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BEARISH DIVERGENCE</v>
      </c>
    </row>
    <row r="2634" spans="1:8" ht="13.5" x14ac:dyDescent="0.25">
      <c r="A2634" s="3">
        <f>TITRES_STAT!B2637</f>
        <v>45842</v>
      </c>
      <c r="B2634" s="6">
        <f>TITRES_STAT!C2637</f>
        <v>11.91</v>
      </c>
      <c r="C2634" s="6">
        <f>TITRES_STAT!D2637</f>
        <v>11.91</v>
      </c>
      <c r="D2634" s="6">
        <f>TITRES_STAT!E2637</f>
        <v>438</v>
      </c>
      <c r="E2634" s="2">
        <f t="shared" si="164"/>
        <v>364345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BEARISH DIVERGENCE</v>
      </c>
    </row>
    <row r="2635" spans="1:8" ht="13.5" x14ac:dyDescent="0.25">
      <c r="A2635" s="3">
        <f>TITRES_STAT!B2638</f>
        <v>45845</v>
      </c>
      <c r="B2635" s="6">
        <f>TITRES_STAT!C2638</f>
        <v>11.45</v>
      </c>
      <c r="C2635" s="6">
        <f>TITRES_STAT!D2638</f>
        <v>11.45</v>
      </c>
      <c r="D2635" s="6">
        <f>TITRES_STAT!E2638</f>
        <v>63</v>
      </c>
      <c r="E2635" s="2">
        <f t="shared" si="164"/>
        <v>364282</v>
      </c>
      <c r="F2635" s="6" t="str">
        <f t="shared" si="167"/>
        <v>BULLISH</v>
      </c>
      <c r="G2635" s="6" t="str">
        <f t="shared" si="166"/>
        <v>NEUTRAL</v>
      </c>
      <c r="H2635" s="6" t="str">
        <f t="shared" si="165"/>
        <v>CONFIRMED BULLISH</v>
      </c>
    </row>
    <row r="2636" spans="1:8" ht="13.5" x14ac:dyDescent="0.25">
      <c r="A2636" s="3">
        <f>TITRES_STAT!B2639</f>
        <v>45846</v>
      </c>
      <c r="B2636" s="6">
        <f>TITRES_STAT!C2639</f>
        <v>12</v>
      </c>
      <c r="C2636" s="6">
        <f>TITRES_STAT!D2639</f>
        <v>12</v>
      </c>
      <c r="D2636" s="6">
        <f>TITRES_STAT!E2639</f>
        <v>2018</v>
      </c>
      <c r="E2636" s="2">
        <f t="shared" si="164"/>
        <v>366300</v>
      </c>
      <c r="F2636" s="6" t="str">
        <f t="shared" si="167"/>
        <v>BULLISH</v>
      </c>
      <c r="G2636" s="6" t="str">
        <f t="shared" si="166"/>
        <v>NEUTRAL</v>
      </c>
      <c r="H2636" s="6" t="str">
        <f t="shared" si="165"/>
        <v>CONFIRMED BULLISH</v>
      </c>
    </row>
    <row r="2637" spans="1:8" ht="13.5" x14ac:dyDescent="0.25">
      <c r="A2637" s="3">
        <f>TITRES_STAT!B2640</f>
        <v>45847</v>
      </c>
      <c r="B2637" s="6">
        <f>TITRES_STAT!C2640</f>
        <v>12</v>
      </c>
      <c r="C2637" s="6">
        <f>TITRES_STAT!D2640</f>
        <v>12</v>
      </c>
      <c r="D2637" s="6">
        <f>TITRES_STAT!E2640</f>
        <v>0</v>
      </c>
      <c r="E2637" s="2">
        <f t="shared" si="164"/>
        <v>366300</v>
      </c>
      <c r="F2637" s="6" t="str">
        <f t="shared" si="167"/>
        <v>BULLISH</v>
      </c>
      <c r="G2637" s="6" t="str">
        <f t="shared" si="166"/>
        <v>NEUTRAL</v>
      </c>
      <c r="H2637" s="6" t="str">
        <f t="shared" si="165"/>
        <v>CONFIRMED BULLISH</v>
      </c>
    </row>
    <row r="2638" spans="1:8" ht="13.5" x14ac:dyDescent="0.25">
      <c r="A2638" s="3">
        <f>TITRES_STAT!B2641</f>
        <v>45848</v>
      </c>
      <c r="B2638" s="6">
        <f>TITRES_STAT!C2641</f>
        <v>12</v>
      </c>
      <c r="C2638" s="6">
        <f>TITRES_STAT!D2641</f>
        <v>12</v>
      </c>
      <c r="D2638" s="6">
        <f>TITRES_STAT!E2641</f>
        <v>0</v>
      </c>
      <c r="E2638" s="2">
        <f t="shared" si="164"/>
        <v>366300</v>
      </c>
      <c r="F2638" s="6" t="str">
        <f t="shared" si="167"/>
        <v>BULLISH</v>
      </c>
      <c r="G2638" s="6" t="str">
        <f t="shared" si="166"/>
        <v>NEUTRAL</v>
      </c>
      <c r="H2638" s="6" t="str">
        <f t="shared" si="165"/>
        <v>CONFIRMED BULLISH</v>
      </c>
    </row>
    <row r="2639" spans="1:8" ht="13.5" x14ac:dyDescent="0.25">
      <c r="A2639" s="3">
        <f>TITRES_STAT!B2642</f>
        <v>45849</v>
      </c>
      <c r="B2639" s="6">
        <f>TITRES_STAT!C2642</f>
        <v>12.55</v>
      </c>
      <c r="C2639" s="6">
        <f>TITRES_STAT!D2642</f>
        <v>12.55</v>
      </c>
      <c r="D2639" s="6">
        <f>TITRES_STAT!E2642</f>
        <v>3114</v>
      </c>
      <c r="E2639" s="2">
        <f t="shared" si="164"/>
        <v>369414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12.44</v>
      </c>
      <c r="C2640" s="6">
        <f>TITRES_STAT!D2643</f>
        <v>12.44</v>
      </c>
      <c r="D2640" s="6">
        <f>TITRES_STAT!E2643</f>
        <v>1881</v>
      </c>
      <c r="E2640" s="2">
        <f t="shared" si="164"/>
        <v>367533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CONFIRMED BULLISH</v>
      </c>
    </row>
    <row r="2641" spans="1:8" ht="13.5" x14ac:dyDescent="0.25">
      <c r="A2641" s="3">
        <f>TITRES_STAT!B2644</f>
        <v>45853</v>
      </c>
      <c r="B2641" s="6">
        <f>TITRES_STAT!C2644</f>
        <v>12.55</v>
      </c>
      <c r="C2641" s="6">
        <f>TITRES_STAT!D2644</f>
        <v>12.55</v>
      </c>
      <c r="D2641" s="6">
        <f>TITRES_STAT!E2644</f>
        <v>832</v>
      </c>
      <c r="E2641" s="2">
        <f t="shared" si="164"/>
        <v>368365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12.8</v>
      </c>
      <c r="C2642" s="6">
        <f>TITRES_STAT!D2645</f>
        <v>12.8</v>
      </c>
      <c r="D2642" s="6">
        <f>TITRES_STAT!E2645</f>
        <v>8615</v>
      </c>
      <c r="E2642" s="2">
        <f t="shared" si="164"/>
        <v>376980</v>
      </c>
      <c r="F2642" s="6" t="str">
        <f t="shared" si="167"/>
        <v>BULLISH</v>
      </c>
      <c r="G2642" s="6" t="str">
        <f t="shared" si="166"/>
        <v>STRONG</v>
      </c>
      <c r="H2642" s="6" t="str">
        <f t="shared" si="165"/>
        <v>CONFIRMED BULLISH</v>
      </c>
    </row>
    <row r="2643" spans="1:8" ht="13.5" x14ac:dyDescent="0.25">
      <c r="A2643" s="3">
        <f>TITRES_STAT!B2646</f>
        <v>45855</v>
      </c>
      <c r="B2643" s="6">
        <f>TITRES_STAT!C2646</f>
        <v>12.98</v>
      </c>
      <c r="C2643" s="6">
        <f>TITRES_STAT!D2646</f>
        <v>12.98</v>
      </c>
      <c r="D2643" s="6">
        <f>TITRES_STAT!E2646</f>
        <v>2463</v>
      </c>
      <c r="E2643" s="2">
        <f t="shared" si="164"/>
        <v>379443</v>
      </c>
      <c r="F2643" s="6" t="str">
        <f t="shared" si="167"/>
        <v>BULLISH</v>
      </c>
      <c r="G2643" s="6" t="str">
        <f t="shared" si="166"/>
        <v>STRONG</v>
      </c>
      <c r="H2643" s="6" t="str">
        <f t="shared" si="165"/>
        <v>CONFIRMED BULLISH</v>
      </c>
    </row>
    <row r="2644" spans="1:8" ht="13.5" x14ac:dyDescent="0.25">
      <c r="A2644" s="3">
        <f>TITRES_STAT!B2647</f>
        <v>45856</v>
      </c>
      <c r="B2644" s="6">
        <f>TITRES_STAT!C2647</f>
        <v>12.97</v>
      </c>
      <c r="C2644" s="6">
        <f>TITRES_STAT!D2647</f>
        <v>12.97</v>
      </c>
      <c r="D2644" s="6">
        <f>TITRES_STAT!E2647</f>
        <v>9</v>
      </c>
      <c r="E2644" s="2">
        <f t="shared" si="164"/>
        <v>379434</v>
      </c>
      <c r="F2644" s="6" t="str">
        <f t="shared" si="167"/>
        <v>BULLISH</v>
      </c>
      <c r="G2644" s="6" t="str">
        <f t="shared" si="166"/>
        <v>STRONG</v>
      </c>
      <c r="H2644" s="6" t="str">
        <f t="shared" si="165"/>
        <v>CONFIRMED BULLISH</v>
      </c>
    </row>
    <row r="2645" spans="1:8" ht="13.5" x14ac:dyDescent="0.25">
      <c r="A2645" s="3">
        <f>TITRES_STAT!B2648</f>
        <v>45859</v>
      </c>
      <c r="B2645" s="6">
        <f>TITRES_STAT!C2648</f>
        <v>13</v>
      </c>
      <c r="C2645" s="6">
        <f>TITRES_STAT!D2648</f>
        <v>13</v>
      </c>
      <c r="D2645" s="6">
        <f>TITRES_STAT!E2648</f>
        <v>1538</v>
      </c>
      <c r="E2645" s="2">
        <f t="shared" si="164"/>
        <v>380972</v>
      </c>
      <c r="F2645" s="6" t="str">
        <f t="shared" si="167"/>
        <v>BULLISH</v>
      </c>
      <c r="G2645" s="6" t="str">
        <f t="shared" si="166"/>
        <v>STRONG</v>
      </c>
      <c r="H2645" s="6" t="str">
        <f t="shared" si="165"/>
        <v>CONFIRMED BULLISH</v>
      </c>
    </row>
    <row r="2646" spans="1:8" ht="13.5" x14ac:dyDescent="0.25">
      <c r="A2646" s="3">
        <f>TITRES_STAT!B2649</f>
        <v>45860</v>
      </c>
      <c r="B2646" s="6">
        <f>TITRES_STAT!C2649</f>
        <v>13.78</v>
      </c>
      <c r="C2646" s="6">
        <f>TITRES_STAT!D2649</f>
        <v>13.78</v>
      </c>
      <c r="D2646" s="6">
        <f>TITRES_STAT!E2649</f>
        <v>2442</v>
      </c>
      <c r="E2646" s="2">
        <f t="shared" si="164"/>
        <v>383414</v>
      </c>
      <c r="F2646" s="6" t="str">
        <f t="shared" si="167"/>
        <v>BULLISH</v>
      </c>
      <c r="G2646" s="6" t="str">
        <f t="shared" si="166"/>
        <v>STRONG</v>
      </c>
      <c r="H2646" s="6" t="str">
        <f t="shared" si="165"/>
        <v>CONFIRMED BULLISH</v>
      </c>
    </row>
    <row r="2647" spans="1:8" ht="13.5" x14ac:dyDescent="0.25">
      <c r="A2647" s="3">
        <f>TITRES_STAT!B2650</f>
        <v>45861</v>
      </c>
      <c r="B2647" s="6">
        <f>TITRES_STAT!C2650</f>
        <v>13.85</v>
      </c>
      <c r="C2647" s="6">
        <f>TITRES_STAT!D2650</f>
        <v>13.85</v>
      </c>
      <c r="D2647" s="6">
        <f>TITRES_STAT!E2650</f>
        <v>158</v>
      </c>
      <c r="E2647" s="2">
        <f t="shared" si="164"/>
        <v>383572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CONFIRMED BULLISH</v>
      </c>
    </row>
    <row r="2648" spans="1:8" ht="13.5" x14ac:dyDescent="0.25">
      <c r="A2648" s="3">
        <f>TITRES_STAT!B2651</f>
        <v>45862</v>
      </c>
      <c r="B2648" s="6">
        <f>TITRES_STAT!C2651</f>
        <v>13.85</v>
      </c>
      <c r="C2648" s="6">
        <f>TITRES_STAT!D2651</f>
        <v>13.85</v>
      </c>
      <c r="D2648" s="6">
        <f>TITRES_STAT!E2651</f>
        <v>2737</v>
      </c>
      <c r="E2648" s="2">
        <f t="shared" si="164"/>
        <v>383572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14</v>
      </c>
      <c r="C2649" s="6">
        <f>TITRES_STAT!D2652</f>
        <v>14</v>
      </c>
      <c r="D2649" s="6">
        <f>TITRES_STAT!E2652</f>
        <v>755</v>
      </c>
      <c r="E2649" s="2">
        <f t="shared" si="164"/>
        <v>384327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13.99</v>
      </c>
      <c r="C2650" s="6">
        <f>TITRES_STAT!D2653</f>
        <v>13.99</v>
      </c>
      <c r="D2650" s="6">
        <f>TITRES_STAT!E2653</f>
        <v>640</v>
      </c>
      <c r="E2650" s="2">
        <f t="shared" si="164"/>
        <v>383687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CONFIRMED BULLISH</v>
      </c>
    </row>
    <row r="2651" spans="1:8" ht="13.5" x14ac:dyDescent="0.25">
      <c r="A2651" s="3">
        <f>TITRES_STAT!B2654</f>
        <v>45868</v>
      </c>
      <c r="B2651" s="6">
        <f>TITRES_STAT!C2654</f>
        <v>13.9</v>
      </c>
      <c r="C2651" s="6">
        <f>TITRES_STAT!D2654</f>
        <v>13.9</v>
      </c>
      <c r="D2651" s="6">
        <f>TITRES_STAT!E2654</f>
        <v>2067</v>
      </c>
      <c r="E2651" s="2">
        <f t="shared" si="164"/>
        <v>381620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BEARISH DIVERGENCE</v>
      </c>
    </row>
    <row r="2652" spans="1:8" ht="13.5" x14ac:dyDescent="0.25">
      <c r="A2652" s="3">
        <f>TITRES_STAT!B2655</f>
        <v>45869</v>
      </c>
      <c r="B2652" s="6">
        <f>TITRES_STAT!C2655</f>
        <v>13.85</v>
      </c>
      <c r="C2652" s="6">
        <f>TITRES_STAT!D2655</f>
        <v>13.85</v>
      </c>
      <c r="D2652" s="6">
        <f>TITRES_STAT!E2655</f>
        <v>25</v>
      </c>
      <c r="E2652" s="2">
        <f t="shared" si="164"/>
        <v>381595</v>
      </c>
      <c r="F2652" s="6" t="str">
        <f t="shared" si="167"/>
        <v>BEARISH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45870</v>
      </c>
      <c r="B2653" s="6">
        <f>TITRES_STAT!C2656</f>
        <v>13.85</v>
      </c>
      <c r="C2653" s="6">
        <f>TITRES_STAT!D2656</f>
        <v>13.85</v>
      </c>
      <c r="D2653" s="6">
        <f>TITRES_STAT!E2656</f>
        <v>82</v>
      </c>
      <c r="E2653" s="2">
        <f t="shared" si="164"/>
        <v>381595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45873</v>
      </c>
      <c r="B2654" s="6">
        <f>TITRES_STAT!C2657</f>
        <v>13.85</v>
      </c>
      <c r="C2654" s="6">
        <f>TITRES_STAT!D2657</f>
        <v>13.85</v>
      </c>
      <c r="D2654" s="6">
        <f>TITRES_STAT!E2657</f>
        <v>0</v>
      </c>
      <c r="E2654" s="2">
        <f t="shared" si="164"/>
        <v>381595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13.68</v>
      </c>
      <c r="C2655" s="6">
        <f>TITRES_STAT!D2658</f>
        <v>13.68</v>
      </c>
      <c r="D2655" s="6">
        <f>TITRES_STAT!E2658</f>
        <v>495</v>
      </c>
      <c r="E2655" s="2">
        <f t="shared" si="164"/>
        <v>381100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CONFIRMED BEARISH</v>
      </c>
    </row>
    <row r="2656" spans="1:8" ht="13.5" x14ac:dyDescent="0.25">
      <c r="A2656" s="3">
        <f>TITRES_STAT!B2659</f>
        <v>45875</v>
      </c>
      <c r="B2656" s="6">
        <f>TITRES_STAT!C2659</f>
        <v>13.5</v>
      </c>
      <c r="C2656" s="6">
        <f>TITRES_STAT!D2659</f>
        <v>13.5</v>
      </c>
      <c r="D2656" s="6">
        <f>TITRES_STAT!E2659</f>
        <v>1197</v>
      </c>
      <c r="E2656" s="2">
        <f t="shared" si="164"/>
        <v>379903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13.6</v>
      </c>
      <c r="C2657" s="6">
        <f>TITRES_STAT!D2660</f>
        <v>13.6</v>
      </c>
      <c r="D2657" s="6">
        <f>TITRES_STAT!E2660</f>
        <v>189</v>
      </c>
      <c r="E2657" s="2">
        <f t="shared" si="164"/>
        <v>380092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13.6</v>
      </c>
      <c r="C2658" s="6">
        <f>TITRES_STAT!D2661</f>
        <v>13.6</v>
      </c>
      <c r="D2658" s="6">
        <f>TITRES_STAT!E2661</f>
        <v>174</v>
      </c>
      <c r="E2658" s="2">
        <f t="shared" si="164"/>
        <v>380092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CONFIRMED BEARISH</v>
      </c>
    </row>
    <row r="2659" spans="1:8" ht="13.5" x14ac:dyDescent="0.25">
      <c r="A2659" s="3">
        <f>TITRES_STAT!B2662</f>
        <v>45880</v>
      </c>
      <c r="B2659" s="6">
        <f>TITRES_STAT!C2662</f>
        <v>13.58</v>
      </c>
      <c r="C2659" s="6">
        <f>TITRES_STAT!D2662</f>
        <v>13.58</v>
      </c>
      <c r="D2659" s="6">
        <f>TITRES_STAT!E2662</f>
        <v>132</v>
      </c>
      <c r="E2659" s="2">
        <f t="shared" si="164"/>
        <v>379960</v>
      </c>
      <c r="F2659" s="6" t="str">
        <f t="shared" si="167"/>
        <v>BEARISH</v>
      </c>
      <c r="G2659" s="6" t="str">
        <f t="shared" si="166"/>
        <v>NEUTRAL</v>
      </c>
      <c r="H2659" s="6" t="str">
        <f t="shared" si="165"/>
        <v>CONFIRMED BEARISH</v>
      </c>
    </row>
    <row r="2660" spans="1:8" ht="13.5" x14ac:dyDescent="0.25">
      <c r="A2660" s="3">
        <f>TITRES_STAT!B2663</f>
        <v>45881</v>
      </c>
      <c r="B2660" s="6">
        <f>TITRES_STAT!C2663</f>
        <v>13.5</v>
      </c>
      <c r="C2660" s="6">
        <f>TITRES_STAT!D2663</f>
        <v>13.5</v>
      </c>
      <c r="D2660" s="6">
        <f>TITRES_STAT!E2663</f>
        <v>60</v>
      </c>
      <c r="E2660" s="2">
        <f t="shared" si="164"/>
        <v>379900</v>
      </c>
      <c r="F2660" s="6" t="str">
        <f t="shared" si="167"/>
        <v>BEARISH</v>
      </c>
      <c r="G2660" s="6" t="str">
        <f t="shared" si="166"/>
        <v>NEUTRAL</v>
      </c>
      <c r="H2660" s="6" t="str">
        <f t="shared" si="165"/>
        <v>CONFIRMED BEARISH</v>
      </c>
    </row>
    <row r="2661" spans="1:8" ht="13.5" x14ac:dyDescent="0.25">
      <c r="A2661" s="3">
        <f>TITRES_STAT!B2664</f>
        <v>45883</v>
      </c>
      <c r="B2661" s="6">
        <f>TITRES_STAT!C2664</f>
        <v>13.9</v>
      </c>
      <c r="C2661" s="6">
        <f>TITRES_STAT!D2664</f>
        <v>13.9</v>
      </c>
      <c r="D2661" s="6">
        <f>TITRES_STAT!E2664</f>
        <v>6092</v>
      </c>
      <c r="E2661" s="2">
        <f t="shared" si="164"/>
        <v>385992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13.9</v>
      </c>
      <c r="C2662" s="6">
        <f>TITRES_STAT!D2665</f>
        <v>13.9</v>
      </c>
      <c r="D2662" s="6">
        <f>TITRES_STAT!E2665</f>
        <v>18</v>
      </c>
      <c r="E2662" s="2">
        <f t="shared" si="164"/>
        <v>385992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14</v>
      </c>
      <c r="C2663" s="6">
        <f>TITRES_STAT!D2666</f>
        <v>14</v>
      </c>
      <c r="D2663" s="6">
        <f>TITRES_STAT!E2666</f>
        <v>101</v>
      </c>
      <c r="E2663" s="2">
        <f t="shared" si="164"/>
        <v>386093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14.15</v>
      </c>
      <c r="C2664" s="6">
        <f>TITRES_STAT!D2667</f>
        <v>14.15</v>
      </c>
      <c r="D2664" s="6">
        <f>TITRES_STAT!E2667</f>
        <v>780</v>
      </c>
      <c r="E2664" s="2">
        <f t="shared" si="164"/>
        <v>386873</v>
      </c>
      <c r="F2664" s="6" t="str">
        <f t="shared" si="167"/>
        <v>BULLISH</v>
      </c>
      <c r="G2664" s="6" t="str">
        <f t="shared" si="166"/>
        <v>NEUTRAL</v>
      </c>
      <c r="H2664" s="6" t="str">
        <f t="shared" si="165"/>
        <v>CONFIRMED BULLISH</v>
      </c>
    </row>
    <row r="2665" spans="1:8" ht="13.5" x14ac:dyDescent="0.25">
      <c r="A2665" s="3">
        <f>TITRES_STAT!B2668</f>
        <v>45889</v>
      </c>
      <c r="B2665" s="6">
        <f>TITRES_STAT!C2668</f>
        <v>14.1</v>
      </c>
      <c r="C2665" s="6">
        <f>TITRES_STAT!D2668</f>
        <v>14.1</v>
      </c>
      <c r="D2665" s="6">
        <f>TITRES_STAT!E2668</f>
        <v>7817</v>
      </c>
      <c r="E2665" s="2">
        <f t="shared" si="164"/>
        <v>379056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BEARISH DIVERGENCE</v>
      </c>
    </row>
    <row r="2666" spans="1:8" ht="13.5" x14ac:dyDescent="0.25">
      <c r="A2666" s="3">
        <f>TITRES_STAT!B2669</f>
        <v>45890</v>
      </c>
      <c r="B2666" s="6">
        <f>TITRES_STAT!C2669</f>
        <v>14.5</v>
      </c>
      <c r="C2666" s="6">
        <f>TITRES_STAT!D2669</f>
        <v>14.5</v>
      </c>
      <c r="D2666" s="6">
        <f>TITRES_STAT!E2669</f>
        <v>24493</v>
      </c>
      <c r="E2666" s="2">
        <f t="shared" si="164"/>
        <v>403549</v>
      </c>
      <c r="F2666" s="6" t="str">
        <f t="shared" si="167"/>
        <v>BULLISH</v>
      </c>
      <c r="G2666" s="6" t="str">
        <f t="shared" si="166"/>
        <v>STRONG</v>
      </c>
      <c r="H2666" s="6" t="str">
        <f t="shared" si="165"/>
        <v>CONFIRMED BULLISH</v>
      </c>
    </row>
    <row r="2667" spans="1:8" ht="13.5" x14ac:dyDescent="0.25">
      <c r="A2667" s="3">
        <f>TITRES_STAT!B2670</f>
        <v>45891</v>
      </c>
      <c r="B2667" s="6">
        <f>TITRES_STAT!C2670</f>
        <v>14.7</v>
      </c>
      <c r="C2667" s="6">
        <f>TITRES_STAT!D2670</f>
        <v>14.7</v>
      </c>
      <c r="D2667" s="6">
        <f>TITRES_STAT!E2670</f>
        <v>3100</v>
      </c>
      <c r="E2667" s="2">
        <f t="shared" si="164"/>
        <v>406649</v>
      </c>
      <c r="F2667" s="6" t="str">
        <f t="shared" si="167"/>
        <v>BULLISH</v>
      </c>
      <c r="G2667" s="6" t="str">
        <f t="shared" si="166"/>
        <v>STRONG</v>
      </c>
      <c r="H2667" s="6" t="str">
        <f t="shared" si="165"/>
        <v>CONFIRMED BULLISH</v>
      </c>
    </row>
    <row r="2668" spans="1:8" ht="13.5" x14ac:dyDescent="0.25">
      <c r="A2668" s="3">
        <f>TITRES_STAT!B2671</f>
        <v>45894</v>
      </c>
      <c r="B2668" s="6">
        <f>TITRES_STAT!C2671</f>
        <v>14.7</v>
      </c>
      <c r="C2668" s="6">
        <f>TITRES_STAT!D2671</f>
        <v>14.7</v>
      </c>
      <c r="D2668" s="6">
        <f>TITRES_STAT!E2671</f>
        <v>11</v>
      </c>
      <c r="E2668" s="2">
        <f t="shared" si="164"/>
        <v>406649</v>
      </c>
      <c r="F2668" s="6" t="str">
        <f t="shared" si="167"/>
        <v>BULLISH</v>
      </c>
      <c r="G2668" s="6" t="str">
        <f t="shared" si="166"/>
        <v>STRONG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14.75</v>
      </c>
      <c r="C2669" s="6">
        <f>TITRES_STAT!D2672</f>
        <v>14.75</v>
      </c>
      <c r="D2669" s="6">
        <f>TITRES_STAT!E2672</f>
        <v>3805</v>
      </c>
      <c r="E2669" s="2">
        <f t="shared" si="164"/>
        <v>410454</v>
      </c>
      <c r="F2669" s="6" t="str">
        <f t="shared" si="167"/>
        <v>BULLISH</v>
      </c>
      <c r="G2669" s="6" t="str">
        <f t="shared" si="166"/>
        <v>STRONG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15.25</v>
      </c>
      <c r="C2670" s="6">
        <f>TITRES_STAT!D2673</f>
        <v>15.25</v>
      </c>
      <c r="D2670" s="6">
        <f>TITRES_STAT!E2673</f>
        <v>427</v>
      </c>
      <c r="E2670" s="2">
        <f t="shared" si="164"/>
        <v>410881</v>
      </c>
      <c r="F2670" s="6" t="str">
        <f t="shared" si="167"/>
        <v>BULLISH</v>
      </c>
      <c r="G2670" s="6" t="str">
        <f t="shared" si="166"/>
        <v>STRONG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15.47</v>
      </c>
      <c r="C2671" s="6">
        <f>TITRES_STAT!D2674</f>
        <v>15.47</v>
      </c>
      <c r="D2671" s="6">
        <f>TITRES_STAT!E2674</f>
        <v>1252</v>
      </c>
      <c r="E2671" s="2">
        <f t="shared" si="164"/>
        <v>412133</v>
      </c>
      <c r="F2671" s="6" t="str">
        <f t="shared" si="167"/>
        <v>BULLISH</v>
      </c>
      <c r="G2671" s="6" t="str">
        <f t="shared" si="166"/>
        <v>STRONG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15.44</v>
      </c>
      <c r="C2672" s="6">
        <f>TITRES_STAT!D2675</f>
        <v>15.44</v>
      </c>
      <c r="D2672" s="6">
        <f>TITRES_STAT!E2675</f>
        <v>613</v>
      </c>
      <c r="E2672" s="2">
        <f t="shared" si="164"/>
        <v>411520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15.7</v>
      </c>
      <c r="C2673" s="6">
        <f>TITRES_STAT!D2676</f>
        <v>15.7</v>
      </c>
      <c r="D2673" s="6">
        <f>TITRES_STAT!E2676</f>
        <v>2087</v>
      </c>
      <c r="E2673" s="2">
        <f t="shared" si="164"/>
        <v>413607</v>
      </c>
      <c r="F2673" s="6" t="str">
        <f t="shared" si="167"/>
        <v>BULLISH</v>
      </c>
      <c r="G2673" s="6" t="str">
        <f t="shared" si="166"/>
        <v>NEUTRAL</v>
      </c>
      <c r="H2673" s="6" t="str">
        <f t="shared" si="165"/>
        <v>CONFIRMED BULLISH</v>
      </c>
    </row>
    <row r="2674" spans="1:8" ht="13.5" x14ac:dyDescent="0.25">
      <c r="A2674" s="3">
        <f>TITRES_STAT!B2677</f>
        <v>45902</v>
      </c>
      <c r="B2674" s="6">
        <f>TITRES_STAT!C2677</f>
        <v>15.5</v>
      </c>
      <c r="C2674" s="6">
        <f>TITRES_STAT!D2677</f>
        <v>15.5</v>
      </c>
      <c r="D2674" s="6">
        <f>TITRES_STAT!E2677</f>
        <v>162</v>
      </c>
      <c r="E2674" s="2">
        <f t="shared" si="164"/>
        <v>413445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15.65</v>
      </c>
      <c r="C2675" s="6">
        <f>TITRES_STAT!D2678</f>
        <v>15.65</v>
      </c>
      <c r="D2675" s="6">
        <f>TITRES_STAT!E2678</f>
        <v>161</v>
      </c>
      <c r="E2675" s="2">
        <f t="shared" si="164"/>
        <v>413606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16.100000000000001</v>
      </c>
      <c r="C2676" s="6">
        <f>TITRES_STAT!D2679</f>
        <v>16.100000000000001</v>
      </c>
      <c r="D2676" s="6">
        <f>TITRES_STAT!E2679</f>
        <v>8541</v>
      </c>
      <c r="E2676" s="2">
        <f t="shared" si="164"/>
        <v>422147</v>
      </c>
      <c r="F2676" s="6" t="str">
        <f t="shared" si="167"/>
        <v>BULLISH</v>
      </c>
      <c r="G2676" s="6" t="str">
        <f t="shared" si="166"/>
        <v>STRONG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16.850000000000001</v>
      </c>
      <c r="C2677" s="6">
        <f>TITRES_STAT!D2680</f>
        <v>16.850000000000001</v>
      </c>
      <c r="D2677" s="6">
        <f>TITRES_STAT!E2680</f>
        <v>1495</v>
      </c>
      <c r="E2677" s="2">
        <f t="shared" si="164"/>
        <v>423642</v>
      </c>
      <c r="F2677" s="6" t="str">
        <f t="shared" si="167"/>
        <v>BULLISH</v>
      </c>
      <c r="G2677" s="6" t="str">
        <f t="shared" si="166"/>
        <v>STRONG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16.850000000000001</v>
      </c>
      <c r="C2678" s="6">
        <f>TITRES_STAT!D2681</f>
        <v>16.850000000000001</v>
      </c>
      <c r="D2678" s="6">
        <f>TITRES_STAT!E2681</f>
        <v>820</v>
      </c>
      <c r="E2678" s="2">
        <f t="shared" si="164"/>
        <v>423642</v>
      </c>
      <c r="F2678" s="6" t="str">
        <f t="shared" si="167"/>
        <v>BULLISH</v>
      </c>
      <c r="G2678" s="6" t="str">
        <f t="shared" si="166"/>
        <v>STRONG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16.82</v>
      </c>
      <c r="C2679" s="6">
        <f>TITRES_STAT!D2682</f>
        <v>16.82</v>
      </c>
      <c r="D2679" s="6">
        <f>TITRES_STAT!E2682</f>
        <v>92</v>
      </c>
      <c r="E2679" s="2">
        <f t="shared" si="164"/>
        <v>423550</v>
      </c>
      <c r="F2679" s="6" t="str">
        <f t="shared" si="167"/>
        <v>BULLISH</v>
      </c>
      <c r="G2679" s="6" t="str">
        <f t="shared" si="166"/>
        <v>STRONG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16.579999999999998</v>
      </c>
      <c r="C2680" s="6">
        <f>TITRES_STAT!D2683</f>
        <v>16.579999999999998</v>
      </c>
      <c r="D2680" s="6">
        <f>TITRES_STAT!E2683</f>
        <v>58</v>
      </c>
      <c r="E2680" s="2">
        <f t="shared" si="164"/>
        <v>423492</v>
      </c>
      <c r="F2680" s="6" t="str">
        <f t="shared" si="167"/>
        <v>BULLISH</v>
      </c>
      <c r="G2680" s="6" t="str">
        <f t="shared" si="166"/>
        <v>STRONG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16.8</v>
      </c>
      <c r="C2681" s="6">
        <f>TITRES_STAT!D2684</f>
        <v>16.8</v>
      </c>
      <c r="D2681" s="6">
        <f>TITRES_STAT!E2684</f>
        <v>7107</v>
      </c>
      <c r="E2681" s="2">
        <f t="shared" si="164"/>
        <v>430599</v>
      </c>
      <c r="F2681" s="6" t="str">
        <f t="shared" si="167"/>
        <v>BULLISH</v>
      </c>
      <c r="G2681" s="6" t="str">
        <f t="shared" si="166"/>
        <v>STRONG</v>
      </c>
      <c r="H2681" s="6" t="str">
        <f t="shared" si="165"/>
        <v>CONFIRMED BULLISH</v>
      </c>
    </row>
    <row r="2682" spans="1:8" ht="13.5" x14ac:dyDescent="0.25">
      <c r="A2682" s="3">
        <f>TITRES_STAT!B2685</f>
        <v>45915</v>
      </c>
      <c r="B2682" s="6">
        <f>TITRES_STAT!C2685</f>
        <v>16.89</v>
      </c>
      <c r="C2682" s="6">
        <f>TITRES_STAT!D2685</f>
        <v>16.89</v>
      </c>
      <c r="D2682" s="6">
        <f>TITRES_STAT!E2685</f>
        <v>4902</v>
      </c>
      <c r="E2682" s="2">
        <f t="shared" si="164"/>
        <v>435501</v>
      </c>
      <c r="F2682" s="6" t="str">
        <f t="shared" si="167"/>
        <v>BULLISH</v>
      </c>
      <c r="G2682" s="6" t="str">
        <f t="shared" si="166"/>
        <v>STRONG</v>
      </c>
      <c r="H2682" s="6" t="str">
        <f t="shared" si="165"/>
        <v>CONFIRMED BULLISH</v>
      </c>
    </row>
    <row r="2683" spans="1:8" ht="13.5" x14ac:dyDescent="0.25">
      <c r="A2683" s="3">
        <f>TITRES_STAT!B2686</f>
        <v>45916</v>
      </c>
      <c r="B2683" s="6">
        <f>TITRES_STAT!C2686</f>
        <v>17.05</v>
      </c>
      <c r="C2683" s="6">
        <f>TITRES_STAT!D2686</f>
        <v>17.05</v>
      </c>
      <c r="D2683" s="6">
        <f>TITRES_STAT!E2686</f>
        <v>3468</v>
      </c>
      <c r="E2683" s="2">
        <f t="shared" si="164"/>
        <v>438969</v>
      </c>
      <c r="F2683" s="6" t="str">
        <f t="shared" si="167"/>
        <v>BULLISH</v>
      </c>
      <c r="G2683" s="6" t="str">
        <f t="shared" si="166"/>
        <v>STRONG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16.899999999999999</v>
      </c>
      <c r="C2684" s="6">
        <f>TITRES_STAT!D2687</f>
        <v>16.899999999999999</v>
      </c>
      <c r="D2684" s="6">
        <f>TITRES_STAT!E2687</f>
        <v>1057</v>
      </c>
      <c r="E2684" s="2">
        <f t="shared" si="164"/>
        <v>437912</v>
      </c>
      <c r="F2684" s="6" t="str">
        <f t="shared" si="167"/>
        <v>BULLISH</v>
      </c>
      <c r="G2684" s="6" t="str">
        <f t="shared" si="166"/>
        <v>STRONG</v>
      </c>
      <c r="H2684" s="6" t="str">
        <f t="shared" si="165"/>
        <v>CONFIRMED BULLISH</v>
      </c>
    </row>
    <row r="2685" spans="1:8" ht="13.5" x14ac:dyDescent="0.25">
      <c r="A2685" s="3">
        <f>TITRES_STAT!B2688</f>
        <v>45918</v>
      </c>
      <c r="B2685" s="6">
        <f>TITRES_STAT!C2688</f>
        <v>16.82</v>
      </c>
      <c r="C2685" s="6">
        <f>TITRES_STAT!D2688</f>
        <v>16.82</v>
      </c>
      <c r="D2685" s="6">
        <f>TITRES_STAT!E2688</f>
        <v>9601</v>
      </c>
      <c r="E2685" s="2">
        <f t="shared" si="164"/>
        <v>428311</v>
      </c>
      <c r="F2685" s="6" t="str">
        <f t="shared" si="167"/>
        <v>BULLISH</v>
      </c>
      <c r="G2685" s="6" t="str">
        <f t="shared" si="166"/>
        <v>NEUTRAL</v>
      </c>
      <c r="H2685" s="6" t="str">
        <f t="shared" si="165"/>
        <v>CONFIRMED BULLISH</v>
      </c>
    </row>
    <row r="2686" spans="1:8" ht="13.5" x14ac:dyDescent="0.25">
      <c r="A2686" s="3">
        <f>TITRES_STAT!B2689</f>
        <v>45919</v>
      </c>
      <c r="B2686" s="6">
        <f>TITRES_STAT!C2689</f>
        <v>16.5</v>
      </c>
      <c r="C2686" s="6">
        <f>TITRES_STAT!D2689</f>
        <v>16.5</v>
      </c>
      <c r="D2686" s="6">
        <f>TITRES_STAT!E2689</f>
        <v>1956</v>
      </c>
      <c r="E2686" s="2">
        <f t="shared" si="164"/>
        <v>426355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16.5</v>
      </c>
      <c r="C2687" s="6">
        <f>TITRES_STAT!D2690</f>
        <v>16.5</v>
      </c>
      <c r="D2687" s="6">
        <f>TITRES_STAT!E2690</f>
        <v>2981</v>
      </c>
      <c r="E2687" s="2">
        <f t="shared" si="164"/>
        <v>426355</v>
      </c>
      <c r="F2687" s="6" t="str">
        <f t="shared" si="167"/>
        <v>BEARISH</v>
      </c>
      <c r="G2687" s="6" t="str">
        <f t="shared" si="166"/>
        <v>WEAK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16.48</v>
      </c>
      <c r="C2688" s="6">
        <f>TITRES_STAT!D2691</f>
        <v>16.48</v>
      </c>
      <c r="D2688" s="6">
        <f>TITRES_STAT!E2691</f>
        <v>5243</v>
      </c>
      <c r="E2688" s="2">
        <f t="shared" si="164"/>
        <v>421112</v>
      </c>
      <c r="F2688" s="6" t="str">
        <f t="shared" si="167"/>
        <v>BEARISH</v>
      </c>
      <c r="G2688" s="6" t="str">
        <f t="shared" si="166"/>
        <v>WEAK</v>
      </c>
      <c r="H2688" s="6" t="str">
        <f t="shared" si="165"/>
        <v>CONFIRMED BEARISH</v>
      </c>
    </row>
    <row r="2689" spans="1:8" ht="13.5" x14ac:dyDescent="0.25">
      <c r="A2689" s="3">
        <f>TITRES_STAT!B2692</f>
        <v>45924</v>
      </c>
      <c r="B2689" s="6">
        <f>TITRES_STAT!C2692</f>
        <v>16.399999999999999</v>
      </c>
      <c r="C2689" s="6">
        <f>TITRES_STAT!D2692</f>
        <v>16.399999999999999</v>
      </c>
      <c r="D2689" s="6">
        <f>TITRES_STAT!E2692</f>
        <v>903</v>
      </c>
      <c r="E2689" s="2">
        <f t="shared" si="164"/>
        <v>420209</v>
      </c>
      <c r="F2689" s="6" t="str">
        <f t="shared" si="167"/>
        <v>BEARISH</v>
      </c>
      <c r="G2689" s="6" t="str">
        <f t="shared" si="166"/>
        <v>WEAK</v>
      </c>
      <c r="H2689" s="6" t="str">
        <f t="shared" si="165"/>
        <v>CONFIRMED BEARISH</v>
      </c>
    </row>
    <row r="2690" spans="1:8" ht="13.5" x14ac:dyDescent="0.25">
      <c r="A2690" s="3">
        <f>TITRES_STAT!B2693</f>
        <v>45925</v>
      </c>
      <c r="B2690" s="6">
        <f>TITRES_STAT!C2693</f>
        <v>16.14</v>
      </c>
      <c r="C2690" s="6">
        <f>TITRES_STAT!D2693</f>
        <v>16.14</v>
      </c>
      <c r="D2690" s="6">
        <f>TITRES_STAT!E2693</f>
        <v>1328</v>
      </c>
      <c r="E2690" s="2">
        <f t="shared" si="164"/>
        <v>418881</v>
      </c>
      <c r="F2690" s="6" t="str">
        <f t="shared" si="167"/>
        <v>BEARISH</v>
      </c>
      <c r="G2690" s="6" t="str">
        <f t="shared" si="166"/>
        <v>WEAK</v>
      </c>
      <c r="H2690" s="6" t="str">
        <f t="shared" si="165"/>
        <v>CONFIRMED BEARISH</v>
      </c>
    </row>
    <row r="2691" spans="1:8" ht="13.5" x14ac:dyDescent="0.25">
      <c r="A2691" s="3">
        <f>TITRES_STAT!B2694</f>
        <v>45926</v>
      </c>
      <c r="B2691" s="6">
        <f>TITRES_STAT!C2694</f>
        <v>15.68</v>
      </c>
      <c r="C2691" s="6">
        <f>TITRES_STAT!D2694</f>
        <v>15.68</v>
      </c>
      <c r="D2691" s="6">
        <f>TITRES_STAT!E2694</f>
        <v>1190</v>
      </c>
      <c r="E2691" s="2">
        <f t="shared" si="164"/>
        <v>417691</v>
      </c>
      <c r="F2691" s="6" t="str">
        <f t="shared" si="167"/>
        <v>BEARISH</v>
      </c>
      <c r="G2691" s="6" t="str">
        <f t="shared" si="166"/>
        <v>WEAK</v>
      </c>
      <c r="H2691" s="6" t="str">
        <f t="shared" si="165"/>
        <v>CONFIRMED BEARISH</v>
      </c>
    </row>
    <row r="2692" spans="1:8" ht="13.5" x14ac:dyDescent="0.25">
      <c r="A2692" s="3">
        <f>TITRES_STAT!B2695</f>
        <v>45929</v>
      </c>
      <c r="B2692" s="6">
        <f>TITRES_STAT!C2695</f>
        <v>15.5</v>
      </c>
      <c r="C2692" s="6">
        <f>TITRES_STAT!D2695</f>
        <v>15.5</v>
      </c>
      <c r="D2692" s="6">
        <f>TITRES_STAT!E2695</f>
        <v>2624</v>
      </c>
      <c r="E2692" s="2">
        <f>IF(B2692&gt;B2691, E2691+D2692, IF(B2692&lt;B2691, E2691-D2692, E2691))</f>
        <v>415067</v>
      </c>
      <c r="F2692" s="6" t="str">
        <f t="shared" si="167"/>
        <v>BEARISH</v>
      </c>
      <c r="G2692" s="6" t="str">
        <f t="shared" si="166"/>
        <v>WEAK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15.2</v>
      </c>
      <c r="C2693" s="6">
        <f>TITRES_STAT!D2696</f>
        <v>15.2</v>
      </c>
      <c r="D2693" s="6">
        <f>TITRES_STAT!E2696</f>
        <v>308</v>
      </c>
      <c r="E2693" s="6">
        <f>TITRES_STAT!F2696</f>
        <v>15.355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  <row r="2694" spans="1:8" ht="13.5" x14ac:dyDescent="0.25">
      <c r="A2694" s="3">
        <f>TITRES_STAT!B2697</f>
        <v>45931</v>
      </c>
      <c r="B2694" s="6">
        <f>TITRES_STAT!C2697</f>
        <v>15.3</v>
      </c>
      <c r="C2694" s="6">
        <f>TITRES_STAT!D2697</f>
        <v>15.3</v>
      </c>
      <c r="D2694" s="6">
        <f>TITRES_STAT!E2697</f>
        <v>141</v>
      </c>
      <c r="E2694" s="6">
        <f>TITRES_STAT!F2697</f>
        <v>15.298999999999999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CONFIRMED BEARISH</v>
      </c>
    </row>
    <row r="2695" spans="1:8" ht="13.5" x14ac:dyDescent="0.25">
      <c r="A2695" s="3">
        <f>TITRES_STAT!B2698</f>
        <v>45932</v>
      </c>
      <c r="B2695" s="6">
        <f>TITRES_STAT!C2698</f>
        <v>15.3</v>
      </c>
      <c r="C2695" s="6">
        <f>TITRES_STAT!D2698</f>
        <v>15.3</v>
      </c>
      <c r="D2695" s="6">
        <f>TITRES_STAT!E2698</f>
        <v>1947</v>
      </c>
      <c r="E2695" s="6">
        <f>TITRES_STAT!F2698</f>
        <v>15.3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CONFIRMED BEARISH</v>
      </c>
    </row>
    <row r="2696" spans="1:8" ht="13.5" x14ac:dyDescent="0.25">
      <c r="A2696" s="3">
        <f>TITRES_STAT!B2699</f>
        <v>45933</v>
      </c>
      <c r="B2696" s="6">
        <f>TITRES_STAT!C2699</f>
        <v>15.38</v>
      </c>
      <c r="C2696" s="6">
        <f>TITRES_STAT!D2699</f>
        <v>15.38</v>
      </c>
      <c r="D2696" s="6">
        <f>TITRES_STAT!E2699</f>
        <v>67</v>
      </c>
      <c r="E2696" s="6">
        <f>TITRES_STAT!F2699</f>
        <v>15.38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CONFIRMED BEARISH</v>
      </c>
    </row>
    <row r="2697" spans="1:8" ht="13.5" x14ac:dyDescent="0.25">
      <c r="A2697" s="3">
        <f>TITRES_STAT!B2700</f>
        <v>45936</v>
      </c>
      <c r="B2697" s="6">
        <f>TITRES_STAT!C2700</f>
        <v>15.39</v>
      </c>
      <c r="C2697" s="6">
        <f>TITRES_STAT!D2700</f>
        <v>15.39</v>
      </c>
      <c r="D2697" s="6">
        <f>TITRES_STAT!E2700</f>
        <v>609</v>
      </c>
      <c r="E2697" s="6">
        <f>TITRES_STAT!F2700</f>
        <v>15.314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CONFIRMED BEARISH</v>
      </c>
    </row>
    <row r="2698" spans="1:8" ht="13.5" x14ac:dyDescent="0.25">
      <c r="A2698" s="3">
        <f>TITRES_STAT!B2701</f>
        <v>45937</v>
      </c>
      <c r="B2698" s="6">
        <f>TITRES_STAT!C2701</f>
        <v>15.3</v>
      </c>
      <c r="C2698" s="6">
        <f>TITRES_STAT!D2701</f>
        <v>15.3</v>
      </c>
      <c r="D2698" s="6">
        <f>TITRES_STAT!E2701</f>
        <v>681</v>
      </c>
      <c r="E2698" s="6">
        <f>TITRES_STAT!F2701</f>
        <v>15.315</v>
      </c>
      <c r="F2698" s="6" t="str">
        <f t="shared" si="168"/>
        <v>BEARISH</v>
      </c>
      <c r="G2698" s="6" t="str">
        <f t="shared" si="169"/>
        <v>NEUTRAL</v>
      </c>
      <c r="H2698" s="6" t="str">
        <f t="shared" si="170"/>
        <v>BEARISH DIVERGENCE</v>
      </c>
    </row>
    <row r="2699" spans="1:8" ht="13.5" x14ac:dyDescent="0.25">
      <c r="A2699" s="3">
        <f>TITRES_STAT!B2702</f>
        <v>45938</v>
      </c>
      <c r="B2699" s="6">
        <f>TITRES_STAT!C2702</f>
        <v>15.18</v>
      </c>
      <c r="C2699" s="6">
        <f>TITRES_STAT!D2702</f>
        <v>15.18</v>
      </c>
      <c r="D2699" s="6">
        <f>TITRES_STAT!E2702</f>
        <v>223</v>
      </c>
      <c r="E2699" s="6">
        <f>TITRES_STAT!F2702</f>
        <v>15.159000000000001</v>
      </c>
      <c r="F2699" s="6" t="str">
        <f t="shared" si="168"/>
        <v>BEARISH</v>
      </c>
      <c r="G2699" s="6" t="str">
        <f t="shared" si="169"/>
        <v>NEUTRAL</v>
      </c>
      <c r="H2699" s="6" t="str">
        <f t="shared" si="170"/>
        <v>CONFIRMED BEARISH</v>
      </c>
    </row>
    <row r="2700" spans="1:8" ht="13.5" x14ac:dyDescent="0.25">
      <c r="A2700" s="3">
        <f>TITRES_STAT!B2703</f>
        <v>45939</v>
      </c>
      <c r="B2700" s="6">
        <f>TITRES_STAT!C2703</f>
        <v>14.9</v>
      </c>
      <c r="C2700" s="6">
        <f>TITRES_STAT!D2703</f>
        <v>14.9</v>
      </c>
      <c r="D2700" s="6">
        <f>TITRES_STAT!E2703</f>
        <v>949</v>
      </c>
      <c r="E2700" s="6">
        <f>TITRES_STAT!F2703</f>
        <v>15.000999999999999</v>
      </c>
      <c r="F2700" s="6" t="str">
        <f t="shared" si="168"/>
        <v>BEARISH</v>
      </c>
      <c r="G2700" s="6" t="str">
        <f t="shared" si="169"/>
        <v>NEUTRAL</v>
      </c>
      <c r="H2700" s="6" t="str">
        <f t="shared" si="170"/>
        <v>CONFIRMED BEARISH</v>
      </c>
    </row>
    <row r="2701" spans="1:8" ht="13.5" x14ac:dyDescent="0.25">
      <c r="A2701" s="3">
        <f>TITRES_STAT!B2704</f>
        <v>45940</v>
      </c>
      <c r="B2701" s="6">
        <f>TITRES_STAT!C2704</f>
        <v>14.91</v>
      </c>
      <c r="C2701" s="6">
        <f>TITRES_STAT!D2704</f>
        <v>14.91</v>
      </c>
      <c r="D2701" s="6">
        <f>TITRES_STAT!E2704</f>
        <v>1126</v>
      </c>
      <c r="E2701" s="6">
        <f>TITRES_STAT!F2704</f>
        <v>15.289</v>
      </c>
      <c r="F2701" s="6" t="str">
        <f t="shared" si="168"/>
        <v>BEARISH</v>
      </c>
      <c r="G2701" s="6" t="str">
        <f t="shared" si="169"/>
        <v>NEUTRAL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14.83</v>
      </c>
      <c r="C2702" s="6">
        <f>TITRES_STAT!D2705</f>
        <v>14.83</v>
      </c>
      <c r="D2702" s="6">
        <f>TITRES_STAT!E2705</f>
        <v>129</v>
      </c>
      <c r="E2702" s="6">
        <f>TITRES_STAT!F2705</f>
        <v>14.891</v>
      </c>
      <c r="F2702" s="6" t="str">
        <f t="shared" si="168"/>
        <v>BEARISH</v>
      </c>
      <c r="G2702" s="6" t="str">
        <f t="shared" si="169"/>
        <v>WEAK</v>
      </c>
      <c r="H2702" s="6" t="str">
        <f t="shared" si="170"/>
        <v>CONFIRMED BEARISH</v>
      </c>
    </row>
    <row r="2703" spans="1:8" ht="13.5" x14ac:dyDescent="0.25">
      <c r="A2703" s="3">
        <f>TITRES_STAT!B2706</f>
        <v>45944</v>
      </c>
      <c r="B2703" s="6">
        <f>TITRES_STAT!C2706</f>
        <v>15.25</v>
      </c>
      <c r="C2703" s="6">
        <f>TITRES_STAT!D2706</f>
        <v>15.25</v>
      </c>
      <c r="D2703" s="6">
        <f>TITRES_STAT!E2706</f>
        <v>224</v>
      </c>
      <c r="E2703" s="6">
        <f>TITRES_STAT!F2706</f>
        <v>15.254</v>
      </c>
      <c r="F2703" s="6" t="str">
        <f t="shared" si="168"/>
        <v>BEARISH</v>
      </c>
      <c r="G2703" s="6" t="str">
        <f t="shared" si="169"/>
        <v>NEUTRAL</v>
      </c>
      <c r="H2703" s="6" t="str">
        <f t="shared" si="170"/>
        <v>CONFIRMED BEARISH</v>
      </c>
    </row>
    <row r="2704" spans="1:8" ht="13.5" x14ac:dyDescent="0.25">
      <c r="A2704" s="3">
        <f>TITRES_STAT!B2707</f>
        <v>45946</v>
      </c>
      <c r="B2704" s="6">
        <f>TITRES_STAT!C2707</f>
        <v>15.25</v>
      </c>
      <c r="C2704" s="6">
        <f>TITRES_STAT!D2707</f>
        <v>15.25</v>
      </c>
      <c r="D2704" s="6">
        <f>TITRES_STAT!E2707</f>
        <v>0</v>
      </c>
      <c r="E2704" s="6">
        <f>TITRES_STAT!F2707</f>
        <v>0</v>
      </c>
      <c r="F2704" s="6" t="str">
        <f t="shared" si="168"/>
        <v>BEARISH</v>
      </c>
      <c r="G2704" s="6" t="str">
        <f t="shared" si="169"/>
        <v>WEAK</v>
      </c>
      <c r="H2704" s="6" t="str">
        <f t="shared" si="170"/>
        <v>BEARISH DIVERGENCE</v>
      </c>
    </row>
    <row r="2705" spans="1:8" ht="13.5" x14ac:dyDescent="0.25">
      <c r="A2705" s="3">
        <f>TITRES_STAT!B2708</f>
        <v>45947</v>
      </c>
      <c r="B2705" s="6">
        <f>TITRES_STAT!C2708</f>
        <v>15.19</v>
      </c>
      <c r="C2705" s="6">
        <f>TITRES_STAT!D2708</f>
        <v>15.19</v>
      </c>
      <c r="D2705" s="6">
        <f>TITRES_STAT!E2708</f>
        <v>160</v>
      </c>
      <c r="E2705" s="6">
        <f>TITRES_STAT!F2708</f>
        <v>15.055</v>
      </c>
      <c r="F2705" s="6" t="str">
        <f t="shared" si="168"/>
        <v>BULLISH</v>
      </c>
      <c r="G2705" s="6" t="str">
        <f t="shared" si="169"/>
        <v>NEUTRAL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15.14</v>
      </c>
      <c r="C2706" s="6">
        <f>TITRES_STAT!D2709</f>
        <v>15.14</v>
      </c>
      <c r="D2706" s="6">
        <f>TITRES_STAT!E2709</f>
        <v>184</v>
      </c>
      <c r="E2706" s="6">
        <f>TITRES_STAT!F2709</f>
        <v>14.696999999999999</v>
      </c>
      <c r="F2706" s="6" t="str">
        <f t="shared" si="168"/>
        <v>BEARISH</v>
      </c>
      <c r="G2706" s="6" t="str">
        <f t="shared" si="169"/>
        <v>WEAK</v>
      </c>
      <c r="H2706" s="6" t="str">
        <f t="shared" si="170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5.7119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5.6839000000000004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5.5998999999999999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5.5998999999999999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5.6488999999999994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5.5998999999999999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5.6390999999999991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5.5998999999999999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5.6166999999999989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5.5998999999999999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5.5998999999999999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5.5998999999999999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5.5998999999999999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str">
        <f>OBV!G9</f>
        <v>NEUTRAL</v>
      </c>
      <c r="L9" s="6" t="str">
        <f>OBV!H9</f>
        <v>NEUTRAL</v>
      </c>
    </row>
    <row r="10" spans="1:12" ht="13.5" x14ac:dyDescent="0.25">
      <c r="A10" s="3">
        <f>RSI!A10</f>
        <v>42019</v>
      </c>
      <c r="B10" s="2">
        <f>RSI!B10</f>
        <v>5.7678000000000003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5.6334800000000005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CONFIRMED BULLISH</v>
      </c>
    </row>
    <row r="11" spans="1:12" ht="13.5" x14ac:dyDescent="0.25">
      <c r="A11" s="3">
        <f>RSI!A11</f>
        <v>42020</v>
      </c>
      <c r="B11" s="2">
        <f>RSI!B11</f>
        <v>5.6839000000000004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5.6502800000000004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</row>
    <row r="12" spans="1:12" ht="13.5" x14ac:dyDescent="0.25">
      <c r="A12" s="3">
        <f>RSI!A12</f>
        <v>42023</v>
      </c>
      <c r="B12" s="2">
        <f>RSI!B12</f>
        <v>5.6783000000000001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5.6659600000000001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5.6783000000000001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5.6816399999999998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BEARISH DIVERGENCE</v>
      </c>
    </row>
    <row r="14" spans="1:12" ht="13.5" x14ac:dyDescent="0.25">
      <c r="A14" s="3">
        <f>RSI!A14</f>
        <v>42025</v>
      </c>
      <c r="B14" s="2">
        <f>RSI!B14</f>
        <v>5.6726999999999999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5.6962000000000002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BEARISH DIVERGENCE</v>
      </c>
    </row>
    <row r="15" spans="1:12" ht="13.5" x14ac:dyDescent="0.25">
      <c r="A15" s="3">
        <f>RSI!A15</f>
        <v>42026</v>
      </c>
      <c r="B15" s="2">
        <f>RSI!B15</f>
        <v>5.6726999999999999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5.6771799999999999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5.6558999999999999</v>
      </c>
      <c r="C16" s="2">
        <f>RSI!I16</f>
        <v>42.853496681980609</v>
      </c>
      <c r="D16" s="2">
        <f>MACD!E16</f>
        <v>0</v>
      </c>
      <c r="E16" s="2">
        <f>MACD!F16</f>
        <v>0</v>
      </c>
      <c r="F16" s="2">
        <f>'Moving Avg'!D16</f>
        <v>5.6715799999999996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5.6055000000000001</v>
      </c>
      <c r="C17" s="2">
        <f>RSI!I17</f>
        <v>37.639248146232148</v>
      </c>
      <c r="D17" s="2">
        <f>MACD!E17</f>
        <v>0</v>
      </c>
      <c r="E17" s="2">
        <f>MACD!F17</f>
        <v>0</v>
      </c>
      <c r="F17" s="2">
        <f>'Moving Avg'!D17</f>
        <v>5.6570199999999993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5.6279000000000003</v>
      </c>
      <c r="C18" s="2">
        <f>RSI!I18</f>
        <v>41.071155490151405</v>
      </c>
      <c r="D18" s="2">
        <f>MACD!E18</f>
        <v>0</v>
      </c>
      <c r="E18" s="2">
        <f>MACD!F18</f>
        <v>0</v>
      </c>
      <c r="F18" s="2">
        <f>'Moving Avg'!D18</f>
        <v>5.6469399999999998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5.7062999999999997</v>
      </c>
      <c r="C19" s="2">
        <f>RSI!I19</f>
        <v>51.194918720579587</v>
      </c>
      <c r="D19" s="2">
        <f>MACD!E19</f>
        <v>0</v>
      </c>
      <c r="E19" s="2">
        <f>MACD!F19</f>
        <v>0</v>
      </c>
      <c r="F19" s="2">
        <f>'Moving Avg'!D19</f>
        <v>5.6536600000000004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5.7007000000000003</v>
      </c>
      <c r="C20" s="2">
        <f>RSI!I20</f>
        <v>50.52719638636507</v>
      </c>
      <c r="D20" s="2">
        <f>MACD!E20</f>
        <v>0</v>
      </c>
      <c r="E20" s="2">
        <f>MACD!F20</f>
        <v>0</v>
      </c>
      <c r="F20" s="2">
        <f>'Moving Avg'!D20</f>
        <v>5.6592599999999997</v>
      </c>
      <c r="G20" s="2">
        <f>'Moving Avg'!F20</f>
        <v>5.655010526315789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5.7007000000000003</v>
      </c>
      <c r="C21" s="2">
        <f>RSI!I21</f>
        <v>50.52719638636507</v>
      </c>
      <c r="D21" s="2">
        <f>MACD!E21</f>
        <v>0</v>
      </c>
      <c r="E21" s="2">
        <f>MACD!F21</f>
        <v>0</v>
      </c>
      <c r="F21" s="2">
        <f>'Moving Avg'!D21</f>
        <v>5.6682199999999998</v>
      </c>
      <c r="G21" s="2">
        <f>'Moving Avg'!F21</f>
        <v>5.6572949999999995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BEARISH DIVERGENCE</v>
      </c>
    </row>
    <row r="22" spans="1:12" ht="13.5" x14ac:dyDescent="0.25">
      <c r="A22" s="3">
        <f>RSI!A22</f>
        <v>42037</v>
      </c>
      <c r="B22" s="2">
        <f>RSI!B22</f>
        <v>5.7007000000000003</v>
      </c>
      <c r="C22" s="2">
        <f>RSI!I22</f>
        <v>50.52719638636507</v>
      </c>
      <c r="D22" s="2">
        <f>MACD!E22</f>
        <v>0</v>
      </c>
      <c r="E22" s="2">
        <f>MACD!F22</f>
        <v>0</v>
      </c>
      <c r="F22" s="2">
        <f>'Moving Avg'!D22</f>
        <v>5.6872600000000002</v>
      </c>
      <c r="G22" s="2">
        <f>'Moving Avg'!F22</f>
        <v>5.6567349999999994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5.7510000000000003</v>
      </c>
      <c r="C23" s="2">
        <f>RSI!I23</f>
        <v>56.842057271768084</v>
      </c>
      <c r="D23" s="2">
        <f>MACD!E23</f>
        <v>0</v>
      </c>
      <c r="E23" s="2">
        <f>MACD!F23</f>
        <v>0</v>
      </c>
      <c r="F23" s="2">
        <f>'Moving Avg'!D23</f>
        <v>5.7118800000000007</v>
      </c>
      <c r="G23" s="2">
        <f>'Moving Avg'!F23</f>
        <v>5.6600900000000003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5.7119</v>
      </c>
      <c r="C24" s="2">
        <f>RSI!I24</f>
        <v>51.354612327374248</v>
      </c>
      <c r="D24" s="2">
        <f>MACD!E24</f>
        <v>0</v>
      </c>
      <c r="E24" s="2">
        <f>MACD!F24</f>
        <v>0</v>
      </c>
      <c r="F24" s="2">
        <f>'Moving Avg'!D24</f>
        <v>5.7130000000000001</v>
      </c>
      <c r="G24" s="2">
        <f>'Moving Avg'!F24</f>
        <v>5.6656899999999997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BEARISH DIVERGENCE</v>
      </c>
    </row>
    <row r="25" spans="1:12" ht="13.5" x14ac:dyDescent="0.25">
      <c r="A25" s="3">
        <f>RSI!A25</f>
        <v>42040</v>
      </c>
      <c r="B25" s="2">
        <f>RSI!B25</f>
        <v>5.6558999999999999</v>
      </c>
      <c r="C25" s="2">
        <f>RSI!I25</f>
        <v>44.698918219580271</v>
      </c>
      <c r="D25" s="2">
        <f>MACD!E25</f>
        <v>0</v>
      </c>
      <c r="E25" s="2">
        <f>MACD!F25</f>
        <v>0</v>
      </c>
      <c r="F25" s="2">
        <f>'Moving Avg'!D25</f>
        <v>5.70404</v>
      </c>
      <c r="G25" s="2">
        <f>'Moving Avg'!F25</f>
        <v>5.6684900000000003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5.6558999999999999</v>
      </c>
      <c r="C26" s="2">
        <f>RSI!I26</f>
        <v>44.698918219580271</v>
      </c>
      <c r="D26" s="2">
        <f>MACD!E26</f>
        <v>0</v>
      </c>
      <c r="E26" s="2">
        <f>MACD!F26</f>
        <v>0</v>
      </c>
      <c r="F26" s="2">
        <f>'Moving Avg'!D26</f>
        <v>5.6950799999999999</v>
      </c>
      <c r="G26" s="2">
        <f>'Moving Avg'!F26</f>
        <v>5.6712900000000008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5.7342000000000004</v>
      </c>
      <c r="C27" s="2">
        <f>RSI!I27</f>
        <v>54.302796079303633</v>
      </c>
      <c r="D27" s="2">
        <f>MACD!E27</f>
        <v>-1.5623530838889899E-2</v>
      </c>
      <c r="E27" s="2">
        <f>MACD!F27</f>
        <v>0</v>
      </c>
      <c r="F27" s="2">
        <f>'Moving Avg'!D27</f>
        <v>5.7017800000000003</v>
      </c>
      <c r="G27" s="2">
        <f>'Moving Avg'!F27</f>
        <v>5.6780050000000006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BEARISH DIVERGENCE</v>
      </c>
    </row>
    <row r="28" spans="1:12" ht="13.5" x14ac:dyDescent="0.25">
      <c r="A28" s="3">
        <f>RSI!A28</f>
        <v>42045</v>
      </c>
      <c r="B28" s="2">
        <f>RSI!B28</f>
        <v>5.7342000000000004</v>
      </c>
      <c r="C28" s="2">
        <f>RSI!I28</f>
        <v>54.302796079303633</v>
      </c>
      <c r="D28" s="2">
        <f>MACD!E28</f>
        <v>-2.4254493221334883E-2</v>
      </c>
      <c r="E28" s="2">
        <f>MACD!F28</f>
        <v>0</v>
      </c>
      <c r="F28" s="2">
        <f>'Moving Avg'!D28</f>
        <v>5.6984200000000005</v>
      </c>
      <c r="G28" s="2">
        <f>'Moving Avg'!F28</f>
        <v>5.6847200000000004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5.7119</v>
      </c>
      <c r="C29" s="2">
        <f>RSI!I29</f>
        <v>51.356856071214914</v>
      </c>
      <c r="D29" s="2">
        <f>MACD!E29</f>
        <v>-1.8238244452922103E-2</v>
      </c>
      <c r="E29" s="2">
        <f>MACD!F29</f>
        <v>0</v>
      </c>
      <c r="F29" s="2">
        <f>'Moving Avg'!D29</f>
        <v>5.6984200000000005</v>
      </c>
      <c r="G29" s="2">
        <f>'Moving Avg'!F29</f>
        <v>5.6903200000000007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NEUTRAL</v>
      </c>
    </row>
    <row r="30" spans="1:12" ht="13.5" x14ac:dyDescent="0.25">
      <c r="A30" s="3">
        <f>RSI!A30</f>
        <v>42047</v>
      </c>
      <c r="B30" s="2">
        <f>RSI!B30</f>
        <v>5.6839000000000004</v>
      </c>
      <c r="C30" s="2">
        <f>RSI!I30</f>
        <v>47.84696263116426</v>
      </c>
      <c r="D30" s="2">
        <f>MACD!E30</f>
        <v>-1.2168098045158615E-2</v>
      </c>
      <c r="E30" s="2">
        <f>MACD!F30</f>
        <v>0</v>
      </c>
      <c r="F30" s="2">
        <f>'Moving Avg'!D30</f>
        <v>5.7040200000000008</v>
      </c>
      <c r="G30" s="2">
        <f>'Moving Avg'!F30</f>
        <v>5.6861249999999997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5.7119</v>
      </c>
      <c r="C31" s="2">
        <f>RSI!I31</f>
        <v>51.422300811036941</v>
      </c>
      <c r="D31" s="2">
        <f>MACD!E31</f>
        <v>-9.1562386311538901E-3</v>
      </c>
      <c r="E31" s="2">
        <f>MACD!F31</f>
        <v>0</v>
      </c>
      <c r="F31" s="2">
        <f>'Moving Avg'!D31</f>
        <v>5.7152200000000004</v>
      </c>
      <c r="G31" s="2">
        <f>'Moving Avg'!F31</f>
        <v>5.6875249999999999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5.7119</v>
      </c>
      <c r="C32" s="2">
        <f>RSI!I32</f>
        <v>51.422300811036941</v>
      </c>
      <c r="D32" s="2">
        <f>MACD!E32</f>
        <v>-6.8198104448971009E-3</v>
      </c>
      <c r="E32" s="2">
        <f>MACD!F32</f>
        <v>0</v>
      </c>
      <c r="F32" s="2">
        <f>'Moving Avg'!D32</f>
        <v>5.7107600000000005</v>
      </c>
      <c r="G32" s="2">
        <f>'Moving Avg'!F32</f>
        <v>5.6892049999999994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BULLISH DIVERGENCE</v>
      </c>
    </row>
    <row r="33" spans="1:12" ht="13.5" x14ac:dyDescent="0.25">
      <c r="A33" s="3">
        <f>RSI!A33</f>
        <v>42052</v>
      </c>
      <c r="B33" s="2">
        <f>RSI!B33</f>
        <v>5.7119</v>
      </c>
      <c r="C33" s="2">
        <f>RSI!I33</f>
        <v>51.422300811036941</v>
      </c>
      <c r="D33" s="2">
        <f>MACD!E33</f>
        <v>2.6992693072402929E-3</v>
      </c>
      <c r="E33" s="2">
        <f>MACD!F33</f>
        <v>0</v>
      </c>
      <c r="F33" s="2">
        <f>'Moving Avg'!D33</f>
        <v>5.7063000000000006</v>
      </c>
      <c r="G33" s="2">
        <f>'Moving Avg'!F33</f>
        <v>5.6908849999999997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BULLISH DIVERGENCE</v>
      </c>
    </row>
    <row r="34" spans="1:12" ht="13.5" x14ac:dyDescent="0.25">
      <c r="A34" s="3">
        <f>RSI!A34</f>
        <v>42053</v>
      </c>
      <c r="B34" s="2">
        <f>RSI!B34</f>
        <v>5.7119</v>
      </c>
      <c r="C34" s="2">
        <f>RSI!I34</f>
        <v>51.422300811036955</v>
      </c>
      <c r="D34" s="2">
        <f>MACD!E34</f>
        <v>4.5566763004272204E-3</v>
      </c>
      <c r="E34" s="2">
        <f>MACD!F34</f>
        <v>0</v>
      </c>
      <c r="F34" s="2">
        <f>'Moving Avg'!D34</f>
        <v>5.7063000000000006</v>
      </c>
      <c r="G34" s="2">
        <f>'Moving Avg'!F34</f>
        <v>5.6928450000000002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NEUTRAL</v>
      </c>
    </row>
    <row r="35" spans="1:12" ht="13.5" x14ac:dyDescent="0.25">
      <c r="A35" s="3">
        <f>RSI!A35</f>
        <v>42054</v>
      </c>
      <c r="B35" s="2">
        <f>RSI!B35</f>
        <v>5.7119</v>
      </c>
      <c r="C35" s="2">
        <f>RSI!I35</f>
        <v>51.422300811036955</v>
      </c>
      <c r="D35" s="2">
        <f>MACD!E35</f>
        <v>-2.6554028507845828E-3</v>
      </c>
      <c r="E35" s="2">
        <f>MACD!F35</f>
        <v>-9.073319208608174E-3</v>
      </c>
      <c r="F35" s="2">
        <f>'Moving Avg'!D35</f>
        <v>5.7119</v>
      </c>
      <c r="G35" s="2">
        <f>'Moving Avg'!F35</f>
        <v>5.6948049999999997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5.7119</v>
      </c>
      <c r="C36" s="2">
        <f>RSI!I36</f>
        <v>51.422300811036955</v>
      </c>
      <c r="D36" s="2">
        <f>MACD!E36</f>
        <v>-8.9138078512975838E-3</v>
      </c>
      <c r="E36" s="2">
        <f>MACD!F36</f>
        <v>-9.041416937146057E-3</v>
      </c>
      <c r="F36" s="2">
        <f>'Moving Avg'!D36</f>
        <v>5.7119</v>
      </c>
      <c r="G36" s="2">
        <f>'Moving Avg'!F36</f>
        <v>5.6976050000000003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</row>
    <row r="37" spans="1:12" ht="13.5" x14ac:dyDescent="0.25">
      <c r="A37" s="3">
        <f>RSI!A37</f>
        <v>42058</v>
      </c>
      <c r="B37" s="2">
        <f>RSI!B37</f>
        <v>5.7119</v>
      </c>
      <c r="C37" s="2">
        <f>RSI!I37</f>
        <v>51.422300811036955</v>
      </c>
      <c r="D37" s="2">
        <f>MACD!E37</f>
        <v>-2.3075575485504984E-3</v>
      </c>
      <c r="E37" s="2">
        <f>MACD!F37</f>
        <v>-7.694645059426946E-3</v>
      </c>
      <c r="F37" s="2">
        <f>'Moving Avg'!D37</f>
        <v>5.7119</v>
      </c>
      <c r="G37" s="2">
        <f>'Moving Avg'!F37</f>
        <v>5.7029249999999996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</row>
    <row r="38" spans="1:12" ht="13.5" x14ac:dyDescent="0.25">
      <c r="A38" s="3">
        <f>RSI!A38</f>
        <v>42059</v>
      </c>
      <c r="B38" s="2">
        <f>RSI!B38</f>
        <v>5.7062999999999997</v>
      </c>
      <c r="C38" s="2">
        <f>RSI!I38</f>
        <v>50.264531748322533</v>
      </c>
      <c r="D38" s="2">
        <f>MACD!E38</f>
        <v>3.5635224042982472E-3</v>
      </c>
      <c r="E38" s="2">
        <f>MACD!F38</f>
        <v>-5.4430115666819073E-3</v>
      </c>
      <c r="F38" s="2">
        <f>'Moving Avg'!D38</f>
        <v>5.7107799999999997</v>
      </c>
      <c r="G38" s="2">
        <f>'Moving Avg'!F38</f>
        <v>5.7068450000000004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5.6558999999999999</v>
      </c>
      <c r="C39" s="2">
        <f>RSI!I39</f>
        <v>41.260583433989524</v>
      </c>
      <c r="D39" s="2">
        <f>MACD!E39</f>
        <v>8.7432742487880688E-3</v>
      </c>
      <c r="E39" s="2">
        <f>MACD!F39</f>
        <v>-2.6057544035879123E-3</v>
      </c>
      <c r="F39" s="2">
        <f>'Moving Avg'!D39</f>
        <v>5.6995799999999992</v>
      </c>
      <c r="G39" s="2">
        <f>'Moving Avg'!F39</f>
        <v>5.7043249999999999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5.5998999999999999</v>
      </c>
      <c r="C40" s="2">
        <f>RSI!I40</f>
        <v>33.977642763323246</v>
      </c>
      <c r="D40" s="2">
        <f>MACD!E40</f>
        <v>1.3180478409014817E-2</v>
      </c>
      <c r="E40" s="2">
        <f>MACD!F40</f>
        <v>5.5149215893263376E-4</v>
      </c>
      <c r="F40" s="2">
        <f>'Moving Avg'!D40</f>
        <v>5.6771799999999999</v>
      </c>
      <c r="G40" s="2">
        <f>'Moving Avg'!F40</f>
        <v>5.6992850000000006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5.5998999999999999</v>
      </c>
      <c r="C41" s="2">
        <f>RSI!I41</f>
        <v>33.977642763323246</v>
      </c>
      <c r="D41" s="2">
        <f>MACD!E41</f>
        <v>2.177167279769332E-2</v>
      </c>
      <c r="E41" s="2">
        <f>MACD!F41</f>
        <v>4.7955282866847708E-3</v>
      </c>
      <c r="F41" s="2">
        <f>'Moving Avg'!D41</f>
        <v>5.6547799999999997</v>
      </c>
      <c r="G41" s="2">
        <f>'Moving Avg'!F41</f>
        <v>5.6942450000000004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</row>
    <row r="42" spans="1:12" ht="13.5" x14ac:dyDescent="0.25">
      <c r="A42" s="3">
        <f>RSI!A42</f>
        <v>42065</v>
      </c>
      <c r="B42" s="2">
        <f>RSI!B42</f>
        <v>5.5998999999999999</v>
      </c>
      <c r="C42" s="2">
        <f>RSI!I42</f>
        <v>33.97764276332326</v>
      </c>
      <c r="D42" s="2">
        <f>MACD!E42</f>
        <v>2.9530908597397598E-2</v>
      </c>
      <c r="E42" s="2">
        <f>MACD!F42</f>
        <v>9.742604348827337E-3</v>
      </c>
      <c r="F42" s="2">
        <f>'Moving Avg'!D42</f>
        <v>5.6323799999999995</v>
      </c>
      <c r="G42" s="2">
        <f>'Moving Avg'!F42</f>
        <v>5.6892050000000012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</row>
    <row r="43" spans="1:12" ht="13.5" x14ac:dyDescent="0.25">
      <c r="A43" s="3">
        <f>RSI!A43</f>
        <v>42066</v>
      </c>
      <c r="B43" s="2">
        <f>RSI!B43</f>
        <v>5.6111000000000004</v>
      </c>
      <c r="C43" s="2">
        <f>RSI!I43</f>
        <v>36.765739863064276</v>
      </c>
      <c r="D43" s="2">
        <f>MACD!E43</f>
        <v>3.5720271020556638E-2</v>
      </c>
      <c r="E43" s="2">
        <f>MACD!F43</f>
        <v>1.4938137683173199E-2</v>
      </c>
      <c r="F43" s="2">
        <f>'Moving Avg'!D43</f>
        <v>5.6133399999999991</v>
      </c>
      <c r="G43" s="2">
        <f>'Moving Avg'!F43</f>
        <v>5.6822100000000004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</row>
    <row r="44" spans="1:12" ht="13.5" x14ac:dyDescent="0.25">
      <c r="A44" s="3">
        <f>RSI!A44</f>
        <v>42067</v>
      </c>
      <c r="B44" s="2">
        <f>RSI!B44</f>
        <v>5.6111000000000004</v>
      </c>
      <c r="C44" s="2">
        <f>RSI!I44</f>
        <v>36.765739863064276</v>
      </c>
      <c r="D44" s="2">
        <f>MACD!E44</f>
        <v>4.1311135927355913E-2</v>
      </c>
      <c r="E44" s="2">
        <f>MACD!F44</f>
        <v>2.0212737332009741E-2</v>
      </c>
      <c r="F44" s="2">
        <f>'Moving Avg'!D44</f>
        <v>5.6043800000000008</v>
      </c>
      <c r="G44" s="2">
        <f>'Moving Avg'!F44</f>
        <v>5.6771700000000012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5.6447000000000003</v>
      </c>
      <c r="C45" s="2">
        <f>RSI!I45</f>
        <v>44.866455770801274</v>
      </c>
      <c r="D45" s="2">
        <f>MACD!E45</f>
        <v>4.3880490074536205E-2</v>
      </c>
      <c r="E45" s="2">
        <f>MACD!F45</f>
        <v>2.4946287880515033E-2</v>
      </c>
      <c r="F45" s="2">
        <f>'Moving Avg'!D45</f>
        <v>5.61334</v>
      </c>
      <c r="G45" s="2">
        <f>'Moving Avg'!F45</f>
        <v>5.676610000000001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5.5998999999999999</v>
      </c>
      <c r="C46" s="2">
        <f>RSI!I46</f>
        <v>37.895639713367544</v>
      </c>
      <c r="D46" s="2">
        <f>MACD!E46</f>
        <v>4.9477784747403497E-2</v>
      </c>
      <c r="E46" s="2">
        <f>MACD!F46</f>
        <v>2.9852587253892726E-2</v>
      </c>
      <c r="F46" s="2">
        <f>'Moving Avg'!D46</f>
        <v>5.6133399999999991</v>
      </c>
      <c r="G46" s="2">
        <f>'Moving Avg'!F46</f>
        <v>5.6738100000000014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NEUTRAL</v>
      </c>
    </row>
    <row r="47" spans="1:12" ht="13.5" x14ac:dyDescent="0.25">
      <c r="A47" s="3">
        <f>RSI!A47</f>
        <v>42072</v>
      </c>
      <c r="B47" s="2">
        <f>RSI!B47</f>
        <v>5.6111000000000004</v>
      </c>
      <c r="C47" s="2">
        <f>RSI!I47</f>
        <v>40.38915386639502</v>
      </c>
      <c r="D47" s="2">
        <f>MACD!E47</f>
        <v>5.3746003824466371E-2</v>
      </c>
      <c r="E47" s="2">
        <f>MACD!F47</f>
        <v>3.4631270568007452E-2</v>
      </c>
      <c r="F47" s="2">
        <f>'Moving Avg'!D47</f>
        <v>5.6155799999999996</v>
      </c>
      <c r="G47" s="2">
        <f>'Moving Avg'!F47</f>
        <v>5.6676550000000008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</row>
    <row r="48" spans="1:12" ht="13.5" x14ac:dyDescent="0.25">
      <c r="A48" s="3">
        <f>RSI!A48</f>
        <v>42073</v>
      </c>
      <c r="B48" s="2">
        <f>RSI!B48</f>
        <v>5.5998999999999999</v>
      </c>
      <c r="C48" s="2">
        <f>RSI!I48</f>
        <v>38.715153998328184</v>
      </c>
      <c r="D48" s="2">
        <f>MACD!E48</f>
        <v>5.7594369154649883E-2</v>
      </c>
      <c r="E48" s="2">
        <f>MACD!F48</f>
        <v>3.922389028533594E-2</v>
      </c>
      <c r="F48" s="2">
        <f>'Moving Avg'!D48</f>
        <v>5.6133399999999991</v>
      </c>
      <c r="G48" s="2">
        <f>'Moving Avg'!F48</f>
        <v>5.6609400000000019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5.6055000000000001</v>
      </c>
      <c r="C49" s="2">
        <f>RSI!I49</f>
        <v>40.05302013218374</v>
      </c>
      <c r="D49" s="2">
        <f>MACD!E49</f>
        <v>5.2996998753458868E-2</v>
      </c>
      <c r="E49" s="2">
        <f>MACD!F49</f>
        <v>4.1978511978960527E-2</v>
      </c>
      <c r="F49" s="2">
        <f>'Moving Avg'!D49</f>
        <v>5.6122199999999989</v>
      </c>
      <c r="G49" s="2">
        <f>'Moving Avg'!F49</f>
        <v>5.6556200000000008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5.7119</v>
      </c>
      <c r="C50" s="2">
        <f>RSI!I50</f>
        <v>58.562416816411726</v>
      </c>
      <c r="D50" s="2">
        <f>MACD!E50</f>
        <v>3.286860885220122E-2</v>
      </c>
      <c r="E50" s="2">
        <f>MACD!F50</f>
        <v>4.0156531353608665E-2</v>
      </c>
      <c r="F50" s="2">
        <f>'Moving Avg'!D50</f>
        <v>5.6256599999999999</v>
      </c>
      <c r="G50" s="2">
        <f>'Moving Avg'!F50</f>
        <v>5.657020000000001</v>
      </c>
      <c r="H50" s="2">
        <f>'Moving Avg'!G50</f>
        <v>5.6658346938775521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BEARISH DIVERGENCE</v>
      </c>
    </row>
    <row r="51" spans="1:12" ht="13.5" x14ac:dyDescent="0.25">
      <c r="A51" s="3">
        <f>RSI!A51</f>
        <v>42076</v>
      </c>
      <c r="B51" s="2">
        <f>RSI!B51</f>
        <v>5.7342000000000004</v>
      </c>
      <c r="C51" s="2">
        <f>RSI!I51</f>
        <v>61.262077602125778</v>
      </c>
      <c r="D51" s="2">
        <f>MACD!E51</f>
        <v>1.3795726634951322E-2</v>
      </c>
      <c r="E51" s="2">
        <f>MACD!F51</f>
        <v>3.48843704098772E-2</v>
      </c>
      <c r="F51" s="2">
        <f>'Moving Avg'!D51</f>
        <v>5.6525200000000009</v>
      </c>
      <c r="G51" s="2">
        <f>'Moving Avg'!F51</f>
        <v>5.6581350000000006</v>
      </c>
      <c r="H51" s="2">
        <f>'Moving Avg'!G51</f>
        <v>5.6672020000000005</v>
      </c>
      <c r="I51" s="2">
        <f>'Moving Avg'!H51</f>
        <v>0</v>
      </c>
      <c r="J51" s="6" t="str">
        <f>OBV!F51</f>
        <v>BULLISH</v>
      </c>
      <c r="K51" s="6" t="str">
        <f>OBV!G51</f>
        <v>NEUTRAL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5.7229999999999999</v>
      </c>
      <c r="C52" s="2">
        <f>RSI!I52</f>
        <v>59.176798970515755</v>
      </c>
      <c r="D52" s="2">
        <f>MACD!E52</f>
        <v>-2.0054856621536388E-3</v>
      </c>
      <c r="E52" s="2">
        <f>MACD!F52</f>
        <v>2.7506399195471033E-2</v>
      </c>
      <c r="F52" s="2">
        <f>'Moving Avg'!D52</f>
        <v>5.6749000000000001</v>
      </c>
      <c r="G52" s="2">
        <f>'Moving Avg'!F52</f>
        <v>5.6586900000000018</v>
      </c>
      <c r="H52" s="2">
        <f>'Moving Avg'!G52</f>
        <v>5.6674240000000005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BEARISH DIVERGENCE</v>
      </c>
    </row>
    <row r="53" spans="1:12" ht="13.5" x14ac:dyDescent="0.25">
      <c r="A53" s="3">
        <f>RSI!A53</f>
        <v>42080</v>
      </c>
      <c r="B53" s="2">
        <f>RSI!B53</f>
        <v>5.7119</v>
      </c>
      <c r="C53" s="2">
        <f>RSI!I53</f>
        <v>57.102288988292152</v>
      </c>
      <c r="D53" s="2">
        <f>MACD!E53</f>
        <v>-1.3220048166584064E-2</v>
      </c>
      <c r="E53" s="2">
        <f>MACD!F53</f>
        <v>1.9361109723060016E-2</v>
      </c>
      <c r="F53" s="2">
        <f>'Moving Avg'!D53</f>
        <v>5.6973000000000003</v>
      </c>
      <c r="G53" s="2">
        <f>'Moving Avg'!F53</f>
        <v>5.6586900000000009</v>
      </c>
      <c r="H53" s="2">
        <f>'Moving Avg'!G53</f>
        <v>5.6679840000000015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</row>
    <row r="54" spans="1:12" ht="13.5" x14ac:dyDescent="0.25">
      <c r="A54" s="3">
        <f>RSI!A54</f>
        <v>42081</v>
      </c>
      <c r="B54" s="2">
        <f>RSI!B54</f>
        <v>5.5438999999999998</v>
      </c>
      <c r="C54" s="2">
        <f>RSI!I54</f>
        <v>36.338638876361308</v>
      </c>
      <c r="D54" s="2">
        <f>MACD!E54</f>
        <v>-1.0560003995792044E-2</v>
      </c>
      <c r="E54" s="2">
        <f>MACD!F54</f>
        <v>1.3376886979289605E-2</v>
      </c>
      <c r="F54" s="2">
        <f>'Moving Avg'!D54</f>
        <v>5.6849800000000004</v>
      </c>
      <c r="G54" s="2">
        <f>'Moving Avg'!F54</f>
        <v>5.65029</v>
      </c>
      <c r="H54" s="2">
        <f>'Moving Avg'!G54</f>
        <v>5.6668640000000012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5.7678000000000003</v>
      </c>
      <c r="C55" s="2">
        <f>RSI!I55</f>
        <v>58.16956171325036</v>
      </c>
      <c r="D55" s="2">
        <f>MACD!E55</f>
        <v>-1.9005724329265838E-2</v>
      </c>
      <c r="E55" s="2">
        <f>MACD!F55</f>
        <v>6.9003647175785165E-3</v>
      </c>
      <c r="F55" s="2">
        <f>'Moving Avg'!D55</f>
        <v>5.6961600000000008</v>
      </c>
      <c r="G55" s="2">
        <f>'Moving Avg'!F55</f>
        <v>5.6530849999999999</v>
      </c>
      <c r="H55" s="2">
        <f>'Moving Avg'!G55</f>
        <v>5.6702220000000025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</row>
    <row r="56" spans="1:12" ht="13.5" x14ac:dyDescent="0.25">
      <c r="A56" s="3">
        <f>RSI!A56</f>
        <v>42086</v>
      </c>
      <c r="B56" s="2">
        <f>RSI!B56</f>
        <v>5.7119</v>
      </c>
      <c r="C56" s="2">
        <f>RSI!I56</f>
        <v>53.258995788812982</v>
      </c>
      <c r="D56" s="2">
        <f>MACD!E56</f>
        <v>-2.9560568187920744E-2</v>
      </c>
      <c r="E56" s="2">
        <f>MACD!F56</f>
        <v>-3.9182186352133483E-4</v>
      </c>
      <c r="F56" s="2">
        <f>'Moving Avg'!D56</f>
        <v>5.6917</v>
      </c>
      <c r="G56" s="2">
        <f>'Moving Avg'!F56</f>
        <v>5.653084999999999</v>
      </c>
      <c r="H56" s="2">
        <f>'Moving Avg'!G56</f>
        <v>5.672462000000003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5.6839000000000004</v>
      </c>
      <c r="C57" s="2">
        <f>RSI!I57</f>
        <v>50.939358239579981</v>
      </c>
      <c r="D57" s="2">
        <f>MACD!E57</f>
        <v>-3.4972362456804795E-2</v>
      </c>
      <c r="E57" s="2">
        <f>MACD!F57</f>
        <v>-7.3079299821780276E-3</v>
      </c>
      <c r="F57" s="2">
        <f>'Moving Avg'!D57</f>
        <v>5.6838800000000003</v>
      </c>
      <c r="G57" s="2">
        <f>'Moving Avg'!F57</f>
        <v>5.6516849999999987</v>
      </c>
      <c r="H57" s="2">
        <f>'Moving Avg'!G57</f>
        <v>5.6741420000000016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5.7119</v>
      </c>
      <c r="C58" s="2">
        <f>RSI!I58</f>
        <v>53.137411027786818</v>
      </c>
      <c r="D58" s="2">
        <f>MACD!E58</f>
        <v>-4.3440607397306152E-2</v>
      </c>
      <c r="E58" s="2">
        <f>MACD!F58</f>
        <v>-1.4534465465203653E-2</v>
      </c>
      <c r="F58" s="2">
        <f>'Moving Avg'!D58</f>
        <v>5.6838800000000003</v>
      </c>
      <c r="G58" s="2">
        <f>'Moving Avg'!F58</f>
        <v>5.6519649999999988</v>
      </c>
      <c r="H58" s="2">
        <f>'Moving Avg'!G58</f>
        <v>5.676382000000002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</row>
    <row r="59" spans="1:12" ht="13.5" x14ac:dyDescent="0.25">
      <c r="A59" s="3">
        <f>RSI!A59</f>
        <v>42089</v>
      </c>
      <c r="B59" s="2">
        <f>RSI!B59</f>
        <v>5.7173999999999996</v>
      </c>
      <c r="C59" s="2">
        <f>RSI!I59</f>
        <v>53.577381838893047</v>
      </c>
      <c r="D59" s="2">
        <f>MACD!E59</f>
        <v>-5.0402444802003288E-2</v>
      </c>
      <c r="E59" s="2">
        <f>MACD!F59</f>
        <v>-2.1708061332563582E-2</v>
      </c>
      <c r="F59" s="2">
        <f>'Moving Avg'!D59</f>
        <v>5.7185800000000002</v>
      </c>
      <c r="G59" s="2">
        <f>'Moving Avg'!F59</f>
        <v>5.6550399999999987</v>
      </c>
      <c r="H59" s="2">
        <f>'Moving Avg'!G59</f>
        <v>5.6787320000000019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CONFIRMED BULLISH</v>
      </c>
    </row>
    <row r="60" spans="1:12" ht="13.5" x14ac:dyDescent="0.25">
      <c r="A60" s="3">
        <f>RSI!A60</f>
        <v>42090</v>
      </c>
      <c r="B60" s="2">
        <f>RSI!B60</f>
        <v>5.7397999999999998</v>
      </c>
      <c r="C60" s="2">
        <f>RSI!I60</f>
        <v>55.413379627688876</v>
      </c>
      <c r="D60" s="2">
        <f>MACD!E60</f>
        <v>-4.1847731146971157E-2</v>
      </c>
      <c r="E60" s="2">
        <f>MACD!F60</f>
        <v>-2.5735995295445097E-2</v>
      </c>
      <c r="F60" s="2">
        <f>'Moving Avg'!D60</f>
        <v>5.7129799999999999</v>
      </c>
      <c r="G60" s="2">
        <f>'Moving Avg'!F60</f>
        <v>5.6620349999999995</v>
      </c>
      <c r="H60" s="2">
        <f>'Moving Avg'!G60</f>
        <v>5.6781720000000009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BULLISH DIVERGENCE</v>
      </c>
    </row>
    <row r="61" spans="1:12" ht="13.5" x14ac:dyDescent="0.25">
      <c r="A61" s="3">
        <f>RSI!A61</f>
        <v>42093</v>
      </c>
      <c r="B61" s="2">
        <f>RSI!B61</f>
        <v>5.8238000000000003</v>
      </c>
      <c r="C61" s="2">
        <f>RSI!I61</f>
        <v>61.553968143664264</v>
      </c>
      <c r="D61" s="2">
        <f>MACD!E61</f>
        <v>-3.7777824652036607E-2</v>
      </c>
      <c r="E61" s="2">
        <f>MACD!F61</f>
        <v>-2.8144361166763401E-2</v>
      </c>
      <c r="F61" s="2">
        <f>'Moving Avg'!D61</f>
        <v>5.73536</v>
      </c>
      <c r="G61" s="2">
        <f>'Moving Avg'!F61</f>
        <v>5.6732299999999984</v>
      </c>
      <c r="H61" s="2">
        <f>'Moving Avg'!G61</f>
        <v>5.6809699999999994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</row>
    <row r="62" spans="1:12" ht="13.5" x14ac:dyDescent="0.25">
      <c r="A62" s="3">
        <f>RSI!A62</f>
        <v>42094</v>
      </c>
      <c r="B62" s="2">
        <f>RSI!B62</f>
        <v>5.7957999999999998</v>
      </c>
      <c r="C62" s="2">
        <f>RSI!I62</f>
        <v>58.654170023291137</v>
      </c>
      <c r="D62" s="2">
        <f>MACD!E62</f>
        <v>-3.4828720422078518E-2</v>
      </c>
      <c r="E62" s="2">
        <f>MACD!F62</f>
        <v>-2.9481233017826427E-2</v>
      </c>
      <c r="F62" s="2">
        <f>'Moving Avg'!D62</f>
        <v>5.7577400000000001</v>
      </c>
      <c r="G62" s="2">
        <f>'Moving Avg'!F62</f>
        <v>5.6830249999999989</v>
      </c>
      <c r="H62" s="2">
        <f>'Moving Avg'!G62</f>
        <v>5.6833199999999984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5.8238000000000003</v>
      </c>
      <c r="C63" s="2">
        <f>RSI!I63</f>
        <v>60.650514358547802</v>
      </c>
      <c r="D63" s="2">
        <f>MACD!E63</f>
        <v>-3.6732656191519553E-2</v>
      </c>
      <c r="E63" s="2">
        <f>MACD!F63</f>
        <v>-3.0931517652565053E-2</v>
      </c>
      <c r="F63" s="2">
        <f>'Moving Avg'!D63</f>
        <v>5.7801199999999993</v>
      </c>
      <c r="G63" s="2">
        <f>'Moving Avg'!F63</f>
        <v>5.6936599999999995</v>
      </c>
      <c r="H63" s="2">
        <f>'Moving Avg'!G63</f>
        <v>5.6862299999999992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5.8238000000000003</v>
      </c>
      <c r="C64" s="2">
        <f>RSI!I64</f>
        <v>60.650514358547802</v>
      </c>
      <c r="D64" s="2">
        <f>MACD!E64</f>
        <v>-6.4927105512972538E-2</v>
      </c>
      <c r="E64" s="2">
        <f>MACD!F64</f>
        <v>-3.773063522464655E-2</v>
      </c>
      <c r="F64" s="2">
        <f>'Moving Avg'!D64</f>
        <v>5.8013999999999992</v>
      </c>
      <c r="G64" s="2">
        <f>'Moving Avg'!F64</f>
        <v>5.7042950000000001</v>
      </c>
      <c r="H64" s="2">
        <f>'Moving Avg'!G64</f>
        <v>5.6892519999999989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5.8742000000000001</v>
      </c>
      <c r="C65" s="2">
        <f>RSI!I65</f>
        <v>64.253625135647582</v>
      </c>
      <c r="D65" s="2">
        <f>MACD!E65</f>
        <v>-5.8753786827353771E-2</v>
      </c>
      <c r="E65" s="2">
        <f>MACD!F65</f>
        <v>-4.1935265545187991E-2</v>
      </c>
      <c r="F65" s="2">
        <f>'Moving Avg'!D65</f>
        <v>5.8282800000000012</v>
      </c>
      <c r="G65" s="2">
        <f>'Moving Avg'!F65</f>
        <v>5.7157700000000009</v>
      </c>
      <c r="H65" s="2">
        <f>'Moving Avg'!G65</f>
        <v>5.6932819999999982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5.8517999999999999</v>
      </c>
      <c r="C66" s="2">
        <f>RSI!I66</f>
        <v>61.55582437985553</v>
      </c>
      <c r="D66" s="2">
        <f>MACD!E66</f>
        <v>-6.140085866252587E-2</v>
      </c>
      <c r="E66" s="2">
        <f>MACD!F66</f>
        <v>-4.5828384168655568E-2</v>
      </c>
      <c r="F66" s="2">
        <f>'Moving Avg'!D66</f>
        <v>5.8338799999999997</v>
      </c>
      <c r="G66" s="2">
        <f>'Moving Avg'!F66</f>
        <v>5.7283650000000019</v>
      </c>
      <c r="H66" s="2">
        <f>'Moving Avg'!G66</f>
        <v>5.6971999999999987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BEARISH DIVERGENCE</v>
      </c>
    </row>
    <row r="67" spans="1:12" ht="13.5" x14ac:dyDescent="0.25">
      <c r="A67" s="3">
        <f>RSI!A67</f>
        <v>42101</v>
      </c>
      <c r="B67" s="2">
        <f>RSI!B67</f>
        <v>5.8798000000000004</v>
      </c>
      <c r="C67" s="2">
        <f>RSI!I67</f>
        <v>63.61247020010272</v>
      </c>
      <c r="D67" s="2">
        <f>MACD!E67</f>
        <v>-7.0751118833528359E-2</v>
      </c>
      <c r="E67" s="2">
        <f>MACD!F67</f>
        <v>-5.0812931101630134E-2</v>
      </c>
      <c r="F67" s="2">
        <f>'Moving Avg'!D67</f>
        <v>5.8506799999999997</v>
      </c>
      <c r="G67" s="2">
        <f>'Moving Avg'!F67</f>
        <v>5.7418000000000013</v>
      </c>
      <c r="H67" s="2">
        <f>'Moving Avg'!G67</f>
        <v>5.702685999999999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BEARISH DIVERGENCE</v>
      </c>
    </row>
    <row r="68" spans="1:12" ht="13.5" x14ac:dyDescent="0.25">
      <c r="A68" s="3">
        <f>RSI!A68</f>
        <v>42102</v>
      </c>
      <c r="B68" s="2">
        <f>RSI!B68</f>
        <v>5.8238000000000003</v>
      </c>
      <c r="C68" s="2">
        <f>RSI!I68</f>
        <v>57.040074296220673</v>
      </c>
      <c r="D68" s="2">
        <f>MACD!E68</f>
        <v>-7.1047178866838756E-2</v>
      </c>
      <c r="E68" s="2">
        <f>MACD!F68</f>
        <v>-5.4859780654671862E-2</v>
      </c>
      <c r="F68" s="2">
        <f>'Moving Avg'!D68</f>
        <v>5.8506799999999997</v>
      </c>
      <c r="G68" s="2">
        <f>'Moving Avg'!F68</f>
        <v>5.7529950000000012</v>
      </c>
      <c r="H68" s="2">
        <f>'Moving Avg'!G68</f>
        <v>5.7066039999999996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NEUTRAL</v>
      </c>
    </row>
    <row r="69" spans="1:12" ht="13.5" x14ac:dyDescent="0.25">
      <c r="A69" s="3">
        <f>RSI!A69</f>
        <v>42104</v>
      </c>
      <c r="B69" s="2">
        <f>RSI!B69</f>
        <v>5.9077999999999999</v>
      </c>
      <c r="C69" s="2">
        <f>RSI!I69</f>
        <v>63.184582497530769</v>
      </c>
      <c r="D69" s="2">
        <f>MACD!E69</f>
        <v>-7.7120762324653036E-2</v>
      </c>
      <c r="E69" s="2">
        <f>MACD!F69</f>
        <v>-5.9311976988668094E-2</v>
      </c>
      <c r="F69" s="2">
        <f>'Moving Avg'!D69</f>
        <v>5.8674800000000005</v>
      </c>
      <c r="G69" s="2">
        <f>'Moving Avg'!F69</f>
        <v>5.768110000000001</v>
      </c>
      <c r="H69" s="2">
        <f>'Moving Avg'!G69</f>
        <v>5.7106339999999998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BEARISH DIVERGENCE</v>
      </c>
    </row>
    <row r="70" spans="1:12" ht="13.5" x14ac:dyDescent="0.25">
      <c r="A70" s="3">
        <f>RSI!A70</f>
        <v>42107</v>
      </c>
      <c r="B70" s="2">
        <f>RSI!B70</f>
        <v>5.8517999999999999</v>
      </c>
      <c r="C70" s="2">
        <f>RSI!I70</f>
        <v>57.3005406763765</v>
      </c>
      <c r="D70" s="2">
        <f>MACD!E70</f>
        <v>-7.5575897371948031E-2</v>
      </c>
      <c r="E70" s="2">
        <f>MACD!F70</f>
        <v>-6.256476106532409E-2</v>
      </c>
      <c r="F70" s="2">
        <f>'Moving Avg'!D70</f>
        <v>5.8630000000000004</v>
      </c>
      <c r="G70" s="2">
        <f>'Moving Avg'!F70</f>
        <v>5.7751050000000008</v>
      </c>
      <c r="H70" s="2">
        <f>'Moving Avg'!G70</f>
        <v>5.7136560000000012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5.8630000000000004</v>
      </c>
      <c r="C71" s="2">
        <f>RSI!I71</f>
        <v>58.140149478456635</v>
      </c>
      <c r="D71" s="2">
        <f>MACD!E71</f>
        <v>-6.2687175287955199E-2</v>
      </c>
      <c r="E71" s="2">
        <f>MACD!F71</f>
        <v>-6.2589243909850309E-2</v>
      </c>
      <c r="F71" s="2">
        <f>'Moving Avg'!D71</f>
        <v>5.8652400000000009</v>
      </c>
      <c r="G71" s="2">
        <f>'Moving Avg'!F71</f>
        <v>5.7815450000000004</v>
      </c>
      <c r="H71" s="2">
        <f>'Moving Avg'!G71</f>
        <v>5.716902000000001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BEARISH DIVERGENCE</v>
      </c>
    </row>
    <row r="72" spans="1:12" ht="13.5" x14ac:dyDescent="0.25">
      <c r="A72" s="3">
        <f>RSI!A72</f>
        <v>42109</v>
      </c>
      <c r="B72" s="2">
        <f>RSI!B72</f>
        <v>5.9189999999999996</v>
      </c>
      <c r="C72" s="2">
        <f>RSI!I72</f>
        <v>62.14788826900319</v>
      </c>
      <c r="D72" s="2">
        <f>MACD!E72</f>
        <v>-6.0777353993795025E-2</v>
      </c>
      <c r="E72" s="2">
        <f>MACD!F72</f>
        <v>-6.2226865926639258E-2</v>
      </c>
      <c r="F72" s="2">
        <f>'Moving Avg'!D72</f>
        <v>5.8730799999999999</v>
      </c>
      <c r="G72" s="2">
        <f>'Moving Avg'!F72</f>
        <v>5.7913449999999997</v>
      </c>
      <c r="H72" s="2">
        <f>'Moving Avg'!G72</f>
        <v>5.7212680000000002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BEARISH DIVERGENCE</v>
      </c>
    </row>
    <row r="73" spans="1:12" ht="13.5" x14ac:dyDescent="0.25">
      <c r="A73" s="3">
        <f>RSI!A73</f>
        <v>42110</v>
      </c>
      <c r="B73" s="2">
        <f>RSI!B73</f>
        <v>5.9358000000000004</v>
      </c>
      <c r="C73" s="2">
        <f>RSI!I73</f>
        <v>63.283599121917796</v>
      </c>
      <c r="D73" s="2">
        <f>MACD!E73</f>
        <v>-5.692917658106289E-2</v>
      </c>
      <c r="E73" s="2">
        <f>MACD!F73</f>
        <v>-6.1167328057523992E-2</v>
      </c>
      <c r="F73" s="2">
        <f>'Moving Avg'!D73</f>
        <v>5.8954800000000001</v>
      </c>
      <c r="G73" s="2">
        <f>'Moving Avg'!F73</f>
        <v>5.8025399999999996</v>
      </c>
      <c r="H73" s="2">
        <f>'Moving Avg'!G73</f>
        <v>5.7249639999999999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5.9302000000000001</v>
      </c>
      <c r="C74" s="2">
        <f>RSI!I74</f>
        <v>62.609257993917744</v>
      </c>
      <c r="D74" s="2">
        <f>MACD!E74</f>
        <v>-5.4126995684122825E-2</v>
      </c>
      <c r="E74" s="2">
        <f>MACD!F74</f>
        <v>-5.975926158284376E-2</v>
      </c>
      <c r="F74" s="2">
        <f>'Moving Avg'!D74</f>
        <v>5.8999600000000001</v>
      </c>
      <c r="G74" s="2">
        <f>'Moving Avg'!F74</f>
        <v>5.8218550000000002</v>
      </c>
      <c r="H74" s="2">
        <f>'Moving Avg'!G74</f>
        <v>5.7293300000000018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5.9189999999999996</v>
      </c>
      <c r="C75" s="2">
        <f>RSI!I75</f>
        <v>61.204547433856838</v>
      </c>
      <c r="D75" s="2">
        <f>MACD!E75</f>
        <v>-4.394378277986366E-2</v>
      </c>
      <c r="E75" s="2">
        <f>MACD!F75</f>
        <v>-5.6596165822247746E-2</v>
      </c>
      <c r="F75" s="2">
        <f>'Moving Avg'!D75</f>
        <v>5.9134000000000002</v>
      </c>
      <c r="G75" s="2">
        <f>'Moving Avg'!F75</f>
        <v>5.8294149999999991</v>
      </c>
      <c r="H75" s="2">
        <f>'Moving Avg'!G75</f>
        <v>5.7345920000000001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5.9302000000000001</v>
      </c>
      <c r="C76" s="2">
        <f>RSI!I76</f>
        <v>62.119808811131811</v>
      </c>
      <c r="D76" s="2">
        <f>MACD!E76</f>
        <v>-4.0251023008380571E-2</v>
      </c>
      <c r="E76" s="2">
        <f>MACD!F76</f>
        <v>-5.3327137259474314E-2</v>
      </c>
      <c r="F76" s="2">
        <f>'Moving Avg'!D76</f>
        <v>5.9268400000000003</v>
      </c>
      <c r="G76" s="2">
        <f>'Moving Avg'!F76</f>
        <v>5.8403299999999998</v>
      </c>
      <c r="H76" s="2">
        <f>'Moving Avg'!G76</f>
        <v>5.7400780000000005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5.9358000000000004</v>
      </c>
      <c r="C77" s="2">
        <f>RSI!I77</f>
        <v>62.594978695470317</v>
      </c>
      <c r="D77" s="2">
        <f>MACD!E77</f>
        <v>-3.3899703836894446E-2</v>
      </c>
      <c r="E77" s="2">
        <f>MACD!F77</f>
        <v>-4.9441650574958342E-2</v>
      </c>
      <c r="F77" s="2">
        <f>'Moving Avg'!D77</f>
        <v>5.9302000000000001</v>
      </c>
      <c r="G77" s="2">
        <f>'Moving Avg'!F77</f>
        <v>5.852924999999999</v>
      </c>
      <c r="H77" s="2">
        <f>'Moving Avg'!G77</f>
        <v>5.7441100000000009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5.8798000000000004</v>
      </c>
      <c r="C78" s="2">
        <f>RSI!I78</f>
        <v>55.145414993427494</v>
      </c>
      <c r="D78" s="2">
        <f>MACD!E78</f>
        <v>-3.3642690767076822E-2</v>
      </c>
      <c r="E78" s="2">
        <f>MACD!F78</f>
        <v>-4.6281858613382042E-2</v>
      </c>
      <c r="F78" s="2">
        <f>'Moving Avg'!D78</f>
        <v>5.9189999999999996</v>
      </c>
      <c r="G78" s="2">
        <f>'Moving Avg'!F78</f>
        <v>5.8613199999999992</v>
      </c>
      <c r="H78" s="2">
        <f>'Moving Avg'!G78</f>
        <v>5.7470220000000003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5.9077999999999999</v>
      </c>
      <c r="C79" s="2">
        <f>RSI!I79</f>
        <v>57.846742094124551</v>
      </c>
      <c r="D79" s="2">
        <f>MACD!E79</f>
        <v>-2.2847108552637607E-2</v>
      </c>
      <c r="E79" s="2">
        <f>MACD!F79</f>
        <v>-4.159490860123316E-2</v>
      </c>
      <c r="F79" s="2">
        <f>'Moving Avg'!D79</f>
        <v>5.9145200000000004</v>
      </c>
      <c r="G79" s="2">
        <f>'Moving Avg'!F79</f>
        <v>5.8708399999999994</v>
      </c>
      <c r="H79" s="2">
        <f>'Moving Avg'!G79</f>
        <v>5.7509400000000008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BULLISH DIVERGENCE</v>
      </c>
    </row>
    <row r="80" spans="1:12" ht="13.5" x14ac:dyDescent="0.25">
      <c r="A80" s="3">
        <f>RSI!A80</f>
        <v>42121</v>
      </c>
      <c r="B80" s="2">
        <f>RSI!B80</f>
        <v>5.9358000000000004</v>
      </c>
      <c r="C80" s="2">
        <f>RSI!I80</f>
        <v>60.414150646837406</v>
      </c>
      <c r="D80" s="2">
        <f>MACD!E80</f>
        <v>-2.4818124099129868E-2</v>
      </c>
      <c r="E80" s="2">
        <f>MACD!F80</f>
        <v>-3.8239551700812502E-2</v>
      </c>
      <c r="F80" s="2">
        <f>'Moving Avg'!D80</f>
        <v>5.9178799999999994</v>
      </c>
      <c r="G80" s="2">
        <f>'Moving Avg'!F80</f>
        <v>5.8806399999999996</v>
      </c>
      <c r="H80" s="2">
        <f>'Moving Avg'!G80</f>
        <v>5.7559779999999998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5.9917999999999996</v>
      </c>
      <c r="C81" s="2">
        <f>RSI!I81</f>
        <v>65.004920317098609</v>
      </c>
      <c r="D81" s="2">
        <f>MACD!E81</f>
        <v>-2.9461875605934829E-2</v>
      </c>
      <c r="E81" s="2">
        <f>MACD!F81</f>
        <v>-3.6484016481836967E-2</v>
      </c>
      <c r="F81" s="2">
        <f>'Moving Avg'!D81</f>
        <v>5.9301999999999992</v>
      </c>
      <c r="G81" s="2">
        <f>'Moving Avg'!F81</f>
        <v>5.8890399999999996</v>
      </c>
      <c r="H81" s="2">
        <f>'Moving Avg'!G81</f>
        <v>5.7615759999999998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5.9917999999999996</v>
      </c>
      <c r="C82" s="2">
        <f>RSI!I82</f>
        <v>65.004920317098595</v>
      </c>
      <c r="D82" s="2">
        <f>MACD!E82</f>
        <v>-2.5616816238263951E-2</v>
      </c>
      <c r="E82" s="2">
        <f>MACD!F82</f>
        <v>-3.4310576433122367E-2</v>
      </c>
      <c r="F82" s="2">
        <f>'Moving Avg'!D82</f>
        <v>5.9413999999999998</v>
      </c>
      <c r="G82" s="2">
        <f>'Moving Avg'!F82</f>
        <v>5.898839999999999</v>
      </c>
      <c r="H82" s="2">
        <f>'Moving Avg'!G82</f>
        <v>5.7671740000000025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6.0477999999999996</v>
      </c>
      <c r="C83" s="2">
        <f>RSI!I83</f>
        <v>69.153679861128921</v>
      </c>
      <c r="D83" s="2">
        <f>MACD!E83</f>
        <v>-2.4705538201049926E-2</v>
      </c>
      <c r="E83" s="2">
        <f>MACD!F83</f>
        <v>-3.238956878670788E-2</v>
      </c>
      <c r="F83" s="2">
        <f>'Moving Avg'!D83</f>
        <v>5.9749999999999996</v>
      </c>
      <c r="G83" s="2">
        <f>'Moving Avg'!F83</f>
        <v>5.9100399999999995</v>
      </c>
      <c r="H83" s="2">
        <f>'Moving Avg'!G83</f>
        <v>5.7738920000000018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6.0869999999999997</v>
      </c>
      <c r="C84" s="2">
        <f>RSI!I84</f>
        <v>71.684269744974387</v>
      </c>
      <c r="D84" s="2">
        <f>MACD!E84</f>
        <v>-2.8751624773589946E-2</v>
      </c>
      <c r="E84" s="2">
        <f>MACD!F84</f>
        <v>-3.1661979984084293E-2</v>
      </c>
      <c r="F84" s="2">
        <f>'Moving Avg'!D84</f>
        <v>6.01084</v>
      </c>
      <c r="G84" s="2">
        <f>'Moving Avg'!F84</f>
        <v>5.9231999999999996</v>
      </c>
      <c r="H84" s="2">
        <f>'Moving Avg'!G84</f>
        <v>5.7813940000000015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6.1037999999999997</v>
      </c>
      <c r="C85" s="2">
        <f>RSI!I85</f>
        <v>72.717301399059039</v>
      </c>
      <c r="D85" s="2">
        <f>MACD!E85</f>
        <v>-3.6348397731864601E-2</v>
      </c>
      <c r="E85" s="2">
        <f>MACD!F85</f>
        <v>-3.2599263533640357E-2</v>
      </c>
      <c r="F85" s="2">
        <f>'Moving Avg'!D85</f>
        <v>6.0444399999999998</v>
      </c>
      <c r="G85" s="2">
        <f>'Moving Avg'!F85</f>
        <v>5.9346800000000002</v>
      </c>
      <c r="H85" s="2">
        <f>'Moving Avg'!G85</f>
        <v>5.789232000000001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6.1150000000000002</v>
      </c>
      <c r="C86" s="2">
        <f>RSI!I86</f>
        <v>73.413667652511648</v>
      </c>
      <c r="D86" s="2">
        <f>MACD!E86</f>
        <v>-4.3098594234992404E-2</v>
      </c>
      <c r="E86" s="2">
        <f>MACD!F86</f>
        <v>-3.469912967391077E-2</v>
      </c>
      <c r="F86" s="2">
        <f>'Moving Avg'!D86</f>
        <v>6.0690799999999996</v>
      </c>
      <c r="G86" s="2">
        <f>'Moving Avg'!F86</f>
        <v>5.9478399999999985</v>
      </c>
      <c r="H86" s="2">
        <f>'Moving Avg'!G86</f>
        <v>5.7972940000000008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6.1037999999999997</v>
      </c>
      <c r="C87" s="2">
        <f>RSI!I87</f>
        <v>71.449694921415258</v>
      </c>
      <c r="D87" s="2">
        <f>MACD!E87</f>
        <v>-4.8310872472657529E-2</v>
      </c>
      <c r="E87" s="2">
        <f>MACD!F87</f>
        <v>-3.7421478233660127E-2</v>
      </c>
      <c r="F87" s="2">
        <f>'Moving Avg'!D87</f>
        <v>6.0914799999999998</v>
      </c>
      <c r="G87" s="2">
        <f>'Moving Avg'!F87</f>
        <v>5.959039999999999</v>
      </c>
      <c r="H87" s="2">
        <f>'Moving Avg'!G87</f>
        <v>5.8051319999999995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6.0646000000000004</v>
      </c>
      <c r="C88" s="2">
        <f>RSI!I88</f>
        <v>64.904999901527788</v>
      </c>
      <c r="D88" s="2">
        <f>MACD!E88</f>
        <v>-5.9470225821566913E-2</v>
      </c>
      <c r="E88" s="2">
        <f>MACD!F88</f>
        <v>-4.1831227751241484E-2</v>
      </c>
      <c r="F88" s="2">
        <f>'Moving Avg'!D88</f>
        <v>6.0948399999999996</v>
      </c>
      <c r="G88" s="2">
        <f>'Moving Avg'!F88</f>
        <v>5.9710799999999988</v>
      </c>
      <c r="H88" s="2">
        <f>'Moving Avg'!G88</f>
        <v>5.8122979999999993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6.0646000000000004</v>
      </c>
      <c r="C89" s="2">
        <f>RSI!I89</f>
        <v>64.904999901527788</v>
      </c>
      <c r="D89" s="2">
        <f>MACD!E89</f>
        <v>-6.5333876156790538E-2</v>
      </c>
      <c r="E89" s="2">
        <f>MACD!F89</f>
        <v>-4.6531757432351301E-2</v>
      </c>
      <c r="F89" s="2">
        <f>'Moving Avg'!D89</f>
        <v>6.0903599999999996</v>
      </c>
      <c r="G89" s="2">
        <f>'Moving Avg'!F89</f>
        <v>5.9789199999999996</v>
      </c>
      <c r="H89" s="2">
        <f>'Moving Avg'!G89</f>
        <v>5.8204719999999996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BULLISH DIVERGENCE</v>
      </c>
    </row>
    <row r="90" spans="1:12" ht="13.5" x14ac:dyDescent="0.25">
      <c r="A90" s="3">
        <f>RSI!A90</f>
        <v>42136</v>
      </c>
      <c r="B90" s="2">
        <f>RSI!B90</f>
        <v>6.0701999999999998</v>
      </c>
      <c r="C90" s="2">
        <f>RSI!I90</f>
        <v>65.429643311276919</v>
      </c>
      <c r="D90" s="2">
        <f>MACD!E90</f>
        <v>-6.7077375693997077E-2</v>
      </c>
      <c r="E90" s="2">
        <f>MACD!F90</f>
        <v>-5.0640881084680456E-2</v>
      </c>
      <c r="F90" s="2">
        <f>'Moving Avg'!D90</f>
        <v>6.0836399999999999</v>
      </c>
      <c r="G90" s="2">
        <f>'Moving Avg'!F90</f>
        <v>5.9898399999999992</v>
      </c>
      <c r="H90" s="2">
        <f>'Moving Avg'!G90</f>
        <v>5.8298779999999999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</row>
    <row r="91" spans="1:12" ht="13.5" x14ac:dyDescent="0.25">
      <c r="A91" s="3">
        <f>RSI!A91</f>
        <v>42137</v>
      </c>
      <c r="B91" s="2">
        <f>RSI!B91</f>
        <v>6.1542000000000003</v>
      </c>
      <c r="C91" s="2">
        <f>RSI!I91</f>
        <v>72.154087214131351</v>
      </c>
      <c r="D91" s="2">
        <f>MACD!E91</f>
        <v>-6.6817412360538064E-2</v>
      </c>
      <c r="E91" s="2">
        <f>MACD!F91</f>
        <v>-5.3876187339851979E-2</v>
      </c>
      <c r="F91" s="2">
        <f>'Moving Avg'!D91</f>
        <v>6.0914799999999998</v>
      </c>
      <c r="G91" s="2">
        <f>'Moving Avg'!F91</f>
        <v>6.0043999999999995</v>
      </c>
      <c r="H91" s="2">
        <f>'Moving Avg'!G91</f>
        <v>5.8409640000000005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6.0982000000000003</v>
      </c>
      <c r="C92" s="2">
        <f>RSI!I92</f>
        <v>63.312407710785799</v>
      </c>
      <c r="D92" s="2">
        <f>MACD!E92</f>
        <v>-6.3554849494032339E-2</v>
      </c>
      <c r="E92" s="2">
        <f>MACD!F92</f>
        <v>-5.5811919770688057E-2</v>
      </c>
      <c r="F92" s="2">
        <f>'Moving Avg'!D92</f>
        <v>6.0903599999999996</v>
      </c>
      <c r="G92" s="2">
        <f>'Moving Avg'!F92</f>
        <v>6.0133599999999996</v>
      </c>
      <c r="H92" s="2">
        <f>'Moving Avg'!G92</f>
        <v>5.8509300000000009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BULLISH DIVERGENCE</v>
      </c>
    </row>
    <row r="93" spans="1:12" ht="13.5" x14ac:dyDescent="0.25">
      <c r="A93" s="3">
        <f>RSI!A93</f>
        <v>42139</v>
      </c>
      <c r="B93" s="2">
        <f>RSI!B93</f>
        <v>6.0590000000000002</v>
      </c>
      <c r="C93" s="2">
        <f>RSI!I93</f>
        <v>57.958468274150938</v>
      </c>
      <c r="D93" s="2">
        <f>MACD!E93</f>
        <v>-4.9967886000399808E-2</v>
      </c>
      <c r="E93" s="2">
        <f>MACD!F93</f>
        <v>-5.4643113016630412E-2</v>
      </c>
      <c r="F93" s="2">
        <f>'Moving Avg'!D93</f>
        <v>6.0892400000000002</v>
      </c>
      <c r="G93" s="2">
        <f>'Moving Avg'!F93</f>
        <v>6.0195199999999991</v>
      </c>
      <c r="H93" s="2">
        <f>'Moving Avg'!G93</f>
        <v>5.8598880000000015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BULLISH DIVERGENCE</v>
      </c>
    </row>
    <row r="94" spans="1:12" ht="13.5" x14ac:dyDescent="0.25">
      <c r="A94" s="3">
        <f>RSI!A94</f>
        <v>42142</v>
      </c>
      <c r="B94" s="2">
        <f>RSI!B94</f>
        <v>6.0590000000000002</v>
      </c>
      <c r="C94" s="2">
        <f>RSI!I94</f>
        <v>57.958468274150938</v>
      </c>
      <c r="D94" s="2">
        <f>MACD!E94</f>
        <v>-3.2850260630739925E-2</v>
      </c>
      <c r="E94" s="2">
        <f>MACD!F94</f>
        <v>-5.0284542539452318E-2</v>
      </c>
      <c r="F94" s="2">
        <f>'Moving Avg'!D94</f>
        <v>6.0881200000000009</v>
      </c>
      <c r="G94" s="2">
        <f>'Moving Avg'!F94</f>
        <v>6.0259599999999995</v>
      </c>
      <c r="H94" s="2">
        <f>'Moving Avg'!G94</f>
        <v>5.8688460000000031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BULLISH DIVERGENCE</v>
      </c>
    </row>
    <row r="95" spans="1:12" ht="13.5" x14ac:dyDescent="0.25">
      <c r="A95" s="3">
        <f>RSI!A95</f>
        <v>42143</v>
      </c>
      <c r="B95" s="2">
        <f>RSI!B95</f>
        <v>6.0477999999999996</v>
      </c>
      <c r="C95" s="2">
        <f>RSI!I95</f>
        <v>56.378673049035918</v>
      </c>
      <c r="D95" s="2">
        <f>MACD!E95</f>
        <v>-1.5331320405158166E-2</v>
      </c>
      <c r="E95" s="2">
        <f>MACD!F95</f>
        <v>-4.3293898112593487E-2</v>
      </c>
      <c r="F95" s="2">
        <f>'Moving Avg'!D95</f>
        <v>6.0836400000000008</v>
      </c>
      <c r="G95" s="2">
        <f>'Moving Avg'!F95</f>
        <v>6.0323999999999991</v>
      </c>
      <c r="H95" s="2">
        <f>'Moving Avg'!G95</f>
        <v>5.8769080000000029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6.0198</v>
      </c>
      <c r="C96" s="2">
        <f>RSI!I96</f>
        <v>52.524175008850932</v>
      </c>
      <c r="D96" s="2">
        <f>MACD!E96</f>
        <v>3.0043885511261692E-3</v>
      </c>
      <c r="E96" s="2">
        <f>MACD!F96</f>
        <v>-3.403424077984956E-2</v>
      </c>
      <c r="F96" s="2">
        <f>'Moving Avg'!D96</f>
        <v>6.0567599999999997</v>
      </c>
      <c r="G96" s="2">
        <f>'Moving Avg'!F96</f>
        <v>6.03688</v>
      </c>
      <c r="H96" s="2">
        <f>'Moving Avg'!G96</f>
        <v>5.8853060000000035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5.9973999999999998</v>
      </c>
      <c r="C97" s="2">
        <f>RSI!I97</f>
        <v>49.602504385820772</v>
      </c>
      <c r="D97" s="2">
        <f>MACD!E97</f>
        <v>1.8356817066151443E-2</v>
      </c>
      <c r="E97" s="2">
        <f>MACD!F97</f>
        <v>-2.3556029210649358E-2</v>
      </c>
      <c r="F97" s="2">
        <f>'Moving Avg'!D97</f>
        <v>6.0366</v>
      </c>
      <c r="G97" s="2">
        <f>'Moving Avg'!F97</f>
        <v>6.0399600000000007</v>
      </c>
      <c r="H97" s="2">
        <f>'Moving Avg'!G97</f>
        <v>5.8930320000000043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5.9917999999999996</v>
      </c>
      <c r="C98" s="2">
        <f>RSI!I98</f>
        <v>48.870616558108033</v>
      </c>
      <c r="D98" s="2">
        <f>MACD!E98</f>
        <v>2.5772459725317276E-2</v>
      </c>
      <c r="E98" s="2">
        <f>MACD!F98</f>
        <v>-1.3690331423456034E-2</v>
      </c>
      <c r="F98" s="2">
        <f>'Moving Avg'!D98</f>
        <v>6.0231599999999998</v>
      </c>
      <c r="G98" s="2">
        <f>'Moving Avg'!F98</f>
        <v>6.04556</v>
      </c>
      <c r="H98" s="2">
        <f>'Moving Avg'!G98</f>
        <v>5.9008700000000047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5.9917999999999996</v>
      </c>
      <c r="C99" s="2">
        <f>RSI!I99</f>
        <v>48.870616558108033</v>
      </c>
      <c r="D99" s="2">
        <f>MACD!E99</f>
        <v>3.2118362552580493E-2</v>
      </c>
      <c r="E99" s="2">
        <f>MACD!F99</f>
        <v>-4.5285926282487296E-3</v>
      </c>
      <c r="F99" s="2">
        <f>'Moving Avg'!D99</f>
        <v>6.0097199999999988</v>
      </c>
      <c r="G99" s="2">
        <f>'Moving Avg'!F99</f>
        <v>6.04976</v>
      </c>
      <c r="H99" s="2">
        <f>'Moving Avg'!G99</f>
        <v>5.9085960000000037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5.9917999999999996</v>
      </c>
      <c r="C100" s="2">
        <f>RSI!I100</f>
        <v>48.870616558108033</v>
      </c>
      <c r="D100" s="2">
        <f>MACD!E100</f>
        <v>3.8415370607529198E-2</v>
      </c>
      <c r="E100" s="2">
        <f>MACD!F100</f>
        <v>4.060200018906856E-3</v>
      </c>
      <c r="F100" s="2">
        <f>'Moving Avg'!D100</f>
        <v>5.9985199999999992</v>
      </c>
      <c r="G100" s="2">
        <f>'Moving Avg'!F100</f>
        <v>6.0525599999999988</v>
      </c>
      <c r="H100" s="2">
        <f>'Moving Avg'!G100</f>
        <v>5.9141940000000019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5.9917999999999996</v>
      </c>
      <c r="C101" s="2">
        <f>RSI!I101</f>
        <v>48.87061655810804</v>
      </c>
      <c r="D101" s="2">
        <f>MACD!E101</f>
        <v>5.6727666142232458E-2</v>
      </c>
      <c r="E101" s="2">
        <f>MACD!F101</f>
        <v>1.4593693243571976E-2</v>
      </c>
      <c r="F101" s="2">
        <f>'Moving Avg'!D101</f>
        <v>5.9929199999999998</v>
      </c>
      <c r="G101" s="2">
        <f>'Moving Avg'!F101</f>
        <v>6.0525599999999988</v>
      </c>
      <c r="H101" s="2">
        <f>'Moving Avg'!G101</f>
        <v>5.9193460000000027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5.9917999999999996</v>
      </c>
      <c r="C102" s="2">
        <f>RSI!I102</f>
        <v>48.87061655810804</v>
      </c>
      <c r="D102" s="2">
        <f>MACD!E102</f>
        <v>6.3663764739025908E-2</v>
      </c>
      <c r="E102" s="2">
        <f>MACD!F102</f>
        <v>2.4407707542662763E-2</v>
      </c>
      <c r="F102" s="2">
        <f>'Moving Avg'!D102</f>
        <v>5.9917999999999996</v>
      </c>
      <c r="G102" s="2">
        <f>'Moving Avg'!F102</f>
        <v>6.0525599999999988</v>
      </c>
      <c r="H102" s="2">
        <f>'Moving Avg'!G102</f>
        <v>5.9247220000000027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5.9638</v>
      </c>
      <c r="C103" s="2">
        <f>RSI!I103</f>
        <v>44.152294126886822</v>
      </c>
      <c r="D103" s="2">
        <f>MACD!E103</f>
        <v>6.5628357488775713E-2</v>
      </c>
      <c r="E103" s="2">
        <f>MACD!F103</f>
        <v>3.2651837531885351E-2</v>
      </c>
      <c r="F103" s="2">
        <f>'Moving Avg'!D103</f>
        <v>5.9861999999999993</v>
      </c>
      <c r="G103" s="2">
        <f>'Moving Avg'!F103</f>
        <v>6.0483599999999997</v>
      </c>
      <c r="H103" s="2">
        <f>'Moving Avg'!G103</f>
        <v>5.9297600000000026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5.9638</v>
      </c>
      <c r="C104" s="2">
        <f>RSI!I104</f>
        <v>44.152294126886815</v>
      </c>
      <c r="D104" s="2">
        <f>MACD!E104</f>
        <v>6.7504567107653735E-2</v>
      </c>
      <c r="E104" s="2">
        <f>MACD!F104</f>
        <v>3.9622383447039028E-2</v>
      </c>
      <c r="F104" s="2">
        <f>'Moving Avg'!D104</f>
        <v>5.9805999999999999</v>
      </c>
      <c r="G104" s="2">
        <f>'Moving Avg'!F104</f>
        <v>6.0421999999999993</v>
      </c>
      <c r="H104" s="2">
        <f>'Moving Avg'!G104</f>
        <v>5.9381580000000023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5.9638</v>
      </c>
      <c r="C105" s="2">
        <f>RSI!I105</f>
        <v>44.152294126886815</v>
      </c>
      <c r="D105" s="2">
        <f>MACD!E105</f>
        <v>6.7567072454550292E-2</v>
      </c>
      <c r="E105" s="2">
        <f>MACD!F105</f>
        <v>4.5211321248541284E-2</v>
      </c>
      <c r="F105" s="2">
        <f>'Moving Avg'!D105</f>
        <v>5.9749999999999996</v>
      </c>
      <c r="G105" s="2">
        <f>'Moving Avg'!F105</f>
        <v>6.0352000000000006</v>
      </c>
      <c r="H105" s="2">
        <f>'Moving Avg'!G105</f>
        <v>5.9420780000000013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5.9917999999999996</v>
      </c>
      <c r="C106" s="2">
        <f>RSI!I106</f>
        <v>50.162015261913602</v>
      </c>
      <c r="D106" s="2">
        <f>MACD!E106</f>
        <v>6.1421547327992876E-2</v>
      </c>
      <c r="E106" s="2">
        <f>MACD!F106</f>
        <v>4.8453366464431602E-2</v>
      </c>
      <c r="F106" s="2">
        <f>'Moving Avg'!D106</f>
        <v>5.9749999999999996</v>
      </c>
      <c r="G106" s="2">
        <f>'Moving Avg'!F106</f>
        <v>6.0290400000000002</v>
      </c>
      <c r="H106" s="2">
        <f>'Moving Avg'!G106</f>
        <v>5.9476760000000013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NEUTRAL</v>
      </c>
    </row>
    <row r="107" spans="1:12" ht="13.5" x14ac:dyDescent="0.25">
      <c r="A107" s="3">
        <f>RSI!A107</f>
        <v>42159</v>
      </c>
      <c r="B107" s="2">
        <f>RSI!B107</f>
        <v>5.9638</v>
      </c>
      <c r="C107" s="2">
        <f>RSI!I107</f>
        <v>44.952605336026927</v>
      </c>
      <c r="D107" s="2">
        <f>MACD!E107</f>
        <v>5.4853725108292117E-2</v>
      </c>
      <c r="E107" s="2">
        <f>MACD!F107</f>
        <v>4.9733438193203708E-2</v>
      </c>
      <c r="F107" s="2">
        <f>'Moving Avg'!D107</f>
        <v>5.9694000000000003</v>
      </c>
      <c r="G107" s="2">
        <f>'Moving Avg'!F107</f>
        <v>6.0220400000000005</v>
      </c>
      <c r="H107" s="2">
        <f>'Moving Avg'!G107</f>
        <v>5.9532740000000013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5.9638</v>
      </c>
      <c r="C108" s="2">
        <f>RSI!I108</f>
        <v>44.952605336026927</v>
      </c>
      <c r="D108" s="2">
        <f>MACD!E108</f>
        <v>4.8604249293900281E-2</v>
      </c>
      <c r="E108" s="2">
        <f>MACD!F108</f>
        <v>4.9507600413343025E-2</v>
      </c>
      <c r="F108" s="2">
        <f>'Moving Avg'!D108</f>
        <v>5.9693999999999994</v>
      </c>
      <c r="G108" s="2">
        <f>'Moving Avg'!F108</f>
        <v>6.0170000000000012</v>
      </c>
      <c r="H108" s="2">
        <f>'Moving Avg'!G108</f>
        <v>5.9583120000000012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NEUTRAL</v>
      </c>
    </row>
    <row r="109" spans="1:12" ht="13.5" x14ac:dyDescent="0.25">
      <c r="A109" s="3">
        <f>RSI!A109</f>
        <v>42163</v>
      </c>
      <c r="B109" s="2">
        <f>RSI!B109</f>
        <v>5.9638</v>
      </c>
      <c r="C109" s="2">
        <f>RSI!I109</f>
        <v>44.952605336026934</v>
      </c>
      <c r="D109" s="2">
        <f>MACD!E109</f>
        <v>4.3473130074147548E-2</v>
      </c>
      <c r="E109" s="2">
        <f>MACD!F109</f>
        <v>4.830070634550393E-2</v>
      </c>
      <c r="F109" s="2">
        <f>'Moving Avg'!D109</f>
        <v>5.9693999999999994</v>
      </c>
      <c r="G109" s="2">
        <f>'Moving Avg'!F109</f>
        <v>6.0119600000000011</v>
      </c>
      <c r="H109" s="2">
        <f>'Moving Avg'!G109</f>
        <v>5.9632400000000008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5.9917999999999996</v>
      </c>
      <c r="C110" s="2">
        <f>RSI!I110</f>
        <v>51.272910898376473</v>
      </c>
      <c r="D110" s="2">
        <f>MACD!E110</f>
        <v>3.720261638261313E-2</v>
      </c>
      <c r="E110" s="2">
        <f>MACD!F110</f>
        <v>4.6081088352925778E-2</v>
      </c>
      <c r="F110" s="2">
        <f>'Moving Avg'!D110</f>
        <v>5.9749999999999996</v>
      </c>
      <c r="G110" s="2">
        <f>'Moving Avg'!F110</f>
        <v>6.0080400000000012</v>
      </c>
      <c r="H110" s="2">
        <f>'Moving Avg'!G110</f>
        <v>5.9682800000000009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5.9638</v>
      </c>
      <c r="C111" s="2">
        <f>RSI!I111</f>
        <v>45.63077162410147</v>
      </c>
      <c r="D111" s="2">
        <f>MACD!E111</f>
        <v>3.3939933389158128E-2</v>
      </c>
      <c r="E111" s="2">
        <f>MACD!F111</f>
        <v>4.3652857360172249E-2</v>
      </c>
      <c r="F111" s="2">
        <f>'Moving Avg'!D111</f>
        <v>5.9694000000000003</v>
      </c>
      <c r="G111" s="2">
        <f>'Moving Avg'!F111</f>
        <v>5.998520000000001</v>
      </c>
      <c r="H111" s="2">
        <f>'Moving Avg'!G111</f>
        <v>5.9710800000000006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5.9358000000000004</v>
      </c>
      <c r="C112" s="2">
        <f>RSI!I112</f>
        <v>40.79617785468448</v>
      </c>
      <c r="D112" s="2">
        <f>MACD!E112</f>
        <v>3.3390082800107912E-2</v>
      </c>
      <c r="E112" s="2">
        <f>MACD!F112</f>
        <v>4.160030244815939E-2</v>
      </c>
      <c r="F112" s="2">
        <f>'Moving Avg'!D112</f>
        <v>5.9638</v>
      </c>
      <c r="G112" s="2">
        <f>'Moving Avg'!F112</f>
        <v>5.9904000000000011</v>
      </c>
      <c r="H112" s="2">
        <f>'Moving Avg'!G112</f>
        <v>5.9738800000000012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5.9189999999999996</v>
      </c>
      <c r="C113" s="2">
        <f>RSI!I113</f>
        <v>38.182216037058758</v>
      </c>
      <c r="D113" s="2">
        <f>MACD!E113</f>
        <v>3.0153703189882641E-2</v>
      </c>
      <c r="E113" s="2">
        <f>MACD!F113</f>
        <v>3.9310982596504049E-2</v>
      </c>
      <c r="F113" s="2">
        <f>'Moving Avg'!D113</f>
        <v>5.9548399999999999</v>
      </c>
      <c r="G113" s="2">
        <f>'Moving Avg'!F113</f>
        <v>5.9834000000000014</v>
      </c>
      <c r="H113" s="2">
        <f>'Moving Avg'!G113</f>
        <v>5.9757840000000009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5.9358000000000004</v>
      </c>
      <c r="C114" s="2">
        <f>RSI!I114</f>
        <v>42.172457549671535</v>
      </c>
      <c r="D114" s="2">
        <f>MACD!E114</f>
        <v>2.6540543060050048E-2</v>
      </c>
      <c r="E114" s="2">
        <f>MACD!F114</f>
        <v>3.6756894689213254E-2</v>
      </c>
      <c r="F114" s="2">
        <f>'Moving Avg'!D114</f>
        <v>5.9492400000000005</v>
      </c>
      <c r="G114" s="2">
        <f>'Moving Avg'!F114</f>
        <v>5.9772400000000001</v>
      </c>
      <c r="H114" s="2">
        <f>'Moving Avg'!G114</f>
        <v>5.9780240000000004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5.9862000000000002</v>
      </c>
      <c r="C115" s="2">
        <f>RSI!I115</f>
        <v>52.150951420734756</v>
      </c>
      <c r="D115" s="2">
        <f>MACD!E115</f>
        <v>1.9993018251092565E-2</v>
      </c>
      <c r="E115" s="2">
        <f>MACD!F115</f>
        <v>3.3404119401589119E-2</v>
      </c>
      <c r="F115" s="2">
        <f>'Moving Avg'!D115</f>
        <v>5.9481200000000003</v>
      </c>
      <c r="G115" s="2">
        <f>'Moving Avg'!F115</f>
        <v>5.9741600000000004</v>
      </c>
      <c r="H115" s="2">
        <f>'Moving Avg'!G115</f>
        <v>5.9802640000000009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5.9862000000000002</v>
      </c>
      <c r="C116" s="2">
        <f>RSI!I116</f>
        <v>52.150951420734756</v>
      </c>
      <c r="D116" s="2">
        <f>MACD!E116</f>
        <v>1.8687772110158818E-2</v>
      </c>
      <c r="E116" s="2">
        <f>MACD!F116</f>
        <v>3.0460849943303062E-2</v>
      </c>
      <c r="F116" s="2">
        <f>'Moving Avg'!D116</f>
        <v>5.9526000000000003</v>
      </c>
      <c r="G116" s="2">
        <f>'Moving Avg'!F116</f>
        <v>5.97248</v>
      </c>
      <c r="H116" s="2">
        <f>'Moving Avg'!G116</f>
        <v>5.982952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</row>
    <row r="117" spans="1:12" ht="13.5" x14ac:dyDescent="0.25">
      <c r="A117" s="3">
        <f>RSI!A117</f>
        <v>42173</v>
      </c>
      <c r="B117" s="2">
        <f>RSI!B117</f>
        <v>6.1037999999999997</v>
      </c>
      <c r="C117" s="2">
        <f>RSI!I117</f>
        <v>67.382094097766426</v>
      </c>
      <c r="D117" s="2">
        <f>MACD!E117</f>
        <v>4.4971915483431602E-3</v>
      </c>
      <c r="E117" s="2">
        <f>MACD!F117</f>
        <v>2.5268118264311086E-2</v>
      </c>
      <c r="F117" s="2">
        <f>'Moving Avg'!D117</f>
        <v>5.9862000000000002</v>
      </c>
      <c r="G117" s="2">
        <f>'Moving Avg'!F117</f>
        <v>5.9777999999999993</v>
      </c>
      <c r="H117" s="2">
        <f>'Moving Avg'!G117</f>
        <v>5.9874319999999992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6.2717999999999998</v>
      </c>
      <c r="C118" s="2">
        <f>RSI!I118</f>
        <v>78.104639984349816</v>
      </c>
      <c r="D118" s="2">
        <f>MACD!E118</f>
        <v>-2.0711920761322666E-2</v>
      </c>
      <c r="E118" s="2">
        <f>MACD!F118</f>
        <v>1.6072110459184337E-2</v>
      </c>
      <c r="F118" s="2">
        <f>'Moving Avg'!D118</f>
        <v>6.0567599999999997</v>
      </c>
      <c r="G118" s="2">
        <f>'Moving Avg'!F118</f>
        <v>5.9917999999999996</v>
      </c>
      <c r="H118" s="2">
        <f>'Moving Avg'!G118</f>
        <v>5.9963919999999984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6.2662000000000004</v>
      </c>
      <c r="C119" s="2">
        <f>RSI!I119</f>
        <v>77.193705474610226</v>
      </c>
      <c r="D119" s="2">
        <f>MACD!E119</f>
        <v>-4.3321773188994328E-2</v>
      </c>
      <c r="E119" s="2">
        <f>MACD!F119</f>
        <v>4.1933337295486043E-3</v>
      </c>
      <c r="F119" s="2">
        <f>'Moving Avg'!D119</f>
        <v>6.1228400000000001</v>
      </c>
      <c r="G119" s="2">
        <f>'Moving Avg'!F119</f>
        <v>6.0055199999999989</v>
      </c>
      <c r="H119" s="2">
        <f>'Moving Avg'!G119</f>
        <v>6.0035600000000002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6.2717999999999998</v>
      </c>
      <c r="C120" s="2">
        <f>RSI!I120</f>
        <v>77.476602837182071</v>
      </c>
      <c r="D120" s="2">
        <f>MACD!E120</f>
        <v>-6.0095625966356536E-2</v>
      </c>
      <c r="E120" s="2">
        <f>MACD!F120</f>
        <v>-8.6644582096324241E-3</v>
      </c>
      <c r="F120" s="2">
        <f>'Moving Avg'!D120</f>
        <v>6.1799599999999995</v>
      </c>
      <c r="G120" s="2">
        <f>'Moving Avg'!F120</f>
        <v>6.0195199999999982</v>
      </c>
      <c r="H120" s="2">
        <f>'Moving Avg'!G120</f>
        <v>6.0119599999999993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6.2942</v>
      </c>
      <c r="C121" s="2">
        <f>RSI!I121</f>
        <v>78.619074270385212</v>
      </c>
      <c r="D121" s="2">
        <f>MACD!E121</f>
        <v>-8.1710517732478394E-2</v>
      </c>
      <c r="E121" s="2">
        <f>MACD!F121</f>
        <v>-2.3273670114201617E-2</v>
      </c>
      <c r="F121" s="2">
        <f>'Moving Avg'!D121</f>
        <v>6.2415599999999998</v>
      </c>
      <c r="G121" s="2">
        <f>'Moving Avg'!F121</f>
        <v>6.0346399999999996</v>
      </c>
      <c r="H121" s="2">
        <f>'Moving Avg'!G121</f>
        <v>6.0205840000000004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6.2717999999999998</v>
      </c>
      <c r="C122" s="2">
        <f>RSI!I122</f>
        <v>74.546905595007217</v>
      </c>
      <c r="D122" s="2">
        <f>MACD!E122</f>
        <v>-0.10412776321610817</v>
      </c>
      <c r="E122" s="2">
        <f>MACD!F122</f>
        <v>-3.9444488734582929E-2</v>
      </c>
      <c r="F122" s="2">
        <f>'Moving Avg'!D122</f>
        <v>6.2751599999999996</v>
      </c>
      <c r="G122" s="2">
        <f>'Moving Avg'!F122</f>
        <v>6.0486399999999989</v>
      </c>
      <c r="H122" s="2">
        <f>'Moving Avg'!G122</f>
        <v>6.0276399999999999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6.2717999999999998</v>
      </c>
      <c r="C123" s="2">
        <f>RSI!I123</f>
        <v>74.546905595007217</v>
      </c>
      <c r="D123" s="2">
        <f>MACD!E123</f>
        <v>-0.1269181662221861</v>
      </c>
      <c r="E123" s="2">
        <f>MACD!F123</f>
        <v>-5.6939224232103569E-2</v>
      </c>
      <c r="F123" s="2">
        <f>'Moving Avg'!D123</f>
        <v>6.2751599999999996</v>
      </c>
      <c r="G123" s="2">
        <f>'Moving Avg'!F123</f>
        <v>6.0640399999999994</v>
      </c>
      <c r="H123" s="2">
        <f>'Moving Avg'!G123</f>
        <v>6.0343599999999995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NEUTRAL</v>
      </c>
    </row>
    <row r="124" spans="1:12" ht="13.5" x14ac:dyDescent="0.25">
      <c r="A124" s="3">
        <f>RSI!A124</f>
        <v>42184</v>
      </c>
      <c r="B124" s="2">
        <f>RSI!B124</f>
        <v>6.2717999999999998</v>
      </c>
      <c r="C124" s="2">
        <f>RSI!I124</f>
        <v>74.546905595007217</v>
      </c>
      <c r="D124" s="2">
        <f>MACD!E124</f>
        <v>-0.14476343164037164</v>
      </c>
      <c r="E124" s="2">
        <f>MACD!F124</f>
        <v>-7.4504065713757187E-2</v>
      </c>
      <c r="F124" s="2">
        <f>'Moving Avg'!D124</f>
        <v>6.276279999999999</v>
      </c>
      <c r="G124" s="2">
        <f>'Moving Avg'!F124</f>
        <v>6.07944</v>
      </c>
      <c r="H124" s="2">
        <f>'Moving Avg'!G124</f>
        <v>6.0411919999999988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6.4398</v>
      </c>
      <c r="C125" s="2">
        <f>RSI!I125</f>
        <v>82.862078647955684</v>
      </c>
      <c r="D125" s="2">
        <f>MACD!E125</f>
        <v>-0.16561469734817535</v>
      </c>
      <c r="E125" s="2">
        <f>MACD!F125</f>
        <v>-9.2726192040640823E-2</v>
      </c>
      <c r="F125" s="2">
        <f>'Moving Avg'!D125</f>
        <v>6.3098799999999997</v>
      </c>
      <c r="G125" s="2">
        <f>'Moving Avg'!F125</f>
        <v>6.1032400000000004</v>
      </c>
      <c r="H125" s="2">
        <f>'Moving Avg'!G125</f>
        <v>6.0516079999999999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6.4481000000000002</v>
      </c>
      <c r="C126" s="2">
        <f>RSI!I126</f>
        <v>83.154870211768383</v>
      </c>
      <c r="D126" s="2">
        <f>MACD!E126</f>
        <v>-0.18584785769077783</v>
      </c>
      <c r="E126" s="2">
        <f>MACD!F126</f>
        <v>-0.11135052517066824</v>
      </c>
      <c r="F126" s="2">
        <f>'Moving Avg'!D126</f>
        <v>6.3406600000000006</v>
      </c>
      <c r="G126" s="2">
        <f>'Moving Avg'!F126</f>
        <v>6.1260549999999991</v>
      </c>
      <c r="H126" s="2">
        <f>'Moving Avg'!G126</f>
        <v>6.061966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BULLISH DIVERGENCE</v>
      </c>
    </row>
    <row r="127" spans="1:12" ht="13.5" x14ac:dyDescent="0.25">
      <c r="A127" s="3">
        <f>RSI!A127</f>
        <v>42187</v>
      </c>
      <c r="B127" s="2">
        <f>RSI!B127</f>
        <v>6.4188000000000001</v>
      </c>
      <c r="C127" s="2">
        <f>RSI!I127</f>
        <v>78.083405900871128</v>
      </c>
      <c r="D127" s="2">
        <f>MACD!E127</f>
        <v>-0.18458326413936099</v>
      </c>
      <c r="E127" s="2">
        <f>MACD!F127</f>
        <v>-0.12599707296440679</v>
      </c>
      <c r="F127" s="2">
        <f>'Moving Avg'!D127</f>
        <v>6.3700600000000005</v>
      </c>
      <c r="G127" s="2">
        <f>'Moving Avg'!F127</f>
        <v>6.1488050000000003</v>
      </c>
      <c r="H127" s="2">
        <f>'Moving Avg'!G127</f>
        <v>6.0716259999999984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BULLISH DIVERGENCE</v>
      </c>
    </row>
    <row r="128" spans="1:12" ht="13.5" x14ac:dyDescent="0.25">
      <c r="A128" s="3">
        <f>RSI!A128</f>
        <v>42188</v>
      </c>
      <c r="B128" s="2">
        <f>RSI!B128</f>
        <v>6.4188000000000001</v>
      </c>
      <c r="C128" s="2">
        <f>RSI!I128</f>
        <v>78.083405900871128</v>
      </c>
      <c r="D128" s="2">
        <f>MACD!E128</f>
        <v>-0.1592325624778308</v>
      </c>
      <c r="E128" s="2">
        <f>MACD!F128</f>
        <v>-0.1326441708670916</v>
      </c>
      <c r="F128" s="2">
        <f>'Moving Avg'!D128</f>
        <v>6.3994600000000004</v>
      </c>
      <c r="G128" s="2">
        <f>'Moving Avg'!F128</f>
        <v>6.1715550000000006</v>
      </c>
      <c r="H128" s="2">
        <f>'Moving Avg'!G128</f>
        <v>6.0824059999999989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BULLISH DIVERGENCE</v>
      </c>
    </row>
    <row r="129" spans="1:12" ht="13.5" x14ac:dyDescent="0.25">
      <c r="A129" s="3">
        <f>RSI!A129</f>
        <v>42191</v>
      </c>
      <c r="B129" s="2">
        <f>RSI!B129</f>
        <v>6.3367000000000004</v>
      </c>
      <c r="C129" s="2">
        <f>RSI!I129</f>
        <v>65.167580036883578</v>
      </c>
      <c r="D129" s="2">
        <f>MACD!E129</f>
        <v>-0.13401155619056038</v>
      </c>
      <c r="E129" s="2">
        <f>MACD!F129</f>
        <v>-0.13291764793178537</v>
      </c>
      <c r="F129" s="2">
        <f>'Moving Avg'!D129</f>
        <v>6.412440000000001</v>
      </c>
      <c r="G129" s="2">
        <f>'Moving Avg'!F129</f>
        <v>6.1901999999999999</v>
      </c>
      <c r="H129" s="2">
        <f>'Moving Avg'!G129</f>
        <v>6.0909839999999988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BULLISH DIVERGENCE</v>
      </c>
    </row>
    <row r="130" spans="1:12" ht="13.5" x14ac:dyDescent="0.25">
      <c r="A130" s="3">
        <f>RSI!A130</f>
        <v>42192</v>
      </c>
      <c r="B130" s="2">
        <f>RSI!B130</f>
        <v>6.3132000000000001</v>
      </c>
      <c r="C130" s="2">
        <f>RSI!I130</f>
        <v>62.005983677793211</v>
      </c>
      <c r="D130" s="2">
        <f>MACD!E130</f>
        <v>-0.11092545090918815</v>
      </c>
      <c r="E130" s="2">
        <f>MACD!F130</f>
        <v>-0.12851920852726595</v>
      </c>
      <c r="F130" s="2">
        <f>'Moving Avg'!D130</f>
        <v>6.3871200000000004</v>
      </c>
      <c r="G130" s="2">
        <f>'Moving Avg'!F130</f>
        <v>6.2062699999999991</v>
      </c>
      <c r="H130" s="2">
        <f>'Moving Avg'!G130</f>
        <v>6.0985319999999987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6.3308</v>
      </c>
      <c r="C131" s="2">
        <f>RSI!I131</f>
        <v>63.436687863291951</v>
      </c>
      <c r="D131" s="2">
        <f>MACD!E131</f>
        <v>-8.9903283513135257E-2</v>
      </c>
      <c r="E131" s="2">
        <f>MACD!F131</f>
        <v>-0.12079602352443981</v>
      </c>
      <c r="F131" s="2">
        <f>'Moving Avg'!D131</f>
        <v>6.3636600000000012</v>
      </c>
      <c r="G131" s="2">
        <f>'Moving Avg'!F131</f>
        <v>6.2246199999999998</v>
      </c>
      <c r="H131" s="2">
        <f>'Moving Avg'!G131</f>
        <v>6.1053119999999987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6.4128999999999996</v>
      </c>
      <c r="C132" s="2">
        <f>RSI!I132</f>
        <v>69.253054711974769</v>
      </c>
      <c r="D132" s="2">
        <f>MACD!E132</f>
        <v>-8.235311494342934E-2</v>
      </c>
      <c r="E132" s="2">
        <f>MACD!F132</f>
        <v>-0.11310744180823773</v>
      </c>
      <c r="F132" s="2">
        <f>'Moving Avg'!D132</f>
        <v>6.3624799999999997</v>
      </c>
      <c r="G132" s="2">
        <f>'Moving Avg'!F132</f>
        <v>6.2484749999999991</v>
      </c>
      <c r="H132" s="2">
        <f>'Moving Avg'!G132</f>
        <v>6.1137339999999991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6.4363000000000001</v>
      </c>
      <c r="C133" s="2">
        <f>RSI!I133</f>
        <v>70.684456622576789</v>
      </c>
      <c r="D133" s="2">
        <f>MACD!E133</f>
        <v>-7.8840554212821878E-2</v>
      </c>
      <c r="E133" s="2">
        <f>MACD!F133</f>
        <v>-0.10625406428915457</v>
      </c>
      <c r="F133" s="2">
        <f>'Moving Avg'!D133</f>
        <v>6.3659799999999995</v>
      </c>
      <c r="G133" s="2">
        <f>'Moving Avg'!F133</f>
        <v>6.2743400000000005</v>
      </c>
      <c r="H133" s="2">
        <f>'Moving Avg'!G133</f>
        <v>6.1215039999999998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6.3894000000000002</v>
      </c>
      <c r="C134" s="2">
        <f>RSI!I134</f>
        <v>64.230276550202888</v>
      </c>
      <c r="D134" s="2">
        <f>MACD!E134</f>
        <v>-7.3590649888696902E-2</v>
      </c>
      <c r="E134" s="2">
        <f>MACD!F134</f>
        <v>-9.9721381409063045E-2</v>
      </c>
      <c r="F134" s="2">
        <f>'Moving Avg'!D134</f>
        <v>6.3765199999999993</v>
      </c>
      <c r="G134" s="2">
        <f>'Moving Avg'!F134</f>
        <v>6.2970199999999998</v>
      </c>
      <c r="H134" s="2">
        <f>'Moving Avg'!G134</f>
        <v>6.1275520000000006</v>
      </c>
      <c r="I134" s="2">
        <f>'Moving Avg'!H134</f>
        <v>0</v>
      </c>
      <c r="J134" s="6" t="str">
        <f>OBV!F134</f>
        <v>BULLISH</v>
      </c>
      <c r="K134" s="6" t="str">
        <f>OBV!G134</f>
        <v>WEAK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6.3894000000000002</v>
      </c>
      <c r="C135" s="2">
        <f>RSI!I135</f>
        <v>64.230276550202888</v>
      </c>
      <c r="D135" s="2">
        <f>MACD!E135</f>
        <v>-4.4132854194424809E-2</v>
      </c>
      <c r="E135" s="2">
        <f>MACD!F135</f>
        <v>-8.8603675966135415E-2</v>
      </c>
      <c r="F135" s="2">
        <f>'Moving Avg'!D135</f>
        <v>6.3917600000000006</v>
      </c>
      <c r="G135" s="2">
        <f>'Moving Avg'!F135</f>
        <v>6.3171799999999996</v>
      </c>
      <c r="H135" s="2">
        <f>'Moving Avg'!G135</f>
        <v>6.1332640000000023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6.3308</v>
      </c>
      <c r="C136" s="2">
        <f>RSI!I136</f>
        <v>56.724708495828779</v>
      </c>
      <c r="D136" s="2">
        <f>MACD!E136</f>
        <v>-1.4358423332024195E-2</v>
      </c>
      <c r="E136" s="2">
        <f>MACD!F136</f>
        <v>-7.3754625439313173E-2</v>
      </c>
      <c r="F136" s="2">
        <f>'Moving Avg'!D136</f>
        <v>6.3917599999999997</v>
      </c>
      <c r="G136" s="2">
        <f>'Moving Avg'!F136</f>
        <v>6.3344099999999983</v>
      </c>
      <c r="H136" s="2">
        <f>'Moving Avg'!G136</f>
        <v>6.1375800000000025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NEUTRAL</v>
      </c>
    </row>
    <row r="137" spans="1:12" ht="13.5" x14ac:dyDescent="0.25">
      <c r="A137" s="3">
        <f>RSI!A137</f>
        <v>42201</v>
      </c>
      <c r="B137" s="2">
        <f>RSI!B137</f>
        <v>6.3014999999999999</v>
      </c>
      <c r="C137" s="2">
        <f>RSI!I137</f>
        <v>53.366794414195368</v>
      </c>
      <c r="D137" s="2">
        <f>MACD!E137</f>
        <v>8.1321811707901759E-3</v>
      </c>
      <c r="E137" s="2">
        <f>MACD!F137</f>
        <v>-5.7377264117292506E-2</v>
      </c>
      <c r="F137" s="2">
        <f>'Moving Avg'!D137</f>
        <v>6.3694800000000003</v>
      </c>
      <c r="G137" s="2">
        <f>'Moving Avg'!F137</f>
        <v>6.344294999999998</v>
      </c>
      <c r="H137" s="2">
        <f>'Moving Avg'!G137</f>
        <v>6.1415340000000027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</row>
    <row r="138" spans="1:12" ht="13.5" x14ac:dyDescent="0.25">
      <c r="A138" s="3">
        <f>RSI!A138</f>
        <v>42205</v>
      </c>
      <c r="B138" s="2">
        <f>RSI!B138</f>
        <v>6.3426</v>
      </c>
      <c r="C138" s="2">
        <f>RSI!I138</f>
        <v>57.194639479061067</v>
      </c>
      <c r="D138" s="2">
        <f>MACD!E138</f>
        <v>2.395265841748806E-2</v>
      </c>
      <c r="E138" s="2">
        <f>MACD!F138</f>
        <v>-4.1111279610336393E-2</v>
      </c>
      <c r="F138" s="2">
        <f>'Moving Avg'!D138</f>
        <v>6.3507400000000001</v>
      </c>
      <c r="G138" s="2">
        <f>'Moving Avg'!F138</f>
        <v>6.347834999999999</v>
      </c>
      <c r="H138" s="2">
        <f>'Moving Avg'!G138</f>
        <v>6.1470940000000027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6.3483999999999998</v>
      </c>
      <c r="C139" s="2">
        <f>RSI!I139</f>
        <v>57.72204408420113</v>
      </c>
      <c r="D139" s="2">
        <f>MACD!E139</f>
        <v>2.3882631662992537E-2</v>
      </c>
      <c r="E139" s="2">
        <f>MACD!F139</f>
        <v>-2.8112497355670611E-2</v>
      </c>
      <c r="F139" s="2">
        <f>'Moving Avg'!D139</f>
        <v>6.3425399999999996</v>
      </c>
      <c r="G139" s="2">
        <f>'Moving Avg'!F139</f>
        <v>6.3519449999999988</v>
      </c>
      <c r="H139" s="2">
        <f>'Moving Avg'!G139</f>
        <v>6.152770000000003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6.3894000000000002</v>
      </c>
      <c r="C140" s="2">
        <f>RSI!I140</f>
        <v>61.347509655805403</v>
      </c>
      <c r="D140" s="2">
        <f>MACD!E140</f>
        <v>1.6769845668296313E-2</v>
      </c>
      <c r="E140" s="2">
        <f>MACD!F140</f>
        <v>-1.9136028750877228E-2</v>
      </c>
      <c r="F140" s="2">
        <f>'Moving Avg'!D140</f>
        <v>6.3425400000000014</v>
      </c>
      <c r="G140" s="2">
        <f>'Moving Avg'!F140</f>
        <v>6.3578249999999992</v>
      </c>
      <c r="H140" s="2">
        <f>'Moving Avg'!G140</f>
        <v>6.1591540000000045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NEUTRAL</v>
      </c>
    </row>
    <row r="141" spans="1:12" ht="13.5" x14ac:dyDescent="0.25">
      <c r="A141" s="3">
        <f>RSI!A141</f>
        <v>42208</v>
      </c>
      <c r="B141" s="2">
        <f>RSI!B141</f>
        <v>6.3894000000000002</v>
      </c>
      <c r="C141" s="2">
        <f>RSI!I141</f>
        <v>61.347509655805403</v>
      </c>
      <c r="D141" s="2">
        <f>MACD!E141</f>
        <v>1.2845356975376809E-2</v>
      </c>
      <c r="E141" s="2">
        <f>MACD!F141</f>
        <v>-1.2739751605626421E-2</v>
      </c>
      <c r="F141" s="2">
        <f>'Moving Avg'!D141</f>
        <v>6.3542600000000009</v>
      </c>
      <c r="G141" s="2">
        <f>'Moving Avg'!F141</f>
        <v>6.3625849999999993</v>
      </c>
      <c r="H141" s="2">
        <f>'Moving Avg'!G141</f>
        <v>6.1638580000000047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BEARISH DIVERGENCE</v>
      </c>
    </row>
    <row r="142" spans="1:12" ht="13.5" x14ac:dyDescent="0.25">
      <c r="A142" s="3">
        <f>RSI!A142</f>
        <v>42209</v>
      </c>
      <c r="B142" s="2">
        <f>RSI!B142</f>
        <v>6.3776999999999999</v>
      </c>
      <c r="C142" s="2">
        <f>RSI!I142</f>
        <v>59.654481234191763</v>
      </c>
      <c r="D142" s="2">
        <f>MACD!E142</f>
        <v>2.2453858917102387E-2</v>
      </c>
      <c r="E142" s="2">
        <f>MACD!F142</f>
        <v>-5.7010295010806603E-3</v>
      </c>
      <c r="F142" s="2">
        <f>'Moving Avg'!D142</f>
        <v>6.3695000000000004</v>
      </c>
      <c r="G142" s="2">
        <f>'Moving Avg'!F142</f>
        <v>6.3678799999999995</v>
      </c>
      <c r="H142" s="2">
        <f>'Moving Avg'!G142</f>
        <v>6.1694480000000036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6.3894000000000002</v>
      </c>
      <c r="C143" s="2">
        <f>RSI!I143</f>
        <v>60.8189505750412</v>
      </c>
      <c r="D143" s="2">
        <f>MACD!E143</f>
        <v>3.2860476006293382E-2</v>
      </c>
      <c r="E143" s="2">
        <f>MACD!F143</f>
        <v>2.0112716003941478E-3</v>
      </c>
      <c r="F143" s="2">
        <f>'Moving Avg'!D143</f>
        <v>6.3788600000000004</v>
      </c>
      <c r="G143" s="2">
        <f>'Moving Avg'!F143</f>
        <v>6.3737599999999999</v>
      </c>
      <c r="H143" s="2">
        <f>'Moving Avg'!G143</f>
        <v>6.1760560000000044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6.2721999999999998</v>
      </c>
      <c r="C144" s="2">
        <f>RSI!I144</f>
        <v>46.378623184263944</v>
      </c>
      <c r="D144" s="2">
        <f>MACD!E144</f>
        <v>4.2639899925103641E-2</v>
      </c>
      <c r="E144" s="2">
        <f>MACD!F144</f>
        <v>1.0136997265336047E-2</v>
      </c>
      <c r="F144" s="2">
        <f>'Moving Avg'!D144</f>
        <v>6.3636200000000001</v>
      </c>
      <c r="G144" s="2">
        <f>'Moving Avg'!F144</f>
        <v>6.37378</v>
      </c>
      <c r="H144" s="2">
        <f>'Moving Avg'!G144</f>
        <v>6.1803200000000027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6.3894000000000002</v>
      </c>
      <c r="C145" s="2">
        <f>RSI!I145</f>
        <v>57.297462675249697</v>
      </c>
      <c r="D145" s="2">
        <f>MACD!E145</f>
        <v>4.2470048010494921E-2</v>
      </c>
      <c r="E145" s="2">
        <f>MACD!F145</f>
        <v>1.6603607414367821E-2</v>
      </c>
      <c r="F145" s="2">
        <f>'Moving Avg'!D145</f>
        <v>6.3636200000000001</v>
      </c>
      <c r="G145" s="2">
        <f>'Moving Avg'!F145</f>
        <v>6.3712600000000004</v>
      </c>
      <c r="H145" s="2">
        <f>'Moving Avg'!G145</f>
        <v>6.1871520000000046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</row>
    <row r="146" spans="1:12" ht="13.5" x14ac:dyDescent="0.25">
      <c r="A146" s="3">
        <f>RSI!A146</f>
        <v>42215</v>
      </c>
      <c r="B146" s="2">
        <f>RSI!B146</f>
        <v>6.3308</v>
      </c>
      <c r="C146" s="2">
        <f>RSI!I146</f>
        <v>51.6357984938141</v>
      </c>
      <c r="D146" s="2">
        <f>MACD!E146</f>
        <v>3.7178340122861364E-2</v>
      </c>
      <c r="E146" s="2">
        <f>MACD!F146</f>
        <v>2.0718553956066532E-2</v>
      </c>
      <c r="F146" s="2">
        <f>'Moving Avg'!D146</f>
        <v>6.3518999999999997</v>
      </c>
      <c r="G146" s="2">
        <f>'Moving Avg'!F146</f>
        <v>6.3653949999999995</v>
      </c>
      <c r="H146" s="2">
        <f>'Moving Avg'!G146</f>
        <v>6.1933720000000037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6.3836000000000004</v>
      </c>
      <c r="C147" s="2">
        <f>RSI!I147</f>
        <v>55.86726180109477</v>
      </c>
      <c r="D147" s="2">
        <f>MACD!E147</f>
        <v>2.4189926933144257E-2</v>
      </c>
      <c r="E147" s="2">
        <f>MACD!F147</f>
        <v>2.1412828551482077E-2</v>
      </c>
      <c r="F147" s="2">
        <f>'Moving Avg'!D147</f>
        <v>6.3530800000000003</v>
      </c>
      <c r="G147" s="2">
        <f>'Moving Avg'!F147</f>
        <v>6.3636349999999986</v>
      </c>
      <c r="H147" s="2">
        <f>'Moving Avg'!G147</f>
        <v>6.2010960000000033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BEARISH DIVERGENCE</v>
      </c>
    </row>
    <row r="148" spans="1:12" ht="13.5" x14ac:dyDescent="0.25">
      <c r="A148" s="3">
        <f>RSI!A148</f>
        <v>42219</v>
      </c>
      <c r="B148" s="2">
        <f>RSI!B148</f>
        <v>6.2721999999999998</v>
      </c>
      <c r="C148" s="2">
        <f>RSI!I148</f>
        <v>46.602900986800122</v>
      </c>
      <c r="D148" s="2">
        <f>MACD!E148</f>
        <v>2.7377467289540824E-2</v>
      </c>
      <c r="E148" s="2">
        <f>MACD!F148</f>
        <v>2.2605756299093827E-2</v>
      </c>
      <c r="F148" s="2">
        <f>'Moving Avg'!D148</f>
        <v>6.3296400000000004</v>
      </c>
      <c r="G148" s="2">
        <f>'Moving Avg'!F148</f>
        <v>6.3563049999999981</v>
      </c>
      <c r="H148" s="2">
        <f>'Moving Avg'!G148</f>
        <v>6.2067040000000029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6.3014999999999999</v>
      </c>
      <c r="C149" s="2">
        <f>RSI!I149</f>
        <v>48.998468449818489</v>
      </c>
      <c r="D149" s="2">
        <f>MACD!E149</f>
        <v>2.908705056261951E-2</v>
      </c>
      <c r="E149" s="2">
        <f>MACD!F149</f>
        <v>2.3902015151798964E-2</v>
      </c>
      <c r="F149" s="2">
        <f>'Moving Avg'!D149</f>
        <v>6.3354999999999997</v>
      </c>
      <c r="G149" s="2">
        <f>'Moving Avg'!F149</f>
        <v>6.354544999999999</v>
      </c>
      <c r="H149" s="2">
        <f>'Moving Avg'!G149</f>
        <v>6.2128980000000009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BEARISH DIVERGENCE</v>
      </c>
    </row>
    <row r="150" spans="1:12" ht="13.5" x14ac:dyDescent="0.25">
      <c r="A150" s="3">
        <f>RSI!A150</f>
        <v>42221</v>
      </c>
      <c r="B150" s="2">
        <f>RSI!B150</f>
        <v>6.3308</v>
      </c>
      <c r="C150" s="2">
        <f>RSI!I150</f>
        <v>51.34900574421048</v>
      </c>
      <c r="D150" s="2">
        <f>MACD!E150</f>
        <v>3.4766786169019959E-2</v>
      </c>
      <c r="E150" s="2">
        <f>MACD!F150</f>
        <v>2.6074969355243165E-2</v>
      </c>
      <c r="F150" s="2">
        <f>'Moving Avg'!D150</f>
        <v>6.3237800000000011</v>
      </c>
      <c r="G150" s="2">
        <f>'Moving Avg'!F150</f>
        <v>6.3554249999999994</v>
      </c>
      <c r="H150" s="2">
        <f>'Moving Avg'!G150</f>
        <v>6.2196780000000009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6.3659999999999997</v>
      </c>
      <c r="C151" s="2">
        <f>RSI!I151</f>
        <v>54.086683453906268</v>
      </c>
      <c r="D151" s="2">
        <f>MACD!E151</f>
        <v>3.6880917642194255E-2</v>
      </c>
      <c r="E151" s="2">
        <f>MACD!F151</f>
        <v>2.8236159012633384E-2</v>
      </c>
      <c r="F151" s="2">
        <f>'Moving Avg'!D151</f>
        <v>6.3308200000000001</v>
      </c>
      <c r="G151" s="2">
        <f>'Moving Avg'!F151</f>
        <v>6.3571849999999994</v>
      </c>
      <c r="H151" s="2">
        <f>'Moving Avg'!G151</f>
        <v>6.2271620000000008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6.3659999999999997</v>
      </c>
      <c r="C152" s="2">
        <f>RSI!I152</f>
        <v>54.086683453906268</v>
      </c>
      <c r="D152" s="2">
        <f>MACD!E152</f>
        <v>3.6583659763430809E-2</v>
      </c>
      <c r="E152" s="2">
        <f>MACD!F152</f>
        <v>2.9905659162792871E-2</v>
      </c>
      <c r="F152" s="2">
        <f>'Moving Avg'!D152</f>
        <v>6.3272999999999993</v>
      </c>
      <c r="G152" s="2">
        <f>'Moving Avg'!F152</f>
        <v>6.3548399999999994</v>
      </c>
      <c r="H152" s="2">
        <f>'Moving Avg'!G152</f>
        <v>6.2346460000000006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6.3659999999999997</v>
      </c>
      <c r="C153" s="2">
        <f>RSI!I153</f>
        <v>54.086683453906268</v>
      </c>
      <c r="D153" s="2">
        <f>MACD!E153</f>
        <v>3.786719094373403E-2</v>
      </c>
      <c r="E153" s="2">
        <f>MACD!F153</f>
        <v>3.1497965518981104E-2</v>
      </c>
      <c r="F153" s="2">
        <f>'Moving Avg'!D153</f>
        <v>6.3460599999999996</v>
      </c>
      <c r="G153" s="2">
        <f>'Moving Avg'!F153</f>
        <v>6.3513250000000001</v>
      </c>
      <c r="H153" s="2">
        <f>'Moving Avg'!G153</f>
        <v>6.2426899999999987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6.3719000000000001</v>
      </c>
      <c r="C154" s="2">
        <f>RSI!I154</f>
        <v>54.621255778904548</v>
      </c>
      <c r="D154" s="2">
        <f>MACD!E154</f>
        <v>2.0240132000167499E-2</v>
      </c>
      <c r="E154" s="2">
        <f>MACD!F154</f>
        <v>2.9246398815218382E-2</v>
      </c>
      <c r="F154" s="2">
        <f>'Moving Avg'!D154</f>
        <v>6.3601399999999995</v>
      </c>
      <c r="G154" s="2">
        <f>'Moving Avg'!F154</f>
        <v>6.3504499999999995</v>
      </c>
      <c r="H154" s="2">
        <f>'Moving Avg'!G154</f>
        <v>6.2508519999999983</v>
      </c>
      <c r="I154" s="2">
        <f>'Moving Avg'!H154</f>
        <v>0</v>
      </c>
      <c r="J154" s="6" t="str">
        <f>OBV!F154</f>
        <v>BULLISH</v>
      </c>
      <c r="K154" s="6" t="str">
        <f>OBV!G154</f>
        <v>WEAK</v>
      </c>
      <c r="L154" s="6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6.3659999999999997</v>
      </c>
      <c r="C155" s="2">
        <f>RSI!I155</f>
        <v>53.944857429248529</v>
      </c>
      <c r="D155" s="2">
        <f>MACD!E155</f>
        <v>2.3530725340676462E-2</v>
      </c>
      <c r="E155" s="2">
        <f>MACD!F155</f>
        <v>2.8103264120310001E-2</v>
      </c>
      <c r="F155" s="2">
        <f>'Moving Avg'!D155</f>
        <v>6.3671799999999994</v>
      </c>
      <c r="G155" s="2">
        <f>'Moving Avg'!F155</f>
        <v>6.3492800000000003</v>
      </c>
      <c r="H155" s="2">
        <f>'Moving Avg'!G155</f>
        <v>6.2588959999999982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6.3601000000000001</v>
      </c>
      <c r="C156" s="2">
        <f>RSI!I156</f>
        <v>53.234916653974572</v>
      </c>
      <c r="D156" s="2">
        <f>MACD!E156</f>
        <v>1.7528988210411711E-2</v>
      </c>
      <c r="E156" s="2">
        <f>MACD!F156</f>
        <v>2.5988408938330345E-2</v>
      </c>
      <c r="F156" s="2">
        <f>'Moving Avg'!D156</f>
        <v>6.3659999999999997</v>
      </c>
      <c r="G156" s="2">
        <f>'Moving Avg'!F156</f>
        <v>6.3507449999999999</v>
      </c>
      <c r="H156" s="2">
        <f>'Moving Avg'!G156</f>
        <v>6.2662619999999984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6.3659999999999997</v>
      </c>
      <c r="C157" s="2">
        <f>RSI!I157</f>
        <v>53.888448105359437</v>
      </c>
      <c r="D157" s="2">
        <f>MACD!E157</f>
        <v>1.9979148712792494E-2</v>
      </c>
      <c r="E157" s="2">
        <f>MACD!F157</f>
        <v>2.4786556893222778E-2</v>
      </c>
      <c r="F157" s="2">
        <f>'Moving Avg'!D157</f>
        <v>6.3659999999999997</v>
      </c>
      <c r="G157" s="2">
        <f>'Moving Avg'!F157</f>
        <v>6.3539699999999995</v>
      </c>
      <c r="H157" s="2">
        <f>'Moving Avg'!G157</f>
        <v>6.2743059999999984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6.3776999999999999</v>
      </c>
      <c r="C158" s="2">
        <f>RSI!I158</f>
        <v>55.224740286672166</v>
      </c>
      <c r="D158" s="2">
        <f>MACD!E158</f>
        <v>3.8665491210654324E-3</v>
      </c>
      <c r="E158" s="2">
        <f>MACD!F158</f>
        <v>2.0602555338791309E-2</v>
      </c>
      <c r="F158" s="2">
        <f>'Moving Avg'!D158</f>
        <v>6.3683399999999999</v>
      </c>
      <c r="G158" s="2">
        <f>'Moving Avg'!F158</f>
        <v>6.3557250000000005</v>
      </c>
      <c r="H158" s="2">
        <f>'Moving Avg'!G158</f>
        <v>6.2825839999999982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6.3776999999999999</v>
      </c>
      <c r="C159" s="2">
        <f>RSI!I159</f>
        <v>55.224740286672166</v>
      </c>
      <c r="D159" s="2">
        <f>MACD!E159</f>
        <v>-5.4959326003283238E-3</v>
      </c>
      <c r="E159" s="2">
        <f>MACD!F159</f>
        <v>1.5382857750967384E-2</v>
      </c>
      <c r="F159" s="2">
        <f>'Moving Avg'!D159</f>
        <v>6.3695000000000004</v>
      </c>
      <c r="G159" s="2">
        <f>'Moving Avg'!F159</f>
        <v>6.357190000000001</v>
      </c>
      <c r="H159" s="2">
        <f>'Moving Avg'!G159</f>
        <v>6.2908619999999988</v>
      </c>
      <c r="I159" s="2">
        <f>'Moving Avg'!H159</f>
        <v>0</v>
      </c>
      <c r="J159" s="6" t="str">
        <f>OBV!F159</f>
        <v>BEARISH</v>
      </c>
      <c r="K159" s="6" t="str">
        <f>OBV!G159</f>
        <v>WEAK</v>
      </c>
      <c r="L159" s="6" t="str">
        <f>OBV!H159</f>
        <v>BEARISH DIVERGENCE</v>
      </c>
    </row>
    <row r="160" spans="1:12" ht="13.5" x14ac:dyDescent="0.25">
      <c r="A160" s="3">
        <f>RSI!A160</f>
        <v>42236</v>
      </c>
      <c r="B160" s="2">
        <f>RSI!B160</f>
        <v>6.3776999999999999</v>
      </c>
      <c r="C160" s="2">
        <f>RSI!I160</f>
        <v>55.224740286672173</v>
      </c>
      <c r="D160" s="2">
        <f>MACD!E160</f>
        <v>-9.1292623524132921E-3</v>
      </c>
      <c r="E160" s="2">
        <f>MACD!F160</f>
        <v>1.0480433730291248E-2</v>
      </c>
      <c r="F160" s="2">
        <f>'Moving Avg'!D160</f>
        <v>6.3718400000000006</v>
      </c>
      <c r="G160" s="2">
        <f>'Moving Avg'!F160</f>
        <v>6.3566050000000001</v>
      </c>
      <c r="H160" s="2">
        <f>'Moving Avg'!G160</f>
        <v>6.2985799999999985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6.3719000000000001</v>
      </c>
      <c r="C161" s="2">
        <f>RSI!I161</f>
        <v>54.251324872461119</v>
      </c>
      <c r="D161" s="2">
        <f>MACD!E161</f>
        <v>-6.5613097382080099E-3</v>
      </c>
      <c r="E161" s="2">
        <f>MACD!F161</f>
        <v>7.072085036591398E-3</v>
      </c>
      <c r="F161" s="2">
        <f>'Moving Avg'!D161</f>
        <v>6.3742000000000001</v>
      </c>
      <c r="G161" s="2">
        <f>'Moving Avg'!F161</f>
        <v>6.3557299999999994</v>
      </c>
      <c r="H161" s="2">
        <f>'Moving Avg'!G161</f>
        <v>6.3067419999999981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6.3601000000000001</v>
      </c>
      <c r="C162" s="2">
        <f>RSI!I162</f>
        <v>52.23408642325856</v>
      </c>
      <c r="D162" s="2">
        <f>MACD!E162</f>
        <v>-3.6677706844772118E-3</v>
      </c>
      <c r="E162" s="2">
        <f>MACD!F162</f>
        <v>4.924113892377676E-3</v>
      </c>
      <c r="F162" s="2">
        <f>'Moving Avg'!D162</f>
        <v>6.3730199999999995</v>
      </c>
      <c r="G162" s="2">
        <f>'Moving Avg'!F162</f>
        <v>6.3548500000000008</v>
      </c>
      <c r="H162" s="2">
        <f>'Moving Avg'!G162</f>
        <v>6.3152279999999976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6.3014999999999999</v>
      </c>
      <c r="C163" s="2">
        <f>RSI!I163</f>
        <v>43.569800889719247</v>
      </c>
      <c r="D163" s="2">
        <f>MACD!E163</f>
        <v>3.0490222571568637E-3</v>
      </c>
      <c r="E163" s="2">
        <f>MACD!F163</f>
        <v>4.5490955653335139E-3</v>
      </c>
      <c r="F163" s="2">
        <f>'Moving Avg'!D163</f>
        <v>6.35778</v>
      </c>
      <c r="G163" s="2">
        <f>'Moving Avg'!F163</f>
        <v>6.3504550000000011</v>
      </c>
      <c r="H163" s="2">
        <f>'Moving Avg'!G163</f>
        <v>6.3228779999999984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6.3308</v>
      </c>
      <c r="C164" s="2">
        <f>RSI!I164</f>
        <v>48.196708186478496</v>
      </c>
      <c r="D164" s="2">
        <f>MACD!E164</f>
        <v>7.7490848495234133E-3</v>
      </c>
      <c r="E164" s="2">
        <f>MACD!F164</f>
        <v>5.1890934221714936E-3</v>
      </c>
      <c r="F164" s="2">
        <f>'Moving Avg'!D164</f>
        <v>6.3483999999999998</v>
      </c>
      <c r="G164" s="2">
        <f>'Moving Avg'!F164</f>
        <v>6.3533850000000012</v>
      </c>
      <c r="H164" s="2">
        <f>'Moving Avg'!G164</f>
        <v>6.3307779999999987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6.2721999999999998</v>
      </c>
      <c r="C165" s="2">
        <f>RSI!I165</f>
        <v>40.962650825897043</v>
      </c>
      <c r="D165" s="2">
        <f>MACD!E165</f>
        <v>1.524458591363409E-2</v>
      </c>
      <c r="E165" s="2">
        <f>MACD!F165</f>
        <v>7.2001919204640131E-3</v>
      </c>
      <c r="F165" s="2">
        <f>'Moving Avg'!D165</f>
        <v>6.3272999999999993</v>
      </c>
      <c r="G165" s="2">
        <f>'Moving Avg'!F165</f>
        <v>6.347525000000001</v>
      </c>
      <c r="H165" s="2">
        <f>'Moving Avg'!G165</f>
        <v>6.3364979999999989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6.2721999999999998</v>
      </c>
      <c r="C166" s="2">
        <f>RSI!I166</f>
        <v>40.962650825897043</v>
      </c>
      <c r="D166" s="2">
        <f>MACD!E166</f>
        <v>2.1104655568835895E-2</v>
      </c>
      <c r="E166" s="2">
        <f>MACD!F166</f>
        <v>9.9810846501383905E-3</v>
      </c>
      <c r="F166" s="2">
        <f>'Moving Avg'!D166</f>
        <v>6.3073600000000001</v>
      </c>
      <c r="G166" s="2">
        <f>'Moving Avg'!F166</f>
        <v>6.344595</v>
      </c>
      <c r="H166" s="2">
        <f>'Moving Avg'!G166</f>
        <v>6.3422179999999981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6.2721999999999998</v>
      </c>
      <c r="C167" s="2">
        <f>RSI!I167</f>
        <v>40.96265082589705</v>
      </c>
      <c r="D167" s="2">
        <f>MACD!E167</f>
        <v>2.7364771047198921E-2</v>
      </c>
      <c r="E167" s="2">
        <f>MACD!F167</f>
        <v>1.3457821929550497E-2</v>
      </c>
      <c r="F167" s="2">
        <f>'Moving Avg'!D167</f>
        <v>6.2897799999999986</v>
      </c>
      <c r="G167" s="2">
        <f>'Moving Avg'!F167</f>
        <v>6.3390250000000004</v>
      </c>
      <c r="H167" s="2">
        <f>'Moving Avg'!G167</f>
        <v>6.3455859999999982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6.3014999999999999</v>
      </c>
      <c r="C168" s="2">
        <f>RSI!I168</f>
        <v>46.022114617269779</v>
      </c>
      <c r="D168" s="2">
        <f>MACD!E168</f>
        <v>3.2656146182129753E-2</v>
      </c>
      <c r="E168" s="2">
        <f>MACD!F168</f>
        <v>1.7297486780066349E-2</v>
      </c>
      <c r="F168" s="2">
        <f>'Moving Avg'!D168</f>
        <v>6.2897799999999995</v>
      </c>
      <c r="G168" s="2">
        <f>'Moving Avg'!F168</f>
        <v>6.34049</v>
      </c>
      <c r="H168" s="2">
        <f>'Moving Avg'!G168</f>
        <v>6.3461799999999986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6.2721999999999998</v>
      </c>
      <c r="C169" s="2">
        <f>RSI!I169</f>
        <v>42.13354132008142</v>
      </c>
      <c r="D169" s="2">
        <f>MACD!E169</f>
        <v>3.9468407086339141E-2</v>
      </c>
      <c r="E169" s="2">
        <f>MACD!F169</f>
        <v>2.173167084132091E-2</v>
      </c>
      <c r="F169" s="2">
        <f>'Moving Avg'!D169</f>
        <v>6.2780600000000009</v>
      </c>
      <c r="G169" s="2">
        <f>'Moving Avg'!F169</f>
        <v>6.3390249999999995</v>
      </c>
      <c r="H169" s="2">
        <f>'Moving Avg'!G169</f>
        <v>6.3462999999999976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6.2428999999999997</v>
      </c>
      <c r="C170" s="2">
        <f>RSI!I170</f>
        <v>38.619439286952343</v>
      </c>
      <c r="D170" s="2">
        <f>MACD!E170</f>
        <v>4.7728515691217055E-2</v>
      </c>
      <c r="E170" s="2">
        <f>MACD!F170</f>
        <v>2.6931039811300142E-2</v>
      </c>
      <c r="F170" s="2">
        <f>'Moving Avg'!D170</f>
        <v>6.2721999999999998</v>
      </c>
      <c r="G170" s="2">
        <f>'Moving Avg'!F170</f>
        <v>6.3346299999999998</v>
      </c>
      <c r="H170" s="2">
        <f>'Moving Avg'!G170</f>
        <v>6.3457219999999985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6.2428999999999997</v>
      </c>
      <c r="C171" s="2">
        <f>RSI!I171</f>
        <v>38.619439286952343</v>
      </c>
      <c r="D171" s="2">
        <f>MACD!E171</f>
        <v>5.4300070687162361E-2</v>
      </c>
      <c r="E171" s="2">
        <f>MACD!F171</f>
        <v>3.2404845986472586E-2</v>
      </c>
      <c r="F171" s="2">
        <f>'Moving Avg'!D171</f>
        <v>6.2663399999999996</v>
      </c>
      <c r="G171" s="2">
        <f>'Moving Avg'!F171</f>
        <v>6.3284750000000001</v>
      </c>
      <c r="H171" s="2">
        <f>'Moving Avg'!G171</f>
        <v>6.3446959999999999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6.1550000000000002</v>
      </c>
      <c r="C172" s="2">
        <f>RSI!I172</f>
        <v>29.933225051451018</v>
      </c>
      <c r="D172" s="2">
        <f>MACD!E172</f>
        <v>6.4995732627721736E-2</v>
      </c>
      <c r="E172" s="2">
        <f>MACD!F172</f>
        <v>3.8923023314722416E-2</v>
      </c>
      <c r="F172" s="2">
        <f>'Moving Avg'!D172</f>
        <v>6.2428999999999997</v>
      </c>
      <c r="G172" s="2">
        <f>'Moving Avg'!F172</f>
        <v>6.3179250000000007</v>
      </c>
      <c r="H172" s="2">
        <f>'Moving Avg'!G172</f>
        <v>6.3423600000000002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6.1550000000000002</v>
      </c>
      <c r="C173" s="2">
        <f>RSI!I173</f>
        <v>29.933225051451018</v>
      </c>
      <c r="D173" s="2">
        <f>MACD!E173</f>
        <v>6.5956769958613215E-2</v>
      </c>
      <c r="E173" s="2">
        <f>MACD!F173</f>
        <v>4.4329772643500576E-2</v>
      </c>
      <c r="F173" s="2">
        <f>'Moving Avg'!D173</f>
        <v>6.2136000000000005</v>
      </c>
      <c r="G173" s="2">
        <f>'Moving Avg'!F173</f>
        <v>6.3073750000000004</v>
      </c>
      <c r="H173" s="2">
        <f>'Moving Avg'!G173</f>
        <v>6.3400239999999997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6.1139000000000001</v>
      </c>
      <c r="C174" s="2">
        <f>RSI!I174</f>
        <v>26.67920803558728</v>
      </c>
      <c r="D174" s="2">
        <f>MACD!E174</f>
        <v>7.5179727753942771E-2</v>
      </c>
      <c r="E174" s="2">
        <f>MACD!F174</f>
        <v>5.0499763665589018E-2</v>
      </c>
      <c r="F174" s="2">
        <f>'Moving Avg'!D174</f>
        <v>6.18194</v>
      </c>
      <c r="G174" s="2">
        <f>'Moving Avg'!F174</f>
        <v>6.2944750000000003</v>
      </c>
      <c r="H174" s="2">
        <f>'Moving Avg'!G174</f>
        <v>6.3368659999999997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6.1432000000000002</v>
      </c>
      <c r="C175" s="2">
        <f>RSI!I175</f>
        <v>32.327162387202947</v>
      </c>
      <c r="D175" s="2">
        <f>MACD!E175</f>
        <v>7.2834982690409333E-2</v>
      </c>
      <c r="E175" s="2">
        <f>MACD!F175</f>
        <v>5.4966807470553089E-2</v>
      </c>
      <c r="F175" s="2">
        <f>'Moving Avg'!D175</f>
        <v>6.1620000000000008</v>
      </c>
      <c r="G175" s="2">
        <f>'Moving Avg'!F175</f>
        <v>6.283335000000001</v>
      </c>
      <c r="H175" s="2">
        <f>'Moving Avg'!G175</f>
        <v>6.3309339999999983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6.1666999999999996</v>
      </c>
      <c r="C176" s="2">
        <f>RSI!I176</f>
        <v>36.548871505532489</v>
      </c>
      <c r="D176" s="2">
        <f>MACD!E176</f>
        <v>6.9897248151282731E-2</v>
      </c>
      <c r="E176" s="2">
        <f>MACD!F176</f>
        <v>5.7952895606699022E-2</v>
      </c>
      <c r="F176" s="2">
        <f>'Moving Avg'!D176</f>
        <v>6.1467599999999996</v>
      </c>
      <c r="G176" s="2">
        <f>'Moving Avg'!F176</f>
        <v>6.2736650000000003</v>
      </c>
      <c r="H176" s="2">
        <f>'Moving Avg'!G176</f>
        <v>6.3253059999999985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6.1550000000000002</v>
      </c>
      <c r="C177" s="2">
        <f>RSI!I177</f>
        <v>35.365934177786258</v>
      </c>
      <c r="D177" s="2">
        <f>MACD!E177</f>
        <v>6.8868000314060929E-2</v>
      </c>
      <c r="E177" s="2">
        <f>MACD!F177</f>
        <v>6.0135916548171409E-2</v>
      </c>
      <c r="F177" s="2">
        <f>'Moving Avg'!D177</f>
        <v>6.1467600000000004</v>
      </c>
      <c r="G177" s="2">
        <f>'Moving Avg'!F177</f>
        <v>6.2631150000000009</v>
      </c>
      <c r="H177" s="2">
        <f>'Moving Avg'!G177</f>
        <v>6.3200299999999983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NEUTRAL</v>
      </c>
    </row>
    <row r="178" spans="1:12" ht="13.5" x14ac:dyDescent="0.25">
      <c r="A178" s="3">
        <f>RSI!A178</f>
        <v>42262</v>
      </c>
      <c r="B178" s="2">
        <f>RSI!B178</f>
        <v>6.1550000000000002</v>
      </c>
      <c r="C178" s="2">
        <f>RSI!I178</f>
        <v>35.365934177786258</v>
      </c>
      <c r="D178" s="2">
        <f>MACD!E178</f>
        <v>7.3120093885308712E-2</v>
      </c>
      <c r="E178" s="2">
        <f>MACD!F178</f>
        <v>6.2732752015598872E-2</v>
      </c>
      <c r="F178" s="2">
        <f>'Moving Avg'!D178</f>
        <v>6.1467600000000004</v>
      </c>
      <c r="G178" s="2">
        <f>'Moving Avg'!F178</f>
        <v>6.2519800000000014</v>
      </c>
      <c r="H178" s="2">
        <f>'Moving Avg'!G178</f>
        <v>6.314753999999998</v>
      </c>
      <c r="I178" s="2">
        <f>'Moving Avg'!H178</f>
        <v>0</v>
      </c>
      <c r="J178" s="6" t="str">
        <f>OBV!F178</f>
        <v>BULLISH</v>
      </c>
      <c r="K178" s="6" t="str">
        <f>OBV!G178</f>
        <v>WEAK</v>
      </c>
      <c r="L178" s="6" t="str">
        <f>OBV!H178</f>
        <v>NEUTRAL</v>
      </c>
    </row>
    <row r="179" spans="1:12" ht="13.5" x14ac:dyDescent="0.25">
      <c r="A179" s="3">
        <f>RSI!A179</f>
        <v>42263</v>
      </c>
      <c r="B179" s="2">
        <f>RSI!B179</f>
        <v>6.1550000000000002</v>
      </c>
      <c r="C179" s="2">
        <f>RSI!I179</f>
        <v>35.365934177786258</v>
      </c>
      <c r="D179" s="2">
        <f>MACD!E179</f>
        <v>7.2780052166082854E-2</v>
      </c>
      <c r="E179" s="2">
        <f>MACD!F179</f>
        <v>6.4742212045695677E-2</v>
      </c>
      <c r="F179" s="2">
        <f>'Moving Avg'!D179</f>
        <v>6.1549800000000001</v>
      </c>
      <c r="G179" s="2">
        <f>'Moving Avg'!F179</f>
        <v>6.2408450000000011</v>
      </c>
      <c r="H179" s="2">
        <f>'Moving Avg'!G179</f>
        <v>6.3111199999999963</v>
      </c>
      <c r="I179" s="2">
        <f>'Moving Avg'!H179</f>
        <v>0</v>
      </c>
      <c r="J179" s="6" t="str">
        <f>OBV!F179</f>
        <v>BULLISH</v>
      </c>
      <c r="K179" s="6" t="str">
        <f>OBV!G179</f>
        <v>WEAK</v>
      </c>
      <c r="L179" s="6" t="str">
        <f>OBV!H179</f>
        <v>CONFIRMED BULLISH</v>
      </c>
    </row>
    <row r="180" spans="1:12" ht="13.5" x14ac:dyDescent="0.25">
      <c r="A180" s="3">
        <f>RSI!A180</f>
        <v>42264</v>
      </c>
      <c r="B180" s="2">
        <f>RSI!B180</f>
        <v>6.1843000000000004</v>
      </c>
      <c r="C180" s="2">
        <f>RSI!I180</f>
        <v>41.307565456063678</v>
      </c>
      <c r="D180" s="2">
        <f>MACD!E180</f>
        <v>6.6341785267360898E-2</v>
      </c>
      <c r="E180" s="2">
        <f>MACD!F180</f>
        <v>6.5062126690028727E-2</v>
      </c>
      <c r="F180" s="2">
        <f>'Moving Avg'!D180</f>
        <v>6.1632000000000007</v>
      </c>
      <c r="G180" s="2">
        <f>'Moving Avg'!F180</f>
        <v>6.2311750000000004</v>
      </c>
      <c r="H180" s="2">
        <f>'Moving Avg'!G180</f>
        <v>6.3085419999999965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6.1550000000000002</v>
      </c>
      <c r="C181" s="2">
        <f>RSI!I181</f>
        <v>37.586550819935489</v>
      </c>
      <c r="D181" s="2">
        <f>MACD!E181</f>
        <v>6.3379703961896183E-2</v>
      </c>
      <c r="E181" s="2">
        <f>MACD!F181</f>
        <v>6.4725642144402226E-2</v>
      </c>
      <c r="F181" s="2">
        <f>'Moving Avg'!D181</f>
        <v>6.1608600000000004</v>
      </c>
      <c r="G181" s="2">
        <f>'Moving Avg'!F181</f>
        <v>6.2203299999999997</v>
      </c>
      <c r="H181" s="2">
        <f>'Moving Avg'!G181</f>
        <v>6.3050259999999971</v>
      </c>
      <c r="I181" s="2">
        <f>'Moving Avg'!H181</f>
        <v>0</v>
      </c>
      <c r="J181" s="6" t="str">
        <f>OBV!F181</f>
        <v>BULLISH</v>
      </c>
      <c r="K181" s="6" t="str">
        <f>OBV!G181</f>
        <v>WEAK</v>
      </c>
      <c r="L181" s="6" t="str">
        <f>OBV!H181</f>
        <v>BULLISH DIVERGENCE</v>
      </c>
    </row>
    <row r="182" spans="1:12" ht="13.5" x14ac:dyDescent="0.25">
      <c r="A182" s="3">
        <f>RSI!A182</f>
        <v>42268</v>
      </c>
      <c r="B182" s="2">
        <f>RSI!B182</f>
        <v>6.2135999999999996</v>
      </c>
      <c r="C182" s="2">
        <f>RSI!I182</f>
        <v>47.728304235770459</v>
      </c>
      <c r="D182" s="2">
        <f>MACD!E182</f>
        <v>4.34746008996445E-2</v>
      </c>
      <c r="E182" s="2">
        <f>MACD!F182</f>
        <v>6.0475433895450681E-2</v>
      </c>
      <c r="F182" s="2">
        <f>'Moving Avg'!D182</f>
        <v>6.1725800000000008</v>
      </c>
      <c r="G182" s="2">
        <f>'Moving Avg'!F182</f>
        <v>6.213004999999999</v>
      </c>
      <c r="H182" s="2">
        <f>'Moving Avg'!G182</f>
        <v>6.301039999999996</v>
      </c>
      <c r="I182" s="2">
        <f>'Moving Avg'!H182</f>
        <v>0</v>
      </c>
      <c r="J182" s="6" t="str">
        <f>OBV!F182</f>
        <v>BULLISH</v>
      </c>
      <c r="K182" s="6" t="str">
        <f>OBV!G182</f>
        <v>WEAK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6.1843000000000004</v>
      </c>
      <c r="C183" s="2">
        <f>RSI!I183</f>
        <v>43.888246286285863</v>
      </c>
      <c r="D183" s="2">
        <f>MACD!E183</f>
        <v>2.8886561738056038E-2</v>
      </c>
      <c r="E183" s="2">
        <f>MACD!F183</f>
        <v>5.4157659463971761E-2</v>
      </c>
      <c r="F183" s="2">
        <f>'Moving Avg'!D183</f>
        <v>6.1784400000000002</v>
      </c>
      <c r="G183" s="2">
        <f>'Moving Avg'!F183</f>
        <v>6.2071449999999997</v>
      </c>
      <c r="H183" s="2">
        <f>'Moving Avg'!G183</f>
        <v>6.2959999999999967</v>
      </c>
      <c r="I183" s="2">
        <f>'Moving Avg'!H183</f>
        <v>0</v>
      </c>
      <c r="J183" s="6" t="str">
        <f>OBV!F183</f>
        <v>BULLISH</v>
      </c>
      <c r="K183" s="6" t="str">
        <f>OBV!G183</f>
        <v>WEAK</v>
      </c>
      <c r="L183" s="6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6.2135999999999996</v>
      </c>
      <c r="C184" s="2">
        <f>RSI!I184</f>
        <v>48.36241522304897</v>
      </c>
      <c r="D184" s="2">
        <f>MACD!E184</f>
        <v>8.300644312445371E-3</v>
      </c>
      <c r="E184" s="2">
        <f>MACD!F184</f>
        <v>4.4986256433666487E-2</v>
      </c>
      <c r="F184" s="2">
        <f>'Moving Avg'!D184</f>
        <v>6.1901600000000006</v>
      </c>
      <c r="G184" s="2">
        <f>'Moving Avg'!F184</f>
        <v>6.2012850000000004</v>
      </c>
      <c r="H184" s="2">
        <f>'Moving Avg'!G184</f>
        <v>6.2924839999999973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6.2135999999999996</v>
      </c>
      <c r="C185" s="2">
        <f>RSI!I185</f>
        <v>48.36241522304897</v>
      </c>
      <c r="D185" s="2">
        <f>MACD!E185</f>
        <v>-4.5510077368211554E-3</v>
      </c>
      <c r="E185" s="2">
        <f>MACD!F185</f>
        <v>3.5078803599568963E-2</v>
      </c>
      <c r="F185" s="2">
        <f>'Moving Avg'!D185</f>
        <v>6.1960199999999999</v>
      </c>
      <c r="G185" s="2">
        <f>'Moving Avg'!F185</f>
        <v>6.1983549999999994</v>
      </c>
      <c r="H185" s="2">
        <f>'Moving Avg'!G185</f>
        <v>6.2889679999999979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6.1550000000000002</v>
      </c>
      <c r="C186" s="2">
        <f>RSI!I186</f>
        <v>40.81383459157373</v>
      </c>
      <c r="D186" s="2">
        <f>MACD!E186</f>
        <v>-7.4142564051999926E-3</v>
      </c>
      <c r="E186" s="2">
        <f>MACD!F186</f>
        <v>2.6580191598615174E-2</v>
      </c>
      <c r="F186" s="2">
        <f>'Moving Avg'!D186</f>
        <v>6.1960199999999999</v>
      </c>
      <c r="G186" s="2">
        <f>'Moving Avg'!F186</f>
        <v>6.1924949999999992</v>
      </c>
      <c r="H186" s="2">
        <f>'Moving Avg'!G186</f>
        <v>6.2854519999999967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NEUTRAL</v>
      </c>
    </row>
    <row r="187" spans="1:12" ht="13.5" x14ac:dyDescent="0.25">
      <c r="A187" s="3">
        <f>RSI!A187</f>
        <v>42277</v>
      </c>
      <c r="B187" s="2">
        <f>RSI!B187</f>
        <v>6.1843000000000004</v>
      </c>
      <c r="C187" s="2">
        <f>RSI!I187</f>
        <v>45.402484115305803</v>
      </c>
      <c r="D187" s="2">
        <f>MACD!E187</f>
        <v>-1.3410086485494688E-2</v>
      </c>
      <c r="E187" s="2">
        <f>MACD!F187</f>
        <v>1.8582135981793202E-2</v>
      </c>
      <c r="F187" s="2">
        <f>'Moving Avg'!D187</f>
        <v>6.1901600000000006</v>
      </c>
      <c r="G187" s="2">
        <f>'Moving Avg'!F187</f>
        <v>6.1881000000000004</v>
      </c>
      <c r="H187" s="2">
        <f>'Moving Avg'!G187</f>
        <v>6.2831079999999977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6.1550000000000002</v>
      </c>
      <c r="C188" s="2">
        <f>RSI!I188</f>
        <v>41.903814551604015</v>
      </c>
      <c r="D188" s="2">
        <f>MACD!E188</f>
        <v>-1.6118385420364589E-2</v>
      </c>
      <c r="E188" s="2">
        <f>MACD!F188</f>
        <v>1.1642031701361645E-2</v>
      </c>
      <c r="F188" s="2">
        <f>'Moving Avg'!D188</f>
        <v>6.1843000000000004</v>
      </c>
      <c r="G188" s="2">
        <f>'Moving Avg'!F188</f>
        <v>6.1807749999999997</v>
      </c>
      <c r="H188" s="2">
        <f>'Moving Avg'!G188</f>
        <v>6.2793559999999982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6.1550000000000002</v>
      </c>
      <c r="C189" s="2">
        <f>RSI!I189</f>
        <v>41.903814551604015</v>
      </c>
      <c r="D189" s="2">
        <f>MACD!E189</f>
        <v>-1.8056586746312497E-2</v>
      </c>
      <c r="E189" s="2">
        <f>MACD!F189</f>
        <v>5.7023080118268153E-3</v>
      </c>
      <c r="F189" s="2">
        <f>'Moving Avg'!D189</f>
        <v>6.1725800000000008</v>
      </c>
      <c r="G189" s="2">
        <f>'Moving Avg'!F189</f>
        <v>6.1749150000000004</v>
      </c>
      <c r="H189" s="2">
        <f>'Moving Avg'!G189</f>
        <v>6.2754879999999966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6.1374000000000004</v>
      </c>
      <c r="C190" s="2">
        <f>RSI!I190</f>
        <v>39.768896233918476</v>
      </c>
      <c r="D190" s="2">
        <f>MACD!E190</f>
        <v>-1.3557951468963658E-2</v>
      </c>
      <c r="E190" s="2">
        <f>MACD!F190</f>
        <v>1.8502561156687205E-3</v>
      </c>
      <c r="F190" s="2">
        <f>'Moving Avg'!D190</f>
        <v>6.1573400000000005</v>
      </c>
      <c r="G190" s="2">
        <f>'Moving Avg'!F190</f>
        <v>6.1696400000000002</v>
      </c>
      <c r="H190" s="2">
        <f>'Moving Avg'!G190</f>
        <v>6.2704479999999982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6.1490999999999998</v>
      </c>
      <c r="C191" s="2">
        <f>RSI!I191</f>
        <v>41.888466967996841</v>
      </c>
      <c r="D191" s="2">
        <f>MACD!E191</f>
        <v>-1.4718759140908588E-2</v>
      </c>
      <c r="E191" s="2">
        <f>MACD!F191</f>
        <v>-1.4635469356467413E-3</v>
      </c>
      <c r="F191" s="2">
        <f>'Moving Avg'!D191</f>
        <v>6.1561600000000007</v>
      </c>
      <c r="G191" s="2">
        <f>'Moving Avg'!F191</f>
        <v>6.164950000000001</v>
      </c>
      <c r="H191" s="2">
        <f>'Moving Avg'!G191</f>
        <v>6.2656419999999979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6.1432000000000002</v>
      </c>
      <c r="C192" s="2">
        <f>RSI!I192</f>
        <v>41.102958256733444</v>
      </c>
      <c r="D192" s="2">
        <f>MACD!E192</f>
        <v>-5.9408305745884959E-3</v>
      </c>
      <c r="E192" s="2">
        <f>MACD!F192</f>
        <v>-2.3590036634350926E-3</v>
      </c>
      <c r="F192" s="2">
        <f>'Moving Avg'!D192</f>
        <v>6.1479400000000002</v>
      </c>
      <c r="G192" s="2">
        <f>'Moving Avg'!F192</f>
        <v>6.1643600000000003</v>
      </c>
      <c r="H192" s="2">
        <f>'Moving Avg'!G192</f>
        <v>6.2609519999999979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6.1257000000000001</v>
      </c>
      <c r="C193" s="2">
        <f>RSI!I193</f>
        <v>38.780032000503063</v>
      </c>
      <c r="D193" s="2">
        <f>MACD!E193</f>
        <v>-1.4049511499836242E-3</v>
      </c>
      <c r="E193" s="2">
        <f>MACD!F193</f>
        <v>-2.1681931607447991E-3</v>
      </c>
      <c r="F193" s="2">
        <f>'Moving Avg'!D193</f>
        <v>6.14208</v>
      </c>
      <c r="G193" s="2">
        <f>'Moving Avg'!F193</f>
        <v>6.1628950000000007</v>
      </c>
      <c r="H193" s="2">
        <f>'Moving Avg'!G193</f>
        <v>6.2556779999999979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6.1257000000000001</v>
      </c>
      <c r="C194" s="2">
        <f>RSI!I194</f>
        <v>38.780032000503063</v>
      </c>
      <c r="D194" s="2">
        <f>MACD!E194</f>
        <v>7.3403099507753922E-3</v>
      </c>
      <c r="E194" s="2">
        <f>MACD!F194</f>
        <v>-2.6649253844076085E-4</v>
      </c>
      <c r="F194" s="2">
        <f>'Moving Avg'!D194</f>
        <v>6.1362199999999998</v>
      </c>
      <c r="G194" s="2">
        <f>'Moving Avg'!F194</f>
        <v>6.1634849999999997</v>
      </c>
      <c r="H194" s="2">
        <f>'Moving Avg'!G194</f>
        <v>6.2527479999999978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6.1257000000000001</v>
      </c>
      <c r="C195" s="2">
        <f>RSI!I195</f>
        <v>38.780032000503063</v>
      </c>
      <c r="D195" s="2">
        <f>MACD!E195</f>
        <v>1.5110069389252523E-2</v>
      </c>
      <c r="E195" s="2">
        <f>MACD!F195</f>
        <v>2.8088198470978959E-3</v>
      </c>
      <c r="F195" s="2">
        <f>'Moving Avg'!D195</f>
        <v>6.1338800000000004</v>
      </c>
      <c r="G195" s="2">
        <f>'Moving Avg'!F195</f>
        <v>6.162609999999999</v>
      </c>
      <c r="H195" s="2">
        <f>'Moving Avg'!G195</f>
        <v>6.2474739999999978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6.1374000000000004</v>
      </c>
      <c r="C196" s="2">
        <f>RSI!I196</f>
        <v>41.538901619990725</v>
      </c>
      <c r="D196" s="2">
        <f>MACD!E196</f>
        <v>1.214495134943494E-2</v>
      </c>
      <c r="E196" s="2">
        <f>MACD!F196</f>
        <v>4.6760461475653051E-3</v>
      </c>
      <c r="F196" s="2">
        <f>'Moving Avg'!D196</f>
        <v>6.1315399999999993</v>
      </c>
      <c r="G196" s="2">
        <f>'Moving Avg'!F196</f>
        <v>6.1611449999999994</v>
      </c>
      <c r="H196" s="2">
        <f>'Moving Avg'!G196</f>
        <v>6.2436059999999971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6.1257000000000001</v>
      </c>
      <c r="C197" s="2">
        <f>RSI!I197</f>
        <v>39.616268884211479</v>
      </c>
      <c r="D197" s="2">
        <f>MACD!E197</f>
        <v>1.5258377941037793E-2</v>
      </c>
      <c r="E197" s="2">
        <f>MACD!F197</f>
        <v>6.7925125062598037E-3</v>
      </c>
      <c r="F197" s="2">
        <f>'Moving Avg'!D197</f>
        <v>6.1280400000000004</v>
      </c>
      <c r="G197" s="2">
        <f>'Moving Avg'!F197</f>
        <v>6.1596799999999998</v>
      </c>
      <c r="H197" s="2">
        <f>'Moving Avg'!G197</f>
        <v>6.2384479999999982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6.1081000000000003</v>
      </c>
      <c r="C198" s="2">
        <f>RSI!I198</f>
        <v>36.852985120883972</v>
      </c>
      <c r="D198" s="2">
        <f>MACD!E198</f>
        <v>1.4987605294105144E-2</v>
      </c>
      <c r="E198" s="2">
        <f>MACD!F198</f>
        <v>8.4315310638288718E-3</v>
      </c>
      <c r="F198" s="2">
        <f>'Moving Avg'!D198</f>
        <v>6.1245199999999995</v>
      </c>
      <c r="G198" s="2">
        <f>'Moving Avg'!F198</f>
        <v>6.1573349999999989</v>
      </c>
      <c r="H198" s="2">
        <f>'Moving Avg'!G198</f>
        <v>6.2351659999999978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6.1843000000000004</v>
      </c>
      <c r="C199" s="2">
        <f>RSI!I199</f>
        <v>52.349831883776766</v>
      </c>
      <c r="D199" s="2">
        <f>MACD!E199</f>
        <v>9.494691051703974E-3</v>
      </c>
      <c r="E199" s="2">
        <f>MACD!F199</f>
        <v>8.6441630614038922E-3</v>
      </c>
      <c r="F199" s="2">
        <f>'Moving Avg'!D199</f>
        <v>6.1362400000000008</v>
      </c>
      <c r="G199" s="2">
        <f>'Moving Avg'!F199</f>
        <v>6.1587999999999994</v>
      </c>
      <c r="H199" s="2">
        <f>'Moving Avg'!G199</f>
        <v>6.2328219999999979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BEARISH DIVERGENCE</v>
      </c>
    </row>
    <row r="200" spans="1:12" ht="13.5" x14ac:dyDescent="0.25">
      <c r="A200" s="3">
        <f>RSI!A200</f>
        <v>42298</v>
      </c>
      <c r="B200" s="2">
        <f>RSI!B200</f>
        <v>6.2135999999999996</v>
      </c>
      <c r="C200" s="2">
        <f>RSI!I200</f>
        <v>56.745447146396828</v>
      </c>
      <c r="D200" s="2">
        <f>MACD!E200</f>
        <v>-1.2904165731875139E-4</v>
      </c>
      <c r="E200" s="2">
        <f>MACD!F200</f>
        <v>6.8895221176593644E-3</v>
      </c>
      <c r="F200" s="2">
        <f>'Moving Avg'!D200</f>
        <v>6.1538200000000005</v>
      </c>
      <c r="G200" s="2">
        <f>'Moving Avg'!F200</f>
        <v>6.160264999999999</v>
      </c>
      <c r="H200" s="2">
        <f>'Moving Avg'!G200</f>
        <v>6.2304779999999997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6.2077</v>
      </c>
      <c r="C201" s="2">
        <f>RSI!I201</f>
        <v>55.632554400969191</v>
      </c>
      <c r="D201" s="2">
        <f>MACD!E201</f>
        <v>-6.2988716526231059E-3</v>
      </c>
      <c r="E201" s="2">
        <f>MACD!F201</f>
        <v>4.25184336360287E-3</v>
      </c>
      <c r="F201" s="2">
        <f>'Moving Avg'!D201</f>
        <v>6.1678800000000003</v>
      </c>
      <c r="G201" s="2">
        <f>'Moving Avg'!F201</f>
        <v>6.1628999999999987</v>
      </c>
      <c r="H201" s="2">
        <f>'Moving Avg'!G201</f>
        <v>6.2273119999999995</v>
      </c>
      <c r="I201" s="2">
        <f>'Moving Avg'!H201</f>
        <v>6.0102554999999986</v>
      </c>
      <c r="J201" s="6" t="str">
        <f>OBV!F201</f>
        <v>BEARISH</v>
      </c>
      <c r="K201" s="6" t="str">
        <f>OBV!G201</f>
        <v>STRONG</v>
      </c>
      <c r="L201" s="6" t="str">
        <f>OBV!H201</f>
        <v>BEARISH DIVERGENCE</v>
      </c>
    </row>
    <row r="202" spans="1:12" ht="13.5" x14ac:dyDescent="0.25">
      <c r="A202" s="3">
        <f>RSI!A202</f>
        <v>42300</v>
      </c>
      <c r="B202" s="2">
        <f>RSI!B202</f>
        <v>6.2077</v>
      </c>
      <c r="C202" s="2">
        <f>RSI!I202</f>
        <v>55.632554400969177</v>
      </c>
      <c r="D202" s="2">
        <f>MACD!E202</f>
        <v>-1.2636500604470413E-2</v>
      </c>
      <c r="E202" s="2">
        <f>MACD!F202</f>
        <v>8.7417456998821344E-4</v>
      </c>
      <c r="F202" s="2">
        <f>'Moving Avg'!D202</f>
        <v>6.1842799999999993</v>
      </c>
      <c r="G202" s="2">
        <f>'Moving Avg'!F202</f>
        <v>6.1626050000000001</v>
      </c>
      <c r="H202" s="2">
        <f>'Moving Avg'!G202</f>
        <v>6.2241459999999993</v>
      </c>
      <c r="I202" s="2">
        <f>'Moving Avg'!H202</f>
        <v>6.0127344999999979</v>
      </c>
      <c r="J202" s="6" t="str">
        <f>OBV!F202</f>
        <v>BULLISH</v>
      </c>
      <c r="K202" s="6" t="str">
        <f>OBV!G202</f>
        <v>WEAK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6.2019000000000002</v>
      </c>
      <c r="C203" s="2">
        <f>RSI!I203</f>
        <v>54.415828143203321</v>
      </c>
      <c r="D203" s="2">
        <f>MACD!E203</f>
        <v>-2.0455594505724761E-2</v>
      </c>
      <c r="E203" s="2">
        <f>MACD!F203</f>
        <v>-3.3917792451543818E-3</v>
      </c>
      <c r="F203" s="2">
        <f>'Moving Avg'!D203</f>
        <v>6.2030399999999997</v>
      </c>
      <c r="G203" s="2">
        <f>'Moving Avg'!F203</f>
        <v>6.1634849999999997</v>
      </c>
      <c r="H203" s="2">
        <f>'Moving Avg'!G203</f>
        <v>6.2208640000000006</v>
      </c>
      <c r="I203" s="2">
        <f>'Moving Avg'!H203</f>
        <v>6.0153244999999984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6.1257000000000001</v>
      </c>
      <c r="C204" s="2">
        <f>RSI!I204</f>
        <v>41.556585370543097</v>
      </c>
      <c r="D204" s="2">
        <f>MACD!E204</f>
        <v>-2.1572484661912306E-2</v>
      </c>
      <c r="E204" s="2">
        <f>MACD!F204</f>
        <v>-7.0279203285059672E-3</v>
      </c>
      <c r="F204" s="2">
        <f>'Moving Avg'!D204</f>
        <v>6.1913200000000002</v>
      </c>
      <c r="G204" s="2">
        <f>'Moving Avg'!F204</f>
        <v>6.15909</v>
      </c>
      <c r="H204" s="2">
        <f>'Moving Avg'!G204</f>
        <v>6.2159399999999998</v>
      </c>
      <c r="I204" s="2">
        <f>'Moving Avg'!H204</f>
        <v>6.0179534999999973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6.2428999999999997</v>
      </c>
      <c r="C205" s="2">
        <f>RSI!I205</f>
        <v>57.99740865281462</v>
      </c>
      <c r="D205" s="2">
        <f>MACD!E205</f>
        <v>-3.0883182252521735E-2</v>
      </c>
      <c r="E205" s="2">
        <f>MACD!F205</f>
        <v>-1.1798972713309121E-2</v>
      </c>
      <c r="F205" s="2">
        <f>'Moving Avg'!D205</f>
        <v>6.1971800000000004</v>
      </c>
      <c r="G205" s="2">
        <f>'Moving Avg'!F205</f>
        <v>6.1605550000000004</v>
      </c>
      <c r="H205" s="2">
        <f>'Moving Avg'!G205</f>
        <v>6.2134780000000012</v>
      </c>
      <c r="I205" s="2">
        <f>'Moving Avg'!H205</f>
        <v>6.021168499999999</v>
      </c>
      <c r="J205" s="6" t="str">
        <f>OBV!F205</f>
        <v>BEARISH</v>
      </c>
      <c r="K205" s="6" t="str">
        <f>OBV!G205</f>
        <v>STRONG</v>
      </c>
      <c r="L205" s="6" t="str">
        <f>OBV!H205</f>
        <v>BEARISH DIVERGENCE</v>
      </c>
    </row>
    <row r="206" spans="1:12" ht="13.5" x14ac:dyDescent="0.25">
      <c r="A206" s="3">
        <f>RSI!A206</f>
        <v>42306</v>
      </c>
      <c r="B206" s="2">
        <f>RSI!B206</f>
        <v>6.2428999999999997</v>
      </c>
      <c r="C206" s="2">
        <f>RSI!I206</f>
        <v>57.99740865281462</v>
      </c>
      <c r="D206" s="2">
        <f>MACD!E206</f>
        <v>-3.736155578074829E-2</v>
      </c>
      <c r="E206" s="2">
        <f>MACD!F206</f>
        <v>-1.6911489326796956E-2</v>
      </c>
      <c r="F206" s="2">
        <f>'Moving Avg'!D206</f>
        <v>6.2042199999999994</v>
      </c>
      <c r="G206" s="2">
        <f>'Moving Avg'!F206</f>
        <v>6.164950000000001</v>
      </c>
      <c r="H206" s="2">
        <f>'Moving Avg'!G206</f>
        <v>6.2111340000000004</v>
      </c>
      <c r="I206" s="2">
        <f>'Moving Avg'!H206</f>
        <v>6.0243834999999981</v>
      </c>
      <c r="J206" s="6" t="str">
        <f>OBV!F206</f>
        <v>BEARISH</v>
      </c>
      <c r="K206" s="6" t="str">
        <f>OBV!G206</f>
        <v>STRONG</v>
      </c>
      <c r="L206" s="6" t="str">
        <f>OBV!H206</f>
        <v>BEARISH DIVERGENCE</v>
      </c>
    </row>
    <row r="207" spans="1:12" ht="13.5" x14ac:dyDescent="0.25">
      <c r="A207" s="3">
        <f>RSI!A207</f>
        <v>42307</v>
      </c>
      <c r="B207" s="2">
        <f>RSI!B207</f>
        <v>6.2370000000000001</v>
      </c>
      <c r="C207" s="2">
        <f>RSI!I207</f>
        <v>57.060245124515333</v>
      </c>
      <c r="D207" s="2">
        <f>MACD!E207</f>
        <v>-4.4576674006216344E-2</v>
      </c>
      <c r="E207" s="2">
        <f>MACD!F207</f>
        <v>-2.2444526262680835E-2</v>
      </c>
      <c r="F207" s="2">
        <f>'Moving Avg'!D207</f>
        <v>6.2100799999999996</v>
      </c>
      <c r="G207" s="2">
        <f>'Moving Avg'!F207</f>
        <v>6.1675850000000008</v>
      </c>
      <c r="H207" s="2">
        <f>'Moving Avg'!G207</f>
        <v>6.2085540000000012</v>
      </c>
      <c r="I207" s="2">
        <f>'Moving Avg'!H207</f>
        <v>6.0275689999999971</v>
      </c>
      <c r="J207" s="6" t="str">
        <f>OBV!F207</f>
        <v>BEARISH</v>
      </c>
      <c r="K207" s="6" t="str">
        <f>OBV!G207</f>
        <v>STRONG</v>
      </c>
      <c r="L207" s="6" t="str">
        <f>OBV!H207</f>
        <v>BEARISH DIVERGENCE</v>
      </c>
    </row>
    <row r="208" spans="1:12" ht="13.5" x14ac:dyDescent="0.25">
      <c r="A208" s="3">
        <f>RSI!A208</f>
        <v>42310</v>
      </c>
      <c r="B208" s="2">
        <f>RSI!B208</f>
        <v>6.2135999999999996</v>
      </c>
      <c r="C208" s="2">
        <f>RSI!I208</f>
        <v>53.376374337491534</v>
      </c>
      <c r="D208" s="2">
        <f>MACD!E208</f>
        <v>-5.1964283168549841E-2</v>
      </c>
      <c r="E208" s="2">
        <f>MACD!F208</f>
        <v>-2.8348477643854637E-2</v>
      </c>
      <c r="F208" s="2">
        <f>'Moving Avg'!D208</f>
        <v>6.2124199999999998</v>
      </c>
      <c r="G208" s="2">
        <f>'Moving Avg'!F208</f>
        <v>6.170515</v>
      </c>
      <c r="H208" s="2">
        <f>'Moving Avg'!G208</f>
        <v>6.2052720000000008</v>
      </c>
      <c r="I208" s="2">
        <f>'Moving Avg'!H208</f>
        <v>6.0306374999999983</v>
      </c>
      <c r="J208" s="6" t="str">
        <f>OBV!F208</f>
        <v>BEARISH</v>
      </c>
      <c r="K208" s="6" t="str">
        <f>OBV!G208</f>
        <v>STRONG</v>
      </c>
      <c r="L208" s="6" t="str">
        <f>OBV!H208</f>
        <v>BEARISH DIVERGENCE</v>
      </c>
    </row>
    <row r="209" spans="1:12" ht="13.5" x14ac:dyDescent="0.25">
      <c r="A209" s="3">
        <f>RSI!A209</f>
        <v>42311</v>
      </c>
      <c r="B209" s="2">
        <f>RSI!B209</f>
        <v>6.2135999999999996</v>
      </c>
      <c r="C209" s="2">
        <f>RSI!I209</f>
        <v>53.376374337491541</v>
      </c>
      <c r="D209" s="2">
        <f>MACD!E209</f>
        <v>-4.6639312761049823E-2</v>
      </c>
      <c r="E209" s="2">
        <f>MACD!F209</f>
        <v>-3.2006644667293679E-2</v>
      </c>
      <c r="F209" s="2">
        <f>'Moving Avg'!D209</f>
        <v>6.2299999999999995</v>
      </c>
      <c r="G209" s="2">
        <f>'Moving Avg'!F209</f>
        <v>6.1734450000000001</v>
      </c>
      <c r="H209" s="2">
        <f>'Moving Avg'!G209</f>
        <v>6.2019900000000003</v>
      </c>
      <c r="I209" s="2">
        <f>'Moving Avg'!H209</f>
        <v>6.0337059999999987</v>
      </c>
      <c r="J209" s="6" t="str">
        <f>OBV!F209</f>
        <v>BEARISH</v>
      </c>
      <c r="K209" s="6" t="str">
        <f>OBV!G209</f>
        <v>STRONG</v>
      </c>
      <c r="L209" s="6" t="str">
        <f>OBV!H209</f>
        <v>BEARISH DIVERGENCE</v>
      </c>
    </row>
    <row r="210" spans="1:12" ht="13.5" x14ac:dyDescent="0.25">
      <c r="A210" s="3">
        <f>RSI!A210</f>
        <v>42312</v>
      </c>
      <c r="B210" s="2">
        <f>RSI!B210</f>
        <v>6.2077</v>
      </c>
      <c r="C210" s="2">
        <f>RSI!I210</f>
        <v>52.387359547452974</v>
      </c>
      <c r="D210" s="2">
        <f>MACD!E210</f>
        <v>-3.73249990484954E-2</v>
      </c>
      <c r="E210" s="2">
        <f>MACD!F210</f>
        <v>-3.3070315543534026E-2</v>
      </c>
      <c r="F210" s="2">
        <f>'Moving Avg'!D210</f>
        <v>6.2229599999999996</v>
      </c>
      <c r="G210" s="2">
        <f>'Moving Avg'!F210</f>
        <v>6.1769600000000002</v>
      </c>
      <c r="H210" s="2">
        <f>'Moving Avg'!G210</f>
        <v>6.1985900000000003</v>
      </c>
      <c r="I210" s="2">
        <f>'Moving Avg'!H210</f>
        <v>6.0359054999999975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6.2135999999999996</v>
      </c>
      <c r="C211" s="2">
        <f>RSI!I211</f>
        <v>53.318853233668833</v>
      </c>
      <c r="D211" s="2">
        <f>MACD!E211</f>
        <v>-3.0879596577991997E-2</v>
      </c>
      <c r="E211" s="2">
        <f>MACD!F211</f>
        <v>-3.2632171750425626E-2</v>
      </c>
      <c r="F211" s="2">
        <f>'Moving Avg'!D211</f>
        <v>6.2171000000000003</v>
      </c>
      <c r="G211" s="2">
        <f>'Moving Avg'!F211</f>
        <v>6.1801849999999998</v>
      </c>
      <c r="H211" s="2">
        <f>'Moving Avg'!G211</f>
        <v>6.195424</v>
      </c>
      <c r="I211" s="2">
        <f>'Moving Avg'!H211</f>
        <v>6.0385539999999978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6.2019000000000002</v>
      </c>
      <c r="C212" s="2">
        <f>RSI!I212</f>
        <v>51.180494050364636</v>
      </c>
      <c r="D212" s="2">
        <f>MACD!E212</f>
        <v>-2.4678445393660375E-2</v>
      </c>
      <c r="E212" s="2">
        <f>MACD!F212</f>
        <v>-3.1041426479072577E-2</v>
      </c>
      <c r="F212" s="2">
        <f>'Moving Avg'!D212</f>
        <v>6.2100799999999996</v>
      </c>
      <c r="G212" s="2">
        <f>'Moving Avg'!F212</f>
        <v>6.1831200000000006</v>
      </c>
      <c r="H212" s="2">
        <f>'Moving Avg'!G212</f>
        <v>6.1922600000000001</v>
      </c>
      <c r="I212" s="2">
        <f>'Moving Avg'!H212</f>
        <v>6.0411719999999978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6.1550000000000002</v>
      </c>
      <c r="C213" s="2">
        <f>RSI!I213</f>
        <v>43.627311650428375</v>
      </c>
      <c r="D213" s="2">
        <f>MACD!E213</f>
        <v>-1.6890894518258648E-2</v>
      </c>
      <c r="E213" s="2">
        <f>MACD!F213</f>
        <v>-2.8211320086909793E-2</v>
      </c>
      <c r="F213" s="2">
        <f>'Moving Avg'!D213</f>
        <v>6.1983599999999992</v>
      </c>
      <c r="G213" s="2">
        <f>'Moving Avg'!F213</f>
        <v>6.1845850000000002</v>
      </c>
      <c r="H213" s="2">
        <f>'Moving Avg'!G213</f>
        <v>6.1893299999999991</v>
      </c>
      <c r="I213" s="2">
        <f>'Moving Avg'!H213</f>
        <v>6.0435554999999974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6.1490999999999998</v>
      </c>
      <c r="C214" s="2">
        <f>RSI!I214</f>
        <v>42.772145723269226</v>
      </c>
      <c r="D214" s="2">
        <f>MACD!E214</f>
        <v>-2.1348615119944014E-2</v>
      </c>
      <c r="E214" s="2">
        <f>MACD!F214</f>
        <v>-2.6838779093516639E-2</v>
      </c>
      <c r="F214" s="2">
        <f>'Moving Avg'!D214</f>
        <v>6.18546</v>
      </c>
      <c r="G214" s="2">
        <f>'Moving Avg'!F214</f>
        <v>6.1857550000000012</v>
      </c>
      <c r="H214" s="2">
        <f>'Moving Avg'!G214</f>
        <v>6.1856959999999992</v>
      </c>
      <c r="I214" s="2">
        <f>'Moving Avg'!H214</f>
        <v>6.0459374999999991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6.1550000000000002</v>
      </c>
      <c r="C215" s="2">
        <f>RSI!I215</f>
        <v>43.955219404657434</v>
      </c>
      <c r="D215" s="2">
        <f>MACD!E215</f>
        <v>-7.270776672604562E-3</v>
      </c>
      <c r="E215" s="2">
        <f>MACD!F215</f>
        <v>-2.2925178609334226E-2</v>
      </c>
      <c r="F215" s="2">
        <f>'Moving Avg'!D215</f>
        <v>6.1749200000000002</v>
      </c>
      <c r="G215" s="2">
        <f>'Moving Avg'!F215</f>
        <v>6.1872200000000008</v>
      </c>
      <c r="H215" s="2">
        <f>'Moving Avg'!G215</f>
        <v>6.1833519999999975</v>
      </c>
      <c r="I215" s="2">
        <f>'Moving Avg'!H215</f>
        <v>6.0483489999999982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6.1550000000000002</v>
      </c>
      <c r="C216" s="2">
        <f>RSI!I216</f>
        <v>43.955219404657434</v>
      </c>
      <c r="D216" s="2">
        <f>MACD!E216</f>
        <v>4.8434360900992957E-3</v>
      </c>
      <c r="E216" s="2">
        <f>MACD!F216</f>
        <v>-1.7371455669447523E-2</v>
      </c>
      <c r="F216" s="2">
        <f>'Moving Avg'!D216</f>
        <v>6.1632000000000007</v>
      </c>
      <c r="G216" s="2">
        <f>'Moving Avg'!F216</f>
        <v>6.1881000000000004</v>
      </c>
      <c r="H216" s="2">
        <f>'Moving Avg'!G216</f>
        <v>6.1810079999999967</v>
      </c>
      <c r="I216" s="2">
        <f>'Moving Avg'!H216</f>
        <v>6.0508444999999993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6.2019000000000002</v>
      </c>
      <c r="C217" s="2">
        <f>RSI!I217</f>
        <v>52.926787642018667</v>
      </c>
      <c r="D217" s="2">
        <f>MACD!E217</f>
        <v>1.089937559261589E-2</v>
      </c>
      <c r="E217" s="2">
        <f>MACD!F217</f>
        <v>-1.1717289417034839E-2</v>
      </c>
      <c r="F217" s="2">
        <f>'Moving Avg'!D217</f>
        <v>6.1632000000000007</v>
      </c>
      <c r="G217" s="2">
        <f>'Moving Avg'!F217</f>
        <v>6.19191</v>
      </c>
      <c r="H217" s="2">
        <f>'Moving Avg'!G217</f>
        <v>6.1796019999999974</v>
      </c>
      <c r="I217" s="2">
        <f>'Moving Avg'!H217</f>
        <v>6.0538264999999987</v>
      </c>
      <c r="J217" s="6" t="str">
        <f>OBV!F217</f>
        <v>BEARISH</v>
      </c>
      <c r="K217" s="6" t="str">
        <f>OBV!G217</f>
        <v>STRONG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6.2428999999999997</v>
      </c>
      <c r="C218" s="2">
        <f>RSI!I218</f>
        <v>59.091865479248135</v>
      </c>
      <c r="D218" s="2">
        <f>MACD!E218</f>
        <v>9.2828110935307961E-3</v>
      </c>
      <c r="E218" s="2">
        <f>MACD!F218</f>
        <v>-7.5172693149217129E-3</v>
      </c>
      <c r="F218" s="2">
        <f>'Moving Avg'!D218</f>
        <v>6.1807800000000004</v>
      </c>
      <c r="G218" s="2">
        <f>'Moving Avg'!F218</f>
        <v>6.1986499999999998</v>
      </c>
      <c r="H218" s="2">
        <f>'Moving Avg'!G218</f>
        <v>6.178429999999997</v>
      </c>
      <c r="I218" s="2">
        <f>'Moving Avg'!H218</f>
        <v>6.0569014999999986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</row>
    <row r="219" spans="1:12" ht="13.5" x14ac:dyDescent="0.25">
      <c r="A219" s="3">
        <f>RSI!A219</f>
        <v>42325</v>
      </c>
      <c r="B219" s="2">
        <f>RSI!B219</f>
        <v>6.2897999999999996</v>
      </c>
      <c r="C219" s="2">
        <f>RSI!I219</f>
        <v>64.77501648483755</v>
      </c>
      <c r="D219" s="2">
        <f>MACD!E219</f>
        <v>4.1025077270857579E-3</v>
      </c>
      <c r="E219" s="2">
        <f>MACD!F219</f>
        <v>-5.1933139065202189E-3</v>
      </c>
      <c r="F219" s="2">
        <f>'Moving Avg'!D219</f>
        <v>6.20892</v>
      </c>
      <c r="G219" s="2">
        <f>'Moving Avg'!F219</f>
        <v>6.2039249999999999</v>
      </c>
      <c r="H219" s="2">
        <f>'Moving Avg'!G219</f>
        <v>6.1787819999999973</v>
      </c>
      <c r="I219" s="2">
        <f>'Moving Avg'!H219</f>
        <v>6.0598190000000001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6.4714999999999998</v>
      </c>
      <c r="C220" s="2">
        <f>RSI!I220</f>
        <v>77.700398551599775</v>
      </c>
      <c r="D220" s="2">
        <f>MACD!E220</f>
        <v>-1.523821437172046E-2</v>
      </c>
      <c r="E220" s="2">
        <f>MACD!F220</f>
        <v>-7.2022939995602681E-3</v>
      </c>
      <c r="F220" s="2">
        <f>'Moving Avg'!D220</f>
        <v>6.272219999999999</v>
      </c>
      <c r="G220" s="2">
        <f>'Moving Avg'!F220</f>
        <v>6.2168200000000002</v>
      </c>
      <c r="H220" s="2">
        <f>'Moving Avg'!G220</f>
        <v>6.1833539999999969</v>
      </c>
      <c r="I220" s="2">
        <f>'Moving Avg'!H220</f>
        <v>6.0636729999999996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6.4714999999999998</v>
      </c>
      <c r="C221" s="2">
        <f>RSI!I221</f>
        <v>77.700398551599761</v>
      </c>
      <c r="D221" s="2">
        <f>MACD!E221</f>
        <v>-3.2316122405010361E-2</v>
      </c>
      <c r="E221" s="2">
        <f>MACD!F221</f>
        <v>-1.2225059680650286E-2</v>
      </c>
      <c r="F221" s="2">
        <f>'Moving Avg'!D221</f>
        <v>6.3355199999999998</v>
      </c>
      <c r="G221" s="2">
        <f>'Moving Avg'!F221</f>
        <v>6.2300100000000009</v>
      </c>
      <c r="H221" s="2">
        <f>'Moving Avg'!G221</f>
        <v>6.1879259999999974</v>
      </c>
      <c r="I221" s="2">
        <f>'Moving Avg'!H221</f>
        <v>6.0675270000000001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6.4774000000000003</v>
      </c>
      <c r="C222" s="2">
        <f>RSI!I222</f>
        <v>78.004344218650431</v>
      </c>
      <c r="D222" s="2">
        <f>MACD!E222</f>
        <v>-5.0504043258384534E-2</v>
      </c>
      <c r="E222" s="2">
        <f>MACD!F222</f>
        <v>-1.988085639619714E-2</v>
      </c>
      <c r="F222" s="2">
        <f>'Moving Avg'!D222</f>
        <v>6.3906199999999993</v>
      </c>
      <c r="G222" s="2">
        <f>'Moving Avg'!F222</f>
        <v>6.2434950000000011</v>
      </c>
      <c r="H222" s="2">
        <f>'Moving Avg'!G222</f>
        <v>6.1943739999999972</v>
      </c>
      <c r="I222" s="2">
        <f>'Moving Avg'!H222</f>
        <v>6.0714104999999998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6.4657</v>
      </c>
      <c r="C223" s="2">
        <f>RSI!I223</f>
        <v>75.797990786187029</v>
      </c>
      <c r="D223" s="2">
        <f>MACD!E223</f>
        <v>-7.3666613234579792E-2</v>
      </c>
      <c r="E223" s="2">
        <f>MACD!F223</f>
        <v>-3.0638007763873671E-2</v>
      </c>
      <c r="F223" s="2">
        <f>'Moving Avg'!D223</f>
        <v>6.4351799999999999</v>
      </c>
      <c r="G223" s="2">
        <f>'Moving Avg'!F223</f>
        <v>6.2566850000000009</v>
      </c>
      <c r="H223" s="2">
        <f>'Moving Avg'!G223</f>
        <v>6.2005879999999989</v>
      </c>
      <c r="I223" s="2">
        <f>'Moving Avg'!H223</f>
        <v>6.0749839999999997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6.4774000000000003</v>
      </c>
      <c r="C224" s="2">
        <f>RSI!I224</f>
        <v>76.5134105478691</v>
      </c>
      <c r="D224" s="2">
        <f>MACD!E224</f>
        <v>-9.6289520045164778E-2</v>
      </c>
      <c r="E224" s="2">
        <f>MACD!F224</f>
        <v>-4.3768310220131897E-2</v>
      </c>
      <c r="F224" s="2">
        <f>'Moving Avg'!D224</f>
        <v>6.4727000000000006</v>
      </c>
      <c r="G224" s="2">
        <f>'Moving Avg'!F224</f>
        <v>6.2742700000000005</v>
      </c>
      <c r="H224" s="2">
        <f>'Moving Avg'!G224</f>
        <v>6.207857999999999</v>
      </c>
      <c r="I224" s="2">
        <f>'Moving Avg'!H224</f>
        <v>6.0788114999999996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6.4774000000000003</v>
      </c>
      <c r="C225" s="2">
        <f>RSI!I225</f>
        <v>76.513410547869086</v>
      </c>
      <c r="D225" s="2">
        <f>MACD!E225</f>
        <v>-0.11575032144895481</v>
      </c>
      <c r="E225" s="2">
        <f>MACD!F225</f>
        <v>-5.8164712465896481E-2</v>
      </c>
      <c r="F225" s="2">
        <f>'Moving Avg'!D225</f>
        <v>6.4738799999999994</v>
      </c>
      <c r="G225" s="2">
        <f>'Moving Avg'!F225</f>
        <v>6.2859950000000016</v>
      </c>
      <c r="H225" s="2">
        <f>'Moving Avg'!G225</f>
        <v>6.214541999999998</v>
      </c>
      <c r="I225" s="2">
        <f>'Moving Avg'!H225</f>
        <v>6.0829189999999995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6.5359999999999996</v>
      </c>
      <c r="C226" s="2">
        <f>RSI!I226</f>
        <v>79.955254511584272</v>
      </c>
      <c r="D226" s="2">
        <f>MACD!E226</f>
        <v>-0.13769311090834613</v>
      </c>
      <c r="E226" s="2">
        <f>MACD!F226</f>
        <v>-7.4070392154386405E-2</v>
      </c>
      <c r="F226" s="2">
        <f>'Moving Avg'!D226</f>
        <v>6.4867800000000004</v>
      </c>
      <c r="G226" s="2">
        <f>'Moving Avg'!F226</f>
        <v>6.300650000000001</v>
      </c>
      <c r="H226" s="2">
        <f>'Moving Avg'!G226</f>
        <v>6.2219279999999983</v>
      </c>
      <c r="I226" s="2">
        <f>'Moving Avg'!H226</f>
        <v>6.0873194999999996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</row>
    <row r="227" spans="1:12" ht="13.5" x14ac:dyDescent="0.25">
      <c r="A227" s="3">
        <f>RSI!A227</f>
        <v>42335</v>
      </c>
      <c r="B227" s="2">
        <f>RSI!B227</f>
        <v>6.6121999999999996</v>
      </c>
      <c r="C227" s="2">
        <f>RSI!I227</f>
        <v>83.368351032305782</v>
      </c>
      <c r="D227" s="2">
        <f>MACD!E227</f>
        <v>-0.15608654298156388</v>
      </c>
      <c r="E227" s="2">
        <f>MACD!F227</f>
        <v>-9.0473622319821895E-2</v>
      </c>
      <c r="F227" s="2">
        <f>'Moving Avg'!D227</f>
        <v>6.5137400000000003</v>
      </c>
      <c r="G227" s="2">
        <f>'Moving Avg'!F227</f>
        <v>6.3194100000000013</v>
      </c>
      <c r="H227" s="2">
        <f>'Moving Avg'!G227</f>
        <v>6.2310719999999957</v>
      </c>
      <c r="I227" s="2">
        <f>'Moving Avg'!H227</f>
        <v>6.0917094999999994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6.7881</v>
      </c>
      <c r="C228" s="2">
        <f>RSI!I228</f>
        <v>88.314689509873517</v>
      </c>
      <c r="D228" s="2">
        <f>MACD!E228</f>
        <v>-0.18011630836107528</v>
      </c>
      <c r="E228" s="2">
        <f>MACD!F228</f>
        <v>-0.10840215952807258</v>
      </c>
      <c r="F228" s="2">
        <f>'Moving Avg'!D228</f>
        <v>6.57822</v>
      </c>
      <c r="G228" s="2">
        <f>'Moving Avg'!F228</f>
        <v>6.348135000000001</v>
      </c>
      <c r="H228" s="2">
        <f>'Moving Avg'!G228</f>
        <v>6.2437339999999963</v>
      </c>
      <c r="I228" s="2">
        <f>'Moving Avg'!H228</f>
        <v>6.0969789999999993</v>
      </c>
      <c r="J228" s="6" t="str">
        <f>OBV!F228</f>
        <v>BULLISH</v>
      </c>
      <c r="K228" s="6" t="str">
        <f>OBV!G228</f>
        <v>WEAK</v>
      </c>
      <c r="L228" s="6" t="str">
        <f>OBV!H228</f>
        <v>CONFIRMED BULLISH</v>
      </c>
    </row>
    <row r="229" spans="1:12" ht="13.5" x14ac:dyDescent="0.25">
      <c r="A229" s="3">
        <f>RSI!A229</f>
        <v>42339</v>
      </c>
      <c r="B229" s="2">
        <f>RSI!B229</f>
        <v>6.7938999999999998</v>
      </c>
      <c r="C229" s="2">
        <f>RSI!I229</f>
        <v>88.436805682215208</v>
      </c>
      <c r="D229" s="2">
        <f>MACD!E229</f>
        <v>-0.19631779054318788</v>
      </c>
      <c r="E229" s="2">
        <f>MACD!F229</f>
        <v>-0.12598528573109563</v>
      </c>
      <c r="F229" s="2">
        <f>'Moving Avg'!D229</f>
        <v>6.6415199999999999</v>
      </c>
      <c r="G229" s="2">
        <f>'Moving Avg'!F229</f>
        <v>6.3771500000000003</v>
      </c>
      <c r="H229" s="2">
        <f>'Moving Avg'!G229</f>
        <v>6.2565119999999954</v>
      </c>
      <c r="I229" s="2">
        <f>'Moving Avg'!H229</f>
        <v>6.1023889999999987</v>
      </c>
      <c r="J229" s="6" t="str">
        <f>OBV!F229</f>
        <v>BULLISH</v>
      </c>
      <c r="K229" s="6" t="str">
        <f>OBV!G229</f>
        <v>WEAK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6.8643000000000001</v>
      </c>
      <c r="C230" s="2">
        <f>RSI!I230</f>
        <v>89.826537678509709</v>
      </c>
      <c r="D230" s="2">
        <f>MACD!E230</f>
        <v>-0.18977971771671509</v>
      </c>
      <c r="E230" s="2">
        <f>MACD!F230</f>
        <v>-0.13874417212821955</v>
      </c>
      <c r="F230" s="2">
        <f>'Moving Avg'!D230</f>
        <v>6.7188999999999997</v>
      </c>
      <c r="G230" s="2">
        <f>'Moving Avg'!F230</f>
        <v>6.40998</v>
      </c>
      <c r="H230" s="2">
        <f>'Moving Avg'!G230</f>
        <v>6.2701119999999966</v>
      </c>
      <c r="I230" s="2">
        <f>'Moving Avg'!H230</f>
        <v>6.1082909999999995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6.9462999999999999</v>
      </c>
      <c r="C231" s="2">
        <f>RSI!I231</f>
        <v>91.159334818819886</v>
      </c>
      <c r="D231" s="2">
        <f>MACD!E231</f>
        <v>-0.19304499151116872</v>
      </c>
      <c r="E231" s="2">
        <f>MACD!F231</f>
        <v>-0.14960433600480938</v>
      </c>
      <c r="F231" s="2">
        <f>'Moving Avg'!D231</f>
        <v>6.800959999999999</v>
      </c>
      <c r="G231" s="2">
        <f>'Moving Avg'!F231</f>
        <v>6.4466149999999995</v>
      </c>
      <c r="H231" s="2">
        <f>'Moving Avg'!G231</f>
        <v>6.2859379999999963</v>
      </c>
      <c r="I231" s="2">
        <f>'Moving Avg'!H231</f>
        <v>6.1144629999999998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6.9462999999999999</v>
      </c>
      <c r="C232" s="2">
        <f>RSI!I232</f>
        <v>91.159334818819886</v>
      </c>
      <c r="D232" s="2">
        <f>MACD!E232</f>
        <v>-0.19790644543547042</v>
      </c>
      <c r="E232" s="2">
        <f>MACD!F232</f>
        <v>-0.15926475789094158</v>
      </c>
      <c r="F232" s="2">
        <f>'Moving Avg'!D232</f>
        <v>6.8677800000000007</v>
      </c>
      <c r="G232" s="2">
        <f>'Moving Avg'!F232</f>
        <v>6.4838350000000009</v>
      </c>
      <c r="H232" s="2">
        <f>'Moving Avg'!G232</f>
        <v>6.3005919999999982</v>
      </c>
      <c r="I232" s="2">
        <f>'Moving Avg'!H232</f>
        <v>6.1206350000000009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6.9169999999999998</v>
      </c>
      <c r="C233" s="2">
        <f>RSI!I233</f>
        <v>86.465156965127207</v>
      </c>
      <c r="D233" s="2">
        <f>MACD!E233</f>
        <v>-0.2044331521233369</v>
      </c>
      <c r="E233" s="2">
        <f>MACD!F233</f>
        <v>-0.16829843673742065</v>
      </c>
      <c r="F233" s="2">
        <f>'Moving Avg'!D233</f>
        <v>6.8935600000000008</v>
      </c>
      <c r="G233" s="2">
        <f>'Moving Avg'!F233</f>
        <v>6.5219349999999991</v>
      </c>
      <c r="H233" s="2">
        <f>'Moving Avg'!G233</f>
        <v>6.3152459999999975</v>
      </c>
      <c r="I233" s="2">
        <f>'Moving Avg'!H233</f>
        <v>6.1266605000000007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6.9169999999999998</v>
      </c>
      <c r="C234" s="2">
        <f>RSI!I234</f>
        <v>86.465156965127207</v>
      </c>
      <c r="D234" s="2">
        <f>MACD!E234</f>
        <v>-0.2105599661708295</v>
      </c>
      <c r="E234" s="2">
        <f>MACD!F234</f>
        <v>-0.17675074262410242</v>
      </c>
      <c r="F234" s="2">
        <f>'Moving Avg'!D234</f>
        <v>6.9181800000000013</v>
      </c>
      <c r="G234" s="2">
        <f>'Moving Avg'!F234</f>
        <v>6.5603299999999987</v>
      </c>
      <c r="H234" s="2">
        <f>'Moving Avg'!G234</f>
        <v>6.3293139999999957</v>
      </c>
      <c r="I234" s="2">
        <f>'Moving Avg'!H234</f>
        <v>6.1326859999999996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6.8994</v>
      </c>
      <c r="C235" s="2">
        <f>RSI!I235</f>
        <v>83.470774638685484</v>
      </c>
      <c r="D235" s="2">
        <f>MACD!E235</f>
        <v>-0.2166666157388546</v>
      </c>
      <c r="E235" s="2">
        <f>MACD!F235</f>
        <v>-0.18473391724705285</v>
      </c>
      <c r="F235" s="2">
        <f>'Moving Avg'!D235</f>
        <v>6.9251999999999994</v>
      </c>
      <c r="G235" s="2">
        <f>'Moving Avg'!F235</f>
        <v>6.59755</v>
      </c>
      <c r="H235" s="2">
        <f>'Moving Avg'!G235</f>
        <v>6.3430299999999979</v>
      </c>
      <c r="I235" s="2">
        <f>'Moving Avg'!H235</f>
        <v>6.1386234999999996</v>
      </c>
      <c r="J235" s="6" t="str">
        <f>OBV!F235</f>
        <v>BEARISH</v>
      </c>
      <c r="K235" s="6" t="str">
        <f>OBV!G235</f>
        <v>WEAK</v>
      </c>
      <c r="L235" s="6" t="str">
        <f>OBV!H235</f>
        <v>BEARISH DIVERGENCE</v>
      </c>
    </row>
    <row r="236" spans="1:12" ht="13.5" x14ac:dyDescent="0.25">
      <c r="A236" s="3">
        <f>RSI!A236</f>
        <v>42348</v>
      </c>
      <c r="B236" s="2">
        <f>RSI!B236</f>
        <v>6.8583999999999996</v>
      </c>
      <c r="C236" s="2">
        <f>RSI!I236</f>
        <v>76.798488515933983</v>
      </c>
      <c r="D236" s="2">
        <f>MACD!E236</f>
        <v>-0.21173858772817677</v>
      </c>
      <c r="E236" s="2">
        <f>MACD!F236</f>
        <v>-0.19013485134327762</v>
      </c>
      <c r="F236" s="2">
        <f>'Moving Avg'!D236</f>
        <v>6.9076199999999996</v>
      </c>
      <c r="G236" s="2">
        <f>'Moving Avg'!F236</f>
        <v>6.6327199999999991</v>
      </c>
      <c r="H236" s="2">
        <f>'Moving Avg'!G236</f>
        <v>6.3570979999999988</v>
      </c>
      <c r="I236" s="2">
        <f>'Moving Avg'!H236</f>
        <v>6.144356000000001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6.8583999999999996</v>
      </c>
      <c r="C237" s="2">
        <f>RSI!I237</f>
        <v>76.798488515933983</v>
      </c>
      <c r="D237" s="2">
        <f>MACD!E237</f>
        <v>-0.19741561891379167</v>
      </c>
      <c r="E237" s="2">
        <f>MACD!F237</f>
        <v>-0.19159100485738045</v>
      </c>
      <c r="F237" s="2">
        <f>'Moving Avg'!D237</f>
        <v>6.8900399999999991</v>
      </c>
      <c r="G237" s="2">
        <f>'Moving Avg'!F237</f>
        <v>6.6655449999999989</v>
      </c>
      <c r="H237" s="2">
        <f>'Moving Avg'!G237</f>
        <v>6.3705799999999986</v>
      </c>
      <c r="I237" s="2">
        <f>'Moving Avg'!H237</f>
        <v>6.1500885000000016</v>
      </c>
      <c r="J237" s="6" t="str">
        <f>OBV!F237</f>
        <v>BEARISH</v>
      </c>
      <c r="K237" s="6" t="str">
        <f>OBV!G237</f>
        <v>WEAK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6.8525</v>
      </c>
      <c r="C238" s="2">
        <f>RSI!I238</f>
        <v>75.787433152249761</v>
      </c>
      <c r="D238" s="2">
        <f>MACD!E238</f>
        <v>-0.15925129156447237</v>
      </c>
      <c r="E238" s="2">
        <f>MACD!F238</f>
        <v>-0.18512306219879884</v>
      </c>
      <c r="F238" s="2">
        <f>'Moving Avg'!D238</f>
        <v>6.8771399999999998</v>
      </c>
      <c r="G238" s="2">
        <f>'Moving Avg'!F238</f>
        <v>6.6960250000000006</v>
      </c>
      <c r="H238" s="2">
        <f>'Moving Avg'!G238</f>
        <v>6.3845299999999989</v>
      </c>
      <c r="I238" s="2">
        <f>'Moving Avg'!H238</f>
        <v>6.1558194999999998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6.8876999999999997</v>
      </c>
      <c r="C239" s="2">
        <f>RSI!I239</f>
        <v>77.675748434007588</v>
      </c>
      <c r="D239" s="2">
        <f>MACD!E239</f>
        <v>-0.12998463860914278</v>
      </c>
      <c r="E239" s="2">
        <f>MACD!F239</f>
        <v>-0.17409537748086762</v>
      </c>
      <c r="F239" s="2">
        <f>'Moving Avg'!D239</f>
        <v>6.8712800000000005</v>
      </c>
      <c r="G239" s="2">
        <f>'Moving Avg'!F239</f>
        <v>6.7259200000000003</v>
      </c>
      <c r="H239" s="2">
        <f>'Moving Avg'!G239</f>
        <v>6.3991839999999991</v>
      </c>
      <c r="I239" s="2">
        <f>'Moving Avg'!H239</f>
        <v>6.1619785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6.8876999999999997</v>
      </c>
      <c r="C240" s="2">
        <f>RSI!I240</f>
        <v>77.675748434007588</v>
      </c>
      <c r="D240" s="2">
        <f>MACD!E240</f>
        <v>-9.5811794970532382E-2</v>
      </c>
      <c r="E240" s="2">
        <f>MACD!F240</f>
        <v>-0.15843866097880058</v>
      </c>
      <c r="F240" s="2">
        <f>'Moving Avg'!D240</f>
        <v>6.8689399999999994</v>
      </c>
      <c r="G240" s="2">
        <f>'Moving Avg'!F240</f>
        <v>6.7467299999999994</v>
      </c>
      <c r="H240" s="2">
        <f>'Moving Avg'!G240</f>
        <v>6.4141899999999996</v>
      </c>
      <c r="I240" s="2">
        <f>'Moving Avg'!H240</f>
        <v>6.1684175000000003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6.8876999999999997</v>
      </c>
      <c r="C241" s="2">
        <f>RSI!I241</f>
        <v>77.675748434007588</v>
      </c>
      <c r="D241" s="2">
        <f>MACD!E241</f>
        <v>-5.5597609271102577E-2</v>
      </c>
      <c r="E241" s="2">
        <f>MACD!F241</f>
        <v>-0.137870450637261</v>
      </c>
      <c r="F241" s="2">
        <f>'Moving Avg'!D241</f>
        <v>6.8747999999999987</v>
      </c>
      <c r="G241" s="2">
        <f>'Moving Avg'!F241</f>
        <v>6.7675399999999994</v>
      </c>
      <c r="H241" s="2">
        <f>'Moving Avg'!G241</f>
        <v>6.4289619999999994</v>
      </c>
      <c r="I241" s="2">
        <f>'Moving Avg'!H241</f>
        <v>6.1748564999999997</v>
      </c>
      <c r="J241" s="6" t="str">
        <f>OBV!F241</f>
        <v>BEARISH</v>
      </c>
      <c r="K241" s="6" t="str">
        <f>OBV!G241</f>
        <v>STRONG</v>
      </c>
      <c r="L241" s="6" t="str">
        <f>OBV!H241</f>
        <v>BEARISH DIVERGENCE</v>
      </c>
    </row>
    <row r="242" spans="1:12" ht="13.5" x14ac:dyDescent="0.25">
      <c r="A242" s="3">
        <f>RSI!A242</f>
        <v>42356</v>
      </c>
      <c r="B242" s="2">
        <f>RSI!B242</f>
        <v>6.8876999999999997</v>
      </c>
      <c r="C242" s="2">
        <f>RSI!I242</f>
        <v>77.675748434007588</v>
      </c>
      <c r="D242" s="2">
        <f>MACD!E242</f>
        <v>-2.2789371366751077E-2</v>
      </c>
      <c r="E242" s="2">
        <f>MACD!F242</f>
        <v>-0.11485423478315902</v>
      </c>
      <c r="F242" s="2">
        <f>'Moving Avg'!D242</f>
        <v>6.8806600000000007</v>
      </c>
      <c r="G242" s="2">
        <f>'Moving Avg'!F242</f>
        <v>6.7880549999999999</v>
      </c>
      <c r="H242" s="2">
        <f>'Moving Avg'!G242</f>
        <v>6.4438519999999997</v>
      </c>
      <c r="I242" s="2">
        <f>'Moving Avg'!H242</f>
        <v>6.1812955000000001</v>
      </c>
      <c r="J242" s="6" t="str">
        <f>OBV!F242</f>
        <v>BEARISH</v>
      </c>
      <c r="K242" s="6" t="str">
        <f>OBV!G242</f>
        <v>STRONG</v>
      </c>
      <c r="L242" s="6" t="str">
        <f>OBV!H242</f>
        <v>BEARISH DIVERGENCE</v>
      </c>
    </row>
    <row r="243" spans="1:12" ht="13.5" x14ac:dyDescent="0.25">
      <c r="A243" s="3">
        <f>RSI!A243</f>
        <v>42359</v>
      </c>
      <c r="B243" s="2">
        <f>RSI!B243</f>
        <v>6.8760000000000003</v>
      </c>
      <c r="C243" s="2">
        <f>RSI!I243</f>
        <v>75.058671555839737</v>
      </c>
      <c r="D243" s="2">
        <f>MACD!E243</f>
        <v>2.0157709240642419E-4</v>
      </c>
      <c r="E243" s="2">
        <f>MACD!F243</f>
        <v>-9.1843072408045928E-2</v>
      </c>
      <c r="F243" s="2">
        <f>'Moving Avg'!D243</f>
        <v>6.8853600000000004</v>
      </c>
      <c r="G243" s="2">
        <f>'Moving Avg'!F243</f>
        <v>6.8085700000000005</v>
      </c>
      <c r="H243" s="2">
        <f>'Moving Avg'!G243</f>
        <v>6.4588580000000002</v>
      </c>
      <c r="I243" s="2">
        <f>'Moving Avg'!H243</f>
        <v>6.1876200000000008</v>
      </c>
      <c r="J243" s="6" t="str">
        <f>OBV!F243</f>
        <v>BEARISH</v>
      </c>
      <c r="K243" s="6" t="str">
        <f>OBV!G243</f>
        <v>STRONG</v>
      </c>
      <c r="L243" s="6" t="str">
        <f>OBV!H243</f>
        <v>BEARISH DIVERGENCE</v>
      </c>
    </row>
    <row r="244" spans="1:12" ht="13.5" x14ac:dyDescent="0.25">
      <c r="A244" s="3">
        <f>RSI!A244</f>
        <v>42360</v>
      </c>
      <c r="B244" s="2">
        <f>RSI!B244</f>
        <v>6.8643000000000001</v>
      </c>
      <c r="C244" s="2">
        <f>RSI!I244</f>
        <v>72.430596412589253</v>
      </c>
      <c r="D244" s="2">
        <f>MACD!E244</f>
        <v>1.9546034408355339E-2</v>
      </c>
      <c r="E244" s="2">
        <f>MACD!F244</f>
        <v>-6.9565251044765672E-2</v>
      </c>
      <c r="F244" s="2">
        <f>'Moving Avg'!D244</f>
        <v>6.8806800000000008</v>
      </c>
      <c r="G244" s="2">
        <f>'Moving Avg'!F244</f>
        <v>6.8279149999999991</v>
      </c>
      <c r="H244" s="2">
        <f>'Moving Avg'!G244</f>
        <v>6.4736300000000009</v>
      </c>
      <c r="I244" s="2">
        <f>'Moving Avg'!H244</f>
        <v>6.193886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6.8467000000000002</v>
      </c>
      <c r="C245" s="2">
        <f>RSI!I245</f>
        <v>68.542743060643033</v>
      </c>
      <c r="D245" s="2">
        <f>MACD!E245</f>
        <v>3.367578262559956E-2</v>
      </c>
      <c r="E245" s="2">
        <f>MACD!F245</f>
        <v>-4.8917044310692631E-2</v>
      </c>
      <c r="F245" s="2">
        <f>'Moving Avg'!D245</f>
        <v>6.8724800000000004</v>
      </c>
      <c r="G245" s="2">
        <f>'Moving Avg'!F245</f>
        <v>6.846379999999999</v>
      </c>
      <c r="H245" s="2">
        <f>'Moving Avg'!G245</f>
        <v>6.4880500000000003</v>
      </c>
      <c r="I245" s="2">
        <f>'Moving Avg'!H245</f>
        <v>6.1998960000000007</v>
      </c>
      <c r="J245" s="6" t="str">
        <f>OBV!F245</f>
        <v>BEARISH</v>
      </c>
      <c r="K245" s="6" t="str">
        <f>OBV!G245</f>
        <v>STRONG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6.8583999999999996</v>
      </c>
      <c r="C246" s="2">
        <f>RSI!I246</f>
        <v>69.706842897339584</v>
      </c>
      <c r="D246" s="2">
        <f>MACD!E246</f>
        <v>3.7788539404060906E-2</v>
      </c>
      <c r="E246" s="2">
        <f>MACD!F246</f>
        <v>-3.1575927567741927E-2</v>
      </c>
      <c r="F246" s="2">
        <f>'Moving Avg'!D246</f>
        <v>6.8666200000000002</v>
      </c>
      <c r="G246" s="2">
        <f>'Moving Avg'!F246</f>
        <v>6.8624999999999998</v>
      </c>
      <c r="H246" s="2">
        <f>'Moving Avg'!G246</f>
        <v>6.5024700000000006</v>
      </c>
      <c r="I246" s="2">
        <f>'Moving Avg'!H246</f>
        <v>6.2061885000000006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6.9112</v>
      </c>
      <c r="C247" s="2">
        <f>RSI!I247</f>
        <v>74.324494165447902</v>
      </c>
      <c r="D247" s="2">
        <f>MACD!E247</f>
        <v>3.6669035006512196E-2</v>
      </c>
      <c r="E247" s="2">
        <f>MACD!F247</f>
        <v>-1.7926935052891103E-2</v>
      </c>
      <c r="F247" s="2">
        <f>'Moving Avg'!D247</f>
        <v>6.8713199999999999</v>
      </c>
      <c r="G247" s="2">
        <f>'Moving Avg'!F247</f>
        <v>6.8774500000000005</v>
      </c>
      <c r="H247" s="2">
        <f>'Moving Avg'!G247</f>
        <v>6.5181800000000001</v>
      </c>
      <c r="I247" s="2">
        <f>'Moving Avg'!H247</f>
        <v>6.212689000000001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6.9053000000000004</v>
      </c>
      <c r="C248" s="2">
        <f>RSI!I248</f>
        <v>72.985689909692411</v>
      </c>
      <c r="D248" s="2">
        <f>MACD!E248</f>
        <v>3.4301685008358618E-2</v>
      </c>
      <c r="E248" s="2">
        <f>MACD!F248</f>
        <v>-7.4812110406411595E-3</v>
      </c>
      <c r="F248" s="2">
        <f>'Moving Avg'!D248</f>
        <v>6.877180000000001</v>
      </c>
      <c r="G248" s="2">
        <f>'Moving Avg'!F248</f>
        <v>6.8833099999999998</v>
      </c>
      <c r="H248" s="2">
        <f>'Moving Avg'!G248</f>
        <v>6.5341240000000003</v>
      </c>
      <c r="I248" s="2">
        <f>'Moving Avg'!H248</f>
        <v>6.2192160000000003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6.8818000000000001</v>
      </c>
      <c r="C249" s="2">
        <f>RSI!I249</f>
        <v>67.750883572866599</v>
      </c>
      <c r="D249" s="2">
        <f>MACD!E249</f>
        <v>3.8610437174952494E-2</v>
      </c>
      <c r="E249" s="2">
        <f>MACD!F249</f>
        <v>1.7371186024775715E-3</v>
      </c>
      <c r="F249" s="2">
        <f>'Moving Avg'!D249</f>
        <v>6.8806799999999999</v>
      </c>
      <c r="G249" s="2">
        <f>'Moving Avg'!F249</f>
        <v>6.8877049999999995</v>
      </c>
      <c r="H249" s="2">
        <f>'Moving Avg'!G249</f>
        <v>6.5480740000000006</v>
      </c>
      <c r="I249" s="2">
        <f>'Moving Avg'!H249</f>
        <v>6.2255975000000001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6.8583999999999996</v>
      </c>
      <c r="C250" s="2">
        <f>RSI!I250</f>
        <v>62.912166577013572</v>
      </c>
      <c r="D250" s="2">
        <f>MACD!E250</f>
        <v>4.3346804972996367E-2</v>
      </c>
      <c r="E250" s="2">
        <f>MACD!F250</f>
        <v>1.0059055876581331E-2</v>
      </c>
      <c r="F250" s="2">
        <f>'Moving Avg'!D250</f>
        <v>6.8830199999999992</v>
      </c>
      <c r="G250" s="2">
        <f>'Moving Avg'!F250</f>
        <v>6.8874099999999983</v>
      </c>
      <c r="H250" s="2">
        <f>'Moving Avg'!G250</f>
        <v>6.5609700000000011</v>
      </c>
      <c r="I250" s="2">
        <f>'Moving Avg'!H250</f>
        <v>6.2313300000000016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6.8876999999999997</v>
      </c>
      <c r="C251" s="2">
        <f>RSI!I251</f>
        <v>66.170169891212112</v>
      </c>
      <c r="D251" s="2">
        <f>MACD!E251</f>
        <v>4.4727186524477602E-2</v>
      </c>
      <c r="E251" s="2">
        <f>MACD!F251</f>
        <v>1.6992682006160588E-2</v>
      </c>
      <c r="F251" s="2">
        <f>'Moving Avg'!D251</f>
        <v>6.8888800000000003</v>
      </c>
      <c r="G251" s="2">
        <f>'Moving Avg'!F251</f>
        <v>6.884479999999999</v>
      </c>
      <c r="H251" s="2">
        <f>'Moving Avg'!G251</f>
        <v>6.5745700000000014</v>
      </c>
      <c r="I251" s="2">
        <f>'Moving Avg'!H251</f>
        <v>6.2370975000000008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6.8876999999999997</v>
      </c>
      <c r="C252" s="2">
        <f>RSI!I252</f>
        <v>66.170169891212097</v>
      </c>
      <c r="D252" s="2">
        <f>MACD!E252</f>
        <v>4.5298970514675574E-2</v>
      </c>
      <c r="E252" s="2">
        <f>MACD!F252</f>
        <v>2.2653939707863585E-2</v>
      </c>
      <c r="F252" s="2">
        <f>'Moving Avg'!D252</f>
        <v>6.8841799999999989</v>
      </c>
      <c r="G252" s="2">
        <f>'Moving Avg'!F252</f>
        <v>6.8815499999999998</v>
      </c>
      <c r="H252" s="2">
        <f>'Moving Avg'!G252</f>
        <v>6.5881700000000016</v>
      </c>
      <c r="I252" s="2">
        <f>'Moving Avg'!H252</f>
        <v>6.2429210000000008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</row>
    <row r="253" spans="1:12" ht="13.5" x14ac:dyDescent="0.25">
      <c r="A253" s="3">
        <f>RSI!A253</f>
        <v>42375</v>
      </c>
      <c r="B253" s="2">
        <f>RSI!B253</f>
        <v>6.8818000000000001</v>
      </c>
      <c r="C253" s="2">
        <f>RSI!I253</f>
        <v>64.839970860306778</v>
      </c>
      <c r="D253" s="2">
        <f>MACD!E253</f>
        <v>4.3867758877199847E-2</v>
      </c>
      <c r="E253" s="2">
        <f>MACD!F253</f>
        <v>2.6896703541730838E-2</v>
      </c>
      <c r="F253" s="2">
        <f>'Moving Avg'!D253</f>
        <v>6.8794799999999992</v>
      </c>
      <c r="G253" s="2">
        <f>'Moving Avg'!F253</f>
        <v>6.8797899999999998</v>
      </c>
      <c r="H253" s="2">
        <f>'Moving Avg'!G253</f>
        <v>6.6017680000000016</v>
      </c>
      <c r="I253" s="2">
        <f>'Moving Avg'!H253</f>
        <v>6.2487705000000018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</row>
    <row r="254" spans="1:12" ht="13.5" x14ac:dyDescent="0.25">
      <c r="A254" s="3">
        <f>RSI!A254</f>
        <v>42376</v>
      </c>
      <c r="B254" s="2">
        <f>RSI!B254</f>
        <v>6.8876999999999997</v>
      </c>
      <c r="C254" s="2">
        <f>RSI!I254</f>
        <v>65.585022795364722</v>
      </c>
      <c r="D254" s="2">
        <f>MACD!E254</f>
        <v>3.9943387834991739E-2</v>
      </c>
      <c r="E254" s="2">
        <f>MACD!F254</f>
        <v>2.9506040400383023E-2</v>
      </c>
      <c r="F254" s="2">
        <f>'Moving Avg'!D254</f>
        <v>6.8806600000000007</v>
      </c>
      <c r="G254" s="2">
        <f>'Moving Avg'!F254</f>
        <v>6.8783249999999994</v>
      </c>
      <c r="H254" s="2">
        <f>'Moving Avg'!G254</f>
        <v>6.617008000000002</v>
      </c>
      <c r="I254" s="2">
        <f>'Moving Avg'!H254</f>
        <v>6.2554895000000013</v>
      </c>
      <c r="J254" s="6" t="str">
        <f>OBV!F254</f>
        <v>BEARISH</v>
      </c>
      <c r="K254" s="6" t="str">
        <f>OBV!G254</f>
        <v>STRONG</v>
      </c>
      <c r="L254" s="6" t="str">
        <f>OBV!H254</f>
        <v>BEARISH DIVERGENCE</v>
      </c>
    </row>
    <row r="255" spans="1:12" ht="13.5" x14ac:dyDescent="0.25">
      <c r="A255" s="3">
        <f>RSI!A255</f>
        <v>42377</v>
      </c>
      <c r="B255" s="2">
        <f>RSI!B255</f>
        <v>6.8583999999999996</v>
      </c>
      <c r="C255" s="2">
        <f>RSI!I255</f>
        <v>58.9089799468941</v>
      </c>
      <c r="D255" s="2">
        <f>MACD!E255</f>
        <v>3.5609554251097464E-2</v>
      </c>
      <c r="E255" s="2">
        <f>MACD!F255</f>
        <v>3.0726743170525914E-2</v>
      </c>
      <c r="F255" s="2">
        <f>'Moving Avg'!D255</f>
        <v>6.8806600000000007</v>
      </c>
      <c r="G255" s="2">
        <f>'Moving Avg'!F255</f>
        <v>6.8762749999999979</v>
      </c>
      <c r="H255" s="2">
        <f>'Moving Avg'!G255</f>
        <v>6.6293180000000014</v>
      </c>
      <c r="I255" s="2">
        <f>'Moving Avg'!H255</f>
        <v>6.2609425000000014</v>
      </c>
      <c r="J255" s="6" t="str">
        <f>OBV!F255</f>
        <v>BEARISH</v>
      </c>
      <c r="K255" s="6" t="str">
        <f>OBV!G255</f>
        <v>STRONG</v>
      </c>
      <c r="L255" s="6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6.8583999999999996</v>
      </c>
      <c r="C256" s="2">
        <f>RSI!I256</f>
        <v>58.9089799468941</v>
      </c>
      <c r="D256" s="2">
        <f>MACD!E256</f>
        <v>3.347496036911668E-2</v>
      </c>
      <c r="E256" s="2">
        <f>MACD!F256</f>
        <v>3.1276386610244067E-2</v>
      </c>
      <c r="F256" s="2">
        <f>'Moving Avg'!D256</f>
        <v>6.8747999999999987</v>
      </c>
      <c r="G256" s="2">
        <f>'Moving Avg'!F256</f>
        <v>6.8762749999999979</v>
      </c>
      <c r="H256" s="2">
        <f>'Moving Avg'!G256</f>
        <v>6.6416280000000016</v>
      </c>
      <c r="I256" s="2">
        <f>'Moving Avg'!H256</f>
        <v>6.2666750000000011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</row>
    <row r="257" spans="1:12" ht="13.5" x14ac:dyDescent="0.25">
      <c r="A257" s="3">
        <f>RSI!A257</f>
        <v>42381</v>
      </c>
      <c r="B257" s="2">
        <f>RSI!B257</f>
        <v>6.8525</v>
      </c>
      <c r="C257" s="2">
        <f>RSI!I257</f>
        <v>57.541104994039159</v>
      </c>
      <c r="D257" s="2">
        <f>MACD!E257</f>
        <v>3.9981190685295154E-2</v>
      </c>
      <c r="E257" s="2">
        <f>MACD!F257</f>
        <v>3.3017347425254286E-2</v>
      </c>
      <c r="F257" s="2">
        <f>'Moving Avg'!D257</f>
        <v>6.8677599999999996</v>
      </c>
      <c r="G257" s="2">
        <f>'Moving Avg'!F257</f>
        <v>6.8759799999999984</v>
      </c>
      <c r="H257" s="2">
        <f>'Moving Avg'!G257</f>
        <v>6.6539380000000028</v>
      </c>
      <c r="I257" s="2">
        <f>'Moving Avg'!H257</f>
        <v>6.2725180000000016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</row>
    <row r="258" spans="1:12" ht="13.5" x14ac:dyDescent="0.25">
      <c r="A258" s="3">
        <f>RSI!A258</f>
        <v>42382</v>
      </c>
      <c r="B258" s="2">
        <f>RSI!B258</f>
        <v>6.8583999999999996</v>
      </c>
      <c r="C258" s="2">
        <f>RSI!I258</f>
        <v>58.576942727116986</v>
      </c>
      <c r="D258" s="2">
        <f>MACD!E258</f>
        <v>4.3947254999277874E-2</v>
      </c>
      <c r="E258" s="2">
        <f>MACD!F258</f>
        <v>3.5203328940059009E-2</v>
      </c>
      <c r="F258" s="2">
        <f>'Moving Avg'!D258</f>
        <v>6.8630799999999992</v>
      </c>
      <c r="G258" s="2">
        <f>'Moving Avg'!F258</f>
        <v>6.8762749999999997</v>
      </c>
      <c r="H258" s="2">
        <f>'Moving Avg'!G258</f>
        <v>6.6668340000000015</v>
      </c>
      <c r="I258" s="2">
        <f>'Moving Avg'!H258</f>
        <v>6.2782505000000013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</row>
    <row r="259" spans="1:12" ht="13.5" x14ac:dyDescent="0.25">
      <c r="A259" s="3">
        <f>RSI!A259</f>
        <v>42384</v>
      </c>
      <c r="B259" s="2">
        <f>RSI!B259</f>
        <v>6.8525</v>
      </c>
      <c r="C259" s="2">
        <f>RSI!I259</f>
        <v>57.077356059137173</v>
      </c>
      <c r="D259" s="2">
        <f>MACD!E259</f>
        <v>4.3909872282321238E-2</v>
      </c>
      <c r="E259" s="2">
        <f>MACD!F259</f>
        <v>3.6944637608511459E-2</v>
      </c>
      <c r="F259" s="2">
        <f>'Moving Avg'!D259</f>
        <v>6.8560400000000001</v>
      </c>
      <c r="G259" s="2">
        <f>'Moving Avg'!F259</f>
        <v>6.8745149999999997</v>
      </c>
      <c r="H259" s="2">
        <f>'Moving Avg'!G259</f>
        <v>6.6796120000000023</v>
      </c>
      <c r="I259" s="2">
        <f>'Moving Avg'!H259</f>
        <v>6.283926000000001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</row>
    <row r="260" spans="1:12" ht="13.5" x14ac:dyDescent="0.25">
      <c r="A260" s="3">
        <f>RSI!A260</f>
        <v>42387</v>
      </c>
      <c r="B260" s="2">
        <f>RSI!B260</f>
        <v>6.8467000000000002</v>
      </c>
      <c r="C260" s="2">
        <f>RSI!I260</f>
        <v>55.571249510504749</v>
      </c>
      <c r="D260" s="2">
        <f>MACD!E260</f>
        <v>4.0543719187470906E-2</v>
      </c>
      <c r="E260" s="2">
        <f>MACD!F260</f>
        <v>3.766445392430335E-2</v>
      </c>
      <c r="F260" s="2">
        <f>'Moving Avg'!D260</f>
        <v>6.853699999999999</v>
      </c>
      <c r="G260" s="2">
        <f>'Moving Avg'!F260</f>
        <v>6.872465</v>
      </c>
      <c r="H260" s="2">
        <f>'Moving Avg'!G260</f>
        <v>6.6923920000000017</v>
      </c>
      <c r="I260" s="2">
        <f>'Moving Avg'!H260</f>
        <v>6.2894605000000015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</row>
    <row r="261" spans="1:12" ht="13.5" x14ac:dyDescent="0.25">
      <c r="A261" s="3">
        <f>RSI!A261</f>
        <v>42388</v>
      </c>
      <c r="B261" s="2">
        <f>RSI!B261</f>
        <v>6.8583999999999996</v>
      </c>
      <c r="C261" s="2">
        <f>RSI!I261</f>
        <v>57.979992829600555</v>
      </c>
      <c r="D261" s="2">
        <f>MACD!E261</f>
        <v>4.1218742042644863E-2</v>
      </c>
      <c r="E261" s="2">
        <f>MACD!F261</f>
        <v>3.8375311547971649E-2</v>
      </c>
      <c r="F261" s="2">
        <f>'Moving Avg'!D261</f>
        <v>6.8537000000000008</v>
      </c>
      <c r="G261" s="2">
        <f>'Moving Avg'!F261</f>
        <v>6.8710000000000004</v>
      </c>
      <c r="H261" s="2">
        <f>'Moving Avg'!G261</f>
        <v>6.7052880000000012</v>
      </c>
      <c r="I261" s="2">
        <f>'Moving Avg'!H261</f>
        <v>6.2946335000000007</v>
      </c>
      <c r="J261" s="6" t="str">
        <f>OBV!F261</f>
        <v>BEARISH</v>
      </c>
      <c r="K261" s="6" t="str">
        <f>OBV!G261</f>
        <v>STRONG</v>
      </c>
      <c r="L261" s="6" t="str">
        <f>OBV!H261</f>
        <v>NEUTRAL</v>
      </c>
    </row>
    <row r="262" spans="1:12" ht="13.5" x14ac:dyDescent="0.25">
      <c r="A262" s="3">
        <f>RSI!A262</f>
        <v>42389</v>
      </c>
      <c r="B262" s="2">
        <f>RSI!B262</f>
        <v>6.8467000000000002</v>
      </c>
      <c r="C262" s="2">
        <f>RSI!I262</f>
        <v>54.781502467549039</v>
      </c>
      <c r="D262" s="2">
        <f>MACD!E262</f>
        <v>4.2478446649488966E-2</v>
      </c>
      <c r="E262" s="2">
        <f>MACD!F262</f>
        <v>3.9195938568275114E-2</v>
      </c>
      <c r="F262" s="2">
        <f>'Moving Avg'!D262</f>
        <v>6.8525400000000003</v>
      </c>
      <c r="G262" s="2">
        <f>'Moving Avg'!F262</f>
        <v>6.8689500000000008</v>
      </c>
      <c r="H262" s="2">
        <f>'Moving Avg'!G262</f>
        <v>6.7181840000000008</v>
      </c>
      <c r="I262" s="2">
        <f>'Moving Avg'!H262</f>
        <v>6.2998880000000019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6.8467000000000002</v>
      </c>
      <c r="C263" s="2">
        <f>RSI!I263</f>
        <v>54.781502467549039</v>
      </c>
      <c r="D263" s="2">
        <f>MACD!E263</f>
        <v>4.2540854000726824E-2</v>
      </c>
      <c r="E263" s="2">
        <f>MACD!F263</f>
        <v>3.9864921654765462E-2</v>
      </c>
      <c r="F263" s="2">
        <f>'Moving Avg'!D263</f>
        <v>6.8501999999999992</v>
      </c>
      <c r="G263" s="2">
        <f>'Moving Avg'!F263</f>
        <v>6.8674850000000021</v>
      </c>
      <c r="H263" s="2">
        <f>'Moving Avg'!G263</f>
        <v>6.7320180000000001</v>
      </c>
      <c r="I263" s="2">
        <f>'Moving Avg'!H263</f>
        <v>6.3050025000000032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6.8291000000000004</v>
      </c>
      <c r="C264" s="2">
        <f>RSI!I264</f>
        <v>49.972104642658692</v>
      </c>
      <c r="D264" s="2">
        <f>MACD!E264</f>
        <v>4.4716348603540013E-2</v>
      </c>
      <c r="E264" s="2">
        <f>MACD!F264</f>
        <v>4.0835207044520372E-2</v>
      </c>
      <c r="F264" s="2">
        <f>'Moving Avg'!D264</f>
        <v>6.8455199999999987</v>
      </c>
      <c r="G264" s="2">
        <f>'Moving Avg'!F264</f>
        <v>6.8657250000000021</v>
      </c>
      <c r="H264" s="2">
        <f>'Moving Avg'!G264</f>
        <v>6.7456180000000003</v>
      </c>
      <c r="I264" s="2">
        <f>'Moving Avg'!H264</f>
        <v>6.3100290000000028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6.8231999999999999</v>
      </c>
      <c r="C265" s="2">
        <f>RSI!I265</f>
        <v>48.436931331432667</v>
      </c>
      <c r="D265" s="2">
        <f>MACD!E265</f>
        <v>4.2508358920803069E-2</v>
      </c>
      <c r="E265" s="2">
        <f>MACD!F265</f>
        <v>4.1169837419776915E-2</v>
      </c>
      <c r="F265" s="2">
        <f>'Moving Avg'!D265</f>
        <v>6.840819999999999</v>
      </c>
      <c r="G265" s="2">
        <f>'Moving Avg'!F265</f>
        <v>6.8645499999999995</v>
      </c>
      <c r="H265" s="2">
        <f>'Moving Avg'!G265</f>
        <v>6.7589819999999996</v>
      </c>
      <c r="I265" s="2">
        <f>'Moving Avg'!H265</f>
        <v>6.3147740000000026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6.8291000000000004</v>
      </c>
      <c r="C266" s="2">
        <f>RSI!I266</f>
        <v>50.088199801482865</v>
      </c>
      <c r="D266" s="2">
        <f>MACD!E266</f>
        <v>4.0258129295629885E-2</v>
      </c>
      <c r="E266" s="2">
        <f>MACD!F266</f>
        <v>4.0987495794947509E-2</v>
      </c>
      <c r="F266" s="2">
        <f>'Moving Avg'!D266</f>
        <v>6.8349600000000006</v>
      </c>
      <c r="G266" s="2">
        <f>'Moving Avg'!F266</f>
        <v>6.8630850000000025</v>
      </c>
      <c r="H266" s="2">
        <f>'Moving Avg'!G266</f>
        <v>6.7724640000000003</v>
      </c>
      <c r="I266" s="2">
        <f>'Moving Avg'!H266</f>
        <v>6.3196605000000012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6.8467000000000002</v>
      </c>
      <c r="C267" s="2">
        <f>RSI!I267</f>
        <v>54.744059329525754</v>
      </c>
      <c r="D267" s="2">
        <f>MACD!E267</f>
        <v>3.6158853899318721E-2</v>
      </c>
      <c r="E267" s="2">
        <f>MACD!F267</f>
        <v>4.0021767415821752E-2</v>
      </c>
      <c r="F267" s="2">
        <f>'Moving Avg'!D267</f>
        <v>6.8349600000000006</v>
      </c>
      <c r="G267" s="2">
        <f>'Moving Avg'!F267</f>
        <v>6.8598600000000003</v>
      </c>
      <c r="H267" s="2">
        <f>'Moving Avg'!G267</f>
        <v>6.7853599999999998</v>
      </c>
      <c r="I267" s="2">
        <f>'Moving Avg'!H267</f>
        <v>6.3244950000000015</v>
      </c>
      <c r="J267" s="6" t="str">
        <f>OBV!F267</f>
        <v>BULLISH</v>
      </c>
      <c r="K267" s="6" t="str">
        <f>OBV!G267</f>
        <v>WEAK</v>
      </c>
      <c r="L267" s="6" t="str">
        <f>OBV!H267</f>
        <v>NEUTRAL</v>
      </c>
    </row>
    <row r="268" spans="1:12" ht="13.5" x14ac:dyDescent="0.25">
      <c r="A268" s="3">
        <f>RSI!A268</f>
        <v>42397</v>
      </c>
      <c r="B268" s="2">
        <f>RSI!B268</f>
        <v>6.9581</v>
      </c>
      <c r="C268" s="2">
        <f>RSI!I268</f>
        <v>72.334887382536607</v>
      </c>
      <c r="D268" s="2">
        <f>MACD!E268</f>
        <v>2.5257041507344979E-2</v>
      </c>
      <c r="E268" s="2">
        <f>MACD!F268</f>
        <v>3.70688222341264E-2</v>
      </c>
      <c r="F268" s="2">
        <f>'Moving Avg'!D268</f>
        <v>6.85724</v>
      </c>
      <c r="G268" s="2">
        <f>'Moving Avg'!F268</f>
        <v>6.8624999999999998</v>
      </c>
      <c r="H268" s="2">
        <f>'Moving Avg'!G268</f>
        <v>6.799663999999999</v>
      </c>
      <c r="I268" s="2">
        <f>'Moving Avg'!H268</f>
        <v>6.3301665000000016</v>
      </c>
      <c r="J268" s="6" t="str">
        <f>OBV!F268</f>
        <v>BULLISH</v>
      </c>
      <c r="K268" s="6" t="str">
        <f>OBV!G268</f>
        <v>WEAK</v>
      </c>
      <c r="L268" s="6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7.0343</v>
      </c>
      <c r="C269" s="2">
        <f>RSI!I269</f>
        <v>78.492970889882471</v>
      </c>
      <c r="D269" s="2">
        <f>MACD!E269</f>
        <v>8.7395868810711264E-3</v>
      </c>
      <c r="E269" s="2">
        <f>MACD!F269</f>
        <v>3.1402975163515347E-2</v>
      </c>
      <c r="F269" s="2">
        <f>'Moving Avg'!D269</f>
        <v>6.8982800000000015</v>
      </c>
      <c r="G269" s="2">
        <f>'Moving Avg'!F269</f>
        <v>6.8701249999999998</v>
      </c>
      <c r="H269" s="2">
        <f>'Moving Avg'!G269</f>
        <v>6.8145539999999993</v>
      </c>
      <c r="I269" s="2">
        <f>'Moving Avg'!H269</f>
        <v>6.3357990000000033</v>
      </c>
      <c r="J269" s="6" t="str">
        <f>OBV!F269</f>
        <v>BULLISH</v>
      </c>
      <c r="K269" s="6" t="str">
        <f>OBV!G269</f>
        <v>WEAK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7.0343</v>
      </c>
      <c r="C270" s="2">
        <f>RSI!I270</f>
        <v>78.492970889882471</v>
      </c>
      <c r="D270" s="2">
        <f>MACD!E270</f>
        <v>-7.2651378190702331E-3</v>
      </c>
      <c r="E270" s="2">
        <f>MACD!F270</f>
        <v>2.3669352566998231E-2</v>
      </c>
      <c r="F270" s="2">
        <f>'Moving Avg'!D270</f>
        <v>6.9405000000000001</v>
      </c>
      <c r="G270" s="2">
        <f>'Moving Avg'!F270</f>
        <v>6.878919999999999</v>
      </c>
      <c r="H270" s="2">
        <f>'Moving Avg'!G270</f>
        <v>6.825809999999997</v>
      </c>
      <c r="I270" s="2">
        <f>'Moving Avg'!H270</f>
        <v>6.3417115000000024</v>
      </c>
      <c r="J270" s="6" t="str">
        <f>OBV!F270</f>
        <v>BULLISH</v>
      </c>
      <c r="K270" s="6" t="str">
        <f>OBV!G270</f>
        <v>WEAK</v>
      </c>
      <c r="L270" s="6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7.0343</v>
      </c>
      <c r="C271" s="2">
        <f>RSI!I271</f>
        <v>78.492970889882471</v>
      </c>
      <c r="D271" s="2">
        <f>MACD!E271</f>
        <v>-2.0059550187339958E-2</v>
      </c>
      <c r="E271" s="2">
        <f>MACD!F271</f>
        <v>1.4923572016130596E-2</v>
      </c>
      <c r="F271" s="2">
        <f>'Moving Avg'!D271</f>
        <v>6.9815400000000007</v>
      </c>
      <c r="G271" s="2">
        <f>'Moving Avg'!F271</f>
        <v>6.8862499999999986</v>
      </c>
      <c r="H271" s="2">
        <f>'Moving Avg'!G271</f>
        <v>6.8370659999999965</v>
      </c>
      <c r="I271" s="2">
        <f>'Moving Avg'!H271</f>
        <v>6.3475680000000034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6.9462999999999999</v>
      </c>
      <c r="C272" s="2">
        <f>RSI!I272</f>
        <v>59.416369866398377</v>
      </c>
      <c r="D272" s="2">
        <f>MACD!E272</f>
        <v>-2.7141103465187832E-2</v>
      </c>
      <c r="E272" s="2">
        <f>MACD!F272</f>
        <v>6.5106369198669111E-3</v>
      </c>
      <c r="F272" s="2">
        <f>'Moving Avg'!D272</f>
        <v>7.0014599999999998</v>
      </c>
      <c r="G272" s="2">
        <f>'Moving Avg'!F272</f>
        <v>6.8891799999999987</v>
      </c>
      <c r="H272" s="2">
        <f>'Moving Avg'!G272</f>
        <v>6.8464439999999964</v>
      </c>
      <c r="I272" s="2">
        <f>'Moving Avg'!H272</f>
        <v>6.3527045000000033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</row>
    <row r="273" spans="1:12" ht="13.5" x14ac:dyDescent="0.25">
      <c r="A273" s="3">
        <f>RSI!A273</f>
        <v>42404</v>
      </c>
      <c r="B273" s="2">
        <f>RSI!B273</f>
        <v>6.9462999999999999</v>
      </c>
      <c r="C273" s="2">
        <f>RSI!I273</f>
        <v>59.416369866398377</v>
      </c>
      <c r="D273" s="2">
        <f>MACD!E273</f>
        <v>-3.3515071378428019E-2</v>
      </c>
      <c r="E273" s="2">
        <f>MACD!F273</f>
        <v>-1.4945047397920746E-3</v>
      </c>
      <c r="F273" s="2">
        <f>'Moving Avg'!D273</f>
        <v>6.9991000000000003</v>
      </c>
      <c r="G273" s="2">
        <f>'Moving Avg'!F273</f>
        <v>6.8924049999999992</v>
      </c>
      <c r="H273" s="2">
        <f>'Moving Avg'!G273</f>
        <v>6.8560559999999962</v>
      </c>
      <c r="I273" s="2">
        <f>'Moving Avg'!H273</f>
        <v>6.3577570000000039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6.9287000000000001</v>
      </c>
      <c r="C274" s="2">
        <f>RSI!I274</f>
        <v>56.245645449440836</v>
      </c>
      <c r="D274" s="2">
        <f>MACD!E274</f>
        <v>-4.0666014086768953E-2</v>
      </c>
      <c r="E274" s="2">
        <f>MACD!F274</f>
        <v>-9.3288066091874507E-3</v>
      </c>
      <c r="F274" s="2">
        <f>'Moving Avg'!D274</f>
        <v>6.9779800000000005</v>
      </c>
      <c r="G274" s="2">
        <f>'Moving Avg'!F274</f>
        <v>6.8944549999999989</v>
      </c>
      <c r="H274" s="2">
        <f>'Moving Avg'!G274</f>
        <v>6.8650819999999957</v>
      </c>
      <c r="I274" s="2">
        <f>'Moving Avg'!H274</f>
        <v>6.3627495000000032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6.9287000000000001</v>
      </c>
      <c r="C275" s="2">
        <f>RSI!I275</f>
        <v>56.245645449440836</v>
      </c>
      <c r="D275" s="2">
        <f>MACD!E275</f>
        <v>-4.78479092105486E-2</v>
      </c>
      <c r="E275" s="2">
        <f>MACD!F275</f>
        <v>-1.7032627129459681E-2</v>
      </c>
      <c r="F275" s="2">
        <f>'Moving Avg'!D275</f>
        <v>6.9568600000000007</v>
      </c>
      <c r="G275" s="2">
        <f>'Moving Avg'!F275</f>
        <v>6.8979699999999982</v>
      </c>
      <c r="H275" s="2">
        <f>'Moving Avg'!G275</f>
        <v>6.8741079999999952</v>
      </c>
      <c r="I275" s="2">
        <f>'Moving Avg'!H275</f>
        <v>6.3677980000000023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6.9287000000000001</v>
      </c>
      <c r="C276" s="2">
        <f>RSI!I276</f>
        <v>56.245645449440836</v>
      </c>
      <c r="D276" s="2">
        <f>MACD!E276</f>
        <v>-5.3224061695440916E-2</v>
      </c>
      <c r="E276" s="2">
        <f>MACD!F276</f>
        <v>-2.4270914042655932E-2</v>
      </c>
      <c r="F276" s="2">
        <f>'Moving Avg'!D276</f>
        <v>6.93574</v>
      </c>
      <c r="G276" s="2">
        <f>'Moving Avg'!F276</f>
        <v>6.9014849999999992</v>
      </c>
      <c r="H276" s="2">
        <f>'Moving Avg'!G276</f>
        <v>6.8819619999999961</v>
      </c>
      <c r="I276" s="2">
        <f>'Moving Avg'!H276</f>
        <v>6.3727905000000025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6.9169999999999998</v>
      </c>
      <c r="C277" s="2">
        <f>RSI!I277</f>
        <v>53.859263070367184</v>
      </c>
      <c r="D277" s="2">
        <f>MACD!E277</f>
        <v>-5.4390288722687252E-2</v>
      </c>
      <c r="E277" s="2">
        <f>MACD!F277</f>
        <v>-3.0294788978662196E-2</v>
      </c>
      <c r="F277" s="2">
        <f>'Moving Avg'!D277</f>
        <v>6.9298799999999998</v>
      </c>
      <c r="G277" s="2">
        <f>'Moving Avg'!F277</f>
        <v>6.9047099999999997</v>
      </c>
      <c r="H277" s="2">
        <f>'Moving Avg'!G277</f>
        <v>6.8880579999999965</v>
      </c>
      <c r="I277" s="2">
        <f>'Moving Avg'!H277</f>
        <v>6.3776965000000017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6.9169999999999998</v>
      </c>
      <c r="C278" s="2">
        <f>RSI!I278</f>
        <v>53.859263070367177</v>
      </c>
      <c r="D278" s="2">
        <f>MACD!E278</f>
        <v>-3.8346845069132662E-2</v>
      </c>
      <c r="E278" s="2">
        <f>MACD!F278</f>
        <v>-3.1905200196756286E-2</v>
      </c>
      <c r="F278" s="2">
        <f>'Moving Avg'!D278</f>
        <v>6.9240200000000005</v>
      </c>
      <c r="G278" s="2">
        <f>'Moving Avg'!F278</f>
        <v>6.9076400000000007</v>
      </c>
      <c r="H278" s="2">
        <f>'Moving Avg'!G278</f>
        <v>6.8906359999999953</v>
      </c>
      <c r="I278" s="2">
        <f>'Moving Avg'!H278</f>
        <v>6.3828825000000018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6.9169999999999998</v>
      </c>
      <c r="C279" s="2">
        <f>RSI!I279</f>
        <v>53.859263070367184</v>
      </c>
      <c r="D279" s="2">
        <f>MACD!E279</f>
        <v>-1.314874140815192E-2</v>
      </c>
      <c r="E279" s="2">
        <f>MACD!F279</f>
        <v>-2.8153908439035414E-2</v>
      </c>
      <c r="F279" s="2">
        <f>'Moving Avg'!D279</f>
        <v>6.9216800000000003</v>
      </c>
      <c r="G279" s="2">
        <f>'Moving Avg'!F279</f>
        <v>6.9108649999999994</v>
      </c>
      <c r="H279" s="2">
        <f>'Moving Avg'!G279</f>
        <v>6.8930979999999957</v>
      </c>
      <c r="I279" s="2">
        <f>'Moving Avg'!H279</f>
        <v>6.3879285000000019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7.0343</v>
      </c>
      <c r="C280" s="2">
        <f>RSI!I280</f>
        <v>69.867716429006222</v>
      </c>
      <c r="D280" s="2">
        <f>MACD!E280</f>
        <v>-6.089309454679892E-4</v>
      </c>
      <c r="E280" s="2">
        <f>MACD!F280</f>
        <v>-2.2644912940321931E-2</v>
      </c>
      <c r="F280" s="2">
        <f>'Moving Avg'!D280</f>
        <v>6.942800000000001</v>
      </c>
      <c r="G280" s="2">
        <f>'Moving Avg'!F280</f>
        <v>6.9202449999999995</v>
      </c>
      <c r="H280" s="2">
        <f>'Moving Avg'!G280</f>
        <v>6.8964979999999931</v>
      </c>
      <c r="I280" s="2">
        <f>'Moving Avg'!H280</f>
        <v>6.3934210000000009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</row>
    <row r="281" spans="1:12" ht="13.5" x14ac:dyDescent="0.25">
      <c r="A281" s="3">
        <f>RSI!A281</f>
        <v>42416</v>
      </c>
      <c r="B281" s="2">
        <f>RSI!B281</f>
        <v>6.9169999999999998</v>
      </c>
      <c r="C281" s="2">
        <f>RSI!I281</f>
        <v>50.863315057195571</v>
      </c>
      <c r="D281" s="2">
        <f>MACD!E281</f>
        <v>1.7911535154304659E-2</v>
      </c>
      <c r="E281" s="2">
        <f>MACD!F281</f>
        <v>-1.4533623321396613E-2</v>
      </c>
      <c r="F281" s="2">
        <f>'Moving Avg'!D281</f>
        <v>6.9404599999999999</v>
      </c>
      <c r="G281" s="2">
        <f>'Moving Avg'!F281</f>
        <v>6.9231750000000005</v>
      </c>
      <c r="H281" s="2">
        <f>'Moving Avg'!G281</f>
        <v>6.8959119999999947</v>
      </c>
      <c r="I281" s="2">
        <f>'Moving Avg'!H281</f>
        <v>6.398047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6.9169999999999998</v>
      </c>
      <c r="C282" s="2">
        <f>RSI!I282</f>
        <v>50.863315057195571</v>
      </c>
      <c r="D282" s="2">
        <f>MACD!E282</f>
        <v>2.0016042381711507E-2</v>
      </c>
      <c r="E282" s="2">
        <f>MACD!F282</f>
        <v>-7.6236901807749894E-3</v>
      </c>
      <c r="F282" s="2">
        <f>'Moving Avg'!D282</f>
        <v>6.9404599999999999</v>
      </c>
      <c r="G282" s="2">
        <f>'Moving Avg'!F282</f>
        <v>6.9266900000000007</v>
      </c>
      <c r="H282" s="2">
        <f>'Moving Avg'!G282</f>
        <v>6.8953259999999945</v>
      </c>
      <c r="I282" s="2">
        <f>'Moving Avg'!H282</f>
        <v>6.4026730000000001</v>
      </c>
      <c r="J282" s="6" t="str">
        <f>OBV!F282</f>
        <v>BEARISH</v>
      </c>
      <c r="K282" s="6" t="str">
        <f>OBV!G282</f>
        <v>WEAK</v>
      </c>
      <c r="L282" s="6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6.9287000000000001</v>
      </c>
      <c r="C283" s="2">
        <f>RSI!I283</f>
        <v>52.362261104622824</v>
      </c>
      <c r="D283" s="2">
        <f>MACD!E283</f>
        <v>2.0904006250687779E-2</v>
      </c>
      <c r="E283" s="2">
        <f>MACD!F283</f>
        <v>-1.9181508944824356E-3</v>
      </c>
      <c r="F283" s="2">
        <f>'Moving Avg'!D283</f>
        <v>6.9428000000000001</v>
      </c>
      <c r="G283" s="2">
        <f>'Moving Avg'!F283</f>
        <v>6.93079</v>
      </c>
      <c r="H283" s="2">
        <f>'Moving Avg'!G283</f>
        <v>6.8955599999999961</v>
      </c>
      <c r="I283" s="2">
        <f>'Moving Avg'!H283</f>
        <v>6.4070775000000006</v>
      </c>
      <c r="J283" s="6" t="str">
        <f>OBV!F283</f>
        <v>BEARISH</v>
      </c>
      <c r="K283" s="6" t="str">
        <f>OBV!G283</f>
        <v>WEAK</v>
      </c>
      <c r="L283" s="6" t="str">
        <f>OBV!H283</f>
        <v>BEARISH DIVERGENCE</v>
      </c>
    </row>
    <row r="284" spans="1:12" ht="13.5" x14ac:dyDescent="0.25">
      <c r="A284" s="3">
        <f>RSI!A284</f>
        <v>42419</v>
      </c>
      <c r="B284" s="2">
        <f>RSI!B284</f>
        <v>6.9229000000000003</v>
      </c>
      <c r="C284" s="2">
        <f>RSI!I284</f>
        <v>51.523169198030935</v>
      </c>
      <c r="D284" s="2">
        <f>MACD!E284</f>
        <v>1.9283989267683488E-2</v>
      </c>
      <c r="E284" s="2">
        <f>MACD!F284</f>
        <v>2.3222771379507491E-3</v>
      </c>
      <c r="F284" s="2">
        <f>'Moving Avg'!D284</f>
        <v>6.9439799999999989</v>
      </c>
      <c r="G284" s="2">
        <f>'Moving Avg'!F284</f>
        <v>6.935480000000001</v>
      </c>
      <c r="H284" s="2">
        <f>'Moving Avg'!G284</f>
        <v>6.8956779999999958</v>
      </c>
      <c r="I284" s="2">
        <f>'Moving Avg'!H284</f>
        <v>6.4112569999999991</v>
      </c>
      <c r="J284" s="6" t="str">
        <f>OBV!F284</f>
        <v>BEARISH</v>
      </c>
      <c r="K284" s="6" t="str">
        <f>OBV!G284</f>
        <v>WEAK</v>
      </c>
      <c r="L284" s="6" t="str">
        <f>OBV!H284</f>
        <v>BEARISH DIVERGENCE</v>
      </c>
    </row>
    <row r="285" spans="1:12" ht="13.5" x14ac:dyDescent="0.25">
      <c r="A285" s="3">
        <f>RSI!A285</f>
        <v>42422</v>
      </c>
      <c r="B285" s="2">
        <f>RSI!B285</f>
        <v>6.9756</v>
      </c>
      <c r="C285" s="2">
        <f>RSI!I285</f>
        <v>58.09418794311042</v>
      </c>
      <c r="D285" s="2">
        <f>MACD!E285</f>
        <v>1.3957377793617276E-2</v>
      </c>
      <c r="E285" s="2">
        <f>MACD!F285</f>
        <v>4.6492972690840547E-3</v>
      </c>
      <c r="F285" s="2">
        <f>'Moving Avg'!D285</f>
        <v>6.9322400000000002</v>
      </c>
      <c r="G285" s="2">
        <f>'Moving Avg'!F285</f>
        <v>6.9431000000000012</v>
      </c>
      <c r="H285" s="2">
        <f>'Moving Avg'!G285</f>
        <v>6.8972019999999956</v>
      </c>
      <c r="I285" s="2">
        <f>'Moving Avg'!H285</f>
        <v>6.415616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</row>
    <row r="286" spans="1:12" ht="13.5" x14ac:dyDescent="0.25">
      <c r="A286" s="3">
        <f>RSI!A286</f>
        <v>42423</v>
      </c>
      <c r="B286" s="2">
        <f>RSI!B286</f>
        <v>6.9756</v>
      </c>
      <c r="C286" s="2">
        <f>RSI!I286</f>
        <v>58.09418794311042</v>
      </c>
      <c r="D286" s="2">
        <f>MACD!E286</f>
        <v>9.0905753248353705E-3</v>
      </c>
      <c r="E286" s="2">
        <f>MACD!F286</f>
        <v>5.537552880234318E-3</v>
      </c>
      <c r="F286" s="2">
        <f>'Moving Avg'!D286</f>
        <v>6.9439599999999997</v>
      </c>
      <c r="G286" s="2">
        <f>'Moving Avg'!F286</f>
        <v>6.950425000000001</v>
      </c>
      <c r="H286" s="2">
        <f>'Moving Avg'!G286</f>
        <v>6.8995459999999955</v>
      </c>
      <c r="I286" s="2">
        <f>'Moving Avg'!H286</f>
        <v>6.4199190000000002</v>
      </c>
      <c r="J286" s="6" t="str">
        <f>OBV!F286</f>
        <v>BULLISH</v>
      </c>
      <c r="K286" s="6" t="str">
        <f>OBV!G286</f>
        <v>STRONG</v>
      </c>
      <c r="L286" s="6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6.9991000000000003</v>
      </c>
      <c r="C287" s="2">
        <f>RSI!I287</f>
        <v>60.839391373710939</v>
      </c>
      <c r="D287" s="2">
        <f>MACD!E287</f>
        <v>1.0987434723741529E-3</v>
      </c>
      <c r="E287" s="2">
        <f>MACD!F287</f>
        <v>4.6497909986622848E-3</v>
      </c>
      <c r="F287" s="2">
        <f>'Moving Avg'!D287</f>
        <v>6.9603800000000007</v>
      </c>
      <c r="G287" s="2">
        <f>'Moving Avg'!F287</f>
        <v>6.9580450000000011</v>
      </c>
      <c r="H287" s="2">
        <f>'Moving Avg'!G287</f>
        <v>6.9023599999999954</v>
      </c>
      <c r="I287" s="2">
        <f>'Moving Avg'!H287</f>
        <v>6.4243954999999993</v>
      </c>
      <c r="J287" s="6" t="str">
        <f>OBV!F287</f>
        <v>BULLISH</v>
      </c>
      <c r="K287" s="6" t="str">
        <f>OBV!G287</f>
        <v>STRONG</v>
      </c>
      <c r="L287" s="6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6.9287000000000001</v>
      </c>
      <c r="C288" s="2">
        <f>RSI!I288</f>
        <v>50.224705403259044</v>
      </c>
      <c r="D288" s="2">
        <f>MACD!E288</f>
        <v>-8.9598226357079369E-4</v>
      </c>
      <c r="E288" s="2">
        <f>MACD!F288</f>
        <v>3.5406363462156692E-3</v>
      </c>
      <c r="F288" s="2">
        <f>'Moving Avg'!D288</f>
        <v>6.9603799999999989</v>
      </c>
      <c r="G288" s="2">
        <f>'Moving Avg'!F288</f>
        <v>6.9565750000000008</v>
      </c>
      <c r="H288" s="2">
        <f>'Moving Avg'!G288</f>
        <v>6.9038839999999961</v>
      </c>
      <c r="I288" s="2">
        <f>'Moving Avg'!H288</f>
        <v>6.4287159999999997</v>
      </c>
      <c r="J288" s="6" t="str">
        <f>OBV!F288</f>
        <v>BULLISH</v>
      </c>
      <c r="K288" s="6" t="str">
        <f>OBV!G288</f>
        <v>STRONG</v>
      </c>
      <c r="L288" s="6" t="str">
        <f>OBV!H288</f>
        <v>NEUTRAL</v>
      </c>
    </row>
    <row r="289" spans="1:12" ht="13.5" x14ac:dyDescent="0.25">
      <c r="A289" s="3">
        <f>RSI!A289</f>
        <v>42426</v>
      </c>
      <c r="B289" s="2">
        <f>RSI!B289</f>
        <v>6.9462999999999999</v>
      </c>
      <c r="C289" s="2">
        <f>RSI!I289</f>
        <v>52.457893980489601</v>
      </c>
      <c r="D289" s="2">
        <f>MACD!E289</f>
        <v>-3.8856279853112241E-3</v>
      </c>
      <c r="E289" s="2">
        <f>MACD!F289</f>
        <v>2.0553834799102908E-3</v>
      </c>
      <c r="F289" s="2">
        <f>'Moving Avg'!D289</f>
        <v>6.9650599999999994</v>
      </c>
      <c r="G289" s="2">
        <f>'Moving Avg'!F289</f>
        <v>6.9521750000000013</v>
      </c>
      <c r="H289" s="2">
        <f>'Moving Avg'!G289</f>
        <v>6.9050559999999965</v>
      </c>
      <c r="I289" s="2">
        <f>'Moving Avg'!H289</f>
        <v>6.4331244999999999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</row>
    <row r="290" spans="1:12" ht="13.5" x14ac:dyDescent="0.25">
      <c r="A290" s="3">
        <f>RSI!A290</f>
        <v>42429</v>
      </c>
      <c r="B290" s="2">
        <f>RSI!B290</f>
        <v>6.9462999999999999</v>
      </c>
      <c r="C290" s="2">
        <f>RSI!I290</f>
        <v>52.457893980489601</v>
      </c>
      <c r="D290" s="2">
        <f>MACD!E290</f>
        <v>1.1528588363585612E-2</v>
      </c>
      <c r="E290" s="2">
        <f>MACD!F290</f>
        <v>3.9500244566453551E-3</v>
      </c>
      <c r="F290" s="2">
        <f>'Moving Avg'!D290</f>
        <v>6.9592000000000001</v>
      </c>
      <c r="G290" s="2">
        <f>'Moving Avg'!F290</f>
        <v>6.9477750000000018</v>
      </c>
      <c r="H290" s="2">
        <f>'Moving Avg'!G290</f>
        <v>6.9062279999999978</v>
      </c>
      <c r="I290" s="2">
        <f>'Moving Avg'!H290</f>
        <v>6.4375050000000007</v>
      </c>
      <c r="J290" s="6" t="str">
        <f>OBV!F290</f>
        <v>BULLISH</v>
      </c>
      <c r="K290" s="6" t="str">
        <f>OBV!G290</f>
        <v>STRONG</v>
      </c>
      <c r="L290" s="6" t="str">
        <f>OBV!H290</f>
        <v>BULLISH DIVERGENCE</v>
      </c>
    </row>
    <row r="291" spans="1:12" ht="13.5" x14ac:dyDescent="0.25">
      <c r="A291" s="3">
        <f>RSI!A291</f>
        <v>42430</v>
      </c>
      <c r="B291" s="2">
        <f>RSI!B291</f>
        <v>6.9698000000000002</v>
      </c>
      <c r="C291" s="2">
        <f>RSI!I291</f>
        <v>55.546364126469591</v>
      </c>
      <c r="D291" s="2">
        <f>MACD!E291</f>
        <v>4.6898280857865515E-3</v>
      </c>
      <c r="E291" s="2">
        <f>MACD!F291</f>
        <v>4.0979851824735946E-3</v>
      </c>
      <c r="F291" s="2">
        <f>'Moving Avg'!D291</f>
        <v>6.9580400000000013</v>
      </c>
      <c r="G291" s="2">
        <f>'Moving Avg'!F291</f>
        <v>6.9445499999999996</v>
      </c>
      <c r="H291" s="2">
        <f>'Moving Avg'!G291</f>
        <v>6.9078699999999991</v>
      </c>
      <c r="I291" s="2">
        <f>'Moving Avg'!H291</f>
        <v>6.4415830000000005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</row>
    <row r="292" spans="1:12" ht="13.5" x14ac:dyDescent="0.25">
      <c r="A292" s="3">
        <f>RSI!A292</f>
        <v>42431</v>
      </c>
      <c r="B292" s="2">
        <f>RSI!B292</f>
        <v>7.1749000000000001</v>
      </c>
      <c r="C292" s="2">
        <f>RSI!I292</f>
        <v>72.399107282651471</v>
      </c>
      <c r="D292" s="2">
        <f>MACD!E292</f>
        <v>-1.6515922309478626E-2</v>
      </c>
      <c r="E292" s="2">
        <f>MACD!F292</f>
        <v>-2.4796315916849644E-5</v>
      </c>
      <c r="F292" s="2">
        <f>'Moving Avg'!D292</f>
        <v>6.9931999999999999</v>
      </c>
      <c r="G292" s="2">
        <f>'Moving Avg'!F292</f>
        <v>6.9559800000000012</v>
      </c>
      <c r="H292" s="2">
        <f>'Moving Avg'!G292</f>
        <v>6.9136139999999999</v>
      </c>
      <c r="I292" s="2">
        <f>'Moving Avg'!H292</f>
        <v>6.4469664999999994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7.0400999999999998</v>
      </c>
      <c r="C293" s="2">
        <f>RSI!I293</f>
        <v>57.082148590891457</v>
      </c>
      <c r="D293" s="2">
        <f>MACD!E293</f>
        <v>-2.4095744729593527E-2</v>
      </c>
      <c r="E293" s="2">
        <f>MACD!F293</f>
        <v>-4.8389859986521858E-3</v>
      </c>
      <c r="F293" s="2">
        <f>'Moving Avg'!D293</f>
        <v>7.015480000000001</v>
      </c>
      <c r="G293" s="2">
        <f>'Moving Avg'!F293</f>
        <v>6.9606700000000004</v>
      </c>
      <c r="H293" s="2">
        <f>'Moving Avg'!G293</f>
        <v>6.9168960000000004</v>
      </c>
      <c r="I293" s="2">
        <f>'Moving Avg'!H293</f>
        <v>6.4518719999999998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6.9581</v>
      </c>
      <c r="C294" s="2">
        <f>RSI!I294</f>
        <v>50.133842165156182</v>
      </c>
      <c r="D294" s="2">
        <f>MACD!E294</f>
        <v>-2.5847505945014504E-2</v>
      </c>
      <c r="E294" s="2">
        <f>MACD!F294</f>
        <v>-9.0406899879246494E-3</v>
      </c>
      <c r="F294" s="2">
        <f>'Moving Avg'!D294</f>
        <v>7.0178399999999996</v>
      </c>
      <c r="G294" s="2">
        <f>'Moving Avg'!F294</f>
        <v>6.9621400000000007</v>
      </c>
      <c r="H294" s="2">
        <f>'Moving Avg'!G294</f>
        <v>6.9187720000000015</v>
      </c>
      <c r="I294" s="2">
        <f>'Moving Avg'!H294</f>
        <v>6.4563674999999989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6.9756</v>
      </c>
      <c r="C295" s="2">
        <f>RSI!I295</f>
        <v>51.490937666280857</v>
      </c>
      <c r="D295" s="2">
        <f>MACD!E295</f>
        <v>-2.0515153553165355E-2</v>
      </c>
      <c r="E295" s="2">
        <f>MACD!F295</f>
        <v>-1.1335582700972791E-2</v>
      </c>
      <c r="F295" s="2">
        <f>'Moving Avg'!D295</f>
        <v>7.0236999999999998</v>
      </c>
      <c r="G295" s="2">
        <f>'Moving Avg'!F295</f>
        <v>6.9644849999999989</v>
      </c>
      <c r="H295" s="2">
        <f>'Moving Avg'!G295</f>
        <v>6.9213500000000003</v>
      </c>
      <c r="I295" s="2">
        <f>'Moving Avg'!H295</f>
        <v>6.461006499999999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7.1222000000000003</v>
      </c>
      <c r="C296" s="2">
        <f>RSI!I296</f>
        <v>61.053133439471324</v>
      </c>
      <c r="D296" s="2">
        <f>MACD!E296</f>
        <v>-2.6962852920768832E-2</v>
      </c>
      <c r="E296" s="2">
        <f>MACD!F296</f>
        <v>-1.4461036744932E-2</v>
      </c>
      <c r="F296" s="2">
        <f>'Moving Avg'!D296</f>
        <v>7.0541799999999997</v>
      </c>
      <c r="G296" s="2">
        <f>'Moving Avg'!F296</f>
        <v>6.9741599999999995</v>
      </c>
      <c r="H296" s="2">
        <f>'Moving Avg'!G296</f>
        <v>6.9266260000000015</v>
      </c>
      <c r="I296" s="2">
        <f>'Moving Avg'!H296</f>
        <v>6.4665184999999985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7.1222000000000003</v>
      </c>
      <c r="C297" s="2">
        <f>RSI!I297</f>
        <v>61.053133439471324</v>
      </c>
      <c r="D297" s="2">
        <f>MACD!E297</f>
        <v>-2.9762470910535299E-2</v>
      </c>
      <c r="E297" s="2">
        <f>MACD!F297</f>
        <v>-1.752132357805266E-2</v>
      </c>
      <c r="F297" s="2">
        <f>'Moving Avg'!D297</f>
        <v>7.0436400000000008</v>
      </c>
      <c r="G297" s="2">
        <f>'Moving Avg'!F297</f>
        <v>6.9844199999999983</v>
      </c>
      <c r="H297" s="2">
        <f>'Moving Avg'!G297</f>
        <v>6.9308459999999998</v>
      </c>
      <c r="I297" s="2">
        <f>'Moving Avg'!H297</f>
        <v>6.4721424999999977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7.1105</v>
      </c>
      <c r="C298" s="2">
        <f>RSI!I298</f>
        <v>59.959148196400434</v>
      </c>
      <c r="D298" s="2">
        <f>MACD!E298</f>
        <v>-4.2983681917781347E-2</v>
      </c>
      <c r="E298" s="2">
        <f>MACD!F298</f>
        <v>-2.2613795245998398E-2</v>
      </c>
      <c r="F298" s="2">
        <f>'Moving Avg'!D298</f>
        <v>7.0577200000000007</v>
      </c>
      <c r="G298" s="2">
        <f>'Moving Avg'!F298</f>
        <v>6.9940949999999997</v>
      </c>
      <c r="H298" s="2">
        <f>'Moving Avg'!G298</f>
        <v>6.9349499999999997</v>
      </c>
      <c r="I298" s="2">
        <f>'Moving Avg'!H298</f>
        <v>6.4777359999999984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7.1222000000000003</v>
      </c>
      <c r="C299" s="2">
        <f>RSI!I299</f>
        <v>60.717185854429999</v>
      </c>
      <c r="D299" s="2">
        <f>MACD!E299</f>
        <v>-5.3083107271973518E-2</v>
      </c>
      <c r="E299" s="2">
        <f>MACD!F299</f>
        <v>-2.8707657651193423E-2</v>
      </c>
      <c r="F299" s="2">
        <f>'Moving Avg'!D299</f>
        <v>7.0905399999999998</v>
      </c>
      <c r="G299" s="2">
        <f>'Moving Avg'!F299</f>
        <v>7.0043549999999994</v>
      </c>
      <c r="H299" s="2">
        <f>'Moving Avg'!G299</f>
        <v>6.9397580000000003</v>
      </c>
      <c r="I299" s="2">
        <f>'Moving Avg'!H299</f>
        <v>6.4833879999999979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7.1280000000000001</v>
      </c>
      <c r="C300" s="2">
        <f>RSI!I300</f>
        <v>61.110237464719681</v>
      </c>
      <c r="D300" s="2">
        <f>MACD!E300</f>
        <v>-6.2825014802786683E-2</v>
      </c>
      <c r="E300" s="2">
        <f>MACD!F300</f>
        <v>-3.5531129081512076E-2</v>
      </c>
      <c r="F300" s="2">
        <f>'Moving Avg'!D300</f>
        <v>7.1210199999999997</v>
      </c>
      <c r="G300" s="2">
        <f>'Moving Avg'!F300</f>
        <v>7.0090400000000015</v>
      </c>
      <c r="H300" s="2">
        <f>'Moving Avg'!G300</f>
        <v>6.9451499999999999</v>
      </c>
      <c r="I300" s="2">
        <f>'Moving Avg'!H300</f>
        <v>6.4890689999999962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7.1515000000000004</v>
      </c>
      <c r="C301" s="2">
        <f>RSI!I301</f>
        <v>62.737090426444865</v>
      </c>
      <c r="D301" s="2">
        <f>MACD!E301</f>
        <v>-6.9937620249403309E-2</v>
      </c>
      <c r="E301" s="2">
        <f>MACD!F301</f>
        <v>-4.2412427315090324E-2</v>
      </c>
      <c r="F301" s="2">
        <f>'Moving Avg'!D301</f>
        <v>7.1268799999999999</v>
      </c>
      <c r="G301" s="2">
        <f>'Moving Avg'!F301</f>
        <v>7.0207649999999999</v>
      </c>
      <c r="H301" s="2">
        <f>'Moving Avg'!G301</f>
        <v>6.9504260000000002</v>
      </c>
      <c r="I301" s="2">
        <f>'Moving Avg'!H301</f>
        <v>6.4948674999999954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7.2569999999999997</v>
      </c>
      <c r="C302" s="2">
        <f>RSI!I302</f>
        <v>69.005614788507629</v>
      </c>
      <c r="D302" s="2">
        <f>MACD!E302</f>
        <v>-5.3044788388496578E-2</v>
      </c>
      <c r="E302" s="2">
        <f>MACD!F302</f>
        <v>-4.4538899529771574E-2</v>
      </c>
      <c r="F302" s="2">
        <f>'Moving Avg'!D302</f>
        <v>7.1538399999999998</v>
      </c>
      <c r="G302" s="2">
        <f>'Moving Avg'!F302</f>
        <v>7.037765000000002</v>
      </c>
      <c r="H302" s="2">
        <f>'Moving Avg'!G302</f>
        <v>6.9578120000000006</v>
      </c>
      <c r="I302" s="2">
        <f>'Moving Avg'!H302</f>
        <v>6.5011934999999959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7.5617999999999999</v>
      </c>
      <c r="C303" s="2">
        <f>RSI!I303</f>
        <v>79.654499413098421</v>
      </c>
      <c r="D303" s="2">
        <f>MACD!E303</f>
        <v>-8.3457016550025465E-2</v>
      </c>
      <c r="E303" s="2">
        <f>MACD!F303</f>
        <v>-5.2322522933822349E-2</v>
      </c>
      <c r="F303" s="2">
        <f>'Moving Avg'!D303</f>
        <v>7.2440999999999987</v>
      </c>
      <c r="G303" s="2">
        <f>'Moving Avg'!F303</f>
        <v>7.0694200000000009</v>
      </c>
      <c r="H303" s="2">
        <f>'Moving Avg'!G303</f>
        <v>6.9714119999999999</v>
      </c>
      <c r="I303" s="2">
        <f>'Moving Avg'!H303</f>
        <v>6.5091834999999953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7.6204000000000001</v>
      </c>
      <c r="C304" s="2">
        <f>RSI!I304</f>
        <v>81.005676472542703</v>
      </c>
      <c r="D304" s="2">
        <f>MACD!E304</f>
        <v>-0.12923460822586641</v>
      </c>
      <c r="E304" s="2">
        <f>MACD!F304</f>
        <v>-6.7704939992231164E-2</v>
      </c>
      <c r="F304" s="2">
        <f>'Moving Avg'!D304</f>
        <v>7.3437399999999995</v>
      </c>
      <c r="G304" s="2">
        <f>'Moving Avg'!F304</f>
        <v>7.1042950000000005</v>
      </c>
      <c r="H304" s="2">
        <f>'Moving Avg'!G304</f>
        <v>6.986066000000001</v>
      </c>
      <c r="I304" s="2">
        <f>'Moving Avg'!H304</f>
        <v>6.5174664999999958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7.6146000000000003</v>
      </c>
      <c r="C305" s="2">
        <f>RSI!I305</f>
        <v>80.436285013382957</v>
      </c>
      <c r="D305" s="2">
        <f>MACD!E305</f>
        <v>-0.16805312468727163</v>
      </c>
      <c r="E305" s="2">
        <f>MACD!F305</f>
        <v>-8.7774576931239259E-2</v>
      </c>
      <c r="F305" s="2">
        <f>'Moving Avg'!D305</f>
        <v>7.4410600000000002</v>
      </c>
      <c r="G305" s="2">
        <f>'Moving Avg'!F305</f>
        <v>7.1362450000000006</v>
      </c>
      <c r="H305" s="2">
        <f>'Moving Avg'!G305</f>
        <v>7.0011900000000002</v>
      </c>
      <c r="I305" s="2">
        <f>'Moving Avg'!H305</f>
        <v>6.5257204999999967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7.6204000000000001</v>
      </c>
      <c r="C306" s="2">
        <f>RSI!I306</f>
        <v>80.583264388209756</v>
      </c>
      <c r="D306" s="2">
        <f>MACD!E306</f>
        <v>-0.18170919171900035</v>
      </c>
      <c r="E306" s="2">
        <f>MACD!F306</f>
        <v>-0.10656149988879149</v>
      </c>
      <c r="F306" s="2">
        <f>'Moving Avg'!D306</f>
        <v>7.53484</v>
      </c>
      <c r="G306" s="2">
        <f>'Moving Avg'!F306</f>
        <v>7.1684850000000013</v>
      </c>
      <c r="H306" s="2">
        <f>'Moving Avg'!G306</f>
        <v>7.0164300000000015</v>
      </c>
      <c r="I306" s="2">
        <f>'Moving Avg'!H306</f>
        <v>6.5338634999999963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7.6204000000000001</v>
      </c>
      <c r="C307" s="2">
        <f>RSI!I307</f>
        <v>80.583264388209756</v>
      </c>
      <c r="D307" s="2">
        <f>MACD!E307</f>
        <v>-0.19601512239378494</v>
      </c>
      <c r="E307" s="2">
        <f>MACD!F307</f>
        <v>-0.12445222438979017</v>
      </c>
      <c r="F307" s="2">
        <f>'Moving Avg'!D307</f>
        <v>7.6075199999999992</v>
      </c>
      <c r="G307" s="2">
        <f>'Moving Avg'!F307</f>
        <v>7.1995500000000003</v>
      </c>
      <c r="H307" s="2">
        <f>'Moving Avg'!G307</f>
        <v>7.0317880000000015</v>
      </c>
      <c r="I307" s="2">
        <f>'Moving Avg'!H307</f>
        <v>6.5421464999999968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7.6673</v>
      </c>
      <c r="C308" s="2">
        <f>RSI!I308</f>
        <v>81.861251856298281</v>
      </c>
      <c r="D308" s="2">
        <f>MACD!E308</f>
        <v>-0.21594124902054013</v>
      </c>
      <c r="E308" s="2">
        <f>MACD!F308</f>
        <v>-0.14275002931594016</v>
      </c>
      <c r="F308" s="2">
        <f>'Moving Avg'!D308</f>
        <v>7.6286199999999997</v>
      </c>
      <c r="G308" s="2">
        <f>'Moving Avg'!F308</f>
        <v>7.2364800000000002</v>
      </c>
      <c r="H308" s="2">
        <f>'Moving Avg'!G308</f>
        <v>7.0479660000000024</v>
      </c>
      <c r="I308" s="2">
        <f>'Moving Avg'!H308</f>
        <v>6.5506639999999967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7.6791</v>
      </c>
      <c r="C309" s="2">
        <f>RSI!I309</f>
        <v>82.179067054807334</v>
      </c>
      <c r="D309" s="2">
        <f>MACD!E309</f>
        <v>-0.23451139097573925</v>
      </c>
      <c r="E309" s="2">
        <f>MACD!F309</f>
        <v>-0.16110230164789999</v>
      </c>
      <c r="F309" s="2">
        <f>'Moving Avg'!D309</f>
        <v>7.6403599999999994</v>
      </c>
      <c r="G309" s="2">
        <f>'Moving Avg'!F309</f>
        <v>7.2731200000000014</v>
      </c>
      <c r="H309" s="2">
        <f>'Moving Avg'!G309</f>
        <v>7.0644980000000022</v>
      </c>
      <c r="I309" s="2">
        <f>'Moving Avg'!H309</f>
        <v>6.5592404999999978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7.6791</v>
      </c>
      <c r="C310" s="2">
        <f>RSI!I310</f>
        <v>82.179067054807334</v>
      </c>
      <c r="D310" s="2">
        <f>MACD!E310</f>
        <v>-0.25184228406342335</v>
      </c>
      <c r="E310" s="2">
        <f>MACD!F310</f>
        <v>-0.17925029813100468</v>
      </c>
      <c r="F310" s="2">
        <f>'Moving Avg'!D310</f>
        <v>7.6532600000000004</v>
      </c>
      <c r="G310" s="2">
        <f>'Moving Avg'!F310</f>
        <v>7.3097600000000016</v>
      </c>
      <c r="H310" s="2">
        <f>'Moving Avg'!G310</f>
        <v>7.0811460000000013</v>
      </c>
      <c r="I310" s="2">
        <f>'Moving Avg'!H310</f>
        <v>6.567676999999998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7.6204000000000001</v>
      </c>
      <c r="C311" s="2">
        <f>RSI!I311</f>
        <v>74.634529708197775</v>
      </c>
      <c r="D311" s="2">
        <f>MACD!E311</f>
        <v>-0.26086743068125617</v>
      </c>
      <c r="E311" s="2">
        <f>MACD!F311</f>
        <v>-0.19557372464105499</v>
      </c>
      <c r="F311" s="2">
        <f>'Moving Avg'!D311</f>
        <v>7.6532600000000004</v>
      </c>
      <c r="G311" s="2">
        <f>'Moving Avg'!F311</f>
        <v>7.3422900000000002</v>
      </c>
      <c r="H311" s="2">
        <f>'Moving Avg'!G311</f>
        <v>7.0963860000000007</v>
      </c>
      <c r="I311" s="2">
        <f>'Moving Avg'!H311</f>
        <v>6.5759599999999976</v>
      </c>
      <c r="J311" s="6" t="str">
        <f>OBV!F311</f>
        <v>BULLISH</v>
      </c>
      <c r="K311" s="6" t="str">
        <f>OBV!G311</f>
        <v>STRONG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7.6204000000000001</v>
      </c>
      <c r="C312" s="2">
        <f>RSI!I312</f>
        <v>74.634529708197775</v>
      </c>
      <c r="D312" s="2">
        <f>MACD!E312</f>
        <v>-0.2540783867985752</v>
      </c>
      <c r="E312" s="2">
        <f>MACD!F312</f>
        <v>-0.20727465707255904</v>
      </c>
      <c r="F312" s="2">
        <f>'Moving Avg'!D312</f>
        <v>7.6532600000000004</v>
      </c>
      <c r="G312" s="2">
        <f>'Moving Avg'!F312</f>
        <v>7.3645650000000007</v>
      </c>
      <c r="H312" s="2">
        <f>'Moving Avg'!G312</f>
        <v>7.1118600000000018</v>
      </c>
      <c r="I312" s="2">
        <f>'Moving Avg'!H312</f>
        <v>6.5843829999999972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7.6204000000000001</v>
      </c>
      <c r="C313" s="2">
        <f>RSI!I313</f>
        <v>74.634529708197775</v>
      </c>
      <c r="D313" s="2">
        <f>MACD!E313</f>
        <v>-0.20311285798110568</v>
      </c>
      <c r="E313" s="2">
        <f>MACD!F313</f>
        <v>-0.20644229725426838</v>
      </c>
      <c r="F313" s="2">
        <f>'Moving Avg'!D313</f>
        <v>7.6438800000000002</v>
      </c>
      <c r="G313" s="2">
        <f>'Moving Avg'!F313</f>
        <v>7.39358</v>
      </c>
      <c r="H313" s="2">
        <f>'Moving Avg'!G313</f>
        <v>7.1273340000000021</v>
      </c>
      <c r="I313" s="2">
        <f>'Moving Avg'!H313</f>
        <v>6.5928899999999979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7.6204000000000001</v>
      </c>
      <c r="C314" s="2">
        <f>RSI!I314</f>
        <v>74.634529708197789</v>
      </c>
      <c r="D314" s="2">
        <f>MACD!E314</f>
        <v>-0.15252034556877447</v>
      </c>
      <c r="E314" s="2">
        <f>MACD!F314</f>
        <v>-0.19565790691716961</v>
      </c>
      <c r="F314" s="2">
        <f>'Moving Avg'!D314</f>
        <v>7.6321399999999997</v>
      </c>
      <c r="G314" s="2">
        <f>'Moving Avg'!F314</f>
        <v>7.4266949999999996</v>
      </c>
      <c r="H314" s="2">
        <f>'Moving Avg'!G314</f>
        <v>7.1431600000000026</v>
      </c>
      <c r="I314" s="2">
        <f>'Moving Avg'!H314</f>
        <v>6.6013129999999967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7.6791</v>
      </c>
      <c r="C315" s="2">
        <f>RSI!I315</f>
        <v>77.422487708614625</v>
      </c>
      <c r="D315" s="2">
        <f>MACD!E315</f>
        <v>-0.11638466951274484</v>
      </c>
      <c r="E315" s="2">
        <f>MACD!F315</f>
        <v>-0.17980325943628467</v>
      </c>
      <c r="F315" s="2">
        <f>'Moving Avg'!D315</f>
        <v>7.6321399999999997</v>
      </c>
      <c r="G315" s="2">
        <f>'Moving Avg'!F315</f>
        <v>7.4618700000000002</v>
      </c>
      <c r="H315" s="2">
        <f>'Moving Avg'!G315</f>
        <v>7.1602780000000026</v>
      </c>
      <c r="I315" s="2">
        <f>'Moving Avg'!H315</f>
        <v>6.6097774999999981</v>
      </c>
      <c r="J315" s="6" t="str">
        <f>OBV!F315</f>
        <v>BULLISH</v>
      </c>
      <c r="K315" s="6" t="str">
        <f>OBV!G315</f>
        <v>STRONG</v>
      </c>
      <c r="L315" s="6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7.6322000000000001</v>
      </c>
      <c r="C316" s="2">
        <f>RSI!I316</f>
        <v>70.733113264946809</v>
      </c>
      <c r="D316" s="2">
        <f>MACD!E316</f>
        <v>-8.3115582351893202E-2</v>
      </c>
      <c r="E316" s="2">
        <f>MACD!F316</f>
        <v>-0.1604657240194064</v>
      </c>
      <c r="F316" s="2">
        <f>'Moving Avg'!D316</f>
        <v>7.6345000000000001</v>
      </c>
      <c r="G316" s="2">
        <f>'Moving Avg'!F316</f>
        <v>7.4873700000000012</v>
      </c>
      <c r="H316" s="2">
        <f>'Moving Avg'!G316</f>
        <v>7.1763400000000033</v>
      </c>
      <c r="I316" s="2">
        <f>'Moving Avg'!H316</f>
        <v>6.6180074999999974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7.6791</v>
      </c>
      <c r="C317" s="2">
        <f>RSI!I317</f>
        <v>73.224497428056793</v>
      </c>
      <c r="D317" s="2">
        <f>MACD!E317</f>
        <v>-5.9711419107898678E-2</v>
      </c>
      <c r="E317" s="2">
        <f>MACD!F317</f>
        <v>-0.14031486303710486</v>
      </c>
      <c r="F317" s="2">
        <f>'Moving Avg'!D317</f>
        <v>7.6462400000000006</v>
      </c>
      <c r="G317" s="2">
        <f>'Moving Avg'!F317</f>
        <v>7.5152150000000022</v>
      </c>
      <c r="H317" s="2">
        <f>'Moving Avg'!G317</f>
        <v>7.1929880000000033</v>
      </c>
      <c r="I317" s="2">
        <f>'Moving Avg'!H317</f>
        <v>6.6258839999999983</v>
      </c>
      <c r="J317" s="6" t="str">
        <f>OBV!F317</f>
        <v>BULLISH</v>
      </c>
      <c r="K317" s="6" t="str">
        <f>OBV!G317</f>
        <v>STRONG</v>
      </c>
      <c r="L317" s="6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7.6204000000000001</v>
      </c>
      <c r="C318" s="2">
        <f>RSI!I318</f>
        <v>65.687523650593619</v>
      </c>
      <c r="D318" s="2">
        <f>MACD!E318</f>
        <v>-2.979976506650317E-2</v>
      </c>
      <c r="E318" s="2">
        <f>MACD!F318</f>
        <v>-0.11821184344298452</v>
      </c>
      <c r="F318" s="2">
        <f>'Moving Avg'!D318</f>
        <v>7.6462400000000006</v>
      </c>
      <c r="G318" s="2">
        <f>'Moving Avg'!F318</f>
        <v>7.5407100000000016</v>
      </c>
      <c r="H318" s="2">
        <f>'Moving Avg'!G318</f>
        <v>7.2062340000000038</v>
      </c>
      <c r="I318" s="2">
        <f>'Moving Avg'!H318</f>
        <v>6.6326269999999985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7.6204000000000001</v>
      </c>
      <c r="C319" s="2">
        <f>RSI!I319</f>
        <v>65.687523650593619</v>
      </c>
      <c r="D319" s="2">
        <f>MACD!E319</f>
        <v>-3.6752524692102995E-3</v>
      </c>
      <c r="E319" s="2">
        <f>MACD!F319</f>
        <v>-9.5304525248229688E-2</v>
      </c>
      <c r="F319" s="2">
        <f>'Moving Avg'!D319</f>
        <v>7.6462400000000006</v>
      </c>
      <c r="G319" s="2">
        <f>'Moving Avg'!F319</f>
        <v>7.5656200000000009</v>
      </c>
      <c r="H319" s="2">
        <f>'Moving Avg'!G319</f>
        <v>7.2179560000000036</v>
      </c>
      <c r="I319" s="2">
        <f>'Moving Avg'!H319</f>
        <v>6.639397999999999</v>
      </c>
      <c r="J319" s="6" t="str">
        <f>OBV!F319</f>
        <v>BULLISH</v>
      </c>
      <c r="K319" s="6" t="str">
        <f>OBV!G319</f>
        <v>STRONG</v>
      </c>
      <c r="L319" s="6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7.6791</v>
      </c>
      <c r="C320" s="2">
        <f>RSI!I320</f>
        <v>69.346729105364687</v>
      </c>
      <c r="D320" s="2">
        <f>MACD!E320</f>
        <v>1.3155351445696795E-2</v>
      </c>
      <c r="E320" s="2">
        <f>MACD!F320</f>
        <v>-7.3612549909444394E-2</v>
      </c>
      <c r="F320" s="2">
        <f>'Moving Avg'!D320</f>
        <v>7.6462400000000006</v>
      </c>
      <c r="G320" s="2">
        <f>'Moving Avg'!F320</f>
        <v>7.5931750000000005</v>
      </c>
      <c r="H320" s="2">
        <f>'Moving Avg'!G320</f>
        <v>7.2308520000000032</v>
      </c>
      <c r="I320" s="2">
        <f>'Moving Avg'!H320</f>
        <v>6.6464345000000007</v>
      </c>
      <c r="J320" s="6" t="str">
        <f>OBV!F320</f>
        <v>BULLISH</v>
      </c>
      <c r="K320" s="6" t="str">
        <f>OBV!G320</f>
        <v>STRONG</v>
      </c>
      <c r="L320" s="6" t="str">
        <f>OBV!H320</f>
        <v>NEUTRAL</v>
      </c>
    </row>
    <row r="321" spans="1:12" ht="13.5" x14ac:dyDescent="0.25">
      <c r="A321" s="3">
        <f>RSI!A321</f>
        <v>42472</v>
      </c>
      <c r="B321" s="2">
        <f>RSI!B321</f>
        <v>7.7377000000000002</v>
      </c>
      <c r="C321" s="2">
        <f>RSI!I321</f>
        <v>72.499676553549889</v>
      </c>
      <c r="D321" s="2">
        <f>MACD!E321</f>
        <v>1.2820293527796345E-2</v>
      </c>
      <c r="E321" s="2">
        <f>MACD!F321</f>
        <v>-5.6325981221996245E-2</v>
      </c>
      <c r="F321" s="2">
        <f>'Moving Avg'!D321</f>
        <v>7.6673399999999985</v>
      </c>
      <c r="G321" s="2">
        <f>'Moving Avg'!F321</f>
        <v>7.6224850000000002</v>
      </c>
      <c r="H321" s="2">
        <f>'Moving Avg'!G321</f>
        <v>7.2449200000000022</v>
      </c>
      <c r="I321" s="2">
        <f>'Moving Avg'!H321</f>
        <v>6.6536519999999992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7.8255999999999997</v>
      </c>
      <c r="C322" s="2">
        <f>RSI!I322</f>
        <v>76.417970627450103</v>
      </c>
      <c r="D322" s="2">
        <f>MACD!E322</f>
        <v>4.5638203040532233E-3</v>
      </c>
      <c r="E322" s="2">
        <f>MACD!F322</f>
        <v>-4.4148020916786351E-2</v>
      </c>
      <c r="F322" s="2">
        <f>'Moving Avg'!D322</f>
        <v>7.6966399999999995</v>
      </c>
      <c r="G322" s="2">
        <f>'Moving Avg'!F322</f>
        <v>7.6509150000000004</v>
      </c>
      <c r="H322" s="2">
        <f>'Moving Avg'!G322</f>
        <v>7.2625060000000028</v>
      </c>
      <c r="I322" s="2">
        <f>'Moving Avg'!H322</f>
        <v>6.6614209999999989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7.8255999999999997</v>
      </c>
      <c r="C323" s="2">
        <f>RSI!I323</f>
        <v>76.417970627450103</v>
      </c>
      <c r="D323" s="2">
        <f>MACD!E323</f>
        <v>-4.2953974103223658E-3</v>
      </c>
      <c r="E323" s="2">
        <f>MACD!F323</f>
        <v>-3.617749621549355E-2</v>
      </c>
      <c r="F323" s="2">
        <f>'Moving Avg'!D323</f>
        <v>7.7376800000000001</v>
      </c>
      <c r="G323" s="2">
        <f>'Moving Avg'!F323</f>
        <v>7.6641050000000011</v>
      </c>
      <c r="H323" s="2">
        <f>'Moving Avg'!G323</f>
        <v>7.2800920000000033</v>
      </c>
      <c r="I323" s="2">
        <f>'Moving Avg'!H323</f>
        <v>6.6691899999999986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7.7962999999999996</v>
      </c>
      <c r="C324" s="2">
        <f>RSI!I324</f>
        <v>72.42848644716338</v>
      </c>
      <c r="D324" s="2">
        <f>MACD!E324</f>
        <v>-1.1355520720327306E-2</v>
      </c>
      <c r="E324" s="2">
        <f>MACD!F324</f>
        <v>-3.1213101116460303E-2</v>
      </c>
      <c r="F324" s="2">
        <f>'Moving Avg'!D324</f>
        <v>7.7728599999999997</v>
      </c>
      <c r="G324" s="2">
        <f>'Moving Avg'!F324</f>
        <v>7.6729000000000029</v>
      </c>
      <c r="H324" s="2">
        <f>'Moving Avg'!G324</f>
        <v>7.2974440000000023</v>
      </c>
      <c r="I324" s="2">
        <f>'Moving Avg'!H324</f>
        <v>6.6768124999999996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7.7962999999999996</v>
      </c>
      <c r="C325" s="2">
        <f>RSI!I325</f>
        <v>72.42848644716338</v>
      </c>
      <c r="D325" s="2">
        <f>MACD!E325</f>
        <v>-9.7313378923216121E-3</v>
      </c>
      <c r="E325" s="2">
        <f>MACD!F325</f>
        <v>-2.6916748471632567E-2</v>
      </c>
      <c r="F325" s="2">
        <f>'Moving Avg'!D325</f>
        <v>7.7962999999999996</v>
      </c>
      <c r="G325" s="2">
        <f>'Moving Avg'!F325</f>
        <v>7.6819850000000027</v>
      </c>
      <c r="H325" s="2">
        <f>'Moving Avg'!G325</f>
        <v>7.3147960000000012</v>
      </c>
      <c r="I325" s="2">
        <f>'Moving Avg'!H325</f>
        <v>6.6835950000000004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7.7962999999999996</v>
      </c>
      <c r="C326" s="2">
        <f>RSI!I326</f>
        <v>72.42848644716338</v>
      </c>
      <c r="D326" s="2">
        <f>MACD!E326</f>
        <v>-1.6898928692119952E-2</v>
      </c>
      <c r="E326" s="2">
        <f>MACD!F326</f>
        <v>-2.4913184515730047E-2</v>
      </c>
      <c r="F326" s="2">
        <f>'Moving Avg'!D326</f>
        <v>7.8080199999999991</v>
      </c>
      <c r="G326" s="2">
        <f>'Moving Avg'!F326</f>
        <v>7.6907800000000019</v>
      </c>
      <c r="H326" s="2">
        <f>'Moving Avg'!G326</f>
        <v>7.332148000000001</v>
      </c>
      <c r="I326" s="2">
        <f>'Moving Avg'!H326</f>
        <v>6.6903359999999994</v>
      </c>
      <c r="J326" s="6" t="str">
        <f>OBV!F326</f>
        <v>BULLISH</v>
      </c>
      <c r="K326" s="6" t="str">
        <f>OBV!G326</f>
        <v>STRONG</v>
      </c>
      <c r="L326" s="6" t="str">
        <f>OBV!H326</f>
        <v>CONFIRMED BULLISH</v>
      </c>
    </row>
    <row r="327" spans="1:12" ht="13.5" x14ac:dyDescent="0.25">
      <c r="A327" s="3">
        <f>RSI!A327</f>
        <v>42480</v>
      </c>
      <c r="B327" s="2">
        <f>RSI!B327</f>
        <v>7.7962999999999996</v>
      </c>
      <c r="C327" s="2">
        <f>RSI!I327</f>
        <v>72.42848644716338</v>
      </c>
      <c r="D327" s="2">
        <f>MACD!E327</f>
        <v>-1.6976682980371471E-2</v>
      </c>
      <c r="E327" s="2">
        <f>MACD!F327</f>
        <v>-2.3325884208658332E-2</v>
      </c>
      <c r="F327" s="2">
        <f>'Moving Avg'!D327</f>
        <v>7.8021599999999989</v>
      </c>
      <c r="G327" s="2">
        <f>'Moving Avg'!F327</f>
        <v>7.6995750000000012</v>
      </c>
      <c r="H327" s="2">
        <f>'Moving Avg'!G327</f>
        <v>7.3497339999999989</v>
      </c>
      <c r="I327" s="2">
        <f>'Moving Avg'!H327</f>
        <v>6.6972234999999998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7.8197000000000001</v>
      </c>
      <c r="C328" s="2">
        <f>RSI!I328</f>
        <v>73.892590678562698</v>
      </c>
      <c r="D328" s="2">
        <f>MACD!E328</f>
        <v>-2.8943850209282473E-2</v>
      </c>
      <c r="E328" s="2">
        <f>MACD!F328</f>
        <v>-2.4449477408783161E-2</v>
      </c>
      <c r="F328" s="2">
        <f>'Moving Avg'!D328</f>
        <v>7.80098</v>
      </c>
      <c r="G328" s="2">
        <f>'Moving Avg'!F328</f>
        <v>7.7071950000000005</v>
      </c>
      <c r="H328" s="2">
        <f>'Moving Avg'!G328</f>
        <v>7.3677879999999991</v>
      </c>
      <c r="I328" s="2">
        <f>'Moving Avg'!H328</f>
        <v>6.7042280000000005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7.7962999999999996</v>
      </c>
      <c r="C329" s="2">
        <f>RSI!I329</f>
        <v>69.895488798178889</v>
      </c>
      <c r="D329" s="2">
        <f>MACD!E329</f>
        <v>-3.8527883221000536E-2</v>
      </c>
      <c r="E329" s="2">
        <f>MACD!F329</f>
        <v>-2.726515857122664E-2</v>
      </c>
      <c r="F329" s="2">
        <f>'Moving Avg'!D329</f>
        <v>7.80098</v>
      </c>
      <c r="G329" s="2">
        <f>'Moving Avg'!F329</f>
        <v>7.7130549999999998</v>
      </c>
      <c r="H329" s="2">
        <f>'Moving Avg'!G329</f>
        <v>7.3853739999999979</v>
      </c>
      <c r="I329" s="2">
        <f>'Moving Avg'!H329</f>
        <v>6.7115260000000001</v>
      </c>
      <c r="J329" s="6" t="str">
        <f>OBV!F329</f>
        <v>BEARISH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42485</v>
      </c>
      <c r="B330" s="2">
        <f>RSI!B330</f>
        <v>7.7317999999999998</v>
      </c>
      <c r="C330" s="2">
        <f>RSI!I330</f>
        <v>60.224976059411823</v>
      </c>
      <c r="D330" s="2">
        <f>MACD!E330</f>
        <v>-3.3793688193474836E-2</v>
      </c>
      <c r="E330" s="2">
        <f>MACD!F330</f>
        <v>-2.8570864495676279E-2</v>
      </c>
      <c r="F330" s="2">
        <f>'Moving Avg'!D330</f>
        <v>7.788079999999999</v>
      </c>
      <c r="G330" s="2">
        <f>'Moving Avg'!F330</f>
        <v>7.7156900000000004</v>
      </c>
      <c r="H330" s="2">
        <f>'Moving Avg'!G330</f>
        <v>7.3993239999999991</v>
      </c>
      <c r="I330" s="2">
        <f>'Moving Avg'!H330</f>
        <v>6.7186190000000003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7.7377000000000002</v>
      </c>
      <c r="C331" s="2">
        <f>RSI!I331</f>
        <v>60.759797215449247</v>
      </c>
      <c r="D331" s="2">
        <f>MACD!E331</f>
        <v>-2.1721670001612736E-2</v>
      </c>
      <c r="E331" s="2">
        <f>MACD!F331</f>
        <v>-2.7201025596863569E-2</v>
      </c>
      <c r="F331" s="2">
        <f>'Moving Avg'!D331</f>
        <v>7.7763599999999995</v>
      </c>
      <c r="G331" s="2">
        <f>'Moving Avg'!F331</f>
        <v>7.7215549999999995</v>
      </c>
      <c r="H331" s="2">
        <f>'Moving Avg'!G331</f>
        <v>7.4157379999999993</v>
      </c>
      <c r="I331" s="2">
        <f>'Moving Avg'!H331</f>
        <v>6.7256535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7.726</v>
      </c>
      <c r="C332" s="2">
        <f>RSI!I332</f>
        <v>59.063750982727065</v>
      </c>
      <c r="D332" s="2">
        <f>MACD!E332</f>
        <v>2.3737478980114801E-3</v>
      </c>
      <c r="E332" s="2">
        <f>MACD!F332</f>
        <v>-2.1286070897888559E-2</v>
      </c>
      <c r="F332" s="2">
        <f>'Moving Avg'!D332</f>
        <v>7.7623000000000006</v>
      </c>
      <c r="G332" s="2">
        <f>'Moving Avg'!F332</f>
        <v>7.7268349999999986</v>
      </c>
      <c r="H332" s="2">
        <f>'Moving Avg'!G332</f>
        <v>7.4319179999999996</v>
      </c>
      <c r="I332" s="2">
        <f>'Moving Avg'!H332</f>
        <v>6.7322189999999988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7.7377000000000002</v>
      </c>
      <c r="C333" s="2">
        <f>RSI!I333</f>
        <v>60.258429567835904</v>
      </c>
      <c r="D333" s="2">
        <f>MACD!E333</f>
        <v>2.1493249125375868E-2</v>
      </c>
      <c r="E333" s="2">
        <f>MACD!F333</f>
        <v>-1.2730206893235674E-2</v>
      </c>
      <c r="F333" s="2">
        <f>'Moving Avg'!D333</f>
        <v>7.7459000000000007</v>
      </c>
      <c r="G333" s="2">
        <f>'Moving Avg'!F333</f>
        <v>7.7326999999999986</v>
      </c>
      <c r="H333" s="2">
        <f>'Moving Avg'!G333</f>
        <v>7.448097999999999</v>
      </c>
      <c r="I333" s="2">
        <f>'Moving Avg'!H333</f>
        <v>6.7387259999999989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7.7377000000000002</v>
      </c>
      <c r="C334" s="2">
        <f>RSI!I334</f>
        <v>60.258429567835904</v>
      </c>
      <c r="D334" s="2">
        <f>MACD!E334</f>
        <v>3.2721995111198332E-2</v>
      </c>
      <c r="E334" s="2">
        <f>MACD!F334</f>
        <v>-3.6397664923488735E-3</v>
      </c>
      <c r="F334" s="2">
        <f>'Moving Avg'!D334</f>
        <v>7.7341800000000003</v>
      </c>
      <c r="G334" s="2">
        <f>'Moving Avg'!F334</f>
        <v>7.7385649999999986</v>
      </c>
      <c r="H334" s="2">
        <f>'Moving Avg'!G334</f>
        <v>7.4643939999999995</v>
      </c>
      <c r="I334" s="2">
        <f>'Moving Avg'!H334</f>
        <v>6.7454674999999984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7.7377000000000002</v>
      </c>
      <c r="C335" s="2">
        <f>RSI!I335</f>
        <v>60.258429567835904</v>
      </c>
      <c r="D335" s="2">
        <f>MACD!E335</f>
        <v>4.1814351708509889E-2</v>
      </c>
      <c r="E335" s="2">
        <f>MACD!F335</f>
        <v>5.4510571478228794E-3</v>
      </c>
      <c r="F335" s="2">
        <f>'Moving Avg'!D335</f>
        <v>7.73536</v>
      </c>
      <c r="G335" s="2">
        <f>'Moving Avg'!F335</f>
        <v>7.7414950000000005</v>
      </c>
      <c r="H335" s="2">
        <f>'Moving Avg'!G335</f>
        <v>7.4796359999999993</v>
      </c>
      <c r="I335" s="2">
        <f>'Moving Avg'!H335</f>
        <v>6.7522089999999979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7.7084000000000001</v>
      </c>
      <c r="C336" s="2">
        <f>RSI!I336</f>
        <v>55.218085466796886</v>
      </c>
      <c r="D336" s="2">
        <f>MACD!E336</f>
        <v>5.1299652726819467E-2</v>
      </c>
      <c r="E336" s="2">
        <f>MACD!F336</f>
        <v>1.4620776263622197E-2</v>
      </c>
      <c r="F336" s="2">
        <f>'Moving Avg'!D336</f>
        <v>7.7294999999999998</v>
      </c>
      <c r="G336" s="2">
        <f>'Moving Avg'!F336</f>
        <v>7.7453050000000001</v>
      </c>
      <c r="H336" s="2">
        <f>'Moving Avg'!G336</f>
        <v>7.4942919999999988</v>
      </c>
      <c r="I336" s="2">
        <f>'Moving Avg'!H336</f>
        <v>6.7590969999999979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7.7201000000000004</v>
      </c>
      <c r="C337" s="2">
        <f>RSI!I337</f>
        <v>56.772978833716948</v>
      </c>
      <c r="D337" s="2">
        <f>MACD!E337</f>
        <v>5.8281587681599412E-2</v>
      </c>
      <c r="E337" s="2">
        <f>MACD!F337</f>
        <v>2.3352938547217643E-2</v>
      </c>
      <c r="F337" s="2">
        <f>'Moving Avg'!D337</f>
        <v>7.728320000000001</v>
      </c>
      <c r="G337" s="2">
        <f>'Moving Avg'!F337</f>
        <v>7.7473550000000007</v>
      </c>
      <c r="H337" s="2">
        <f>'Moving Avg'!G337</f>
        <v>7.5087119999999992</v>
      </c>
      <c r="I337" s="2">
        <f>'Moving Avg'!H337</f>
        <v>6.7661899999999982</v>
      </c>
      <c r="J337" s="6" t="str">
        <f>OBV!F337</f>
        <v>BULLISH</v>
      </c>
      <c r="K337" s="6" t="str">
        <f>OBV!G337</f>
        <v>NEUTRAL</v>
      </c>
      <c r="L337" s="6" t="str">
        <f>OBV!H337</f>
        <v>BULLISH DIVERGENCE</v>
      </c>
    </row>
    <row r="338" spans="1:12" ht="13.5" x14ac:dyDescent="0.25">
      <c r="A338" s="3">
        <f>RSI!A338</f>
        <v>42495</v>
      </c>
      <c r="B338" s="2">
        <f>RSI!B338</f>
        <v>7.6262999999999996</v>
      </c>
      <c r="C338" s="2">
        <f>RSI!I338</f>
        <v>43.678984539140565</v>
      </c>
      <c r="D338" s="2">
        <f>MACD!E338</f>
        <v>7.4504111219599878E-2</v>
      </c>
      <c r="E338" s="2">
        <f>MACD!F338</f>
        <v>3.358317308169409E-2</v>
      </c>
      <c r="F338" s="2">
        <f>'Moving Avg'!D338</f>
        <v>7.7060399999999998</v>
      </c>
      <c r="G338" s="2">
        <f>'Moving Avg'!F338</f>
        <v>7.7476500000000019</v>
      </c>
      <c r="H338" s="2">
        <f>'Moving Avg'!G338</f>
        <v>7.5226639999999989</v>
      </c>
      <c r="I338" s="2">
        <f>'Moving Avg'!H338</f>
        <v>6.7726084999999978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7.5911</v>
      </c>
      <c r="C339" s="2">
        <f>RSI!I339</f>
        <v>39.954856930722165</v>
      </c>
      <c r="D339" s="2">
        <f>MACD!E339</f>
        <v>8.7576411869377147E-2</v>
      </c>
      <c r="E339" s="2">
        <f>MACD!F339</f>
        <v>4.4381820839230701E-2</v>
      </c>
      <c r="F339" s="2">
        <f>'Moving Avg'!D339</f>
        <v>7.6767200000000004</v>
      </c>
      <c r="G339" s="2">
        <f>'Moving Avg'!F339</f>
        <v>7.7461850000000014</v>
      </c>
      <c r="H339" s="2">
        <f>'Moving Avg'!G339</f>
        <v>7.5355599999999994</v>
      </c>
      <c r="I339" s="2">
        <f>'Moving Avg'!H339</f>
        <v>6.7788219999999981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7.6204000000000001</v>
      </c>
      <c r="C340" s="2">
        <f>RSI!I340</f>
        <v>44.218235599125713</v>
      </c>
      <c r="D340" s="2">
        <f>MACD!E340</f>
        <v>8.7065235320120671E-2</v>
      </c>
      <c r="E340" s="2">
        <f>MACD!F340</f>
        <v>5.2918503735408698E-2</v>
      </c>
      <c r="F340" s="2">
        <f>'Moving Avg'!D340</f>
        <v>7.6532600000000004</v>
      </c>
      <c r="G340" s="2">
        <f>'Moving Avg'!F340</f>
        <v>7.7432499999999989</v>
      </c>
      <c r="H340" s="2">
        <f>'Moving Avg'!G340</f>
        <v>7.5490420000000009</v>
      </c>
      <c r="I340" s="2">
        <f>'Moving Avg'!H340</f>
        <v>6.7849769999999978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7.6146000000000003</v>
      </c>
      <c r="C341" s="2">
        <f>RSI!I341</f>
        <v>43.558912772602511</v>
      </c>
      <c r="D341" s="2">
        <f>MACD!E341</f>
        <v>8.8279382065630685E-2</v>
      </c>
      <c r="E341" s="2">
        <f>MACD!F341</f>
        <v>5.9990679401453098E-2</v>
      </c>
      <c r="F341" s="2">
        <f>'Moving Avg'!D341</f>
        <v>7.6345000000000001</v>
      </c>
      <c r="G341" s="2">
        <f>'Moving Avg'!F341</f>
        <v>7.7370950000000009</v>
      </c>
      <c r="H341" s="2">
        <f>'Moving Avg'!G341</f>
        <v>7.5619380000000005</v>
      </c>
      <c r="I341" s="2">
        <f>'Moving Avg'!H341</f>
        <v>6.7911029999999979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7.6204000000000001</v>
      </c>
      <c r="C342" s="2">
        <f>RSI!I342</f>
        <v>44.450899549499624</v>
      </c>
      <c r="D342" s="2">
        <f>MACD!E342</f>
        <v>8.7397823167490785E-2</v>
      </c>
      <c r="E342" s="2">
        <f>MACD!F342</f>
        <v>6.5472108154660633E-2</v>
      </c>
      <c r="F342" s="2">
        <f>'Moving Avg'!D342</f>
        <v>7.61456</v>
      </c>
      <c r="G342" s="2">
        <f>'Moving Avg'!F342</f>
        <v>7.7268349999999995</v>
      </c>
      <c r="H342" s="2">
        <f>'Moving Avg'!G342</f>
        <v>7.5708480000000016</v>
      </c>
      <c r="I342" s="2">
        <f>'Moving Avg'!H342</f>
        <v>6.7973164999999991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7.6146000000000003</v>
      </c>
      <c r="C343" s="2">
        <f>RSI!I343</f>
        <v>43.707026221277367</v>
      </c>
      <c r="D343" s="2">
        <f>MACD!E343</f>
        <v>8.9144204963334417E-2</v>
      </c>
      <c r="E343" s="2">
        <f>MACD!F343</f>
        <v>7.0206527516395389E-2</v>
      </c>
      <c r="F343" s="2">
        <f>'Moving Avg'!D343</f>
        <v>7.6122200000000007</v>
      </c>
      <c r="G343" s="2">
        <f>'Moving Avg'!F343</f>
        <v>7.7162849999999992</v>
      </c>
      <c r="H343" s="2">
        <f>'Moving Avg'!G343</f>
        <v>7.5823380000000018</v>
      </c>
      <c r="I343" s="2">
        <f>'Moving Avg'!H343</f>
        <v>6.8034425000000001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7.6204000000000001</v>
      </c>
      <c r="C344" s="2">
        <f>RSI!I344</f>
        <v>44.703578628025937</v>
      </c>
      <c r="D344" s="2">
        <f>MACD!E344</f>
        <v>9.0469783806651272E-2</v>
      </c>
      <c r="E344" s="2">
        <f>MACD!F344</f>
        <v>7.4259178774446571E-2</v>
      </c>
      <c r="F344" s="2">
        <f>'Moving Avg'!D344</f>
        <v>7.6180800000000009</v>
      </c>
      <c r="G344" s="2">
        <f>'Moving Avg'!F344</f>
        <v>7.70749</v>
      </c>
      <c r="H344" s="2">
        <f>'Moving Avg'!G344</f>
        <v>7.5955840000000023</v>
      </c>
      <c r="I344" s="2">
        <f>'Moving Avg'!H344</f>
        <v>6.8101835000000008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7.6146000000000003</v>
      </c>
      <c r="C345" s="2">
        <f>RSI!I345</f>
        <v>43.867261185835382</v>
      </c>
      <c r="D345" s="2">
        <f>MACD!E345</f>
        <v>9.2243729808603625E-2</v>
      </c>
      <c r="E345" s="2">
        <f>MACD!F345</f>
        <v>7.7856088981277993E-2</v>
      </c>
      <c r="F345" s="2">
        <f>'Moving Avg'!D345</f>
        <v>7.6169200000000004</v>
      </c>
      <c r="G345" s="2">
        <f>'Moving Avg'!F345</f>
        <v>7.6984049999999993</v>
      </c>
      <c r="H345" s="2">
        <f>'Moving Avg'!G345</f>
        <v>7.6083640000000026</v>
      </c>
      <c r="I345" s="2">
        <f>'Moving Avg'!H345</f>
        <v>6.8163095000000009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7.6204000000000001</v>
      </c>
      <c r="C346" s="2">
        <f>RSI!I346</f>
        <v>44.975840985235131</v>
      </c>
      <c r="D346" s="2">
        <f>MACD!E346</f>
        <v>8.9047890011745068E-2</v>
      </c>
      <c r="E346" s="2">
        <f>MACD!F346</f>
        <v>8.0094449187371408E-2</v>
      </c>
      <c r="F346" s="2">
        <f>'Moving Avg'!D346</f>
        <v>7.6180800000000009</v>
      </c>
      <c r="G346" s="2">
        <f>'Moving Avg'!F346</f>
        <v>7.6896099999999992</v>
      </c>
      <c r="H346" s="2">
        <f>'Moving Avg'!G346</f>
        <v>7.6183280000000035</v>
      </c>
      <c r="I346" s="2">
        <f>'Moving Avg'!H346</f>
        <v>6.8227575000000016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7.6204000000000001</v>
      </c>
      <c r="C347" s="2">
        <f>RSI!I347</f>
        <v>44.975840985235131</v>
      </c>
      <c r="D347" s="2">
        <f>MACD!E347</f>
        <v>8.8332085156523021E-2</v>
      </c>
      <c r="E347" s="2">
        <f>MACD!F347</f>
        <v>8.1741976381201731E-2</v>
      </c>
      <c r="F347" s="2">
        <f>'Moving Avg'!D347</f>
        <v>7.6180800000000009</v>
      </c>
      <c r="G347" s="2">
        <f>'Moving Avg'!F347</f>
        <v>7.6808149999999982</v>
      </c>
      <c r="H347" s="2">
        <f>'Moving Avg'!G347</f>
        <v>7.6282920000000036</v>
      </c>
      <c r="I347" s="2">
        <f>'Moving Avg'!H347</f>
        <v>6.8289415000000018</v>
      </c>
      <c r="J347" s="6" t="str">
        <f>OBV!F347</f>
        <v>BULLISH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42509</v>
      </c>
      <c r="B348" s="2">
        <f>RSI!B348</f>
        <v>7.6204000000000001</v>
      </c>
      <c r="C348" s="2">
        <f>RSI!I348</f>
        <v>44.975840985235131</v>
      </c>
      <c r="D348" s="2">
        <f>MACD!E348</f>
        <v>7.3470049043097063E-2</v>
      </c>
      <c r="E348" s="2">
        <f>MACD!F348</f>
        <v>8.0087590913580808E-2</v>
      </c>
      <c r="F348" s="2">
        <f>'Moving Avg'!D348</f>
        <v>7.6192399999999996</v>
      </c>
      <c r="G348" s="2">
        <f>'Moving Avg'!F348</f>
        <v>7.6708499999999988</v>
      </c>
      <c r="H348" s="2">
        <f>'Moving Avg'!G348</f>
        <v>7.6384900000000036</v>
      </c>
      <c r="I348" s="2">
        <f>'Moving Avg'!H348</f>
        <v>6.8356825000000017</v>
      </c>
      <c r="J348" s="6" t="str">
        <f>OBV!F348</f>
        <v>BULLISH</v>
      </c>
      <c r="K348" s="6" t="str">
        <f>OBV!G348</f>
        <v>STRONG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7.6204000000000001</v>
      </c>
      <c r="C349" s="2">
        <f>RSI!I349</f>
        <v>44.975840985235131</v>
      </c>
      <c r="D349" s="2">
        <f>MACD!E349</f>
        <v>5.5640589990777478E-2</v>
      </c>
      <c r="E349" s="2">
        <f>MACD!F349</f>
        <v>7.5198190729020148E-2</v>
      </c>
      <c r="F349" s="2">
        <f>'Moving Avg'!D349</f>
        <v>7.6192399999999996</v>
      </c>
      <c r="G349" s="2">
        <f>'Moving Avg'!F349</f>
        <v>7.6620549999999978</v>
      </c>
      <c r="H349" s="2">
        <f>'Moving Avg'!G349</f>
        <v>7.6484540000000036</v>
      </c>
      <c r="I349" s="2">
        <f>'Moving Avg'!H349</f>
        <v>6.8422770000000011</v>
      </c>
      <c r="J349" s="6" t="str">
        <f>OBV!F349</f>
        <v>BULLISH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42513</v>
      </c>
      <c r="B350" s="2">
        <f>RSI!B350</f>
        <v>7.6204000000000001</v>
      </c>
      <c r="C350" s="2">
        <f>RSI!I350</f>
        <v>44.975840985235131</v>
      </c>
      <c r="D350" s="2">
        <f>MACD!E350</f>
        <v>4.5211348966986087E-2</v>
      </c>
      <c r="E350" s="2">
        <f>MACD!F350</f>
        <v>6.9200822376613333E-2</v>
      </c>
      <c r="F350" s="2">
        <f>'Moving Avg'!D350</f>
        <v>7.620400000000001</v>
      </c>
      <c r="G350" s="2">
        <f>'Moving Avg'!F350</f>
        <v>7.6564849999999982</v>
      </c>
      <c r="H350" s="2">
        <f>'Moving Avg'!G350</f>
        <v>7.6583020000000035</v>
      </c>
      <c r="I350" s="2">
        <f>'Moving Avg'!H350</f>
        <v>6.8487250000000026</v>
      </c>
      <c r="J350" s="6" t="str">
        <f>OBV!F350</f>
        <v>BULLISH</v>
      </c>
      <c r="K350" s="6" t="str">
        <f>OBV!G350</f>
        <v>STRONG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7.6204000000000001</v>
      </c>
      <c r="C351" s="2">
        <f>RSI!I351</f>
        <v>44.975840985235131</v>
      </c>
      <c r="D351" s="2">
        <f>MACD!E351</f>
        <v>3.56327544444488E-2</v>
      </c>
      <c r="E351" s="2">
        <f>MACD!F351</f>
        <v>6.248720879018043E-2</v>
      </c>
      <c r="F351" s="2">
        <f>'Moving Avg'!D351</f>
        <v>7.620400000000001</v>
      </c>
      <c r="G351" s="2">
        <f>'Moving Avg'!F351</f>
        <v>7.6506199999999982</v>
      </c>
      <c r="H351" s="2">
        <f>'Moving Avg'!G351</f>
        <v>7.6676800000000025</v>
      </c>
      <c r="I351" s="2">
        <f>'Moving Avg'!H351</f>
        <v>6.8549970000000018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7.6791</v>
      </c>
      <c r="C352" s="2">
        <f>RSI!I352</f>
        <v>58.054295556923904</v>
      </c>
      <c r="D352" s="2">
        <f>MACD!E352</f>
        <v>2.420014899864853E-2</v>
      </c>
      <c r="E352" s="2">
        <f>MACD!F352</f>
        <v>5.4829796831874056E-2</v>
      </c>
      <c r="F352" s="2">
        <f>'Moving Avg'!D352</f>
        <v>7.6321399999999997</v>
      </c>
      <c r="G352" s="2">
        <f>'Moving Avg'!F352</f>
        <v>7.6482749999999999</v>
      </c>
      <c r="H352" s="2">
        <f>'Moving Avg'!G352</f>
        <v>7.676122000000003</v>
      </c>
      <c r="I352" s="2">
        <f>'Moving Avg'!H352</f>
        <v>6.8615625000000025</v>
      </c>
      <c r="J352" s="6" t="str">
        <f>OBV!F352</f>
        <v>BULLISH</v>
      </c>
      <c r="K352" s="6" t="str">
        <f>OBV!G352</f>
        <v>STRONG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7.6791</v>
      </c>
      <c r="C353" s="2">
        <f>RSI!I353</f>
        <v>58.054295556923904</v>
      </c>
      <c r="D353" s="2">
        <f>MACD!E353</f>
        <v>1.3405940754804391E-2</v>
      </c>
      <c r="E353" s="2">
        <f>MACD!F353</f>
        <v>4.6545025616460123E-2</v>
      </c>
      <c r="F353" s="2">
        <f>'Moving Avg'!D353</f>
        <v>7.6438800000000002</v>
      </c>
      <c r="G353" s="2">
        <f>'Moving Avg'!F353</f>
        <v>7.6453450000000007</v>
      </c>
      <c r="H353" s="2">
        <f>'Moving Avg'!G353</f>
        <v>7.6784680000000023</v>
      </c>
      <c r="I353" s="2">
        <f>'Moving Avg'!H353</f>
        <v>6.8681280000000022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7.7962999999999996</v>
      </c>
      <c r="C354" s="2">
        <f>RSI!I354</f>
        <v>72.944871431937287</v>
      </c>
      <c r="D354" s="2">
        <f>MACD!E354</f>
        <v>-3.7280507838746146E-3</v>
      </c>
      <c r="E354" s="2">
        <f>MACD!F354</f>
        <v>3.6490410336393178E-2</v>
      </c>
      <c r="F354" s="2">
        <f>'Moving Avg'!D354</f>
        <v>7.6790599999999998</v>
      </c>
      <c r="G354" s="2">
        <f>'Moving Avg'!F354</f>
        <v>7.6482750000000008</v>
      </c>
      <c r="H354" s="2">
        <f>'Moving Avg'!G354</f>
        <v>7.6819860000000029</v>
      </c>
      <c r="I354" s="2">
        <f>'Moving Avg'!H354</f>
        <v>6.8752500000000021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7.7904</v>
      </c>
      <c r="C355" s="2">
        <f>RSI!I355</f>
        <v>71.567506657457272</v>
      </c>
      <c r="D355" s="2">
        <f>MACD!E355</f>
        <v>-1.9569462379321223E-2</v>
      </c>
      <c r="E355" s="2">
        <f>MACD!F355</f>
        <v>2.5278435793250297E-2</v>
      </c>
      <c r="F355" s="2">
        <f>'Moving Avg'!D355</f>
        <v>7.7130600000000005</v>
      </c>
      <c r="G355" s="2">
        <f>'Moving Avg'!F355</f>
        <v>7.6509100000000014</v>
      </c>
      <c r="H355" s="2">
        <f>'Moving Avg'!G355</f>
        <v>7.6855020000000023</v>
      </c>
      <c r="I355" s="2">
        <f>'Moving Avg'!H355</f>
        <v>6.8823720000000028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7.8548999999999998</v>
      </c>
      <c r="C356" s="2">
        <f>RSI!I356</f>
        <v>76.738600655620147</v>
      </c>
      <c r="D356" s="2">
        <f>MACD!E356</f>
        <v>-3.7646699813025819E-2</v>
      </c>
      <c r="E356" s="2">
        <f>MACD!F356</f>
        <v>1.2693408671995074E-2</v>
      </c>
      <c r="F356" s="2">
        <f>'Moving Avg'!D356</f>
        <v>7.7599599999999995</v>
      </c>
      <c r="G356" s="2">
        <f>'Moving Avg'!F356</f>
        <v>7.6582350000000003</v>
      </c>
      <c r="H356" s="2">
        <f>'Moving Avg'!G356</f>
        <v>7.6901920000000015</v>
      </c>
      <c r="I356" s="2">
        <f>'Moving Avg'!H356</f>
        <v>6.8898460000000021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7.8841999999999999</v>
      </c>
      <c r="C357" s="2">
        <f>RSI!I357</f>
        <v>78.639147813090631</v>
      </c>
      <c r="D357" s="2">
        <f>MACD!E357</f>
        <v>-5.6223490397118603E-2</v>
      </c>
      <c r="E357" s="2">
        <f>MACD!F357</f>
        <v>-1.0899711418276628E-3</v>
      </c>
      <c r="F357" s="2">
        <f>'Moving Avg'!D357</f>
        <v>7.80098</v>
      </c>
      <c r="G357" s="2">
        <f>'Moving Avg'!F357</f>
        <v>7.6664399999999997</v>
      </c>
      <c r="H357" s="2">
        <f>'Moving Avg'!G357</f>
        <v>7.6954680000000018</v>
      </c>
      <c r="I357" s="2">
        <f>'Moving Avg'!H357</f>
        <v>6.8974370000000018</v>
      </c>
      <c r="J357" s="6" t="str">
        <f>OBV!F357</f>
        <v>BULLISH</v>
      </c>
      <c r="K357" s="6" t="str">
        <f>OBV!G357</f>
        <v>STRONG</v>
      </c>
      <c r="L357" s="6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8.0717999999999996</v>
      </c>
      <c r="C358" s="2">
        <f>RSI!I358</f>
        <v>86.336650933071681</v>
      </c>
      <c r="D358" s="2">
        <f>MACD!E358</f>
        <v>-8.7039796519730928E-2</v>
      </c>
      <c r="E358" s="2">
        <f>MACD!F358</f>
        <v>-1.8279936217408314E-2</v>
      </c>
      <c r="F358" s="2">
        <f>'Moving Avg'!D358</f>
        <v>7.8795199999999994</v>
      </c>
      <c r="G358" s="2">
        <f>'Moving Avg'!F358</f>
        <v>7.6887150000000002</v>
      </c>
      <c r="H358" s="2">
        <f>'Moving Avg'!G358</f>
        <v>7.7035580000000001</v>
      </c>
      <c r="I358" s="2">
        <f>'Moving Avg'!H358</f>
        <v>6.9059075000000014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8.0425000000000004</v>
      </c>
      <c r="C359" s="2">
        <f>RSI!I359</f>
        <v>81.402756211293763</v>
      </c>
      <c r="D359" s="2">
        <f>MACD!E359</f>
        <v>-0.11316550876371778</v>
      </c>
      <c r="E359" s="2">
        <f>MACD!F359</f>
        <v>-3.725705072667021E-2</v>
      </c>
      <c r="F359" s="2">
        <f>'Moving Avg'!D359</f>
        <v>7.9287599999999996</v>
      </c>
      <c r="G359" s="2">
        <f>'Moving Avg'!F359</f>
        <v>7.7112850000000011</v>
      </c>
      <c r="H359" s="2">
        <f>'Moving Avg'!G359</f>
        <v>7.7108260000000008</v>
      </c>
      <c r="I359" s="2">
        <f>'Moving Avg'!H359</f>
        <v>6.9142315000000023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8.0249000000000006</v>
      </c>
      <c r="C360" s="2">
        <f>RSI!I360</f>
        <v>78.50075077591984</v>
      </c>
      <c r="D360" s="2">
        <f>MACD!E360</f>
        <v>-0.13585128891198472</v>
      </c>
      <c r="E360" s="2">
        <f>MACD!F360</f>
        <v>-5.697589836373311E-2</v>
      </c>
      <c r="F360" s="2">
        <f>'Moving Avg'!D360</f>
        <v>7.9756600000000004</v>
      </c>
      <c r="G360" s="2">
        <f>'Moving Avg'!F360</f>
        <v>7.7315100000000019</v>
      </c>
      <c r="H360" s="2">
        <f>'Moving Avg'!G360</f>
        <v>7.7177420000000003</v>
      </c>
      <c r="I360" s="2">
        <f>'Moving Avg'!H360</f>
        <v>6.9224675000000016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8.0717999999999996</v>
      </c>
      <c r="C361" s="2">
        <f>RSI!I361</f>
        <v>80.496127155031743</v>
      </c>
      <c r="D361" s="2">
        <f>MACD!E361</f>
        <v>-0.16016064613456482</v>
      </c>
      <c r="E361" s="2">
        <f>MACD!F361</f>
        <v>-7.7612847917899463E-2</v>
      </c>
      <c r="F361" s="2">
        <f>'Moving Avg'!D361</f>
        <v>8.0190400000000004</v>
      </c>
      <c r="G361" s="2">
        <f>'Moving Avg'!F361</f>
        <v>7.7543700000000015</v>
      </c>
      <c r="H361" s="2">
        <f>'Moving Avg'!G361</f>
        <v>7.7267700000000001</v>
      </c>
      <c r="I361" s="2">
        <f>'Moving Avg'!H361</f>
        <v>6.9309670000000008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8.0717999999999996</v>
      </c>
      <c r="C362" s="2">
        <f>RSI!I362</f>
        <v>80.496127155031743</v>
      </c>
      <c r="D362" s="2">
        <f>MACD!E362</f>
        <v>-0.17349463659516662</v>
      </c>
      <c r="E362" s="2">
        <f>MACD!F362</f>
        <v>-9.6789205653352889E-2</v>
      </c>
      <c r="F362" s="2">
        <f>'Moving Avg'!D362</f>
        <v>8.0565599999999993</v>
      </c>
      <c r="G362" s="2">
        <f>'Moving Avg'!F362</f>
        <v>7.7769400000000006</v>
      </c>
      <c r="H362" s="2">
        <f>'Moving Avg'!G362</f>
        <v>7.735798</v>
      </c>
      <c r="I362" s="2">
        <f>'Moving Avg'!H362</f>
        <v>6.9395255000000011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8.0835000000000008</v>
      </c>
      <c r="C363" s="2">
        <f>RSI!I363</f>
        <v>81.006158340649534</v>
      </c>
      <c r="D363" s="2">
        <f>MACD!E363</f>
        <v>-0.18730622870423996</v>
      </c>
      <c r="E363" s="2">
        <f>MACD!F363</f>
        <v>-0.11489261026353031</v>
      </c>
      <c r="F363" s="2">
        <f>'Moving Avg'!D363</f>
        <v>8.0588999999999995</v>
      </c>
      <c r="G363" s="2">
        <f>'Moving Avg'!F363</f>
        <v>7.8003850000000003</v>
      </c>
      <c r="H363" s="2">
        <f>'Moving Avg'!G363</f>
        <v>7.7450599999999996</v>
      </c>
      <c r="I363" s="2">
        <f>'Moving Avg'!H363</f>
        <v>6.9484354999999995</v>
      </c>
      <c r="J363" s="6" t="str">
        <f>OBV!F363</f>
        <v>BULLISH</v>
      </c>
      <c r="K363" s="6" t="str">
        <f>OBV!G363</f>
        <v>STRONG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8.1773000000000007</v>
      </c>
      <c r="C364" s="2">
        <f>RSI!I364</f>
        <v>84.504637396289795</v>
      </c>
      <c r="D364" s="2">
        <f>MACD!E364</f>
        <v>-0.18951865866201256</v>
      </c>
      <c r="E364" s="2">
        <f>MACD!F364</f>
        <v>-0.12981781994322678</v>
      </c>
      <c r="F364" s="2">
        <f>'Moving Avg'!D364</f>
        <v>8.0858600000000003</v>
      </c>
      <c r="G364" s="2">
        <f>'Moving Avg'!F364</f>
        <v>7.8282300000000022</v>
      </c>
      <c r="H364" s="2">
        <f>'Moving Avg'!G364</f>
        <v>7.7561979999999995</v>
      </c>
      <c r="I364" s="2">
        <f>'Moving Avg'!H364</f>
        <v>6.957668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8.2652000000000001</v>
      </c>
      <c r="C365" s="2">
        <f>RSI!I365</f>
        <v>86.933469391465977</v>
      </c>
      <c r="D365" s="2">
        <f>MACD!E365</f>
        <v>-0.20085297092337839</v>
      </c>
      <c r="E365" s="2">
        <f>MACD!F365</f>
        <v>-0.14402485013925709</v>
      </c>
      <c r="F365" s="2">
        <f>'Moving Avg'!D365</f>
        <v>8.1339199999999998</v>
      </c>
      <c r="G365" s="2">
        <f>'Moving Avg'!F365</f>
        <v>7.8607600000000017</v>
      </c>
      <c r="H365" s="2">
        <f>'Moving Avg'!G365</f>
        <v>7.7679199999999993</v>
      </c>
      <c r="I365" s="2">
        <f>'Moving Avg'!H365</f>
        <v>6.9676329999999993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8.2652000000000001</v>
      </c>
      <c r="C366" s="2">
        <f>RSI!I366</f>
        <v>86.933469391465977</v>
      </c>
      <c r="D366" s="2">
        <f>MACD!E366</f>
        <v>-0.20293195664469454</v>
      </c>
      <c r="E366" s="2">
        <f>MACD!F366</f>
        <v>-0.15580627144034459</v>
      </c>
      <c r="F366" s="2">
        <f>'Moving Avg'!D366</f>
        <v>8.1725999999999992</v>
      </c>
      <c r="G366" s="2">
        <f>'Moving Avg'!F366</f>
        <v>7.8929999999999989</v>
      </c>
      <c r="H366" s="2">
        <f>'Moving Avg'!G366</f>
        <v>7.7805799999999987</v>
      </c>
      <c r="I366" s="2">
        <f>'Moving Avg'!H366</f>
        <v>6.9775979999999995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</row>
    <row r="367" spans="1:12" ht="13.5" x14ac:dyDescent="0.25">
      <c r="A367" s="3">
        <f>RSI!A367</f>
        <v>42536</v>
      </c>
      <c r="B367" s="2">
        <f>RSI!B367</f>
        <v>8.2652000000000001</v>
      </c>
      <c r="C367" s="2">
        <f>RSI!I367</f>
        <v>86.933469391465977</v>
      </c>
      <c r="D367" s="2">
        <f>MACD!E367</f>
        <v>-0.20241626788909173</v>
      </c>
      <c r="E367" s="2">
        <f>MACD!F367</f>
        <v>-0.16512827073009401</v>
      </c>
      <c r="F367" s="2">
        <f>'Moving Avg'!D367</f>
        <v>8.2112800000000004</v>
      </c>
      <c r="G367" s="2">
        <f>'Moving Avg'!F367</f>
        <v>7.9252399999999978</v>
      </c>
      <c r="H367" s="2">
        <f>'Moving Avg'!G367</f>
        <v>7.7923019999999976</v>
      </c>
      <c r="I367" s="2">
        <f>'Moving Avg'!H367</f>
        <v>6.9875629999999997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8.1831999999999994</v>
      </c>
      <c r="C368" s="2">
        <f>RSI!I368</f>
        <v>73.508525729095268</v>
      </c>
      <c r="D368" s="2">
        <f>MACD!E368</f>
        <v>-0.16911176794793192</v>
      </c>
      <c r="E368" s="2">
        <f>MACD!F368</f>
        <v>-0.16592497017366159</v>
      </c>
      <c r="F368" s="2">
        <f>'Moving Avg'!D368</f>
        <v>8.2312200000000004</v>
      </c>
      <c r="G368" s="2">
        <f>'Moving Avg'!F368</f>
        <v>7.9533799999999983</v>
      </c>
      <c r="H368" s="2">
        <f>'Moving Avg'!G368</f>
        <v>7.803557999999998</v>
      </c>
      <c r="I368" s="2">
        <f>'Moving Avg'!H368</f>
        <v>6.9969714999999999</v>
      </c>
      <c r="J368" s="6" t="str">
        <f>OBV!F368</f>
        <v>BULLISH</v>
      </c>
      <c r="K368" s="6" t="str">
        <f>OBV!G368</f>
        <v>STRONG</v>
      </c>
      <c r="L368" s="6" t="str">
        <f>OBV!H368</f>
        <v>CONFIRMED BULLISH</v>
      </c>
    </row>
    <row r="369" spans="1:12" ht="13.5" x14ac:dyDescent="0.25">
      <c r="A369" s="3">
        <f>RSI!A369</f>
        <v>42538</v>
      </c>
      <c r="B369" s="2">
        <f>RSI!B369</f>
        <v>8.1187000000000005</v>
      </c>
      <c r="C369" s="2">
        <f>RSI!I369</f>
        <v>65.004935276610595</v>
      </c>
      <c r="D369" s="2">
        <f>MACD!E369</f>
        <v>-0.14209072932795763</v>
      </c>
      <c r="E369" s="2">
        <f>MACD!F369</f>
        <v>-0.16115812200452079</v>
      </c>
      <c r="F369" s="2">
        <f>'Moving Avg'!D369</f>
        <v>8.2195</v>
      </c>
      <c r="G369" s="2">
        <f>'Moving Avg'!F369</f>
        <v>7.9782949999999984</v>
      </c>
      <c r="H369" s="2">
        <f>'Moving Avg'!G369</f>
        <v>7.8135239999999975</v>
      </c>
      <c r="I369" s="2">
        <f>'Moving Avg'!H369</f>
        <v>7.0062040000000003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8.0893999999999995</v>
      </c>
      <c r="C370" s="2">
        <f>RSI!I370</f>
        <v>61.523197112399991</v>
      </c>
      <c r="D370" s="2">
        <f>MACD!E370</f>
        <v>-0.12070683035985308</v>
      </c>
      <c r="E370" s="2">
        <f>MACD!F370</f>
        <v>-0.15306786367558725</v>
      </c>
      <c r="F370" s="2">
        <f>'Moving Avg'!D370</f>
        <v>8.1843400000000006</v>
      </c>
      <c r="G370" s="2">
        <f>'Moving Avg'!F370</f>
        <v>8.0017449999999997</v>
      </c>
      <c r="H370" s="2">
        <f>'Moving Avg'!G370</f>
        <v>7.8217299999999979</v>
      </c>
      <c r="I370" s="2">
        <f>'Moving Avg'!H370</f>
        <v>7.0154365000000007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8.1128</v>
      </c>
      <c r="C371" s="2">
        <f>RSI!I371</f>
        <v>63.217622669948639</v>
      </c>
      <c r="D371" s="2">
        <f>MACD!E371</f>
        <v>-9.7830478400684484E-2</v>
      </c>
      <c r="E371" s="2">
        <f>MACD!F371</f>
        <v>-0.1420203866206067</v>
      </c>
      <c r="F371" s="2">
        <f>'Moving Avg'!D371</f>
        <v>8.1538599999999999</v>
      </c>
      <c r="G371" s="2">
        <f>'Moving Avg'!F371</f>
        <v>8.0263649999999984</v>
      </c>
      <c r="H371" s="2">
        <f>'Moving Avg'!G371</f>
        <v>7.8292319999999984</v>
      </c>
      <c r="I371" s="2">
        <f>'Moving Avg'!H371</f>
        <v>7.0247860000000024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8.0015000000000001</v>
      </c>
      <c r="C372" s="2">
        <f>RSI!I372</f>
        <v>51.582086279545599</v>
      </c>
      <c r="D372" s="2">
        <f>MACD!E372</f>
        <v>-7.1015325402467688E-2</v>
      </c>
      <c r="E372" s="2">
        <f>MACD!F372</f>
        <v>-0.12781937437697891</v>
      </c>
      <c r="F372" s="2">
        <f>'Moving Avg'!D372</f>
        <v>8.1011199999999999</v>
      </c>
      <c r="G372" s="2">
        <f>'Moving Avg'!F372</f>
        <v>8.0424849999999992</v>
      </c>
      <c r="H372" s="2">
        <f>'Moving Avg'!G372</f>
        <v>7.8327499999999999</v>
      </c>
      <c r="I372" s="2">
        <f>'Moving Avg'!H372</f>
        <v>7.0340185000000028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7.9955999999999996</v>
      </c>
      <c r="C373" s="2">
        <f>RSI!I373</f>
        <v>51.045735097771747</v>
      </c>
      <c r="D373" s="2">
        <f>MACD!E373</f>
        <v>-4.61588343024113E-2</v>
      </c>
      <c r="E373" s="2">
        <f>MACD!F373</f>
        <v>-0.11148726636206539</v>
      </c>
      <c r="F373" s="2">
        <f>'Moving Avg'!D373</f>
        <v>8.0635999999999992</v>
      </c>
      <c r="G373" s="2">
        <f>'Moving Avg'!F373</f>
        <v>8.0583099999999988</v>
      </c>
      <c r="H373" s="2">
        <f>'Moving Avg'!G373</f>
        <v>7.8361499999999991</v>
      </c>
      <c r="I373" s="2">
        <f>'Moving Avg'!H373</f>
        <v>7.0432215000000031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8.0658999999999992</v>
      </c>
      <c r="C374" s="2">
        <f>RSI!I374</f>
        <v>56.808566960406068</v>
      </c>
      <c r="D374" s="2">
        <f>MACD!E374</f>
        <v>-1.5933277636529297E-2</v>
      </c>
      <c r="E374" s="2">
        <f>MACD!F374</f>
        <v>-9.2376468616958182E-2</v>
      </c>
      <c r="F374" s="2">
        <f>'Moving Avg'!D374</f>
        <v>8.0530399999999993</v>
      </c>
      <c r="G374" s="2">
        <f>'Moving Avg'!F374</f>
        <v>8.0717899999999982</v>
      </c>
      <c r="H374" s="2">
        <f>'Moving Avg'!G374</f>
        <v>7.8415419999999996</v>
      </c>
      <c r="I374" s="2">
        <f>'Moving Avg'!H374</f>
        <v>7.0529815000000031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7.9960000000000004</v>
      </c>
      <c r="C375" s="2">
        <f>RSI!I375</f>
        <v>50.44929951970942</v>
      </c>
      <c r="D375" s="2">
        <f>MACD!E375</f>
        <v>2.7899660237157953E-2</v>
      </c>
      <c r="E375" s="2">
        <f>MACD!F375</f>
        <v>-6.8321242846134958E-2</v>
      </c>
      <c r="F375" s="2">
        <f>'Moving Avg'!D375</f>
        <v>8.0343599999999995</v>
      </c>
      <c r="G375" s="2">
        <f>'Moving Avg'!F375</f>
        <v>8.0820699999999981</v>
      </c>
      <c r="H375" s="2">
        <f>'Moving Avg'!G375</f>
        <v>7.8455359999999983</v>
      </c>
      <c r="I375" s="2">
        <f>'Moving Avg'!H375</f>
        <v>7.062245500000004</v>
      </c>
      <c r="J375" s="6" t="str">
        <f>OBV!F375</f>
        <v>BEARISH</v>
      </c>
      <c r="K375" s="6" t="str">
        <f>OBV!G375</f>
        <v>WEAK</v>
      </c>
      <c r="L375" s="6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8.0021000000000004</v>
      </c>
      <c r="C376" s="2">
        <f>RSI!I376</f>
        <v>50.965163647141203</v>
      </c>
      <c r="D376" s="2">
        <f>MACD!E376</f>
        <v>6.4539715149735777E-2</v>
      </c>
      <c r="E376" s="2">
        <f>MACD!F376</f>
        <v>-4.1749051246960815E-2</v>
      </c>
      <c r="F376" s="2">
        <f>'Moving Avg'!D376</f>
        <v>8.0122199999999992</v>
      </c>
      <c r="G376" s="2">
        <f>'Moving Avg'!F376</f>
        <v>8.0894300000000001</v>
      </c>
      <c r="H376" s="2">
        <f>'Moving Avg'!G376</f>
        <v>7.8496519999999972</v>
      </c>
      <c r="I376" s="2">
        <f>'Moving Avg'!H376</f>
        <v>7.0714225000000033</v>
      </c>
      <c r="J376" s="6" t="str">
        <f>OBV!F376</f>
        <v>BEARISH</v>
      </c>
      <c r="K376" s="6" t="str">
        <f>OBV!G376</f>
        <v>WEAK</v>
      </c>
      <c r="L376" s="6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8.0021000000000004</v>
      </c>
      <c r="C377" s="2">
        <f>RSI!I377</f>
        <v>50.965163647141203</v>
      </c>
      <c r="D377" s="2">
        <f>MACD!E377</f>
        <v>9.5509106147911638E-2</v>
      </c>
      <c r="E377" s="2">
        <f>MACD!F377</f>
        <v>-1.4297419767986326E-2</v>
      </c>
      <c r="F377" s="2">
        <f>'Moving Avg'!D377</f>
        <v>8.0123399999999982</v>
      </c>
      <c r="G377" s="2">
        <f>'Moving Avg'!F377</f>
        <v>8.095324999999999</v>
      </c>
      <c r="H377" s="2">
        <f>'Moving Avg'!G377</f>
        <v>7.8537679999999979</v>
      </c>
      <c r="I377" s="2">
        <f>'Moving Avg'!H377</f>
        <v>7.0806580000000032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8.0021000000000004</v>
      </c>
      <c r="C378" s="2">
        <f>RSI!I378</f>
        <v>50.965163647141203</v>
      </c>
      <c r="D378" s="2">
        <f>MACD!E378</f>
        <v>0.10906735714479776</v>
      </c>
      <c r="E378" s="2">
        <f>MACD!F378</f>
        <v>1.0375535614570492E-2</v>
      </c>
      <c r="F378" s="2">
        <f>'Moving Avg'!D378</f>
        <v>8.0136399999999988</v>
      </c>
      <c r="G378" s="2">
        <f>'Moving Avg'!F378</f>
        <v>8.0918400000000013</v>
      </c>
      <c r="H378" s="2">
        <f>'Moving Avg'!G378</f>
        <v>7.857415999999998</v>
      </c>
      <c r="I378" s="2">
        <f>'Moving Avg'!H378</f>
        <v>7.0898935000000032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42552</v>
      </c>
      <c r="B379" s="2">
        <f>RSI!B379</f>
        <v>8.0021000000000004</v>
      </c>
      <c r="C379" s="2">
        <f>RSI!I379</f>
        <v>50.965163647141203</v>
      </c>
      <c r="D379" s="2">
        <f>MACD!E379</f>
        <v>0.11058772636293135</v>
      </c>
      <c r="E379" s="2">
        <f>MACD!F379</f>
        <v>3.0417973764242663E-2</v>
      </c>
      <c r="F379" s="2">
        <f>'Moving Avg'!D379</f>
        <v>8.0008799999999987</v>
      </c>
      <c r="G379" s="2">
        <f>'Moving Avg'!F379</f>
        <v>8.0898200000000013</v>
      </c>
      <c r="H379" s="2">
        <f>'Moving Avg'!G379</f>
        <v>7.8615319999999977</v>
      </c>
      <c r="I379" s="2">
        <f>'Moving Avg'!H379</f>
        <v>7.0991290000000022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8.0267999999999997</v>
      </c>
      <c r="C380" s="2">
        <f>RSI!I380</f>
        <v>53.596303654456037</v>
      </c>
      <c r="D380" s="2">
        <f>MACD!E380</f>
        <v>0.10551009282884216</v>
      </c>
      <c r="E380" s="2">
        <f>MACD!F380</f>
        <v>4.5436397577162564E-2</v>
      </c>
      <c r="F380" s="2">
        <f>'Moving Avg'!D380</f>
        <v>8.0070399999999999</v>
      </c>
      <c r="G380" s="2">
        <f>'Moving Avg'!F380</f>
        <v>8.0899150000000013</v>
      </c>
      <c r="H380" s="2">
        <f>'Moving Avg'!G380</f>
        <v>7.8674319999999964</v>
      </c>
      <c r="I380" s="2">
        <f>'Moving Avg'!H380</f>
        <v>7.1083415000000034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8.0267999999999997</v>
      </c>
      <c r="C381" s="2">
        <f>RSI!I381</f>
        <v>53.59630365445603</v>
      </c>
      <c r="D381" s="2">
        <f>MACD!E381</f>
        <v>0.10464288601063743</v>
      </c>
      <c r="E381" s="2">
        <f>MACD!F381</f>
        <v>5.7277695263857537E-2</v>
      </c>
      <c r="F381" s="2">
        <f>'Moving Avg'!D381</f>
        <v>8.0119800000000012</v>
      </c>
      <c r="G381" s="2">
        <f>'Moving Avg'!F381</f>
        <v>8.0876650000000012</v>
      </c>
      <c r="H381" s="2">
        <f>'Moving Avg'!G381</f>
        <v>7.8732139999999973</v>
      </c>
      <c r="I381" s="2">
        <f>'Moving Avg'!H381</f>
        <v>7.1177005000000042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8.0883000000000003</v>
      </c>
      <c r="C382" s="2">
        <f>RSI!I382</f>
        <v>59.821840350236471</v>
      </c>
      <c r="D382" s="2">
        <f>MACD!E382</f>
        <v>8.2072363449245955E-2</v>
      </c>
      <c r="E382" s="2">
        <f>MACD!F382</f>
        <v>6.2236628900935224E-2</v>
      </c>
      <c r="F382" s="2">
        <f>'Moving Avg'!D382</f>
        <v>8.0292200000000005</v>
      </c>
      <c r="G382" s="2">
        <f>'Moving Avg'!F382</f>
        <v>8.0884900000000002</v>
      </c>
      <c r="H382" s="2">
        <f>'Moving Avg'!G382</f>
        <v>7.8804599999999967</v>
      </c>
      <c r="I382" s="2">
        <f>'Moving Avg'!H382</f>
        <v>7.1270740000000039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8.1252999999999993</v>
      </c>
      <c r="C383" s="2">
        <f>RSI!I383</f>
        <v>63.034958606279517</v>
      </c>
      <c r="D383" s="2">
        <f>MACD!E383</f>
        <v>5.8816001175229005E-2</v>
      </c>
      <c r="E383" s="2">
        <f>MACD!F383</f>
        <v>6.1552503355793986E-2</v>
      </c>
      <c r="F383" s="2">
        <f>'Moving Avg'!D383</f>
        <v>8.0538600000000002</v>
      </c>
      <c r="G383" s="2">
        <f>'Moving Avg'!F383</f>
        <v>8.090580000000001</v>
      </c>
      <c r="H383" s="2">
        <f>'Moving Avg'!G383</f>
        <v>7.8882119999999976</v>
      </c>
      <c r="I383" s="2">
        <f>'Moving Avg'!H383</f>
        <v>7.1367790000000033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8.0883000000000003</v>
      </c>
      <c r="C384" s="2">
        <f>RSI!I384</f>
        <v>58.036643407753587</v>
      </c>
      <c r="D384" s="2">
        <f>MACD!E384</f>
        <v>5.2002999380198034E-2</v>
      </c>
      <c r="E384" s="2">
        <f>MACD!F384</f>
        <v>5.9642602560674794E-2</v>
      </c>
      <c r="F384" s="2">
        <f>'Moving Avg'!D384</f>
        <v>8.0711000000000013</v>
      </c>
      <c r="G384" s="2">
        <f>'Moving Avg'!F384</f>
        <v>8.0861300000000007</v>
      </c>
      <c r="H384" s="2">
        <f>'Moving Avg'!G384</f>
        <v>7.8952239999999971</v>
      </c>
      <c r="I384" s="2">
        <f>'Moving Avg'!H384</f>
        <v>7.146152500000003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8.0883000000000003</v>
      </c>
      <c r="C385" s="2">
        <f>RSI!I385</f>
        <v>58.03664340775358</v>
      </c>
      <c r="D385" s="2">
        <f>MACD!E385</f>
        <v>3.5063433878335104E-2</v>
      </c>
      <c r="E385" s="2">
        <f>MACD!F385</f>
        <v>5.4726768824206858E-2</v>
      </c>
      <c r="F385" s="2">
        <f>'Moving Avg'!D385</f>
        <v>8.083400000000001</v>
      </c>
      <c r="G385" s="2">
        <f>'Moving Avg'!F385</f>
        <v>8.0772849999999998</v>
      </c>
      <c r="H385" s="2">
        <f>'Moving Avg'!G385</f>
        <v>7.9022359999999985</v>
      </c>
      <c r="I385" s="2">
        <f>'Moving Avg'!H385</f>
        <v>7.1555260000000018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42566</v>
      </c>
      <c r="B386" s="2">
        <f>RSI!B386</f>
        <v>8.0883000000000003</v>
      </c>
      <c r="C386" s="2">
        <f>RSI!I386</f>
        <v>58.03664340775358</v>
      </c>
      <c r="D386" s="2">
        <f>MACD!E386</f>
        <v>2.1278720919571725E-2</v>
      </c>
      <c r="E386" s="2">
        <f>MACD!F386</f>
        <v>4.8037159243279837E-2</v>
      </c>
      <c r="F386" s="2">
        <f>'Moving Avg'!D386</f>
        <v>8.095699999999999</v>
      </c>
      <c r="G386" s="2">
        <f>'Moving Avg'!F386</f>
        <v>8.0684399999999989</v>
      </c>
      <c r="H386" s="2">
        <f>'Moving Avg'!G386</f>
        <v>7.9098339999999974</v>
      </c>
      <c r="I386" s="2">
        <f>'Moving Avg'!H386</f>
        <v>7.1651925000000025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8.0328999999999997</v>
      </c>
      <c r="C387" s="2">
        <f>RSI!I387</f>
        <v>50.541914220025873</v>
      </c>
      <c r="D387" s="2">
        <f>MACD!E387</f>
        <v>1.335760710949252E-2</v>
      </c>
      <c r="E387" s="2">
        <f>MACD!F387</f>
        <v>4.1101248816522377E-2</v>
      </c>
      <c r="F387" s="2">
        <f>'Moving Avg'!D387</f>
        <v>8.0846199999999993</v>
      </c>
      <c r="G387" s="2">
        <f>'Moving Avg'!F387</f>
        <v>8.0568249999999999</v>
      </c>
      <c r="H387" s="2">
        <f>'Moving Avg'!G387</f>
        <v>7.916089999999997</v>
      </c>
      <c r="I387" s="2">
        <f>'Moving Avg'!H387</f>
        <v>7.1744355000000022</v>
      </c>
      <c r="J387" s="6" t="str">
        <f>OBV!F387</f>
        <v>BULLISH</v>
      </c>
      <c r="K387" s="6" t="str">
        <f>OBV!G387</f>
        <v>NEUTRAL</v>
      </c>
      <c r="L387" s="6" t="str">
        <f>OBV!H387</f>
        <v>BULLISH DIVERGENCE</v>
      </c>
    </row>
    <row r="388" spans="1:12" ht="13.5" x14ac:dyDescent="0.25">
      <c r="A388" s="3">
        <f>RSI!A388</f>
        <v>42570</v>
      </c>
      <c r="B388" s="2">
        <f>RSI!B388</f>
        <v>8.0021000000000004</v>
      </c>
      <c r="C388" s="2">
        <f>RSI!I388</f>
        <v>46.914583466529152</v>
      </c>
      <c r="D388" s="2">
        <f>MACD!E388</f>
        <v>8.9298671487796355E-3</v>
      </c>
      <c r="E388" s="2">
        <f>MACD!F388</f>
        <v>3.4666972482973832E-2</v>
      </c>
      <c r="F388" s="2">
        <f>'Moving Avg'!D388</f>
        <v>8.0599799999999995</v>
      </c>
      <c r="G388" s="2">
        <f>'Moving Avg'!F388</f>
        <v>8.0477700000000016</v>
      </c>
      <c r="H388" s="2">
        <f>'Moving Avg'!G388</f>
        <v>7.9236059999999977</v>
      </c>
      <c r="I388" s="2">
        <f>'Moving Avg'!H388</f>
        <v>7.1836710000000012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8.0451999999999995</v>
      </c>
      <c r="C389" s="2">
        <f>RSI!I389</f>
        <v>52.095676817171132</v>
      </c>
      <c r="D389" s="2">
        <f>MACD!E389</f>
        <v>2.166482653649382E-3</v>
      </c>
      <c r="E389" s="2">
        <f>MACD!F389</f>
        <v>2.8166874517108944E-2</v>
      </c>
      <c r="F389" s="2">
        <f>'Moving Avg'!D389</f>
        <v>8.051359999999999</v>
      </c>
      <c r="G389" s="2">
        <f>'Moving Avg'!F389</f>
        <v>8.0440950000000004</v>
      </c>
      <c r="H389" s="2">
        <f>'Moving Avg'!G389</f>
        <v>7.932687999999998</v>
      </c>
      <c r="I389" s="2">
        <f>'Moving Avg'!H389</f>
        <v>7.1931220000000007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8.0021000000000004</v>
      </c>
      <c r="C390" s="2">
        <f>RSI!I390</f>
        <v>47.140852056038653</v>
      </c>
      <c r="D390" s="2">
        <f>MACD!E390</f>
        <v>3.3442699277941301E-3</v>
      </c>
      <c r="E390" s="2">
        <f>MACD!F390</f>
        <v>2.3202353599245981E-2</v>
      </c>
      <c r="F390" s="2">
        <f>'Moving Avg'!D390</f>
        <v>8.0341199999999997</v>
      </c>
      <c r="G390" s="2">
        <f>'Moving Avg'!F390</f>
        <v>8.0397300000000023</v>
      </c>
      <c r="H390" s="2">
        <f>'Moving Avg'!G390</f>
        <v>7.9403219999999965</v>
      </c>
      <c r="I390" s="2">
        <f>'Moving Avg'!H390</f>
        <v>7.2024455000000014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8.0574999999999992</v>
      </c>
      <c r="C391" s="2">
        <f>RSI!I391</f>
        <v>53.290484447030664</v>
      </c>
      <c r="D391" s="2">
        <f>MACD!E391</f>
        <v>4.0670417474153453E-4</v>
      </c>
      <c r="E391" s="2">
        <f>MACD!F391</f>
        <v>1.8643223714345094E-2</v>
      </c>
      <c r="F391" s="2">
        <f>'Moving Avg'!D391</f>
        <v>8.0279599999999984</v>
      </c>
      <c r="G391" s="2">
        <f>'Moving Avg'!F391</f>
        <v>8.0369650000000004</v>
      </c>
      <c r="H391" s="2">
        <f>'Moving Avg'!G391</f>
        <v>7.9491799999999966</v>
      </c>
      <c r="I391" s="2">
        <f>'Moving Avg'!H391</f>
        <v>7.2119875000000011</v>
      </c>
      <c r="J391" s="6" t="str">
        <f>OBV!F391</f>
        <v>BULLISH</v>
      </c>
      <c r="K391" s="6" t="str">
        <f>OBV!G391</f>
        <v>STRONG</v>
      </c>
      <c r="L391" s="6" t="str">
        <f>OBV!H391</f>
        <v>BULLISH DIVERGENCE</v>
      </c>
    </row>
    <row r="392" spans="1:12" ht="13.5" x14ac:dyDescent="0.25">
      <c r="A392" s="3">
        <f>RSI!A392</f>
        <v>42577</v>
      </c>
      <c r="B392" s="2">
        <f>RSI!B392</f>
        <v>8.0574999999999992</v>
      </c>
      <c r="C392" s="2">
        <f>RSI!I392</f>
        <v>53.290484447030664</v>
      </c>
      <c r="D392" s="2">
        <f>MACD!E392</f>
        <v>7.2122386511264125E-3</v>
      </c>
      <c r="E392" s="2">
        <f>MACD!F392</f>
        <v>1.635702670170136E-2</v>
      </c>
      <c r="F392" s="2">
        <f>'Moving Avg'!D392</f>
        <v>8.0328799999999987</v>
      </c>
      <c r="G392" s="2">
        <f>'Moving Avg'!F392</f>
        <v>8.0397650000000009</v>
      </c>
      <c r="H392" s="2">
        <f>'Moving Avg'!G392</f>
        <v>7.9579219999999964</v>
      </c>
      <c r="I392" s="2">
        <f>'Moving Avg'!H392</f>
        <v>7.2215590000000001</v>
      </c>
      <c r="J392" s="6" t="str">
        <f>OBV!F392</f>
        <v>BULLISH</v>
      </c>
      <c r="K392" s="6" t="str">
        <f>OBV!G392</f>
        <v>STRONG</v>
      </c>
      <c r="L392" s="6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7.9466999999999999</v>
      </c>
      <c r="C393" s="2">
        <f>RSI!I393</f>
        <v>41.965846067113631</v>
      </c>
      <c r="D393" s="2">
        <f>MACD!E393</f>
        <v>2.6712731603836914E-2</v>
      </c>
      <c r="E393" s="2">
        <f>MACD!F393</f>
        <v>1.8428167682128474E-2</v>
      </c>
      <c r="F393" s="2">
        <f>'Moving Avg'!D393</f>
        <v>8.0217999999999989</v>
      </c>
      <c r="G393" s="2">
        <f>'Moving Avg'!F393</f>
        <v>8.0373200000000011</v>
      </c>
      <c r="H393" s="2">
        <f>'Moving Avg'!G393</f>
        <v>7.9645639999999984</v>
      </c>
      <c r="I393" s="2">
        <f>'Moving Avg'!H393</f>
        <v>7.2306639999999991</v>
      </c>
      <c r="J393" s="6" t="str">
        <f>OBV!F393</f>
        <v>BULLISH</v>
      </c>
      <c r="K393" s="6" t="str">
        <f>OBV!G393</f>
        <v>STRONG</v>
      </c>
      <c r="L393" s="6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8.0021000000000004</v>
      </c>
      <c r="C394" s="2">
        <f>RSI!I394</f>
        <v>47.924680338490717</v>
      </c>
      <c r="D394" s="2">
        <f>MACD!E394</f>
        <v>3.3925793243668068E-2</v>
      </c>
      <c r="E394" s="2">
        <f>MACD!F394</f>
        <v>2.1527692794436393E-2</v>
      </c>
      <c r="F394" s="2">
        <f>'Moving Avg'!D394</f>
        <v>8.0131800000000002</v>
      </c>
      <c r="G394" s="2">
        <f>'Moving Avg'!F394</f>
        <v>8.0341300000000011</v>
      </c>
      <c r="H394" s="2">
        <f>'Moving Avg'!G394</f>
        <v>7.9721979999999988</v>
      </c>
      <c r="I394" s="2">
        <f>'Moving Avg'!H394</f>
        <v>7.2400459999999986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</row>
    <row r="395" spans="1:12" ht="13.5" x14ac:dyDescent="0.25">
      <c r="A395" s="3">
        <f>RSI!A395</f>
        <v>42580</v>
      </c>
      <c r="B395" s="2">
        <f>RSI!B395</f>
        <v>8.0637000000000008</v>
      </c>
      <c r="C395" s="2">
        <f>RSI!I395</f>
        <v>53.626379325408358</v>
      </c>
      <c r="D395" s="2">
        <f>MACD!E395</f>
        <v>3.5609806856141901E-2</v>
      </c>
      <c r="E395" s="2">
        <f>MACD!F395</f>
        <v>2.4344115606777496E-2</v>
      </c>
      <c r="F395" s="2">
        <f>'Moving Avg'!D395</f>
        <v>8.0254999999999992</v>
      </c>
      <c r="G395" s="2">
        <f>'Moving Avg'!F395</f>
        <v>8.0375150000000009</v>
      </c>
      <c r="H395" s="2">
        <f>'Moving Avg'!G395</f>
        <v>7.9811799999999993</v>
      </c>
      <c r="I395" s="2">
        <f>'Moving Avg'!H395</f>
        <v>7.2497359999999977</v>
      </c>
      <c r="J395" s="6" t="str">
        <f>OBV!F395</f>
        <v>BULLISH</v>
      </c>
      <c r="K395" s="6" t="str">
        <f>OBV!G395</f>
        <v>STRONG</v>
      </c>
      <c r="L395" s="6" t="str">
        <f>OBV!H395</f>
        <v>CONFIRMED BULLISH</v>
      </c>
    </row>
    <row r="396" spans="1:12" ht="13.5" x14ac:dyDescent="0.25">
      <c r="A396" s="3">
        <f>RSI!A396</f>
        <v>42583</v>
      </c>
      <c r="B396" s="2">
        <f>RSI!B396</f>
        <v>8.0945</v>
      </c>
      <c r="C396" s="2">
        <f>RSI!I396</f>
        <v>56.208164920293413</v>
      </c>
      <c r="D396" s="2">
        <f>MACD!E396</f>
        <v>3.452224137467752E-2</v>
      </c>
      <c r="E396" s="2">
        <f>MACD!F396</f>
        <v>2.6379740760357505E-2</v>
      </c>
      <c r="F396" s="2">
        <f>'Moving Avg'!D396</f>
        <v>8.0328999999999979</v>
      </c>
      <c r="G396" s="2">
        <f>'Moving Avg'!F396</f>
        <v>8.0421350000000018</v>
      </c>
      <c r="H396" s="2">
        <f>'Moving Avg'!G396</f>
        <v>7.9906619999999986</v>
      </c>
      <c r="I396" s="2">
        <f>'Moving Avg'!H396</f>
        <v>7.2595214999999982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</row>
    <row r="397" spans="1:12" ht="13.5" x14ac:dyDescent="0.25">
      <c r="A397" s="3">
        <f>RSI!A397</f>
        <v>42584</v>
      </c>
      <c r="B397" s="2">
        <f>RSI!B397</f>
        <v>8.0574999999999992</v>
      </c>
      <c r="C397" s="2">
        <f>RSI!I397</f>
        <v>52.431753995242872</v>
      </c>
      <c r="D397" s="2">
        <f>MACD!E397</f>
        <v>2.7423752847891336E-2</v>
      </c>
      <c r="E397" s="2">
        <f>MACD!F397</f>
        <v>2.6588543177864271E-2</v>
      </c>
      <c r="F397" s="2">
        <f>'Moving Avg'!D397</f>
        <v>8.0328999999999997</v>
      </c>
      <c r="G397" s="2">
        <f>'Moving Avg'!F397</f>
        <v>8.0449050000000035</v>
      </c>
      <c r="H397" s="2">
        <f>'Moving Avg'!G397</f>
        <v>7.9994039999999984</v>
      </c>
      <c r="I397" s="2">
        <f>'Moving Avg'!H397</f>
        <v>7.2691804999999965</v>
      </c>
      <c r="J397" s="6" t="str">
        <f>OBV!F397</f>
        <v>BULLISH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42585</v>
      </c>
      <c r="B398" s="2">
        <f>RSI!B398</f>
        <v>8.0637000000000008</v>
      </c>
      <c r="C398" s="2">
        <f>RSI!I398</f>
        <v>53.001574141156752</v>
      </c>
      <c r="D398" s="2">
        <f>MACD!E398</f>
        <v>1.6071674909834854E-2</v>
      </c>
      <c r="E398" s="2">
        <f>MACD!F398</f>
        <v>2.4485169524258391E-2</v>
      </c>
      <c r="F398" s="2">
        <f>'Moving Avg'!D398</f>
        <v>8.056300000000002</v>
      </c>
      <c r="G398" s="2">
        <f>'Moving Avg'!F398</f>
        <v>8.0479850000000024</v>
      </c>
      <c r="H398" s="2">
        <f>'Moving Avg'!G398</f>
        <v>8.0082699999999996</v>
      </c>
      <c r="I398" s="2">
        <f>'Moving Avg'!H398</f>
        <v>7.2789584999999963</v>
      </c>
      <c r="J398" s="6" t="str">
        <f>OBV!F398</f>
        <v>BULLISH</v>
      </c>
      <c r="K398" s="6" t="str">
        <f>OBV!G398</f>
        <v>STRONG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8.0637000000000008</v>
      </c>
      <c r="C399" s="2">
        <f>RSI!I399</f>
        <v>53.001574141156752</v>
      </c>
      <c r="D399" s="2">
        <f>MACD!E399</f>
        <v>1.292321869158819E-2</v>
      </c>
      <c r="E399" s="2">
        <f>MACD!F399</f>
        <v>2.217277935772435E-2</v>
      </c>
      <c r="F399" s="2">
        <f>'Moving Avg'!D399</f>
        <v>8.0686199999999992</v>
      </c>
      <c r="G399" s="2">
        <f>'Moving Avg'!F399</f>
        <v>8.051065000000003</v>
      </c>
      <c r="H399" s="2">
        <f>'Moving Avg'!G399</f>
        <v>8.0171359999999989</v>
      </c>
      <c r="I399" s="2">
        <f>'Moving Avg'!H399</f>
        <v>7.2883554999999953</v>
      </c>
      <c r="J399" s="6" t="str">
        <f>OBV!F399</f>
        <v>BULLISH</v>
      </c>
      <c r="K399" s="6" t="str">
        <f>OBV!G399</f>
        <v>STRONG</v>
      </c>
      <c r="L399" s="6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8.0945</v>
      </c>
      <c r="C400" s="2">
        <f>RSI!I400</f>
        <v>56.035802124606398</v>
      </c>
      <c r="D400" s="2">
        <f>MACD!E400</f>
        <v>1.186129418698556E-3</v>
      </c>
      <c r="E400" s="2">
        <f>MACD!F400</f>
        <v>1.797544936991919E-2</v>
      </c>
      <c r="F400" s="2">
        <f>'Moving Avg'!D400</f>
        <v>8.0747800000000005</v>
      </c>
      <c r="G400" s="2">
        <f>'Moving Avg'!F400</f>
        <v>8.0544500000000028</v>
      </c>
      <c r="H400" s="2">
        <f>'Moving Avg'!G400</f>
        <v>8.0266179999999991</v>
      </c>
      <c r="I400" s="2">
        <f>'Moving Avg'!H400</f>
        <v>7.297759999999994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8.0637000000000008</v>
      </c>
      <c r="C401" s="2">
        <f>RSI!I401</f>
        <v>52.393099865704876</v>
      </c>
      <c r="D401" s="2">
        <f>MACD!E401</f>
        <v>1.7284540120900971E-3</v>
      </c>
      <c r="E401" s="2">
        <f>MACD!F401</f>
        <v>1.4726050298353372E-2</v>
      </c>
      <c r="F401" s="2">
        <f>'Moving Avg'!D401</f>
        <v>8.068620000000001</v>
      </c>
      <c r="G401" s="2">
        <f>'Moving Avg'!F401</f>
        <v>8.0562950000000022</v>
      </c>
      <c r="H401" s="2">
        <f>'Moving Avg'!G401</f>
        <v>8.0354839999999985</v>
      </c>
      <c r="I401" s="2">
        <f>'Moving Avg'!H401</f>
        <v>7.3070399999999935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8.0637000000000008</v>
      </c>
      <c r="C402" s="2">
        <f>RSI!I402</f>
        <v>52.393099865704876</v>
      </c>
      <c r="D402" s="2">
        <f>MACD!E402</f>
        <v>2.0629994455205747E-3</v>
      </c>
      <c r="E402" s="2">
        <f>MACD!F402</f>
        <v>1.2193440127786814E-2</v>
      </c>
      <c r="F402" s="2">
        <f>'Moving Avg'!D402</f>
        <v>8.0698600000000003</v>
      </c>
      <c r="G402" s="2">
        <f>'Moving Avg'!F402</f>
        <v>8.0550650000000026</v>
      </c>
      <c r="H402" s="2">
        <f>'Moving Avg'!G402</f>
        <v>8.043175999999999</v>
      </c>
      <c r="I402" s="2">
        <f>'Moving Avg'!H402</f>
        <v>7.3163199999999931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8.0883000000000003</v>
      </c>
      <c r="C403" s="2">
        <f>RSI!I403</f>
        <v>55.096979737569733</v>
      </c>
      <c r="D403" s="2">
        <f>MACD!E403</f>
        <v>-1.6637433613135855E-2</v>
      </c>
      <c r="E403" s="2">
        <f>MACD!F403</f>
        <v>6.4272653796022816E-3</v>
      </c>
      <c r="F403" s="2">
        <f>'Moving Avg'!D403</f>
        <v>8.0747800000000005</v>
      </c>
      <c r="G403" s="2">
        <f>'Moving Avg'!F403</f>
        <v>8.0532150000000033</v>
      </c>
      <c r="H403" s="2">
        <f>'Moving Avg'!G403</f>
        <v>8.051359999999999</v>
      </c>
      <c r="I403" s="2">
        <f>'Moving Avg'!H403</f>
        <v>7.3257519999999916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8.0883000000000003</v>
      </c>
      <c r="C404" s="2">
        <f>RSI!I404</f>
        <v>55.096979737569733</v>
      </c>
      <c r="D404" s="2">
        <f>MACD!E404</f>
        <v>-2.4189767962646158E-2</v>
      </c>
      <c r="E404" s="2">
        <f>MACD!F404</f>
        <v>3.0385871115259314E-4</v>
      </c>
      <c r="F404" s="2">
        <f>'Moving Avg'!D404</f>
        <v>8.079699999999999</v>
      </c>
      <c r="G404" s="2">
        <f>'Moving Avg'!F404</f>
        <v>8.0532149999999998</v>
      </c>
      <c r="H404" s="2">
        <f>'Moving Avg'!G404</f>
        <v>8.0571999999999999</v>
      </c>
      <c r="I404" s="2">
        <f>'Moving Avg'!H404</f>
        <v>7.335564999999991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8.0945</v>
      </c>
      <c r="C405" s="2">
        <f>RSI!I405</f>
        <v>55.830257152703084</v>
      </c>
      <c r="D405" s="2">
        <f>MACD!E405</f>
        <v>-2.179584452750305E-2</v>
      </c>
      <c r="E405" s="2">
        <f>MACD!F405</f>
        <v>-4.1160819365785358E-3</v>
      </c>
      <c r="F405" s="2">
        <f>'Moving Avg'!D405</f>
        <v>8.079699999999999</v>
      </c>
      <c r="G405" s="2">
        <f>'Moving Avg'!F405</f>
        <v>8.0535250000000005</v>
      </c>
      <c r="H405" s="2">
        <f>'Moving Avg'!G405</f>
        <v>8.0632819999999992</v>
      </c>
      <c r="I405" s="2">
        <f>'Moving Avg'!H405</f>
        <v>7.344822999999991</v>
      </c>
      <c r="J405" s="6" t="str">
        <f>OBV!F405</f>
        <v>BEARISH</v>
      </c>
      <c r="K405" s="6" t="str">
        <f>OBV!G405</f>
        <v>NEUTRAL</v>
      </c>
      <c r="L405" s="6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8.1252999999999993</v>
      </c>
      <c r="C406" s="2">
        <f>RSI!I406</f>
        <v>59.379094283640342</v>
      </c>
      <c r="D406" s="2">
        <f>MACD!E406</f>
        <v>-1.7565894889969513E-2</v>
      </c>
      <c r="E406" s="2">
        <f>MACD!F406</f>
        <v>-6.806044527256732E-3</v>
      </c>
      <c r="F406" s="2">
        <f>'Moving Avg'!D406</f>
        <v>8.0920199999999998</v>
      </c>
      <c r="G406" s="2">
        <f>'Moving Avg'!F406</f>
        <v>8.0553750000000015</v>
      </c>
      <c r="H406" s="2">
        <f>'Moving Avg'!G406</f>
        <v>8.0686899999999984</v>
      </c>
      <c r="I406" s="2">
        <f>'Moving Avg'!H406</f>
        <v>7.3542349999999894</v>
      </c>
      <c r="J406" s="6" t="str">
        <f>OBV!F406</f>
        <v>BULLISH</v>
      </c>
      <c r="K406" s="6" t="str">
        <f>OBV!G406</f>
        <v>STRONG</v>
      </c>
      <c r="L406" s="6" t="str">
        <f>OBV!H406</f>
        <v>CONFIRMED BULLISH</v>
      </c>
    </row>
    <row r="407" spans="1:12" ht="13.5" x14ac:dyDescent="0.25">
      <c r="A407" s="3">
        <f>RSI!A407</f>
        <v>42598</v>
      </c>
      <c r="B407" s="2">
        <f>RSI!B407</f>
        <v>8.0945</v>
      </c>
      <c r="C407" s="2">
        <f>RSI!I407</f>
        <v>54.650420154640678</v>
      </c>
      <c r="D407" s="2">
        <f>MACD!E407</f>
        <v>-1.7813474007114749E-2</v>
      </c>
      <c r="E407" s="2">
        <f>MACD!F407</f>
        <v>-9.0075304232283358E-3</v>
      </c>
      <c r="F407" s="2">
        <f>'Moving Avg'!D407</f>
        <v>8.0981799999999993</v>
      </c>
      <c r="G407" s="2">
        <f>'Moving Avg'!F407</f>
        <v>8.0584550000000004</v>
      </c>
      <c r="H407" s="2">
        <f>'Moving Avg'!G407</f>
        <v>8.0728959999999983</v>
      </c>
      <c r="I407" s="2">
        <f>'Moving Avg'!H407</f>
        <v>7.3635224999999904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8.0945</v>
      </c>
      <c r="C408" s="2">
        <f>RSI!I408</f>
        <v>54.650420154640685</v>
      </c>
      <c r="D408" s="2">
        <f>MACD!E408</f>
        <v>-1.7272249964911168E-2</v>
      </c>
      <c r="E408" s="2">
        <f>MACD!F408</f>
        <v>-1.0660474331564904E-2</v>
      </c>
      <c r="F408" s="2">
        <f>'Moving Avg'!D408</f>
        <v>8.0994200000000003</v>
      </c>
      <c r="G408" s="2">
        <f>'Moving Avg'!F408</f>
        <v>8.0630750000000013</v>
      </c>
      <c r="H408" s="2">
        <f>'Moving Avg'!G408</f>
        <v>8.0733499999999996</v>
      </c>
      <c r="I408" s="2">
        <f>'Moving Avg'!H408</f>
        <v>7.3729269999999882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8.1190999999999995</v>
      </c>
      <c r="C409" s="2">
        <f>RSI!I409</f>
        <v>57.765885785629628</v>
      </c>
      <c r="D409" s="2">
        <f>MACD!E409</f>
        <v>-1.8824598650192925E-2</v>
      </c>
      <c r="E409" s="2">
        <f>MACD!F409</f>
        <v>-1.2293299195290508E-2</v>
      </c>
      <c r="F409" s="2">
        <f>'Moving Avg'!D409</f>
        <v>8.1055799999999998</v>
      </c>
      <c r="G409" s="2">
        <f>'Moving Avg'!F409</f>
        <v>8.0667700000000018</v>
      </c>
      <c r="H409" s="2">
        <f>'Moving Avg'!G409</f>
        <v>8.0748819999999988</v>
      </c>
      <c r="I409" s="2">
        <f>'Moving Avg'!H409</f>
        <v>7.3824544999999873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</row>
    <row r="410" spans="1:12" ht="13.5" x14ac:dyDescent="0.25">
      <c r="A410" s="3">
        <f>RSI!A410</f>
        <v>42601</v>
      </c>
      <c r="B410" s="2">
        <f>RSI!B410</f>
        <v>8.1252999999999993</v>
      </c>
      <c r="C410" s="2">
        <f>RSI!I410</f>
        <v>58.538977416465336</v>
      </c>
      <c r="D410" s="2">
        <f>MACD!E410</f>
        <v>-1.6178437664017054E-2</v>
      </c>
      <c r="E410" s="2">
        <f>MACD!F410</f>
        <v>-1.3070326889035817E-2</v>
      </c>
      <c r="F410" s="2">
        <f>'Moving Avg'!D410</f>
        <v>8.1117400000000011</v>
      </c>
      <c r="G410" s="2">
        <f>'Moving Avg'!F410</f>
        <v>8.0729300000000013</v>
      </c>
      <c r="H410" s="2">
        <f>'Moving Avg'!G410</f>
        <v>8.0768899999999988</v>
      </c>
      <c r="I410" s="2">
        <f>'Moving Avg'!H410</f>
        <v>7.3920424999999872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8.1560000000000006</v>
      </c>
      <c r="C411" s="2">
        <f>RSI!I411</f>
        <v>62.226124757894659</v>
      </c>
      <c r="D411" s="2">
        <f>MACD!E411</f>
        <v>-2.1284397715714221E-2</v>
      </c>
      <c r="E411" s="2">
        <f>MACD!F411</f>
        <v>-1.4713141054371499E-2</v>
      </c>
      <c r="F411" s="2">
        <f>'Moving Avg'!D411</f>
        <v>8.1178799999999995</v>
      </c>
      <c r="G411" s="2">
        <f>'Moving Avg'!F411</f>
        <v>8.0778550000000013</v>
      </c>
      <c r="H411" s="2">
        <f>'Moving Avg'!G411</f>
        <v>8.0785739999999979</v>
      </c>
      <c r="I411" s="2">
        <f>'Moving Avg'!H411</f>
        <v>7.4017544999999867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8.2484000000000002</v>
      </c>
      <c r="C412" s="2">
        <f>RSI!I412</f>
        <v>70.678140103940692</v>
      </c>
      <c r="D412" s="2">
        <f>MACD!E412</f>
        <v>-3.2938532824983824E-2</v>
      </c>
      <c r="E412" s="2">
        <f>MACD!F412</f>
        <v>-1.8358219408493963E-2</v>
      </c>
      <c r="F412" s="2">
        <f>'Moving Avg'!D412</f>
        <v>8.1486600000000013</v>
      </c>
      <c r="G412" s="2">
        <f>'Moving Avg'!F412</f>
        <v>8.0874000000000006</v>
      </c>
      <c r="H412" s="2">
        <f>'Moving Avg'!G412</f>
        <v>8.0821059999999978</v>
      </c>
      <c r="I412" s="2">
        <f>'Moving Avg'!H412</f>
        <v>7.4119869999999857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</row>
    <row r="413" spans="1:12" ht="13.5" x14ac:dyDescent="0.25">
      <c r="A413" s="3">
        <f>RSI!A413</f>
        <v>42606</v>
      </c>
      <c r="B413" s="2">
        <f>RSI!B413</f>
        <v>8.2790999999999997</v>
      </c>
      <c r="C413" s="2">
        <f>RSI!I413</f>
        <v>72.851657601965655</v>
      </c>
      <c r="D413" s="2">
        <f>MACD!E413</f>
        <v>-4.2288199559312289E-2</v>
      </c>
      <c r="E413" s="2">
        <f>MACD!F413</f>
        <v>-2.3144215438657627E-2</v>
      </c>
      <c r="F413" s="2">
        <f>'Moving Avg'!D413</f>
        <v>8.1855799999999981</v>
      </c>
      <c r="G413" s="2">
        <f>'Moving Avg'!F413</f>
        <v>8.1040200000000002</v>
      </c>
      <c r="H413" s="2">
        <f>'Moving Avg'!G413</f>
        <v>8.0860179999999993</v>
      </c>
      <c r="I413" s="2">
        <f>'Moving Avg'!H413</f>
        <v>7.4226074999999856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8.4638000000000009</v>
      </c>
      <c r="C414" s="2">
        <f>RSI!I414</f>
        <v>81.659862616734159</v>
      </c>
      <c r="D414" s="2">
        <f>MACD!E414</f>
        <v>-6.4987360680973438E-2</v>
      </c>
      <c r="E414" s="2">
        <f>MACD!F414</f>
        <v>-3.1512844487120793E-2</v>
      </c>
      <c r="F414" s="2">
        <f>'Moving Avg'!D414</f>
        <v>8.2545200000000012</v>
      </c>
      <c r="G414" s="2">
        <f>'Moving Avg'!F414</f>
        <v>8.1271049999999985</v>
      </c>
      <c r="H414" s="2">
        <f>'Moving Avg'!G414</f>
        <v>8.0917479999999973</v>
      </c>
      <c r="I414" s="2">
        <f>'Moving Avg'!H414</f>
        <v>7.4341809999999864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8.6176999999999992</v>
      </c>
      <c r="C415" s="2">
        <f>RSI!I415</f>
        <v>85.795382018264533</v>
      </c>
      <c r="D415" s="2">
        <f>MACD!E415</f>
        <v>-9.6756363147450841E-2</v>
      </c>
      <c r="E415" s="2">
        <f>MACD!F415</f>
        <v>-4.4561548219186807E-2</v>
      </c>
      <c r="F415" s="2">
        <f>'Moving Avg'!D415</f>
        <v>8.3529999999999998</v>
      </c>
      <c r="G415" s="2">
        <f>'Moving Avg'!F415</f>
        <v>8.1548049999999996</v>
      </c>
      <c r="H415" s="2">
        <f>'Moving Avg'!G415</f>
        <v>8.0987979999999986</v>
      </c>
      <c r="I415" s="2">
        <f>'Moving Avg'!H415</f>
        <v>7.4464944999999867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8.6485000000000003</v>
      </c>
      <c r="C416" s="2">
        <f>RSI!I416</f>
        <v>86.453713342275549</v>
      </c>
      <c r="D416" s="2">
        <f>MACD!E416</f>
        <v>-0.12404938373346397</v>
      </c>
      <c r="E416" s="2">
        <f>MACD!F416</f>
        <v>-6.0459115322042248E-2</v>
      </c>
      <c r="F416" s="2">
        <f>'Moving Avg'!D416</f>
        <v>8.4514999999999993</v>
      </c>
      <c r="G416" s="2">
        <f>'Moving Avg'!F416</f>
        <v>8.1825050000000008</v>
      </c>
      <c r="H416" s="2">
        <f>'Moving Avg'!G416</f>
        <v>8.106463999999999</v>
      </c>
      <c r="I416" s="2">
        <f>'Moving Avg'!H416</f>
        <v>7.4589619999999863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8.6791999999999998</v>
      </c>
      <c r="C417" s="2">
        <f>RSI!I417</f>
        <v>87.095694018721701</v>
      </c>
      <c r="D417" s="2">
        <f>MACD!E417</f>
        <v>-0.15699406500474566</v>
      </c>
      <c r="E417" s="2">
        <f>MACD!F417</f>
        <v>-7.9766105258582937E-2</v>
      </c>
      <c r="F417" s="2">
        <f>'Moving Avg'!D417</f>
        <v>8.5376599999999989</v>
      </c>
      <c r="G417" s="2">
        <f>'Moving Avg'!F417</f>
        <v>8.2135899999999999</v>
      </c>
      <c r="H417" s="2">
        <f>'Moving Avg'!G417</f>
        <v>8.114744</v>
      </c>
      <c r="I417" s="2">
        <f>'Moving Avg'!H417</f>
        <v>7.471348499999988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8.7962000000000007</v>
      </c>
      <c r="C418" s="2">
        <f>RSI!I418</f>
        <v>89.196955215123523</v>
      </c>
      <c r="D418" s="2">
        <f>MACD!E418</f>
        <v>-0.19634623335113766</v>
      </c>
      <c r="E418" s="2">
        <f>MACD!F418</f>
        <v>-0.10308213087709389</v>
      </c>
      <c r="F418" s="2">
        <f>'Moving Avg'!D418</f>
        <v>8.6410799999999988</v>
      </c>
      <c r="G418" s="2">
        <f>'Moving Avg'!F418</f>
        <v>8.2502150000000007</v>
      </c>
      <c r="H418" s="2">
        <f>'Moving Avg'!G418</f>
        <v>8.1270040000000012</v>
      </c>
      <c r="I418" s="2">
        <f>'Moving Avg'!H418</f>
        <v>7.4841149999999868</v>
      </c>
      <c r="J418" s="6" t="str">
        <f>OBV!F418</f>
        <v>BULLISH</v>
      </c>
      <c r="K418" s="6" t="str">
        <f>OBV!G418</f>
        <v>STRONG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9.0547000000000004</v>
      </c>
      <c r="C419" s="2">
        <f>RSI!I419</f>
        <v>92.21368657947292</v>
      </c>
      <c r="D419" s="2">
        <f>MACD!E419</f>
        <v>-0.24830025432507696</v>
      </c>
      <c r="E419" s="2">
        <f>MACD!F419</f>
        <v>-0.13212575556669051</v>
      </c>
      <c r="F419" s="2">
        <f>'Moving Avg'!D419</f>
        <v>8.7592600000000012</v>
      </c>
      <c r="G419" s="2">
        <f>'Moving Avg'!F419</f>
        <v>8.2997650000000007</v>
      </c>
      <c r="H419" s="2">
        <f>'Moving Avg'!G419</f>
        <v>8.1457240000000013</v>
      </c>
      <c r="I419" s="2">
        <f>'Moving Avg'!H419</f>
        <v>7.4979394999999878</v>
      </c>
      <c r="J419" s="6" t="str">
        <f>OBV!F419</f>
        <v>BULLISH</v>
      </c>
      <c r="K419" s="6" t="str">
        <f>OBV!G419</f>
        <v>STRONG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9.0424000000000007</v>
      </c>
      <c r="C420" s="2">
        <f>RSI!I420</f>
        <v>90.91278431920297</v>
      </c>
      <c r="D420" s="2">
        <f>MACD!E420</f>
        <v>-0.294972490081582</v>
      </c>
      <c r="E420" s="2">
        <f>MACD!F420</f>
        <v>-0.16469510246966881</v>
      </c>
      <c r="F420" s="2">
        <f>'Moving Avg'!D420</f>
        <v>8.8442000000000007</v>
      </c>
      <c r="G420" s="2">
        <f>'Moving Avg'!F420</f>
        <v>8.3471599999999988</v>
      </c>
      <c r="H420" s="2">
        <f>'Moving Avg'!G420</f>
        <v>8.1647840000000027</v>
      </c>
      <c r="I420" s="2">
        <f>'Moving Avg'!H420</f>
        <v>7.5107939999999882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8.9870000000000001</v>
      </c>
      <c r="C421" s="2">
        <f>RSI!I421</f>
        <v>85.090170159513733</v>
      </c>
      <c r="D421" s="2">
        <f>MACD!E421</f>
        <v>-0.32980204812349889</v>
      </c>
      <c r="E421" s="2">
        <f>MACD!F421</f>
        <v>-0.19771649160043481</v>
      </c>
      <c r="F421" s="2">
        <f>'Moving Avg'!D421</f>
        <v>8.911900000000001</v>
      </c>
      <c r="G421" s="2">
        <f>'Moving Avg'!F421</f>
        <v>8.3933250000000008</v>
      </c>
      <c r="H421" s="2">
        <f>'Moving Avg'!G421</f>
        <v>8.1822680000000005</v>
      </c>
      <c r="I421" s="2">
        <f>'Moving Avg'!H421</f>
        <v>7.5233714999999881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8.9870000000000001</v>
      </c>
      <c r="C422" s="2">
        <f>RSI!I422</f>
        <v>85.090170159513733</v>
      </c>
      <c r="D422" s="2">
        <f>MACD!E422</f>
        <v>-0.34858643635436337</v>
      </c>
      <c r="E422" s="2">
        <f>MACD!F422</f>
        <v>-0.22789048055122052</v>
      </c>
      <c r="F422" s="2">
        <f>'Moving Avg'!D422</f>
        <v>8.9734600000000011</v>
      </c>
      <c r="G422" s="2">
        <f>'Moving Avg'!F422</f>
        <v>8.439490000000001</v>
      </c>
      <c r="H422" s="2">
        <f>'Moving Avg'!G422</f>
        <v>8.2019780000000022</v>
      </c>
      <c r="I422" s="2">
        <f>'Moving Avg'!H422</f>
        <v>7.5359194999999888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8.9870000000000001</v>
      </c>
      <c r="C423" s="2">
        <f>RSI!I423</f>
        <v>85.090170159513733</v>
      </c>
      <c r="D423" s="2">
        <f>MACD!E423</f>
        <v>-0.36302507173347998</v>
      </c>
      <c r="E423" s="2">
        <f>MACD!F423</f>
        <v>-0.25491739878767239</v>
      </c>
      <c r="F423" s="2">
        <f>'Moving Avg'!D423</f>
        <v>9.0116200000000006</v>
      </c>
      <c r="G423" s="2">
        <f>'Moving Avg'!F423</f>
        <v>8.4844249999999999</v>
      </c>
      <c r="H423" s="2">
        <f>'Moving Avg'!G423</f>
        <v>8.2218060000000026</v>
      </c>
      <c r="I423" s="2">
        <f>'Moving Avg'!H423</f>
        <v>7.5485259999999892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9.0239999999999991</v>
      </c>
      <c r="C424" s="2">
        <f>RSI!I424</f>
        <v>85.846320942761452</v>
      </c>
      <c r="D424" s="2">
        <f>MACD!E424</f>
        <v>-0.35259294763753424</v>
      </c>
      <c r="E424" s="2">
        <f>MACD!F424</f>
        <v>-0.27445250855764475</v>
      </c>
      <c r="F424" s="2">
        <f>'Moving Avg'!D424</f>
        <v>9.0054800000000021</v>
      </c>
      <c r="G424" s="2">
        <f>'Moving Avg'!F424</f>
        <v>8.531209999999998</v>
      </c>
      <c r="H424" s="2">
        <f>'Moving Avg'!G424</f>
        <v>8.2409680000000041</v>
      </c>
      <c r="I424" s="2">
        <f>'Moving Avg'!H424</f>
        <v>7.5612589999999873</v>
      </c>
      <c r="J424" s="6" t="str">
        <f>OBV!F424</f>
        <v>BULLISH</v>
      </c>
      <c r="K424" s="6" t="str">
        <f>OBV!G424</f>
        <v>STRONG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9.0177999999999994</v>
      </c>
      <c r="C425" s="2">
        <f>RSI!I425</f>
        <v>85.067790639362613</v>
      </c>
      <c r="D425" s="2">
        <f>MACD!E425</f>
        <v>-0.32264934103658049</v>
      </c>
      <c r="E425" s="2">
        <f>MACD!F425</f>
        <v>-0.28409187505343192</v>
      </c>
      <c r="F425" s="2">
        <f>'Moving Avg'!D425</f>
        <v>9.0005600000000001</v>
      </c>
      <c r="G425" s="2">
        <f>'Moving Avg'!F425</f>
        <v>8.577375</v>
      </c>
      <c r="H425" s="2">
        <f>'Moving Avg'!G425</f>
        <v>8.2614040000000042</v>
      </c>
      <c r="I425" s="2">
        <f>'Moving Avg'!H425</f>
        <v>7.5739609999999882</v>
      </c>
      <c r="J425" s="6" t="str">
        <f>OBV!F425</f>
        <v>BULLISH</v>
      </c>
      <c r="K425" s="6" t="str">
        <f>OBV!G425</f>
        <v>STRONG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9.1100999999999992</v>
      </c>
      <c r="C426" s="2">
        <f>RSI!I426</f>
        <v>86.963262912945368</v>
      </c>
      <c r="D426" s="2">
        <f>MACD!E426</f>
        <v>-0.30217045448555702</v>
      </c>
      <c r="E426" s="2">
        <f>MACD!F426</f>
        <v>-0.28770759093985698</v>
      </c>
      <c r="F426" s="2">
        <f>'Moving Avg'!D426</f>
        <v>9.0251800000000006</v>
      </c>
      <c r="G426" s="2">
        <f>'Moving Avg'!F426</f>
        <v>8.6266149999999975</v>
      </c>
      <c r="H426" s="2">
        <f>'Moving Avg'!G426</f>
        <v>8.2835640000000037</v>
      </c>
      <c r="I426" s="2">
        <f>'Moving Avg'!H426</f>
        <v>7.5868314999999882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8.8024000000000004</v>
      </c>
      <c r="C427" s="2">
        <f>RSI!I427</f>
        <v>59.73875616168138</v>
      </c>
      <c r="D427" s="2">
        <f>MACD!E427</f>
        <v>-0.26042693420215635</v>
      </c>
      <c r="E427" s="2">
        <f>MACD!F427</f>
        <v>-0.2822514595923169</v>
      </c>
      <c r="F427" s="2">
        <f>'Moving Avg'!D427</f>
        <v>8.9882599999999986</v>
      </c>
      <c r="G427" s="2">
        <f>'Moving Avg'!F427</f>
        <v>8.6620099999999987</v>
      </c>
      <c r="H427" s="2">
        <f>'Moving Avg'!G427</f>
        <v>8.2995700000000046</v>
      </c>
      <c r="I427" s="2">
        <f>'Moving Avg'!H427</f>
        <v>7.5977824999999886</v>
      </c>
      <c r="J427" s="6" t="str">
        <f>OBV!F427</f>
        <v>BULLISH</v>
      </c>
      <c r="K427" s="6" t="str">
        <f>OBV!G427</f>
        <v>STRONG</v>
      </c>
      <c r="L427" s="6" t="str">
        <f>OBV!H427</f>
        <v>BULLISH DIVERGENCE</v>
      </c>
    </row>
    <row r="428" spans="1:12" ht="13.5" x14ac:dyDescent="0.25">
      <c r="A428" s="3">
        <f>RSI!A428</f>
        <v>42629</v>
      </c>
      <c r="B428" s="2">
        <f>RSI!B428</f>
        <v>8.8638999999999992</v>
      </c>
      <c r="C428" s="2">
        <f>RSI!I428</f>
        <v>62.280448702518584</v>
      </c>
      <c r="D428" s="2">
        <f>MACD!E428</f>
        <v>-0.2127136127926299</v>
      </c>
      <c r="E428" s="2">
        <f>MACD!F428</f>
        <v>-0.26834389023237948</v>
      </c>
      <c r="F428" s="2">
        <f>'Moving Avg'!D428</f>
        <v>8.9636399999999998</v>
      </c>
      <c r="G428" s="2">
        <f>'Moving Avg'!F428</f>
        <v>8.7004799999999989</v>
      </c>
      <c r="H428" s="2">
        <f>'Moving Avg'!G428</f>
        <v>8.3168060000000033</v>
      </c>
      <c r="I428" s="2">
        <f>'Moving Avg'!H428</f>
        <v>7.6081614999999898</v>
      </c>
      <c r="J428" s="6" t="str">
        <f>OBV!F428</f>
        <v>BULLISH</v>
      </c>
      <c r="K428" s="6" t="str">
        <f>OBV!G428</f>
        <v>STRONG</v>
      </c>
      <c r="L428" s="6" t="str">
        <f>OBV!H428</f>
        <v>BULLISH DIVERGENCE</v>
      </c>
    </row>
    <row r="429" spans="1:12" ht="13.5" x14ac:dyDescent="0.25">
      <c r="A429" s="3">
        <f>RSI!A429</f>
        <v>42632</v>
      </c>
      <c r="B429" s="2">
        <f>RSI!B429</f>
        <v>8.8453999999999997</v>
      </c>
      <c r="C429" s="2">
        <f>RSI!I429</f>
        <v>61.032270344691725</v>
      </c>
      <c r="D429" s="2">
        <f>MACD!E429</f>
        <v>-0.13253920299550614</v>
      </c>
      <c r="E429" s="2">
        <f>MACD!F429</f>
        <v>-0.24118295278500484</v>
      </c>
      <c r="F429" s="2">
        <f>'Moving Avg'!D429</f>
        <v>8.9279199999999985</v>
      </c>
      <c r="G429" s="2">
        <f>'Moving Avg'!F429</f>
        <v>8.736794999999999</v>
      </c>
      <c r="H429" s="2">
        <f>'Moving Avg'!G429</f>
        <v>8.3336720000000053</v>
      </c>
      <c r="I429" s="2">
        <f>'Moving Avg'!H429</f>
        <v>7.6184189999999896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8.8024000000000004</v>
      </c>
      <c r="C430" s="2">
        <f>RSI!I430</f>
        <v>58.116803893493135</v>
      </c>
      <c r="D430" s="2">
        <f>MACD!E430</f>
        <v>-6.453601351917726E-2</v>
      </c>
      <c r="E430" s="2">
        <f>MACD!F430</f>
        <v>-0.20585356493183932</v>
      </c>
      <c r="F430" s="2">
        <f>'Moving Avg'!D430</f>
        <v>8.8848400000000005</v>
      </c>
      <c r="G430" s="2">
        <f>'Moving Avg'!F430</f>
        <v>8.7706499999999998</v>
      </c>
      <c r="H430" s="2">
        <f>'Moving Avg'!G430</f>
        <v>8.3491840000000028</v>
      </c>
      <c r="I430" s="2">
        <f>'Moving Avg'!H430</f>
        <v>7.6281094999999892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8.6853999999999996</v>
      </c>
      <c r="C431" s="2">
        <f>RSI!I431</f>
        <v>50.980768576709899</v>
      </c>
      <c r="D431" s="2">
        <f>MACD!E431</f>
        <v>-7.6430757412087047E-3</v>
      </c>
      <c r="E431" s="2">
        <f>MACD!F431</f>
        <v>-0.16621146709371321</v>
      </c>
      <c r="F431" s="2">
        <f>'Moving Avg'!D431</f>
        <v>8.7998999999999992</v>
      </c>
      <c r="G431" s="2">
        <f>'Moving Avg'!F431</f>
        <v>8.7971199999999996</v>
      </c>
      <c r="H431" s="2">
        <f>'Moving Avg'!G431</f>
        <v>8.3623560000000037</v>
      </c>
      <c r="I431" s="2">
        <f>'Moving Avg'!H431</f>
        <v>7.6368049999999892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8.7408000000000001</v>
      </c>
      <c r="C432" s="2">
        <f>RSI!I432</f>
        <v>53.869154809280701</v>
      </c>
      <c r="D432" s="2">
        <f>MACD!E432</f>
        <v>3.6351597170204641E-2</v>
      </c>
      <c r="E432" s="2">
        <f>MACD!F432</f>
        <v>-0.12569885424092964</v>
      </c>
      <c r="F432" s="2">
        <f>'Moving Avg'!D432</f>
        <v>8.7875800000000002</v>
      </c>
      <c r="G432" s="2">
        <f>'Moving Avg'!F432</f>
        <v>8.8217400000000001</v>
      </c>
      <c r="H432" s="2">
        <f>'Moving Avg'!G432</f>
        <v>8.3754060000000035</v>
      </c>
      <c r="I432" s="2">
        <f>'Moving Avg'!H432</f>
        <v>7.6457774999999888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</row>
    <row r="433" spans="1:12" ht="13.5" x14ac:dyDescent="0.25">
      <c r="A433" s="3">
        <f>RSI!A433</f>
        <v>42636</v>
      </c>
      <c r="B433" s="2">
        <f>RSI!B433</f>
        <v>8.8085000000000004</v>
      </c>
      <c r="C433" s="2">
        <f>RSI!I433</f>
        <v>57.188928321903674</v>
      </c>
      <c r="D433" s="2">
        <f>MACD!E433</f>
        <v>6.8196977973503436E-2</v>
      </c>
      <c r="E433" s="2">
        <f>MACD!F433</f>
        <v>-8.691968779804303E-2</v>
      </c>
      <c r="F433" s="2">
        <f>'Moving Avg'!D433</f>
        <v>8.7765000000000004</v>
      </c>
      <c r="G433" s="2">
        <f>'Moving Avg'!F433</f>
        <v>8.8482099999999999</v>
      </c>
      <c r="H433" s="2">
        <f>'Moving Avg'!G433</f>
        <v>8.389070000000002</v>
      </c>
      <c r="I433" s="2">
        <f>'Moving Avg'!H433</f>
        <v>7.6552349999999896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</row>
    <row r="434" spans="1:12" ht="13.5" x14ac:dyDescent="0.25">
      <c r="A434" s="3">
        <f>RSI!A434</f>
        <v>42639</v>
      </c>
      <c r="B434" s="2">
        <f>RSI!B434</f>
        <v>8.8331</v>
      </c>
      <c r="C434" s="2">
        <f>RSI!I434</f>
        <v>58.36151008762333</v>
      </c>
      <c r="D434" s="2">
        <f>MACD!E434</f>
        <v>9.8274162614565341E-2</v>
      </c>
      <c r="E434" s="2">
        <f>MACD!F434</f>
        <v>-4.9880917715521361E-2</v>
      </c>
      <c r="F434" s="2">
        <f>'Moving Avg'!D434</f>
        <v>8.7740400000000012</v>
      </c>
      <c r="G434" s="2">
        <f>'Moving Avg'!F434</f>
        <v>8.8666750000000008</v>
      </c>
      <c r="H434" s="2">
        <f>'Moving Avg'!G434</f>
        <v>8.4039660000000023</v>
      </c>
      <c r="I434" s="2">
        <f>'Moving Avg'!H434</f>
        <v>7.6648154999999907</v>
      </c>
      <c r="J434" s="6" t="str">
        <f>OBV!F434</f>
        <v>BULLISH</v>
      </c>
      <c r="K434" s="6" t="str">
        <f>OBV!G434</f>
        <v>STRONG</v>
      </c>
      <c r="L434" s="6" t="str">
        <f>OBV!H434</f>
        <v>BULLISH DIVERGENCE</v>
      </c>
    </row>
    <row r="435" spans="1:12" ht="13.5" x14ac:dyDescent="0.25">
      <c r="A435" s="3">
        <f>RSI!A435</f>
        <v>42640</v>
      </c>
      <c r="B435" s="2">
        <f>RSI!B435</f>
        <v>8.8331</v>
      </c>
      <c r="C435" s="2">
        <f>RSI!I435</f>
        <v>58.361510087623337</v>
      </c>
      <c r="D435" s="2">
        <f>MACD!E435</f>
        <v>0.12194062736053191</v>
      </c>
      <c r="E435" s="2">
        <f>MACD!F435</f>
        <v>-1.551660870031071E-2</v>
      </c>
      <c r="F435" s="2">
        <f>'Moving Avg'!D435</f>
        <v>8.7801800000000014</v>
      </c>
      <c r="G435" s="2">
        <f>'Moving Avg'!F435</f>
        <v>8.8774449999999998</v>
      </c>
      <c r="H435" s="2">
        <f>'Moving Avg'!G435</f>
        <v>8.4188620000000007</v>
      </c>
      <c r="I435" s="2">
        <f>'Moving Avg'!H435</f>
        <v>7.6744839999999899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8.8331</v>
      </c>
      <c r="C436" s="2">
        <f>RSI!I436</f>
        <v>58.36151008762333</v>
      </c>
      <c r="D436" s="2">
        <f>MACD!E436</f>
        <v>0.15539793589528372</v>
      </c>
      <c r="E436" s="2">
        <f>MACD!F436</f>
        <v>1.8666300218808177E-2</v>
      </c>
      <c r="F436" s="2">
        <f>'Moving Avg'!D436</f>
        <v>8.8097200000000022</v>
      </c>
      <c r="G436" s="2">
        <f>'Moving Avg'!F436</f>
        <v>8.8866750000000003</v>
      </c>
      <c r="H436" s="2">
        <f>'Moving Avg'!G436</f>
        <v>8.4337580000000028</v>
      </c>
      <c r="I436" s="2">
        <f>'Moving Avg'!H436</f>
        <v>7.6843574999999911</v>
      </c>
      <c r="J436" s="6" t="str">
        <f>OBV!F436</f>
        <v>BULLISH</v>
      </c>
      <c r="K436" s="6" t="str">
        <f>OBV!G436</f>
        <v>STRONG</v>
      </c>
      <c r="L436" s="6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8.827</v>
      </c>
      <c r="C437" s="2">
        <f>RSI!I437</f>
        <v>57.870609142090544</v>
      </c>
      <c r="D437" s="2">
        <f>MACD!E437</f>
        <v>0.13611009573424582</v>
      </c>
      <c r="E437" s="2">
        <f>MACD!F437</f>
        <v>4.2155059321895706E-2</v>
      </c>
      <c r="F437" s="2">
        <f>'Moving Avg'!D437</f>
        <v>8.8269599999999997</v>
      </c>
      <c r="G437" s="2">
        <f>'Moving Avg'!F437</f>
        <v>8.8940650000000012</v>
      </c>
      <c r="H437" s="2">
        <f>'Moving Avg'!G437</f>
        <v>8.4496400000000005</v>
      </c>
      <c r="I437" s="2">
        <f>'Moving Avg'!H437</f>
        <v>7.6942004999999902</v>
      </c>
      <c r="J437" s="6" t="str">
        <f>OBV!F437</f>
        <v>BULLISH</v>
      </c>
      <c r="K437" s="6" t="str">
        <f>OBV!G437</f>
        <v>STRONG</v>
      </c>
      <c r="L437" s="6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8.8208000000000002</v>
      </c>
      <c r="C438" s="2">
        <f>RSI!I438</f>
        <v>57.342660442796998</v>
      </c>
      <c r="D438" s="2">
        <f>MACD!E438</f>
        <v>0.12908788369087709</v>
      </c>
      <c r="E438" s="2">
        <f>MACD!F438</f>
        <v>5.9541624195691985E-2</v>
      </c>
      <c r="F438" s="2">
        <f>'Moving Avg'!D438</f>
        <v>8.8294199999999989</v>
      </c>
      <c r="G438" s="2">
        <f>'Moving Avg'!F438</f>
        <v>8.8952950000000008</v>
      </c>
      <c r="H438" s="2">
        <f>'Moving Avg'!G438</f>
        <v>8.4660140000000013</v>
      </c>
      <c r="I438" s="2">
        <f>'Moving Avg'!H438</f>
        <v>7.7040419999999905</v>
      </c>
      <c r="J438" s="6" t="str">
        <f>OBV!F438</f>
        <v>BEARISH</v>
      </c>
      <c r="K438" s="6" t="str">
        <f>OBV!G438</f>
        <v>NEUTRAL</v>
      </c>
      <c r="L438" s="6" t="str">
        <f>OBV!H438</f>
        <v>BEARISH DIVERGENCE</v>
      </c>
    </row>
    <row r="439" spans="1:12" ht="13.5" x14ac:dyDescent="0.25">
      <c r="A439" s="3">
        <f>RSI!A439</f>
        <v>42647</v>
      </c>
      <c r="B439" s="2">
        <f>RSI!B439</f>
        <v>8.8208000000000002</v>
      </c>
      <c r="C439" s="2">
        <f>RSI!I439</f>
        <v>57.342660442796998</v>
      </c>
      <c r="D439" s="2">
        <f>MACD!E439</f>
        <v>0.1197600778598531</v>
      </c>
      <c r="E439" s="2">
        <f>MACD!F439</f>
        <v>7.1585314928524213E-2</v>
      </c>
      <c r="F439" s="2">
        <f>'Moving Avg'!D439</f>
        <v>8.8269599999999997</v>
      </c>
      <c r="G439" s="2">
        <f>'Moving Avg'!F439</f>
        <v>8.8835999999999995</v>
      </c>
      <c r="H439" s="2">
        <f>'Moving Avg'!G439</f>
        <v>8.4815260000000006</v>
      </c>
      <c r="I439" s="2">
        <f>'Moving Avg'!H439</f>
        <v>7.7137074999999911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8.9254999999999995</v>
      </c>
      <c r="C440" s="2">
        <f>RSI!I440</f>
        <v>63.80900134457719</v>
      </c>
      <c r="D440" s="2">
        <f>MACD!E440</f>
        <v>9.699658237560449E-2</v>
      </c>
      <c r="E440" s="2">
        <f>MACD!F440</f>
        <v>7.6667568417940271E-2</v>
      </c>
      <c r="F440" s="2">
        <f>'Moving Avg'!D440</f>
        <v>8.84544</v>
      </c>
      <c r="G440" s="2">
        <f>'Moving Avg'!F440</f>
        <v>8.877754999999997</v>
      </c>
      <c r="H440" s="2">
        <f>'Moving Avg'!G440</f>
        <v>8.4999940000000009</v>
      </c>
      <c r="I440" s="2">
        <f>'Moving Avg'!H440</f>
        <v>7.7238964999999915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8.9315999999999995</v>
      </c>
      <c r="C441" s="2">
        <f>RSI!I441</f>
        <v>64.149976014721318</v>
      </c>
      <c r="D441" s="2">
        <f>MACD!E441</f>
        <v>5.8201859903608266E-2</v>
      </c>
      <c r="E441" s="2">
        <f>MACD!F441</f>
        <v>7.297442671507387E-2</v>
      </c>
      <c r="F441" s="2">
        <f>'Moving Avg'!D441</f>
        <v>8.8651400000000002</v>
      </c>
      <c r="G441" s="2">
        <f>'Moving Avg'!F441</f>
        <v>8.8749849999999988</v>
      </c>
      <c r="H441" s="2">
        <f>'Moving Avg'!G441</f>
        <v>8.5174760000000003</v>
      </c>
      <c r="I441" s="2">
        <f>'Moving Avg'!H441</f>
        <v>7.7341159999999922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8.9870000000000001</v>
      </c>
      <c r="C442" s="2">
        <f>RSI!I442</f>
        <v>67.174758143662103</v>
      </c>
      <c r="D442" s="2">
        <f>MACD!E442</f>
        <v>2.875754047508039E-2</v>
      </c>
      <c r="E442" s="2">
        <f>MACD!F442</f>
        <v>6.413104946707518E-2</v>
      </c>
      <c r="F442" s="2">
        <f>'Moving Avg'!D442</f>
        <v>8.8971400000000003</v>
      </c>
      <c r="G442" s="2">
        <f>'Moving Avg'!F442</f>
        <v>8.8749849999999988</v>
      </c>
      <c r="H442" s="2">
        <f>'Moving Avg'!G442</f>
        <v>8.5360659999999999</v>
      </c>
      <c r="I442" s="2">
        <f>'Moving Avg'!H442</f>
        <v>7.7446124999999926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8.9254999999999995</v>
      </c>
      <c r="C443" s="2">
        <f>RSI!I443</f>
        <v>61.01979538766507</v>
      </c>
      <c r="D443" s="2">
        <f>MACD!E443</f>
        <v>1.7526150148169606E-2</v>
      </c>
      <c r="E443" s="2">
        <f>MACD!F443</f>
        <v>5.4810069603294063E-2</v>
      </c>
      <c r="F443" s="2">
        <f>'Moving Avg'!D443</f>
        <v>8.9180799999999998</v>
      </c>
      <c r="G443" s="2">
        <f>'Moving Avg'!F443</f>
        <v>8.8719099999999997</v>
      </c>
      <c r="H443" s="2">
        <f>'Moving Avg'!G443</f>
        <v>8.5556419999999989</v>
      </c>
      <c r="I443" s="2">
        <f>'Moving Avg'!H443</f>
        <v>7.7548599999999928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8.9254999999999995</v>
      </c>
      <c r="C444" s="2">
        <f>RSI!I444</f>
        <v>61.01979538766507</v>
      </c>
      <c r="D444" s="2">
        <f>MACD!E444</f>
        <v>1.0978181656735586E-2</v>
      </c>
      <c r="E444" s="2">
        <f>MACD!F444</f>
        <v>4.6043692013982368E-2</v>
      </c>
      <c r="F444" s="2">
        <f>'Moving Avg'!D444</f>
        <v>8.9390199999999993</v>
      </c>
      <c r="G444" s="2">
        <f>'Moving Avg'!F444</f>
        <v>8.8669849999999997</v>
      </c>
      <c r="H444" s="2">
        <f>'Moving Avg'!G444</f>
        <v>8.5741099999999975</v>
      </c>
      <c r="I444" s="2">
        <f>'Moving Avg'!H444</f>
        <v>7.7651659999999936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8.9254999999999995</v>
      </c>
      <c r="C445" s="2">
        <f>RSI!I445</f>
        <v>61.01979538766507</v>
      </c>
      <c r="D445" s="2">
        <f>MACD!E445</f>
        <v>4.6699079764760398E-3</v>
      </c>
      <c r="E445" s="2">
        <f>MACD!F445</f>
        <v>3.7768935206481107E-2</v>
      </c>
      <c r="F445" s="2">
        <f>'Moving Avg'!D445</f>
        <v>8.9390199999999993</v>
      </c>
      <c r="G445" s="2">
        <f>'Moving Avg'!F445</f>
        <v>8.8623700000000003</v>
      </c>
      <c r="H445" s="2">
        <f>'Moving Avg'!G445</f>
        <v>8.5913459999999979</v>
      </c>
      <c r="I445" s="2">
        <f>'Moving Avg'!H445</f>
        <v>7.7755599999999934</v>
      </c>
      <c r="J445" s="6" t="str">
        <f>OBV!F445</f>
        <v>BEARISH</v>
      </c>
      <c r="K445" s="6" t="str">
        <f>OBV!G445</f>
        <v>WEAK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8.907</v>
      </c>
      <c r="C446" s="2">
        <f>RSI!I446</f>
        <v>58.989113703653302</v>
      </c>
      <c r="D446" s="2">
        <f>MACD!E446</f>
        <v>-8.3110946853537371E-6</v>
      </c>
      <c r="E446" s="2">
        <f>MACD!F446</f>
        <v>3.0213485946247818E-2</v>
      </c>
      <c r="F446" s="2">
        <f>'Moving Avg'!D446</f>
        <v>8.9341000000000008</v>
      </c>
      <c r="G446" s="2">
        <f>'Moving Avg'!F446</f>
        <v>8.8522150000000011</v>
      </c>
      <c r="H446" s="2">
        <f>'Moving Avg'!G446</f>
        <v>8.6075959999999991</v>
      </c>
      <c r="I446" s="2">
        <f>'Moving Avg'!H446</f>
        <v>7.7858029999999951</v>
      </c>
      <c r="J446" s="6" t="str">
        <f>OBV!F446</f>
        <v>BEARISH</v>
      </c>
      <c r="K446" s="6" t="str">
        <f>OBV!G446</f>
        <v>WEAK</v>
      </c>
      <c r="L446" s="6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8.9131999999999998</v>
      </c>
      <c r="C447" s="2">
        <f>RSI!I447</f>
        <v>59.475845492875401</v>
      </c>
      <c r="D447" s="2">
        <f>MACD!E447</f>
        <v>-5.9133737732892655E-3</v>
      </c>
      <c r="E447" s="2">
        <f>MACD!F447</f>
        <v>2.2988114002340403E-2</v>
      </c>
      <c r="F447" s="2">
        <f>'Moving Avg'!D447</f>
        <v>8.91934</v>
      </c>
      <c r="G447" s="2">
        <f>'Moving Avg'!F447</f>
        <v>8.8577550000000009</v>
      </c>
      <c r="H447" s="2">
        <f>'Moving Avg'!G447</f>
        <v>8.6247099999999985</v>
      </c>
      <c r="I447" s="2">
        <f>'Moving Avg'!H447</f>
        <v>7.7958129999999946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8.8638999999999992</v>
      </c>
      <c r="C448" s="2">
        <f>RSI!I448</f>
        <v>53.988850652768178</v>
      </c>
      <c r="D448" s="2">
        <f>MACD!E448</f>
        <v>-8.7567889913042762E-3</v>
      </c>
      <c r="E448" s="2">
        <f>MACD!F448</f>
        <v>1.6639133403611468E-2</v>
      </c>
      <c r="F448" s="2">
        <f>'Moving Avg'!D448</f>
        <v>8.9070199999999993</v>
      </c>
      <c r="G448" s="2">
        <f>'Moving Avg'!F448</f>
        <v>8.8577550000000009</v>
      </c>
      <c r="H448" s="2">
        <f>'Moving Avg'!G448</f>
        <v>8.6407140000000009</v>
      </c>
      <c r="I448" s="2">
        <f>'Moving Avg'!H448</f>
        <v>7.8056059999999947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8.8638999999999992</v>
      </c>
      <c r="C449" s="2">
        <f>RSI!I449</f>
        <v>53.988850652768171</v>
      </c>
      <c r="D449" s="2">
        <f>MACD!E449</f>
        <v>-1.137591158101614E-2</v>
      </c>
      <c r="E449" s="2">
        <f>MACD!F449</f>
        <v>1.1036124406685947E-2</v>
      </c>
      <c r="F449" s="2">
        <f>'Moving Avg'!D449</f>
        <v>8.8947000000000003</v>
      </c>
      <c r="G449" s="2">
        <f>'Moving Avg'!F449</f>
        <v>8.8586800000000014</v>
      </c>
      <c r="H449" s="2">
        <f>'Moving Avg'!G449</f>
        <v>8.6567180000000015</v>
      </c>
      <c r="I449" s="2">
        <f>'Moving Avg'!H449</f>
        <v>7.8155164999999966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8.8638999999999992</v>
      </c>
      <c r="C450" s="2">
        <f>RSI!I450</f>
        <v>53.988850652768171</v>
      </c>
      <c r="D450" s="2">
        <f>MACD!E450</f>
        <v>2.3182335305325097E-3</v>
      </c>
      <c r="E450" s="2">
        <f>MACD!F450</f>
        <v>9.2925462314552582E-3</v>
      </c>
      <c r="F450" s="2">
        <f>'Moving Avg'!D450</f>
        <v>8.8823800000000013</v>
      </c>
      <c r="G450" s="2">
        <f>'Moving Avg'!F450</f>
        <v>8.8617550000000005</v>
      </c>
      <c r="H450" s="2">
        <f>'Moving Avg'!G450</f>
        <v>8.6721059999999994</v>
      </c>
      <c r="I450" s="2">
        <f>'Moving Avg'!H450</f>
        <v>7.8255439999999963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8.8577999999999992</v>
      </c>
      <c r="C451" s="2">
        <f>RSI!I451</f>
        <v>53.229946511322261</v>
      </c>
      <c r="D451" s="2">
        <f>MACD!E451</f>
        <v>1.5113153677408064E-2</v>
      </c>
      <c r="E451" s="2">
        <f>MACD!F451</f>
        <v>1.045666772064582E-2</v>
      </c>
      <c r="F451" s="2">
        <f>'Moving Avg'!D451</f>
        <v>8.872539999999999</v>
      </c>
      <c r="G451" s="2">
        <f>'Moving Avg'!F451</f>
        <v>8.8703749999999992</v>
      </c>
      <c r="H451" s="2">
        <f>'Moving Avg'!G451</f>
        <v>8.6879880000000007</v>
      </c>
      <c r="I451" s="2">
        <f>'Moving Avg'!H451</f>
        <v>7.8353944999999978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8.8638999999999992</v>
      </c>
      <c r="C452" s="2">
        <f>RSI!I452</f>
        <v>53.927392081421388</v>
      </c>
      <c r="D452" s="2">
        <f>MACD!E452</f>
        <v>3.3877684804705765E-2</v>
      </c>
      <c r="E452" s="2">
        <f>MACD!F452</f>
        <v>1.5140871137457809E-2</v>
      </c>
      <c r="F452" s="2">
        <f>'Moving Avg'!D452</f>
        <v>8.8626799999999992</v>
      </c>
      <c r="G452" s="2">
        <f>'Moving Avg'!F452</f>
        <v>8.8765299999999989</v>
      </c>
      <c r="H452" s="2">
        <f>'Moving Avg'!G452</f>
        <v>8.7039920000000013</v>
      </c>
      <c r="I452" s="2">
        <f>'Moving Avg'!H452</f>
        <v>7.8452754999999978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8.8638999999999992</v>
      </c>
      <c r="C453" s="2">
        <f>RSI!I453</f>
        <v>53.927392081421388</v>
      </c>
      <c r="D453" s="2">
        <f>MACD!E453</f>
        <v>4.0134480590426236E-2</v>
      </c>
      <c r="E453" s="2">
        <f>MACD!F453</f>
        <v>2.0139593028051496E-2</v>
      </c>
      <c r="F453" s="2">
        <f>'Moving Avg'!D453</f>
        <v>8.862680000000001</v>
      </c>
      <c r="G453" s="2">
        <f>'Moving Avg'!F453</f>
        <v>8.8792999999999989</v>
      </c>
      <c r="H453" s="2">
        <f>'Moving Avg'!G453</f>
        <v>8.7195040000000024</v>
      </c>
      <c r="I453" s="2">
        <f>'Moving Avg'!H453</f>
        <v>7.8551859999999989</v>
      </c>
      <c r="J453" s="6" t="str">
        <f>OBV!F453</f>
        <v>BULLISH</v>
      </c>
      <c r="K453" s="6" t="str">
        <f>OBV!G453</f>
        <v>NEUTRAL</v>
      </c>
      <c r="L453" s="6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8.8701000000000008</v>
      </c>
      <c r="C454" s="2">
        <f>RSI!I454</f>
        <v>54.723274093089536</v>
      </c>
      <c r="D454" s="2">
        <f>MACD!E454</f>
        <v>4.4821890615246218E-2</v>
      </c>
      <c r="E454" s="2">
        <f>MACD!F454</f>
        <v>2.5076052545490439E-2</v>
      </c>
      <c r="F454" s="2">
        <f>'Moving Avg'!D454</f>
        <v>8.8639200000000002</v>
      </c>
      <c r="G454" s="2">
        <f>'Moving Avg'!F454</f>
        <v>8.8811499999999999</v>
      </c>
      <c r="H454" s="2">
        <f>'Moving Avg'!G454</f>
        <v>8.7351399999999995</v>
      </c>
      <c r="I454" s="2">
        <f>'Moving Avg'!H454</f>
        <v>7.8650980000000006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8.9254999999999995</v>
      </c>
      <c r="C455" s="2">
        <f>RSI!I455</f>
        <v>61.176837244442929</v>
      </c>
      <c r="D455" s="2">
        <f>MACD!E455</f>
        <v>4.4511207408305609E-2</v>
      </c>
      <c r="E455" s="2">
        <f>MACD!F455</f>
        <v>2.8963083518053476E-2</v>
      </c>
      <c r="F455" s="2">
        <f>'Moving Avg'!D455</f>
        <v>8.8762399999999992</v>
      </c>
      <c r="G455" s="2">
        <f>'Moving Avg'!F455</f>
        <v>8.8857700000000008</v>
      </c>
      <c r="H455" s="2">
        <f>'Moving Avg'!G455</f>
        <v>8.7517600000000009</v>
      </c>
      <c r="I455" s="2">
        <f>'Moving Avg'!H455</f>
        <v>7.8754335000000006</v>
      </c>
      <c r="J455" s="6" t="str">
        <f>OBV!F455</f>
        <v>BULLISH</v>
      </c>
      <c r="K455" s="6" t="str">
        <f>OBV!G455</f>
        <v>STRONG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8.8947000000000003</v>
      </c>
      <c r="C456" s="2">
        <f>RSI!I456</f>
        <v>56.366543588621738</v>
      </c>
      <c r="D456" s="2">
        <f>MACD!E456</f>
        <v>4.3195872047787631E-2</v>
      </c>
      <c r="E456" s="2">
        <f>MACD!F456</f>
        <v>3.1809641224000304E-2</v>
      </c>
      <c r="F456" s="2">
        <f>'Moving Avg'!D456</f>
        <v>8.8836199999999987</v>
      </c>
      <c r="G456" s="2">
        <f>'Moving Avg'!F456</f>
        <v>8.8888500000000015</v>
      </c>
      <c r="H456" s="2">
        <f>'Moving Avg'!G456</f>
        <v>8.7671480000000006</v>
      </c>
      <c r="I456" s="2">
        <f>'Moving Avg'!H456</f>
        <v>7.8856150000000014</v>
      </c>
      <c r="J456" s="6" t="str">
        <f>OBV!F456</f>
        <v>BULLISH</v>
      </c>
      <c r="K456" s="6" t="str">
        <f>OBV!G456</f>
        <v>STRONG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8.9870000000000001</v>
      </c>
      <c r="C457" s="2">
        <f>RSI!I457</f>
        <v>65.19787202560039</v>
      </c>
      <c r="D457" s="2">
        <f>MACD!E457</f>
        <v>3.5930058052535685E-2</v>
      </c>
      <c r="E457" s="2">
        <f>MACD!F457</f>
        <v>3.2633724589707383E-2</v>
      </c>
      <c r="F457" s="2">
        <f>'Moving Avg'!D457</f>
        <v>8.908240000000001</v>
      </c>
      <c r="G457" s="2">
        <f>'Moving Avg'!F457</f>
        <v>8.8968500000000006</v>
      </c>
      <c r="H457" s="2">
        <f>'Moving Avg'!G457</f>
        <v>8.7849980000000016</v>
      </c>
      <c r="I457" s="2">
        <f>'Moving Avg'!H457</f>
        <v>7.8962875000000023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8.9809000000000001</v>
      </c>
      <c r="C458" s="2">
        <f>RSI!I458</f>
        <v>64.272020829212295</v>
      </c>
      <c r="D458" s="2">
        <f>MACD!E458</f>
        <v>2.1854220215200115E-2</v>
      </c>
      <c r="E458" s="2">
        <f>MACD!F458</f>
        <v>3.0477823714805931E-2</v>
      </c>
      <c r="F458" s="2">
        <f>'Moving Avg'!D458</f>
        <v>8.9316399999999998</v>
      </c>
      <c r="G458" s="2">
        <f>'Moving Avg'!F458</f>
        <v>8.9048549999999995</v>
      </c>
      <c r="H458" s="2">
        <f>'Moving Avg'!G458</f>
        <v>8.8027260000000016</v>
      </c>
      <c r="I458" s="2">
        <f>'Moving Avg'!H458</f>
        <v>7.9069000000000029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8.8947000000000003</v>
      </c>
      <c r="C459" s="2">
        <f>RSI!I459</f>
        <v>52.850607059100525</v>
      </c>
      <c r="D459" s="2">
        <f>MACD!E459</f>
        <v>1.5628943046746002E-2</v>
      </c>
      <c r="E459" s="2">
        <f>MACD!F459</f>
        <v>2.7508047581193948E-2</v>
      </c>
      <c r="F459" s="2">
        <f>'Moving Avg'!D459</f>
        <v>8.9365600000000001</v>
      </c>
      <c r="G459" s="2">
        <f>'Moving Avg'!F459</f>
        <v>8.90855</v>
      </c>
      <c r="H459" s="2">
        <f>'Moving Avg'!G459</f>
        <v>8.8182380000000009</v>
      </c>
      <c r="I459" s="2">
        <f>'Moving Avg'!H459</f>
        <v>7.917111000000002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8.8947000000000003</v>
      </c>
      <c r="C460" s="2">
        <f>RSI!I460</f>
        <v>52.850607059100525</v>
      </c>
      <c r="D460" s="2">
        <f>MACD!E460</f>
        <v>1.0222484375770335E-2</v>
      </c>
      <c r="E460" s="2">
        <f>MACD!F460</f>
        <v>2.4050934940109226E-2</v>
      </c>
      <c r="F460" s="2">
        <f>'Moving Avg'!D460</f>
        <v>8.9304000000000006</v>
      </c>
      <c r="G460" s="2">
        <f>'Moving Avg'!F460</f>
        <v>8.9070099999999996</v>
      </c>
      <c r="H460" s="2">
        <f>'Moving Avg'!G460</f>
        <v>8.8336260000000024</v>
      </c>
      <c r="I460" s="2">
        <f>'Moving Avg'!H460</f>
        <v>7.9273510000000034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8.8947000000000003</v>
      </c>
      <c r="C461" s="2">
        <f>RSI!I461</f>
        <v>52.850607059100525</v>
      </c>
      <c r="D461" s="2">
        <f>MACD!E461</f>
        <v>4.5807006947988782E-3</v>
      </c>
      <c r="E461" s="2">
        <f>MACD!F461</f>
        <v>2.0156888091047161E-2</v>
      </c>
      <c r="F461" s="2">
        <f>'Moving Avg'!D461</f>
        <v>8.9304000000000006</v>
      </c>
      <c r="G461" s="2">
        <f>'Moving Avg'!F461</f>
        <v>8.9051650000000002</v>
      </c>
      <c r="H461" s="2">
        <f>'Moving Avg'!G461</f>
        <v>8.8483999999999998</v>
      </c>
      <c r="I461" s="2">
        <f>'Moving Avg'!H461</f>
        <v>7.9375325000000041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8.8947000000000003</v>
      </c>
      <c r="C462" s="2">
        <f>RSI!I462</f>
        <v>52.850607059100525</v>
      </c>
      <c r="D462" s="2">
        <f>MACD!E462</f>
        <v>6.2624680577627601E-4</v>
      </c>
      <c r="E462" s="2">
        <f>MACD!F462</f>
        <v>1.6250759833992986E-2</v>
      </c>
      <c r="F462" s="2">
        <f>'Moving Avg'!D462</f>
        <v>8.9119399999999995</v>
      </c>
      <c r="G462" s="2">
        <f>'Moving Avg'!F462</f>
        <v>8.9005499999999991</v>
      </c>
      <c r="H462" s="2">
        <f>'Moving Avg'!G462</f>
        <v>8.861326</v>
      </c>
      <c r="I462" s="2">
        <f>'Moving Avg'!H462</f>
        <v>7.9477725000000046</v>
      </c>
      <c r="J462" s="6" t="str">
        <f>OBV!F462</f>
        <v>BEARISH</v>
      </c>
      <c r="K462" s="6" t="str">
        <f>OBV!G462</f>
        <v>WEAK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8.9870000000000001</v>
      </c>
      <c r="C463" s="2">
        <f>RSI!I463</f>
        <v>62.458756208358587</v>
      </c>
      <c r="D463" s="2">
        <f>MACD!E463</f>
        <v>-9.6671429569124001E-3</v>
      </c>
      <c r="E463" s="2">
        <f>MACD!F463</f>
        <v>1.106717927581191E-2</v>
      </c>
      <c r="F463" s="2">
        <f>'Moving Avg'!D463</f>
        <v>8.9131600000000013</v>
      </c>
      <c r="G463" s="2">
        <f>'Moving Avg'!F463</f>
        <v>8.9036249999999999</v>
      </c>
      <c r="H463" s="2">
        <f>'Moving Avg'!G463</f>
        <v>8.8754840000000019</v>
      </c>
      <c r="I463" s="2">
        <f>'Moving Avg'!H463</f>
        <v>7.958474000000006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</row>
    <row r="464" spans="1:12" ht="13.5" x14ac:dyDescent="0.25">
      <c r="A464" s="3">
        <f>RSI!A464</f>
        <v>42682</v>
      </c>
      <c r="B464" s="2">
        <f>RSI!B464</f>
        <v>8.9809000000000001</v>
      </c>
      <c r="C464" s="2">
        <f>RSI!I464</f>
        <v>61.565828750375928</v>
      </c>
      <c r="D464" s="2">
        <f>MACD!E464</f>
        <v>-1.7618748691704766E-2</v>
      </c>
      <c r="E464" s="2">
        <f>MACD!F464</f>
        <v>5.3299936823085741E-3</v>
      </c>
      <c r="F464" s="2">
        <f>'Moving Avg'!D464</f>
        <v>8.9304000000000006</v>
      </c>
      <c r="G464" s="2">
        <f>'Moving Avg'!F464</f>
        <v>8.9063949999999998</v>
      </c>
      <c r="H464" s="2">
        <f>'Moving Avg'!G464</f>
        <v>8.8858260000000016</v>
      </c>
      <c r="I464" s="2">
        <f>'Moving Avg'!H464</f>
        <v>7.9692330000000062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8.9377999999999993</v>
      </c>
      <c r="C465" s="2">
        <f>RSI!I465</f>
        <v>55.525664737980897</v>
      </c>
      <c r="D465" s="2">
        <f>MACD!E465</f>
        <v>-1.3194864310795751E-2</v>
      </c>
      <c r="E465" s="2">
        <f>MACD!F465</f>
        <v>1.6250220836877089E-3</v>
      </c>
      <c r="F465" s="2">
        <f>'Moving Avg'!D465</f>
        <v>8.9390199999999993</v>
      </c>
      <c r="G465" s="2">
        <f>'Moving Avg'!F465</f>
        <v>8.9070100000000014</v>
      </c>
      <c r="H465" s="2">
        <f>'Moving Avg'!G465</f>
        <v>8.8922280000000011</v>
      </c>
      <c r="I465" s="2">
        <f>'Moving Avg'!H465</f>
        <v>7.9798060000000071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8.8947000000000003</v>
      </c>
      <c r="C466" s="2">
        <f>RSI!I466</f>
        <v>50.219661994489691</v>
      </c>
      <c r="D466" s="2">
        <f>MACD!E466</f>
        <v>-1.1264529091441489E-2</v>
      </c>
      <c r="E466" s="2">
        <f>MACD!F466</f>
        <v>-9.5288815133813044E-4</v>
      </c>
      <c r="F466" s="2">
        <f>'Moving Avg'!D466</f>
        <v>8.9390199999999993</v>
      </c>
      <c r="G466" s="2">
        <f>'Moving Avg'!F466</f>
        <v>8.9063949999999998</v>
      </c>
      <c r="H466" s="2">
        <f>'Moving Avg'!G466</f>
        <v>8.8971520000000002</v>
      </c>
      <c r="I466" s="2">
        <f>'Moving Avg'!H466</f>
        <v>7.9901340000000074</v>
      </c>
      <c r="J466" s="6" t="str">
        <f>OBV!F466</f>
        <v>BEARISH</v>
      </c>
      <c r="K466" s="6" t="str">
        <f>OBV!G466</f>
        <v>WEAK</v>
      </c>
      <c r="L466" s="6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8.8638999999999992</v>
      </c>
      <c r="C467" s="2">
        <f>RSI!I467</f>
        <v>46.779437167851412</v>
      </c>
      <c r="D467" s="2">
        <f>MACD!E467</f>
        <v>6.8576939902929013E-3</v>
      </c>
      <c r="E467" s="2">
        <f>MACD!F467</f>
        <v>6.0922827698807599E-4</v>
      </c>
      <c r="F467" s="2">
        <f>'Moving Avg'!D467</f>
        <v>8.9328599999999998</v>
      </c>
      <c r="G467" s="2">
        <f>'Moving Avg'!F467</f>
        <v>8.903929999999999</v>
      </c>
      <c r="H467" s="2">
        <f>'Moving Avg'!G467</f>
        <v>8.9008460000000014</v>
      </c>
      <c r="I467" s="2">
        <f>'Moving Avg'!H467</f>
        <v>8.0002200000000077</v>
      </c>
      <c r="J467" s="6" t="str">
        <f>OBV!F467</f>
        <v>BEARISH</v>
      </c>
      <c r="K467" s="6" t="str">
        <f>OBV!G467</f>
        <v>WEAK</v>
      </c>
      <c r="L467" s="6" t="str">
        <f>OBV!H467</f>
        <v>CONFIRMED BEARISH</v>
      </c>
    </row>
    <row r="468" spans="1:12" ht="13.5" x14ac:dyDescent="0.25">
      <c r="A468" s="3">
        <f>RSI!A468</f>
        <v>42688</v>
      </c>
      <c r="B468" s="2">
        <f>RSI!B468</f>
        <v>8.8638999999999992</v>
      </c>
      <c r="C468" s="2">
        <f>RSI!I468</f>
        <v>46.779437167851412</v>
      </c>
      <c r="D468" s="2">
        <f>MACD!E468</f>
        <v>2.1442254023099849E-2</v>
      </c>
      <c r="E468" s="2">
        <f>MACD!F468</f>
        <v>4.7758334262104308E-3</v>
      </c>
      <c r="F468" s="2">
        <f>'Moving Avg'!D468</f>
        <v>8.908240000000001</v>
      </c>
      <c r="G468" s="2">
        <f>'Moving Avg'!F468</f>
        <v>8.9039300000000008</v>
      </c>
      <c r="H468" s="2">
        <f>'Moving Avg'!G468</f>
        <v>8.9022000000000006</v>
      </c>
      <c r="I468" s="2">
        <f>'Moving Avg'!H468</f>
        <v>8.0097490000000082</v>
      </c>
      <c r="J468" s="6" t="str">
        <f>OBV!F468</f>
        <v>BEARISH</v>
      </c>
      <c r="K468" s="6" t="str">
        <f>OBV!G468</f>
        <v>WEAK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8.8947000000000003</v>
      </c>
      <c r="C469" s="2">
        <f>RSI!I469</f>
        <v>50.69649682094979</v>
      </c>
      <c r="D469" s="2">
        <f>MACD!E469</f>
        <v>1.8414860840563207E-2</v>
      </c>
      <c r="E469" s="2">
        <f>MACD!F469</f>
        <v>7.5036389090809858E-3</v>
      </c>
      <c r="F469" s="2">
        <f>'Moving Avg'!D469</f>
        <v>8.891</v>
      </c>
      <c r="G469" s="2">
        <f>'Moving Avg'!F469</f>
        <v>8.9054700000000011</v>
      </c>
      <c r="H469" s="2">
        <f>'Moving Avg'!G469</f>
        <v>8.8990000000000009</v>
      </c>
      <c r="I469" s="2">
        <f>'Moving Avg'!H469</f>
        <v>8.0190510000000099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8.8947000000000003</v>
      </c>
      <c r="C470" s="2">
        <f>RSI!I470</f>
        <v>50.696496820949797</v>
      </c>
      <c r="D470" s="2">
        <f>MACD!E470</f>
        <v>1.5833115630991657E-2</v>
      </c>
      <c r="E470" s="2">
        <f>MACD!F470</f>
        <v>9.1695342534631203E-3</v>
      </c>
      <c r="F470" s="2">
        <f>'Moving Avg'!D470</f>
        <v>8.8823800000000013</v>
      </c>
      <c r="G470" s="2">
        <f>'Moving Avg'!F470</f>
        <v>8.9070100000000014</v>
      </c>
      <c r="H470" s="2">
        <f>'Moving Avg'!G470</f>
        <v>8.8960460000000001</v>
      </c>
      <c r="I470" s="2">
        <f>'Moving Avg'!H470</f>
        <v>8.0283530000000098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42691</v>
      </c>
      <c r="B471" s="2">
        <f>RSI!B471</f>
        <v>8.8947000000000003</v>
      </c>
      <c r="C471" s="2">
        <f>RSI!I471</f>
        <v>50.696496820949797</v>
      </c>
      <c r="D471" s="2">
        <f>MACD!E471</f>
        <v>1.3629946414022598E-2</v>
      </c>
      <c r="E471" s="2">
        <f>MACD!F471</f>
        <v>1.0061616685575016E-2</v>
      </c>
      <c r="F471" s="2">
        <f>'Moving Avg'!D471</f>
        <v>8.8823800000000013</v>
      </c>
      <c r="G471" s="2">
        <f>'Moving Avg'!F471</f>
        <v>8.9088549999999991</v>
      </c>
      <c r="H471" s="2">
        <f>'Moving Avg'!G471</f>
        <v>8.8942000000000014</v>
      </c>
      <c r="I471" s="2">
        <f>'Moving Avg'!H471</f>
        <v>8.0376550000000098</v>
      </c>
      <c r="J471" s="6" t="str">
        <f>OBV!F471</f>
        <v>BULLISH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8.8947000000000003</v>
      </c>
      <c r="C472" s="2">
        <f>RSI!I472</f>
        <v>50.69649682094979</v>
      </c>
      <c r="D472" s="2">
        <f>MACD!E472</f>
        <v>1.1748489660964978E-2</v>
      </c>
      <c r="E472" s="2">
        <f>MACD!F472</f>
        <v>1.0398991280653009E-2</v>
      </c>
      <c r="F472" s="2">
        <f>'Moving Avg'!D472</f>
        <v>8.8885400000000008</v>
      </c>
      <c r="G472" s="2">
        <f>'Moving Avg'!F472</f>
        <v>8.9103949999999994</v>
      </c>
      <c r="H472" s="2">
        <f>'Moving Avg'!G472</f>
        <v>8.892354000000001</v>
      </c>
      <c r="I472" s="2">
        <f>'Moving Avg'!H472</f>
        <v>8.0473970000000126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8.8947000000000003</v>
      </c>
      <c r="C473" s="2">
        <f>RSI!I473</f>
        <v>50.696496820949797</v>
      </c>
      <c r="D473" s="2">
        <f>MACD!E473</f>
        <v>2.4340527935226675E-2</v>
      </c>
      <c r="E473" s="2">
        <f>MACD!F473</f>
        <v>1.3187298611567743E-2</v>
      </c>
      <c r="F473" s="2">
        <f>'Moving Avg'!D473</f>
        <v>8.8947000000000003</v>
      </c>
      <c r="G473" s="2">
        <f>'Moving Avg'!F473</f>
        <v>8.9119349999999997</v>
      </c>
      <c r="H473" s="2">
        <f>'Moving Avg'!G473</f>
        <v>8.8905080000000005</v>
      </c>
      <c r="I473" s="2">
        <f>'Moving Avg'!H473</f>
        <v>8.0571390000000118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8.9131999999999998</v>
      </c>
      <c r="C474" s="2">
        <f>RSI!I474</f>
        <v>53.663694975600087</v>
      </c>
      <c r="D474" s="2">
        <f>MACD!E474</f>
        <v>3.2671719996995918E-2</v>
      </c>
      <c r="E474" s="2">
        <f>MACD!F474</f>
        <v>1.708418288865338E-2</v>
      </c>
      <c r="F474" s="2">
        <f>'Moving Avg'!D474</f>
        <v>8.8984000000000005</v>
      </c>
      <c r="G474" s="2">
        <f>'Moving Avg'!F474</f>
        <v>8.9140899999999998</v>
      </c>
      <c r="H474" s="2">
        <f>'Moving Avg'!G474</f>
        <v>8.8882920000000016</v>
      </c>
      <c r="I474" s="2">
        <f>'Moving Avg'!H474</f>
        <v>8.0670615000000137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8.9131999999999998</v>
      </c>
      <c r="C475" s="2">
        <f>RSI!I475</f>
        <v>53.663694975600094</v>
      </c>
      <c r="D475" s="2">
        <f>MACD!E475</f>
        <v>3.2967420672205705E-2</v>
      </c>
      <c r="E475" s="2">
        <f>MACD!F475</f>
        <v>2.0260830445363847E-2</v>
      </c>
      <c r="F475" s="2">
        <f>'Moving Avg'!D475</f>
        <v>8.9021000000000008</v>
      </c>
      <c r="G475" s="2">
        <f>'Moving Avg'!F475</f>
        <v>8.913475</v>
      </c>
      <c r="H475" s="2">
        <f>'Moving Avg'!G475</f>
        <v>8.8862000000000023</v>
      </c>
      <c r="I475" s="2">
        <f>'Moving Avg'!H475</f>
        <v>8.0769840000000119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8.8638999999999992</v>
      </c>
      <c r="C476" s="2">
        <f>RSI!I476</f>
        <v>45.2476285931169</v>
      </c>
      <c r="D476" s="2">
        <f>MACD!E476</f>
        <v>3.012482239013714E-2</v>
      </c>
      <c r="E476" s="2">
        <f>MACD!F476</f>
        <v>2.2233628834318505E-2</v>
      </c>
      <c r="F476" s="2">
        <f>'Moving Avg'!D476</f>
        <v>8.8959399999999995</v>
      </c>
      <c r="G476" s="2">
        <f>'Moving Avg'!F476</f>
        <v>8.9119349999999997</v>
      </c>
      <c r="H476" s="2">
        <f>'Moving Avg'!G476</f>
        <v>8.8812760000000033</v>
      </c>
      <c r="I476" s="2">
        <f>'Moving Avg'!H476</f>
        <v>8.0866600000000126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8.8638999999999992</v>
      </c>
      <c r="C477" s="2">
        <f>RSI!I477</f>
        <v>45.2476285931169</v>
      </c>
      <c r="D477" s="2">
        <f>MACD!E477</f>
        <v>2.3166948267261844E-2</v>
      </c>
      <c r="E477" s="2">
        <f>MACD!F477</f>
        <v>2.2420292720907176E-2</v>
      </c>
      <c r="F477" s="2">
        <f>'Moving Avg'!D477</f>
        <v>8.88978</v>
      </c>
      <c r="G477" s="2">
        <f>'Moving Avg'!F477</f>
        <v>8.9057799999999983</v>
      </c>
      <c r="H477" s="2">
        <f>'Moving Avg'!G477</f>
        <v>8.8825060000000011</v>
      </c>
      <c r="I477" s="2">
        <f>'Moving Avg'!H477</f>
        <v>8.096394500000013</v>
      </c>
      <c r="J477" s="6" t="str">
        <f>OBV!F477</f>
        <v>BEARISH</v>
      </c>
      <c r="K477" s="6" t="str">
        <f>OBV!G477</f>
        <v>WEAK</v>
      </c>
      <c r="L477" s="6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8.8638999999999992</v>
      </c>
      <c r="C478" s="2">
        <f>RSI!I478</f>
        <v>45.2476285931169</v>
      </c>
      <c r="D478" s="2">
        <f>MACD!E478</f>
        <v>1.7451611581051907E-2</v>
      </c>
      <c r="E478" s="2">
        <f>MACD!F478</f>
        <v>2.1426556492936122E-2</v>
      </c>
      <c r="F478" s="2">
        <f>'Moving Avg'!D478</f>
        <v>8.8836200000000005</v>
      </c>
      <c r="G478" s="2">
        <f>'Moving Avg'!F478</f>
        <v>8.8999299999999995</v>
      </c>
      <c r="H478" s="2">
        <f>'Moving Avg'!G478</f>
        <v>8.8825060000000011</v>
      </c>
      <c r="I478" s="2">
        <f>'Moving Avg'!H478</f>
        <v>8.1061290000000152</v>
      </c>
      <c r="J478" s="6" t="str">
        <f>OBV!F478</f>
        <v>BEARISH</v>
      </c>
      <c r="K478" s="6" t="str">
        <f>OBV!G478</f>
        <v>WEAK</v>
      </c>
      <c r="L478" s="6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8.9254999999999995</v>
      </c>
      <c r="C479" s="2">
        <f>RSI!I479</f>
        <v>56.013233966949812</v>
      </c>
      <c r="D479" s="2">
        <f>MACD!E479</f>
        <v>1.2950403504035535E-2</v>
      </c>
      <c r="E479" s="2">
        <f>MACD!F479</f>
        <v>1.9731325895156006E-2</v>
      </c>
      <c r="F479" s="2">
        <f>'Moving Avg'!D479</f>
        <v>8.8860799999999998</v>
      </c>
      <c r="G479" s="2">
        <f>'Moving Avg'!F479</f>
        <v>8.9014699999999998</v>
      </c>
      <c r="H479" s="2">
        <f>'Moving Avg'!G479</f>
        <v>8.884108000000003</v>
      </c>
      <c r="I479" s="2">
        <f>'Moving Avg'!H479</f>
        <v>8.1161715000000143</v>
      </c>
      <c r="J479" s="6" t="str">
        <f>OBV!F479</f>
        <v>BEARISH</v>
      </c>
      <c r="K479" s="6" t="str">
        <f>OBV!G479</f>
        <v>NEUTRAL</v>
      </c>
      <c r="L479" s="6" t="str">
        <f>OBV!H479</f>
        <v>BEARISH DIVERGENCE</v>
      </c>
    </row>
    <row r="480" spans="1:12" ht="13.5" x14ac:dyDescent="0.25">
      <c r="A480" s="3">
        <f>RSI!A480</f>
        <v>42704</v>
      </c>
      <c r="B480" s="2">
        <f>RSI!B480</f>
        <v>8.9254999999999995</v>
      </c>
      <c r="C480" s="2">
        <f>RSI!I480</f>
        <v>56.013233966949812</v>
      </c>
      <c r="D480" s="2">
        <f>MACD!E480</f>
        <v>8.9252358823959099E-3</v>
      </c>
      <c r="E480" s="2">
        <f>MACD!F480</f>
        <v>1.7570107892603989E-2</v>
      </c>
      <c r="F480" s="2">
        <f>'Moving Avg'!D480</f>
        <v>8.888539999999999</v>
      </c>
      <c r="G480" s="2">
        <f>'Moving Avg'!F480</f>
        <v>8.9030100000000001</v>
      </c>
      <c r="H480" s="2">
        <f>'Moving Avg'!G480</f>
        <v>8.8865700000000007</v>
      </c>
      <c r="I480" s="2">
        <f>'Moving Avg'!H480</f>
        <v>8.1256275000000144</v>
      </c>
      <c r="J480" s="6" t="str">
        <f>OBV!F480</f>
        <v>BEARISH</v>
      </c>
      <c r="K480" s="6" t="str">
        <f>OBV!G480</f>
        <v>NEUTRAL</v>
      </c>
      <c r="L480" s="6" t="str">
        <f>OBV!H480</f>
        <v>BEARISH DIVERGENCE</v>
      </c>
    </row>
    <row r="481" spans="1:12" ht="13.5" x14ac:dyDescent="0.25">
      <c r="A481" s="3">
        <f>RSI!A481</f>
        <v>42705</v>
      </c>
      <c r="B481" s="2">
        <f>RSI!B481</f>
        <v>8.9254999999999995</v>
      </c>
      <c r="C481" s="2">
        <f>RSI!I481</f>
        <v>56.013233966949812</v>
      </c>
      <c r="D481" s="2">
        <f>MACD!E481</f>
        <v>5.3189052855859842E-3</v>
      </c>
      <c r="E481" s="2">
        <f>MACD!F481</f>
        <v>1.5119867371200389E-2</v>
      </c>
      <c r="F481" s="2">
        <f>'Moving Avg'!D481</f>
        <v>8.9008599999999998</v>
      </c>
      <c r="G481" s="2">
        <f>'Moving Avg'!F481</f>
        <v>8.9045500000000004</v>
      </c>
      <c r="H481" s="2">
        <f>'Moving Avg'!G481</f>
        <v>8.8913720000000005</v>
      </c>
      <c r="I481" s="2">
        <f>'Moving Avg'!H481</f>
        <v>8.1356700000000153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8.8947000000000003</v>
      </c>
      <c r="C482" s="2">
        <f>RSI!I482</f>
        <v>49.887585605651871</v>
      </c>
      <c r="D482" s="2">
        <f>MACD!E482</f>
        <v>4.3633026210141423E-3</v>
      </c>
      <c r="E482" s="2">
        <f>MACD!F482</f>
        <v>1.2968554421163139E-2</v>
      </c>
      <c r="F482" s="2">
        <f>'Moving Avg'!D482</f>
        <v>8.9070199999999993</v>
      </c>
      <c r="G482" s="2">
        <f>'Moving Avg'!F482</f>
        <v>8.9045500000000004</v>
      </c>
      <c r="H482" s="2">
        <f>'Moving Avg'!G482</f>
        <v>8.8944500000000009</v>
      </c>
      <c r="I482" s="2">
        <f>'Moving Avg'!H482</f>
        <v>8.1455585000000159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8.8638999999999992</v>
      </c>
      <c r="C483" s="2">
        <f>RSI!I483</f>
        <v>44.63122766542417</v>
      </c>
      <c r="D483" s="2">
        <f>MACD!E483</f>
        <v>5.8463683097862429E-3</v>
      </c>
      <c r="E483" s="2">
        <f>MACD!F483</f>
        <v>1.154411719888776E-2</v>
      </c>
      <c r="F483" s="2">
        <f>'Moving Avg'!D483</f>
        <v>8.9070199999999993</v>
      </c>
      <c r="G483" s="2">
        <f>'Moving Avg'!F483</f>
        <v>8.8983950000000007</v>
      </c>
      <c r="H483" s="2">
        <f>'Moving Avg'!G483</f>
        <v>8.8955580000000012</v>
      </c>
      <c r="I483" s="2">
        <f>'Moving Avg'!H483</f>
        <v>8.1552345000000166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8.8947000000000003</v>
      </c>
      <c r="C484" s="2">
        <f>RSI!I484</f>
        <v>50.273628080249253</v>
      </c>
      <c r="D484" s="2">
        <f>MACD!E484</f>
        <v>7.8573585980272753E-3</v>
      </c>
      <c r="E484" s="2">
        <f>MACD!F484</f>
        <v>1.0806765478715664E-2</v>
      </c>
      <c r="F484" s="2">
        <f>'Moving Avg'!D484</f>
        <v>8.9008599999999998</v>
      </c>
      <c r="G484" s="2">
        <f>'Moving Avg'!F484</f>
        <v>8.8940850000000005</v>
      </c>
      <c r="H484" s="2">
        <f>'Moving Avg'!G484</f>
        <v>8.8967900000000011</v>
      </c>
      <c r="I484" s="2">
        <f>'Moving Avg'!H484</f>
        <v>8.1650935000000171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8.8947000000000003</v>
      </c>
      <c r="C485" s="2">
        <f>RSI!I485</f>
        <v>50.273628080249239</v>
      </c>
      <c r="D485" s="2">
        <f>MACD!E485</f>
        <v>9.5542044523693193E-3</v>
      </c>
      <c r="E485" s="2">
        <f>MACD!F485</f>
        <v>1.0556253273446396E-2</v>
      </c>
      <c r="F485" s="2">
        <f>'Moving Avg'!D485</f>
        <v>8.8947000000000003</v>
      </c>
      <c r="G485" s="2">
        <f>'Moving Avg'!F485</f>
        <v>8.8919300000000003</v>
      </c>
      <c r="H485" s="2">
        <f>'Moving Avg'!G485</f>
        <v>8.898022000000001</v>
      </c>
      <c r="I485" s="2">
        <f>'Moving Avg'!H485</f>
        <v>8.1746890000000167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8.8947000000000003</v>
      </c>
      <c r="C486" s="2">
        <f>RSI!I486</f>
        <v>50.273628080249239</v>
      </c>
      <c r="D486" s="2">
        <f>MACD!E486</f>
        <v>3.400973090929682E-3</v>
      </c>
      <c r="E486" s="2">
        <f>MACD!F486</f>
        <v>9.1251972369430535E-3</v>
      </c>
      <c r="F486" s="2">
        <f>'Moving Avg'!D486</f>
        <v>8.8885400000000008</v>
      </c>
      <c r="G486" s="2">
        <f>'Moving Avg'!F486</f>
        <v>8.8919300000000003</v>
      </c>
      <c r="H486" s="2">
        <f>'Moving Avg'!G486</f>
        <v>8.8992540000000009</v>
      </c>
      <c r="I486" s="2">
        <f>'Moving Avg'!H486</f>
        <v>8.1842845000000164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8.8947000000000003</v>
      </c>
      <c r="C487" s="2">
        <f>RSI!I487</f>
        <v>50.273628080249239</v>
      </c>
      <c r="D487" s="2">
        <f>MACD!E487</f>
        <v>-1.8096893499812694E-3</v>
      </c>
      <c r="E487" s="2">
        <f>MACD!F487</f>
        <v>6.9382199195581898E-3</v>
      </c>
      <c r="F487" s="2">
        <f>'Moving Avg'!D487</f>
        <v>8.8885400000000008</v>
      </c>
      <c r="G487" s="2">
        <f>'Moving Avg'!F487</f>
        <v>8.8934700000000007</v>
      </c>
      <c r="H487" s="2">
        <f>'Moving Avg'!G487</f>
        <v>8.9006080000000001</v>
      </c>
      <c r="I487" s="2">
        <f>'Moving Avg'!H487</f>
        <v>8.1937625000000178</v>
      </c>
      <c r="J487" s="6" t="str">
        <f>OBV!F487</f>
        <v>BEARISH</v>
      </c>
      <c r="K487" s="6" t="str">
        <f>OBV!G487</f>
        <v>NEUTRAL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8.8638999999999992</v>
      </c>
      <c r="C488" s="2">
        <f>RSI!I488</f>
        <v>44.21336703749607</v>
      </c>
      <c r="D488" s="2">
        <f>MACD!E488</f>
        <v>-3.9410096173622122E-3</v>
      </c>
      <c r="E488" s="2">
        <f>MACD!F488</f>
        <v>4.7623740121741096E-3</v>
      </c>
      <c r="F488" s="2">
        <f>'Moving Avg'!D488</f>
        <v>8.8885400000000008</v>
      </c>
      <c r="G488" s="2">
        <f>'Moving Avg'!F488</f>
        <v>8.8934700000000007</v>
      </c>
      <c r="H488" s="2">
        <f>'Moving Avg'!G488</f>
        <v>8.9014699999999998</v>
      </c>
      <c r="I488" s="2">
        <f>'Moving Avg'!H488</f>
        <v>8.2034385000000167</v>
      </c>
      <c r="J488" s="6" t="str">
        <f>OBV!F488</f>
        <v>BEARISH</v>
      </c>
      <c r="K488" s="6" t="str">
        <f>OBV!G488</f>
        <v>NEUTRAL</v>
      </c>
      <c r="L488" s="6" t="str">
        <f>OBV!H488</f>
        <v>NEUTRAL</v>
      </c>
    </row>
    <row r="489" spans="1:12" ht="13.5" x14ac:dyDescent="0.25">
      <c r="A489" s="3">
        <f>RSI!A489</f>
        <v>42718</v>
      </c>
      <c r="B489" s="2">
        <f>RSI!B489</f>
        <v>8.8638999999999992</v>
      </c>
      <c r="C489" s="2">
        <f>RSI!I489</f>
        <v>44.21336703749607</v>
      </c>
      <c r="D489" s="2">
        <f>MACD!E489</f>
        <v>3.9109874337501793E-3</v>
      </c>
      <c r="E489" s="2">
        <f>MACD!F489</f>
        <v>4.5920966964893241E-3</v>
      </c>
      <c r="F489" s="2">
        <f>'Moving Avg'!D489</f>
        <v>8.8823800000000013</v>
      </c>
      <c r="G489" s="2">
        <f>'Moving Avg'!F489</f>
        <v>8.8919300000000003</v>
      </c>
      <c r="H489" s="2">
        <f>'Moving Avg'!G489</f>
        <v>8.9023319999999995</v>
      </c>
      <c r="I489" s="2">
        <f>'Moving Avg'!H489</f>
        <v>8.2130265000000175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8.8638999999999992</v>
      </c>
      <c r="C490" s="2">
        <f>RSI!I490</f>
        <v>44.21336703749607</v>
      </c>
      <c r="D490" s="2">
        <f>MACD!E490</f>
        <v>1.0720261619850291E-2</v>
      </c>
      <c r="E490" s="2">
        <f>MACD!F490</f>
        <v>5.8177296811615176E-3</v>
      </c>
      <c r="F490" s="2">
        <f>'Moving Avg'!D490</f>
        <v>8.87622</v>
      </c>
      <c r="G490" s="2">
        <f>'Moving Avg'!F490</f>
        <v>8.89039</v>
      </c>
      <c r="H490" s="2">
        <f>'Moving Avg'!G490</f>
        <v>8.9010999999999996</v>
      </c>
      <c r="I490" s="2">
        <f>'Moving Avg'!H490</f>
        <v>8.2226145000000184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8.8638999999999992</v>
      </c>
      <c r="C491" s="2">
        <f>RSI!I491</f>
        <v>44.21336703749607</v>
      </c>
      <c r="D491" s="2">
        <f>MACD!E491</f>
        <v>1.6634989126112387E-2</v>
      </c>
      <c r="E491" s="2">
        <f>MACD!F491</f>
        <v>7.9811815701516919E-3</v>
      </c>
      <c r="F491" s="2">
        <f>'Moving Avg'!D491</f>
        <v>8.8700600000000005</v>
      </c>
      <c r="G491" s="2">
        <f>'Moving Avg'!F491</f>
        <v>8.8888500000000015</v>
      </c>
      <c r="H491" s="2">
        <f>'Moving Avg'!G491</f>
        <v>8.8997460000000004</v>
      </c>
      <c r="I491" s="2">
        <f>'Moving Avg'!H491</f>
        <v>8.2320850000000174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8.8331</v>
      </c>
      <c r="C492" s="2">
        <f>RSI!I492</f>
        <v>38.044789566437558</v>
      </c>
      <c r="D492" s="2">
        <f>MACD!E492</f>
        <v>1.9324476612485597E-2</v>
      </c>
      <c r="E492" s="2">
        <f>MACD!F492</f>
        <v>1.0249840578618472E-2</v>
      </c>
      <c r="F492" s="2">
        <f>'Moving Avg'!D492</f>
        <v>8.8577399999999997</v>
      </c>
      <c r="G492" s="2">
        <f>'Moving Avg'!F492</f>
        <v>8.8857700000000008</v>
      </c>
      <c r="H492" s="2">
        <f>'Moving Avg'!G492</f>
        <v>8.896668</v>
      </c>
      <c r="I492" s="2">
        <f>'Moving Avg'!H492</f>
        <v>8.240376000000019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8.8638999999999992</v>
      </c>
      <c r="C493" s="2">
        <f>RSI!I493</f>
        <v>46.137639697934212</v>
      </c>
      <c r="D493" s="2">
        <f>MACD!E493</f>
        <v>1.4893454254373495E-2</v>
      </c>
      <c r="E493" s="2">
        <f>MACD!F493</f>
        <v>1.1178563313769478E-2</v>
      </c>
      <c r="F493" s="2">
        <f>'Moving Avg'!D493</f>
        <v>8.8577399999999997</v>
      </c>
      <c r="G493" s="2">
        <f>'Moving Avg'!F493</f>
        <v>8.8842300000000005</v>
      </c>
      <c r="H493" s="2">
        <f>'Moving Avg'!G493</f>
        <v>8.8954360000000001</v>
      </c>
      <c r="I493" s="2">
        <f>'Moving Avg'!H493</f>
        <v>8.2494950000000173</v>
      </c>
      <c r="J493" s="6" t="str">
        <f>OBV!F493</f>
        <v>BEARISH</v>
      </c>
      <c r="K493" s="6" t="str">
        <f>OBV!G493</f>
        <v>NEUTRAL</v>
      </c>
      <c r="L493" s="6" t="str">
        <f>OBV!H493</f>
        <v>NEUTRAL</v>
      </c>
    </row>
    <row r="494" spans="1:12" ht="13.5" x14ac:dyDescent="0.25">
      <c r="A494" s="3">
        <f>RSI!A494</f>
        <v>42725</v>
      </c>
      <c r="B494" s="2">
        <f>RSI!B494</f>
        <v>8.8577999999999992</v>
      </c>
      <c r="C494" s="2">
        <f>RSI!I494</f>
        <v>44.88706770297231</v>
      </c>
      <c r="D494" s="2">
        <f>MACD!E494</f>
        <v>1.644244295665942E-2</v>
      </c>
      <c r="E494" s="2">
        <f>MACD!F494</f>
        <v>1.2231339242347466E-2</v>
      </c>
      <c r="F494" s="2">
        <f>'Moving Avg'!D494</f>
        <v>8.8565199999999997</v>
      </c>
      <c r="G494" s="2">
        <f>'Moving Avg'!F494</f>
        <v>8.8814600000000006</v>
      </c>
      <c r="H494" s="2">
        <f>'Moving Avg'!G494</f>
        <v>8.8940820000000009</v>
      </c>
      <c r="I494" s="2">
        <f>'Moving Avg'!H494</f>
        <v>8.2589935000000185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8.8638999999999992</v>
      </c>
      <c r="C495" s="2">
        <f>RSI!I495</f>
        <v>46.450200440072003</v>
      </c>
      <c r="D495" s="2">
        <f>MACD!E495</f>
        <v>1.743732079512661E-2</v>
      </c>
      <c r="E495" s="2">
        <f>MACD!F495</f>
        <v>1.3272535552903295E-2</v>
      </c>
      <c r="F495" s="2">
        <f>'Moving Avg'!D495</f>
        <v>8.8565199999999997</v>
      </c>
      <c r="G495" s="2">
        <f>'Moving Avg'!F495</f>
        <v>8.8789949999999997</v>
      </c>
      <c r="H495" s="2">
        <f>'Moving Avg'!G495</f>
        <v>8.892850000000001</v>
      </c>
      <c r="I495" s="2">
        <f>'Moving Avg'!H495</f>
        <v>8.268435000000018</v>
      </c>
      <c r="J495" s="6" t="str">
        <f>OBV!F495</f>
        <v>BEARISH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8.8638999999999992</v>
      </c>
      <c r="C496" s="2">
        <f>RSI!I496</f>
        <v>46.45020044007201</v>
      </c>
      <c r="D496" s="2">
        <f>MACD!E496</f>
        <v>1.8369064733583684E-2</v>
      </c>
      <c r="E496" s="2">
        <f>MACD!F496</f>
        <v>1.4291841389039373E-2</v>
      </c>
      <c r="F496" s="2">
        <f>'Moving Avg'!D496</f>
        <v>8.8565199999999997</v>
      </c>
      <c r="G496" s="2">
        <f>'Moving Avg'!F496</f>
        <v>8.8789949999999997</v>
      </c>
      <c r="H496" s="2">
        <f>'Moving Avg'!G496</f>
        <v>8.8919879999999996</v>
      </c>
      <c r="I496" s="2">
        <f>'Moving Avg'!H496</f>
        <v>8.2771435000000189</v>
      </c>
      <c r="J496" s="6" t="str">
        <f>OBV!F496</f>
        <v>BEARISH</v>
      </c>
      <c r="K496" s="6" t="str">
        <f>OBV!G496</f>
        <v>NEUTRAL</v>
      </c>
      <c r="L496" s="6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8.8024000000000004</v>
      </c>
      <c r="C497" s="2">
        <f>RSI!I497</f>
        <v>34.88214880883001</v>
      </c>
      <c r="D497" s="2">
        <f>MACD!E497</f>
        <v>2.3796282181278272E-2</v>
      </c>
      <c r="E497" s="2">
        <f>MACD!F497</f>
        <v>1.6192729547487156E-2</v>
      </c>
      <c r="F497" s="2">
        <f>'Moving Avg'!D497</f>
        <v>8.8503799999999995</v>
      </c>
      <c r="G497" s="2">
        <f>'Moving Avg'!F497</f>
        <v>8.8759200000000007</v>
      </c>
      <c r="H497" s="2">
        <f>'Moving Avg'!G497</f>
        <v>8.8897719999999989</v>
      </c>
      <c r="I497" s="2">
        <f>'Moving Avg'!H497</f>
        <v>8.2855445000000199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8.8577999999999992</v>
      </c>
      <c r="C498" s="2">
        <f>RSI!I498</f>
        <v>47.553160239801223</v>
      </c>
      <c r="D498" s="2">
        <f>MACD!E498</f>
        <v>1.9986879529970025E-2</v>
      </c>
      <c r="E498" s="2">
        <f>MACD!F498</f>
        <v>1.6951559543983731E-2</v>
      </c>
      <c r="F498" s="2">
        <f>'Moving Avg'!D498</f>
        <v>8.8491599999999995</v>
      </c>
      <c r="G498" s="2">
        <f>'Moving Avg'!F498</f>
        <v>8.8756149999999998</v>
      </c>
      <c r="H498" s="2">
        <f>'Moving Avg'!G498</f>
        <v>8.8896499999999996</v>
      </c>
      <c r="I498" s="2">
        <f>'Moving Avg'!H498</f>
        <v>8.2942810000000176</v>
      </c>
      <c r="J498" s="6" t="str">
        <f>OBV!F498</f>
        <v>BULLISH</v>
      </c>
      <c r="K498" s="6" t="str">
        <f>OBV!G498</f>
        <v>STRONG</v>
      </c>
      <c r="L498" s="6" t="str">
        <f>OBV!H498</f>
        <v>BULLISH DIVERGENCE</v>
      </c>
    </row>
    <row r="499" spans="1:12" ht="13.5" x14ac:dyDescent="0.25">
      <c r="A499" s="3">
        <f>RSI!A499</f>
        <v>42732</v>
      </c>
      <c r="B499" s="2">
        <f>RSI!B499</f>
        <v>8.8638999999999992</v>
      </c>
      <c r="C499" s="2">
        <f>RSI!I499</f>
        <v>48.736006791040339</v>
      </c>
      <c r="D499" s="2">
        <f>MACD!E499</f>
        <v>1.6392197913930318E-2</v>
      </c>
      <c r="E499" s="2">
        <f>MACD!F499</f>
        <v>1.6839687217973048E-2</v>
      </c>
      <c r="F499" s="2">
        <f>'Moving Avg'!D499</f>
        <v>8.8503799999999995</v>
      </c>
      <c r="G499" s="2">
        <f>'Moving Avg'!F499</f>
        <v>8.8725350000000009</v>
      </c>
      <c r="H499" s="2">
        <f>'Moving Avg'!G499</f>
        <v>8.8896499999999996</v>
      </c>
      <c r="I499" s="2">
        <f>'Moving Avg'!H499</f>
        <v>8.3029895000000185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8.8638999999999992</v>
      </c>
      <c r="C500" s="2">
        <f>RSI!I500</f>
        <v>48.736006791040346</v>
      </c>
      <c r="D500" s="2">
        <f>MACD!E500</f>
        <v>1.3389046244226321E-2</v>
      </c>
      <c r="E500" s="2">
        <f>MACD!F500</f>
        <v>1.6149559023223705E-2</v>
      </c>
      <c r="F500" s="2">
        <f>'Moving Avg'!D500</f>
        <v>8.8503799999999995</v>
      </c>
      <c r="G500" s="2">
        <f>'Moving Avg'!F500</f>
        <v>8.8694550000000003</v>
      </c>
      <c r="H500" s="2">
        <f>'Moving Avg'!G500</f>
        <v>8.8896499999999996</v>
      </c>
      <c r="I500" s="2">
        <f>'Moving Avg'!H500</f>
        <v>8.311669000000018</v>
      </c>
      <c r="J500" s="6" t="str">
        <f>OBV!F500</f>
        <v>BULLISH</v>
      </c>
      <c r="K500" s="6" t="str">
        <f>OBV!G500</f>
        <v>STRONG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8.8638999999999992</v>
      </c>
      <c r="C501" s="2">
        <f>RSI!I501</f>
        <v>48.736006791040332</v>
      </c>
      <c r="D501" s="2">
        <f>MACD!E501</f>
        <v>1.0883567913326786E-2</v>
      </c>
      <c r="E501" s="2">
        <f>MACD!F501</f>
        <v>1.5096360801244322E-2</v>
      </c>
      <c r="F501" s="2">
        <f>'Moving Avg'!D501</f>
        <v>8.8503799999999995</v>
      </c>
      <c r="G501" s="2">
        <f>'Moving Avg'!F501</f>
        <v>8.8663750000000014</v>
      </c>
      <c r="H501" s="2">
        <f>'Moving Avg'!G501</f>
        <v>8.8897719999999989</v>
      </c>
      <c r="I501" s="2">
        <f>'Moving Avg'!H501</f>
        <v>8.3202310000000175</v>
      </c>
      <c r="J501" s="6" t="str">
        <f>OBV!F501</f>
        <v>BULLISH</v>
      </c>
      <c r="K501" s="6" t="str">
        <f>OBV!G501</f>
        <v>STRONG</v>
      </c>
      <c r="L501" s="6" t="str">
        <f>OBV!H501</f>
        <v>NEUTRAL</v>
      </c>
    </row>
    <row r="502" spans="1:12" ht="13.5" x14ac:dyDescent="0.25">
      <c r="A502" s="3">
        <f>RSI!A502</f>
        <v>42737</v>
      </c>
      <c r="B502" s="2">
        <f>RSI!B502</f>
        <v>8.9131999999999998</v>
      </c>
      <c r="C502" s="2">
        <f>RSI!I502</f>
        <v>58.242399533809156</v>
      </c>
      <c r="D502" s="2">
        <f>MACD!E502</f>
        <v>4.0624366076080776E-4</v>
      </c>
      <c r="E502" s="2">
        <f>MACD!F502</f>
        <v>1.2158337373147619E-2</v>
      </c>
      <c r="F502" s="2">
        <f>'Moving Avg'!D502</f>
        <v>8.8725400000000008</v>
      </c>
      <c r="G502" s="2">
        <f>'Moving Avg'!F502</f>
        <v>8.8673000000000002</v>
      </c>
      <c r="H502" s="2">
        <f>'Moving Avg'!G502</f>
        <v>8.8907579999999999</v>
      </c>
      <c r="I502" s="2">
        <f>'Moving Avg'!H502</f>
        <v>8.3285120000000177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8.8638999999999992</v>
      </c>
      <c r="C503" s="2">
        <f>RSI!I503</f>
        <v>48.547284879684028</v>
      </c>
      <c r="D503" s="2">
        <f>MACD!E503</f>
        <v>-3.2962284664250774E-4</v>
      </c>
      <c r="E503" s="2">
        <f>MACD!F503</f>
        <v>9.6607453291895941E-3</v>
      </c>
      <c r="F503" s="2">
        <f>'Moving Avg'!D503</f>
        <v>8.873759999999999</v>
      </c>
      <c r="G503" s="2">
        <f>'Moving Avg'!F503</f>
        <v>8.8673000000000002</v>
      </c>
      <c r="H503" s="2">
        <f>'Moving Avg'!G503</f>
        <v>8.8907579999999999</v>
      </c>
      <c r="I503" s="2">
        <f>'Moving Avg'!H503</f>
        <v>8.3350225000000187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8.8024000000000004</v>
      </c>
      <c r="C504" s="2">
        <f>RSI!I504</f>
        <v>39.674865976899547</v>
      </c>
      <c r="D504" s="2">
        <f>MACD!E504</f>
        <v>2.7146939677482607E-3</v>
      </c>
      <c r="E504" s="2">
        <f>MACD!F504</f>
        <v>8.2715350569013274E-3</v>
      </c>
      <c r="F504" s="2">
        <f>'Moving Avg'!D504</f>
        <v>8.8614599999999992</v>
      </c>
      <c r="G504" s="2">
        <f>'Moving Avg'!F504</f>
        <v>8.8626850000000008</v>
      </c>
      <c r="H504" s="2">
        <f>'Moving Avg'!G504</f>
        <v>8.889403999999999</v>
      </c>
      <c r="I504" s="2">
        <f>'Moving Avg'!H504</f>
        <v>8.3409325000000187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8.7838999999999992</v>
      </c>
      <c r="C505" s="2">
        <f>RSI!I505</f>
        <v>37.457211740569875</v>
      </c>
      <c r="D505" s="2">
        <f>MACD!E505</f>
        <v>8.0090767258287343E-3</v>
      </c>
      <c r="E505" s="2">
        <f>MACD!F505</f>
        <v>8.2190433906868081E-3</v>
      </c>
      <c r="F505" s="2">
        <f>'Moving Avg'!D505</f>
        <v>8.8454599999999992</v>
      </c>
      <c r="G505" s="2">
        <f>'Moving Avg'!F505</f>
        <v>8.8571449999999992</v>
      </c>
      <c r="H505" s="2">
        <f>'Moving Avg'!G505</f>
        <v>8.8865719999999992</v>
      </c>
      <c r="I505" s="2">
        <f>'Moving Avg'!H505</f>
        <v>8.3467790000000193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8.7838999999999992</v>
      </c>
      <c r="C506" s="2">
        <f>RSI!I506</f>
        <v>37.457211740569882</v>
      </c>
      <c r="D506" s="2">
        <f>MACD!E506</f>
        <v>1.2977506787278159E-2</v>
      </c>
      <c r="E506" s="2">
        <f>MACD!F506</f>
        <v>9.1707360700050786E-3</v>
      </c>
      <c r="F506" s="2">
        <f>'Moving Avg'!D506</f>
        <v>8.829460000000001</v>
      </c>
      <c r="G506" s="2">
        <f>'Moving Avg'!F506</f>
        <v>8.8516049999999993</v>
      </c>
      <c r="H506" s="2">
        <f>'Moving Avg'!G506</f>
        <v>8.8843560000000004</v>
      </c>
      <c r="I506" s="2">
        <f>'Moving Avg'!H506</f>
        <v>8.3525965000000166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8.8331</v>
      </c>
      <c r="C507" s="2">
        <f>RSI!I507</f>
        <v>46.654122465952156</v>
      </c>
      <c r="D507" s="2">
        <f>MACD!E507</f>
        <v>4.5279576127761345E-3</v>
      </c>
      <c r="E507" s="2">
        <f>MACD!F507</f>
        <v>8.2421803785592898E-3</v>
      </c>
      <c r="F507" s="2">
        <f>'Moving Avg'!D507</f>
        <v>8.8134399999999999</v>
      </c>
      <c r="G507" s="2">
        <f>'Moving Avg'!F507</f>
        <v>8.8485249999999986</v>
      </c>
      <c r="H507" s="2">
        <f>'Moving Avg'!G507</f>
        <v>8.881278</v>
      </c>
      <c r="I507" s="2">
        <f>'Moving Avg'!H507</f>
        <v>8.3586600000000164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8.8331</v>
      </c>
      <c r="C508" s="2">
        <f>RSI!I508</f>
        <v>46.654122465952156</v>
      </c>
      <c r="D508" s="2">
        <f>MACD!E508</f>
        <v>6.0295591699279782E-3</v>
      </c>
      <c r="E508" s="2">
        <f>MACD!F508</f>
        <v>7.7996561368330278E-3</v>
      </c>
      <c r="F508" s="2">
        <f>'Moving Avg'!D508</f>
        <v>8.8072800000000004</v>
      </c>
      <c r="G508" s="2">
        <f>'Moving Avg'!F508</f>
        <v>8.8469850000000001</v>
      </c>
      <c r="H508" s="2">
        <f>'Moving Avg'!G508</f>
        <v>8.8783219999999989</v>
      </c>
      <c r="I508" s="2">
        <f>'Moving Avg'!H508</f>
        <v>8.3644890000000167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8.8208000000000002</v>
      </c>
      <c r="C509" s="2">
        <f>RSI!I509</f>
        <v>44.746328318397374</v>
      </c>
      <c r="D509" s="2">
        <f>MACD!E509</f>
        <v>9.2683688324264324E-3</v>
      </c>
      <c r="E509" s="2">
        <f>MACD!F509</f>
        <v>8.0933986759517094E-3</v>
      </c>
      <c r="F509" s="2">
        <f>'Moving Avg'!D509</f>
        <v>8.8109599999999997</v>
      </c>
      <c r="G509" s="2">
        <f>'Moving Avg'!F509</f>
        <v>8.8448299999999982</v>
      </c>
      <c r="H509" s="2">
        <f>'Moving Avg'!G509</f>
        <v>8.8768440000000002</v>
      </c>
      <c r="I509" s="2">
        <f>'Moving Avg'!H509</f>
        <v>8.3701975000000157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8.8577999999999992</v>
      </c>
      <c r="C510" s="2">
        <f>RSI!I510</f>
        <v>51.209662422223047</v>
      </c>
      <c r="D510" s="2">
        <f>MACD!E510</f>
        <v>9.4507026838730468E-3</v>
      </c>
      <c r="E510" s="2">
        <f>MACD!F510</f>
        <v>8.3648594775359783E-3</v>
      </c>
      <c r="F510" s="2">
        <f>'Moving Avg'!D510</f>
        <v>8.8257399999999997</v>
      </c>
      <c r="G510" s="2">
        <f>'Moving Avg'!F510</f>
        <v>8.8445249999999991</v>
      </c>
      <c r="H510" s="2">
        <f>'Moving Avg'!G510</f>
        <v>8.8761060000000001</v>
      </c>
      <c r="I510" s="2">
        <f>'Moving Avg'!H510</f>
        <v>8.3760910000000166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8.8577999999999992</v>
      </c>
      <c r="C511" s="2">
        <f>RSI!I511</f>
        <v>51.209662422223047</v>
      </c>
      <c r="D511" s="2">
        <f>MACD!E511</f>
        <v>9.5553721950185633E-3</v>
      </c>
      <c r="E511" s="2">
        <f>MACD!F511</f>
        <v>8.6029620210324956E-3</v>
      </c>
      <c r="F511" s="2">
        <f>'Moving Avg'!D511</f>
        <v>8.8405199999999997</v>
      </c>
      <c r="G511" s="2">
        <f>'Moving Avg'!F511</f>
        <v>8.84422</v>
      </c>
      <c r="H511" s="2">
        <f>'Moving Avg'!G511</f>
        <v>8.8753680000000017</v>
      </c>
      <c r="I511" s="2">
        <f>'Moving Avg'!H511</f>
        <v>8.3822780000000154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8.8947000000000003</v>
      </c>
      <c r="C512" s="2">
        <f>RSI!I512</f>
        <v>57.02417948604193</v>
      </c>
      <c r="D512" s="2">
        <f>MACD!E512</f>
        <v>1.4449282812639908E-2</v>
      </c>
      <c r="E512" s="2">
        <f>MACD!F512</f>
        <v>9.772226179353978E-3</v>
      </c>
      <c r="F512" s="2">
        <f>'Moving Avg'!D512</f>
        <v>8.8528399999999987</v>
      </c>
      <c r="G512" s="2">
        <f>'Moving Avg'!F512</f>
        <v>8.8473000000000006</v>
      </c>
      <c r="H512" s="2">
        <f>'Moving Avg'!G512</f>
        <v>8.8753680000000017</v>
      </c>
      <c r="I512" s="2">
        <f>'Moving Avg'!H512</f>
        <v>8.3886495000000156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8.8947000000000003</v>
      </c>
      <c r="C513" s="2">
        <f>RSI!I513</f>
        <v>57.02417948604193</v>
      </c>
      <c r="D513" s="2">
        <f>MACD!E513</f>
        <v>1.0745089902654215E-2</v>
      </c>
      <c r="E513" s="2">
        <f>MACD!F513</f>
        <v>9.9667989240140257E-3</v>
      </c>
      <c r="F513" s="2">
        <f>'Moving Avg'!D513</f>
        <v>8.8651599999999995</v>
      </c>
      <c r="G513" s="2">
        <f>'Moving Avg'!F513</f>
        <v>8.8488399999999992</v>
      </c>
      <c r="H513" s="2">
        <f>'Moving Avg'!G513</f>
        <v>8.8735220000000012</v>
      </c>
      <c r="I513" s="2">
        <f>'Moving Avg'!H513</f>
        <v>8.3950210000000141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8.8947000000000003</v>
      </c>
      <c r="C514" s="2">
        <f>RSI!I514</f>
        <v>57.024179486041916</v>
      </c>
      <c r="D514" s="2">
        <f>MACD!E514</f>
        <v>-2.0920423191590487E-3</v>
      </c>
      <c r="E514" s="2">
        <f>MACD!F514</f>
        <v>7.5550306753794112E-3</v>
      </c>
      <c r="F514" s="2">
        <f>'Moving Avg'!D514</f>
        <v>8.8799399999999995</v>
      </c>
      <c r="G514" s="2">
        <f>'Moving Avg'!F514</f>
        <v>8.8506850000000004</v>
      </c>
      <c r="H514" s="2">
        <f>'Moving Avg'!G514</f>
        <v>8.8717980000000018</v>
      </c>
      <c r="I514" s="2">
        <f>'Moving Avg'!H514</f>
        <v>8.4013925000000143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8.9254999999999995</v>
      </c>
      <c r="C515" s="2">
        <f>RSI!I515</f>
        <v>61.773415212674571</v>
      </c>
      <c r="D515" s="2">
        <f>MACD!E515</f>
        <v>-1.8305270785603511E-2</v>
      </c>
      <c r="E515" s="2">
        <f>MACD!F515</f>
        <v>2.3829703831828274E-3</v>
      </c>
      <c r="F515" s="2">
        <f>'Moving Avg'!D515</f>
        <v>8.8934800000000003</v>
      </c>
      <c r="G515" s="2">
        <f>'Moving Avg'!F515</f>
        <v>8.853765000000001</v>
      </c>
      <c r="H515" s="2">
        <f>'Moving Avg'!G515</f>
        <v>8.8715520000000012</v>
      </c>
      <c r="I515" s="2">
        <f>'Moving Avg'!H515</f>
        <v>8.4076245000000149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9.1100999999999992</v>
      </c>
      <c r="C516" s="2">
        <f>RSI!I516</f>
        <v>77.68817969669297</v>
      </c>
      <c r="D516" s="2">
        <f>MACD!E516</f>
        <v>-4.6087084874292472E-2</v>
      </c>
      <c r="E516" s="2">
        <f>MACD!F516</f>
        <v>-7.3110406683122332E-3</v>
      </c>
      <c r="F516" s="2">
        <f>'Moving Avg'!D516</f>
        <v>8.9439400000000013</v>
      </c>
      <c r="G516" s="2">
        <f>'Moving Avg'!F516</f>
        <v>8.8660750000000004</v>
      </c>
      <c r="H516" s="2">
        <f>'Moving Avg'!G516</f>
        <v>8.8758599999999994</v>
      </c>
      <c r="I516" s="2">
        <f>'Moving Avg'!H516</f>
        <v>8.4150140000000153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8.9562000000000008</v>
      </c>
      <c r="C517" s="2">
        <f>RSI!I517</f>
        <v>56.550306568010953</v>
      </c>
      <c r="D517" s="2">
        <f>MACD!E517</f>
        <v>-5.207640263751756E-2</v>
      </c>
      <c r="E517" s="2">
        <f>MACD!F517</f>
        <v>-1.62641130621533E-2</v>
      </c>
      <c r="F517" s="2">
        <f>'Moving Avg'!D517</f>
        <v>8.9562400000000011</v>
      </c>
      <c r="G517" s="2">
        <f>'Moving Avg'!F517</f>
        <v>8.8737649999999988</v>
      </c>
      <c r="H517" s="2">
        <f>'Moving Avg'!G517</f>
        <v>8.8777059999999999</v>
      </c>
      <c r="I517" s="2">
        <f>'Moving Avg'!H517</f>
        <v>8.4213995000000139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9.0793999999999997</v>
      </c>
      <c r="C518" s="2">
        <f>RSI!I518</f>
        <v>64.805664106094369</v>
      </c>
      <c r="D518" s="2">
        <f>MACD!E518</f>
        <v>-6.6704199715401202E-2</v>
      </c>
      <c r="E518" s="2">
        <f>MACD!F518</f>
        <v>-2.6352130392802882E-2</v>
      </c>
      <c r="F518" s="2">
        <f>'Moving Avg'!D518</f>
        <v>8.9931799999999988</v>
      </c>
      <c r="G518" s="2">
        <f>'Moving Avg'!F518</f>
        <v>8.8848449999999985</v>
      </c>
      <c r="H518" s="2">
        <f>'Moving Avg'!G518</f>
        <v>8.8820160000000019</v>
      </c>
      <c r="I518" s="2">
        <f>'Moving Avg'!H518</f>
        <v>8.4286945000000149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9.0793999999999997</v>
      </c>
      <c r="C519" s="2">
        <f>RSI!I519</f>
        <v>64.805664106094383</v>
      </c>
      <c r="D519" s="2">
        <f>MACD!E519</f>
        <v>-8.2103707970546225E-2</v>
      </c>
      <c r="E519" s="2">
        <f>MACD!F519</f>
        <v>-3.7502445908351556E-2</v>
      </c>
      <c r="F519" s="2">
        <f>'Moving Avg'!D519</f>
        <v>9.0301200000000001</v>
      </c>
      <c r="G519" s="2">
        <f>'Moving Avg'!F519</f>
        <v>8.8956199999999974</v>
      </c>
      <c r="H519" s="2">
        <f>'Moving Avg'!G519</f>
        <v>8.8857100000000031</v>
      </c>
      <c r="I519" s="2">
        <f>'Moving Avg'!H519</f>
        <v>8.4359895000000158</v>
      </c>
      <c r="J519" s="6" t="str">
        <f>OBV!F519</f>
        <v>BULLISH</v>
      </c>
      <c r="K519" s="6" t="str">
        <f>OBV!G519</f>
        <v>STRONG</v>
      </c>
      <c r="L519" s="6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9.0609000000000002</v>
      </c>
      <c r="C520" s="2">
        <f>RSI!I520</f>
        <v>62.730010315335477</v>
      </c>
      <c r="D520" s="2">
        <f>MACD!E520</f>
        <v>-8.9117525458531688E-2</v>
      </c>
      <c r="E520" s="2">
        <f>MACD!F520</f>
        <v>-4.782546181838758E-2</v>
      </c>
      <c r="F520" s="2">
        <f>'Moving Avg'!D520</f>
        <v>9.0571999999999999</v>
      </c>
      <c r="G520" s="2">
        <f>'Moving Avg'!F520</f>
        <v>8.9054699999999976</v>
      </c>
      <c r="H520" s="2">
        <f>'Moving Avg'!G520</f>
        <v>8.8890340000000023</v>
      </c>
      <c r="I520" s="2">
        <f>'Moving Avg'!H520</f>
        <v>8.4428985000000161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9.0424000000000007</v>
      </c>
      <c r="C521" s="2">
        <f>RSI!I521</f>
        <v>60.638429826091219</v>
      </c>
      <c r="D521" s="2">
        <f>MACD!E521</f>
        <v>-9.4541256818537533E-2</v>
      </c>
      <c r="E521" s="2">
        <f>MACD!F521</f>
        <v>-5.7168620818417573E-2</v>
      </c>
      <c r="F521" s="2">
        <f>'Moving Avg'!D521</f>
        <v>9.0436599999999991</v>
      </c>
      <c r="G521" s="2">
        <f>'Moving Avg'!F521</f>
        <v>8.914394999999999</v>
      </c>
      <c r="H521" s="2">
        <f>'Moving Avg'!G521</f>
        <v>8.8919880000000031</v>
      </c>
      <c r="I521" s="2">
        <f>'Moving Avg'!H521</f>
        <v>8.4494220000000162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9.0486000000000004</v>
      </c>
      <c r="C522" s="2">
        <f>RSI!I522</f>
        <v>61.106467973744095</v>
      </c>
      <c r="D522" s="2">
        <f>MACD!E522</f>
        <v>-9.4599265641122088E-2</v>
      </c>
      <c r="E522" s="2">
        <f>MACD!F522</f>
        <v>-6.4654749782958487E-2</v>
      </c>
      <c r="F522" s="2">
        <f>'Moving Avg'!D522</f>
        <v>9.0621400000000012</v>
      </c>
      <c r="G522" s="2">
        <f>'Moving Avg'!F522</f>
        <v>8.9211650000000002</v>
      </c>
      <c r="H522" s="2">
        <f>'Moving Avg'!G522</f>
        <v>8.8950660000000035</v>
      </c>
      <c r="I522" s="2">
        <f>'Moving Avg'!H522</f>
        <v>8.4555370000000156</v>
      </c>
      <c r="J522" s="6" t="str">
        <f>OBV!F522</f>
        <v>BEARISH</v>
      </c>
      <c r="K522" s="6" t="str">
        <f>OBV!G522</f>
        <v>NEUTRAL</v>
      </c>
      <c r="L522" s="6" t="str">
        <f>OBV!H522</f>
        <v>BEARISH DIVERGENCE</v>
      </c>
    </row>
    <row r="523" spans="1:12" ht="13.5" x14ac:dyDescent="0.25">
      <c r="A523" s="3">
        <f>RSI!A523</f>
        <v>42766</v>
      </c>
      <c r="B523" s="2">
        <f>RSI!B523</f>
        <v>9.0486000000000004</v>
      </c>
      <c r="C523" s="2">
        <f>RSI!I523</f>
        <v>61.106467973744095</v>
      </c>
      <c r="D523" s="2">
        <f>MACD!E523</f>
        <v>-9.532050599339037E-2</v>
      </c>
      <c r="E523" s="2">
        <f>MACD!F523</f>
        <v>-7.0787901025044869E-2</v>
      </c>
      <c r="F523" s="2">
        <f>'Moving Avg'!D523</f>
        <v>9.0559800000000017</v>
      </c>
      <c r="G523" s="2">
        <f>'Moving Avg'!F523</f>
        <v>8.9304000000000006</v>
      </c>
      <c r="H523" s="2">
        <f>'Moving Avg'!G523</f>
        <v>8.8981440000000038</v>
      </c>
      <c r="I523" s="2">
        <f>'Moving Avg'!H523</f>
        <v>8.4616520000000168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9.0486000000000004</v>
      </c>
      <c r="C524" s="2">
        <f>RSI!I524</f>
        <v>61.106467973744095</v>
      </c>
      <c r="D524" s="2">
        <f>MACD!E524</f>
        <v>-9.6553152924728991E-2</v>
      </c>
      <c r="E524" s="2">
        <f>MACD!F524</f>
        <v>-7.5940951404981694E-2</v>
      </c>
      <c r="F524" s="2">
        <f>'Moving Avg'!D524</f>
        <v>9.0498200000000004</v>
      </c>
      <c r="G524" s="2">
        <f>'Moving Avg'!F524</f>
        <v>8.9427099999999982</v>
      </c>
      <c r="H524" s="2">
        <f>'Moving Avg'!G524</f>
        <v>8.9008520000000022</v>
      </c>
      <c r="I524" s="2">
        <f>'Moving Avg'!H524</f>
        <v>8.4679135000000159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9.0486000000000004</v>
      </c>
      <c r="C525" s="2">
        <f>RSI!I525</f>
        <v>61.106467973744095</v>
      </c>
      <c r="D525" s="2">
        <f>MACD!E525</f>
        <v>-9.3433965729342816E-2</v>
      </c>
      <c r="E525" s="2">
        <f>MACD!F525</f>
        <v>-7.9439554269853926E-2</v>
      </c>
      <c r="F525" s="2">
        <f>'Moving Avg'!D525</f>
        <v>9.0473600000000012</v>
      </c>
      <c r="G525" s="2">
        <f>'Moving Avg'!F525</f>
        <v>8.9559449999999963</v>
      </c>
      <c r="H525" s="2">
        <f>'Moving Avg'!G525</f>
        <v>8.9035600000000041</v>
      </c>
      <c r="I525" s="2">
        <f>'Moving Avg'!H525</f>
        <v>8.4741750000000167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9.0486000000000004</v>
      </c>
      <c r="C526" s="2">
        <f>RSI!I526</f>
        <v>61.106467973744095</v>
      </c>
      <c r="D526" s="2">
        <f>MACD!E526</f>
        <v>-6.2928232562253328E-2</v>
      </c>
      <c r="E526" s="2">
        <f>MACD!F526</f>
        <v>-7.6137289928333809E-2</v>
      </c>
      <c r="F526" s="2">
        <f>'Moving Avg'!D526</f>
        <v>9.0486000000000004</v>
      </c>
      <c r="G526" s="2">
        <f>'Moving Avg'!F526</f>
        <v>8.9691799999999979</v>
      </c>
      <c r="H526" s="2">
        <f>'Moving Avg'!G526</f>
        <v>8.9072540000000036</v>
      </c>
      <c r="I526" s="2">
        <f>'Moving Avg'!H526</f>
        <v>8.4804365000000157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</row>
    <row r="527" spans="1:12" ht="13.5" x14ac:dyDescent="0.25">
      <c r="A527" s="3">
        <f>RSI!A527</f>
        <v>42772</v>
      </c>
      <c r="B527" s="2">
        <f>RSI!B527</f>
        <v>9.1409000000000002</v>
      </c>
      <c r="C527" s="2">
        <f>RSI!I527</f>
        <v>69.044023465495528</v>
      </c>
      <c r="D527" s="2">
        <f>MACD!E527</f>
        <v>-6.812370392636069E-2</v>
      </c>
      <c r="E527" s="2">
        <f>MACD!F527</f>
        <v>-7.4534572727939188E-2</v>
      </c>
      <c r="F527" s="2">
        <f>'Moving Avg'!D527</f>
        <v>9.0670600000000015</v>
      </c>
      <c r="G527" s="2">
        <f>'Moving Avg'!F527</f>
        <v>8.9845699999999979</v>
      </c>
      <c r="H527" s="2">
        <f>'Moving Avg'!G527</f>
        <v>8.9127940000000034</v>
      </c>
      <c r="I527" s="2">
        <f>'Moving Avg'!H527</f>
        <v>8.4871595000000166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</row>
    <row r="528" spans="1:12" ht="13.5" x14ac:dyDescent="0.25">
      <c r="A528" s="3">
        <f>RSI!A528</f>
        <v>42773</v>
      </c>
      <c r="B528" s="2">
        <f>RSI!B528</f>
        <v>9.2332000000000001</v>
      </c>
      <c r="C528" s="2">
        <f>RSI!I528</f>
        <v>74.621734490062295</v>
      </c>
      <c r="D528" s="2">
        <f>MACD!E528</f>
        <v>-6.140592560563185E-2</v>
      </c>
      <c r="E528" s="2">
        <f>MACD!F528</f>
        <v>-7.1908843303477729E-2</v>
      </c>
      <c r="F528" s="2">
        <f>'Moving Avg'!D528</f>
        <v>9.1039800000000017</v>
      </c>
      <c r="G528" s="2">
        <f>'Moving Avg'!F528</f>
        <v>9.0045749999999991</v>
      </c>
      <c r="H528" s="2">
        <f>'Moving Avg'!G528</f>
        <v>8.920180000000002</v>
      </c>
      <c r="I528" s="2">
        <f>'Moving Avg'!H528</f>
        <v>8.4942270000000164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8.9992999999999999</v>
      </c>
      <c r="C529" s="2">
        <f>RSI!I529</f>
        <v>50.0236958018302</v>
      </c>
      <c r="D529" s="2">
        <f>MACD!E529</f>
        <v>-3.9869706971376928E-2</v>
      </c>
      <c r="E529" s="2">
        <f>MACD!F529</f>
        <v>-6.5501016037057574E-2</v>
      </c>
      <c r="F529" s="2">
        <f>'Moving Avg'!D529</f>
        <v>9.0941200000000002</v>
      </c>
      <c r="G529" s="2">
        <f>'Moving Avg'!F529</f>
        <v>9.0134999999999987</v>
      </c>
      <c r="H529" s="2">
        <f>'Moving Avg'!G529</f>
        <v>8.9216560000000023</v>
      </c>
      <c r="I529" s="2">
        <f>'Moving Avg'!H529</f>
        <v>8.5002420000000143</v>
      </c>
      <c r="J529" s="6" t="str">
        <f>OBV!F529</f>
        <v>BULLISH</v>
      </c>
      <c r="K529" s="6" t="str">
        <f>OBV!G529</f>
        <v>NEUTRAL</v>
      </c>
      <c r="L529" s="6" t="str">
        <f>OBV!H529</f>
        <v>BULLISH DIVERGENCE</v>
      </c>
    </row>
    <row r="530" spans="1:12" ht="13.5" x14ac:dyDescent="0.25">
      <c r="A530" s="3">
        <f>RSI!A530</f>
        <v>42775</v>
      </c>
      <c r="B530" s="2">
        <f>RSI!B530</f>
        <v>9.2209000000000003</v>
      </c>
      <c r="C530" s="2">
        <f>RSI!I530</f>
        <v>62.601688819955427</v>
      </c>
      <c r="D530" s="2">
        <f>MACD!E530</f>
        <v>-4.0890393716946249E-2</v>
      </c>
      <c r="E530" s="2">
        <f>MACD!F530</f>
        <v>-6.0578891573035316E-2</v>
      </c>
      <c r="F530" s="2">
        <f>'Moving Avg'!D530</f>
        <v>9.1285800000000012</v>
      </c>
      <c r="G530" s="2">
        <f>'Moving Avg'!F530</f>
        <v>9.0316549999999989</v>
      </c>
      <c r="H530" s="2">
        <f>'Moving Avg'!G530</f>
        <v>8.9275640000000021</v>
      </c>
      <c r="I530" s="2">
        <f>'Moving Avg'!H530</f>
        <v>8.5076875000000136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9.2025000000000006</v>
      </c>
      <c r="C531" s="2">
        <f>RSI!I531</f>
        <v>61.223843227035246</v>
      </c>
      <c r="D531" s="2">
        <f>MACD!E531</f>
        <v>-4.4530642378381557E-2</v>
      </c>
      <c r="E531" s="2">
        <f>MACD!F531</f>
        <v>-5.7369241734104563E-2</v>
      </c>
      <c r="F531" s="2">
        <f>'Moving Avg'!D531</f>
        <v>9.1593599999999995</v>
      </c>
      <c r="G531" s="2">
        <f>'Moving Avg'!F531</f>
        <v>9.0488900000000001</v>
      </c>
      <c r="H531" s="2">
        <f>'Moving Avg'!G531</f>
        <v>8.9331040000000037</v>
      </c>
      <c r="I531" s="2">
        <f>'Moving Avg'!H531</f>
        <v>8.5150115000000142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9.1963000000000008</v>
      </c>
      <c r="C532" s="2">
        <f>RSI!I532</f>
        <v>60.738734828687157</v>
      </c>
      <c r="D532" s="2">
        <f>MACD!E532</f>
        <v>-4.7286613353826112E-2</v>
      </c>
      <c r="E532" s="2">
        <f>MACD!F532</f>
        <v>-5.5352716058048881E-2</v>
      </c>
      <c r="F532" s="2">
        <f>'Moving Avg'!D532</f>
        <v>9.170440000000001</v>
      </c>
      <c r="G532" s="2">
        <f>'Moving Avg'!F532</f>
        <v>9.0639700000000012</v>
      </c>
      <c r="H532" s="2">
        <f>'Moving Avg'!G532</f>
        <v>8.9391360000000013</v>
      </c>
      <c r="I532" s="2">
        <f>'Moving Avg'!H532</f>
        <v>8.5223630000000146</v>
      </c>
      <c r="J532" s="6" t="str">
        <f>OBV!F532</f>
        <v>BEARISH</v>
      </c>
      <c r="K532" s="6" t="str">
        <f>OBV!G532</f>
        <v>WEAK</v>
      </c>
      <c r="L532" s="6" t="str">
        <f>OBV!H532</f>
        <v>BEARISH DIVERGENCE</v>
      </c>
    </row>
    <row r="533" spans="1:12" ht="13.5" x14ac:dyDescent="0.25">
      <c r="A533" s="3">
        <f>RSI!A533</f>
        <v>42780</v>
      </c>
      <c r="B533" s="2">
        <f>RSI!B533</f>
        <v>9.1716999999999995</v>
      </c>
      <c r="C533" s="2">
        <f>RSI!I533</f>
        <v>58.749657598421173</v>
      </c>
      <c r="D533" s="2">
        <f>MACD!E533</f>
        <v>-4.8767939749359002E-2</v>
      </c>
      <c r="E533" s="2">
        <f>MACD!F533</f>
        <v>-5.4035760796310908E-2</v>
      </c>
      <c r="F533" s="2">
        <f>'Moving Avg'!D533</f>
        <v>9.1581399999999995</v>
      </c>
      <c r="G533" s="2">
        <f>'Moving Avg'!F533</f>
        <v>9.0778199999999991</v>
      </c>
      <c r="H533" s="2">
        <f>'Moving Avg'!G533</f>
        <v>8.945292000000002</v>
      </c>
      <c r="I533" s="2">
        <f>'Moving Avg'!H533</f>
        <v>8.5295330000000149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9.1654999999999998</v>
      </c>
      <c r="C534" s="2">
        <f>RSI!I534</f>
        <v>58.232063459509426</v>
      </c>
      <c r="D534" s="2">
        <f>MACD!E534</f>
        <v>-5.031635285412861E-2</v>
      </c>
      <c r="E534" s="2">
        <f>MACD!F534</f>
        <v>-5.3291879207874454E-2</v>
      </c>
      <c r="F534" s="2">
        <f>'Moving Avg'!D534</f>
        <v>9.1913800000000005</v>
      </c>
      <c r="G534" s="2">
        <f>'Moving Avg'!F534</f>
        <v>9.0913599999999999</v>
      </c>
      <c r="H534" s="2">
        <f>'Moving Avg'!G534</f>
        <v>8.9507080000000023</v>
      </c>
      <c r="I534" s="2">
        <f>'Moving Avg'!H534</f>
        <v>8.5366720000000136</v>
      </c>
      <c r="J534" s="6" t="str">
        <f>OBV!F534</f>
        <v>BEARISH</v>
      </c>
      <c r="K534" s="6" t="str">
        <f>OBV!G534</f>
        <v>WEAK</v>
      </c>
      <c r="L534" s="6" t="str">
        <f>OBV!H534</f>
        <v>BEARISH DIVERGENCE</v>
      </c>
    </row>
    <row r="535" spans="1:12" ht="13.5" x14ac:dyDescent="0.25">
      <c r="A535" s="3">
        <f>RSI!A535</f>
        <v>42782</v>
      </c>
      <c r="B535" s="2">
        <f>RSI!B535</f>
        <v>9.0793999999999997</v>
      </c>
      <c r="C535" s="2">
        <f>RSI!I535</f>
        <v>51.452708184190477</v>
      </c>
      <c r="D535" s="2">
        <f>MACD!E535</f>
        <v>-4.5910507248416721E-2</v>
      </c>
      <c r="E535" s="2">
        <f>MACD!F535</f>
        <v>-5.1815604815982907E-2</v>
      </c>
      <c r="F535" s="2">
        <f>'Moving Avg'!D535</f>
        <v>9.1630800000000008</v>
      </c>
      <c r="G535" s="2">
        <f>'Moving Avg'!F535</f>
        <v>9.0990549999999999</v>
      </c>
      <c r="H535" s="2">
        <f>'Moving Avg'!G535</f>
        <v>8.9544020000000035</v>
      </c>
      <c r="I535" s="2">
        <f>'Moving Avg'!H535</f>
        <v>8.5433805000000138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9.1593999999999998</v>
      </c>
      <c r="C536" s="2">
        <f>RSI!I536</f>
        <v>56.51802898219492</v>
      </c>
      <c r="D536" s="2">
        <f>MACD!E536</f>
        <v>-4.8212360323732995E-2</v>
      </c>
      <c r="E536" s="2">
        <f>MACD!F536</f>
        <v>-5.1094955917532922E-2</v>
      </c>
      <c r="F536" s="2">
        <f>'Moving Avg'!D536</f>
        <v>9.1544600000000003</v>
      </c>
      <c r="G536" s="2">
        <f>'Moving Avg'!F536</f>
        <v>9.1015200000000007</v>
      </c>
      <c r="H536" s="2">
        <f>'Moving Avg'!G536</f>
        <v>8.9596960000000028</v>
      </c>
      <c r="I536" s="2">
        <f>'Moving Avg'!H536</f>
        <v>8.5506355000000127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9.0793999999999997</v>
      </c>
      <c r="C537" s="2">
        <f>RSI!I537</f>
        <v>50.80894055208762</v>
      </c>
      <c r="D537" s="2">
        <f>MACD!E537</f>
        <v>-3.0603129994435818E-2</v>
      </c>
      <c r="E537" s="2">
        <f>MACD!F537</f>
        <v>-4.6996590732913505E-2</v>
      </c>
      <c r="F537" s="2">
        <f>'Moving Avg'!D537</f>
        <v>9.1310800000000008</v>
      </c>
      <c r="G537" s="2">
        <f>'Moving Avg'!F537</f>
        <v>9.1076799999999984</v>
      </c>
      <c r="H537" s="2">
        <f>'Moving Avg'!G537</f>
        <v>8.963390000000004</v>
      </c>
      <c r="I537" s="2">
        <f>'Moving Avg'!H537</f>
        <v>8.5574320000000128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9.1039999999999992</v>
      </c>
      <c r="C538" s="2">
        <f>RSI!I538</f>
        <v>52.401170679581298</v>
      </c>
      <c r="D538" s="2">
        <f>MACD!E538</f>
        <v>-3.3793383689815215E-3</v>
      </c>
      <c r="E538" s="2">
        <f>MACD!F538</f>
        <v>-3.8273140260127111E-2</v>
      </c>
      <c r="F538" s="2">
        <f>'Moving Avg'!D538</f>
        <v>9.11754</v>
      </c>
      <c r="G538" s="2">
        <f>'Moving Avg'!F538</f>
        <v>9.1089099999999998</v>
      </c>
      <c r="H538" s="2">
        <f>'Moving Avg'!G538</f>
        <v>8.9681920000000019</v>
      </c>
      <c r="I538" s="2">
        <f>'Moving Avg'!H538</f>
        <v>8.5648205000000139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8.9870000000000001</v>
      </c>
      <c r="C539" s="2">
        <f>RSI!I539</f>
        <v>44.949112745482026</v>
      </c>
      <c r="D539" s="2">
        <f>MACD!E539</f>
        <v>-7.8572299630668141E-3</v>
      </c>
      <c r="E539" s="2">
        <f>MACD!F539</f>
        <v>-3.2189958200715053E-2</v>
      </c>
      <c r="F539" s="2">
        <f>'Moving Avg'!D539</f>
        <v>9.0818399999999997</v>
      </c>
      <c r="G539" s="2">
        <f>'Moving Avg'!F539</f>
        <v>9.1042899999999989</v>
      </c>
      <c r="H539" s="2">
        <f>'Moving Avg'!G539</f>
        <v>8.9706540000000015</v>
      </c>
      <c r="I539" s="2">
        <f>'Moving Avg'!H539</f>
        <v>8.5718000000000139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9.0486000000000004</v>
      </c>
      <c r="C540" s="2">
        <f>RSI!I540</f>
        <v>49.056831667296365</v>
      </c>
      <c r="D540" s="2">
        <f>MACD!E540</f>
        <v>1.8393507163652956E-2</v>
      </c>
      <c r="E540" s="2">
        <f>MACD!F540</f>
        <v>-2.2073265127841454E-2</v>
      </c>
      <c r="F540" s="2">
        <f>'Moving Avg'!D540</f>
        <v>9.0756800000000002</v>
      </c>
      <c r="G540" s="2">
        <f>'Moving Avg'!F540</f>
        <v>9.1036749999999991</v>
      </c>
      <c r="H540" s="2">
        <f>'Moving Avg'!G540</f>
        <v>8.9743480000000027</v>
      </c>
      <c r="I540" s="2">
        <f>'Moving Avg'!H540</f>
        <v>8.5789410000000128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8.9870000000000001</v>
      </c>
      <c r="C541" s="2">
        <f>RSI!I541</f>
        <v>45.40800292073974</v>
      </c>
      <c r="D541" s="2">
        <f>MACD!E541</f>
        <v>4.2446437879302579E-2</v>
      </c>
      <c r="E541" s="2">
        <f>MACD!F541</f>
        <v>-9.1693245264126474E-3</v>
      </c>
      <c r="F541" s="2">
        <f>'Moving Avg'!D541</f>
        <v>9.0411999999999999</v>
      </c>
      <c r="G541" s="2">
        <f>'Moving Avg'!F541</f>
        <v>9.1009049999999991</v>
      </c>
      <c r="H541" s="2">
        <f>'Moving Avg'!G541</f>
        <v>8.9768100000000022</v>
      </c>
      <c r="I541" s="2">
        <f>'Moving Avg'!H541</f>
        <v>8.5858030000000127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8.9870000000000001</v>
      </c>
      <c r="C542" s="2">
        <f>RSI!I542</f>
        <v>45.40800292073974</v>
      </c>
      <c r="D542" s="2">
        <f>MACD!E542</f>
        <v>6.2309600828838185E-2</v>
      </c>
      <c r="E542" s="2">
        <f>MACD!F542</f>
        <v>5.1264605446375185E-3</v>
      </c>
      <c r="F542" s="2">
        <f>'Moving Avg'!D542</f>
        <v>9.0227200000000014</v>
      </c>
      <c r="G542" s="2">
        <f>'Moving Avg'!F542</f>
        <v>9.0978249999999967</v>
      </c>
      <c r="H542" s="2">
        <f>'Moving Avg'!G542</f>
        <v>8.9798880000000043</v>
      </c>
      <c r="I542" s="2">
        <f>'Moving Avg'!H542</f>
        <v>8.592636000000013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8.8947000000000003</v>
      </c>
      <c r="C543" s="2">
        <f>RSI!I543</f>
        <v>40.21061581419719</v>
      </c>
      <c r="D543" s="2">
        <f>MACD!E543</f>
        <v>8.2599433899511965E-2</v>
      </c>
      <c r="E543" s="2">
        <f>MACD!F543</f>
        <v>2.0621055215612409E-2</v>
      </c>
      <c r="F543" s="2">
        <f>'Moving Avg'!D543</f>
        <v>8.9808600000000016</v>
      </c>
      <c r="G543" s="2">
        <f>'Moving Avg'!F543</f>
        <v>9.0901299999999985</v>
      </c>
      <c r="H543" s="2">
        <f>'Moving Avg'!G543</f>
        <v>8.9805040000000034</v>
      </c>
      <c r="I543" s="2">
        <f>'Moving Avg'!H543</f>
        <v>8.5990365000000146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8.9870000000000001</v>
      </c>
      <c r="C544" s="2">
        <f>RSI!I544</f>
        <v>46.771758264639708</v>
      </c>
      <c r="D544" s="2">
        <f>MACD!E544</f>
        <v>9.2920534636940388E-2</v>
      </c>
      <c r="E544" s="2">
        <f>MACD!F544</f>
        <v>3.5080951099878008E-2</v>
      </c>
      <c r="F544" s="2">
        <f>'Moving Avg'!D544</f>
        <v>8.9808600000000016</v>
      </c>
      <c r="G544" s="2">
        <f>'Moving Avg'!F544</f>
        <v>9.0870499999999996</v>
      </c>
      <c r="H544" s="2">
        <f>'Moving Avg'!G544</f>
        <v>8.983088000000004</v>
      </c>
      <c r="I544" s="2">
        <f>'Moving Avg'!H544</f>
        <v>8.6058695000000149</v>
      </c>
      <c r="J544" s="6" t="str">
        <f>OBV!F544</f>
        <v>BEARISH</v>
      </c>
      <c r="K544" s="6" t="str">
        <f>OBV!G544</f>
        <v>NEUTRAL</v>
      </c>
      <c r="L544" s="6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8.8947000000000003</v>
      </c>
      <c r="C545" s="2">
        <f>RSI!I545</f>
        <v>41.82850957274831</v>
      </c>
      <c r="D545" s="2">
        <f>MACD!E545</f>
        <v>9.5573014876954687E-2</v>
      </c>
      <c r="E545" s="2">
        <f>MACD!F545</f>
        <v>4.7179363855293352E-2</v>
      </c>
      <c r="F545" s="2">
        <f>'Moving Avg'!D545</f>
        <v>8.9500799999999998</v>
      </c>
      <c r="G545" s="2">
        <f>'Moving Avg'!F545</f>
        <v>9.0793549999999996</v>
      </c>
      <c r="H545" s="2">
        <f>'Moving Avg'!G545</f>
        <v>8.9837040000000048</v>
      </c>
      <c r="I545" s="2">
        <f>'Moving Avg'!H545</f>
        <v>8.6122700000000165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8.9008000000000003</v>
      </c>
      <c r="C546" s="2">
        <f>RSI!I546</f>
        <v>42.262816916042503</v>
      </c>
      <c r="D546" s="2">
        <f>MACD!E546</f>
        <v>0.11052270150515042</v>
      </c>
      <c r="E546" s="2">
        <f>MACD!F546</f>
        <v>5.9848031385264774E-2</v>
      </c>
      <c r="F546" s="2">
        <f>'Moving Avg'!D546</f>
        <v>8.9328400000000023</v>
      </c>
      <c r="G546" s="2">
        <f>'Moving Avg'!F546</f>
        <v>9.0719649999999987</v>
      </c>
      <c r="H546" s="2">
        <f>'Moving Avg'!G546</f>
        <v>8.9844420000000031</v>
      </c>
      <c r="I546" s="2">
        <f>'Moving Avg'!H546</f>
        <v>8.6186720000000143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8.8638999999999992</v>
      </c>
      <c r="C547" s="2">
        <f>RSI!I547</f>
        <v>40.302612364074598</v>
      </c>
      <c r="D547" s="2">
        <f>MACD!E547</f>
        <v>0.11434855055567184</v>
      </c>
      <c r="E547" s="2">
        <f>MACD!F547</f>
        <v>7.0748135219346198E-2</v>
      </c>
      <c r="F547" s="2">
        <f>'Moving Avg'!D547</f>
        <v>8.90822</v>
      </c>
      <c r="G547" s="2">
        <f>'Moving Avg'!F547</f>
        <v>9.058114999999999</v>
      </c>
      <c r="H547" s="2">
        <f>'Moving Avg'!G547</f>
        <v>8.9856720000000028</v>
      </c>
      <c r="I547" s="2">
        <f>'Moving Avg'!H547</f>
        <v>8.6248895000000143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8.9254999999999995</v>
      </c>
      <c r="C548" s="2">
        <f>RSI!I548</f>
        <v>44.897288966212848</v>
      </c>
      <c r="D548" s="2">
        <f>MACD!E548</f>
        <v>0.11772038613023028</v>
      </c>
      <c r="E548" s="2">
        <f>MACD!F548</f>
        <v>8.0142585401523012E-2</v>
      </c>
      <c r="F548" s="2">
        <f>'Moving Avg'!D548</f>
        <v>8.9143799999999995</v>
      </c>
      <c r="G548" s="2">
        <f>'Moving Avg'!F548</f>
        <v>9.0427300000000006</v>
      </c>
      <c r="H548" s="2">
        <f>'Moving Avg'!G548</f>
        <v>8.9870260000000037</v>
      </c>
      <c r="I548" s="2">
        <f>'Moving Avg'!H548</f>
        <v>8.6314150000000147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</row>
    <row r="549" spans="1:12" ht="13.5" x14ac:dyDescent="0.25">
      <c r="A549" s="3">
        <f>RSI!A549</f>
        <v>42802</v>
      </c>
      <c r="B549" s="2">
        <f>RSI!B549</f>
        <v>8.9131999999999998</v>
      </c>
      <c r="C549" s="2">
        <f>RSI!I549</f>
        <v>44.166318376790677</v>
      </c>
      <c r="D549" s="2">
        <f>MACD!E549</f>
        <v>0.10396589393217681</v>
      </c>
      <c r="E549" s="2">
        <f>MACD!F549</f>
        <v>8.4907247107653766E-2</v>
      </c>
      <c r="F549" s="2">
        <f>'Moving Avg'!D549</f>
        <v>8.8996199999999988</v>
      </c>
      <c r="G549" s="2">
        <f>'Moving Avg'!F549</f>
        <v>9.0384250000000002</v>
      </c>
      <c r="H549" s="2">
        <f>'Moving Avg'!G549</f>
        <v>8.988012000000003</v>
      </c>
      <c r="I549" s="2">
        <f>'Moving Avg'!H549</f>
        <v>8.6378790000000158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8.9254999999999995</v>
      </c>
      <c r="C550" s="2">
        <f>RSI!I550</f>
        <v>45.128400378383724</v>
      </c>
      <c r="D550" s="2">
        <f>MACD!E550</f>
        <v>0.10141162347578359</v>
      </c>
      <c r="E550" s="2">
        <f>MACD!F550</f>
        <v>8.820812238127973E-2</v>
      </c>
      <c r="F550" s="2">
        <f>'Moving Avg'!D550</f>
        <v>8.9057799999999983</v>
      </c>
      <c r="G550" s="2">
        <f>'Moving Avg'!F550</f>
        <v>9.0236549999999998</v>
      </c>
      <c r="H550" s="2">
        <f>'Moving Avg'!G550</f>
        <v>8.9892440000000011</v>
      </c>
      <c r="I550" s="2">
        <f>'Moving Avg'!H550</f>
        <v>8.6444045000000145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8.8638999999999992</v>
      </c>
      <c r="C551" s="2">
        <f>RSI!I551</f>
        <v>41.291045312194903</v>
      </c>
      <c r="D551" s="2">
        <f>MACD!E551</f>
        <v>9.4743615300826534E-2</v>
      </c>
      <c r="E551" s="2">
        <f>MACD!F551</f>
        <v>8.9515220965189088E-2</v>
      </c>
      <c r="F551" s="2">
        <f>'Moving Avg'!D551</f>
        <v>8.8984000000000005</v>
      </c>
      <c r="G551" s="2">
        <f>'Moving Avg'!F551</f>
        <v>9.0067249999999994</v>
      </c>
      <c r="H551" s="2">
        <f>'Moving Avg'!G551</f>
        <v>8.9892440000000029</v>
      </c>
      <c r="I551" s="2">
        <f>'Moving Avg'!H551</f>
        <v>8.6506220000000162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8.9254999999999995</v>
      </c>
      <c r="C552" s="2">
        <f>RSI!I552</f>
        <v>46.216182727657127</v>
      </c>
      <c r="D552" s="2">
        <f>MACD!E552</f>
        <v>8.5279579091944058E-2</v>
      </c>
      <c r="E552" s="2">
        <f>MACD!F552</f>
        <v>8.8668092590540093E-2</v>
      </c>
      <c r="F552" s="2">
        <f>'Moving Avg'!D552</f>
        <v>8.9107199999999995</v>
      </c>
      <c r="G552" s="2">
        <f>'Moving Avg'!F552</f>
        <v>8.9931849999999987</v>
      </c>
      <c r="H552" s="2">
        <f>'Moving Avg'!G552</f>
        <v>8.9894900000000035</v>
      </c>
      <c r="I552" s="2">
        <f>'Moving Avg'!H552</f>
        <v>8.6568540000000151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8.9254999999999995</v>
      </c>
      <c r="C553" s="2">
        <f>RSI!I553</f>
        <v>46.216182727657134</v>
      </c>
      <c r="D553" s="2">
        <f>MACD!E553</f>
        <v>6.3393743554023274E-2</v>
      </c>
      <c r="E553" s="2">
        <f>MACD!F553</f>
        <v>8.3613222783236726E-2</v>
      </c>
      <c r="F553" s="2">
        <f>'Moving Avg'!D553</f>
        <v>8.9107199999999995</v>
      </c>
      <c r="G553" s="2">
        <f>'Moving Avg'!F553</f>
        <v>8.9808749999999993</v>
      </c>
      <c r="H553" s="2">
        <f>'Moving Avg'!G553</f>
        <v>8.9907220000000034</v>
      </c>
      <c r="I553" s="2">
        <f>'Moving Avg'!H553</f>
        <v>8.6630860000000158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</row>
    <row r="554" spans="1:12" ht="13.5" x14ac:dyDescent="0.25">
      <c r="A554" s="3">
        <f>RSI!A554</f>
        <v>42809</v>
      </c>
      <c r="B554" s="2">
        <f>RSI!B554</f>
        <v>8.9254999999999995</v>
      </c>
      <c r="C554" s="2">
        <f>RSI!I554</f>
        <v>46.216182727657134</v>
      </c>
      <c r="D554" s="2">
        <f>MACD!E554</f>
        <v>5.9373288433953064E-2</v>
      </c>
      <c r="E554" s="2">
        <f>MACD!F554</f>
        <v>7.876523591338E-2</v>
      </c>
      <c r="F554" s="2">
        <f>'Moving Avg'!D554</f>
        <v>8.9131800000000005</v>
      </c>
      <c r="G554" s="2">
        <f>'Moving Avg'!F554</f>
        <v>8.9688750000000006</v>
      </c>
      <c r="H554" s="2">
        <f>'Moving Avg'!G554</f>
        <v>8.993184000000003</v>
      </c>
      <c r="I554" s="2">
        <f>'Moving Avg'!H554</f>
        <v>8.6687320000000163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8.8947000000000003</v>
      </c>
      <c r="C555" s="2">
        <f>RSI!I555</f>
        <v>43.915504235794288</v>
      </c>
      <c r="D555" s="2">
        <f>MACD!E555</f>
        <v>4.4329076719550997E-2</v>
      </c>
      <c r="E555" s="2">
        <f>MACD!F555</f>
        <v>7.1878004074614213E-2</v>
      </c>
      <c r="F555" s="2">
        <f>'Moving Avg'!D555</f>
        <v>8.9070199999999993</v>
      </c>
      <c r="G555" s="2">
        <f>'Moving Avg'!F555</f>
        <v>8.9596400000000003</v>
      </c>
      <c r="H555" s="2">
        <f>'Moving Avg'!G555</f>
        <v>8.9954000000000018</v>
      </c>
      <c r="I555" s="2">
        <f>'Moving Avg'!H555</f>
        <v>8.6742535000000149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</row>
    <row r="556" spans="1:12" ht="13.5" x14ac:dyDescent="0.25">
      <c r="A556" s="3">
        <f>RSI!A556</f>
        <v>42811</v>
      </c>
      <c r="B556" s="2">
        <f>RSI!B556</f>
        <v>8.8947000000000003</v>
      </c>
      <c r="C556" s="2">
        <f>RSI!I556</f>
        <v>43.915504235794288</v>
      </c>
      <c r="D556" s="2">
        <f>MACD!E556</f>
        <v>3.2975588034826586E-2</v>
      </c>
      <c r="E556" s="2">
        <f>MACD!F556</f>
        <v>6.4097520866656696E-2</v>
      </c>
      <c r="F556" s="2">
        <f>'Moving Avg'!D556</f>
        <v>8.9131800000000005</v>
      </c>
      <c r="G556" s="2">
        <f>'Moving Avg'!F556</f>
        <v>8.9464050000000004</v>
      </c>
      <c r="H556" s="2">
        <f>'Moving Avg'!G556</f>
        <v>8.9976160000000025</v>
      </c>
      <c r="I556" s="2">
        <f>'Moving Avg'!H556</f>
        <v>8.679452500000016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8.8638999999999992</v>
      </c>
      <c r="C557" s="2">
        <f>RSI!I557</f>
        <v>41.518478706022464</v>
      </c>
      <c r="D557" s="2">
        <f>MACD!E557</f>
        <v>2.0378688489417485E-2</v>
      </c>
      <c r="E557" s="2">
        <f>MACD!F557</f>
        <v>5.5353754391208855E-2</v>
      </c>
      <c r="F557" s="2">
        <f>'Moving Avg'!D557</f>
        <v>8.9008599999999998</v>
      </c>
      <c r="G557" s="2">
        <f>'Moving Avg'!F557</f>
        <v>8.9356299999999997</v>
      </c>
      <c r="H557" s="2">
        <f>'Moving Avg'!G557</f>
        <v>8.9982320000000016</v>
      </c>
      <c r="I557" s="2">
        <f>'Moving Avg'!H557</f>
        <v>8.6843510000000155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8.8638999999999992</v>
      </c>
      <c r="C558" s="2">
        <f>RSI!I558</f>
        <v>41.518478706022464</v>
      </c>
      <c r="D558" s="2">
        <f>MACD!E558</f>
        <v>1.9754010059374494E-2</v>
      </c>
      <c r="E558" s="2">
        <f>MACD!F558</f>
        <v>4.8233805524841987E-2</v>
      </c>
      <c r="F558" s="2">
        <f>'Moving Avg'!D558</f>
        <v>8.8885400000000008</v>
      </c>
      <c r="G558" s="2">
        <f>'Moving Avg'!F558</f>
        <v>8.9236250000000013</v>
      </c>
      <c r="H558" s="2">
        <f>'Moving Avg'!G558</f>
        <v>8.9988480000000024</v>
      </c>
      <c r="I558" s="2">
        <f>'Moving Avg'!H558</f>
        <v>8.6883115000000153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8.8331</v>
      </c>
      <c r="C559" s="2">
        <f>RSI!I559</f>
        <v>39.046705878187915</v>
      </c>
      <c r="D559" s="2">
        <f>MACD!E559</f>
        <v>2.0130640804389088E-2</v>
      </c>
      <c r="E559" s="2">
        <f>MACD!F559</f>
        <v>4.261317258075141E-2</v>
      </c>
      <c r="F559" s="2">
        <f>'Moving Avg'!D559</f>
        <v>8.8700600000000005</v>
      </c>
      <c r="G559" s="2">
        <f>'Moving Avg'!F559</f>
        <v>8.9159299999999995</v>
      </c>
      <c r="H559" s="2">
        <f>'Moving Avg'!G559</f>
        <v>8.999094000000003</v>
      </c>
      <c r="I559" s="2">
        <f>'Moving Avg'!H559</f>
        <v>8.6922645000000163</v>
      </c>
      <c r="J559" s="6" t="str">
        <f>OBV!F559</f>
        <v>BEARISH</v>
      </c>
      <c r="K559" s="6" t="str">
        <f>OBV!G559</f>
        <v>WEAK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8.8638999999999992</v>
      </c>
      <c r="C560" s="2">
        <f>RSI!I560</f>
        <v>42.719198177097411</v>
      </c>
      <c r="D560" s="2">
        <f>MACD!E560</f>
        <v>2.0719959584054592E-2</v>
      </c>
      <c r="E560" s="2">
        <f>MACD!F560</f>
        <v>3.8234529981412045E-2</v>
      </c>
      <c r="F560" s="2">
        <f>'Moving Avg'!D560</f>
        <v>8.863900000000001</v>
      </c>
      <c r="G560" s="2">
        <f>'Moving Avg'!F560</f>
        <v>8.9066950000000009</v>
      </c>
      <c r="H560" s="2">
        <f>'Moving Avg'!G560</f>
        <v>8.9992160000000023</v>
      </c>
      <c r="I560" s="2">
        <f>'Moving Avg'!H560</f>
        <v>8.6964595000000156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8.8638999999999992</v>
      </c>
      <c r="C561" s="2">
        <f>RSI!I561</f>
        <v>42.719198177097404</v>
      </c>
      <c r="D561" s="2">
        <f>MACD!E561</f>
        <v>1.2170622906195305E-2</v>
      </c>
      <c r="E561" s="2">
        <f>MACD!F561</f>
        <v>3.3021748566368699E-2</v>
      </c>
      <c r="F561" s="2">
        <f>'Moving Avg'!D561</f>
        <v>8.8577399999999997</v>
      </c>
      <c r="G561" s="2">
        <f>'Moving Avg'!F561</f>
        <v>8.9005400000000012</v>
      </c>
      <c r="H561" s="2">
        <f>'Moving Avg'!G561</f>
        <v>8.9993380000000016</v>
      </c>
      <c r="I561" s="2">
        <f>'Moving Avg'!H561</f>
        <v>8.7004200000000154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8.8638999999999992</v>
      </c>
      <c r="C562" s="2">
        <f>RSI!I562</f>
        <v>42.719198177097404</v>
      </c>
      <c r="D562" s="2">
        <f>MACD!E562</f>
        <v>1.4810651173899458E-2</v>
      </c>
      <c r="E562" s="2">
        <f>MACD!F562</f>
        <v>2.9379529087874855E-2</v>
      </c>
      <c r="F562" s="2">
        <f>'Moving Avg'!D562</f>
        <v>8.8577399999999997</v>
      </c>
      <c r="G562" s="2">
        <f>'Moving Avg'!F562</f>
        <v>8.8943849999999998</v>
      </c>
      <c r="H562" s="2">
        <f>'Moving Avg'!G562</f>
        <v>8.9987220000000008</v>
      </c>
      <c r="I562" s="2">
        <f>'Moving Avg'!H562</f>
        <v>8.704380500000017</v>
      </c>
      <c r="J562" s="6" t="str">
        <f>OBV!F562</f>
        <v>BEARISH</v>
      </c>
      <c r="K562" s="6" t="str">
        <f>OBV!G562</f>
        <v>NEUTRAL</v>
      </c>
      <c r="L562" s="6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8.8638999999999992</v>
      </c>
      <c r="C563" s="2">
        <f>RSI!I563</f>
        <v>42.719198177097404</v>
      </c>
      <c r="D563" s="2">
        <f>MACD!E563</f>
        <v>1.741226134177154E-2</v>
      </c>
      <c r="E563" s="2">
        <f>MACD!F563</f>
        <v>2.6986075538654192E-2</v>
      </c>
      <c r="F563" s="2">
        <f>'Moving Avg'!D563</f>
        <v>8.8577399999999997</v>
      </c>
      <c r="G563" s="2">
        <f>'Moving Avg'!F563</f>
        <v>8.8928449999999994</v>
      </c>
      <c r="H563" s="2">
        <f>'Moving Avg'!G563</f>
        <v>8.9981059999999999</v>
      </c>
      <c r="I563" s="2">
        <f>'Moving Avg'!H563</f>
        <v>8.708282500000017</v>
      </c>
      <c r="J563" s="6" t="str">
        <f>OBV!F563</f>
        <v>BEARISH</v>
      </c>
      <c r="K563" s="6" t="str">
        <f>OBV!G563</f>
        <v>NEUTRAL</v>
      </c>
      <c r="L563" s="6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8.8024000000000004</v>
      </c>
      <c r="C564" s="2">
        <f>RSI!I564</f>
        <v>36.76926847207011</v>
      </c>
      <c r="D564" s="2">
        <f>MACD!E564</f>
        <v>2.4509679435212206E-2</v>
      </c>
      <c r="E564" s="2">
        <f>MACD!F564</f>
        <v>2.6490796317965797E-2</v>
      </c>
      <c r="F564" s="2">
        <f>'Moving Avg'!D564</f>
        <v>8.8515999999999995</v>
      </c>
      <c r="G564" s="2">
        <f>'Moving Avg'!F564</f>
        <v>8.8836150000000007</v>
      </c>
      <c r="H564" s="2">
        <f>'Moving Avg'!G564</f>
        <v>8.9962599999999995</v>
      </c>
      <c r="I564" s="2">
        <f>'Moving Avg'!H564</f>
        <v>8.7114080000000165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</row>
    <row r="565" spans="1:12" ht="13.5" x14ac:dyDescent="0.25">
      <c r="A565" s="3">
        <f>RSI!A565</f>
        <v>42825</v>
      </c>
      <c r="B565" s="2">
        <f>RSI!B565</f>
        <v>8.8024000000000004</v>
      </c>
      <c r="C565" s="2">
        <f>RSI!I565</f>
        <v>36.769268472070102</v>
      </c>
      <c r="D565" s="2">
        <f>MACD!E565</f>
        <v>2.6455409514856143E-2</v>
      </c>
      <c r="E565" s="2">
        <f>MACD!F565</f>
        <v>2.6483718957343867E-2</v>
      </c>
      <c r="F565" s="2">
        <f>'Moving Avg'!D565</f>
        <v>8.8392999999999979</v>
      </c>
      <c r="G565" s="2">
        <f>'Moving Avg'!F565</f>
        <v>8.8790000000000013</v>
      </c>
      <c r="H565" s="2">
        <f>'Moving Avg'!G565</f>
        <v>8.993798</v>
      </c>
      <c r="I565" s="2">
        <f>'Moving Avg'!H565</f>
        <v>8.7140940000000171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8.8024000000000004</v>
      </c>
      <c r="C566" s="2">
        <f>RSI!I566</f>
        <v>36.769268472070102</v>
      </c>
      <c r="D566" s="2">
        <f>MACD!E566</f>
        <v>2.8730207616971981E-2</v>
      </c>
      <c r="E566" s="2">
        <f>MACD!F566</f>
        <v>2.6933016689269493E-2</v>
      </c>
      <c r="F566" s="2">
        <f>'Moving Avg'!D566</f>
        <v>8.827</v>
      </c>
      <c r="G566" s="2">
        <f>'Moving Avg'!F566</f>
        <v>8.8740800000000011</v>
      </c>
      <c r="H566" s="2">
        <f>'Moving Avg'!G566</f>
        <v>8.9876439999999977</v>
      </c>
      <c r="I566" s="2">
        <f>'Moving Avg'!H566</f>
        <v>8.7167800000000177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8.7408000000000001</v>
      </c>
      <c r="C567" s="2">
        <f>RSI!I567</f>
        <v>31.313242488319304</v>
      </c>
      <c r="D567" s="2">
        <f>MACD!E567</f>
        <v>3.1061400345215873E-2</v>
      </c>
      <c r="E567" s="2">
        <f>MACD!F567</f>
        <v>2.7758693420458769E-2</v>
      </c>
      <c r="F567" s="2">
        <f>'Moving Avg'!D567</f>
        <v>8.8023799999999994</v>
      </c>
      <c r="G567" s="2">
        <f>'Moving Avg'!F567</f>
        <v>8.8679250000000014</v>
      </c>
      <c r="H567" s="2">
        <f>'Moving Avg'!G567</f>
        <v>8.9833359999999978</v>
      </c>
      <c r="I567" s="2">
        <f>'Moving Avg'!H567</f>
        <v>8.7191580000000162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42830</v>
      </c>
      <c r="B568" s="2">
        <f>RSI!B568</f>
        <v>8.7100000000000009</v>
      </c>
      <c r="C568" s="2">
        <f>RSI!I568</f>
        <v>28.99643111655962</v>
      </c>
      <c r="D568" s="2">
        <f>MACD!E568</f>
        <v>3.6218187806429825E-2</v>
      </c>
      <c r="E568" s="2">
        <f>MACD!F568</f>
        <v>2.9450592297652983E-2</v>
      </c>
      <c r="F568" s="2">
        <f>'Moving Avg'!D568</f>
        <v>8.7716000000000012</v>
      </c>
      <c r="G568" s="2">
        <f>'Moving Avg'!F568</f>
        <v>8.8571500000000007</v>
      </c>
      <c r="H568" s="2">
        <f>'Moving Avg'!G568</f>
        <v>8.9759479999999972</v>
      </c>
      <c r="I568" s="2">
        <f>'Moving Avg'!H568</f>
        <v>8.7217920000000166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8.7408000000000001</v>
      </c>
      <c r="C569" s="2">
        <f>RSI!I569</f>
        <v>34.23644681824544</v>
      </c>
      <c r="D569" s="2">
        <f>MACD!E569</f>
        <v>3.4579566155741759E-2</v>
      </c>
      <c r="E569" s="2">
        <f>MACD!F569</f>
        <v>3.0476387069270743E-2</v>
      </c>
      <c r="F569" s="2">
        <f>'Moving Avg'!D569</f>
        <v>8.7592800000000004</v>
      </c>
      <c r="G569" s="2">
        <f>'Moving Avg'!F569</f>
        <v>8.848530000000002</v>
      </c>
      <c r="H569" s="2">
        <f>'Moving Avg'!G569</f>
        <v>8.9691759999999974</v>
      </c>
      <c r="I569" s="2">
        <f>'Moving Avg'!H569</f>
        <v>8.7249025000000167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8.7962000000000007</v>
      </c>
      <c r="C570" s="2">
        <f>RSI!I570</f>
        <v>42.46176450878766</v>
      </c>
      <c r="D570" s="2">
        <f>MACD!E570</f>
        <v>3.4588286330777152E-2</v>
      </c>
      <c r="E570" s="2">
        <f>MACD!F570</f>
        <v>3.1298766921572026E-2</v>
      </c>
      <c r="F570" s="2">
        <f>'Moving Avg'!D570</f>
        <v>8.7580399999999994</v>
      </c>
      <c r="G570" s="2">
        <f>'Moving Avg'!F570</f>
        <v>8.8420650000000016</v>
      </c>
      <c r="H570" s="2">
        <f>'Moving Avg'!G570</f>
        <v>8.9638819999999964</v>
      </c>
      <c r="I570" s="2">
        <f>'Moving Avg'!H570</f>
        <v>8.7284365000000168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8.7408000000000001</v>
      </c>
      <c r="C571" s="2">
        <f>RSI!I571</f>
        <v>37.421295869100135</v>
      </c>
      <c r="D571" s="2">
        <f>MACD!E571</f>
        <v>3.907616354676513E-2</v>
      </c>
      <c r="E571" s="2">
        <f>MACD!F571</f>
        <v>3.2854246246610652E-2</v>
      </c>
      <c r="F571" s="2">
        <f>'Moving Avg'!D571</f>
        <v>8.7457200000000004</v>
      </c>
      <c r="G571" s="2">
        <f>'Moving Avg'!F571</f>
        <v>8.8359100000000019</v>
      </c>
      <c r="H571" s="2">
        <f>'Moving Avg'!G571</f>
        <v>8.957849999999997</v>
      </c>
      <c r="I571" s="2">
        <f>'Moving Avg'!H571</f>
        <v>8.7315765000000152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</row>
    <row r="572" spans="1:12" ht="13.5" x14ac:dyDescent="0.25">
      <c r="A572" s="3">
        <f>RSI!A572</f>
        <v>42836</v>
      </c>
      <c r="B572" s="2">
        <f>RSI!B572</f>
        <v>8.6791999999999998</v>
      </c>
      <c r="C572" s="2">
        <f>RSI!I572</f>
        <v>32.764078878112628</v>
      </c>
      <c r="D572" s="2">
        <f>MACD!E572</f>
        <v>4.811280622542391E-2</v>
      </c>
      <c r="E572" s="2">
        <f>MACD!F572</f>
        <v>3.5905958242373304E-2</v>
      </c>
      <c r="F572" s="2">
        <f>'Moving Avg'!D572</f>
        <v>8.7333999999999996</v>
      </c>
      <c r="G572" s="2">
        <f>'Moving Avg'!F572</f>
        <v>8.8235950000000027</v>
      </c>
      <c r="H572" s="2">
        <f>'Moving Avg'!G572</f>
        <v>8.9504619999999946</v>
      </c>
      <c r="I572" s="2">
        <f>'Moving Avg'!H572</f>
        <v>8.734965000000015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</row>
    <row r="573" spans="1:12" ht="13.5" x14ac:dyDescent="0.25">
      <c r="A573" s="3">
        <f>RSI!A573</f>
        <v>42837</v>
      </c>
      <c r="B573" s="2">
        <f>RSI!B573</f>
        <v>8.6239000000000008</v>
      </c>
      <c r="C573" s="2">
        <f>RSI!I573</f>
        <v>29.245293799225365</v>
      </c>
      <c r="D573" s="2">
        <f>MACD!E573</f>
        <v>6.0845642441178072E-2</v>
      </c>
      <c r="E573" s="2">
        <f>MACD!F573</f>
        <v>4.0893895082134257E-2</v>
      </c>
      <c r="F573" s="2">
        <f>'Moving Avg'!D573</f>
        <v>8.7161799999999996</v>
      </c>
      <c r="G573" s="2">
        <f>'Moving Avg'!F573</f>
        <v>8.8085150000000034</v>
      </c>
      <c r="H573" s="2">
        <f>'Moving Avg'!G573</f>
        <v>8.9419679999999957</v>
      </c>
      <c r="I573" s="2">
        <f>'Moving Avg'!H573</f>
        <v>8.7381065000000167</v>
      </c>
      <c r="J573" s="6" t="str">
        <f>OBV!F573</f>
        <v>BULLISH</v>
      </c>
      <c r="K573" s="6" t="str">
        <f>OBV!G573</f>
        <v>NEUTRAL</v>
      </c>
      <c r="L573" s="6" t="str">
        <f>OBV!H573</f>
        <v>BULLISH DIVERGENCE</v>
      </c>
    </row>
    <row r="574" spans="1:12" ht="13.5" x14ac:dyDescent="0.25">
      <c r="A574" s="3">
        <f>RSI!A574</f>
        <v>42838</v>
      </c>
      <c r="B574" s="2">
        <f>RSI!B574</f>
        <v>8.6176999999999992</v>
      </c>
      <c r="C574" s="2">
        <f>RSI!I574</f>
        <v>28.870918981344104</v>
      </c>
      <c r="D574" s="2">
        <f>MACD!E574</f>
        <v>6.3860877169291896E-2</v>
      </c>
      <c r="E574" s="2">
        <f>MACD!F574</f>
        <v>4.5487291499565791E-2</v>
      </c>
      <c r="F574" s="2">
        <f>'Moving Avg'!D574</f>
        <v>8.6915599999999991</v>
      </c>
      <c r="G574" s="2">
        <f>'Moving Avg'!F574</f>
        <v>8.7931250000000034</v>
      </c>
      <c r="H574" s="2">
        <f>'Moving Avg'!G574</f>
        <v>8.9333499999999972</v>
      </c>
      <c r="I574" s="2">
        <f>'Moving Avg'!H574</f>
        <v>8.7408655000000159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8.6791999999999998</v>
      </c>
      <c r="C575" s="2">
        <f>RSI!I575</f>
        <v>37.427534483658356</v>
      </c>
      <c r="D575" s="2">
        <f>MACD!E575</f>
        <v>6.3044769025571767E-2</v>
      </c>
      <c r="E575" s="2">
        <f>MACD!F575</f>
        <v>4.8998787004766987E-2</v>
      </c>
      <c r="F575" s="2">
        <f>'Moving Avg'!D575</f>
        <v>8.6681600000000003</v>
      </c>
      <c r="G575" s="2">
        <f>'Moving Avg'!F575</f>
        <v>8.7823500000000045</v>
      </c>
      <c r="H575" s="2">
        <f>'Moving Avg'!G575</f>
        <v>8.9259619999999966</v>
      </c>
      <c r="I575" s="2">
        <f>'Moving Avg'!H575</f>
        <v>8.7442815000000174</v>
      </c>
      <c r="J575" s="6" t="str">
        <f>OBV!F575</f>
        <v>BULLISH</v>
      </c>
      <c r="K575" s="6" t="str">
        <f>OBV!G575</f>
        <v>NEUTRAL</v>
      </c>
      <c r="L575" s="6" t="str">
        <f>OBV!H575</f>
        <v>BULLISH DIVERGENCE</v>
      </c>
    </row>
    <row r="576" spans="1:12" ht="13.5" x14ac:dyDescent="0.25">
      <c r="A576" s="3">
        <f>RSI!A576</f>
        <v>42842</v>
      </c>
      <c r="B576" s="2">
        <f>RSI!B576</f>
        <v>8.6791999999999998</v>
      </c>
      <c r="C576" s="2">
        <f>RSI!I576</f>
        <v>37.427534483658356</v>
      </c>
      <c r="D576" s="2">
        <f>MACD!E576</f>
        <v>6.3090897755984088E-2</v>
      </c>
      <c r="E576" s="2">
        <f>MACD!F576</f>
        <v>5.181720915501041E-2</v>
      </c>
      <c r="F576" s="2">
        <f>'Moving Avg'!D576</f>
        <v>8.6558400000000013</v>
      </c>
      <c r="G576" s="2">
        <f>'Moving Avg'!F576</f>
        <v>8.7715750000000021</v>
      </c>
      <c r="H576" s="2">
        <f>'Moving Avg'!G576</f>
        <v>8.918573999999996</v>
      </c>
      <c r="I576" s="2">
        <f>'Moving Avg'!H576</f>
        <v>8.7476670000000158</v>
      </c>
      <c r="J576" s="6" t="str">
        <f>OBV!F576</f>
        <v>BULLISH</v>
      </c>
      <c r="K576" s="6" t="str">
        <f>OBV!G576</f>
        <v>NEUTRAL</v>
      </c>
      <c r="L576" s="6" t="str">
        <f>OBV!H576</f>
        <v>BULLISH DIVERGENCE</v>
      </c>
    </row>
    <row r="577" spans="1:12" ht="13.5" x14ac:dyDescent="0.25">
      <c r="A577" s="3">
        <f>RSI!A577</f>
        <v>42843</v>
      </c>
      <c r="B577" s="2">
        <f>RSI!B577</f>
        <v>8.6791999999999998</v>
      </c>
      <c r="C577" s="2">
        <f>RSI!I577</f>
        <v>37.427534483658356</v>
      </c>
      <c r="D577" s="2">
        <f>MACD!E577</f>
        <v>5.4335119436437651E-2</v>
      </c>
      <c r="E577" s="2">
        <f>MACD!F577</f>
        <v>5.2320791211295861E-2</v>
      </c>
      <c r="F577" s="2">
        <f>'Moving Avg'!D577</f>
        <v>8.6558400000000013</v>
      </c>
      <c r="G577" s="2">
        <f>'Moving Avg'!F577</f>
        <v>8.7623400000000018</v>
      </c>
      <c r="H577" s="2">
        <f>'Moving Avg'!G577</f>
        <v>8.9093399999999949</v>
      </c>
      <c r="I577" s="2">
        <f>'Moving Avg'!H577</f>
        <v>8.7510525000000161</v>
      </c>
      <c r="J577" s="6" t="str">
        <f>OBV!F577</f>
        <v>BULLISH</v>
      </c>
      <c r="K577" s="6" t="str">
        <f>OBV!G577</f>
        <v>NEUTRAL</v>
      </c>
      <c r="L577" s="6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8.6791999999999998</v>
      </c>
      <c r="C578" s="2">
        <f>RSI!I578</f>
        <v>37.427534483658356</v>
      </c>
      <c r="D578" s="2">
        <f>MACD!E578</f>
        <v>4.2819508280823371E-2</v>
      </c>
      <c r="E578" s="2">
        <f>MACD!F578</f>
        <v>5.0420534625201366E-2</v>
      </c>
      <c r="F578" s="2">
        <f>'Moving Avg'!D578</f>
        <v>8.6669000000000018</v>
      </c>
      <c r="G578" s="2">
        <f>'Moving Avg'!F578</f>
        <v>8.7531050000000015</v>
      </c>
      <c r="H578" s="2">
        <f>'Moving Avg'!G578</f>
        <v>8.8982599999999952</v>
      </c>
      <c r="I578" s="2">
        <f>'Moving Avg'!H578</f>
        <v>8.7544380000000164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8.6176999999999992</v>
      </c>
      <c r="C579" s="2">
        <f>RSI!I579</f>
        <v>32.214971616282469</v>
      </c>
      <c r="D579" s="2">
        <f>MACD!E579</f>
        <v>4.2954348449148583E-2</v>
      </c>
      <c r="E579" s="2">
        <f>MACD!F579</f>
        <v>4.8927297389990812E-2</v>
      </c>
      <c r="F579" s="2">
        <f>'Moving Avg'!D579</f>
        <v>8.6669</v>
      </c>
      <c r="G579" s="2">
        <f>'Moving Avg'!F579</f>
        <v>8.7423350000000024</v>
      </c>
      <c r="H579" s="2">
        <f>'Moving Avg'!G579</f>
        <v>8.8906279999999942</v>
      </c>
      <c r="I579" s="2">
        <f>'Moving Avg'!H579</f>
        <v>8.7575160000000167</v>
      </c>
      <c r="J579" s="6" t="str">
        <f>OBV!F579</f>
        <v>BULLISH</v>
      </c>
      <c r="K579" s="6" t="str">
        <f>OBV!G579</f>
        <v>NEUTRAL</v>
      </c>
      <c r="L579" s="6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8.5869</v>
      </c>
      <c r="C580" s="2">
        <f>RSI!I580</f>
        <v>29.964240355716086</v>
      </c>
      <c r="D580" s="2">
        <f>MACD!E580</f>
        <v>5.4777891618645214E-2</v>
      </c>
      <c r="E580" s="2">
        <f>MACD!F580</f>
        <v>5.0097416235721698E-2</v>
      </c>
      <c r="F580" s="2">
        <f>'Moving Avg'!D580</f>
        <v>8.648439999999999</v>
      </c>
      <c r="G580" s="2">
        <f>'Moving Avg'!F580</f>
        <v>8.7284850000000009</v>
      </c>
      <c r="H580" s="2">
        <f>'Moving Avg'!G580</f>
        <v>8.8779479999999964</v>
      </c>
      <c r="I580" s="2">
        <f>'Moving Avg'!H580</f>
        <v>8.760316500000016</v>
      </c>
      <c r="J580" s="6" t="str">
        <f>OBV!F580</f>
        <v>BEARISH</v>
      </c>
      <c r="K580" s="6" t="str">
        <f>OBV!G580</f>
        <v>WEAK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8.5869</v>
      </c>
      <c r="C581" s="2">
        <f>RSI!I581</f>
        <v>29.964240355716086</v>
      </c>
      <c r="D581" s="2">
        <f>MACD!E581</f>
        <v>5.7279210151799376E-2</v>
      </c>
      <c r="E581" s="2">
        <f>MACD!F581</f>
        <v>5.1533775018937238E-2</v>
      </c>
      <c r="F581" s="2">
        <f>'Moving Avg'!D581</f>
        <v>8.6299799999999998</v>
      </c>
      <c r="G581" s="2">
        <f>'Moving Avg'!F581</f>
        <v>8.7146350000000012</v>
      </c>
      <c r="H581" s="2">
        <f>'Moving Avg'!G581</f>
        <v>8.865635999999995</v>
      </c>
      <c r="I581" s="2">
        <f>'Moving Avg'!H581</f>
        <v>8.7631170000000154</v>
      </c>
      <c r="J581" s="6" t="str">
        <f>OBV!F581</f>
        <v>BEARISH</v>
      </c>
      <c r="K581" s="6" t="str">
        <f>OBV!G581</f>
        <v>WEAK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8.6176999999999992</v>
      </c>
      <c r="C582" s="2">
        <f>RSI!I582</f>
        <v>35.21374285789723</v>
      </c>
      <c r="D582" s="2">
        <f>MACD!E582</f>
        <v>4.8581619713081281E-2</v>
      </c>
      <c r="E582" s="2">
        <f>MACD!F582</f>
        <v>5.0943343957766049E-2</v>
      </c>
      <c r="F582" s="2">
        <f>'Moving Avg'!D582</f>
        <v>8.61768</v>
      </c>
      <c r="G582" s="2">
        <f>'Moving Avg'!F582</f>
        <v>8.7023250000000019</v>
      </c>
      <c r="H582" s="2">
        <f>'Moving Avg'!G582</f>
        <v>8.8540639999999957</v>
      </c>
      <c r="I582" s="2">
        <f>'Moving Avg'!H582</f>
        <v>8.765764000000015</v>
      </c>
      <c r="J582" s="6" t="str">
        <f>OBV!F582</f>
        <v>BEARISH</v>
      </c>
      <c r="K582" s="6" t="str">
        <f>OBV!G582</f>
        <v>WEAK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8.6791999999999998</v>
      </c>
      <c r="C583" s="2">
        <f>RSI!I583</f>
        <v>44.206466603698374</v>
      </c>
      <c r="D583" s="2">
        <f>MACD!E583</f>
        <v>2.8851238375475319E-2</v>
      </c>
      <c r="E583" s="2">
        <f>MACD!F583</f>
        <v>4.6524922841307902E-2</v>
      </c>
      <c r="F583" s="2">
        <f>'Moving Avg'!D583</f>
        <v>8.61768</v>
      </c>
      <c r="G583" s="2">
        <f>'Moving Avg'!F583</f>
        <v>8.6930900000000015</v>
      </c>
      <c r="H583" s="2">
        <f>'Moving Avg'!G583</f>
        <v>8.8442139999999956</v>
      </c>
      <c r="I583" s="2">
        <f>'Moving Avg'!H583</f>
        <v>8.7685335000000144</v>
      </c>
      <c r="J583" s="6" t="str">
        <f>OBV!F583</f>
        <v>BEARISH</v>
      </c>
      <c r="K583" s="6" t="str">
        <f>OBV!G583</f>
        <v>NEUTRAL</v>
      </c>
      <c r="L583" s="6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8.7962000000000007</v>
      </c>
      <c r="C584" s="2">
        <f>RSI!I584</f>
        <v>56.560053464017891</v>
      </c>
      <c r="D584" s="2">
        <f>MACD!E584</f>
        <v>2.8134611066903403E-3</v>
      </c>
      <c r="E584" s="2">
        <f>MACD!F584</f>
        <v>3.7782630494384392E-2</v>
      </c>
      <c r="F584" s="2">
        <f>'Moving Avg'!D584</f>
        <v>8.6533800000000003</v>
      </c>
      <c r="G584" s="2">
        <f>'Moving Avg'!F584</f>
        <v>8.6927800000000008</v>
      </c>
      <c r="H584" s="2">
        <f>'Moving Avg'!G584</f>
        <v>8.8368279999999952</v>
      </c>
      <c r="I584" s="2">
        <f>'Moving Avg'!H584</f>
        <v>8.7720730000000149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</row>
    <row r="585" spans="1:12" ht="13.5" x14ac:dyDescent="0.25">
      <c r="A585" s="3">
        <f>RSI!A585</f>
        <v>42853</v>
      </c>
      <c r="B585" s="2">
        <f>RSI!B585</f>
        <v>8.8024000000000004</v>
      </c>
      <c r="C585" s="2">
        <f>RSI!I585</f>
        <v>57.10209898606827</v>
      </c>
      <c r="D585" s="2">
        <f>MACD!E585</f>
        <v>-1.0650477905681299E-2</v>
      </c>
      <c r="E585" s="2">
        <f>MACD!F585</f>
        <v>2.8096008814371257E-2</v>
      </c>
      <c r="F585" s="2">
        <f>'Moving Avg'!D585</f>
        <v>8.6964799999999993</v>
      </c>
      <c r="G585" s="2">
        <f>'Moving Avg'!F585</f>
        <v>8.6927800000000026</v>
      </c>
      <c r="H585" s="2">
        <f>'Moving Avg'!G585</f>
        <v>8.8312879999999954</v>
      </c>
      <c r="I585" s="2">
        <f>'Moving Avg'!H585</f>
        <v>8.7756435000000135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</row>
    <row r="586" spans="1:12" ht="13.5" x14ac:dyDescent="0.25">
      <c r="A586" s="3">
        <f>RSI!A586</f>
        <v>42857</v>
      </c>
      <c r="B586" s="2">
        <f>RSI!B586</f>
        <v>8.8947000000000003</v>
      </c>
      <c r="C586" s="2">
        <f>RSI!I586</f>
        <v>64.253274526813215</v>
      </c>
      <c r="D586" s="2">
        <f>MACD!E586</f>
        <v>-2.9318800745510742E-2</v>
      </c>
      <c r="E586" s="2">
        <f>MACD!F586</f>
        <v>1.6613046902394856E-2</v>
      </c>
      <c r="F586" s="2">
        <f>'Moving Avg'!D586</f>
        <v>8.7580399999999994</v>
      </c>
      <c r="G586" s="2">
        <f>'Moving Avg'!F586</f>
        <v>8.6973950000000002</v>
      </c>
      <c r="H586" s="2">
        <f>'Moving Avg'!G586</f>
        <v>8.8259939999999961</v>
      </c>
      <c r="I586" s="2">
        <f>'Moving Avg'!H586</f>
        <v>8.779675500000014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8.8638999999999992</v>
      </c>
      <c r="C587" s="2">
        <f>RSI!I587</f>
        <v>60.621634952849647</v>
      </c>
      <c r="D587" s="2">
        <f>MACD!E587</f>
        <v>-4.3785221195570045E-2</v>
      </c>
      <c r="E587" s="2">
        <f>MACD!F587</f>
        <v>4.5333932828018758E-3</v>
      </c>
      <c r="F587" s="2">
        <f>'Moving Avg'!D587</f>
        <v>8.8072800000000004</v>
      </c>
      <c r="G587" s="2">
        <f>'Moving Avg'!F587</f>
        <v>8.7035499999999999</v>
      </c>
      <c r="H587" s="2">
        <f>'Moving Avg'!G587</f>
        <v>8.8216839999999976</v>
      </c>
      <c r="I587" s="2">
        <f>'Moving Avg'!H587</f>
        <v>8.7838305000000148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8.8638999999999992</v>
      </c>
      <c r="C588" s="2">
        <f>RSI!I588</f>
        <v>60.621634952849647</v>
      </c>
      <c r="D588" s="2">
        <f>MACD!E588</f>
        <v>-5.6725177716892006E-2</v>
      </c>
      <c r="E588" s="2">
        <f>MACD!F588</f>
        <v>-7.7183209171369001E-3</v>
      </c>
      <c r="F588" s="2">
        <f>'Moving Avg'!D588</f>
        <v>8.84422</v>
      </c>
      <c r="G588" s="2">
        <f>'Moving Avg'!F588</f>
        <v>8.7112449999999999</v>
      </c>
      <c r="H588" s="2">
        <f>'Moving Avg'!G588</f>
        <v>8.8168819999999979</v>
      </c>
      <c r="I588" s="2">
        <f>'Moving Avg'!H588</f>
        <v>8.7881395000000158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8.9131999999999998</v>
      </c>
      <c r="C589" s="2">
        <f>RSI!I589</f>
        <v>64.361005372191386</v>
      </c>
      <c r="D589" s="2">
        <f>MACD!E589</f>
        <v>-8.1435113137109383E-2</v>
      </c>
      <c r="E589" s="2">
        <f>MACD!F589</f>
        <v>-2.2461679361131397E-2</v>
      </c>
      <c r="F589" s="2">
        <f>'Moving Avg'!D589</f>
        <v>8.8676199999999987</v>
      </c>
      <c r="G589" s="2">
        <f>'Moving Avg'!F589</f>
        <v>8.7198650000000004</v>
      </c>
      <c r="H589" s="2">
        <f>'Moving Avg'!G589</f>
        <v>8.8154059999999976</v>
      </c>
      <c r="I589" s="2">
        <f>'Moving Avg'!H589</f>
        <v>8.7924795000000149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8.8638999999999992</v>
      </c>
      <c r="C590" s="2">
        <f>RSI!I590</f>
        <v>58.389794136089513</v>
      </c>
      <c r="D590" s="2">
        <f>MACD!E590</f>
        <v>-0.10432084472688352</v>
      </c>
      <c r="E590" s="2">
        <f>MACD!F590</f>
        <v>-3.8833512434281826E-2</v>
      </c>
      <c r="F590" s="2">
        <f>'Moving Avg'!D590</f>
        <v>8.879920000000002</v>
      </c>
      <c r="G590" s="2">
        <f>'Moving Avg'!F590</f>
        <v>8.7232499999999984</v>
      </c>
      <c r="H590" s="2">
        <f>'Moving Avg'!G590</f>
        <v>8.8117119999999982</v>
      </c>
      <c r="I590" s="2">
        <f>'Moving Avg'!H590</f>
        <v>8.7967885000000141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</row>
    <row r="591" spans="1:12" ht="13.5" x14ac:dyDescent="0.25">
      <c r="A591" s="3">
        <f>RSI!A591</f>
        <v>42864</v>
      </c>
      <c r="B591" s="2">
        <f>RSI!B591</f>
        <v>8.8638999999999992</v>
      </c>
      <c r="C591" s="2">
        <f>RSI!I591</f>
        <v>58.389794136089513</v>
      </c>
      <c r="D591" s="2">
        <f>MACD!E591</f>
        <v>-0.1242191148359435</v>
      </c>
      <c r="E591" s="2">
        <f>MACD!F591</f>
        <v>-5.5910632914614164E-2</v>
      </c>
      <c r="F591" s="2">
        <f>'Moving Avg'!D591</f>
        <v>8.8737600000000008</v>
      </c>
      <c r="G591" s="2">
        <f>'Moving Avg'!F591</f>
        <v>8.7294049999999999</v>
      </c>
      <c r="H591" s="2">
        <f>'Moving Avg'!G591</f>
        <v>8.8092499999999987</v>
      </c>
      <c r="I591" s="2">
        <f>'Moving Avg'!H591</f>
        <v>8.8008205000000164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8.8638999999999992</v>
      </c>
      <c r="C592" s="2">
        <f>RSI!I592</f>
        <v>58.389794136089513</v>
      </c>
      <c r="D592" s="2">
        <f>MACD!E592</f>
        <v>-0.13681155876941453</v>
      </c>
      <c r="E592" s="2">
        <f>MACD!F592</f>
        <v>-7.2090818085574243E-2</v>
      </c>
      <c r="F592" s="2">
        <f>'Moving Avg'!D592</f>
        <v>8.8737600000000008</v>
      </c>
      <c r="G592" s="2">
        <f>'Moving Avg'!F592</f>
        <v>8.7386400000000002</v>
      </c>
      <c r="H592" s="2">
        <f>'Moving Avg'!G592</f>
        <v>8.8067879999999992</v>
      </c>
      <c r="I592" s="2">
        <f>'Moving Avg'!H592</f>
        <v>8.8048525000000151</v>
      </c>
      <c r="J592" s="6" t="str">
        <f>OBV!F592</f>
        <v>BEARISH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8.8331</v>
      </c>
      <c r="C593" s="2">
        <f>RSI!I593</f>
        <v>54.448123097571724</v>
      </c>
      <c r="D593" s="2">
        <f>MACD!E593</f>
        <v>-0.1361810056259003</v>
      </c>
      <c r="E593" s="2">
        <f>MACD!F593</f>
        <v>-8.4908855593639462E-2</v>
      </c>
      <c r="F593" s="2">
        <f>'Moving Avg'!D593</f>
        <v>8.8675999999999995</v>
      </c>
      <c r="G593" s="2">
        <f>'Moving Avg'!F593</f>
        <v>8.7491000000000003</v>
      </c>
      <c r="H593" s="2">
        <f>'Moving Avg'!G593</f>
        <v>8.805556000000001</v>
      </c>
      <c r="I593" s="2">
        <f>'Moving Avg'!H593</f>
        <v>8.8092845000000164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8.8638999999999992</v>
      </c>
      <c r="C594" s="2">
        <f>RSI!I594</f>
        <v>57.53526461134549</v>
      </c>
      <c r="D594" s="2">
        <f>MACD!E594</f>
        <v>-0.12017038985105621</v>
      </c>
      <c r="E594" s="2">
        <f>MACD!F594</f>
        <v>-9.1961162445122813E-2</v>
      </c>
      <c r="F594" s="2">
        <f>'Moving Avg'!D594</f>
        <v>8.8577399999999997</v>
      </c>
      <c r="G594" s="2">
        <f>'Moving Avg'!F594</f>
        <v>8.7614100000000015</v>
      </c>
      <c r="H594" s="2">
        <f>'Moving Avg'!G594</f>
        <v>8.8030940000000015</v>
      </c>
      <c r="I594" s="2">
        <f>'Moving Avg'!H594</f>
        <v>8.8135935000000174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</row>
    <row r="595" spans="1:12" ht="13.5" x14ac:dyDescent="0.25">
      <c r="A595" s="3">
        <f>RSI!A595</f>
        <v>42870</v>
      </c>
      <c r="B595" s="2">
        <f>RSI!B595</f>
        <v>8.8638999999999992</v>
      </c>
      <c r="C595" s="2">
        <f>RSI!I595</f>
        <v>57.53526461134549</v>
      </c>
      <c r="D595" s="2">
        <f>MACD!E595</f>
        <v>-0.10607466079838801</v>
      </c>
      <c r="E595" s="2">
        <f>MACD!F595</f>
        <v>-9.4783862115775858E-2</v>
      </c>
      <c r="F595" s="2">
        <f>'Moving Avg'!D595</f>
        <v>8.8577399999999997</v>
      </c>
      <c r="G595" s="2">
        <f>'Moving Avg'!F595</f>
        <v>8.770645</v>
      </c>
      <c r="H595" s="2">
        <f>'Moving Avg'!G595</f>
        <v>8.8024780000000007</v>
      </c>
      <c r="I595" s="2">
        <f>'Moving Avg'!H595</f>
        <v>8.8175945000000162</v>
      </c>
      <c r="J595" s="6" t="str">
        <f>OBV!F595</f>
        <v>BEARISH</v>
      </c>
      <c r="K595" s="6" t="str">
        <f>OBV!G595</f>
        <v>NEUTRAL</v>
      </c>
      <c r="L595" s="6" t="str">
        <f>OBV!H595</f>
        <v>NEUTRAL</v>
      </c>
    </row>
    <row r="596" spans="1:12" ht="13.5" x14ac:dyDescent="0.25">
      <c r="A596" s="3">
        <f>RSI!A596</f>
        <v>42871</v>
      </c>
      <c r="B596" s="2">
        <f>RSI!B596</f>
        <v>8.8577999999999992</v>
      </c>
      <c r="C596" s="2">
        <f>RSI!I596</f>
        <v>56.653354390078341</v>
      </c>
      <c r="D596" s="2">
        <f>MACD!E596</f>
        <v>-7.9871173240903204E-2</v>
      </c>
      <c r="E596" s="2">
        <f>MACD!F596</f>
        <v>-9.1801324340801335E-2</v>
      </c>
      <c r="F596" s="2">
        <f>'Moving Avg'!D596</f>
        <v>8.8565199999999997</v>
      </c>
      <c r="G596" s="2">
        <f>'Moving Avg'!F596</f>
        <v>8.7795750000000012</v>
      </c>
      <c r="H596" s="2">
        <f>'Moving Avg'!G596</f>
        <v>8.8016180000000013</v>
      </c>
      <c r="I596" s="2">
        <f>'Moving Avg'!H596</f>
        <v>8.8214110000000172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8.8638999999999992</v>
      </c>
      <c r="C597" s="2">
        <f>RSI!I597</f>
        <v>57.357268962054427</v>
      </c>
      <c r="D597" s="2">
        <f>MACD!E597</f>
        <v>-6.320096306633971E-2</v>
      </c>
      <c r="E597" s="2">
        <f>MACD!F597</f>
        <v>-8.6081252085909013E-2</v>
      </c>
      <c r="F597" s="2">
        <f>'Moving Avg'!D597</f>
        <v>8.8565199999999997</v>
      </c>
      <c r="G597" s="2">
        <f>'Moving Avg'!F597</f>
        <v>8.7888100000000016</v>
      </c>
      <c r="H597" s="2">
        <f>'Moving Avg'!G597</f>
        <v>8.8016180000000013</v>
      </c>
      <c r="I597" s="2">
        <f>'Moving Avg'!H597</f>
        <v>8.8254430000000177</v>
      </c>
      <c r="J597" s="6" t="str">
        <f>OBV!F597</f>
        <v>BULLISH</v>
      </c>
      <c r="K597" s="6" t="str">
        <f>OBV!G597</f>
        <v>STRONG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8.8638999999999992</v>
      </c>
      <c r="C598" s="2">
        <f>RSI!I598</f>
        <v>57.357268962054427</v>
      </c>
      <c r="D598" s="2">
        <f>MACD!E598</f>
        <v>-4.9420018193774951E-2</v>
      </c>
      <c r="E598" s="2">
        <f>MACD!F598</f>
        <v>-7.8749005307482203E-2</v>
      </c>
      <c r="F598" s="2">
        <f>'Moving Avg'!D598</f>
        <v>8.862680000000001</v>
      </c>
      <c r="G598" s="2">
        <f>'Moving Avg'!F598</f>
        <v>8.7980450000000001</v>
      </c>
      <c r="H598" s="2">
        <f>'Moving Avg'!G598</f>
        <v>8.8003860000000014</v>
      </c>
      <c r="I598" s="2">
        <f>'Moving Avg'!H598</f>
        <v>8.8294440000000183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</row>
    <row r="599" spans="1:12" ht="13.5" x14ac:dyDescent="0.25">
      <c r="A599" s="3">
        <f>RSI!A599</f>
        <v>42874</v>
      </c>
      <c r="B599" s="2">
        <f>RSI!B599</f>
        <v>8.8638999999999992</v>
      </c>
      <c r="C599" s="2">
        <f>RSI!I599</f>
        <v>57.357268962054427</v>
      </c>
      <c r="D599" s="2">
        <f>MACD!E599</f>
        <v>-3.047517513756226E-2</v>
      </c>
      <c r="E599" s="2">
        <f>MACD!F599</f>
        <v>-6.9094239273498212E-2</v>
      </c>
      <c r="F599" s="2">
        <f>'Moving Avg'!D599</f>
        <v>8.862680000000001</v>
      </c>
      <c r="G599" s="2">
        <f>'Moving Avg'!F599</f>
        <v>8.8103549999999995</v>
      </c>
      <c r="H599" s="2">
        <f>'Moving Avg'!G599</f>
        <v>8.7994000000000021</v>
      </c>
      <c r="I599" s="2">
        <f>'Moving Avg'!H599</f>
        <v>8.8334450000000189</v>
      </c>
      <c r="J599" s="6" t="str">
        <f>OBV!F599</f>
        <v>BULLISH</v>
      </c>
      <c r="K599" s="6" t="str">
        <f>OBV!G599</f>
        <v>STRONG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8.8638999999999992</v>
      </c>
      <c r="C600" s="2">
        <f>RSI!I600</f>
        <v>57.357268962054427</v>
      </c>
      <c r="D600" s="2">
        <f>MACD!E600</f>
        <v>-2.2307845960899186E-2</v>
      </c>
      <c r="E600" s="2">
        <f>MACD!F600</f>
        <v>-5.9736960610978412E-2</v>
      </c>
      <c r="F600" s="2">
        <f>'Moving Avg'!D600</f>
        <v>8.862680000000001</v>
      </c>
      <c r="G600" s="2">
        <f>'Moving Avg'!F600</f>
        <v>8.824205000000001</v>
      </c>
      <c r="H600" s="2">
        <f>'Moving Avg'!G600</f>
        <v>8.7981680000000022</v>
      </c>
      <c r="I600" s="2">
        <f>'Moving Avg'!H600</f>
        <v>8.8372920000000175</v>
      </c>
      <c r="J600" s="6" t="str">
        <f>OBV!F600</f>
        <v>BULLISH</v>
      </c>
      <c r="K600" s="6" t="str">
        <f>OBV!G600</f>
        <v>STRONG</v>
      </c>
      <c r="L600" s="6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8.8638999999999992</v>
      </c>
      <c r="C601" s="2">
        <f>RSI!I601</f>
        <v>57.357268962054427</v>
      </c>
      <c r="D601" s="2">
        <f>MACD!E601</f>
        <v>-1.5654720868518268E-2</v>
      </c>
      <c r="E601" s="2">
        <f>MACD!F601</f>
        <v>-5.0920512662486386E-2</v>
      </c>
      <c r="F601" s="2">
        <f>'Moving Avg'!D601</f>
        <v>8.8638999999999992</v>
      </c>
      <c r="G601" s="2">
        <f>'Moving Avg'!F601</f>
        <v>8.8380550000000007</v>
      </c>
      <c r="H601" s="2">
        <f>'Moving Avg'!G601</f>
        <v>8.7981680000000022</v>
      </c>
      <c r="I601" s="2">
        <f>'Moving Avg'!H601</f>
        <v>8.8412930000000181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</row>
    <row r="602" spans="1:12" ht="13.5" x14ac:dyDescent="0.25">
      <c r="A602" s="3">
        <f>RSI!A602</f>
        <v>42879</v>
      </c>
      <c r="B602" s="2">
        <f>RSI!B602</f>
        <v>8.8024000000000004</v>
      </c>
      <c r="C602" s="2">
        <f>RSI!I602</f>
        <v>46.362215619288115</v>
      </c>
      <c r="D602" s="2">
        <f>MACD!E602</f>
        <v>-5.7082015412284193E-3</v>
      </c>
      <c r="E602" s="2">
        <f>MACD!F602</f>
        <v>-4.1878050438234796E-2</v>
      </c>
      <c r="F602" s="2">
        <f>'Moving Avg'!D602</f>
        <v>8.8515999999999995</v>
      </c>
      <c r="G602" s="2">
        <f>'Moving Avg'!F602</f>
        <v>8.847290000000001</v>
      </c>
      <c r="H602" s="2">
        <f>'Moving Avg'!G602</f>
        <v>8.7957060000000027</v>
      </c>
      <c r="I602" s="2">
        <f>'Moving Avg'!H602</f>
        <v>8.8449865000000152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8.8024000000000004</v>
      </c>
      <c r="C603" s="2">
        <f>RSI!I603</f>
        <v>46.362215619288115</v>
      </c>
      <c r="D603" s="2">
        <f>MACD!E603</f>
        <v>-1.8879006262153553E-3</v>
      </c>
      <c r="E603" s="2">
        <f>MACD!F603</f>
        <v>-3.3880020475830906E-2</v>
      </c>
      <c r="F603" s="2">
        <f>'Moving Avg'!D603</f>
        <v>8.8392999999999979</v>
      </c>
      <c r="G603" s="2">
        <f>'Moving Avg'!F603</f>
        <v>8.8534500000000005</v>
      </c>
      <c r="H603" s="2">
        <f>'Moving Avg'!G603</f>
        <v>8.7932440000000014</v>
      </c>
      <c r="I603" s="2">
        <f>'Moving Avg'!H603</f>
        <v>8.8485570000000173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8.8024000000000004</v>
      </c>
      <c r="C604" s="2">
        <f>RSI!I604</f>
        <v>46.362215619288115</v>
      </c>
      <c r="D604" s="2">
        <f>MACD!E604</f>
        <v>6.2150462516576965E-3</v>
      </c>
      <c r="E604" s="2">
        <f>MACD!F604</f>
        <v>-2.5861007130333187E-2</v>
      </c>
      <c r="F604" s="2">
        <f>'Moving Avg'!D604</f>
        <v>8.827</v>
      </c>
      <c r="G604" s="2">
        <f>'Moving Avg'!F604</f>
        <v>8.8537600000000012</v>
      </c>
      <c r="H604" s="2">
        <f>'Moving Avg'!G604</f>
        <v>8.7907820000000019</v>
      </c>
      <c r="I604" s="2">
        <f>'Moving Avg'!H604</f>
        <v>8.8521275000000159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8.8024000000000004</v>
      </c>
      <c r="C605" s="2">
        <f>RSI!I605</f>
        <v>46.362215619288115</v>
      </c>
      <c r="D605" s="2">
        <f>MACD!E605</f>
        <v>1.3193536868206124E-2</v>
      </c>
      <c r="E605" s="2">
        <f>MACD!F605</f>
        <v>-1.8050098330625326E-2</v>
      </c>
      <c r="F605" s="2">
        <f>'Moving Avg'!D605</f>
        <v>8.8146999999999984</v>
      </c>
      <c r="G605" s="2">
        <f>'Moving Avg'!F605</f>
        <v>8.8537600000000012</v>
      </c>
      <c r="H605" s="2">
        <f>'Moving Avg'!G605</f>
        <v>8.7889360000000014</v>
      </c>
      <c r="I605" s="2">
        <f>'Moving Avg'!H605</f>
        <v>8.8556670000000164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</row>
    <row r="606" spans="1:12" ht="13.5" x14ac:dyDescent="0.25">
      <c r="A606" s="3">
        <f>RSI!A606</f>
        <v>42885</v>
      </c>
      <c r="B606" s="2">
        <f>RSI!B606</f>
        <v>8.8331</v>
      </c>
      <c r="C606" s="2">
        <f>RSI!I606</f>
        <v>52.478666449575073</v>
      </c>
      <c r="D606" s="2">
        <f>MACD!E606</f>
        <v>1.5998980663299633E-2</v>
      </c>
      <c r="E606" s="2">
        <f>MACD!F606</f>
        <v>-1.1240282531840336E-2</v>
      </c>
      <c r="F606" s="2">
        <f>'Moving Avg'!D606</f>
        <v>8.8085400000000007</v>
      </c>
      <c r="G606" s="2">
        <f>'Moving Avg'!F606</f>
        <v>8.8506800000000005</v>
      </c>
      <c r="H606" s="2">
        <f>'Moving Avg'!G606</f>
        <v>8.7877040000000015</v>
      </c>
      <c r="I606" s="2">
        <f>'Moving Avg'!H606</f>
        <v>8.8592060000000163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8.8024000000000004</v>
      </c>
      <c r="C607" s="2">
        <f>RSI!I607</f>
        <v>46.738928158467161</v>
      </c>
      <c r="D607" s="2">
        <f>MACD!E607</f>
        <v>2.1508670466712232E-2</v>
      </c>
      <c r="E607" s="2">
        <f>MACD!F607</f>
        <v>-4.6904919321298227E-3</v>
      </c>
      <c r="F607" s="2">
        <f>'Moving Avg'!D607</f>
        <v>8.8085400000000007</v>
      </c>
      <c r="G607" s="2">
        <f>'Moving Avg'!F607</f>
        <v>8.8476050000000015</v>
      </c>
      <c r="H607" s="2">
        <f>'Moving Avg'!G607</f>
        <v>8.7864740000000001</v>
      </c>
      <c r="I607" s="2">
        <f>'Moving Avg'!H607</f>
        <v>8.862745500000015</v>
      </c>
      <c r="J607" s="6" t="str">
        <f>OBV!F607</f>
        <v>BEARISH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8.8024000000000004</v>
      </c>
      <c r="C608" s="2">
        <f>RSI!I608</f>
        <v>46.738928158467168</v>
      </c>
      <c r="D608" s="2">
        <f>MACD!E608</f>
        <v>2.6281120649251477E-2</v>
      </c>
      <c r="E608" s="2">
        <f>MACD!F608</f>
        <v>1.5038305841464372E-3</v>
      </c>
      <c r="F608" s="2">
        <f>'Moving Avg'!D608</f>
        <v>8.8085399999999989</v>
      </c>
      <c r="G608" s="2">
        <f>'Moving Avg'!F608</f>
        <v>8.8445300000000024</v>
      </c>
      <c r="H608" s="2">
        <f>'Moving Avg'!G608</f>
        <v>8.7852440000000005</v>
      </c>
      <c r="I608" s="2">
        <f>'Moving Avg'!H608</f>
        <v>8.8662850000000155</v>
      </c>
      <c r="J608" s="6" t="str">
        <f>OBV!F608</f>
        <v>BEARISH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8.8638999999999992</v>
      </c>
      <c r="C609" s="2">
        <f>RSI!I609</f>
        <v>57.530655520028112</v>
      </c>
      <c r="D609" s="2">
        <f>MACD!E609</f>
        <v>2.5866018989997741E-2</v>
      </c>
      <c r="E609" s="2">
        <f>MACD!F609</f>
        <v>6.3762682653166983E-3</v>
      </c>
      <c r="F609" s="2">
        <f>'Moving Avg'!D609</f>
        <v>8.8208400000000005</v>
      </c>
      <c r="G609" s="2">
        <f>'Moving Avg'!F609</f>
        <v>8.8420650000000016</v>
      </c>
      <c r="H609" s="2">
        <f>'Moving Avg'!G609</f>
        <v>8.7858599999999996</v>
      </c>
      <c r="I609" s="2">
        <f>'Moving Avg'!H609</f>
        <v>8.8700090000000156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8.9254999999999995</v>
      </c>
      <c r="C610" s="2">
        <f>RSI!I610</f>
        <v>65.147934535185811</v>
      </c>
      <c r="D610" s="2">
        <f>MACD!E610</f>
        <v>2.0683064482147628E-2</v>
      </c>
      <c r="E610" s="2">
        <f>MACD!F610</f>
        <v>9.2376275086828857E-3</v>
      </c>
      <c r="F610" s="2">
        <f>'Moving Avg'!D610</f>
        <v>8.8454599999999992</v>
      </c>
      <c r="G610" s="2">
        <f>'Moving Avg'!F610</f>
        <v>8.8451450000000005</v>
      </c>
      <c r="H610" s="2">
        <f>'Moving Avg'!G610</f>
        <v>8.7870919999999977</v>
      </c>
      <c r="I610" s="2">
        <f>'Moving Avg'!H610</f>
        <v>8.8740100000000162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9.0177999999999994</v>
      </c>
      <c r="C611" s="2">
        <f>RSI!I611</f>
        <v>72.970762403516773</v>
      </c>
      <c r="D611" s="2">
        <f>MACD!E611</f>
        <v>8.847609360817188E-3</v>
      </c>
      <c r="E611" s="2">
        <f>MACD!F611</f>
        <v>9.1596238791097472E-3</v>
      </c>
      <c r="F611" s="2">
        <f>'Moving Avg'!D611</f>
        <v>8.8824000000000005</v>
      </c>
      <c r="G611" s="2">
        <f>'Moving Avg'!F611</f>
        <v>8.8528400000000005</v>
      </c>
      <c r="H611" s="2">
        <f>'Moving Avg'!G611</f>
        <v>8.790169999999998</v>
      </c>
      <c r="I611" s="2">
        <f>'Moving Avg'!H611</f>
        <v>8.8783190000000136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8.8638999999999992</v>
      </c>
      <c r="C612" s="2">
        <f>RSI!I612</f>
        <v>52.00873976391712</v>
      </c>
      <c r="D612" s="2">
        <f>MACD!E612</f>
        <v>-3.4139518564657578E-4</v>
      </c>
      <c r="E612" s="2">
        <f>MACD!F612</f>
        <v>7.2594200661584831E-3</v>
      </c>
      <c r="F612" s="2">
        <f>'Moving Avg'!D612</f>
        <v>8.8947000000000003</v>
      </c>
      <c r="G612" s="2">
        <f>'Moving Avg'!F612</f>
        <v>8.8528400000000005</v>
      </c>
      <c r="H612" s="2">
        <f>'Moving Avg'!G612</f>
        <v>8.790169999999998</v>
      </c>
      <c r="I612" s="2">
        <f>'Moving Avg'!H612</f>
        <v>8.8813965000000152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8.8638999999999992</v>
      </c>
      <c r="C613" s="2">
        <f>RSI!I613</f>
        <v>52.00873976391712</v>
      </c>
      <c r="D613" s="2">
        <f>MACD!E613</f>
        <v>-8.2377218794782436E-3</v>
      </c>
      <c r="E613" s="2">
        <f>MACD!F613</f>
        <v>4.1599916770311378E-3</v>
      </c>
      <c r="F613" s="2">
        <f>'Moving Avg'!D613</f>
        <v>8.907</v>
      </c>
      <c r="G613" s="2">
        <f>'Moving Avg'!F613</f>
        <v>8.8543800000000026</v>
      </c>
      <c r="H613" s="2">
        <f>'Moving Avg'!G613</f>
        <v>8.790169999999998</v>
      </c>
      <c r="I613" s="2">
        <f>'Moving Avg'!H613</f>
        <v>8.8843205000000154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8.8638999999999992</v>
      </c>
      <c r="C614" s="2">
        <f>RSI!I614</f>
        <v>52.00873976391712</v>
      </c>
      <c r="D614" s="2">
        <f>MACD!E614</f>
        <v>-1.5031280150948234E-2</v>
      </c>
      <c r="E614" s="2">
        <f>MACD!F614</f>
        <v>3.2173731143526332E-4</v>
      </c>
      <c r="F614" s="2">
        <f>'Moving Avg'!D614</f>
        <v>8.907</v>
      </c>
      <c r="G614" s="2">
        <f>'Moving Avg'!F614</f>
        <v>8.8543800000000026</v>
      </c>
      <c r="H614" s="2">
        <f>'Moving Avg'!G614</f>
        <v>8.7913999999999977</v>
      </c>
      <c r="I614" s="2">
        <f>'Moving Avg'!H614</f>
        <v>8.8863210000000148</v>
      </c>
      <c r="J614" s="6" t="str">
        <f>OBV!F614</f>
        <v>BULLISH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8.8638999999999992</v>
      </c>
      <c r="C615" s="2">
        <f>RSI!I615</f>
        <v>52.00873976391712</v>
      </c>
      <c r="D615" s="2">
        <f>MACD!E615</f>
        <v>-2.0883426601233879E-2</v>
      </c>
      <c r="E615" s="2">
        <f>MACD!F615</f>
        <v>-3.9192954710985653E-3</v>
      </c>
      <c r="F615" s="2">
        <f>'Moving Avg'!D615</f>
        <v>8.8946799999999993</v>
      </c>
      <c r="G615" s="2">
        <f>'Moving Avg'!F615</f>
        <v>8.8543800000000026</v>
      </c>
      <c r="H615" s="2">
        <f>'Moving Avg'!G615</f>
        <v>8.7926299999999973</v>
      </c>
      <c r="I615" s="2">
        <f>'Moving Avg'!H615</f>
        <v>8.8875520000000137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8.8638999999999992</v>
      </c>
      <c r="C616" s="2">
        <f>RSI!I616</f>
        <v>52.00873976391712</v>
      </c>
      <c r="D616" s="2">
        <f>MACD!E616</f>
        <v>-2.1208231636629549E-2</v>
      </c>
      <c r="E616" s="2">
        <f>MACD!F616</f>
        <v>-7.3770827042047623E-3</v>
      </c>
      <c r="F616" s="2">
        <f>'Moving Avg'!D616</f>
        <v>8.8638999999999992</v>
      </c>
      <c r="G616" s="2">
        <f>'Moving Avg'!F616</f>
        <v>8.8546849999999999</v>
      </c>
      <c r="H616" s="2">
        <f>'Moving Avg'!G616</f>
        <v>8.7938599999999987</v>
      </c>
      <c r="I616" s="2">
        <f>'Moving Avg'!H616</f>
        <v>8.8886290000000159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8.8638999999999992</v>
      </c>
      <c r="C617" s="2">
        <f>RSI!I617</f>
        <v>52.00873976391712</v>
      </c>
      <c r="D617" s="2">
        <f>MACD!E617</f>
        <v>-2.6295093340866771E-2</v>
      </c>
      <c r="E617" s="2">
        <f>MACD!F617</f>
        <v>-1.1160684831537164E-2</v>
      </c>
      <c r="F617" s="2">
        <f>'Moving Avg'!D617</f>
        <v>8.8638999999999992</v>
      </c>
      <c r="G617" s="2">
        <f>'Moving Avg'!F617</f>
        <v>8.8546849999999999</v>
      </c>
      <c r="H617" s="2">
        <f>'Moving Avg'!G617</f>
        <v>8.7963219999999982</v>
      </c>
      <c r="I617" s="2">
        <f>'Moving Avg'!H617</f>
        <v>8.8895525000000148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8.7469999999999999</v>
      </c>
      <c r="C618" s="2">
        <f>RSI!I618</f>
        <v>38.801392313291103</v>
      </c>
      <c r="D618" s="2">
        <f>MACD!E618</f>
        <v>-2.2022462558249245E-2</v>
      </c>
      <c r="E618" s="2">
        <f>MACD!F618</f>
        <v>-1.333304037687958E-2</v>
      </c>
      <c r="F618" s="2">
        <f>'Moving Avg'!D618</f>
        <v>8.8405199999999997</v>
      </c>
      <c r="G618" s="2">
        <f>'Moving Avg'!F618</f>
        <v>8.8488399999999992</v>
      </c>
      <c r="H618" s="2">
        <f>'Moving Avg'!G618</f>
        <v>8.7970619999999968</v>
      </c>
      <c r="I618" s="2">
        <f>'Moving Avg'!H618</f>
        <v>8.8893065000000142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8.8024000000000004</v>
      </c>
      <c r="C619" s="2">
        <f>RSI!I619</f>
        <v>45.822965672222999</v>
      </c>
      <c r="D619" s="2">
        <f>MACD!E619</f>
        <v>-1.2434817784880536E-2</v>
      </c>
      <c r="E619" s="2">
        <f>MACD!F619</f>
        <v>-1.3153395858479773E-2</v>
      </c>
      <c r="F619" s="2">
        <f>'Moving Avg'!D619</f>
        <v>8.8282199999999982</v>
      </c>
      <c r="G619" s="2">
        <f>'Moving Avg'!F619</f>
        <v>8.8457650000000019</v>
      </c>
      <c r="H619" s="2">
        <f>'Moving Avg'!G619</f>
        <v>8.7982939999999967</v>
      </c>
      <c r="I619" s="2">
        <f>'Moving Avg'!H619</f>
        <v>8.888045000000016</v>
      </c>
      <c r="J619" s="6" t="str">
        <f>OBV!F619</f>
        <v>BULLISH</v>
      </c>
      <c r="K619" s="6" t="str">
        <f>OBV!G619</f>
        <v>NEUTRAL</v>
      </c>
      <c r="L619" s="6" t="str">
        <f>OBV!H619</f>
        <v>BULLISH DIVERGENCE</v>
      </c>
    </row>
    <row r="620" spans="1:12" ht="13.5" x14ac:dyDescent="0.25">
      <c r="A620" s="3">
        <f>RSI!A620</f>
        <v>42905</v>
      </c>
      <c r="B620" s="2">
        <f>RSI!B620</f>
        <v>8.8638999999999992</v>
      </c>
      <c r="C620" s="2">
        <f>RSI!I620</f>
        <v>52.357802069771679</v>
      </c>
      <c r="D620" s="2">
        <f>MACD!E620</f>
        <v>8.4079926302926822E-4</v>
      </c>
      <c r="E620" s="2">
        <f>MACD!F620</f>
        <v>-1.0354556834177965E-2</v>
      </c>
      <c r="F620" s="2">
        <f>'Moving Avg'!D620</f>
        <v>8.82822</v>
      </c>
      <c r="G620" s="2">
        <f>'Moving Avg'!F620</f>
        <v>8.8457649999999983</v>
      </c>
      <c r="H620" s="2">
        <f>'Moving Avg'!G620</f>
        <v>8.7996479999999977</v>
      </c>
      <c r="I620" s="2">
        <f>'Moving Avg'!H620</f>
        <v>8.8871525000000151</v>
      </c>
      <c r="J620" s="6" t="str">
        <f>OBV!F620</f>
        <v>BULLISH</v>
      </c>
      <c r="K620" s="6" t="str">
        <f>OBV!G620</f>
        <v>STRONG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8.8638999999999992</v>
      </c>
      <c r="C621" s="2">
        <f>RSI!I621</f>
        <v>52.357802069771679</v>
      </c>
      <c r="D621" s="2">
        <f>MACD!E621</f>
        <v>2.6134336274775904E-2</v>
      </c>
      <c r="E621" s="2">
        <f>MACD!F621</f>
        <v>-3.0567782123871907E-3</v>
      </c>
      <c r="F621" s="2">
        <f>'Moving Avg'!D621</f>
        <v>8.82822</v>
      </c>
      <c r="G621" s="2">
        <f>'Moving Avg'!F621</f>
        <v>8.8457649999999983</v>
      </c>
      <c r="H621" s="2">
        <f>'Moving Avg'!G621</f>
        <v>8.8021099999999972</v>
      </c>
      <c r="I621" s="2">
        <f>'Moving Avg'!H621</f>
        <v>8.8865370000000148</v>
      </c>
      <c r="J621" s="6" t="str">
        <f>OBV!F621</f>
        <v>BULLISH</v>
      </c>
      <c r="K621" s="6" t="str">
        <f>OBV!G621</f>
        <v>STRONG</v>
      </c>
      <c r="L621" s="6" t="str">
        <f>OBV!H621</f>
        <v>NEUTRAL</v>
      </c>
    </row>
    <row r="622" spans="1:12" ht="13.5" x14ac:dyDescent="0.25">
      <c r="A622" s="3">
        <f>RSI!A622</f>
        <v>42907</v>
      </c>
      <c r="B622" s="2">
        <f>RSI!B622</f>
        <v>8.8638999999999992</v>
      </c>
      <c r="C622" s="2">
        <f>RSI!I622</f>
        <v>52.357802069771679</v>
      </c>
      <c r="D622" s="2">
        <f>MACD!E622</f>
        <v>2.3730305884836156E-2</v>
      </c>
      <c r="E622" s="2">
        <f>MACD!F622</f>
        <v>2.3006386070574792E-3</v>
      </c>
      <c r="F622" s="2">
        <f>'Moving Avg'!D622</f>
        <v>8.82822</v>
      </c>
      <c r="G622" s="2">
        <f>'Moving Avg'!F622</f>
        <v>8.8488399999999992</v>
      </c>
      <c r="H622" s="2">
        <f>'Moving Avg'!G622</f>
        <v>8.8058039999999984</v>
      </c>
      <c r="I622" s="2">
        <f>'Moving Avg'!H622</f>
        <v>8.8859215000000162</v>
      </c>
      <c r="J622" s="6" t="str">
        <f>OBV!F622</f>
        <v>BULLISH</v>
      </c>
      <c r="K622" s="6" t="str">
        <f>OBV!G622</f>
        <v>STRONG</v>
      </c>
      <c r="L622" s="6" t="str">
        <f>OBV!H622</f>
        <v>NEUTRAL</v>
      </c>
    </row>
    <row r="623" spans="1:12" ht="13.5" x14ac:dyDescent="0.25">
      <c r="A623" s="3">
        <f>RSI!A623</f>
        <v>42908</v>
      </c>
      <c r="B623" s="2">
        <f>RSI!B623</f>
        <v>8.9254999999999995</v>
      </c>
      <c r="C623" s="2">
        <f>RSI!I623</f>
        <v>58.604272111086125</v>
      </c>
      <c r="D623" s="2">
        <f>MACD!E623</f>
        <v>1.7013412492318025E-2</v>
      </c>
      <c r="E623" s="2">
        <f>MACD!F623</f>
        <v>5.2431933841095889E-3</v>
      </c>
      <c r="F623" s="2">
        <f>'Moving Avg'!D623</f>
        <v>8.8639200000000002</v>
      </c>
      <c r="G623" s="2">
        <f>'Moving Avg'!F623</f>
        <v>8.8549950000000006</v>
      </c>
      <c r="H623" s="2">
        <f>'Moving Avg'!G623</f>
        <v>8.8118359999999978</v>
      </c>
      <c r="I623" s="2">
        <f>'Moving Avg'!H623</f>
        <v>8.8856140000000146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8.9254999999999995</v>
      </c>
      <c r="C624" s="2">
        <f>RSI!I624</f>
        <v>58.604272111086125</v>
      </c>
      <c r="D624" s="2">
        <f>MACD!E624</f>
        <v>1.0855009834450868E-2</v>
      </c>
      <c r="E624" s="2">
        <f>MACD!F624</f>
        <v>6.3655566741778451E-3</v>
      </c>
      <c r="F624" s="2">
        <f>'Moving Avg'!D624</f>
        <v>8.888539999999999</v>
      </c>
      <c r="G624" s="2">
        <f>'Moving Avg'!F624</f>
        <v>8.8611500000000003</v>
      </c>
      <c r="H624" s="2">
        <f>'Moving Avg'!G624</f>
        <v>8.8179919999999985</v>
      </c>
      <c r="I624" s="2">
        <f>'Moving Avg'!H624</f>
        <v>8.8851215000000145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8.9254999999999995</v>
      </c>
      <c r="C625" s="2">
        <f>RSI!I625</f>
        <v>58.604272111086125</v>
      </c>
      <c r="D625" s="2">
        <f>MACD!E625</f>
        <v>5.2043523693470206E-3</v>
      </c>
      <c r="E625" s="2">
        <f>MACD!F625</f>
        <v>6.1333158132116806E-3</v>
      </c>
      <c r="F625" s="2">
        <f>'Moving Avg'!D625</f>
        <v>8.9008599999999998</v>
      </c>
      <c r="G625" s="2">
        <f>'Moving Avg'!F625</f>
        <v>8.867305</v>
      </c>
      <c r="H625" s="2">
        <f>'Moving Avg'!G625</f>
        <v>8.8229179999999996</v>
      </c>
      <c r="I625" s="2">
        <f>'Moving Avg'!H625</f>
        <v>8.8846600000000144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8.9809000000000001</v>
      </c>
      <c r="C626" s="2">
        <f>RSI!I626</f>
        <v>63.918184143938703</v>
      </c>
      <c r="D626" s="2">
        <f>MACD!E626</f>
        <v>-4.0878077798875978E-3</v>
      </c>
      <c r="E626" s="2">
        <f>MACD!F626</f>
        <v>4.0890910945918253E-3</v>
      </c>
      <c r="F626" s="2">
        <f>'Moving Avg'!D626</f>
        <v>8.9242600000000003</v>
      </c>
      <c r="G626" s="2">
        <f>'Moving Avg'!F626</f>
        <v>8.8746949999999991</v>
      </c>
      <c r="H626" s="2">
        <f>'Moving Avg'!G626</f>
        <v>8.828952000000001</v>
      </c>
      <c r="I626" s="2">
        <f>'Moving Avg'!H626</f>
        <v>8.8840140000000147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8.9870000000000001</v>
      </c>
      <c r="C627" s="2">
        <f>RSI!I627</f>
        <v>64.459176436885542</v>
      </c>
      <c r="D627" s="2">
        <f>MACD!E627</f>
        <v>-1.3106590714130562E-2</v>
      </c>
      <c r="E627" s="2">
        <f>MACD!F627</f>
        <v>6.4995473284734781E-4</v>
      </c>
      <c r="F627" s="2">
        <f>'Moving Avg'!D627</f>
        <v>8.9488799999999991</v>
      </c>
      <c r="G627" s="2">
        <f>'Moving Avg'!F627</f>
        <v>8.8839249999999996</v>
      </c>
      <c r="H627" s="2">
        <f>'Moving Avg'!G627</f>
        <v>8.8351080000000017</v>
      </c>
      <c r="I627" s="2">
        <f>'Moving Avg'!H627</f>
        <v>8.884937000000015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8.9870000000000001</v>
      </c>
      <c r="C628" s="2">
        <f>RSI!I628</f>
        <v>64.459176436885542</v>
      </c>
      <c r="D628" s="2">
        <f>MACD!E628</f>
        <v>-3.941069026985744E-2</v>
      </c>
      <c r="E628" s="2">
        <f>MACD!F628</f>
        <v>-7.3621742676936112E-3</v>
      </c>
      <c r="F628" s="2">
        <f>'Moving Avg'!D628</f>
        <v>8.9611800000000006</v>
      </c>
      <c r="G628" s="2">
        <f>'Moving Avg'!F628</f>
        <v>8.8931550000000001</v>
      </c>
      <c r="H628" s="2">
        <f>'Moving Avg'!G628</f>
        <v>8.8412640000000025</v>
      </c>
      <c r="I628" s="2">
        <f>'Moving Avg'!H628</f>
        <v>8.8855525000000135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8.9992999999999999</v>
      </c>
      <c r="C629" s="2">
        <f>RSI!I629</f>
        <v>65.663125456042309</v>
      </c>
      <c r="D629" s="2">
        <f>MACD!E629</f>
        <v>-5.4693267525543376E-2</v>
      </c>
      <c r="E629" s="2">
        <f>MACD!F629</f>
        <v>-1.6828392919263566E-2</v>
      </c>
      <c r="F629" s="2">
        <f>'Moving Avg'!D629</f>
        <v>8.9759399999999996</v>
      </c>
      <c r="G629" s="2">
        <f>'Moving Avg'!F629</f>
        <v>8.8999249999999996</v>
      </c>
      <c r="H629" s="2">
        <f>'Moving Avg'!G629</f>
        <v>8.8488960000000016</v>
      </c>
      <c r="I629" s="2">
        <f>'Moving Avg'!H629</f>
        <v>8.8863220000000123</v>
      </c>
      <c r="J629" s="6" t="str">
        <f>OBV!F629</f>
        <v>BULLISH</v>
      </c>
      <c r="K629" s="6" t="str">
        <f>OBV!G629</f>
        <v>STRONG</v>
      </c>
      <c r="L629" s="6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8.9870000000000001</v>
      </c>
      <c r="C630" s="2">
        <f>RSI!I630</f>
        <v>63.351989206591426</v>
      </c>
      <c r="D630" s="2">
        <f>MACD!E630</f>
        <v>-5.7914736685690471E-2</v>
      </c>
      <c r="E630" s="2">
        <f>MACD!F630</f>
        <v>-2.5045661672548947E-2</v>
      </c>
      <c r="F630" s="2">
        <f>'Moving Avg'!D630</f>
        <v>8.9882400000000011</v>
      </c>
      <c r="G630" s="2">
        <f>'Moving Avg'!F630</f>
        <v>8.9030000000000005</v>
      </c>
      <c r="H630" s="2">
        <f>'Moving Avg'!G630</f>
        <v>8.8568980000000028</v>
      </c>
      <c r="I630" s="2">
        <f>'Moving Avg'!H630</f>
        <v>8.8872450000000125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8.9870000000000001</v>
      </c>
      <c r="C631" s="2">
        <f>RSI!I631</f>
        <v>63.351989206591426</v>
      </c>
      <c r="D631" s="2">
        <f>MACD!E631</f>
        <v>-6.1181531763461194E-2</v>
      </c>
      <c r="E631" s="2">
        <f>MACD!F631</f>
        <v>-3.2272835690731402E-2</v>
      </c>
      <c r="F631" s="2">
        <f>'Moving Avg'!D631</f>
        <v>8.9894600000000011</v>
      </c>
      <c r="G631" s="2">
        <f>'Moving Avg'!F631</f>
        <v>8.9014599999999984</v>
      </c>
      <c r="H631" s="2">
        <f>'Moving Avg'!G631</f>
        <v>8.864900000000004</v>
      </c>
      <c r="I631" s="2">
        <f>'Moving Avg'!H631</f>
        <v>8.8887530000000137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8.9870000000000001</v>
      </c>
      <c r="C632" s="2">
        <f>RSI!I632</f>
        <v>63.351989206591426</v>
      </c>
      <c r="D632" s="2">
        <f>MACD!E632</f>
        <v>-6.4446610166120522E-2</v>
      </c>
      <c r="E632" s="2">
        <f>MACD!F632</f>
        <v>-3.8707590585809228E-2</v>
      </c>
      <c r="F632" s="2">
        <f>'Moving Avg'!D632</f>
        <v>8.9894600000000011</v>
      </c>
      <c r="G632" s="2">
        <f>'Moving Avg'!F632</f>
        <v>8.9076149999999998</v>
      </c>
      <c r="H632" s="2">
        <f>'Moving Avg'!G632</f>
        <v>8.8722860000000043</v>
      </c>
      <c r="I632" s="2">
        <f>'Moving Avg'!H632</f>
        <v>8.8899840000000125</v>
      </c>
      <c r="J632" s="6" t="str">
        <f>OBV!F632</f>
        <v>BEARISH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42926</v>
      </c>
      <c r="B633" s="2">
        <f>RSI!B633</f>
        <v>8.9992999999999999</v>
      </c>
      <c r="C633" s="2">
        <f>RSI!I633</f>
        <v>64.895197616935008</v>
      </c>
      <c r="D633" s="2">
        <f>MACD!E633</f>
        <v>-5.910732275890318E-2</v>
      </c>
      <c r="E633" s="2">
        <f>MACD!F633</f>
        <v>-4.2787537020428021E-2</v>
      </c>
      <c r="F633" s="2">
        <f>'Moving Avg'!D633</f>
        <v>8.9919200000000004</v>
      </c>
      <c r="G633" s="2">
        <f>'Moving Avg'!F633</f>
        <v>8.9143849999999993</v>
      </c>
      <c r="H633" s="2">
        <f>'Moving Avg'!G633</f>
        <v>8.8786880000000039</v>
      </c>
      <c r="I633" s="2">
        <f>'Moving Avg'!H633</f>
        <v>8.8909380000000127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8.9992999999999999</v>
      </c>
      <c r="C634" s="2">
        <f>RSI!I634</f>
        <v>64.895197616935008</v>
      </c>
      <c r="D634" s="2">
        <f>MACD!E634</f>
        <v>-5.5091558291609388E-2</v>
      </c>
      <c r="E634" s="2">
        <f>MACD!F634</f>
        <v>-4.5248341274664296E-2</v>
      </c>
      <c r="F634" s="2">
        <f>'Moving Avg'!D634</f>
        <v>8.9919199999999986</v>
      </c>
      <c r="G634" s="2">
        <f>'Moving Avg'!F634</f>
        <v>8.9211549999999988</v>
      </c>
      <c r="H634" s="2">
        <f>'Moving Avg'!G634</f>
        <v>8.8827500000000033</v>
      </c>
      <c r="I634" s="2">
        <f>'Moving Avg'!H634</f>
        <v>8.8917690000000125</v>
      </c>
      <c r="J634" s="6" t="str">
        <f>OBV!F634</f>
        <v>BULLISH</v>
      </c>
      <c r="K634" s="6" t="str">
        <f>OBV!G634</f>
        <v>STRONG</v>
      </c>
      <c r="L634" s="6" t="str">
        <f>OBV!H634</f>
        <v>NEUTRAL</v>
      </c>
    </row>
    <row r="635" spans="1:12" ht="13.5" x14ac:dyDescent="0.25">
      <c r="A635" s="3">
        <f>RSI!A635</f>
        <v>42928</v>
      </c>
      <c r="B635" s="2">
        <f>RSI!B635</f>
        <v>8.9870000000000001</v>
      </c>
      <c r="C635" s="2">
        <f>RSI!I635</f>
        <v>61.873518422082036</v>
      </c>
      <c r="D635" s="2">
        <f>MACD!E635</f>
        <v>-5.1247394583141315E-2</v>
      </c>
      <c r="E635" s="2">
        <f>MACD!F635</f>
        <v>-4.6448151936359705E-2</v>
      </c>
      <c r="F635" s="2">
        <f>'Moving Avg'!D635</f>
        <v>8.9919200000000004</v>
      </c>
      <c r="G635" s="2">
        <f>'Moving Avg'!F635</f>
        <v>8.9273100000000003</v>
      </c>
      <c r="H635" s="2">
        <f>'Moving Avg'!G635</f>
        <v>8.8864420000000042</v>
      </c>
      <c r="I635" s="2">
        <f>'Moving Avg'!H635</f>
        <v>8.8925385000000148</v>
      </c>
      <c r="J635" s="6" t="str">
        <f>OBV!F635</f>
        <v>BULLISH</v>
      </c>
      <c r="K635" s="6" t="str">
        <f>OBV!G635</f>
        <v>STRONG</v>
      </c>
      <c r="L635" s="6" t="str">
        <f>OBV!H635</f>
        <v>NEUTRAL</v>
      </c>
    </row>
    <row r="636" spans="1:12" ht="13.5" x14ac:dyDescent="0.25">
      <c r="A636" s="3">
        <f>RSI!A636</f>
        <v>42929</v>
      </c>
      <c r="B636" s="2">
        <f>RSI!B636</f>
        <v>8.9870000000000001</v>
      </c>
      <c r="C636" s="2">
        <f>RSI!I636</f>
        <v>61.873518422082036</v>
      </c>
      <c r="D636" s="2">
        <f>MACD!E636</f>
        <v>-3.982934729493337E-2</v>
      </c>
      <c r="E636" s="2">
        <f>MACD!F636</f>
        <v>-4.5124391008074444E-2</v>
      </c>
      <c r="F636" s="2">
        <f>'Moving Avg'!D636</f>
        <v>8.9919200000000004</v>
      </c>
      <c r="G636" s="2">
        <f>'Moving Avg'!F636</f>
        <v>8.933465</v>
      </c>
      <c r="H636" s="2">
        <f>'Moving Avg'!G636</f>
        <v>8.8882880000000046</v>
      </c>
      <c r="I636" s="2">
        <f>'Moving Avg'!H636</f>
        <v>8.8933080000000135</v>
      </c>
      <c r="J636" s="6" t="str">
        <f>OBV!F636</f>
        <v>BULLISH</v>
      </c>
      <c r="K636" s="6" t="str">
        <f>OBV!G636</f>
        <v>STRONG</v>
      </c>
      <c r="L636" s="6" t="str">
        <f>OBV!H636</f>
        <v>NEUTRAL</v>
      </c>
    </row>
    <row r="637" spans="1:12" ht="13.5" x14ac:dyDescent="0.25">
      <c r="A637" s="3">
        <f>RSI!A637</f>
        <v>42930</v>
      </c>
      <c r="B637" s="2">
        <f>RSI!B637</f>
        <v>9.0486000000000004</v>
      </c>
      <c r="C637" s="2">
        <f>RSI!I637</f>
        <v>69.98969036191221</v>
      </c>
      <c r="D637" s="2">
        <f>MACD!E637</f>
        <v>-3.4123705148388694E-2</v>
      </c>
      <c r="E637" s="2">
        <f>MACD!F637</f>
        <v>-4.2924253836137301E-2</v>
      </c>
      <c r="F637" s="2">
        <f>'Moving Avg'!D637</f>
        <v>9.0042399999999994</v>
      </c>
      <c r="G637" s="2">
        <f>'Moving Avg'!F637</f>
        <v>8.9426999999999985</v>
      </c>
      <c r="H637" s="2">
        <f>'Moving Avg'!G637</f>
        <v>8.8919820000000058</v>
      </c>
      <c r="I637" s="2">
        <f>'Moving Avg'!H637</f>
        <v>8.8944160000000139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9.2454999999999998</v>
      </c>
      <c r="C638" s="2">
        <f>RSI!I638</f>
        <v>82.680840956020987</v>
      </c>
      <c r="D638" s="2">
        <f>MACD!E638</f>
        <v>-4.4551778051825863E-2</v>
      </c>
      <c r="E638" s="2">
        <f>MACD!F638</f>
        <v>-4.324975867927501E-2</v>
      </c>
      <c r="F638" s="2">
        <f>'Moving Avg'!D638</f>
        <v>9.0534800000000004</v>
      </c>
      <c r="G638" s="2">
        <f>'Moving Avg'!F638</f>
        <v>8.9676249999999982</v>
      </c>
      <c r="H638" s="2">
        <f>'Moving Avg'!G638</f>
        <v>8.899614000000005</v>
      </c>
      <c r="I638" s="2">
        <f>'Moving Avg'!H638</f>
        <v>8.8965395000000136</v>
      </c>
      <c r="J638" s="6" t="str">
        <f>OBV!F638</f>
        <v>BULLISH</v>
      </c>
      <c r="K638" s="6" t="str">
        <f>OBV!G638</f>
        <v>NEUTRAL</v>
      </c>
      <c r="L638" s="6" t="str">
        <f>OBV!H638</f>
        <v>BULLISH DIVERGENCE</v>
      </c>
    </row>
    <row r="639" spans="1:12" ht="13.5" x14ac:dyDescent="0.25">
      <c r="A639" s="3">
        <f>RSI!A639</f>
        <v>42934</v>
      </c>
      <c r="B639" s="2">
        <f>RSI!B639</f>
        <v>9.2454999999999998</v>
      </c>
      <c r="C639" s="2">
        <f>RSI!I639</f>
        <v>82.680840956020987</v>
      </c>
      <c r="D639" s="2">
        <f>MACD!E639</f>
        <v>-5.3267769323159797E-2</v>
      </c>
      <c r="E639" s="2">
        <f>MACD!F639</f>
        <v>-4.5253360808051972E-2</v>
      </c>
      <c r="F639" s="2">
        <f>'Moving Avg'!D639</f>
        <v>9.1027200000000015</v>
      </c>
      <c r="G639" s="2">
        <f>'Moving Avg'!F639</f>
        <v>8.9897799999999979</v>
      </c>
      <c r="H639" s="2">
        <f>'Moving Avg'!G639</f>
        <v>8.906260000000005</v>
      </c>
      <c r="I639" s="2">
        <f>'Moving Avg'!H639</f>
        <v>8.8986630000000133</v>
      </c>
      <c r="J639" s="6" t="str">
        <f>OBV!F639</f>
        <v>BULLISH</v>
      </c>
      <c r="K639" s="6" t="str">
        <f>OBV!G639</f>
        <v>NEUTRAL</v>
      </c>
      <c r="L639" s="6" t="str">
        <f>OBV!H639</f>
        <v>BULLISH DIVERGENCE</v>
      </c>
    </row>
    <row r="640" spans="1:12" ht="13.5" x14ac:dyDescent="0.25">
      <c r="A640" s="3">
        <f>RSI!A640</f>
        <v>42935</v>
      </c>
      <c r="B640" s="2">
        <f>RSI!B640</f>
        <v>9.2454999999999998</v>
      </c>
      <c r="C640" s="2">
        <f>RSI!I640</f>
        <v>82.680840956020987</v>
      </c>
      <c r="D640" s="2">
        <f>MACD!E640</f>
        <v>-6.4187503004994539E-2</v>
      </c>
      <c r="E640" s="2">
        <f>MACD!F640</f>
        <v>-4.9040189247440483E-2</v>
      </c>
      <c r="F640" s="2">
        <f>'Moving Avg'!D640</f>
        <v>9.15442</v>
      </c>
      <c r="G640" s="2">
        <f>'Moving Avg'!F640</f>
        <v>9.0088599999999985</v>
      </c>
      <c r="H640" s="2">
        <f>'Moving Avg'!G640</f>
        <v>8.9138920000000041</v>
      </c>
      <c r="I640" s="2">
        <f>'Moving Avg'!H640</f>
        <v>8.9002630000000131</v>
      </c>
      <c r="J640" s="6" t="str">
        <f>OBV!F640</f>
        <v>BULLISH</v>
      </c>
      <c r="K640" s="6" t="str">
        <f>OBV!G640</f>
        <v>NEUTRAL</v>
      </c>
      <c r="L640" s="6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9.3421000000000003</v>
      </c>
      <c r="C641" s="2">
        <f>RSI!I641</f>
        <v>86.245127106046311</v>
      </c>
      <c r="D641" s="2">
        <f>MACD!E641</f>
        <v>-8.2112792892415243E-2</v>
      </c>
      <c r="E641" s="2">
        <f>MACD!F641</f>
        <v>-5.5654709976435436E-2</v>
      </c>
      <c r="F641" s="2">
        <f>'Moving Avg'!D641</f>
        <v>9.2254400000000008</v>
      </c>
      <c r="G641" s="2">
        <f>'Moving Avg'!F641</f>
        <v>9.0327699999999975</v>
      </c>
      <c r="H641" s="2">
        <f>'Moving Avg'!G641</f>
        <v>8.9234560000000052</v>
      </c>
      <c r="I641" s="2">
        <f>'Moving Avg'!H641</f>
        <v>8.9023155000000145</v>
      </c>
      <c r="J641" s="6" t="str">
        <f>OBV!F641</f>
        <v>BULLISH</v>
      </c>
      <c r="K641" s="6" t="str">
        <f>OBV!G641</f>
        <v>NEUTRAL</v>
      </c>
      <c r="L641" s="6" t="str">
        <f>OBV!H641</f>
        <v>BULLISH DIVERGENCE</v>
      </c>
    </row>
    <row r="642" spans="1:12" ht="13.5" x14ac:dyDescent="0.25">
      <c r="A642" s="3">
        <f>RSI!A642</f>
        <v>42937</v>
      </c>
      <c r="B642" s="2">
        <f>RSI!B642</f>
        <v>9.1487999999999996</v>
      </c>
      <c r="C642" s="2">
        <f>RSI!I642</f>
        <v>59.747587602226055</v>
      </c>
      <c r="D642" s="2">
        <f>MACD!E642</f>
        <v>-8.4949270235638252E-2</v>
      </c>
      <c r="E642" s="2">
        <f>MACD!F642</f>
        <v>-6.1513622028275997E-2</v>
      </c>
      <c r="F642" s="2">
        <f>'Moving Avg'!D642</f>
        <v>9.2454800000000006</v>
      </c>
      <c r="G642" s="2">
        <f>'Moving Avg'!F642</f>
        <v>9.0470149999999983</v>
      </c>
      <c r="H642" s="2">
        <f>'Moving Avg'!G642</f>
        <v>8.929154000000004</v>
      </c>
      <c r="I642" s="2">
        <f>'Moving Avg'!H642</f>
        <v>8.903124500000013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9.0844000000000005</v>
      </c>
      <c r="C643" s="2">
        <f>RSI!I643</f>
        <v>53.81538309330692</v>
      </c>
      <c r="D643" s="2">
        <f>MACD!E643</f>
        <v>-8.1384695273937879E-2</v>
      </c>
      <c r="E643" s="2">
        <f>MACD!F643</f>
        <v>-6.5487836677408373E-2</v>
      </c>
      <c r="F643" s="2">
        <f>'Moving Avg'!D643</f>
        <v>9.2132600000000018</v>
      </c>
      <c r="G643" s="2">
        <f>'Moving Avg'!F643</f>
        <v>9.0549599999999977</v>
      </c>
      <c r="H643" s="2">
        <f>'Moving Avg'!G643</f>
        <v>8.9341800000000049</v>
      </c>
      <c r="I643" s="2">
        <f>'Moving Avg'!H643</f>
        <v>8.9039190000000126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9.1487999999999996</v>
      </c>
      <c r="C644" s="2">
        <f>RSI!I644</f>
        <v>58.27666287640664</v>
      </c>
      <c r="D644" s="2">
        <f>MACD!E644</f>
        <v>-8.3404647138431542E-2</v>
      </c>
      <c r="E644" s="2">
        <f>MACD!F644</f>
        <v>-6.9071198769613013E-2</v>
      </c>
      <c r="F644" s="2">
        <f>'Moving Avg'!D644</f>
        <v>9.1939200000000021</v>
      </c>
      <c r="G644" s="2">
        <f>'Moving Avg'!F644</f>
        <v>9.066124999999996</v>
      </c>
      <c r="H644" s="2">
        <f>'Moving Avg'!G644</f>
        <v>8.9398780000000038</v>
      </c>
      <c r="I644" s="2">
        <f>'Moving Avg'!H644</f>
        <v>8.9050355000000128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9.0844000000000005</v>
      </c>
      <c r="C645" s="2">
        <f>RSI!I645</f>
        <v>52.785533074623814</v>
      </c>
      <c r="D645" s="2">
        <f>MACD!E645</f>
        <v>-8.2862391224420406E-2</v>
      </c>
      <c r="E645" s="2">
        <f>MACD!F645</f>
        <v>-7.1829437260574502E-2</v>
      </c>
      <c r="F645" s="2">
        <f>'Moving Avg'!D645</f>
        <v>9.1616999999999997</v>
      </c>
      <c r="G645" s="2">
        <f>'Moving Avg'!F645</f>
        <v>9.0740699999999954</v>
      </c>
      <c r="H645" s="2">
        <f>'Moving Avg'!G645</f>
        <v>8.9442880000000056</v>
      </c>
      <c r="I645" s="2">
        <f>'Moving Avg'!H645</f>
        <v>8.9058300000000123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9.1487999999999996</v>
      </c>
      <c r="C646" s="2">
        <f>RSI!I646</f>
        <v>57.135168340154905</v>
      </c>
      <c r="D646" s="2">
        <f>MACD!E646</f>
        <v>-8.7373587972994216E-2</v>
      </c>
      <c r="E646" s="2">
        <f>MACD!F646</f>
        <v>-7.4938267403058451E-2</v>
      </c>
      <c r="F646" s="2">
        <f>'Moving Avg'!D646</f>
        <v>9.1230399999999996</v>
      </c>
      <c r="G646" s="2">
        <f>'Moving Avg'!F646</f>
        <v>9.0824649999999956</v>
      </c>
      <c r="H646" s="2">
        <f>'Moving Avg'!G646</f>
        <v>8.9501080000000055</v>
      </c>
      <c r="I646" s="2">
        <f>'Moving Avg'!H646</f>
        <v>8.9070390000000117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9.1487999999999996</v>
      </c>
      <c r="C647" s="2">
        <f>RSI!I647</f>
        <v>57.135168340154898</v>
      </c>
      <c r="D647" s="2">
        <f>MACD!E647</f>
        <v>-8.2279242542696807E-2</v>
      </c>
      <c r="E647" s="2">
        <f>MACD!F647</f>
        <v>-7.640646243098613E-2</v>
      </c>
      <c r="F647" s="2">
        <f>'Moving Avg'!D647</f>
        <v>9.1230399999999996</v>
      </c>
      <c r="G647" s="2">
        <f>'Moving Avg'!F647</f>
        <v>9.0905549999999984</v>
      </c>
      <c r="H647" s="2">
        <f>'Moving Avg'!G647</f>
        <v>8.9558060000000044</v>
      </c>
      <c r="I647" s="2">
        <f>'Moving Avg'!H647</f>
        <v>8.9082170000000094</v>
      </c>
      <c r="J647" s="6" t="str">
        <f>OBV!F647</f>
        <v>BEARISH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42948</v>
      </c>
      <c r="B648" s="2">
        <f>RSI!B648</f>
        <v>9.2004000000000001</v>
      </c>
      <c r="C648" s="2">
        <f>RSI!I648</f>
        <v>60.51534428710643</v>
      </c>
      <c r="D648" s="2">
        <f>MACD!E648</f>
        <v>-5.2022085951522357E-2</v>
      </c>
      <c r="E648" s="2">
        <f>MACD!F648</f>
        <v>-7.1529587135093387E-2</v>
      </c>
      <c r="F648" s="2">
        <f>'Moving Avg'!D648</f>
        <v>9.1462400000000006</v>
      </c>
      <c r="G648" s="2">
        <f>'Moving Avg'!F648</f>
        <v>9.1012249999999977</v>
      </c>
      <c r="H648" s="2">
        <f>'Moving Avg'!G648</f>
        <v>8.9625360000000036</v>
      </c>
      <c r="I648" s="2">
        <f>'Moving Avg'!H648</f>
        <v>8.9098995000000087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9.2004000000000001</v>
      </c>
      <c r="C649" s="2">
        <f>RSI!I649</f>
        <v>60.51534428710643</v>
      </c>
      <c r="D649" s="2">
        <f>MACD!E649</f>
        <v>-2.7209532087194788E-2</v>
      </c>
      <c r="E649" s="2">
        <f>MACD!F649</f>
        <v>-6.266557612551367E-2</v>
      </c>
      <c r="F649" s="2">
        <f>'Moving Avg'!D649</f>
        <v>9.1565600000000007</v>
      </c>
      <c r="G649" s="2">
        <f>'Moving Avg'!F649</f>
        <v>9.1112799999999972</v>
      </c>
      <c r="H649" s="2">
        <f>'Moving Avg'!G649</f>
        <v>8.9692660000000028</v>
      </c>
      <c r="I649" s="2">
        <f>'Moving Avg'!H649</f>
        <v>8.9115820000000081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9.2133000000000003</v>
      </c>
      <c r="C650" s="2">
        <f>RSI!I650</f>
        <v>61.397932505317236</v>
      </c>
      <c r="D650" s="2">
        <f>MACD!E650</f>
        <v>-7.9010123121534548E-3</v>
      </c>
      <c r="E650" s="2">
        <f>MACD!F650</f>
        <v>-5.1712663362841631E-2</v>
      </c>
      <c r="F650" s="2">
        <f>'Moving Avg'!D650</f>
        <v>9.1823399999999999</v>
      </c>
      <c r="G650" s="2">
        <f>'Moving Avg'!F650</f>
        <v>9.1225949999999987</v>
      </c>
      <c r="H650" s="2">
        <f>'Moving Avg'!G650</f>
        <v>8.9762540000000026</v>
      </c>
      <c r="I650" s="2">
        <f>'Moving Avg'!H650</f>
        <v>8.9133290000000081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9.2004000000000001</v>
      </c>
      <c r="C651" s="2">
        <f>RSI!I651</f>
        <v>59.954695502331795</v>
      </c>
      <c r="D651" s="2">
        <f>MACD!E651</f>
        <v>2.3500830956749041E-2</v>
      </c>
      <c r="E651" s="2">
        <f>MACD!F651</f>
        <v>-3.6669964498923499E-2</v>
      </c>
      <c r="F651" s="2">
        <f>'Moving Avg'!D651</f>
        <v>9.1926600000000001</v>
      </c>
      <c r="G651" s="2">
        <f>'Moving Avg'!F651</f>
        <v>9.1332649999999997</v>
      </c>
      <c r="H651" s="2">
        <f>'Moving Avg'!G651</f>
        <v>8.9829840000000019</v>
      </c>
      <c r="I651" s="2">
        <f>'Moving Avg'!H651</f>
        <v>8.9150420000000068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9.2133000000000003</v>
      </c>
      <c r="C652" s="2">
        <f>RSI!I652</f>
        <v>60.943392263272784</v>
      </c>
      <c r="D652" s="2">
        <f>MACD!E652</f>
        <v>1.8756396697835243E-2</v>
      </c>
      <c r="E652" s="2">
        <f>MACD!F652</f>
        <v>-2.5584692259571752E-2</v>
      </c>
      <c r="F652" s="2">
        <f>'Moving Avg'!D652</f>
        <v>9.2055600000000002</v>
      </c>
      <c r="G652" s="2">
        <f>'Moving Avg'!F652</f>
        <v>9.1445800000000013</v>
      </c>
      <c r="H652" s="2">
        <f>'Moving Avg'!G652</f>
        <v>8.9912020000000012</v>
      </c>
      <c r="I652" s="2">
        <f>'Moving Avg'!H652</f>
        <v>8.9167890000000085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9.2067999999999994</v>
      </c>
      <c r="C653" s="2">
        <f>RSI!I653</f>
        <v>60.137704646714539</v>
      </c>
      <c r="D653" s="2">
        <f>MACD!E653</f>
        <v>4.6642456779117936E-3</v>
      </c>
      <c r="E653" s="2">
        <f>MACD!F653</f>
        <v>-1.9534904672075047E-2</v>
      </c>
      <c r="F653" s="2">
        <f>'Moving Avg'!D653</f>
        <v>9.2068399999999997</v>
      </c>
      <c r="G653" s="2">
        <f>'Moving Avg'!F653</f>
        <v>9.1549549999999975</v>
      </c>
      <c r="H653" s="2">
        <f>'Moving Avg'!G653</f>
        <v>8.999290000000002</v>
      </c>
      <c r="I653" s="2">
        <f>'Moving Avg'!H653</f>
        <v>8.918503500000007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9.2133000000000003</v>
      </c>
      <c r="C654" s="2">
        <f>RSI!I654</f>
        <v>60.697265743009865</v>
      </c>
      <c r="D654" s="2">
        <f>MACD!E654</f>
        <v>1.601571851159278E-3</v>
      </c>
      <c r="E654" s="2">
        <f>MACD!F654</f>
        <v>-1.5307609367428183E-2</v>
      </c>
      <c r="F654" s="2">
        <f>'Moving Avg'!D654</f>
        <v>9.2094199999999997</v>
      </c>
      <c r="G654" s="2">
        <f>'Moving Avg'!F654</f>
        <v>9.1656549999999992</v>
      </c>
      <c r="H654" s="2">
        <f>'Moving Avg'!G654</f>
        <v>9.0075080000000014</v>
      </c>
      <c r="I654" s="2">
        <f>'Moving Avg'!H654</f>
        <v>8.9202195000000071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</row>
    <row r="655" spans="1:12" ht="13.5" x14ac:dyDescent="0.25">
      <c r="A655" s="3">
        <f>RSI!A655</f>
        <v>42957</v>
      </c>
      <c r="B655" s="2">
        <f>RSI!B655</f>
        <v>9.2776999999999994</v>
      </c>
      <c r="C655" s="2">
        <f>RSI!I655</f>
        <v>65.817052901377423</v>
      </c>
      <c r="D655" s="2">
        <f>MACD!E655</f>
        <v>-1.6229315868958594E-2</v>
      </c>
      <c r="E655" s="2">
        <f>MACD!F655</f>
        <v>-1.5491950667734266E-2</v>
      </c>
      <c r="F655" s="2">
        <f>'Moving Avg'!D655</f>
        <v>9.2222999999999988</v>
      </c>
      <c r="G655" s="2">
        <f>'Moving Avg'!F655</f>
        <v>9.1801899999999996</v>
      </c>
      <c r="H655" s="2">
        <f>'Moving Avg'!G655</f>
        <v>9.0170139999999996</v>
      </c>
      <c r="I655" s="2">
        <f>'Moving Avg'!H655</f>
        <v>8.9219805000000072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9.3356999999999992</v>
      </c>
      <c r="C656" s="2">
        <f>RSI!I656</f>
        <v>69.651424995435988</v>
      </c>
      <c r="D656" s="2">
        <f>MACD!E656</f>
        <v>-2.6605888118409027E-2</v>
      </c>
      <c r="E656" s="2">
        <f>MACD!F656</f>
        <v>-1.7714738157869218E-2</v>
      </c>
      <c r="F656" s="2">
        <f>'Moving Avg'!D656</f>
        <v>9.2493599999999994</v>
      </c>
      <c r="G656" s="2">
        <f>'Moving Avg'!F656</f>
        <v>9.1976249999999986</v>
      </c>
      <c r="H656" s="2">
        <f>'Moving Avg'!G656</f>
        <v>9.0270659999999996</v>
      </c>
      <c r="I656" s="2">
        <f>'Moving Avg'!H656</f>
        <v>8.9241855000000072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9.3356999999999992</v>
      </c>
      <c r="C657" s="2">
        <f>RSI!I657</f>
        <v>69.651424995435988</v>
      </c>
      <c r="D657" s="2">
        <f>MACD!E657</f>
        <v>-3.6562394717057245E-2</v>
      </c>
      <c r="E657" s="2">
        <f>MACD!F657</f>
        <v>-2.1484269469706826E-2</v>
      </c>
      <c r="F657" s="2">
        <f>'Moving Avg'!D657</f>
        <v>9.2738399999999981</v>
      </c>
      <c r="G657" s="2">
        <f>'Moving Avg'!F657</f>
        <v>9.2119800000000005</v>
      </c>
      <c r="H657" s="2">
        <f>'Moving Avg'!G657</f>
        <v>9.0377319999999983</v>
      </c>
      <c r="I657" s="2">
        <f>'Moving Avg'!H657</f>
        <v>8.9259290000000071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9.3292000000000002</v>
      </c>
      <c r="C658" s="2">
        <f>RSI!I658</f>
        <v>68.650541678081012</v>
      </c>
      <c r="D658" s="2">
        <f>MACD!E658</f>
        <v>-3.7656382568222568E-2</v>
      </c>
      <c r="E658" s="2">
        <f>MACD!F658</f>
        <v>-2.4718692089409973E-2</v>
      </c>
      <c r="F658" s="2">
        <f>'Moving Avg'!D658</f>
        <v>9.2983200000000004</v>
      </c>
      <c r="G658" s="2">
        <f>'Moving Avg'!F658</f>
        <v>9.2161650000000002</v>
      </c>
      <c r="H658" s="2">
        <f>'Moving Avg'!G658</f>
        <v>9.0482680000000002</v>
      </c>
      <c r="I658" s="2">
        <f>'Moving Avg'!H658</f>
        <v>8.9276705000000067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9.3292000000000002</v>
      </c>
      <c r="C659" s="2">
        <f>RSI!I659</f>
        <v>68.650541678081012</v>
      </c>
      <c r="D659" s="2">
        <f>MACD!E659</f>
        <v>-3.9552169259952308E-2</v>
      </c>
      <c r="E659" s="2">
        <f>MACD!F659</f>
        <v>-2.7685387523518443E-2</v>
      </c>
      <c r="F659" s="2">
        <f>'Moving Avg'!D659</f>
        <v>9.3215000000000003</v>
      </c>
      <c r="G659" s="2">
        <f>'Moving Avg'!F659</f>
        <v>9.2203500000000016</v>
      </c>
      <c r="H659" s="2">
        <f>'Moving Avg'!G659</f>
        <v>9.0575739999999989</v>
      </c>
      <c r="I659" s="2">
        <f>'Moving Avg'!H659</f>
        <v>8.9298430000000071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</row>
    <row r="660" spans="1:12" ht="13.5" x14ac:dyDescent="0.25">
      <c r="A660" s="3">
        <f>RSI!A660</f>
        <v>42964</v>
      </c>
      <c r="B660" s="2">
        <f>RSI!B660</f>
        <v>9.3292000000000002</v>
      </c>
      <c r="C660" s="2">
        <f>RSI!I660</f>
        <v>68.650541678081026</v>
      </c>
      <c r="D660" s="2">
        <f>MACD!E660</f>
        <v>-4.0069926135126721E-2</v>
      </c>
      <c r="E660" s="2">
        <f>MACD!F660</f>
        <v>-3.01622952458401E-2</v>
      </c>
      <c r="F660" s="2">
        <f>'Moving Avg'!D660</f>
        <v>9.3317999999999994</v>
      </c>
      <c r="G660" s="2">
        <f>'Moving Avg'!F660</f>
        <v>9.224535000000003</v>
      </c>
      <c r="H660" s="2">
        <f>'Moving Avg'!G660</f>
        <v>9.0656479999999995</v>
      </c>
      <c r="I660" s="2">
        <f>'Moving Avg'!H660</f>
        <v>8.9320155000000074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9.3228000000000009</v>
      </c>
      <c r="C661" s="2">
        <f>RSI!I661</f>
        <v>67.458447804860427</v>
      </c>
      <c r="D661" s="2">
        <f>MACD!E661</f>
        <v>-4.2850277805021264E-2</v>
      </c>
      <c r="E661" s="2">
        <f>MACD!F661</f>
        <v>-3.2699891757676333E-2</v>
      </c>
      <c r="F661" s="2">
        <f>'Moving Avg'!D661</f>
        <v>9.3292200000000012</v>
      </c>
      <c r="G661" s="2">
        <f>'Moving Avg'!F661</f>
        <v>9.2235700000000023</v>
      </c>
      <c r="H661" s="2">
        <f>'Moving Avg'!G661</f>
        <v>9.0717479999999995</v>
      </c>
      <c r="I661" s="2">
        <f>'Moving Avg'!H661</f>
        <v>8.9341560000000069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9.3228000000000009</v>
      </c>
      <c r="C662" s="2">
        <f>RSI!I662</f>
        <v>67.458447804860427</v>
      </c>
      <c r="D662" s="2">
        <f>MACD!E662</f>
        <v>-4.3950550163998514E-2</v>
      </c>
      <c r="E662" s="2">
        <f>MACD!F662</f>
        <v>-3.4950023438940769E-2</v>
      </c>
      <c r="F662" s="2">
        <f>'Moving Avg'!D662</f>
        <v>9.3266400000000012</v>
      </c>
      <c r="G662" s="2">
        <f>'Moving Avg'!F662</f>
        <v>9.2322700000000033</v>
      </c>
      <c r="H662" s="2">
        <f>'Moving Avg'!G662</f>
        <v>9.0809259999999998</v>
      </c>
      <c r="I662" s="2">
        <f>'Moving Avg'!H662</f>
        <v>8.9362965000000063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9.3163999999999998</v>
      </c>
      <c r="C663" s="2">
        <f>RSI!I663</f>
        <v>66.126727910158252</v>
      </c>
      <c r="D663" s="2">
        <f>MACD!E663</f>
        <v>-4.6085515115743547E-2</v>
      </c>
      <c r="E663" s="2">
        <f>MACD!F663</f>
        <v>-3.7177121774301325E-2</v>
      </c>
      <c r="F663" s="2">
        <f>'Moving Avg'!D663</f>
        <v>9.3240800000000004</v>
      </c>
      <c r="G663" s="2">
        <f>'Moving Avg'!F663</f>
        <v>9.2438700000000011</v>
      </c>
      <c r="H663" s="2">
        <f>'Moving Avg'!G663</f>
        <v>9.0899760000000001</v>
      </c>
      <c r="I663" s="2">
        <f>'Moving Avg'!H663</f>
        <v>8.9379435000000065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9.3292000000000002</v>
      </c>
      <c r="C664" s="2">
        <f>RSI!I664</f>
        <v>67.508269810410837</v>
      </c>
      <c r="D664" s="2">
        <f>MACD!E664</f>
        <v>-4.8430168395704243E-2</v>
      </c>
      <c r="E664" s="2">
        <f>MACD!F664</f>
        <v>-3.9427731098581914E-2</v>
      </c>
      <c r="F664" s="2">
        <f>'Moving Avg'!D664</f>
        <v>9.3240800000000004</v>
      </c>
      <c r="G664" s="2">
        <f>'Moving Avg'!F664</f>
        <v>9.2528900000000025</v>
      </c>
      <c r="H664" s="2">
        <f>'Moving Avg'!G664</f>
        <v>9.0992819999999988</v>
      </c>
      <c r="I664" s="2">
        <f>'Moving Avg'!H664</f>
        <v>8.9396850000000043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9.3292000000000002</v>
      </c>
      <c r="C665" s="2">
        <f>RSI!I665</f>
        <v>67.508269810410837</v>
      </c>
      <c r="D665" s="2">
        <f>MACD!E665</f>
        <v>-4.1128342123359474E-2</v>
      </c>
      <c r="E665" s="2">
        <f>MACD!F665</f>
        <v>-3.9767853303537423E-2</v>
      </c>
      <c r="F665" s="2">
        <f>'Moving Avg'!D665</f>
        <v>9.3240800000000004</v>
      </c>
      <c r="G665" s="2">
        <f>'Moving Avg'!F665</f>
        <v>9.2651300000000028</v>
      </c>
      <c r="H665" s="2">
        <f>'Moving Avg'!G665</f>
        <v>9.1085879999999992</v>
      </c>
      <c r="I665" s="2">
        <f>'Moving Avg'!H665</f>
        <v>8.9416420000000052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9.3292000000000002</v>
      </c>
      <c r="C666" s="2">
        <f>RSI!I666</f>
        <v>67.508269810410837</v>
      </c>
      <c r="D666" s="2">
        <f>MACD!E666</f>
        <v>-2.6602656672109148E-2</v>
      </c>
      <c r="E666" s="2">
        <f>MACD!F666</f>
        <v>-3.7134813977251768E-2</v>
      </c>
      <c r="F666" s="2">
        <f>'Moving Avg'!D666</f>
        <v>9.3253599999999999</v>
      </c>
      <c r="G666" s="2">
        <f>'Moving Avg'!F666</f>
        <v>9.2741500000000023</v>
      </c>
      <c r="H666" s="2">
        <f>'Moving Avg'!G666</f>
        <v>9.1178939999999997</v>
      </c>
      <c r="I666" s="2">
        <f>'Moving Avg'!H666</f>
        <v>8.9438145000000056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9.2776999999999994</v>
      </c>
      <c r="C667" s="2">
        <f>RSI!I667</f>
        <v>56.025559198414491</v>
      </c>
      <c r="D667" s="2">
        <f>MACD!E667</f>
        <v>-1.1030080815180199E-2</v>
      </c>
      <c r="E667" s="2">
        <f>MACD!F667</f>
        <v>-3.1913867344837456E-2</v>
      </c>
      <c r="F667" s="2">
        <f>'Moving Avg'!D667</f>
        <v>9.3163400000000003</v>
      </c>
      <c r="G667" s="2">
        <f>'Moving Avg'!F667</f>
        <v>9.2805950000000017</v>
      </c>
      <c r="H667" s="2">
        <f>'Moving Avg'!G667</f>
        <v>9.1261699999999983</v>
      </c>
      <c r="I667" s="2">
        <f>'Moving Avg'!H667</f>
        <v>8.9458835000000061</v>
      </c>
      <c r="J667" s="6" t="str">
        <f>OBV!F667</f>
        <v>BULLISH</v>
      </c>
      <c r="K667" s="6" t="str">
        <f>OBV!G667</f>
        <v>STRONG</v>
      </c>
      <c r="L667" s="6" t="str">
        <f>OBV!H667</f>
        <v>BULLISH DIVERGENCE</v>
      </c>
    </row>
    <row r="668" spans="1:12" ht="13.5" x14ac:dyDescent="0.25">
      <c r="A668" s="3">
        <f>RSI!A668</f>
        <v>42976</v>
      </c>
      <c r="B668" s="2">
        <f>RSI!B668</f>
        <v>9.2776999999999994</v>
      </c>
      <c r="C668" s="2">
        <f>RSI!I668</f>
        <v>56.025559198414491</v>
      </c>
      <c r="D668" s="2">
        <f>MACD!E668</f>
        <v>9.5732284270155787E-4</v>
      </c>
      <c r="E668" s="2">
        <f>MACD!F668</f>
        <v>-2.5339629307329654E-2</v>
      </c>
      <c r="F668" s="2">
        <f>'Moving Avg'!D668</f>
        <v>9.3085999999999984</v>
      </c>
      <c r="G668" s="2">
        <f>'Moving Avg'!F668</f>
        <v>9.284460000000001</v>
      </c>
      <c r="H668" s="2">
        <f>'Moving Avg'!G668</f>
        <v>9.1367839999999987</v>
      </c>
      <c r="I668" s="2">
        <f>'Moving Avg'!H668</f>
        <v>8.9479525000000084</v>
      </c>
      <c r="J668" s="6" t="str">
        <f>OBV!F668</f>
        <v>BULLISH</v>
      </c>
      <c r="K668" s="6" t="str">
        <f>OBV!G668</f>
        <v>STRONG</v>
      </c>
      <c r="L668" s="6" t="str">
        <f>OBV!H668</f>
        <v>BULLISH DIVERGENCE</v>
      </c>
    </row>
    <row r="669" spans="1:12" ht="13.5" x14ac:dyDescent="0.25">
      <c r="A669" s="3">
        <f>RSI!A669</f>
        <v>42977</v>
      </c>
      <c r="B669" s="2">
        <f>RSI!B669</f>
        <v>9.2776999999999994</v>
      </c>
      <c r="C669" s="2">
        <f>RSI!I669</f>
        <v>56.025559198414491</v>
      </c>
      <c r="D669" s="2">
        <f>MACD!E669</f>
        <v>1.0925148240270133E-2</v>
      </c>
      <c r="E669" s="2">
        <f>MACD!F669</f>
        <v>-1.8086673797809698E-2</v>
      </c>
      <c r="F669" s="2">
        <f>'Moving Avg'!D669</f>
        <v>9.2983000000000011</v>
      </c>
      <c r="G669" s="2">
        <f>'Moving Avg'!F669</f>
        <v>9.2883250000000022</v>
      </c>
      <c r="H669" s="2">
        <f>'Moving Avg'!G669</f>
        <v>9.1462899999999987</v>
      </c>
      <c r="I669" s="2">
        <f>'Moving Avg'!H669</f>
        <v>8.949867500000007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9.2713000000000001</v>
      </c>
      <c r="C670" s="2">
        <f>RSI!I670</f>
        <v>54.584494336097379</v>
      </c>
      <c r="D670" s="2">
        <f>MACD!E670</f>
        <v>1.967116360030019E-2</v>
      </c>
      <c r="E670" s="2">
        <f>MACD!F670</f>
        <v>-1.0535106318187722E-2</v>
      </c>
      <c r="F670" s="2">
        <f>'Moving Avg'!D670</f>
        <v>9.286719999999999</v>
      </c>
      <c r="G670" s="2">
        <f>'Moving Avg'!F670</f>
        <v>9.2912250000000007</v>
      </c>
      <c r="H670" s="2">
        <f>'Moving Avg'!G670</f>
        <v>9.1544379999999972</v>
      </c>
      <c r="I670" s="2">
        <f>'Moving Avg'!H670</f>
        <v>8.9517505000000082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9.3099000000000007</v>
      </c>
      <c r="C671" s="2">
        <f>RSI!I671</f>
        <v>61.085759779514476</v>
      </c>
      <c r="D671" s="2">
        <f>MACD!E671</f>
        <v>2.3115236448182586E-2</v>
      </c>
      <c r="E671" s="2">
        <f>MACD!F671</f>
        <v>-3.80503776491366E-3</v>
      </c>
      <c r="F671" s="2">
        <f>'Moving Avg'!D671</f>
        <v>9.2828599999999994</v>
      </c>
      <c r="G671" s="2">
        <f>'Moving Avg'!F671</f>
        <v>9.2967000000000013</v>
      </c>
      <c r="H671" s="2">
        <f>'Moving Avg'!G671</f>
        <v>9.1633579999999988</v>
      </c>
      <c r="I671" s="2">
        <f>'Moving Avg'!H671</f>
        <v>8.9538265000000088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9.2133000000000003</v>
      </c>
      <c r="C672" s="2">
        <f>RSI!I672</f>
        <v>44.079610194481788</v>
      </c>
      <c r="D672" s="2">
        <f>MACD!E672</f>
        <v>3.2852726725604242E-2</v>
      </c>
      <c r="E672" s="2">
        <f>MACD!F672</f>
        <v>3.5265151331899209E-3</v>
      </c>
      <c r="F672" s="2">
        <f>'Moving Avg'!D672</f>
        <v>9.2699800000000003</v>
      </c>
      <c r="G672" s="2">
        <f>'Moving Avg'!F672</f>
        <v>9.2967000000000013</v>
      </c>
      <c r="H672" s="2">
        <f>'Moving Avg'!G672</f>
        <v>9.1703459999999968</v>
      </c>
      <c r="I672" s="2">
        <f>'Moving Avg'!H672</f>
        <v>8.9554195000000067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9.1487999999999996</v>
      </c>
      <c r="C673" s="2">
        <f>RSI!I673</f>
        <v>36.727321621280645</v>
      </c>
      <c r="D673" s="2">
        <f>MACD!E673</f>
        <v>4.5148450142663776E-2</v>
      </c>
      <c r="E673" s="2">
        <f>MACD!F673</f>
        <v>1.1850902135084693E-2</v>
      </c>
      <c r="F673" s="2">
        <f>'Moving Avg'!D673</f>
        <v>9.2441999999999993</v>
      </c>
      <c r="G673" s="2">
        <f>'Moving Avg'!F673</f>
        <v>9.2938000000000009</v>
      </c>
      <c r="H673" s="2">
        <f>'Moving Avg'!G673</f>
        <v>9.1748119999999975</v>
      </c>
      <c r="I673" s="2">
        <f>'Moving Avg'!H673</f>
        <v>8.9566900000000054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9.1487999999999996</v>
      </c>
      <c r="C674" s="2">
        <f>RSI!I674</f>
        <v>36.727321621280645</v>
      </c>
      <c r="D674" s="2">
        <f>MACD!E674</f>
        <v>5.8146541707110089E-2</v>
      </c>
      <c r="E674" s="2">
        <f>MACD!F674</f>
        <v>2.1110030049489775E-2</v>
      </c>
      <c r="F674" s="2">
        <f>'Moving Avg'!D674</f>
        <v>9.2184200000000001</v>
      </c>
      <c r="G674" s="2">
        <f>'Moving Avg'!F674</f>
        <v>9.2905750000000005</v>
      </c>
      <c r="H674" s="2">
        <f>'Moving Avg'!G674</f>
        <v>9.179278</v>
      </c>
      <c r="I674" s="2">
        <f>'Moving Avg'!H674</f>
        <v>8.9578680000000048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9.1487999999999996</v>
      </c>
      <c r="C675" s="2">
        <f>RSI!I675</f>
        <v>36.727321621280645</v>
      </c>
      <c r="D675" s="2">
        <f>MACD!E675</f>
        <v>6.9723433483163788E-2</v>
      </c>
      <c r="E675" s="2">
        <f>MACD!F675</f>
        <v>3.0832710736224581E-2</v>
      </c>
      <c r="F675" s="2">
        <f>'Moving Avg'!D675</f>
        <v>9.1939200000000021</v>
      </c>
      <c r="G675" s="2">
        <f>'Moving Avg'!F675</f>
        <v>9.2841299999999993</v>
      </c>
      <c r="H675" s="2">
        <f>'Moving Avg'!G675</f>
        <v>9.1837439999999972</v>
      </c>
      <c r="I675" s="2">
        <f>'Moving Avg'!H675</f>
        <v>8.9590460000000043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9.1487999999999996</v>
      </c>
      <c r="C676" s="2">
        <f>RSI!I676</f>
        <v>36.727321621280645</v>
      </c>
      <c r="D676" s="2">
        <f>MACD!E676</f>
        <v>8.0054919250917678E-2</v>
      </c>
      <c r="E676" s="2">
        <f>MACD!F676</f>
        <v>4.06771524391632E-2</v>
      </c>
      <c r="F676" s="2">
        <f>'Moving Avg'!D676</f>
        <v>9.1616999999999997</v>
      </c>
      <c r="G676" s="2">
        <f>'Moving Avg'!F676</f>
        <v>9.2747849999999978</v>
      </c>
      <c r="H676" s="2">
        <f>'Moving Avg'!G676</f>
        <v>9.1871019999999977</v>
      </c>
      <c r="I676" s="2">
        <f>'Moving Avg'!H676</f>
        <v>8.9604705000000049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9.1424000000000003</v>
      </c>
      <c r="C677" s="2">
        <f>RSI!I677</f>
        <v>35.927540263602395</v>
      </c>
      <c r="D677" s="2">
        <f>MACD!E677</f>
        <v>8.1843918992026587E-2</v>
      </c>
      <c r="E677" s="2">
        <f>MACD!F677</f>
        <v>4.8910505749735878E-2</v>
      </c>
      <c r="F677" s="2">
        <f>'Moving Avg'!D677</f>
        <v>9.1475200000000001</v>
      </c>
      <c r="G677" s="2">
        <f>'Moving Avg'!F677</f>
        <v>9.2651199999999996</v>
      </c>
      <c r="H677" s="2">
        <f>'Moving Avg'!G677</f>
        <v>9.1902100000000004</v>
      </c>
      <c r="I677" s="2">
        <f>'Moving Avg'!H677</f>
        <v>8.9618630000000028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9.1487999999999996</v>
      </c>
      <c r="C678" s="2">
        <f>RSI!I678</f>
        <v>37.395691928646066</v>
      </c>
      <c r="D678" s="2">
        <f>MACD!E678</f>
        <v>8.3380669000108654E-2</v>
      </c>
      <c r="E678" s="2">
        <f>MACD!F678</f>
        <v>5.5804538399810436E-2</v>
      </c>
      <c r="F678" s="2">
        <f>'Moving Avg'!D678</f>
        <v>9.1475200000000001</v>
      </c>
      <c r="G678" s="2">
        <f>'Moving Avg'!F678</f>
        <v>9.2560999999999982</v>
      </c>
      <c r="H678" s="2">
        <f>'Moving Avg'!G678</f>
        <v>9.1934460000000016</v>
      </c>
      <c r="I678" s="2">
        <f>'Moving Avg'!H678</f>
        <v>8.9632875000000016</v>
      </c>
      <c r="J678" s="6" t="str">
        <f>OBV!F678</f>
        <v>BULLISH</v>
      </c>
      <c r="K678" s="6" t="str">
        <f>OBV!G678</f>
        <v>NEUTRAL</v>
      </c>
      <c r="L678" s="6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9.1487999999999996</v>
      </c>
      <c r="C679" s="2">
        <f>RSI!I679</f>
        <v>37.395691928646066</v>
      </c>
      <c r="D679" s="2">
        <f>MACD!E679</f>
        <v>8.5103414231509689E-2</v>
      </c>
      <c r="E679" s="2">
        <f>MACD!F679</f>
        <v>6.1664313566150292E-2</v>
      </c>
      <c r="F679" s="2">
        <f>'Moving Avg'!D679</f>
        <v>9.1475200000000001</v>
      </c>
      <c r="G679" s="2">
        <f>'Moving Avg'!F679</f>
        <v>9.2470799999999986</v>
      </c>
      <c r="H679" s="2">
        <f>'Moving Avg'!G679</f>
        <v>9.1964360000000003</v>
      </c>
      <c r="I679" s="2">
        <f>'Moving Avg'!H679</f>
        <v>8.9644040000000018</v>
      </c>
      <c r="J679" s="6" t="str">
        <f>OBV!F679</f>
        <v>BULLISH</v>
      </c>
      <c r="K679" s="6" t="str">
        <f>OBV!G679</f>
        <v>NEUTRAL</v>
      </c>
      <c r="L679" s="6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9.0844000000000005</v>
      </c>
      <c r="C680" s="2">
        <f>RSI!I680</f>
        <v>29.50564053061774</v>
      </c>
      <c r="D680" s="2">
        <f>MACD!E680</f>
        <v>9.0738004777691117E-2</v>
      </c>
      <c r="E680" s="2">
        <f>MACD!F680</f>
        <v>6.7479051808458451E-2</v>
      </c>
      <c r="F680" s="2">
        <f>'Moving Avg'!D680</f>
        <v>9.134640000000001</v>
      </c>
      <c r="G680" s="2">
        <f>'Moving Avg'!F680</f>
        <v>9.2348399999999984</v>
      </c>
      <c r="H680" s="2">
        <f>'Moving Avg'!G680</f>
        <v>9.1983840000000008</v>
      </c>
      <c r="I680" s="2">
        <f>'Moving Avg'!H680</f>
        <v>8.9651985000000014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9.1424000000000003</v>
      </c>
      <c r="C681" s="2">
        <f>RSI!I681</f>
        <v>41.480849063262411</v>
      </c>
      <c r="D681" s="2">
        <f>MACD!E681</f>
        <v>9.7890598456007893E-2</v>
      </c>
      <c r="E681" s="2">
        <f>MACD!F681</f>
        <v>7.3561361137968351E-2</v>
      </c>
      <c r="F681" s="2">
        <f>'Moving Avg'!D681</f>
        <v>9.1333599999999997</v>
      </c>
      <c r="G681" s="2">
        <f>'Moving Avg'!F681</f>
        <v>9.2258199999999988</v>
      </c>
      <c r="H681" s="2">
        <f>'Moving Avg'!G681</f>
        <v>9.2014920000000018</v>
      </c>
      <c r="I681" s="2">
        <f>'Moving Avg'!H681</f>
        <v>8.9662830000000007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9.02</v>
      </c>
      <c r="C682" s="2">
        <f>RSI!I682</f>
        <v>29.926936323296687</v>
      </c>
      <c r="D682" s="2">
        <f>MACD!E682</f>
        <v>9.8492880130404359E-2</v>
      </c>
      <c r="E682" s="2">
        <f>MACD!F682</f>
        <v>7.8547664936455555E-2</v>
      </c>
      <c r="F682" s="2">
        <f>'Moving Avg'!D682</f>
        <v>9.1088799999999992</v>
      </c>
      <c r="G682" s="2">
        <f>'Moving Avg'!F682</f>
        <v>9.21068</v>
      </c>
      <c r="H682" s="2">
        <f>'Moving Avg'!G682</f>
        <v>9.2021520000000017</v>
      </c>
      <c r="I682" s="2">
        <f>'Moving Avg'!H682</f>
        <v>8.9669094999999999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9.02</v>
      </c>
      <c r="C683" s="2">
        <f>RSI!I683</f>
        <v>29.926936323296673</v>
      </c>
      <c r="D683" s="2">
        <f>MACD!E683</f>
        <v>9.0122099332504035E-2</v>
      </c>
      <c r="E683" s="2">
        <f>MACD!F683</f>
        <v>8.0862551815665262E-2</v>
      </c>
      <c r="F683" s="2">
        <f>'Moving Avg'!D683</f>
        <v>9.0831199999999992</v>
      </c>
      <c r="G683" s="2">
        <f>'Moving Avg'!F683</f>
        <v>9.1958599999999997</v>
      </c>
      <c r="H683" s="2">
        <f>'Moving Avg'!G683</f>
        <v>9.2025660000000009</v>
      </c>
      <c r="I683" s="2">
        <f>'Moving Avg'!H683</f>
        <v>8.9676899999999993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9.02</v>
      </c>
      <c r="C684" s="2">
        <f>RSI!I684</f>
        <v>29.926936323296673</v>
      </c>
      <c r="D684" s="2">
        <f>MACD!E684</f>
        <v>8.4004569085346148E-2</v>
      </c>
      <c r="E684" s="2">
        <f>MACD!F684</f>
        <v>8.1490955269601442E-2</v>
      </c>
      <c r="F684" s="2">
        <f>'Moving Avg'!D684</f>
        <v>9.0573599999999992</v>
      </c>
      <c r="G684" s="2">
        <f>'Moving Avg'!F684</f>
        <v>9.1804000000000006</v>
      </c>
      <c r="H684" s="2">
        <f>'Moving Avg'!G684</f>
        <v>9.2029800000000002</v>
      </c>
      <c r="I684" s="2">
        <f>'Moving Avg'!H684</f>
        <v>8.9683164999999985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9.02</v>
      </c>
      <c r="C685" s="2">
        <f>RSI!I685</f>
        <v>29.926936323296673</v>
      </c>
      <c r="D685" s="2">
        <f>MACD!E685</f>
        <v>7.9722121523209566E-2</v>
      </c>
      <c r="E685" s="2">
        <f>MACD!F685</f>
        <v>8.1137188520323061E-2</v>
      </c>
      <c r="F685" s="2">
        <f>'Moving Avg'!D685</f>
        <v>9.0444799999999983</v>
      </c>
      <c r="G685" s="2">
        <f>'Moving Avg'!F685</f>
        <v>9.1649399999999996</v>
      </c>
      <c r="H685" s="2">
        <f>'Moving Avg'!G685</f>
        <v>9.20364</v>
      </c>
      <c r="I685" s="2">
        <f>'Moving Avg'!H685</f>
        <v>8.9689429999999994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9.02</v>
      </c>
      <c r="C686" s="2">
        <f>RSI!I686</f>
        <v>29.926936323296673</v>
      </c>
      <c r="D686" s="2">
        <f>MACD!E686</f>
        <v>7.6926219626685111E-2</v>
      </c>
      <c r="E686" s="2">
        <f>MACD!F686</f>
        <v>8.0294994741595474E-2</v>
      </c>
      <c r="F686" s="2">
        <f>'Moving Avg'!D686</f>
        <v>9.02</v>
      </c>
      <c r="G686" s="2">
        <f>'Moving Avg'!F686</f>
        <v>9.1494800000000005</v>
      </c>
      <c r="H686" s="2">
        <f>'Moving Avg'!G686</f>
        <v>9.2042999999999981</v>
      </c>
      <c r="I686" s="2">
        <f>'Moving Avg'!H686</f>
        <v>8.9695694999999986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9.02</v>
      </c>
      <c r="C687" s="2">
        <f>RSI!I687</f>
        <v>29.926936323296673</v>
      </c>
      <c r="D687" s="2">
        <f>MACD!E687</f>
        <v>7.4342237005456724E-2</v>
      </c>
      <c r="E687" s="2">
        <f>MACD!F687</f>
        <v>7.9104443194367727E-2</v>
      </c>
      <c r="F687" s="2">
        <f>'Moving Avg'!D687</f>
        <v>9.02</v>
      </c>
      <c r="G687" s="2">
        <f>'Moving Avg'!F687</f>
        <v>9.1365950000000034</v>
      </c>
      <c r="H687" s="2">
        <f>'Moving Avg'!G687</f>
        <v>9.2037279999999981</v>
      </c>
      <c r="I687" s="2">
        <f>'Moving Avg'!H687</f>
        <v>8.9701959999999978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8.8910999999999998</v>
      </c>
      <c r="C688" s="2">
        <f>RSI!I688</f>
        <v>20.532022849868284</v>
      </c>
      <c r="D688" s="2">
        <f>MACD!E688</f>
        <v>8.3398179544317941E-2</v>
      </c>
      <c r="E688" s="2">
        <f>MACD!F688</f>
        <v>7.9963190464357778E-2</v>
      </c>
      <c r="F688" s="2">
        <f>'Moving Avg'!D688</f>
        <v>8.9942200000000003</v>
      </c>
      <c r="G688" s="2">
        <f>'Moving Avg'!F688</f>
        <v>9.1172649999999997</v>
      </c>
      <c r="H688" s="2">
        <f>'Moving Avg'!G688</f>
        <v>9.1966399999999986</v>
      </c>
      <c r="I688" s="2">
        <f>'Moving Avg'!H688</f>
        <v>8.9703319999999991</v>
      </c>
      <c r="J688" s="6" t="str">
        <f>OBV!F688</f>
        <v>BEARISH</v>
      </c>
      <c r="K688" s="6" t="str">
        <f>OBV!G688</f>
        <v>WEAK</v>
      </c>
      <c r="L688" s="6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9.1166</v>
      </c>
      <c r="C689" s="2">
        <f>RSI!I689</f>
        <v>50.065284674895615</v>
      </c>
      <c r="D689" s="2">
        <f>MACD!E689</f>
        <v>7.5775933048619848E-2</v>
      </c>
      <c r="E689" s="2">
        <f>MACD!F689</f>
        <v>7.9125738981210197E-2</v>
      </c>
      <c r="F689" s="2">
        <f>'Moving Avg'!D689</f>
        <v>9.013539999999999</v>
      </c>
      <c r="G689" s="2">
        <f>'Moving Avg'!F689</f>
        <v>9.1092100000000009</v>
      </c>
      <c r="H689" s="2">
        <f>'Moving Avg'!G689</f>
        <v>9.1940619999999988</v>
      </c>
      <c r="I689" s="2">
        <f>'Moving Avg'!H689</f>
        <v>8.9715954999999994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</row>
    <row r="690" spans="1:12" ht="13.5" x14ac:dyDescent="0.25">
      <c r="A690" s="3">
        <f>RSI!A690</f>
        <v>43010</v>
      </c>
      <c r="B690" s="2">
        <f>RSI!B690</f>
        <v>9.02</v>
      </c>
      <c r="C690" s="2">
        <f>RSI!I690</f>
        <v>42.737918612911159</v>
      </c>
      <c r="D690" s="2">
        <f>MACD!E690</f>
        <v>6.6555358921805308E-2</v>
      </c>
      <c r="E690" s="2">
        <f>MACD!F690</f>
        <v>7.6611662969329225E-2</v>
      </c>
      <c r="F690" s="2">
        <f>'Moving Avg'!D690</f>
        <v>9.0135400000000008</v>
      </c>
      <c r="G690" s="2">
        <f>'Moving Avg'!F690</f>
        <v>9.0966450000000005</v>
      </c>
      <c r="H690" s="2">
        <f>'Moving Avg'!G690</f>
        <v>9.1895519999999991</v>
      </c>
      <c r="I690" s="2">
        <f>'Moving Avg'!H690</f>
        <v>8.9723759999999988</v>
      </c>
      <c r="J690" s="6" t="str">
        <f>OBV!F690</f>
        <v>BULLISH</v>
      </c>
      <c r="K690" s="6" t="str">
        <f>OBV!G690</f>
        <v>STRONG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9.02</v>
      </c>
      <c r="C691" s="2">
        <f>RSI!I691</f>
        <v>42.737918612911159</v>
      </c>
      <c r="D691" s="2">
        <f>MACD!E691</f>
        <v>6.8229776811945086E-2</v>
      </c>
      <c r="E691" s="2">
        <f>MACD!F691</f>
        <v>7.4935285737852408E-2</v>
      </c>
      <c r="F691" s="2">
        <f>'Moving Avg'!D691</f>
        <v>9.0135399999999972</v>
      </c>
      <c r="G691" s="2">
        <f>'Moving Avg'!F691</f>
        <v>9.0821500000000004</v>
      </c>
      <c r="H691" s="2">
        <f>'Moving Avg'!G691</f>
        <v>9.1831099999999992</v>
      </c>
      <c r="I691" s="2">
        <f>'Moving Avg'!H691</f>
        <v>8.9731564999999982</v>
      </c>
      <c r="J691" s="6" t="str">
        <f>OBV!F691</f>
        <v>BULLISH</v>
      </c>
      <c r="K691" s="6" t="str">
        <f>OBV!G691</f>
        <v>STRONG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9.02</v>
      </c>
      <c r="C692" s="2">
        <f>RSI!I692</f>
        <v>42.737918612911159</v>
      </c>
      <c r="D692" s="2">
        <f>MACD!E692</f>
        <v>5.1328197930294195E-2</v>
      </c>
      <c r="E692" s="2">
        <f>MACD!F692</f>
        <v>7.021386817634076E-2</v>
      </c>
      <c r="F692" s="2">
        <f>'Moving Avg'!D692</f>
        <v>9.0135400000000008</v>
      </c>
      <c r="G692" s="2">
        <f>'Moving Avg'!F692</f>
        <v>9.0724850000000004</v>
      </c>
      <c r="H692" s="2">
        <f>'Moving Avg'!G692</f>
        <v>9.1805339999999998</v>
      </c>
      <c r="I692" s="2">
        <f>'Moving Avg'!H692</f>
        <v>8.9740909999999978</v>
      </c>
      <c r="J692" s="6" t="str">
        <f>OBV!F692</f>
        <v>BULLISH</v>
      </c>
      <c r="K692" s="6" t="str">
        <f>OBV!G692</f>
        <v>STRONG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9.02</v>
      </c>
      <c r="C693" s="2">
        <f>RSI!I693</f>
        <v>42.737918612911159</v>
      </c>
      <c r="D693" s="2">
        <f>MACD!E693</f>
        <v>3.7501283445465106E-2</v>
      </c>
      <c r="E693" s="2">
        <f>MACD!F693</f>
        <v>6.3671351230165624E-2</v>
      </c>
      <c r="F693" s="2">
        <f>'Moving Avg'!D693</f>
        <v>9.03932</v>
      </c>
      <c r="G693" s="2">
        <f>'Moving Avg'!F693</f>
        <v>9.0660450000000008</v>
      </c>
      <c r="H693" s="2">
        <f>'Moving Avg'!G693</f>
        <v>9.1792459999999991</v>
      </c>
      <c r="I693" s="2">
        <f>'Moving Avg'!H693</f>
        <v>8.974871499999999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9.0844000000000005</v>
      </c>
      <c r="C694" s="2">
        <f>RSI!I694</f>
        <v>49.38103598382277</v>
      </c>
      <c r="D694" s="2">
        <f>MACD!E694</f>
        <v>2.1470495362532205E-2</v>
      </c>
      <c r="E694" s="2">
        <f>MACD!F694</f>
        <v>5.5231180056638941E-2</v>
      </c>
      <c r="F694" s="2">
        <f>'Moving Avg'!D694</f>
        <v>9.0328800000000005</v>
      </c>
      <c r="G694" s="2">
        <f>'Moving Avg'!F694</f>
        <v>9.0628250000000001</v>
      </c>
      <c r="H694" s="2">
        <f>'Moving Avg'!G694</f>
        <v>9.1779579999999985</v>
      </c>
      <c r="I694" s="2">
        <f>'Moving Avg'!H694</f>
        <v>8.9760044999999966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9.0844000000000005</v>
      </c>
      <c r="C695" s="2">
        <f>RSI!I695</f>
        <v>49.38103598382277</v>
      </c>
      <c r="D695" s="2">
        <f>MACD!E695</f>
        <v>7.9321799657883219E-3</v>
      </c>
      <c r="E695" s="2">
        <f>MACD!F695</f>
        <v>4.5771380038468819E-2</v>
      </c>
      <c r="F695" s="2">
        <f>'Moving Avg'!D695</f>
        <v>9.0457599999999996</v>
      </c>
      <c r="G695" s="2">
        <f>'Moving Avg'!F695</f>
        <v>9.0596049999999995</v>
      </c>
      <c r="H695" s="2">
        <f>'Moving Avg'!G695</f>
        <v>9.1779579999999985</v>
      </c>
      <c r="I695" s="2">
        <f>'Moving Avg'!H695</f>
        <v>8.9771069999999966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9.0844000000000005</v>
      </c>
      <c r="C696" s="2">
        <f>RSI!I696</f>
        <v>49.381035983822777</v>
      </c>
      <c r="D696" s="2">
        <f>MACD!E696</f>
        <v>-3.4990606438061178E-3</v>
      </c>
      <c r="E696" s="2">
        <f>MACD!F696</f>
        <v>3.5917291902013829E-2</v>
      </c>
      <c r="F696" s="2">
        <f>'Moving Avg'!D696</f>
        <v>9.0586400000000005</v>
      </c>
      <c r="G696" s="2">
        <f>'Moving Avg'!F696</f>
        <v>9.0563849999999988</v>
      </c>
      <c r="H696" s="2">
        <f>'Moving Avg'!G696</f>
        <v>9.1766699999999997</v>
      </c>
      <c r="I696" s="2">
        <f>'Moving Avg'!H696</f>
        <v>8.9782094999999948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</row>
    <row r="697" spans="1:12" ht="13.5" x14ac:dyDescent="0.25">
      <c r="A697" s="3">
        <f>RSI!A697</f>
        <v>43019</v>
      </c>
      <c r="B697" s="2">
        <f>RSI!B697</f>
        <v>9.0844000000000005</v>
      </c>
      <c r="C697" s="2">
        <f>RSI!I697</f>
        <v>49.38103598382277</v>
      </c>
      <c r="D697" s="2">
        <f>MACD!E697</f>
        <v>-1.3149188635440012E-2</v>
      </c>
      <c r="E697" s="2">
        <f>MACD!F697</f>
        <v>2.610399579452306E-2</v>
      </c>
      <c r="F697" s="2">
        <f>'Moving Avg'!D697</f>
        <v>9.0715200000000014</v>
      </c>
      <c r="G697" s="2">
        <f>'Moving Avg'!F697</f>
        <v>9.0534849999999967</v>
      </c>
      <c r="H697" s="2">
        <f>'Moving Avg'!G697</f>
        <v>9.175381999999999</v>
      </c>
      <c r="I697" s="2">
        <f>'Moving Avg'!H697</f>
        <v>8.9796194999999948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9.02</v>
      </c>
      <c r="C698" s="2">
        <f>RSI!I698</f>
        <v>42.715580371043366</v>
      </c>
      <c r="D698" s="2">
        <f>MACD!E698</f>
        <v>-3.635428391508988E-2</v>
      </c>
      <c r="E698" s="2">
        <f>MACD!F698</f>
        <v>1.3612339852600474E-2</v>
      </c>
      <c r="F698" s="2">
        <f>'Moving Avg'!D698</f>
        <v>9.0715200000000014</v>
      </c>
      <c r="G698" s="2">
        <f>'Moving Avg'!F698</f>
        <v>9.0470449999999971</v>
      </c>
      <c r="H698" s="2">
        <f>'Moving Avg'!G698</f>
        <v>9.1717739999999974</v>
      </c>
      <c r="I698" s="2">
        <f>'Moving Avg'!H698</f>
        <v>8.9804304999999935</v>
      </c>
      <c r="J698" s="6" t="str">
        <f>OBV!F698</f>
        <v>BEARISH</v>
      </c>
      <c r="K698" s="6" t="str">
        <f>OBV!G698</f>
        <v>WEAK</v>
      </c>
      <c r="L698" s="6" t="str">
        <f>OBV!H698</f>
        <v>NEUTRAL</v>
      </c>
    </row>
    <row r="699" spans="1:12" ht="13.5" x14ac:dyDescent="0.25">
      <c r="A699" s="3">
        <f>RSI!A699</f>
        <v>43021</v>
      </c>
      <c r="B699" s="2">
        <f>RSI!B699</f>
        <v>9.02</v>
      </c>
      <c r="C699" s="2">
        <f>RSI!I699</f>
        <v>42.715580371043366</v>
      </c>
      <c r="D699" s="2">
        <f>MACD!E699</f>
        <v>-2.0897258462793999E-2</v>
      </c>
      <c r="E699" s="2">
        <f>MACD!F699</f>
        <v>6.7104201895215798E-3</v>
      </c>
      <c r="F699" s="2">
        <f>'Moving Avg'!D699</f>
        <v>9.0586400000000005</v>
      </c>
      <c r="G699" s="2">
        <f>'Moving Avg'!F699</f>
        <v>9.0406049999999976</v>
      </c>
      <c r="H699" s="2">
        <f>'Moving Avg'!G699</f>
        <v>9.1681659999999976</v>
      </c>
      <c r="I699" s="2">
        <f>'Moving Avg'!H699</f>
        <v>8.9812109999999929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9.02</v>
      </c>
      <c r="C700" s="2">
        <f>RSI!I700</f>
        <v>42.715580371043373</v>
      </c>
      <c r="D700" s="2">
        <f>MACD!E700</f>
        <v>-2.2309591701446863E-2</v>
      </c>
      <c r="E700" s="2">
        <f>MACD!F700</f>
        <v>9.0641781132789166E-4</v>
      </c>
      <c r="F700" s="2">
        <f>'Moving Avg'!D700</f>
        <v>9.0457599999999978</v>
      </c>
      <c r="G700" s="2">
        <f>'Moving Avg'!F700</f>
        <v>9.0373849999999987</v>
      </c>
      <c r="H700" s="2">
        <f>'Moving Avg'!G700</f>
        <v>9.1642999999999972</v>
      </c>
      <c r="I700" s="2">
        <f>'Moving Avg'!H700</f>
        <v>8.9819914999999924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9.02</v>
      </c>
      <c r="C701" s="2">
        <f>RSI!I701</f>
        <v>42.715580371043373</v>
      </c>
      <c r="D701" s="2">
        <f>MACD!E701</f>
        <v>-2.3161880230858856E-2</v>
      </c>
      <c r="E701" s="2">
        <f>MACD!F701</f>
        <v>-3.9072417971094571E-3</v>
      </c>
      <c r="F701" s="2">
        <f>'Moving Avg'!D701</f>
        <v>9.0328800000000005</v>
      </c>
      <c r="G701" s="2">
        <f>'Moving Avg'!F701</f>
        <v>9.0312650000000012</v>
      </c>
      <c r="H701" s="2">
        <f>'Moving Avg'!G701</f>
        <v>9.1606919999999974</v>
      </c>
      <c r="I701" s="2">
        <f>'Moving Avg'!H701</f>
        <v>8.9827719999999918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9.02</v>
      </c>
      <c r="C702" s="2">
        <f>RSI!I702</f>
        <v>42.715580371043373</v>
      </c>
      <c r="D702" s="2">
        <f>MACD!E702</f>
        <v>-2.3565674603123199E-2</v>
      </c>
      <c r="E702" s="2">
        <f>MACD!F702</f>
        <v>-7.8389283583122048E-3</v>
      </c>
      <c r="F702" s="2">
        <f>'Moving Avg'!D702</f>
        <v>9.02</v>
      </c>
      <c r="G702" s="2">
        <f>'Moving Avg'!F702</f>
        <v>9.0312650000000012</v>
      </c>
      <c r="H702" s="2">
        <f>'Moving Avg'!G702</f>
        <v>9.156825999999997</v>
      </c>
      <c r="I702" s="2">
        <f>'Moving Avg'!H702</f>
        <v>8.9833059999999918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9.02</v>
      </c>
      <c r="C703" s="2">
        <f>RSI!I703</f>
        <v>42.715580371043373</v>
      </c>
      <c r="D703" s="2">
        <f>MACD!E703</f>
        <v>-2.3613483018964487E-2</v>
      </c>
      <c r="E703" s="2">
        <f>MACD!F703</f>
        <v>-1.0993839290442661E-2</v>
      </c>
      <c r="F703" s="2">
        <f>'Moving Avg'!D703</f>
        <v>9.02</v>
      </c>
      <c r="G703" s="2">
        <f>'Moving Avg'!F703</f>
        <v>9.0312650000000012</v>
      </c>
      <c r="H703" s="2">
        <f>'Moving Avg'!G703</f>
        <v>9.1530899999999953</v>
      </c>
      <c r="I703" s="2">
        <f>'Moving Avg'!H703</f>
        <v>8.9840864999999912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9.02</v>
      </c>
      <c r="C704" s="2">
        <f>RSI!I704</f>
        <v>42.715580371043373</v>
      </c>
      <c r="D704" s="2">
        <f>MACD!E704</f>
        <v>-1.3474147925746749E-2</v>
      </c>
      <c r="E704" s="2">
        <f>MACD!F704</f>
        <v>-1.148990101750348E-2</v>
      </c>
      <c r="F704" s="2">
        <f>'Moving Avg'!D704</f>
        <v>9.02</v>
      </c>
      <c r="G704" s="2">
        <f>'Moving Avg'!F704</f>
        <v>9.0312650000000012</v>
      </c>
      <c r="H704" s="2">
        <f>'Moving Avg'!G704</f>
        <v>9.1492239999999949</v>
      </c>
      <c r="I704" s="2">
        <f>'Moving Avg'!H704</f>
        <v>8.9851744999999923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9.0135000000000005</v>
      </c>
      <c r="C705" s="2">
        <f>RSI!I705</f>
        <v>41.759821042649868</v>
      </c>
      <c r="D705" s="2">
        <f>MACD!E705</f>
        <v>-4.1612882609669555E-3</v>
      </c>
      <c r="E705" s="2">
        <f>MACD!F705</f>
        <v>-1.0024178466196175E-2</v>
      </c>
      <c r="F705" s="2">
        <f>'Moving Avg'!D705</f>
        <v>9.0186999999999991</v>
      </c>
      <c r="G705" s="2">
        <f>'Moving Avg'!F705</f>
        <v>9.0309400000000011</v>
      </c>
      <c r="H705" s="2">
        <f>'Moving Avg'!G705</f>
        <v>9.1439399999999953</v>
      </c>
      <c r="I705" s="2">
        <f>'Moving Avg'!H705</f>
        <v>8.9863224999999911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9.0844000000000005</v>
      </c>
      <c r="C706" s="2">
        <f>RSI!I706</f>
        <v>53.881327426645235</v>
      </c>
      <c r="D706" s="2">
        <f>MACD!E706</f>
        <v>-1.2613407941337584E-3</v>
      </c>
      <c r="E706" s="2">
        <f>MACD!F706</f>
        <v>-8.2716109317836923E-3</v>
      </c>
      <c r="F706" s="2">
        <f>'Moving Avg'!D706</f>
        <v>9.0315799999999999</v>
      </c>
      <c r="G706" s="2">
        <f>'Moving Avg'!F706</f>
        <v>9.03416</v>
      </c>
      <c r="H706" s="2">
        <f>'Moving Avg'!G706</f>
        <v>9.1389139999999962</v>
      </c>
      <c r="I706" s="2">
        <f>'Moving Avg'!H706</f>
        <v>8.987824999999992</v>
      </c>
      <c r="J706" s="6" t="str">
        <f>OBV!F706</f>
        <v>BULLISH</v>
      </c>
      <c r="K706" s="6" t="str">
        <f>OBV!G706</f>
        <v>STRONG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9.0779999999999994</v>
      </c>
      <c r="C707" s="2">
        <f>RSI!I707</f>
        <v>52.812785927746624</v>
      </c>
      <c r="D707" s="2">
        <f>MACD!E707</f>
        <v>1.4991461476210333E-3</v>
      </c>
      <c r="E707" s="2">
        <f>MACD!F707</f>
        <v>-6.3174595159027477E-3</v>
      </c>
      <c r="F707" s="2">
        <f>'Moving Avg'!D707</f>
        <v>9.0431800000000013</v>
      </c>
      <c r="G707" s="2">
        <f>'Moving Avg'!F707</f>
        <v>9.0370600000000003</v>
      </c>
      <c r="H707" s="2">
        <f>'Moving Avg'!G707</f>
        <v>9.133759999999997</v>
      </c>
      <c r="I707" s="2">
        <f>'Moving Avg'!H707</f>
        <v>8.9890494999999895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9.0779999999999994</v>
      </c>
      <c r="C708" s="2">
        <f>RSI!I708</f>
        <v>52.812785927746624</v>
      </c>
      <c r="D708" s="2">
        <f>MACD!E708</f>
        <v>-6.1899213042533319E-3</v>
      </c>
      <c r="E708" s="2">
        <f>MACD!F708</f>
        <v>-6.2919518735728656E-3</v>
      </c>
      <c r="F708" s="2">
        <f>'Moving Avg'!D708</f>
        <v>9.0547799999999992</v>
      </c>
      <c r="G708" s="2">
        <f>'Moving Avg'!F708</f>
        <v>9.046405</v>
      </c>
      <c r="H708" s="2">
        <f>'Moving Avg'!G708</f>
        <v>9.1287359999999964</v>
      </c>
      <c r="I708" s="2">
        <f>'Moving Avg'!H708</f>
        <v>8.9902739999999888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9.0779999999999994</v>
      </c>
      <c r="C709" s="2">
        <f>RSI!I709</f>
        <v>52.812785927746624</v>
      </c>
      <c r="D709" s="2">
        <f>MACD!E709</f>
        <v>-1.2804547697554014E-2</v>
      </c>
      <c r="E709" s="2">
        <f>MACD!F709</f>
        <v>-7.5944710383690963E-3</v>
      </c>
      <c r="F709" s="2">
        <f>'Moving Avg'!D709</f>
        <v>9.0663800000000005</v>
      </c>
      <c r="G709" s="2">
        <f>'Moving Avg'!F709</f>
        <v>9.0444749999999985</v>
      </c>
      <c r="H709" s="2">
        <f>'Moving Avg'!G709</f>
        <v>9.1237119999999976</v>
      </c>
      <c r="I709" s="2">
        <f>'Moving Avg'!H709</f>
        <v>8.9915599999999873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9.02</v>
      </c>
      <c r="C710" s="2">
        <f>RSI!I710</f>
        <v>43.131196110498195</v>
      </c>
      <c r="D710" s="2">
        <f>MACD!E710</f>
        <v>-1.4205698886636142E-2</v>
      </c>
      <c r="E710" s="2">
        <f>MACD!F710</f>
        <v>-8.9167166080225055E-3</v>
      </c>
      <c r="F710" s="2">
        <f>'Moving Avg'!D710</f>
        <v>9.0676799999999993</v>
      </c>
      <c r="G710" s="2">
        <f>'Moving Avg'!F710</f>
        <v>9.0444750000000003</v>
      </c>
      <c r="H710" s="2">
        <f>'Moving Avg'!G710</f>
        <v>9.1175279999999983</v>
      </c>
      <c r="I710" s="2">
        <f>'Moving Avg'!H710</f>
        <v>8.9923709999999879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9.02</v>
      </c>
      <c r="C711" s="2">
        <f>RSI!I711</f>
        <v>43.131196110498188</v>
      </c>
      <c r="D711" s="2">
        <f>MACD!E711</f>
        <v>-1.5141578605868844E-2</v>
      </c>
      <c r="E711" s="2">
        <f>MACD!F711</f>
        <v>-1.0161689007591774E-2</v>
      </c>
      <c r="F711" s="2">
        <f>'Moving Avg'!D711</f>
        <v>9.0548000000000002</v>
      </c>
      <c r="G711" s="2">
        <f>'Moving Avg'!F711</f>
        <v>9.0444750000000003</v>
      </c>
      <c r="H711" s="2">
        <f>'Moving Avg'!G711</f>
        <v>9.1114719999999974</v>
      </c>
      <c r="I711" s="2">
        <f>'Moving Avg'!H711</f>
        <v>8.9931819999999885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9.0779999999999994</v>
      </c>
      <c r="C712" s="2">
        <f>RSI!I712</f>
        <v>53.102021126930474</v>
      </c>
      <c r="D712" s="2">
        <f>MACD!E712</f>
        <v>-1.9998560396084386E-2</v>
      </c>
      <c r="E712" s="2">
        <f>MACD!F712</f>
        <v>-1.2129063285290297E-2</v>
      </c>
      <c r="F712" s="2">
        <f>'Moving Avg'!D712</f>
        <v>9.0548000000000002</v>
      </c>
      <c r="G712" s="2">
        <f>'Moving Avg'!F712</f>
        <v>9.0473749999999988</v>
      </c>
      <c r="H712" s="2">
        <f>'Moving Avg'!G712</f>
        <v>9.1065759999999969</v>
      </c>
      <c r="I712" s="2">
        <f>'Moving Avg'!H712</f>
        <v>8.9940984999999856</v>
      </c>
      <c r="J712" s="6" t="str">
        <f>OBV!F712</f>
        <v>BEARISH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9.0715000000000003</v>
      </c>
      <c r="C713" s="2">
        <f>RSI!I713</f>
        <v>52.001637631542245</v>
      </c>
      <c r="D713" s="2">
        <f>MACD!E713</f>
        <v>-2.3755471366811776E-2</v>
      </c>
      <c r="E713" s="2">
        <f>MACD!F713</f>
        <v>-1.4454344901594595E-2</v>
      </c>
      <c r="F713" s="2">
        <f>'Moving Avg'!D713</f>
        <v>9.0534999999999997</v>
      </c>
      <c r="G713" s="2">
        <f>'Moving Avg'!F713</f>
        <v>9.0499500000000008</v>
      </c>
      <c r="H713" s="2">
        <f>'Moving Avg'!G713</f>
        <v>9.1016779999999979</v>
      </c>
      <c r="I713" s="2">
        <f>'Moving Avg'!H713</f>
        <v>8.9949824999999866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9.02</v>
      </c>
      <c r="C714" s="2">
        <f>RSI!I714</f>
        <v>44.188570975576162</v>
      </c>
      <c r="D714" s="2">
        <f>MACD!E714</f>
        <v>-2.3200282282715534E-2</v>
      </c>
      <c r="E714" s="2">
        <f>MACD!F714</f>
        <v>-1.6203532377818783E-2</v>
      </c>
      <c r="F714" s="2">
        <f>'Moving Avg'!D714</f>
        <v>9.0418999999999983</v>
      </c>
      <c r="G714" s="2">
        <f>'Moving Avg'!F714</f>
        <v>9.0467300000000002</v>
      </c>
      <c r="H714" s="2">
        <f>'Moving Avg'!G714</f>
        <v>9.0954939999999969</v>
      </c>
      <c r="I714" s="2">
        <f>'Moving Avg'!H714</f>
        <v>8.9956089999999858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9.02</v>
      </c>
      <c r="C715" s="2">
        <f>RSI!I715</f>
        <v>44.188570975576162</v>
      </c>
      <c r="D715" s="2">
        <f>MACD!E715</f>
        <v>-2.3500914398793427E-2</v>
      </c>
      <c r="E715" s="2">
        <f>MACD!F715</f>
        <v>-1.7663008782013712E-2</v>
      </c>
      <c r="F715" s="2">
        <f>'Moving Avg'!D715</f>
        <v>9.0418999999999983</v>
      </c>
      <c r="G715" s="2">
        <f>'Moving Avg'!F715</f>
        <v>9.0435100000000013</v>
      </c>
      <c r="H715" s="2">
        <f>'Moving Avg'!G715</f>
        <v>9.0893099999999976</v>
      </c>
      <c r="I715" s="2">
        <f>'Moving Avg'!H715</f>
        <v>8.9960814999999847</v>
      </c>
      <c r="J715" s="6" t="str">
        <f>OBV!F715</f>
        <v>BEARISH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9.02</v>
      </c>
      <c r="C716" s="2">
        <f>RSI!I716</f>
        <v>44.188570975576162</v>
      </c>
      <c r="D716" s="2">
        <f>MACD!E716</f>
        <v>-1.2635017459551534E-2</v>
      </c>
      <c r="E716" s="2">
        <f>MACD!F716</f>
        <v>-1.6657410517521277E-2</v>
      </c>
      <c r="F716" s="2">
        <f>'Moving Avg'!D716</f>
        <v>9.0418999999999983</v>
      </c>
      <c r="G716" s="2">
        <f>'Moving Avg'!F716</f>
        <v>9.0402900000000024</v>
      </c>
      <c r="H716" s="2">
        <f>'Moving Avg'!G716</f>
        <v>9.0831259999999965</v>
      </c>
      <c r="I716" s="2">
        <f>'Moving Avg'!H716</f>
        <v>8.9956309999999835</v>
      </c>
      <c r="J716" s="6" t="str">
        <f>OBV!F716</f>
        <v>BEARISH</v>
      </c>
      <c r="K716" s="6" t="str">
        <f>OBV!G716</f>
        <v>NEUTRAL</v>
      </c>
      <c r="L716" s="6" t="str">
        <f>OBV!H716</f>
        <v>NEUTRAL</v>
      </c>
    </row>
    <row r="717" spans="1:12" ht="13.5" x14ac:dyDescent="0.25">
      <c r="A717" s="3">
        <f>RSI!A717</f>
        <v>43047</v>
      </c>
      <c r="B717" s="2">
        <f>RSI!B717</f>
        <v>9.02</v>
      </c>
      <c r="C717" s="2">
        <f>RSI!I717</f>
        <v>44.188570975576162</v>
      </c>
      <c r="D717" s="2">
        <f>MACD!E717</f>
        <v>-4.2285737896659015E-3</v>
      </c>
      <c r="E717" s="2">
        <f>MACD!F717</f>
        <v>-1.4171643171950203E-2</v>
      </c>
      <c r="F717" s="2">
        <f>'Moving Avg'!D717</f>
        <v>9.0303000000000004</v>
      </c>
      <c r="G717" s="2">
        <f>'Moving Avg'!F717</f>
        <v>9.0370699999999999</v>
      </c>
      <c r="H717" s="2">
        <f>'Moving Avg'!G717</f>
        <v>9.0779719999999955</v>
      </c>
      <c r="I717" s="2">
        <f>'Moving Avg'!H717</f>
        <v>8.9959499999999828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9.02</v>
      </c>
      <c r="C718" s="2">
        <f>RSI!I718</f>
        <v>44.188570975576162</v>
      </c>
      <c r="D718" s="2">
        <f>MACD!E718</f>
        <v>3.0668287869062283E-3</v>
      </c>
      <c r="E718" s="2">
        <f>MACD!F718</f>
        <v>-1.0723948780178919E-2</v>
      </c>
      <c r="F718" s="2">
        <f>'Moving Avg'!D718</f>
        <v>9.02</v>
      </c>
      <c r="G718" s="2">
        <f>'Moving Avg'!F718</f>
        <v>9.0370700000000017</v>
      </c>
      <c r="H718" s="2">
        <f>'Moving Avg'!G718</f>
        <v>9.0728179999999945</v>
      </c>
      <c r="I718" s="2">
        <f>'Moving Avg'!H718</f>
        <v>8.995652999999983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9.02</v>
      </c>
      <c r="C719" s="2">
        <f>RSI!I719</f>
        <v>44.188570975576162</v>
      </c>
      <c r="D719" s="2">
        <f>MACD!E719</f>
        <v>9.4086190815225734E-3</v>
      </c>
      <c r="E719" s="2">
        <f>MACD!F719</f>
        <v>-6.6974352078386203E-3</v>
      </c>
      <c r="F719" s="2">
        <f>'Moving Avg'!D719</f>
        <v>9.02</v>
      </c>
      <c r="G719" s="2">
        <f>'Moving Avg'!F719</f>
        <v>9.0370700000000035</v>
      </c>
      <c r="H719" s="2">
        <f>'Moving Avg'!G719</f>
        <v>9.0676639999999935</v>
      </c>
      <c r="I719" s="2">
        <f>'Moving Avg'!H719</f>
        <v>8.9953559999999815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</row>
    <row r="720" spans="1:12" ht="13.5" x14ac:dyDescent="0.25">
      <c r="A720" s="3">
        <f>RSI!A720</f>
        <v>43052</v>
      </c>
      <c r="B720" s="2">
        <f>RSI!B720</f>
        <v>9.02</v>
      </c>
      <c r="C720" s="2">
        <f>RSI!I720</f>
        <v>44.188570975576162</v>
      </c>
      <c r="D720" s="2">
        <f>MACD!E720</f>
        <v>6.0079292088541791E-3</v>
      </c>
      <c r="E720" s="2">
        <f>MACD!F720</f>
        <v>-4.1563623245000608E-3</v>
      </c>
      <c r="F720" s="2">
        <f>'Moving Avg'!D720</f>
        <v>9.02</v>
      </c>
      <c r="G720" s="2">
        <f>'Moving Avg'!F720</f>
        <v>9.0370700000000035</v>
      </c>
      <c r="H720" s="2">
        <f>'Moving Avg'!G720</f>
        <v>9.0626379999999944</v>
      </c>
      <c r="I720" s="2">
        <f>'Moving Avg'!H720</f>
        <v>8.9951514999999809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</row>
    <row r="721" spans="1:12" ht="13.5" x14ac:dyDescent="0.25">
      <c r="A721" s="3">
        <f>RSI!A721</f>
        <v>43053</v>
      </c>
      <c r="B721" s="2">
        <f>RSI!B721</f>
        <v>9.02</v>
      </c>
      <c r="C721" s="2">
        <f>RSI!I721</f>
        <v>44.188570975576162</v>
      </c>
      <c r="D721" s="2">
        <f>MACD!E721</f>
        <v>3.2751046167760478E-3</v>
      </c>
      <c r="E721" s="2">
        <f>MACD!F721</f>
        <v>-2.6700689362448393E-3</v>
      </c>
      <c r="F721" s="2">
        <f>'Moving Avg'!D721</f>
        <v>9.02</v>
      </c>
      <c r="G721" s="2">
        <f>'Moving Avg'!F721</f>
        <v>9.0370700000000035</v>
      </c>
      <c r="H721" s="2">
        <f>'Moving Avg'!G721</f>
        <v>9.056839999999994</v>
      </c>
      <c r="I721" s="2">
        <f>'Moving Avg'!H721</f>
        <v>8.9950394999999794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9.02</v>
      </c>
      <c r="C722" s="2">
        <f>RSI!I722</f>
        <v>44.188570975576162</v>
      </c>
      <c r="D722" s="2">
        <f>MACD!E722</f>
        <v>1.0019756521936429E-2</v>
      </c>
      <c r="E722" s="2">
        <f>MACD!F722</f>
        <v>-1.321038446085855E-4</v>
      </c>
      <c r="F722" s="2">
        <f>'Moving Avg'!D722</f>
        <v>9.02</v>
      </c>
      <c r="G722" s="2">
        <f>'Moving Avg'!F722</f>
        <v>9.0370700000000035</v>
      </c>
      <c r="H722" s="2">
        <f>'Moving Avg'!G722</f>
        <v>9.0529739999999936</v>
      </c>
      <c r="I722" s="2">
        <f>'Moving Avg'!H722</f>
        <v>8.9948964999999799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9.02</v>
      </c>
      <c r="C723" s="2">
        <f>RSI!I723</f>
        <v>44.188570975576162</v>
      </c>
      <c r="D723" s="2">
        <f>MACD!E723</f>
        <v>1.4850811359062632E-2</v>
      </c>
      <c r="E723" s="2">
        <f>MACD!F723</f>
        <v>2.8644791961256583E-3</v>
      </c>
      <c r="F723" s="2">
        <f>'Moving Avg'!D723</f>
        <v>9.02</v>
      </c>
      <c r="G723" s="2">
        <f>'Moving Avg'!F723</f>
        <v>9.0370700000000017</v>
      </c>
      <c r="H723" s="2">
        <f>'Moving Avg'!G723</f>
        <v>9.0503979999999942</v>
      </c>
      <c r="I723" s="2">
        <f>'Moving Avg'!H723</f>
        <v>8.9947534999999785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8.9556000000000004</v>
      </c>
      <c r="C724" s="2">
        <f>RSI!I724</f>
        <v>31.6942953662533</v>
      </c>
      <c r="D724" s="2">
        <f>MACD!E724</f>
        <v>1.5900773851296179E-2</v>
      </c>
      <c r="E724" s="2">
        <f>MACD!F724</f>
        <v>5.4717381271597622E-3</v>
      </c>
      <c r="F724" s="2">
        <f>'Moving Avg'!D724</f>
        <v>9.0071200000000005</v>
      </c>
      <c r="G724" s="2">
        <f>'Moving Avg'!F724</f>
        <v>9.033850000000001</v>
      </c>
      <c r="H724" s="2">
        <f>'Moving Avg'!G724</f>
        <v>9.0465339999999941</v>
      </c>
      <c r="I724" s="2">
        <f>'Moving Avg'!H724</f>
        <v>8.9942884999999801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8.9878</v>
      </c>
      <c r="C725" s="2">
        <f>RSI!I725</f>
        <v>40.719691407735318</v>
      </c>
      <c r="D725" s="2">
        <f>MACD!E725</f>
        <v>1.4890906586222385E-2</v>
      </c>
      <c r="E725" s="2">
        <f>MACD!F725</f>
        <v>7.3555718189722867E-3</v>
      </c>
      <c r="F725" s="2">
        <f>'Moving Avg'!D725</f>
        <v>9.0006799999999991</v>
      </c>
      <c r="G725" s="2">
        <f>'Moving Avg'!F725</f>
        <v>9.032565</v>
      </c>
      <c r="H725" s="2">
        <f>'Moving Avg'!G725</f>
        <v>9.0433139999999952</v>
      </c>
      <c r="I725" s="2">
        <f>'Moving Avg'!H725</f>
        <v>8.9939844999999803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8.9878</v>
      </c>
      <c r="C726" s="2">
        <f>RSI!I726</f>
        <v>40.719691407735311</v>
      </c>
      <c r="D726" s="2">
        <f>MACD!E726</f>
        <v>1.4296954665308448E-2</v>
      </c>
      <c r="E726" s="2">
        <f>MACD!F726</f>
        <v>8.7438483882395189E-3</v>
      </c>
      <c r="F726" s="2">
        <f>'Moving Avg'!D726</f>
        <v>8.9942400000000013</v>
      </c>
      <c r="G726" s="2">
        <f>'Moving Avg'!F726</f>
        <v>9.0277349999999998</v>
      </c>
      <c r="H726" s="2">
        <f>'Moving Avg'!G726</f>
        <v>9.0400939999999945</v>
      </c>
      <c r="I726" s="2">
        <f>'Moving Avg'!H726</f>
        <v>8.9936804999999804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8.9878</v>
      </c>
      <c r="C727" s="2">
        <f>RSI!I727</f>
        <v>40.719691407735311</v>
      </c>
      <c r="D727" s="2">
        <f>MACD!E727</f>
        <v>1.4035631027381257E-2</v>
      </c>
      <c r="E727" s="2">
        <f>MACD!F727</f>
        <v>9.8022049160678658E-3</v>
      </c>
      <c r="F727" s="2">
        <f>'Moving Avg'!D727</f>
        <v>8.9878</v>
      </c>
      <c r="G727" s="2">
        <f>'Moving Avg'!F727</f>
        <v>9.0232249999999983</v>
      </c>
      <c r="H727" s="2">
        <f>'Moving Avg'!G727</f>
        <v>9.037001999999994</v>
      </c>
      <c r="I727" s="2">
        <f>'Moving Avg'!H727</f>
        <v>8.9929149999999805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8.9878</v>
      </c>
      <c r="C728" s="2">
        <f>RSI!I728</f>
        <v>40.719691407735311</v>
      </c>
      <c r="D728" s="2">
        <f>MACD!E728</f>
        <v>1.4037891641228484E-2</v>
      </c>
      <c r="E728" s="2">
        <f>MACD!F728</f>
        <v>1.0649342261099991E-2</v>
      </c>
      <c r="F728" s="2">
        <f>'Moving Avg'!D728</f>
        <v>8.9813599999999987</v>
      </c>
      <c r="G728" s="2">
        <f>'Moving Avg'!F728</f>
        <v>9.0187149999999967</v>
      </c>
      <c r="H728" s="2">
        <f>'Moving Avg'!G728</f>
        <v>9.0337819999999933</v>
      </c>
      <c r="I728" s="2">
        <f>'Moving Avg'!H728</f>
        <v>8.9916879999999804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8.9878</v>
      </c>
      <c r="C729" s="2">
        <f>RSI!I729</f>
        <v>40.719691407735311</v>
      </c>
      <c r="D729" s="2">
        <f>MACD!E729</f>
        <v>1.4246638371265163E-2</v>
      </c>
      <c r="E729" s="2">
        <f>MACD!F729</f>
        <v>1.1368801483133026E-2</v>
      </c>
      <c r="F729" s="2">
        <f>'Moving Avg'!D729</f>
        <v>8.9878</v>
      </c>
      <c r="G729" s="2">
        <f>'Moving Avg'!F729</f>
        <v>9.0142049999999951</v>
      </c>
      <c r="H729" s="2">
        <f>'Moving Avg'!G729</f>
        <v>9.0305619999999944</v>
      </c>
      <c r="I729" s="2">
        <f>'Moving Avg'!H729</f>
        <v>8.9916304999999834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</row>
    <row r="730" spans="1:12" ht="13.5" x14ac:dyDescent="0.25">
      <c r="A730" s="3">
        <f>RSI!A730</f>
        <v>43066</v>
      </c>
      <c r="B730" s="2">
        <f>RSI!B730</f>
        <v>8.9684000000000008</v>
      </c>
      <c r="C730" s="2">
        <f>RSI!I730</f>
        <v>36.509651132527473</v>
      </c>
      <c r="D730" s="2">
        <f>MACD!E730</f>
        <v>1.6051820129884931E-2</v>
      </c>
      <c r="E730" s="2">
        <f>MACD!F730</f>
        <v>1.2305405212483408E-2</v>
      </c>
      <c r="F730" s="2">
        <f>'Moving Avg'!D730</f>
        <v>8.9839200000000012</v>
      </c>
      <c r="G730" s="2">
        <f>'Moving Avg'!F730</f>
        <v>9.0116249999999969</v>
      </c>
      <c r="H730" s="2">
        <f>'Moving Avg'!G730</f>
        <v>9.0282419999999952</v>
      </c>
      <c r="I730" s="2">
        <f>'Moving Avg'!H730</f>
        <v>8.9903679999999841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8.9684000000000008</v>
      </c>
      <c r="C731" s="2">
        <f>RSI!I731</f>
        <v>36.509651132527473</v>
      </c>
      <c r="D731" s="2">
        <f>MACD!E731</f>
        <v>1.7871243785442914E-2</v>
      </c>
      <c r="E731" s="2">
        <f>MACD!F731</f>
        <v>1.3418572927075311E-2</v>
      </c>
      <c r="F731" s="2">
        <f>'Moving Avg'!D731</f>
        <v>8.9800400000000007</v>
      </c>
      <c r="G731" s="2">
        <f>'Moving Avg'!F731</f>
        <v>9.0090449999999969</v>
      </c>
      <c r="H731" s="2">
        <f>'Moving Avg'!G731</f>
        <v>9.0247619999999955</v>
      </c>
      <c r="I731" s="2">
        <f>'Moving Avg'!H731</f>
        <v>8.9891974999999835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8.9556000000000004</v>
      </c>
      <c r="C732" s="2">
        <f>RSI!I732</f>
        <v>33.83295363726026</v>
      </c>
      <c r="D732" s="2">
        <f>MACD!E732</f>
        <v>2.0629239597797167E-2</v>
      </c>
      <c r="E732" s="2">
        <f>MACD!F732</f>
        <v>1.4860706261219683E-2</v>
      </c>
      <c r="F732" s="2">
        <f>'Moving Avg'!D732</f>
        <v>8.9736000000000011</v>
      </c>
      <c r="G732" s="2">
        <f>'Moving Avg'!F732</f>
        <v>9.0029249999999976</v>
      </c>
      <c r="H732" s="2">
        <f>'Moving Avg'!G732</f>
        <v>9.0234739999999949</v>
      </c>
      <c r="I732" s="2">
        <f>'Moving Avg'!H732</f>
        <v>8.9879939999999845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8.9556000000000004</v>
      </c>
      <c r="C733" s="2">
        <f>RSI!I733</f>
        <v>33.83295363726026</v>
      </c>
      <c r="D733" s="2">
        <f>MACD!E733</f>
        <v>2.3288874612060084E-2</v>
      </c>
      <c r="E733" s="2">
        <f>MACD!F733</f>
        <v>1.6546339931387766E-2</v>
      </c>
      <c r="F733" s="2">
        <f>'Moving Avg'!D733</f>
        <v>8.9671600000000016</v>
      </c>
      <c r="G733" s="2">
        <f>'Moving Avg'!F733</f>
        <v>8.9971299999999985</v>
      </c>
      <c r="H733" s="2">
        <f>'Moving Avg'!G733</f>
        <v>9.022185999999996</v>
      </c>
      <c r="I733" s="2">
        <f>'Moving Avg'!H733</f>
        <v>8.986913499999984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8.9556000000000004</v>
      </c>
      <c r="C734" s="2">
        <f>RSI!I734</f>
        <v>33.83295363726026</v>
      </c>
      <c r="D734" s="2">
        <f>MACD!E734</f>
        <v>1.5933444784351991E-2</v>
      </c>
      <c r="E734" s="2">
        <f>MACD!F734</f>
        <v>1.6423760901980611E-2</v>
      </c>
      <c r="F734" s="2">
        <f>'Moving Avg'!D734</f>
        <v>8.9607200000000002</v>
      </c>
      <c r="G734" s="2">
        <f>'Moving Avg'!F734</f>
        <v>8.9939099999999979</v>
      </c>
      <c r="H734" s="2">
        <f>'Moving Avg'!G734</f>
        <v>9.0208979999999954</v>
      </c>
      <c r="I734" s="2">
        <f>'Moving Avg'!H734</f>
        <v>8.9858639999999852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8.9556000000000004</v>
      </c>
      <c r="C735" s="2">
        <f>RSI!I735</f>
        <v>33.83295363726026</v>
      </c>
      <c r="D735" s="2">
        <f>MACD!E735</f>
        <v>1.4942912072793746E-2</v>
      </c>
      <c r="E735" s="2">
        <f>MACD!F735</f>
        <v>1.6127591136143239E-2</v>
      </c>
      <c r="F735" s="2">
        <f>'Moving Avg'!D735</f>
        <v>8.9581600000000012</v>
      </c>
      <c r="G735" s="2">
        <f>'Moving Avg'!F735</f>
        <v>8.990689999999999</v>
      </c>
      <c r="H735" s="2">
        <f>'Moving Avg'!G735</f>
        <v>9.0196099999999948</v>
      </c>
      <c r="I735" s="2">
        <f>'Moving Avg'!H735</f>
        <v>8.9852449999999866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8.9556000000000004</v>
      </c>
      <c r="C736" s="2">
        <f>RSI!I736</f>
        <v>33.83295363726026</v>
      </c>
      <c r="D736" s="2">
        <f>MACD!E736</f>
        <v>1.4363515651227843E-2</v>
      </c>
      <c r="E736" s="2">
        <f>MACD!F736</f>
        <v>1.5774776039160159E-2</v>
      </c>
      <c r="F736" s="2">
        <f>'Moving Avg'!D736</f>
        <v>8.9556000000000004</v>
      </c>
      <c r="G736" s="2">
        <f>'Moving Avg'!F736</f>
        <v>8.9874699999999983</v>
      </c>
      <c r="H736" s="2">
        <f>'Moving Avg'!G736</f>
        <v>9.0183219999999977</v>
      </c>
      <c r="I736" s="2">
        <f>'Moving Avg'!H736</f>
        <v>8.9842259999999854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8.8910999999999998</v>
      </c>
      <c r="C737" s="2">
        <f>RSI!I737</f>
        <v>22.039048824344988</v>
      </c>
      <c r="D737" s="2">
        <f>MACD!E737</f>
        <v>1.8890615142579392E-2</v>
      </c>
      <c r="E737" s="2">
        <f>MACD!F737</f>
        <v>1.6397943859844007E-2</v>
      </c>
      <c r="F737" s="2">
        <f>'Moving Avg'!D737</f>
        <v>8.9427000000000003</v>
      </c>
      <c r="G737" s="2">
        <f>'Moving Avg'!F737</f>
        <v>8.9810249999999989</v>
      </c>
      <c r="H737" s="2">
        <f>'Moving Avg'!G737</f>
        <v>9.0157439999999962</v>
      </c>
      <c r="I737" s="2">
        <f>'Moving Avg'!H737</f>
        <v>8.9832844999999892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8.8910999999999998</v>
      </c>
      <c r="C738" s="2">
        <f>RSI!I738</f>
        <v>22.039048824344988</v>
      </c>
      <c r="D738" s="2">
        <f>MACD!E738</f>
        <v>2.3324204599989073E-2</v>
      </c>
      <c r="E738" s="2">
        <f>MACD!F738</f>
        <v>1.7783196007873019E-2</v>
      </c>
      <c r="F738" s="2">
        <f>'Moving Avg'!D738</f>
        <v>8.9298000000000002</v>
      </c>
      <c r="G738" s="2">
        <f>'Moving Avg'!F738</f>
        <v>8.9745799999999996</v>
      </c>
      <c r="H738" s="2">
        <f>'Moving Avg'!G738</f>
        <v>9.015743999999998</v>
      </c>
      <c r="I738" s="2">
        <f>'Moving Avg'!H738</f>
        <v>8.9822199999999892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8.6978000000000009</v>
      </c>
      <c r="C739" s="2">
        <f>RSI!I739</f>
        <v>9.965206330489039</v>
      </c>
      <c r="D739" s="2">
        <f>MACD!E739</f>
        <v>4.19525244928316E-2</v>
      </c>
      <c r="E739" s="2">
        <f>MACD!F739</f>
        <v>2.2617061704864737E-2</v>
      </c>
      <c r="F739" s="2">
        <f>'Moving Avg'!D739</f>
        <v>8.8782400000000017</v>
      </c>
      <c r="G739" s="2">
        <f>'Moving Avg'!F739</f>
        <v>8.9584700000000002</v>
      </c>
      <c r="H739" s="2">
        <f>'Moving Avg'!G739</f>
        <v>9.007367999999996</v>
      </c>
      <c r="I739" s="2">
        <f>'Moving Avg'!H739</f>
        <v>8.9807739999999896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8.6463000000000001</v>
      </c>
      <c r="C740" s="2">
        <f>RSI!I740</f>
        <v>8.6115887151894981</v>
      </c>
      <c r="D740" s="2">
        <f>MACD!E740</f>
        <v>6.0204313303545476E-2</v>
      </c>
      <c r="E740" s="2">
        <f>MACD!F740</f>
        <v>3.0134512024600886E-2</v>
      </c>
      <c r="F740" s="2">
        <f>'Moving Avg'!D740</f>
        <v>8.8163800000000005</v>
      </c>
      <c r="G740" s="2">
        <f>'Moving Avg'!F740</f>
        <v>8.9397850000000005</v>
      </c>
      <c r="H740" s="2">
        <f>'Moving Avg'!G740</f>
        <v>8.9998939999999994</v>
      </c>
      <c r="I740" s="2">
        <f>'Moving Avg'!H740</f>
        <v>8.9787624999999895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8.5690000000000008</v>
      </c>
      <c r="C741" s="2">
        <f>RSI!I741</f>
        <v>7.0611866392088416</v>
      </c>
      <c r="D741" s="2">
        <f>MACD!E741</f>
        <v>8.3214639997938988E-2</v>
      </c>
      <c r="E741" s="2">
        <f>MACD!F741</f>
        <v>4.0750537619268515E-2</v>
      </c>
      <c r="F741" s="2">
        <f>'Moving Avg'!D741</f>
        <v>8.7390600000000003</v>
      </c>
      <c r="G741" s="2">
        <f>'Moving Avg'!F741</f>
        <v>8.9172349999999998</v>
      </c>
      <c r="H741" s="2">
        <f>'Moving Avg'!G741</f>
        <v>8.990873999999998</v>
      </c>
      <c r="I741" s="2">
        <f>'Moving Avg'!H741</f>
        <v>8.9766724999999905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8.5045999999999999</v>
      </c>
      <c r="C742" s="2">
        <f>RSI!I742</f>
        <v>6.0792136835866444</v>
      </c>
      <c r="D742" s="2">
        <f>MACD!E742</f>
        <v>0.10764706529983847</v>
      </c>
      <c r="E742" s="2">
        <f>MACD!F742</f>
        <v>5.4129843155382509E-2</v>
      </c>
      <c r="F742" s="2">
        <f>'Moving Avg'!D742</f>
        <v>8.661760000000001</v>
      </c>
      <c r="G742" s="2">
        <f>'Moving Avg'!F742</f>
        <v>8.8914650000000002</v>
      </c>
      <c r="H742" s="2">
        <f>'Moving Avg'!G742</f>
        <v>8.9805659999999996</v>
      </c>
      <c r="I742" s="2">
        <f>'Moving Avg'!H742</f>
        <v>8.9742604999999891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8.3757000000000001</v>
      </c>
      <c r="C743" s="2">
        <f>RSI!I743</f>
        <v>4.6771819720549814</v>
      </c>
      <c r="D743" s="2">
        <f>MACD!E743</f>
        <v>0.14025028096030212</v>
      </c>
      <c r="E743" s="2">
        <f>MACD!F743</f>
        <v>7.1353930716366434E-2</v>
      </c>
      <c r="F743" s="2">
        <f>'Moving Avg'!D743</f>
        <v>8.558679999999999</v>
      </c>
      <c r="G743" s="2">
        <f>'Moving Avg'!F743</f>
        <v>8.8592499999999994</v>
      </c>
      <c r="H743" s="2">
        <f>'Moving Avg'!G743</f>
        <v>8.9676799999999997</v>
      </c>
      <c r="I743" s="2">
        <f>'Moving Avg'!H743</f>
        <v>8.9716654999999896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8.3757000000000001</v>
      </c>
      <c r="C744" s="2">
        <f>RSI!I744</f>
        <v>4.6771819720549814</v>
      </c>
      <c r="D744" s="2">
        <f>MACD!E744</f>
        <v>0.17080436410214261</v>
      </c>
      <c r="E744" s="2">
        <f>MACD!F744</f>
        <v>9.124401739352167E-2</v>
      </c>
      <c r="F744" s="2">
        <f>'Moving Avg'!D744</f>
        <v>8.4942600000000006</v>
      </c>
      <c r="G744" s="2">
        <f>'Moving Avg'!F744</f>
        <v>8.8302549999999993</v>
      </c>
      <c r="H744" s="2">
        <f>'Moving Avg'!G744</f>
        <v>8.9535060000000009</v>
      </c>
      <c r="I744" s="2">
        <f>'Moving Avg'!H744</f>
        <v>8.9686089999999918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8.1823999999999995</v>
      </c>
      <c r="C745" s="2">
        <f>RSI!I745</f>
        <v>3.3382080226071764</v>
      </c>
      <c r="D745" s="2">
        <f>MACD!E745</f>
        <v>0.21372332537734984</v>
      </c>
      <c r="E745" s="2">
        <f>MACD!F745</f>
        <v>0.11573987899028731</v>
      </c>
      <c r="F745" s="2">
        <f>'Moving Avg'!D745</f>
        <v>8.4014800000000012</v>
      </c>
      <c r="G745" s="2">
        <f>'Moving Avg'!F745</f>
        <v>8.7899849999999997</v>
      </c>
      <c r="H745" s="2">
        <f>'Moving Avg'!G745</f>
        <v>8.9354659999999981</v>
      </c>
      <c r="I745" s="2">
        <f>'Moving Avg'!H745</f>
        <v>8.9650474999999901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8.1823999999999995</v>
      </c>
      <c r="C746" s="2">
        <f>RSI!I746</f>
        <v>3.3382080226071764</v>
      </c>
      <c r="D746" s="2">
        <f>MACD!E746</f>
        <v>0.25372509474821214</v>
      </c>
      <c r="E746" s="2">
        <f>MACD!F746</f>
        <v>0.1433369221418723</v>
      </c>
      <c r="F746" s="2">
        <f>'Moving Avg'!D746</f>
        <v>8.3241600000000009</v>
      </c>
      <c r="G746" s="2">
        <f>'Moving Avg'!F746</f>
        <v>8.7497150000000001</v>
      </c>
      <c r="H746" s="2">
        <f>'Moving Avg'!G746</f>
        <v>8.917425999999999</v>
      </c>
      <c r="I746" s="2">
        <f>'Moving Avg'!H746</f>
        <v>8.9614554999999907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8.1823999999999995</v>
      </c>
      <c r="C747" s="2">
        <f>RSI!I747</f>
        <v>3.3382080226071764</v>
      </c>
      <c r="D747" s="2">
        <f>MACD!E747</f>
        <v>0.28106237736357897</v>
      </c>
      <c r="E747" s="2">
        <f>MACD!F747</f>
        <v>0.17088201318621365</v>
      </c>
      <c r="F747" s="2">
        <f>'Moving Avg'!D747</f>
        <v>8.2597199999999997</v>
      </c>
      <c r="G747" s="2">
        <f>'Moving Avg'!F747</f>
        <v>8.7094450000000005</v>
      </c>
      <c r="H747" s="2">
        <f>'Moving Avg'!G747</f>
        <v>8.899385999999998</v>
      </c>
      <c r="I747" s="2">
        <f>'Moving Avg'!H747</f>
        <v>8.9580479999999891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8.1760000000000002</v>
      </c>
      <c r="C748" s="2">
        <f>RSI!I748</f>
        <v>3.2991516140728692</v>
      </c>
      <c r="D748" s="2">
        <f>MACD!E748</f>
        <v>0.30782791357375672</v>
      </c>
      <c r="E748" s="2">
        <f>MACD!F748</f>
        <v>0.19827119326372228</v>
      </c>
      <c r="F748" s="2">
        <f>'Moving Avg'!D748</f>
        <v>8.2197800000000001</v>
      </c>
      <c r="G748" s="2">
        <f>'Moving Avg'!F748</f>
        <v>8.6688549999999989</v>
      </c>
      <c r="H748" s="2">
        <f>'Moving Avg'!G748</f>
        <v>8.8825059999999976</v>
      </c>
      <c r="I748" s="2">
        <f>'Moving Avg'!H748</f>
        <v>8.9543004999999916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8.1694999999999993</v>
      </c>
      <c r="C749" s="2">
        <f>RSI!I749</f>
        <v>3.2574668849417208</v>
      </c>
      <c r="D749" s="2">
        <f>MACD!E749</f>
        <v>0.30418236030738655</v>
      </c>
      <c r="E749" s="2">
        <f>MACD!F749</f>
        <v>0.21945342667245515</v>
      </c>
      <c r="F749" s="2">
        <f>'Moving Avg'!D749</f>
        <v>8.1785399999999999</v>
      </c>
      <c r="G749" s="2">
        <f>'Moving Avg'!F749</f>
        <v>8.6279399999999988</v>
      </c>
      <c r="H749" s="2">
        <f>'Moving Avg'!G749</f>
        <v>8.8654959999999985</v>
      </c>
      <c r="I749" s="2">
        <f>'Moving Avg'!H749</f>
        <v>8.9505819999999918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8.1631</v>
      </c>
      <c r="C750" s="2">
        <f>RSI!I750</f>
        <v>3.2144017153865576</v>
      </c>
      <c r="D750" s="2">
        <f>MACD!E750</f>
        <v>0.29643120193279593</v>
      </c>
      <c r="E750" s="2">
        <f>MACD!F750</f>
        <v>0.23484898172452331</v>
      </c>
      <c r="F750" s="2">
        <f>'Moving Avg'!D750</f>
        <v>8.1746799999999986</v>
      </c>
      <c r="G750" s="2">
        <f>'Moving Avg'!F750</f>
        <v>8.5876749999999991</v>
      </c>
      <c r="H750" s="2">
        <f>'Moving Avg'!G750</f>
        <v>8.8483579999999975</v>
      </c>
      <c r="I750" s="2">
        <f>'Moving Avg'!H750</f>
        <v>8.9467699999999919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</row>
    <row r="751" spans="1:12" ht="13.5" x14ac:dyDescent="0.25">
      <c r="A751" s="3">
        <f>RSI!A751</f>
        <v>43096</v>
      </c>
      <c r="B751" s="2">
        <f>RSI!B751</f>
        <v>8.1631</v>
      </c>
      <c r="C751" s="2">
        <f>RSI!I751</f>
        <v>3.2144017153865576</v>
      </c>
      <c r="D751" s="2">
        <f>MACD!E751</f>
        <v>0.28059446871130334</v>
      </c>
      <c r="E751" s="2">
        <f>MACD!F751</f>
        <v>0.24399807912187935</v>
      </c>
      <c r="F751" s="2">
        <f>'Moving Avg'!D751</f>
        <v>8.1708200000000009</v>
      </c>
      <c r="G751" s="2">
        <f>'Moving Avg'!F751</f>
        <v>8.5474099999999993</v>
      </c>
      <c r="H751" s="2">
        <f>'Moving Avg'!G751</f>
        <v>8.8312199999999983</v>
      </c>
      <c r="I751" s="2">
        <f>'Moving Avg'!H751</f>
        <v>8.9432659999999924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8.1823999999999995</v>
      </c>
      <c r="C752" s="2">
        <f>RSI!I752</f>
        <v>7.4917378083871142</v>
      </c>
      <c r="D752" s="2">
        <f>MACD!E752</f>
        <v>0.25827743306812501</v>
      </c>
      <c r="E752" s="2">
        <f>MACD!F752</f>
        <v>0.2468539499111285</v>
      </c>
      <c r="F752" s="2">
        <f>'Moving Avg'!D752</f>
        <v>8.1708200000000009</v>
      </c>
      <c r="G752" s="2">
        <f>'Moving Avg'!F752</f>
        <v>8.5087499999999991</v>
      </c>
      <c r="H752" s="2">
        <f>'Moving Avg'!G752</f>
        <v>8.814467999999998</v>
      </c>
      <c r="I752" s="2">
        <f>'Moving Avg'!H752</f>
        <v>8.9395504999999922</v>
      </c>
      <c r="J752" s="6" t="str">
        <f>OBV!F752</f>
        <v>BEARISH</v>
      </c>
      <c r="K752" s="6" t="str">
        <f>OBV!G752</f>
        <v>NEUTRAL</v>
      </c>
      <c r="L752" s="6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8.0213000000000001</v>
      </c>
      <c r="C753" s="2">
        <f>RSI!I753</f>
        <v>5.3616973659395626</v>
      </c>
      <c r="D753" s="2">
        <f>MACD!E753</f>
        <v>0.23362360248651015</v>
      </c>
      <c r="E753" s="2">
        <f>MACD!F753</f>
        <v>0.24420788042620484</v>
      </c>
      <c r="F753" s="2">
        <f>'Moving Avg'!D753</f>
        <v>8.1398799999999998</v>
      </c>
      <c r="G753" s="2">
        <f>'Moving Avg'!F753</f>
        <v>8.4620349999999984</v>
      </c>
      <c r="H753" s="2">
        <f>'Moving Avg'!G753</f>
        <v>8.7944939999999967</v>
      </c>
      <c r="I753" s="2">
        <f>'Moving Avg'!H753</f>
        <v>8.9350294999999917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</row>
    <row r="754" spans="1:12" ht="13.5" x14ac:dyDescent="0.25">
      <c r="A754" s="3">
        <f>RSI!A754</f>
        <v>43102</v>
      </c>
      <c r="B754" s="2">
        <f>RSI!B754</f>
        <v>7.9890999999999996</v>
      </c>
      <c r="C754" s="2">
        <f>RSI!I754</f>
        <v>5.0524860243256029</v>
      </c>
      <c r="D754" s="2">
        <f>MACD!E754</f>
        <v>0.21806947764351925</v>
      </c>
      <c r="E754" s="2">
        <f>MACD!F754</f>
        <v>0.23898019986966773</v>
      </c>
      <c r="F754" s="2">
        <f>'Moving Avg'!D754</f>
        <v>8.1037999999999997</v>
      </c>
      <c r="G754" s="2">
        <f>'Moving Avg'!F754</f>
        <v>8.4137099999999982</v>
      </c>
      <c r="H754" s="2">
        <f>'Moving Avg'!G754</f>
        <v>8.773875999999996</v>
      </c>
      <c r="I754" s="2">
        <f>'Moving Avg'!H754</f>
        <v>8.9303474999999928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8.1180000000000003</v>
      </c>
      <c r="C755" s="2">
        <f>RSI!I755</f>
        <v>23.957996129547666</v>
      </c>
      <c r="D755" s="2">
        <f>MACD!E755</f>
        <v>0.16851716356261726</v>
      </c>
      <c r="E755" s="2">
        <f>MACD!F755</f>
        <v>0.22488759260825766</v>
      </c>
      <c r="F755" s="2">
        <f>'Moving Avg'!D755</f>
        <v>8.0947800000000001</v>
      </c>
      <c r="G755" s="2">
        <f>'Moving Avg'!F755</f>
        <v>8.3718299999999992</v>
      </c>
      <c r="H755" s="2">
        <f>'Moving Avg'!G755</f>
        <v>8.7559659999999955</v>
      </c>
      <c r="I755" s="2">
        <f>'Moving Avg'!H755</f>
        <v>8.9264639999999922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8.0535999999999994</v>
      </c>
      <c r="C756" s="2">
        <f>RSI!I756</f>
        <v>21.639677045577784</v>
      </c>
      <c r="D756" s="2">
        <f>MACD!E756</f>
        <v>0.13327797545293585</v>
      </c>
      <c r="E756" s="2">
        <f>MACD!F756</f>
        <v>0.20656566917719332</v>
      </c>
      <c r="F756" s="2">
        <f>'Moving Avg'!D756</f>
        <v>8.0728800000000014</v>
      </c>
      <c r="G756" s="2">
        <f>'Moving Avg'!F756</f>
        <v>8.3267299999999995</v>
      </c>
      <c r="H756" s="2">
        <f>'Moving Avg'!G756</f>
        <v>8.7353499999999968</v>
      </c>
      <c r="I756" s="2">
        <f>'Moving Avg'!H756</f>
        <v>8.9222584999999928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8.1180000000000003</v>
      </c>
      <c r="C757" s="2">
        <f>RSI!I757</f>
        <v>29.034914657340749</v>
      </c>
      <c r="D757" s="2">
        <f>MACD!E757</f>
        <v>0.10084752350998905</v>
      </c>
      <c r="E757" s="2">
        <f>MACD!F757</f>
        <v>0.18542204004375246</v>
      </c>
      <c r="F757" s="2">
        <f>'Moving Avg'!D757</f>
        <v>8.06</v>
      </c>
      <c r="G757" s="2">
        <f>'Moving Avg'!F757</f>
        <v>8.288075000000001</v>
      </c>
      <c r="H757" s="2">
        <f>'Moving Avg'!G757</f>
        <v>8.7161499999999954</v>
      </c>
      <c r="I757" s="2">
        <f>'Moving Avg'!H757</f>
        <v>8.9185289999999924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8.0535999999999994</v>
      </c>
      <c r="C758" s="2">
        <f>RSI!I758</f>
        <v>26.35621713738297</v>
      </c>
      <c r="D758" s="2">
        <f>MACD!E758</f>
        <v>7.8809448357993972E-2</v>
      </c>
      <c r="E758" s="2">
        <f>MACD!F758</f>
        <v>0.16409952170660078</v>
      </c>
      <c r="F758" s="2">
        <f>'Moving Avg'!D758</f>
        <v>8.0664600000000011</v>
      </c>
      <c r="G758" s="2">
        <f>'Moving Avg'!F758</f>
        <v>8.2461999999999982</v>
      </c>
      <c r="H758" s="2">
        <f>'Moving Avg'!G758</f>
        <v>8.6956619999999969</v>
      </c>
      <c r="I758" s="2">
        <f>'Moving Avg'!H758</f>
        <v>8.9144774999999932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8.0213000000000001</v>
      </c>
      <c r="C759" s="2">
        <f>RSI!I759</f>
        <v>25.105186591893982</v>
      </c>
      <c r="D759" s="2">
        <f>MACD!E759</f>
        <v>6.3432501177848266E-2</v>
      </c>
      <c r="E759" s="2">
        <f>MACD!F759</f>
        <v>0.14396611760085029</v>
      </c>
      <c r="F759" s="2">
        <f>'Moving Avg'!D759</f>
        <v>8.0728999999999989</v>
      </c>
      <c r="G759" s="2">
        <f>'Moving Avg'!F759</f>
        <v>8.212374999999998</v>
      </c>
      <c r="H759" s="2">
        <f>'Moving Avg'!G759</f>
        <v>8.6745279999999969</v>
      </c>
      <c r="I759" s="2">
        <f>'Moving Avg'!H759</f>
        <v>8.9104184999999934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</row>
    <row r="760" spans="1:12" ht="13.5" x14ac:dyDescent="0.25">
      <c r="A760" s="3">
        <f>RSI!A760</f>
        <v>43110</v>
      </c>
      <c r="B760" s="2">
        <f>RSI!B760</f>
        <v>7.9890999999999996</v>
      </c>
      <c r="C760" s="2">
        <f>RSI!I760</f>
        <v>23.887878654519938</v>
      </c>
      <c r="D760" s="2">
        <f>MACD!E760</f>
        <v>5.3751616621577014E-2</v>
      </c>
      <c r="E760" s="2">
        <f>MACD!F760</f>
        <v>0.12592321740499565</v>
      </c>
      <c r="F760" s="2">
        <f>'Moving Avg'!D760</f>
        <v>8.0471199999999996</v>
      </c>
      <c r="G760" s="2">
        <f>'Moving Avg'!F760</f>
        <v>8.1795149999999985</v>
      </c>
      <c r="H760" s="2">
        <f>'Moving Avg'!G760</f>
        <v>8.653909999999998</v>
      </c>
      <c r="I760" s="2">
        <f>'Moving Avg'!H760</f>
        <v>8.906044499999993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7.9890999999999996</v>
      </c>
      <c r="C761" s="2">
        <f>RSI!I761</f>
        <v>23.887878654519938</v>
      </c>
      <c r="D761" s="2">
        <f>MACD!E761</f>
        <v>4.7537229956446936E-2</v>
      </c>
      <c r="E761" s="2">
        <f>MACD!F761</f>
        <v>0.11024601991528592</v>
      </c>
      <c r="F761" s="2">
        <f>'Moving Avg'!D761</f>
        <v>8.0342199999999995</v>
      </c>
      <c r="G761" s="2">
        <f>'Moving Avg'!F761</f>
        <v>8.1505200000000002</v>
      </c>
      <c r="H761" s="2">
        <f>'Moving Avg'!G761</f>
        <v>8.6332919999999973</v>
      </c>
      <c r="I761" s="2">
        <f>'Moving Avg'!H761</f>
        <v>8.9016704999999945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7.9569000000000001</v>
      </c>
      <c r="C762" s="2">
        <f>RSI!I762</f>
        <v>22.616065201605707</v>
      </c>
      <c r="D762" s="2">
        <f>MACD!E762</f>
        <v>4.9463995618166834E-2</v>
      </c>
      <c r="E762" s="2">
        <f>MACD!F762</f>
        <v>9.8089615055862112E-2</v>
      </c>
      <c r="F762" s="2">
        <f>'Moving Avg'!D762</f>
        <v>8.0019999999999989</v>
      </c>
      <c r="G762" s="2">
        <f>'Moving Avg'!F762</f>
        <v>8.1231349999999996</v>
      </c>
      <c r="H762" s="2">
        <f>'Moving Avg'!G762</f>
        <v>8.6108699999999967</v>
      </c>
      <c r="I762" s="2">
        <f>'Moving Avg'!H762</f>
        <v>8.8971354999999956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7.8281000000000001</v>
      </c>
      <c r="C763" s="2">
        <f>RSI!I763</f>
        <v>18.396831862622562</v>
      </c>
      <c r="D763" s="2">
        <f>MACD!E763</f>
        <v>3.773580352272532E-2</v>
      </c>
      <c r="E763" s="2">
        <f>MACD!F763</f>
        <v>8.601885274923475E-2</v>
      </c>
      <c r="F763" s="2">
        <f>'Moving Avg'!D763</f>
        <v>7.9569000000000001</v>
      </c>
      <c r="G763" s="2">
        <f>'Moving Avg'!F763</f>
        <v>8.0957550000000005</v>
      </c>
      <c r="H763" s="2">
        <f>'Moving Avg'!G763</f>
        <v>8.586001999999997</v>
      </c>
      <c r="I763" s="2">
        <f>'Moving Avg'!H763</f>
        <v>8.8919564999999938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7.7957999999999998</v>
      </c>
      <c r="C764" s="2">
        <f>RSI!I764</f>
        <v>17.514396281676511</v>
      </c>
      <c r="D764" s="2">
        <f>MACD!E764</f>
        <v>2.775746722546657E-2</v>
      </c>
      <c r="E764" s="2">
        <f>MACD!F764</f>
        <v>7.4366575644481112E-2</v>
      </c>
      <c r="F764" s="2">
        <f>'Moving Avg'!D764</f>
        <v>7.9117999999999995</v>
      </c>
      <c r="G764" s="2">
        <f>'Moving Avg'!F764</f>
        <v>8.0667599999999986</v>
      </c>
      <c r="H764" s="2">
        <f>'Moving Avg'!G764</f>
        <v>8.561517999999996</v>
      </c>
      <c r="I764" s="2">
        <f>'Moving Avg'!H764</f>
        <v>8.8869234999999964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7.7313999999999998</v>
      </c>
      <c r="C765" s="2">
        <f>RSI!I765</f>
        <v>15.878972199104552</v>
      </c>
      <c r="D765" s="2">
        <f>MACD!E765</f>
        <v>4.6427346568350458E-2</v>
      </c>
      <c r="E765" s="2">
        <f>MACD!F765</f>
        <v>6.8778729829254981E-2</v>
      </c>
      <c r="F765" s="2">
        <f>'Moving Avg'!D765</f>
        <v>7.8602599999999994</v>
      </c>
      <c r="G765" s="2">
        <f>'Moving Avg'!F765</f>
        <v>8.0442099999999979</v>
      </c>
      <c r="H765" s="2">
        <f>'Moving Avg'!G765</f>
        <v>8.5357459999999961</v>
      </c>
      <c r="I765" s="2">
        <f>'Moving Avg'!H765</f>
        <v>8.8815684999999949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7.6669999999999998</v>
      </c>
      <c r="C766" s="2">
        <f>RSI!I766</f>
        <v>14.428100349420234</v>
      </c>
      <c r="D766" s="2">
        <f>MACD!E766</f>
        <v>5.9794034411710939E-2</v>
      </c>
      <c r="E766" s="2">
        <f>MACD!F766</f>
        <v>6.6981790745746173E-2</v>
      </c>
      <c r="F766" s="2">
        <f>'Moving Avg'!D766</f>
        <v>7.7958400000000001</v>
      </c>
      <c r="G766" s="2">
        <f>'Moving Avg'!F766</f>
        <v>8.01844</v>
      </c>
      <c r="H766" s="2">
        <f>'Moving Avg'!G766</f>
        <v>8.5086859999999973</v>
      </c>
      <c r="I766" s="2">
        <f>'Moving Avg'!H766</f>
        <v>8.8758914999999963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7.4995000000000003</v>
      </c>
      <c r="C767" s="2">
        <f>RSI!I767</f>
        <v>11.487986164728582</v>
      </c>
      <c r="D767" s="2">
        <f>MACD!E767</f>
        <v>9.6305894865492903E-2</v>
      </c>
      <c r="E767" s="2">
        <f>MACD!F767</f>
        <v>7.2846611569695519E-2</v>
      </c>
      <c r="F767" s="2">
        <f>'Moving Avg'!D767</f>
        <v>7.7043599999999994</v>
      </c>
      <c r="G767" s="2">
        <f>'Moving Avg'!F767</f>
        <v>7.9842950000000013</v>
      </c>
      <c r="H767" s="2">
        <f>'Moving Avg'!G767</f>
        <v>8.4782759999999975</v>
      </c>
      <c r="I767" s="2">
        <f>'Moving Avg'!H767</f>
        <v>8.8696849999999952</v>
      </c>
      <c r="J767" s="6" t="str">
        <f>OBV!F767</f>
        <v>BEARISH</v>
      </c>
      <c r="K767" s="6" t="str">
        <f>OBV!G767</f>
        <v>WEAK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7.2804000000000002</v>
      </c>
      <c r="C768" s="2">
        <f>RSI!I768</f>
        <v>8.925782754095053</v>
      </c>
      <c r="D768" s="2">
        <f>MACD!E768</f>
        <v>0.1371849206356579</v>
      </c>
      <c r="E768" s="2">
        <f>MACD!F768</f>
        <v>8.5714273382888007E-2</v>
      </c>
      <c r="F768" s="2">
        <f>'Moving Avg'!D768</f>
        <v>7.5948200000000012</v>
      </c>
      <c r="G768" s="2">
        <f>'Moving Avg'!F768</f>
        <v>7.9395150000000001</v>
      </c>
      <c r="H768" s="2">
        <f>'Moving Avg'!G768</f>
        <v>8.4434839999999998</v>
      </c>
      <c r="I768" s="2">
        <f>'Moving Avg'!H768</f>
        <v>8.8625369999999961</v>
      </c>
      <c r="J768" s="6" t="str">
        <f>OBV!F768</f>
        <v>BEARISH</v>
      </c>
      <c r="K768" s="6" t="str">
        <f>OBV!G768</f>
        <v>WEAK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7.2160000000000002</v>
      </c>
      <c r="C769" s="2">
        <f>RSI!I769</f>
        <v>8.3371866303608186</v>
      </c>
      <c r="D769" s="2">
        <f>MACD!E769</f>
        <v>0.17626182207227625</v>
      </c>
      <c r="E769" s="2">
        <f>MACD!F769</f>
        <v>0.10382378312076565</v>
      </c>
      <c r="F769" s="2">
        <f>'Moving Avg'!D769</f>
        <v>7.4788600000000001</v>
      </c>
      <c r="G769" s="2">
        <f>'Moving Avg'!F769</f>
        <v>7.891840000000002</v>
      </c>
      <c r="H769" s="2">
        <f>'Moving Avg'!G769</f>
        <v>8.4074039999999997</v>
      </c>
      <c r="I769" s="2">
        <f>'Moving Avg'!H769</f>
        <v>8.8549129999999945</v>
      </c>
      <c r="J769" s="6" t="str">
        <f>OBV!F769</f>
        <v>BEARISH</v>
      </c>
      <c r="K769" s="6" t="str">
        <f>OBV!G769</f>
        <v>WEAK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7.2160000000000002</v>
      </c>
      <c r="C770" s="2">
        <f>RSI!I770</f>
        <v>8.3371866303608186</v>
      </c>
      <c r="D770" s="2">
        <f>MACD!E770</f>
        <v>0.20909230813148039</v>
      </c>
      <c r="E770" s="2">
        <f>MACD!F770</f>
        <v>0.12487748812290861</v>
      </c>
      <c r="F770" s="2">
        <f>'Moving Avg'!D770</f>
        <v>7.3757800000000007</v>
      </c>
      <c r="G770" s="2">
        <f>'Moving Avg'!F770</f>
        <v>7.8444850000000006</v>
      </c>
      <c r="H770" s="2">
        <f>'Moving Avg'!G770</f>
        <v>8.3713239999999995</v>
      </c>
      <c r="I770" s="2">
        <f>'Moving Avg'!H770</f>
        <v>8.8470119999999959</v>
      </c>
      <c r="J770" s="6" t="str">
        <f>OBV!F770</f>
        <v>BEARISH</v>
      </c>
      <c r="K770" s="6" t="str">
        <f>OBV!G770</f>
        <v>WEAK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7.2804000000000002</v>
      </c>
      <c r="C771" s="2">
        <f>RSI!I771</f>
        <v>14.849393635121032</v>
      </c>
      <c r="D771" s="2">
        <f>MACD!E771</f>
        <v>0.23647126663220774</v>
      </c>
      <c r="E771" s="2">
        <f>MACD!F771</f>
        <v>0.14719624382476842</v>
      </c>
      <c r="F771" s="2">
        <f>'Moving Avg'!D771</f>
        <v>7.2984600000000004</v>
      </c>
      <c r="G771" s="2">
        <f>'Moving Avg'!F771</f>
        <v>7.8003499999999999</v>
      </c>
      <c r="H771" s="2">
        <f>'Moving Avg'!G771</f>
        <v>8.3365320000000001</v>
      </c>
      <c r="I771" s="2">
        <f>'Moving Avg'!H771</f>
        <v>8.8397099999999948</v>
      </c>
      <c r="J771" s="6" t="str">
        <f>OBV!F771</f>
        <v>BEARISH</v>
      </c>
      <c r="K771" s="6" t="str">
        <f>OBV!G771</f>
        <v>WEAK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7.3384</v>
      </c>
      <c r="C772" s="2">
        <f>RSI!I772</f>
        <v>20.338602368365713</v>
      </c>
      <c r="D772" s="2">
        <f>MACD!E772</f>
        <v>0.25405339917115555</v>
      </c>
      <c r="E772" s="2">
        <f>MACD!F772</f>
        <v>0.16856767489404584</v>
      </c>
      <c r="F772" s="2">
        <f>'Moving Avg'!D772</f>
        <v>7.2662400000000007</v>
      </c>
      <c r="G772" s="2">
        <f>'Moving Avg'!F772</f>
        <v>7.7581499999999988</v>
      </c>
      <c r="H772" s="2">
        <f>'Moving Avg'!G772</f>
        <v>8.3028999999999993</v>
      </c>
      <c r="I772" s="2">
        <f>'Moving Avg'!H772</f>
        <v>8.8330059999999957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7.1193</v>
      </c>
      <c r="C773" s="2">
        <f>RSI!I773</f>
        <v>16.11293179752154</v>
      </c>
      <c r="D773" s="2">
        <f>MACD!E773</f>
        <v>0.26839605686781276</v>
      </c>
      <c r="E773" s="2">
        <f>MACD!F773</f>
        <v>0.18853335128879922</v>
      </c>
      <c r="F773" s="2">
        <f>'Moving Avg'!D773</f>
        <v>7.234020000000001</v>
      </c>
      <c r="G773" s="2">
        <f>'Moving Avg'!F773</f>
        <v>7.71305</v>
      </c>
      <c r="H773" s="2">
        <f>'Moving Avg'!G773</f>
        <v>8.2648860000000006</v>
      </c>
      <c r="I773" s="2">
        <f>'Moving Avg'!H773</f>
        <v>8.8254829999999966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7.0227000000000004</v>
      </c>
      <c r="C774" s="2">
        <f>RSI!I774</f>
        <v>14.666128623404177</v>
      </c>
      <c r="D774" s="2">
        <f>MACD!E774</f>
        <v>0.28683835498493337</v>
      </c>
      <c r="E774" s="2">
        <f>MACD!F774</f>
        <v>0.20819435202802605</v>
      </c>
      <c r="F774" s="2">
        <f>'Moving Avg'!D774</f>
        <v>7.1953599999999991</v>
      </c>
      <c r="G774" s="2">
        <f>'Moving Avg'!F774</f>
        <v>7.6647300000000005</v>
      </c>
      <c r="H774" s="2">
        <f>'Moving Avg'!G774</f>
        <v>8.226227999999999</v>
      </c>
      <c r="I774" s="2">
        <f>'Moving Avg'!H774</f>
        <v>8.8175079999999966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6.9131999999999998</v>
      </c>
      <c r="C775" s="2">
        <f>RSI!I775</f>
        <v>13.217353243214703</v>
      </c>
      <c r="D775" s="2">
        <f>MACD!E775</f>
        <v>0.30503231100279216</v>
      </c>
      <c r="E775" s="2">
        <f>MACD!F775</f>
        <v>0.22756194382297928</v>
      </c>
      <c r="F775" s="2">
        <f>'Moving Avg'!D775</f>
        <v>7.1348000000000003</v>
      </c>
      <c r="G775" s="2">
        <f>'Moving Avg'!F775</f>
        <v>7.6044900000000002</v>
      </c>
      <c r="H775" s="2">
        <f>'Moving Avg'!G775</f>
        <v>8.1847360000000009</v>
      </c>
      <c r="I775" s="2">
        <f>'Moving Avg'!H775</f>
        <v>8.8086779999999969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6.8937999999999997</v>
      </c>
      <c r="C776" s="2">
        <f>RSI!I776</f>
        <v>12.972845228936436</v>
      </c>
      <c r="D776" s="2">
        <f>MACD!E776</f>
        <v>0.3166642445096306</v>
      </c>
      <c r="E776" s="2">
        <f>MACD!F776</f>
        <v>0.24538240396030958</v>
      </c>
      <c r="F776" s="2">
        <f>'Moving Avg'!D776</f>
        <v>7.05748</v>
      </c>
      <c r="G776" s="2">
        <f>'Moving Avg'!F776</f>
        <v>7.5464999999999991</v>
      </c>
      <c r="H776" s="2">
        <f>'Moving Avg'!G776</f>
        <v>8.1428560000000001</v>
      </c>
      <c r="I776" s="2">
        <f>'Moving Avg'!H776</f>
        <v>8.799750999999997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6.8874000000000004</v>
      </c>
      <c r="C777" s="2">
        <f>RSI!I777</f>
        <v>12.88814163663352</v>
      </c>
      <c r="D777" s="2">
        <f>MACD!E777</f>
        <v>0.30568511270433607</v>
      </c>
      <c r="E777" s="2">
        <f>MACD!F777</f>
        <v>0.25744294570911491</v>
      </c>
      <c r="F777" s="2">
        <f>'Moving Avg'!D777</f>
        <v>6.9672799999999997</v>
      </c>
      <c r="G777" s="2">
        <f>'Moving Avg'!F777</f>
        <v>7.4849699999999988</v>
      </c>
      <c r="H777" s="2">
        <f>'Moving Avg'!G777</f>
        <v>8.1008479999999992</v>
      </c>
      <c r="I777" s="2">
        <f>'Moving Avg'!H777</f>
        <v>8.7907919999999979</v>
      </c>
      <c r="J777" s="6" t="str">
        <f>OBV!F777</f>
        <v>BEARISH</v>
      </c>
      <c r="K777" s="6" t="str">
        <f>OBV!G777</f>
        <v>WEAK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6.8293999999999997</v>
      </c>
      <c r="C778" s="2">
        <f>RSI!I778</f>
        <v>12.116064199047713</v>
      </c>
      <c r="D778" s="2">
        <f>MACD!E778</f>
        <v>0.27116374034743274</v>
      </c>
      <c r="E778" s="2">
        <f>MACD!F778</f>
        <v>0.26018710463677852</v>
      </c>
      <c r="F778" s="2">
        <f>'Moving Avg'!D778</f>
        <v>6.9092999999999991</v>
      </c>
      <c r="G778" s="2">
        <f>'Moving Avg'!F778</f>
        <v>7.4237599999999997</v>
      </c>
      <c r="H778" s="2">
        <f>'Moving Avg'!G778</f>
        <v>8.0576799999999995</v>
      </c>
      <c r="I778" s="2">
        <f>'Moving Avg'!H778</f>
        <v>8.7815429999999992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7.0807000000000002</v>
      </c>
      <c r="C779" s="2">
        <f>RSI!I779</f>
        <v>31.315154979014537</v>
      </c>
      <c r="D779" s="2">
        <f>MACD!E779</f>
        <v>0.2176439900353575</v>
      </c>
      <c r="E779" s="2">
        <f>MACD!F779</f>
        <v>0.25167848171649432</v>
      </c>
      <c r="F779" s="2">
        <f>'Moving Avg'!D779</f>
        <v>6.9209000000000005</v>
      </c>
      <c r="G779" s="2">
        <f>'Moving Avg'!F779</f>
        <v>7.3767299999999993</v>
      </c>
      <c r="H779" s="2">
        <f>'Moving Avg'!G779</f>
        <v>8.0195379999999989</v>
      </c>
      <c r="I779" s="2">
        <f>'Moving Avg'!H779</f>
        <v>8.7738579999999988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</row>
    <row r="780" spans="1:12" ht="13.5" x14ac:dyDescent="0.25">
      <c r="A780" s="3">
        <f>RSI!A780</f>
        <v>43138</v>
      </c>
      <c r="B780" s="2">
        <f>RSI!B780</f>
        <v>7.0227000000000004</v>
      </c>
      <c r="C780" s="2">
        <f>RSI!I780</f>
        <v>29.702348914743482</v>
      </c>
      <c r="D780" s="2">
        <f>MACD!E780</f>
        <v>0.17907046497563694</v>
      </c>
      <c r="E780" s="2">
        <f>MACD!F780</f>
        <v>0.23715687836832286</v>
      </c>
      <c r="F780" s="2">
        <f>'Moving Avg'!D780</f>
        <v>6.9428000000000001</v>
      </c>
      <c r="G780" s="2">
        <f>'Moving Avg'!F780</f>
        <v>7.3284099999999999</v>
      </c>
      <c r="H780" s="2">
        <f>'Moving Avg'!G780</f>
        <v>7.9806239999999979</v>
      </c>
      <c r="I780" s="2">
        <f>'Moving Avg'!H780</f>
        <v>8.7660370000000007</v>
      </c>
      <c r="J780" s="6" t="str">
        <f>OBV!F780</f>
        <v>BEARISH</v>
      </c>
      <c r="K780" s="6" t="str">
        <f>OBV!G780</f>
        <v>WEAK</v>
      </c>
      <c r="L780" s="6" t="str">
        <f>OBV!H780</f>
        <v>BEARISH DIVERGENCE</v>
      </c>
    </row>
    <row r="781" spans="1:12" ht="13.5" x14ac:dyDescent="0.25">
      <c r="A781" s="3">
        <f>RSI!A781</f>
        <v>43139</v>
      </c>
      <c r="B781" s="2">
        <f>RSI!B781</f>
        <v>6.8937999999999997</v>
      </c>
      <c r="C781" s="2">
        <f>RSI!I781</f>
        <v>26.442886012687211</v>
      </c>
      <c r="D781" s="2">
        <f>MACD!E781</f>
        <v>0.1684670426071877</v>
      </c>
      <c r="E781" s="2">
        <f>MACD!F781</f>
        <v>0.22341891121609583</v>
      </c>
      <c r="F781" s="2">
        <f>'Moving Avg'!D781</f>
        <v>6.9428000000000001</v>
      </c>
      <c r="G781" s="2">
        <f>'Moving Avg'!F781</f>
        <v>7.2736449999999992</v>
      </c>
      <c r="H781" s="2">
        <f>'Moving Avg'!G781</f>
        <v>7.9391319999999981</v>
      </c>
      <c r="I781" s="2">
        <f>'Moving Avg'!H781</f>
        <v>8.757571500000001</v>
      </c>
      <c r="J781" s="6" t="str">
        <f>OBV!F781</f>
        <v>BEARISH</v>
      </c>
      <c r="K781" s="6" t="str">
        <f>OBV!G781</f>
        <v>WEAK</v>
      </c>
      <c r="L781" s="6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6.8937999999999997</v>
      </c>
      <c r="C782" s="2">
        <f>RSI!I782</f>
        <v>26.442886012687211</v>
      </c>
      <c r="D782" s="2">
        <f>MACD!E782</f>
        <v>0.17156844055091369</v>
      </c>
      <c r="E782" s="2">
        <f>MACD!F782</f>
        <v>0.21304881708305942</v>
      </c>
      <c r="F782" s="2">
        <f>'Moving Avg'!D782</f>
        <v>6.9440799999999996</v>
      </c>
      <c r="G782" s="2">
        <f>'Moving Avg'!F782</f>
        <v>7.2204900000000007</v>
      </c>
      <c r="H782" s="2">
        <f>'Moving Avg'!G782</f>
        <v>7.8978959999999985</v>
      </c>
      <c r="I782" s="2">
        <f>'Moving Avg'!H782</f>
        <v>8.748952000000001</v>
      </c>
      <c r="J782" s="6" t="str">
        <f>OBV!F782</f>
        <v>BEARISH</v>
      </c>
      <c r="K782" s="6" t="str">
        <f>OBV!G782</f>
        <v>WEAK</v>
      </c>
      <c r="L782" s="6" t="str">
        <f>OBV!H782</f>
        <v>BEARISH DIVERGENCE</v>
      </c>
    </row>
    <row r="783" spans="1:12" ht="13.5" x14ac:dyDescent="0.25">
      <c r="A783" s="3">
        <f>RSI!A783</f>
        <v>43143</v>
      </c>
      <c r="B783" s="2">
        <f>RSI!B783</f>
        <v>6.8293999999999997</v>
      </c>
      <c r="C783" s="2">
        <f>RSI!I783</f>
        <v>24.862023721502979</v>
      </c>
      <c r="D783" s="2">
        <f>MACD!E783</f>
        <v>0.14817245956037439</v>
      </c>
      <c r="E783" s="2">
        <f>MACD!F783</f>
        <v>0.20007354557852242</v>
      </c>
      <c r="F783" s="2">
        <f>'Moving Avg'!D783</f>
        <v>6.9440799999999996</v>
      </c>
      <c r="G783" s="2">
        <f>'Moving Avg'!F783</f>
        <v>7.1705550000000002</v>
      </c>
      <c r="H783" s="2">
        <f>'Moving Avg'!G783</f>
        <v>7.8553719999999991</v>
      </c>
      <c r="I783" s="2">
        <f>'Moving Avg'!H783</f>
        <v>8.7397030000000004</v>
      </c>
      <c r="J783" s="6" t="str">
        <f>OBV!F783</f>
        <v>BEARISH</v>
      </c>
      <c r="K783" s="6" t="str">
        <f>OBV!G783</f>
        <v>WEAK</v>
      </c>
      <c r="L783" s="6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7.0227000000000004</v>
      </c>
      <c r="C784" s="2">
        <f>RSI!I784</f>
        <v>37.030732523469844</v>
      </c>
      <c r="D784" s="2">
        <f>MACD!E784</f>
        <v>0.10227734670954813</v>
      </c>
      <c r="E784" s="2">
        <f>MACD!F784</f>
        <v>0.18051430580472755</v>
      </c>
      <c r="F784" s="2">
        <f>'Moving Avg'!D784</f>
        <v>6.93248</v>
      </c>
      <c r="G784" s="2">
        <f>'Moving Avg'!F784</f>
        <v>7.1319000000000017</v>
      </c>
      <c r="H784" s="2">
        <f>'Moving Avg'!G784</f>
        <v>7.8167139999999984</v>
      </c>
      <c r="I784" s="2">
        <f>'Moving Avg'!H784</f>
        <v>8.7308355000000013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7.0227000000000004</v>
      </c>
      <c r="C785" s="2">
        <f>RSI!I785</f>
        <v>37.030732523469844</v>
      </c>
      <c r="D785" s="2">
        <f>MACD!E785</f>
        <v>4.8307929556228757E-2</v>
      </c>
      <c r="E785" s="2">
        <f>MACD!F785</f>
        <v>0.1540730305550278</v>
      </c>
      <c r="F785" s="2">
        <f>'Moving Avg'!D785</f>
        <v>6.93248</v>
      </c>
      <c r="G785" s="2">
        <f>'Moving Avg'!F785</f>
        <v>7.0964650000000002</v>
      </c>
      <c r="H785" s="2">
        <f>'Moving Avg'!G785</f>
        <v>7.7780559999999994</v>
      </c>
      <c r="I785" s="2">
        <f>'Moving Avg'!H785</f>
        <v>8.7219370000000005</v>
      </c>
      <c r="J785" s="6" t="str">
        <f>OBV!F785</f>
        <v>BEARISH</v>
      </c>
      <c r="K785" s="6" t="str">
        <f>OBV!G785</f>
        <v>WEAK</v>
      </c>
      <c r="L785" s="6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7.0484999999999998</v>
      </c>
      <c r="C786" s="2">
        <f>RSI!I786</f>
        <v>38.570721588964503</v>
      </c>
      <c r="D786" s="2">
        <f>MACD!E786</f>
        <v>-6.6990929102939134E-4</v>
      </c>
      <c r="E786" s="2">
        <f>MACD!F786</f>
        <v>0.12312444258581637</v>
      </c>
      <c r="F786" s="2">
        <f>'Moving Avg'!D786</f>
        <v>6.9634199999999993</v>
      </c>
      <c r="G786" s="2">
        <f>'Moving Avg'!F786</f>
        <v>7.0655400000000004</v>
      </c>
      <c r="H786" s="2">
        <f>'Moving Avg'!G786</f>
        <v>7.7399139999999997</v>
      </c>
      <c r="I786" s="2">
        <f>'Moving Avg'!H786</f>
        <v>8.7127060000000007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7.0871000000000004</v>
      </c>
      <c r="C787" s="2">
        <f>RSI!I787</f>
        <v>40.899522012654138</v>
      </c>
      <c r="D787" s="2">
        <f>MACD!E787</f>
        <v>-4.4642063267758658E-2</v>
      </c>
      <c r="E787" s="2">
        <f>MACD!F787</f>
        <v>8.9571141415101363E-2</v>
      </c>
      <c r="F787" s="2">
        <f>'Moving Avg'!D787</f>
        <v>7.0020800000000012</v>
      </c>
      <c r="G787" s="2">
        <f>'Moving Avg'!F787</f>
        <v>7.0449200000000003</v>
      </c>
      <c r="H787" s="2">
        <f>'Moving Avg'!G787</f>
        <v>7.7038340000000005</v>
      </c>
      <c r="I787" s="2">
        <f>'Moving Avg'!H787</f>
        <v>8.7038220000000006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7.0871000000000004</v>
      </c>
      <c r="C788" s="2">
        <f>RSI!I788</f>
        <v>40.899522012654138</v>
      </c>
      <c r="D788" s="2">
        <f>MACD!E788</f>
        <v>-8.9783299992914678E-2</v>
      </c>
      <c r="E788" s="2">
        <f>MACD!F788</f>
        <v>5.370025313349816E-2</v>
      </c>
      <c r="F788" s="2">
        <f>'Moving Avg'!D788</f>
        <v>7.0536200000000004</v>
      </c>
      <c r="G788" s="2">
        <f>'Moving Avg'!F788</f>
        <v>7.0352550000000011</v>
      </c>
      <c r="H788" s="2">
        <f>'Moving Avg'!G788</f>
        <v>7.6677540000000013</v>
      </c>
      <c r="I788" s="2">
        <f>'Moving Avg'!H788</f>
        <v>8.6949380000000005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7.0678000000000001</v>
      </c>
      <c r="C789" s="2">
        <f>RSI!I789</f>
        <v>40.019749092310207</v>
      </c>
      <c r="D789" s="2">
        <f>MACD!E789</f>
        <v>-8.697277833891448E-2</v>
      </c>
      <c r="E789" s="2">
        <f>MACD!F789</f>
        <v>2.5565646839015632E-2</v>
      </c>
      <c r="F789" s="2">
        <f>'Moving Avg'!D789</f>
        <v>7.06264</v>
      </c>
      <c r="G789" s="2">
        <f>'Moving Avg'!F789</f>
        <v>7.027845000000001</v>
      </c>
      <c r="H789" s="2">
        <f>'Moving Avg'!G789</f>
        <v>7.635154</v>
      </c>
      <c r="I789" s="2">
        <f>'Moving Avg'!H789</f>
        <v>8.6857109999999995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</row>
    <row r="790" spans="1:12" ht="13.5" x14ac:dyDescent="0.25">
      <c r="A790" s="3">
        <f>RSI!A790</f>
        <v>43152</v>
      </c>
      <c r="B790" s="2">
        <f>RSI!B790</f>
        <v>7.0871000000000004</v>
      </c>
      <c r="C790" s="2">
        <f>RSI!I790</f>
        <v>41.37774836196288</v>
      </c>
      <c r="D790" s="2">
        <f>MACD!E790</f>
        <v>-9.3985357916675838E-2</v>
      </c>
      <c r="E790" s="2">
        <f>MACD!F790</f>
        <v>1.6554458878773361E-3</v>
      </c>
      <c r="F790" s="2">
        <f>'Moving Avg'!D790</f>
        <v>7.07552</v>
      </c>
      <c r="G790" s="2">
        <f>'Moving Avg'!F790</f>
        <v>7.0213999999999999</v>
      </c>
      <c r="H790" s="2">
        <f>'Moving Avg'!G790</f>
        <v>7.6039700000000003</v>
      </c>
      <c r="I790" s="2">
        <f>'Moving Avg'!H790</f>
        <v>8.6768269999999994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7.0871000000000004</v>
      </c>
      <c r="C791" s="2">
        <f>RSI!I791</f>
        <v>41.37774836196288</v>
      </c>
      <c r="D791" s="2">
        <f>MACD!E791</f>
        <v>-0.11897315835034483</v>
      </c>
      <c r="E791" s="2">
        <f>MACD!F791</f>
        <v>-2.2470274959767101E-2</v>
      </c>
      <c r="F791" s="2">
        <f>'Moving Avg'!D791</f>
        <v>7.0832400000000009</v>
      </c>
      <c r="G791" s="2">
        <f>'Moving Avg'!F791</f>
        <v>7.0117350000000016</v>
      </c>
      <c r="H791" s="2">
        <f>'Moving Avg'!G791</f>
        <v>7.5743320000000027</v>
      </c>
      <c r="I791" s="2">
        <f>'Moving Avg'!H791</f>
        <v>8.6679429999999993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7.0871000000000004</v>
      </c>
      <c r="C792" s="2">
        <f>RSI!I792</f>
        <v>41.37774836196288</v>
      </c>
      <c r="D792" s="2">
        <f>MACD!E792</f>
        <v>-0.13939752440691855</v>
      </c>
      <c r="E792" s="2">
        <f>MACD!F792</f>
        <v>-4.5855724849197393E-2</v>
      </c>
      <c r="F792" s="2">
        <f>'Moving Avg'!D792</f>
        <v>7.0832400000000009</v>
      </c>
      <c r="G792" s="2">
        <f>'Moving Avg'!F792</f>
        <v>6.9991700000000012</v>
      </c>
      <c r="H792" s="2">
        <f>'Moving Avg'!G792</f>
        <v>7.5459820000000022</v>
      </c>
      <c r="I792" s="2">
        <f>'Moving Avg'!H792</f>
        <v>8.6590589999999992</v>
      </c>
      <c r="J792" s="6" t="str">
        <f>OBV!F792</f>
        <v>BEARISH</v>
      </c>
      <c r="K792" s="6" t="str">
        <f>OBV!G792</f>
        <v>NEUTRAL</v>
      </c>
      <c r="L792" s="6" t="str">
        <f>OBV!H792</f>
        <v>NEUTRAL</v>
      </c>
    </row>
    <row r="793" spans="1:12" ht="13.5" x14ac:dyDescent="0.25">
      <c r="A793" s="3">
        <f>RSI!A793</f>
        <v>43157</v>
      </c>
      <c r="B793" s="2">
        <f>RSI!B793</f>
        <v>6.9775999999999998</v>
      </c>
      <c r="C793" s="2">
        <f>RSI!I793</f>
        <v>35.657067260573285</v>
      </c>
      <c r="D793" s="2">
        <f>MACD!E793</f>
        <v>-0.15781037502780304</v>
      </c>
      <c r="E793" s="2">
        <f>MACD!F793</f>
        <v>-6.8246654884918517E-2</v>
      </c>
      <c r="F793" s="2">
        <f>'Moving Avg'!D793</f>
        <v>7.0613399999999995</v>
      </c>
      <c r="G793" s="2">
        <f>'Moving Avg'!F793</f>
        <v>6.9920850000000012</v>
      </c>
      <c r="H793" s="2">
        <f>'Moving Avg'!G793</f>
        <v>7.5180200000000026</v>
      </c>
      <c r="I793" s="2">
        <f>'Moving Avg'!H793</f>
        <v>8.6497814999999996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6.9775999999999998</v>
      </c>
      <c r="C794" s="2">
        <f>RSI!I794</f>
        <v>35.657067260573285</v>
      </c>
      <c r="D794" s="2">
        <f>MACD!E794</f>
        <v>-0.14238841611222508</v>
      </c>
      <c r="E794" s="2">
        <f>MACD!F794</f>
        <v>-8.3075007130379824E-2</v>
      </c>
      <c r="F794" s="2">
        <f>'Moving Avg'!D794</f>
        <v>7.0433000000000003</v>
      </c>
      <c r="G794" s="2">
        <f>'Moving Avg'!F794</f>
        <v>6.9898300000000022</v>
      </c>
      <c r="H794" s="2">
        <f>'Moving Avg'!G794</f>
        <v>7.4900580000000012</v>
      </c>
      <c r="I794" s="2">
        <f>'Moving Avg'!H794</f>
        <v>8.6403499999999998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6.8937999999999997</v>
      </c>
      <c r="C795" s="2">
        <f>RSI!I795</f>
        <v>31.759818219533997</v>
      </c>
      <c r="D795" s="2">
        <f>MACD!E795</f>
        <v>-0.12196165723406782</v>
      </c>
      <c r="E795" s="2">
        <f>MACD!F795</f>
        <v>-9.0852337151117429E-2</v>
      </c>
      <c r="F795" s="2">
        <f>'Moving Avg'!D795</f>
        <v>7.0046400000000002</v>
      </c>
      <c r="G795" s="2">
        <f>'Moving Avg'!F795</f>
        <v>6.9888600000000007</v>
      </c>
      <c r="H795" s="2">
        <f>'Moving Avg'!G795</f>
        <v>7.4642860000000004</v>
      </c>
      <c r="I795" s="2">
        <f>'Moving Avg'!H795</f>
        <v>8.6304994999999991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6.8937999999999997</v>
      </c>
      <c r="C796" s="2">
        <f>RSI!I796</f>
        <v>31.759818219533997</v>
      </c>
      <c r="D796" s="2">
        <f>MACD!E796</f>
        <v>-9.9129733244240015E-2</v>
      </c>
      <c r="E796" s="2">
        <f>MACD!F796</f>
        <v>-9.2507816369741952E-2</v>
      </c>
      <c r="F796" s="2">
        <f>'Moving Avg'!D796</f>
        <v>6.9659800000000001</v>
      </c>
      <c r="G796" s="2">
        <f>'Moving Avg'!F796</f>
        <v>6.9888600000000007</v>
      </c>
      <c r="H796" s="2">
        <f>'Moving Avg'!G796</f>
        <v>7.4385140000000023</v>
      </c>
      <c r="I796" s="2">
        <f>'Moving Avg'!H796</f>
        <v>8.6206794999999996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6.8937999999999997</v>
      </c>
      <c r="C797" s="2">
        <f>RSI!I797</f>
        <v>31.759818219533983</v>
      </c>
      <c r="D797" s="2">
        <f>MACD!E797</f>
        <v>-7.2410365636890184E-2</v>
      </c>
      <c r="E797" s="2">
        <f>MACD!F797</f>
        <v>-8.8488326223171598E-2</v>
      </c>
      <c r="F797" s="2">
        <f>'Moving Avg'!D797</f>
        <v>6.9273199999999999</v>
      </c>
      <c r="G797" s="2">
        <f>'Moving Avg'!F797</f>
        <v>6.9891800000000019</v>
      </c>
      <c r="H797" s="2">
        <f>'Moving Avg'!G797</f>
        <v>7.4127420000000033</v>
      </c>
      <c r="I797" s="2">
        <f>'Moving Avg'!H797</f>
        <v>8.6108290000000007</v>
      </c>
      <c r="J797" s="6" t="str">
        <f>OBV!F797</f>
        <v>BEARISH</v>
      </c>
      <c r="K797" s="6" t="str">
        <f>OBV!G797</f>
        <v>WEAK</v>
      </c>
      <c r="L797" s="6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6.8937999999999997</v>
      </c>
      <c r="C798" s="2">
        <f>RSI!I798</f>
        <v>31.759818219533983</v>
      </c>
      <c r="D798" s="2">
        <f>MACD!E798</f>
        <v>-4.844834981190882E-2</v>
      </c>
      <c r="E798" s="2">
        <f>MACD!F798</f>
        <v>-8.0480330940919054E-2</v>
      </c>
      <c r="F798" s="2">
        <f>'Moving Avg'!D798</f>
        <v>6.9105599999999994</v>
      </c>
      <c r="G798" s="2">
        <f>'Moving Avg'!F798</f>
        <v>6.9924000000000008</v>
      </c>
      <c r="H798" s="2">
        <f>'Moving Avg'!G798</f>
        <v>7.3870980000000017</v>
      </c>
      <c r="I798" s="2">
        <f>'Moving Avg'!H798</f>
        <v>8.6009785000000001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6.8745000000000003</v>
      </c>
      <c r="C799" s="2">
        <f>RSI!I799</f>
        <v>30.719702713195048</v>
      </c>
      <c r="D799" s="2">
        <f>MACD!E799</f>
        <v>-2.8459324879950287E-2</v>
      </c>
      <c r="E799" s="2">
        <f>MACD!F799</f>
        <v>-7.0076129728725303E-2</v>
      </c>
      <c r="F799" s="2">
        <f>'Moving Avg'!D799</f>
        <v>6.8899400000000002</v>
      </c>
      <c r="G799" s="2">
        <f>'Moving Avg'!F799</f>
        <v>6.9820900000000012</v>
      </c>
      <c r="H799" s="2">
        <f>'Moving Avg'!G799</f>
        <v>7.3611980000000026</v>
      </c>
      <c r="I799" s="2">
        <f>'Moving Avg'!H799</f>
        <v>8.5910314999999997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6.7649999999999997</v>
      </c>
      <c r="C800" s="2">
        <f>RSI!I800</f>
        <v>25.597639096788868</v>
      </c>
      <c r="D800" s="2">
        <f>MACD!E800</f>
        <v>8.0910576337789308E-4</v>
      </c>
      <c r="E800" s="2">
        <f>MACD!F800</f>
        <v>-5.5899082630304665E-2</v>
      </c>
      <c r="F800" s="2">
        <f>'Moving Avg'!D800</f>
        <v>6.8641800000000002</v>
      </c>
      <c r="G800" s="2">
        <f>'Moving Avg'!F800</f>
        <v>6.9692049999999997</v>
      </c>
      <c r="H800" s="2">
        <f>'Moving Avg'!G800</f>
        <v>7.3332360000000021</v>
      </c>
      <c r="I800" s="2">
        <f>'Moving Avg'!H800</f>
        <v>8.5805369999999996</v>
      </c>
      <c r="J800" s="6" t="str">
        <f>OBV!F800</f>
        <v>BEARISH</v>
      </c>
      <c r="K800" s="6" t="str">
        <f>OBV!G800</f>
        <v>WEAK</v>
      </c>
      <c r="L800" s="6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6.7328000000000001</v>
      </c>
      <c r="C801" s="2">
        <f>RSI!I801</f>
        <v>24.313809439175628</v>
      </c>
      <c r="D801" s="2">
        <f>MACD!E801</f>
        <v>2.97868322701067E-2</v>
      </c>
      <c r="E801" s="2">
        <f>MACD!F801</f>
        <v>-3.8761899650222392E-2</v>
      </c>
      <c r="F801" s="2">
        <f>'Moving Avg'!D801</f>
        <v>6.8319799999999997</v>
      </c>
      <c r="G801" s="2">
        <f>'Moving Avg'!F801</f>
        <v>6.9611549999999998</v>
      </c>
      <c r="H801" s="2">
        <f>'Moving Avg'!G801</f>
        <v>7.3046300000000022</v>
      </c>
      <c r="I801" s="2">
        <f>'Moving Avg'!H801</f>
        <v>8.569881500000001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6.7328000000000001</v>
      </c>
      <c r="C802" s="2">
        <f>RSI!I802</f>
        <v>24.313809439175628</v>
      </c>
      <c r="D802" s="2">
        <f>MACD!E802</f>
        <v>5.6188335005918688E-2</v>
      </c>
      <c r="E802" s="2">
        <f>MACD!F802</f>
        <v>-1.9771852718994176E-2</v>
      </c>
      <c r="F802" s="2">
        <f>'Moving Avg'!D802</f>
        <v>6.7997800000000002</v>
      </c>
      <c r="G802" s="2">
        <f>'Moving Avg'!F802</f>
        <v>6.953104999999999</v>
      </c>
      <c r="H802" s="2">
        <f>'Moving Avg'!G802</f>
        <v>7.2756380000000016</v>
      </c>
      <c r="I802" s="2">
        <f>'Moving Avg'!H802</f>
        <v>8.5595335000000006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6.6619000000000002</v>
      </c>
      <c r="C803" s="2">
        <f>RSI!I803</f>
        <v>21.5533464286232</v>
      </c>
      <c r="D803" s="2">
        <f>MACD!E803</f>
        <v>6.867625498405161E-2</v>
      </c>
      <c r="E803" s="2">
        <f>MACD!F803</f>
        <v>-2.0822311783850189E-3</v>
      </c>
      <c r="F803" s="2">
        <f>'Moving Avg'!D803</f>
        <v>6.753400000000001</v>
      </c>
      <c r="G803" s="2">
        <f>'Moving Avg'!F803</f>
        <v>6.9447299999999998</v>
      </c>
      <c r="H803" s="2">
        <f>'Moving Avg'!G803</f>
        <v>7.2484500000000001</v>
      </c>
      <c r="I803" s="2">
        <f>'Moving Avg'!H803</f>
        <v>8.5488309999999998</v>
      </c>
      <c r="J803" s="6" t="str">
        <f>OBV!F803</f>
        <v>BEARISH</v>
      </c>
      <c r="K803" s="6" t="str">
        <f>OBV!G803</f>
        <v>WEAK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6.7199</v>
      </c>
      <c r="C804" s="2">
        <f>RSI!I804</f>
        <v>28.686284140531129</v>
      </c>
      <c r="D804" s="2">
        <f>MACD!E804</f>
        <v>7.6979026989893562E-2</v>
      </c>
      <c r="E804" s="2">
        <f>MACD!F804</f>
        <v>1.3730020455270697E-2</v>
      </c>
      <c r="F804" s="2">
        <f>'Moving Avg'!D804</f>
        <v>6.72248</v>
      </c>
      <c r="G804" s="2">
        <f>'Moving Avg'!F804</f>
        <v>6.9295899999999993</v>
      </c>
      <c r="H804" s="2">
        <f>'Moving Avg'!G804</f>
        <v>7.2230660000000002</v>
      </c>
      <c r="I804" s="2">
        <f>'Moving Avg'!H804</f>
        <v>8.5384185000000006</v>
      </c>
      <c r="J804" s="6" t="str">
        <f>OBV!F804</f>
        <v>BEARISH</v>
      </c>
      <c r="K804" s="6" t="str">
        <f>OBV!G804</f>
        <v>WEAK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6.6683000000000003</v>
      </c>
      <c r="C805" s="2">
        <f>RSI!I805</f>
        <v>26.387497783715133</v>
      </c>
      <c r="D805" s="2">
        <f>MACD!E805</f>
        <v>7.6473460590026576E-2</v>
      </c>
      <c r="E805" s="2">
        <f>MACD!F805</f>
        <v>2.6278708482221875E-2</v>
      </c>
      <c r="F805" s="2">
        <f>'Moving Avg'!D805</f>
        <v>6.7031400000000003</v>
      </c>
      <c r="G805" s="2">
        <f>'Moving Avg'!F805</f>
        <v>6.9118699999999986</v>
      </c>
      <c r="H805" s="2">
        <f>'Moving Avg'!G805</f>
        <v>7.1940720000000002</v>
      </c>
      <c r="I805" s="2">
        <f>'Moving Avg'!H805</f>
        <v>8.5277480000000008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6.6360999999999999</v>
      </c>
      <c r="C806" s="2">
        <f>RSI!I806</f>
        <v>25.039053293488024</v>
      </c>
      <c r="D806" s="2">
        <f>MACD!E806</f>
        <v>8.0160854885402699E-2</v>
      </c>
      <c r="E806" s="2">
        <f>MACD!F806</f>
        <v>3.7055137762858043E-2</v>
      </c>
      <c r="F806" s="2">
        <f>'Moving Avg'!D806</f>
        <v>6.6837999999999997</v>
      </c>
      <c r="G806" s="2">
        <f>'Moving Avg'!F806</f>
        <v>6.8912499999999994</v>
      </c>
      <c r="H806" s="2">
        <f>'Moving Avg'!G806</f>
        <v>7.1657219999999988</v>
      </c>
      <c r="I806" s="2">
        <f>'Moving Avg'!H806</f>
        <v>8.5167629999999992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6.6167999999999996</v>
      </c>
      <c r="C807" s="2">
        <f>RSI!I807</f>
        <v>24.239504946506145</v>
      </c>
      <c r="D807" s="2">
        <f>MACD!E807</f>
        <v>8.6502706770549054E-2</v>
      </c>
      <c r="E807" s="2">
        <f>MACD!F807</f>
        <v>4.6944651564396242E-2</v>
      </c>
      <c r="F807" s="2">
        <f>'Moving Avg'!D807</f>
        <v>6.6605999999999996</v>
      </c>
      <c r="G807" s="2">
        <f>'Moving Avg'!F807</f>
        <v>6.8677350000000006</v>
      </c>
      <c r="H807" s="2">
        <f>'Moving Avg'!G807</f>
        <v>7.1356979999999979</v>
      </c>
      <c r="I807" s="2">
        <f>'Moving Avg'!H807</f>
        <v>8.5058349999999994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6.6360999999999999</v>
      </c>
      <c r="C808" s="2">
        <f>RSI!I808</f>
        <v>26.758171565044293</v>
      </c>
      <c r="D808" s="2">
        <f>MACD!E808</f>
        <v>9.2212673839874526E-2</v>
      </c>
      <c r="E808" s="2">
        <f>MACD!F808</f>
        <v>5.5998256019491904E-2</v>
      </c>
      <c r="F808" s="2">
        <f>'Moving Avg'!D808</f>
        <v>6.6554400000000005</v>
      </c>
      <c r="G808" s="2">
        <f>'Moving Avg'!F808</f>
        <v>6.845184999999999</v>
      </c>
      <c r="H808" s="2">
        <f>'Moving Avg'!G808</f>
        <v>7.1073479999999982</v>
      </c>
      <c r="I808" s="2">
        <f>'Moving Avg'!H808</f>
        <v>8.4950034999999993</v>
      </c>
      <c r="J808" s="6" t="str">
        <f>OBV!F808</f>
        <v>BULLISH</v>
      </c>
      <c r="K808" s="6" t="str">
        <f>OBV!G808</f>
        <v>STRONG</v>
      </c>
      <c r="L808" s="6" t="str">
        <f>OBV!H808</f>
        <v>BULLISH DIVERGENCE</v>
      </c>
    </row>
    <row r="809" spans="1:12" ht="13.5" x14ac:dyDescent="0.25">
      <c r="A809" s="3">
        <f>RSI!A809</f>
        <v>43180</v>
      </c>
      <c r="B809" s="2">
        <f>RSI!B809</f>
        <v>6.7649999999999997</v>
      </c>
      <c r="C809" s="2">
        <f>RSI!I809</f>
        <v>40.891858789934908</v>
      </c>
      <c r="D809" s="2">
        <f>MACD!E809</f>
        <v>8.6054811300572354E-2</v>
      </c>
      <c r="E809" s="2">
        <f>MACD!F809</f>
        <v>6.2009567075707997E-2</v>
      </c>
      <c r="F809" s="2">
        <f>'Moving Avg'!D809</f>
        <v>6.6644600000000001</v>
      </c>
      <c r="G809" s="2">
        <f>'Moving Avg'!F809</f>
        <v>6.8300450000000001</v>
      </c>
      <c r="H809" s="2">
        <f>'Moving Avg'!G809</f>
        <v>7.082221999999998</v>
      </c>
      <c r="I809" s="2">
        <f>'Moving Avg'!H809</f>
        <v>8.4845089999999992</v>
      </c>
      <c r="J809" s="6" t="str">
        <f>OBV!F809</f>
        <v>BULLISH</v>
      </c>
      <c r="K809" s="6" t="str">
        <f>OBV!G809</f>
        <v>STRONG</v>
      </c>
      <c r="L809" s="6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6.7649999999999997</v>
      </c>
      <c r="C810" s="2">
        <f>RSI!I810</f>
        <v>40.891858789934908</v>
      </c>
      <c r="D810" s="2">
        <f>MACD!E810</f>
        <v>6.465130291450194E-2</v>
      </c>
      <c r="E810" s="2">
        <f>MACD!F810</f>
        <v>6.2537914243466788E-2</v>
      </c>
      <c r="F810" s="2">
        <f>'Moving Avg'!D810</f>
        <v>6.6837999999999997</v>
      </c>
      <c r="G810" s="2">
        <f>'Moving Avg'!F810</f>
        <v>6.8139399999999979</v>
      </c>
      <c r="H810" s="2">
        <f>'Moving Avg'!G810</f>
        <v>7.0577399999999981</v>
      </c>
      <c r="I810" s="2">
        <f>'Moving Avg'!H810</f>
        <v>8.4737065000000005</v>
      </c>
      <c r="J810" s="6" t="str">
        <f>OBV!F810</f>
        <v>BULLISH</v>
      </c>
      <c r="K810" s="6" t="str">
        <f>OBV!G810</f>
        <v>STRONG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6.7649999999999997</v>
      </c>
      <c r="C811" s="2">
        <f>RSI!I811</f>
        <v>40.891858789934908</v>
      </c>
      <c r="D811" s="2">
        <f>MACD!E811</f>
        <v>4.2191559273968338E-2</v>
      </c>
      <c r="E811" s="2">
        <f>MACD!F811</f>
        <v>5.8468643249567104E-2</v>
      </c>
      <c r="F811" s="2">
        <f>'Moving Avg'!D811</f>
        <v>6.7095799999999999</v>
      </c>
      <c r="G811" s="2">
        <f>'Moving Avg'!F811</f>
        <v>6.7978349999999992</v>
      </c>
      <c r="H811" s="2">
        <f>'Moving Avg'!G811</f>
        <v>7.0332579999999973</v>
      </c>
      <c r="I811" s="2">
        <f>'Moving Avg'!H811</f>
        <v>8.4624425000000016</v>
      </c>
      <c r="J811" s="6" t="str">
        <f>OBV!F811</f>
        <v>BULLISH</v>
      </c>
      <c r="K811" s="6" t="str">
        <f>OBV!G811</f>
        <v>STRONG</v>
      </c>
      <c r="L811" s="6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6.7649999999999997</v>
      </c>
      <c r="C812" s="2">
        <f>RSI!I812</f>
        <v>40.891858789934894</v>
      </c>
      <c r="D812" s="2">
        <f>MACD!E812</f>
        <v>2.3747126971282562E-2</v>
      </c>
      <c r="E812" s="2">
        <f>MACD!F812</f>
        <v>5.15243399939102E-2</v>
      </c>
      <c r="F812" s="2">
        <f>'Moving Avg'!D812</f>
        <v>6.7392200000000004</v>
      </c>
      <c r="G812" s="2">
        <f>'Moving Avg'!F812</f>
        <v>6.7817299999999987</v>
      </c>
      <c r="H812" s="2">
        <f>'Moving Avg'!G812</f>
        <v>7.0094199999999978</v>
      </c>
      <c r="I812" s="2">
        <f>'Moving Avg'!H812</f>
        <v>8.4519480000000016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6.7649999999999997</v>
      </c>
      <c r="C813" s="2">
        <f>RSI!I813</f>
        <v>40.891858789934894</v>
      </c>
      <c r="D813" s="2">
        <f>MACD!E813</f>
        <v>-2.2489054820606924E-3</v>
      </c>
      <c r="E813" s="2">
        <f>MACD!F813</f>
        <v>4.0769690898716023E-2</v>
      </c>
      <c r="F813" s="2">
        <f>'Moving Avg'!D813</f>
        <v>6.7649999999999988</v>
      </c>
      <c r="G813" s="2">
        <f>'Moving Avg'!F813</f>
        <v>6.7710999999999988</v>
      </c>
      <c r="H813" s="2">
        <f>'Moving Avg'!G813</f>
        <v>6.9881579999999976</v>
      </c>
      <c r="I813" s="2">
        <f>'Moving Avg'!H813</f>
        <v>8.4414535000000015</v>
      </c>
      <c r="J813" s="6" t="str">
        <f>OBV!F813</f>
        <v>BULLISH</v>
      </c>
      <c r="K813" s="6" t="str">
        <f>OBV!G813</f>
        <v>STRONG</v>
      </c>
      <c r="L813" s="6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6.6940999999999997</v>
      </c>
      <c r="C814" s="2">
        <f>RSI!I814</f>
        <v>35.442587240370784</v>
      </c>
      <c r="D814" s="2">
        <f>MACD!E814</f>
        <v>-9.5905388232022659E-3</v>
      </c>
      <c r="E814" s="2">
        <f>MACD!F814</f>
        <v>3.0697644954332363E-2</v>
      </c>
      <c r="F814" s="2">
        <f>'Moving Avg'!D814</f>
        <v>6.75082</v>
      </c>
      <c r="G814" s="2">
        <f>'Moving Avg'!F814</f>
        <v>6.7569249999999998</v>
      </c>
      <c r="H814" s="2">
        <f>'Moving Avg'!G814</f>
        <v>6.9661239999999971</v>
      </c>
      <c r="I814" s="2">
        <f>'Moving Avg'!H814</f>
        <v>8.4306044999999994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</row>
    <row r="815" spans="1:12" ht="13.5" x14ac:dyDescent="0.25">
      <c r="A815" s="3">
        <f>RSI!A815</f>
        <v>43188</v>
      </c>
      <c r="B815" s="2">
        <f>RSI!B815</f>
        <v>6.6039000000000003</v>
      </c>
      <c r="C815" s="2">
        <f>RSI!I815</f>
        <v>29.970632548401312</v>
      </c>
      <c r="D815" s="2">
        <f>MACD!E815</f>
        <v>-1.6196199830385893E-2</v>
      </c>
      <c r="E815" s="2">
        <f>MACD!F815</f>
        <v>2.1318875997388714E-2</v>
      </c>
      <c r="F815" s="2">
        <f>'Moving Avg'!D815</f>
        <v>6.7185999999999995</v>
      </c>
      <c r="G815" s="2">
        <f>'Moving Avg'!F815</f>
        <v>6.7424300000000006</v>
      </c>
      <c r="H815" s="2">
        <f>'Moving Avg'!G815</f>
        <v>6.9435739999999972</v>
      </c>
      <c r="I815" s="2">
        <f>'Moving Avg'!H815</f>
        <v>8.4193044999999991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6.6360999999999999</v>
      </c>
      <c r="C816" s="2">
        <f>RSI!I816</f>
        <v>33.894281320832278</v>
      </c>
      <c r="D816" s="2">
        <f>MACD!E816</f>
        <v>-2.7792131390653729E-2</v>
      </c>
      <c r="E816" s="2">
        <f>MACD!F816</f>
        <v>1.1496674519780228E-2</v>
      </c>
      <c r="F816" s="2">
        <f>'Moving Avg'!D816</f>
        <v>6.6928200000000002</v>
      </c>
      <c r="G816" s="2">
        <f>'Moving Avg'!F816</f>
        <v>6.7295449999999999</v>
      </c>
      <c r="H816" s="2">
        <f>'Moving Avg'!G816</f>
        <v>6.9229559999999966</v>
      </c>
      <c r="I816" s="2">
        <f>'Moving Avg'!H816</f>
        <v>8.4081654999999991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6.6360999999999999</v>
      </c>
      <c r="C817" s="2">
        <f>RSI!I817</f>
        <v>33.894281320832278</v>
      </c>
      <c r="D817" s="2">
        <f>MACD!E817</f>
        <v>-3.9529774278149965E-2</v>
      </c>
      <c r="E817" s="2">
        <f>MACD!F817</f>
        <v>1.2913847601941884E-3</v>
      </c>
      <c r="F817" s="2">
        <f>'Moving Avg'!D817</f>
        <v>6.6670400000000001</v>
      </c>
      <c r="G817" s="2">
        <f>'Moving Avg'!F817</f>
        <v>6.7166600000000001</v>
      </c>
      <c r="H817" s="2">
        <f>'Moving Avg'!G817</f>
        <v>6.9056879999999978</v>
      </c>
      <c r="I817" s="2">
        <f>'Moving Avg'!H817</f>
        <v>8.3970264999999973</v>
      </c>
      <c r="J817" s="6" t="str">
        <f>OBV!F817</f>
        <v>BEARISH</v>
      </c>
      <c r="K817" s="6" t="str">
        <f>OBV!G817</f>
        <v>WEAK</v>
      </c>
      <c r="L817" s="6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6.6360999999999999</v>
      </c>
      <c r="C818" s="2">
        <f>RSI!I818</f>
        <v>33.894281320832278</v>
      </c>
      <c r="D818" s="2">
        <f>MACD!E818</f>
        <v>-4.5526163728146329E-2</v>
      </c>
      <c r="E818" s="2">
        <f>MACD!F818</f>
        <v>-8.0721249374739162E-3</v>
      </c>
      <c r="F818" s="2">
        <f>'Moving Avg'!D818</f>
        <v>6.6412599999999999</v>
      </c>
      <c r="G818" s="2">
        <f>'Moving Avg'!F818</f>
        <v>6.7037750000000003</v>
      </c>
      <c r="H818" s="2">
        <f>'Moving Avg'!G818</f>
        <v>6.8928019999999979</v>
      </c>
      <c r="I818" s="2">
        <f>'Moving Avg'!H818</f>
        <v>8.3864719999999977</v>
      </c>
      <c r="J818" s="6" t="str">
        <f>OBV!F818</f>
        <v>BEARISH</v>
      </c>
      <c r="K818" s="6" t="str">
        <f>OBV!G818</f>
        <v>WEAK</v>
      </c>
      <c r="L818" s="6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6.6360999999999999</v>
      </c>
      <c r="C819" s="2">
        <f>RSI!I819</f>
        <v>33.894281320832278</v>
      </c>
      <c r="D819" s="2">
        <f>MACD!E819</f>
        <v>-2.987460373907691E-2</v>
      </c>
      <c r="E819" s="2">
        <f>MACD!F819</f>
        <v>-1.2432620697794515E-2</v>
      </c>
      <c r="F819" s="2">
        <f>'Moving Avg'!D819</f>
        <v>6.6296599999999994</v>
      </c>
      <c r="G819" s="2">
        <f>'Moving Avg'!F819</f>
        <v>6.6918549999999994</v>
      </c>
      <c r="H819" s="2">
        <f>'Moving Avg'!G819</f>
        <v>6.8812039999999977</v>
      </c>
      <c r="I819" s="2">
        <f>'Moving Avg'!H819</f>
        <v>8.3756404999999958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6.6231999999999998</v>
      </c>
      <c r="C820" s="2">
        <f>RSI!I820</f>
        <v>32.900957101073089</v>
      </c>
      <c r="D820" s="2">
        <f>MACD!E820</f>
        <v>-1.4847032764858881E-2</v>
      </c>
      <c r="E820" s="2">
        <f>MACD!F820</f>
        <v>-1.2915503111207389E-2</v>
      </c>
      <c r="F820" s="2">
        <f>'Moving Avg'!D820</f>
        <v>6.6335199999999999</v>
      </c>
      <c r="G820" s="2">
        <f>'Moving Avg'!F820</f>
        <v>6.6847650000000005</v>
      </c>
      <c r="H820" s="2">
        <f>'Moving Avg'!G820</f>
        <v>6.8693479999999978</v>
      </c>
      <c r="I820" s="2">
        <f>'Moving Avg'!H820</f>
        <v>8.3644369999999952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6.6039000000000003</v>
      </c>
      <c r="C821" s="2">
        <f>RSI!I821</f>
        <v>31.417455935883027</v>
      </c>
      <c r="D821" s="2">
        <f>MACD!E821</f>
        <v>1.4148617807308028E-4</v>
      </c>
      <c r="E821" s="2">
        <f>MACD!F821</f>
        <v>-1.0304105253351296E-2</v>
      </c>
      <c r="F821" s="2">
        <f>'Moving Avg'!D821</f>
        <v>6.6270800000000012</v>
      </c>
      <c r="G821" s="2">
        <f>'Moving Avg'!F821</f>
        <v>6.6783199999999994</v>
      </c>
      <c r="H821" s="2">
        <f>'Moving Avg'!G821</f>
        <v>6.8558179999999993</v>
      </c>
      <c r="I821" s="2">
        <f>'Moving Avg'!H821</f>
        <v>8.3531369999999967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6.6039000000000003</v>
      </c>
      <c r="C822" s="2">
        <f>RSI!I822</f>
        <v>31.417455935883027</v>
      </c>
      <c r="D822" s="2">
        <f>MACD!E822</f>
        <v>1.3718912857828336E-2</v>
      </c>
      <c r="E822" s="2">
        <f>MACD!F822</f>
        <v>-5.4995016311153696E-3</v>
      </c>
      <c r="F822" s="2">
        <f>'Moving Avg'!D822</f>
        <v>6.6206399999999999</v>
      </c>
      <c r="G822" s="2">
        <f>'Moving Avg'!F822</f>
        <v>6.671875</v>
      </c>
      <c r="H822" s="2">
        <f>'Moving Avg'!G822</f>
        <v>6.8411279999999985</v>
      </c>
      <c r="I822" s="2">
        <f>'Moving Avg'!H822</f>
        <v>8.3418369999999964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6.6039000000000003</v>
      </c>
      <c r="C823" s="2">
        <f>RSI!I823</f>
        <v>31.417455935883027</v>
      </c>
      <c r="D823" s="2">
        <f>MACD!E823</f>
        <v>2.6036054411963327E-2</v>
      </c>
      <c r="E823" s="2">
        <f>MACD!F823</f>
        <v>8.0760957750037037E-4</v>
      </c>
      <c r="F823" s="2">
        <f>'Moving Avg'!D823</f>
        <v>6.6141999999999994</v>
      </c>
      <c r="G823" s="2">
        <f>'Moving Avg'!F823</f>
        <v>6.6689749999999988</v>
      </c>
      <c r="H823" s="2">
        <f>'Moving Avg'!G823</f>
        <v>6.8308200000000001</v>
      </c>
      <c r="I823" s="2">
        <f>'Moving Avg'!H823</f>
        <v>8.3302289999999974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6.5716999999999999</v>
      </c>
      <c r="C824" s="2">
        <f>RSI!I824</f>
        <v>28.719079767763134</v>
      </c>
      <c r="D824" s="2">
        <f>MACD!E824</f>
        <v>2.8702919681876438E-2</v>
      </c>
      <c r="E824" s="2">
        <f>MACD!F824</f>
        <v>6.3866715983755843E-3</v>
      </c>
      <c r="F824" s="2">
        <f>'Moving Avg'!D824</f>
        <v>6.6013199999999994</v>
      </c>
      <c r="G824" s="2">
        <f>'Moving Avg'!F824</f>
        <v>6.6615649999999986</v>
      </c>
      <c r="H824" s="2">
        <f>'Moving Avg'!G824</f>
        <v>6.8218000000000005</v>
      </c>
      <c r="I824" s="2">
        <f>'Moving Avg'!H824</f>
        <v>8.3184599999999964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6.4428000000000001</v>
      </c>
      <c r="C825" s="2">
        <f>RSI!I825</f>
        <v>20.958770764287465</v>
      </c>
      <c r="D825" s="2">
        <f>MACD!E825</f>
        <v>2.7531342104949452E-2</v>
      </c>
      <c r="E825" s="2">
        <f>MACD!F825</f>
        <v>1.0615605699690358E-2</v>
      </c>
      <c r="F825" s="2">
        <f>'Moving Avg'!D825</f>
        <v>6.5652400000000002</v>
      </c>
      <c r="G825" s="2">
        <f>'Moving Avg'!F825</f>
        <v>6.65029</v>
      </c>
      <c r="H825" s="2">
        <f>'Moving Avg'!G825</f>
        <v>6.812392</v>
      </c>
      <c r="I825" s="2">
        <f>'Moving Avg'!H825</f>
        <v>8.3060464999999972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6.5072999999999999</v>
      </c>
      <c r="C826" s="2">
        <f>RSI!I826</f>
        <v>31.005293003370454</v>
      </c>
      <c r="D826" s="2">
        <f>MACD!E826</f>
        <v>2.8311657768553822E-2</v>
      </c>
      <c r="E826" s="2">
        <f>MACD!F826</f>
        <v>1.415481611346305E-2</v>
      </c>
      <c r="F826" s="2">
        <f>'Moving Avg'!D826</f>
        <v>6.5459199999999997</v>
      </c>
      <c r="G826" s="2">
        <f>'Moving Avg'!F826</f>
        <v>6.6438499999999987</v>
      </c>
      <c r="H826" s="2">
        <f>'Moving Avg'!G826</f>
        <v>6.8046619999999995</v>
      </c>
      <c r="I826" s="2">
        <f>'Moving Avg'!H826</f>
        <v>8.2936784999999968</v>
      </c>
      <c r="J826" s="6" t="str">
        <f>OBV!F826</f>
        <v>BULLISH</v>
      </c>
      <c r="K826" s="6" t="str">
        <f>OBV!G826</f>
        <v>NEUTRAL</v>
      </c>
      <c r="L826" s="6" t="str">
        <f>OBV!H826</f>
        <v>BULLISH DIVERGENCE</v>
      </c>
    </row>
    <row r="827" spans="1:12" ht="13.5" x14ac:dyDescent="0.25">
      <c r="A827" s="3">
        <f>RSI!A827</f>
        <v>43207</v>
      </c>
      <c r="B827" s="2">
        <f>RSI!B827</f>
        <v>6.5072999999999999</v>
      </c>
      <c r="C827" s="2">
        <f>RSI!I827</f>
        <v>31.005293003370454</v>
      </c>
      <c r="D827" s="2">
        <f>MACD!E827</f>
        <v>3.006818248769072E-2</v>
      </c>
      <c r="E827" s="2">
        <f>MACD!F827</f>
        <v>1.7337489388308584E-2</v>
      </c>
      <c r="F827" s="2">
        <f>'Moving Avg'!D827</f>
        <v>6.5266000000000002</v>
      </c>
      <c r="G827" s="2">
        <f>'Moving Avg'!F827</f>
        <v>6.638374999999999</v>
      </c>
      <c r="H827" s="2">
        <f>'Moving Avg'!G827</f>
        <v>6.7970599999999992</v>
      </c>
      <c r="I827" s="2">
        <f>'Moving Avg'!H827</f>
        <v>8.2812799999999989</v>
      </c>
      <c r="J827" s="6" t="str">
        <f>OBV!F827</f>
        <v>BULLISH</v>
      </c>
      <c r="K827" s="6" t="str">
        <f>OBV!G827</f>
        <v>NEUTRAL</v>
      </c>
      <c r="L827" s="6" t="str">
        <f>OBV!H827</f>
        <v>BULLISH DIVERGENCE</v>
      </c>
    </row>
    <row r="828" spans="1:12" ht="13.5" x14ac:dyDescent="0.25">
      <c r="A828" s="3">
        <f>RSI!A828</f>
        <v>43208</v>
      </c>
      <c r="B828" s="2">
        <f>RSI!B828</f>
        <v>6.4428000000000001</v>
      </c>
      <c r="C828" s="2">
        <f>RSI!I828</f>
        <v>27.021946705342501</v>
      </c>
      <c r="D828" s="2">
        <f>MACD!E828</f>
        <v>3.7347303763508144E-2</v>
      </c>
      <c r="E828" s="2">
        <f>MACD!F828</f>
        <v>2.1339452263348498E-2</v>
      </c>
      <c r="F828" s="2">
        <f>'Moving Avg'!D828</f>
        <v>6.4943799999999996</v>
      </c>
      <c r="G828" s="2">
        <f>'Moving Avg'!F828</f>
        <v>6.6287099999999999</v>
      </c>
      <c r="H828" s="2">
        <f>'Moving Avg'!G828</f>
        <v>6.7893279999999985</v>
      </c>
      <c r="I828" s="2">
        <f>'Moving Avg'!H828</f>
        <v>8.2685589999999998</v>
      </c>
      <c r="J828" s="6" t="str">
        <f>OBV!F828</f>
        <v>BULLISH</v>
      </c>
      <c r="K828" s="6" t="str">
        <f>OBV!G828</f>
        <v>NEUTRAL</v>
      </c>
      <c r="L828" s="6" t="str">
        <f>OBV!H828</f>
        <v>BULLISH DIVERGENCE</v>
      </c>
    </row>
    <row r="829" spans="1:12" ht="13.5" x14ac:dyDescent="0.25">
      <c r="A829" s="3">
        <f>RSI!A829</f>
        <v>43209</v>
      </c>
      <c r="B829" s="2">
        <f>RSI!B829</f>
        <v>6.4428000000000001</v>
      </c>
      <c r="C829" s="2">
        <f>RSI!I829</f>
        <v>27.021946705342501</v>
      </c>
      <c r="D829" s="2">
        <f>MACD!E829</f>
        <v>4.4827557711644594E-2</v>
      </c>
      <c r="E829" s="2">
        <f>MACD!F829</f>
        <v>2.6037073353007714E-2</v>
      </c>
      <c r="F829" s="2">
        <f>'Moving Avg'!D829</f>
        <v>6.4685999999999995</v>
      </c>
      <c r="G829" s="2">
        <f>'Moving Avg'!F829</f>
        <v>6.6126000000000005</v>
      </c>
      <c r="H829" s="2">
        <f>'Moving Avg'!G829</f>
        <v>6.7765699999999978</v>
      </c>
      <c r="I829" s="2">
        <f>'Moving Avg'!H829</f>
        <v>8.2557764999999979</v>
      </c>
      <c r="J829" s="6" t="str">
        <f>OBV!F829</f>
        <v>BULLISH</v>
      </c>
      <c r="K829" s="6" t="str">
        <f>OBV!G829</f>
        <v>NEUTRAL</v>
      </c>
      <c r="L829" s="6" t="str">
        <f>OBV!H829</f>
        <v>BULLISH DIVERGENCE</v>
      </c>
    </row>
    <row r="830" spans="1:12" ht="13.5" x14ac:dyDescent="0.25">
      <c r="A830" s="3">
        <f>RSI!A830</f>
        <v>43210</v>
      </c>
      <c r="B830" s="2">
        <f>RSI!B830</f>
        <v>6.3140000000000001</v>
      </c>
      <c r="C830" s="2">
        <f>RSI!I830</f>
        <v>20.825604925822503</v>
      </c>
      <c r="D830" s="2">
        <f>MACD!E830</f>
        <v>5.9936274534695855E-2</v>
      </c>
      <c r="E830" s="2">
        <f>MACD!F830</f>
        <v>3.2816913589345346E-2</v>
      </c>
      <c r="F830" s="2">
        <f>'Moving Avg'!D830</f>
        <v>6.4428399999999995</v>
      </c>
      <c r="G830" s="2">
        <f>'Moving Avg'!F830</f>
        <v>6.5900499999999997</v>
      </c>
      <c r="H830" s="2">
        <f>'Moving Avg'!G830</f>
        <v>6.7623959999999981</v>
      </c>
      <c r="I830" s="2">
        <f>'Moving Avg'!H830</f>
        <v>8.2424114999999976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</row>
    <row r="831" spans="1:12" ht="13.5" x14ac:dyDescent="0.25">
      <c r="A831" s="3">
        <f>RSI!A831</f>
        <v>43213</v>
      </c>
      <c r="B831" s="2">
        <f>RSI!B831</f>
        <v>6.2752999999999997</v>
      </c>
      <c r="C831" s="2">
        <f>RSI!I831</f>
        <v>19.38709995679713</v>
      </c>
      <c r="D831" s="2">
        <f>MACD!E831</f>
        <v>7.4511636438400863E-2</v>
      </c>
      <c r="E831" s="2">
        <f>MACD!F831</f>
        <v>4.1155858159156448E-2</v>
      </c>
      <c r="F831" s="2">
        <f>'Moving Avg'!D831</f>
        <v>6.3964400000000001</v>
      </c>
      <c r="G831" s="2">
        <f>'Moving Avg'!F831</f>
        <v>6.5655649999999994</v>
      </c>
      <c r="H831" s="2">
        <f>'Moving Avg'!G831</f>
        <v>6.7500259999999983</v>
      </c>
      <c r="I831" s="2">
        <f>'Moving Avg'!H831</f>
        <v>8.2288529999999991</v>
      </c>
      <c r="J831" s="6" t="str">
        <f>OBV!F831</f>
        <v>BEARISH</v>
      </c>
      <c r="K831" s="6" t="str">
        <f>OBV!G831</f>
        <v>WEAK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6.4042000000000003</v>
      </c>
      <c r="C832" s="2">
        <f>RSI!I832</f>
        <v>35.394177142203802</v>
      </c>
      <c r="D832" s="2">
        <f>MACD!E832</f>
        <v>7.9278525263942079E-2</v>
      </c>
      <c r="E832" s="2">
        <f>MACD!F832</f>
        <v>4.8780391580113575E-2</v>
      </c>
      <c r="F832" s="2">
        <f>'Moving Avg'!D832</f>
        <v>6.3758199999999992</v>
      </c>
      <c r="G832" s="2">
        <f>'Moving Avg'!F832</f>
        <v>6.5475250000000003</v>
      </c>
      <c r="H832" s="2">
        <f>'Moving Avg'!G832</f>
        <v>6.7402339999999983</v>
      </c>
      <c r="I832" s="2">
        <f>'Moving Avg'!H832</f>
        <v>8.2159389999999988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6.3784000000000001</v>
      </c>
      <c r="C833" s="2">
        <f>RSI!I833</f>
        <v>33.941432976975804</v>
      </c>
      <c r="D833" s="2">
        <f>MACD!E833</f>
        <v>8.6296702830802374E-2</v>
      </c>
      <c r="E833" s="2">
        <f>MACD!F833</f>
        <v>5.6283653830251343E-2</v>
      </c>
      <c r="F833" s="2">
        <f>'Moving Avg'!D833</f>
        <v>6.36294</v>
      </c>
      <c r="G833" s="2">
        <f>'Moving Avg'!F833</f>
        <v>6.5281950000000011</v>
      </c>
      <c r="H833" s="2">
        <f>'Moving Avg'!G833</f>
        <v>6.7312139999999978</v>
      </c>
      <c r="I833" s="2">
        <f>'Moving Avg'!H833</f>
        <v>8.2028344999999998</v>
      </c>
      <c r="J833" s="6" t="str">
        <f>OBV!F833</f>
        <v>BULLISH</v>
      </c>
      <c r="K833" s="6" t="str">
        <f>OBV!G833</f>
        <v>NEUTRAL</v>
      </c>
      <c r="L833" s="6" t="str">
        <f>OBV!H833</f>
        <v>BULLISH DIVERGENCE</v>
      </c>
    </row>
    <row r="834" spans="1:12" ht="13.5" x14ac:dyDescent="0.25">
      <c r="A834" s="3">
        <f>RSI!A834</f>
        <v>43216</v>
      </c>
      <c r="B834" s="2">
        <f>RSI!B834</f>
        <v>6.4363999999999999</v>
      </c>
      <c r="C834" s="2">
        <f>RSI!I834</f>
        <v>39.912280893799704</v>
      </c>
      <c r="D834" s="2">
        <f>MACD!E834</f>
        <v>8.4131494909329696E-2</v>
      </c>
      <c r="E834" s="2">
        <f>MACD!F834</f>
        <v>6.1853222046067018E-2</v>
      </c>
      <c r="F834" s="2">
        <f>'Moving Avg'!D834</f>
        <v>6.3616599999999996</v>
      </c>
      <c r="G834" s="2">
        <f>'Moving Avg'!F834</f>
        <v>6.5153100000000013</v>
      </c>
      <c r="H834" s="2">
        <f>'Moving Avg'!G834</f>
        <v>6.7194879999999975</v>
      </c>
      <c r="I834" s="2">
        <f>'Moving Avg'!H834</f>
        <v>8.1900200000000005</v>
      </c>
      <c r="J834" s="6" t="str">
        <f>OBV!F834</f>
        <v>BULLISH</v>
      </c>
      <c r="K834" s="6" t="str">
        <f>OBV!G834</f>
        <v>STRONG</v>
      </c>
      <c r="L834" s="6" t="str">
        <f>OBV!H834</f>
        <v>BULLISH DIVERGENCE</v>
      </c>
    </row>
    <row r="835" spans="1:12" ht="13.5" x14ac:dyDescent="0.25">
      <c r="A835" s="3">
        <f>RSI!A835</f>
        <v>43217</v>
      </c>
      <c r="B835" s="2">
        <f>RSI!B835</f>
        <v>6.5523999999999996</v>
      </c>
      <c r="C835" s="2">
        <f>RSI!I835</f>
        <v>49.703925282620666</v>
      </c>
      <c r="D835" s="2">
        <f>MACD!E835</f>
        <v>5.4594861980434395E-2</v>
      </c>
      <c r="E835" s="2">
        <f>MACD!F835</f>
        <v>6.0401550032940496E-2</v>
      </c>
      <c r="F835" s="2">
        <f>'Moving Avg'!D835</f>
        <v>6.4093400000000003</v>
      </c>
      <c r="G835" s="2">
        <f>'Moving Avg'!F835</f>
        <v>6.5127350000000019</v>
      </c>
      <c r="H835" s="2">
        <f>'Moving Avg'!G835</f>
        <v>6.7100819999999972</v>
      </c>
      <c r="I835" s="2">
        <f>'Moving Avg'!H835</f>
        <v>8.1778470000000016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6.6360999999999999</v>
      </c>
      <c r="C836" s="2">
        <f>RSI!I836</f>
        <v>55.356892686003327</v>
      </c>
      <c r="D836" s="2">
        <f>MACD!E836</f>
        <v>3.3305535760013605E-2</v>
      </c>
      <c r="E836" s="2">
        <f>MACD!F836</f>
        <v>5.4982347178355123E-2</v>
      </c>
      <c r="F836" s="2">
        <f>'Moving Avg'!D836</f>
        <v>6.4814999999999996</v>
      </c>
      <c r="G836" s="2">
        <f>'Moving Avg'!F836</f>
        <v>6.5127350000000019</v>
      </c>
      <c r="H836" s="2">
        <f>'Moving Avg'!G836</f>
        <v>6.7018339999999981</v>
      </c>
      <c r="I836" s="2">
        <f>'Moving Avg'!H836</f>
        <v>8.1660925000000013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6.8874000000000004</v>
      </c>
      <c r="C837" s="2">
        <f>RSI!I837</f>
        <v>67.256230159811011</v>
      </c>
      <c r="D837" s="2">
        <f>MACD!E837</f>
        <v>-3.8363071278944005E-3</v>
      </c>
      <c r="E837" s="2">
        <f>MACD!F837</f>
        <v>4.3218616317105218E-2</v>
      </c>
      <c r="F837" s="2">
        <f>'Moving Avg'!D837</f>
        <v>6.5781400000000003</v>
      </c>
      <c r="G837" s="2">
        <f>'Moving Avg'!F837</f>
        <v>6.5253000000000014</v>
      </c>
      <c r="H837" s="2">
        <f>'Moving Avg'!G837</f>
        <v>6.6978399999999976</v>
      </c>
      <c r="I837" s="2">
        <f>'Moving Avg'!H837</f>
        <v>8.1552865000000025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6.8293999999999997</v>
      </c>
      <c r="C838" s="2">
        <f>RSI!I838</f>
        <v>63.077331253953169</v>
      </c>
      <c r="D838" s="2">
        <f>MACD!E838</f>
        <v>-4.2850727542888656E-2</v>
      </c>
      <c r="E838" s="2">
        <f>MACD!F838</f>
        <v>2.6004747545106448E-2</v>
      </c>
      <c r="F838" s="2">
        <f>'Moving Avg'!D838</f>
        <v>6.6683400000000006</v>
      </c>
      <c r="G838" s="2">
        <f>'Moving Avg'!F838</f>
        <v>6.5349650000000015</v>
      </c>
      <c r="H838" s="2">
        <f>'Moving Avg'!G838</f>
        <v>6.6926859999999984</v>
      </c>
      <c r="I838" s="2">
        <f>'Moving Avg'!H838</f>
        <v>8.1432060000000028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6.9389000000000003</v>
      </c>
      <c r="C839" s="2">
        <f>RSI!I839</f>
        <v>67.218551198927699</v>
      </c>
      <c r="D839" s="2">
        <f>MACD!E839</f>
        <v>-8.5446062881784357E-2</v>
      </c>
      <c r="E839" s="2">
        <f>MACD!F839</f>
        <v>3.7145854597282896E-3</v>
      </c>
      <c r="F839" s="2">
        <f>'Moving Avg'!D839</f>
        <v>6.76884</v>
      </c>
      <c r="G839" s="2">
        <f>'Moving Avg'!F839</f>
        <v>6.5501050000000003</v>
      </c>
      <c r="H839" s="2">
        <f>'Moving Avg'!G839</f>
        <v>6.6901079999999986</v>
      </c>
      <c r="I839" s="2">
        <f>'Moving Avg'!H839</f>
        <v>8.1316730000000028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7.0227000000000004</v>
      </c>
      <c r="C840" s="2">
        <f>RSI!I840</f>
        <v>69.992389904860289</v>
      </c>
      <c r="D840" s="2">
        <f>MACD!E840</f>
        <v>-0.14952108557884625</v>
      </c>
      <c r="E840" s="2">
        <f>MACD!F840</f>
        <v>-2.6932548747986621E-2</v>
      </c>
      <c r="F840" s="2">
        <f>'Moving Avg'!D840</f>
        <v>6.8628999999999989</v>
      </c>
      <c r="G840" s="2">
        <f>'Moving Avg'!F840</f>
        <v>6.5700800000000017</v>
      </c>
      <c r="H840" s="2">
        <f>'Moving Avg'!G840</f>
        <v>6.688819999999998</v>
      </c>
      <c r="I840" s="2">
        <f>'Moving Avg'!H840</f>
        <v>8.1205590000000036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7.0871000000000004</v>
      </c>
      <c r="C841" s="2">
        <f>RSI!I841</f>
        <v>71.956271695572198</v>
      </c>
      <c r="D841" s="2">
        <f>MACD!E841</f>
        <v>-0.21681893999302559</v>
      </c>
      <c r="E841" s="2">
        <f>MACD!F841</f>
        <v>-6.4909826996994421E-2</v>
      </c>
      <c r="F841" s="2">
        <f>'Moving Avg'!D841</f>
        <v>6.9531000000000009</v>
      </c>
      <c r="G841" s="2">
        <f>'Moving Avg'!F841</f>
        <v>6.594240000000001</v>
      </c>
      <c r="H841" s="2">
        <f>'Moving Avg'!G841</f>
        <v>6.6888199999999998</v>
      </c>
      <c r="I841" s="2">
        <f>'Moving Avg'!H841</f>
        <v>8.1092840000000042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7.2804000000000002</v>
      </c>
      <c r="C842" s="2">
        <f>RSI!I842</f>
        <v>76.85303079540472</v>
      </c>
      <c r="D842" s="2">
        <f>MACD!E842</f>
        <v>-0.27081333943441344</v>
      </c>
      <c r="E842" s="2">
        <f>MACD!F842</f>
        <v>-0.10609052948447822</v>
      </c>
      <c r="F842" s="2">
        <f>'Moving Avg'!D842</f>
        <v>7.0317000000000007</v>
      </c>
      <c r="G842" s="2">
        <f>'Moving Avg'!F842</f>
        <v>6.6280650000000012</v>
      </c>
      <c r="H842" s="2">
        <f>'Moving Avg'!G842</f>
        <v>6.6926859999999984</v>
      </c>
      <c r="I842" s="2">
        <f>'Moving Avg'!H842</f>
        <v>8.0999420000000057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7.4672999999999998</v>
      </c>
      <c r="C843" s="2">
        <f>RSI!I843</f>
        <v>80.414087774934586</v>
      </c>
      <c r="D843" s="2">
        <f>MACD!E843</f>
        <v>-0.33782931233653279</v>
      </c>
      <c r="E843" s="2">
        <f>MACD!F843</f>
        <v>-0.15243828605488913</v>
      </c>
      <c r="F843" s="2">
        <f>'Moving Avg'!D843</f>
        <v>7.1592799999999999</v>
      </c>
      <c r="G843" s="2">
        <f>'Moving Avg'!F843</f>
        <v>6.6712350000000011</v>
      </c>
      <c r="H843" s="2">
        <f>'Moving Avg'!G843</f>
        <v>6.7024799999999995</v>
      </c>
      <c r="I843" s="2">
        <f>'Moving Avg'!H843</f>
        <v>8.0918565000000058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7.4414999999999996</v>
      </c>
      <c r="C844" s="2">
        <f>RSI!I844</f>
        <v>78.616081228501031</v>
      </c>
      <c r="D844" s="2">
        <f>MACD!E844</f>
        <v>-0.38805972629304719</v>
      </c>
      <c r="E844" s="2">
        <f>MACD!F844</f>
        <v>-0.19956257410252076</v>
      </c>
      <c r="F844" s="2">
        <f>'Moving Avg'!D844</f>
        <v>7.2598000000000003</v>
      </c>
      <c r="G844" s="2">
        <f>'Moving Avg'!F844</f>
        <v>6.7147249999999996</v>
      </c>
      <c r="H844" s="2">
        <f>'Moving Avg'!G844</f>
        <v>6.7117580000000006</v>
      </c>
      <c r="I844" s="2">
        <f>'Moving Avg'!H844</f>
        <v>8.0833200000000041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7.4414999999999996</v>
      </c>
      <c r="C845" s="2">
        <f>RSI!I845</f>
        <v>78.616081228501031</v>
      </c>
      <c r="D845" s="2">
        <f>MACD!E845</f>
        <v>-0.41659968336674957</v>
      </c>
      <c r="E845" s="2">
        <f>MACD!F845</f>
        <v>-0.24296999595536653</v>
      </c>
      <c r="F845" s="2">
        <f>'Moving Avg'!D845</f>
        <v>7.3435599999999992</v>
      </c>
      <c r="G845" s="2">
        <f>'Moving Avg'!F845</f>
        <v>6.764660000000001</v>
      </c>
      <c r="H845" s="2">
        <f>'Moving Avg'!G845</f>
        <v>6.7227120000000014</v>
      </c>
      <c r="I845" s="2">
        <f>'Moving Avg'!H845</f>
        <v>8.0751055000000029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7.5575000000000001</v>
      </c>
      <c r="C846" s="2">
        <f>RSI!I846</f>
        <v>80.848932361852576</v>
      </c>
      <c r="D846" s="2">
        <f>MACD!E846</f>
        <v>-0.44006033710407433</v>
      </c>
      <c r="E846" s="2">
        <f>MACD!F846</f>
        <v>-0.28238806418510809</v>
      </c>
      <c r="F846" s="2">
        <f>'Moving Avg'!D846</f>
        <v>7.4376399999999991</v>
      </c>
      <c r="G846" s="2">
        <f>'Moving Avg'!F846</f>
        <v>6.8171700000000017</v>
      </c>
      <c r="H846" s="2">
        <f>'Moving Avg'!G846</f>
        <v>6.7359860000000014</v>
      </c>
      <c r="I846" s="2">
        <f>'Moving Avg'!H846</f>
        <v>8.0671490000000023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7.5381</v>
      </c>
      <c r="C847" s="2">
        <f>RSI!I847</f>
        <v>79.356537964242278</v>
      </c>
      <c r="D847" s="2">
        <f>MACD!E847</f>
        <v>-0.42382796795691746</v>
      </c>
      <c r="E847" s="2">
        <f>MACD!F847</f>
        <v>-0.31067604493946999</v>
      </c>
      <c r="F847" s="2">
        <f>'Moving Avg'!D847</f>
        <v>7.4891799999999993</v>
      </c>
      <c r="G847" s="2">
        <f>'Moving Avg'!F847</f>
        <v>6.8687100000000019</v>
      </c>
      <c r="H847" s="2">
        <f>'Moving Avg'!G847</f>
        <v>6.7488720000000013</v>
      </c>
      <c r="I847" s="2">
        <f>'Moving Avg'!H847</f>
        <v>8.0590955000000033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7.5575000000000001</v>
      </c>
      <c r="C848" s="2">
        <f>RSI!I848</f>
        <v>79.758910099729277</v>
      </c>
      <c r="D848" s="2">
        <f>MACD!E848</f>
        <v>-0.42405585004439494</v>
      </c>
      <c r="E848" s="2">
        <f>MACD!F848</f>
        <v>-0.333352005960455</v>
      </c>
      <c r="F848" s="2">
        <f>'Moving Avg'!D848</f>
        <v>7.5072199999999993</v>
      </c>
      <c r="G848" s="2">
        <f>'Moving Avg'!F848</f>
        <v>6.9244450000000004</v>
      </c>
      <c r="H848" s="2">
        <f>'Moving Avg'!G848</f>
        <v>6.7621460000000013</v>
      </c>
      <c r="I848" s="2">
        <f>'Moving Avg'!H848</f>
        <v>8.0508810000000022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7.5575000000000001</v>
      </c>
      <c r="C849" s="2">
        <f>RSI!I849</f>
        <v>79.758910099729277</v>
      </c>
      <c r="D849" s="2">
        <f>MACD!E849</f>
        <v>-0.41085312689305198</v>
      </c>
      <c r="E849" s="2">
        <f>MACD!F849</f>
        <v>-0.34885223014697442</v>
      </c>
      <c r="F849" s="2">
        <f>'Moving Avg'!D849</f>
        <v>7.5304199999999994</v>
      </c>
      <c r="G849" s="2">
        <f>'Moving Avg'!F849</f>
        <v>6.9801800000000016</v>
      </c>
      <c r="H849" s="2">
        <f>'Moving Avg'!G849</f>
        <v>6.7758060000000011</v>
      </c>
      <c r="I849" s="2">
        <f>'Moving Avg'!H849</f>
        <v>8.0426665000000011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7.5316999999999998</v>
      </c>
      <c r="C850" s="2">
        <f>RSI!I850</f>
        <v>77.431096937097664</v>
      </c>
      <c r="D850" s="2">
        <f>MACD!E850</f>
        <v>-0.38807317995803281</v>
      </c>
      <c r="E850" s="2">
        <f>MACD!F850</f>
        <v>-0.35669642010918612</v>
      </c>
      <c r="F850" s="2">
        <f>'Moving Avg'!D850</f>
        <v>7.5484600000000004</v>
      </c>
      <c r="G850" s="2">
        <f>'Moving Avg'!F850</f>
        <v>7.0410650000000006</v>
      </c>
      <c r="H850" s="2">
        <f>'Moving Avg'!G850</f>
        <v>6.7911400000000013</v>
      </c>
      <c r="I850" s="2">
        <f>'Moving Avg'!H850</f>
        <v>8.0342585000000035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7.5316999999999998</v>
      </c>
      <c r="C851" s="2">
        <f>RSI!I851</f>
        <v>77.431096937097664</v>
      </c>
      <c r="D851" s="2">
        <f>MACD!E851</f>
        <v>-0.36169603429717068</v>
      </c>
      <c r="E851" s="2">
        <f>MACD!F851</f>
        <v>-0.35769634294678304</v>
      </c>
      <c r="F851" s="2">
        <f>'Moving Avg'!D851</f>
        <v>7.5433000000000003</v>
      </c>
      <c r="G851" s="2">
        <f>'Moving Avg'!F851</f>
        <v>7.1038850000000009</v>
      </c>
      <c r="H851" s="2">
        <f>'Moving Avg'!G851</f>
        <v>6.807118</v>
      </c>
      <c r="I851" s="2">
        <f>'Moving Avg'!H851</f>
        <v>8.025915000000003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</row>
    <row r="852" spans="1:12" ht="13.5" x14ac:dyDescent="0.25">
      <c r="A852" s="3">
        <f>RSI!A852</f>
        <v>43243</v>
      </c>
      <c r="B852" s="2">
        <f>RSI!B852</f>
        <v>7.5316999999999998</v>
      </c>
      <c r="C852" s="2">
        <f>RSI!I852</f>
        <v>77.431096937097664</v>
      </c>
      <c r="D852" s="2">
        <f>MACD!E852</f>
        <v>-0.31223649243413565</v>
      </c>
      <c r="E852" s="2">
        <f>MACD!F852</f>
        <v>-0.34860437284425355</v>
      </c>
      <c r="F852" s="2">
        <f>'Moving Avg'!D852</f>
        <v>7.5420199999999991</v>
      </c>
      <c r="G852" s="2">
        <f>'Moving Avg'!F852</f>
        <v>7.160260000000001</v>
      </c>
      <c r="H852" s="2">
        <f>'Moving Avg'!G852</f>
        <v>6.8230960000000005</v>
      </c>
      <c r="I852" s="2">
        <f>'Moving Avg'!H852</f>
        <v>8.0175070000000037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</row>
    <row r="853" spans="1:12" ht="13.5" x14ac:dyDescent="0.25">
      <c r="A853" s="3">
        <f>RSI!A853</f>
        <v>43244</v>
      </c>
      <c r="B853" s="2">
        <f>RSI!B853</f>
        <v>7.6025999999999998</v>
      </c>
      <c r="C853" s="2">
        <f>RSI!I853</f>
        <v>79.486036556373264</v>
      </c>
      <c r="D853" s="2">
        <f>MACD!E853</f>
        <v>-0.24928971185843274</v>
      </c>
      <c r="E853" s="2">
        <f>MACD!F853</f>
        <v>-0.32874144064708943</v>
      </c>
      <c r="F853" s="2">
        <f>'Moving Avg'!D853</f>
        <v>7.5510400000000004</v>
      </c>
      <c r="G853" s="2">
        <f>'Moving Avg'!F853</f>
        <v>7.2214700000000009</v>
      </c>
      <c r="H853" s="2">
        <f>'Moving Avg'!G853</f>
        <v>6.8419100000000004</v>
      </c>
      <c r="I853" s="2">
        <f>'Moving Avg'!H853</f>
        <v>8.0094860000000043</v>
      </c>
      <c r="J853" s="6" t="str">
        <f>OBV!F853</f>
        <v>BULLISH</v>
      </c>
      <c r="K853" s="6" t="str">
        <f>OBV!G853</f>
        <v>STRONG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7.6348000000000003</v>
      </c>
      <c r="C854" s="2">
        <f>RSI!I854</f>
        <v>80.360638230517594</v>
      </c>
      <c r="D854" s="2">
        <f>MACD!E854</f>
        <v>-0.20502782152865606</v>
      </c>
      <c r="E854" s="2">
        <f>MACD!F854</f>
        <v>-0.30399871682340279</v>
      </c>
      <c r="F854" s="2">
        <f>'Moving Avg'!D854</f>
        <v>7.5664999999999996</v>
      </c>
      <c r="G854" s="2">
        <f>'Moving Avg'!F854</f>
        <v>7.2813900000000018</v>
      </c>
      <c r="H854" s="2">
        <f>'Moving Avg'!G854</f>
        <v>6.8602080000000001</v>
      </c>
      <c r="I854" s="2">
        <f>'Moving Avg'!H854</f>
        <v>8.0015935000000038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7.6669999999999998</v>
      </c>
      <c r="C855" s="2">
        <f>RSI!I855</f>
        <v>81.222776239209153</v>
      </c>
      <c r="D855" s="2">
        <f>MACD!E855</f>
        <v>-0.17260123712180864</v>
      </c>
      <c r="E855" s="2">
        <f>MACD!F855</f>
        <v>-0.27771922088308398</v>
      </c>
      <c r="F855" s="2">
        <f>'Moving Avg'!D855</f>
        <v>7.593560000000001</v>
      </c>
      <c r="G855" s="2">
        <f>'Moving Avg'!F855</f>
        <v>7.3371200000000014</v>
      </c>
      <c r="H855" s="2">
        <f>'Moving Avg'!G855</f>
        <v>6.8801819999999987</v>
      </c>
      <c r="I855" s="2">
        <f>'Moving Avg'!H855</f>
        <v>7.993540000000003</v>
      </c>
      <c r="J855" s="6" t="str">
        <f>OBV!F855</f>
        <v>BULLISH</v>
      </c>
      <c r="K855" s="6" t="str">
        <f>OBV!G855</f>
        <v>STRONG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7.6669999999999998</v>
      </c>
      <c r="C856" s="2">
        <f>RSI!I856</f>
        <v>81.222776239209168</v>
      </c>
      <c r="D856" s="2">
        <f>MACD!E856</f>
        <v>-0.12995247455665115</v>
      </c>
      <c r="E856" s="2">
        <f>MACD!F856</f>
        <v>-0.24816587161779743</v>
      </c>
      <c r="F856" s="2">
        <f>'Moving Avg'!D856</f>
        <v>7.6206200000000006</v>
      </c>
      <c r="G856" s="2">
        <f>'Moving Avg'!F856</f>
        <v>7.3886650000000014</v>
      </c>
      <c r="H856" s="2">
        <f>'Moving Avg'!G856</f>
        <v>6.9007999999999985</v>
      </c>
      <c r="I856" s="2">
        <f>'Moving Avg'!H856</f>
        <v>7.9851965000000016</v>
      </c>
      <c r="J856" s="6" t="str">
        <f>OBV!F856</f>
        <v>BULLISH</v>
      </c>
      <c r="K856" s="6" t="str">
        <f>OBV!G856</f>
        <v>STRONG</v>
      </c>
      <c r="L856" s="6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7.6669999999999998</v>
      </c>
      <c r="C857" s="2">
        <f>RSI!I857</f>
        <v>81.222776239209168</v>
      </c>
      <c r="D857" s="2">
        <f>MACD!E857</f>
        <v>-9.9289740643134117E-2</v>
      </c>
      <c r="E857" s="2">
        <f>MACD!F857</f>
        <v>-0.21839064542286477</v>
      </c>
      <c r="F857" s="2">
        <f>'Moving Avg'!D857</f>
        <v>7.6476800000000011</v>
      </c>
      <c r="G857" s="2">
        <f>'Moving Avg'!F857</f>
        <v>7.4276450000000001</v>
      </c>
      <c r="H857" s="2">
        <f>'Moving Avg'!G857</f>
        <v>6.9218039999999963</v>
      </c>
      <c r="I857" s="2">
        <f>'Moving Avg'!H857</f>
        <v>7.976853000000002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7.6992000000000003</v>
      </c>
      <c r="C858" s="2">
        <f>RSI!I858</f>
        <v>82.198783725030182</v>
      </c>
      <c r="D858" s="2">
        <f>MACD!E858</f>
        <v>-7.5004239820369634E-2</v>
      </c>
      <c r="E858" s="2">
        <f>MACD!F858</f>
        <v>-0.18971336430236574</v>
      </c>
      <c r="F858" s="2">
        <f>'Moving Avg'!D858</f>
        <v>7.6669999999999998</v>
      </c>
      <c r="G858" s="2">
        <f>'Moving Avg'!F858</f>
        <v>7.4711349999999994</v>
      </c>
      <c r="H858" s="2">
        <f>'Moving Avg'!G858</f>
        <v>6.9430659999999982</v>
      </c>
      <c r="I858" s="2">
        <f>'Moving Avg'!H858</f>
        <v>7.9687030000000014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7.7313999999999998</v>
      </c>
      <c r="C859" s="2">
        <f>RSI!I859</f>
        <v>83.142413934580148</v>
      </c>
      <c r="D859" s="2">
        <f>MACD!E859</f>
        <v>-5.9122388864411235E-2</v>
      </c>
      <c r="E859" s="2">
        <f>MACD!F859</f>
        <v>-0.16359516921477485</v>
      </c>
      <c r="F859" s="2">
        <f>'Moving Avg'!D859</f>
        <v>7.6863199999999994</v>
      </c>
      <c r="G859" s="2">
        <f>'Moving Avg'!F859</f>
        <v>7.5107599999999994</v>
      </c>
      <c r="H859" s="2">
        <f>'Moving Avg'!G859</f>
        <v>6.962393999999998</v>
      </c>
      <c r="I859" s="2">
        <f>'Moving Avg'!H859</f>
        <v>7.9607140000000003</v>
      </c>
      <c r="J859" s="6" t="str">
        <f>OBV!F859</f>
        <v>BULLISH</v>
      </c>
      <c r="K859" s="6" t="str">
        <f>OBV!G859</f>
        <v>STRONG</v>
      </c>
      <c r="L859" s="6" t="str">
        <f>OBV!H859</f>
        <v>CONFIRMED BULLISH</v>
      </c>
    </row>
    <row r="860" spans="1:12" ht="13.5" x14ac:dyDescent="0.25">
      <c r="A860" s="3">
        <f>RSI!A860</f>
        <v>43255</v>
      </c>
      <c r="B860" s="2">
        <f>RSI!B860</f>
        <v>7.7313999999999998</v>
      </c>
      <c r="C860" s="2">
        <f>RSI!I860</f>
        <v>83.142413934580148</v>
      </c>
      <c r="D860" s="2">
        <f>MACD!E860</f>
        <v>-5.1956580977384981E-2</v>
      </c>
      <c r="E860" s="2">
        <f>MACD!F860</f>
        <v>-0.14126745156729689</v>
      </c>
      <c r="F860" s="2">
        <f>'Moving Avg'!D860</f>
        <v>7.6992000000000003</v>
      </c>
      <c r="G860" s="2">
        <f>'Moving Avg'!F860</f>
        <v>7.546195</v>
      </c>
      <c r="H860" s="2">
        <f>'Moving Avg'!G860</f>
        <v>6.9817219999999987</v>
      </c>
      <c r="I860" s="2">
        <f>'Moving Avg'!H860</f>
        <v>7.952725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7.8602999999999996</v>
      </c>
      <c r="C861" s="2">
        <f>RSI!I861</f>
        <v>86.471765729407963</v>
      </c>
      <c r="D861" s="2">
        <f>MACD!E861</f>
        <v>-5.757417786387542E-2</v>
      </c>
      <c r="E861" s="2">
        <f>MACD!F861</f>
        <v>-0.12452879682661261</v>
      </c>
      <c r="F861" s="2">
        <f>'Moving Avg'!D861</f>
        <v>7.7378600000000004</v>
      </c>
      <c r="G861" s="2">
        <f>'Moving Avg'!F861</f>
        <v>7.5848550000000001</v>
      </c>
      <c r="H861" s="2">
        <f>'Moving Avg'!G861</f>
        <v>7.0036279999999991</v>
      </c>
      <c r="I861" s="2">
        <f>'Moving Avg'!H861</f>
        <v>7.9454124999999998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7.8537999999999997</v>
      </c>
      <c r="C862" s="2">
        <f>RSI!I862</f>
        <v>85.55417162442329</v>
      </c>
      <c r="D862" s="2">
        <f>MACD!E862</f>
        <v>-6.4582560861964566E-2</v>
      </c>
      <c r="E862" s="2">
        <f>MACD!F862</f>
        <v>-0.112539549633683</v>
      </c>
      <c r="F862" s="2">
        <f>'Moving Avg'!D862</f>
        <v>7.7752199999999991</v>
      </c>
      <c r="G862" s="2">
        <f>'Moving Avg'!F862</f>
        <v>7.6135250000000001</v>
      </c>
      <c r="H862" s="2">
        <f>'Moving Avg'!G862</f>
        <v>7.0254039999999982</v>
      </c>
      <c r="I862" s="2">
        <f>'Moving Avg'!H862</f>
        <v>7.9380675000000007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7.7957999999999998</v>
      </c>
      <c r="C863" s="2">
        <f>RSI!I863</f>
        <v>77.637425247912375</v>
      </c>
      <c r="D863" s="2">
        <f>MACD!E863</f>
        <v>-5.7804142289391791E-2</v>
      </c>
      <c r="E863" s="2">
        <f>MACD!F863</f>
        <v>-0.10159246816482476</v>
      </c>
      <c r="F863" s="2">
        <f>'Moving Avg'!D863</f>
        <v>7.7945400000000005</v>
      </c>
      <c r="G863" s="2">
        <f>'Moving Avg'!F863</f>
        <v>7.6299499999999991</v>
      </c>
      <c r="H863" s="2">
        <f>'Moving Avg'!G863</f>
        <v>7.0460199999999986</v>
      </c>
      <c r="I863" s="2">
        <f>'Moving Avg'!H863</f>
        <v>7.9304645000000002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</row>
    <row r="864" spans="1:12" ht="13.5" x14ac:dyDescent="0.25">
      <c r="A864" s="3">
        <f>RSI!A864</f>
        <v>43259</v>
      </c>
      <c r="B864" s="2">
        <f>RSI!B864</f>
        <v>7.7957999999999998</v>
      </c>
      <c r="C864" s="2">
        <f>RSI!I864</f>
        <v>77.637425247912375</v>
      </c>
      <c r="D864" s="2">
        <f>MACD!E864</f>
        <v>-4.9082542071115398E-2</v>
      </c>
      <c r="E864" s="2">
        <f>MACD!F864</f>
        <v>-9.1090482946082879E-2</v>
      </c>
      <c r="F864" s="2">
        <f>'Moving Avg'!D864</f>
        <v>7.8074199999999987</v>
      </c>
      <c r="G864" s="2">
        <f>'Moving Avg'!F864</f>
        <v>7.6476650000000008</v>
      </c>
      <c r="H864" s="2">
        <f>'Moving Avg'!G864</f>
        <v>7.0680539999999983</v>
      </c>
      <c r="I864" s="2">
        <f>'Moving Avg'!H864</f>
        <v>7.9227975000000015</v>
      </c>
      <c r="J864" s="6" t="str">
        <f>OBV!F864</f>
        <v>BEARISH</v>
      </c>
      <c r="K864" s="6" t="str">
        <f>OBV!G864</f>
        <v>NEUTRAL</v>
      </c>
      <c r="L864" s="6" t="str">
        <f>OBV!H864</f>
        <v>BEARISH DIVERGENCE</v>
      </c>
    </row>
    <row r="865" spans="1:12" ht="13.5" x14ac:dyDescent="0.25">
      <c r="A865" s="3">
        <f>RSI!A865</f>
        <v>43262</v>
      </c>
      <c r="B865" s="2">
        <f>RSI!B865</f>
        <v>7.7957999999999998</v>
      </c>
      <c r="C865" s="2">
        <f>RSI!I865</f>
        <v>77.637425247912375</v>
      </c>
      <c r="D865" s="2">
        <f>MACD!E865</f>
        <v>-3.8570945979062188E-2</v>
      </c>
      <c r="E865" s="2">
        <f>MACD!F865</f>
        <v>-8.0586575552678744E-2</v>
      </c>
      <c r="F865" s="2">
        <f>'Moving Avg'!D865</f>
        <v>7.8203000000000005</v>
      </c>
      <c r="G865" s="2">
        <f>'Moving Avg'!F865</f>
        <v>7.665379999999999</v>
      </c>
      <c r="H865" s="2">
        <f>'Moving Avg'!G865</f>
        <v>7.0918919999999979</v>
      </c>
      <c r="I865" s="2">
        <f>'Moving Avg'!H865</f>
        <v>7.915130500000001</v>
      </c>
      <c r="J865" s="6" t="str">
        <f>OBV!F865</f>
        <v>BEARISH</v>
      </c>
      <c r="K865" s="6" t="str">
        <f>OBV!G865</f>
        <v>NEUTRAL</v>
      </c>
      <c r="L865" s="6" t="str">
        <f>OBV!H865</f>
        <v>BEARISH DIVERGENCE</v>
      </c>
    </row>
    <row r="866" spans="1:12" ht="13.5" x14ac:dyDescent="0.25">
      <c r="A866" s="3">
        <f>RSI!A866</f>
        <v>43263</v>
      </c>
      <c r="B866" s="2">
        <f>RSI!B866</f>
        <v>7.8602999999999996</v>
      </c>
      <c r="C866" s="2">
        <f>RSI!I866</f>
        <v>80.184264367905371</v>
      </c>
      <c r="D866" s="2">
        <f>MACD!E866</f>
        <v>-3.6141394100910773E-2</v>
      </c>
      <c r="E866" s="2">
        <f>MACD!F866</f>
        <v>-7.1697539262325152E-2</v>
      </c>
      <c r="F866" s="2">
        <f>'Moving Avg'!D866</f>
        <v>7.8203000000000005</v>
      </c>
      <c r="G866" s="2">
        <f>'Moving Avg'!F866</f>
        <v>7.6805199999999987</v>
      </c>
      <c r="H866" s="2">
        <f>'Moving Avg'!G866</f>
        <v>7.116375999999998</v>
      </c>
      <c r="I866" s="2">
        <f>'Moving Avg'!H866</f>
        <v>7.9077860000000024</v>
      </c>
      <c r="J866" s="6" t="str">
        <f>OBV!F866</f>
        <v>BEARISH</v>
      </c>
      <c r="K866" s="6" t="str">
        <f>OBV!G866</f>
        <v>NEUTRAL</v>
      </c>
      <c r="L866" s="6" t="str">
        <f>OBV!H866</f>
        <v>NEUTRAL</v>
      </c>
    </row>
    <row r="867" spans="1:12" ht="13.5" x14ac:dyDescent="0.25">
      <c r="A867" s="3">
        <f>RSI!A867</f>
        <v>43264</v>
      </c>
      <c r="B867" s="2">
        <f>RSI!B867</f>
        <v>7.9375999999999998</v>
      </c>
      <c r="C867" s="2">
        <f>RSI!I867</f>
        <v>82.723688260706837</v>
      </c>
      <c r="D867" s="2">
        <f>MACD!E867</f>
        <v>-4.1754806229414854E-2</v>
      </c>
      <c r="E867" s="2">
        <f>MACD!F867</f>
        <v>-6.5708992655743093E-2</v>
      </c>
      <c r="F867" s="2">
        <f>'Moving Avg'!D867</f>
        <v>7.8370599999999992</v>
      </c>
      <c r="G867" s="2">
        <f>'Moving Avg'!F867</f>
        <v>7.7004949999999992</v>
      </c>
      <c r="H867" s="2">
        <f>'Moving Avg'!G867</f>
        <v>7.1424059999999976</v>
      </c>
      <c r="I867" s="2">
        <f>'Moving Avg'!H867</f>
        <v>7.9010855000000015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7.9569000000000001</v>
      </c>
      <c r="C868" s="2">
        <f>RSI!I868</f>
        <v>83.29916232473434</v>
      </c>
      <c r="D868" s="2">
        <f>MACD!E868</f>
        <v>-4.5236484606681948E-2</v>
      </c>
      <c r="E868" s="2">
        <f>MACD!F868</f>
        <v>-6.1614491045930871E-2</v>
      </c>
      <c r="F868" s="2">
        <f>'Moving Avg'!D868</f>
        <v>7.8692799999999989</v>
      </c>
      <c r="G868" s="2">
        <f>'Moving Avg'!F868</f>
        <v>7.720464999999999</v>
      </c>
      <c r="H868" s="2">
        <f>'Moving Avg'!G868</f>
        <v>7.1688219999999987</v>
      </c>
      <c r="I868" s="2">
        <f>'Moving Avg'!H868</f>
        <v>7.8944815000000004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8.0535999999999994</v>
      </c>
      <c r="C869" s="2">
        <f>RSI!I869</f>
        <v>85.843548251114143</v>
      </c>
      <c r="D869" s="2">
        <f>MACD!E869</f>
        <v>-5.2594648752898543E-2</v>
      </c>
      <c r="E869" s="2">
        <f>MACD!F869</f>
        <v>-5.9810522587324402E-2</v>
      </c>
      <c r="F869" s="2">
        <f>'Moving Avg'!D869</f>
        <v>7.9208400000000001</v>
      </c>
      <c r="G869" s="2">
        <f>'Moving Avg'!F869</f>
        <v>7.7452699999999997</v>
      </c>
      <c r="H869" s="2">
        <f>'Moving Avg'!G869</f>
        <v>7.1971719999999992</v>
      </c>
      <c r="I869" s="2">
        <f>'Moving Avg'!H869</f>
        <v>7.8883610000000006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7.9634</v>
      </c>
      <c r="C870" s="2">
        <f>RSI!I870</f>
        <v>74.449654545574646</v>
      </c>
      <c r="D870" s="2">
        <f>MACD!E870</f>
        <v>-5.4750536346054979E-2</v>
      </c>
      <c r="E870" s="2">
        <f>MACD!F870</f>
        <v>-5.8798525339070519E-2</v>
      </c>
      <c r="F870" s="2">
        <f>'Moving Avg'!D870</f>
        <v>7.9543599999999994</v>
      </c>
      <c r="G870" s="2">
        <f>'Moving Avg'!F870</f>
        <v>7.7668549999999978</v>
      </c>
      <c r="H870" s="2">
        <f>'Moving Avg'!G870</f>
        <v>7.2239760000000004</v>
      </c>
      <c r="I870" s="2">
        <f>'Moving Avg'!H870</f>
        <v>7.8818215000000009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7.9246999999999996</v>
      </c>
      <c r="C871" s="2">
        <f>RSI!I871</f>
        <v>70.147688495447866</v>
      </c>
      <c r="D871" s="2">
        <f>MACD!E871</f>
        <v>-3.5762123077489605E-2</v>
      </c>
      <c r="E871" s="2">
        <f>MACD!F871</f>
        <v>-5.4191244886754336E-2</v>
      </c>
      <c r="F871" s="2">
        <f>'Moving Avg'!D871</f>
        <v>7.9672399999999994</v>
      </c>
      <c r="G871" s="2">
        <f>'Moving Avg'!F871</f>
        <v>7.786505</v>
      </c>
      <c r="H871" s="2">
        <f>'Moving Avg'!G871</f>
        <v>7.2503919999999997</v>
      </c>
      <c r="I871" s="2">
        <f>'Moving Avg'!H871</f>
        <v>7.8748955000000027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7.7313999999999998</v>
      </c>
      <c r="C872" s="2">
        <f>RSI!I872</f>
        <v>53.514329744590185</v>
      </c>
      <c r="D872" s="2">
        <f>MACD!E872</f>
        <v>-7.8930001681873918E-3</v>
      </c>
      <c r="E872" s="2">
        <f>MACD!F872</f>
        <v>-4.4931595943040956E-2</v>
      </c>
      <c r="F872" s="2">
        <f>'Moving Avg'!D872</f>
        <v>7.9260000000000002</v>
      </c>
      <c r="G872" s="2">
        <f>'Moving Avg'!F872</f>
        <v>7.7964900000000004</v>
      </c>
      <c r="H872" s="2">
        <f>'Moving Avg'!G872</f>
        <v>7.2729419999999978</v>
      </c>
      <c r="I872" s="2">
        <f>'Moving Avg'!H872</f>
        <v>7.8674860000000013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</row>
    <row r="873" spans="1:12" ht="13.5" x14ac:dyDescent="0.25">
      <c r="A873" s="3">
        <f>RSI!A873</f>
        <v>43273</v>
      </c>
      <c r="B873" s="2">
        <f>RSI!B873</f>
        <v>7.6669999999999998</v>
      </c>
      <c r="C873" s="2">
        <f>RSI!I873</f>
        <v>49.318524143528592</v>
      </c>
      <c r="D873" s="2">
        <f>MACD!E873</f>
        <v>1.1273896699991681E-2</v>
      </c>
      <c r="E873" s="2">
        <f>MACD!F873</f>
        <v>-3.3690497414434431E-2</v>
      </c>
      <c r="F873" s="2">
        <f>'Moving Avg'!D873</f>
        <v>7.8680199999999996</v>
      </c>
      <c r="G873" s="2">
        <f>'Moving Avg'!F873</f>
        <v>7.7997100000000001</v>
      </c>
      <c r="H873" s="2">
        <f>'Moving Avg'!G873</f>
        <v>7.294203999999997</v>
      </c>
      <c r="I873" s="2">
        <f>'Moving Avg'!H873</f>
        <v>7.8600770000000013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7.6669999999999998</v>
      </c>
      <c r="C874" s="2">
        <f>RSI!I874</f>
        <v>49.318524143528592</v>
      </c>
      <c r="D874" s="2">
        <f>MACD!E874</f>
        <v>2.7630025053123397E-2</v>
      </c>
      <c r="E874" s="2">
        <f>MACD!F874</f>
        <v>-2.1426392920922868E-2</v>
      </c>
      <c r="F874" s="2">
        <f>'Moving Avg'!D874</f>
        <v>7.7906999999999993</v>
      </c>
      <c r="G874" s="2">
        <f>'Moving Avg'!F874</f>
        <v>7.8013200000000014</v>
      </c>
      <c r="H874" s="2">
        <f>'Moving Avg'!G874</f>
        <v>7.3161099999999974</v>
      </c>
      <c r="I874" s="2">
        <f>'Moving Avg'!H874</f>
        <v>7.8526680000000013</v>
      </c>
      <c r="J874" s="6" t="str">
        <f>OBV!F874</f>
        <v>BEARISH</v>
      </c>
      <c r="K874" s="6" t="str">
        <f>OBV!G874</f>
        <v>WEAK</v>
      </c>
      <c r="L874" s="6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7.6992000000000003</v>
      </c>
      <c r="C875" s="2">
        <f>RSI!I875</f>
        <v>51.522587480386093</v>
      </c>
      <c r="D875" s="2">
        <f>MACD!E875</f>
        <v>3.9212404531467904E-2</v>
      </c>
      <c r="E875" s="2">
        <f>MACD!F875</f>
        <v>-9.2986334304447152E-3</v>
      </c>
      <c r="F875" s="2">
        <f>'Moving Avg'!D875</f>
        <v>7.7378599999999995</v>
      </c>
      <c r="G875" s="2">
        <f>'Moving Avg'!F875</f>
        <v>7.8029300000000008</v>
      </c>
      <c r="H875" s="2">
        <f>'Moving Avg'!G875</f>
        <v>7.3412379999999988</v>
      </c>
      <c r="I875" s="2">
        <f>'Moving Avg'!H875</f>
        <v>7.8454200000000016</v>
      </c>
      <c r="J875" s="6" t="str">
        <f>OBV!F875</f>
        <v>BEARISH</v>
      </c>
      <c r="K875" s="6" t="str">
        <f>OBV!G875</f>
        <v>WEAK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7.6992000000000003</v>
      </c>
      <c r="C876" s="2">
        <f>RSI!I876</f>
        <v>51.522587480386093</v>
      </c>
      <c r="D876" s="2">
        <f>MACD!E876</f>
        <v>5.8863984982804318E-2</v>
      </c>
      <c r="E876" s="2">
        <f>MACD!F876</f>
        <v>4.333890252205091E-3</v>
      </c>
      <c r="F876" s="2">
        <f>'Moving Avg'!D876</f>
        <v>7.6927599999999998</v>
      </c>
      <c r="G876" s="2">
        <f>'Moving Avg'!F876</f>
        <v>7.8045399999999985</v>
      </c>
      <c r="H876" s="2">
        <f>'Moving Avg'!G876</f>
        <v>7.3650759999999993</v>
      </c>
      <c r="I876" s="2">
        <f>'Moving Avg'!H876</f>
        <v>7.8381720000000019</v>
      </c>
      <c r="J876" s="6" t="str">
        <f>OBV!F876</f>
        <v>BEARISH</v>
      </c>
      <c r="K876" s="6" t="str">
        <f>OBV!G876</f>
        <v>WEAK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7.7313999999999998</v>
      </c>
      <c r="C877" s="2">
        <f>RSI!I877</f>
        <v>53.850216953551907</v>
      </c>
      <c r="D877" s="2">
        <f>MACD!E877</f>
        <v>8.4932727672793362E-2</v>
      </c>
      <c r="E877" s="2">
        <f>MACD!F877</f>
        <v>2.0453657736322746E-2</v>
      </c>
      <c r="F877" s="2">
        <f>'Moving Avg'!D877</f>
        <v>7.6927599999999998</v>
      </c>
      <c r="G877" s="2">
        <f>'Moving Avg'!F877</f>
        <v>7.8077599999999991</v>
      </c>
      <c r="H877" s="2">
        <f>'Moving Avg'!G877</f>
        <v>7.3895579999999992</v>
      </c>
      <c r="I877" s="2">
        <f>'Moving Avg'!H877</f>
        <v>7.8311170000000008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7.9569000000000001</v>
      </c>
      <c r="C878" s="2">
        <f>RSI!I878</f>
        <v>66.119093487571234</v>
      </c>
      <c r="D878" s="2">
        <f>MACD!E878</f>
        <v>9.3004446558992093E-2</v>
      </c>
      <c r="E878" s="2">
        <f>MACD!F878</f>
        <v>3.4963815500856615E-2</v>
      </c>
      <c r="F878" s="2">
        <f>'Moving Avg'!D878</f>
        <v>7.7507400000000004</v>
      </c>
      <c r="G878" s="2">
        <f>'Moving Avg'!F878</f>
        <v>7.8206450000000007</v>
      </c>
      <c r="H878" s="2">
        <f>'Moving Avg'!G878</f>
        <v>7.4198399999999989</v>
      </c>
      <c r="I878" s="2">
        <f>'Moving Avg'!H878</f>
        <v>7.8251574999999995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7.9569000000000001</v>
      </c>
      <c r="C879" s="2">
        <f>RSI!I879</f>
        <v>66.119093487571234</v>
      </c>
      <c r="D879" s="2">
        <f>MACD!E879</f>
        <v>0.11314548618141096</v>
      </c>
      <c r="E879" s="2">
        <f>MACD!F879</f>
        <v>5.060014963696749E-2</v>
      </c>
      <c r="F879" s="2">
        <f>'Moving Avg'!D879</f>
        <v>7.8087199999999992</v>
      </c>
      <c r="G879" s="2">
        <f>'Moving Avg'!F879</f>
        <v>7.8319199999999993</v>
      </c>
      <c r="H879" s="2">
        <f>'Moving Avg'!G879</f>
        <v>7.4501220000000004</v>
      </c>
      <c r="I879" s="2">
        <f>'Moving Avg'!H879</f>
        <v>7.8191979999999992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7.9569000000000001</v>
      </c>
      <c r="C880" s="2">
        <f>RSI!I880</f>
        <v>66.119093487571234</v>
      </c>
      <c r="D880" s="2">
        <f>MACD!E880</f>
        <v>0.11486116695474102</v>
      </c>
      <c r="E880" s="2">
        <f>MACD!F880</f>
        <v>6.3452353100522191E-2</v>
      </c>
      <c r="F880" s="2">
        <f>'Moving Avg'!D880</f>
        <v>7.8602599999999994</v>
      </c>
      <c r="G880" s="2">
        <f>'Moving Avg'!F880</f>
        <v>7.8431949999999988</v>
      </c>
      <c r="H880" s="2">
        <f>'Moving Avg'!G880</f>
        <v>7.4829800000000004</v>
      </c>
      <c r="I880" s="2">
        <f>'Moving Avg'!H880</f>
        <v>7.8135604999999986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7.944</v>
      </c>
      <c r="C881" s="2">
        <f>RSI!I881</f>
        <v>64.886592392819978</v>
      </c>
      <c r="D881" s="2">
        <f>MACD!E881</f>
        <v>0.10997218560102873</v>
      </c>
      <c r="E881" s="2">
        <f>MACD!F881</f>
        <v>7.2756319600623509E-2</v>
      </c>
      <c r="F881" s="2">
        <f>'Moving Avg'!D881</f>
        <v>7.9092200000000004</v>
      </c>
      <c r="G881" s="2">
        <f>'Moving Avg'!F881</f>
        <v>7.8473799999999985</v>
      </c>
      <c r="H881" s="2">
        <f>'Moving Avg'!G881</f>
        <v>7.5163540000000015</v>
      </c>
      <c r="I881" s="2">
        <f>'Moving Avg'!H881</f>
        <v>7.8075684999999986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</row>
    <row r="882" spans="1:12" ht="13.5" x14ac:dyDescent="0.25">
      <c r="A882" s="3">
        <f>RSI!A882</f>
        <v>43286</v>
      </c>
      <c r="B882" s="2">
        <f>RSI!B882</f>
        <v>7.9246999999999996</v>
      </c>
      <c r="C882" s="2">
        <f>RSI!I882</f>
        <v>62.994614202944902</v>
      </c>
      <c r="D882" s="2">
        <f>MACD!E882</f>
        <v>7.6359767895402442E-2</v>
      </c>
      <c r="E882" s="2">
        <f>MACD!F882</f>
        <v>7.3477009259579298E-2</v>
      </c>
      <c r="F882" s="2">
        <f>'Moving Avg'!D882</f>
        <v>7.9478799999999996</v>
      </c>
      <c r="G882" s="2">
        <f>'Moving Avg'!F882</f>
        <v>7.8509249999999984</v>
      </c>
      <c r="H882" s="2">
        <f>'Moving Avg'!G882</f>
        <v>7.5467640000000005</v>
      </c>
      <c r="I882" s="2">
        <f>'Moving Avg'!H882</f>
        <v>7.8020919999999991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</row>
    <row r="883" spans="1:12" ht="13.5" x14ac:dyDescent="0.25">
      <c r="A883" s="3">
        <f>RSI!A883</f>
        <v>43287</v>
      </c>
      <c r="B883" s="2">
        <f>RSI!B883</f>
        <v>7.8602999999999996</v>
      </c>
      <c r="C883" s="2">
        <f>RSI!I883</f>
        <v>57.020102777514474</v>
      </c>
      <c r="D883" s="2">
        <f>MACD!E883</f>
        <v>4.1814884873668134E-2</v>
      </c>
      <c r="E883" s="2">
        <f>MACD!F883</f>
        <v>6.7144584382397066E-2</v>
      </c>
      <c r="F883" s="2">
        <f>'Moving Avg'!D883</f>
        <v>7.9285600000000001</v>
      </c>
      <c r="G883" s="2">
        <f>'Moving Avg'!F883</f>
        <v>7.8541499999999997</v>
      </c>
      <c r="H883" s="2">
        <f>'Moving Avg'!G883</f>
        <v>7.5764020000000007</v>
      </c>
      <c r="I883" s="2">
        <f>'Moving Avg'!H883</f>
        <v>7.7962934999999991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7.7313999999999998</v>
      </c>
      <c r="C884" s="2">
        <f>RSI!I884</f>
        <v>47.341869001712709</v>
      </c>
      <c r="D884" s="2">
        <f>MACD!E884</f>
        <v>2.1618581823891425E-2</v>
      </c>
      <c r="E884" s="2">
        <f>MACD!F884</f>
        <v>5.8039383870695939E-2</v>
      </c>
      <c r="F884" s="2">
        <f>'Moving Avg'!D884</f>
        <v>7.8834599999999995</v>
      </c>
      <c r="G884" s="2">
        <f>'Moving Avg'!F884</f>
        <v>7.8509300000000009</v>
      </c>
      <c r="H884" s="2">
        <f>'Moving Avg'!G884</f>
        <v>7.6023020000000008</v>
      </c>
      <c r="I884" s="2">
        <f>'Moving Avg'!H884</f>
        <v>7.7898504999999973</v>
      </c>
      <c r="J884" s="6" t="str">
        <f>OBV!F884</f>
        <v>BEARISH</v>
      </c>
      <c r="K884" s="6" t="str">
        <f>OBV!G884</f>
        <v>WEAK</v>
      </c>
      <c r="L884" s="6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7.7313999999999998</v>
      </c>
      <c r="C885" s="2">
        <f>RSI!I885</f>
        <v>47.341869001712709</v>
      </c>
      <c r="D885" s="2">
        <f>MACD!E885</f>
        <v>9.7688448837649489E-3</v>
      </c>
      <c r="E885" s="2">
        <f>MACD!F885</f>
        <v>4.8385276073309745E-2</v>
      </c>
      <c r="F885" s="2">
        <f>'Moving Avg'!D885</f>
        <v>7.8383599999999998</v>
      </c>
      <c r="G885" s="2">
        <f>'Moving Avg'!F885</f>
        <v>7.8477100000000011</v>
      </c>
      <c r="H885" s="2">
        <f>'Moving Avg'!G885</f>
        <v>7.6258820000000007</v>
      </c>
      <c r="I885" s="2">
        <f>'Moving Avg'!H885</f>
        <v>7.7834074999999974</v>
      </c>
      <c r="J885" s="6" t="str">
        <f>OBV!F885</f>
        <v>BEARISH</v>
      </c>
      <c r="K885" s="6" t="str">
        <f>OBV!G885</f>
        <v>WEAK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7.8537999999999997</v>
      </c>
      <c r="C886" s="2">
        <f>RSI!I886</f>
        <v>55.634805976017617</v>
      </c>
      <c r="D886" s="2">
        <f>MACD!E886</f>
        <v>-9.060081150622068E-3</v>
      </c>
      <c r="E886" s="2">
        <f>MACD!F886</f>
        <v>3.6896204628523388E-2</v>
      </c>
      <c r="F886" s="2">
        <f>'Moving Avg'!D886</f>
        <v>7.8203200000000006</v>
      </c>
      <c r="G886" s="2">
        <f>'Moving Avg'!F886</f>
        <v>7.8473850000000027</v>
      </c>
      <c r="H886" s="2">
        <f>'Moving Avg'!G886</f>
        <v>7.6502359999999996</v>
      </c>
      <c r="I886" s="2">
        <f>'Moving Avg'!H886</f>
        <v>7.7775764999999968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7.9246999999999996</v>
      </c>
      <c r="C887" s="2">
        <f>RSI!I887</f>
        <v>59.603404700500015</v>
      </c>
      <c r="D887" s="2">
        <f>MACD!E887</f>
        <v>-2.5768668999208266E-2</v>
      </c>
      <c r="E887" s="2">
        <f>MACD!F887</f>
        <v>2.4363229902977061E-2</v>
      </c>
      <c r="F887" s="2">
        <f>'Moving Avg'!D887</f>
        <v>7.8203199999999997</v>
      </c>
      <c r="G887" s="2">
        <f>'Moving Avg'!F887</f>
        <v>7.8467400000000014</v>
      </c>
      <c r="H887" s="2">
        <f>'Moving Avg'!G887</f>
        <v>7.6709819999999986</v>
      </c>
      <c r="I887" s="2">
        <f>'Moving Avg'!H887</f>
        <v>7.7720999999999973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7.9246999999999996</v>
      </c>
      <c r="C888" s="2">
        <f>RSI!I888</f>
        <v>59.603404700500015</v>
      </c>
      <c r="D888" s="2">
        <f>MACD!E888</f>
        <v>-6.0763242196193445E-3</v>
      </c>
      <c r="E888" s="2">
        <f>MACD!F888</f>
        <v>1.827531907845778E-2</v>
      </c>
      <c r="F888" s="2">
        <f>'Moving Avg'!D888</f>
        <v>7.8332000000000006</v>
      </c>
      <c r="G888" s="2">
        <f>'Moving Avg'!F888</f>
        <v>7.8451300000000002</v>
      </c>
      <c r="H888" s="2">
        <f>'Moving Avg'!G888</f>
        <v>7.6928879999999982</v>
      </c>
      <c r="I888" s="2">
        <f>'Moving Avg'!H888</f>
        <v>7.767267999999997</v>
      </c>
      <c r="J888" s="6" t="str">
        <f>OBV!F888</f>
        <v>BEARISH</v>
      </c>
      <c r="K888" s="6" t="str">
        <f>OBV!G888</f>
        <v>NEUTRAL</v>
      </c>
      <c r="L888" s="6" t="str">
        <f>OBV!H888</f>
        <v>BEARISH DIVERGENCE</v>
      </c>
    </row>
    <row r="889" spans="1:12" ht="13.5" x14ac:dyDescent="0.25">
      <c r="A889" s="3">
        <f>RSI!A889</f>
        <v>43297</v>
      </c>
      <c r="B889" s="2">
        <f>RSI!B889</f>
        <v>7.9504999999999999</v>
      </c>
      <c r="C889" s="2">
        <f>RSI!I889</f>
        <v>61.072970071980535</v>
      </c>
      <c r="D889" s="2">
        <f>MACD!E889</f>
        <v>7.8772373509377047E-3</v>
      </c>
      <c r="E889" s="2">
        <f>MACD!F889</f>
        <v>1.6195702732953766E-2</v>
      </c>
      <c r="F889" s="2">
        <f>'Moving Avg'!D889</f>
        <v>7.8770199999999999</v>
      </c>
      <c r="G889" s="2">
        <f>'Moving Avg'!F889</f>
        <v>7.8399749999999999</v>
      </c>
      <c r="H889" s="2">
        <f>'Moving Avg'!G889</f>
        <v>7.7131199999999991</v>
      </c>
      <c r="I889" s="2">
        <f>'Moving Avg'!H889</f>
        <v>7.7614374999999969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7.8925000000000001</v>
      </c>
      <c r="C890" s="2">
        <f>RSI!I890</f>
        <v>56.129537853806504</v>
      </c>
      <c r="D890" s="2">
        <f>MACD!E890</f>
        <v>2.3088976617317236E-2</v>
      </c>
      <c r="E890" s="2">
        <f>MACD!F890</f>
        <v>1.7574357509826461E-2</v>
      </c>
      <c r="F890" s="2">
        <f>'Moving Avg'!D890</f>
        <v>7.9092399999999996</v>
      </c>
      <c r="G890" s="2">
        <f>'Moving Avg'!F890</f>
        <v>7.83643</v>
      </c>
      <c r="H890" s="2">
        <f>'Moving Avg'!G890</f>
        <v>7.7305159999999988</v>
      </c>
      <c r="I890" s="2">
        <f>'Moving Avg'!H890</f>
        <v>7.755799999999998</v>
      </c>
      <c r="J890" s="6" t="str">
        <f>OBV!F890</f>
        <v>BEARISH</v>
      </c>
      <c r="K890" s="6" t="str">
        <f>OBV!G890</f>
        <v>WEAK</v>
      </c>
      <c r="L890" s="6" t="str">
        <f>OBV!H890</f>
        <v>BEARISH DIVERGENCE</v>
      </c>
    </row>
    <row r="891" spans="1:12" ht="13.5" x14ac:dyDescent="0.25">
      <c r="A891" s="3">
        <f>RSI!A891</f>
        <v>43299</v>
      </c>
      <c r="B891" s="2">
        <f>RSI!B891</f>
        <v>7.9569000000000001</v>
      </c>
      <c r="C891" s="2">
        <f>RSI!I891</f>
        <v>60.000969249379764</v>
      </c>
      <c r="D891" s="2">
        <f>MACD!E891</f>
        <v>2.8722801095337758E-2</v>
      </c>
      <c r="E891" s="2">
        <f>MACD!F891</f>
        <v>1.9804046226928721E-2</v>
      </c>
      <c r="F891" s="2">
        <f>'Moving Avg'!D891</f>
        <v>7.9298599999999997</v>
      </c>
      <c r="G891" s="2">
        <f>'Moving Avg'!F891</f>
        <v>7.8380399999999995</v>
      </c>
      <c r="H891" s="2">
        <f>'Moving Avg'!G891</f>
        <v>7.7479119999999986</v>
      </c>
      <c r="I891" s="2">
        <f>'Moving Avg'!H891</f>
        <v>7.750484499999998</v>
      </c>
      <c r="J891" s="6" t="str">
        <f>OBV!F891</f>
        <v>BEARISH</v>
      </c>
      <c r="K891" s="6" t="str">
        <f>OBV!G891</f>
        <v>NEUTRAL</v>
      </c>
      <c r="L891" s="6" t="str">
        <f>OBV!H891</f>
        <v>BEARISH DIVERGENCE</v>
      </c>
    </row>
    <row r="892" spans="1:12" ht="13.5" x14ac:dyDescent="0.25">
      <c r="A892" s="3">
        <f>RSI!A892</f>
        <v>43300</v>
      </c>
      <c r="B892" s="2">
        <f>RSI!B892</f>
        <v>7.9504999999999999</v>
      </c>
      <c r="C892" s="2">
        <f>RSI!I892</f>
        <v>59.439593076019676</v>
      </c>
      <c r="D892" s="2">
        <f>MACD!E892</f>
        <v>3.0167275531447046E-2</v>
      </c>
      <c r="E892" s="2">
        <f>MACD!F892</f>
        <v>2.187669208783239E-2</v>
      </c>
      <c r="F892" s="2">
        <f>'Moving Avg'!D892</f>
        <v>7.9350199999999997</v>
      </c>
      <c r="G892" s="2">
        <f>'Moving Avg'!F892</f>
        <v>7.8489949999999995</v>
      </c>
      <c r="H892" s="2">
        <f>'Moving Avg'!G892</f>
        <v>7.7613139999999987</v>
      </c>
      <c r="I892" s="2">
        <f>'Moving Avg'!H892</f>
        <v>7.7451369999999962</v>
      </c>
      <c r="J892" s="6" t="str">
        <f>OBV!F892</f>
        <v>BEARISH</v>
      </c>
      <c r="K892" s="6" t="str">
        <f>OBV!G892</f>
        <v>WEAK</v>
      </c>
      <c r="L892" s="6" t="str">
        <f>OBV!H892</f>
        <v>BEARISH DIVERGENCE</v>
      </c>
    </row>
    <row r="893" spans="1:12" ht="13.5" x14ac:dyDescent="0.25">
      <c r="A893" s="3">
        <f>RSI!A893</f>
        <v>43301</v>
      </c>
      <c r="B893" s="2">
        <f>RSI!B893</f>
        <v>7.9504999999999999</v>
      </c>
      <c r="C893" s="2">
        <f>RSI!I893</f>
        <v>59.439593076019676</v>
      </c>
      <c r="D893" s="2">
        <f>MACD!E893</f>
        <v>2.0753490254535656E-2</v>
      </c>
      <c r="E893" s="2">
        <f>MACD!F893</f>
        <v>2.1652051721173043E-2</v>
      </c>
      <c r="F893" s="2">
        <f>'Moving Avg'!D893</f>
        <v>7.9401799999999998</v>
      </c>
      <c r="G893" s="2">
        <f>'Moving Avg'!F893</f>
        <v>7.8631699999999993</v>
      </c>
      <c r="H893" s="2">
        <f>'Moving Avg'!G893</f>
        <v>7.7709779999999968</v>
      </c>
      <c r="I893" s="2">
        <f>'Moving Avg'!H893</f>
        <v>7.7397894999999961</v>
      </c>
      <c r="J893" s="6" t="str">
        <f>OBV!F893</f>
        <v>BEARISH</v>
      </c>
      <c r="K893" s="6" t="str">
        <f>OBV!G893</f>
        <v>WEAK</v>
      </c>
      <c r="L893" s="6" t="str">
        <f>OBV!H893</f>
        <v>BEARISH DIVERGENCE</v>
      </c>
    </row>
    <row r="894" spans="1:12" ht="13.5" x14ac:dyDescent="0.25">
      <c r="A894" s="3">
        <f>RSI!A894</f>
        <v>43304</v>
      </c>
      <c r="B894" s="2">
        <f>RSI!B894</f>
        <v>7.9246999999999996</v>
      </c>
      <c r="C894" s="2">
        <f>RSI!I894</f>
        <v>56.948515698784071</v>
      </c>
      <c r="D894" s="2">
        <f>MACD!E894</f>
        <v>-5.8060678997913229E-3</v>
      </c>
      <c r="E894" s="2">
        <f>MACD!F894</f>
        <v>1.6160427796980171E-2</v>
      </c>
      <c r="F894" s="2">
        <f>'Moving Avg'!D894</f>
        <v>7.9350199999999997</v>
      </c>
      <c r="G894" s="2">
        <f>'Moving Avg'!F894</f>
        <v>7.8760550000000009</v>
      </c>
      <c r="H894" s="2">
        <f>'Moving Avg'!G894</f>
        <v>7.7806419999999967</v>
      </c>
      <c r="I894" s="2">
        <f>'Moving Avg'!H894</f>
        <v>7.7339909999999952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8.1615000000000002</v>
      </c>
      <c r="C895" s="2">
        <f>RSI!I895</f>
        <v>69.558696442518823</v>
      </c>
      <c r="D895" s="2">
        <f>MACD!E895</f>
        <v>-4.6292262261161454E-2</v>
      </c>
      <c r="E895" s="2">
        <f>MACD!F895</f>
        <v>3.6698897853518452E-3</v>
      </c>
      <c r="F895" s="2">
        <f>'Moving Avg'!D895</f>
        <v>7.9888200000000014</v>
      </c>
      <c r="G895" s="2">
        <f>'Moving Avg'!F895</f>
        <v>7.8991700000000007</v>
      </c>
      <c r="H895" s="2">
        <f>'Moving Avg'!G895</f>
        <v>7.795041999999996</v>
      </c>
      <c r="I895" s="2">
        <f>'Moving Avg'!H895</f>
        <v>7.7293764999999954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8.1615000000000002</v>
      </c>
      <c r="C896" s="2">
        <f>RSI!I896</f>
        <v>69.558696442518823</v>
      </c>
      <c r="D896" s="2">
        <f>MACD!E896</f>
        <v>-6.3555323230769289E-2</v>
      </c>
      <c r="E896" s="2">
        <f>MACD!F896</f>
        <v>-9.7751528178723832E-3</v>
      </c>
      <c r="F896" s="2">
        <f>'Moving Avg'!D896</f>
        <v>8.0297400000000003</v>
      </c>
      <c r="G896" s="2">
        <f>'Moving Avg'!F896</f>
        <v>7.9222850000000005</v>
      </c>
      <c r="H896" s="2">
        <f>'Moving Avg'!G896</f>
        <v>7.8071219999999952</v>
      </c>
      <c r="I896" s="2">
        <f>'Moving Avg'!H896</f>
        <v>7.7247619999999948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8.1138999999999992</v>
      </c>
      <c r="C897" s="2">
        <f>RSI!I897</f>
        <v>65.112466198833403</v>
      </c>
      <c r="D897" s="2">
        <f>MACD!E897</f>
        <v>-6.5429170734241815E-2</v>
      </c>
      <c r="E897" s="2">
        <f>MACD!F897</f>
        <v>-2.0905956401146272E-2</v>
      </c>
      <c r="F897" s="2">
        <f>'Moving Avg'!D897</f>
        <v>8.0624199999999995</v>
      </c>
      <c r="G897" s="2">
        <f>'Moving Avg'!F897</f>
        <v>7.9414100000000003</v>
      </c>
      <c r="H897" s="2">
        <f>'Moving Avg'!G897</f>
        <v>7.8186379999999955</v>
      </c>
      <c r="I897" s="2">
        <f>'Moving Avg'!H897</f>
        <v>7.7199094999999947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7.9574999999999996</v>
      </c>
      <c r="C898" s="2">
        <f>RSI!I898</f>
        <v>53.101864532954799</v>
      </c>
      <c r="D898" s="2">
        <f>MACD!E898</f>
        <v>-5.6722593470760252E-2</v>
      </c>
      <c r="E898" s="2">
        <f>MACD!F898</f>
        <v>-2.8069283815069068E-2</v>
      </c>
      <c r="F898" s="2">
        <f>'Moving Avg'!D898</f>
        <v>8.063819999999998</v>
      </c>
      <c r="G898" s="2">
        <f>'Moving Avg'!F898</f>
        <v>7.9414400000000018</v>
      </c>
      <c r="H898" s="2">
        <f>'Moving Avg'!G898</f>
        <v>7.8266379999999947</v>
      </c>
      <c r="I898" s="2">
        <f>'Moving Avg'!H898</f>
        <v>7.7145969999999942</v>
      </c>
      <c r="J898" s="6" t="str">
        <f>OBV!F898</f>
        <v>BEARISH</v>
      </c>
      <c r="K898" s="6" t="str">
        <f>OBV!G898</f>
        <v>WEAK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8.0799000000000003</v>
      </c>
      <c r="C899" s="2">
        <f>RSI!I899</f>
        <v>59.411860926249446</v>
      </c>
      <c r="D899" s="2">
        <f>MACD!E899</f>
        <v>-5.4726014777481957E-2</v>
      </c>
      <c r="E899" s="2">
        <f>MACD!F899</f>
        <v>-3.3400630007551647E-2</v>
      </c>
      <c r="F899" s="2">
        <f>'Moving Avg'!D899</f>
        <v>8.0948600000000006</v>
      </c>
      <c r="G899" s="2">
        <f>'Moving Avg'!F899</f>
        <v>7.9475900000000026</v>
      </c>
      <c r="H899" s="2">
        <f>'Moving Avg'!G899</f>
        <v>7.8370859999999949</v>
      </c>
      <c r="I899" s="2">
        <f>'Moving Avg'!H899</f>
        <v>7.7098964999999939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8.0254999999999992</v>
      </c>
      <c r="C900" s="2">
        <f>RSI!I900</f>
        <v>55.817310300863234</v>
      </c>
      <c r="D900" s="2">
        <f>MACD!E900</f>
        <v>-5.8906176601523086E-2</v>
      </c>
      <c r="E900" s="2">
        <f>MACD!F900</f>
        <v>-3.8501739326345936E-2</v>
      </c>
      <c r="F900" s="2">
        <f>'Moving Avg'!D900</f>
        <v>8.0676600000000001</v>
      </c>
      <c r="G900" s="2">
        <f>'Moving Avg'!F900</f>
        <v>7.9510200000000015</v>
      </c>
      <c r="H900" s="2">
        <f>'Moving Avg'!G900</f>
        <v>7.8469619999999951</v>
      </c>
      <c r="I900" s="2">
        <f>'Moving Avg'!H900</f>
        <v>7.7049239999999939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8.0867000000000004</v>
      </c>
      <c r="C901" s="2">
        <f>RSI!I901</f>
        <v>58.834755256490105</v>
      </c>
      <c r="D901" s="2">
        <f>MACD!E901</f>
        <v>-5.7651247243134307E-2</v>
      </c>
      <c r="E901" s="2">
        <f>MACD!F901</f>
        <v>-4.2331640909703615E-2</v>
      </c>
      <c r="F901" s="2">
        <f>'Moving Avg'!D901</f>
        <v>8.0526999999999997</v>
      </c>
      <c r="G901" s="2">
        <f>'Moving Avg'!F901</f>
        <v>7.9581550000000023</v>
      </c>
      <c r="H901" s="2">
        <f>'Moving Avg'!G901</f>
        <v>7.858061999999995</v>
      </c>
      <c r="I901" s="2">
        <f>'Moving Avg'!H901</f>
        <v>7.7002574999999931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8.0935000000000006</v>
      </c>
      <c r="C902" s="2">
        <f>RSI!I902</f>
        <v>59.168431618226911</v>
      </c>
      <c r="D902" s="2">
        <f>MACD!E902</f>
        <v>-5.8978567577808505E-2</v>
      </c>
      <c r="E902" s="2">
        <f>MACD!F902</f>
        <v>-4.5661026243324597E-2</v>
      </c>
      <c r="F902" s="2">
        <f>'Moving Avg'!D902</f>
        <v>8.0486199999999997</v>
      </c>
      <c r="G902" s="2">
        <f>'Moving Avg'!F902</f>
        <v>7.9665950000000008</v>
      </c>
      <c r="H902" s="2">
        <f>'Moving Avg'!G902</f>
        <v>7.8692979999999952</v>
      </c>
      <c r="I902" s="2">
        <f>'Moving Avg'!H902</f>
        <v>7.6956249999999944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</row>
    <row r="903" spans="1:12" ht="13.5" x14ac:dyDescent="0.25">
      <c r="A903" s="3">
        <f>RSI!A903</f>
        <v>43318</v>
      </c>
      <c r="B903" s="2">
        <f>RSI!B903</f>
        <v>8.0731000000000002</v>
      </c>
      <c r="C903" s="2">
        <f>RSI!I903</f>
        <v>57.65847717032964</v>
      </c>
      <c r="D903" s="2">
        <f>MACD!E903</f>
        <v>-5.9464889007220911E-2</v>
      </c>
      <c r="E903" s="2">
        <f>MACD!F903</f>
        <v>-4.8421798796103858E-2</v>
      </c>
      <c r="F903" s="2">
        <f>'Moving Avg'!D903</f>
        <v>8.0717400000000001</v>
      </c>
      <c r="G903" s="2">
        <f>'Moving Avg'!F903</f>
        <v>7.9772350000000021</v>
      </c>
      <c r="H903" s="2">
        <f>'Moving Avg'!G903</f>
        <v>7.8787079999999969</v>
      </c>
      <c r="I903" s="2">
        <f>'Moving Avg'!H903</f>
        <v>7.6908904999999939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8.0187000000000008</v>
      </c>
      <c r="C904" s="2">
        <f>RSI!I904</f>
        <v>53.721394945479418</v>
      </c>
      <c r="D904" s="2">
        <f>MACD!E904</f>
        <v>-6.0504999654114933E-2</v>
      </c>
      <c r="E904" s="2">
        <f>MACD!F904</f>
        <v>-5.0838438967706082E-2</v>
      </c>
      <c r="F904" s="2">
        <f>'Moving Avg'!D904</f>
        <v>8.0595000000000017</v>
      </c>
      <c r="G904" s="2">
        <f>'Moving Avg'!F904</f>
        <v>7.9916</v>
      </c>
      <c r="H904" s="2">
        <f>'Moving Avg'!G904</f>
        <v>7.8863859999999981</v>
      </c>
      <c r="I904" s="2">
        <f>'Moving Avg'!H904</f>
        <v>7.6858839999999944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</row>
    <row r="905" spans="1:12" ht="13.5" x14ac:dyDescent="0.25">
      <c r="A905" s="3">
        <f>RSI!A905</f>
        <v>43320</v>
      </c>
      <c r="B905" s="2">
        <f>RSI!B905</f>
        <v>8.0119000000000007</v>
      </c>
      <c r="C905" s="2">
        <f>RSI!I905</f>
        <v>53.232090082673935</v>
      </c>
      <c r="D905" s="2">
        <f>MACD!E905</f>
        <v>-2.476713762926952E-2</v>
      </c>
      <c r="E905" s="2">
        <f>MACD!F905</f>
        <v>-4.5624178700018773E-2</v>
      </c>
      <c r="F905" s="2">
        <f>'Moving Avg'!D905</f>
        <v>8.0567799999999998</v>
      </c>
      <c r="G905" s="2">
        <f>'Moving Avg'!F905</f>
        <v>8.0056249999999984</v>
      </c>
      <c r="H905" s="2">
        <f>'Moving Avg'!G905</f>
        <v>7.8932839999999986</v>
      </c>
      <c r="I905" s="2">
        <f>'Moving Avg'!H905</f>
        <v>7.6808759999999943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7.9574999999999996</v>
      </c>
      <c r="C906" s="2">
        <f>RSI!I906</f>
        <v>49.35887037483154</v>
      </c>
      <c r="D906" s="2">
        <f>MACD!E906</f>
        <v>9.2493313375383579E-3</v>
      </c>
      <c r="E906" s="2">
        <f>MACD!F906</f>
        <v>-3.4649476692507349E-2</v>
      </c>
      <c r="F906" s="2">
        <f>'Moving Avg'!D906</f>
        <v>8.0309400000000011</v>
      </c>
      <c r="G906" s="2">
        <f>'Moving Avg'!F906</f>
        <v>8.0108100000000011</v>
      </c>
      <c r="H906" s="2">
        <f>'Moving Avg'!G906</f>
        <v>7.8990939999999989</v>
      </c>
      <c r="I906" s="2">
        <f>'Moving Avg'!H906</f>
        <v>7.6752414999999941</v>
      </c>
      <c r="J906" s="6" t="str">
        <f>OBV!F906</f>
        <v>BEARISH</v>
      </c>
      <c r="K906" s="6" t="str">
        <f>OBV!G906</f>
        <v>WEAK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7.9574999999999996</v>
      </c>
      <c r="C907" s="2">
        <f>RSI!I907</f>
        <v>49.358870374831547</v>
      </c>
      <c r="D907" s="2">
        <f>MACD!E907</f>
        <v>3.0796714928768232E-2</v>
      </c>
      <c r="E907" s="2">
        <f>MACD!F907</f>
        <v>-2.1560238368252233E-2</v>
      </c>
      <c r="F907" s="2">
        <f>'Moving Avg'!D907</f>
        <v>8.0037399999999987</v>
      </c>
      <c r="G907" s="2">
        <f>'Moving Avg'!F907</f>
        <v>8.0124500000000012</v>
      </c>
      <c r="H907" s="2">
        <f>'Moving Avg'!G907</f>
        <v>7.9049039999999993</v>
      </c>
      <c r="I907" s="2">
        <f>'Moving Avg'!H907</f>
        <v>7.6696389999999921</v>
      </c>
      <c r="J907" s="6" t="str">
        <f>OBV!F907</f>
        <v>BEARISH</v>
      </c>
      <c r="K907" s="6" t="str">
        <f>OBV!G907</f>
        <v>WEAK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7.9574999999999996</v>
      </c>
      <c r="C908" s="2">
        <f>RSI!I908</f>
        <v>49.35887037483154</v>
      </c>
      <c r="D908" s="2">
        <f>MACD!E908</f>
        <v>2.5048406176271243E-2</v>
      </c>
      <c r="E908" s="2">
        <f>MACD!F908</f>
        <v>-1.2238509459347537E-2</v>
      </c>
      <c r="F908" s="2">
        <f>'Moving Avg'!D908</f>
        <v>7.9806199999999992</v>
      </c>
      <c r="G908" s="2">
        <f>'Moving Avg'!F908</f>
        <v>8.0140900000000013</v>
      </c>
      <c r="H908" s="2">
        <f>'Moving Avg'!G908</f>
        <v>7.9100699999999993</v>
      </c>
      <c r="I908" s="2">
        <f>'Moving Avg'!H908</f>
        <v>7.6640364999999928</v>
      </c>
      <c r="J908" s="6" t="str">
        <f>OBV!F908</f>
        <v>BEARISH</v>
      </c>
      <c r="K908" s="6" t="str">
        <f>OBV!G908</f>
        <v>WEAK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7.9915000000000003</v>
      </c>
      <c r="C909" s="2">
        <f>RSI!I909</f>
        <v>52.080594503265779</v>
      </c>
      <c r="D909" s="2">
        <f>MACD!E909</f>
        <v>3.6571544262762323E-2</v>
      </c>
      <c r="E909" s="2">
        <f>MACD!F909</f>
        <v>-2.4764987149255655E-3</v>
      </c>
      <c r="F909" s="2">
        <f>'Moving Avg'!D909</f>
        <v>7.9751799999999999</v>
      </c>
      <c r="G909" s="2">
        <f>'Moving Avg'!F909</f>
        <v>8.0161400000000018</v>
      </c>
      <c r="H909" s="2">
        <f>'Moving Avg'!G909</f>
        <v>7.915271999999999</v>
      </c>
      <c r="I909" s="2">
        <f>'Moving Avg'!H909</f>
        <v>7.6586039999999933</v>
      </c>
      <c r="J909" s="6" t="str">
        <f>OBV!F909</f>
        <v>BULLISH</v>
      </c>
      <c r="K909" s="6" t="str">
        <f>OBV!G909</f>
        <v>NEUTRAL</v>
      </c>
      <c r="L909" s="6" t="str">
        <f>OBV!H909</f>
        <v>BULLISH DIVERGENCE</v>
      </c>
    </row>
    <row r="910" spans="1:12" ht="13.5" x14ac:dyDescent="0.25">
      <c r="A910" s="3">
        <f>RSI!A910</f>
        <v>43328</v>
      </c>
      <c r="B910" s="2">
        <f>RSI!B910</f>
        <v>8.0119000000000007</v>
      </c>
      <c r="C910" s="2">
        <f>RSI!I910</f>
        <v>53.688875673427226</v>
      </c>
      <c r="D910" s="2">
        <f>MACD!E910</f>
        <v>3.6309939695051696E-2</v>
      </c>
      <c r="E910" s="2">
        <f>MACD!F910</f>
        <v>5.2807889670698866E-3</v>
      </c>
      <c r="F910" s="2">
        <f>'Moving Avg'!D910</f>
        <v>7.9751799999999999</v>
      </c>
      <c r="G910" s="2">
        <f>'Moving Avg'!F910</f>
        <v>8.0221100000000014</v>
      </c>
      <c r="H910" s="2">
        <f>'Moving Avg'!G910</f>
        <v>7.9208819999999989</v>
      </c>
      <c r="I910" s="2">
        <f>'Moving Avg'!H910</f>
        <v>7.6535634999999944</v>
      </c>
      <c r="J910" s="6" t="str">
        <f>OBV!F910</f>
        <v>BULLISH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43329</v>
      </c>
      <c r="B911" s="2">
        <f>RSI!B911</f>
        <v>8.0119000000000007</v>
      </c>
      <c r="C911" s="2">
        <f>RSI!I911</f>
        <v>53.688875673427226</v>
      </c>
      <c r="D911" s="2">
        <f>MACD!E911</f>
        <v>4.5261560735221806E-2</v>
      </c>
      <c r="E911" s="2">
        <f>MACD!F911</f>
        <v>1.3276943320700271E-2</v>
      </c>
      <c r="F911" s="2">
        <f>'Moving Avg'!D911</f>
        <v>7.9860600000000002</v>
      </c>
      <c r="G911" s="2">
        <f>'Moving Avg'!F911</f>
        <v>8.0248600000000003</v>
      </c>
      <c r="H911" s="2">
        <f>'Moving Avg'!G911</f>
        <v>7.9239140000000008</v>
      </c>
      <c r="I911" s="2">
        <f>'Moving Avg'!H911</f>
        <v>7.6485229999999946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8.0119000000000007</v>
      </c>
      <c r="C912" s="2">
        <f>RSI!I912</f>
        <v>53.688875673427226</v>
      </c>
      <c r="D912" s="2">
        <f>MACD!E912</f>
        <v>5.3657713279683605E-2</v>
      </c>
      <c r="E912" s="2">
        <f>MACD!F912</f>
        <v>2.1353097312496939E-2</v>
      </c>
      <c r="F912" s="2">
        <f>'Moving Avg'!D912</f>
        <v>7.9969400000000004</v>
      </c>
      <c r="G912" s="2">
        <f>'Moving Avg'!F912</f>
        <v>8.0279299999999996</v>
      </c>
      <c r="H912" s="2">
        <f>'Moving Avg'!G912</f>
        <v>7.9270760000000022</v>
      </c>
      <c r="I912" s="2">
        <f>'Moving Avg'!H912</f>
        <v>7.6431924999999943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7.9710999999999999</v>
      </c>
      <c r="C913" s="2">
        <f>RSI!I913</f>
        <v>49.535941711356074</v>
      </c>
      <c r="D913" s="2">
        <f>MACD!E913</f>
        <v>6.0438086774292188E-2</v>
      </c>
      <c r="E913" s="2">
        <f>MACD!F913</f>
        <v>2.9170095204855993E-2</v>
      </c>
      <c r="F913" s="2">
        <f>'Moving Avg'!D913</f>
        <v>7.9996600000000004</v>
      </c>
      <c r="G913" s="2">
        <f>'Moving Avg'!F913</f>
        <v>8.0289599999999997</v>
      </c>
      <c r="H913" s="2">
        <f>'Moving Avg'!G913</f>
        <v>7.930582000000002</v>
      </c>
      <c r="I913" s="2">
        <f>'Moving Avg'!H913</f>
        <v>7.6376904999999944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7.9710999999999999</v>
      </c>
      <c r="C914" s="2">
        <f>RSI!I914</f>
        <v>49.535941711356081</v>
      </c>
      <c r="D914" s="2">
        <f>MACD!E914</f>
        <v>5.7854754477769887E-2</v>
      </c>
      <c r="E914" s="2">
        <f>MACD!F914</f>
        <v>3.4907027059438774E-2</v>
      </c>
      <c r="F914" s="2">
        <f>'Moving Avg'!D914</f>
        <v>7.9955799999999995</v>
      </c>
      <c r="G914" s="2">
        <f>'Moving Avg'!F914</f>
        <v>8.0312799999999989</v>
      </c>
      <c r="H914" s="2">
        <f>'Moving Avg'!G914</f>
        <v>7.9340880000000018</v>
      </c>
      <c r="I914" s="2">
        <f>'Moving Avg'!H914</f>
        <v>7.6324459999999945</v>
      </c>
      <c r="J914" s="6" t="str">
        <f>OBV!F914</f>
        <v>BULLISH</v>
      </c>
      <c r="K914" s="6" t="str">
        <f>OBV!G914</f>
        <v>NEUTRAL</v>
      </c>
      <c r="L914" s="6" t="str">
        <f>OBV!H914</f>
        <v>BULLISH DIVERGENCE</v>
      </c>
    </row>
    <row r="915" spans="1:12" ht="13.5" x14ac:dyDescent="0.25">
      <c r="A915" s="3">
        <f>RSI!A915</f>
        <v>43339</v>
      </c>
      <c r="B915" s="2">
        <f>RSI!B915</f>
        <v>7.9574999999999996</v>
      </c>
      <c r="C915" s="2">
        <f>RSI!I915</f>
        <v>48.097663801383597</v>
      </c>
      <c r="D915" s="2">
        <f>MACD!E915</f>
        <v>5.5675166445135815E-2</v>
      </c>
      <c r="E915" s="2">
        <f>MACD!F915</f>
        <v>3.9060654936578183E-2</v>
      </c>
      <c r="F915" s="2">
        <f>'Moving Avg'!D915</f>
        <v>7.984700000000001</v>
      </c>
      <c r="G915" s="2">
        <f>'Moving Avg'!F915</f>
        <v>8.0210800000000013</v>
      </c>
      <c r="H915" s="2">
        <f>'Moving Avg'!G915</f>
        <v>7.9373220000000018</v>
      </c>
      <c r="I915" s="2">
        <f>'Moving Avg'!H915</f>
        <v>7.627133499999994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7.9574999999999996</v>
      </c>
      <c r="C916" s="2">
        <f>RSI!I916</f>
        <v>48.097663801383597</v>
      </c>
      <c r="D916" s="2">
        <f>MACD!E916</f>
        <v>4.5583749423042441E-2</v>
      </c>
      <c r="E916" s="2">
        <f>MACD!F916</f>
        <v>4.0365273833871035E-2</v>
      </c>
      <c r="F916" s="2">
        <f>'Moving Avg'!D916</f>
        <v>7.9738200000000008</v>
      </c>
      <c r="G916" s="2">
        <f>'Moving Avg'!F916</f>
        <v>8.0108800000000002</v>
      </c>
      <c r="H916" s="2">
        <f>'Moving Avg'!G916</f>
        <v>7.9392660000000008</v>
      </c>
      <c r="I916" s="2">
        <f>'Moving Avg'!H916</f>
        <v>7.6218209999999953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7.8215000000000003</v>
      </c>
      <c r="C917" s="2">
        <f>RSI!I917</f>
        <v>35.981377244882964</v>
      </c>
      <c r="D917" s="2">
        <f>MACD!E917</f>
        <v>4.7231969711450716E-2</v>
      </c>
      <c r="E917" s="2">
        <f>MACD!F917</f>
        <v>4.1738613009386978E-2</v>
      </c>
      <c r="F917" s="2">
        <f>'Moving Avg'!D917</f>
        <v>7.93574</v>
      </c>
      <c r="G917" s="2">
        <f>'Moving Avg'!F917</f>
        <v>7.9962600000000013</v>
      </c>
      <c r="H917" s="2">
        <f>'Moving Avg'!G917</f>
        <v>7.9369440000000004</v>
      </c>
      <c r="I917" s="2">
        <f>'Moving Avg'!H917</f>
        <v>7.6158284999999957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7.9710999999999999</v>
      </c>
      <c r="C918" s="2">
        <f>RSI!I918</f>
        <v>50.694850449670326</v>
      </c>
      <c r="D918" s="2">
        <f>MACD!E918</f>
        <v>3.8453430396542032E-2</v>
      </c>
      <c r="E918" s="2">
        <f>MACD!F918</f>
        <v>4.108157648681799E-2</v>
      </c>
      <c r="F918" s="2">
        <f>'Moving Avg'!D918</f>
        <v>7.93574</v>
      </c>
      <c r="G918" s="2">
        <f>'Moving Avg'!F918</f>
        <v>7.9969400000000022</v>
      </c>
      <c r="H918" s="2">
        <f>'Moving Avg'!G918</f>
        <v>7.9372280000000002</v>
      </c>
      <c r="I918" s="2">
        <f>'Moving Avg'!H918</f>
        <v>7.6105839999999976</v>
      </c>
      <c r="J918" s="6" t="str">
        <f>OBV!F918</f>
        <v>BEARISH</v>
      </c>
      <c r="K918" s="6" t="str">
        <f>OBV!G918</f>
        <v>NEUTRAL</v>
      </c>
      <c r="L918" s="6" t="str">
        <f>OBV!H918</f>
        <v>NEUTRAL</v>
      </c>
    </row>
    <row r="919" spans="1:12" ht="13.5" x14ac:dyDescent="0.25">
      <c r="A919" s="3">
        <f>RSI!A919</f>
        <v>43343</v>
      </c>
      <c r="B919" s="2">
        <f>RSI!B919</f>
        <v>7.9574999999999996</v>
      </c>
      <c r="C919" s="2">
        <f>RSI!I919</f>
        <v>49.579269730481407</v>
      </c>
      <c r="D919" s="2">
        <f>MACD!E919</f>
        <v>3.7220632581196789E-2</v>
      </c>
      <c r="E919" s="2">
        <f>MACD!F919</f>
        <v>4.0309387705693756E-2</v>
      </c>
      <c r="F919" s="2">
        <f>'Moving Avg'!D919</f>
        <v>7.9330199999999991</v>
      </c>
      <c r="G919" s="2">
        <f>'Moving Avg'!F919</f>
        <v>7.990820000000002</v>
      </c>
      <c r="H919" s="2">
        <f>'Moving Avg'!G919</f>
        <v>7.9353059999999997</v>
      </c>
      <c r="I919" s="2">
        <f>'Moving Avg'!H919</f>
        <v>7.605271499999998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7.9439000000000002</v>
      </c>
      <c r="C920" s="2">
        <f>RSI!I920</f>
        <v>48.431512934783221</v>
      </c>
      <c r="D920" s="2">
        <f>MACD!E920</f>
        <v>4.036393192722354E-2</v>
      </c>
      <c r="E920" s="2">
        <f>MACD!F920</f>
        <v>4.0320296549999718E-2</v>
      </c>
      <c r="F920" s="2">
        <f>'Moving Avg'!D920</f>
        <v>7.9302999999999999</v>
      </c>
      <c r="G920" s="2">
        <f>'Moving Avg'!F920</f>
        <v>7.9867400000000019</v>
      </c>
      <c r="H920" s="2">
        <f>'Moving Avg'!G920</f>
        <v>7.9349159999999985</v>
      </c>
      <c r="I920" s="2">
        <f>'Moving Avg'!H920</f>
        <v>7.5998909999999977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43347</v>
      </c>
      <c r="B921" s="2">
        <f>RSI!B921</f>
        <v>7.9439000000000002</v>
      </c>
      <c r="C921" s="2">
        <f>RSI!I921</f>
        <v>48.431512934783214</v>
      </c>
      <c r="D921" s="2">
        <f>MACD!E921</f>
        <v>4.314157179174849E-2</v>
      </c>
      <c r="E921" s="2">
        <f>MACD!F921</f>
        <v>4.0884551598349472E-2</v>
      </c>
      <c r="F921" s="2">
        <f>'Moving Avg'!D921</f>
        <v>7.9275800000000007</v>
      </c>
      <c r="G921" s="2">
        <f>'Moving Avg'!F921</f>
        <v>7.9796000000000005</v>
      </c>
      <c r="H921" s="2">
        <f>'Moving Avg'!G921</f>
        <v>7.9352999999999989</v>
      </c>
      <c r="I921" s="2">
        <f>'Moving Avg'!H921</f>
        <v>7.5945104999999975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7.8215000000000003</v>
      </c>
      <c r="C922" s="2">
        <f>RSI!I922</f>
        <v>39.006208944384774</v>
      </c>
      <c r="D922" s="2">
        <f>MACD!E922</f>
        <v>5.466773895863497E-2</v>
      </c>
      <c r="E922" s="2">
        <f>MACD!F922</f>
        <v>4.364118907040658E-2</v>
      </c>
      <c r="F922" s="2">
        <f>'Moving Avg'!D922</f>
        <v>7.9275800000000007</v>
      </c>
      <c r="G922" s="2">
        <f>'Moving Avg'!F922</f>
        <v>7.9659999999999993</v>
      </c>
      <c r="H922" s="2">
        <f>'Moving Avg'!G922</f>
        <v>7.9371019999999977</v>
      </c>
      <c r="I922" s="2">
        <f>'Moving Avg'!H922</f>
        <v>7.5885179999999988</v>
      </c>
      <c r="J922" s="6" t="str">
        <f>OBV!F922</f>
        <v>BEARISH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43349</v>
      </c>
      <c r="B923" s="2">
        <f>RSI!B923</f>
        <v>7.7534999999999998</v>
      </c>
      <c r="C923" s="2">
        <f>RSI!I923</f>
        <v>34.938215639926398</v>
      </c>
      <c r="D923" s="2">
        <f>MACD!E923</f>
        <v>6.4005132163932998E-2</v>
      </c>
      <c r="E923" s="2">
        <f>MACD!F923</f>
        <v>4.7713977689111862E-2</v>
      </c>
      <c r="F923" s="2">
        <f>'Moving Avg'!D923</f>
        <v>7.8840599999999998</v>
      </c>
      <c r="G923" s="2">
        <f>'Moving Avg'!F923</f>
        <v>7.9500199999999994</v>
      </c>
      <c r="H923" s="2">
        <f>'Moving Avg'!G923</f>
        <v>7.9388319999999979</v>
      </c>
      <c r="I923" s="2">
        <f>'Moving Avg'!H923</f>
        <v>7.5821854999999996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7.8215000000000003</v>
      </c>
      <c r="C924" s="2">
        <f>RSI!I924</f>
        <v>41.507680766709136</v>
      </c>
      <c r="D924" s="2">
        <f>MACD!E924</f>
        <v>6.8034085448267945E-2</v>
      </c>
      <c r="E924" s="2">
        <f>MACD!F924</f>
        <v>5.1777999240943083E-2</v>
      </c>
      <c r="F924" s="2">
        <f>'Moving Avg'!D924</f>
        <v>7.8568600000000002</v>
      </c>
      <c r="G924" s="2">
        <f>'Moving Avg'!F924</f>
        <v>7.9401600000000006</v>
      </c>
      <c r="H924" s="2">
        <f>'Moving Avg'!G924</f>
        <v>7.9419219999999981</v>
      </c>
      <c r="I924" s="2">
        <f>'Moving Avg'!H924</f>
        <v>7.5765149999999997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7.9507000000000003</v>
      </c>
      <c r="C925" s="2">
        <f>RSI!I925</f>
        <v>51.523253527758989</v>
      </c>
      <c r="D925" s="2">
        <f>MACD!E925</f>
        <v>6.0457520808378185E-2</v>
      </c>
      <c r="E925" s="2">
        <f>MACD!F925</f>
        <v>5.3513903554430101E-2</v>
      </c>
      <c r="F925" s="2">
        <f>'Moving Avg'!D925</f>
        <v>7.8582200000000002</v>
      </c>
      <c r="G925" s="2">
        <f>'Moving Avg'!F925</f>
        <v>7.9370999999999992</v>
      </c>
      <c r="H925" s="2">
        <f>'Moving Avg'!G925</f>
        <v>7.9469519999999987</v>
      </c>
      <c r="I925" s="2">
        <f>'Moving Avg'!H925</f>
        <v>7.5713294999999992</v>
      </c>
      <c r="J925" s="6" t="str">
        <f>OBV!F925</f>
        <v>BEARISH</v>
      </c>
      <c r="K925" s="6" t="str">
        <f>OBV!G925</f>
        <v>NEUTRAL</v>
      </c>
      <c r="L925" s="6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7.8895</v>
      </c>
      <c r="C926" s="2">
        <f>RSI!I926</f>
        <v>47.384348558581138</v>
      </c>
      <c r="D926" s="2">
        <f>MACD!E926</f>
        <v>5.8443317505805226E-2</v>
      </c>
      <c r="E926" s="2">
        <f>MACD!F926</f>
        <v>5.4499786344705127E-2</v>
      </c>
      <c r="F926" s="2">
        <f>'Moving Avg'!D926</f>
        <v>7.84734</v>
      </c>
      <c r="G926" s="2">
        <f>'Moving Avg'!F926</f>
        <v>7.9337</v>
      </c>
      <c r="H926" s="2">
        <f>'Moving Avg'!G926</f>
        <v>7.9507579999999995</v>
      </c>
      <c r="I926" s="2">
        <f>'Moving Avg'!H926</f>
        <v>7.5658379999999985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7.8826999999999998</v>
      </c>
      <c r="C927" s="2">
        <f>RSI!I927</f>
        <v>46.933215493666481</v>
      </c>
      <c r="D927" s="2">
        <f>MACD!E927</f>
        <v>3.6554772838480964E-2</v>
      </c>
      <c r="E927" s="2">
        <f>MACD!F927</f>
        <v>5.09107836434603E-2</v>
      </c>
      <c r="F927" s="2">
        <f>'Moving Avg'!D927</f>
        <v>7.8595799999999993</v>
      </c>
      <c r="G927" s="2">
        <f>'Moving Avg'!F927</f>
        <v>7.9299600000000012</v>
      </c>
      <c r="H927" s="2">
        <f>'Moving Avg'!G927</f>
        <v>7.9537839999999997</v>
      </c>
      <c r="I927" s="2">
        <f>'Moving Avg'!H927</f>
        <v>7.5603124999999975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</row>
    <row r="928" spans="1:12" ht="13.5" x14ac:dyDescent="0.25">
      <c r="A928" s="3">
        <f>RSI!A928</f>
        <v>43357</v>
      </c>
      <c r="B928" s="2">
        <f>RSI!B928</f>
        <v>7.8555000000000001</v>
      </c>
      <c r="C928" s="2">
        <f>RSI!I928</f>
        <v>45.084207211014203</v>
      </c>
      <c r="D928" s="2">
        <f>MACD!E928</f>
        <v>4.3321813081021787E-2</v>
      </c>
      <c r="E928" s="2">
        <f>MACD!F928</f>
        <v>4.9392989530972604E-2</v>
      </c>
      <c r="F928" s="2">
        <f>'Moving Avg'!D928</f>
        <v>7.8799800000000007</v>
      </c>
      <c r="G928" s="2">
        <f>'Moving Avg'!F928</f>
        <v>7.9248599999999998</v>
      </c>
      <c r="H928" s="2">
        <f>'Moving Avg'!G928</f>
        <v>7.9517559999999996</v>
      </c>
      <c r="I928" s="2">
        <f>'Moving Avg'!H928</f>
        <v>7.554650999999998</v>
      </c>
      <c r="J928" s="6" t="str">
        <f>OBV!F928</f>
        <v>BEARISH</v>
      </c>
      <c r="K928" s="6" t="str">
        <f>OBV!G928</f>
        <v>NEUTRAL</v>
      </c>
      <c r="L928" s="6" t="str">
        <f>OBV!H928</f>
        <v>BEARISH DIVERGENCE</v>
      </c>
    </row>
    <row r="929" spans="1:12" ht="13.5" x14ac:dyDescent="0.25">
      <c r="A929" s="3">
        <f>RSI!A929</f>
        <v>43360</v>
      </c>
      <c r="B929" s="2">
        <f>RSI!B929</f>
        <v>7.8555000000000001</v>
      </c>
      <c r="C929" s="2">
        <f>RSI!I929</f>
        <v>45.084207211014203</v>
      </c>
      <c r="D929" s="2">
        <f>MACD!E929</f>
        <v>4.735500058636255E-2</v>
      </c>
      <c r="E929" s="2">
        <f>MACD!F929</f>
        <v>4.8985391742050598E-2</v>
      </c>
      <c r="F929" s="2">
        <f>'Moving Avg'!D929</f>
        <v>7.8867799999999999</v>
      </c>
      <c r="G929" s="2">
        <f>'Moving Avg'!F929</f>
        <v>7.9180599999999997</v>
      </c>
      <c r="H929" s="2">
        <f>'Moving Avg'!G929</f>
        <v>7.9497279999999986</v>
      </c>
      <c r="I929" s="2">
        <f>'Moving Avg'!H929</f>
        <v>7.5489894999999976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43361</v>
      </c>
      <c r="B930" s="2">
        <f>RSI!B930</f>
        <v>7.8555000000000001</v>
      </c>
      <c r="C930" s="2">
        <f>RSI!I930</f>
        <v>45.084207211014203</v>
      </c>
      <c r="D930" s="2">
        <f>MACD!E930</f>
        <v>4.9045332670759834E-2</v>
      </c>
      <c r="E930" s="2">
        <f>MACD!F930</f>
        <v>4.8997379927792448E-2</v>
      </c>
      <c r="F930" s="2">
        <f>'Moving Avg'!D930</f>
        <v>7.8677400000000004</v>
      </c>
      <c r="G930" s="2">
        <f>'Moving Avg'!F930</f>
        <v>7.9102400000000017</v>
      </c>
      <c r="H930" s="2">
        <f>'Moving Avg'!G930</f>
        <v>7.9476999999999984</v>
      </c>
      <c r="I930" s="2">
        <f>'Moving Avg'!H930</f>
        <v>7.5434249999999965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7.8350999999999997</v>
      </c>
      <c r="C931" s="2">
        <f>RSI!I931</f>
        <v>43.479633277109606</v>
      </c>
      <c r="D931" s="2">
        <f>MACD!E931</f>
        <v>5.2329264273399012E-2</v>
      </c>
      <c r="E931" s="2">
        <f>MACD!F931</f>
        <v>4.9663756796913767E-2</v>
      </c>
      <c r="F931" s="2">
        <f>'Moving Avg'!D931</f>
        <v>7.8568599999999993</v>
      </c>
      <c r="G931" s="2">
        <f>'Moving Avg'!F931</f>
        <v>7.9014000000000006</v>
      </c>
      <c r="H931" s="2">
        <f>'Moving Avg'!G931</f>
        <v>7.9455219999999995</v>
      </c>
      <c r="I931" s="2">
        <f>'Moving Avg'!H931</f>
        <v>7.5377584999999954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7.8350999999999997</v>
      </c>
      <c r="C932" s="2">
        <f>RSI!I932</f>
        <v>43.479633277109606</v>
      </c>
      <c r="D932" s="2">
        <f>MACD!E932</f>
        <v>3.6714917075769016E-2</v>
      </c>
      <c r="E932" s="2">
        <f>MACD!F932</f>
        <v>4.7073988852684823E-2</v>
      </c>
      <c r="F932" s="2">
        <f>'Moving Avg'!D932</f>
        <v>7.84734</v>
      </c>
      <c r="G932" s="2">
        <f>'Moving Avg'!F932</f>
        <v>7.8925600000000014</v>
      </c>
      <c r="H932" s="2">
        <f>'Moving Avg'!G932</f>
        <v>7.9437300000000004</v>
      </c>
      <c r="I932" s="2">
        <f>'Moving Avg'!H932</f>
        <v>7.5321559999999943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7.8215000000000003</v>
      </c>
      <c r="C933" s="2">
        <f>RSI!I933</f>
        <v>42.315212543131295</v>
      </c>
      <c r="D933" s="2">
        <f>MACD!E933</f>
        <v>1.4453933749126513E-2</v>
      </c>
      <c r="E933" s="2">
        <f>MACD!F933</f>
        <v>4.0549977831973165E-2</v>
      </c>
      <c r="F933" s="2">
        <f>'Moving Avg'!D933</f>
        <v>7.8405399999999998</v>
      </c>
      <c r="G933" s="2">
        <f>'Moving Avg'!F933</f>
        <v>7.8850800000000021</v>
      </c>
      <c r="H933" s="2">
        <f>'Moving Avg'!G933</f>
        <v>7.9429540000000012</v>
      </c>
      <c r="I933" s="2">
        <f>'Moving Avg'!H933</f>
        <v>7.5264854999999953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7.8215000000000003</v>
      </c>
      <c r="C934" s="2">
        <f>RSI!I934</f>
        <v>42.315212543131295</v>
      </c>
      <c r="D934" s="2">
        <f>MACD!E934</f>
        <v>6.5348848892314848E-3</v>
      </c>
      <c r="E934" s="2">
        <f>MACD!F934</f>
        <v>3.3746959243424829E-2</v>
      </c>
      <c r="F934" s="2">
        <f>'Moving Avg'!D934</f>
        <v>7.8337400000000006</v>
      </c>
      <c r="G934" s="2">
        <f>'Moving Avg'!F934</f>
        <v>7.877600000000001</v>
      </c>
      <c r="H934" s="2">
        <f>'Moving Avg'!G934</f>
        <v>7.9447560000000008</v>
      </c>
      <c r="I934" s="2">
        <f>'Moving Avg'!H934</f>
        <v>7.5208149999999963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7.7874999999999996</v>
      </c>
      <c r="C935" s="2">
        <f>RSI!I935</f>
        <v>39.266244975526689</v>
      </c>
      <c r="D935" s="2">
        <f>MACD!E935</f>
        <v>2.2651471852114469E-2</v>
      </c>
      <c r="E935" s="2">
        <f>MACD!F935</f>
        <v>3.1527861765162757E-2</v>
      </c>
      <c r="F935" s="2">
        <f>'Moving Avg'!D935</f>
        <v>7.8201400000000003</v>
      </c>
      <c r="G935" s="2">
        <f>'Moving Avg'!F935</f>
        <v>7.8691000000000013</v>
      </c>
      <c r="H935" s="2">
        <f>'Moving Avg'!G935</f>
        <v>7.9458780000000013</v>
      </c>
      <c r="I935" s="2">
        <f>'Moving Avg'!H935</f>
        <v>7.5149744999999974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7.7671000000000001</v>
      </c>
      <c r="C936" s="2">
        <f>RSI!I936</f>
        <v>37.519424091856571</v>
      </c>
      <c r="D936" s="2">
        <f>MACD!E936</f>
        <v>2.8975846574007313E-2</v>
      </c>
      <c r="E936" s="2">
        <f>MACD!F936</f>
        <v>3.1017458726931669E-2</v>
      </c>
      <c r="F936" s="2">
        <f>'Moving Avg'!D936</f>
        <v>7.80654</v>
      </c>
      <c r="G936" s="2">
        <f>'Moving Avg'!F936</f>
        <v>7.8595799999999993</v>
      </c>
      <c r="H936" s="2">
        <f>'Moving Avg'!G936</f>
        <v>7.9441440000000032</v>
      </c>
      <c r="I936" s="2">
        <f>'Moving Avg'!H936</f>
        <v>7.5090319999999959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7.7194000000000003</v>
      </c>
      <c r="C937" s="2">
        <f>RSI!I937</f>
        <v>33.739832917467169</v>
      </c>
      <c r="D937" s="2">
        <f>MACD!E937</f>
        <v>3.7482683218522439E-2</v>
      </c>
      <c r="E937" s="2">
        <f>MACD!F937</f>
        <v>3.2310503625249828E-2</v>
      </c>
      <c r="F937" s="2">
        <f>'Moving Avg'!D937</f>
        <v>7.7834000000000003</v>
      </c>
      <c r="G937" s="2">
        <f>'Moving Avg'!F937</f>
        <v>7.8544750000000008</v>
      </c>
      <c r="H937" s="2">
        <f>'Moving Avg'!G937</f>
        <v>7.940038000000003</v>
      </c>
      <c r="I937" s="2">
        <f>'Moving Avg'!H937</f>
        <v>7.5031734999999973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7.7534999999999998</v>
      </c>
      <c r="C938" s="2">
        <f>RSI!I938</f>
        <v>38.508779513282903</v>
      </c>
      <c r="D938" s="2">
        <f>MACD!E938</f>
        <v>3.8870857988799301E-2</v>
      </c>
      <c r="E938" s="2">
        <f>MACD!F938</f>
        <v>3.3622574497959724E-2</v>
      </c>
      <c r="F938" s="2">
        <f>'Moving Avg'!D938</f>
        <v>7.7698000000000009</v>
      </c>
      <c r="G938" s="2">
        <f>'Moving Avg'!F938</f>
        <v>7.8435950000000005</v>
      </c>
      <c r="H938" s="2">
        <f>'Moving Avg'!G938</f>
        <v>7.9366140000000041</v>
      </c>
      <c r="I938" s="2">
        <f>'Moving Avg'!H938</f>
        <v>7.497485499999998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7.7534999999999998</v>
      </c>
      <c r="C939" s="2">
        <f>RSI!I939</f>
        <v>38.508779513282903</v>
      </c>
      <c r="D939" s="2">
        <f>MACD!E939</f>
        <v>4.0677879726323418E-2</v>
      </c>
      <c r="E939" s="2">
        <f>MACD!F939</f>
        <v>3.5033635543632466E-2</v>
      </c>
      <c r="F939" s="2">
        <f>'Moving Avg'!D939</f>
        <v>7.7561999999999998</v>
      </c>
      <c r="G939" s="2">
        <f>'Moving Avg'!F939</f>
        <v>7.8333950000000012</v>
      </c>
      <c r="H939" s="2">
        <f>'Moving Avg'!G939</f>
        <v>7.9326740000000031</v>
      </c>
      <c r="I939" s="2">
        <f>'Moving Avg'!H939</f>
        <v>7.4927639999999984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7.7534999999999998</v>
      </c>
      <c r="C940" s="2">
        <f>RSI!I940</f>
        <v>38.508779513282903</v>
      </c>
      <c r="D940" s="2">
        <f>MACD!E940</f>
        <v>4.2792465079354969E-2</v>
      </c>
      <c r="E940" s="2">
        <f>MACD!F940</f>
        <v>3.6585401450776968E-2</v>
      </c>
      <c r="F940" s="2">
        <f>'Moving Avg'!D940</f>
        <v>7.7493999999999996</v>
      </c>
      <c r="G940" s="2">
        <f>'Moving Avg'!F940</f>
        <v>7.8238749999999992</v>
      </c>
      <c r="H940" s="2">
        <f>'Moving Avg'!G940</f>
        <v>7.9298940000000027</v>
      </c>
      <c r="I940" s="2">
        <f>'Moving Avg'!H940</f>
        <v>7.4882999999999988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7.7534999999999998</v>
      </c>
      <c r="C941" s="2">
        <f>RSI!I941</f>
        <v>38.508779513282896</v>
      </c>
      <c r="D941" s="2">
        <f>MACD!E941</f>
        <v>4.1985459699771077E-2</v>
      </c>
      <c r="E941" s="2">
        <f>MACD!F941</f>
        <v>3.7665413100575793E-2</v>
      </c>
      <c r="F941" s="2">
        <f>'Moving Avg'!D941</f>
        <v>7.7466799999999996</v>
      </c>
      <c r="G941" s="2">
        <f>'Moving Avg'!F941</f>
        <v>7.8143550000000008</v>
      </c>
      <c r="H941" s="2">
        <f>'Moving Avg'!G941</f>
        <v>7.9258260000000016</v>
      </c>
      <c r="I941" s="2">
        <f>'Moving Avg'!H941</f>
        <v>7.4842224999999996</v>
      </c>
      <c r="J941" s="6" t="str">
        <f>OBV!F941</f>
        <v>BULLISH</v>
      </c>
      <c r="K941" s="6" t="str">
        <f>OBV!G941</f>
        <v>NEUTRAL</v>
      </c>
      <c r="L941" s="6" t="str">
        <f>OBV!H941</f>
        <v>BULLISH DIVERGENCE</v>
      </c>
    </row>
    <row r="942" spans="1:12" ht="13.5" x14ac:dyDescent="0.25">
      <c r="A942" s="3">
        <f>RSI!A942</f>
        <v>43377</v>
      </c>
      <c r="B942" s="2">
        <f>RSI!B942</f>
        <v>7.7874999999999996</v>
      </c>
      <c r="C942" s="2">
        <f>RSI!I942</f>
        <v>43.921659035407934</v>
      </c>
      <c r="D942" s="2">
        <f>MACD!E942</f>
        <v>3.9286119761923644E-2</v>
      </c>
      <c r="E942" s="2">
        <f>MACD!F942</f>
        <v>3.7989554432845365E-2</v>
      </c>
      <c r="F942" s="2">
        <f>'Moving Avg'!D942</f>
        <v>7.7602999999999991</v>
      </c>
      <c r="G942" s="2">
        <f>'Moving Avg'!F942</f>
        <v>7.8126549999999995</v>
      </c>
      <c r="H942" s="2">
        <f>'Moving Avg'!G942</f>
        <v>7.9225660000000016</v>
      </c>
      <c r="I942" s="2">
        <f>'Moving Avg'!H942</f>
        <v>7.480636999999998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</row>
    <row r="943" spans="1:12" ht="13.5" x14ac:dyDescent="0.25">
      <c r="A943" s="3">
        <f>RSI!A943</f>
        <v>43378</v>
      </c>
      <c r="B943" s="2">
        <f>RSI!B943</f>
        <v>7.7874999999999996</v>
      </c>
      <c r="C943" s="2">
        <f>RSI!I943</f>
        <v>43.921659035407934</v>
      </c>
      <c r="D943" s="2">
        <f>MACD!E943</f>
        <v>3.5173689670881636E-2</v>
      </c>
      <c r="E943" s="2">
        <f>MACD!F943</f>
        <v>3.7426381480452624E-2</v>
      </c>
      <c r="F943" s="2">
        <f>'Moving Avg'!D943</f>
        <v>7.767100000000001</v>
      </c>
      <c r="G943" s="2">
        <f>'Moving Avg'!F943</f>
        <v>7.8143549999999991</v>
      </c>
      <c r="H943" s="2">
        <f>'Moving Avg'!G943</f>
        <v>7.9193060000000033</v>
      </c>
      <c r="I943" s="2">
        <f>'Moving Avg'!H943</f>
        <v>7.4776959999999972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</row>
    <row r="944" spans="1:12" ht="13.5" x14ac:dyDescent="0.25">
      <c r="A944" s="3">
        <f>RSI!A944</f>
        <v>43381</v>
      </c>
      <c r="B944" s="2">
        <f>RSI!B944</f>
        <v>7.7534999999999998</v>
      </c>
      <c r="C944" s="2">
        <f>RSI!I944</f>
        <v>39.8530481354858</v>
      </c>
      <c r="D944" s="2">
        <f>MACD!E944</f>
        <v>3.4456843420967331E-2</v>
      </c>
      <c r="E944" s="2">
        <f>MACD!F944</f>
        <v>3.6832473868555565E-2</v>
      </c>
      <c r="F944" s="2">
        <f>'Moving Avg'!D944</f>
        <v>7.767100000000001</v>
      </c>
      <c r="G944" s="2">
        <f>'Moving Avg'!F944</f>
        <v>7.8109549999999999</v>
      </c>
      <c r="H944" s="2">
        <f>'Moving Avg'!G944</f>
        <v>7.9158820000000016</v>
      </c>
      <c r="I944" s="2">
        <f>'Moving Avg'!H944</f>
        <v>7.4745849999999994</v>
      </c>
      <c r="J944" s="6" t="str">
        <f>OBV!F944</f>
        <v>BEARISH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7.7534999999999998</v>
      </c>
      <c r="C945" s="2">
        <f>RSI!I945</f>
        <v>39.8530481354858</v>
      </c>
      <c r="D945" s="2">
        <f>MACD!E945</f>
        <v>2.9046700707546336E-2</v>
      </c>
      <c r="E945" s="2">
        <f>MACD!F945</f>
        <v>3.5275319236353721E-2</v>
      </c>
      <c r="F945" s="2">
        <f>'Moving Avg'!D945</f>
        <v>7.7670999999999992</v>
      </c>
      <c r="G945" s="2">
        <f>'Moving Avg'!F945</f>
        <v>7.8010949999999992</v>
      </c>
      <c r="H945" s="2">
        <f>'Moving Avg'!G945</f>
        <v>7.9077220000000015</v>
      </c>
      <c r="I945" s="2">
        <f>'Moving Avg'!H945</f>
        <v>7.4724404999999994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7.7807000000000004</v>
      </c>
      <c r="C946" s="2">
        <f>RSI!I946</f>
        <v>44.613323559720619</v>
      </c>
      <c r="D946" s="2">
        <f>MACD!E946</f>
        <v>1.97111564083432E-2</v>
      </c>
      <c r="E946" s="2">
        <f>MACD!F946</f>
        <v>3.2162486670751618E-2</v>
      </c>
      <c r="F946" s="2">
        <f>'Moving Avg'!D946</f>
        <v>7.7725399999999993</v>
      </c>
      <c r="G946" s="2">
        <f>'Moving Avg'!F946</f>
        <v>7.7956549999999991</v>
      </c>
      <c r="H946" s="2">
        <f>'Moving Avg'!G946</f>
        <v>7.9001060000000018</v>
      </c>
      <c r="I946" s="2">
        <f>'Moving Avg'!H946</f>
        <v>7.4704319999999989</v>
      </c>
      <c r="J946" s="6" t="str">
        <f>OBV!F946</f>
        <v>BULLISH</v>
      </c>
      <c r="K946" s="6" t="str">
        <f>OBV!G946</f>
        <v>STRONG</v>
      </c>
      <c r="L946" s="6" t="str">
        <f>OBV!H946</f>
        <v>CONFIRMED BULLISH</v>
      </c>
    </row>
    <row r="947" spans="1:12" ht="13.5" x14ac:dyDescent="0.25">
      <c r="A947" s="3">
        <f>RSI!A947</f>
        <v>43384</v>
      </c>
      <c r="B947" s="2">
        <f>RSI!B947</f>
        <v>7.7807000000000004</v>
      </c>
      <c r="C947" s="2">
        <f>RSI!I947</f>
        <v>44.613323559720619</v>
      </c>
      <c r="D947" s="2">
        <f>MACD!E947</f>
        <v>4.6789076678459551E-3</v>
      </c>
      <c r="E947" s="2">
        <f>MACD!F947</f>
        <v>2.666577087017049E-2</v>
      </c>
      <c r="F947" s="2">
        <f>'Moving Avg'!D947</f>
        <v>7.7711799999999993</v>
      </c>
      <c r="G947" s="2">
        <f>'Moving Avg'!F947</f>
        <v>7.7905550000000003</v>
      </c>
      <c r="H947" s="2">
        <f>'Moving Avg'!G947</f>
        <v>7.8934420000000021</v>
      </c>
      <c r="I947" s="2">
        <f>'Moving Avg'!H947</f>
        <v>7.4684234999999974</v>
      </c>
      <c r="J947" s="6" t="str">
        <f>OBV!F947</f>
        <v>BULLISH</v>
      </c>
      <c r="K947" s="6" t="str">
        <f>OBV!G947</f>
        <v>STRONG</v>
      </c>
      <c r="L947" s="6" t="str">
        <f>OBV!H947</f>
        <v>BULLISH DIVERGENCE</v>
      </c>
    </row>
    <row r="948" spans="1:12" ht="13.5" x14ac:dyDescent="0.25">
      <c r="A948" s="3">
        <f>RSI!A948</f>
        <v>43385</v>
      </c>
      <c r="B948" s="2">
        <f>RSI!B948</f>
        <v>7.7874999999999996</v>
      </c>
      <c r="C948" s="2">
        <f>RSI!I948</f>
        <v>45.855776542553201</v>
      </c>
      <c r="D948" s="2">
        <f>MACD!E948</f>
        <v>-3.1079414327468413E-3</v>
      </c>
      <c r="E948" s="2">
        <f>MACD!F948</f>
        <v>2.0711028409587027E-2</v>
      </c>
      <c r="F948" s="2">
        <f>'Moving Avg'!D948</f>
        <v>7.7711799999999993</v>
      </c>
      <c r="G948" s="2">
        <f>'Moving Avg'!F948</f>
        <v>7.7871550000000003</v>
      </c>
      <c r="H948" s="2">
        <f>'Moving Avg'!G948</f>
        <v>7.8900420000000029</v>
      </c>
      <c r="I948" s="2">
        <f>'Moving Avg'!H948</f>
        <v>7.4664809999999981</v>
      </c>
      <c r="J948" s="6" t="str">
        <f>OBV!F948</f>
        <v>BULLISH</v>
      </c>
      <c r="K948" s="6" t="str">
        <f>OBV!G948</f>
        <v>STRONG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7.8215000000000003</v>
      </c>
      <c r="C949" s="2">
        <f>RSI!I949</f>
        <v>51.690998814880508</v>
      </c>
      <c r="D949" s="2">
        <f>MACD!E949</f>
        <v>-1.2079313902638944E-2</v>
      </c>
      <c r="E949" s="2">
        <f>MACD!F949</f>
        <v>1.4152959947141833E-2</v>
      </c>
      <c r="F949" s="2">
        <f>'Moving Avg'!D949</f>
        <v>7.7847800000000005</v>
      </c>
      <c r="G949" s="2">
        <f>'Moving Avg'!F949</f>
        <v>7.7854549999999989</v>
      </c>
      <c r="H949" s="2">
        <f>'Moving Avg'!G949</f>
        <v>7.8848740000000035</v>
      </c>
      <c r="I949" s="2">
        <f>'Moving Avg'!H949</f>
        <v>7.4647409999999983</v>
      </c>
      <c r="J949" s="6" t="str">
        <f>OBV!F949</f>
        <v>BULLISH</v>
      </c>
      <c r="K949" s="6" t="str">
        <f>OBV!G949</f>
        <v>STRONG</v>
      </c>
      <c r="L949" s="6" t="str">
        <f>OBV!H949</f>
        <v>CONFIRMED BULLISH</v>
      </c>
    </row>
    <row r="950" spans="1:12" ht="13.5" x14ac:dyDescent="0.25">
      <c r="A950" s="3">
        <f>RSI!A950</f>
        <v>43390</v>
      </c>
      <c r="B950" s="2">
        <f>RSI!B950</f>
        <v>7.8215000000000003</v>
      </c>
      <c r="C950" s="2">
        <f>RSI!I950</f>
        <v>51.690998814880508</v>
      </c>
      <c r="D950" s="2">
        <f>MACD!E950</f>
        <v>-1.9745439753378946E-2</v>
      </c>
      <c r="E950" s="2">
        <f>MACD!F950</f>
        <v>7.373280007037678E-3</v>
      </c>
      <c r="F950" s="2">
        <f>'Moving Avg'!D950</f>
        <v>7.7983799999999999</v>
      </c>
      <c r="G950" s="2">
        <f>'Moving Avg'!F950</f>
        <v>7.7837549999999993</v>
      </c>
      <c r="H950" s="2">
        <f>'Moving Avg'!G950</f>
        <v>7.8807940000000034</v>
      </c>
      <c r="I950" s="2">
        <f>'Moving Avg'!H950</f>
        <v>7.4630329999999994</v>
      </c>
      <c r="J950" s="6" t="str">
        <f>OBV!F950</f>
        <v>BULLISH</v>
      </c>
      <c r="K950" s="6" t="str">
        <f>OBV!G950</f>
        <v>STRONG</v>
      </c>
      <c r="L950" s="6" t="str">
        <f>OBV!H950</f>
        <v>CONFIRMED BULLISH</v>
      </c>
    </row>
    <row r="951" spans="1:12" ht="13.5" x14ac:dyDescent="0.25">
      <c r="A951" s="3">
        <f>RSI!A951</f>
        <v>43391</v>
      </c>
      <c r="B951" s="2">
        <f>RSI!B951</f>
        <v>7.8215000000000003</v>
      </c>
      <c r="C951" s="2">
        <f>RSI!I951</f>
        <v>51.690998814880508</v>
      </c>
      <c r="D951" s="2">
        <f>MACD!E951</f>
        <v>-2.6301573228991515E-2</v>
      </c>
      <c r="E951" s="2">
        <f>MACD!F951</f>
        <v>6.3830935983183977E-4</v>
      </c>
      <c r="F951" s="2">
        <f>'Moving Avg'!D951</f>
        <v>7.8065400000000009</v>
      </c>
      <c r="G951" s="2">
        <f>'Moving Avg'!F951</f>
        <v>7.783075000000002</v>
      </c>
      <c r="H951" s="2">
        <f>'Moving Avg'!G951</f>
        <v>7.8754900000000019</v>
      </c>
      <c r="I951" s="2">
        <f>'Moving Avg'!H951</f>
        <v>7.4613250000000004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</row>
    <row r="952" spans="1:12" ht="13.5" x14ac:dyDescent="0.25">
      <c r="A952" s="3">
        <f>RSI!A952</f>
        <v>43392</v>
      </c>
      <c r="B952" s="2">
        <f>RSI!B952</f>
        <v>7.8215000000000003</v>
      </c>
      <c r="C952" s="2">
        <f>RSI!I952</f>
        <v>51.690998814880516</v>
      </c>
      <c r="D952" s="2">
        <f>MACD!E952</f>
        <v>-2.6682571556278845E-2</v>
      </c>
      <c r="E952" s="2">
        <f>MACD!F952</f>
        <v>-4.8258668233902976E-3</v>
      </c>
      <c r="F952" s="2">
        <f>'Moving Avg'!D952</f>
        <v>7.8147000000000002</v>
      </c>
      <c r="G952" s="2">
        <f>'Moving Avg'!F952</f>
        <v>7.7823950000000028</v>
      </c>
      <c r="H952" s="2">
        <f>'Moving Avg'!G952</f>
        <v>7.8700500000000027</v>
      </c>
      <c r="I952" s="2">
        <f>'Moving Avg'!H952</f>
        <v>7.4595205000000018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7.8215000000000003</v>
      </c>
      <c r="C953" s="2">
        <f>RSI!I953</f>
        <v>51.690998814880508</v>
      </c>
      <c r="D953" s="2">
        <f>MACD!E953</f>
        <v>-2.7064464017186651E-2</v>
      </c>
      <c r="E953" s="2">
        <f>MACD!F953</f>
        <v>-9.2735862621495697E-3</v>
      </c>
      <c r="F953" s="2">
        <f>'Moving Avg'!D953</f>
        <v>7.8215000000000003</v>
      </c>
      <c r="G953" s="2">
        <f>'Moving Avg'!F953</f>
        <v>7.7823950000000028</v>
      </c>
      <c r="H953" s="2">
        <f>'Moving Avg'!G953</f>
        <v>7.865018000000001</v>
      </c>
      <c r="I953" s="2">
        <f>'Moving Avg'!H953</f>
        <v>7.4585215000000007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7.8215000000000003</v>
      </c>
      <c r="C954" s="2">
        <f>RSI!I954</f>
        <v>51.690998814880508</v>
      </c>
      <c r="D954" s="2">
        <f>MACD!E954</f>
        <v>-3.2673474190065832E-2</v>
      </c>
      <c r="E954" s="2">
        <f>MACD!F954</f>
        <v>-1.3953563847732824E-2</v>
      </c>
      <c r="F954" s="2">
        <f>'Moving Avg'!D954</f>
        <v>7.8215000000000003</v>
      </c>
      <c r="G954" s="2">
        <f>'Moving Avg'!F954</f>
        <v>7.7823950000000028</v>
      </c>
      <c r="H954" s="2">
        <f>'Moving Avg'!G954</f>
        <v>7.8610740000000021</v>
      </c>
      <c r="I954" s="2">
        <f>'Moving Avg'!H954</f>
        <v>7.4576835000000017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</row>
    <row r="955" spans="1:12" ht="13.5" x14ac:dyDescent="0.25">
      <c r="A955" s="3">
        <f>RSI!A955</f>
        <v>43397</v>
      </c>
      <c r="B955" s="2">
        <f>RSI!B955</f>
        <v>7.8215000000000003</v>
      </c>
      <c r="C955" s="2">
        <f>RSI!I955</f>
        <v>51.690998814880516</v>
      </c>
      <c r="D955" s="2">
        <f>MACD!E955</f>
        <v>-3.7470579320497244E-2</v>
      </c>
      <c r="E955" s="2">
        <f>MACD!F955</f>
        <v>-1.8656966942285708E-2</v>
      </c>
      <c r="F955" s="2">
        <f>'Moving Avg'!D955</f>
        <v>7.8215000000000003</v>
      </c>
      <c r="G955" s="2">
        <f>'Moving Avg'!F955</f>
        <v>7.7840950000000024</v>
      </c>
      <c r="H955" s="2">
        <f>'Moving Avg'!G955</f>
        <v>7.8572660000000019</v>
      </c>
      <c r="I955" s="2">
        <f>'Moving Avg'!H955</f>
        <v>7.4562010000000019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</row>
    <row r="956" spans="1:12" ht="13.5" x14ac:dyDescent="0.25">
      <c r="A956" s="3">
        <f>RSI!A956</f>
        <v>43398</v>
      </c>
      <c r="B956" s="2">
        <f>RSI!B956</f>
        <v>7.8215000000000003</v>
      </c>
      <c r="C956" s="2">
        <f>RSI!I956</f>
        <v>51.690998814880508</v>
      </c>
      <c r="D956" s="2">
        <f>MACD!E956</f>
        <v>-3.7392293262340282E-2</v>
      </c>
      <c r="E956" s="2">
        <f>MACD!F956</f>
        <v>-2.2404032206296623E-2</v>
      </c>
      <c r="F956" s="2">
        <f>'Moving Avg'!D956</f>
        <v>7.8215000000000003</v>
      </c>
      <c r="G956" s="2">
        <f>'Moving Avg'!F956</f>
        <v>7.7868150000000016</v>
      </c>
      <c r="H956" s="2">
        <f>'Moving Avg'!G956</f>
        <v>7.8545460000000036</v>
      </c>
      <c r="I956" s="2">
        <f>'Moving Avg'!H956</f>
        <v>7.4550405000000008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</row>
    <row r="957" spans="1:12" ht="13.5" x14ac:dyDescent="0.25">
      <c r="A957" s="3">
        <f>RSI!A957</f>
        <v>43399</v>
      </c>
      <c r="B957" s="2">
        <f>RSI!B957</f>
        <v>7.8215000000000003</v>
      </c>
      <c r="C957" s="2">
        <f>RSI!I957</f>
        <v>51.690998814880508</v>
      </c>
      <c r="D957" s="2">
        <f>MACD!E957</f>
        <v>-3.7369792296406246E-2</v>
      </c>
      <c r="E957" s="2">
        <f>MACD!F957</f>
        <v>-2.5397184224318546E-2</v>
      </c>
      <c r="F957" s="2">
        <f>'Moving Avg'!D957</f>
        <v>7.8215000000000003</v>
      </c>
      <c r="G957" s="2">
        <f>'Moving Avg'!F957</f>
        <v>7.791920000000002</v>
      </c>
      <c r="H957" s="2">
        <f>'Moving Avg'!G957</f>
        <v>7.8518260000000044</v>
      </c>
      <c r="I957" s="2">
        <f>'Moving Avg'!H957</f>
        <v>7.4535580000000019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8.0254999999999992</v>
      </c>
      <c r="C958" s="2">
        <f>RSI!I958</f>
        <v>78.622912388118479</v>
      </c>
      <c r="D958" s="2">
        <f>MACD!E958</f>
        <v>-5.1456211285531239E-2</v>
      </c>
      <c r="E958" s="2">
        <f>MACD!F958</f>
        <v>-3.0608989636561088E-2</v>
      </c>
      <c r="F958" s="2">
        <f>'Moving Avg'!D958</f>
        <v>7.8623000000000003</v>
      </c>
      <c r="G958" s="2">
        <f>'Moving Avg'!F958</f>
        <v>7.8055199999999996</v>
      </c>
      <c r="H958" s="2">
        <f>'Moving Avg'!G958</f>
        <v>7.8531860000000053</v>
      </c>
      <c r="I958" s="2">
        <f>'Moving Avg'!H958</f>
        <v>7.4534175000000031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8.1615000000000002</v>
      </c>
      <c r="C959" s="2">
        <f>RSI!I959</f>
        <v>84.733390323170397</v>
      </c>
      <c r="D959" s="2">
        <f>MACD!E959</f>
        <v>-6.9461739424754754E-2</v>
      </c>
      <c r="E959" s="2">
        <f>MACD!F959</f>
        <v>-3.8379539594199825E-2</v>
      </c>
      <c r="F959" s="2">
        <f>'Moving Avg'!D959</f>
        <v>7.9302999999999999</v>
      </c>
      <c r="G959" s="2">
        <f>'Moving Avg'!F959</f>
        <v>7.8259200000000009</v>
      </c>
      <c r="H959" s="2">
        <f>'Moving Avg'!G959</f>
        <v>7.8565860000000054</v>
      </c>
      <c r="I959" s="2">
        <f>'Moving Avg'!H959</f>
        <v>7.4541185000000008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7.9234999999999998</v>
      </c>
      <c r="C960" s="2">
        <f>RSI!I960</f>
        <v>55.068061621750552</v>
      </c>
      <c r="D960" s="2">
        <f>MACD!E960</f>
        <v>-6.902206216147011E-2</v>
      </c>
      <c r="E960" s="2">
        <f>MACD!F960</f>
        <v>-4.4508044107653882E-2</v>
      </c>
      <c r="F960" s="2">
        <f>'Moving Avg'!D960</f>
        <v>7.9507000000000003</v>
      </c>
      <c r="G960" s="2">
        <f>'Moving Avg'!F960</f>
        <v>7.8344199999999988</v>
      </c>
      <c r="H960" s="2">
        <f>'Moving Avg'!G960</f>
        <v>7.8548180000000052</v>
      </c>
      <c r="I960" s="2">
        <f>'Moving Avg'!H960</f>
        <v>7.4537905000000002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</row>
    <row r="961" spans="1:12" ht="13.5" x14ac:dyDescent="0.25">
      <c r="A961" s="3">
        <f>RSI!A961</f>
        <v>43405</v>
      </c>
      <c r="B961" s="2">
        <f>RSI!B961</f>
        <v>7.8895</v>
      </c>
      <c r="C961" s="2">
        <f>RSI!I961</f>
        <v>52.253587024521686</v>
      </c>
      <c r="D961" s="2">
        <f>MACD!E961</f>
        <v>-6.6534884110048154E-2</v>
      </c>
      <c r="E961" s="2">
        <f>MACD!F961</f>
        <v>-4.8913412108132742E-2</v>
      </c>
      <c r="F961" s="2">
        <f>'Moving Avg'!D961</f>
        <v>7.9642999999999997</v>
      </c>
      <c r="G961" s="2">
        <f>'Moving Avg'!F961</f>
        <v>7.8412199999999999</v>
      </c>
      <c r="H961" s="2">
        <f>'Moving Avg'!G961</f>
        <v>7.8523700000000041</v>
      </c>
      <c r="I961" s="2">
        <f>'Moving Avg'!H961</f>
        <v>7.4532925000000008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</row>
    <row r="962" spans="1:12" ht="13.5" x14ac:dyDescent="0.25">
      <c r="A962" s="3">
        <f>RSI!A962</f>
        <v>43406</v>
      </c>
      <c r="B962" s="2">
        <f>RSI!B962</f>
        <v>7.8895</v>
      </c>
      <c r="C962" s="2">
        <f>RSI!I962</f>
        <v>52.253587024521686</v>
      </c>
      <c r="D962" s="2">
        <f>MACD!E962</f>
        <v>-6.4602936814944556E-2</v>
      </c>
      <c r="E962" s="2">
        <f>MACD!F962</f>
        <v>-5.2051317049495109E-2</v>
      </c>
      <c r="F962" s="2">
        <f>'Moving Avg'!D962</f>
        <v>7.9779</v>
      </c>
      <c r="G962" s="2">
        <f>'Moving Avg'!F962</f>
        <v>7.8463199999999986</v>
      </c>
      <c r="H962" s="2">
        <f>'Moving Avg'!G962</f>
        <v>7.8499220000000047</v>
      </c>
      <c r="I962" s="2">
        <f>'Moving Avg'!H962</f>
        <v>7.4529555000000007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</row>
    <row r="963" spans="1:12" ht="13.5" x14ac:dyDescent="0.25">
      <c r="A963" s="3">
        <f>RSI!A963</f>
        <v>43409</v>
      </c>
      <c r="B963" s="2">
        <f>RSI!B963</f>
        <v>7.8895</v>
      </c>
      <c r="C963" s="2">
        <f>RSI!I963</f>
        <v>52.253587024521678</v>
      </c>
      <c r="D963" s="2">
        <f>MACD!E963</f>
        <v>-6.3128015865049569E-2</v>
      </c>
      <c r="E963" s="2">
        <f>MACD!F963</f>
        <v>-5.4266656812606007E-2</v>
      </c>
      <c r="F963" s="2">
        <f>'Moving Avg'!D963</f>
        <v>7.9506999999999994</v>
      </c>
      <c r="G963" s="2">
        <f>'Moving Avg'!F963</f>
        <v>7.8514199999999992</v>
      </c>
      <c r="H963" s="2">
        <f>'Moving Avg'!G963</f>
        <v>7.8482900000000049</v>
      </c>
      <c r="I963" s="2">
        <f>'Moving Avg'!H963</f>
        <v>7.4532624999999992</v>
      </c>
      <c r="J963" s="6" t="str">
        <f>OBV!F963</f>
        <v>BEARISH</v>
      </c>
      <c r="K963" s="6" t="str">
        <f>OBV!G963</f>
        <v>WEAK</v>
      </c>
      <c r="L963" s="6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7.9234999999999998</v>
      </c>
      <c r="C964" s="2">
        <f>RSI!I964</f>
        <v>55.118546645758443</v>
      </c>
      <c r="D964" s="2">
        <f>MACD!E964</f>
        <v>-6.4546490723507155E-2</v>
      </c>
      <c r="E964" s="2">
        <f>MACD!F964</f>
        <v>-5.6322623594786236E-2</v>
      </c>
      <c r="F964" s="2">
        <f>'Moving Avg'!D964</f>
        <v>7.9030999999999993</v>
      </c>
      <c r="G964" s="2">
        <f>'Moving Avg'!F964</f>
        <v>7.8599199999999998</v>
      </c>
      <c r="H964" s="2">
        <f>'Moving Avg'!G964</f>
        <v>7.8473380000000033</v>
      </c>
      <c r="I964" s="2">
        <f>'Moving Avg'!H964</f>
        <v>7.453901000000001</v>
      </c>
      <c r="J964" s="6" t="str">
        <f>OBV!F964</f>
        <v>BEARISH</v>
      </c>
      <c r="K964" s="6" t="str">
        <f>OBV!G964</f>
        <v>WEAK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7.8215000000000003</v>
      </c>
      <c r="C965" s="2">
        <f>RSI!I965</f>
        <v>46.168428201999227</v>
      </c>
      <c r="D965" s="2">
        <f>MACD!E965</f>
        <v>-5.8529096487558441E-2</v>
      </c>
      <c r="E965" s="2">
        <f>MACD!F965</f>
        <v>-5.6763918173340679E-2</v>
      </c>
      <c r="F965" s="2">
        <f>'Moving Avg'!D965</f>
        <v>7.8826999999999998</v>
      </c>
      <c r="G965" s="2">
        <f>'Moving Avg'!F965</f>
        <v>7.863319999999999</v>
      </c>
      <c r="H965" s="2">
        <f>'Moving Avg'!G965</f>
        <v>7.8446180000000041</v>
      </c>
      <c r="I965" s="2">
        <f>'Moving Avg'!H965</f>
        <v>7.4543515000000005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7.8215000000000003</v>
      </c>
      <c r="C966" s="2">
        <f>RSI!I966</f>
        <v>46.168428201999227</v>
      </c>
      <c r="D966" s="2">
        <f>MACD!E966</f>
        <v>-5.3147615573495344E-2</v>
      </c>
      <c r="E966" s="2">
        <f>MACD!F966</f>
        <v>-5.6040657653371614E-2</v>
      </c>
      <c r="F966" s="2">
        <f>'Moving Avg'!D966</f>
        <v>7.8691000000000004</v>
      </c>
      <c r="G966" s="2">
        <f>'Moving Avg'!F966</f>
        <v>7.8653600000000008</v>
      </c>
      <c r="H966" s="2">
        <f>'Moving Avg'!G966</f>
        <v>7.8418980000000023</v>
      </c>
      <c r="I966" s="2">
        <f>'Moving Avg'!H966</f>
        <v>7.4551240000000005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7.8215000000000003</v>
      </c>
      <c r="C967" s="2">
        <f>RSI!I967</f>
        <v>46.168428201999227</v>
      </c>
      <c r="D967" s="2">
        <f>MACD!E967</f>
        <v>-4.8325684765344157E-2</v>
      </c>
      <c r="E967" s="2">
        <f>MACD!F967</f>
        <v>-5.4497663075766124E-2</v>
      </c>
      <c r="F967" s="2">
        <f>'Moving Avg'!D967</f>
        <v>7.855500000000001</v>
      </c>
      <c r="G967" s="2">
        <f>'Moving Avg'!F967</f>
        <v>7.8674000000000008</v>
      </c>
      <c r="H967" s="2">
        <f>'Moving Avg'!G967</f>
        <v>7.8418980000000031</v>
      </c>
      <c r="I967" s="2">
        <f>'Moving Avg'!H967</f>
        <v>7.4567340000000009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7.8215000000000003</v>
      </c>
      <c r="C968" s="2">
        <f>RSI!I968</f>
        <v>46.168428201999227</v>
      </c>
      <c r="D968" s="2">
        <f>MACD!E968</f>
        <v>-1.2612483308638289E-2</v>
      </c>
      <c r="E968" s="2">
        <f>MACD!F968</f>
        <v>-4.6120627122340559E-2</v>
      </c>
      <c r="F968" s="2">
        <f>'Moving Avg'!D968</f>
        <v>7.8419000000000008</v>
      </c>
      <c r="G968" s="2">
        <f>'Moving Avg'!F968</f>
        <v>7.8691000000000031</v>
      </c>
      <c r="H968" s="2">
        <f>'Moving Avg'!G968</f>
        <v>7.8389060000000033</v>
      </c>
      <c r="I968" s="2">
        <f>'Moving Avg'!H968</f>
        <v>7.4594395000000011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7.8215000000000003</v>
      </c>
      <c r="C969" s="2">
        <f>RSI!I969</f>
        <v>46.168428201999227</v>
      </c>
      <c r="D969" s="2">
        <f>MACD!E969</f>
        <v>3.8759540434461393E-2</v>
      </c>
      <c r="E969" s="2">
        <f>MACD!F969</f>
        <v>-2.9144593610980166E-2</v>
      </c>
      <c r="F969" s="2">
        <f>'Moving Avg'!D969</f>
        <v>7.8215000000000003</v>
      </c>
      <c r="G969" s="2">
        <f>'Moving Avg'!F969</f>
        <v>7.8691000000000031</v>
      </c>
      <c r="H969" s="2">
        <f>'Moving Avg'!G969</f>
        <v>7.8361860000000032</v>
      </c>
      <c r="I969" s="2">
        <f>'Moving Avg'!H969</f>
        <v>7.4624670000000011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7.8215000000000003</v>
      </c>
      <c r="C970" s="2">
        <f>RSI!I970</f>
        <v>46.168428201999227</v>
      </c>
      <c r="D970" s="2">
        <f>MACD!E970</f>
        <v>4.5825832080087281E-2</v>
      </c>
      <c r="E970" s="2">
        <f>MACD!F970</f>
        <v>-1.4150508472766677E-2</v>
      </c>
      <c r="F970" s="2">
        <f>'Moving Avg'!D970</f>
        <v>7.8215000000000003</v>
      </c>
      <c r="G970" s="2">
        <f>'Moving Avg'!F970</f>
        <v>7.8691000000000031</v>
      </c>
      <c r="H970" s="2">
        <f>'Moving Avg'!G970</f>
        <v>7.833738000000003</v>
      </c>
      <c r="I970" s="2">
        <f>'Moving Avg'!H970</f>
        <v>7.4654945000000001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7.8215000000000003</v>
      </c>
      <c r="C971" s="2">
        <f>RSI!I971</f>
        <v>46.168428201999227</v>
      </c>
      <c r="D971" s="2">
        <f>MACD!E971</f>
        <v>4.6771492690419691E-2</v>
      </c>
      <c r="E971" s="2">
        <f>MACD!F971</f>
        <v>-1.9661082401294036E-3</v>
      </c>
      <c r="F971" s="2">
        <f>'Moving Avg'!D971</f>
        <v>7.8215000000000003</v>
      </c>
      <c r="G971" s="2">
        <f>'Moving Avg'!F971</f>
        <v>7.8691000000000031</v>
      </c>
      <c r="H971" s="2">
        <f>'Moving Avg'!G971</f>
        <v>7.8312900000000036</v>
      </c>
      <c r="I971" s="2">
        <f>'Moving Avg'!H971</f>
        <v>7.4682000000000013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7.8215000000000003</v>
      </c>
      <c r="C972" s="2">
        <f>RSI!I972</f>
        <v>46.168428201999227</v>
      </c>
      <c r="D972" s="2">
        <f>MACD!E972</f>
        <v>4.7754315189221686E-2</v>
      </c>
      <c r="E972" s="2">
        <f>MACD!F972</f>
        <v>7.9779764457408153E-3</v>
      </c>
      <c r="F972" s="2">
        <f>'Moving Avg'!D972</f>
        <v>7.8215000000000003</v>
      </c>
      <c r="G972" s="2">
        <f>'Moving Avg'!F972</f>
        <v>7.8691000000000031</v>
      </c>
      <c r="H972" s="2">
        <f>'Moving Avg'!G972</f>
        <v>7.8312900000000036</v>
      </c>
      <c r="I972" s="2">
        <f>'Moving Avg'!H972</f>
        <v>7.470615500000001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43423</v>
      </c>
      <c r="B973" s="2">
        <f>RSI!B973</f>
        <v>7.8215000000000003</v>
      </c>
      <c r="C973" s="2">
        <f>RSI!I973</f>
        <v>46.168428201999227</v>
      </c>
      <c r="D973" s="2">
        <f>MACD!E973</f>
        <v>4.8755052871312543E-2</v>
      </c>
      <c r="E973" s="2">
        <f>MACD!F973</f>
        <v>1.6133391730855162E-2</v>
      </c>
      <c r="F973" s="2">
        <f>'Moving Avg'!D973</f>
        <v>7.8215000000000003</v>
      </c>
      <c r="G973" s="2">
        <f>'Moving Avg'!F973</f>
        <v>7.8691000000000031</v>
      </c>
      <c r="H973" s="2">
        <f>'Moving Avg'!G973</f>
        <v>7.8326500000000046</v>
      </c>
      <c r="I973" s="2">
        <f>'Moving Avg'!H973</f>
        <v>7.4741265000000023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7.8215000000000003</v>
      </c>
      <c r="C974" s="2">
        <f>RSI!I974</f>
        <v>46.168428201999227</v>
      </c>
      <c r="D974" s="2">
        <f>MACD!E974</f>
        <v>5.4989191478406418E-2</v>
      </c>
      <c r="E974" s="2">
        <f>MACD!F974</f>
        <v>2.3904551680365413E-2</v>
      </c>
      <c r="F974" s="2">
        <f>'Moving Avg'!D974</f>
        <v>7.8215000000000003</v>
      </c>
      <c r="G974" s="2">
        <f>'Moving Avg'!F974</f>
        <v>7.8691000000000031</v>
      </c>
      <c r="H974" s="2">
        <f>'Moving Avg'!G974</f>
        <v>7.8326500000000046</v>
      </c>
      <c r="I974" s="2">
        <f>'Moving Avg'!H974</f>
        <v>7.4781205000000019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7.7534999999999998</v>
      </c>
      <c r="C975" s="2">
        <f>RSI!I975</f>
        <v>37.622900703030467</v>
      </c>
      <c r="D975" s="2">
        <f>MACD!E975</f>
        <v>4.9753953162272602E-2</v>
      </c>
      <c r="E975" s="2">
        <f>MACD!F975</f>
        <v>2.9074431976746851E-2</v>
      </c>
      <c r="F975" s="2">
        <f>'Moving Avg'!D975</f>
        <v>7.807900000000001</v>
      </c>
      <c r="G975" s="2">
        <f>'Moving Avg'!F975</f>
        <v>7.8657000000000021</v>
      </c>
      <c r="H975" s="2">
        <f>'Moving Avg'!G975</f>
        <v>7.8287060000000039</v>
      </c>
      <c r="I975" s="2">
        <f>'Moving Avg'!H975</f>
        <v>7.4823219999999999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7.7534999999999998</v>
      </c>
      <c r="C976" s="2">
        <f>RSI!I976</f>
        <v>37.622900703030481</v>
      </c>
      <c r="D976" s="2">
        <f>MACD!E976</f>
        <v>4.5860202878552414E-2</v>
      </c>
      <c r="E976" s="2">
        <f>MACD!F976</f>
        <v>3.2431586157107964E-2</v>
      </c>
      <c r="F976" s="2">
        <f>'Moving Avg'!D976</f>
        <v>7.7942999999999998</v>
      </c>
      <c r="G976" s="2">
        <f>'Moving Avg'!F976</f>
        <v>7.8622999999999994</v>
      </c>
      <c r="H976" s="2">
        <f>'Moving Avg'!G976</f>
        <v>7.8259860000000039</v>
      </c>
      <c r="I976" s="2">
        <f>'Moving Avg'!H976</f>
        <v>7.4866205000000017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7.8215000000000003</v>
      </c>
      <c r="C977" s="2">
        <f>RSI!I977</f>
        <v>48.646704444183129</v>
      </c>
      <c r="D977" s="2">
        <f>MACD!E977</f>
        <v>3.8024812167620325E-2</v>
      </c>
      <c r="E977" s="2">
        <f>MACD!F977</f>
        <v>3.3550231359210439E-2</v>
      </c>
      <c r="F977" s="2">
        <f>'Moving Avg'!D977</f>
        <v>7.7942999999999998</v>
      </c>
      <c r="G977" s="2">
        <f>'Moving Avg'!F977</f>
        <v>7.8622999999999994</v>
      </c>
      <c r="H977" s="2">
        <f>'Moving Avg'!G977</f>
        <v>7.8247620000000042</v>
      </c>
      <c r="I977" s="2">
        <f>'Moving Avg'!H977</f>
        <v>7.4912910000000013</v>
      </c>
      <c r="J977" s="6" t="str">
        <f>OBV!F977</f>
        <v>BULLISH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43431</v>
      </c>
      <c r="B978" s="2">
        <f>RSI!B978</f>
        <v>7.8215000000000003</v>
      </c>
      <c r="C978" s="2">
        <f>RSI!I978</f>
        <v>48.646704444183129</v>
      </c>
      <c r="D978" s="2">
        <f>MACD!E978</f>
        <v>3.1452642098741102E-2</v>
      </c>
      <c r="E978" s="2">
        <f>MACD!F978</f>
        <v>3.313071350711657E-2</v>
      </c>
      <c r="F978" s="2">
        <f>'Moving Avg'!D978</f>
        <v>7.7942999999999998</v>
      </c>
      <c r="G978" s="2">
        <f>'Moving Avg'!F978</f>
        <v>7.8521000000000019</v>
      </c>
      <c r="H978" s="2">
        <f>'Moving Avg'!G978</f>
        <v>7.8240820000000042</v>
      </c>
      <c r="I978" s="2">
        <f>'Moving Avg'!H978</f>
        <v>7.4962515000000005</v>
      </c>
      <c r="J978" s="6" t="str">
        <f>OBV!F978</f>
        <v>BULLISH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7.8147000000000002</v>
      </c>
      <c r="C979" s="2">
        <f>RSI!I979</f>
        <v>47.66965250593163</v>
      </c>
      <c r="D979" s="2">
        <f>MACD!E979</f>
        <v>2.6448775040801564E-2</v>
      </c>
      <c r="E979" s="2">
        <f>MACD!F979</f>
        <v>3.1794325813853566E-2</v>
      </c>
      <c r="F979" s="2">
        <f>'Moving Avg'!D979</f>
        <v>7.7929399999999998</v>
      </c>
      <c r="G979" s="2">
        <f>'Moving Avg'!F979</f>
        <v>7.8347600000000011</v>
      </c>
      <c r="H979" s="2">
        <f>'Moving Avg'!G979</f>
        <v>7.8232660000000047</v>
      </c>
      <c r="I979" s="2">
        <f>'Moving Avg'!H979</f>
        <v>7.4999215000000001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7.8215000000000003</v>
      </c>
      <c r="C980" s="2">
        <f>RSI!I980</f>
        <v>48.777574163093625</v>
      </c>
      <c r="D980" s="2">
        <f>MACD!E980</f>
        <v>2.1800745009186606E-2</v>
      </c>
      <c r="E980" s="2">
        <f>MACD!F980</f>
        <v>2.9795609652920177E-2</v>
      </c>
      <c r="F980" s="2">
        <f>'Moving Avg'!D980</f>
        <v>7.80654</v>
      </c>
      <c r="G980" s="2">
        <f>'Moving Avg'!F980</f>
        <v>7.8296599999999987</v>
      </c>
      <c r="H980" s="2">
        <f>'Moving Avg'!G980</f>
        <v>7.8225860000000047</v>
      </c>
      <c r="I980" s="2">
        <f>'Moving Avg'!H980</f>
        <v>7.5039155000000006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</row>
    <row r="981" spans="1:12" ht="13.5" x14ac:dyDescent="0.25">
      <c r="A981" s="3">
        <f>RSI!A981</f>
        <v>43434</v>
      </c>
      <c r="B981" s="2">
        <f>RSI!B981</f>
        <v>7.9915000000000003</v>
      </c>
      <c r="C981" s="2">
        <f>RSI!I981</f>
        <v>67.37439478305302</v>
      </c>
      <c r="D981" s="2">
        <f>MACD!E981</f>
        <v>5.3180919073891886E-3</v>
      </c>
      <c r="E981" s="2">
        <f>MACD!F981</f>
        <v>2.490010610381398E-2</v>
      </c>
      <c r="F981" s="2">
        <f>'Moving Avg'!D981</f>
        <v>7.854140000000001</v>
      </c>
      <c r="G981" s="2">
        <f>'Moving Avg'!F981</f>
        <v>7.8347599999999984</v>
      </c>
      <c r="H981" s="2">
        <f>'Moving Avg'!G981</f>
        <v>7.8257140000000049</v>
      </c>
      <c r="I981" s="2">
        <f>'Moving Avg'!H981</f>
        <v>7.509404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</row>
    <row r="982" spans="1:12" ht="13.5" x14ac:dyDescent="0.25">
      <c r="A982" s="3">
        <f>RSI!A982</f>
        <v>43437</v>
      </c>
      <c r="B982" s="2">
        <f>RSI!B982</f>
        <v>8.0187000000000008</v>
      </c>
      <c r="C982" s="2">
        <f>RSI!I982</f>
        <v>69.295225690637722</v>
      </c>
      <c r="D982" s="2">
        <f>MACD!E982</f>
        <v>-1.1608409433418565E-2</v>
      </c>
      <c r="E982" s="2">
        <f>MACD!F982</f>
        <v>1.7598402996367474E-2</v>
      </c>
      <c r="F982" s="2">
        <f>'Moving Avg'!D982</f>
        <v>7.8935800000000018</v>
      </c>
      <c r="G982" s="2">
        <f>'Moving Avg'!F982</f>
        <v>7.8412200000000016</v>
      </c>
      <c r="H982" s="2">
        <f>'Moving Avg'!G982</f>
        <v>7.829386000000004</v>
      </c>
      <c r="I982" s="2">
        <f>'Moving Avg'!H982</f>
        <v>7.5150285000000006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</row>
    <row r="983" spans="1:12" ht="13.5" x14ac:dyDescent="0.25">
      <c r="A983" s="3">
        <f>RSI!A983</f>
        <v>43438</v>
      </c>
      <c r="B983" s="2">
        <f>RSI!B983</f>
        <v>8.0119000000000007</v>
      </c>
      <c r="C983" s="2">
        <f>RSI!I983</f>
        <v>68.213969582805902</v>
      </c>
      <c r="D983" s="2">
        <f>MACD!E983</f>
        <v>-2.6481213510309409E-2</v>
      </c>
      <c r="E983" s="2">
        <f>MACD!F983</f>
        <v>8.7824796950320971E-3</v>
      </c>
      <c r="F983" s="2">
        <f>'Moving Avg'!D983</f>
        <v>7.931659999999999</v>
      </c>
      <c r="G983" s="2">
        <f>'Moving Avg'!F983</f>
        <v>7.8473400000000009</v>
      </c>
      <c r="H983" s="2">
        <f>'Moving Avg'!G983</f>
        <v>7.8331940000000042</v>
      </c>
      <c r="I983" s="2">
        <f>'Moving Avg'!H983</f>
        <v>7.5209410000000005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7.9983000000000004</v>
      </c>
      <c r="C984" s="2">
        <f>RSI!I984</f>
        <v>65.995990280463758</v>
      </c>
      <c r="D984" s="2">
        <f>MACD!E984</f>
        <v>-3.8994308288382129E-2</v>
      </c>
      <c r="E984" s="2">
        <f>MACD!F984</f>
        <v>-7.7287790165074793E-4</v>
      </c>
      <c r="F984" s="2">
        <f>'Moving Avg'!D984</f>
        <v>7.9683800000000007</v>
      </c>
      <c r="G984" s="2">
        <f>'Moving Avg'!F984</f>
        <v>7.8510800000000005</v>
      </c>
      <c r="H984" s="2">
        <f>'Moving Avg'!G984</f>
        <v>7.8367300000000046</v>
      </c>
      <c r="I984" s="2">
        <f>'Moving Avg'!H984</f>
        <v>7.5258190000000003</v>
      </c>
      <c r="J984" s="6" t="str">
        <f>OBV!F984</f>
        <v>BULLISH</v>
      </c>
      <c r="K984" s="6" t="str">
        <f>OBV!G984</f>
        <v>STRONG</v>
      </c>
      <c r="L984" s="6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8.0051000000000005</v>
      </c>
      <c r="C985" s="2">
        <f>RSI!I985</f>
        <v>66.581091647642637</v>
      </c>
      <c r="D985" s="2">
        <f>MACD!E985</f>
        <v>-6.1333692421762898E-2</v>
      </c>
      <c r="E985" s="2">
        <f>MACD!F985</f>
        <v>-1.2885040805673178E-2</v>
      </c>
      <c r="F985" s="2">
        <f>'Moving Avg'!D985</f>
        <v>8.0051000000000005</v>
      </c>
      <c r="G985" s="2">
        <f>'Moving Avg'!F985</f>
        <v>7.8602600000000011</v>
      </c>
      <c r="H985" s="2">
        <f>'Moving Avg'!G985</f>
        <v>7.8410820000000045</v>
      </c>
      <c r="I985" s="2">
        <f>'Moving Avg'!H985</f>
        <v>7.5307310000000003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8.1615000000000002</v>
      </c>
      <c r="C986" s="2">
        <f>RSI!I986</f>
        <v>76.567867703506352</v>
      </c>
      <c r="D986" s="2">
        <f>MACD!E986</f>
        <v>-9.2589521102654615E-2</v>
      </c>
      <c r="E986" s="2">
        <f>MACD!F986</f>
        <v>-2.8825936865069467E-2</v>
      </c>
      <c r="F986" s="2">
        <f>'Moving Avg'!D986</f>
        <v>8.0390999999999995</v>
      </c>
      <c r="G986" s="2">
        <f>'Moving Avg'!F986</f>
        <v>7.8772599999999997</v>
      </c>
      <c r="H986" s="2">
        <f>'Moving Avg'!G986</f>
        <v>7.848970000000004</v>
      </c>
      <c r="I986" s="2">
        <f>'Moving Avg'!H986</f>
        <v>7.5362959999999983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8.0254999999999992</v>
      </c>
      <c r="C987" s="2">
        <f>RSI!I987</f>
        <v>59.825820603421839</v>
      </c>
      <c r="D987" s="2">
        <f>MACD!E987</f>
        <v>-0.10013651484292385</v>
      </c>
      <c r="E987" s="2">
        <f>MACD!F987</f>
        <v>-4.3088052460640347E-2</v>
      </c>
      <c r="F987" s="2">
        <f>'Moving Avg'!D987</f>
        <v>8.0404599999999995</v>
      </c>
      <c r="G987" s="2">
        <f>'Moving Avg'!F987</f>
        <v>7.887459999999999</v>
      </c>
      <c r="H987" s="2">
        <f>'Moving Avg'!G987</f>
        <v>7.8550920000000026</v>
      </c>
      <c r="I987" s="2">
        <f>'Moving Avg'!H987</f>
        <v>7.5409879999999996</v>
      </c>
      <c r="J987" s="6" t="str">
        <f>OBV!F987</f>
        <v>BEARISH</v>
      </c>
      <c r="K987" s="6" t="str">
        <f>OBV!G987</f>
        <v>NEUTRAL</v>
      </c>
      <c r="L987" s="6" t="str">
        <f>OBV!H987</f>
        <v>BEARISH DIVERGENCE</v>
      </c>
    </row>
    <row r="988" spans="1:12" ht="13.5" x14ac:dyDescent="0.25">
      <c r="A988" s="3">
        <f>RSI!A988</f>
        <v>43445</v>
      </c>
      <c r="B988" s="2">
        <f>RSI!B988</f>
        <v>8.0935000000000006</v>
      </c>
      <c r="C988" s="2">
        <f>RSI!I988</f>
        <v>64.057606517296392</v>
      </c>
      <c r="D988" s="2">
        <f>MACD!E988</f>
        <v>-0.11227006817398433</v>
      </c>
      <c r="E988" s="2">
        <f>MACD!F988</f>
        <v>-5.6924455603309151E-2</v>
      </c>
      <c r="F988" s="2">
        <f>'Moving Avg'!D988</f>
        <v>8.0567799999999998</v>
      </c>
      <c r="G988" s="2">
        <f>'Moving Avg'!F988</f>
        <v>7.9010599999999993</v>
      </c>
      <c r="H988" s="2">
        <f>'Moving Avg'!G988</f>
        <v>7.8618920000000028</v>
      </c>
      <c r="I988" s="2">
        <f>'Moving Avg'!H988</f>
        <v>7.5460199999999986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8.2975999999999992</v>
      </c>
      <c r="C989" s="2">
        <f>RSI!I989</f>
        <v>73.18698324817224</v>
      </c>
      <c r="D989" s="2">
        <f>MACD!E989</f>
        <v>-0.13976136986442711</v>
      </c>
      <c r="E989" s="2">
        <f>MACD!F989</f>
        <v>-7.3491838455532754E-2</v>
      </c>
      <c r="F989" s="2">
        <f>'Moving Avg'!D989</f>
        <v>8.1166400000000003</v>
      </c>
      <c r="G989" s="2">
        <f>'Moving Avg'!F989</f>
        <v>7.9248649999999996</v>
      </c>
      <c r="H989" s="2">
        <f>'Moving Avg'!G989</f>
        <v>7.8727740000000042</v>
      </c>
      <c r="I989" s="2">
        <f>'Moving Avg'!H989</f>
        <v>7.5521690000000001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8.2567000000000004</v>
      </c>
      <c r="C990" s="2">
        <f>RSI!I990</f>
        <v>69.383717382443223</v>
      </c>
      <c r="D990" s="2">
        <f>MACD!E990</f>
        <v>-0.16113476725876996</v>
      </c>
      <c r="E990" s="2">
        <f>MACD!F990</f>
        <v>-9.1020424216180201E-2</v>
      </c>
      <c r="F990" s="2">
        <f>'Moving Avg'!D990</f>
        <v>8.1669599999999996</v>
      </c>
      <c r="G990" s="2">
        <f>'Moving Avg'!F990</f>
        <v>7.946625</v>
      </c>
      <c r="H990" s="2">
        <f>'Moving Avg'!G990</f>
        <v>7.882838000000004</v>
      </c>
      <c r="I990" s="2">
        <f>'Moving Avg'!H990</f>
        <v>7.5580169999999995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</row>
    <row r="991" spans="1:12" ht="13.5" x14ac:dyDescent="0.25">
      <c r="A991" s="3">
        <f>RSI!A991</f>
        <v>43448</v>
      </c>
      <c r="B991" s="2">
        <f>RSI!B991</f>
        <v>8.2294999999999998</v>
      </c>
      <c r="C991" s="2">
        <f>RSI!I991</f>
        <v>66.894053979828598</v>
      </c>
      <c r="D991" s="2">
        <f>MACD!E991</f>
        <v>-0.15283489607475165</v>
      </c>
      <c r="E991" s="2">
        <f>MACD!F991</f>
        <v>-0.1033833185878945</v>
      </c>
      <c r="F991" s="2">
        <f>'Moving Avg'!D991</f>
        <v>8.1805599999999998</v>
      </c>
      <c r="G991" s="2">
        <f>'Moving Avg'!F991</f>
        <v>7.9670249999999978</v>
      </c>
      <c r="H991" s="2">
        <f>'Moving Avg'!G991</f>
        <v>7.8923580000000024</v>
      </c>
      <c r="I991" s="2">
        <f>'Moving Avg'!H991</f>
        <v>7.5637289999999995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</row>
    <row r="992" spans="1:12" ht="13.5" x14ac:dyDescent="0.25">
      <c r="A992" s="3">
        <f>RSI!A992</f>
        <v>43451</v>
      </c>
      <c r="B992" s="2">
        <f>RSI!B992</f>
        <v>8.2158999999999995</v>
      </c>
      <c r="C992" s="2">
        <f>RSI!I992</f>
        <v>65.6260688842587</v>
      </c>
      <c r="D992" s="2">
        <f>MACD!E992</f>
        <v>-0.14211066769895542</v>
      </c>
      <c r="E992" s="2">
        <f>MACD!F992</f>
        <v>-0.11112878841010669</v>
      </c>
      <c r="F992" s="2">
        <f>'Moving Avg'!D992</f>
        <v>8.2186400000000006</v>
      </c>
      <c r="G992" s="2">
        <f>'Moving Avg'!F992</f>
        <v>7.9867449999999991</v>
      </c>
      <c r="H992" s="2">
        <f>'Moving Avg'!G992</f>
        <v>7.9009260000000019</v>
      </c>
      <c r="I992" s="2">
        <f>'Moving Avg'!H992</f>
        <v>7.5693729999999997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8.1615000000000002</v>
      </c>
      <c r="C993" s="2">
        <f>RSI!I993</f>
        <v>60.672025548298748</v>
      </c>
      <c r="D993" s="2">
        <f>MACD!E993</f>
        <v>-0.13135281734528093</v>
      </c>
      <c r="E993" s="2">
        <f>MACD!F993</f>
        <v>-0.11517359419714154</v>
      </c>
      <c r="F993" s="2">
        <f>'Moving Avg'!D993</f>
        <v>8.2322399999999991</v>
      </c>
      <c r="G993" s="2">
        <f>'Moving Avg'!F993</f>
        <v>8.0037450000000003</v>
      </c>
      <c r="H993" s="2">
        <f>'Moving Avg'!G993</f>
        <v>7.9084060000000029</v>
      </c>
      <c r="I993" s="2">
        <f>'Moving Avg'!H993</f>
        <v>7.5752924999999998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8.1615000000000002</v>
      </c>
      <c r="C994" s="2">
        <f>RSI!I994</f>
        <v>60.672025548298741</v>
      </c>
      <c r="D994" s="2">
        <f>MACD!E994</f>
        <v>-0.12522455490470552</v>
      </c>
      <c r="E994" s="2">
        <f>MACD!F994</f>
        <v>-0.11718378633865435</v>
      </c>
      <c r="F994" s="2">
        <f>'Moving Avg'!D994</f>
        <v>8.2050200000000011</v>
      </c>
      <c r="G994" s="2">
        <f>'Moving Avg'!F994</f>
        <v>8.0207449999999998</v>
      </c>
      <c r="H994" s="2">
        <f>'Moving Avg'!G994</f>
        <v>7.9165660000000049</v>
      </c>
      <c r="I994" s="2">
        <f>'Moving Avg'!H994</f>
        <v>7.581211999999999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8.1615000000000002</v>
      </c>
      <c r="C995" s="2">
        <f>RSI!I995</f>
        <v>60.672025548298741</v>
      </c>
      <c r="D995" s="2">
        <f>MACD!E995</f>
        <v>-0.11980982444665145</v>
      </c>
      <c r="E995" s="2">
        <f>MACD!F995</f>
        <v>-0.11770899396025378</v>
      </c>
      <c r="F995" s="2">
        <f>'Moving Avg'!D995</f>
        <v>8.1859800000000007</v>
      </c>
      <c r="G995" s="2">
        <f>'Moving Avg'!F995</f>
        <v>8.0411449999999984</v>
      </c>
      <c r="H995" s="2">
        <f>'Moving Avg'!G995</f>
        <v>7.9247260000000042</v>
      </c>
      <c r="I995" s="2">
        <f>'Moving Avg'!H995</f>
        <v>7.587550499999999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8.1615000000000002</v>
      </c>
      <c r="C996" s="2">
        <f>RSI!I996</f>
        <v>60.672025548298741</v>
      </c>
      <c r="D996" s="2">
        <f>MACD!E996</f>
        <v>-9.1922957854768228E-2</v>
      </c>
      <c r="E996" s="2">
        <f>MACD!F996</f>
        <v>-0.11255178673915668</v>
      </c>
      <c r="F996" s="2">
        <f>'Moving Avg'!D996</f>
        <v>8.1723800000000004</v>
      </c>
      <c r="G996" s="2">
        <f>'Moving Avg'!F996</f>
        <v>8.0615449999999989</v>
      </c>
      <c r="H996" s="2">
        <f>'Moving Avg'!G996</f>
        <v>7.9323420000000029</v>
      </c>
      <c r="I996" s="2">
        <f>'Moving Avg'!H996</f>
        <v>7.5938889999999981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8.1615000000000002</v>
      </c>
      <c r="C997" s="2">
        <f>RSI!I997</f>
        <v>60.672025548298741</v>
      </c>
      <c r="D997" s="2">
        <f>MACD!E997</f>
        <v>-8.9949795050817016E-2</v>
      </c>
      <c r="E997" s="2">
        <f>MACD!F997</f>
        <v>-0.10803138840148876</v>
      </c>
      <c r="F997" s="2">
        <f>'Moving Avg'!D997</f>
        <v>8.1615000000000002</v>
      </c>
      <c r="G997" s="2">
        <f>'Moving Avg'!F997</f>
        <v>8.0785449999999983</v>
      </c>
      <c r="H997" s="2">
        <f>'Moving Avg'!G997</f>
        <v>7.9399580000000025</v>
      </c>
      <c r="I997" s="2">
        <f>'Moving Avg'!H997</f>
        <v>7.600227499999999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8.3315999999999999</v>
      </c>
      <c r="C998" s="2">
        <f>RSI!I998</f>
        <v>70.692546950384269</v>
      </c>
      <c r="D998" s="2">
        <f>MACD!E998</f>
        <v>-9.10671199759161E-2</v>
      </c>
      <c r="E998" s="2">
        <f>MACD!F998</f>
        <v>-0.10463853471637424</v>
      </c>
      <c r="F998" s="2">
        <f>'Moving Avg'!D998</f>
        <v>8.1955200000000001</v>
      </c>
      <c r="G998" s="2">
        <f>'Moving Avg'!F998</f>
        <v>8.1040499999999991</v>
      </c>
      <c r="H998" s="2">
        <f>'Moving Avg'!G998</f>
        <v>7.9508400000000021</v>
      </c>
      <c r="I998" s="2">
        <f>'Moving Avg'!H998</f>
        <v>7.6074164999999985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8.3656000000000006</v>
      </c>
      <c r="C999" s="2">
        <f>RSI!I999</f>
        <v>72.216378235693469</v>
      </c>
      <c r="D999" s="2">
        <f>MACD!E999</f>
        <v>-6.473662389186785E-2</v>
      </c>
      <c r="E999" s="2">
        <f>MACD!F999</f>
        <v>-9.6658152551472976E-2</v>
      </c>
      <c r="F999" s="2">
        <f>'Moving Avg'!D999</f>
        <v>8.2363400000000002</v>
      </c>
      <c r="G999" s="2">
        <f>'Moving Avg'!F999</f>
        <v>8.1315950000000008</v>
      </c>
      <c r="H999" s="2">
        <f>'Moving Avg'!G999</f>
        <v>7.9617220000000017</v>
      </c>
      <c r="I999" s="2">
        <f>'Moving Avg'!H999</f>
        <v>7.6148719999999992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43461</v>
      </c>
      <c r="B1000" s="2">
        <f>RSI!B1000</f>
        <v>8.2975999999999992</v>
      </c>
      <c r="C1000" s="2">
        <f>RSI!I1000</f>
        <v>64.943456919643396</v>
      </c>
      <c r="D1000" s="2">
        <f>MACD!E1000</f>
        <v>-4.539977796970085E-2</v>
      </c>
      <c r="E1000" s="2">
        <f>MACD!F1000</f>
        <v>-8.6406477635118564E-2</v>
      </c>
      <c r="F1000" s="2">
        <f>'Moving Avg'!D1000</f>
        <v>8.2635600000000018</v>
      </c>
      <c r="G1000" s="2">
        <f>'Moving Avg'!F1000</f>
        <v>8.1554000000000002</v>
      </c>
      <c r="H1000" s="2">
        <f>'Moving Avg'!G1000</f>
        <v>7.9712440000000013</v>
      </c>
      <c r="I1000" s="2">
        <f>'Moving Avg'!H1000</f>
        <v>7.6225350000000001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</row>
    <row r="1001" spans="1:12" ht="13.5" x14ac:dyDescent="0.25">
      <c r="A1001" s="3">
        <f>RSI!A1001</f>
        <v>43462</v>
      </c>
      <c r="B1001" s="2">
        <f>RSI!B1001</f>
        <v>8.2975999999999992</v>
      </c>
      <c r="C1001" s="2">
        <f>RSI!I1001</f>
        <v>64.943456919643396</v>
      </c>
      <c r="D1001" s="2">
        <f>MACD!E1001</f>
        <v>-3.4383163324472221E-2</v>
      </c>
      <c r="E1001" s="2">
        <f>MACD!F1001</f>
        <v>-7.6001814772989298E-2</v>
      </c>
      <c r="F1001" s="2">
        <f>'Moving Avg'!D1001</f>
        <v>8.2907800000000016</v>
      </c>
      <c r="G1001" s="2">
        <f>'Moving Avg'!F1001</f>
        <v>8.1707049999999999</v>
      </c>
      <c r="H1001" s="2">
        <f>'Moving Avg'!G1001</f>
        <v>7.9807660000000009</v>
      </c>
      <c r="I1001" s="2">
        <f>'Moving Avg'!H1001</f>
        <v>7.6303589999999994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</row>
    <row r="1002" spans="1:12" ht="13.5" x14ac:dyDescent="0.25">
      <c r="A1002" s="3">
        <f>RSI!A1002</f>
        <v>43465</v>
      </c>
      <c r="B1002" s="2">
        <f>RSI!B1002</f>
        <v>8.2635000000000005</v>
      </c>
      <c r="C1002" s="2">
        <f>RSI!I1002</f>
        <v>61.350077050154212</v>
      </c>
      <c r="D1002" s="2">
        <f>MACD!E1002</f>
        <v>-2.570253175542625E-2</v>
      </c>
      <c r="E1002" s="2">
        <f>MACD!F1002</f>
        <v>-6.5941958169476692E-2</v>
      </c>
      <c r="F1002" s="2">
        <f>'Moving Avg'!D1002</f>
        <v>8.3111800000000002</v>
      </c>
      <c r="G1002" s="2">
        <f>'Moving Avg'!F1002</f>
        <v>8.1829450000000001</v>
      </c>
      <c r="H1002" s="2">
        <f>'Moving Avg'!G1002</f>
        <v>7.9896060000000011</v>
      </c>
      <c r="I1002" s="2">
        <f>'Moving Avg'!H1002</f>
        <v>7.6380124999999994</v>
      </c>
      <c r="J1002" s="6" t="str">
        <f>OBV!F1002</f>
        <v>BEARISH</v>
      </c>
      <c r="K1002" s="6" t="str">
        <f>OBV!G1002</f>
        <v>WEAK</v>
      </c>
      <c r="L1002" s="6" t="str">
        <f>OBV!H1002</f>
        <v>BEARISH DIVERGENCE</v>
      </c>
    </row>
    <row r="1003" spans="1:12" ht="13.5" x14ac:dyDescent="0.25">
      <c r="A1003" s="3">
        <f>RSI!A1003</f>
        <v>43467</v>
      </c>
      <c r="B1003" s="2">
        <f>RSI!B1003</f>
        <v>8.2567000000000004</v>
      </c>
      <c r="C1003" s="2">
        <f>RSI!I1003</f>
        <v>60.629646728768762</v>
      </c>
      <c r="D1003" s="2">
        <f>MACD!E1003</f>
        <v>-2.7016537998987289E-2</v>
      </c>
      <c r="E1003" s="2">
        <f>MACD!F1003</f>
        <v>-5.8156874135378817E-2</v>
      </c>
      <c r="F1003" s="2">
        <f>'Moving Avg'!D1003</f>
        <v>8.2962000000000007</v>
      </c>
      <c r="G1003" s="2">
        <f>'Moving Avg'!F1003</f>
        <v>8.1951849999999986</v>
      </c>
      <c r="H1003" s="2">
        <f>'Moving Avg'!G1003</f>
        <v>7.9983100000000009</v>
      </c>
      <c r="I1003" s="2">
        <f>'Moving Avg'!H1003</f>
        <v>7.6459864999999994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</row>
    <row r="1004" spans="1:12" ht="13.5" x14ac:dyDescent="0.25">
      <c r="A1004" s="3">
        <f>RSI!A1004</f>
        <v>43468</v>
      </c>
      <c r="B1004" s="2">
        <f>RSI!B1004</f>
        <v>8.2431000000000001</v>
      </c>
      <c r="C1004" s="2">
        <f>RSI!I1004</f>
        <v>59.134000735154117</v>
      </c>
      <c r="D1004" s="2">
        <f>MACD!E1004</f>
        <v>-2.7815642172729582E-2</v>
      </c>
      <c r="E1004" s="2">
        <f>MACD!F1004</f>
        <v>-5.2088627742848975E-2</v>
      </c>
      <c r="F1004" s="2">
        <f>'Moving Avg'!D1004</f>
        <v>8.2716999999999992</v>
      </c>
      <c r="G1004" s="2">
        <f>'Moving Avg'!F1004</f>
        <v>8.2074249999999989</v>
      </c>
      <c r="H1004" s="2">
        <f>'Moving Avg'!G1004</f>
        <v>8.0067419999999991</v>
      </c>
      <c r="I1004" s="2">
        <f>'Moving Avg'!H1004</f>
        <v>7.6536024999999981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</row>
    <row r="1005" spans="1:12" ht="13.5" x14ac:dyDescent="0.25">
      <c r="A1005" s="3">
        <f>RSI!A1005</f>
        <v>43469</v>
      </c>
      <c r="B1005" s="2">
        <f>RSI!B1005</f>
        <v>8.2294999999999998</v>
      </c>
      <c r="C1005" s="2">
        <f>RSI!I1005</f>
        <v>57.603692961258176</v>
      </c>
      <c r="D1005" s="2">
        <f>MACD!E1005</f>
        <v>-2.8047240688650277E-2</v>
      </c>
      <c r="E1005" s="2">
        <f>MACD!F1005</f>
        <v>-4.7280350332009238E-2</v>
      </c>
      <c r="F1005" s="2">
        <f>'Moving Avg'!D1005</f>
        <v>8.2580799999999996</v>
      </c>
      <c r="G1005" s="2">
        <f>'Moving Avg'!F1005</f>
        <v>8.2186449999999986</v>
      </c>
      <c r="H1005" s="2">
        <f>'Moving Avg'!G1005</f>
        <v>8.0149019999999993</v>
      </c>
      <c r="I1005" s="2">
        <f>'Moving Avg'!H1005</f>
        <v>7.6614084999999976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</row>
    <row r="1006" spans="1:12" ht="13.5" x14ac:dyDescent="0.25">
      <c r="A1006" s="3">
        <f>RSI!A1006</f>
        <v>43472</v>
      </c>
      <c r="B1006" s="2">
        <f>RSI!B1006</f>
        <v>8.1615000000000002</v>
      </c>
      <c r="C1006" s="2">
        <f>RSI!I1006</f>
        <v>50.558535626209384</v>
      </c>
      <c r="D1006" s="2">
        <f>MACD!E1006</f>
        <v>-2.3646957580739425E-2</v>
      </c>
      <c r="E1006" s="2">
        <f>MACD!F1006</f>
        <v>-4.255367178175528E-2</v>
      </c>
      <c r="F1006" s="2">
        <f>'Moving Avg'!D1006</f>
        <v>8.2308600000000016</v>
      </c>
      <c r="G1006" s="2">
        <f>'Moving Avg'!F1006</f>
        <v>8.2186449999999986</v>
      </c>
      <c r="H1006" s="2">
        <f>'Moving Avg'!G1006</f>
        <v>8.0217019999999977</v>
      </c>
      <c r="I1006" s="2">
        <f>'Moving Avg'!H1006</f>
        <v>7.6690354999999988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8.1615000000000002</v>
      </c>
      <c r="C1007" s="2">
        <f>RSI!I1007</f>
        <v>50.558535626209384</v>
      </c>
      <c r="D1007" s="2">
        <f>MACD!E1007</f>
        <v>-1.992996132718261E-2</v>
      </c>
      <c r="E1007" s="2">
        <f>MACD!F1007</f>
        <v>-3.8028929690840749E-2</v>
      </c>
      <c r="F1007" s="2">
        <f>'Moving Avg'!D1007</f>
        <v>8.2104600000000012</v>
      </c>
      <c r="G1007" s="2">
        <f>'Moving Avg'!F1007</f>
        <v>8.2254449999999988</v>
      </c>
      <c r="H1007" s="2">
        <f>'Moving Avg'!G1007</f>
        <v>8.0285019999999978</v>
      </c>
      <c r="I1007" s="2">
        <f>'Moving Avg'!H1007</f>
        <v>7.676758999999997</v>
      </c>
      <c r="J1007" s="6" t="str">
        <f>OBV!F1007</f>
        <v>BEARISH</v>
      </c>
      <c r="K1007" s="6" t="str">
        <f>OBV!G1007</f>
        <v>WEAK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8.1478999999999999</v>
      </c>
      <c r="C1008" s="2">
        <f>RSI!I1008</f>
        <v>49.163820983136041</v>
      </c>
      <c r="D1008" s="2">
        <f>MACD!E1008</f>
        <v>1.038597546779485E-2</v>
      </c>
      <c r="E1008" s="2">
        <f>MACD!F1008</f>
        <v>-2.8345948659113631E-2</v>
      </c>
      <c r="F1008" s="2">
        <f>'Moving Avg'!D1008</f>
        <v>8.1887000000000008</v>
      </c>
      <c r="G1008" s="2">
        <f>'Moving Avg'!F1008</f>
        <v>8.2281649999999988</v>
      </c>
      <c r="H1008" s="2">
        <f>'Moving Avg'!G1008</f>
        <v>8.0309499999999971</v>
      </c>
      <c r="I1008" s="2">
        <f>'Moving Avg'!H1008</f>
        <v>7.6843179999999975</v>
      </c>
      <c r="J1008" s="6" t="str">
        <f>OBV!F1008</f>
        <v>BEARISH</v>
      </c>
      <c r="K1008" s="6" t="str">
        <f>OBV!G1008</f>
        <v>WEAK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8.1342999999999996</v>
      </c>
      <c r="C1009" s="2">
        <f>RSI!I1009</f>
        <v>47.745393827073059</v>
      </c>
      <c r="D1009" s="2">
        <f>MACD!E1009</f>
        <v>4.2351043036875424E-2</v>
      </c>
      <c r="E1009" s="2">
        <f>MACD!F1009</f>
        <v>-1.420655031991582E-2</v>
      </c>
      <c r="F1009" s="2">
        <f>'Moving Avg'!D1009</f>
        <v>8.1669400000000003</v>
      </c>
      <c r="G1009" s="2">
        <f>'Moving Avg'!F1009</f>
        <v>8.2199999999999989</v>
      </c>
      <c r="H1009" s="2">
        <f>'Moving Avg'!G1009</f>
        <v>8.0304059999999975</v>
      </c>
      <c r="I1009" s="2">
        <f>'Moving Avg'!H1009</f>
        <v>7.6911644999999975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8.1410999999999998</v>
      </c>
      <c r="C1010" s="2">
        <f>RSI!I1010</f>
        <v>48.544759888499065</v>
      </c>
      <c r="D1010" s="2">
        <f>MACD!E1010</f>
        <v>5.8582921695991885E-2</v>
      </c>
      <c r="E1010" s="2">
        <f>MACD!F1010</f>
        <v>3.513440832657224E-4</v>
      </c>
      <c r="F1010" s="2">
        <f>'Moving Avg'!D1010</f>
        <v>8.1492599999999999</v>
      </c>
      <c r="G1010" s="2">
        <f>'Moving Avg'!F1010</f>
        <v>8.2142199999999992</v>
      </c>
      <c r="H1010" s="2">
        <f>'Moving Avg'!G1010</f>
        <v>8.0347579999999965</v>
      </c>
      <c r="I1010" s="2">
        <f>'Moving Avg'!H1010</f>
        <v>7.6980449999999987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8.1410999999999998</v>
      </c>
      <c r="C1011" s="2">
        <f>RSI!I1011</f>
        <v>48.544759888499065</v>
      </c>
      <c r="D1011" s="2">
        <f>MACD!E1011</f>
        <v>7.241606968594283E-2</v>
      </c>
      <c r="E1011" s="2">
        <f>MACD!F1011</f>
        <v>1.4764289203801144E-2</v>
      </c>
      <c r="F1011" s="2">
        <f>'Moving Avg'!D1011</f>
        <v>8.1451799999999999</v>
      </c>
      <c r="G1011" s="2">
        <f>'Moving Avg'!F1011</f>
        <v>8.2097999999999995</v>
      </c>
      <c r="H1011" s="2">
        <f>'Moving Avg'!G1011</f>
        <v>8.0397899999999964</v>
      </c>
      <c r="I1011" s="2">
        <f>'Moving Avg'!H1011</f>
        <v>7.7049254999999981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8.1410999999999998</v>
      </c>
      <c r="C1012" s="2">
        <f>RSI!I1012</f>
        <v>48.544759888499065</v>
      </c>
      <c r="D1012" s="2">
        <f>MACD!E1012</f>
        <v>7.8966073727233521E-2</v>
      </c>
      <c r="E1012" s="2">
        <f>MACD!F1012</f>
        <v>2.7604646108487618E-2</v>
      </c>
      <c r="F1012" s="2">
        <f>'Moving Avg'!D1012</f>
        <v>8.1410999999999998</v>
      </c>
      <c r="G1012" s="2">
        <f>'Moving Avg'!F1012</f>
        <v>8.206059999999999</v>
      </c>
      <c r="H1012" s="2">
        <f>'Moving Avg'!G1012</f>
        <v>8.0448219999999999</v>
      </c>
      <c r="I1012" s="2">
        <f>'Moving Avg'!H1012</f>
        <v>7.7118059999999993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8.1547000000000001</v>
      </c>
      <c r="C1013" s="2">
        <f>RSI!I1013</f>
        <v>50.438622796640239</v>
      </c>
      <c r="D1013" s="2">
        <f>MACD!E1013</f>
        <v>8.253925554046937E-2</v>
      </c>
      <c r="E1013" s="2">
        <f>MACD!F1013</f>
        <v>3.8591567994883974E-2</v>
      </c>
      <c r="F1013" s="2">
        <f>'Moving Avg'!D1013</f>
        <v>8.1424599999999998</v>
      </c>
      <c r="G1013" s="2">
        <f>'Moving Avg'!F1013</f>
        <v>8.2057199999999977</v>
      </c>
      <c r="H1013" s="2">
        <f>'Moving Avg'!G1013</f>
        <v>8.0501259999999988</v>
      </c>
      <c r="I1013" s="2">
        <f>'Moving Avg'!H1013</f>
        <v>7.7187544999999993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</row>
    <row r="1014" spans="1:12" ht="13.5" x14ac:dyDescent="0.25">
      <c r="A1014" s="3">
        <f>RSI!A1014</f>
        <v>43483</v>
      </c>
      <c r="B1014" s="2">
        <f>RSI!B1014</f>
        <v>8.1547000000000001</v>
      </c>
      <c r="C1014" s="2">
        <f>RSI!I1014</f>
        <v>50.438622796640239</v>
      </c>
      <c r="D1014" s="2">
        <f>MACD!E1014</f>
        <v>8.3468224134422897E-2</v>
      </c>
      <c r="E1014" s="2">
        <f>MACD!F1014</f>
        <v>4.756689922279176E-2</v>
      </c>
      <c r="F1014" s="2">
        <f>'Moving Avg'!D1014</f>
        <v>8.1465399999999981</v>
      </c>
      <c r="G1014" s="2">
        <f>'Moving Avg'!F1014</f>
        <v>8.2053799999999981</v>
      </c>
      <c r="H1014" s="2">
        <f>'Moving Avg'!G1014</f>
        <v>8.0547499999999967</v>
      </c>
      <c r="I1014" s="2">
        <f>'Moving Avg'!H1014</f>
        <v>7.7260574999999996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8.1478999999999999</v>
      </c>
      <c r="C1015" s="2">
        <f>RSI!I1015</f>
        <v>49.384600387908669</v>
      </c>
      <c r="D1015" s="2">
        <f>MACD!E1015</f>
        <v>8.2663647116758554E-2</v>
      </c>
      <c r="E1015" s="2">
        <f>MACD!F1015</f>
        <v>5.4586248801585122E-2</v>
      </c>
      <c r="F1015" s="2">
        <f>'Moving Avg'!D1015</f>
        <v>8.1478999999999999</v>
      </c>
      <c r="G1015" s="2">
        <f>'Moving Avg'!F1015</f>
        <v>8.204699999999999</v>
      </c>
      <c r="H1015" s="2">
        <f>'Moving Avg'!G1015</f>
        <v>8.0612779999999979</v>
      </c>
      <c r="I1015" s="2">
        <f>'Moving Avg'!H1015</f>
        <v>7.7337774999999986</v>
      </c>
      <c r="J1015" s="6" t="str">
        <f>OBV!F1015</f>
        <v>BEARISH</v>
      </c>
      <c r="K1015" s="6" t="str">
        <f>OBV!G1015</f>
        <v>NEUTRAL</v>
      </c>
      <c r="L1015" s="6" t="str">
        <f>OBV!H1015</f>
        <v>BEARISH DIVERGENCE</v>
      </c>
    </row>
    <row r="1016" spans="1:12" ht="13.5" x14ac:dyDescent="0.25">
      <c r="A1016" s="3">
        <f>RSI!A1016</f>
        <v>43487</v>
      </c>
      <c r="B1016" s="2">
        <f>RSI!B1016</f>
        <v>8.1478999999999999</v>
      </c>
      <c r="C1016" s="2">
        <f>RSI!I1016</f>
        <v>49.384600387908669</v>
      </c>
      <c r="D1016" s="2">
        <f>MACD!E1016</f>
        <v>7.1559620711274974E-2</v>
      </c>
      <c r="E1016" s="2">
        <f>MACD!F1016</f>
        <v>5.7980923183523096E-2</v>
      </c>
      <c r="F1016" s="2">
        <f>'Moving Avg'!D1016</f>
        <v>8.1492599999999999</v>
      </c>
      <c r="G1016" s="2">
        <f>'Moving Avg'!F1016</f>
        <v>8.2040199999999981</v>
      </c>
      <c r="H1016" s="2">
        <f>'Moving Avg'!G1016</f>
        <v>8.0678059999999974</v>
      </c>
      <c r="I1016" s="2">
        <f>'Moving Avg'!H1016</f>
        <v>7.7413364999999992</v>
      </c>
      <c r="J1016" s="6" t="str">
        <f>OBV!F1016</f>
        <v>BEARISH</v>
      </c>
      <c r="K1016" s="6" t="str">
        <f>OBV!G1016</f>
        <v>NEUTRAL</v>
      </c>
      <c r="L1016" s="6" t="str">
        <f>OBV!H1016</f>
        <v>BEARISH DIVERGENCE</v>
      </c>
    </row>
    <row r="1017" spans="1:12" ht="13.5" x14ac:dyDescent="0.25">
      <c r="A1017" s="3">
        <f>RSI!A1017</f>
        <v>43488</v>
      </c>
      <c r="B1017" s="2">
        <f>RSI!B1017</f>
        <v>8.1478999999999999</v>
      </c>
      <c r="C1017" s="2">
        <f>RSI!I1017</f>
        <v>49.384600387908669</v>
      </c>
      <c r="D1017" s="2">
        <f>MACD!E1017</f>
        <v>6.2199376425368769E-2</v>
      </c>
      <c r="E1017" s="2">
        <f>MACD!F1017</f>
        <v>5.8824613831892233E-2</v>
      </c>
      <c r="F1017" s="2">
        <f>'Moving Avg'!D1017</f>
        <v>8.15062</v>
      </c>
      <c r="G1017" s="2">
        <f>'Moving Avg'!F1017</f>
        <v>8.2033399999999972</v>
      </c>
      <c r="H1017" s="2">
        <f>'Moving Avg'!G1017</f>
        <v>8.0743339999999986</v>
      </c>
      <c r="I1017" s="2">
        <f>'Moving Avg'!H1017</f>
        <v>7.7488954999999988</v>
      </c>
      <c r="J1017" s="6" t="str">
        <f>OBV!F1017</f>
        <v>BEARISH</v>
      </c>
      <c r="K1017" s="6" t="str">
        <f>OBV!G1017</f>
        <v>NEUTRAL</v>
      </c>
      <c r="L1017" s="6" t="str">
        <f>OBV!H1017</f>
        <v>BEARISH DIVERGENCE</v>
      </c>
    </row>
    <row r="1018" spans="1:12" ht="13.5" x14ac:dyDescent="0.25">
      <c r="A1018" s="3">
        <f>RSI!A1018</f>
        <v>43489</v>
      </c>
      <c r="B1018" s="2">
        <f>RSI!B1018</f>
        <v>8.0935000000000006</v>
      </c>
      <c r="C1018" s="2">
        <f>RSI!I1018</f>
        <v>40.854233211440246</v>
      </c>
      <c r="D1018" s="2">
        <f>MACD!E1018</f>
        <v>5.6249334589683286E-2</v>
      </c>
      <c r="E1018" s="2">
        <f>MACD!F1018</f>
        <v>5.8309557983450444E-2</v>
      </c>
      <c r="F1018" s="2">
        <f>'Moving Avg'!D1018</f>
        <v>8.1383799999999997</v>
      </c>
      <c r="G1018" s="2">
        <f>'Moving Avg'!F1018</f>
        <v>8.1914349999999985</v>
      </c>
      <c r="H1018" s="2">
        <f>'Moving Avg'!G1018</f>
        <v>8.0797739999999969</v>
      </c>
      <c r="I1018" s="2">
        <f>'Moving Avg'!H1018</f>
        <v>7.7561824999999978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8.1410999999999998</v>
      </c>
      <c r="C1019" s="2">
        <f>RSI!I1019</f>
        <v>49.133645854776844</v>
      </c>
      <c r="D1019" s="2">
        <f>MACD!E1019</f>
        <v>4.5948312244464162E-2</v>
      </c>
      <c r="E1019" s="2">
        <f>MACD!F1019</f>
        <v>5.5837308835653195E-2</v>
      </c>
      <c r="F1019" s="2">
        <f>'Moving Avg'!D1019</f>
        <v>8.1356599999999997</v>
      </c>
      <c r="G1019" s="2">
        <f>'Moving Avg'!F1019</f>
        <v>8.1802099999999989</v>
      </c>
      <c r="H1019" s="2">
        <f>'Moving Avg'!G1019</f>
        <v>8.0861659999999986</v>
      </c>
      <c r="I1019" s="2">
        <f>'Moving Avg'!H1019</f>
        <v>7.763707499999998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8.1478999999999999</v>
      </c>
      <c r="C1020" s="2">
        <f>RSI!I1020</f>
        <v>50.206003106330606</v>
      </c>
      <c r="D1020" s="2">
        <f>MACD!E1020</f>
        <v>3.7819040466931853E-2</v>
      </c>
      <c r="E1020" s="2">
        <f>MACD!F1020</f>
        <v>5.2233655161908935E-2</v>
      </c>
      <c r="F1020" s="2">
        <f>'Moving Avg'!D1020</f>
        <v>8.1356599999999997</v>
      </c>
      <c r="G1020" s="2">
        <f>'Moving Avg'!F1020</f>
        <v>8.172724999999998</v>
      </c>
      <c r="H1020" s="2">
        <f>'Moving Avg'!G1020</f>
        <v>8.0926939999999981</v>
      </c>
      <c r="I1020" s="2">
        <f>'Moving Avg'!H1020</f>
        <v>7.7713309999999982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NEUTRAL</v>
      </c>
    </row>
    <row r="1021" spans="1:12" ht="13.5" x14ac:dyDescent="0.25">
      <c r="A1021" s="3">
        <f>RSI!A1021</f>
        <v>43494</v>
      </c>
      <c r="B1021" s="2">
        <f>RSI!B1021</f>
        <v>8.1478999999999999</v>
      </c>
      <c r="C1021" s="2">
        <f>RSI!I1021</f>
        <v>50.206003106330606</v>
      </c>
      <c r="D1021" s="2">
        <f>MACD!E1021</f>
        <v>3.0941473798302255E-2</v>
      </c>
      <c r="E1021" s="2">
        <f>MACD!F1021</f>
        <v>4.7975218889187599E-2</v>
      </c>
      <c r="F1021" s="2">
        <f>'Moving Avg'!D1021</f>
        <v>8.1356599999999997</v>
      </c>
      <c r="G1021" s="2">
        <f>'Moving Avg'!F1021</f>
        <v>8.1652399999999989</v>
      </c>
      <c r="H1021" s="2">
        <f>'Moving Avg'!G1021</f>
        <v>8.0992219999999957</v>
      </c>
      <c r="I1021" s="2">
        <f>'Moving Avg'!H1021</f>
        <v>7.7790509999999973</v>
      </c>
      <c r="J1021" s="6" t="str">
        <f>OBV!F1021</f>
        <v>BULLISH</v>
      </c>
      <c r="K1021" s="6" t="str">
        <f>OBV!G1021</f>
        <v>NEUTRAL</v>
      </c>
      <c r="L1021" s="6" t="str">
        <f>OBV!H1021</f>
        <v>NEUTRAL</v>
      </c>
    </row>
    <row r="1022" spans="1:12" ht="13.5" x14ac:dyDescent="0.25">
      <c r="A1022" s="3">
        <f>RSI!A1022</f>
        <v>43495</v>
      </c>
      <c r="B1022" s="2">
        <f>RSI!B1022</f>
        <v>8.1547000000000001</v>
      </c>
      <c r="C1022" s="2">
        <f>RSI!I1022</f>
        <v>51.394408145944155</v>
      </c>
      <c r="D1022" s="2">
        <f>MACD!E1022</f>
        <v>2.4619260894978012E-2</v>
      </c>
      <c r="E1022" s="2">
        <f>MACD!F1022</f>
        <v>4.3304027290345687E-2</v>
      </c>
      <c r="F1022" s="2">
        <f>'Moving Avg'!D1022</f>
        <v>8.1370199999999997</v>
      </c>
      <c r="G1022" s="2">
        <f>'Moving Avg'!F1022</f>
        <v>8.1597999999999988</v>
      </c>
      <c r="H1022" s="2">
        <f>'Moving Avg'!G1022</f>
        <v>8.1058859999999964</v>
      </c>
      <c r="I1022" s="2">
        <f>'Moving Avg'!H1022</f>
        <v>7.7868049999999975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8.1547000000000001</v>
      </c>
      <c r="C1023" s="2">
        <f>RSI!I1023</f>
        <v>51.394408145944155</v>
      </c>
      <c r="D1023" s="2">
        <f>MACD!E1023</f>
        <v>2.1322720746848489E-2</v>
      </c>
      <c r="E1023" s="2">
        <f>MACD!F1023</f>
        <v>3.8907765981646247E-2</v>
      </c>
      <c r="F1023" s="2">
        <f>'Moving Avg'!D1023</f>
        <v>8.1492599999999999</v>
      </c>
      <c r="G1023" s="2">
        <f>'Moving Avg'!F1023</f>
        <v>8.1546999999999983</v>
      </c>
      <c r="H1023" s="2">
        <f>'Moving Avg'!G1023</f>
        <v>8.112549999999997</v>
      </c>
      <c r="I1023" s="2">
        <f>'Moving Avg'!H1023</f>
        <v>7.7945589999999969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8.1547000000000001</v>
      </c>
      <c r="C1024" s="2">
        <f>RSI!I1024</f>
        <v>51.394408145944155</v>
      </c>
      <c r="D1024" s="2">
        <f>MACD!E1024</f>
        <v>1.8496967402908737E-2</v>
      </c>
      <c r="E1024" s="2">
        <f>MACD!F1024</f>
        <v>3.4825606265898749E-2</v>
      </c>
      <c r="F1024" s="2">
        <f>'Moving Avg'!D1024</f>
        <v>8.1519799999999982</v>
      </c>
      <c r="G1024" s="2">
        <f>'Moving Avg'!F1024</f>
        <v>8.1502799999999986</v>
      </c>
      <c r="H1024" s="2">
        <f>'Moving Avg'!G1024</f>
        <v>8.1192139999999959</v>
      </c>
      <c r="I1024" s="2">
        <f>'Moving Avg'!H1024</f>
        <v>7.8024739999999975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8.1547000000000001</v>
      </c>
      <c r="C1025" s="2">
        <f>RSI!I1025</f>
        <v>51.394408145944141</v>
      </c>
      <c r="D1025" s="2">
        <f>MACD!E1025</f>
        <v>1.5026112590385665E-2</v>
      </c>
      <c r="E1025" s="2">
        <f>MACD!F1025</f>
        <v>3.0865707530796135E-2</v>
      </c>
      <c r="F1025" s="2">
        <f>'Moving Avg'!D1025</f>
        <v>8.1533399999999983</v>
      </c>
      <c r="G1025" s="2">
        <f>'Moving Avg'!F1025</f>
        <v>8.1465399999999981</v>
      </c>
      <c r="H1025" s="2">
        <f>'Moving Avg'!G1025</f>
        <v>8.1272379999999966</v>
      </c>
      <c r="I1025" s="2">
        <f>'Moving Avg'!H1025</f>
        <v>7.8110334999999971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8.1547000000000001</v>
      </c>
      <c r="C1026" s="2">
        <f>RSI!I1026</f>
        <v>51.394408145944141</v>
      </c>
      <c r="D1026" s="2">
        <f>MACD!E1026</f>
        <v>1.2058051269002945E-2</v>
      </c>
      <c r="E1026" s="2">
        <f>MACD!F1026</f>
        <v>2.7104176278437499E-2</v>
      </c>
      <c r="F1026" s="2">
        <f>'Moving Avg'!D1026</f>
        <v>8.1547000000000001</v>
      </c>
      <c r="G1026" s="2">
        <f>'Moving Avg'!F1026</f>
        <v>8.1461999999999968</v>
      </c>
      <c r="H1026" s="2">
        <f>'Moving Avg'!G1026</f>
        <v>8.1352619999999956</v>
      </c>
      <c r="I1026" s="2">
        <f>'Moving Avg'!H1026</f>
        <v>7.8192704999999982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8.1547000000000001</v>
      </c>
      <c r="C1027" s="2">
        <f>RSI!I1027</f>
        <v>51.394408145944141</v>
      </c>
      <c r="D1027" s="2">
        <f>MACD!E1027</f>
        <v>9.5177405326598574E-3</v>
      </c>
      <c r="E1027" s="2">
        <f>MACD!F1027</f>
        <v>2.3586889129281974E-2</v>
      </c>
      <c r="F1027" s="2">
        <f>'Moving Avg'!D1027</f>
        <v>8.1547000000000001</v>
      </c>
      <c r="G1027" s="2">
        <f>'Moving Avg'!F1027</f>
        <v>8.1458599999999972</v>
      </c>
      <c r="H1027" s="2">
        <f>'Moving Avg'!G1027</f>
        <v>8.1419259999999962</v>
      </c>
      <c r="I1027" s="2">
        <f>'Moving Avg'!H1027</f>
        <v>7.8275074999999985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43503</v>
      </c>
      <c r="B1028" s="2">
        <f>RSI!B1028</f>
        <v>8.1547000000000001</v>
      </c>
      <c r="C1028" s="2">
        <f>RSI!I1028</f>
        <v>51.394408145944141</v>
      </c>
      <c r="D1028" s="2">
        <f>MACD!E1028</f>
        <v>-1.027719338065225E-3</v>
      </c>
      <c r="E1028" s="2">
        <f>MACD!F1028</f>
        <v>1.8663967435812535E-2</v>
      </c>
      <c r="F1028" s="2">
        <f>'Moving Avg'!D1028</f>
        <v>8.1547000000000001</v>
      </c>
      <c r="G1028" s="2">
        <f>'Moving Avg'!F1028</f>
        <v>8.1461999999999968</v>
      </c>
      <c r="H1028" s="2">
        <f>'Moving Avg'!G1028</f>
        <v>8.1485899999999951</v>
      </c>
      <c r="I1028" s="2">
        <f>'Moving Avg'!H1028</f>
        <v>7.8360669999999981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43504</v>
      </c>
      <c r="B1029" s="2">
        <f>RSI!B1029</f>
        <v>8.1547000000000001</v>
      </c>
      <c r="C1029" s="2">
        <f>RSI!I1029</f>
        <v>51.394408145944141</v>
      </c>
      <c r="D1029" s="2">
        <f>MACD!E1029</f>
        <v>-2.6524788454640458E-3</v>
      </c>
      <c r="E1029" s="2">
        <f>MACD!F1029</f>
        <v>1.440067817955722E-2</v>
      </c>
      <c r="F1029" s="2">
        <f>'Moving Avg'!D1029</f>
        <v>8.1547000000000001</v>
      </c>
      <c r="G1029" s="2">
        <f>'Moving Avg'!F1029</f>
        <v>8.147219999999999</v>
      </c>
      <c r="H1029" s="2">
        <f>'Moving Avg'!G1029</f>
        <v>8.155389999999997</v>
      </c>
      <c r="I1029" s="2">
        <f>'Moving Avg'!H1029</f>
        <v>7.8446264999999986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43507</v>
      </c>
      <c r="B1030" s="2">
        <f>RSI!B1030</f>
        <v>8.1547000000000001</v>
      </c>
      <c r="C1030" s="2">
        <f>RSI!I1030</f>
        <v>51.394408145944141</v>
      </c>
      <c r="D1030" s="2">
        <f>MACD!E1030</f>
        <v>-3.0040428031643529E-3</v>
      </c>
      <c r="E1030" s="2">
        <f>MACD!F1030</f>
        <v>1.0919733983012905E-2</v>
      </c>
      <c r="F1030" s="2">
        <f>'Moving Avg'!D1030</f>
        <v>8.1547000000000001</v>
      </c>
      <c r="G1030" s="2">
        <f>'Moving Avg'!F1030</f>
        <v>8.1478999999999981</v>
      </c>
      <c r="H1030" s="2">
        <f>'Moving Avg'!G1030</f>
        <v>8.1620539999999959</v>
      </c>
      <c r="I1030" s="2">
        <f>'Moving Avg'!H1030</f>
        <v>7.8538299999999994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</row>
    <row r="1031" spans="1:12" ht="13.5" x14ac:dyDescent="0.25">
      <c r="A1031" s="3">
        <f>RSI!A1031</f>
        <v>43508</v>
      </c>
      <c r="B1031" s="2">
        <f>RSI!B1031</f>
        <v>8.1547000000000001</v>
      </c>
      <c r="C1031" s="2">
        <f>RSI!I1031</f>
        <v>51.394408145944141</v>
      </c>
      <c r="D1031" s="2">
        <f>MACD!E1031</f>
        <v>-3.3227434218403573E-3</v>
      </c>
      <c r="E1031" s="2">
        <f>MACD!F1031</f>
        <v>8.0712385020422529E-3</v>
      </c>
      <c r="F1031" s="2">
        <f>'Moving Avg'!D1031</f>
        <v>8.1547000000000001</v>
      </c>
      <c r="G1031" s="2">
        <f>'Moving Avg'!F1031</f>
        <v>8.148579999999999</v>
      </c>
      <c r="H1031" s="2">
        <f>'Moving Avg'!G1031</f>
        <v>8.1653179999999956</v>
      </c>
      <c r="I1031" s="2">
        <f>'Moving Avg'!H1031</f>
        <v>7.8632269999999984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43509</v>
      </c>
      <c r="B1032" s="2">
        <f>RSI!B1032</f>
        <v>8.1478999999999999</v>
      </c>
      <c r="C1032" s="2">
        <f>RSI!I1032</f>
        <v>48.94348754032783</v>
      </c>
      <c r="D1032" s="2">
        <f>MACD!E1032</f>
        <v>-2.0622069444851121E-3</v>
      </c>
      <c r="E1032" s="2">
        <f>MACD!F1032</f>
        <v>6.0445494127367803E-3</v>
      </c>
      <c r="F1032" s="2">
        <f>'Moving Avg'!D1032</f>
        <v>8.15334</v>
      </c>
      <c r="G1032" s="2">
        <f>'Moving Avg'!F1032</f>
        <v>8.1489200000000004</v>
      </c>
      <c r="H1032" s="2">
        <f>'Moving Avg'!G1032</f>
        <v>8.1679019999999962</v>
      </c>
      <c r="I1032" s="2">
        <f>'Moving Avg'!H1032</f>
        <v>7.871945499999998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8.1478999999999999</v>
      </c>
      <c r="C1033" s="2">
        <f>RSI!I1033</f>
        <v>48.94348754032783</v>
      </c>
      <c r="D1033" s="2">
        <f>MACD!E1033</f>
        <v>-9.7361332895751218E-4</v>
      </c>
      <c r="E1033" s="2">
        <f>MACD!F1033</f>
        <v>4.6409168643979223E-3</v>
      </c>
      <c r="F1033" s="2">
        <f>'Moving Avg'!D1033</f>
        <v>8.15198</v>
      </c>
      <c r="G1033" s="2">
        <f>'Moving Avg'!F1033</f>
        <v>8.148579999999999</v>
      </c>
      <c r="H1033" s="2">
        <f>'Moving Avg'!G1033</f>
        <v>8.1706219999999945</v>
      </c>
      <c r="I1033" s="2">
        <f>'Moving Avg'!H1033</f>
        <v>7.8807929999999979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8.1478999999999999</v>
      </c>
      <c r="C1034" s="2">
        <f>RSI!I1034</f>
        <v>48.94348754032783</v>
      </c>
      <c r="D1034" s="2">
        <f>MACD!E1034</f>
        <v>-3.2138407059179031E-5</v>
      </c>
      <c r="E1034" s="2">
        <f>MACD!F1034</f>
        <v>3.7063058101065023E-3</v>
      </c>
      <c r="F1034" s="2">
        <f>'Moving Avg'!D1034</f>
        <v>8.15062</v>
      </c>
      <c r="G1034" s="2">
        <f>'Moving Avg'!F1034</f>
        <v>8.1482399999999995</v>
      </c>
      <c r="H1034" s="2">
        <f>'Moving Avg'!G1034</f>
        <v>8.1736139999999953</v>
      </c>
      <c r="I1034" s="2">
        <f>'Moving Avg'!H1034</f>
        <v>7.8893504999999982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8.0935000000000006</v>
      </c>
      <c r="C1035" s="2">
        <f>RSI!I1035</f>
        <v>33.148450627891719</v>
      </c>
      <c r="D1035" s="2">
        <f>MACD!E1035</f>
        <v>4.8129731517736474E-3</v>
      </c>
      <c r="E1035" s="2">
        <f>MACD!F1035</f>
        <v>3.927639278439931E-3</v>
      </c>
      <c r="F1035" s="2">
        <f>'Moving Avg'!D1035</f>
        <v>8.1383799999999997</v>
      </c>
      <c r="G1035" s="2">
        <f>'Moving Avg'!F1035</f>
        <v>8.1455200000000012</v>
      </c>
      <c r="H1035" s="2">
        <f>'Moving Avg'!G1035</f>
        <v>8.1753819999999955</v>
      </c>
      <c r="I1035" s="2">
        <f>'Moving Avg'!H1035</f>
        <v>7.8970559999999974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8.0254999999999992</v>
      </c>
      <c r="C1036" s="2">
        <f>RSI!I1036</f>
        <v>23.109134830796762</v>
      </c>
      <c r="D1036" s="2">
        <f>MACD!E1036</f>
        <v>1.428862496394423E-2</v>
      </c>
      <c r="E1036" s="2">
        <f>MACD!F1036</f>
        <v>5.9998364155407907E-3</v>
      </c>
      <c r="F1036" s="2">
        <f>'Moving Avg'!D1036</f>
        <v>8.1125399999999992</v>
      </c>
      <c r="G1036" s="2">
        <f>'Moving Avg'!F1036</f>
        <v>8.1394000000000002</v>
      </c>
      <c r="H1036" s="2">
        <f>'Moving Avg'!G1036</f>
        <v>8.1726619999999954</v>
      </c>
      <c r="I1036" s="2">
        <f>'Moving Avg'!H1036</f>
        <v>7.9040029999999977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8.0935000000000006</v>
      </c>
      <c r="C1037" s="2">
        <f>RSI!I1037</f>
        <v>42.019749726659121</v>
      </c>
      <c r="D1037" s="2">
        <f>MACD!E1037</f>
        <v>1.7985062993833623E-2</v>
      </c>
      <c r="E1037" s="2">
        <f>MACD!F1037</f>
        <v>8.3968817311993564E-3</v>
      </c>
      <c r="F1037" s="2">
        <f>'Moving Avg'!D1037</f>
        <v>8.101659999999999</v>
      </c>
      <c r="G1037" s="2">
        <f>'Moving Avg'!F1037</f>
        <v>8.1366800000000019</v>
      </c>
      <c r="H1037" s="2">
        <f>'Moving Avg'!G1037</f>
        <v>8.1740219999999972</v>
      </c>
      <c r="I1037" s="2">
        <f>'Moving Avg'!H1037</f>
        <v>7.9100334999999973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8.0935000000000006</v>
      </c>
      <c r="C1038" s="2">
        <f>RSI!I1038</f>
        <v>42.019749726659128</v>
      </c>
      <c r="D1038" s="2">
        <f>MACD!E1038</f>
        <v>2.1373610589970227E-2</v>
      </c>
      <c r="E1038" s="2">
        <f>MACD!F1038</f>
        <v>1.0992227502953532E-2</v>
      </c>
      <c r="F1038" s="2">
        <f>'Moving Avg'!D1038</f>
        <v>8.0907799999999988</v>
      </c>
      <c r="G1038" s="2">
        <f>'Moving Avg'!F1038</f>
        <v>8.1366800000000019</v>
      </c>
      <c r="H1038" s="2">
        <f>'Moving Avg'!G1038</f>
        <v>8.1740219999999972</v>
      </c>
      <c r="I1038" s="2">
        <f>'Moving Avg'!H1038</f>
        <v>7.9163539999999974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8.0935000000000006</v>
      </c>
      <c r="C1039" s="2">
        <f>RSI!I1039</f>
        <v>42.019749726659136</v>
      </c>
      <c r="D1039" s="2">
        <f>MACD!E1039</f>
        <v>2.4482317560277522E-2</v>
      </c>
      <c r="E1039" s="2">
        <f>MACD!F1039</f>
        <v>1.3690245514418331E-2</v>
      </c>
      <c r="F1039" s="2">
        <f>'Moving Avg'!D1039</f>
        <v>8.0798999999999985</v>
      </c>
      <c r="G1039" s="2">
        <f>'Moving Avg'!F1039</f>
        <v>8.1342999999999996</v>
      </c>
      <c r="H1039" s="2">
        <f>'Moving Avg'!G1039</f>
        <v>8.1699399999999969</v>
      </c>
      <c r="I1039" s="2">
        <f>'Moving Avg'!H1039</f>
        <v>7.9221269999999979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8.0935000000000006</v>
      </c>
      <c r="C1040" s="2">
        <f>RSI!I1040</f>
        <v>42.019749726659128</v>
      </c>
      <c r="D1040" s="2">
        <f>MACD!E1040</f>
        <v>2.7336349316954056E-2</v>
      </c>
      <c r="E1040" s="2">
        <f>MACD!F1040</f>
        <v>1.6419466274925475E-2</v>
      </c>
      <c r="F1040" s="2">
        <f>'Moving Avg'!D1040</f>
        <v>8.0798999999999985</v>
      </c>
      <c r="G1040" s="2">
        <f>'Moving Avg'!F1040</f>
        <v>8.1315800000000014</v>
      </c>
      <c r="H1040" s="2">
        <f>'Moving Avg'!G1040</f>
        <v>8.1666759999999972</v>
      </c>
      <c r="I1040" s="2">
        <f>'Moving Avg'!H1040</f>
        <v>7.9274809999999976</v>
      </c>
      <c r="J1040" s="6" t="str">
        <f>OBV!F1040</f>
        <v>BULLISH</v>
      </c>
      <c r="K1040" s="6" t="str">
        <f>OBV!G1040</f>
        <v>NEUTRAL</v>
      </c>
      <c r="L1040" s="6" t="str">
        <f>OBV!H1040</f>
        <v>NEUTRAL</v>
      </c>
    </row>
    <row r="1041" spans="1:12" ht="13.5" x14ac:dyDescent="0.25">
      <c r="A1041" s="3">
        <f>RSI!A1041</f>
        <v>43522</v>
      </c>
      <c r="B1041" s="2">
        <f>RSI!B1041</f>
        <v>8.0867000000000004</v>
      </c>
      <c r="C1041" s="2">
        <f>RSI!I1041</f>
        <v>40.674233277179191</v>
      </c>
      <c r="D1041" s="2">
        <f>MACD!E1041</f>
        <v>3.0462028336380342E-2</v>
      </c>
      <c r="E1041" s="2">
        <f>MACD!F1041</f>
        <v>1.922797868721645E-2</v>
      </c>
      <c r="F1041" s="2">
        <f>'Moving Avg'!D1041</f>
        <v>8.0921400000000006</v>
      </c>
      <c r="G1041" s="2">
        <f>'Moving Avg'!F1041</f>
        <v>8.1285200000000017</v>
      </c>
      <c r="H1041" s="2">
        <f>'Moving Avg'!G1041</f>
        <v>8.1638199999999976</v>
      </c>
      <c r="I1041" s="2">
        <f>'Moving Avg'!H1041</f>
        <v>7.9324789999999981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8.0867000000000004</v>
      </c>
      <c r="C1042" s="2">
        <f>RSI!I1042</f>
        <v>40.674233277179191</v>
      </c>
      <c r="D1042" s="2">
        <f>MACD!E1042</f>
        <v>3.2292551461724273E-2</v>
      </c>
      <c r="E1042" s="2">
        <f>MACD!F1042</f>
        <v>2.1840893242118017E-2</v>
      </c>
      <c r="F1042" s="2">
        <f>'Moving Avg'!D1042</f>
        <v>8.0907800000000005</v>
      </c>
      <c r="G1042" s="2">
        <f>'Moving Avg'!F1042</f>
        <v>8.1251200000000008</v>
      </c>
      <c r="H1042" s="2">
        <f>'Moving Avg'!G1042</f>
        <v>8.161235999999997</v>
      </c>
      <c r="I1042" s="2">
        <f>'Moving Avg'!H1042</f>
        <v>7.936510499999998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8.0867000000000004</v>
      </c>
      <c r="C1043" s="2">
        <f>RSI!I1043</f>
        <v>40.674233277179191</v>
      </c>
      <c r="D1043" s="2">
        <f>MACD!E1043</f>
        <v>3.4056151614496599E-2</v>
      </c>
      <c r="E1043" s="2">
        <f>MACD!F1043</f>
        <v>2.4283944916593733E-2</v>
      </c>
      <c r="F1043" s="2">
        <f>'Moving Avg'!D1043</f>
        <v>8.0894200000000005</v>
      </c>
      <c r="G1043" s="2">
        <f>'Moving Avg'!F1043</f>
        <v>8.1217200000000016</v>
      </c>
      <c r="H1043" s="2">
        <f>'Moving Avg'!G1043</f>
        <v>8.1597399999999976</v>
      </c>
      <c r="I1043" s="2">
        <f>'Moving Avg'!H1043</f>
        <v>7.9396074999999984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8.1478999999999999</v>
      </c>
      <c r="C1044" s="2">
        <f>RSI!I1044</f>
        <v>56.376241226613246</v>
      </c>
      <c r="D1044" s="2">
        <f>MACD!E1044</f>
        <v>3.1213887898127624E-2</v>
      </c>
      <c r="E1044" s="2">
        <f>MACD!F1044</f>
        <v>2.5669933512900513E-2</v>
      </c>
      <c r="F1044" s="2">
        <f>'Moving Avg'!D1044</f>
        <v>8.1003000000000007</v>
      </c>
      <c r="G1044" s="2">
        <f>'Moving Avg'!F1044</f>
        <v>8.1213800000000003</v>
      </c>
      <c r="H1044" s="2">
        <f>'Moving Avg'!G1044</f>
        <v>8.1594679999999986</v>
      </c>
      <c r="I1044" s="2">
        <f>'Moving Avg'!H1044</f>
        <v>7.9431394999999982</v>
      </c>
      <c r="J1044" s="6" t="str">
        <f>OBV!F1044</f>
        <v>BEARISH</v>
      </c>
      <c r="K1044" s="6" t="str">
        <f>OBV!G1044</f>
        <v>NEUTRAL</v>
      </c>
      <c r="L1044" s="6" t="str">
        <f>OBV!H1044</f>
        <v>BEARISH DIVERGENCE</v>
      </c>
    </row>
    <row r="1045" spans="1:12" ht="13.5" x14ac:dyDescent="0.25">
      <c r="A1045" s="3">
        <f>RSI!A1045</f>
        <v>43528</v>
      </c>
      <c r="B1045" s="2">
        <f>RSI!B1045</f>
        <v>8.1274999999999995</v>
      </c>
      <c r="C1045" s="2">
        <f>RSI!I1045</f>
        <v>51.484620488046204</v>
      </c>
      <c r="D1045" s="2">
        <f>MACD!E1045</f>
        <v>2.177320962578122E-2</v>
      </c>
      <c r="E1045" s="2">
        <f>MACD!F1045</f>
        <v>2.4890588735476657E-2</v>
      </c>
      <c r="F1045" s="2">
        <f>'Moving Avg'!D1045</f>
        <v>8.1070999999999991</v>
      </c>
      <c r="G1045" s="2">
        <f>'Moving Avg'!F1045</f>
        <v>8.1200200000000002</v>
      </c>
      <c r="H1045" s="2">
        <f>'Moving Avg'!G1045</f>
        <v>8.1587879999999977</v>
      </c>
      <c r="I1045" s="2">
        <f>'Moving Avg'!H1045</f>
        <v>7.9465694999999981</v>
      </c>
      <c r="J1045" s="6" t="str">
        <f>OBV!F1045</f>
        <v>BEARISH</v>
      </c>
      <c r="K1045" s="6" t="str">
        <f>OBV!G1045</f>
        <v>NEUTRAL</v>
      </c>
      <c r="L1045" s="6" t="str">
        <f>OBV!H1045</f>
        <v>BEARISH DIVERGENCE</v>
      </c>
    </row>
    <row r="1046" spans="1:12" ht="13.5" x14ac:dyDescent="0.25">
      <c r="A1046" s="3">
        <f>RSI!A1046</f>
        <v>43529</v>
      </c>
      <c r="B1046" s="2">
        <f>RSI!B1046</f>
        <v>8.1274999999999995</v>
      </c>
      <c r="C1046" s="2">
        <f>RSI!I1046</f>
        <v>51.484620488046204</v>
      </c>
      <c r="D1046" s="2">
        <f>MACD!E1046</f>
        <v>3.2795362257846961E-3</v>
      </c>
      <c r="E1046" s="2">
        <f>MACD!F1046</f>
        <v>2.0568378233538267E-2</v>
      </c>
      <c r="F1046" s="2">
        <f>'Moving Avg'!D1046</f>
        <v>8.1152599999999993</v>
      </c>
      <c r="G1046" s="2">
        <f>'Moving Avg'!F1046</f>
        <v>8.118660000000002</v>
      </c>
      <c r="H1046" s="2">
        <f>'Moving Avg'!G1046</f>
        <v>8.1581079999999986</v>
      </c>
      <c r="I1046" s="2">
        <f>'Moving Avg'!H1046</f>
        <v>7.9494194999999994</v>
      </c>
      <c r="J1046" s="6" t="str">
        <f>OBV!F1046</f>
        <v>BEARISH</v>
      </c>
      <c r="K1046" s="6" t="str">
        <f>OBV!G1046</f>
        <v>NEUTRAL</v>
      </c>
      <c r="L1046" s="6" t="str">
        <f>OBV!H1046</f>
        <v>BEARISH DIVERGENCE</v>
      </c>
    </row>
    <row r="1047" spans="1:12" ht="13.5" x14ac:dyDescent="0.25">
      <c r="A1047" s="3">
        <f>RSI!A1047</f>
        <v>43530</v>
      </c>
      <c r="B1047" s="2">
        <f>RSI!B1047</f>
        <v>8.1547000000000001</v>
      </c>
      <c r="C1047" s="2">
        <f>RSI!I1047</f>
        <v>57.223999908551882</v>
      </c>
      <c r="D1047" s="2">
        <f>MACD!E1047</f>
        <v>-3.9628521784944581E-3</v>
      </c>
      <c r="E1047" s="2">
        <f>MACD!F1047</f>
        <v>1.566213215113172E-2</v>
      </c>
      <c r="F1047" s="2">
        <f>'Moving Avg'!D1047</f>
        <v>8.1288599999999995</v>
      </c>
      <c r="G1047" s="2">
        <f>'Moving Avg'!F1047</f>
        <v>8.118660000000002</v>
      </c>
      <c r="H1047" s="2">
        <f>'Moving Avg'!G1047</f>
        <v>8.1579719999999973</v>
      </c>
      <c r="I1047" s="2">
        <f>'Moving Avg'!H1047</f>
        <v>7.9525024999999996</v>
      </c>
      <c r="J1047" s="6" t="str">
        <f>OBV!F1047</f>
        <v>BEARISH</v>
      </c>
      <c r="K1047" s="6" t="str">
        <f>OBV!G1047</f>
        <v>NEUTRAL</v>
      </c>
      <c r="L1047" s="6" t="str">
        <f>OBV!H1047</f>
        <v>BEARISH DIVERGENCE</v>
      </c>
    </row>
    <row r="1048" spans="1:12" ht="13.5" x14ac:dyDescent="0.25">
      <c r="A1048" s="3">
        <f>RSI!A1048</f>
        <v>43531</v>
      </c>
      <c r="B1048" s="2">
        <f>RSI!B1048</f>
        <v>8.1547000000000001</v>
      </c>
      <c r="C1048" s="2">
        <f>RSI!I1048</f>
        <v>57.223999908551882</v>
      </c>
      <c r="D1048" s="2">
        <f>MACD!E1048</f>
        <v>-1.0289363296621445E-2</v>
      </c>
      <c r="E1048" s="2">
        <f>MACD!F1048</f>
        <v>1.0471833061581087E-2</v>
      </c>
      <c r="F1048" s="2">
        <f>'Moving Avg'!D1048</f>
        <v>8.142459999999998</v>
      </c>
      <c r="G1048" s="2">
        <f>'Moving Avg'!F1048</f>
        <v>8.1186600000000002</v>
      </c>
      <c r="H1048" s="2">
        <f>'Moving Avg'!G1048</f>
        <v>8.1544339999999984</v>
      </c>
      <c r="I1048" s="2">
        <f>'Moving Avg'!H1048</f>
        <v>7.9554885000000004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</row>
    <row r="1049" spans="1:12" ht="13.5" x14ac:dyDescent="0.25">
      <c r="A1049" s="3">
        <f>RSI!A1049</f>
        <v>43532</v>
      </c>
      <c r="B1049" s="2">
        <f>RSI!B1049</f>
        <v>8.1547000000000001</v>
      </c>
      <c r="C1049" s="2">
        <f>RSI!I1049</f>
        <v>57.223999908551882</v>
      </c>
      <c r="D1049" s="2">
        <f>MACD!E1049</f>
        <v>-1.5826209747615394E-2</v>
      </c>
      <c r="E1049" s="2">
        <f>MACD!F1049</f>
        <v>5.212224499741791E-3</v>
      </c>
      <c r="F1049" s="2">
        <f>'Moving Avg'!D1049</f>
        <v>8.1438199999999998</v>
      </c>
      <c r="G1049" s="2">
        <f>'Moving Avg'!F1049</f>
        <v>8.1186600000000002</v>
      </c>
      <c r="H1049" s="2">
        <f>'Moving Avg'!G1049</f>
        <v>8.1502159999999986</v>
      </c>
      <c r="I1049" s="2">
        <f>'Moving Avg'!H1049</f>
        <v>7.9584745000000012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</row>
    <row r="1050" spans="1:12" ht="13.5" x14ac:dyDescent="0.25">
      <c r="A1050" s="3">
        <f>RSI!A1050</f>
        <v>43535</v>
      </c>
      <c r="B1050" s="2">
        <f>RSI!B1050</f>
        <v>8.1547000000000001</v>
      </c>
      <c r="C1050" s="2">
        <f>RSI!I1050</f>
        <v>57.223999908551882</v>
      </c>
      <c r="D1050" s="2">
        <f>MACD!E1050</f>
        <v>-2.0681275089589946E-2</v>
      </c>
      <c r="E1050" s="2">
        <f>MACD!F1050</f>
        <v>3.3524581875443715E-5</v>
      </c>
      <c r="F1050" s="2">
        <f>'Moving Avg'!D1050</f>
        <v>8.1492599999999999</v>
      </c>
      <c r="G1050" s="2">
        <f>'Moving Avg'!F1050</f>
        <v>8.1186599999999984</v>
      </c>
      <c r="H1050" s="2">
        <f>'Moving Avg'!G1050</f>
        <v>8.1473579999999988</v>
      </c>
      <c r="I1050" s="2">
        <f>'Moving Avg'!H1050</f>
        <v>7.9615895000000014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8.1547000000000001</v>
      </c>
      <c r="C1051" s="2">
        <f>RSI!I1051</f>
        <v>57.223999908551882</v>
      </c>
      <c r="D1051" s="2">
        <f>MACD!E1051</f>
        <v>-2.5993006909203586E-2</v>
      </c>
      <c r="E1051" s="2">
        <f>MACD!F1051</f>
        <v>-5.1717817163403623E-3</v>
      </c>
      <c r="F1051" s="2">
        <f>'Moving Avg'!D1051</f>
        <v>8.1547000000000001</v>
      </c>
      <c r="G1051" s="2">
        <f>'Moving Avg'!F1051</f>
        <v>8.1186599999999984</v>
      </c>
      <c r="H1051" s="2">
        <f>'Moving Avg'!G1051</f>
        <v>8.144499999999999</v>
      </c>
      <c r="I1051" s="2">
        <f>'Moving Avg'!H1051</f>
        <v>7.9647044999999999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8.1478999999999999</v>
      </c>
      <c r="C1052" s="2">
        <f>RSI!I1052</f>
        <v>54.873233474138608</v>
      </c>
      <c r="D1052" s="2">
        <f>MACD!E1052</f>
        <v>-3.0129628626461624E-2</v>
      </c>
      <c r="E1052" s="2">
        <f>MACD!F1052</f>
        <v>-1.0163351098364616E-2</v>
      </c>
      <c r="F1052" s="2">
        <f>'Moving Avg'!D1052</f>
        <v>8.15334</v>
      </c>
      <c r="G1052" s="2">
        <f>'Moving Avg'!F1052</f>
        <v>8.1186599999999984</v>
      </c>
      <c r="H1052" s="2">
        <f>'Moving Avg'!G1052</f>
        <v>8.1421879999999973</v>
      </c>
      <c r="I1052" s="2">
        <f>'Moving Avg'!H1052</f>
        <v>7.9677854999999997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8.1478999999999999</v>
      </c>
      <c r="C1053" s="2">
        <f>RSI!I1053</f>
        <v>54.873233474138623</v>
      </c>
      <c r="D1053" s="2">
        <f>MACD!E1053</f>
        <v>-3.3724649873581924E-2</v>
      </c>
      <c r="E1053" s="2">
        <f>MACD!F1053</f>
        <v>-1.4875610853408078E-2</v>
      </c>
      <c r="F1053" s="2">
        <f>'Moving Avg'!D1053</f>
        <v>8.15198</v>
      </c>
      <c r="G1053" s="2">
        <f>'Moving Avg'!F1053</f>
        <v>8.1186599999999984</v>
      </c>
      <c r="H1053" s="2">
        <f>'Moving Avg'!G1053</f>
        <v>8.1400119999999969</v>
      </c>
      <c r="I1053" s="2">
        <f>'Moving Avg'!H1053</f>
        <v>7.9705120000000003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8.1547000000000001</v>
      </c>
      <c r="C1054" s="2">
        <f>RSI!I1054</f>
        <v>56.925441903308702</v>
      </c>
      <c r="D1054" s="2">
        <f>MACD!E1054</f>
        <v>-2.7942690453253149E-2</v>
      </c>
      <c r="E1054" s="2">
        <f>MACD!F1054</f>
        <v>-1.7489026773377093E-2</v>
      </c>
      <c r="F1054" s="2">
        <f>'Moving Avg'!D1054</f>
        <v>8.1519799999999982</v>
      </c>
      <c r="G1054" s="2">
        <f>'Moving Avg'!F1054</f>
        <v>8.118999999999998</v>
      </c>
      <c r="H1054" s="2">
        <f>'Moving Avg'!G1054</f>
        <v>8.1382439999999967</v>
      </c>
      <c r="I1054" s="2">
        <f>'Moving Avg'!H1054</f>
        <v>7.9731114999999999</v>
      </c>
      <c r="J1054" s="6" t="str">
        <f>OBV!F1054</f>
        <v>BEARISH</v>
      </c>
      <c r="K1054" s="6" t="str">
        <f>OBV!G1054</f>
        <v>NEUTRAL</v>
      </c>
      <c r="L1054" s="6" t="str">
        <f>OBV!H1054</f>
        <v>NEUTRAL</v>
      </c>
    </row>
    <row r="1055" spans="1:12" ht="13.5" x14ac:dyDescent="0.25">
      <c r="A1055" s="3">
        <f>RSI!A1055</f>
        <v>43542</v>
      </c>
      <c r="B1055" s="2">
        <f>RSI!B1055</f>
        <v>8.1547000000000001</v>
      </c>
      <c r="C1055" s="2">
        <f>RSI!I1055</f>
        <v>56.925441903308688</v>
      </c>
      <c r="D1055" s="2">
        <f>MACD!E1055</f>
        <v>-2.6310184463499198E-2</v>
      </c>
      <c r="E1055" s="2">
        <f>MACD!F1055</f>
        <v>-1.9253258311401514E-2</v>
      </c>
      <c r="F1055" s="2">
        <f>'Moving Avg'!D1055</f>
        <v>8.1519799999999982</v>
      </c>
      <c r="G1055" s="2">
        <f>'Moving Avg'!F1055</f>
        <v>8.1220599999999994</v>
      </c>
      <c r="H1055" s="2">
        <f>'Moving Avg'!G1055</f>
        <v>8.1367479999999972</v>
      </c>
      <c r="I1055" s="2">
        <f>'Moving Avg'!H1055</f>
        <v>7.975550000000001</v>
      </c>
      <c r="J1055" s="6" t="str">
        <f>OBV!F1055</f>
        <v>BEARISH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8.1274999999999995</v>
      </c>
      <c r="C1056" s="2">
        <f>RSI!I1056</f>
        <v>47.008212744082705</v>
      </c>
      <c r="D1056" s="2">
        <f>MACD!E1056</f>
        <v>-2.3026481087327966E-2</v>
      </c>
      <c r="E1056" s="2">
        <f>MACD!F1056</f>
        <v>-2.0007902866586807E-2</v>
      </c>
      <c r="F1056" s="2">
        <f>'Moving Avg'!D1056</f>
        <v>8.1465399999999981</v>
      </c>
      <c r="G1056" s="2">
        <f>'Moving Avg'!F1056</f>
        <v>8.1271599999999999</v>
      </c>
      <c r="H1056" s="2">
        <f>'Moving Avg'!G1056</f>
        <v>8.1360679999999963</v>
      </c>
      <c r="I1056" s="2">
        <f>'Moving Avg'!H1056</f>
        <v>7.9778525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8.1274999999999995</v>
      </c>
      <c r="C1057" s="2">
        <f>RSI!I1057</f>
        <v>47.008212744082705</v>
      </c>
      <c r="D1057" s="2">
        <f>MACD!E1057</f>
        <v>-1.6006753586482958E-2</v>
      </c>
      <c r="E1057" s="2">
        <f>MACD!F1057</f>
        <v>-1.9207673010566039E-2</v>
      </c>
      <c r="F1057" s="2">
        <f>'Moving Avg'!D1057</f>
        <v>8.142459999999998</v>
      </c>
      <c r="G1057" s="2">
        <f>'Moving Avg'!F1057</f>
        <v>8.1288599999999995</v>
      </c>
      <c r="H1057" s="2">
        <f>'Moving Avg'!G1057</f>
        <v>8.1353879999999972</v>
      </c>
      <c r="I1057" s="2">
        <f>'Moving Avg'!H1057</f>
        <v>7.9801550000000008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8.1274999999999995</v>
      </c>
      <c r="C1058" s="2">
        <f>RSI!I1058</f>
        <v>47.008212744082705</v>
      </c>
      <c r="D1058" s="2">
        <f>MACD!E1058</f>
        <v>-1.0014582426714824E-2</v>
      </c>
      <c r="E1058" s="2">
        <f>MACD!F1058</f>
        <v>-1.7369054893795796E-2</v>
      </c>
      <c r="F1058" s="2">
        <f>'Moving Avg'!D1058</f>
        <v>8.1383799999999997</v>
      </c>
      <c r="G1058" s="2">
        <f>'Moving Avg'!F1058</f>
        <v>8.1305599999999991</v>
      </c>
      <c r="H1058" s="2">
        <f>'Moving Avg'!G1058</f>
        <v>8.134979999999997</v>
      </c>
      <c r="I1058" s="2">
        <f>'Moving Avg'!H1058</f>
        <v>7.9822965000000021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8.1274999999999995</v>
      </c>
      <c r="C1059" s="2">
        <f>RSI!I1059</f>
        <v>47.008212744082705</v>
      </c>
      <c r="D1059" s="2">
        <f>MACD!E1059</f>
        <v>-4.8957636271627081E-3</v>
      </c>
      <c r="E1059" s="2">
        <f>MACD!F1059</f>
        <v>-1.4874396640469179E-2</v>
      </c>
      <c r="F1059" s="2">
        <f>'Moving Avg'!D1059</f>
        <v>8.1329399999999996</v>
      </c>
      <c r="G1059" s="2">
        <f>'Moving Avg'!F1059</f>
        <v>8.1322600000000005</v>
      </c>
      <c r="H1059" s="2">
        <f>'Moving Avg'!G1059</f>
        <v>8.1348439999999975</v>
      </c>
      <c r="I1059" s="2">
        <f>'Moving Avg'!H1059</f>
        <v>7.9842770000000005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8.1274999999999995</v>
      </c>
      <c r="C1060" s="2">
        <f>RSI!I1060</f>
        <v>47.008212744082705</v>
      </c>
      <c r="D1060" s="2">
        <f>MACD!E1060</f>
        <v>-5.195293696527159E-4</v>
      </c>
      <c r="E1060" s="2">
        <f>MACD!F1060</f>
        <v>-1.2003423186305888E-2</v>
      </c>
      <c r="F1060" s="2">
        <f>'Moving Avg'!D1060</f>
        <v>8.1274999999999995</v>
      </c>
      <c r="G1060" s="2">
        <f>'Moving Avg'!F1060</f>
        <v>8.1339600000000001</v>
      </c>
      <c r="H1060" s="2">
        <f>'Moving Avg'!G1060</f>
        <v>8.1345719999999968</v>
      </c>
      <c r="I1060" s="2">
        <f>'Moving Avg'!H1060</f>
        <v>7.9862575000000016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8.1206999999999994</v>
      </c>
      <c r="C1061" s="2">
        <f>RSI!I1061</f>
        <v>44.218549043488927</v>
      </c>
      <c r="D1061" s="2">
        <f>MACD!E1061</f>
        <v>3.7287399702155E-3</v>
      </c>
      <c r="E1061" s="2">
        <f>MACD!F1061</f>
        <v>-8.8569905550016127E-3</v>
      </c>
      <c r="F1061" s="2">
        <f>'Moving Avg'!D1061</f>
        <v>8.1261399999999995</v>
      </c>
      <c r="G1061" s="2">
        <f>'Moving Avg'!F1061</f>
        <v>8.1356599999999997</v>
      </c>
      <c r="H1061" s="2">
        <f>'Moving Avg'!G1061</f>
        <v>8.1341639999999984</v>
      </c>
      <c r="I1061" s="2">
        <f>'Moving Avg'!H1061</f>
        <v>7.9875595000000024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8.1274999999999995</v>
      </c>
      <c r="C1062" s="2">
        <f>RSI!I1062</f>
        <v>47.569345694153213</v>
      </c>
      <c r="D1062" s="2">
        <f>MACD!E1062</f>
        <v>5.8522701940972865E-3</v>
      </c>
      <c r="E1062" s="2">
        <f>MACD!F1062</f>
        <v>-5.9151384051818329E-3</v>
      </c>
      <c r="F1062" s="2">
        <f>'Moving Avg'!D1062</f>
        <v>8.1261399999999995</v>
      </c>
      <c r="G1062" s="2">
        <f>'Moving Avg'!F1062</f>
        <v>8.1376999999999988</v>
      </c>
      <c r="H1062" s="2">
        <f>'Moving Avg'!G1062</f>
        <v>8.1338919999999977</v>
      </c>
      <c r="I1062" s="2">
        <f>'Moving Avg'!H1062</f>
        <v>7.9889280000000031</v>
      </c>
      <c r="J1062" s="6" t="str">
        <f>OBV!F1062</f>
        <v>BEARISH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43553</v>
      </c>
      <c r="B1063" s="2">
        <f>RSI!B1063</f>
        <v>8.1274999999999995</v>
      </c>
      <c r="C1063" s="2">
        <f>RSI!I1063</f>
        <v>47.56934569415322</v>
      </c>
      <c r="D1063" s="2">
        <f>MACD!E1063</f>
        <v>7.6817907946420405E-3</v>
      </c>
      <c r="E1063" s="2">
        <f>MACD!F1063</f>
        <v>-3.1957525652170585E-3</v>
      </c>
      <c r="F1063" s="2">
        <f>'Moving Avg'!D1063</f>
        <v>8.1261399999999995</v>
      </c>
      <c r="G1063" s="2">
        <f>'Moving Avg'!F1063</f>
        <v>8.1397399999999998</v>
      </c>
      <c r="H1063" s="2">
        <f>'Moving Avg'!G1063</f>
        <v>8.133347999999998</v>
      </c>
      <c r="I1063" s="2">
        <f>'Moving Avg'!H1063</f>
        <v>7.9905865000000036</v>
      </c>
      <c r="J1063" s="6" t="str">
        <f>OBV!F1063</f>
        <v>BEARISH</v>
      </c>
      <c r="K1063" s="6" t="str">
        <f>OBV!G1063</f>
        <v>NEUTRAL</v>
      </c>
      <c r="L1063" s="6" t="str">
        <f>OBV!H1063</f>
        <v>NEUTRAL</v>
      </c>
    </row>
    <row r="1064" spans="1:12" ht="13.5" x14ac:dyDescent="0.25">
      <c r="A1064" s="3">
        <f>RSI!A1064</f>
        <v>43556</v>
      </c>
      <c r="B1064" s="2">
        <f>RSI!B1064</f>
        <v>8.1274999999999995</v>
      </c>
      <c r="C1064" s="2">
        <f>RSI!I1064</f>
        <v>47.56934569415322</v>
      </c>
      <c r="D1064" s="2">
        <f>MACD!E1064</f>
        <v>1.0306266583734569E-2</v>
      </c>
      <c r="E1064" s="2">
        <f>MACD!F1064</f>
        <v>-4.9534873542673346E-4</v>
      </c>
      <c r="F1064" s="2">
        <f>'Moving Avg'!D1064</f>
        <v>8.1261399999999977</v>
      </c>
      <c r="G1064" s="2">
        <f>'Moving Avg'!F1064</f>
        <v>8.1387199999999993</v>
      </c>
      <c r="H1064" s="2">
        <f>'Moving Avg'!G1064</f>
        <v>8.1328039999999984</v>
      </c>
      <c r="I1064" s="2">
        <f>'Moving Avg'!H1064</f>
        <v>7.9922450000000049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43557</v>
      </c>
      <c r="B1065" s="2">
        <f>RSI!B1065</f>
        <v>8.1206999999999994</v>
      </c>
      <c r="C1065" s="2">
        <f>RSI!I1065</f>
        <v>44.249480192588962</v>
      </c>
      <c r="D1065" s="2">
        <f>MACD!E1065</f>
        <v>1.3058704691042422E-2</v>
      </c>
      <c r="E1065" s="2">
        <f>MACD!F1065</f>
        <v>2.2154619498670975E-3</v>
      </c>
      <c r="F1065" s="2">
        <f>'Moving Avg'!D1065</f>
        <v>8.1247799999999977</v>
      </c>
      <c r="G1065" s="2">
        <f>'Moving Avg'!F1065</f>
        <v>8.1383799999999997</v>
      </c>
      <c r="H1065" s="2">
        <f>'Moving Avg'!G1065</f>
        <v>8.1322599999999987</v>
      </c>
      <c r="I1065" s="2">
        <f>'Moving Avg'!H1065</f>
        <v>7.9938695000000051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8.1206999999999994</v>
      </c>
      <c r="C1066" s="2">
        <f>RSI!I1066</f>
        <v>44.249480192588962</v>
      </c>
      <c r="D1066" s="2">
        <f>MACD!E1066</f>
        <v>1.1269205149007533E-2</v>
      </c>
      <c r="E1066" s="2">
        <f>MACD!F1066</f>
        <v>4.0262105896951847E-3</v>
      </c>
      <c r="F1066" s="2">
        <f>'Moving Avg'!D1066</f>
        <v>8.1247799999999994</v>
      </c>
      <c r="G1066" s="2">
        <f>'Moving Avg'!F1066</f>
        <v>8.1380400000000002</v>
      </c>
      <c r="H1066" s="2">
        <f>'Moving Avg'!G1066</f>
        <v>8.1317159999999991</v>
      </c>
      <c r="I1066" s="2">
        <f>'Moving Avg'!H1066</f>
        <v>7.9951715000000059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43559</v>
      </c>
      <c r="B1067" s="2">
        <f>RSI!B1067</f>
        <v>7.8895</v>
      </c>
      <c r="C1067" s="2">
        <f>RSI!I1067</f>
        <v>11.793707604706768</v>
      </c>
      <c r="D1067" s="2">
        <f>MACD!E1067</f>
        <v>2.6942170406398347E-2</v>
      </c>
      <c r="E1067" s="2">
        <f>MACD!F1067</f>
        <v>8.6094025530358172E-3</v>
      </c>
      <c r="F1067" s="2">
        <f>'Moving Avg'!D1067</f>
        <v>8.0771799999999985</v>
      </c>
      <c r="G1067" s="2">
        <f>'Moving Avg'!F1067</f>
        <v>8.1247799999999994</v>
      </c>
      <c r="H1067" s="2">
        <f>'Moving Avg'!G1067</f>
        <v>8.1265479999999997</v>
      </c>
      <c r="I1067" s="2">
        <f>'Moving Avg'!H1067</f>
        <v>7.9949310000000056</v>
      </c>
      <c r="J1067" s="6" t="str">
        <f>OBV!F1067</f>
        <v>BEARISH</v>
      </c>
      <c r="K1067" s="6" t="str">
        <f>OBV!G1067</f>
        <v>WEAK</v>
      </c>
      <c r="L1067" s="6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7.8963000000000001</v>
      </c>
      <c r="C1068" s="2">
        <f>RSI!I1068</f>
        <v>13.796403150257063</v>
      </c>
      <c r="D1068" s="2">
        <f>MACD!E1068</f>
        <v>4.1123072868384014E-2</v>
      </c>
      <c r="E1068" s="2">
        <f>MACD!F1068</f>
        <v>1.5112136616105458E-2</v>
      </c>
      <c r="F1068" s="2">
        <f>'Moving Avg'!D1068</f>
        <v>8.0309399999999975</v>
      </c>
      <c r="G1068" s="2">
        <f>'Moving Avg'!F1068</f>
        <v>8.1118599999999983</v>
      </c>
      <c r="H1068" s="2">
        <f>'Moving Avg'!G1068</f>
        <v>8.122603999999999</v>
      </c>
      <c r="I1068" s="2">
        <f>'Moving Avg'!H1068</f>
        <v>7.9946280000000067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7.8963000000000001</v>
      </c>
      <c r="C1069" s="2">
        <f>RSI!I1069</f>
        <v>13.796403150257063</v>
      </c>
      <c r="D1069" s="2">
        <f>MACD!E1069</f>
        <v>5.4399585362892466E-2</v>
      </c>
      <c r="E1069" s="2">
        <f>MACD!F1069</f>
        <v>2.2969626365462861E-2</v>
      </c>
      <c r="F1069" s="2">
        <f>'Moving Avg'!D1069</f>
        <v>7.9846999999999984</v>
      </c>
      <c r="G1069" s="2">
        <f>'Moving Avg'!F1069</f>
        <v>8.0989399999999989</v>
      </c>
      <c r="H1069" s="2">
        <f>'Moving Avg'!G1069</f>
        <v>8.1177079999999986</v>
      </c>
      <c r="I1069" s="2">
        <f>'Moving Avg'!H1069</f>
        <v>7.9938415000000065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7.8963000000000001</v>
      </c>
      <c r="C1070" s="2">
        <f>RSI!I1070</f>
        <v>13.796403150257063</v>
      </c>
      <c r="D1070" s="2">
        <f>MACD!E1070</f>
        <v>6.6816230931378229E-2</v>
      </c>
      <c r="E1070" s="2">
        <f>MACD!F1070</f>
        <v>3.1738947278645936E-2</v>
      </c>
      <c r="F1070" s="2">
        <f>'Moving Avg'!D1070</f>
        <v>7.9398200000000001</v>
      </c>
      <c r="G1070" s="2">
        <f>'Moving Avg'!F1070</f>
        <v>8.0860199999999995</v>
      </c>
      <c r="H1070" s="2">
        <f>'Moving Avg'!G1070</f>
        <v>8.1126759999999987</v>
      </c>
      <c r="I1070" s="2">
        <f>'Moving Avg'!H1070</f>
        <v>7.9935060000000071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7.8963000000000001</v>
      </c>
      <c r="C1071" s="2">
        <f>RSI!I1071</f>
        <v>13.796403150257063</v>
      </c>
      <c r="D1071" s="2">
        <f>MACD!E1071</f>
        <v>7.7371537505761978E-2</v>
      </c>
      <c r="E1071" s="2">
        <f>MACD!F1071</f>
        <v>4.086546532406915E-2</v>
      </c>
      <c r="F1071" s="2">
        <f>'Moving Avg'!D1071</f>
        <v>7.8949400000000001</v>
      </c>
      <c r="G1071" s="2">
        <f>'Moving Avg'!F1071</f>
        <v>8.0730999999999984</v>
      </c>
      <c r="H1071" s="2">
        <f>'Moving Avg'!G1071</f>
        <v>8.1076439999999987</v>
      </c>
      <c r="I1071" s="2">
        <f>'Moving Avg'!H1071</f>
        <v>7.9933640000000068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7.8963000000000001</v>
      </c>
      <c r="C1072" s="2">
        <f>RSI!I1072</f>
        <v>13.796403150257063</v>
      </c>
      <c r="D1072" s="2">
        <f>MACD!E1072</f>
        <v>8.836305647422904E-2</v>
      </c>
      <c r="E1072" s="2">
        <f>MACD!F1072</f>
        <v>5.0364983554101128E-2</v>
      </c>
      <c r="F1072" s="2">
        <f>'Moving Avg'!D1072</f>
        <v>7.8962999999999992</v>
      </c>
      <c r="G1072" s="2">
        <f>'Moving Avg'!F1072</f>
        <v>8.0605199999999986</v>
      </c>
      <c r="H1072" s="2">
        <f>'Moving Avg'!G1072</f>
        <v>8.1024759999999976</v>
      </c>
      <c r="I1072" s="2">
        <f>'Moving Avg'!H1072</f>
        <v>7.994188500000007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7.9234999999999998</v>
      </c>
      <c r="C1073" s="2">
        <f>RSI!I1073</f>
        <v>23.818289878868583</v>
      </c>
      <c r="D1073" s="2">
        <f>MACD!E1073</f>
        <v>9.6587602031014796E-2</v>
      </c>
      <c r="E1073" s="2">
        <f>MACD!F1073</f>
        <v>5.960950724948387E-2</v>
      </c>
      <c r="F1073" s="2">
        <f>'Moving Avg'!D1073</f>
        <v>7.9017399999999993</v>
      </c>
      <c r="G1073" s="2">
        <f>'Moving Avg'!F1073</f>
        <v>8.0492999999999988</v>
      </c>
      <c r="H1073" s="2">
        <f>'Moving Avg'!G1073</f>
        <v>8.0978519999999978</v>
      </c>
      <c r="I1073" s="2">
        <f>'Moving Avg'!H1073</f>
        <v>7.9954710000000082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8.1071000000000009</v>
      </c>
      <c r="C1074" s="2">
        <f>RSI!I1074</f>
        <v>58.711532160321021</v>
      </c>
      <c r="D1074" s="2">
        <f>MACD!E1074</f>
        <v>9.0655407216177153E-2</v>
      </c>
      <c r="E1074" s="2">
        <f>MACD!F1074</f>
        <v>6.5818687242822527E-2</v>
      </c>
      <c r="F1074" s="2">
        <f>'Moving Avg'!D1074</f>
        <v>7.9439000000000011</v>
      </c>
      <c r="G1074" s="2">
        <f>'Moving Avg'!F1074</f>
        <v>8.0469199999999983</v>
      </c>
      <c r="H1074" s="2">
        <f>'Moving Avg'!G1074</f>
        <v>8.096899999999998</v>
      </c>
      <c r="I1074" s="2">
        <f>'Moving Avg'!H1074</f>
        <v>7.997671500000008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8.1071000000000009</v>
      </c>
      <c r="C1075" s="2">
        <f>RSI!I1075</f>
        <v>58.711532160321021</v>
      </c>
      <c r="D1075" s="2">
        <f>MACD!E1075</f>
        <v>8.4160890968469459E-2</v>
      </c>
      <c r="E1075" s="2">
        <f>MACD!F1075</f>
        <v>6.9487127987951924E-2</v>
      </c>
      <c r="F1075" s="2">
        <f>'Moving Avg'!D1075</f>
        <v>7.9860600000000002</v>
      </c>
      <c r="G1075" s="2">
        <f>'Moving Avg'!F1075</f>
        <v>8.0445399999999996</v>
      </c>
      <c r="H1075" s="2">
        <f>'Moving Avg'!G1075</f>
        <v>8.0959479999999981</v>
      </c>
      <c r="I1075" s="2">
        <f>'Moving Avg'!H1075</f>
        <v>7.9997110000000076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8.0935000000000006</v>
      </c>
      <c r="C1076" s="2">
        <f>RSI!I1076</f>
        <v>56.488792994912146</v>
      </c>
      <c r="D1076" s="2">
        <f>MACD!E1076</f>
        <v>7.9275889452818049E-2</v>
      </c>
      <c r="E1076" s="2">
        <f>MACD!F1076</f>
        <v>7.1444880280925147E-2</v>
      </c>
      <c r="F1076" s="2">
        <f>'Moving Avg'!D1076</f>
        <v>8.025500000000001</v>
      </c>
      <c r="G1076" s="2">
        <f>'Moving Avg'!F1076</f>
        <v>8.04284</v>
      </c>
      <c r="H1076" s="2">
        <f>'Moving Avg'!G1076</f>
        <v>8.0947239999999994</v>
      </c>
      <c r="I1076" s="2">
        <f>'Moving Avg'!H1076</f>
        <v>8.0016825000000082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</row>
    <row r="1077" spans="1:12" ht="13.5" x14ac:dyDescent="0.25">
      <c r="A1077" s="3">
        <f>RSI!A1077</f>
        <v>43574</v>
      </c>
      <c r="B1077" s="2">
        <f>RSI!B1077</f>
        <v>8.1071000000000009</v>
      </c>
      <c r="C1077" s="2">
        <f>RSI!I1077</f>
        <v>58.193288192534098</v>
      </c>
      <c r="D1077" s="2">
        <f>MACD!E1077</f>
        <v>3.8278513456763363E-2</v>
      </c>
      <c r="E1077" s="2">
        <f>MACD!F1077</f>
        <v>6.4811606916092793E-2</v>
      </c>
      <c r="F1077" s="2">
        <f>'Moving Avg'!D1077</f>
        <v>8.0676600000000001</v>
      </c>
      <c r="G1077" s="2">
        <f>'Moving Avg'!F1077</f>
        <v>8.0418199999999977</v>
      </c>
      <c r="H1077" s="2">
        <f>'Moving Avg'!G1077</f>
        <v>8.0937719999999995</v>
      </c>
      <c r="I1077" s="2">
        <f>'Moving Avg'!H1077</f>
        <v>8.0035610000000084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8.0935000000000006</v>
      </c>
      <c r="C1078" s="2">
        <f>RSI!I1078</f>
        <v>55.837661035490477</v>
      </c>
      <c r="D1078" s="2">
        <f>MACD!E1078</f>
        <v>5.2956289760182074E-3</v>
      </c>
      <c r="E1078" s="2">
        <f>MACD!F1078</f>
        <v>5.290841132807788E-2</v>
      </c>
      <c r="F1078" s="2">
        <f>'Moving Avg'!D1078</f>
        <v>8.1016600000000007</v>
      </c>
      <c r="G1078" s="2">
        <f>'Moving Avg'!F1078</f>
        <v>8.0401199999999982</v>
      </c>
      <c r="H1078" s="2">
        <f>'Moving Avg'!G1078</f>
        <v>8.092547999999999</v>
      </c>
      <c r="I1078" s="2">
        <f>'Moving Avg'!H1078</f>
        <v>8.004244000000007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8.0935000000000006</v>
      </c>
      <c r="C1079" s="2">
        <f>RSI!I1079</f>
        <v>55.837661035490477</v>
      </c>
      <c r="D1079" s="2">
        <f>MACD!E1079</f>
        <v>-2.2853304779278716E-2</v>
      </c>
      <c r="E1079" s="2">
        <f>MACD!F1079</f>
        <v>3.7756068106606561E-2</v>
      </c>
      <c r="F1079" s="2">
        <f>'Moving Avg'!D1079</f>
        <v>8.0989400000000007</v>
      </c>
      <c r="G1079" s="2">
        <f>'Moving Avg'!F1079</f>
        <v>8.0384199999999986</v>
      </c>
      <c r="H1079" s="2">
        <f>'Moving Avg'!G1079</f>
        <v>8.0913239999999984</v>
      </c>
      <c r="I1079" s="2">
        <f>'Moving Avg'!H1079</f>
        <v>8.0049270000000075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8.0867000000000004</v>
      </c>
      <c r="C1080" s="2">
        <f>RSI!I1080</f>
        <v>54.557030796808789</v>
      </c>
      <c r="D1080" s="2">
        <f>MACD!E1080</f>
        <v>-4.6390465929105673E-2</v>
      </c>
      <c r="E1080" s="2">
        <f>MACD!F1080</f>
        <v>2.0926761299464115E-2</v>
      </c>
      <c r="F1080" s="2">
        <f>'Moving Avg'!D1080</f>
        <v>8.0948600000000006</v>
      </c>
      <c r="G1080" s="2">
        <f>'Moving Avg'!F1080</f>
        <v>8.0363799999999994</v>
      </c>
      <c r="H1080" s="2">
        <f>'Moving Avg'!G1080</f>
        <v>8.0899639999999984</v>
      </c>
      <c r="I1080" s="2">
        <f>'Moving Avg'!H1080</f>
        <v>8.0055760000000085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43580</v>
      </c>
      <c r="B1081" s="2">
        <f>RSI!B1081</f>
        <v>8.0867000000000004</v>
      </c>
      <c r="C1081" s="2">
        <f>RSI!I1081</f>
        <v>54.557030796808782</v>
      </c>
      <c r="D1081" s="2">
        <f>MACD!E1081</f>
        <v>-6.6472395993169897E-2</v>
      </c>
      <c r="E1081" s="2">
        <f>MACD!F1081</f>
        <v>3.4469298409373125E-3</v>
      </c>
      <c r="F1081" s="2">
        <f>'Moving Avg'!D1081</f>
        <v>8.0935000000000006</v>
      </c>
      <c r="G1081" s="2">
        <f>'Moving Avg'!F1081</f>
        <v>8.0346800000000016</v>
      </c>
      <c r="H1081" s="2">
        <f>'Moving Avg'!G1081</f>
        <v>8.0886039999999984</v>
      </c>
      <c r="I1081" s="2">
        <f>'Moving Avg'!H1081</f>
        <v>8.0062895000000101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8.0799000000000003</v>
      </c>
      <c r="C1082" s="2">
        <f>RSI!I1082</f>
        <v>53.143465823746297</v>
      </c>
      <c r="D1082" s="2">
        <f>MACD!E1082</f>
        <v>-8.3114678567657307E-2</v>
      </c>
      <c r="E1082" s="2">
        <f>MACD!F1082</f>
        <v>-1.3865391840781612E-2</v>
      </c>
      <c r="F1082" s="2">
        <f>'Moving Avg'!D1082</f>
        <v>8.0880600000000005</v>
      </c>
      <c r="G1082" s="2">
        <f>'Moving Avg'!F1082</f>
        <v>8.0323000000000011</v>
      </c>
      <c r="H1082" s="2">
        <f>'Moving Avg'!G1082</f>
        <v>8.0872440000000001</v>
      </c>
      <c r="I1082" s="2">
        <f>'Moving Avg'!H1082</f>
        <v>8.0070655000000084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43584</v>
      </c>
      <c r="B1083" s="2">
        <f>RSI!B1083</f>
        <v>8.0799000000000003</v>
      </c>
      <c r="C1083" s="2">
        <f>RSI!I1083</f>
        <v>53.143465823746304</v>
      </c>
      <c r="D1083" s="2">
        <f>MACD!E1083</f>
        <v>-9.3114020430088651E-2</v>
      </c>
      <c r="E1083" s="2">
        <f>MACD!F1083</f>
        <v>-2.971511755864302E-2</v>
      </c>
      <c r="F1083" s="2">
        <f>'Moving Avg'!D1083</f>
        <v>8.0853400000000004</v>
      </c>
      <c r="G1083" s="2">
        <f>'Moving Avg'!F1083</f>
        <v>8.0299200000000006</v>
      </c>
      <c r="H1083" s="2">
        <f>'Moving Avg'!G1083</f>
        <v>8.0858840000000001</v>
      </c>
      <c r="I1083" s="2">
        <f>'Moving Avg'!H1083</f>
        <v>8.0081635000000091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8.0254999999999992</v>
      </c>
      <c r="C1084" s="2">
        <f>RSI!I1084</f>
        <v>42.844005498683316</v>
      </c>
      <c r="D1084" s="2">
        <f>MACD!E1084</f>
        <v>-6.9393686898600926E-2</v>
      </c>
      <c r="E1084" s="2">
        <f>MACD!F1084</f>
        <v>-3.7650831426634605E-2</v>
      </c>
      <c r="F1084" s="2">
        <f>'Moving Avg'!D1084</f>
        <v>8.0717400000000019</v>
      </c>
      <c r="G1084" s="2">
        <f>'Moving Avg'!F1084</f>
        <v>8.0248200000000018</v>
      </c>
      <c r="H1084" s="2">
        <f>'Moving Avg'!G1084</f>
        <v>8.0834360000000007</v>
      </c>
      <c r="I1084" s="2">
        <f>'Moving Avg'!H1084</f>
        <v>8.009634000000009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8.0254999999999992</v>
      </c>
      <c r="C1085" s="2">
        <f>RSI!I1085</f>
        <v>42.844005498683316</v>
      </c>
      <c r="D1085" s="2">
        <f>MACD!E1085</f>
        <v>-4.9088654224091144E-2</v>
      </c>
      <c r="E1085" s="2">
        <f>MACD!F1085</f>
        <v>-3.9938395986125919E-2</v>
      </c>
      <c r="F1085" s="2">
        <f>'Moving Avg'!D1085</f>
        <v>8.0595000000000017</v>
      </c>
      <c r="G1085" s="2">
        <f>'Moving Avg'!F1085</f>
        <v>8.0200600000000009</v>
      </c>
      <c r="H1085" s="2">
        <f>'Moving Avg'!G1085</f>
        <v>8.0820760000000007</v>
      </c>
      <c r="I1085" s="2">
        <f>'Moving Avg'!H1085</f>
        <v>8.011104500000009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8.0254999999999992</v>
      </c>
      <c r="C1086" s="2">
        <f>RSI!I1086</f>
        <v>42.844005498683316</v>
      </c>
      <c r="D1086" s="2">
        <f>MACD!E1086</f>
        <v>-3.3783131140367573E-2</v>
      </c>
      <c r="E1086" s="2">
        <f>MACD!F1086</f>
        <v>-3.8707343016974247E-2</v>
      </c>
      <c r="F1086" s="2">
        <f>'Moving Avg'!D1086</f>
        <v>8.0472599999999996</v>
      </c>
      <c r="G1086" s="2">
        <f>'Moving Avg'!F1086</f>
        <v>8.0152999999999999</v>
      </c>
      <c r="H1086" s="2">
        <f>'Moving Avg'!G1086</f>
        <v>8.0820760000000025</v>
      </c>
      <c r="I1086" s="2">
        <f>'Moving Avg'!H1086</f>
        <v>8.0119630000000086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8.0187000000000008</v>
      </c>
      <c r="C1087" s="2">
        <f>RSI!I1087</f>
        <v>41.585737740588037</v>
      </c>
      <c r="D1087" s="2">
        <f>MACD!E1087</f>
        <v>-1.8035691332432435E-2</v>
      </c>
      <c r="E1087" s="2">
        <f>MACD!F1087</f>
        <v>-3.4573012680065886E-2</v>
      </c>
      <c r="F1087" s="2">
        <f>'Moving Avg'!D1087</f>
        <v>8.0350199999999994</v>
      </c>
      <c r="G1087" s="2">
        <f>'Moving Avg'!F1087</f>
        <v>8.0217599999999987</v>
      </c>
      <c r="H1087" s="2">
        <f>'Moving Avg'!G1087</f>
        <v>8.080580000000003</v>
      </c>
      <c r="I1087" s="2">
        <f>'Moving Avg'!H1087</f>
        <v>8.0124330000000104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8.0119000000000007</v>
      </c>
      <c r="C1088" s="2">
        <f>RSI!I1088</f>
        <v>40.310799643543554</v>
      </c>
      <c r="D1088" s="2">
        <f>MACD!E1088</f>
        <v>-6.0736152284093237E-3</v>
      </c>
      <c r="E1088" s="2">
        <f>MACD!F1088</f>
        <v>-2.8873133189734574E-2</v>
      </c>
      <c r="F1088" s="2">
        <f>'Moving Avg'!D1088</f>
        <v>8.0214200000000009</v>
      </c>
      <c r="G1088" s="2">
        <f>'Moving Avg'!F1088</f>
        <v>8.0275399999999983</v>
      </c>
      <c r="H1088" s="2">
        <f>'Moving Avg'!G1088</f>
        <v>8.0789480000000022</v>
      </c>
      <c r="I1088" s="2">
        <f>'Moving Avg'!H1088</f>
        <v>8.0128690000000109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7.9983000000000004</v>
      </c>
      <c r="C1089" s="2">
        <f>RSI!I1089</f>
        <v>37.813847408449654</v>
      </c>
      <c r="D1089" s="2">
        <f>MACD!E1089</f>
        <v>5.3049186448657082E-3</v>
      </c>
      <c r="E1089" s="2">
        <f>MACD!F1089</f>
        <v>-2.2037522822814522E-2</v>
      </c>
      <c r="F1089" s="2">
        <f>'Moving Avg'!D1089</f>
        <v>8.015979999999999</v>
      </c>
      <c r="G1089" s="2">
        <f>'Moving Avg'!F1089</f>
        <v>8.0326399999999989</v>
      </c>
      <c r="H1089" s="2">
        <f>'Moving Avg'!G1089</f>
        <v>8.0770440000000026</v>
      </c>
      <c r="I1089" s="2">
        <f>'Moving Avg'!H1089</f>
        <v>8.0131080000000114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7.9574999999999996</v>
      </c>
      <c r="C1090" s="2">
        <f>RSI!I1090</f>
        <v>31.508337067714749</v>
      </c>
      <c r="D1090" s="2">
        <f>MACD!E1090</f>
        <v>1.7220238133672794E-2</v>
      </c>
      <c r="E1090" s="2">
        <f>MACD!F1090</f>
        <v>-1.418597063151706E-2</v>
      </c>
      <c r="F1090" s="2">
        <f>'Moving Avg'!D1090</f>
        <v>8.0023799999999987</v>
      </c>
      <c r="G1090" s="2">
        <f>'Moving Avg'!F1090</f>
        <v>8.0357000000000003</v>
      </c>
      <c r="H1090" s="2">
        <f>'Moving Avg'!G1090</f>
        <v>8.0743240000000043</v>
      </c>
      <c r="I1090" s="2">
        <f>'Moving Avg'!H1090</f>
        <v>8.0134330000000098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7.8895</v>
      </c>
      <c r="C1091" s="2">
        <f>RSI!I1091</f>
        <v>24.250290460573837</v>
      </c>
      <c r="D1091" s="2">
        <f>MACD!E1091</f>
        <v>3.2868762084918401E-2</v>
      </c>
      <c r="E1091" s="2">
        <f>MACD!F1091</f>
        <v>-4.7750240882299677E-3</v>
      </c>
      <c r="F1091" s="2">
        <f>'Moving Avg'!D1091</f>
        <v>7.9751799999999999</v>
      </c>
      <c r="G1091" s="2">
        <f>'Moving Avg'!F1091</f>
        <v>8.0353600000000007</v>
      </c>
      <c r="H1091" s="2">
        <f>'Moving Avg'!G1091</f>
        <v>8.0703800000000019</v>
      </c>
      <c r="I1091" s="2">
        <f>'Moving Avg'!H1091</f>
        <v>8.0130960000000115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7.8895</v>
      </c>
      <c r="C1092" s="2">
        <f>RSI!I1092</f>
        <v>24.250290460573837</v>
      </c>
      <c r="D1092" s="2">
        <f>MACD!E1092</f>
        <v>4.595556846170723E-2</v>
      </c>
      <c r="E1092" s="2">
        <f>MACD!F1092</f>
        <v>5.3710944217574726E-3</v>
      </c>
      <c r="F1092" s="2">
        <f>'Moving Avg'!D1092</f>
        <v>7.9493399999999994</v>
      </c>
      <c r="G1092" s="2">
        <f>'Moving Avg'!F1092</f>
        <v>8.0350199999999994</v>
      </c>
      <c r="H1092" s="2">
        <f>'Moving Avg'!G1092</f>
        <v>8.0664360000000013</v>
      </c>
      <c r="I1092" s="2">
        <f>'Moving Avg'!H1092</f>
        <v>8.0127910000000107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7.8895</v>
      </c>
      <c r="C1093" s="2">
        <f>RSI!I1093</f>
        <v>24.250290460573837</v>
      </c>
      <c r="D1093" s="2">
        <f>MACD!E1093</f>
        <v>5.7854854728859095E-2</v>
      </c>
      <c r="E1093" s="2">
        <f>MACD!F1093</f>
        <v>1.5867846483177798E-2</v>
      </c>
      <c r="F1093" s="2">
        <f>'Moving Avg'!D1093</f>
        <v>7.9248599999999998</v>
      </c>
      <c r="G1093" s="2">
        <f>'Moving Avg'!F1093</f>
        <v>8.0333199999999998</v>
      </c>
      <c r="H1093" s="2">
        <f>'Moving Avg'!G1093</f>
        <v>8.0624920000000024</v>
      </c>
      <c r="I1093" s="2">
        <f>'Moving Avg'!H1093</f>
        <v>8.0124860000000115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7.9574999999999996</v>
      </c>
      <c r="C1094" s="2">
        <f>RSI!I1094</f>
        <v>41.174668065764926</v>
      </c>
      <c r="D1094" s="2">
        <f>MACD!E1094</f>
        <v>5.5281875539545666E-2</v>
      </c>
      <c r="E1094" s="2">
        <f>MACD!F1094</f>
        <v>2.375065229445137E-2</v>
      </c>
      <c r="F1094" s="2">
        <f>'Moving Avg'!D1094</f>
        <v>7.9167000000000005</v>
      </c>
      <c r="G1094" s="2">
        <f>'Moving Avg'!F1094</f>
        <v>8.0258399999999988</v>
      </c>
      <c r="H1094" s="2">
        <f>'Moving Avg'!G1094</f>
        <v>8.0586840000000013</v>
      </c>
      <c r="I1094" s="2">
        <f>'Moving Avg'!H1094</f>
        <v>8.0126500000000114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7.9439000000000002</v>
      </c>
      <c r="C1095" s="2">
        <f>RSI!I1095</f>
        <v>39.284220842408423</v>
      </c>
      <c r="D1095" s="2">
        <f>MACD!E1095</f>
        <v>5.4418351952026711E-2</v>
      </c>
      <c r="E1095" s="2">
        <f>MACD!F1095</f>
        <v>2.9884192225966444E-2</v>
      </c>
      <c r="F1095" s="2">
        <f>'Moving Avg'!D1095</f>
        <v>7.9139800000000005</v>
      </c>
      <c r="G1095" s="2">
        <f>'Moving Avg'!F1095</f>
        <v>8.0176800000000004</v>
      </c>
      <c r="H1095" s="2">
        <f>'Moving Avg'!G1095</f>
        <v>8.0550120000000014</v>
      </c>
      <c r="I1095" s="2">
        <f>'Moving Avg'!H1095</f>
        <v>8.0115620000000121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7.7534999999999998</v>
      </c>
      <c r="C1096" s="2">
        <f>RSI!I1096</f>
        <v>23.21453998206465</v>
      </c>
      <c r="D1096" s="2">
        <f>MACD!E1096</f>
        <v>6.8155268207366504E-2</v>
      </c>
      <c r="E1096" s="2">
        <f>MACD!F1096</f>
        <v>3.7538407422246456E-2</v>
      </c>
      <c r="F1096" s="2">
        <f>'Moving Avg'!D1096</f>
        <v>7.8867799999999999</v>
      </c>
      <c r="G1096" s="2">
        <f>'Moving Avg'!F1096</f>
        <v>8.0006799999999991</v>
      </c>
      <c r="H1096" s="2">
        <f>'Moving Avg'!G1096</f>
        <v>8.0475320000000004</v>
      </c>
      <c r="I1096" s="2">
        <f>'Moving Avg'!H1096</f>
        <v>8.0095220000000111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7.7534999999999998</v>
      </c>
      <c r="C1097" s="2">
        <f>RSI!I1097</f>
        <v>23.21453998206465</v>
      </c>
      <c r="D1097" s="2">
        <f>MACD!E1097</f>
        <v>8.0194672473432149E-2</v>
      </c>
      <c r="E1097" s="2">
        <f>MACD!F1097</f>
        <v>4.6069660432483603E-2</v>
      </c>
      <c r="F1097" s="2">
        <f>'Moving Avg'!D1097</f>
        <v>7.8595799999999993</v>
      </c>
      <c r="G1097" s="2">
        <f>'Moving Avg'!F1097</f>
        <v>7.9830000000000014</v>
      </c>
      <c r="H1097" s="2">
        <f>'Moving Avg'!G1097</f>
        <v>8.0395080000000014</v>
      </c>
      <c r="I1097" s="2">
        <f>'Moving Avg'!H1097</f>
        <v>8.0077200000000115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7.7534999999999998</v>
      </c>
      <c r="C1098" s="2">
        <f>RSI!I1098</f>
        <v>23.21453998206465</v>
      </c>
      <c r="D1098" s="2">
        <f>MACD!E1098</f>
        <v>9.0689423138031522E-2</v>
      </c>
      <c r="E1098" s="2">
        <f>MACD!F1098</f>
        <v>5.4993612973593189E-2</v>
      </c>
      <c r="F1098" s="2">
        <f>'Moving Avg'!D1098</f>
        <v>7.8323799999999988</v>
      </c>
      <c r="G1098" s="2">
        <f>'Moving Avg'!F1098</f>
        <v>7.9660000000000011</v>
      </c>
      <c r="H1098" s="2">
        <f>'Moving Avg'!G1098</f>
        <v>8.031483999999999</v>
      </c>
      <c r="I1098" s="2">
        <f>'Moving Avg'!H1098</f>
        <v>8.0067000000000128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7.7534999999999998</v>
      </c>
      <c r="C1099" s="2">
        <f>RSI!I1099</f>
        <v>23.21453998206465</v>
      </c>
      <c r="D1099" s="2">
        <f>MACD!E1099</f>
        <v>9.8730730090204055E-2</v>
      </c>
      <c r="E1099" s="2">
        <f>MACD!F1099</f>
        <v>6.3741036396915363E-2</v>
      </c>
      <c r="F1099" s="2">
        <f>'Moving Avg'!D1099</f>
        <v>7.7915800000000006</v>
      </c>
      <c r="G1099" s="2">
        <f>'Moving Avg'!F1099</f>
        <v>7.9489999999999998</v>
      </c>
      <c r="H1099" s="2">
        <f>'Moving Avg'!G1099</f>
        <v>8.02346</v>
      </c>
      <c r="I1099" s="2">
        <f>'Moving Avg'!H1099</f>
        <v>8.0050680000000121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7.7534999999999998</v>
      </c>
      <c r="C1100" s="2">
        <f>RSI!I1100</f>
        <v>23.21453998206465</v>
      </c>
      <c r="D1100" s="2">
        <f>MACD!E1100</f>
        <v>0.1004185833423028</v>
      </c>
      <c r="E1100" s="2">
        <f>MACD!F1100</f>
        <v>7.1076545785992859E-2</v>
      </c>
      <c r="F1100" s="2">
        <f>'Moving Avg'!D1100</f>
        <v>7.7534999999999998</v>
      </c>
      <c r="G1100" s="2">
        <f>'Moving Avg'!F1100</f>
        <v>7.9323400000000008</v>
      </c>
      <c r="H1100" s="2">
        <f>'Moving Avg'!G1100</f>
        <v>8.0154359999999993</v>
      </c>
      <c r="I1100" s="2">
        <f>'Moving Avg'!H1100</f>
        <v>8.003708000000012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7.7534999999999998</v>
      </c>
      <c r="C1101" s="2">
        <f>RSI!I1101</f>
        <v>23.214539982064665</v>
      </c>
      <c r="D1101" s="2">
        <f>MACD!E1101</f>
        <v>9.2459852034490808E-2</v>
      </c>
      <c r="E1101" s="2">
        <f>MACD!F1101</f>
        <v>7.5353207035692454E-2</v>
      </c>
      <c r="F1101" s="2">
        <f>'Moving Avg'!D1101</f>
        <v>7.7534999999999998</v>
      </c>
      <c r="G1101" s="2">
        <f>'Moving Avg'!F1101</f>
        <v>7.91568</v>
      </c>
      <c r="H1101" s="2">
        <f>'Moving Avg'!G1101</f>
        <v>8.0074119999999969</v>
      </c>
      <c r="I1101" s="2">
        <f>'Moving Avg'!H1101</f>
        <v>8.0020420000000119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43612</v>
      </c>
      <c r="B1102" s="2">
        <f>RSI!B1102</f>
        <v>7.9439000000000002</v>
      </c>
      <c r="C1102" s="2">
        <f>RSI!I1102</f>
        <v>53.125647330523769</v>
      </c>
      <c r="D1102" s="2">
        <f>MACD!E1102</f>
        <v>7.261685910632476E-2</v>
      </c>
      <c r="E1102" s="2">
        <f>MACD!F1102</f>
        <v>7.4805937449818921E-2</v>
      </c>
      <c r="F1102" s="2">
        <f>'Moving Avg'!D1102</f>
        <v>7.7915800000000006</v>
      </c>
      <c r="G1102" s="2">
        <f>'Moving Avg'!F1102</f>
        <v>7.9088800000000008</v>
      </c>
      <c r="H1102" s="2">
        <f>'Moving Avg'!G1102</f>
        <v>8.0033319999999986</v>
      </c>
      <c r="I1102" s="2">
        <f>'Moving Avg'!H1102</f>
        <v>8.0012940000000121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7.9439000000000002</v>
      </c>
      <c r="C1103" s="2">
        <f>RSI!I1103</f>
        <v>53.125647330523769</v>
      </c>
      <c r="D1103" s="2">
        <f>MACD!E1103</f>
        <v>5.5622869101563666E-2</v>
      </c>
      <c r="E1103" s="2">
        <f>MACD!F1103</f>
        <v>7.0969323780167876E-2</v>
      </c>
      <c r="F1103" s="2">
        <f>'Moving Avg'!D1103</f>
        <v>7.8296599999999996</v>
      </c>
      <c r="G1103" s="2">
        <f>'Moving Avg'!F1103</f>
        <v>7.9020800000000007</v>
      </c>
      <c r="H1103" s="2">
        <f>'Moving Avg'!G1103</f>
        <v>7.9992519999999967</v>
      </c>
      <c r="I1103" s="2">
        <f>'Moving Avg'!H1103</f>
        <v>8.0006480000000106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7.9439000000000002</v>
      </c>
      <c r="C1104" s="2">
        <f>RSI!I1104</f>
        <v>53.125647330523755</v>
      </c>
      <c r="D1104" s="2">
        <f>MACD!E1104</f>
        <v>5.1516206059638137E-2</v>
      </c>
      <c r="E1104" s="2">
        <f>MACD!F1104</f>
        <v>6.7078700236061939E-2</v>
      </c>
      <c r="F1104" s="2">
        <f>'Moving Avg'!D1104</f>
        <v>7.8677400000000004</v>
      </c>
      <c r="G1104" s="2">
        <f>'Moving Avg'!F1104</f>
        <v>7.8980000000000015</v>
      </c>
      <c r="H1104" s="2">
        <f>'Moving Avg'!G1104</f>
        <v>7.9950359999999954</v>
      </c>
      <c r="I1104" s="2">
        <f>'Moving Avg'!H1104</f>
        <v>8.0002740000000117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8.0254999999999992</v>
      </c>
      <c r="C1105" s="2">
        <f>RSI!I1105</f>
        <v>61.213162935364338</v>
      </c>
      <c r="D1105" s="2">
        <f>MACD!E1105</f>
        <v>3.9729889362294379E-2</v>
      </c>
      <c r="E1105" s="2">
        <f>MACD!F1105</f>
        <v>6.1608938061308433E-2</v>
      </c>
      <c r="F1105" s="2">
        <f>'Moving Avg'!D1105</f>
        <v>7.9221400000000006</v>
      </c>
      <c r="G1105" s="2">
        <f>'Moving Avg'!F1105</f>
        <v>7.8980000000000015</v>
      </c>
      <c r="H1105" s="2">
        <f>'Moving Avg'!G1105</f>
        <v>7.9924519999999974</v>
      </c>
      <c r="I1105" s="2">
        <f>'Moving Avg'!H1105</f>
        <v>8.0003420000000123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8.0935000000000006</v>
      </c>
      <c r="C1106" s="2">
        <f>RSI!I1106</f>
        <v>66.413671512600615</v>
      </c>
      <c r="D1106" s="2">
        <f>MACD!E1106</f>
        <v>-5.2164258776459249E-3</v>
      </c>
      <c r="E1106" s="2">
        <f>MACD!F1106</f>
        <v>4.824386527351756E-2</v>
      </c>
      <c r="F1106" s="2">
        <f>'Moving Avg'!D1106</f>
        <v>7.9901399999999994</v>
      </c>
      <c r="G1106" s="2">
        <f>'Moving Avg'!F1106</f>
        <v>7.9014000000000006</v>
      </c>
      <c r="H1106" s="2">
        <f>'Moving Avg'!G1106</f>
        <v>7.9917719999999965</v>
      </c>
      <c r="I1106" s="2">
        <f>'Moving Avg'!H1106</f>
        <v>8.0010220000000132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8.3315999999999999</v>
      </c>
      <c r="C1107" s="2">
        <f>RSI!I1107</f>
        <v>77.692215845286086</v>
      </c>
      <c r="D1107" s="2">
        <f>MACD!E1107</f>
        <v>-6.1883009887539586E-2</v>
      </c>
      <c r="E1107" s="2">
        <f>MACD!F1107</f>
        <v>2.6218490241306132E-2</v>
      </c>
      <c r="F1107" s="2">
        <f>'Moving Avg'!D1107</f>
        <v>8.0676799999999993</v>
      </c>
      <c r="G1107" s="2">
        <f>'Moving Avg'!F1107</f>
        <v>7.9170450000000017</v>
      </c>
      <c r="H1107" s="2">
        <f>'Moving Avg'!G1107</f>
        <v>7.9958539999999951</v>
      </c>
      <c r="I1107" s="2">
        <f>'Moving Avg'!H1107</f>
        <v>8.0028925000000122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8.3315999999999999</v>
      </c>
      <c r="C1108" s="2">
        <f>RSI!I1108</f>
        <v>77.692215845286086</v>
      </c>
      <c r="D1108" s="2">
        <f>MACD!E1108</f>
        <v>-0.11216272089372392</v>
      </c>
      <c r="E1108" s="2">
        <f>MACD!F1108</f>
        <v>-1.4577519856998795E-3</v>
      </c>
      <c r="F1108" s="2">
        <f>'Moving Avg'!D1108</f>
        <v>8.1452200000000001</v>
      </c>
      <c r="G1108" s="2">
        <f>'Moving Avg'!F1108</f>
        <v>7.9330300000000022</v>
      </c>
      <c r="H1108" s="2">
        <f>'Moving Avg'!G1108</f>
        <v>7.9999359999999946</v>
      </c>
      <c r="I1108" s="2">
        <f>'Moving Avg'!H1108</f>
        <v>8.004763000000013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8.3315999999999999</v>
      </c>
      <c r="C1109" s="2">
        <f>RSI!I1109</f>
        <v>77.692215845286086</v>
      </c>
      <c r="D1109" s="2">
        <f>MACD!E1109</f>
        <v>-0.15686548340975204</v>
      </c>
      <c r="E1109" s="2">
        <f>MACD!F1109</f>
        <v>-3.253929827051031E-2</v>
      </c>
      <c r="F1109" s="2">
        <f>'Moving Avg'!D1109</f>
        <v>8.222760000000001</v>
      </c>
      <c r="G1109" s="2">
        <f>'Moving Avg'!F1109</f>
        <v>7.9496950000000011</v>
      </c>
      <c r="H1109" s="2">
        <f>'Moving Avg'!G1109</f>
        <v>8.004017999999995</v>
      </c>
      <c r="I1109" s="2">
        <f>'Moving Avg'!H1109</f>
        <v>8.0064635000000131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8.2294999999999998</v>
      </c>
      <c r="C1110" s="2">
        <f>RSI!I1110</f>
        <v>65.849220586773811</v>
      </c>
      <c r="D1110" s="2">
        <f>MACD!E1110</f>
        <v>-0.18912644568402204</v>
      </c>
      <c r="E1110" s="2">
        <f>MACD!F1110</f>
        <v>-6.3856727753212661E-2</v>
      </c>
      <c r="F1110" s="2">
        <f>'Moving Avg'!D1110</f>
        <v>8.2635600000000018</v>
      </c>
      <c r="G1110" s="2">
        <f>'Moving Avg'!F1110</f>
        <v>7.9632950000000022</v>
      </c>
      <c r="H1110" s="2">
        <f>'Moving Avg'!G1110</f>
        <v>8.0060579999999941</v>
      </c>
      <c r="I1110" s="2">
        <f>'Moving Avg'!H1110</f>
        <v>8.0075515000000124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</row>
    <row r="1111" spans="1:12" ht="13.5" x14ac:dyDescent="0.25">
      <c r="A1111" s="3">
        <f>RSI!A1111</f>
        <v>43628</v>
      </c>
      <c r="B1111" s="2">
        <f>RSI!B1111</f>
        <v>8.1615000000000002</v>
      </c>
      <c r="C1111" s="2">
        <f>RSI!I1111</f>
        <v>59.35928262875062</v>
      </c>
      <c r="D1111" s="2">
        <f>MACD!E1111</f>
        <v>-0.21263430563469932</v>
      </c>
      <c r="E1111" s="2">
        <f>MACD!F1111</f>
        <v>-9.361224332951E-2</v>
      </c>
      <c r="F1111" s="2">
        <f>'Moving Avg'!D1111</f>
        <v>8.2771600000000003</v>
      </c>
      <c r="G1111" s="2">
        <f>'Moving Avg'!F1111</f>
        <v>7.9768950000000007</v>
      </c>
      <c r="H1111" s="2">
        <f>'Moving Avg'!G1111</f>
        <v>8.0068739999999945</v>
      </c>
      <c r="I1111" s="2">
        <f>'Moving Avg'!H1111</f>
        <v>8.0082995000000121</v>
      </c>
      <c r="J1111" s="6" t="str">
        <f>OBV!F1111</f>
        <v>BEARISH</v>
      </c>
      <c r="K1111" s="6" t="str">
        <f>OBV!G1111</f>
        <v>NEUTRAL</v>
      </c>
      <c r="L1111" s="6" t="str">
        <f>OBV!H1111</f>
        <v>BEARISH DIVERGENCE</v>
      </c>
    </row>
    <row r="1112" spans="1:12" ht="13.5" x14ac:dyDescent="0.25">
      <c r="A1112" s="3">
        <f>RSI!A1112</f>
        <v>43629</v>
      </c>
      <c r="B1112" s="2">
        <f>RSI!B1112</f>
        <v>8.1615000000000002</v>
      </c>
      <c r="C1112" s="2">
        <f>RSI!I1112</f>
        <v>59.35928262875062</v>
      </c>
      <c r="D1112" s="2">
        <f>MACD!E1112</f>
        <v>-0.20398622661446542</v>
      </c>
      <c r="E1112" s="2">
        <f>MACD!F1112</f>
        <v>-0.11568703998650108</v>
      </c>
      <c r="F1112" s="2">
        <f>'Moving Avg'!D1112</f>
        <v>8.2431400000000004</v>
      </c>
      <c r="G1112" s="2">
        <f>'Moving Avg'!F1112</f>
        <v>7.9904949999999983</v>
      </c>
      <c r="H1112" s="2">
        <f>'Moving Avg'!G1112</f>
        <v>8.0075539999999936</v>
      </c>
      <c r="I1112" s="2">
        <f>'Moving Avg'!H1112</f>
        <v>8.0090475000000101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8.1615000000000002</v>
      </c>
      <c r="C1113" s="2">
        <f>RSI!I1113</f>
        <v>59.35928262875062</v>
      </c>
      <c r="D1113" s="2">
        <f>MACD!E1113</f>
        <v>-0.19736580884517085</v>
      </c>
      <c r="E1113" s="2">
        <f>MACD!F1113</f>
        <v>-0.13202279375823506</v>
      </c>
      <c r="F1113" s="2">
        <f>'Moving Avg'!D1113</f>
        <v>8.2091200000000022</v>
      </c>
      <c r="G1113" s="2">
        <f>'Moving Avg'!F1113</f>
        <v>8.0040949999999977</v>
      </c>
      <c r="H1113" s="2">
        <f>'Moving Avg'!G1113</f>
        <v>8.0082339999999945</v>
      </c>
      <c r="I1113" s="2">
        <f>'Moving Avg'!H1113</f>
        <v>8.0099995000000099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8.0731000000000002</v>
      </c>
      <c r="C1114" s="2">
        <f>RSI!I1114</f>
        <v>51.170701122565042</v>
      </c>
      <c r="D1114" s="2">
        <f>MACD!E1114</f>
        <v>-0.18586131277127738</v>
      </c>
      <c r="E1114" s="2">
        <f>MACD!F1114</f>
        <v>-0.14279049756084353</v>
      </c>
      <c r="F1114" s="2">
        <f>'Moving Avg'!D1114</f>
        <v>8.1574199999999983</v>
      </c>
      <c r="G1114" s="2">
        <f>'Moving Avg'!F1114</f>
        <v>8.0098749999999992</v>
      </c>
      <c r="H1114" s="2">
        <f>'Moving Avg'!G1114</f>
        <v>8.0071459999999952</v>
      </c>
      <c r="I1114" s="2">
        <f>'Moving Avg'!H1114</f>
        <v>8.0105095000000102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8.0187000000000008</v>
      </c>
      <c r="C1115" s="2">
        <f>RSI!I1115</f>
        <v>46.88442681146303</v>
      </c>
      <c r="D1115" s="2">
        <f>MACD!E1115</f>
        <v>-0.15961862994675968</v>
      </c>
      <c r="E1115" s="2">
        <f>MACD!F1115</f>
        <v>-0.14615612403802677</v>
      </c>
      <c r="F1115" s="2">
        <f>'Moving Avg'!D1115</f>
        <v>8.115260000000001</v>
      </c>
      <c r="G1115" s="2">
        <f>'Moving Avg'!F1115</f>
        <v>8.0136149999999979</v>
      </c>
      <c r="H1115" s="2">
        <f>'Moving Avg'!G1115</f>
        <v>8.0051059999999978</v>
      </c>
      <c r="I1115" s="2">
        <f>'Moving Avg'!H1115</f>
        <v>8.0108155000000103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8.0935000000000006</v>
      </c>
      <c r="C1116" s="2">
        <f>RSI!I1116</f>
        <v>52.745644115621573</v>
      </c>
      <c r="D1116" s="2">
        <f>MACD!E1116</f>
        <v>-0.13224081713613423</v>
      </c>
      <c r="E1116" s="2">
        <f>MACD!F1116</f>
        <v>-0.14337306265764826</v>
      </c>
      <c r="F1116" s="2">
        <f>'Moving Avg'!D1116</f>
        <v>8.101659999999999</v>
      </c>
      <c r="G1116" s="2">
        <f>'Moving Avg'!F1116</f>
        <v>8.0306149999999992</v>
      </c>
      <c r="H1116" s="2">
        <f>'Moving Avg'!G1116</f>
        <v>8.0045619999999982</v>
      </c>
      <c r="I1116" s="2">
        <f>'Moving Avg'!H1116</f>
        <v>8.0114955000000094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8.0935000000000006</v>
      </c>
      <c r="C1117" s="2">
        <f>RSI!I1117</f>
        <v>52.745644115621573</v>
      </c>
      <c r="D1117" s="2">
        <f>MACD!E1117</f>
        <v>-7.2653176704606359E-2</v>
      </c>
      <c r="E1117" s="2">
        <f>MACD!F1117</f>
        <v>-0.1292290854670399</v>
      </c>
      <c r="F1117" s="2">
        <f>'Moving Avg'!D1117</f>
        <v>8.0880600000000005</v>
      </c>
      <c r="G1117" s="2">
        <f>'Moving Avg'!F1117</f>
        <v>8.0476150000000004</v>
      </c>
      <c r="H1117" s="2">
        <f>'Moving Avg'!G1117</f>
        <v>8.0086419999999983</v>
      </c>
      <c r="I1117" s="2">
        <f>'Moving Avg'!H1117</f>
        <v>8.0128555000000095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8.1274999999999995</v>
      </c>
      <c r="C1118" s="2">
        <f>RSI!I1118</f>
        <v>55.343399737873057</v>
      </c>
      <c r="D1118" s="2">
        <f>MACD!E1118</f>
        <v>-2.4944875207486561E-2</v>
      </c>
      <c r="E1118" s="2">
        <f>MACD!F1118</f>
        <v>-0.10837224341512924</v>
      </c>
      <c r="F1118" s="2">
        <f>'Moving Avg'!D1118</f>
        <v>8.0812599999999986</v>
      </c>
      <c r="G1118" s="2">
        <f>'Moving Avg'!F1118</f>
        <v>8.0663149999999995</v>
      </c>
      <c r="H1118" s="2">
        <f>'Moving Avg'!G1118</f>
        <v>8.013265999999998</v>
      </c>
      <c r="I1118" s="2">
        <f>'Moving Avg'!H1118</f>
        <v>8.0136375000000104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8.1274999999999995</v>
      </c>
      <c r="C1119" s="2">
        <f>RSI!I1119</f>
        <v>55.343399737873057</v>
      </c>
      <c r="D1119" s="2">
        <f>MACD!E1119</f>
        <v>1.5043621694330156E-2</v>
      </c>
      <c r="E1119" s="2">
        <f>MACD!F1119</f>
        <v>-8.3689070393237364E-2</v>
      </c>
      <c r="F1119" s="2">
        <f>'Moving Avg'!D1119</f>
        <v>8.0921399999999988</v>
      </c>
      <c r="G1119" s="2">
        <f>'Moving Avg'!F1119</f>
        <v>8.0850150000000021</v>
      </c>
      <c r="H1119" s="2">
        <f>'Moving Avg'!G1119</f>
        <v>8.0178899999999995</v>
      </c>
      <c r="I1119" s="2">
        <f>'Moving Avg'!H1119</f>
        <v>8.0144875000000102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8.1274999999999995</v>
      </c>
      <c r="C1120" s="2">
        <f>RSI!I1120</f>
        <v>55.343399737873057</v>
      </c>
      <c r="D1120" s="2">
        <f>MACD!E1120</f>
        <v>3.2820436968467703E-2</v>
      </c>
      <c r="E1120" s="2">
        <f>MACD!F1120</f>
        <v>-6.0387168920896357E-2</v>
      </c>
      <c r="F1120" s="2">
        <f>'Moving Avg'!D1120</f>
        <v>8.1138999999999992</v>
      </c>
      <c r="G1120" s="2">
        <f>'Moving Avg'!F1120</f>
        <v>8.1037149999999993</v>
      </c>
      <c r="H1120" s="2">
        <f>'Moving Avg'!G1120</f>
        <v>8.0225139999999993</v>
      </c>
      <c r="I1120" s="2">
        <f>'Moving Avg'!H1120</f>
        <v>8.0154055000000106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8.1274999999999995</v>
      </c>
      <c r="C1121" s="2">
        <f>RSI!I1121</f>
        <v>55.343399737873057</v>
      </c>
      <c r="D1121" s="2">
        <f>MACD!E1121</f>
        <v>3.7074973870216965E-2</v>
      </c>
      <c r="E1121" s="2">
        <f>MACD!F1121</f>
        <v>-4.0894740362673695E-2</v>
      </c>
      <c r="F1121" s="2">
        <f>'Moving Avg'!D1121</f>
        <v>8.1206999999999994</v>
      </c>
      <c r="G1121" s="2">
        <f>'Moving Avg'!F1121</f>
        <v>8.1224150000000002</v>
      </c>
      <c r="H1121" s="2">
        <f>'Moving Avg'!G1121</f>
        <v>8.0271380000000008</v>
      </c>
      <c r="I1121" s="2">
        <f>'Moving Avg'!H1121</f>
        <v>8.016323500000011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8.1274999999999995</v>
      </c>
      <c r="C1122" s="2">
        <f>RSI!I1122</f>
        <v>55.343399737873057</v>
      </c>
      <c r="D1122" s="2">
        <f>MACD!E1122</f>
        <v>4.0373258065374173E-2</v>
      </c>
      <c r="E1122" s="2">
        <f>MACD!F1122</f>
        <v>-2.4641140677064119E-2</v>
      </c>
      <c r="F1122" s="2">
        <f>'Moving Avg'!D1122</f>
        <v>8.1274999999999995</v>
      </c>
      <c r="G1122" s="2">
        <f>'Moving Avg'!F1122</f>
        <v>8.1315950000000008</v>
      </c>
      <c r="H1122" s="2">
        <f>'Moving Avg'!G1122</f>
        <v>8.0317620000000005</v>
      </c>
      <c r="I1122" s="2">
        <f>'Moving Avg'!H1122</f>
        <v>8.0178535000000117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8.1274999999999995</v>
      </c>
      <c r="C1123" s="2">
        <f>RSI!I1123</f>
        <v>55.34339973787305</v>
      </c>
      <c r="D1123" s="2">
        <f>MACD!E1123</f>
        <v>4.2884754137759273E-2</v>
      </c>
      <c r="E1123" s="2">
        <f>MACD!F1123</f>
        <v>-1.1135961714099441E-2</v>
      </c>
      <c r="F1123" s="2">
        <f>'Moving Avg'!D1123</f>
        <v>8.1274999999999995</v>
      </c>
      <c r="G1123" s="2">
        <f>'Moving Avg'!F1123</f>
        <v>8.1407750000000014</v>
      </c>
      <c r="H1123" s="2">
        <f>'Moving Avg'!G1123</f>
        <v>8.0358419999999988</v>
      </c>
      <c r="I1123" s="2">
        <f>'Moving Avg'!H1123</f>
        <v>8.019723500000012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</row>
    <row r="1124" spans="1:12" ht="13.5" x14ac:dyDescent="0.25">
      <c r="A1124" s="3">
        <f>RSI!A1124</f>
        <v>43647</v>
      </c>
      <c r="B1124" s="2">
        <f>RSI!B1124</f>
        <v>8.0935000000000006</v>
      </c>
      <c r="C1124" s="2">
        <f>RSI!I1124</f>
        <v>50.972225281657522</v>
      </c>
      <c r="D1124" s="2">
        <f>MACD!E1124</f>
        <v>3.3669718249880631E-2</v>
      </c>
      <c r="E1124" s="2">
        <f>MACD!F1124</f>
        <v>-2.1748257213034259E-3</v>
      </c>
      <c r="F1124" s="2">
        <f>'Moving Avg'!D1124</f>
        <v>8.1206999999999994</v>
      </c>
      <c r="G1124" s="2">
        <f>'Moving Avg'!F1124</f>
        <v>8.1482550000000007</v>
      </c>
      <c r="H1124" s="2">
        <f>'Moving Avg'!G1124</f>
        <v>8.0355699999999999</v>
      </c>
      <c r="I1124" s="2">
        <f>'Moving Avg'!H1124</f>
        <v>8.021083500000012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8.1274999999999995</v>
      </c>
      <c r="C1125" s="2">
        <f>RSI!I1125</f>
        <v>54.815541110719089</v>
      </c>
      <c r="D1125" s="2">
        <f>MACD!E1125</f>
        <v>1.4946032374764329E-2</v>
      </c>
      <c r="E1125" s="2">
        <f>MACD!F1125</f>
        <v>1.2493458979101252E-3</v>
      </c>
      <c r="F1125" s="2">
        <f>'Moving Avg'!D1125</f>
        <v>8.1206999999999994</v>
      </c>
      <c r="G1125" s="2">
        <f>'Moving Avg'!F1125</f>
        <v>8.1533550000000012</v>
      </c>
      <c r="H1125" s="2">
        <f>'Moving Avg'!G1125</f>
        <v>8.0359780000000001</v>
      </c>
      <c r="I1125" s="2">
        <f>'Moving Avg'!H1125</f>
        <v>8.021967500000013</v>
      </c>
      <c r="J1125" s="6" t="str">
        <f>OBV!F1125</f>
        <v>BEARISH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43649</v>
      </c>
      <c r="B1126" s="2">
        <f>RSI!B1126</f>
        <v>8.1274999999999995</v>
      </c>
      <c r="C1126" s="2">
        <f>RSI!I1126</f>
        <v>54.815541110719089</v>
      </c>
      <c r="D1126" s="2">
        <f>MACD!E1126</f>
        <v>1.0373959026740209E-2</v>
      </c>
      <c r="E1126" s="2">
        <f>MACD!F1126</f>
        <v>3.0742685236761422E-3</v>
      </c>
      <c r="F1126" s="2">
        <f>'Moving Avg'!D1126</f>
        <v>8.1206999999999994</v>
      </c>
      <c r="G1126" s="2">
        <f>'Moving Avg'!F1126</f>
        <v>8.1550550000000008</v>
      </c>
      <c r="H1126" s="2">
        <f>'Moving Avg'!G1126</f>
        <v>8.036658000000001</v>
      </c>
      <c r="I1126" s="2">
        <f>'Moving Avg'!H1126</f>
        <v>8.0231575000000142</v>
      </c>
      <c r="J1126" s="6" t="str">
        <f>OBV!F1126</f>
        <v>BEARISH</v>
      </c>
      <c r="K1126" s="6" t="str">
        <f>OBV!G1126</f>
        <v>NEUTRAL</v>
      </c>
      <c r="L1126" s="6" t="str">
        <f>OBV!H1126</f>
        <v>NEUTRAL</v>
      </c>
    </row>
    <row r="1127" spans="1:12" ht="13.5" x14ac:dyDescent="0.25">
      <c r="A1127" s="3">
        <f>RSI!A1127</f>
        <v>43650</v>
      </c>
      <c r="B1127" s="2">
        <f>RSI!B1127</f>
        <v>8.0935000000000006</v>
      </c>
      <c r="C1127" s="2">
        <f>RSI!I1127</f>
        <v>50.247329197119718</v>
      </c>
      <c r="D1127" s="2">
        <f>MACD!E1127</f>
        <v>8.8046826540519874E-3</v>
      </c>
      <c r="E1127" s="2">
        <f>MACD!F1127</f>
        <v>4.2203513497513119E-3</v>
      </c>
      <c r="F1127" s="2">
        <f>'Moving Avg'!D1127</f>
        <v>8.1138999999999992</v>
      </c>
      <c r="G1127" s="2">
        <f>'Moving Avg'!F1127</f>
        <v>8.1431500000000003</v>
      </c>
      <c r="H1127" s="2">
        <f>'Moving Avg'!G1127</f>
        <v>8.036386000000002</v>
      </c>
      <c r="I1127" s="2">
        <f>'Moving Avg'!H1127</f>
        <v>8.0242115000000123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8.1615000000000002</v>
      </c>
      <c r="C1128" s="2">
        <f>RSI!I1128</f>
        <v>57.818739313805501</v>
      </c>
      <c r="D1128" s="2">
        <f>MACD!E1128</f>
        <v>7.6685865483394622E-3</v>
      </c>
      <c r="E1128" s="2">
        <f>MACD!F1128</f>
        <v>4.909998389468942E-3</v>
      </c>
      <c r="F1128" s="2">
        <f>'Moving Avg'!D1128</f>
        <v>8.1206999999999994</v>
      </c>
      <c r="G1128" s="2">
        <f>'Moving Avg'!F1128</f>
        <v>8.134644999999999</v>
      </c>
      <c r="H1128" s="2">
        <f>'Moving Avg'!G1128</f>
        <v>8.0377460000000021</v>
      </c>
      <c r="I1128" s="2">
        <f>'Moving Avg'!H1128</f>
        <v>8.025741500000013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</row>
    <row r="1129" spans="1:12" ht="13.5" x14ac:dyDescent="0.25">
      <c r="A1129" s="3">
        <f>RSI!A1129</f>
        <v>43654</v>
      </c>
      <c r="B1129" s="2">
        <f>RSI!B1129</f>
        <v>8.2975999999999992</v>
      </c>
      <c r="C1129" s="2">
        <f>RSI!I1129</f>
        <v>68.237371435406047</v>
      </c>
      <c r="D1129" s="2">
        <f>MACD!E1129</f>
        <v>-3.7778544068309827E-3</v>
      </c>
      <c r="E1129" s="2">
        <f>MACD!F1129</f>
        <v>3.1724278302089574E-3</v>
      </c>
      <c r="F1129" s="2">
        <f>'Moving Avg'!D1129</f>
        <v>8.1615200000000012</v>
      </c>
      <c r="G1129" s="2">
        <f>'Moving Avg'!F1129</f>
        <v>8.1329449999999994</v>
      </c>
      <c r="H1129" s="2">
        <f>'Moving Avg'!G1129</f>
        <v>8.0418280000000024</v>
      </c>
      <c r="I1129" s="2">
        <f>'Moving Avg'!H1129</f>
        <v>8.0279520000000133</v>
      </c>
      <c r="J1129" s="6" t="str">
        <f>OBV!F1129</f>
        <v>BEARISH</v>
      </c>
      <c r="K1129" s="6" t="str">
        <f>OBV!G1129</f>
        <v>NEUTRAL</v>
      </c>
      <c r="L1129" s="6" t="str">
        <f>OBV!H1129</f>
        <v>BEARISH DIVERGENCE</v>
      </c>
    </row>
    <row r="1130" spans="1:12" ht="13.5" x14ac:dyDescent="0.25">
      <c r="A1130" s="3">
        <f>RSI!A1130</f>
        <v>43655</v>
      </c>
      <c r="B1130" s="2">
        <f>RSI!B1130</f>
        <v>8.2975999999999992</v>
      </c>
      <c r="C1130" s="2">
        <f>RSI!I1130</f>
        <v>68.237371435406047</v>
      </c>
      <c r="D1130" s="2">
        <f>MACD!E1130</f>
        <v>-1.4641272768781022E-2</v>
      </c>
      <c r="E1130" s="2">
        <f>MACD!F1130</f>
        <v>-3.9031228958903838E-4</v>
      </c>
      <c r="F1130" s="2">
        <f>'Moving Avg'!D1130</f>
        <v>8.1955399999999994</v>
      </c>
      <c r="G1130" s="2">
        <f>'Moving Avg'!F1130</f>
        <v>8.1363499999999984</v>
      </c>
      <c r="H1130" s="2">
        <f>'Moving Avg'!G1130</f>
        <v>8.0460460000000005</v>
      </c>
      <c r="I1130" s="2">
        <f>'Moving Avg'!H1130</f>
        <v>8.0301625000000119</v>
      </c>
      <c r="J1130" s="6" t="str">
        <f>OBV!F1130</f>
        <v>BEARISH</v>
      </c>
      <c r="K1130" s="6" t="str">
        <f>OBV!G1130</f>
        <v>NEUTRAL</v>
      </c>
      <c r="L1130" s="6" t="str">
        <f>OBV!H1130</f>
        <v>BEARISH DIVERGENCE</v>
      </c>
    </row>
    <row r="1131" spans="1:12" ht="13.5" x14ac:dyDescent="0.25">
      <c r="A1131" s="3">
        <f>RSI!A1131</f>
        <v>43656</v>
      </c>
      <c r="B1131" s="2">
        <f>RSI!B1131</f>
        <v>8.2975999999999992</v>
      </c>
      <c r="C1131" s="2">
        <f>RSI!I1131</f>
        <v>68.237371435406047</v>
      </c>
      <c r="D1131" s="2">
        <f>MACD!E1131</f>
        <v>-2.4924107408271112E-2</v>
      </c>
      <c r="E1131" s="2">
        <f>MACD!F1131</f>
        <v>-5.2970713133254537E-3</v>
      </c>
      <c r="F1131" s="2">
        <f>'Moving Avg'!D1131</f>
        <v>8.2295600000000011</v>
      </c>
      <c r="G1131" s="2">
        <f>'Moving Avg'!F1131</f>
        <v>8.1431549999999966</v>
      </c>
      <c r="H1131" s="2">
        <f>'Moving Avg'!G1131</f>
        <v>8.0502640000000003</v>
      </c>
      <c r="I1131" s="2">
        <f>'Moving Avg'!H1131</f>
        <v>8.0324750000000122</v>
      </c>
      <c r="J1131" s="6" t="str">
        <f>OBV!F1131</f>
        <v>BEARISH</v>
      </c>
      <c r="K1131" s="6" t="str">
        <f>OBV!G1131</f>
        <v>NEUTRAL</v>
      </c>
      <c r="L1131" s="6" t="str">
        <f>OBV!H1131</f>
        <v>BEARISH DIVERGENCE</v>
      </c>
    </row>
    <row r="1132" spans="1:12" ht="13.5" x14ac:dyDescent="0.25">
      <c r="A1132" s="3">
        <f>RSI!A1132</f>
        <v>43657</v>
      </c>
      <c r="B1132" s="2">
        <f>RSI!B1132</f>
        <v>8.2975999999999992</v>
      </c>
      <c r="C1132" s="2">
        <f>RSI!I1132</f>
        <v>68.237371435406047</v>
      </c>
      <c r="D1132" s="2">
        <f>MACD!E1132</f>
        <v>-3.4634885460199882E-2</v>
      </c>
      <c r="E1132" s="2">
        <f>MACD!F1132</f>
        <v>-1.1164634142700341E-2</v>
      </c>
      <c r="F1132" s="2">
        <f>'Moving Avg'!D1132</f>
        <v>8.2703799999999994</v>
      </c>
      <c r="G1132" s="2">
        <f>'Moving Avg'!F1132</f>
        <v>8.1499599999999965</v>
      </c>
      <c r="H1132" s="2">
        <f>'Moving Avg'!G1132</f>
        <v>8.0546179999999996</v>
      </c>
      <c r="I1132" s="2">
        <f>'Moving Avg'!H1132</f>
        <v>8.0347875000000144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8.2975999999999992</v>
      </c>
      <c r="C1133" s="2">
        <f>RSI!I1133</f>
        <v>68.237371435406047</v>
      </c>
      <c r="D1133" s="2">
        <f>MACD!E1133</f>
        <v>-4.3786806891651153E-2</v>
      </c>
      <c r="E1133" s="2">
        <f>MACD!F1133</f>
        <v>-1.7689068692490505E-2</v>
      </c>
      <c r="F1133" s="2">
        <f>'Moving Avg'!D1133</f>
        <v>8.2975999999999992</v>
      </c>
      <c r="G1133" s="2">
        <f>'Moving Avg'!F1133</f>
        <v>8.1567649999999965</v>
      </c>
      <c r="H1133" s="2">
        <f>'Moving Avg'!G1133</f>
        <v>8.0589719999999989</v>
      </c>
      <c r="I1133" s="2">
        <f>'Moving Avg'!H1133</f>
        <v>8.0371680000000136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8.1547000000000001</v>
      </c>
      <c r="C1134" s="2">
        <f>RSI!I1134</f>
        <v>49.603565657345214</v>
      </c>
      <c r="D1134" s="2">
        <f>MACD!E1134</f>
        <v>-4.7042166339180014E-2</v>
      </c>
      <c r="E1134" s="2">
        <f>MACD!F1134</f>
        <v>-2.3559688221828409E-2</v>
      </c>
      <c r="F1134" s="2">
        <f>'Moving Avg'!D1134</f>
        <v>8.2690199999999994</v>
      </c>
      <c r="G1134" s="2">
        <f>'Moving Avg'!F1134</f>
        <v>8.1608449999999984</v>
      </c>
      <c r="H1134" s="2">
        <f>'Moving Avg'!G1134</f>
        <v>8.0615559999999995</v>
      </c>
      <c r="I1134" s="2">
        <f>'Moving Avg'!H1134</f>
        <v>8.0388340000000138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8.1615000000000002</v>
      </c>
      <c r="C1135" s="2">
        <f>RSI!I1135</f>
        <v>50.299078389545848</v>
      </c>
      <c r="D1135" s="2">
        <f>MACD!E1135</f>
        <v>-4.5026938939502159E-2</v>
      </c>
      <c r="E1135" s="2">
        <f>MACD!F1135</f>
        <v>-2.7853138365363159E-2</v>
      </c>
      <c r="F1135" s="2">
        <f>'Moving Avg'!D1135</f>
        <v>8.2418000000000013</v>
      </c>
      <c r="G1135" s="2">
        <f>'Moving Avg'!F1135</f>
        <v>8.1679849999999981</v>
      </c>
      <c r="H1135" s="2">
        <f>'Moving Avg'!G1135</f>
        <v>8.0642759999999996</v>
      </c>
      <c r="I1135" s="2">
        <f>'Moving Avg'!H1135</f>
        <v>8.0407040000000141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8.1615000000000002</v>
      </c>
      <c r="C1136" s="2">
        <f>RSI!I1136</f>
        <v>50.299078389545862</v>
      </c>
      <c r="D1136" s="2">
        <f>MACD!E1136</f>
        <v>-4.3322393951841676E-2</v>
      </c>
      <c r="E1136" s="2">
        <f>MACD!F1136</f>
        <v>-3.0946989482658865E-2</v>
      </c>
      <c r="F1136" s="2">
        <f>'Moving Avg'!D1136</f>
        <v>8.2145800000000015</v>
      </c>
      <c r="G1136" s="2">
        <f>'Moving Avg'!F1136</f>
        <v>8.1713849999999972</v>
      </c>
      <c r="H1136" s="2">
        <f>'Moving Avg'!G1136</f>
        <v>8.0669959999999996</v>
      </c>
      <c r="I1136" s="2">
        <f>'Moving Avg'!H1136</f>
        <v>8.0426760000000144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8.0935000000000006</v>
      </c>
      <c r="C1137" s="2">
        <f>RSI!I1137</f>
        <v>43.359144326794016</v>
      </c>
      <c r="D1137" s="2">
        <f>MACD!E1137</f>
        <v>-4.2074418318181372E-2</v>
      </c>
      <c r="E1137" s="2">
        <f>MACD!F1137</f>
        <v>-3.317247524976337E-2</v>
      </c>
      <c r="F1137" s="2">
        <f>'Moving Avg'!D1137</f>
        <v>8.1737599999999997</v>
      </c>
      <c r="G1137" s="2">
        <f>'Moving Avg'!F1137</f>
        <v>8.171384999999999</v>
      </c>
      <c r="H1137" s="2">
        <f>'Moving Avg'!G1137</f>
        <v>8.0684919999999991</v>
      </c>
      <c r="I1137" s="2">
        <f>'Moving Avg'!H1137</f>
        <v>8.0445465000000134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8.1615000000000002</v>
      </c>
      <c r="C1138" s="2">
        <f>RSI!I1138</f>
        <v>50.686478765004708</v>
      </c>
      <c r="D1138" s="2">
        <f>MACD!E1138</f>
        <v>-3.5192677655706106E-2</v>
      </c>
      <c r="E1138" s="2">
        <f>MACD!F1138</f>
        <v>-3.3576515730951918E-2</v>
      </c>
      <c r="F1138" s="2">
        <f>'Moving Avg'!D1138</f>
        <v>8.1465400000000017</v>
      </c>
      <c r="G1138" s="2">
        <f>'Moving Avg'!F1138</f>
        <v>8.1730849999999986</v>
      </c>
      <c r="H1138" s="2">
        <f>'Moving Avg'!G1138</f>
        <v>8.0714839999999999</v>
      </c>
      <c r="I1138" s="2">
        <f>'Moving Avg'!H1138</f>
        <v>8.0465865000000125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8.1615000000000002</v>
      </c>
      <c r="C1139" s="2">
        <f>RSI!I1139</f>
        <v>50.686478765004708</v>
      </c>
      <c r="D1139" s="2">
        <f>MACD!E1139</f>
        <v>-8.4614828044138335E-3</v>
      </c>
      <c r="E1139" s="2">
        <f>MACD!F1139</f>
        <v>-2.8553509145644303E-2</v>
      </c>
      <c r="F1139" s="2">
        <f>'Moving Avg'!D1139</f>
        <v>8.1479000000000017</v>
      </c>
      <c r="G1139" s="2">
        <f>'Moving Avg'!F1139</f>
        <v>8.174785</v>
      </c>
      <c r="H1139" s="2">
        <f>'Moving Avg'!G1139</f>
        <v>8.0747479999999978</v>
      </c>
      <c r="I1139" s="2">
        <f>'Moving Avg'!H1139</f>
        <v>8.0486265000000135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8.1615000000000002</v>
      </c>
      <c r="C1140" s="2">
        <f>RSI!I1140</f>
        <v>50.686478765004708</v>
      </c>
      <c r="D1140" s="2">
        <f>MACD!E1140</f>
        <v>1.41291853304093E-2</v>
      </c>
      <c r="E1140" s="2">
        <f>MACD!F1140</f>
        <v>-2.0016970250433586E-2</v>
      </c>
      <c r="F1140" s="2">
        <f>'Moving Avg'!D1140</f>
        <v>8.1479000000000017</v>
      </c>
      <c r="G1140" s="2">
        <f>'Moving Avg'!F1140</f>
        <v>8.1764849999999996</v>
      </c>
      <c r="H1140" s="2">
        <f>'Moving Avg'!G1140</f>
        <v>8.0788279999999979</v>
      </c>
      <c r="I1140" s="2">
        <f>'Moving Avg'!H1140</f>
        <v>8.0506665000000126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8.1615000000000002</v>
      </c>
      <c r="C1141" s="2">
        <f>RSI!I1141</f>
        <v>50.686478765004708</v>
      </c>
      <c r="D1141" s="2">
        <f>MACD!E1141</f>
        <v>3.3218407540537953E-2</v>
      </c>
      <c r="E1141" s="2">
        <f>MACD!F1141</f>
        <v>-9.3698946922392782E-3</v>
      </c>
      <c r="F1141" s="2">
        <f>'Moving Avg'!D1141</f>
        <v>8.1479000000000017</v>
      </c>
      <c r="G1141" s="2">
        <f>'Moving Avg'!F1141</f>
        <v>8.1781849999999991</v>
      </c>
      <c r="H1141" s="2">
        <f>'Moving Avg'!G1141</f>
        <v>8.084267999999998</v>
      </c>
      <c r="I1141" s="2">
        <f>'Moving Avg'!H1141</f>
        <v>8.05270650000001</v>
      </c>
      <c r="J1141" s="6" t="str">
        <f>OBV!F1141</f>
        <v>BULLISH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8.1615000000000002</v>
      </c>
      <c r="C1142" s="2">
        <f>RSI!I1142</f>
        <v>50.686478765004708</v>
      </c>
      <c r="D1142" s="2">
        <f>MACD!E1142</f>
        <v>4.9346790667668117E-2</v>
      </c>
      <c r="E1142" s="2">
        <f>MACD!F1142</f>
        <v>2.3734423797422003E-3</v>
      </c>
      <c r="F1142" s="2">
        <f>'Moving Avg'!D1142</f>
        <v>8.1615000000000002</v>
      </c>
      <c r="G1142" s="2">
        <f>'Moving Avg'!F1142</f>
        <v>8.1798849999999987</v>
      </c>
      <c r="H1142" s="2">
        <f>'Moving Avg'!G1142</f>
        <v>8.0897079999999963</v>
      </c>
      <c r="I1142" s="2">
        <f>'Moving Avg'!H1142</f>
        <v>8.0545765000000102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8.0935000000000006</v>
      </c>
      <c r="C1143" s="2">
        <f>RSI!I1143</f>
        <v>42.687409989942296</v>
      </c>
      <c r="D1143" s="2">
        <f>MACD!E1143</f>
        <v>6.8008665873623642E-2</v>
      </c>
      <c r="E1143" s="2">
        <f>MACD!F1143</f>
        <v>1.5500487078518489E-2</v>
      </c>
      <c r="F1143" s="2">
        <f>'Moving Avg'!D1143</f>
        <v>8.1478999999999999</v>
      </c>
      <c r="G1143" s="2">
        <f>'Moving Avg'!F1143</f>
        <v>8.1781850000000009</v>
      </c>
      <c r="H1143" s="2">
        <f>'Moving Avg'!G1143</f>
        <v>8.0937879999999964</v>
      </c>
      <c r="I1143" s="2">
        <f>'Moving Avg'!H1143</f>
        <v>8.0561065000000074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8.0935000000000006</v>
      </c>
      <c r="C1144" s="2">
        <f>RSI!I1144</f>
        <v>42.687409989942296</v>
      </c>
      <c r="D1144" s="2">
        <f>MACD!E1144</f>
        <v>6.219607618172418E-2</v>
      </c>
      <c r="E1144" s="2">
        <f>MACD!F1144</f>
        <v>2.483960489915963E-2</v>
      </c>
      <c r="F1144" s="2">
        <f>'Moving Avg'!D1144</f>
        <v>8.1342999999999996</v>
      </c>
      <c r="G1144" s="2">
        <f>'Moving Avg'!F1144</f>
        <v>8.1781850000000027</v>
      </c>
      <c r="H1144" s="2">
        <f>'Moving Avg'!G1144</f>
        <v>8.0965079999999983</v>
      </c>
      <c r="I1144" s="2">
        <f>'Moving Avg'!H1144</f>
        <v>8.0578065000000088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8.1478999999999999</v>
      </c>
      <c r="C1145" s="2">
        <f>RSI!I1145</f>
        <v>50.007427915772311</v>
      </c>
      <c r="D1145" s="2">
        <f>MACD!E1145</f>
        <v>5.4647225839845603E-2</v>
      </c>
      <c r="E1145" s="2">
        <f>MACD!F1145</f>
        <v>3.0801129087296826E-2</v>
      </c>
      <c r="F1145" s="2">
        <f>'Moving Avg'!D1145</f>
        <v>8.1315799999999996</v>
      </c>
      <c r="G1145" s="2">
        <f>'Moving Avg'!F1145</f>
        <v>8.1792050000000014</v>
      </c>
      <c r="H1145" s="2">
        <f>'Moving Avg'!G1145</f>
        <v>8.1005879999999966</v>
      </c>
      <c r="I1145" s="2">
        <f>'Moving Avg'!H1145</f>
        <v>8.0597785000000055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8.1478999999999999</v>
      </c>
      <c r="C1146" s="2">
        <f>RSI!I1146</f>
        <v>50.007427915772311</v>
      </c>
      <c r="D1146" s="2">
        <f>MACD!E1146</f>
        <v>4.8265109750454727E-2</v>
      </c>
      <c r="E1146" s="2">
        <f>MACD!F1146</f>
        <v>3.4293925219928412E-2</v>
      </c>
      <c r="F1146" s="2">
        <f>'Moving Avg'!D1146</f>
        <v>8.1288599999999995</v>
      </c>
      <c r="G1146" s="2">
        <f>'Moving Avg'!F1146</f>
        <v>8.1802250000000019</v>
      </c>
      <c r="H1146" s="2">
        <f>'Moving Avg'!G1146</f>
        <v>8.1084759999999978</v>
      </c>
      <c r="I1146" s="2">
        <f>'Moving Avg'!H1146</f>
        <v>8.0616145000000046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8.1615000000000002</v>
      </c>
      <c r="C1147" s="2">
        <f>RSI!I1147</f>
        <v>51.792620243116779</v>
      </c>
      <c r="D1147" s="2">
        <f>MACD!E1147</f>
        <v>3.1400886492381375E-2</v>
      </c>
      <c r="E1147" s="2">
        <f>MACD!F1147</f>
        <v>3.3715317474419006E-2</v>
      </c>
      <c r="F1147" s="2">
        <f>'Moving Avg'!D1147</f>
        <v>8.1288599999999995</v>
      </c>
      <c r="G1147" s="2">
        <f>'Moving Avg'!F1147</f>
        <v>8.183625000000001</v>
      </c>
      <c r="H1147" s="2">
        <f>'Moving Avg'!G1147</f>
        <v>8.116635999999998</v>
      </c>
      <c r="I1147" s="2">
        <f>'Moving Avg'!H1147</f>
        <v>8.0635185000000043</v>
      </c>
      <c r="J1147" s="6" t="str">
        <f>OBV!F1147</f>
        <v>BEARISH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43682</v>
      </c>
      <c r="B1148" s="2">
        <f>RSI!B1148</f>
        <v>8.1615000000000002</v>
      </c>
      <c r="C1148" s="2">
        <f>RSI!I1148</f>
        <v>51.792620243116787</v>
      </c>
      <c r="D1148" s="2">
        <f>MACD!E1148</f>
        <v>2.7516940788849809E-2</v>
      </c>
      <c r="E1148" s="2">
        <f>MACD!F1148</f>
        <v>3.2475642137305166E-2</v>
      </c>
      <c r="F1148" s="2">
        <f>'Moving Avg'!D1148</f>
        <v>8.1424599999999998</v>
      </c>
      <c r="G1148" s="2">
        <f>'Moving Avg'!F1148</f>
        <v>8.1836249999999993</v>
      </c>
      <c r="H1148" s="2">
        <f>'Moving Avg'!G1148</f>
        <v>8.1247959999999964</v>
      </c>
      <c r="I1148" s="2">
        <f>'Moving Avg'!H1148</f>
        <v>8.0653885000000045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8.0935000000000006</v>
      </c>
      <c r="C1149" s="2">
        <f>RSI!I1149</f>
        <v>42.907689779464292</v>
      </c>
      <c r="D1149" s="2">
        <f>MACD!E1149</f>
        <v>2.9197417052021279E-2</v>
      </c>
      <c r="E1149" s="2">
        <f>MACD!F1149</f>
        <v>3.181999712024839E-2</v>
      </c>
      <c r="F1149" s="2">
        <f>'Moving Avg'!D1149</f>
        <v>8.1424599999999998</v>
      </c>
      <c r="G1149" s="2">
        <f>'Moving Avg'!F1149</f>
        <v>8.1734200000000001</v>
      </c>
      <c r="H1149" s="2">
        <f>'Moving Avg'!G1149</f>
        <v>8.1315959999999965</v>
      </c>
      <c r="I1149" s="2">
        <f>'Moving Avg'!H1149</f>
        <v>8.0667485000000028</v>
      </c>
      <c r="J1149" s="6" t="str">
        <f>OBV!F1149</f>
        <v>BULLISH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43684</v>
      </c>
      <c r="B1150" s="2">
        <f>RSI!B1150</f>
        <v>8.3315999999999999</v>
      </c>
      <c r="C1150" s="2">
        <f>RSI!I1150</f>
        <v>65.332972320830692</v>
      </c>
      <c r="D1150" s="2">
        <f>MACD!E1150</f>
        <v>1.3319187149354761E-2</v>
      </c>
      <c r="E1150" s="2">
        <f>MACD!F1150</f>
        <v>2.8119835126069668E-2</v>
      </c>
      <c r="F1150" s="2">
        <f>'Moving Avg'!D1150</f>
        <v>8.1791999999999998</v>
      </c>
      <c r="G1150" s="2">
        <f>'Moving Avg'!F1150</f>
        <v>8.1751200000000015</v>
      </c>
      <c r="H1150" s="2">
        <f>'Moving Avg'!G1150</f>
        <v>8.1431579999999961</v>
      </c>
      <c r="I1150" s="2">
        <f>'Moving Avg'!H1150</f>
        <v>8.0692990000000027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8.5945</v>
      </c>
      <c r="C1151" s="2">
        <f>RSI!I1151</f>
        <v>76.369788155164471</v>
      </c>
      <c r="D1151" s="2">
        <f>MACD!E1151</f>
        <v>-2.0685342684920727E-2</v>
      </c>
      <c r="E1151" s="2">
        <f>MACD!F1151</f>
        <v>1.835879956387159E-2</v>
      </c>
      <c r="F1151" s="2">
        <f>'Moving Avg'!D1151</f>
        <v>8.2685200000000005</v>
      </c>
      <c r="G1151" s="2">
        <f>'Moving Avg'!F1151</f>
        <v>8.1899650000000008</v>
      </c>
      <c r="H1151" s="2">
        <f>'Moving Avg'!G1151</f>
        <v>8.1599779999999971</v>
      </c>
      <c r="I1151" s="2">
        <f>'Moving Avg'!H1151</f>
        <v>8.073164000000002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8.5086999999999993</v>
      </c>
      <c r="C1152" s="2">
        <f>RSI!I1152</f>
        <v>68.684386062309216</v>
      </c>
      <c r="D1152" s="2">
        <f>MACD!E1152</f>
        <v>-4.5670255316505148E-2</v>
      </c>
      <c r="E1152" s="2">
        <f>MACD!F1152</f>
        <v>5.5529885877962423E-3</v>
      </c>
      <c r="F1152" s="2">
        <f>'Moving Avg'!D1152</f>
        <v>8.3379599999999989</v>
      </c>
      <c r="G1152" s="2">
        <f>'Moving Avg'!F1152</f>
        <v>8.2005200000000027</v>
      </c>
      <c r="H1152" s="2">
        <f>'Moving Avg'!G1152</f>
        <v>8.1712739999999968</v>
      </c>
      <c r="I1152" s="2">
        <f>'Moving Avg'!H1152</f>
        <v>8.0766000000000027</v>
      </c>
      <c r="J1152" s="6" t="str">
        <f>OBV!F1152</f>
        <v>BULLISH</v>
      </c>
      <c r="K1152" s="6" t="str">
        <f>OBV!G1152</f>
        <v>NEUTRAL</v>
      </c>
      <c r="L1152" s="6" t="str">
        <f>OBV!H1152</f>
        <v>BULLISH DIVERGENCE</v>
      </c>
    </row>
    <row r="1153" spans="1:12" ht="13.5" x14ac:dyDescent="0.25">
      <c r="A1153" s="3">
        <f>RSI!A1153</f>
        <v>43691</v>
      </c>
      <c r="B1153" s="2">
        <f>RSI!B1153</f>
        <v>8.5086999999999993</v>
      </c>
      <c r="C1153" s="2">
        <f>RSI!I1153</f>
        <v>68.684386062309216</v>
      </c>
      <c r="D1153" s="2">
        <f>MACD!E1153</f>
        <v>-7.9143104183799551E-2</v>
      </c>
      <c r="E1153" s="2">
        <f>MACD!F1153</f>
        <v>-1.1386229966522915E-2</v>
      </c>
      <c r="F1153" s="2">
        <f>'Moving Avg'!D1153</f>
        <v>8.4073999999999991</v>
      </c>
      <c r="G1153" s="2">
        <f>'Moving Avg'!F1153</f>
        <v>8.2110750000000046</v>
      </c>
      <c r="H1153" s="2">
        <f>'Moving Avg'!G1153</f>
        <v>8.1825699999999966</v>
      </c>
      <c r="I1153" s="2">
        <f>'Moving Avg'!H1153</f>
        <v>8.0800360000000016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</row>
    <row r="1154" spans="1:12" ht="13.5" x14ac:dyDescent="0.25">
      <c r="A1154" s="3">
        <f>RSI!A1154</f>
        <v>43692</v>
      </c>
      <c r="B1154" s="2">
        <f>RSI!B1154</f>
        <v>8.5801999999999996</v>
      </c>
      <c r="C1154" s="2">
        <f>RSI!I1154</f>
        <v>71.460163316558152</v>
      </c>
      <c r="D1154" s="2">
        <f>MACD!E1154</f>
        <v>-0.11449427518599542</v>
      </c>
      <c r="E1154" s="2">
        <f>MACD!F1154</f>
        <v>-3.200783901041742E-2</v>
      </c>
      <c r="F1154" s="2">
        <f>'Moving Avg'!D1154</f>
        <v>8.5047399999999982</v>
      </c>
      <c r="G1154" s="2">
        <f>'Moving Avg'!F1154</f>
        <v>8.2323500000000021</v>
      </c>
      <c r="H1154" s="2">
        <f>'Moving Avg'!G1154</f>
        <v>8.1952959999999955</v>
      </c>
      <c r="I1154" s="2">
        <f>'Moving Avg'!H1154</f>
        <v>8.083829500000002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8.5801999999999996</v>
      </c>
      <c r="C1155" s="2">
        <f>RSI!I1155</f>
        <v>71.460163316558152</v>
      </c>
      <c r="D1155" s="2">
        <f>MACD!E1155</f>
        <v>-0.13806349149613517</v>
      </c>
      <c r="E1155" s="2">
        <f>MACD!F1155</f>
        <v>-5.321896950756097E-2</v>
      </c>
      <c r="F1155" s="2">
        <f>'Moving Avg'!D1155</f>
        <v>8.5544599999999988</v>
      </c>
      <c r="G1155" s="2">
        <f>'Moving Avg'!F1155</f>
        <v>8.2532850000000018</v>
      </c>
      <c r="H1155" s="2">
        <f>'Moving Avg'!G1155</f>
        <v>8.2063899999999936</v>
      </c>
      <c r="I1155" s="2">
        <f>'Moving Avg'!H1155</f>
        <v>8.0876230000000024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</row>
    <row r="1156" spans="1:12" ht="13.5" x14ac:dyDescent="0.25">
      <c r="A1156" s="3">
        <f>RSI!A1156</f>
        <v>43696</v>
      </c>
      <c r="B1156" s="2">
        <f>RSI!B1156</f>
        <v>8.5444999999999993</v>
      </c>
      <c r="C1156" s="2">
        <f>RSI!I1156</f>
        <v>67.971324114536401</v>
      </c>
      <c r="D1156" s="2">
        <f>MACD!E1156</f>
        <v>-0.15723807987022198</v>
      </c>
      <c r="E1156" s="2">
        <f>MACD!F1156</f>
        <v>-7.4022791580093172E-2</v>
      </c>
      <c r="F1156" s="2">
        <f>'Moving Avg'!D1156</f>
        <v>8.5444599999999991</v>
      </c>
      <c r="G1156" s="2">
        <f>'Moving Avg'!F1156</f>
        <v>8.2724349999999998</v>
      </c>
      <c r="H1156" s="2">
        <f>'Moving Avg'!G1156</f>
        <v>8.215409999999995</v>
      </c>
      <c r="I1156" s="2">
        <f>'Moving Avg'!H1156</f>
        <v>8.0912380000000006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8.5086999999999993</v>
      </c>
      <c r="C1157" s="2">
        <f>RSI!I1157</f>
        <v>64.567028667167918</v>
      </c>
      <c r="D1157" s="2">
        <f>MACD!E1157</f>
        <v>-0.17024451714484456</v>
      </c>
      <c r="E1157" s="2">
        <f>MACD!F1157</f>
        <v>-9.3267136693043456E-2</v>
      </c>
      <c r="F1157" s="2">
        <f>'Moving Avg'!D1157</f>
        <v>8.5444599999999991</v>
      </c>
      <c r="G1157" s="2">
        <f>'Moving Avg'!F1157</f>
        <v>8.2931950000000008</v>
      </c>
      <c r="H1157" s="2">
        <f>'Moving Avg'!G1157</f>
        <v>8.2189519999999945</v>
      </c>
      <c r="I1157" s="2">
        <f>'Moving Avg'!H1157</f>
        <v>8.0946740000000013</v>
      </c>
      <c r="J1157" s="6" t="str">
        <f>OBV!F1157</f>
        <v>BEARISH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43698</v>
      </c>
      <c r="B1158" s="2">
        <f>RSI!B1158</f>
        <v>8.5801999999999996</v>
      </c>
      <c r="C1158" s="2">
        <f>RSI!I1158</f>
        <v>68.012792726241756</v>
      </c>
      <c r="D1158" s="2">
        <f>MACD!E1158</f>
        <v>-0.18774762877430895</v>
      </c>
      <c r="E1158" s="2">
        <f>MACD!F1158</f>
        <v>-0.11216323510929657</v>
      </c>
      <c r="F1158" s="2">
        <f>'Moving Avg'!D1158</f>
        <v>8.5587599999999995</v>
      </c>
      <c r="G1158" s="2">
        <f>'Moving Avg'!F1158</f>
        <v>8.3141300000000005</v>
      </c>
      <c r="H1158" s="2">
        <f>'Moving Avg'!G1158</f>
        <v>8.2239239999999949</v>
      </c>
      <c r="I1158" s="2">
        <f>'Moving Avg'!H1158</f>
        <v>8.0974475000000012</v>
      </c>
      <c r="J1158" s="6" t="str">
        <f>OBV!F1158</f>
        <v>BEARISH</v>
      </c>
      <c r="K1158" s="6" t="str">
        <f>OBV!G1158</f>
        <v>NEUTRAL</v>
      </c>
      <c r="L1158" s="6" t="str">
        <f>OBV!H1158</f>
        <v>BEARISH DIVERGENCE</v>
      </c>
    </row>
    <row r="1159" spans="1:12" ht="13.5" x14ac:dyDescent="0.25">
      <c r="A1159" s="3">
        <f>RSI!A1159</f>
        <v>43699</v>
      </c>
      <c r="B1159" s="2">
        <f>RSI!B1159</f>
        <v>8.5444999999999993</v>
      </c>
      <c r="C1159" s="2">
        <f>RSI!I1159</f>
        <v>64.633080838018031</v>
      </c>
      <c r="D1159" s="2">
        <f>MACD!E1159</f>
        <v>-0.21190992274298459</v>
      </c>
      <c r="E1159" s="2">
        <f>MACD!F1159</f>
        <v>-0.13211257263603418</v>
      </c>
      <c r="F1159" s="2">
        <f>'Moving Avg'!D1159</f>
        <v>8.551619999999998</v>
      </c>
      <c r="G1159" s="2">
        <f>'Moving Avg'!F1159</f>
        <v>8.3332800000000002</v>
      </c>
      <c r="H1159" s="2">
        <f>'Moving Avg'!G1159</f>
        <v>8.228181999999995</v>
      </c>
      <c r="I1159" s="2">
        <f>'Moving Avg'!H1159</f>
        <v>8.0993625000000016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8.5444999999999993</v>
      </c>
      <c r="C1160" s="2">
        <f>RSI!I1160</f>
        <v>64.633080838018031</v>
      </c>
      <c r="D1160" s="2">
        <f>MACD!E1160</f>
        <v>-0.19693439895499054</v>
      </c>
      <c r="E1160" s="2">
        <f>MACD!F1160</f>
        <v>-0.14507693789982545</v>
      </c>
      <c r="F1160" s="2">
        <f>'Moving Avg'!D1160</f>
        <v>8.5444799999999983</v>
      </c>
      <c r="G1160" s="2">
        <f>'Moving Avg'!F1160</f>
        <v>8.35243</v>
      </c>
      <c r="H1160" s="2">
        <f>'Moving Avg'!G1160</f>
        <v>8.2344819999999928</v>
      </c>
      <c r="I1160" s="2">
        <f>'Moving Avg'!H1160</f>
        <v>8.1024674999999995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8.5444999999999993</v>
      </c>
      <c r="C1161" s="2">
        <f>RSI!I1161</f>
        <v>64.633080838018031</v>
      </c>
      <c r="D1161" s="2">
        <f>MACD!E1161</f>
        <v>-0.14493722904752993</v>
      </c>
      <c r="E1161" s="2">
        <f>MACD!F1161</f>
        <v>-0.14504899612936636</v>
      </c>
      <c r="F1161" s="2">
        <f>'Moving Avg'!D1161</f>
        <v>8.5444799999999983</v>
      </c>
      <c r="G1161" s="2">
        <f>'Moving Avg'!F1161</f>
        <v>8.3715799999999998</v>
      </c>
      <c r="H1161" s="2">
        <f>'Moving Avg'!G1161</f>
        <v>8.2421419999999923</v>
      </c>
      <c r="I1161" s="2">
        <f>'Moving Avg'!H1161</f>
        <v>8.1057424999999999</v>
      </c>
      <c r="J1161" s="6" t="str">
        <f>OBV!F1161</f>
        <v>BEARISH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43704</v>
      </c>
      <c r="B1162" s="2">
        <f>RSI!B1162</f>
        <v>8.5516000000000005</v>
      </c>
      <c r="C1162" s="2">
        <f>RSI!I1162</f>
        <v>65.064304563034085</v>
      </c>
      <c r="D1162" s="2">
        <f>MACD!E1162</f>
        <v>-0.11570312465795496</v>
      </c>
      <c r="E1162" s="2">
        <f>MACD!F1162</f>
        <v>-0.13917982183508409</v>
      </c>
      <c r="F1162" s="2">
        <f>'Moving Avg'!D1162</f>
        <v>8.5530599999999986</v>
      </c>
      <c r="G1162" s="2">
        <f>'Moving Avg'!F1162</f>
        <v>8.3910850000000003</v>
      </c>
      <c r="H1162" s="2">
        <f>'Moving Avg'!G1162</f>
        <v>8.2499439999999922</v>
      </c>
      <c r="I1162" s="2">
        <f>'Moving Avg'!H1162</f>
        <v>8.1090529999999994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</row>
    <row r="1163" spans="1:12" ht="13.5" x14ac:dyDescent="0.25">
      <c r="A1163" s="3">
        <f>RSI!A1163</f>
        <v>43705</v>
      </c>
      <c r="B1163" s="2">
        <f>RSI!B1163</f>
        <v>8.5444999999999993</v>
      </c>
      <c r="C1163" s="2">
        <f>RSI!I1163</f>
        <v>64.221033130040041</v>
      </c>
      <c r="D1163" s="2">
        <f>MACD!E1163</f>
        <v>-9.1443320652924598E-2</v>
      </c>
      <c r="E1163" s="2">
        <f>MACD!F1163</f>
        <v>-0.12963252159865221</v>
      </c>
      <c r="F1163" s="2">
        <f>'Moving Avg'!D1163</f>
        <v>8.5459199999999989</v>
      </c>
      <c r="G1163" s="2">
        <f>'Moving Avg'!F1163</f>
        <v>8.4136350000000011</v>
      </c>
      <c r="H1163" s="2">
        <f>'Moving Avg'!G1163</f>
        <v>8.2576039999999917</v>
      </c>
      <c r="I1163" s="2">
        <f>'Moving Avg'!H1163</f>
        <v>8.1123279999999998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8.5444999999999993</v>
      </c>
      <c r="C1164" s="2">
        <f>RSI!I1164</f>
        <v>64.221033130040041</v>
      </c>
      <c r="D1164" s="2">
        <f>MACD!E1164</f>
        <v>-6.0802239786841739E-2</v>
      </c>
      <c r="E1164" s="2">
        <f>MACD!F1164</f>
        <v>-0.11586646523629013</v>
      </c>
      <c r="F1164" s="2">
        <f>'Moving Avg'!D1164</f>
        <v>8.5459199999999989</v>
      </c>
      <c r="G1164" s="2">
        <f>'Moving Avg'!F1164</f>
        <v>8.4361850000000018</v>
      </c>
      <c r="H1164" s="2">
        <f>'Moving Avg'!G1164</f>
        <v>8.2670319999999933</v>
      </c>
      <c r="I1164" s="2">
        <f>'Moving Avg'!H1164</f>
        <v>8.1154329999999995</v>
      </c>
      <c r="J1164" s="6" t="str">
        <f>OBV!F1164</f>
        <v>BEARISH</v>
      </c>
      <c r="K1164" s="6" t="str">
        <f>OBV!G1164</f>
        <v>NEUTRAL</v>
      </c>
      <c r="L1164" s="6" t="str">
        <f>OBV!H1164</f>
        <v>NEUTRAL</v>
      </c>
    </row>
    <row r="1165" spans="1:12" ht="13.5" x14ac:dyDescent="0.25">
      <c r="A1165" s="3">
        <f>RSI!A1165</f>
        <v>43707</v>
      </c>
      <c r="B1165" s="2">
        <f>RSI!B1165</f>
        <v>8.5444999999999993</v>
      </c>
      <c r="C1165" s="2">
        <f>RSI!I1165</f>
        <v>64.221033130040041</v>
      </c>
      <c r="D1165" s="2">
        <f>MACD!E1165</f>
        <v>-3.5695954324390655E-2</v>
      </c>
      <c r="E1165" s="2">
        <f>MACD!F1165</f>
        <v>-9.9832363053910245E-2</v>
      </c>
      <c r="F1165" s="2">
        <f>'Moving Avg'!D1165</f>
        <v>8.5459199999999989</v>
      </c>
      <c r="G1165" s="2">
        <f>'Moving Avg'!F1165</f>
        <v>8.4560150000000007</v>
      </c>
      <c r="H1165" s="2">
        <f>'Moving Avg'!G1165</f>
        <v>8.2775479999999924</v>
      </c>
      <c r="I1165" s="2">
        <f>'Moving Avg'!H1165</f>
        <v>8.1190479999999994</v>
      </c>
      <c r="J1165" s="6" t="str">
        <f>OBV!F1165</f>
        <v>BEARISH</v>
      </c>
      <c r="K1165" s="6" t="str">
        <f>OBV!G1165</f>
        <v>NEUTRAL</v>
      </c>
      <c r="L1165" s="6" t="str">
        <f>OBV!H1165</f>
        <v>NEUTRAL</v>
      </c>
    </row>
    <row r="1166" spans="1:12" ht="13.5" x14ac:dyDescent="0.25">
      <c r="A1166" s="3">
        <f>RSI!A1166</f>
        <v>43710</v>
      </c>
      <c r="B1166" s="2">
        <f>RSI!B1166</f>
        <v>8.6875</v>
      </c>
      <c r="C1166" s="2">
        <f>RSI!I1166</f>
        <v>73.017962062686749</v>
      </c>
      <c r="D1166" s="2">
        <f>MACD!E1166</f>
        <v>-3.1297058827322033E-2</v>
      </c>
      <c r="E1166" s="2">
        <f>MACD!F1166</f>
        <v>-8.6125302208592602E-2</v>
      </c>
      <c r="F1166" s="2">
        <f>'Moving Avg'!D1166</f>
        <v>8.5745199999999997</v>
      </c>
      <c r="G1166" s="2">
        <f>'Moving Avg'!F1166</f>
        <v>8.4829950000000007</v>
      </c>
      <c r="H1166" s="2">
        <f>'Moving Avg'!G1166</f>
        <v>8.289427999999992</v>
      </c>
      <c r="I1166" s="2">
        <f>'Moving Avg'!H1166</f>
        <v>8.1233779999999989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</row>
    <row r="1167" spans="1:12" ht="13.5" x14ac:dyDescent="0.25">
      <c r="A1167" s="3">
        <f>RSI!A1167</f>
        <v>43711</v>
      </c>
      <c r="B1167" s="2">
        <f>RSI!B1167</f>
        <v>8.5801999999999996</v>
      </c>
      <c r="C1167" s="2">
        <f>RSI!I1167</f>
        <v>60.915366585983108</v>
      </c>
      <c r="D1167" s="2">
        <f>MACD!E1167</f>
        <v>-2.66831428814438E-2</v>
      </c>
      <c r="E1167" s="2">
        <f>MACD!F1167</f>
        <v>-7.4236870343162842E-2</v>
      </c>
      <c r="F1167" s="2">
        <f>'Moving Avg'!D1167</f>
        <v>8.5802399999999999</v>
      </c>
      <c r="G1167" s="2">
        <f>'Moving Avg'!F1167</f>
        <v>8.5039300000000004</v>
      </c>
      <c r="H1167" s="2">
        <f>'Moving Avg'!G1167</f>
        <v>8.2991619999999919</v>
      </c>
      <c r="I1167" s="2">
        <f>'Moving Avg'!H1167</f>
        <v>8.1271714999999993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</row>
    <row r="1168" spans="1:12" ht="13.5" x14ac:dyDescent="0.25">
      <c r="A1168" s="3">
        <f>RSI!A1168</f>
        <v>43712</v>
      </c>
      <c r="B1168" s="2">
        <f>RSI!B1168</f>
        <v>8.5801999999999996</v>
      </c>
      <c r="C1168" s="2">
        <f>RSI!I1168</f>
        <v>60.915366585983108</v>
      </c>
      <c r="D1168" s="2">
        <f>MACD!E1168</f>
        <v>-1.2578984885310618E-2</v>
      </c>
      <c r="E1168" s="2">
        <f>MACD!F1168</f>
        <v>-6.19052932515924E-2</v>
      </c>
      <c r="F1168" s="2">
        <f>'Moving Avg'!D1168</f>
        <v>8.5873799999999996</v>
      </c>
      <c r="G1168" s="2">
        <f>'Moving Avg'!F1168</f>
        <v>8.5248649999999984</v>
      </c>
      <c r="H1168" s="2">
        <f>'Moving Avg'!G1168</f>
        <v>8.3082159999999927</v>
      </c>
      <c r="I1168" s="2">
        <f>'Moving Avg'!H1168</f>
        <v>8.130964999999998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</row>
    <row r="1169" spans="1:12" ht="13.5" x14ac:dyDescent="0.25">
      <c r="A1169" s="3">
        <f>RSI!A1169</f>
        <v>43713</v>
      </c>
      <c r="B1169" s="2">
        <f>RSI!B1169</f>
        <v>8.5801999999999996</v>
      </c>
      <c r="C1169" s="2">
        <f>RSI!I1169</f>
        <v>60.915366585983108</v>
      </c>
      <c r="D1169" s="2">
        <f>MACD!E1169</f>
        <v>-6.8776760862299113E-3</v>
      </c>
      <c r="E1169" s="2">
        <f>MACD!F1169</f>
        <v>-5.0899769818519902E-2</v>
      </c>
      <c r="F1169" s="2">
        <f>'Moving Avg'!D1169</f>
        <v>8.5945199999999993</v>
      </c>
      <c r="G1169" s="2">
        <f>'Moving Avg'!F1169</f>
        <v>8.5491999999999972</v>
      </c>
      <c r="H1169" s="2">
        <f>'Moving Avg'!G1169</f>
        <v>8.3172699999999935</v>
      </c>
      <c r="I1169" s="2">
        <f>'Moving Avg'!H1169</f>
        <v>8.1347584999999984</v>
      </c>
      <c r="J1169" s="6" t="str">
        <f>OBV!F1169</f>
        <v>BEARISH</v>
      </c>
      <c r="K1169" s="6" t="str">
        <f>OBV!G1169</f>
        <v>NEUTRAL</v>
      </c>
      <c r="L1169" s="6" t="str">
        <f>OBV!H1169</f>
        <v>BEARISH DIVERGENCE</v>
      </c>
    </row>
    <row r="1170" spans="1:12" ht="13.5" x14ac:dyDescent="0.25">
      <c r="A1170" s="3">
        <f>RSI!A1170</f>
        <v>43714</v>
      </c>
      <c r="B1170" s="2">
        <f>RSI!B1170</f>
        <v>8.6875</v>
      </c>
      <c r="C1170" s="2">
        <f>RSI!I1170</f>
        <v>67.618780807562587</v>
      </c>
      <c r="D1170" s="2">
        <f>MACD!E1170</f>
        <v>-1.0687446387962041E-2</v>
      </c>
      <c r="E1170" s="2">
        <f>MACD!F1170</f>
        <v>-4.2857305132408333E-2</v>
      </c>
      <c r="F1170" s="2">
        <f>'Moving Avg'!D1170</f>
        <v>8.6231199999999983</v>
      </c>
      <c r="G1170" s="2">
        <f>'Moving Avg'!F1170</f>
        <v>8.5669949999999986</v>
      </c>
      <c r="H1170" s="2">
        <f>'Moving Avg'!G1170</f>
        <v>8.3284699999999923</v>
      </c>
      <c r="I1170" s="2">
        <f>'Moving Avg'!H1170</f>
        <v>8.1390884999999979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</row>
    <row r="1171" spans="1:12" ht="13.5" x14ac:dyDescent="0.25">
      <c r="A1171" s="3">
        <f>RSI!A1171</f>
        <v>43717</v>
      </c>
      <c r="B1171" s="2">
        <f>RSI!B1171</f>
        <v>8.5801999999999996</v>
      </c>
      <c r="C1171" s="2">
        <f>RSI!I1171</f>
        <v>57.076552236725171</v>
      </c>
      <c r="D1171" s="2">
        <f>MACD!E1171</f>
        <v>-7.2319963806233289E-3</v>
      </c>
      <c r="E1171" s="2">
        <f>MACD!F1171</f>
        <v>-3.5732243382051332E-2</v>
      </c>
      <c r="F1171" s="2">
        <f>'Moving Avg'!D1171</f>
        <v>8.601659999999999</v>
      </c>
      <c r="G1171" s="2">
        <f>'Moving Avg'!F1171</f>
        <v>8.5662799999999972</v>
      </c>
      <c r="H1171" s="2">
        <f>'Moving Avg'!G1171</f>
        <v>8.3375239999999948</v>
      </c>
      <c r="I1171" s="2">
        <f>'Moving Avg'!H1171</f>
        <v>8.1428819999999984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8.5658999999999992</v>
      </c>
      <c r="C1172" s="2">
        <f>RSI!I1172</f>
        <v>55.827349012041225</v>
      </c>
      <c r="D1172" s="2">
        <f>MACD!E1172</f>
        <v>-2.6975897209631228E-3</v>
      </c>
      <c r="E1172" s="2">
        <f>MACD!F1172</f>
        <v>-2.9125312649833691E-2</v>
      </c>
      <c r="F1172" s="2">
        <f>'Moving Avg'!D1172</f>
        <v>8.5988000000000007</v>
      </c>
      <c r="G1172" s="2">
        <f>'Moving Avg'!F1172</f>
        <v>8.5691399999999973</v>
      </c>
      <c r="H1172" s="2">
        <f>'Moving Avg'!G1172</f>
        <v>8.3462919999999947</v>
      </c>
      <c r="I1172" s="2">
        <f>'Moving Avg'!H1172</f>
        <v>8.1466039999999982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8.5444999999999993</v>
      </c>
      <c r="C1173" s="2">
        <f>RSI!I1173</f>
        <v>53.925263402975744</v>
      </c>
      <c r="D1173" s="2">
        <f>MACD!E1173</f>
        <v>1.2156643824265956E-3</v>
      </c>
      <c r="E1173" s="2">
        <f>MACD!F1173</f>
        <v>-2.3057117243381636E-2</v>
      </c>
      <c r="F1173" s="2">
        <f>'Moving Avg'!D1173</f>
        <v>8.5916599999999992</v>
      </c>
      <c r="G1173" s="2">
        <f>'Moving Avg'!F1173</f>
        <v>8.5709300000000006</v>
      </c>
      <c r="H1173" s="2">
        <f>'Moving Avg'!G1173</f>
        <v>8.3546319999999969</v>
      </c>
      <c r="I1173" s="2">
        <f>'Moving Avg'!H1173</f>
        <v>8.1502189999999999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8.5444999999999993</v>
      </c>
      <c r="C1174" s="2">
        <f>RSI!I1174</f>
        <v>53.925263402975752</v>
      </c>
      <c r="D1174" s="2">
        <f>MACD!E1174</f>
        <v>4.2677504818655621E-3</v>
      </c>
      <c r="E1174" s="2">
        <f>MACD!F1174</f>
        <v>-1.7592143698332199E-2</v>
      </c>
      <c r="F1174" s="2">
        <f>'Moving Avg'!D1174</f>
        <v>8.5845199999999995</v>
      </c>
      <c r="G1174" s="2">
        <f>'Moving Avg'!F1174</f>
        <v>8.5691449999999989</v>
      </c>
      <c r="H1174" s="2">
        <f>'Moving Avg'!G1174</f>
        <v>8.3636519999999948</v>
      </c>
      <c r="I1174" s="2">
        <f>'Moving Avg'!H1174</f>
        <v>8.1538339999999998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8.5587999999999997</v>
      </c>
      <c r="C1175" s="2">
        <f>RSI!I1175</f>
        <v>55.110538289137111</v>
      </c>
      <c r="D1175" s="2">
        <f>MACD!E1175</f>
        <v>5.5510914374732323E-3</v>
      </c>
      <c r="E1175" s="2">
        <f>MACD!F1175</f>
        <v>-1.2963496671171113E-2</v>
      </c>
      <c r="F1175" s="2">
        <f>'Moving Avg'!D1175</f>
        <v>8.5587799999999987</v>
      </c>
      <c r="G1175" s="2">
        <f>'Moving Avg'!F1175</f>
        <v>8.5680750000000003</v>
      </c>
      <c r="H1175" s="2">
        <f>'Moving Avg'!G1175</f>
        <v>8.3722779999999961</v>
      </c>
      <c r="I1175" s="2">
        <f>'Moving Avg'!H1175</f>
        <v>8.1578605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8.5587999999999997</v>
      </c>
      <c r="C1176" s="2">
        <f>RSI!I1176</f>
        <v>55.110538289137097</v>
      </c>
      <c r="D1176" s="2">
        <f>MACD!E1176</f>
        <v>2.8330334733889018E-2</v>
      </c>
      <c r="E1176" s="2">
        <f>MACD!F1176</f>
        <v>-4.7047303901590872E-3</v>
      </c>
      <c r="F1176" s="2">
        <f>'Moving Avg'!D1176</f>
        <v>8.5544999999999991</v>
      </c>
      <c r="G1176" s="2">
        <f>'Moving Avg'!F1176</f>
        <v>8.5687899999999999</v>
      </c>
      <c r="H1176" s="2">
        <f>'Moving Avg'!G1176</f>
        <v>8.3809039999999975</v>
      </c>
      <c r="I1176" s="2">
        <f>'Moving Avg'!H1176</f>
        <v>8.1618870000000001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8.5587999999999997</v>
      </c>
      <c r="C1177" s="2">
        <f>RSI!I1177</f>
        <v>55.110538289137097</v>
      </c>
      <c r="D1177" s="2">
        <f>MACD!E1177</f>
        <v>3.0813441764028227E-2</v>
      </c>
      <c r="E1177" s="2">
        <f>MACD!F1177</f>
        <v>2.3989040406783755E-3</v>
      </c>
      <c r="F1177" s="2">
        <f>'Moving Avg'!D1177</f>
        <v>8.5530799999999978</v>
      </c>
      <c r="G1177" s="2">
        <f>'Moving Avg'!F1177</f>
        <v>8.5712949999999992</v>
      </c>
      <c r="H1177" s="2">
        <f>'Moving Avg'!G1177</f>
        <v>8.3902099999999979</v>
      </c>
      <c r="I1177" s="2">
        <f>'Moving Avg'!H1177</f>
        <v>8.1655735000000007</v>
      </c>
      <c r="J1177" s="6" t="str">
        <f>OBV!F1177</f>
        <v>BULLISH</v>
      </c>
      <c r="K1177" s="6" t="str">
        <f>OBV!G1177</f>
        <v>NEUTRAL</v>
      </c>
      <c r="L1177" s="6" t="str">
        <f>OBV!H1177</f>
        <v>BULLISH DIVERGENCE</v>
      </c>
    </row>
    <row r="1178" spans="1:12" ht="13.5" x14ac:dyDescent="0.25">
      <c r="A1178" s="3">
        <f>RSI!A1178</f>
        <v>43726</v>
      </c>
      <c r="B1178" s="2">
        <f>RSI!B1178</f>
        <v>8.5587999999999997</v>
      </c>
      <c r="C1178" s="2">
        <f>RSI!I1178</f>
        <v>55.110538289137097</v>
      </c>
      <c r="D1178" s="2">
        <f>MACD!E1178</f>
        <v>3.2651620300303108E-2</v>
      </c>
      <c r="E1178" s="2">
        <f>MACD!F1178</f>
        <v>8.4494472926033223E-3</v>
      </c>
      <c r="F1178" s="2">
        <f>'Moving Avg'!D1178</f>
        <v>8.5559399999999979</v>
      </c>
      <c r="G1178" s="2">
        <f>'Moving Avg'!F1178</f>
        <v>8.5702249999999989</v>
      </c>
      <c r="H1178" s="2">
        <f>'Moving Avg'!G1178</f>
        <v>8.3981559999999984</v>
      </c>
      <c r="I1178" s="2">
        <f>'Moving Avg'!H1178</f>
        <v>8.1692600000000013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</row>
    <row r="1179" spans="1:12" ht="13.5" x14ac:dyDescent="0.25">
      <c r="A1179" s="3">
        <f>RSI!A1179</f>
        <v>43727</v>
      </c>
      <c r="B1179" s="2">
        <f>RSI!B1179</f>
        <v>8.5801999999999996</v>
      </c>
      <c r="C1179" s="2">
        <f>RSI!I1179</f>
        <v>57.320535146614056</v>
      </c>
      <c r="D1179" s="2">
        <f>MACD!E1179</f>
        <v>3.2378379890827702E-2</v>
      </c>
      <c r="E1179" s="2">
        <f>MACD!F1179</f>
        <v>1.3235233812248198E-2</v>
      </c>
      <c r="F1179" s="2">
        <f>'Moving Avg'!D1179</f>
        <v>8.5630799999999994</v>
      </c>
      <c r="G1179" s="2">
        <f>'Moving Avg'!F1179</f>
        <v>8.572009999999997</v>
      </c>
      <c r="H1179" s="2">
        <f>'Moving Avg'!G1179</f>
        <v>8.4038079999999997</v>
      </c>
      <c r="I1179" s="2">
        <f>'Moving Avg'!H1179</f>
        <v>8.1730875000000029</v>
      </c>
      <c r="J1179" s="6" t="str">
        <f>OBV!F1179</f>
        <v>BULLISH</v>
      </c>
      <c r="K1179" s="6" t="str">
        <f>OBV!G1179</f>
        <v>NEUTRAL</v>
      </c>
      <c r="L1179" s="6" t="str">
        <f>OBV!H1179</f>
        <v>CONFIRMED BULLISH</v>
      </c>
    </row>
    <row r="1180" spans="1:12" ht="13.5" x14ac:dyDescent="0.25">
      <c r="A1180" s="3">
        <f>RSI!A1180</f>
        <v>43728</v>
      </c>
      <c r="B1180" s="2">
        <f>RSI!B1180</f>
        <v>8.5444999999999993</v>
      </c>
      <c r="C1180" s="2">
        <f>RSI!I1180</f>
        <v>52.66264686425329</v>
      </c>
      <c r="D1180" s="2">
        <f>MACD!E1180</f>
        <v>5.0947455012854803E-2</v>
      </c>
      <c r="E1180" s="2">
        <f>MACD!F1180</f>
        <v>2.0777678052369519E-2</v>
      </c>
      <c r="F1180" s="2">
        <f>'Moving Avg'!D1180</f>
        <v>8.5602199999999993</v>
      </c>
      <c r="G1180" s="2">
        <f>'Moving Avg'!F1180</f>
        <v>8.5720099999999988</v>
      </c>
      <c r="H1180" s="2">
        <f>'Moving Avg'!G1180</f>
        <v>8.4087459999999989</v>
      </c>
      <c r="I1180" s="2">
        <f>'Moving Avg'!H1180</f>
        <v>8.1767025000000029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8.5801999999999996</v>
      </c>
      <c r="C1181" s="2">
        <f>RSI!I1181</f>
        <v>56.471846703793396</v>
      </c>
      <c r="D1181" s="2">
        <f>MACD!E1181</f>
        <v>4.7392770792074046E-2</v>
      </c>
      <c r="E1181" s="2">
        <f>MACD!F1181</f>
        <v>2.6100696600310426E-2</v>
      </c>
      <c r="F1181" s="2">
        <f>'Moving Avg'!D1181</f>
        <v>8.5644999999999989</v>
      </c>
      <c r="G1181" s="2">
        <f>'Moving Avg'!F1181</f>
        <v>8.5737949999999987</v>
      </c>
      <c r="H1181" s="2">
        <f>'Moving Avg'!G1181</f>
        <v>8.4143979999999985</v>
      </c>
      <c r="I1181" s="2">
        <f>'Moving Avg'!H1181</f>
        <v>8.1796460000000035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</row>
    <row r="1182" spans="1:12" ht="13.5" x14ac:dyDescent="0.25">
      <c r="A1182" s="3">
        <f>RSI!A1182</f>
        <v>43732</v>
      </c>
      <c r="B1182" s="2">
        <f>RSI!B1182</f>
        <v>8.5801999999999996</v>
      </c>
      <c r="C1182" s="2">
        <f>RSI!I1182</f>
        <v>56.471846703793389</v>
      </c>
      <c r="D1182" s="2">
        <f>MACD!E1182</f>
        <v>4.186767323115248E-2</v>
      </c>
      <c r="E1182" s="2">
        <f>MACD!F1182</f>
        <v>2.9254091926478841E-2</v>
      </c>
      <c r="F1182" s="2">
        <f>'Moving Avg'!D1182</f>
        <v>8.5687800000000003</v>
      </c>
      <c r="G1182" s="2">
        <f>'Moving Avg'!F1182</f>
        <v>8.5752249999999997</v>
      </c>
      <c r="H1182" s="2">
        <f>'Moving Avg'!G1182</f>
        <v>8.420049999999998</v>
      </c>
      <c r="I1182" s="2">
        <f>'Moving Avg'!H1182</f>
        <v>8.1824535000000029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</row>
    <row r="1183" spans="1:12" ht="13.5" x14ac:dyDescent="0.25">
      <c r="A1183" s="3">
        <f>RSI!A1183</f>
        <v>43733</v>
      </c>
      <c r="B1183" s="2">
        <f>RSI!B1183</f>
        <v>8.5731000000000002</v>
      </c>
      <c r="C1183" s="2">
        <f>RSI!I1183</f>
        <v>55.442801499950988</v>
      </c>
      <c r="D1183" s="2">
        <f>MACD!E1183</f>
        <v>3.4132423880217644E-2</v>
      </c>
      <c r="E1183" s="2">
        <f>MACD!F1183</f>
        <v>3.0229758317226602E-2</v>
      </c>
      <c r="F1183" s="2">
        <f>'Moving Avg'!D1183</f>
        <v>8.5716399999999986</v>
      </c>
      <c r="G1183" s="2">
        <f>'Moving Avg'!F1183</f>
        <v>8.5766549999999988</v>
      </c>
      <c r="H1183" s="2">
        <f>'Moving Avg'!G1183</f>
        <v>8.4255600000000008</v>
      </c>
      <c r="I1183" s="2">
        <f>'Moving Avg'!H1183</f>
        <v>8.1852595000000026</v>
      </c>
      <c r="J1183" s="6" t="str">
        <f>OBV!F1183</f>
        <v>BEARISH</v>
      </c>
      <c r="K1183" s="6" t="str">
        <f>OBV!G1183</f>
        <v>NEUTRAL</v>
      </c>
      <c r="L1183" s="6" t="str">
        <f>OBV!H1183</f>
        <v>BEARISH DIVERGENCE</v>
      </c>
    </row>
    <row r="1184" spans="1:12" ht="13.5" x14ac:dyDescent="0.25">
      <c r="A1184" s="3">
        <f>RSI!A1184</f>
        <v>43734</v>
      </c>
      <c r="B1184" s="2">
        <f>RSI!B1184</f>
        <v>8.5731000000000002</v>
      </c>
      <c r="C1184" s="2">
        <f>RSI!I1184</f>
        <v>55.442801499950988</v>
      </c>
      <c r="D1184" s="2">
        <f>MACD!E1184</f>
        <v>2.7357143917175364E-2</v>
      </c>
      <c r="E1184" s="2">
        <f>MACD!F1184</f>
        <v>2.9655235437216355E-2</v>
      </c>
      <c r="F1184" s="2">
        <f>'Moving Avg'!D1184</f>
        <v>8.5702199999999973</v>
      </c>
      <c r="G1184" s="2">
        <f>'Moving Avg'!F1184</f>
        <v>8.5780849999999997</v>
      </c>
      <c r="H1184" s="2">
        <f>'Moving Avg'!G1184</f>
        <v>8.4339280000000016</v>
      </c>
      <c r="I1184" s="2">
        <f>'Moving Avg'!H1184</f>
        <v>8.1881335000000028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8.5731000000000002</v>
      </c>
      <c r="C1185" s="2">
        <f>RSI!I1185</f>
        <v>55.442801499950988</v>
      </c>
      <c r="D1185" s="2">
        <f>MACD!E1185</f>
        <v>2.3611187890097085E-2</v>
      </c>
      <c r="E1185" s="2">
        <f>MACD!F1185</f>
        <v>2.8446425927792503E-2</v>
      </c>
      <c r="F1185" s="2">
        <f>'Moving Avg'!D1185</f>
        <v>8.5759399999999992</v>
      </c>
      <c r="G1185" s="2">
        <f>'Moving Avg'!F1185</f>
        <v>8.5795150000000007</v>
      </c>
      <c r="H1185" s="2">
        <f>'Moving Avg'!G1185</f>
        <v>8.4421599999999994</v>
      </c>
      <c r="I1185" s="2">
        <f>'Moving Avg'!H1185</f>
        <v>8.1909735000000055</v>
      </c>
      <c r="J1185" s="6" t="str">
        <f>OBV!F1185</f>
        <v>BEARISH</v>
      </c>
      <c r="K1185" s="6" t="str">
        <f>OBV!G1185</f>
        <v>NEUTRAL</v>
      </c>
      <c r="L1185" s="6" t="str">
        <f>OBV!H1185</f>
        <v>BEARISH DIVERGENCE</v>
      </c>
    </row>
    <row r="1186" spans="1:12" ht="13.5" x14ac:dyDescent="0.25">
      <c r="A1186" s="3">
        <f>RSI!A1186</f>
        <v>43738</v>
      </c>
      <c r="B1186" s="2">
        <f>RSI!B1186</f>
        <v>8.5086999999999993</v>
      </c>
      <c r="C1186" s="2">
        <f>RSI!I1186</f>
        <v>45.955883415519466</v>
      </c>
      <c r="D1186" s="2">
        <f>MACD!E1186</f>
        <v>2.5014656098051091E-2</v>
      </c>
      <c r="E1186" s="2">
        <f>MACD!F1186</f>
        <v>2.7760071961844223E-2</v>
      </c>
      <c r="F1186" s="2">
        <f>'Moving Avg'!D1186</f>
        <v>8.5616400000000006</v>
      </c>
      <c r="G1186" s="2">
        <f>'Moving Avg'!F1186</f>
        <v>8.5705750000000016</v>
      </c>
      <c r="H1186" s="2">
        <f>'Moving Avg'!G1186</f>
        <v>8.4491039999999984</v>
      </c>
      <c r="I1186" s="2">
        <f>'Moving Avg'!H1186</f>
        <v>8.1927095000000048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8.5731000000000002</v>
      </c>
      <c r="C1187" s="2">
        <f>RSI!I1187</f>
        <v>54.365201897581684</v>
      </c>
      <c r="D1187" s="2">
        <f>MACD!E1187</f>
        <v>2.1629741946473047E-2</v>
      </c>
      <c r="E1187" s="2">
        <f>MACD!F1187</f>
        <v>2.653400595876999E-2</v>
      </c>
      <c r="F1187" s="2">
        <f>'Moving Avg'!D1187</f>
        <v>8.5602200000000011</v>
      </c>
      <c r="G1187" s="2">
        <f>'Moving Avg'!F1187</f>
        <v>8.5702200000000026</v>
      </c>
      <c r="H1187" s="2">
        <f>'Moving Avg'!G1187</f>
        <v>8.4586959999999998</v>
      </c>
      <c r="I1187" s="2">
        <f>'Moving Avg'!H1187</f>
        <v>8.1954475000000055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8.5444999999999993</v>
      </c>
      <c r="C1188" s="2">
        <f>RSI!I1188</f>
        <v>50.599681449381947</v>
      </c>
      <c r="D1188" s="2">
        <f>MACD!E1188</f>
        <v>2.0686806449406347E-2</v>
      </c>
      <c r="E1188" s="2">
        <f>MACD!F1188</f>
        <v>2.5364566056897263E-2</v>
      </c>
      <c r="F1188" s="2">
        <f>'Moving Avg'!D1188</f>
        <v>8.5544999999999991</v>
      </c>
      <c r="G1188" s="2">
        <f>'Moving Avg'!F1188</f>
        <v>8.5684350000000027</v>
      </c>
      <c r="H1188" s="2">
        <f>'Moving Avg'!G1188</f>
        <v>8.4663559999999976</v>
      </c>
      <c r="I1188" s="2">
        <f>'Moving Avg'!H1188</f>
        <v>8.1977025000000054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8.5086999999999993</v>
      </c>
      <c r="C1189" s="2">
        <f>RSI!I1189</f>
        <v>46.278659678727522</v>
      </c>
      <c r="D1189" s="2">
        <f>MACD!E1189</f>
        <v>2.5819414747152436E-2</v>
      </c>
      <c r="E1189" s="2">
        <f>MACD!F1189</f>
        <v>2.54555357949483E-2</v>
      </c>
      <c r="F1189" s="2">
        <f>'Moving Avg'!D1189</f>
        <v>8.5416199999999982</v>
      </c>
      <c r="G1189" s="2">
        <f>'Moving Avg'!F1189</f>
        <v>8.5648600000000012</v>
      </c>
      <c r="H1189" s="2">
        <f>'Moving Avg'!G1189</f>
        <v>8.4733000000000001</v>
      </c>
      <c r="I1189" s="2">
        <f>'Moving Avg'!H1189</f>
        <v>8.1987580000000051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8.5444999999999993</v>
      </c>
      <c r="C1190" s="2">
        <f>RSI!I1190</f>
        <v>50.803064020628383</v>
      </c>
      <c r="D1190" s="2">
        <f>MACD!E1190</f>
        <v>2.2217105980461227E-2</v>
      </c>
      <c r="E1190" s="2">
        <f>MACD!F1190</f>
        <v>2.4807849832050886E-2</v>
      </c>
      <c r="F1190" s="2">
        <f>'Moving Avg'!D1190</f>
        <v>8.5358999999999998</v>
      </c>
      <c r="G1190" s="2">
        <f>'Moving Avg'!F1190</f>
        <v>8.5577100000000019</v>
      </c>
      <c r="H1190" s="2">
        <f>'Moving Avg'!G1190</f>
        <v>8.4809599999999978</v>
      </c>
      <c r="I1190" s="2">
        <f>'Moving Avg'!H1190</f>
        <v>8.2001970000000046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8.5086999999999993</v>
      </c>
      <c r="C1191" s="2">
        <f>RSI!I1191</f>
        <v>46.578474520851266</v>
      </c>
      <c r="D1191" s="2">
        <f>MACD!E1191</f>
        <v>2.7285757448376913E-2</v>
      </c>
      <c r="E1191" s="2">
        <f>MACD!F1191</f>
        <v>2.5303431355316094E-2</v>
      </c>
      <c r="F1191" s="2">
        <f>'Moving Avg'!D1191</f>
        <v>8.5358999999999998</v>
      </c>
      <c r="G1191" s="2">
        <f>'Moving Avg'!F1191</f>
        <v>8.5541350000000005</v>
      </c>
      <c r="H1191" s="2">
        <f>'Moving Avg'!G1191</f>
        <v>8.4879039999999968</v>
      </c>
      <c r="I1191" s="2">
        <f>'Moving Avg'!H1191</f>
        <v>8.2015930000000044</v>
      </c>
      <c r="J1191" s="6" t="str">
        <f>OBV!F1191</f>
        <v>BEARISH</v>
      </c>
      <c r="K1191" s="6" t="str">
        <f>OBV!G1191</f>
        <v>NEUTRAL</v>
      </c>
      <c r="L1191" s="6" t="str">
        <f>OBV!H1191</f>
        <v>NEUTRAL</v>
      </c>
    </row>
    <row r="1192" spans="1:12" ht="13.5" x14ac:dyDescent="0.25">
      <c r="A1192" s="3">
        <f>RSI!A1192</f>
        <v>43746</v>
      </c>
      <c r="B1192" s="2">
        <f>RSI!B1192</f>
        <v>8.5086999999999993</v>
      </c>
      <c r="C1192" s="2">
        <f>RSI!I1192</f>
        <v>46.578474520851266</v>
      </c>
      <c r="D1192" s="2">
        <f>MACD!E1192</f>
        <v>3.1760789140353296E-2</v>
      </c>
      <c r="E1192" s="2">
        <f>MACD!F1192</f>
        <v>2.6594902912323533E-2</v>
      </c>
      <c r="F1192" s="2">
        <f>'Moving Avg'!D1192</f>
        <v>8.5230199999999989</v>
      </c>
      <c r="G1192" s="2">
        <f>'Moving Avg'!F1192</f>
        <v>8.5512750000000004</v>
      </c>
      <c r="H1192" s="2">
        <f>'Moving Avg'!G1192</f>
        <v>8.4948479999999975</v>
      </c>
      <c r="I1192" s="2">
        <f>'Moving Avg'!H1192</f>
        <v>8.2030570000000029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8.5086999999999993</v>
      </c>
      <c r="C1193" s="2">
        <f>RSI!I1193</f>
        <v>46.578474520851266</v>
      </c>
      <c r="D1193" s="2">
        <f>MACD!E1193</f>
        <v>3.4627428908819979E-2</v>
      </c>
      <c r="E1193" s="2">
        <f>MACD!F1193</f>
        <v>2.8201408111622823E-2</v>
      </c>
      <c r="F1193" s="2">
        <f>'Moving Avg'!D1193</f>
        <v>8.5158599999999982</v>
      </c>
      <c r="G1193" s="2">
        <f>'Moving Avg'!F1193</f>
        <v>8.5494850000000007</v>
      </c>
      <c r="H1193" s="2">
        <f>'Moving Avg'!G1193</f>
        <v>8.5031519999999983</v>
      </c>
      <c r="I1193" s="2">
        <f>'Moving Avg'!H1193</f>
        <v>8.204793000000004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8.5086999999999993</v>
      </c>
      <c r="C1194" s="2">
        <f>RSI!I1194</f>
        <v>46.578474520851266</v>
      </c>
      <c r="D1194" s="2">
        <f>MACD!E1194</f>
        <v>3.7212660306806811E-2</v>
      </c>
      <c r="E1194" s="2">
        <f>MACD!F1194</f>
        <v>3.0003658550659621E-2</v>
      </c>
      <c r="F1194" s="2">
        <f>'Moving Avg'!D1194</f>
        <v>8.5158599999999982</v>
      </c>
      <c r="G1194" s="2">
        <f>'Moving Avg'!F1194</f>
        <v>8.5476950000000009</v>
      </c>
      <c r="H1194" s="2">
        <f>'Moving Avg'!G1194</f>
        <v>8.511455999999999</v>
      </c>
      <c r="I1194" s="2">
        <f>'Moving Avg'!H1194</f>
        <v>8.2065290000000033</v>
      </c>
      <c r="J1194" s="6" t="str">
        <f>OBV!F1194</f>
        <v>BEARISH</v>
      </c>
      <c r="K1194" s="6" t="str">
        <f>OBV!G1194</f>
        <v>NEUTRAL</v>
      </c>
      <c r="L1194" s="6" t="str">
        <f>OBV!H1194</f>
        <v>NEUTRAL</v>
      </c>
    </row>
    <row r="1195" spans="1:12" ht="13.5" x14ac:dyDescent="0.25">
      <c r="A1195" s="3">
        <f>RSI!A1195</f>
        <v>43749</v>
      </c>
      <c r="B1195" s="2">
        <f>RSI!B1195</f>
        <v>8.5015999999999998</v>
      </c>
      <c r="C1195" s="2">
        <f>RSI!I1195</f>
        <v>45.567673844551734</v>
      </c>
      <c r="D1195" s="2">
        <f>MACD!E1195</f>
        <v>4.0073879660706524E-2</v>
      </c>
      <c r="E1195" s="2">
        <f>MACD!F1195</f>
        <v>3.2017702772669E-2</v>
      </c>
      <c r="F1195" s="2">
        <f>'Moving Avg'!D1195</f>
        <v>8.5072799999999997</v>
      </c>
      <c r="G1195" s="2">
        <f>'Moving Avg'!F1195</f>
        <v>8.5448350000000008</v>
      </c>
      <c r="H1195" s="2">
        <f>'Moving Avg'!G1195</f>
        <v>8.5185299999999966</v>
      </c>
      <c r="I1195" s="2">
        <f>'Moving Avg'!H1195</f>
        <v>8.2082295000000052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8.5015999999999998</v>
      </c>
      <c r="C1196" s="2">
        <f>RSI!I1196</f>
        <v>45.567673844551734</v>
      </c>
      <c r="D1196" s="2">
        <f>MACD!E1196</f>
        <v>3.2766015853527009E-2</v>
      </c>
      <c r="E1196" s="2">
        <f>MACD!F1196</f>
        <v>3.2167365388840602E-2</v>
      </c>
      <c r="F1196" s="2">
        <f>'Moving Avg'!D1196</f>
        <v>8.5058599999999984</v>
      </c>
      <c r="G1196" s="2">
        <f>'Moving Avg'!F1196</f>
        <v>8.541974999999999</v>
      </c>
      <c r="H1196" s="2">
        <f>'Moving Avg'!G1196</f>
        <v>8.525603999999996</v>
      </c>
      <c r="I1196" s="2">
        <f>'Moving Avg'!H1196</f>
        <v>8.2099300000000035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8.4944000000000006</v>
      </c>
      <c r="C1197" s="2">
        <f>RSI!I1197</f>
        <v>44.433615420095592</v>
      </c>
      <c r="D1197" s="2">
        <f>MACD!E1197</f>
        <v>3.7189016963530719E-2</v>
      </c>
      <c r="E1197" s="2">
        <f>MACD!F1197</f>
        <v>3.3171695703778627E-2</v>
      </c>
      <c r="F1197" s="2">
        <f>'Moving Avg'!D1197</f>
        <v>8.5030000000000001</v>
      </c>
      <c r="G1197" s="2">
        <f>'Moving Avg'!F1197</f>
        <v>8.5387550000000001</v>
      </c>
      <c r="H1197" s="2">
        <f>'Moving Avg'!G1197</f>
        <v>8.5322619999999958</v>
      </c>
      <c r="I1197" s="2">
        <f>'Moving Avg'!H1197</f>
        <v>8.2115945000000057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8.4944000000000006</v>
      </c>
      <c r="C1198" s="2">
        <f>RSI!I1198</f>
        <v>44.433615420095585</v>
      </c>
      <c r="D1198" s="2">
        <f>MACD!E1198</f>
        <v>3.6727390859248032E-2</v>
      </c>
      <c r="E1198" s="2">
        <f>MACD!F1198</f>
        <v>3.3882834734872511E-2</v>
      </c>
      <c r="F1198" s="2">
        <f>'Moving Avg'!D1198</f>
        <v>8.50014</v>
      </c>
      <c r="G1198" s="2">
        <f>'Moving Avg'!F1198</f>
        <v>8.5355350000000012</v>
      </c>
      <c r="H1198" s="2">
        <f>'Moving Avg'!G1198</f>
        <v>8.5389199999999938</v>
      </c>
      <c r="I1198" s="2">
        <f>'Moving Avg'!H1198</f>
        <v>8.212408500000004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8.4944000000000006</v>
      </c>
      <c r="C1199" s="2">
        <f>RSI!I1199</f>
        <v>44.433615420095592</v>
      </c>
      <c r="D1199" s="2">
        <f>MACD!E1199</f>
        <v>3.1010420083992685E-2</v>
      </c>
      <c r="E1199" s="2">
        <f>MACD!F1199</f>
        <v>3.3308351804696545E-2</v>
      </c>
      <c r="F1199" s="2">
        <f>'Moving Avg'!D1199</f>
        <v>8.4972799999999999</v>
      </c>
      <c r="G1199" s="2">
        <f>'Moving Avg'!F1199</f>
        <v>8.531245000000002</v>
      </c>
      <c r="H1199" s="2">
        <f>'Moving Avg'!G1199</f>
        <v>8.5469379999999937</v>
      </c>
      <c r="I1199" s="2">
        <f>'Moving Avg'!H1199</f>
        <v>8.2130525000000052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</row>
    <row r="1200" spans="1:12" ht="13.5" x14ac:dyDescent="0.25">
      <c r="A1200" s="3">
        <f>RSI!A1200</f>
        <v>43759</v>
      </c>
      <c r="B1200" s="2">
        <f>RSI!B1200</f>
        <v>8.4944000000000006</v>
      </c>
      <c r="C1200" s="2">
        <f>RSI!I1200</f>
        <v>44.433615420095585</v>
      </c>
      <c r="D1200" s="2">
        <f>MACD!E1200</f>
        <v>3.1848572096723871E-2</v>
      </c>
      <c r="E1200" s="2">
        <f>MACD!F1200</f>
        <v>3.301639586310201E-2</v>
      </c>
      <c r="F1200" s="2">
        <f>'Moving Avg'!D1200</f>
        <v>8.4958399999999994</v>
      </c>
      <c r="G1200" s="2">
        <f>'Moving Avg'!F1200</f>
        <v>8.5287400000000027</v>
      </c>
      <c r="H1200" s="2">
        <f>'Moving Avg'!G1200</f>
        <v>8.5501939999999941</v>
      </c>
      <c r="I1200" s="2">
        <f>'Moving Avg'!H1200</f>
        <v>8.214036500000006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8.4730000000000008</v>
      </c>
      <c r="C1201" s="2">
        <f>RSI!I1201</f>
        <v>40.412771495059282</v>
      </c>
      <c r="D1201" s="2">
        <f>MACD!E1201</f>
        <v>2.8790730259443009E-2</v>
      </c>
      <c r="E1201" s="2">
        <f>MACD!F1201</f>
        <v>3.2171262742370213E-2</v>
      </c>
      <c r="F1201" s="2">
        <f>'Moving Avg'!D1201</f>
        <v>8.490120000000001</v>
      </c>
      <c r="G1201" s="2">
        <f>'Moving Avg'!F1201</f>
        <v>8.5233800000000048</v>
      </c>
      <c r="H1201" s="2">
        <f>'Moving Avg'!G1201</f>
        <v>8.5477639999999937</v>
      </c>
      <c r="I1201" s="2">
        <f>'Moving Avg'!H1201</f>
        <v>8.2149135000000051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8.4730000000000008</v>
      </c>
      <c r="C1202" s="2">
        <f>RSI!I1202</f>
        <v>40.412771495059282</v>
      </c>
      <c r="D1202" s="2">
        <f>MACD!E1202</f>
        <v>2.6473723346935429E-2</v>
      </c>
      <c r="E1202" s="2">
        <f>MACD!F1202</f>
        <v>3.1031754863283259E-2</v>
      </c>
      <c r="F1202" s="2">
        <f>'Moving Avg'!D1202</f>
        <v>8.4858399999999996</v>
      </c>
      <c r="G1202" s="2">
        <f>'Moving Avg'!F1202</f>
        <v>8.5180200000000035</v>
      </c>
      <c r="H1202" s="2">
        <f>'Moving Avg'!G1202</f>
        <v>8.5470499999999952</v>
      </c>
      <c r="I1202" s="2">
        <f>'Moving Avg'!H1202</f>
        <v>8.2159610000000054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8.4730000000000008</v>
      </c>
      <c r="C1203" s="2">
        <f>RSI!I1203</f>
        <v>40.412771495059282</v>
      </c>
      <c r="D1203" s="2">
        <f>MACD!E1203</f>
        <v>2.4763547294721633E-2</v>
      </c>
      <c r="E1203" s="2">
        <f>MACD!F1203</f>
        <v>2.9778113349570937E-2</v>
      </c>
      <c r="F1203" s="2">
        <f>'Moving Avg'!D1203</f>
        <v>8.48156</v>
      </c>
      <c r="G1203" s="2">
        <f>'Moving Avg'!F1203</f>
        <v>8.5130150000000029</v>
      </c>
      <c r="H1203" s="2">
        <f>'Moving Avg'!G1203</f>
        <v>8.5463359999999948</v>
      </c>
      <c r="I1203" s="2">
        <f>'Moving Avg'!H1203</f>
        <v>8.2170425000000034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8.4730000000000008</v>
      </c>
      <c r="C1204" s="2">
        <f>RSI!I1204</f>
        <v>40.412771495059282</v>
      </c>
      <c r="D1204" s="2">
        <f>MACD!E1204</f>
        <v>2.354829771199185E-2</v>
      </c>
      <c r="E1204" s="2">
        <f>MACD!F1204</f>
        <v>2.853215022205512E-2</v>
      </c>
      <c r="F1204" s="2">
        <f>'Moving Avg'!D1204</f>
        <v>8.4772800000000004</v>
      </c>
      <c r="G1204" s="2">
        <f>'Moving Avg'!F1204</f>
        <v>8.5080100000000023</v>
      </c>
      <c r="H1204" s="2">
        <f>'Moving Avg'!G1204</f>
        <v>8.5441919999999953</v>
      </c>
      <c r="I1204" s="2">
        <f>'Moving Avg'!H1204</f>
        <v>8.2181920000000037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8.4730000000000008</v>
      </c>
      <c r="C1205" s="2">
        <f>RSI!I1205</f>
        <v>40.412771495059282</v>
      </c>
      <c r="D1205" s="2">
        <f>MACD!E1205</f>
        <v>2.1642352338492543E-2</v>
      </c>
      <c r="E1205" s="2">
        <f>MACD!F1205</f>
        <v>2.7154190645342607E-2</v>
      </c>
      <c r="F1205" s="2">
        <f>'Moving Avg'!D1205</f>
        <v>8.4730000000000008</v>
      </c>
      <c r="G1205" s="2">
        <f>'Moving Avg'!F1205</f>
        <v>8.5030050000000017</v>
      </c>
      <c r="H1205" s="2">
        <f>'Moving Avg'!G1205</f>
        <v>8.5420479999999959</v>
      </c>
      <c r="I1205" s="2">
        <f>'Moving Avg'!H1205</f>
        <v>8.2194095000000029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8.4730000000000008</v>
      </c>
      <c r="C1206" s="2">
        <f>RSI!I1206</f>
        <v>40.412771495059282</v>
      </c>
      <c r="D1206" s="2">
        <f>MACD!E1206</f>
        <v>2.0228379725766743E-2</v>
      </c>
      <c r="E1206" s="2">
        <f>MACD!F1206</f>
        <v>2.5769028461427437E-2</v>
      </c>
      <c r="F1206" s="2">
        <f>'Moving Avg'!D1206</f>
        <v>8.4730000000000008</v>
      </c>
      <c r="G1206" s="2">
        <f>'Moving Avg'!F1206</f>
        <v>8.5012200000000018</v>
      </c>
      <c r="H1206" s="2">
        <f>'Moving Avg'!G1206</f>
        <v>8.5406179999999967</v>
      </c>
      <c r="I1206" s="2">
        <f>'Moving Avg'!H1206</f>
        <v>8.2209670000000017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8.2226999999999997</v>
      </c>
      <c r="C1207" s="2">
        <f>RSI!I1207</f>
        <v>15.244051097327301</v>
      </c>
      <c r="D1207" s="2">
        <f>MACD!E1207</f>
        <v>3.6649017938295003E-2</v>
      </c>
      <c r="E1207" s="2">
        <f>MACD!F1207</f>
        <v>2.7945026356800951E-2</v>
      </c>
      <c r="F1207" s="2">
        <f>'Moving Avg'!D1207</f>
        <v>8.4229400000000005</v>
      </c>
      <c r="G1207" s="2">
        <f>'Moving Avg'!F1207</f>
        <v>8.4837000000000025</v>
      </c>
      <c r="H1207" s="2">
        <f>'Moving Avg'!G1207</f>
        <v>8.5348979999999965</v>
      </c>
      <c r="I1207" s="2">
        <f>'Moving Avg'!H1207</f>
        <v>8.2212730000000018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8.2226999999999997</v>
      </c>
      <c r="C1208" s="2">
        <f>RSI!I1208</f>
        <v>15.244051097327301</v>
      </c>
      <c r="D1208" s="2">
        <f>MACD!E1208</f>
        <v>5.2192833997247945E-2</v>
      </c>
      <c r="E1208" s="2">
        <f>MACD!F1208</f>
        <v>3.2794587884890355E-2</v>
      </c>
      <c r="F1208" s="2">
        <f>'Moving Avg'!D1208</f>
        <v>8.3728800000000003</v>
      </c>
      <c r="G1208" s="2">
        <f>'Moving Avg'!F1208</f>
        <v>8.4676100000000005</v>
      </c>
      <c r="H1208" s="2">
        <f>'Moving Avg'!G1208</f>
        <v>8.5277479999999972</v>
      </c>
      <c r="I1208" s="2">
        <f>'Moving Avg'!H1208</f>
        <v>8.2216470000000026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8.1511999999999993</v>
      </c>
      <c r="C1209" s="2">
        <f>RSI!I1209</f>
        <v>12.636743698956352</v>
      </c>
      <c r="D1209" s="2">
        <f>MACD!E1209</f>
        <v>7.2168839923808292E-2</v>
      </c>
      <c r="E1209" s="2">
        <f>MACD!F1209</f>
        <v>4.0669438292673943E-2</v>
      </c>
      <c r="F1209" s="2">
        <f>'Moving Avg'!D1209</f>
        <v>8.3085200000000015</v>
      </c>
      <c r="G1209" s="2">
        <f>'Moving Avg'!F1209</f>
        <v>8.4497350000000004</v>
      </c>
      <c r="H1209" s="2">
        <f>'Moving Avg'!G1209</f>
        <v>8.5198819999999973</v>
      </c>
      <c r="I1209" s="2">
        <f>'Moving Avg'!H1209</f>
        <v>8.2217315000000024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8.3657000000000004</v>
      </c>
      <c r="C1210" s="2">
        <f>RSI!I1210</f>
        <v>43.730391397465361</v>
      </c>
      <c r="D1210" s="2">
        <f>MACD!E1210</f>
        <v>7.5019342117849774E-2</v>
      </c>
      <c r="E1210" s="2">
        <f>MACD!F1210</f>
        <v>4.7539419057709108E-2</v>
      </c>
      <c r="F1210" s="2">
        <f>'Moving Avg'!D1210</f>
        <v>8.2870600000000003</v>
      </c>
      <c r="G1210" s="2">
        <f>'Moving Avg'!F1210</f>
        <v>8.4407949999999996</v>
      </c>
      <c r="H1210" s="2">
        <f>'Moving Avg'!G1210</f>
        <v>8.5163059999999984</v>
      </c>
      <c r="I1210" s="2">
        <f>'Moving Avg'!H1210</f>
        <v>8.222854500000004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8.3657000000000004</v>
      </c>
      <c r="C1211" s="2">
        <f>RSI!I1211</f>
        <v>43.730391397465354</v>
      </c>
      <c r="D1211" s="2">
        <f>MACD!E1211</f>
        <v>7.4572079254290102E-2</v>
      </c>
      <c r="E1211" s="2">
        <f>MACD!F1211</f>
        <v>5.2945951097025309E-2</v>
      </c>
      <c r="F1211" s="2">
        <f>'Moving Avg'!D1211</f>
        <v>8.2656000000000009</v>
      </c>
      <c r="G1211" s="2">
        <f>'Moving Avg'!F1211</f>
        <v>8.4336449999999985</v>
      </c>
      <c r="H1211" s="2">
        <f>'Moving Avg'!G1211</f>
        <v>8.5127299999999977</v>
      </c>
      <c r="I1211" s="2">
        <f>'Moving Avg'!H1211</f>
        <v>8.2239775000000037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8.3657000000000004</v>
      </c>
      <c r="C1212" s="2">
        <f>RSI!I1212</f>
        <v>43.730391397465361</v>
      </c>
      <c r="D1212" s="2">
        <f>MACD!E1212</f>
        <v>7.4594627389629409E-2</v>
      </c>
      <c r="E1212" s="2">
        <f>MACD!F1212</f>
        <v>5.7275686355546127E-2</v>
      </c>
      <c r="F1212" s="2">
        <f>'Moving Avg'!D1212</f>
        <v>8.2942</v>
      </c>
      <c r="G1212" s="2">
        <f>'Moving Avg'!F1212</f>
        <v>8.4264949999999992</v>
      </c>
      <c r="H1212" s="2">
        <f>'Moving Avg'!G1212</f>
        <v>8.5090119999999985</v>
      </c>
      <c r="I1212" s="2">
        <f>'Moving Avg'!H1212</f>
        <v>8.2251005000000053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8.33</v>
      </c>
      <c r="C1213" s="2">
        <f>RSI!I1213</f>
        <v>40.717916882136876</v>
      </c>
      <c r="D1213" s="2">
        <f>MACD!E1213</f>
        <v>7.7629448551052249E-2</v>
      </c>
      <c r="E1213" s="2">
        <f>MACD!F1213</f>
        <v>6.1346438794647351E-2</v>
      </c>
      <c r="F1213" s="2">
        <f>'Moving Avg'!D1213</f>
        <v>8.3156599999999994</v>
      </c>
      <c r="G1213" s="2">
        <f>'Moving Avg'!F1213</f>
        <v>8.4175600000000017</v>
      </c>
      <c r="H1213" s="2">
        <f>'Moving Avg'!G1213</f>
        <v>8.5047219999999992</v>
      </c>
      <c r="I1213" s="2">
        <f>'Moving Avg'!H1213</f>
        <v>8.2259770000000056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8.33</v>
      </c>
      <c r="C1214" s="2">
        <f>RSI!I1214</f>
        <v>40.717916882136876</v>
      </c>
      <c r="D1214" s="2">
        <f>MACD!E1214</f>
        <v>8.0752120987483522E-2</v>
      </c>
      <c r="E1214" s="2">
        <f>MACD!F1214</f>
        <v>6.5227575233214596E-2</v>
      </c>
      <c r="F1214" s="2">
        <f>'Moving Avg'!D1214</f>
        <v>8.351420000000001</v>
      </c>
      <c r="G1214" s="2">
        <f>'Moving Avg'!F1214</f>
        <v>8.4086250000000025</v>
      </c>
      <c r="H1214" s="2">
        <f>'Moving Avg'!G1214</f>
        <v>8.500432</v>
      </c>
      <c r="I1214" s="2">
        <f>'Moving Avg'!H1214</f>
        <v>8.226853500000006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8.3657000000000004</v>
      </c>
      <c r="C1215" s="2">
        <f>RSI!I1215</f>
        <v>45.103749624181788</v>
      </c>
      <c r="D1215" s="2">
        <f>MACD!E1215</f>
        <v>8.1263592315313105E-2</v>
      </c>
      <c r="E1215" s="2">
        <f>MACD!F1215</f>
        <v>6.8434778649634292E-2</v>
      </c>
      <c r="F1215" s="2">
        <f>'Moving Avg'!D1215</f>
        <v>8.3514199999999992</v>
      </c>
      <c r="G1215" s="2">
        <f>'Moving Avg'!F1215</f>
        <v>8.4018300000000021</v>
      </c>
      <c r="H1215" s="2">
        <f>'Moving Avg'!G1215</f>
        <v>8.4968560000000011</v>
      </c>
      <c r="I1215" s="2">
        <f>'Moving Avg'!H1215</f>
        <v>8.2279425000000082</v>
      </c>
      <c r="J1215" s="6" t="str">
        <f>OBV!F1215</f>
        <v>BEARISH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8.3657000000000004</v>
      </c>
      <c r="C1216" s="2">
        <f>RSI!I1216</f>
        <v>45.103749624181788</v>
      </c>
      <c r="D1216" s="2">
        <f>MACD!E1216</f>
        <v>8.1961028913296374E-2</v>
      </c>
      <c r="E1216" s="2">
        <f>MACD!F1216</f>
        <v>7.1140028702366714E-2</v>
      </c>
      <c r="F1216" s="2">
        <f>'Moving Avg'!D1216</f>
        <v>8.351420000000001</v>
      </c>
      <c r="G1216" s="2">
        <f>'Moving Avg'!F1216</f>
        <v>8.3950350000000036</v>
      </c>
      <c r="H1216" s="2">
        <f>'Moving Avg'!G1216</f>
        <v>8.4904200000000021</v>
      </c>
      <c r="I1216" s="2">
        <f>'Moving Avg'!H1216</f>
        <v>8.2290315000000085</v>
      </c>
      <c r="J1216" s="6" t="str">
        <f>OBV!F1216</f>
        <v>BEARISH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8.5086999999999993</v>
      </c>
      <c r="C1217" s="2">
        <f>RSI!I1217</f>
        <v>59.145125815580244</v>
      </c>
      <c r="D1217" s="2">
        <f>MACD!E1217</f>
        <v>3.3695931901309706E-2</v>
      </c>
      <c r="E1217" s="2">
        <f>MACD!F1217</f>
        <v>6.3651209342155318E-2</v>
      </c>
      <c r="F1217" s="2">
        <f>'Moving Avg'!D1217</f>
        <v>8.38002</v>
      </c>
      <c r="G1217" s="2">
        <f>'Moving Avg'!F1217</f>
        <v>8.3957500000000032</v>
      </c>
      <c r="H1217" s="2">
        <f>'Moving Avg'!G1217</f>
        <v>8.4889900000000011</v>
      </c>
      <c r="I1217" s="2">
        <f>'Moving Avg'!H1217</f>
        <v>8.2308355000000102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8.5086999999999993</v>
      </c>
      <c r="C1218" s="2">
        <f>RSI!I1218</f>
        <v>59.145125815580244</v>
      </c>
      <c r="D1218" s="2">
        <f>MACD!E1218</f>
        <v>-7.7618612778973528E-3</v>
      </c>
      <c r="E1218" s="2">
        <f>MACD!F1218</f>
        <v>4.9368595218144788E-2</v>
      </c>
      <c r="F1218" s="2">
        <f>'Moving Avg'!D1218</f>
        <v>8.4157600000000006</v>
      </c>
      <c r="G1218" s="2">
        <f>'Moving Avg'!F1218</f>
        <v>8.3964650000000027</v>
      </c>
      <c r="H1218" s="2">
        <f>'Moving Avg'!G1218</f>
        <v>8.4875600000000002</v>
      </c>
      <c r="I1218" s="2">
        <f>'Moving Avg'!H1218</f>
        <v>8.2329115000000108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</row>
    <row r="1219" spans="1:12" ht="13.5" x14ac:dyDescent="0.25">
      <c r="A1219" s="3">
        <f>RSI!A1219</f>
        <v>43784</v>
      </c>
      <c r="B1219" s="2">
        <f>RSI!B1219</f>
        <v>8.5015999999999998</v>
      </c>
      <c r="C1219" s="2">
        <f>RSI!I1219</f>
        <v>58.286650581265093</v>
      </c>
      <c r="D1219" s="2">
        <f>MACD!E1219</f>
        <v>-5.3887917343908853E-2</v>
      </c>
      <c r="E1219" s="2">
        <f>MACD!F1219</f>
        <v>2.871729270573406E-2</v>
      </c>
      <c r="F1219" s="2">
        <f>'Moving Avg'!D1219</f>
        <v>8.4500799999999998</v>
      </c>
      <c r="G1219" s="2">
        <f>'Moving Avg'!F1219</f>
        <v>8.3968250000000015</v>
      </c>
      <c r="H1219" s="2">
        <f>'Moving Avg'!G1219</f>
        <v>8.4859880000000008</v>
      </c>
      <c r="I1219" s="2">
        <f>'Moving Avg'!H1219</f>
        <v>8.234714000000011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8.5015999999999998</v>
      </c>
      <c r="C1220" s="2">
        <f>RSI!I1220</f>
        <v>58.286650581265093</v>
      </c>
      <c r="D1220" s="2">
        <f>MACD!E1220</f>
        <v>-6.0405620331879462E-2</v>
      </c>
      <c r="E1220" s="2">
        <f>MACD!F1220</f>
        <v>1.0892710098211356E-2</v>
      </c>
      <c r="F1220" s="2">
        <f>'Moving Avg'!D1220</f>
        <v>8.4772599999999976</v>
      </c>
      <c r="G1220" s="2">
        <f>'Moving Avg'!F1220</f>
        <v>8.3971850000000003</v>
      </c>
      <c r="H1220" s="2">
        <f>'Moving Avg'!G1220</f>
        <v>8.4822700000000015</v>
      </c>
      <c r="I1220" s="2">
        <f>'Moving Avg'!H1220</f>
        <v>8.2364825000000135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</row>
    <row r="1221" spans="1:12" ht="13.5" x14ac:dyDescent="0.25">
      <c r="A1221" s="3">
        <f>RSI!A1221</f>
        <v>43788</v>
      </c>
      <c r="B1221" s="2">
        <f>RSI!B1221</f>
        <v>8.4730000000000008</v>
      </c>
      <c r="C1221" s="2">
        <f>RSI!I1221</f>
        <v>54.585289292949795</v>
      </c>
      <c r="D1221" s="2">
        <f>MACD!E1221</f>
        <v>-6.4253899079357524E-2</v>
      </c>
      <c r="E1221" s="2">
        <f>MACD!F1221</f>
        <v>-4.1366117373024206E-3</v>
      </c>
      <c r="F1221" s="2">
        <f>'Moving Avg'!D1221</f>
        <v>8.4987200000000005</v>
      </c>
      <c r="G1221" s="2">
        <f>'Moving Avg'!F1221</f>
        <v>8.3971850000000021</v>
      </c>
      <c r="H1221" s="2">
        <f>'Moving Avg'!G1221</f>
        <v>8.4801260000000021</v>
      </c>
      <c r="I1221" s="2">
        <f>'Moving Avg'!H1221</f>
        <v>8.2381080000000129</v>
      </c>
      <c r="J1221" s="6" t="str">
        <f>OBV!F1221</f>
        <v>BEARISH</v>
      </c>
      <c r="K1221" s="6" t="str">
        <f>OBV!G1221</f>
        <v>NEUTRAL</v>
      </c>
      <c r="L1221" s="6" t="str">
        <f>OBV!H1221</f>
        <v>BEARISH DIVERGENCE</v>
      </c>
    </row>
    <row r="1222" spans="1:12" ht="13.5" x14ac:dyDescent="0.25">
      <c r="A1222" s="3">
        <f>RSI!A1222</f>
        <v>43789</v>
      </c>
      <c r="B1222" s="2">
        <f>RSI!B1222</f>
        <v>8.4730000000000008</v>
      </c>
      <c r="C1222" s="2">
        <f>RSI!I1222</f>
        <v>54.585289292949795</v>
      </c>
      <c r="D1222" s="2">
        <f>MACD!E1222</f>
        <v>-6.7759486142715986E-2</v>
      </c>
      <c r="E1222" s="2">
        <f>MACD!F1222</f>
        <v>-1.6861186618385135E-2</v>
      </c>
      <c r="F1222" s="2">
        <f>'Moving Avg'!D1222</f>
        <v>8.4915800000000008</v>
      </c>
      <c r="G1222" s="2">
        <f>'Moving Avg'!F1222</f>
        <v>8.3971850000000021</v>
      </c>
      <c r="H1222" s="2">
        <f>'Moving Avg'!G1222</f>
        <v>8.4782679999999999</v>
      </c>
      <c r="I1222" s="2">
        <f>'Moving Avg'!H1222</f>
        <v>8.2396995000000146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8.4015000000000004</v>
      </c>
      <c r="C1223" s="2">
        <f>RSI!I1223</f>
        <v>46.097755201656334</v>
      </c>
      <c r="D1223" s="2">
        <f>MACD!E1223</f>
        <v>-7.1152644256256892E-2</v>
      </c>
      <c r="E1223" s="2">
        <f>MACD!F1223</f>
        <v>-2.7719478145959486E-2</v>
      </c>
      <c r="F1223" s="2">
        <f>'Moving Avg'!D1223</f>
        <v>8.4701399999999989</v>
      </c>
      <c r="G1223" s="2">
        <f>'Moving Avg'!F1223</f>
        <v>8.3936100000000025</v>
      </c>
      <c r="H1223" s="2">
        <f>'Moving Avg'!G1223</f>
        <v>8.4754080000000016</v>
      </c>
      <c r="I1223" s="2">
        <f>'Moving Avg'!H1223</f>
        <v>8.2409335000000148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8.4015000000000004</v>
      </c>
      <c r="C1224" s="2">
        <f>RSI!I1224</f>
        <v>46.097755201656334</v>
      </c>
      <c r="D1224" s="2">
        <f>MACD!E1224</f>
        <v>-7.3815059937734517E-2</v>
      </c>
      <c r="E1224" s="2">
        <f>MACD!F1224</f>
        <v>-3.6938594504314498E-2</v>
      </c>
      <c r="F1224" s="2">
        <f>'Moving Avg'!D1224</f>
        <v>8.4501200000000001</v>
      </c>
      <c r="G1224" s="2">
        <f>'Moving Avg'!F1224</f>
        <v>8.3900350000000028</v>
      </c>
      <c r="H1224" s="2">
        <f>'Moving Avg'!G1224</f>
        <v>8.4725479999999997</v>
      </c>
      <c r="I1224" s="2">
        <f>'Moving Avg'!H1224</f>
        <v>8.242167500000015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8.2226999999999997</v>
      </c>
      <c r="C1225" s="2">
        <f>RSI!I1225</f>
        <v>31.770549843787094</v>
      </c>
      <c r="D1225" s="2">
        <f>MACD!E1225</f>
        <v>-5.7137863563534452E-2</v>
      </c>
      <c r="E1225" s="2">
        <f>MACD!F1225</f>
        <v>-4.0978448316158489E-2</v>
      </c>
      <c r="F1225" s="2">
        <f>'Moving Avg'!D1225</f>
        <v>8.3943399999999997</v>
      </c>
      <c r="G1225" s="2">
        <f>'Moving Avg'!F1225</f>
        <v>8.3775200000000005</v>
      </c>
      <c r="H1225" s="2">
        <f>'Moving Avg'!G1225</f>
        <v>8.4658259999999999</v>
      </c>
      <c r="I1225" s="2">
        <f>'Moving Avg'!H1225</f>
        <v>8.2425075000000145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8.2942</v>
      </c>
      <c r="C1226" s="2">
        <f>RSI!I1226</f>
        <v>39.824756614379481</v>
      </c>
      <c r="D1226" s="2">
        <f>MACD!E1226</f>
        <v>-4.7087206990431341E-2</v>
      </c>
      <c r="E1226" s="2">
        <f>MACD!F1226</f>
        <v>-4.2200200051013062E-2</v>
      </c>
      <c r="F1226" s="2">
        <f>'Moving Avg'!D1226</f>
        <v>8.3585799999999999</v>
      </c>
      <c r="G1226" s="2">
        <f>'Moving Avg'!F1226</f>
        <v>8.3685799999999997</v>
      </c>
      <c r="H1226" s="2">
        <f>'Moving Avg'!G1226</f>
        <v>8.4605340000000009</v>
      </c>
      <c r="I1226" s="2">
        <f>'Moving Avg'!H1226</f>
        <v>8.2432050000000139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8.2942</v>
      </c>
      <c r="C1227" s="2">
        <f>RSI!I1227</f>
        <v>39.824756614379481</v>
      </c>
      <c r="D1227" s="2">
        <f>MACD!E1227</f>
        <v>-1.586133979508908E-2</v>
      </c>
      <c r="E1227" s="2">
        <f>MACD!F1227</f>
        <v>-3.6932427999828266E-2</v>
      </c>
      <c r="F1227" s="2">
        <f>'Moving Avg'!D1227</f>
        <v>8.3228200000000019</v>
      </c>
      <c r="G1227" s="2">
        <f>'Moving Avg'!F1227</f>
        <v>8.3721549999999993</v>
      </c>
      <c r="H1227" s="2">
        <f>'Moving Avg'!G1227</f>
        <v>8.4552420000000001</v>
      </c>
      <c r="I1227" s="2">
        <f>'Moving Avg'!H1227</f>
        <v>8.2439025000000132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8.2942</v>
      </c>
      <c r="C1228" s="2">
        <f>RSI!I1228</f>
        <v>39.824756614379481</v>
      </c>
      <c r="D1228" s="2">
        <f>MACD!E1228</f>
        <v>1.1228571423997025E-2</v>
      </c>
      <c r="E1228" s="2">
        <f>MACD!F1228</f>
        <v>-2.7300228115063208E-2</v>
      </c>
      <c r="F1228" s="2">
        <f>'Moving Avg'!D1228</f>
        <v>8.301359999999999</v>
      </c>
      <c r="G1228" s="2">
        <f>'Moving Avg'!F1228</f>
        <v>8.375729999999999</v>
      </c>
      <c r="H1228" s="2">
        <f>'Moving Avg'!G1228</f>
        <v>8.4499500000000012</v>
      </c>
      <c r="I1228" s="2">
        <f>'Moving Avg'!H1228</f>
        <v>8.2446000000000144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8.2942</v>
      </c>
      <c r="C1229" s="2">
        <f>RSI!I1229</f>
        <v>39.824756614379474</v>
      </c>
      <c r="D1229" s="2">
        <f>MACD!E1229</f>
        <v>3.367703666488886E-2</v>
      </c>
      <c r="E1229" s="2">
        <f>MACD!F1229</f>
        <v>-1.5104775159072794E-2</v>
      </c>
      <c r="F1229" s="2">
        <f>'Moving Avg'!D1229</f>
        <v>8.2799000000000014</v>
      </c>
      <c r="G1229" s="2">
        <f>'Moving Avg'!F1229</f>
        <v>8.3828799999999966</v>
      </c>
      <c r="H1229" s="2">
        <f>'Moving Avg'!G1229</f>
        <v>8.4442299999999992</v>
      </c>
      <c r="I1229" s="2">
        <f>'Moving Avg'!H1229</f>
        <v>8.2452975000000137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8.2226999999999997</v>
      </c>
      <c r="C1230" s="2">
        <f>RSI!I1230</f>
        <v>34.367899018089673</v>
      </c>
      <c r="D1230" s="2">
        <f>MACD!E1230</f>
        <v>5.8540910723536399E-2</v>
      </c>
      <c r="E1230" s="2">
        <f>MACD!F1230</f>
        <v>-3.7563798255095537E-4</v>
      </c>
      <c r="F1230" s="2">
        <f>'Moving Avg'!D1230</f>
        <v>8.2799000000000014</v>
      </c>
      <c r="G1230" s="2">
        <f>'Moving Avg'!F1230</f>
        <v>8.3757299999999972</v>
      </c>
      <c r="H1230" s="2">
        <f>'Moving Avg'!G1230</f>
        <v>8.4377940000000002</v>
      </c>
      <c r="I1230" s="2">
        <f>'Moving Avg'!H1230</f>
        <v>8.2456375000000133</v>
      </c>
      <c r="J1230" s="6" t="str">
        <f>OBV!F1230</f>
        <v>BEARISH</v>
      </c>
      <c r="K1230" s="6" t="str">
        <f>OBV!G1230</f>
        <v>NEUTRAL</v>
      </c>
      <c r="L1230" s="6" t="str">
        <f>OBV!H1230</f>
        <v>NEUTRAL</v>
      </c>
    </row>
    <row r="1231" spans="1:12" ht="13.5" x14ac:dyDescent="0.25">
      <c r="A1231" s="3">
        <f>RSI!A1231</f>
        <v>43802</v>
      </c>
      <c r="B1231" s="2">
        <f>RSI!B1231</f>
        <v>8.2942</v>
      </c>
      <c r="C1231" s="2">
        <f>RSI!I1231</f>
        <v>42.807353358569173</v>
      </c>
      <c r="D1231" s="2">
        <f>MACD!E1231</f>
        <v>7.0836072328191335E-2</v>
      </c>
      <c r="E1231" s="2">
        <f>MACD!F1231</f>
        <v>1.3866704079597504E-2</v>
      </c>
      <c r="F1231" s="2">
        <f>'Moving Avg'!D1231</f>
        <v>8.2799000000000014</v>
      </c>
      <c r="G1231" s="2">
        <f>'Moving Avg'!F1231</f>
        <v>8.3721549999999976</v>
      </c>
      <c r="H1231" s="2">
        <f>'Moving Avg'!G1231</f>
        <v>8.4320740000000001</v>
      </c>
      <c r="I1231" s="2">
        <f>'Moving Avg'!H1231</f>
        <v>8.2463350000000126</v>
      </c>
      <c r="J1231" s="6" t="str">
        <f>OBV!F1231</f>
        <v>BEARISH</v>
      </c>
      <c r="K1231" s="6" t="str">
        <f>OBV!G1231</f>
        <v>NEUTRAL</v>
      </c>
      <c r="L1231" s="6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8.2226999999999997</v>
      </c>
      <c r="C1232" s="2">
        <f>RSI!I1232</f>
        <v>37.600489282710662</v>
      </c>
      <c r="D1232" s="2">
        <f>MACD!E1232</f>
        <v>8.6995688145764305E-2</v>
      </c>
      <c r="E1232" s="2">
        <f>MACD!F1232</f>
        <v>2.8492500892830865E-2</v>
      </c>
      <c r="F1232" s="2">
        <f>'Moving Avg'!D1232</f>
        <v>8.2656000000000009</v>
      </c>
      <c r="G1232" s="2">
        <f>'Moving Avg'!F1232</f>
        <v>8.365005</v>
      </c>
      <c r="H1232" s="2">
        <f>'Moving Avg'!G1232</f>
        <v>8.424923999999999</v>
      </c>
      <c r="I1232" s="2">
        <f>'Moving Avg'!H1232</f>
        <v>8.2467090000000134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8.2156000000000002</v>
      </c>
      <c r="C1233" s="2">
        <f>RSI!I1233</f>
        <v>37.11767992849245</v>
      </c>
      <c r="D1233" s="2">
        <f>MACD!E1233</f>
        <v>9.1043299533938082E-2</v>
      </c>
      <c r="E1233" s="2">
        <f>MACD!F1233</f>
        <v>4.100266062105231E-2</v>
      </c>
      <c r="F1233" s="2">
        <f>'Moving Avg'!D1233</f>
        <v>8.249880000000001</v>
      </c>
      <c r="G1233" s="2">
        <f>'Moving Avg'!F1233</f>
        <v>8.3592849999999999</v>
      </c>
      <c r="H1233" s="2">
        <f>'Moving Avg'!G1233</f>
        <v>8.4177739999999996</v>
      </c>
      <c r="I1233" s="2">
        <f>'Moving Avg'!H1233</f>
        <v>8.2470475000000132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8.1869999999999994</v>
      </c>
      <c r="C1234" s="2">
        <f>RSI!I1234</f>
        <v>35.159223891246342</v>
      </c>
      <c r="D1234" s="2">
        <f>MACD!E1234</f>
        <v>9.7414011595510885E-2</v>
      </c>
      <c r="E1234" s="2">
        <f>MACD!F1234</f>
        <v>5.2284930815944028E-2</v>
      </c>
      <c r="F1234" s="2">
        <f>'Moving Avg'!D1234</f>
        <v>8.2284399999999991</v>
      </c>
      <c r="G1234" s="2">
        <f>'Moving Avg'!F1234</f>
        <v>8.3521350000000005</v>
      </c>
      <c r="H1234" s="2">
        <f>'Moving Avg'!G1234</f>
        <v>8.4100520000000003</v>
      </c>
      <c r="I1234" s="2">
        <f>'Moving Avg'!H1234</f>
        <v>8.2472430000000116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8.1155000000000008</v>
      </c>
      <c r="C1235" s="2">
        <f>RSI!I1235</f>
        <v>30.7859184427424</v>
      </c>
      <c r="D1235" s="2">
        <f>MACD!E1235</f>
        <v>8.1528227466025172E-2</v>
      </c>
      <c r="E1235" s="2">
        <f>MACD!F1235</f>
        <v>5.8133590145960257E-2</v>
      </c>
      <c r="F1235" s="2">
        <f>'Moving Avg'!D1235</f>
        <v>8.206999999999999</v>
      </c>
      <c r="G1235" s="2">
        <f>'Moving Avg'!F1235</f>
        <v>8.3396250000000016</v>
      </c>
      <c r="H1235" s="2">
        <f>'Moving Avg'!G1235</f>
        <v>8.4008999999999983</v>
      </c>
      <c r="I1235" s="2">
        <f>'Moving Avg'!H1235</f>
        <v>8.247353000000011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8.2156000000000002</v>
      </c>
      <c r="C1236" s="2">
        <f>RSI!I1236</f>
        <v>41.716194922301504</v>
      </c>
      <c r="D1236" s="2">
        <f>MACD!E1236</f>
        <v>7.2959841296587058E-2</v>
      </c>
      <c r="E1236" s="2">
        <f>MACD!F1236</f>
        <v>6.1098840376085622E-2</v>
      </c>
      <c r="F1236" s="2">
        <f>'Moving Avg'!D1236</f>
        <v>8.191279999999999</v>
      </c>
      <c r="G1236" s="2">
        <f>'Moving Avg'!F1236</f>
        <v>8.3321199999999997</v>
      </c>
      <c r="H1236" s="2">
        <f>'Moving Avg'!G1236</f>
        <v>8.3950379999999978</v>
      </c>
      <c r="I1236" s="2">
        <f>'Moving Avg'!H1236</f>
        <v>8.2483035000000129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7.9367000000000001</v>
      </c>
      <c r="C1237" s="2">
        <f>RSI!I1237</f>
        <v>28.304340150873372</v>
      </c>
      <c r="D1237" s="2">
        <f>MACD!E1237</f>
        <v>8.6970252801481962E-2</v>
      </c>
      <c r="E1237" s="2">
        <f>MACD!F1237</f>
        <v>6.6273122861164893E-2</v>
      </c>
      <c r="F1237" s="2">
        <f>'Moving Avg'!D1237</f>
        <v>8.1340800000000009</v>
      </c>
      <c r="G1237" s="2">
        <f>'Moving Avg'!F1237</f>
        <v>8.3035200000000025</v>
      </c>
      <c r="H1237" s="2">
        <f>'Moving Avg'!G1237</f>
        <v>8.3823099999999986</v>
      </c>
      <c r="I1237" s="2">
        <f>'Moving Avg'!H1237</f>
        <v>8.2475195000000117</v>
      </c>
      <c r="J1237" s="6" t="str">
        <f>OBV!F1237</f>
        <v>BEARISH</v>
      </c>
      <c r="K1237" s="6" t="str">
        <f>OBV!G1237</f>
        <v>WEAK</v>
      </c>
      <c r="L1237" s="6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7.8651999999999997</v>
      </c>
      <c r="C1238" s="2">
        <f>RSI!I1238</f>
        <v>25.996814681621828</v>
      </c>
      <c r="D1238" s="2">
        <f>MACD!E1238</f>
        <v>0.10632632731043046</v>
      </c>
      <c r="E1238" s="2">
        <f>MACD!F1238</f>
        <v>7.4283763751018014E-2</v>
      </c>
      <c r="F1238" s="2">
        <f>'Moving Avg'!D1238</f>
        <v>8.0640000000000018</v>
      </c>
      <c r="G1238" s="2">
        <f>'Moving Avg'!F1238</f>
        <v>8.2713450000000002</v>
      </c>
      <c r="H1238" s="2">
        <f>'Moving Avg'!G1238</f>
        <v>8.3687239999999985</v>
      </c>
      <c r="I1238" s="2">
        <f>'Moving Avg'!H1238</f>
        <v>8.2463780000000106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7.8651999999999997</v>
      </c>
      <c r="C1239" s="2">
        <f>RSI!I1239</f>
        <v>25.996814681621828</v>
      </c>
      <c r="D1239" s="2">
        <f>MACD!E1239</f>
        <v>0.12516853580250675</v>
      </c>
      <c r="E1239" s="2">
        <f>MACD!F1239</f>
        <v>8.4460718161315756E-2</v>
      </c>
      <c r="F1239" s="2">
        <f>'Moving Avg'!D1239</f>
        <v>7.9996400000000012</v>
      </c>
      <c r="G1239" s="2">
        <f>'Moving Avg'!F1239</f>
        <v>8.2395249999999987</v>
      </c>
      <c r="H1239" s="2">
        <f>'Moving Avg'!G1239</f>
        <v>8.355853999999999</v>
      </c>
      <c r="I1239" s="2">
        <f>'Moving Avg'!H1239</f>
        <v>8.2452365000000114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7.8509000000000002</v>
      </c>
      <c r="C1240" s="2">
        <f>RSI!I1240</f>
        <v>25.514337120211891</v>
      </c>
      <c r="D1240" s="2">
        <f>MACD!E1240</f>
        <v>0.13345267595096999</v>
      </c>
      <c r="E1240" s="2">
        <f>MACD!F1240</f>
        <v>9.4259109719246614E-2</v>
      </c>
      <c r="F1240" s="2">
        <f>'Moving Avg'!D1240</f>
        <v>7.9467200000000009</v>
      </c>
      <c r="G1240" s="2">
        <f>'Moving Avg'!F1240</f>
        <v>8.2069899999999993</v>
      </c>
      <c r="H1240" s="2">
        <f>'Moving Avg'!G1240</f>
        <v>8.3419819999999998</v>
      </c>
      <c r="I1240" s="2">
        <f>'Moving Avg'!H1240</f>
        <v>8.2440235000000115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7.9725000000000001</v>
      </c>
      <c r="C1241" s="2">
        <f>RSI!I1241</f>
        <v>36.334703555730641</v>
      </c>
      <c r="D1241" s="2">
        <f>MACD!E1241</f>
        <v>0.14465190055787502</v>
      </c>
      <c r="E1241" s="2">
        <f>MACD!F1241</f>
        <v>0.1043376678869723</v>
      </c>
      <c r="F1241" s="2">
        <f>'Moving Avg'!D1241</f>
        <v>7.8980999999999995</v>
      </c>
      <c r="G1241" s="2">
        <f>'Moving Avg'!F1241</f>
        <v>8.1819649999999982</v>
      </c>
      <c r="H1241" s="2">
        <f>'Moving Avg'!G1241</f>
        <v>8.3312579999999983</v>
      </c>
      <c r="I1241" s="2">
        <f>'Moving Avg'!H1241</f>
        <v>8.2434525000000107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8.0440000000000005</v>
      </c>
      <c r="C1242" s="2">
        <f>RSI!I1242</f>
        <v>41.697752138213026</v>
      </c>
      <c r="D1242" s="2">
        <f>MACD!E1242</f>
        <v>0.13914756769367997</v>
      </c>
      <c r="E1242" s="2">
        <f>MACD!F1242</f>
        <v>0.11129964784831384</v>
      </c>
      <c r="F1242" s="2">
        <f>'Moving Avg'!D1242</f>
        <v>7.9195599999999997</v>
      </c>
      <c r="G1242" s="2">
        <f>'Moving Avg'!F1242</f>
        <v>8.1605150000000002</v>
      </c>
      <c r="H1242" s="2">
        <f>'Moving Avg'!G1242</f>
        <v>8.3219639999999995</v>
      </c>
      <c r="I1242" s="2">
        <f>'Moving Avg'!H1242</f>
        <v>8.2432390000000115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8.3657000000000004</v>
      </c>
      <c r="C1243" s="2">
        <f>RSI!I1243</f>
        <v>58.59708573949414</v>
      </c>
      <c r="D1243" s="2">
        <f>MACD!E1243</f>
        <v>0.11036385883775957</v>
      </c>
      <c r="E1243" s="2">
        <f>MACD!F1243</f>
        <v>0.11111249004620299</v>
      </c>
      <c r="F1243" s="2">
        <f>'Moving Avg'!D1243</f>
        <v>8.01966</v>
      </c>
      <c r="G1243" s="2">
        <f>'Moving Avg'!F1243</f>
        <v>8.1587250000000004</v>
      </c>
      <c r="H1243" s="2">
        <f>'Moving Avg'!G1243</f>
        <v>8.3191039999999994</v>
      </c>
      <c r="I1243" s="2">
        <f>'Moving Avg'!H1243</f>
        <v>8.244634000000012</v>
      </c>
      <c r="J1243" s="6" t="str">
        <f>OBV!F1243</f>
        <v>BULLISH</v>
      </c>
      <c r="K1243" s="6" t="str">
        <f>OBV!G1243</f>
        <v>STRONG</v>
      </c>
      <c r="L1243" s="6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8.5801999999999996</v>
      </c>
      <c r="C1244" s="2">
        <f>RSI!I1244</f>
        <v>65.729895315338496</v>
      </c>
      <c r="D1244" s="2">
        <f>MACD!E1244</f>
        <v>6.4555381998074424E-2</v>
      </c>
      <c r="E1244" s="2">
        <f>MACD!F1244</f>
        <v>0.1018010684365773</v>
      </c>
      <c r="F1244" s="2">
        <f>'Moving Avg'!D1244</f>
        <v>8.1626599999999989</v>
      </c>
      <c r="G1244" s="2">
        <f>'Moving Avg'!F1244</f>
        <v>8.1676600000000015</v>
      </c>
      <c r="H1244" s="2">
        <f>'Moving Avg'!G1244</f>
        <v>8.3205340000000003</v>
      </c>
      <c r="I1244" s="2">
        <f>'Moving Avg'!H1244</f>
        <v>8.2467955000000117</v>
      </c>
      <c r="J1244" s="6" t="str">
        <f>OBV!F1244</f>
        <v>BULLISH</v>
      </c>
      <c r="K1244" s="6" t="str">
        <f>OBV!G1244</f>
        <v>STRONG</v>
      </c>
      <c r="L1244" s="6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8.5801999999999996</v>
      </c>
      <c r="C1245" s="2">
        <f>RSI!I1245</f>
        <v>65.729895315338496</v>
      </c>
      <c r="D1245" s="2">
        <f>MACD!E1245</f>
        <v>1.2448964166434706E-2</v>
      </c>
      <c r="E1245" s="2">
        <f>MACD!F1245</f>
        <v>8.3930647582548784E-2</v>
      </c>
      <c r="F1245" s="2">
        <f>'Moving Avg'!D1245</f>
        <v>8.3085199999999997</v>
      </c>
      <c r="G1245" s="2">
        <f>'Moving Avg'!F1245</f>
        <v>8.1855349999999998</v>
      </c>
      <c r="H1245" s="2">
        <f>'Moving Avg'!G1245</f>
        <v>8.3221059999999998</v>
      </c>
      <c r="I1245" s="2">
        <f>'Moving Avg'!H1245</f>
        <v>8.2490590000000115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8.5801999999999996</v>
      </c>
      <c r="C1246" s="2">
        <f>RSI!I1246</f>
        <v>65.729895315338496</v>
      </c>
      <c r="D1246" s="2">
        <f>MACD!E1246</f>
        <v>-1.8412747401562513E-2</v>
      </c>
      <c r="E1246" s="2">
        <f>MACD!F1246</f>
        <v>6.346196858572653E-2</v>
      </c>
      <c r="F1246" s="2">
        <f>'Moving Avg'!D1246</f>
        <v>8.4300599999999992</v>
      </c>
      <c r="G1246" s="2">
        <f>'Moving Avg'!F1246</f>
        <v>8.1998349999999984</v>
      </c>
      <c r="H1246" s="2">
        <f>'Moving Avg'!G1246</f>
        <v>8.3236779999999992</v>
      </c>
      <c r="I1246" s="2">
        <f>'Moving Avg'!H1246</f>
        <v>8.2513225000000112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</row>
    <row r="1247" spans="1:12" ht="13.5" x14ac:dyDescent="0.25">
      <c r="A1247" s="3">
        <f>RSI!A1247</f>
        <v>43824</v>
      </c>
      <c r="B1247" s="2">
        <f>RSI!B1247</f>
        <v>8.5731000000000002</v>
      </c>
      <c r="C1247" s="2">
        <f>RSI!I1247</f>
        <v>65.265063776096895</v>
      </c>
      <c r="D1247" s="2">
        <f>MACD!E1247</f>
        <v>-8.8919071309232933E-2</v>
      </c>
      <c r="E1247" s="2">
        <f>MACD!F1247</f>
        <v>3.2985760606734638E-2</v>
      </c>
      <c r="F1247" s="2">
        <f>'Moving Avg'!D1247</f>
        <v>8.5358800000000006</v>
      </c>
      <c r="G1247" s="2">
        <f>'Moving Avg'!F1247</f>
        <v>8.2137799999999981</v>
      </c>
      <c r="H1247" s="2">
        <f>'Moving Avg'!G1247</f>
        <v>8.3252520000000008</v>
      </c>
      <c r="I1247" s="2">
        <f>'Moving Avg'!H1247</f>
        <v>8.2534145000000123</v>
      </c>
      <c r="J1247" s="6" t="str">
        <f>OBV!F1247</f>
        <v>BEARISH</v>
      </c>
      <c r="K1247" s="6" t="str">
        <f>OBV!G1247</f>
        <v>WEAK</v>
      </c>
      <c r="L1247" s="6" t="str">
        <f>OBV!H1247</f>
        <v>BEARISH DIVERGENCE</v>
      </c>
    </row>
    <row r="1248" spans="1:12" ht="13.5" x14ac:dyDescent="0.25">
      <c r="A1248" s="3">
        <f>RSI!A1248</f>
        <v>43825</v>
      </c>
      <c r="B1248" s="2">
        <f>RSI!B1248</f>
        <v>8.5801999999999996</v>
      </c>
      <c r="C1248" s="2">
        <f>RSI!I1248</f>
        <v>65.527599769882471</v>
      </c>
      <c r="D1248" s="2">
        <f>MACD!E1248</f>
        <v>-0.1619240935011792</v>
      </c>
      <c r="E1248" s="2">
        <f>MACD!F1248</f>
        <v>-5.9962102148481342E-3</v>
      </c>
      <c r="F1248" s="2">
        <f>'Moving Avg'!D1248</f>
        <v>8.5787799999999983</v>
      </c>
      <c r="G1248" s="2">
        <f>'Moving Avg'!F1248</f>
        <v>8.2280799999999985</v>
      </c>
      <c r="H1248" s="2">
        <f>'Moving Avg'!G1248</f>
        <v>8.326967999999999</v>
      </c>
      <c r="I1248" s="2">
        <f>'Moving Avg'!H1248</f>
        <v>8.2555420000000126</v>
      </c>
      <c r="J1248" s="6" t="str">
        <f>OBV!F1248</f>
        <v>BEARISH</v>
      </c>
      <c r="K1248" s="6" t="str">
        <f>OBV!G1248</f>
        <v>WEAK</v>
      </c>
      <c r="L1248" s="6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8.5801999999999996</v>
      </c>
      <c r="C1249" s="2">
        <f>RSI!I1249</f>
        <v>65.527599769882471</v>
      </c>
      <c r="D1249" s="2">
        <f>MACD!E1249</f>
        <v>-0.2254246197940013</v>
      </c>
      <c r="E1249" s="2">
        <f>MACD!F1249</f>
        <v>-4.988189213067877E-2</v>
      </c>
      <c r="F1249" s="2">
        <f>'Moving Avg'!D1249</f>
        <v>8.5787799999999983</v>
      </c>
      <c r="G1249" s="2">
        <f>'Moving Avg'!F1249</f>
        <v>8.2423799999999989</v>
      </c>
      <c r="H1249" s="2">
        <f>'Moving Avg'!G1249</f>
        <v>8.3286839999999991</v>
      </c>
      <c r="I1249" s="2">
        <f>'Moving Avg'!H1249</f>
        <v>8.2576695000000129</v>
      </c>
      <c r="J1249" s="6" t="str">
        <f>OBV!F1249</f>
        <v>BEARISH</v>
      </c>
      <c r="K1249" s="6" t="str">
        <f>OBV!G1249</f>
        <v>WEAK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8.5801999999999996</v>
      </c>
      <c r="C1250" s="2">
        <f>RSI!I1250</f>
        <v>65.527599769882471</v>
      </c>
      <c r="D1250" s="2">
        <f>MACD!E1250</f>
        <v>-0.28295495099443002</v>
      </c>
      <c r="E1250" s="2">
        <f>MACD!F1250</f>
        <v>-9.6496503903429023E-2</v>
      </c>
      <c r="F1250" s="2">
        <f>'Moving Avg'!D1250</f>
        <v>8.5787799999999983</v>
      </c>
      <c r="G1250" s="2">
        <f>'Moving Avg'!F1250</f>
        <v>8.260254999999999</v>
      </c>
      <c r="H1250" s="2">
        <f>'Moving Avg'!G1250</f>
        <v>8.3303999999999991</v>
      </c>
      <c r="I1250" s="2">
        <f>'Moving Avg'!H1250</f>
        <v>8.2597970000000132</v>
      </c>
      <c r="J1250" s="6" t="str">
        <f>OBV!F1250</f>
        <v>BEARISH</v>
      </c>
      <c r="K1250" s="6" t="str">
        <f>OBV!G1250</f>
        <v>WEAK</v>
      </c>
      <c r="L1250" s="6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8.5801999999999996</v>
      </c>
      <c r="C1251" s="2">
        <f>RSI!I1251</f>
        <v>65.527599769882471</v>
      </c>
      <c r="D1251" s="2">
        <f>MACD!E1251</f>
        <v>-0.31440743326263387</v>
      </c>
      <c r="E1251" s="2">
        <f>MACD!F1251</f>
        <v>-0.14007868977526999</v>
      </c>
      <c r="F1251" s="2">
        <f>'Moving Avg'!D1251</f>
        <v>8.5787799999999983</v>
      </c>
      <c r="G1251" s="2">
        <f>'Moving Avg'!F1251</f>
        <v>8.2745549999999977</v>
      </c>
      <c r="H1251" s="2">
        <f>'Moving Avg'!G1251</f>
        <v>8.3325439999999986</v>
      </c>
      <c r="I1251" s="2">
        <f>'Moving Avg'!H1251</f>
        <v>8.2619245000000134</v>
      </c>
      <c r="J1251" s="6" t="str">
        <f>OBV!F1251</f>
        <v>BEARISH</v>
      </c>
      <c r="K1251" s="6" t="str">
        <f>OBV!G1251</f>
        <v>WEAK</v>
      </c>
      <c r="L1251" s="6" t="str">
        <f>OBV!H1251</f>
        <v>NEUTRAL</v>
      </c>
    </row>
    <row r="1252" spans="1:12" ht="13.5" x14ac:dyDescent="0.25">
      <c r="A1252" s="3">
        <f>RSI!A1252</f>
        <v>43832</v>
      </c>
      <c r="B1252" s="2">
        <f>RSI!B1252</f>
        <v>8.5731000000000002</v>
      </c>
      <c r="C1252" s="2">
        <f>RSI!I1252</f>
        <v>64.868133656431922</v>
      </c>
      <c r="D1252" s="2">
        <f>MACD!E1252</f>
        <v>-0.3308661309569505</v>
      </c>
      <c r="E1252" s="2">
        <f>MACD!F1252</f>
        <v>-0.1782361780116061</v>
      </c>
      <c r="F1252" s="2">
        <f>'Moving Avg'!D1252</f>
        <v>8.5787800000000001</v>
      </c>
      <c r="G1252" s="2">
        <f>'Moving Avg'!F1252</f>
        <v>8.2920750000000005</v>
      </c>
      <c r="H1252" s="2">
        <f>'Moving Avg'!G1252</f>
        <v>8.3345459999999996</v>
      </c>
      <c r="I1252" s="2">
        <f>'Moving Avg'!H1252</f>
        <v>8.264050500000014</v>
      </c>
      <c r="J1252" s="6" t="str">
        <f>OBV!F1252</f>
        <v>BULLISH</v>
      </c>
      <c r="K1252" s="6" t="str">
        <f>OBV!G1252</f>
        <v>NEUTRAL</v>
      </c>
      <c r="L1252" s="6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8.5731000000000002</v>
      </c>
      <c r="C1253" s="2">
        <f>RSI!I1253</f>
        <v>64.868133656431922</v>
      </c>
      <c r="D1253" s="2">
        <f>MACD!E1253</f>
        <v>-0.296527889766379</v>
      </c>
      <c r="E1253" s="2">
        <f>MACD!F1253</f>
        <v>-0.20189452036256067</v>
      </c>
      <c r="F1253" s="2">
        <f>'Moving Avg'!D1253</f>
        <v>8.5773599999999988</v>
      </c>
      <c r="G1253" s="2">
        <f>'Moving Avg'!F1253</f>
        <v>8.3099500000000024</v>
      </c>
      <c r="H1253" s="2">
        <f>'Moving Avg'!G1253</f>
        <v>8.3365480000000005</v>
      </c>
      <c r="I1253" s="2">
        <f>'Moving Avg'!H1253</f>
        <v>8.2661765000000145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8.5086999999999993</v>
      </c>
      <c r="C1254" s="2">
        <f>RSI!I1254</f>
        <v>58.658111029137615</v>
      </c>
      <c r="D1254" s="2">
        <f>MACD!E1254</f>
        <v>-0.23083863652856529</v>
      </c>
      <c r="E1254" s="2">
        <f>MACD!F1254</f>
        <v>-0.2076833435957616</v>
      </c>
      <c r="F1254" s="2">
        <f>'Moving Avg'!D1254</f>
        <v>8.5630600000000001</v>
      </c>
      <c r="G1254" s="2">
        <f>'Moving Avg'!F1254</f>
        <v>8.326035000000001</v>
      </c>
      <c r="H1254" s="2">
        <f>'Moving Avg'!G1254</f>
        <v>8.3372620000000008</v>
      </c>
      <c r="I1254" s="2">
        <f>'Moving Avg'!H1254</f>
        <v>8.267946500000015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8.5086999999999993</v>
      </c>
      <c r="C1255" s="2">
        <f>RSI!I1255</f>
        <v>58.658111029137615</v>
      </c>
      <c r="D1255" s="2">
        <f>MACD!E1255</f>
        <v>-0.17592724283479733</v>
      </c>
      <c r="E1255" s="2">
        <f>MACD!F1255</f>
        <v>-0.20133212344356874</v>
      </c>
      <c r="F1255" s="2">
        <f>'Moving Avg'!D1255</f>
        <v>8.5487599999999997</v>
      </c>
      <c r="G1255" s="2">
        <f>'Moving Avg'!F1255</f>
        <v>8.3456950000000028</v>
      </c>
      <c r="H1255" s="2">
        <f>'Moving Avg'!G1255</f>
        <v>8.3379759999999994</v>
      </c>
      <c r="I1255" s="2">
        <f>'Moving Avg'!H1255</f>
        <v>8.2697165000000137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8.4372000000000007</v>
      </c>
      <c r="C1256" s="2">
        <f>RSI!I1256</f>
        <v>52.220927359718665</v>
      </c>
      <c r="D1256" s="2">
        <f>MACD!E1256</f>
        <v>-0.12478951566349927</v>
      </c>
      <c r="E1256" s="2">
        <f>MACD!F1256</f>
        <v>-0.18602360188755485</v>
      </c>
      <c r="F1256" s="2">
        <f>'Moving Avg'!D1256</f>
        <v>8.5201599999999988</v>
      </c>
      <c r="G1256" s="2">
        <f>'Moving Avg'!F1256</f>
        <v>8.3567750000000025</v>
      </c>
      <c r="H1256" s="2">
        <f>'Moving Avg'!G1256</f>
        <v>8.3372599999999988</v>
      </c>
      <c r="I1256" s="2">
        <f>'Moving Avg'!H1256</f>
        <v>8.2712650000000139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8.4372000000000007</v>
      </c>
      <c r="C1257" s="2">
        <f>RSI!I1257</f>
        <v>52.220927359718665</v>
      </c>
      <c r="D1257" s="2">
        <f>MACD!E1257</f>
        <v>-8.2764920122869512E-2</v>
      </c>
      <c r="E1257" s="2">
        <f>MACD!F1257</f>
        <v>-0.16537186553461777</v>
      </c>
      <c r="F1257" s="2">
        <f>'Moving Avg'!D1257</f>
        <v>8.4929799999999993</v>
      </c>
      <c r="G1257" s="2">
        <f>'Moving Avg'!F1257</f>
        <v>8.3818000000000001</v>
      </c>
      <c r="H1257" s="2">
        <f>'Moving Avg'!G1257</f>
        <v>8.3415499999999998</v>
      </c>
      <c r="I1257" s="2">
        <f>'Moving Avg'!H1257</f>
        <v>8.272813500000014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8.4229000000000003</v>
      </c>
      <c r="C1258" s="2">
        <f>RSI!I1258</f>
        <v>50.924657838665624</v>
      </c>
      <c r="D1258" s="2">
        <f>MACD!E1258</f>
        <v>-4.5196192333227359E-2</v>
      </c>
      <c r="E1258" s="2">
        <f>MACD!F1258</f>
        <v>-0.14133673089433971</v>
      </c>
      <c r="F1258" s="2">
        <f>'Moving Avg'!D1258</f>
        <v>8.4629399999999997</v>
      </c>
      <c r="G1258" s="2">
        <f>'Moving Avg'!F1258</f>
        <v>8.4096849999999996</v>
      </c>
      <c r="H1258" s="2">
        <f>'Moving Avg'!G1258</f>
        <v>8.3455539999999999</v>
      </c>
      <c r="I1258" s="2">
        <f>'Moving Avg'!H1258</f>
        <v>8.2742905000000118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8.3942999999999994</v>
      </c>
      <c r="C1259" s="2">
        <f>RSI!I1259</f>
        <v>48.340175144985338</v>
      </c>
      <c r="D1259" s="2">
        <f>MACD!E1259</f>
        <v>-1.1335836460052207E-2</v>
      </c>
      <c r="E1259" s="2">
        <f>MACD!F1259</f>
        <v>-0.11533655200748222</v>
      </c>
      <c r="F1259" s="2">
        <f>'Moving Avg'!D1259</f>
        <v>8.4400600000000008</v>
      </c>
      <c r="G1259" s="2">
        <f>'Moving Avg'!F1259</f>
        <v>8.4361399999999982</v>
      </c>
      <c r="H1259" s="2">
        <f>'Moving Avg'!G1259</f>
        <v>8.3504159999999974</v>
      </c>
      <c r="I1259" s="2">
        <f>'Moving Avg'!H1259</f>
        <v>8.2756245000000117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8.33</v>
      </c>
      <c r="C1260" s="2">
        <f>RSI!I1260</f>
        <v>43.050236081601874</v>
      </c>
      <c r="D1260" s="2">
        <f>MACD!E1260</f>
        <v>2.2203597189417223E-2</v>
      </c>
      <c r="E1260" s="2">
        <f>MACD!F1260</f>
        <v>-8.782852216810233E-2</v>
      </c>
      <c r="F1260" s="2">
        <f>'Moving Avg'!D1260</f>
        <v>8.4043200000000002</v>
      </c>
      <c r="G1260" s="2">
        <f>'Moving Avg'!F1260</f>
        <v>8.460094999999999</v>
      </c>
      <c r="H1260" s="2">
        <f>'Moving Avg'!G1260</f>
        <v>8.3497019999999971</v>
      </c>
      <c r="I1260" s="2">
        <f>'Moving Avg'!H1260</f>
        <v>8.2766370000000098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8.2942</v>
      </c>
      <c r="C1261" s="2">
        <f>RSI!I1261</f>
        <v>40.399450241570911</v>
      </c>
      <c r="D1261" s="2">
        <f>MACD!E1261</f>
        <v>5.3731032701799464E-2</v>
      </c>
      <c r="E1261" s="2">
        <f>MACD!F1261</f>
        <v>-5.9516611194121979E-2</v>
      </c>
      <c r="F1261" s="2">
        <f>'Moving Avg'!D1261</f>
        <v>8.3757200000000012</v>
      </c>
      <c r="G1261" s="2">
        <f>'Moving Avg'!F1261</f>
        <v>8.4761799999999994</v>
      </c>
      <c r="H1261" s="2">
        <f>'Moving Avg'!G1261</f>
        <v>8.3482719999999979</v>
      </c>
      <c r="I1261" s="2">
        <f>'Moving Avg'!H1261</f>
        <v>8.2775045000000098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8.33</v>
      </c>
      <c r="C1262" s="2">
        <f>RSI!I1262</f>
        <v>44.105833073841573</v>
      </c>
      <c r="D1262" s="2">
        <f>MACD!E1262</f>
        <v>7.7334795194955674E-2</v>
      </c>
      <c r="E1262" s="2">
        <f>MACD!F1262</f>
        <v>-3.2146329916306449E-2</v>
      </c>
      <c r="F1262" s="2">
        <f>'Moving Avg'!D1262</f>
        <v>8.3542799999999993</v>
      </c>
      <c r="G1262" s="2">
        <f>'Moving Avg'!F1262</f>
        <v>8.4904800000000016</v>
      </c>
      <c r="H1262" s="2">
        <f>'Moving Avg'!G1262</f>
        <v>8.3475579999999976</v>
      </c>
      <c r="I1262" s="2">
        <f>'Moving Avg'!H1262</f>
        <v>8.2785170000000079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8.33</v>
      </c>
      <c r="C1263" s="2">
        <f>RSI!I1263</f>
        <v>44.105833073841573</v>
      </c>
      <c r="D1263" s="2">
        <f>MACD!E1263</f>
        <v>9.7716833670277836E-2</v>
      </c>
      <c r="E1263" s="2">
        <f>MACD!F1263</f>
        <v>-6.173697198989591E-3</v>
      </c>
      <c r="F1263" s="2">
        <f>'Moving Avg'!D1263</f>
        <v>8.3356999999999992</v>
      </c>
      <c r="G1263" s="2">
        <f>'Moving Avg'!F1263</f>
        <v>8.4886950000000017</v>
      </c>
      <c r="H1263" s="2">
        <f>'Moving Avg'!G1263</f>
        <v>8.3475579999999976</v>
      </c>
      <c r="I1263" s="2">
        <f>'Moving Avg'!H1263</f>
        <v>8.2795295000000078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8.4372000000000007</v>
      </c>
      <c r="C1264" s="2">
        <f>RSI!I1264</f>
        <v>54.03303706046578</v>
      </c>
      <c r="D1264" s="2">
        <f>MACD!E1264</f>
        <v>9.7494022405413716E-2</v>
      </c>
      <c r="E1264" s="2">
        <f>MACD!F1264</f>
        <v>1.4559846721891073E-2</v>
      </c>
      <c r="F1264" s="2">
        <f>'Moving Avg'!D1264</f>
        <v>8.3442800000000013</v>
      </c>
      <c r="G1264" s="2">
        <f>'Moving Avg'!F1264</f>
        <v>8.4815450000000006</v>
      </c>
      <c r="H1264" s="2">
        <f>'Moving Avg'!G1264</f>
        <v>8.3497019999999988</v>
      </c>
      <c r="I1264" s="2">
        <f>'Moving Avg'!H1264</f>
        <v>8.2810780000000097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8.4372000000000007</v>
      </c>
      <c r="C1265" s="2">
        <f>RSI!I1265</f>
        <v>54.03303706046578</v>
      </c>
      <c r="D1265" s="2">
        <f>MACD!E1265</f>
        <v>9.7023226999546353E-2</v>
      </c>
      <c r="E1265" s="2">
        <f>MACD!F1265</f>
        <v>3.1052522777422129E-2</v>
      </c>
      <c r="F1265" s="2">
        <f>'Moving Avg'!D1265</f>
        <v>8.3657200000000014</v>
      </c>
      <c r="G1265" s="2">
        <f>'Moving Avg'!F1265</f>
        <v>8.4743949999999995</v>
      </c>
      <c r="H1265" s="2">
        <f>'Moving Avg'!G1265</f>
        <v>8.3511319999999998</v>
      </c>
      <c r="I1265" s="2">
        <f>'Moving Avg'!H1265</f>
        <v>8.2826605000000093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8.4372000000000007</v>
      </c>
      <c r="C1266" s="2">
        <f>RSI!I1266</f>
        <v>54.03303706046578</v>
      </c>
      <c r="D1266" s="2">
        <f>MACD!E1266</f>
        <v>8.5363507214326617E-2</v>
      </c>
      <c r="E1266" s="2">
        <f>MACD!F1266</f>
        <v>4.1914719664803028E-2</v>
      </c>
      <c r="F1266" s="2">
        <f>'Moving Avg'!D1266</f>
        <v>8.3943200000000022</v>
      </c>
      <c r="G1266" s="2">
        <f>'Moving Avg'!F1266</f>
        <v>8.4672450000000001</v>
      </c>
      <c r="H1266" s="2">
        <f>'Moving Avg'!G1266</f>
        <v>8.3525619999999989</v>
      </c>
      <c r="I1266" s="2">
        <f>'Moving Avg'!H1266</f>
        <v>8.2842430000000089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8.2942</v>
      </c>
      <c r="C1267" s="2">
        <f>RSI!I1267</f>
        <v>41.695138804293912</v>
      </c>
      <c r="D1267" s="2">
        <f>MACD!E1267</f>
        <v>8.5848188212070298E-2</v>
      </c>
      <c r="E1267" s="2">
        <f>MACD!F1267</f>
        <v>5.0701413374256488E-2</v>
      </c>
      <c r="F1267" s="2">
        <f>'Moving Avg'!D1267</f>
        <v>8.3871599999999997</v>
      </c>
      <c r="G1267" s="2">
        <f>'Moving Avg'!F1267</f>
        <v>8.4532999999999987</v>
      </c>
      <c r="H1267" s="2">
        <f>'Moving Avg'!G1267</f>
        <v>8.3482719999999997</v>
      </c>
      <c r="I1267" s="2">
        <f>'Moving Avg'!H1267</f>
        <v>8.2862665000000089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8.4372000000000007</v>
      </c>
      <c r="C1268" s="2">
        <f>RSI!I1268</f>
        <v>53.20278491883051</v>
      </c>
      <c r="D1268" s="2">
        <f>MACD!E1268</f>
        <v>7.408663414235761E-2</v>
      </c>
      <c r="E1268" s="2">
        <f>MACD!F1268</f>
        <v>5.537845752787672E-2</v>
      </c>
      <c r="F1268" s="2">
        <f>'Moving Avg'!D1268</f>
        <v>8.4086000000000016</v>
      </c>
      <c r="G1268" s="2">
        <f>'Moving Avg'!F1268</f>
        <v>8.4461499999999976</v>
      </c>
      <c r="H1268" s="2">
        <f>'Moving Avg'!G1268</f>
        <v>8.3468419999999988</v>
      </c>
      <c r="I1268" s="2">
        <f>'Moving Avg'!H1268</f>
        <v>8.288971000000009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8.4372000000000007</v>
      </c>
      <c r="C1269" s="2">
        <f>RSI!I1269</f>
        <v>53.20278491883051</v>
      </c>
      <c r="D1269" s="2">
        <f>MACD!E1269</f>
        <v>5.946448626275469E-2</v>
      </c>
      <c r="E1269" s="2">
        <f>MACD!F1269</f>
        <v>5.6195663274852314E-2</v>
      </c>
      <c r="F1269" s="2">
        <f>'Moving Avg'!D1269</f>
        <v>8.4086000000000016</v>
      </c>
      <c r="G1269" s="2">
        <f>'Moving Avg'!F1269</f>
        <v>8.4389999999999983</v>
      </c>
      <c r="H1269" s="2">
        <f>'Moving Avg'!G1269</f>
        <v>8.3455539999999999</v>
      </c>
      <c r="I1269" s="2">
        <f>'Moving Avg'!H1269</f>
        <v>8.2916755000000091</v>
      </c>
      <c r="J1269" s="6" t="str">
        <f>OBV!F1269</f>
        <v>BULLISH</v>
      </c>
      <c r="K1269" s="6" t="str">
        <f>OBV!G1269</f>
        <v>NEUTRAL</v>
      </c>
      <c r="L1269" s="6" t="str">
        <f>OBV!H1269</f>
        <v>NEUTRAL</v>
      </c>
    </row>
    <row r="1270" spans="1:12" ht="13.5" x14ac:dyDescent="0.25">
      <c r="A1270" s="3">
        <f>RSI!A1270</f>
        <v>43859</v>
      </c>
      <c r="B1270" s="2">
        <f>RSI!B1270</f>
        <v>8.4372000000000007</v>
      </c>
      <c r="C1270" s="2">
        <f>RSI!I1270</f>
        <v>53.202784918830496</v>
      </c>
      <c r="D1270" s="2">
        <f>MACD!E1270</f>
        <v>3.6949532952379016E-2</v>
      </c>
      <c r="E1270" s="2">
        <f>MACD!F1270</f>
        <v>5.2346437210357658E-2</v>
      </c>
      <c r="F1270" s="2">
        <f>'Moving Avg'!D1270</f>
        <v>8.4086000000000016</v>
      </c>
      <c r="G1270" s="2">
        <f>'Moving Avg'!F1270</f>
        <v>8.431849999999999</v>
      </c>
      <c r="H1270" s="2">
        <f>'Moving Avg'!G1270</f>
        <v>8.3442659999999993</v>
      </c>
      <c r="I1270" s="2">
        <f>'Moving Avg'!H1270</f>
        <v>8.2943800000000074</v>
      </c>
      <c r="J1270" s="6" t="str">
        <f>OBV!F1270</f>
        <v>BULLISH</v>
      </c>
      <c r="K1270" s="6" t="str">
        <f>OBV!G1270</f>
        <v>NEUTRAL</v>
      </c>
      <c r="L1270" s="6" t="str">
        <f>OBV!H1270</f>
        <v>NEUTRAL</v>
      </c>
    </row>
    <row r="1271" spans="1:12" ht="13.5" x14ac:dyDescent="0.25">
      <c r="A1271" s="3">
        <f>RSI!A1271</f>
        <v>43860</v>
      </c>
      <c r="B1271" s="2">
        <f>RSI!B1271</f>
        <v>8.4372000000000007</v>
      </c>
      <c r="C1271" s="2">
        <f>RSI!I1271</f>
        <v>53.202784918830496</v>
      </c>
      <c r="D1271" s="2">
        <f>MACD!E1271</f>
        <v>1.2159190239664497E-2</v>
      </c>
      <c r="E1271" s="2">
        <f>MACD!F1271</f>
        <v>4.4308987816219031E-2</v>
      </c>
      <c r="F1271" s="2">
        <f>'Moving Avg'!D1271</f>
        <v>8.4086000000000016</v>
      </c>
      <c r="G1271" s="2">
        <f>'Moving Avg'!F1271</f>
        <v>8.4246999999999979</v>
      </c>
      <c r="H1271" s="2">
        <f>'Moving Avg'!G1271</f>
        <v>8.3435500000000005</v>
      </c>
      <c r="I1271" s="2">
        <f>'Moving Avg'!H1271</f>
        <v>8.2970845000000093</v>
      </c>
      <c r="J1271" s="6" t="str">
        <f>OBV!F1271</f>
        <v>BULLISH</v>
      </c>
      <c r="K1271" s="6" t="str">
        <f>OBV!G1271</f>
        <v>NEUTRAL</v>
      </c>
      <c r="L1271" s="6" t="str">
        <f>OBV!H1271</f>
        <v>NEUTRAL</v>
      </c>
    </row>
    <row r="1272" spans="1:12" ht="13.5" x14ac:dyDescent="0.25">
      <c r="A1272" s="3">
        <f>RSI!A1272</f>
        <v>43861</v>
      </c>
      <c r="B1272" s="2">
        <f>RSI!B1272</f>
        <v>8.5731000000000002</v>
      </c>
      <c r="C1272" s="2">
        <f>RSI!I1272</f>
        <v>62.630755221454066</v>
      </c>
      <c r="D1272" s="2">
        <f>MACD!E1272</f>
        <v>-1.3590613198953605E-2</v>
      </c>
      <c r="E1272" s="2">
        <f>MACD!F1272</f>
        <v>3.2729067613184504E-2</v>
      </c>
      <c r="F1272" s="2">
        <f>'Moving Avg'!D1272</f>
        <v>8.4643800000000002</v>
      </c>
      <c r="G1272" s="2">
        <f>'Moving Avg'!F1272</f>
        <v>8.4246999999999996</v>
      </c>
      <c r="H1272" s="2">
        <f>'Moving Avg'!G1272</f>
        <v>8.3455519999999996</v>
      </c>
      <c r="I1272" s="2">
        <f>'Moving Avg'!H1272</f>
        <v>8.300468500000008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8.5731000000000002</v>
      </c>
      <c r="C1273" s="2">
        <f>RSI!I1273</f>
        <v>62.630755221454066</v>
      </c>
      <c r="D1273" s="2">
        <f>MACD!E1273</f>
        <v>-3.6380452209849423E-2</v>
      </c>
      <c r="E1273" s="2">
        <f>MACD!F1273</f>
        <v>1.8907163648577717E-2</v>
      </c>
      <c r="F1273" s="2">
        <f>'Moving Avg'!D1273</f>
        <v>8.4915600000000016</v>
      </c>
      <c r="G1273" s="2">
        <f>'Moving Avg'!F1273</f>
        <v>8.4247000000000014</v>
      </c>
      <c r="H1273" s="2">
        <f>'Moving Avg'!G1273</f>
        <v>8.3489840000000015</v>
      </c>
      <c r="I1273" s="2">
        <f>'Moving Avg'!H1273</f>
        <v>8.303716500000009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8.5731000000000002</v>
      </c>
      <c r="C1274" s="2">
        <f>RSI!I1274</f>
        <v>62.630755221454066</v>
      </c>
      <c r="D1274" s="2">
        <f>MACD!E1274</f>
        <v>-4.009920981428472E-2</v>
      </c>
      <c r="E1274" s="2">
        <f>MACD!F1274</f>
        <v>7.1058889560052293E-3</v>
      </c>
      <c r="F1274" s="2">
        <f>'Moving Avg'!D1274</f>
        <v>8.5187399999999993</v>
      </c>
      <c r="G1274" s="2">
        <f>'Moving Avg'!F1274</f>
        <v>8.4279200000000021</v>
      </c>
      <c r="H1274" s="2">
        <f>'Moving Avg'!G1274</f>
        <v>8.3524160000000034</v>
      </c>
      <c r="I1274" s="2">
        <f>'Moving Avg'!H1274</f>
        <v>8.3060465000000097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8.5731000000000002</v>
      </c>
      <c r="C1275" s="2">
        <f>RSI!I1275</f>
        <v>62.630755221454066</v>
      </c>
      <c r="D1275" s="2">
        <f>MACD!E1275</f>
        <v>-4.4104513238679033E-2</v>
      </c>
      <c r="E1275" s="2">
        <f>MACD!F1275</f>
        <v>-3.1361914829316226E-3</v>
      </c>
      <c r="F1275" s="2">
        <f>'Moving Avg'!D1275</f>
        <v>8.5459200000000006</v>
      </c>
      <c r="G1275" s="2">
        <f>'Moving Avg'!F1275</f>
        <v>8.4311400000000027</v>
      </c>
      <c r="H1275" s="2">
        <f>'Moving Avg'!G1275</f>
        <v>8.3594240000000024</v>
      </c>
      <c r="I1275" s="2">
        <f>'Moving Avg'!H1275</f>
        <v>8.3083765000000103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8.5731000000000002</v>
      </c>
      <c r="C1276" s="2">
        <f>RSI!I1276</f>
        <v>62.630755221454066</v>
      </c>
      <c r="D1276" s="2">
        <f>MACD!E1276</f>
        <v>-4.8288673890398925E-2</v>
      </c>
      <c r="E1276" s="2">
        <f>MACD!F1276</f>
        <v>-1.2166687964425084E-2</v>
      </c>
      <c r="F1276" s="2">
        <f>'Moving Avg'!D1276</f>
        <v>8.5731000000000002</v>
      </c>
      <c r="G1276" s="2">
        <f>'Moving Avg'!F1276</f>
        <v>8.4379350000000048</v>
      </c>
      <c r="H1276" s="2">
        <f>'Moving Avg'!G1276</f>
        <v>8.3650020000000023</v>
      </c>
      <c r="I1276" s="2">
        <f>'Moving Avg'!H1276</f>
        <v>8.3107745000000097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8.5731000000000002</v>
      </c>
      <c r="C1277" s="2">
        <f>RSI!I1277</f>
        <v>62.630755221454066</v>
      </c>
      <c r="D1277" s="2">
        <f>MACD!E1277</f>
        <v>-7.4565282105959696E-2</v>
      </c>
      <c r="E1277" s="2">
        <f>MACD!F1277</f>
        <v>-2.4646406792732008E-2</v>
      </c>
      <c r="F1277" s="2">
        <f>'Moving Avg'!D1277</f>
        <v>8.5731000000000002</v>
      </c>
      <c r="G1277" s="2">
        <f>'Moving Avg'!F1277</f>
        <v>8.4447300000000034</v>
      </c>
      <c r="H1277" s="2">
        <f>'Moving Avg'!G1277</f>
        <v>8.3705800000000004</v>
      </c>
      <c r="I1277" s="2">
        <f>'Moving Avg'!H1277</f>
        <v>8.3131045000000103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8.5086999999999993</v>
      </c>
      <c r="C1278" s="2">
        <f>RSI!I1278</f>
        <v>54.512400638094718</v>
      </c>
      <c r="D1278" s="2">
        <f>MACD!E1278</f>
        <v>-7.0710598718081386E-2</v>
      </c>
      <c r="E1278" s="2">
        <f>MACD!F1278</f>
        <v>-3.385924517780188E-2</v>
      </c>
      <c r="F1278" s="2">
        <f>'Moving Avg'!D1278</f>
        <v>8.5602199999999993</v>
      </c>
      <c r="G1278" s="2">
        <f>'Moving Avg'!F1278</f>
        <v>8.4490200000000026</v>
      </c>
      <c r="H1278" s="2">
        <f>'Moving Avg'!G1278</f>
        <v>8.3748700000000014</v>
      </c>
      <c r="I1278" s="2">
        <f>'Moving Avg'!H1278</f>
        <v>8.315180500000011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8.5731000000000002</v>
      </c>
      <c r="C1279" s="2">
        <f>RSI!I1279</f>
        <v>60.084362336020178</v>
      </c>
      <c r="D1279" s="2">
        <f>MACD!E1279</f>
        <v>-7.2469914027088578E-2</v>
      </c>
      <c r="E1279" s="2">
        <f>MACD!F1279</f>
        <v>-4.1581378947659224E-2</v>
      </c>
      <c r="F1279" s="2">
        <f>'Moving Avg'!D1279</f>
        <v>8.5602200000000011</v>
      </c>
      <c r="G1279" s="2">
        <f>'Moving Avg'!F1279</f>
        <v>8.4579600000000035</v>
      </c>
      <c r="H1279" s="2">
        <f>'Moving Avg'!G1279</f>
        <v>8.3804480000000012</v>
      </c>
      <c r="I1279" s="2">
        <f>'Moving Avg'!H1279</f>
        <v>8.3175785000000104</v>
      </c>
      <c r="J1279" s="6" t="str">
        <f>OBV!F1279</f>
        <v>BEARISH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8.3657000000000004</v>
      </c>
      <c r="C1280" s="2">
        <f>RSI!I1280</f>
        <v>42.169278534149512</v>
      </c>
      <c r="D1280" s="2">
        <f>MACD!E1280</f>
        <v>-5.9208181986827313E-2</v>
      </c>
      <c r="E1280" s="2">
        <f>MACD!F1280</f>
        <v>-4.5106739555492846E-2</v>
      </c>
      <c r="F1280" s="2">
        <f>'Moving Avg'!D1280</f>
        <v>8.5187399999999993</v>
      </c>
      <c r="G1280" s="2">
        <f>'Moving Avg'!F1280</f>
        <v>8.4597450000000016</v>
      </c>
      <c r="H1280" s="2">
        <f>'Moving Avg'!G1280</f>
        <v>8.3833080000000031</v>
      </c>
      <c r="I1280" s="2">
        <f>'Moving Avg'!H1280</f>
        <v>8.3189735000000127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8.4372000000000007</v>
      </c>
      <c r="C1281" s="2">
        <f>RSI!I1281</f>
        <v>47.93298722300333</v>
      </c>
      <c r="D1281" s="2">
        <f>MACD!E1281</f>
        <v>-5.2624680451160089E-2</v>
      </c>
      <c r="E1281" s="2">
        <f>MACD!F1281</f>
        <v>-4.6610327734626297E-2</v>
      </c>
      <c r="F1281" s="2">
        <f>'Moving Avg'!D1281</f>
        <v>8.4915600000000016</v>
      </c>
      <c r="G1281" s="2">
        <f>'Moving Avg'!F1281</f>
        <v>8.4668950000000009</v>
      </c>
      <c r="H1281" s="2">
        <f>'Moving Avg'!G1281</f>
        <v>8.3861680000000032</v>
      </c>
      <c r="I1281" s="2">
        <f>'Moving Avg'!H1281</f>
        <v>8.3207260000000129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8.3657000000000004</v>
      </c>
      <c r="C1282" s="2">
        <f>RSI!I1282</f>
        <v>43.286926842664315</v>
      </c>
      <c r="D1282" s="2">
        <f>MACD!E1282</f>
        <v>-2.0662966365369684E-2</v>
      </c>
      <c r="E1282" s="2">
        <f>MACD!F1282</f>
        <v>-4.1420855460774973E-2</v>
      </c>
      <c r="F1282" s="2">
        <f>'Moving Avg'!D1282</f>
        <v>8.4500799999999998</v>
      </c>
      <c r="G1282" s="2">
        <f>'Moving Avg'!F1282</f>
        <v>8.4686800000000009</v>
      </c>
      <c r="H1282" s="2">
        <f>'Moving Avg'!G1282</f>
        <v>8.3890280000000033</v>
      </c>
      <c r="I1282" s="2">
        <f>'Moving Avg'!H1282</f>
        <v>8.3221550000000128</v>
      </c>
      <c r="J1282" s="6" t="str">
        <f>OBV!F1282</f>
        <v>BEARISH</v>
      </c>
      <c r="K1282" s="6" t="str">
        <f>OBV!G1282</f>
        <v>WEAK</v>
      </c>
      <c r="L1282" s="6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8.5086999999999993</v>
      </c>
      <c r="C1283" s="2">
        <f>RSI!I1283</f>
        <v>53.081941041554153</v>
      </c>
      <c r="D1283" s="2">
        <f>MACD!E1283</f>
        <v>-3.6153218096615092E-3</v>
      </c>
      <c r="E1283" s="2">
        <f>MACD!F1283</f>
        <v>-3.385974873055228E-2</v>
      </c>
      <c r="F1283" s="2">
        <f>'Moving Avg'!D1283</f>
        <v>8.4500799999999998</v>
      </c>
      <c r="G1283" s="2">
        <f>'Moving Avg'!F1283</f>
        <v>8.4776150000000001</v>
      </c>
      <c r="H1283" s="2">
        <f>'Moving Avg'!G1283</f>
        <v>8.3948900000000037</v>
      </c>
      <c r="I1283" s="2">
        <f>'Moving Avg'!H1283</f>
        <v>8.3242990000000106</v>
      </c>
      <c r="J1283" s="6" t="str">
        <f>OBV!F1283</f>
        <v>BEARISH</v>
      </c>
      <c r="K1283" s="6" t="str">
        <f>OBV!G1283</f>
        <v>NEUTRAL</v>
      </c>
      <c r="L1283" s="6" t="str">
        <f>OBV!H1283</f>
        <v>NEUTRAL</v>
      </c>
    </row>
    <row r="1284" spans="1:12" ht="13.5" x14ac:dyDescent="0.25">
      <c r="A1284" s="3">
        <f>RSI!A1284</f>
        <v>43879</v>
      </c>
      <c r="B1284" s="2">
        <f>RSI!B1284</f>
        <v>8.5086999999999993</v>
      </c>
      <c r="C1284" s="2">
        <f>RSI!I1284</f>
        <v>53.081941041554153</v>
      </c>
      <c r="D1284" s="2">
        <f>MACD!E1284</f>
        <v>1.0516198247485065E-2</v>
      </c>
      <c r="E1284" s="2">
        <f>MACD!F1284</f>
        <v>-2.4984559334944815E-2</v>
      </c>
      <c r="F1284" s="2">
        <f>'Moving Avg'!D1284</f>
        <v>8.4372000000000007</v>
      </c>
      <c r="G1284" s="2">
        <f>'Moving Avg'!F1284</f>
        <v>8.4811899999999998</v>
      </c>
      <c r="H1284" s="2">
        <f>'Moving Avg'!G1284</f>
        <v>8.4013240000000025</v>
      </c>
      <c r="I1284" s="2">
        <f>'Moving Avg'!H1284</f>
        <v>8.3267150000000125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8.4372000000000007</v>
      </c>
      <c r="C1285" s="2">
        <f>RSI!I1285</f>
        <v>48.249626296934437</v>
      </c>
      <c r="D1285" s="2">
        <f>MACD!E1285</f>
        <v>2.7498258711091239E-2</v>
      </c>
      <c r="E1285" s="2">
        <f>MACD!F1285</f>
        <v>-1.4487995725737604E-2</v>
      </c>
      <c r="F1285" s="2">
        <f>'Moving Avg'!D1285</f>
        <v>8.4514999999999993</v>
      </c>
      <c r="G1285" s="2">
        <f>'Moving Avg'!F1285</f>
        <v>8.4811899999999998</v>
      </c>
      <c r="H1285" s="2">
        <f>'Moving Avg'!G1285</f>
        <v>8.407758000000003</v>
      </c>
      <c r="I1285" s="2">
        <f>'Moving Avg'!H1285</f>
        <v>8.3287735000000112</v>
      </c>
      <c r="J1285" s="6" t="str">
        <f>OBV!F1285</f>
        <v>BEARISH</v>
      </c>
      <c r="K1285" s="6" t="str">
        <f>OBV!G1285</f>
        <v>NEUTRAL</v>
      </c>
      <c r="L1285" s="6" t="str">
        <f>OBV!H1285</f>
        <v>BEARISH DIVERGENCE</v>
      </c>
    </row>
    <row r="1286" spans="1:12" ht="13.5" x14ac:dyDescent="0.25">
      <c r="A1286" s="3">
        <f>RSI!A1286</f>
        <v>43881</v>
      </c>
      <c r="B1286" s="2">
        <f>RSI!B1286</f>
        <v>8.4372000000000007</v>
      </c>
      <c r="C1286" s="2">
        <f>RSI!I1286</f>
        <v>48.24962629693443</v>
      </c>
      <c r="D1286" s="2">
        <f>MACD!E1286</f>
        <v>4.2038639316924531E-2</v>
      </c>
      <c r="E1286" s="2">
        <f>MACD!F1286</f>
        <v>-3.1826687172051768E-3</v>
      </c>
      <c r="F1286" s="2">
        <f>'Moving Avg'!D1286</f>
        <v>8.4515000000000011</v>
      </c>
      <c r="G1286" s="2">
        <f>'Moving Avg'!F1286</f>
        <v>8.4811899999999998</v>
      </c>
      <c r="H1286" s="2">
        <f>'Moving Avg'!G1286</f>
        <v>8.4121900000000025</v>
      </c>
      <c r="I1286" s="2">
        <f>'Moving Avg'!H1286</f>
        <v>8.3308320000000133</v>
      </c>
      <c r="J1286" s="6" t="str">
        <f>OBV!F1286</f>
        <v>BEARISH</v>
      </c>
      <c r="K1286" s="6" t="str">
        <f>OBV!G1286</f>
        <v>NEUTRAL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8.3013999999999992</v>
      </c>
      <c r="C1287" s="2">
        <f>RSI!I1287</f>
        <v>40.190392407998786</v>
      </c>
      <c r="D1287" s="2">
        <f>MACD!E1287</f>
        <v>6.4559579799364997E-2</v>
      </c>
      <c r="E1287" s="2">
        <f>MACD!F1287</f>
        <v>1.0365780986108859E-2</v>
      </c>
      <c r="F1287" s="2">
        <f>'Moving Avg'!D1287</f>
        <v>8.4386400000000013</v>
      </c>
      <c r="G1287" s="2">
        <f>'Moving Avg'!F1287</f>
        <v>8.4815499999999986</v>
      </c>
      <c r="H1287" s="2">
        <f>'Moving Avg'!G1287</f>
        <v>8.4194840000000024</v>
      </c>
      <c r="I1287" s="2">
        <f>'Moving Avg'!H1287</f>
        <v>8.3322455000000133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</row>
    <row r="1288" spans="1:12" ht="13.5" x14ac:dyDescent="0.25">
      <c r="A1288" s="3">
        <f>RSI!A1288</f>
        <v>43885</v>
      </c>
      <c r="B1288" s="2">
        <f>RSI!B1288</f>
        <v>8.2942</v>
      </c>
      <c r="C1288" s="2">
        <f>RSI!I1288</f>
        <v>39.810712889477962</v>
      </c>
      <c r="D1288" s="2">
        <f>MACD!E1288</f>
        <v>7.5190406903278273E-2</v>
      </c>
      <c r="E1288" s="2">
        <f>MACD!F1288</f>
        <v>2.3330706169542741E-2</v>
      </c>
      <c r="F1288" s="2">
        <f>'Moving Avg'!D1288</f>
        <v>8.39574</v>
      </c>
      <c r="G1288" s="2">
        <f>'Moving Avg'!F1288</f>
        <v>8.4743999999999993</v>
      </c>
      <c r="H1288" s="2">
        <f>'Moving Avg'!G1288</f>
        <v>8.4280640000000009</v>
      </c>
      <c r="I1288" s="2">
        <f>'Moving Avg'!H1288</f>
        <v>8.3336570000000112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8.5086999999999993</v>
      </c>
      <c r="C1289" s="2">
        <f>RSI!I1289</f>
        <v>53.81040690003524</v>
      </c>
      <c r="D1289" s="2">
        <f>MACD!E1289</f>
        <v>7.9125779626817661E-2</v>
      </c>
      <c r="E1289" s="2">
        <f>MACD!F1289</f>
        <v>3.4489720860997726E-2</v>
      </c>
      <c r="F1289" s="2">
        <f>'Moving Avg'!D1289</f>
        <v>8.39574</v>
      </c>
      <c r="G1289" s="2">
        <f>'Moving Avg'!F1289</f>
        <v>8.4779749999999989</v>
      </c>
      <c r="H1289" s="2">
        <f>'Moving Avg'!G1289</f>
        <v>8.4409340000000004</v>
      </c>
      <c r="I1289" s="2">
        <f>'Moving Avg'!H1289</f>
        <v>8.3362090000000109</v>
      </c>
      <c r="J1289" s="6" t="str">
        <f>OBV!F1289</f>
        <v>BEARISH</v>
      </c>
      <c r="K1289" s="6" t="str">
        <f>OBV!G1289</f>
        <v>NEUTRAL</v>
      </c>
      <c r="L1289" s="6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8.5086999999999993</v>
      </c>
      <c r="C1290" s="2">
        <f>RSI!I1290</f>
        <v>53.81040690003524</v>
      </c>
      <c r="D1290" s="2">
        <f>MACD!E1290</f>
        <v>5.0133541394528081E-2</v>
      </c>
      <c r="E1290" s="2">
        <f>MACD!F1290</f>
        <v>3.76184849677038E-2</v>
      </c>
      <c r="F1290" s="2">
        <f>'Moving Avg'!D1290</f>
        <v>8.4100399999999986</v>
      </c>
      <c r="G1290" s="2">
        <f>'Moving Avg'!F1290</f>
        <v>8.4815500000000021</v>
      </c>
      <c r="H1290" s="2">
        <f>'Moving Avg'!G1290</f>
        <v>8.454089999999999</v>
      </c>
      <c r="I1290" s="2">
        <f>'Moving Avg'!H1290</f>
        <v>8.3389650000000124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</row>
    <row r="1291" spans="1:12" ht="13.5" x14ac:dyDescent="0.25">
      <c r="A1291" s="3">
        <f>RSI!A1291</f>
        <v>43888</v>
      </c>
      <c r="B1291" s="2">
        <f>RSI!B1291</f>
        <v>8.5086999999999993</v>
      </c>
      <c r="C1291" s="2">
        <f>RSI!I1291</f>
        <v>53.81040690003524</v>
      </c>
      <c r="D1291" s="2">
        <f>MACD!E1291</f>
        <v>3.6217872792084549E-2</v>
      </c>
      <c r="E1291" s="2">
        <f>MACD!F1291</f>
        <v>3.7338362532579952E-2</v>
      </c>
      <c r="F1291" s="2">
        <f>'Moving Avg'!D1291</f>
        <v>8.4243399999999973</v>
      </c>
      <c r="G1291" s="2">
        <f>'Moving Avg'!F1291</f>
        <v>8.485125</v>
      </c>
      <c r="H1291" s="2">
        <f>'Moving Avg'!G1291</f>
        <v>8.464813999999997</v>
      </c>
      <c r="I1291" s="2">
        <f>'Moving Avg'!H1291</f>
        <v>8.3420610000000135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</row>
    <row r="1292" spans="1:12" ht="13.5" x14ac:dyDescent="0.25">
      <c r="A1292" s="3">
        <f>RSI!A1292</f>
        <v>43889</v>
      </c>
      <c r="B1292" s="2">
        <f>RSI!B1292</f>
        <v>8.5086999999999993</v>
      </c>
      <c r="C1292" s="2">
        <f>RSI!I1292</f>
        <v>53.81040690003524</v>
      </c>
      <c r="D1292" s="2">
        <f>MACD!E1292</f>
        <v>1.3087729325302888E-2</v>
      </c>
      <c r="E1292" s="2">
        <f>MACD!F1292</f>
        <v>3.2488235891124539E-2</v>
      </c>
      <c r="F1292" s="2">
        <f>'Moving Avg'!D1292</f>
        <v>8.465799999999998</v>
      </c>
      <c r="G1292" s="2">
        <f>'Moving Avg'!F1292</f>
        <v>8.4819050000000011</v>
      </c>
      <c r="H1292" s="2">
        <f>'Moving Avg'!G1292</f>
        <v>8.4741079999999975</v>
      </c>
      <c r="I1292" s="2">
        <f>'Moving Avg'!H1292</f>
        <v>8.3451570000000128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</row>
    <row r="1293" spans="1:12" ht="13.5" x14ac:dyDescent="0.25">
      <c r="A1293" s="3">
        <f>RSI!A1293</f>
        <v>43892</v>
      </c>
      <c r="B1293" s="2">
        <f>RSI!B1293</f>
        <v>8.2584999999999997</v>
      </c>
      <c r="C1293" s="2">
        <f>RSI!I1293</f>
        <v>39.423843876843215</v>
      </c>
      <c r="D1293" s="2">
        <f>MACD!E1293</f>
        <v>3.3720377841925497E-2</v>
      </c>
      <c r="E1293" s="2">
        <f>MACD!F1293</f>
        <v>3.2734664281284735E-2</v>
      </c>
      <c r="F1293" s="2">
        <f>'Moving Avg'!D1293</f>
        <v>8.4586599999999983</v>
      </c>
      <c r="G1293" s="2">
        <f>'Moving Avg'!F1293</f>
        <v>8.4661750000000033</v>
      </c>
      <c r="H1293" s="2">
        <f>'Moving Avg'!G1293</f>
        <v>8.4719639999999981</v>
      </c>
      <c r="I1293" s="2">
        <f>'Moving Avg'!H1293</f>
        <v>8.3470020000000122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8.3657000000000004</v>
      </c>
      <c r="C1294" s="2">
        <f>RSI!I1294</f>
        <v>46.076035540177969</v>
      </c>
      <c r="D1294" s="2">
        <f>MACD!E1294</f>
        <v>4.4411821804041907E-2</v>
      </c>
      <c r="E1294" s="2">
        <f>MACD!F1294</f>
        <v>3.5070095785836169E-2</v>
      </c>
      <c r="F1294" s="2">
        <f>'Moving Avg'!D1294</f>
        <v>8.430060000000001</v>
      </c>
      <c r="G1294" s="2">
        <f>'Moving Avg'!F1294</f>
        <v>8.4558050000000016</v>
      </c>
      <c r="H1294" s="2">
        <f>'Moving Avg'!G1294</f>
        <v>8.4676739999999988</v>
      </c>
      <c r="I1294" s="2">
        <f>'Moving Avg'!H1294</f>
        <v>8.3490430000000124</v>
      </c>
      <c r="J1294" s="6" t="str">
        <f>OBV!F1294</f>
        <v>BULLISH</v>
      </c>
      <c r="K1294" s="6" t="str">
        <f>OBV!G1294</f>
        <v>NEUTRAL</v>
      </c>
      <c r="L1294" s="6" t="str">
        <f>OBV!H1294</f>
        <v>BULLISH DIVERGENCE</v>
      </c>
    </row>
    <row r="1295" spans="1:12" ht="13.5" x14ac:dyDescent="0.25">
      <c r="A1295" s="3">
        <f>RSI!A1295</f>
        <v>43894</v>
      </c>
      <c r="B1295" s="2">
        <f>RSI!B1295</f>
        <v>8.4372000000000007</v>
      </c>
      <c r="C1295" s="2">
        <f>RSI!I1295</f>
        <v>50.018504043269168</v>
      </c>
      <c r="D1295" s="2">
        <f>MACD!E1295</f>
        <v>3.7615524944685674E-2</v>
      </c>
      <c r="E1295" s="2">
        <f>MACD!F1295</f>
        <v>3.5579181617606072E-2</v>
      </c>
      <c r="F1295" s="2">
        <f>'Moving Avg'!D1295</f>
        <v>8.4157600000000006</v>
      </c>
      <c r="G1295" s="2">
        <f>'Moving Avg'!F1295</f>
        <v>8.4490100000000012</v>
      </c>
      <c r="H1295" s="2">
        <f>'Moving Avg'!G1295</f>
        <v>8.4648139999999987</v>
      </c>
      <c r="I1295" s="2">
        <f>'Moving Avg'!H1295</f>
        <v>8.351509500000013</v>
      </c>
      <c r="J1295" s="6" t="str">
        <f>OBV!F1295</f>
        <v>BULLISH</v>
      </c>
      <c r="K1295" s="6" t="str">
        <f>OBV!G1295</f>
        <v>NEUTRAL</v>
      </c>
      <c r="L1295" s="6" t="str">
        <f>OBV!H1295</f>
        <v>BULLISH DIVERGENCE</v>
      </c>
    </row>
    <row r="1296" spans="1:12" ht="13.5" x14ac:dyDescent="0.25">
      <c r="A1296" s="3">
        <f>RSI!A1296</f>
        <v>43895</v>
      </c>
      <c r="B1296" s="2">
        <f>RSI!B1296</f>
        <v>8.5086999999999993</v>
      </c>
      <c r="C1296" s="2">
        <f>RSI!I1296</f>
        <v>53.666592362740289</v>
      </c>
      <c r="D1296" s="2">
        <f>MACD!E1296</f>
        <v>2.6565827690834709E-2</v>
      </c>
      <c r="E1296" s="2">
        <f>MACD!F1296</f>
        <v>3.3776510832251798E-2</v>
      </c>
      <c r="F1296" s="2">
        <f>'Moving Avg'!D1296</f>
        <v>8.4157599999999988</v>
      </c>
      <c r="G1296" s="2">
        <f>'Moving Avg'!F1296</f>
        <v>8.4457900000000006</v>
      </c>
      <c r="H1296" s="2">
        <f>'Moving Avg'!G1296</f>
        <v>8.4633839999999978</v>
      </c>
      <c r="I1296" s="2">
        <f>'Moving Avg'!H1296</f>
        <v>8.3552855000000132</v>
      </c>
      <c r="J1296" s="6" t="str">
        <f>OBV!F1296</f>
        <v>BULLISH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43896</v>
      </c>
      <c r="B1297" s="2">
        <f>RSI!B1297</f>
        <v>8.5086999999999993</v>
      </c>
      <c r="C1297" s="2">
        <f>RSI!I1297</f>
        <v>53.666592362740289</v>
      </c>
      <c r="D1297" s="2">
        <f>MACD!E1297</f>
        <v>-4.1012095045296348E-3</v>
      </c>
      <c r="E1297" s="2">
        <f>MACD!F1297</f>
        <v>2.6200966764895514E-2</v>
      </c>
      <c r="F1297" s="2">
        <f>'Moving Avg'!D1297</f>
        <v>8.4157600000000006</v>
      </c>
      <c r="G1297" s="2">
        <f>'Moving Avg'!F1297</f>
        <v>8.4425700000000017</v>
      </c>
      <c r="H1297" s="2">
        <f>'Moving Avg'!G1297</f>
        <v>8.4620959999999972</v>
      </c>
      <c r="I1297" s="2">
        <f>'Moving Avg'!H1297</f>
        <v>8.3590615000000135</v>
      </c>
      <c r="J1297" s="6" t="str">
        <f>OBV!F1297</f>
        <v>BULLISH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43899</v>
      </c>
      <c r="B1298" s="2">
        <f>RSI!B1298</f>
        <v>8.5086999999999993</v>
      </c>
      <c r="C1298" s="2">
        <f>RSI!I1298</f>
        <v>53.666592362740289</v>
      </c>
      <c r="D1298" s="2">
        <f>MACD!E1298</f>
        <v>-3.1551438537881893E-2</v>
      </c>
      <c r="E1298" s="2">
        <f>MACD!F1298</f>
        <v>1.4650485704340034E-2</v>
      </c>
      <c r="F1298" s="2">
        <f>'Moving Avg'!D1298</f>
        <v>8.465799999999998</v>
      </c>
      <c r="G1298" s="2">
        <f>'Moving Avg'!F1298</f>
        <v>8.4425699999999999</v>
      </c>
      <c r="H1298" s="2">
        <f>'Moving Avg'!G1298</f>
        <v>8.460665999999998</v>
      </c>
      <c r="I1298" s="2">
        <f>'Moving Avg'!H1298</f>
        <v>8.3628375000000137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</row>
    <row r="1299" spans="1:12" ht="13.5" x14ac:dyDescent="0.25">
      <c r="A1299" s="3">
        <f>RSI!A1299</f>
        <v>43900</v>
      </c>
      <c r="B1299" s="2">
        <f>RSI!B1299</f>
        <v>8.5086999999999993</v>
      </c>
      <c r="C1299" s="2">
        <f>RSI!I1299</f>
        <v>53.666592362740289</v>
      </c>
      <c r="D1299" s="2">
        <f>MACD!E1299</f>
        <v>-2.2142912127684156E-2</v>
      </c>
      <c r="E1299" s="2">
        <f>MACD!F1299</f>
        <v>7.2918061379351968E-3</v>
      </c>
      <c r="F1299" s="2">
        <f>'Moving Avg'!D1299</f>
        <v>8.4943999999999988</v>
      </c>
      <c r="G1299" s="2">
        <f>'Moving Avg'!F1299</f>
        <v>8.439350000000001</v>
      </c>
      <c r="H1299" s="2">
        <f>'Moving Avg'!G1299</f>
        <v>8.4592359999999971</v>
      </c>
      <c r="I1299" s="2">
        <f>'Moving Avg'!H1299</f>
        <v>8.3666135000000139</v>
      </c>
      <c r="J1299" s="6" t="str">
        <f>OBV!F1299</f>
        <v>BULLISH</v>
      </c>
      <c r="K1299" s="6" t="str">
        <f>OBV!G1299</f>
        <v>NEUTRAL</v>
      </c>
      <c r="L1299" s="6" t="str">
        <f>OBV!H1299</f>
        <v>CONFIRMED BULLISH</v>
      </c>
    </row>
    <row r="1300" spans="1:12" ht="13.5" x14ac:dyDescent="0.25">
      <c r="A1300" s="3">
        <f>RSI!A1300</f>
        <v>43901</v>
      </c>
      <c r="B1300" s="2">
        <f>RSI!B1300</f>
        <v>8.5086999999999993</v>
      </c>
      <c r="C1300" s="2">
        <f>RSI!I1300</f>
        <v>53.666592362740289</v>
      </c>
      <c r="D1300" s="2">
        <f>MACD!E1300</f>
        <v>-1.4519218648151977E-2</v>
      </c>
      <c r="E1300" s="2">
        <f>MACD!F1300</f>
        <v>2.9296011807177624E-3</v>
      </c>
      <c r="F1300" s="2">
        <f>'Moving Avg'!D1300</f>
        <v>8.5086999999999993</v>
      </c>
      <c r="G1300" s="2">
        <f>'Moving Avg'!F1300</f>
        <v>8.4465000000000021</v>
      </c>
      <c r="H1300" s="2">
        <f>'Moving Avg'!G1300</f>
        <v>8.4578059999999979</v>
      </c>
      <c r="I1300" s="2">
        <f>'Moving Avg'!H1300</f>
        <v>8.3703895000000141</v>
      </c>
      <c r="J1300" s="6" t="str">
        <f>OBV!F1300</f>
        <v>BULLISH</v>
      </c>
      <c r="K1300" s="6" t="str">
        <f>OBV!G1300</f>
        <v>NEUTRAL</v>
      </c>
      <c r="L1300" s="6" t="str">
        <f>OBV!H1300</f>
        <v>CONFIRMED BULLISH</v>
      </c>
    </row>
    <row r="1301" spans="1:12" ht="13.5" x14ac:dyDescent="0.25">
      <c r="A1301" s="3">
        <f>RSI!A1301</f>
        <v>43902</v>
      </c>
      <c r="B1301" s="2">
        <f>RSI!B1301</f>
        <v>8.5086999999999993</v>
      </c>
      <c r="C1301" s="2">
        <f>RSI!I1301</f>
        <v>53.666592362740289</v>
      </c>
      <c r="D1301" s="2">
        <f>MACD!E1301</f>
        <v>-8.3807782451224E-3</v>
      </c>
      <c r="E1301" s="2">
        <f>MACD!F1301</f>
        <v>6.6752529554972985E-4</v>
      </c>
      <c r="F1301" s="2">
        <f>'Moving Avg'!D1301</f>
        <v>8.5086999999999993</v>
      </c>
      <c r="G1301" s="2">
        <f>'Moving Avg'!F1301</f>
        <v>8.4500750000000018</v>
      </c>
      <c r="H1301" s="2">
        <f>'Moving Avg'!G1301</f>
        <v>8.456375999999997</v>
      </c>
      <c r="I1301" s="2">
        <f>'Moving Avg'!H1301</f>
        <v>8.3741655000000161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43903</v>
      </c>
      <c r="B1302" s="2">
        <f>RSI!B1302</f>
        <v>8.1082999999999998</v>
      </c>
      <c r="C1302" s="2">
        <f>RSI!I1302</f>
        <v>32.771375263208824</v>
      </c>
      <c r="D1302" s="2">
        <f>MACD!E1302</f>
        <v>2.6183307862609695E-2</v>
      </c>
      <c r="E1302" s="2">
        <f>MACD!F1302</f>
        <v>5.7706818089617237E-3</v>
      </c>
      <c r="F1302" s="2">
        <f>'Moving Avg'!D1302</f>
        <v>8.4286199999999987</v>
      </c>
      <c r="G1302" s="2">
        <f>'Moving Avg'!F1302</f>
        <v>8.4372050000000023</v>
      </c>
      <c r="H1302" s="2">
        <f>'Moving Avg'!G1302</f>
        <v>8.4470799999999979</v>
      </c>
      <c r="I1302" s="2">
        <f>'Moving Avg'!H1302</f>
        <v>8.3749875000000173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7.8651999999999997</v>
      </c>
      <c r="C1303" s="2">
        <f>RSI!I1303</f>
        <v>26.121462721114852</v>
      </c>
      <c r="D1303" s="2">
        <f>MACD!E1303</f>
        <v>3.7043109709264499E-2</v>
      </c>
      <c r="E1303" s="2">
        <f>MACD!F1303</f>
        <v>1.2025167389022279E-2</v>
      </c>
      <c r="F1303" s="2">
        <f>'Moving Avg'!D1303</f>
        <v>8.2999200000000002</v>
      </c>
      <c r="G1303" s="2">
        <f>'Moving Avg'!F1303</f>
        <v>8.40503</v>
      </c>
      <c r="H1303" s="2">
        <f>'Moving Avg'!G1303</f>
        <v>8.4329219999999978</v>
      </c>
      <c r="I1303" s="2">
        <f>'Moving Avg'!H1303</f>
        <v>8.3745940000000161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7.8651999999999997</v>
      </c>
      <c r="C1304" s="2">
        <f>RSI!I1304</f>
        <v>26.121462721114838</v>
      </c>
      <c r="D1304" s="2">
        <f>MACD!E1304</f>
        <v>6.6103716743434404E-2</v>
      </c>
      <c r="E1304" s="2">
        <f>MACD!F1304</f>
        <v>2.2840877259904704E-2</v>
      </c>
      <c r="F1304" s="2">
        <f>'Moving Avg'!D1304</f>
        <v>8.1712199999999999</v>
      </c>
      <c r="G1304" s="2">
        <f>'Moving Avg'!F1304</f>
        <v>8.3728549999999977</v>
      </c>
      <c r="H1304" s="2">
        <f>'Moving Avg'!G1304</f>
        <v>8.4200519999999983</v>
      </c>
      <c r="I1304" s="2">
        <f>'Moving Avg'!H1304</f>
        <v>8.3742005000000166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7.6292999999999997</v>
      </c>
      <c r="C1305" s="2">
        <f>RSI!I1305</f>
        <v>21.265191687642854</v>
      </c>
      <c r="D1305" s="2">
        <f>MACD!E1305</f>
        <v>0.12229645767626174</v>
      </c>
      <c r="E1305" s="2">
        <f>MACD!F1305</f>
        <v>4.2731993343176115E-2</v>
      </c>
      <c r="F1305" s="2">
        <f>'Moving Avg'!D1305</f>
        <v>7.9953400000000006</v>
      </c>
      <c r="G1305" s="2">
        <f>'Moving Avg'!F1305</f>
        <v>8.3324600000000011</v>
      </c>
      <c r="H1305" s="2">
        <f>'Moving Avg'!G1305</f>
        <v>8.4024639999999984</v>
      </c>
      <c r="I1305" s="2">
        <f>'Moving Avg'!H1305</f>
        <v>8.3722195000000159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7.8581000000000003</v>
      </c>
      <c r="C1306" s="2">
        <f>RSI!I1306</f>
        <v>34.068226968204996</v>
      </c>
      <c r="D1306" s="2">
        <f>MACD!E1306</f>
        <v>0.16818710703757844</v>
      </c>
      <c r="E1306" s="2">
        <f>MACD!F1306</f>
        <v>6.7823016082056584E-2</v>
      </c>
      <c r="F1306" s="2">
        <f>'Moving Avg'!D1306</f>
        <v>7.865219999999999</v>
      </c>
      <c r="G1306" s="2">
        <f>'Moving Avg'!F1306</f>
        <v>8.3035049999999995</v>
      </c>
      <c r="H1306" s="2">
        <f>'Moving Avg'!G1306</f>
        <v>8.3908819999999977</v>
      </c>
      <c r="I1306" s="2">
        <f>'Moving Avg'!H1306</f>
        <v>8.3710425000000157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8.0869</v>
      </c>
      <c r="C1307" s="2">
        <f>RSI!I1307</f>
        <v>43.893488469763874</v>
      </c>
      <c r="D1307" s="2">
        <f>MACD!E1307</f>
        <v>0.19269075417778403</v>
      </c>
      <c r="E1307" s="2">
        <f>MACD!F1307</f>
        <v>9.2796563701202081E-2</v>
      </c>
      <c r="F1307" s="2">
        <f>'Moving Avg'!D1307</f>
        <v>7.8609399999999994</v>
      </c>
      <c r="G1307" s="2">
        <f>'Moving Avg'!F1307</f>
        <v>8.2927800000000023</v>
      </c>
      <c r="H1307" s="2">
        <f>'Moving Avg'!G1307</f>
        <v>8.3838759999999972</v>
      </c>
      <c r="I1307" s="2">
        <f>'Moving Avg'!H1307</f>
        <v>8.3698190000000157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8.2226999999999997</v>
      </c>
      <c r="C1308" s="2">
        <f>RSI!I1308</f>
        <v>48.773003804299826</v>
      </c>
      <c r="D1308" s="2">
        <f>MACD!E1308</f>
        <v>0.20444044063603251</v>
      </c>
      <c r="E1308" s="2">
        <f>MACD!F1308</f>
        <v>0.11512533908816816</v>
      </c>
      <c r="F1308" s="2">
        <f>'Moving Avg'!D1308</f>
        <v>7.9324399999999997</v>
      </c>
      <c r="G1308" s="2">
        <f>'Moving Avg'!F1308</f>
        <v>8.2892050000000026</v>
      </c>
      <c r="H1308" s="2">
        <f>'Moving Avg'!G1308</f>
        <v>8.3798719999999971</v>
      </c>
      <c r="I1308" s="2">
        <f>'Moving Avg'!H1308</f>
        <v>8.3692745000000155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</row>
    <row r="1309" spans="1:12" ht="13.5" x14ac:dyDescent="0.25">
      <c r="A1309" s="3">
        <f>RSI!A1309</f>
        <v>43915</v>
      </c>
      <c r="B1309" s="2">
        <f>RSI!B1309</f>
        <v>8.4657999999999998</v>
      </c>
      <c r="C1309" s="2">
        <f>RSI!I1309</f>
        <v>56.128555130555547</v>
      </c>
      <c r="D1309" s="2">
        <f>MACD!E1309</f>
        <v>0.19656808170006279</v>
      </c>
      <c r="E1309" s="2">
        <f>MACD!F1309</f>
        <v>0.13141388761054709</v>
      </c>
      <c r="F1309" s="2">
        <f>'Moving Avg'!D1309</f>
        <v>8.0525599999999997</v>
      </c>
      <c r="G1309" s="2">
        <f>'Moving Avg'!F1309</f>
        <v>8.2870600000000003</v>
      </c>
      <c r="H1309" s="2">
        <f>'Moving Avg'!G1309</f>
        <v>8.381301999999998</v>
      </c>
      <c r="I1309" s="2">
        <f>'Moving Avg'!H1309</f>
        <v>8.369945500000016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</row>
    <row r="1310" spans="1:12" ht="13.5" x14ac:dyDescent="0.25">
      <c r="A1310" s="3">
        <f>RSI!A1310</f>
        <v>43916</v>
      </c>
      <c r="B1310" s="2">
        <f>RSI!B1310</f>
        <v>8.5086999999999993</v>
      </c>
      <c r="C1310" s="2">
        <f>RSI!I1310</f>
        <v>57.293922986987432</v>
      </c>
      <c r="D1310" s="2">
        <f>MACD!E1310</f>
        <v>0.18547129812686514</v>
      </c>
      <c r="E1310" s="2">
        <f>MACD!F1310</f>
        <v>0.1422253697138107</v>
      </c>
      <c r="F1310" s="2">
        <f>'Moving Avg'!D1310</f>
        <v>8.2284399999999991</v>
      </c>
      <c r="G1310" s="2">
        <f>'Moving Avg'!F1310</f>
        <v>8.2870600000000021</v>
      </c>
      <c r="H1310" s="2">
        <f>'Moving Avg'!G1310</f>
        <v>8.3848759999999967</v>
      </c>
      <c r="I1310" s="2">
        <f>'Moving Avg'!H1310</f>
        <v>8.3713415000000175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8.5086999999999993</v>
      </c>
      <c r="C1311" s="2">
        <f>RSI!I1311</f>
        <v>57.293922986987432</v>
      </c>
      <c r="D1311" s="2">
        <f>MACD!E1311</f>
        <v>0.17466360389570568</v>
      </c>
      <c r="E1311" s="2">
        <f>MACD!F1311</f>
        <v>0.1487130165501897</v>
      </c>
      <c r="F1311" s="2">
        <f>'Moving Avg'!D1311</f>
        <v>8.3585599999999989</v>
      </c>
      <c r="G1311" s="2">
        <f>'Moving Avg'!F1311</f>
        <v>8.2870600000000003</v>
      </c>
      <c r="H1311" s="2">
        <f>'Moving Avg'!G1311</f>
        <v>8.3891659999999959</v>
      </c>
      <c r="I1311" s="2">
        <f>'Moving Avg'!H1311</f>
        <v>8.3730775000000168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8.5086999999999993</v>
      </c>
      <c r="C1312" s="2">
        <f>RSI!I1312</f>
        <v>57.293922986987432</v>
      </c>
      <c r="D1312" s="2">
        <f>MACD!E1312</f>
        <v>0.10260556876991878</v>
      </c>
      <c r="E1312" s="2">
        <f>MACD!F1312</f>
        <v>0.13949152699413553</v>
      </c>
      <c r="F1312" s="2">
        <f>'Moving Avg'!D1312</f>
        <v>8.4429199999999973</v>
      </c>
      <c r="G1312" s="2">
        <f>'Moving Avg'!F1312</f>
        <v>8.2870600000000003</v>
      </c>
      <c r="H1312" s="2">
        <f>'Moving Avg'!G1312</f>
        <v>8.3927399999999963</v>
      </c>
      <c r="I1312" s="2">
        <f>'Moving Avg'!H1312</f>
        <v>8.3748135000000179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8.5086999999999993</v>
      </c>
      <c r="C1313" s="2">
        <f>RSI!I1313</f>
        <v>57.29392298698744</v>
      </c>
      <c r="D1313" s="2">
        <f>MACD!E1313</f>
        <v>3.0175860500580853E-3</v>
      </c>
      <c r="E1313" s="2">
        <f>MACD!F1313</f>
        <v>0.11219673880532005</v>
      </c>
      <c r="F1313" s="2">
        <f>'Moving Avg'!D1313</f>
        <v>8.500119999999999</v>
      </c>
      <c r="G1313" s="2">
        <f>'Moving Avg'!F1313</f>
        <v>8.2995699999999992</v>
      </c>
      <c r="H1313" s="2">
        <f>'Moving Avg'!G1313</f>
        <v>8.3963139999999949</v>
      </c>
      <c r="I1313" s="2">
        <f>'Moving Avg'!H1313</f>
        <v>8.3765495000000172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8.3657000000000004</v>
      </c>
      <c r="C1314" s="2">
        <f>RSI!I1314</f>
        <v>51.196593787944259</v>
      </c>
      <c r="D1314" s="2">
        <f>MACD!E1314</f>
        <v>-7.1782315921915085E-2</v>
      </c>
      <c r="E1314" s="2">
        <f>MACD!F1314</f>
        <v>7.5400927859873026E-2</v>
      </c>
      <c r="F1314" s="2">
        <f>'Moving Avg'!D1314</f>
        <v>8.4800999999999984</v>
      </c>
      <c r="G1314" s="2">
        <f>'Moving Avg'!F1314</f>
        <v>8.2995699999999992</v>
      </c>
      <c r="H1314" s="2">
        <f>'Moving Avg'!G1314</f>
        <v>8.3948839999999958</v>
      </c>
      <c r="I1314" s="2">
        <f>'Moving Avg'!H1314</f>
        <v>8.3780125000000183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8.4300999999999995</v>
      </c>
      <c r="C1315" s="2">
        <f>RSI!I1315</f>
        <v>53.591891316374166</v>
      </c>
      <c r="D1315" s="2">
        <f>MACD!E1315</f>
        <v>-0.17633457739942138</v>
      </c>
      <c r="E1315" s="2">
        <f>MACD!F1315</f>
        <v>2.505382680801415E-2</v>
      </c>
      <c r="F1315" s="2">
        <f>'Moving Avg'!D1315</f>
        <v>8.4643800000000002</v>
      </c>
      <c r="G1315" s="2">
        <f>'Moving Avg'!F1315</f>
        <v>8.2992150000000002</v>
      </c>
      <c r="H1315" s="2">
        <f>'Moving Avg'!G1315</f>
        <v>8.3947419999999937</v>
      </c>
      <c r="I1315" s="2">
        <f>'Moving Avg'!H1315</f>
        <v>8.3800695000000189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8.4372000000000007</v>
      </c>
      <c r="C1316" s="2">
        <f>RSI!I1316</f>
        <v>53.86075797643943</v>
      </c>
      <c r="D1316" s="2">
        <f>MACD!E1316</f>
        <v>-0.23069108337297273</v>
      </c>
      <c r="E1316" s="2">
        <f>MACD!F1316</f>
        <v>-2.6095155228183228E-2</v>
      </c>
      <c r="F1316" s="2">
        <f>'Moving Avg'!D1316</f>
        <v>8.4500799999999998</v>
      </c>
      <c r="G1316" s="2">
        <f>'Moving Avg'!F1316</f>
        <v>8.2956400000000006</v>
      </c>
      <c r="H1316" s="2">
        <f>'Moving Avg'!G1316</f>
        <v>8.3947419999999955</v>
      </c>
      <c r="I1316" s="2">
        <f>'Moving Avg'!H1316</f>
        <v>8.3817880000000198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</row>
    <row r="1317" spans="1:12" ht="13.5" x14ac:dyDescent="0.25">
      <c r="A1317" s="3">
        <f>RSI!A1317</f>
        <v>43927</v>
      </c>
      <c r="B1317" s="2">
        <f>RSI!B1317</f>
        <v>8.5801999999999996</v>
      </c>
      <c r="C1317" s="2">
        <f>RSI!I1317</f>
        <v>59.011475572642169</v>
      </c>
      <c r="D1317" s="2">
        <f>MACD!E1317</f>
        <v>-0.25264115405455456</v>
      </c>
      <c r="E1317" s="2">
        <f>MACD!F1317</f>
        <v>-7.14043549934575E-2</v>
      </c>
      <c r="F1317" s="2">
        <f>'Moving Avg'!D1317</f>
        <v>8.4643800000000002</v>
      </c>
      <c r="G1317" s="2">
        <f>'Moving Avg'!F1317</f>
        <v>8.2992150000000002</v>
      </c>
      <c r="H1317" s="2">
        <f>'Moving Avg'!G1317</f>
        <v>8.4004619999999957</v>
      </c>
      <c r="I1317" s="2">
        <f>'Moving Avg'!H1317</f>
        <v>8.3842215000000202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8.5801999999999996</v>
      </c>
      <c r="C1318" s="2">
        <f>RSI!I1318</f>
        <v>59.011475572642169</v>
      </c>
      <c r="D1318" s="2">
        <f>MACD!E1318</f>
        <v>-0.25168874613779302</v>
      </c>
      <c r="E1318" s="2">
        <f>MACD!F1318</f>
        <v>-0.10746123322232461</v>
      </c>
      <c r="F1318" s="2">
        <f>'Moving Avg'!D1318</f>
        <v>8.4786800000000007</v>
      </c>
      <c r="G1318" s="2">
        <f>'Moving Avg'!F1318</f>
        <v>8.3027899999999999</v>
      </c>
      <c r="H1318" s="2">
        <f>'Moving Avg'!G1318</f>
        <v>8.4033219999999957</v>
      </c>
      <c r="I1318" s="2">
        <f>'Moving Avg'!H1318</f>
        <v>8.38648500000002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8.3228000000000009</v>
      </c>
      <c r="C1319" s="2">
        <f>RSI!I1319</f>
        <v>47.858344069250066</v>
      </c>
      <c r="D1319" s="2">
        <f>MACD!E1319</f>
        <v>-0.19568171718719185</v>
      </c>
      <c r="E1319" s="2">
        <f>MACD!F1319</f>
        <v>-0.12510533001529806</v>
      </c>
      <c r="F1319" s="2">
        <f>'Moving Avg'!D1319</f>
        <v>8.4700999999999986</v>
      </c>
      <c r="G1319" s="2">
        <f>'Moving Avg'!F1319</f>
        <v>8.2934950000000001</v>
      </c>
      <c r="H1319" s="2">
        <f>'Moving Avg'!G1319</f>
        <v>8.4010339999999974</v>
      </c>
      <c r="I1319" s="2">
        <f>'Moving Avg'!H1319</f>
        <v>8.3874615000000201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8.0797000000000008</v>
      </c>
      <c r="C1320" s="2">
        <f>RSI!I1320</f>
        <v>40.141867804652925</v>
      </c>
      <c r="D1320" s="2">
        <f>MACD!E1320</f>
        <v>-0.12333453818387596</v>
      </c>
      <c r="E1320" s="2">
        <f>MACD!F1320</f>
        <v>-0.12475117164901364</v>
      </c>
      <c r="F1320" s="2">
        <f>'Moving Avg'!D1320</f>
        <v>8.4000200000000014</v>
      </c>
      <c r="G1320" s="2">
        <f>'Moving Avg'!F1320</f>
        <v>8.2720450000000003</v>
      </c>
      <c r="H1320" s="2">
        <f>'Moving Avg'!G1320</f>
        <v>8.3938839999999981</v>
      </c>
      <c r="I1320" s="2">
        <f>'Moving Avg'!H1320</f>
        <v>8.3872225000000196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</row>
    <row r="1321" spans="1:12" ht="13.5" x14ac:dyDescent="0.25">
      <c r="A1321" s="3">
        <f>RSI!A1321</f>
        <v>43935</v>
      </c>
      <c r="B1321" s="2">
        <f>RSI!B1321</f>
        <v>7.8437999999999999</v>
      </c>
      <c r="C1321" s="2">
        <f>RSI!I1321</f>
        <v>34.353455588943277</v>
      </c>
      <c r="D1321" s="2">
        <f>MACD!E1321</f>
        <v>-4.2883790666362387E-2</v>
      </c>
      <c r="E1321" s="2">
        <f>MACD!F1321</f>
        <v>-0.10837769545248339</v>
      </c>
      <c r="F1321" s="2">
        <f>'Moving Avg'!D1321</f>
        <v>8.2813400000000001</v>
      </c>
      <c r="G1321" s="2">
        <f>'Moving Avg'!F1321</f>
        <v>8.2388000000000012</v>
      </c>
      <c r="H1321" s="2">
        <f>'Moving Avg'!G1321</f>
        <v>8.3820159999999984</v>
      </c>
      <c r="I1321" s="2">
        <f>'Moving Avg'!H1321</f>
        <v>8.3858040000000198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8.0654000000000003</v>
      </c>
      <c r="C1322" s="2">
        <f>RSI!I1322</f>
        <v>42.710679609970718</v>
      </c>
      <c r="D1322" s="2">
        <f>MACD!E1322</f>
        <v>1.1798519105663985E-2</v>
      </c>
      <c r="E1322" s="2">
        <f>MACD!F1322</f>
        <v>-8.4342452540853929E-2</v>
      </c>
      <c r="F1322" s="2">
        <f>'Moving Avg'!D1322</f>
        <v>8.1783800000000006</v>
      </c>
      <c r="G1322" s="2">
        <f>'Moving Avg'!F1322</f>
        <v>8.2366550000000025</v>
      </c>
      <c r="H1322" s="2">
        <f>'Moving Avg'!G1322</f>
        <v>8.3718620000000001</v>
      </c>
      <c r="I1322" s="2">
        <f>'Moving Avg'!H1322</f>
        <v>8.3854935000000186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8.2942</v>
      </c>
      <c r="C1323" s="2">
        <f>RSI!I1323</f>
        <v>49.814606095408244</v>
      </c>
      <c r="D1323" s="2">
        <f>MACD!E1323</f>
        <v>4.2610032242087925E-2</v>
      </c>
      <c r="E1323" s="2">
        <f>MACD!F1323</f>
        <v>-5.895195558426556E-2</v>
      </c>
      <c r="F1323" s="2">
        <f>'Moving Avg'!D1323</f>
        <v>8.1211800000000007</v>
      </c>
      <c r="G1323" s="2">
        <f>'Moving Avg'!F1323</f>
        <v>8.2581050000000005</v>
      </c>
      <c r="H1323" s="2">
        <f>'Moving Avg'!G1323</f>
        <v>8.3662839999999985</v>
      </c>
      <c r="I1323" s="2">
        <f>'Moving Avg'!H1323</f>
        <v>8.3863270000000192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8.5373000000000001</v>
      </c>
      <c r="C1324" s="2">
        <f>RSI!I1324</f>
        <v>56.05041991635872</v>
      </c>
      <c r="D1324" s="2">
        <f>MACD!E1324</f>
        <v>2.8701559260746023E-2</v>
      </c>
      <c r="E1324" s="2">
        <f>MACD!F1324</f>
        <v>-4.1421252615263249E-2</v>
      </c>
      <c r="F1324" s="2">
        <f>'Moving Avg'!D1324</f>
        <v>8.164080000000002</v>
      </c>
      <c r="G1324" s="2">
        <f>'Moving Avg'!F1324</f>
        <v>8.2917099999999984</v>
      </c>
      <c r="H1324" s="2">
        <f>'Moving Avg'!G1324</f>
        <v>8.3655679999999979</v>
      </c>
      <c r="I1324" s="2">
        <f>'Moving Avg'!H1324</f>
        <v>8.3885460000000176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8.5801999999999996</v>
      </c>
      <c r="C1325" s="2">
        <f>RSI!I1325</f>
        <v>57.064310891439021</v>
      </c>
      <c r="D1325" s="2">
        <f>MACD!E1325</f>
        <v>2.2251883172677012E-2</v>
      </c>
      <c r="E1325" s="2">
        <f>MACD!F1325</f>
        <v>-2.8686625457675197E-2</v>
      </c>
      <c r="F1325" s="2">
        <f>'Moving Avg'!D1325</f>
        <v>8.2641799999999996</v>
      </c>
      <c r="G1325" s="2">
        <f>'Moving Avg'!F1325</f>
        <v>8.3392549999999979</v>
      </c>
      <c r="H1325" s="2">
        <f>'Moving Avg'!G1325</f>
        <v>8.3657099999999982</v>
      </c>
      <c r="I1325" s="2">
        <f>'Moving Avg'!H1325</f>
        <v>8.3908095000000191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8.5801999999999996</v>
      </c>
      <c r="C1326" s="2">
        <f>RSI!I1326</f>
        <v>57.064310891439021</v>
      </c>
      <c r="D1326" s="2">
        <f>MACD!E1326</f>
        <v>1.6326901813959793E-2</v>
      </c>
      <c r="E1326" s="2">
        <f>MACD!F1326</f>
        <v>-1.9683920003348201E-2</v>
      </c>
      <c r="F1326" s="2">
        <f>'Moving Avg'!D1326</f>
        <v>8.4114599999999999</v>
      </c>
      <c r="G1326" s="2">
        <f>'Moving Avg'!F1326</f>
        <v>8.375359999999997</v>
      </c>
      <c r="H1326" s="2">
        <f>'Moving Avg'!G1326</f>
        <v>8.3658519999999967</v>
      </c>
      <c r="I1326" s="2">
        <f>'Moving Avg'!H1326</f>
        <v>8.3930730000000207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8.5801999999999996</v>
      </c>
      <c r="C1327" s="2">
        <f>RSI!I1327</f>
        <v>57.064310891439014</v>
      </c>
      <c r="D1327" s="2">
        <f>MACD!E1327</f>
        <v>3.1869131213097646E-2</v>
      </c>
      <c r="E1327" s="2">
        <f>MACD!F1327</f>
        <v>-9.3733097600590311E-3</v>
      </c>
      <c r="F1327" s="2">
        <f>'Moving Avg'!D1327</f>
        <v>8.5144199999999977</v>
      </c>
      <c r="G1327" s="2">
        <f>'Moving Avg'!F1327</f>
        <v>8.4000249999999976</v>
      </c>
      <c r="H1327" s="2">
        <f>'Moving Avg'!G1327</f>
        <v>8.365993999999997</v>
      </c>
      <c r="I1327" s="2">
        <f>'Moving Avg'!H1327</f>
        <v>8.3955065000000193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8.5801999999999996</v>
      </c>
      <c r="C1328" s="2">
        <f>RSI!I1328</f>
        <v>57.064310891439014</v>
      </c>
      <c r="D1328" s="2">
        <f>MACD!E1328</f>
        <v>4.3682910586060331E-2</v>
      </c>
      <c r="E1328" s="2">
        <f>MACD!F1328</f>
        <v>1.2379343091648409E-3</v>
      </c>
      <c r="F1328" s="2">
        <f>'Moving Avg'!D1328</f>
        <v>8.5716199999999994</v>
      </c>
      <c r="G1328" s="2">
        <f>'Moving Avg'!F1328</f>
        <v>8.4178999999999995</v>
      </c>
      <c r="H1328" s="2">
        <f>'Moving Avg'!G1328</f>
        <v>8.367423999999998</v>
      </c>
      <c r="I1328" s="2">
        <f>'Moving Avg'!H1328</f>
        <v>8.3976000000000202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8.5086999999999993</v>
      </c>
      <c r="C1329" s="2">
        <f>RSI!I1329</f>
        <v>54.258294836274835</v>
      </c>
      <c r="D1329" s="2">
        <f>MACD!E1329</f>
        <v>1.8137205985548022E-2</v>
      </c>
      <c r="E1329" s="2">
        <f>MACD!F1329</f>
        <v>4.617788644441477E-3</v>
      </c>
      <c r="F1329" s="2">
        <f>'Moving Avg'!D1329</f>
        <v>8.5658999999999992</v>
      </c>
      <c r="G1329" s="2">
        <f>'Moving Avg'!F1329</f>
        <v>8.4200449999999982</v>
      </c>
      <c r="H1329" s="2">
        <f>'Moving Avg'!G1329</f>
        <v>8.3661359999999974</v>
      </c>
      <c r="I1329" s="2">
        <f>'Moving Avg'!H1329</f>
        <v>8.3986555000000198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</row>
    <row r="1330" spans="1:12" ht="13.5" x14ac:dyDescent="0.25">
      <c r="A1330" s="3">
        <f>RSI!A1330</f>
        <v>43948</v>
      </c>
      <c r="B1330" s="2">
        <f>RSI!B1330</f>
        <v>8.5015999999999998</v>
      </c>
      <c r="C1330" s="2">
        <f>RSI!I1330</f>
        <v>53.974469639003104</v>
      </c>
      <c r="D1330" s="2">
        <f>MACD!E1330</f>
        <v>-4.1076519339474871E-2</v>
      </c>
      <c r="E1330" s="2">
        <f>MACD!F1330</f>
        <v>-4.5210729523417932E-3</v>
      </c>
      <c r="F1330" s="2">
        <f>'Moving Avg'!D1330</f>
        <v>8.550180000000001</v>
      </c>
      <c r="G1330" s="2">
        <f>'Moving Avg'!F1330</f>
        <v>8.4196899999999992</v>
      </c>
      <c r="H1330" s="2">
        <f>'Moving Avg'!G1330</f>
        <v>8.3688539999999971</v>
      </c>
      <c r="I1330" s="2">
        <f>'Moving Avg'!H1330</f>
        <v>8.3996755000000203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8.2513000000000005</v>
      </c>
      <c r="C1331" s="2">
        <f>RSI!I1331</f>
        <v>45.031385774189523</v>
      </c>
      <c r="D1331" s="2">
        <f>MACD!E1331</f>
        <v>-0.10956047485805875</v>
      </c>
      <c r="E1331" s="2">
        <f>MACD!F1331</f>
        <v>-2.5528953333485187E-2</v>
      </c>
      <c r="F1331" s="2">
        <f>'Moving Avg'!D1331</f>
        <v>8.4843999999999991</v>
      </c>
      <c r="G1331" s="2">
        <f>'Moving Avg'!F1331</f>
        <v>8.4068199999999997</v>
      </c>
      <c r="H1331" s="2">
        <f>'Moving Avg'!G1331</f>
        <v>8.3651359999999997</v>
      </c>
      <c r="I1331" s="2">
        <f>'Moving Avg'!H1331</f>
        <v>8.3994440000000186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8.0082000000000004</v>
      </c>
      <c r="C1332" s="2">
        <f>RSI!I1332</f>
        <v>38.379992878196234</v>
      </c>
      <c r="D1332" s="2">
        <f>MACD!E1332</f>
        <v>-0.11451160268762806</v>
      </c>
      <c r="E1332" s="2">
        <f>MACD!F1332</f>
        <v>-4.3325483204313758E-2</v>
      </c>
      <c r="F1332" s="2">
        <f>'Moving Avg'!D1332</f>
        <v>8.370000000000001</v>
      </c>
      <c r="G1332" s="2">
        <f>'Moving Avg'!F1332</f>
        <v>8.3817950000000003</v>
      </c>
      <c r="H1332" s="2">
        <f>'Moving Avg'!G1332</f>
        <v>8.3579859999999986</v>
      </c>
      <c r="I1332" s="2">
        <f>'Moving Avg'!H1332</f>
        <v>8.3979970000000179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8.1654999999999998</v>
      </c>
      <c r="C1333" s="2">
        <f>RSI!I1333</f>
        <v>44.130432488386298</v>
      </c>
      <c r="D1333" s="2">
        <f>MACD!E1333</f>
        <v>-9.2885715913784139E-2</v>
      </c>
      <c r="E1333" s="2">
        <f>MACD!F1333</f>
        <v>-5.3237529746207837E-2</v>
      </c>
      <c r="F1333" s="2">
        <f>'Moving Avg'!D1333</f>
        <v>8.2870600000000003</v>
      </c>
      <c r="G1333" s="2">
        <f>'Moving Avg'!F1333</f>
        <v>8.3646350000000016</v>
      </c>
      <c r="H1333" s="2">
        <f>'Moving Avg'!G1333</f>
        <v>8.3511219999999984</v>
      </c>
      <c r="I1333" s="2">
        <f>'Moving Avg'!H1333</f>
        <v>8.3973365000000175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7.9223999999999997</v>
      </c>
      <c r="C1334" s="2">
        <f>RSI!I1334</f>
        <v>38.197668432184621</v>
      </c>
      <c r="D1334" s="2">
        <f>MACD!E1334</f>
        <v>-1.8009756579132841E-2</v>
      </c>
      <c r="E1334" s="2">
        <f>MACD!F1334</f>
        <v>-4.6191975112792841E-2</v>
      </c>
      <c r="F1334" s="2">
        <f>'Moving Avg'!D1334</f>
        <v>8.1698000000000004</v>
      </c>
      <c r="G1334" s="2">
        <f>'Moving Avg'!F1334</f>
        <v>8.3424700000000023</v>
      </c>
      <c r="H1334" s="2">
        <f>'Moving Avg'!G1334</f>
        <v>8.3393959999999989</v>
      </c>
      <c r="I1334" s="2">
        <f>'Moving Avg'!H1334</f>
        <v>8.3961750000000173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7.6864999999999997</v>
      </c>
      <c r="C1335" s="2">
        <f>RSI!I1335</f>
        <v>33.492319979677916</v>
      </c>
      <c r="D1335" s="2">
        <f>MACD!E1335</f>
        <v>7.1940465196780323E-2</v>
      </c>
      <c r="E1335" s="2">
        <f>MACD!F1335</f>
        <v>-2.2565487050878207E-2</v>
      </c>
      <c r="F1335" s="2">
        <f>'Moving Avg'!D1335</f>
        <v>8.0067800000000027</v>
      </c>
      <c r="G1335" s="2">
        <f>'Moving Avg'!F1335</f>
        <v>8.3052900000000029</v>
      </c>
      <c r="H1335" s="2">
        <f>'Moving Avg'!G1335</f>
        <v>8.3243819999999999</v>
      </c>
      <c r="I1335" s="2">
        <f>'Moving Avg'!H1335</f>
        <v>8.3938000000000166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7.4577</v>
      </c>
      <c r="C1336" s="2">
        <f>RSI!I1336</f>
        <v>29.674222226993592</v>
      </c>
      <c r="D1336" s="2">
        <f>MACD!E1336</f>
        <v>0.16872721484802966</v>
      </c>
      <c r="E1336" s="2">
        <f>MACD!F1336</f>
        <v>1.5693053328903365E-2</v>
      </c>
      <c r="F1336" s="2">
        <f>'Moving Avg'!D1336</f>
        <v>7.8480599999999994</v>
      </c>
      <c r="G1336" s="2">
        <f>'Moving Avg'!F1336</f>
        <v>8.2563150000000007</v>
      </c>
      <c r="H1336" s="2">
        <f>'Moving Avg'!G1336</f>
        <v>8.3047919999999991</v>
      </c>
      <c r="I1336" s="2">
        <f>'Moving Avg'!H1336</f>
        <v>8.3902810000000141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7.2359999999999998</v>
      </c>
      <c r="C1337" s="2">
        <f>RSI!I1337</f>
        <v>26.519497573583152</v>
      </c>
      <c r="D1337" s="2">
        <f>MACD!E1337</f>
        <v>0.27184871711213709</v>
      </c>
      <c r="E1337" s="2">
        <f>MACD!F1337</f>
        <v>6.6924186085550119E-2</v>
      </c>
      <c r="F1337" s="2">
        <f>'Moving Avg'!D1337</f>
        <v>7.6936199999999983</v>
      </c>
      <c r="G1337" s="2">
        <f>'Moving Avg'!F1337</f>
        <v>8.1891050000000014</v>
      </c>
      <c r="H1337" s="2">
        <f>'Moving Avg'!G1337</f>
        <v>8.2834839999999996</v>
      </c>
      <c r="I1337" s="2">
        <f>'Moving Avg'!H1337</f>
        <v>8.3859935000000156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7.0214999999999996</v>
      </c>
      <c r="C1338" s="2">
        <f>RSI!I1338</f>
        <v>23.874843161435294</v>
      </c>
      <c r="D1338" s="2">
        <f>MACD!E1338</f>
        <v>0.38075133322091581</v>
      </c>
      <c r="E1338" s="2">
        <f>MACD!F1338</f>
        <v>0.12968961551262326</v>
      </c>
      <c r="F1338" s="2">
        <f>'Moving Avg'!D1338</f>
        <v>7.4648200000000005</v>
      </c>
      <c r="G1338" s="2">
        <f>'Moving Avg'!F1338</f>
        <v>8.1111699999999995</v>
      </c>
      <c r="H1338" s="2">
        <f>'Moving Avg'!G1338</f>
        <v>8.2580299999999998</v>
      </c>
      <c r="I1338" s="2">
        <f>'Moving Avg'!H1338</f>
        <v>8.3802935000000165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</row>
    <row r="1339" spans="1:12" ht="13.5" x14ac:dyDescent="0.25">
      <c r="A1339" s="3">
        <f>RSI!A1339</f>
        <v>43962</v>
      </c>
      <c r="B1339" s="2">
        <f>RSI!B1339</f>
        <v>6.8140999999999998</v>
      </c>
      <c r="C1339" s="2">
        <f>RSI!I1339</f>
        <v>21.628874478412229</v>
      </c>
      <c r="D1339" s="2">
        <f>MACD!E1339</f>
        <v>0.48386077509279701</v>
      </c>
      <c r="E1339" s="2">
        <f>MACD!F1339</f>
        <v>0.20052384742865803</v>
      </c>
      <c r="F1339" s="2">
        <f>'Moving Avg'!D1339</f>
        <v>7.2431600000000005</v>
      </c>
      <c r="G1339" s="2">
        <f>'Moving Avg'!F1339</f>
        <v>8.035734999999999</v>
      </c>
      <c r="H1339" s="2">
        <f>'Moving Avg'!G1339</f>
        <v>8.2241379999999999</v>
      </c>
      <c r="I1339" s="2">
        <f>'Moving Avg'!H1339</f>
        <v>8.3735565000000172</v>
      </c>
      <c r="J1339" s="6" t="str">
        <f>OBV!F1339</f>
        <v>BEARISH</v>
      </c>
      <c r="K1339" s="6" t="str">
        <f>OBV!G1339</f>
        <v>WEAK</v>
      </c>
      <c r="L1339" s="6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7.0072000000000001</v>
      </c>
      <c r="C1340" s="2">
        <f>RSI!I1340</f>
        <v>28.383971733229743</v>
      </c>
      <c r="D1340" s="2">
        <f>MACD!E1340</f>
        <v>0.56304611245574954</v>
      </c>
      <c r="E1340" s="2">
        <f>MACD!F1340</f>
        <v>0.27302830043407633</v>
      </c>
      <c r="F1340" s="2">
        <f>'Moving Avg'!D1340</f>
        <v>7.1072999999999995</v>
      </c>
      <c r="G1340" s="2">
        <f>'Moving Avg'!F1340</f>
        <v>7.9821099999999987</v>
      </c>
      <c r="H1340" s="2">
        <f>'Moving Avg'!G1340</f>
        <v>8.1941079999999999</v>
      </c>
      <c r="I1340" s="2">
        <f>'Moving Avg'!H1340</f>
        <v>8.3677850000000173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7.2145999999999999</v>
      </c>
      <c r="C1341" s="2">
        <f>RSI!I1341</f>
        <v>34.876643665090015</v>
      </c>
      <c r="D1341" s="2">
        <f>MACD!E1341</f>
        <v>0.58182897093150121</v>
      </c>
      <c r="E1341" s="2">
        <f>MACD!F1341</f>
        <v>0.33478843453356133</v>
      </c>
      <c r="F1341" s="2">
        <f>'Moving Avg'!D1341</f>
        <v>7.0586799999999998</v>
      </c>
      <c r="G1341" s="2">
        <f>'Moving Avg'!F1341</f>
        <v>7.9506499999999987</v>
      </c>
      <c r="H1341" s="2">
        <f>'Moving Avg'!G1341</f>
        <v>8.1682259999999989</v>
      </c>
      <c r="I1341" s="2">
        <f>'Moving Avg'!H1341</f>
        <v>8.3630505000000177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7.4291</v>
      </c>
      <c r="C1342" s="2">
        <f>RSI!I1342</f>
        <v>40.849410137828407</v>
      </c>
      <c r="D1342" s="2">
        <f>MACD!E1342</f>
        <v>0.54843971223379651</v>
      </c>
      <c r="E1342" s="2">
        <f>MACD!F1342</f>
        <v>0.37751869007360839</v>
      </c>
      <c r="F1342" s="2">
        <f>'Moving Avg'!D1342</f>
        <v>7.0972999999999997</v>
      </c>
      <c r="G1342" s="2">
        <f>'Moving Avg'!F1342</f>
        <v>7.9188349999999987</v>
      </c>
      <c r="H1342" s="2">
        <f>'Moving Avg'!G1342</f>
        <v>8.1466340000000006</v>
      </c>
      <c r="I1342" s="2">
        <f>'Moving Avg'!H1342</f>
        <v>8.3593885000000174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7.5076999999999998</v>
      </c>
      <c r="C1343" s="2">
        <f>RSI!I1343</f>
        <v>42.915443470377241</v>
      </c>
      <c r="D1343" s="2">
        <f>MACD!E1343</f>
        <v>0.54100721938250285</v>
      </c>
      <c r="E1343" s="2">
        <f>MACD!F1343</f>
        <v>0.41021639593538728</v>
      </c>
      <c r="F1343" s="2">
        <f>'Moving Avg'!D1343</f>
        <v>7.1945400000000008</v>
      </c>
      <c r="G1343" s="2">
        <f>'Moving Avg'!F1343</f>
        <v>7.8795100000000007</v>
      </c>
      <c r="H1343" s="2">
        <f>'Moving Avg'!G1343</f>
        <v>8.1316179999999978</v>
      </c>
      <c r="I1343" s="2">
        <f>'Moving Avg'!H1343</f>
        <v>8.3564595000000192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7.6150000000000002</v>
      </c>
      <c r="C1344" s="2">
        <f>RSI!I1344</f>
        <v>45.703563283936255</v>
      </c>
      <c r="D1344" s="2">
        <f>MACD!E1344</f>
        <v>0.49116686493339756</v>
      </c>
      <c r="E1344" s="2">
        <f>MACD!F1344</f>
        <v>0.42640648973498935</v>
      </c>
      <c r="F1344" s="2">
        <f>'Moving Avg'!D1344</f>
        <v>7.3547200000000004</v>
      </c>
      <c r="G1344" s="2">
        <f>'Moving Avg'!F1344</f>
        <v>7.8333950000000003</v>
      </c>
      <c r="H1344" s="2">
        <f>'Moving Avg'!G1344</f>
        <v>8.1166039999999988</v>
      </c>
      <c r="I1344" s="2">
        <f>'Moving Avg'!H1344</f>
        <v>8.3540670000000201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7.7222</v>
      </c>
      <c r="C1345" s="2">
        <f>RSI!I1345</f>
        <v>48.414386212338535</v>
      </c>
      <c r="D1345" s="2">
        <f>MACD!E1345</f>
        <v>0.40579089646263533</v>
      </c>
      <c r="E1345" s="2">
        <f>MACD!F1345</f>
        <v>0.42228337108051855</v>
      </c>
      <c r="F1345" s="2">
        <f>'Moving Avg'!D1345</f>
        <v>7.4977199999999993</v>
      </c>
      <c r="G1345" s="2">
        <f>'Moving Avg'!F1345</f>
        <v>7.7904949999999999</v>
      </c>
      <c r="H1345" s="2">
        <f>'Moving Avg'!G1345</f>
        <v>8.1023039999999984</v>
      </c>
      <c r="I1345" s="2">
        <f>'Moving Avg'!H1345</f>
        <v>8.351938500000017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7.8651999999999997</v>
      </c>
      <c r="C1346" s="2">
        <f>RSI!I1346</f>
        <v>51.866634220626324</v>
      </c>
      <c r="D1346" s="2">
        <f>MACD!E1346</f>
        <v>0.2880770647950861</v>
      </c>
      <c r="E1346" s="2">
        <f>MACD!F1346</f>
        <v>0.39544210982343209</v>
      </c>
      <c r="F1346" s="2">
        <f>'Moving Avg'!D1346</f>
        <v>7.6278400000000008</v>
      </c>
      <c r="G1346" s="2">
        <f>'Moving Avg'!F1346</f>
        <v>7.7547449999999998</v>
      </c>
      <c r="H1346" s="2">
        <f>'Moving Avg'!G1346</f>
        <v>8.0894339999999989</v>
      </c>
      <c r="I1346" s="2">
        <f>'Moving Avg'!H1346</f>
        <v>8.3505250000000171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8.0725999999999996</v>
      </c>
      <c r="C1347" s="2">
        <f>RSI!I1347</f>
        <v>56.421760913431783</v>
      </c>
      <c r="D1347" s="2">
        <f>MACD!E1347</f>
        <v>0.13845366887555244</v>
      </c>
      <c r="E1347" s="2">
        <f>MACD!F1347</f>
        <v>0.34404442163385618</v>
      </c>
      <c r="F1347" s="2">
        <f>'Moving Avg'!D1347</f>
        <v>7.7565399999999993</v>
      </c>
      <c r="G1347" s="2">
        <f>'Moving Avg'!F1347</f>
        <v>7.7293649999999987</v>
      </c>
      <c r="H1347" s="2">
        <f>'Moving Avg'!G1347</f>
        <v>8.0807120000000001</v>
      </c>
      <c r="I1347" s="2">
        <f>'Moving Avg'!H1347</f>
        <v>8.3500805000000167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8.0725999999999996</v>
      </c>
      <c r="C1348" s="2">
        <f>RSI!I1348</f>
        <v>56.421760913431783</v>
      </c>
      <c r="D1348" s="2">
        <f>MACD!E1348</f>
        <v>-2.2884361191040092E-2</v>
      </c>
      <c r="E1348" s="2">
        <f>MACD!F1348</f>
        <v>0.27065866506887692</v>
      </c>
      <c r="F1348" s="2">
        <f>'Moving Avg'!D1348</f>
        <v>7.8695199999999996</v>
      </c>
      <c r="G1348" s="2">
        <f>'Moving Avg'!F1348</f>
        <v>7.7039849999999985</v>
      </c>
      <c r="H1348" s="2">
        <f>'Moving Avg'!G1348</f>
        <v>8.0719900000000013</v>
      </c>
      <c r="I1348" s="2">
        <f>'Moving Avg'!H1348</f>
        <v>8.3496360000000145</v>
      </c>
      <c r="J1348" s="6" t="str">
        <f>OBV!F1348</f>
        <v>BULLISH</v>
      </c>
      <c r="K1348" s="6" t="str">
        <f>OBV!G1348</f>
        <v>STRONG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8.3085000000000004</v>
      </c>
      <c r="C1349" s="2">
        <f>RSI!I1349</f>
        <v>61.258168886982148</v>
      </c>
      <c r="D1349" s="2">
        <f>MACD!E1349</f>
        <v>-0.21038812422109388</v>
      </c>
      <c r="E1349" s="2">
        <f>MACD!F1349</f>
        <v>0.17444930721088275</v>
      </c>
      <c r="F1349" s="2">
        <f>'Moving Avg'!D1349</f>
        <v>8.0082199999999997</v>
      </c>
      <c r="G1349" s="2">
        <f>'Moving Avg'!F1349</f>
        <v>7.693975</v>
      </c>
      <c r="H1349" s="2">
        <f>'Moving Avg'!G1349</f>
        <v>8.0679860000000012</v>
      </c>
      <c r="I1349" s="2">
        <f>'Moving Avg'!H1349</f>
        <v>8.3507110000000164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8.3872</v>
      </c>
      <c r="C1350" s="2">
        <f>RSI!I1350</f>
        <v>62.743708868237306</v>
      </c>
      <c r="D1350" s="2">
        <f>MACD!E1350</f>
        <v>-0.34804733315665004</v>
      </c>
      <c r="E1350" s="2">
        <f>MACD!F1350</f>
        <v>6.9949979137376203E-2</v>
      </c>
      <c r="F1350" s="2">
        <f>'Moving Avg'!D1350</f>
        <v>8.1412200000000006</v>
      </c>
      <c r="G1350" s="2">
        <f>'Moving Avg'!F1350</f>
        <v>7.6882550000000007</v>
      </c>
      <c r="H1350" s="2">
        <f>'Moving Avg'!G1350</f>
        <v>8.0655560000000008</v>
      </c>
      <c r="I1350" s="2">
        <f>'Moving Avg'!H1350</f>
        <v>8.3509890000000162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8.3657000000000004</v>
      </c>
      <c r="C1351" s="2">
        <f>RSI!I1351</f>
        <v>62.043784852466111</v>
      </c>
      <c r="D1351" s="2">
        <f>MACD!E1351</f>
        <v>-0.4341598491812988</v>
      </c>
      <c r="E1351" s="2">
        <f>MACD!F1351</f>
        <v>-3.0871986526358801E-2</v>
      </c>
      <c r="F1351" s="2">
        <f>'Moving Avg'!D1351</f>
        <v>8.2413199999999982</v>
      </c>
      <c r="G1351" s="2">
        <f>'Moving Avg'!F1351</f>
        <v>7.693975</v>
      </c>
      <c r="H1351" s="2">
        <f>'Moving Avg'!G1351</f>
        <v>8.0626960000000008</v>
      </c>
      <c r="I1351" s="2">
        <f>'Moving Avg'!H1351</f>
        <v>8.3498450000000144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8.1155000000000008</v>
      </c>
      <c r="C1352" s="2">
        <f>RSI!I1352</f>
        <v>54.433813864085934</v>
      </c>
      <c r="D1352" s="2">
        <f>MACD!E1352</f>
        <v>-0.45826384493643513</v>
      </c>
      <c r="E1352" s="2">
        <f>MACD!F1352</f>
        <v>-0.11635035820837407</v>
      </c>
      <c r="F1352" s="2">
        <f>'Moving Avg'!D1352</f>
        <v>8.2499000000000002</v>
      </c>
      <c r="G1352" s="2">
        <f>'Moving Avg'!F1352</f>
        <v>7.6993399999999994</v>
      </c>
      <c r="H1352" s="2">
        <f>'Moving Avg'!G1352</f>
        <v>8.0628400000000013</v>
      </c>
      <c r="I1352" s="2">
        <f>'Moving Avg'!H1352</f>
        <v>8.3478790000000131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</row>
    <row r="1353" spans="1:12" ht="13.5" x14ac:dyDescent="0.25">
      <c r="A1353" s="3">
        <f>RSI!A1353</f>
        <v>43983</v>
      </c>
      <c r="B1353" s="2">
        <f>RSI!B1353</f>
        <v>8.1155000000000008</v>
      </c>
      <c r="C1353" s="2">
        <f>RSI!I1353</f>
        <v>54.433813864085948</v>
      </c>
      <c r="D1353" s="2">
        <f>MACD!E1353</f>
        <v>-0.46765627642622665</v>
      </c>
      <c r="E1353" s="2">
        <f>MACD!F1353</f>
        <v>-0.18661154185194459</v>
      </c>
      <c r="F1353" s="2">
        <f>'Moving Avg'!D1353</f>
        <v>8.2584800000000005</v>
      </c>
      <c r="G1353" s="2">
        <f>'Moving Avg'!F1353</f>
        <v>7.696839999999999</v>
      </c>
      <c r="H1353" s="2">
        <f>'Moving Avg'!G1353</f>
        <v>8.0678460000000012</v>
      </c>
      <c r="I1353" s="2">
        <f>'Moving Avg'!H1353</f>
        <v>8.3459130000000155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8.1155000000000008</v>
      </c>
      <c r="C1354" s="2">
        <f>RSI!I1354</f>
        <v>54.433813864085934</v>
      </c>
      <c r="D1354" s="2">
        <f>MACD!E1354</f>
        <v>-0.46010440620966797</v>
      </c>
      <c r="E1354" s="2">
        <f>MACD!F1354</f>
        <v>-0.24131011472348929</v>
      </c>
      <c r="F1354" s="2">
        <f>'Moving Avg'!D1354</f>
        <v>8.2198799999999999</v>
      </c>
      <c r="G1354" s="2">
        <f>'Moving Avg'!F1354</f>
        <v>7.7064949999999985</v>
      </c>
      <c r="H1354" s="2">
        <f>'Moving Avg'!G1354</f>
        <v>8.072852000000001</v>
      </c>
      <c r="I1354" s="2">
        <f>'Moving Avg'!H1354</f>
        <v>8.3435895000000144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</row>
    <row r="1355" spans="1:12" ht="13.5" x14ac:dyDescent="0.25">
      <c r="A1355" s="3">
        <f>RSI!A1355</f>
        <v>43985</v>
      </c>
      <c r="B1355" s="2">
        <f>RSI!B1355</f>
        <v>8.3513999999999999</v>
      </c>
      <c r="C1355" s="2">
        <f>RSI!I1355</f>
        <v>60.184637831687716</v>
      </c>
      <c r="D1355" s="2">
        <f>MACD!E1355</f>
        <v>-0.45562981380399226</v>
      </c>
      <c r="E1355" s="2">
        <f>MACD!F1355</f>
        <v>-0.28417405453958988</v>
      </c>
      <c r="F1355" s="2">
        <f>'Moving Avg'!D1355</f>
        <v>8.2127200000000009</v>
      </c>
      <c r="G1355" s="2">
        <f>'Moving Avg'!F1355</f>
        <v>7.7397399999999994</v>
      </c>
      <c r="H1355" s="2">
        <f>'Moving Avg'!G1355</f>
        <v>8.087294</v>
      </c>
      <c r="I1355" s="2">
        <f>'Moving Avg'!H1355</f>
        <v>8.3424455000000144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</row>
    <row r="1356" spans="1:12" ht="13.5" x14ac:dyDescent="0.25">
      <c r="A1356" s="3">
        <f>RSI!A1356</f>
        <v>43986</v>
      </c>
      <c r="B1356" s="2">
        <f>RSI!B1356</f>
        <v>8.4372000000000007</v>
      </c>
      <c r="C1356" s="2">
        <f>RSI!I1356</f>
        <v>62.060179414252289</v>
      </c>
      <c r="D1356" s="2">
        <f>MACD!E1356</f>
        <v>-0.43845764238867435</v>
      </c>
      <c r="E1356" s="2">
        <f>MACD!F1356</f>
        <v>-0.31503077210940678</v>
      </c>
      <c r="F1356" s="2">
        <f>'Moving Avg'!D1356</f>
        <v>8.2270200000000013</v>
      </c>
      <c r="G1356" s="2">
        <f>'Moving Avg'!F1356</f>
        <v>7.7887149999999989</v>
      </c>
      <c r="H1356" s="2">
        <f>'Moving Avg'!G1356</f>
        <v>8.0988760000000006</v>
      </c>
      <c r="I1356" s="2">
        <f>'Moving Avg'!H1356</f>
        <v>8.3419090000000153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8.33</v>
      </c>
      <c r="C1357" s="2">
        <f>RSI!I1357</f>
        <v>58.361115847170502</v>
      </c>
      <c r="D1357" s="2">
        <f>MACD!E1357</f>
        <v>-0.38667707911583271</v>
      </c>
      <c r="E1357" s="2">
        <f>MACD!F1357</f>
        <v>-0.32936003351069199</v>
      </c>
      <c r="F1357" s="2">
        <f>'Moving Avg'!D1357</f>
        <v>8.269919999999999</v>
      </c>
      <c r="G1357" s="2">
        <f>'Moving Avg'!F1357</f>
        <v>7.8434150000000002</v>
      </c>
      <c r="H1357" s="2">
        <f>'Moving Avg'!G1357</f>
        <v>8.1037379999999999</v>
      </c>
      <c r="I1357" s="2">
        <f>'Moving Avg'!H1357</f>
        <v>8.3410155000000135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8.3228000000000009</v>
      </c>
      <c r="C1358" s="2">
        <f>RSI!I1358</f>
        <v>58.110587755475528</v>
      </c>
      <c r="D1358" s="2">
        <f>MACD!E1358</f>
        <v>-0.34410168533664631</v>
      </c>
      <c r="E1358" s="2">
        <f>MACD!F1358</f>
        <v>-0.33230836387588286</v>
      </c>
      <c r="F1358" s="2">
        <f>'Moving Avg'!D1358</f>
        <v>8.3113800000000015</v>
      </c>
      <c r="G1358" s="2">
        <f>'Moving Avg'!F1358</f>
        <v>7.90848</v>
      </c>
      <c r="H1358" s="2">
        <f>'Moving Avg'!G1358</f>
        <v>8.1057400000000008</v>
      </c>
      <c r="I1358" s="2">
        <f>'Moving Avg'!H1358</f>
        <v>8.3397285000000121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8.2942</v>
      </c>
      <c r="C1359" s="2">
        <f>RSI!I1359</f>
        <v>57.062726974840913</v>
      </c>
      <c r="D1359" s="2">
        <f>MACD!E1359</f>
        <v>-0.27126396445167966</v>
      </c>
      <c r="E1359" s="2">
        <f>MACD!F1359</f>
        <v>-0.32009948399104227</v>
      </c>
      <c r="F1359" s="2">
        <f>'Moving Avg'!D1359</f>
        <v>8.3471200000000003</v>
      </c>
      <c r="G1359" s="2">
        <f>'Moving Avg'!F1359</f>
        <v>7.9824849999999996</v>
      </c>
      <c r="H1359" s="2">
        <f>'Moving Avg'!G1359</f>
        <v>8.1023080000000007</v>
      </c>
      <c r="I1359" s="2">
        <f>'Moving Avg'!H1359</f>
        <v>8.3384770000000117</v>
      </c>
      <c r="J1359" s="6" t="str">
        <f>OBV!F1359</f>
        <v>BEARISH</v>
      </c>
      <c r="K1359" s="6" t="str">
        <f>OBV!G1359</f>
        <v>NEUTRAL</v>
      </c>
      <c r="L1359" s="6" t="str">
        <f>OBV!H1359</f>
        <v>BEARISH DIVERGENCE</v>
      </c>
    </row>
    <row r="1360" spans="1:12" ht="13.5" x14ac:dyDescent="0.25">
      <c r="A1360" s="3">
        <f>RSI!A1360</f>
        <v>43992</v>
      </c>
      <c r="B1360" s="2">
        <f>RSI!B1360</f>
        <v>8.2942</v>
      </c>
      <c r="C1360" s="2">
        <f>RSI!I1360</f>
        <v>57.062726974840913</v>
      </c>
      <c r="D1360" s="2">
        <f>MACD!E1360</f>
        <v>-0.19883539151386564</v>
      </c>
      <c r="E1360" s="2">
        <f>MACD!F1360</f>
        <v>-0.29584666549560695</v>
      </c>
      <c r="F1360" s="2">
        <f>'Moving Avg'!D1360</f>
        <v>8.3356800000000018</v>
      </c>
      <c r="G1360" s="2">
        <f>'Moving Avg'!F1360</f>
        <v>8.0468349999999997</v>
      </c>
      <c r="H1360" s="2">
        <f>'Moving Avg'!G1360</f>
        <v>8.0980179999999997</v>
      </c>
      <c r="I1360" s="2">
        <f>'Moving Avg'!H1360</f>
        <v>8.3372255000000113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8.2942</v>
      </c>
      <c r="C1361" s="2">
        <f>RSI!I1361</f>
        <v>57.062726974840913</v>
      </c>
      <c r="D1361" s="2">
        <f>MACD!E1361</f>
        <v>-0.14207129144562014</v>
      </c>
      <c r="E1361" s="2">
        <f>MACD!F1361</f>
        <v>-0.26509159068560961</v>
      </c>
      <c r="F1361" s="2">
        <f>'Moving Avg'!D1361</f>
        <v>8.3070799999999991</v>
      </c>
      <c r="G1361" s="2">
        <f>'Moving Avg'!F1361</f>
        <v>8.100814999999999</v>
      </c>
      <c r="H1361" s="2">
        <f>'Moving Avg'!G1361</f>
        <v>8.0937280000000005</v>
      </c>
      <c r="I1361" s="2">
        <f>'Moving Avg'!H1361</f>
        <v>8.3359740000000127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8.2156000000000002</v>
      </c>
      <c r="C1362" s="2">
        <f>RSI!I1362</f>
        <v>53.736670384761482</v>
      </c>
      <c r="D1362" s="2">
        <f>MACD!E1362</f>
        <v>-0.12783421827026409</v>
      </c>
      <c r="E1362" s="2">
        <f>MACD!F1362</f>
        <v>-0.23764011620254052</v>
      </c>
      <c r="F1362" s="2">
        <f>'Moving Avg'!D1362</f>
        <v>8.2842000000000002</v>
      </c>
      <c r="G1362" s="2">
        <f>'Moving Avg'!F1362</f>
        <v>8.1401399999999988</v>
      </c>
      <c r="H1362" s="2">
        <f>'Moving Avg'!G1362</f>
        <v>8.087866</v>
      </c>
      <c r="I1362" s="2">
        <f>'Moving Avg'!H1362</f>
        <v>8.3342940000000105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8.2871000000000006</v>
      </c>
      <c r="C1363" s="2">
        <f>RSI!I1363</f>
        <v>56.235666656446533</v>
      </c>
      <c r="D1363" s="2">
        <f>MACD!E1363</f>
        <v>-0.12166005303862804</v>
      </c>
      <c r="E1363" s="2">
        <f>MACD!F1363</f>
        <v>-0.21444410356975804</v>
      </c>
      <c r="F1363" s="2">
        <f>'Moving Avg'!D1363</f>
        <v>8.2770600000000005</v>
      </c>
      <c r="G1363" s="2">
        <f>'Moving Avg'!F1363</f>
        <v>8.1791099999999979</v>
      </c>
      <c r="H1363" s="2">
        <f>'Moving Avg'!G1363</f>
        <v>8.0834340000000005</v>
      </c>
      <c r="I1363" s="2">
        <f>'Moving Avg'!H1363</f>
        <v>8.3330070000000109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8.2871000000000006</v>
      </c>
      <c r="C1364" s="2">
        <f>RSI!I1364</f>
        <v>56.23566665644654</v>
      </c>
      <c r="D1364" s="2">
        <f>MACD!E1364</f>
        <v>-0.11739186030115256</v>
      </c>
      <c r="E1364" s="2">
        <f>MACD!F1364</f>
        <v>-0.19503365491603697</v>
      </c>
      <c r="F1364" s="2">
        <f>'Moving Avg'!D1364</f>
        <v>8.275640000000001</v>
      </c>
      <c r="G1364" s="2">
        <f>'Moving Avg'!F1364</f>
        <v>8.2127149999999993</v>
      </c>
      <c r="H1364" s="2">
        <f>'Moving Avg'!G1364</f>
        <v>8.0818619999999992</v>
      </c>
      <c r="I1364" s="2">
        <f>'Moving Avg'!H1364</f>
        <v>8.3317200000000096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8.2871000000000006</v>
      </c>
      <c r="C1365" s="2">
        <f>RSI!I1365</f>
        <v>56.23566665644654</v>
      </c>
      <c r="D1365" s="2">
        <f>MACD!E1365</f>
        <v>-7.8373283537588989E-2</v>
      </c>
      <c r="E1365" s="2">
        <f>MACD!F1365</f>
        <v>-0.17170158064034738</v>
      </c>
      <c r="F1365" s="2">
        <f>'Moving Avg'!D1365</f>
        <v>8.2742200000000015</v>
      </c>
      <c r="G1365" s="2">
        <f>'Moving Avg'!F1365</f>
        <v>8.2409600000000012</v>
      </c>
      <c r="H1365" s="2">
        <f>'Moving Avg'!G1365</f>
        <v>8.0790019999999991</v>
      </c>
      <c r="I1365" s="2">
        <f>'Moving Avg'!H1365</f>
        <v>8.33043300000001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8.2871000000000006</v>
      </c>
      <c r="C1366" s="2">
        <f>RSI!I1366</f>
        <v>56.23566665644654</v>
      </c>
      <c r="D1366" s="2">
        <f>MACD!E1366</f>
        <v>-3.2977267172546121E-2</v>
      </c>
      <c r="E1366" s="2">
        <f>MACD!F1366</f>
        <v>-0.14395671794678713</v>
      </c>
      <c r="F1366" s="2">
        <f>'Moving Avg'!D1366</f>
        <v>8.2728000000000002</v>
      </c>
      <c r="G1366" s="2">
        <f>'Moving Avg'!F1366</f>
        <v>8.2620550000000019</v>
      </c>
      <c r="H1366" s="2">
        <f>'Moving Avg'!G1366</f>
        <v>8.0760000000000005</v>
      </c>
      <c r="I1366" s="2">
        <f>'Moving Avg'!H1366</f>
        <v>8.328431000000009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8.2226999999999997</v>
      </c>
      <c r="C1367" s="2">
        <f>RSI!I1367</f>
        <v>52.781606584713053</v>
      </c>
      <c r="D1367" s="2">
        <f>MACD!E1367</f>
        <v>-7.0461743831540247E-3</v>
      </c>
      <c r="E1367" s="2">
        <f>MACD!F1367</f>
        <v>-0.11657460923406052</v>
      </c>
      <c r="F1367" s="2">
        <f>'Moving Avg'!D1367</f>
        <v>8.2742199999999997</v>
      </c>
      <c r="G1367" s="2">
        <f>'Moving Avg'!F1367</f>
        <v>8.269560000000002</v>
      </c>
      <c r="H1367" s="2">
        <f>'Moving Avg'!G1367</f>
        <v>8.0688499999999994</v>
      </c>
      <c r="I1367" s="2">
        <f>'Moving Avg'!H1367</f>
        <v>8.3266435000000083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</row>
    <row r="1368" spans="1:12" ht="13.5" x14ac:dyDescent="0.25">
      <c r="A1368" s="3">
        <f>RSI!A1368</f>
        <v>44004</v>
      </c>
      <c r="B1368" s="2">
        <f>RSI!B1368</f>
        <v>8.2226999999999997</v>
      </c>
      <c r="C1368" s="2">
        <f>RSI!I1368</f>
        <v>52.781606584713053</v>
      </c>
      <c r="D1368" s="2">
        <f>MACD!E1368</f>
        <v>1.3465606855067591E-2</v>
      </c>
      <c r="E1368" s="2">
        <f>MACD!F1368</f>
        <v>-9.0566566016234903E-2</v>
      </c>
      <c r="F1368" s="2">
        <f>'Moving Avg'!D1368</f>
        <v>8.2613400000000006</v>
      </c>
      <c r="G1368" s="2">
        <f>'Moving Avg'!F1368</f>
        <v>8.2770650000000021</v>
      </c>
      <c r="H1368" s="2">
        <f>'Moving Avg'!G1368</f>
        <v>8.0617000000000001</v>
      </c>
      <c r="I1368" s="2">
        <f>'Moving Avg'!H1368</f>
        <v>8.3248560000000094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8.1869999999999994</v>
      </c>
      <c r="C1369" s="2">
        <f>RSI!I1369</f>
        <v>50.776521973937093</v>
      </c>
      <c r="D1369" s="2">
        <f>MACD!E1369</f>
        <v>2.8767821707178953E-2</v>
      </c>
      <c r="E1369" s="2">
        <f>MACD!F1369</f>
        <v>-6.6699688471552138E-2</v>
      </c>
      <c r="F1369" s="2">
        <f>'Moving Avg'!D1369</f>
        <v>8.2413199999999982</v>
      </c>
      <c r="G1369" s="2">
        <f>'Moving Avg'!F1369</f>
        <v>8.2709900000000012</v>
      </c>
      <c r="H1369" s="2">
        <f>'Moving Avg'!G1369</f>
        <v>8.0589839999999988</v>
      </c>
      <c r="I1369" s="2">
        <f>'Moving Avg'!H1369</f>
        <v>8.3228900000000063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8.2942</v>
      </c>
      <c r="C1370" s="2">
        <f>RSI!I1370</f>
        <v>56.161865545251651</v>
      </c>
      <c r="D1370" s="2">
        <f>MACD!E1370</f>
        <v>3.3709809734247642E-2</v>
      </c>
      <c r="E1370" s="2">
        <f>MACD!F1370</f>
        <v>-4.6617788830392186E-2</v>
      </c>
      <c r="F1370" s="2">
        <f>'Moving Avg'!D1370</f>
        <v>8.2427400000000013</v>
      </c>
      <c r="G1370" s="2">
        <f>'Moving Avg'!F1370</f>
        <v>8.2663399999999996</v>
      </c>
      <c r="H1370" s="2">
        <f>'Moving Avg'!G1370</f>
        <v>8.0632739999999998</v>
      </c>
      <c r="I1370" s="2">
        <f>'Moving Avg'!H1370</f>
        <v>8.3209235000000064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</row>
    <row r="1371" spans="1:12" ht="13.5" x14ac:dyDescent="0.25">
      <c r="A1371" s="3">
        <f>RSI!A1371</f>
        <v>44007</v>
      </c>
      <c r="B1371" s="2">
        <f>RSI!B1371</f>
        <v>8.2942</v>
      </c>
      <c r="C1371" s="2">
        <f>RSI!I1371</f>
        <v>56.161865545251665</v>
      </c>
      <c r="D1371" s="2">
        <f>MACD!E1371</f>
        <v>3.7197580299794808E-2</v>
      </c>
      <c r="E1371" s="2">
        <f>MACD!F1371</f>
        <v>-2.9854715004354791E-2</v>
      </c>
      <c r="F1371" s="2">
        <f>'Moving Avg'!D1371</f>
        <v>8.244159999999999</v>
      </c>
      <c r="G1371" s="2">
        <f>'Moving Avg'!F1371</f>
        <v>8.2627649999999981</v>
      </c>
      <c r="H1371" s="2">
        <f>'Moving Avg'!G1371</f>
        <v>8.0722819999999995</v>
      </c>
      <c r="I1371" s="2">
        <f>'Moving Avg'!H1371</f>
        <v>8.3194935000000054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</row>
    <row r="1372" spans="1:12" ht="13.5" x14ac:dyDescent="0.25">
      <c r="A1372" s="3">
        <f>RSI!A1372</f>
        <v>44008</v>
      </c>
      <c r="B1372" s="2">
        <f>RSI!B1372</f>
        <v>8.0510999999999999</v>
      </c>
      <c r="C1372" s="2">
        <f>RSI!I1372</f>
        <v>43.612727274796249</v>
      </c>
      <c r="D1372" s="2">
        <f>MACD!E1372</f>
        <v>4.5421359742318757E-2</v>
      </c>
      <c r="E1372" s="2">
        <f>MACD!F1372</f>
        <v>-1.4799500055020084E-2</v>
      </c>
      <c r="F1372" s="2">
        <f>'Moving Avg'!D1372</f>
        <v>8.2098399999999998</v>
      </c>
      <c r="G1372" s="2">
        <f>'Moving Avg'!F1372</f>
        <v>8.2595449999999992</v>
      </c>
      <c r="H1372" s="2">
        <f>'Moving Avg'!G1372</f>
        <v>8.0719959999999986</v>
      </c>
      <c r="I1372" s="2">
        <f>'Moving Avg'!H1372</f>
        <v>8.3169195000000045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8.0082000000000004</v>
      </c>
      <c r="C1373" s="2">
        <f>RSI!I1373</f>
        <v>41.836161753616622</v>
      </c>
      <c r="D1373" s="2">
        <f>MACD!E1373</f>
        <v>6.7399291103360071E-2</v>
      </c>
      <c r="E1373" s="2">
        <f>MACD!F1373</f>
        <v>1.6402581766559472E-3</v>
      </c>
      <c r="F1373" s="2">
        <f>'Moving Avg'!D1373</f>
        <v>8.1669400000000003</v>
      </c>
      <c r="G1373" s="2">
        <f>'Moving Avg'!F1373</f>
        <v>8.2541799999999981</v>
      </c>
      <c r="H1373" s="2">
        <f>'Moving Avg'!G1373</f>
        <v>8.0662759999999984</v>
      </c>
      <c r="I1373" s="2">
        <f>'Moving Avg'!H1373</f>
        <v>8.3142380000000049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8.1511999999999993</v>
      </c>
      <c r="C1374" s="2">
        <f>RSI!I1374</f>
        <v>49.256323048462349</v>
      </c>
      <c r="D1374" s="2">
        <f>MACD!E1374</f>
        <v>7.643613999188581E-2</v>
      </c>
      <c r="E1374" s="2">
        <f>MACD!F1374</f>
        <v>1.6599434539701922E-2</v>
      </c>
      <c r="F1374" s="2">
        <f>'Moving Avg'!D1374</f>
        <v>8.1597800000000014</v>
      </c>
      <c r="G1374" s="2">
        <f>'Moving Avg'!F1374</f>
        <v>8.255964999999998</v>
      </c>
      <c r="H1374" s="2">
        <f>'Moving Avg'!G1374</f>
        <v>8.0585539999999973</v>
      </c>
      <c r="I1374" s="2">
        <f>'Moving Avg'!H1374</f>
        <v>8.3122715000000049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8.1798000000000002</v>
      </c>
      <c r="C1375" s="2">
        <f>RSI!I1375</f>
        <v>50.613338023403387</v>
      </c>
      <c r="D1375" s="2">
        <f>MACD!E1375</f>
        <v>8.2075424562761512E-2</v>
      </c>
      <c r="E1375" s="2">
        <f>MACD!F1375</f>
        <v>2.9694632544313843E-2</v>
      </c>
      <c r="F1375" s="2">
        <f>'Moving Avg'!D1375</f>
        <v>8.1369000000000007</v>
      </c>
      <c r="G1375" s="2">
        <f>'Moving Avg'!F1375</f>
        <v>8.2473849999999977</v>
      </c>
      <c r="H1375" s="2">
        <f>'Moving Avg'!G1375</f>
        <v>8.0505459999999989</v>
      </c>
      <c r="I1375" s="2">
        <f>'Moving Avg'!H1375</f>
        <v>8.3103765000000038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8.1798000000000002</v>
      </c>
      <c r="C1376" s="2">
        <f>RSI!I1376</f>
        <v>50.613338023403387</v>
      </c>
      <c r="D1376" s="2">
        <f>MACD!E1376</f>
        <v>8.6781127009313508E-2</v>
      </c>
      <c r="E1376" s="2">
        <f>MACD!F1376</f>
        <v>4.1111931437313773E-2</v>
      </c>
      <c r="F1376" s="2">
        <f>'Moving Avg'!D1376</f>
        <v>8.11402</v>
      </c>
      <c r="G1376" s="2">
        <f>'Moving Avg'!F1376</f>
        <v>8.2345149999999983</v>
      </c>
      <c r="H1376" s="2">
        <f>'Moving Avg'!G1376</f>
        <v>8.0425380000000004</v>
      </c>
      <c r="I1376" s="2">
        <f>'Moving Avg'!H1376</f>
        <v>8.3084815000000027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8.1798000000000002</v>
      </c>
      <c r="C1377" s="2">
        <f>RSI!I1377</f>
        <v>50.613338023403387</v>
      </c>
      <c r="D1377" s="2">
        <f>MACD!E1377</f>
        <v>8.0794071923174116E-2</v>
      </c>
      <c r="E1377" s="2">
        <f>MACD!F1377</f>
        <v>4.9048359534485844E-2</v>
      </c>
      <c r="F1377" s="2">
        <f>'Moving Avg'!D1377</f>
        <v>8.139759999999999</v>
      </c>
      <c r="G1377" s="2">
        <f>'Moving Avg'!F1377</f>
        <v>8.2270050000000001</v>
      </c>
      <c r="H1377" s="2">
        <f>'Moving Avg'!G1377</f>
        <v>8.0345300000000002</v>
      </c>
      <c r="I1377" s="2">
        <f>'Moving Avg'!H1377</f>
        <v>8.3065865000000034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</row>
    <row r="1378" spans="1:12" ht="13.5" x14ac:dyDescent="0.25">
      <c r="A1378" s="3">
        <f>RSI!A1378</f>
        <v>44018</v>
      </c>
      <c r="B1378" s="2">
        <f>RSI!B1378</f>
        <v>8.1155000000000008</v>
      </c>
      <c r="C1378" s="2">
        <f>RSI!I1378</f>
        <v>47.078085129478374</v>
      </c>
      <c r="D1378" s="2">
        <f>MACD!E1378</f>
        <v>8.0434480936331099E-2</v>
      </c>
      <c r="E1378" s="2">
        <f>MACD!F1378</f>
        <v>5.5325583814854896E-2</v>
      </c>
      <c r="F1378" s="2">
        <f>'Moving Avg'!D1378</f>
        <v>8.1612200000000001</v>
      </c>
      <c r="G1378" s="2">
        <f>'Moving Avg'!F1378</f>
        <v>8.2166400000000017</v>
      </c>
      <c r="H1378" s="2">
        <f>'Moving Avg'!G1378</f>
        <v>8.0252359999999996</v>
      </c>
      <c r="I1378" s="2">
        <f>'Moving Avg'!H1378</f>
        <v>8.3043700000000022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</row>
    <row r="1379" spans="1:12" ht="13.5" x14ac:dyDescent="0.25">
      <c r="A1379" s="3">
        <f>RSI!A1379</f>
        <v>44019</v>
      </c>
      <c r="B1379" s="2">
        <f>RSI!B1379</f>
        <v>8.0797000000000008</v>
      </c>
      <c r="C1379" s="2">
        <f>RSI!I1379</f>
        <v>45.185684396619202</v>
      </c>
      <c r="D1379" s="2">
        <f>MACD!E1379</f>
        <v>7.7617314425998174E-2</v>
      </c>
      <c r="E1379" s="2">
        <f>MACD!F1379</f>
        <v>5.9783929937083556E-2</v>
      </c>
      <c r="F1379" s="2">
        <f>'Moving Avg'!D1379</f>
        <v>8.1469199999999997</v>
      </c>
      <c r="G1379" s="2">
        <f>'Moving Avg'!F1379</f>
        <v>8.205915000000001</v>
      </c>
      <c r="H1379" s="2">
        <f>'Moving Avg'!G1379</f>
        <v>8.0166560000000011</v>
      </c>
      <c r="I1379" s="2">
        <f>'Moving Avg'!H1379</f>
        <v>8.3018675000000037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8.1440999999999999</v>
      </c>
      <c r="C1380" s="2">
        <f>RSI!I1380</f>
        <v>49.145806805630365</v>
      </c>
      <c r="D1380" s="2">
        <f>MACD!E1380</f>
        <v>8.7470334232136793E-2</v>
      </c>
      <c r="E1380" s="2">
        <f>MACD!F1380</f>
        <v>6.5321210796094209E-2</v>
      </c>
      <c r="F1380" s="2">
        <f>'Moving Avg'!D1380</f>
        <v>8.13978</v>
      </c>
      <c r="G1380" s="2">
        <f>'Moving Avg'!F1380</f>
        <v>8.1984100000000026</v>
      </c>
      <c r="H1380" s="2">
        <f>'Moving Avg'!G1380</f>
        <v>8.0095059999999982</v>
      </c>
      <c r="I1380" s="2">
        <f>'Moving Avg'!H1380</f>
        <v>8.299865500000001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8.1440999999999999</v>
      </c>
      <c r="C1381" s="2">
        <f>RSI!I1381</f>
        <v>49.145806805630365</v>
      </c>
      <c r="D1381" s="2">
        <f>MACD!E1381</f>
        <v>9.5903665029172913E-2</v>
      </c>
      <c r="E1381" s="2">
        <f>MACD!F1381</f>
        <v>7.1437701642709961E-2</v>
      </c>
      <c r="F1381" s="2">
        <f>'Moving Avg'!D1381</f>
        <v>8.1326400000000003</v>
      </c>
      <c r="G1381" s="2">
        <f>'Moving Avg'!F1381</f>
        <v>8.1909050000000025</v>
      </c>
      <c r="H1381" s="2">
        <f>'Moving Avg'!G1381</f>
        <v>8.0073619999999988</v>
      </c>
      <c r="I1381" s="2">
        <f>'Moving Avg'!H1381</f>
        <v>8.2976850000000013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8.0797000000000008</v>
      </c>
      <c r="C1382" s="2">
        <f>RSI!I1382</f>
        <v>45.346311210540925</v>
      </c>
      <c r="D1382" s="2">
        <f>MACD!E1382</f>
        <v>7.0498967904010001E-2</v>
      </c>
      <c r="E1382" s="2">
        <f>MACD!F1382</f>
        <v>7.1249954894969977E-2</v>
      </c>
      <c r="F1382" s="2">
        <f>'Moving Avg'!D1382</f>
        <v>8.1126200000000015</v>
      </c>
      <c r="G1382" s="2">
        <f>'Moving Avg'!F1382</f>
        <v>8.1841100000000022</v>
      </c>
      <c r="H1382" s="2">
        <f>'Moving Avg'!G1382</f>
        <v>8.0087919999999979</v>
      </c>
      <c r="I1382" s="2">
        <f>'Moving Avg'!H1382</f>
        <v>8.2951825000000028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8.0797000000000008</v>
      </c>
      <c r="C1383" s="2">
        <f>RSI!I1383</f>
        <v>45.346311210540932</v>
      </c>
      <c r="D1383" s="2">
        <f>MACD!E1383</f>
        <v>4.2865669952341534E-2</v>
      </c>
      <c r="E1383" s="2">
        <f>MACD!F1383</f>
        <v>6.5573097906444291E-2</v>
      </c>
      <c r="F1383" s="2">
        <f>'Moving Avg'!D1383</f>
        <v>8.1054600000000008</v>
      </c>
      <c r="G1383" s="2">
        <f>'Moving Avg'!F1383</f>
        <v>8.1737400000000022</v>
      </c>
      <c r="H1383" s="2">
        <f>'Moving Avg'!G1383</f>
        <v>8.0070759999999979</v>
      </c>
      <c r="I1383" s="2">
        <f>'Moving Avg'!H1383</f>
        <v>8.2927155000000017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8.0797000000000008</v>
      </c>
      <c r="C1384" s="2">
        <f>RSI!I1384</f>
        <v>45.346311210540939</v>
      </c>
      <c r="D1384" s="2">
        <f>MACD!E1384</f>
        <v>4.1912337711549341E-2</v>
      </c>
      <c r="E1384" s="2">
        <f>MACD!F1384</f>
        <v>6.0840945867465301E-2</v>
      </c>
      <c r="F1384" s="2">
        <f>'Moving Avg'!D1384</f>
        <v>8.1054600000000008</v>
      </c>
      <c r="G1384" s="2">
        <f>'Moving Avg'!F1384</f>
        <v>8.1633700000000022</v>
      </c>
      <c r="H1384" s="2">
        <f>'Moving Avg'!G1384</f>
        <v>8.0102219999999988</v>
      </c>
      <c r="I1384" s="2">
        <f>'Moving Avg'!H1384</f>
        <v>8.2902485000000006</v>
      </c>
      <c r="J1384" s="6" t="str">
        <f>OBV!F1384</f>
        <v>BEARISH</v>
      </c>
      <c r="K1384" s="6" t="str">
        <f>OBV!G1384</f>
        <v>NEUTRAL</v>
      </c>
      <c r="L1384" s="6" t="str">
        <f>OBV!H1384</f>
        <v>NEUTRAL</v>
      </c>
    </row>
    <row r="1385" spans="1:12" ht="13.5" x14ac:dyDescent="0.25">
      <c r="A1385" s="3">
        <f>RSI!A1385</f>
        <v>44027</v>
      </c>
      <c r="B1385" s="2">
        <f>RSI!B1385</f>
        <v>8.0797000000000008</v>
      </c>
      <c r="C1385" s="2">
        <f>RSI!I1385</f>
        <v>45.346311210540939</v>
      </c>
      <c r="D1385" s="2">
        <f>MACD!E1385</f>
        <v>4.5902606323901196E-2</v>
      </c>
      <c r="E1385" s="2">
        <f>MACD!F1385</f>
        <v>5.7853277958752489E-2</v>
      </c>
      <c r="F1385" s="2">
        <f>'Moving Avg'!D1385</f>
        <v>8.0925800000000017</v>
      </c>
      <c r="G1385" s="2">
        <f>'Moving Avg'!F1385</f>
        <v>8.1530000000000005</v>
      </c>
      <c r="H1385" s="2">
        <f>'Moving Avg'!G1385</f>
        <v>8.0180860000000003</v>
      </c>
      <c r="I1385" s="2">
        <f>'Moving Avg'!H1385</f>
        <v>8.2877815000000012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8.0797000000000008</v>
      </c>
      <c r="C1386" s="2">
        <f>RSI!I1386</f>
        <v>45.346311210540932</v>
      </c>
      <c r="D1386" s="2">
        <f>MACD!E1386</f>
        <v>4.9646519267209754E-2</v>
      </c>
      <c r="E1386" s="2">
        <f>MACD!F1386</f>
        <v>5.6211926220443943E-2</v>
      </c>
      <c r="F1386" s="2">
        <f>'Moving Avg'!D1386</f>
        <v>8.0797000000000008</v>
      </c>
      <c r="G1386" s="2">
        <f>'Moving Avg'!F1386</f>
        <v>8.1426300000000005</v>
      </c>
      <c r="H1386" s="2">
        <f>'Moving Avg'!G1386</f>
        <v>8.0305260000000001</v>
      </c>
      <c r="I1386" s="2">
        <f>'Moving Avg'!H1386</f>
        <v>8.2856365000000025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8.0797000000000008</v>
      </c>
      <c r="C1387" s="2">
        <f>RSI!I1387</f>
        <v>45.346311210540925</v>
      </c>
      <c r="D1387" s="2">
        <f>MACD!E1387</f>
        <v>5.3154752835132157E-2</v>
      </c>
      <c r="E1387" s="2">
        <f>MACD!F1387</f>
        <v>5.5600491543381592E-2</v>
      </c>
      <c r="F1387" s="2">
        <f>'Moving Avg'!D1387</f>
        <v>8.0797000000000008</v>
      </c>
      <c r="G1387" s="2">
        <f>'Moving Avg'!F1387</f>
        <v>8.1354799999999994</v>
      </c>
      <c r="H1387" s="2">
        <f>'Moving Avg'!G1387</f>
        <v>8.0473999999999997</v>
      </c>
      <c r="I1387" s="2">
        <f>'Moving Avg'!H1387</f>
        <v>8.2831695000000014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8.0797000000000008</v>
      </c>
      <c r="C1388" s="2">
        <f>RSI!I1388</f>
        <v>45.346311210540925</v>
      </c>
      <c r="D1388" s="2">
        <f>MACD!E1388</f>
        <v>4.654604975774923E-2</v>
      </c>
      <c r="E1388" s="2">
        <f>MACD!F1388</f>
        <v>5.3789603186255121E-2</v>
      </c>
      <c r="F1388" s="2">
        <f>'Moving Avg'!D1388</f>
        <v>8.0797000000000008</v>
      </c>
      <c r="G1388" s="2">
        <f>'Moving Avg'!F1388</f>
        <v>8.1283300000000001</v>
      </c>
      <c r="H1388" s="2">
        <f>'Moving Avg'!G1388</f>
        <v>8.0685640000000003</v>
      </c>
      <c r="I1388" s="2">
        <f>'Moving Avg'!H1388</f>
        <v>8.2808455000000016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8.1369000000000007</v>
      </c>
      <c r="C1389" s="2">
        <f>RSI!I1389</f>
        <v>50.998910010296719</v>
      </c>
      <c r="D1389" s="2">
        <f>MACD!E1389</f>
        <v>3.1501099486206385E-2</v>
      </c>
      <c r="E1389" s="2">
        <f>MACD!F1389</f>
        <v>4.9331902446245378E-2</v>
      </c>
      <c r="F1389" s="2">
        <f>'Moving Avg'!D1389</f>
        <v>8.0911400000000011</v>
      </c>
      <c r="G1389" s="2">
        <f>'Moving Avg'!F1389</f>
        <v>8.1258250000000007</v>
      </c>
      <c r="H1389" s="2">
        <f>'Moving Avg'!G1389</f>
        <v>8.0950199999999999</v>
      </c>
      <c r="I1389" s="2">
        <f>'Moving Avg'!H1389</f>
        <v>8.2789865000000002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8.1297999999999995</v>
      </c>
      <c r="C1390" s="2">
        <f>RSI!I1390</f>
        <v>50.303447954915256</v>
      </c>
      <c r="D1390" s="2">
        <f>MACD!E1390</f>
        <v>2.9136524777891637E-2</v>
      </c>
      <c r="E1390" s="2">
        <f>MACD!F1390</f>
        <v>4.5292826912574635E-2</v>
      </c>
      <c r="F1390" s="2">
        <f>'Moving Avg'!D1390</f>
        <v>8.1011600000000019</v>
      </c>
      <c r="G1390" s="2">
        <f>'Moving Avg'!F1390</f>
        <v>8.1176049999999993</v>
      </c>
      <c r="H1390" s="2">
        <f>'Moving Avg'!G1390</f>
        <v>8.1174719999999994</v>
      </c>
      <c r="I1390" s="2">
        <f>'Moving Avg'!H1390</f>
        <v>8.2769130000000004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8.0797000000000008</v>
      </c>
      <c r="C1391" s="2">
        <f>RSI!I1391</f>
        <v>45.580080883030504</v>
      </c>
      <c r="D1391" s="2">
        <f>MACD!E1391</f>
        <v>3.0825971661370133E-2</v>
      </c>
      <c r="E1391" s="2">
        <f>MACD!F1391</f>
        <v>4.2399455862333735E-2</v>
      </c>
      <c r="F1391" s="2">
        <f>'Moving Avg'!D1391</f>
        <v>8.1011600000000019</v>
      </c>
      <c r="G1391" s="2">
        <f>'Moving Avg'!F1391</f>
        <v>8.1068800000000003</v>
      </c>
      <c r="H1391" s="2">
        <f>'Moving Avg'!G1391</f>
        <v>8.1347740000000002</v>
      </c>
      <c r="I1391" s="2">
        <f>'Moving Avg'!H1391</f>
        <v>8.2747679999999981</v>
      </c>
      <c r="J1391" s="6" t="str">
        <f>OBV!F1391</f>
        <v>BULLISH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8.0797000000000008</v>
      </c>
      <c r="C1392" s="2">
        <f>RSI!I1392</f>
        <v>45.580080883030504</v>
      </c>
      <c r="D1392" s="2">
        <f>MACD!E1392</f>
        <v>2.2624530083909633E-2</v>
      </c>
      <c r="E1392" s="2">
        <f>MACD!F1392</f>
        <v>3.8444470706648914E-2</v>
      </c>
      <c r="F1392" s="2">
        <f>'Moving Avg'!D1392</f>
        <v>8.1011600000000001</v>
      </c>
      <c r="G1392" s="2">
        <f>'Moving Avg'!F1392</f>
        <v>8.1083099999999995</v>
      </c>
      <c r="H1392" s="2">
        <f>'Moving Avg'!G1392</f>
        <v>8.147786</v>
      </c>
      <c r="I1392" s="2">
        <f>'Moving Avg'!H1392</f>
        <v>8.2726229999999994</v>
      </c>
      <c r="J1392" s="6" t="str">
        <f>OBV!F1392</f>
        <v>BULLISH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7.9367000000000001</v>
      </c>
      <c r="C1393" s="2">
        <f>RSI!I1393</f>
        <v>34.771948608733879</v>
      </c>
      <c r="D1393" s="2">
        <f>MACD!E1393</f>
        <v>2.6533662408304792E-2</v>
      </c>
      <c r="E1393" s="2">
        <f>MACD!F1393</f>
        <v>3.6062309046980087E-2</v>
      </c>
      <c r="F1393" s="2">
        <f>'Moving Avg'!D1393</f>
        <v>8.0725600000000011</v>
      </c>
      <c r="G1393" s="2">
        <f>'Moving Avg'!F1393</f>
        <v>8.1047350000000016</v>
      </c>
      <c r="H1393" s="2">
        <f>'Moving Avg'!G1393</f>
        <v>8.1563659999999985</v>
      </c>
      <c r="I1393" s="2">
        <f>'Moving Avg'!H1393</f>
        <v>8.2697629999999993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</row>
    <row r="1394" spans="1:12" ht="13.5" x14ac:dyDescent="0.25">
      <c r="A1394" s="3">
        <f>RSI!A1394</f>
        <v>44040</v>
      </c>
      <c r="B1394" s="2">
        <f>RSI!B1394</f>
        <v>7.9295999999999998</v>
      </c>
      <c r="C1394" s="2">
        <f>RSI!I1394</f>
        <v>34.336597344574656</v>
      </c>
      <c r="D1394" s="2">
        <f>MACD!E1394</f>
        <v>3.1449550555244343E-2</v>
      </c>
      <c r="E1394" s="2">
        <f>MACD!F1394</f>
        <v>3.5139757348632943E-2</v>
      </c>
      <c r="F1394" s="2">
        <f>'Moving Avg'!D1394</f>
        <v>8.0311000000000003</v>
      </c>
      <c r="G1394" s="2">
        <f>'Moving Avg'!F1394</f>
        <v>8.0936550000000018</v>
      </c>
      <c r="H1394" s="2">
        <f>'Moving Avg'!G1394</f>
        <v>8.1626579999999986</v>
      </c>
      <c r="I1394" s="2">
        <f>'Moving Avg'!H1394</f>
        <v>8.2668674999999965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7.9295999999999998</v>
      </c>
      <c r="C1395" s="2">
        <f>RSI!I1395</f>
        <v>34.336597344574656</v>
      </c>
      <c r="D1395" s="2">
        <f>MACD!E1395</f>
        <v>3.6653171746660718E-2</v>
      </c>
      <c r="E1395" s="2">
        <f>MACD!F1395</f>
        <v>3.5442440228238496E-2</v>
      </c>
      <c r="F1395" s="2">
        <f>'Moving Avg'!D1395</f>
        <v>7.9910600000000001</v>
      </c>
      <c r="G1395" s="2">
        <f>'Moving Avg'!F1395</f>
        <v>8.0811450000000011</v>
      </c>
      <c r="H1395" s="2">
        <f>'Moving Avg'!G1395</f>
        <v>8.1668059999999993</v>
      </c>
      <c r="I1395" s="2">
        <f>'Moving Avg'!H1395</f>
        <v>8.2640074999999964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7.8651999999999997</v>
      </c>
      <c r="C1396" s="2">
        <f>RSI!I1396</f>
        <v>30.340546013148298</v>
      </c>
      <c r="D1396" s="2">
        <f>MACD!E1396</f>
        <v>4.6793294654504436E-2</v>
      </c>
      <c r="E1396" s="2">
        <f>MACD!F1396</f>
        <v>3.7712611113491688E-2</v>
      </c>
      <c r="F1396" s="2">
        <f>'Moving Avg'!D1396</f>
        <v>7.9481599999999997</v>
      </c>
      <c r="G1396" s="2">
        <f>'Moving Avg'!F1396</f>
        <v>8.0654149999999998</v>
      </c>
      <c r="H1396" s="2">
        <f>'Moving Avg'!G1396</f>
        <v>8.1668060000000011</v>
      </c>
      <c r="I1396" s="2">
        <f>'Moving Avg'!H1396</f>
        <v>8.2608254999999957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7.6506999999999996</v>
      </c>
      <c r="C1397" s="2">
        <f>RSI!I1397</f>
        <v>21.405086339542109</v>
      </c>
      <c r="D1397" s="2">
        <f>MACD!E1397</f>
        <v>7.2537911808462141E-2</v>
      </c>
      <c r="E1397" s="2">
        <f>MACD!F1397</f>
        <v>4.4677671252485784E-2</v>
      </c>
      <c r="F1397" s="2">
        <f>'Moving Avg'!D1397</f>
        <v>7.8623599999999998</v>
      </c>
      <c r="G1397" s="2">
        <f>'Moving Avg'!F1397</f>
        <v>8.0389599999999994</v>
      </c>
      <c r="H1397" s="2">
        <f>'Moving Avg'!G1397</f>
        <v>8.1583679999999976</v>
      </c>
      <c r="I1397" s="2">
        <f>'Moving Avg'!H1397</f>
        <v>8.2566069999999971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7.8651999999999997</v>
      </c>
      <c r="C1398" s="2">
        <f>RSI!I1398</f>
        <v>40.330010632641311</v>
      </c>
      <c r="D1398" s="2">
        <f>MACD!E1398</f>
        <v>8.0881553033830045E-2</v>
      </c>
      <c r="E1398" s="2">
        <f>MACD!F1398</f>
        <v>5.1918447608754636E-2</v>
      </c>
      <c r="F1398" s="2">
        <f>'Moving Avg'!D1398</f>
        <v>7.8480599999999994</v>
      </c>
      <c r="G1398" s="2">
        <f>'Moving Avg'!F1398</f>
        <v>8.0264449999999989</v>
      </c>
      <c r="H1398" s="2">
        <f>'Moving Avg'!G1398</f>
        <v>8.1542199999999987</v>
      </c>
      <c r="I1398" s="2">
        <f>'Moving Avg'!H1398</f>
        <v>8.2534609999999944</v>
      </c>
      <c r="J1398" s="6" t="str">
        <f>OBV!F1398</f>
        <v>BULLISH</v>
      </c>
      <c r="K1398" s="6" t="str">
        <f>OBV!G1398</f>
        <v>NEUTRAL</v>
      </c>
      <c r="L1398" s="6" t="str">
        <f>OBV!H1398</f>
        <v>BULLISH DIVERGENCE</v>
      </c>
    </row>
    <row r="1399" spans="1:12" ht="13.5" x14ac:dyDescent="0.25">
      <c r="A1399" s="3">
        <f>RSI!A1399</f>
        <v>44048</v>
      </c>
      <c r="B1399" s="2">
        <f>RSI!B1399</f>
        <v>7.6506999999999996</v>
      </c>
      <c r="C1399" s="2">
        <f>RSI!I1399</f>
        <v>32.025404847459669</v>
      </c>
      <c r="D1399" s="2">
        <f>MACD!E1399</f>
        <v>0.11363020011314884</v>
      </c>
      <c r="E1399" s="2">
        <f>MACD!F1399</f>
        <v>6.4260798109633477E-2</v>
      </c>
      <c r="F1399" s="2">
        <f>'Moving Avg'!D1399</f>
        <v>7.7922799999999999</v>
      </c>
      <c r="G1399" s="2">
        <f>'Moving Avg'!F1399</f>
        <v>8.0049949999999992</v>
      </c>
      <c r="H1399" s="2">
        <f>'Moving Avg'!G1399</f>
        <v>8.1410639999999983</v>
      </c>
      <c r="I1399" s="2">
        <f>'Moving Avg'!H1399</f>
        <v>8.249242499999994</v>
      </c>
      <c r="J1399" s="6" t="str">
        <f>OBV!F1399</f>
        <v>BULLISH</v>
      </c>
      <c r="K1399" s="6" t="str">
        <f>OBV!G1399</f>
        <v>NEUTRAL</v>
      </c>
      <c r="L1399" s="6" t="str">
        <f>OBV!H1399</f>
        <v>BULLISH DIVERGENCE</v>
      </c>
    </row>
    <row r="1400" spans="1:12" ht="13.5" x14ac:dyDescent="0.25">
      <c r="A1400" s="3">
        <f>RSI!A1400</f>
        <v>44049</v>
      </c>
      <c r="B1400" s="2">
        <f>RSI!B1400</f>
        <v>7.8651999999999997</v>
      </c>
      <c r="C1400" s="2">
        <f>RSI!I1400</f>
        <v>44.363198985530687</v>
      </c>
      <c r="D1400" s="2">
        <f>MACD!E1400</f>
        <v>0.1265525851455136</v>
      </c>
      <c r="E1400" s="2">
        <f>MACD!F1400</f>
        <v>7.6719155516809509E-2</v>
      </c>
      <c r="F1400" s="2">
        <f>'Moving Avg'!D1400</f>
        <v>7.7793999999999999</v>
      </c>
      <c r="G1400" s="2">
        <f>'Moving Avg'!F1400</f>
        <v>7.9910499999999987</v>
      </c>
      <c r="H1400" s="2">
        <f>'Moving Avg'!G1400</f>
        <v>8.1306239999999992</v>
      </c>
      <c r="I1400" s="2">
        <f>'Moving Avg'!H1400</f>
        <v>8.2460964999999948</v>
      </c>
      <c r="J1400" s="6" t="str">
        <f>OBV!F1400</f>
        <v>BULLISH</v>
      </c>
      <c r="K1400" s="6" t="str">
        <f>OBV!G1400</f>
        <v>NEUTRAL</v>
      </c>
      <c r="L1400" s="6" t="str">
        <f>OBV!H1400</f>
        <v>BULLISH DIVERGENCE</v>
      </c>
    </row>
    <row r="1401" spans="1:12" ht="13.5" x14ac:dyDescent="0.25">
      <c r="A1401" s="3">
        <f>RSI!A1401</f>
        <v>44050</v>
      </c>
      <c r="B1401" s="2">
        <f>RSI!B1401</f>
        <v>7.8651999999999997</v>
      </c>
      <c r="C1401" s="2">
        <f>RSI!I1401</f>
        <v>44.36319898553068</v>
      </c>
      <c r="D1401" s="2">
        <f>MACD!E1401</f>
        <v>0.13054245848829993</v>
      </c>
      <c r="E1401" s="2">
        <f>MACD!F1401</f>
        <v>8.7483816111107601E-2</v>
      </c>
      <c r="F1401" s="2">
        <f>'Moving Avg'!D1401</f>
        <v>7.7793999999999999</v>
      </c>
      <c r="G1401" s="2">
        <f>'Moving Avg'!F1401</f>
        <v>7.977104999999999</v>
      </c>
      <c r="H1401" s="2">
        <f>'Moving Avg'!G1401</f>
        <v>8.1206139999999998</v>
      </c>
      <c r="I1401" s="2">
        <f>'Moving Avg'!H1401</f>
        <v>8.2430574999999937</v>
      </c>
      <c r="J1401" s="6" t="str">
        <f>OBV!F1401</f>
        <v>BULLISH</v>
      </c>
      <c r="K1401" s="6" t="str">
        <f>OBV!G1401</f>
        <v>NEUTRAL</v>
      </c>
      <c r="L1401" s="6" t="str">
        <f>OBV!H1401</f>
        <v>NEUTRAL</v>
      </c>
    </row>
    <row r="1402" spans="1:12" ht="13.5" x14ac:dyDescent="0.25">
      <c r="A1402" s="3">
        <f>RSI!A1402</f>
        <v>44053</v>
      </c>
      <c r="B1402" s="2">
        <f>RSI!B1402</f>
        <v>7.8651999999999997</v>
      </c>
      <c r="C1402" s="2">
        <f>RSI!I1402</f>
        <v>44.36319898553068</v>
      </c>
      <c r="D1402" s="2">
        <f>MACD!E1402</f>
        <v>0.1346252087313573</v>
      </c>
      <c r="E1402" s="2">
        <f>MACD!F1402</f>
        <v>9.6912094635157542E-2</v>
      </c>
      <c r="F1402" s="2">
        <f>'Moving Avg'!D1402</f>
        <v>7.8223000000000003</v>
      </c>
      <c r="G1402" s="2">
        <f>'Moving Avg'!F1402</f>
        <v>7.9663799999999982</v>
      </c>
      <c r="H1402" s="2">
        <f>'Moving Avg'!G1402</f>
        <v>8.1156079999999999</v>
      </c>
      <c r="I1402" s="2">
        <f>'Moving Avg'!H1402</f>
        <v>8.2400184999999944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7.758</v>
      </c>
      <c r="C1403" s="2">
        <f>RSI!I1403</f>
        <v>39.848541014214625</v>
      </c>
      <c r="D1403" s="2">
        <f>MACD!E1403</f>
        <v>0.12467493944906582</v>
      </c>
      <c r="E1403" s="2">
        <f>MACD!F1403</f>
        <v>0.10246466359793921</v>
      </c>
      <c r="F1403" s="2">
        <f>'Moving Avg'!D1403</f>
        <v>7.8008600000000001</v>
      </c>
      <c r="G1403" s="2">
        <f>'Moving Avg'!F1403</f>
        <v>7.9502949999999997</v>
      </c>
      <c r="H1403" s="2">
        <f>'Moving Avg'!G1403</f>
        <v>8.1084579999999988</v>
      </c>
      <c r="I1403" s="2">
        <f>'Moving Avg'!H1403</f>
        <v>8.2364434999999947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7.758</v>
      </c>
      <c r="C1404" s="2">
        <f>RSI!I1404</f>
        <v>39.848541014214625</v>
      </c>
      <c r="D1404" s="2">
        <f>MACD!E1404</f>
        <v>0.11640250694072929</v>
      </c>
      <c r="E1404" s="2">
        <f>MACD!F1404</f>
        <v>0.10525223226649723</v>
      </c>
      <c r="F1404" s="2">
        <f>'Moving Avg'!D1404</f>
        <v>7.8223199999999995</v>
      </c>
      <c r="G1404" s="2">
        <f>'Moving Avg'!F1404</f>
        <v>7.9342100000000002</v>
      </c>
      <c r="H1404" s="2">
        <f>'Moving Avg'!G1404</f>
        <v>8.1013079999999995</v>
      </c>
      <c r="I1404" s="2">
        <f>'Moving Avg'!H1404</f>
        <v>8.232868499999995</v>
      </c>
      <c r="J1404" s="6" t="str">
        <f>OBV!F1404</f>
        <v>BEARISH</v>
      </c>
      <c r="K1404" s="6" t="str">
        <f>OBV!G1404</f>
        <v>NEUTRAL</v>
      </c>
      <c r="L1404" s="6" t="str">
        <f>OBV!H1404</f>
        <v>BEARISH DIVERGENCE</v>
      </c>
    </row>
    <row r="1405" spans="1:12" ht="13.5" x14ac:dyDescent="0.25">
      <c r="A1405" s="3">
        <f>RSI!A1405</f>
        <v>44057</v>
      </c>
      <c r="B1405" s="2">
        <f>RSI!B1405</f>
        <v>7.758</v>
      </c>
      <c r="C1405" s="2">
        <f>RSI!I1405</f>
        <v>39.848541014214625</v>
      </c>
      <c r="D1405" s="2">
        <f>MACD!E1405</f>
        <v>0.1105502876599429</v>
      </c>
      <c r="E1405" s="2">
        <f>MACD!F1405</f>
        <v>0.10631184334518637</v>
      </c>
      <c r="F1405" s="2">
        <f>'Moving Avg'!D1405</f>
        <v>7.8008799999999994</v>
      </c>
      <c r="G1405" s="2">
        <f>'Moving Avg'!F1405</f>
        <v>7.9181250000000016</v>
      </c>
      <c r="H1405" s="2">
        <f>'Moving Avg'!G1405</f>
        <v>8.089439999999998</v>
      </c>
      <c r="I1405" s="2">
        <f>'Moving Avg'!H1405</f>
        <v>8.2292934999999936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7.758</v>
      </c>
      <c r="C1406" s="2">
        <f>RSI!I1406</f>
        <v>39.848541014214625</v>
      </c>
      <c r="D1406" s="2">
        <f>MACD!E1406</f>
        <v>9.6753246483714861E-2</v>
      </c>
      <c r="E1406" s="2">
        <f>MACD!F1406</f>
        <v>0.10440012397289207</v>
      </c>
      <c r="F1406" s="2">
        <f>'Moving Avg'!D1406</f>
        <v>7.7794399999999992</v>
      </c>
      <c r="G1406" s="2">
        <f>'Moving Avg'!F1406</f>
        <v>7.9020400000000022</v>
      </c>
      <c r="H1406" s="2">
        <f>'Moving Avg'!G1406</f>
        <v>8.0758559999999981</v>
      </c>
      <c r="I1406" s="2">
        <f>'Moving Avg'!H1406</f>
        <v>8.2257184999999939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7.758</v>
      </c>
      <c r="C1407" s="2">
        <f>RSI!I1407</f>
        <v>39.848541014214625</v>
      </c>
      <c r="D1407" s="2">
        <f>MACD!E1407</f>
        <v>5.3062650160645042E-2</v>
      </c>
      <c r="E1407" s="2">
        <f>MACD!F1407</f>
        <v>9.4132629210442659E-2</v>
      </c>
      <c r="F1407" s="2">
        <f>'Moving Avg'!D1407</f>
        <v>7.758</v>
      </c>
      <c r="G1407" s="2">
        <f>'Moving Avg'!F1407</f>
        <v>7.8859550000000009</v>
      </c>
      <c r="H1407" s="2">
        <f>'Moving Avg'!G1407</f>
        <v>8.0644159999999996</v>
      </c>
      <c r="I1407" s="2">
        <f>'Moving Avg'!H1407</f>
        <v>8.2233949999999929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7.5292000000000003</v>
      </c>
      <c r="C1408" s="2">
        <f>RSI!I1408</f>
        <v>30.311826920782877</v>
      </c>
      <c r="D1408" s="2">
        <f>MACD!E1408</f>
        <v>6.6952779535327522E-2</v>
      </c>
      <c r="E1408" s="2">
        <f>MACD!F1408</f>
        <v>8.8696659275419643E-2</v>
      </c>
      <c r="F1408" s="2">
        <f>'Moving Avg'!D1408</f>
        <v>7.7122399999999995</v>
      </c>
      <c r="G1408" s="2">
        <f>'Moving Avg'!F1408</f>
        <v>7.8584300000000011</v>
      </c>
      <c r="H1408" s="2">
        <f>'Moving Avg'!G1408</f>
        <v>8.0485439999999997</v>
      </c>
      <c r="I1408" s="2">
        <f>'Moving Avg'!H1408</f>
        <v>8.2199274999999936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7.5076999999999998</v>
      </c>
      <c r="C1409" s="2">
        <f>RSI!I1409</f>
        <v>29.595068489448465</v>
      </c>
      <c r="D1409" s="2">
        <f>MACD!E1409</f>
        <v>4.9494017312809113E-2</v>
      </c>
      <c r="E1409" s="2">
        <f>MACD!F1409</f>
        <v>8.0856130882897531E-2</v>
      </c>
      <c r="F1409" s="2">
        <f>'Moving Avg'!D1409</f>
        <v>7.6621800000000011</v>
      </c>
      <c r="G1409" s="2">
        <f>'Moving Avg'!F1409</f>
        <v>7.8269700000000002</v>
      </c>
      <c r="H1409" s="2">
        <f>'Moving Avg'!G1409</f>
        <v>8.0328139999999983</v>
      </c>
      <c r="I1409" s="2">
        <f>'Moving Avg'!H1409</f>
        <v>8.2167099999999937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7.5076999999999998</v>
      </c>
      <c r="C1410" s="2">
        <f>RSI!I1410</f>
        <v>29.595068489448465</v>
      </c>
      <c r="D1410" s="2">
        <f>MACD!E1410</f>
        <v>6.9881095146302918E-2</v>
      </c>
      <c r="E1410" s="2">
        <f>MACD!F1410</f>
        <v>7.8661123735578625E-2</v>
      </c>
      <c r="F1410" s="2">
        <f>'Moving Avg'!D1410</f>
        <v>7.61212</v>
      </c>
      <c r="G1410" s="2">
        <f>'Moving Avg'!F1410</f>
        <v>7.7958649999999992</v>
      </c>
      <c r="H1410" s="2">
        <f>'Moving Avg'!G1410</f>
        <v>8.0170839999999988</v>
      </c>
      <c r="I1410" s="2">
        <f>'Moving Avg'!H1410</f>
        <v>8.2124199999999927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7.5792000000000002</v>
      </c>
      <c r="C1411" s="2">
        <f>RSI!I1411</f>
        <v>35.479386489466492</v>
      </c>
      <c r="D1411" s="2">
        <f>MACD!E1411</f>
        <v>8.3835288945806496E-2</v>
      </c>
      <c r="E1411" s="2">
        <f>MACD!F1411</f>
        <v>7.9695956777624199E-2</v>
      </c>
      <c r="F1411" s="2">
        <f>'Moving Avg'!D1411</f>
        <v>7.5763599999999993</v>
      </c>
      <c r="G1411" s="2">
        <f>'Moving Avg'!F1411</f>
        <v>7.770839999999998</v>
      </c>
      <c r="H1411" s="2">
        <f>'Moving Avg'!G1411</f>
        <v>8.0027839999999983</v>
      </c>
      <c r="I1411" s="2">
        <f>'Moving Avg'!H1411</f>
        <v>8.2084874999999933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7.5076999999999998</v>
      </c>
      <c r="C1412" s="2">
        <f>RSI!I1412</f>
        <v>32.549677845641767</v>
      </c>
      <c r="D1412" s="2">
        <f>MACD!E1412</f>
        <v>0.10236822951298663</v>
      </c>
      <c r="E1412" s="2">
        <f>MACD!F1412</f>
        <v>8.4230411324696691E-2</v>
      </c>
      <c r="F1412" s="2">
        <f>'Moving Avg'!D1412</f>
        <v>7.5263000000000009</v>
      </c>
      <c r="G1412" s="2">
        <f>'Moving Avg'!F1412</f>
        <v>7.742239999999998</v>
      </c>
      <c r="H1412" s="2">
        <f>'Moving Avg'!G1412</f>
        <v>7.988626</v>
      </c>
      <c r="I1412" s="2">
        <f>'Moving Avg'!H1412</f>
        <v>8.204197499999994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7.6506999999999996</v>
      </c>
      <c r="C1413" s="2">
        <f>RSI!I1413</f>
        <v>42.734552110165517</v>
      </c>
      <c r="D1413" s="2">
        <f>MACD!E1413</f>
        <v>9.2710923923022825E-2</v>
      </c>
      <c r="E1413" s="2">
        <f>MACD!F1413</f>
        <v>8.5926513844361924E-2</v>
      </c>
      <c r="F1413" s="2">
        <f>'Moving Avg'!D1413</f>
        <v>7.5506000000000002</v>
      </c>
      <c r="G1413" s="2">
        <f>'Moving Avg'!F1413</f>
        <v>7.7279399999999994</v>
      </c>
      <c r="H1413" s="2">
        <f>'Moving Avg'!G1413</f>
        <v>7.9758979999999999</v>
      </c>
      <c r="I1413" s="2">
        <f>'Moving Avg'!H1413</f>
        <v>8.2008009999999931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</row>
    <row r="1414" spans="1:12" ht="13.5" x14ac:dyDescent="0.25">
      <c r="A1414" s="3">
        <f>RSI!A1414</f>
        <v>44071</v>
      </c>
      <c r="B1414" s="2">
        <f>RSI!B1414</f>
        <v>7.6506999999999996</v>
      </c>
      <c r="C1414" s="2">
        <f>RSI!I1414</f>
        <v>42.734552110165517</v>
      </c>
      <c r="D1414" s="2">
        <f>MACD!E1414</f>
        <v>8.5310916136891457E-2</v>
      </c>
      <c r="E1414" s="2">
        <f>MACD!F1414</f>
        <v>8.5803394302867833E-2</v>
      </c>
      <c r="F1414" s="2">
        <f>'Moving Avg'!D1414</f>
        <v>7.5792000000000002</v>
      </c>
      <c r="G1414" s="2">
        <f>'Moving Avg'!F1414</f>
        <v>7.7139949999999997</v>
      </c>
      <c r="H1414" s="2">
        <f>'Moving Avg'!G1414</f>
        <v>7.9631699999999981</v>
      </c>
      <c r="I1414" s="2">
        <f>'Moving Avg'!H1414</f>
        <v>8.197404499999994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</row>
    <row r="1415" spans="1:12" ht="13.5" x14ac:dyDescent="0.25">
      <c r="A1415" s="3">
        <f>RSI!A1415</f>
        <v>44074</v>
      </c>
      <c r="B1415" s="2">
        <f>RSI!B1415</f>
        <v>7.6506999999999996</v>
      </c>
      <c r="C1415" s="2">
        <f>RSI!I1415</f>
        <v>42.734552110165517</v>
      </c>
      <c r="D1415" s="2">
        <f>MACD!E1415</f>
        <v>7.9763777089216781E-2</v>
      </c>
      <c r="E1415" s="2">
        <f>MACD!F1415</f>
        <v>8.459547086013762E-2</v>
      </c>
      <c r="F1415" s="2">
        <f>'Moving Avg'!D1415</f>
        <v>7.6078000000000001</v>
      </c>
      <c r="G1415" s="2">
        <f>'Moving Avg'!F1415</f>
        <v>7.7000500000000001</v>
      </c>
      <c r="H1415" s="2">
        <f>'Moving Avg'!G1415</f>
        <v>7.9504419999999971</v>
      </c>
      <c r="I1415" s="2">
        <f>'Moving Avg'!H1415</f>
        <v>8.1938294999999943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7.7222</v>
      </c>
      <c r="C1416" s="2">
        <f>RSI!I1416</f>
        <v>47.669167841634689</v>
      </c>
      <c r="D1416" s="2">
        <f>MACD!E1416</f>
        <v>7.0435234791588641E-2</v>
      </c>
      <c r="E1416" s="2">
        <f>MACD!F1416</f>
        <v>8.176342364642783E-2</v>
      </c>
      <c r="F1416" s="2">
        <f>'Moving Avg'!D1416</f>
        <v>7.6364000000000001</v>
      </c>
      <c r="G1416" s="2">
        <f>'Moving Avg'!F1416</f>
        <v>7.692899999999999</v>
      </c>
      <c r="H1416" s="2">
        <f>'Moving Avg'!G1416</f>
        <v>7.9391439999999962</v>
      </c>
      <c r="I1416" s="2">
        <f>'Moving Avg'!H1416</f>
        <v>8.1906119999999927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</row>
    <row r="1417" spans="1:12" ht="13.5" x14ac:dyDescent="0.25">
      <c r="A1417" s="3">
        <f>RSI!A1417</f>
        <v>44076</v>
      </c>
      <c r="B1417" s="2">
        <f>RSI!B1417</f>
        <v>7.7222</v>
      </c>
      <c r="C1417" s="2">
        <f>RSI!I1417</f>
        <v>47.669167841634689</v>
      </c>
      <c r="D1417" s="2">
        <f>MACD!E1417</f>
        <v>6.2731844275878856E-2</v>
      </c>
      <c r="E1417" s="2">
        <f>MACD!F1417</f>
        <v>7.7957107772318041E-2</v>
      </c>
      <c r="F1417" s="2">
        <f>'Moving Avg'!D1417</f>
        <v>7.6792999999999996</v>
      </c>
      <c r="G1417" s="2">
        <f>'Moving Avg'!F1417</f>
        <v>7.6964749999999977</v>
      </c>
      <c r="H1417" s="2">
        <f>'Moving Avg'!G1417</f>
        <v>7.9291339999999959</v>
      </c>
      <c r="I1417" s="2">
        <f>'Moving Avg'!H1417</f>
        <v>8.1866794999999914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</row>
    <row r="1418" spans="1:12" ht="13.5" x14ac:dyDescent="0.25">
      <c r="A1418" s="3">
        <f>RSI!A1418</f>
        <v>44077</v>
      </c>
      <c r="B1418" s="2">
        <f>RSI!B1418</f>
        <v>7.7937000000000003</v>
      </c>
      <c r="C1418" s="2">
        <f>RSI!I1418</f>
        <v>52.423828581927665</v>
      </c>
      <c r="D1418" s="2">
        <f>MACD!E1418</f>
        <v>1.5893212455583949E-2</v>
      </c>
      <c r="E1418" s="2">
        <f>MACD!F1418</f>
        <v>6.5544328708971228E-2</v>
      </c>
      <c r="F1418" s="2">
        <f>'Moving Avg'!D1418</f>
        <v>7.7078999999999995</v>
      </c>
      <c r="G1418" s="2">
        <f>'Moving Avg'!F1418</f>
        <v>7.692899999999999</v>
      </c>
      <c r="H1418" s="2">
        <f>'Moving Avg'!G1418</f>
        <v>7.9205539999999965</v>
      </c>
      <c r="I1418" s="2">
        <f>'Moving Avg'!H1418</f>
        <v>8.1831044999999918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</row>
    <row r="1419" spans="1:12" ht="13.5" x14ac:dyDescent="0.25">
      <c r="A1419" s="3">
        <f>RSI!A1419</f>
        <v>44078</v>
      </c>
      <c r="B1419" s="2">
        <f>RSI!B1419</f>
        <v>7.7937000000000003</v>
      </c>
      <c r="C1419" s="2">
        <f>RSI!I1419</f>
        <v>52.423828581927665</v>
      </c>
      <c r="D1419" s="2">
        <f>MACD!E1419</f>
        <v>-2.7306777858956188E-2</v>
      </c>
      <c r="E1419" s="2">
        <f>MACD!F1419</f>
        <v>4.6974107395385746E-2</v>
      </c>
      <c r="F1419" s="2">
        <f>'Moving Avg'!D1419</f>
        <v>7.7364999999999995</v>
      </c>
      <c r="G1419" s="2">
        <f>'Moving Avg'!F1419</f>
        <v>7.7000499999999992</v>
      </c>
      <c r="H1419" s="2">
        <f>'Moving Avg'!G1419</f>
        <v>7.9126879999999957</v>
      </c>
      <c r="I1419" s="2">
        <f>'Moving Avg'!H1419</f>
        <v>8.1795649999999913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</row>
    <row r="1420" spans="1:12" ht="13.5" x14ac:dyDescent="0.25">
      <c r="A1420" s="3">
        <f>RSI!A1420</f>
        <v>44081</v>
      </c>
      <c r="B1420" s="2">
        <f>RSI!B1420</f>
        <v>8.0082000000000004</v>
      </c>
      <c r="C1420" s="2">
        <f>RSI!I1420</f>
        <v>63.851201127826904</v>
      </c>
      <c r="D1420" s="2">
        <f>MACD!E1420</f>
        <v>-7.9989883913265558E-2</v>
      </c>
      <c r="E1420" s="2">
        <f>MACD!F1420</f>
        <v>2.1581309133655489E-2</v>
      </c>
      <c r="F1420" s="2">
        <f>'Moving Avg'!D1420</f>
        <v>7.8079999999999998</v>
      </c>
      <c r="G1420" s="2">
        <f>'Moving Avg'!F1420</f>
        <v>7.7071999999999985</v>
      </c>
      <c r="H1420" s="2">
        <f>'Moving Avg'!G1420</f>
        <v>7.9069679999999947</v>
      </c>
      <c r="I1420" s="2">
        <f>'Moving Avg'!H1420</f>
        <v>8.177097999999992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8.0082000000000004</v>
      </c>
      <c r="C1421" s="2">
        <f>RSI!I1421</f>
        <v>63.851201127826904</v>
      </c>
      <c r="D1421" s="2">
        <f>MACD!E1421</f>
        <v>-0.11505795978016486</v>
      </c>
      <c r="E1421" s="2">
        <f>MACD!F1421</f>
        <v>-5.7465446491085821E-3</v>
      </c>
      <c r="F1421" s="2">
        <f>'Moving Avg'!D1421</f>
        <v>7.8651999999999997</v>
      </c>
      <c r="G1421" s="2">
        <f>'Moving Avg'!F1421</f>
        <v>7.7143499999999987</v>
      </c>
      <c r="H1421" s="2">
        <f>'Moving Avg'!G1421</f>
        <v>7.9012479999999945</v>
      </c>
      <c r="I1421" s="2">
        <f>'Moving Avg'!H1421</f>
        <v>8.1747739999999922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8.0082000000000004</v>
      </c>
      <c r="C1422" s="2">
        <f>RSI!I1422</f>
        <v>63.851201127826904</v>
      </c>
      <c r="D1422" s="2">
        <f>MACD!E1422</f>
        <v>-0.15711063506300604</v>
      </c>
      <c r="E1422" s="2">
        <f>MACD!F1422</f>
        <v>-3.6019362731888077E-2</v>
      </c>
      <c r="F1422" s="2">
        <f>'Moving Avg'!D1422</f>
        <v>7.9224000000000006</v>
      </c>
      <c r="G1422" s="2">
        <f>'Moving Avg'!F1422</f>
        <v>7.7214999999999989</v>
      </c>
      <c r="H1422" s="2">
        <f>'Moving Avg'!G1422</f>
        <v>7.9003899999999954</v>
      </c>
      <c r="I1422" s="2">
        <f>'Moving Avg'!H1422</f>
        <v>8.1724499999999924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8.0082000000000004</v>
      </c>
      <c r="C1423" s="2">
        <f>RSI!I1423</f>
        <v>63.851201127826904</v>
      </c>
      <c r="D1423" s="2">
        <f>MACD!E1423</f>
        <v>-0.1719711568935729</v>
      </c>
      <c r="E1423" s="2">
        <f>MACD!F1423</f>
        <v>-6.3209721564225038E-2</v>
      </c>
      <c r="F1423" s="2">
        <f>'Moving Avg'!D1423</f>
        <v>7.9653000000000009</v>
      </c>
      <c r="G1423" s="2">
        <f>'Moving Avg'!F1423</f>
        <v>7.7340099999999978</v>
      </c>
      <c r="H1423" s="2">
        <f>'Moving Avg'!G1423</f>
        <v>7.9003899999999962</v>
      </c>
      <c r="I1423" s="2">
        <f>'Moving Avg'!H1423</f>
        <v>8.1704834999999925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8.0082000000000004</v>
      </c>
      <c r="C1424" s="2">
        <f>RSI!I1424</f>
        <v>63.851201127826897</v>
      </c>
      <c r="D1424" s="2">
        <f>MACD!E1424</f>
        <v>-0.18572830468796564</v>
      </c>
      <c r="E1424" s="2">
        <f>MACD!F1424</f>
        <v>-8.7713438188973175E-2</v>
      </c>
      <c r="F1424" s="2">
        <f>'Moving Avg'!D1424</f>
        <v>8.0082000000000004</v>
      </c>
      <c r="G1424" s="2">
        <f>'Moving Avg'!F1424</f>
        <v>7.7465199999999985</v>
      </c>
      <c r="H1424" s="2">
        <f>'Moving Avg'!G1424</f>
        <v>7.8975299999999971</v>
      </c>
      <c r="I1424" s="2">
        <f>'Moving Avg'!H1424</f>
        <v>8.1685169999999925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8.0082000000000004</v>
      </c>
      <c r="C1425" s="2">
        <f>RSI!I1425</f>
        <v>63.85120112782689</v>
      </c>
      <c r="D1425" s="2">
        <f>MACD!E1425</f>
        <v>-0.19846420903185713</v>
      </c>
      <c r="E1425" s="2">
        <f>MACD!F1425</f>
        <v>-0.10986359235754997</v>
      </c>
      <c r="F1425" s="2">
        <f>'Moving Avg'!D1425</f>
        <v>8.0082000000000004</v>
      </c>
      <c r="G1425" s="2">
        <f>'Moving Avg'!F1425</f>
        <v>7.7590299999999983</v>
      </c>
      <c r="H1425" s="2">
        <f>'Moving Avg'!G1425</f>
        <v>7.894097999999997</v>
      </c>
      <c r="I1425" s="2">
        <f>'Moving Avg'!H1425</f>
        <v>8.1674444999999931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</row>
    <row r="1426" spans="1:12" ht="13.5" x14ac:dyDescent="0.25">
      <c r="A1426" s="3">
        <f>RSI!A1426</f>
        <v>44089</v>
      </c>
      <c r="B1426" s="2">
        <f>RSI!B1426</f>
        <v>7.9722999999999997</v>
      </c>
      <c r="C1426" s="2">
        <f>RSI!I1426</f>
        <v>60.083410801318855</v>
      </c>
      <c r="D1426" s="2">
        <f>MACD!E1426</f>
        <v>-0.19659559609294774</v>
      </c>
      <c r="E1426" s="2">
        <f>MACD!F1426</f>
        <v>-0.12720999310462955</v>
      </c>
      <c r="F1426" s="2">
        <f>'Moving Avg'!D1426</f>
        <v>8.0010200000000005</v>
      </c>
      <c r="G1426" s="2">
        <f>'Moving Avg'!F1426</f>
        <v>7.7697449999999986</v>
      </c>
      <c r="H1426" s="2">
        <f>'Moving Avg'!G1426</f>
        <v>7.8899479999999969</v>
      </c>
      <c r="I1426" s="2">
        <f>'Moving Avg'!H1426</f>
        <v>8.1658349999999924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8.0381</v>
      </c>
      <c r="C1427" s="2">
        <f>RSI!I1427</f>
        <v>64.247673266641769</v>
      </c>
      <c r="D1427" s="2">
        <f>MACD!E1427</f>
        <v>-0.20061539397735917</v>
      </c>
      <c r="E1427" s="2">
        <f>MACD!F1427</f>
        <v>-0.14189107327917549</v>
      </c>
      <c r="F1427" s="2">
        <f>'Moving Avg'!D1427</f>
        <v>8.0069999999999997</v>
      </c>
      <c r="G1427" s="2">
        <f>'Moving Avg'!F1427</f>
        <v>7.7837500000000004</v>
      </c>
      <c r="H1427" s="2">
        <f>'Moving Avg'!G1427</f>
        <v>7.8871139999999968</v>
      </c>
      <c r="I1427" s="2">
        <f>'Moving Avg'!H1427</f>
        <v>8.1645544999999924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8.1186000000000007</v>
      </c>
      <c r="C1428" s="2">
        <f>RSI!I1428</f>
        <v>68.567954201938505</v>
      </c>
      <c r="D1428" s="2">
        <f>MACD!E1428</f>
        <v>-0.20004155592124384</v>
      </c>
      <c r="E1428" s="2">
        <f>MACD!F1428</f>
        <v>-0.15352116980758918</v>
      </c>
      <c r="F1428" s="2">
        <f>'Moving Avg'!D1428</f>
        <v>8.0290800000000004</v>
      </c>
      <c r="G1428" s="2">
        <f>'Moving Avg'!F1428</f>
        <v>7.8132200000000012</v>
      </c>
      <c r="H1428" s="2">
        <f>'Moving Avg'!G1428</f>
        <v>7.8871759999999975</v>
      </c>
      <c r="I1428" s="2">
        <f>'Moving Avg'!H1428</f>
        <v>8.1636764999999905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7.8992000000000004</v>
      </c>
      <c r="C1429" s="2">
        <f>RSI!I1429</f>
        <v>50.61571945300711</v>
      </c>
      <c r="D1429" s="2">
        <f>MACD!E1429</f>
        <v>-0.18476300410039848</v>
      </c>
      <c r="E1429" s="2">
        <f>MACD!F1429</f>
        <v>-0.15976953666615104</v>
      </c>
      <c r="F1429" s="2">
        <f>'Moving Avg'!D1429</f>
        <v>8.0072799999999997</v>
      </c>
      <c r="G1429" s="2">
        <f>'Moving Avg'!F1429</f>
        <v>7.8327950000000017</v>
      </c>
      <c r="H1429" s="2">
        <f>'Moving Avg'!G1429</f>
        <v>7.8835659999999974</v>
      </c>
      <c r="I1429" s="2">
        <f>'Moving Avg'!H1429</f>
        <v>8.1617014999999906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7.8992000000000004</v>
      </c>
      <c r="C1430" s="2">
        <f>RSI!I1430</f>
        <v>50.61571945300711</v>
      </c>
      <c r="D1430" s="2">
        <f>MACD!E1430</f>
        <v>-0.13888934664417629</v>
      </c>
      <c r="E1430" s="2">
        <f>MACD!F1430</f>
        <v>-0.15559349866175609</v>
      </c>
      <c r="F1430" s="2">
        <f>'Moving Avg'!D1430</f>
        <v>7.9854799999999999</v>
      </c>
      <c r="G1430" s="2">
        <f>'Moving Avg'!F1430</f>
        <v>7.8523700000000023</v>
      </c>
      <c r="H1430" s="2">
        <f>'Moving Avg'!G1430</f>
        <v>7.8786679999999967</v>
      </c>
      <c r="I1430" s="2">
        <f>'Moving Avg'!H1430</f>
        <v>8.1600839999999906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7.9356999999999998</v>
      </c>
      <c r="C1431" s="2">
        <f>RSI!I1431</f>
        <v>52.990422359474778</v>
      </c>
      <c r="D1431" s="2">
        <f>MACD!E1431</f>
        <v>-0.10282720081216024</v>
      </c>
      <c r="E1431" s="2">
        <f>MACD!F1431</f>
        <v>-0.14504023909183694</v>
      </c>
      <c r="F1431" s="2">
        <f>'Moving Avg'!D1431</f>
        <v>7.9781599999999999</v>
      </c>
      <c r="G1431" s="2">
        <f>'Moving Avg'!F1431</f>
        <v>7.8701950000000007</v>
      </c>
      <c r="H1431" s="2">
        <f>'Moving Avg'!G1431</f>
        <v>7.8744999999999985</v>
      </c>
      <c r="I1431" s="2">
        <f>'Moving Avg'!H1431</f>
        <v>8.15829149999999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</row>
    <row r="1432" spans="1:12" ht="13.5" x14ac:dyDescent="0.25">
      <c r="A1432" s="3">
        <f>RSI!A1432</f>
        <v>44097</v>
      </c>
      <c r="B1432" s="2">
        <f>RSI!B1432</f>
        <v>7.8992000000000004</v>
      </c>
      <c r="C1432" s="2">
        <f>RSI!I1432</f>
        <v>50.381413328314764</v>
      </c>
      <c r="D1432" s="2">
        <f>MACD!E1432</f>
        <v>-6.9871648370413375E-2</v>
      </c>
      <c r="E1432" s="2">
        <f>MACD!F1432</f>
        <v>-0.13000652094755225</v>
      </c>
      <c r="F1432" s="2">
        <f>'Moving Avg'!D1432</f>
        <v>7.9503800000000009</v>
      </c>
      <c r="G1432" s="2">
        <f>'Moving Avg'!F1432</f>
        <v>7.8897700000000013</v>
      </c>
      <c r="H1432" s="2">
        <f>'Moving Avg'!G1432</f>
        <v>7.8708899999999984</v>
      </c>
      <c r="I1432" s="2">
        <f>'Moving Avg'!H1432</f>
        <v>8.1566739999999918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7.8917999999999999</v>
      </c>
      <c r="C1433" s="2">
        <f>RSI!I1433</f>
        <v>49.845581622301971</v>
      </c>
      <c r="D1433" s="2">
        <f>MACD!E1433</f>
        <v>-4.1465199609837633E-2</v>
      </c>
      <c r="E1433" s="2">
        <f>MACD!F1433</f>
        <v>-0.11229825668000934</v>
      </c>
      <c r="F1433" s="2">
        <f>'Moving Avg'!D1433</f>
        <v>7.9050200000000004</v>
      </c>
      <c r="G1433" s="2">
        <f>'Moving Avg'!F1433</f>
        <v>7.9018250000000005</v>
      </c>
      <c r="H1433" s="2">
        <f>'Moving Avg'!G1433</f>
        <v>7.8671320000000007</v>
      </c>
      <c r="I1433" s="2">
        <f>'Moving Avg'!H1433</f>
        <v>8.1550549999999919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7.9356999999999998</v>
      </c>
      <c r="C1434" s="2">
        <f>RSI!I1434</f>
        <v>53.036639704791327</v>
      </c>
      <c r="D1434" s="2">
        <f>MACD!E1434</f>
        <v>-2.0662253149445142E-2</v>
      </c>
      <c r="E1434" s="2">
        <f>MACD!F1434</f>
        <v>-9.3971055973896503E-2</v>
      </c>
      <c r="F1434" s="2">
        <f>'Moving Avg'!D1434</f>
        <v>7.9123199999999994</v>
      </c>
      <c r="G1434" s="2">
        <f>'Moving Avg'!F1434</f>
        <v>7.9160750000000011</v>
      </c>
      <c r="H1434" s="2">
        <f>'Moving Avg'!G1434</f>
        <v>7.8642520000000005</v>
      </c>
      <c r="I1434" s="2">
        <f>'Moving Avg'!H1434</f>
        <v>8.1537984999999917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7.9356999999999998</v>
      </c>
      <c r="C1435" s="2">
        <f>RSI!I1435</f>
        <v>53.036639704791327</v>
      </c>
      <c r="D1435" s="2">
        <f>MACD!E1435</f>
        <v>-3.3019702742143053E-3</v>
      </c>
      <c r="E1435" s="2">
        <f>MACD!F1435</f>
        <v>-7.5837238833960069E-2</v>
      </c>
      <c r="F1435" s="2">
        <f>'Moving Avg'!D1435</f>
        <v>7.9196200000000001</v>
      </c>
      <c r="G1435" s="2">
        <f>'Moving Avg'!F1435</f>
        <v>7.9303250000000007</v>
      </c>
      <c r="H1435" s="2">
        <f>'Moving Avg'!G1435</f>
        <v>7.8613719999999994</v>
      </c>
      <c r="I1435" s="2">
        <f>'Moving Avg'!H1435</f>
        <v>8.1528994999999931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7.9722999999999997</v>
      </c>
      <c r="C1436" s="2">
        <f>RSI!I1436</f>
        <v>55.758355090364269</v>
      </c>
      <c r="D1436" s="2">
        <f>MACD!E1436</f>
        <v>2.929043035714507E-3</v>
      </c>
      <c r="E1436" s="2">
        <f>MACD!F1436</f>
        <v>-6.0083982460025158E-2</v>
      </c>
      <c r="F1436" s="2">
        <f>'Moving Avg'!D1436</f>
        <v>7.9269400000000001</v>
      </c>
      <c r="G1436" s="2">
        <f>'Moving Avg'!F1436</f>
        <v>7.9428299999999989</v>
      </c>
      <c r="H1436" s="2">
        <f>'Moving Avg'!G1436</f>
        <v>7.8592239999999993</v>
      </c>
      <c r="I1436" s="2">
        <f>'Moving Avg'!H1436</f>
        <v>8.1516829999999931</v>
      </c>
      <c r="J1436" s="6" t="str">
        <f>OBV!F1436</f>
        <v>BEARISH</v>
      </c>
      <c r="K1436" s="6" t="str">
        <f>OBV!G1436</f>
        <v>NEUTRAL</v>
      </c>
      <c r="L1436" s="6" t="str">
        <f>OBV!H1436</f>
        <v>BEARISH DIVERGENCE</v>
      </c>
    </row>
    <row r="1437" spans="1:12" ht="13.5" x14ac:dyDescent="0.25">
      <c r="A1437" s="3">
        <f>RSI!A1437</f>
        <v>44104</v>
      </c>
      <c r="B1437" s="2">
        <f>RSI!B1437</f>
        <v>7.8992000000000004</v>
      </c>
      <c r="C1437" s="2">
        <f>RSI!I1437</f>
        <v>49.578251866999423</v>
      </c>
      <c r="D1437" s="2">
        <f>MACD!E1437</f>
        <v>2.3315403400636647E-2</v>
      </c>
      <c r="E1437" s="2">
        <f>MACD!F1437</f>
        <v>-4.3404105287892798E-2</v>
      </c>
      <c r="F1437" s="2">
        <f>'Moving Avg'!D1437</f>
        <v>7.9269400000000001</v>
      </c>
      <c r="G1437" s="2">
        <f>'Moving Avg'!F1437</f>
        <v>7.9516800000000014</v>
      </c>
      <c r="H1437" s="2">
        <f>'Moving Avg'!G1437</f>
        <v>7.8556140000000001</v>
      </c>
      <c r="I1437" s="2">
        <f>'Moving Avg'!H1437</f>
        <v>8.1514954999999922</v>
      </c>
      <c r="J1437" s="6" t="str">
        <f>OBV!F1437</f>
        <v>BULLISH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7.8992000000000004</v>
      </c>
      <c r="C1438" s="2">
        <f>RSI!I1438</f>
        <v>49.57825186699943</v>
      </c>
      <c r="D1438" s="2">
        <f>MACD!E1438</f>
        <v>5.2989441824428773E-2</v>
      </c>
      <c r="E1438" s="2">
        <f>MACD!F1438</f>
        <v>-2.4125395865428487E-2</v>
      </c>
      <c r="F1438" s="2">
        <f>'Moving Avg'!D1438</f>
        <v>7.92842</v>
      </c>
      <c r="G1438" s="2">
        <f>'Moving Avg'!F1438</f>
        <v>7.9569550000000024</v>
      </c>
      <c r="H1438" s="2">
        <f>'Moving Avg'!G1438</f>
        <v>7.8520040000000009</v>
      </c>
      <c r="I1438" s="2">
        <f>'Moving Avg'!H1438</f>
        <v>8.1516654999999929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7.8992000000000004</v>
      </c>
      <c r="C1439" s="2">
        <f>RSI!I1439</f>
        <v>49.57825186699943</v>
      </c>
      <c r="D1439" s="2">
        <f>MACD!E1439</f>
        <v>4.4380902790939203E-2</v>
      </c>
      <c r="E1439" s="2">
        <f>MACD!F1439</f>
        <v>-1.0424136134154952E-2</v>
      </c>
      <c r="F1439" s="2">
        <f>'Moving Avg'!D1439</f>
        <v>7.9211200000000002</v>
      </c>
      <c r="G1439" s="2">
        <f>'Moving Avg'!F1439</f>
        <v>7.9622300000000026</v>
      </c>
      <c r="H1439" s="2">
        <f>'Moving Avg'!G1439</f>
        <v>7.8472499999999998</v>
      </c>
      <c r="I1439" s="2">
        <f>'Moving Avg'!H1439</f>
        <v>8.1518354999999936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7.8992000000000004</v>
      </c>
      <c r="C1440" s="2">
        <f>RSI!I1440</f>
        <v>49.57825186699943</v>
      </c>
      <c r="D1440" s="2">
        <f>MACD!E1440</f>
        <v>3.7130555653122954E-2</v>
      </c>
      <c r="E1440" s="2">
        <f>MACD!F1440</f>
        <v>-9.1319777669936989E-4</v>
      </c>
      <c r="F1440" s="2">
        <f>'Moving Avg'!D1440</f>
        <v>7.9138200000000012</v>
      </c>
      <c r="G1440" s="2">
        <f>'Moving Avg'!F1440</f>
        <v>7.956780000000002</v>
      </c>
      <c r="H1440" s="2">
        <f>'Moving Avg'!G1440</f>
        <v>7.8426379999999991</v>
      </c>
      <c r="I1440" s="2">
        <f>'Moving Avg'!H1440</f>
        <v>8.1520769999999914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7.9722999999999997</v>
      </c>
      <c r="C1441" s="2">
        <f>RSI!I1441</f>
        <v>56.119964723772974</v>
      </c>
      <c r="D1441" s="2">
        <f>MACD!E1441</f>
        <v>3.1227513814057417E-2</v>
      </c>
      <c r="E1441" s="2">
        <f>MACD!F1441</f>
        <v>5.5149445414519882E-3</v>
      </c>
      <c r="F1441" s="2">
        <f>'Moving Avg'!D1441</f>
        <v>7.9138199999999994</v>
      </c>
      <c r="G1441" s="2">
        <f>'Moving Avg'!F1441</f>
        <v>7.9549850000000024</v>
      </c>
      <c r="H1441" s="2">
        <f>'Moving Avg'!G1441</f>
        <v>7.84049</v>
      </c>
      <c r="I1441" s="2">
        <f>'Moving Avg'!H1441</f>
        <v>8.1520759999999921</v>
      </c>
      <c r="J1441" s="6" t="str">
        <f>OBV!F1441</f>
        <v>BULLISH</v>
      </c>
      <c r="K1441" s="6" t="str">
        <f>OBV!G1441</f>
        <v>NEUTRAL</v>
      </c>
      <c r="L1441" s="6" t="str">
        <f>OBV!H1441</f>
        <v>NEUTRAL</v>
      </c>
    </row>
    <row r="1442" spans="1:12" ht="13.5" x14ac:dyDescent="0.25">
      <c r="A1442" s="3">
        <f>RSI!A1442</f>
        <v>44111</v>
      </c>
      <c r="B1442" s="2">
        <f>RSI!B1442</f>
        <v>7.9722999999999997</v>
      </c>
      <c r="C1442" s="2">
        <f>RSI!I1442</f>
        <v>56.119964723772959</v>
      </c>
      <c r="D1442" s="2">
        <f>MACD!E1442</f>
        <v>2.0214275748532629E-2</v>
      </c>
      <c r="E1442" s="2">
        <f>MACD!F1442</f>
        <v>8.4548107828681159E-3</v>
      </c>
      <c r="F1442" s="2">
        <f>'Moving Avg'!D1442</f>
        <v>7.9284400000000002</v>
      </c>
      <c r="G1442" s="2">
        <f>'Moving Avg'!F1442</f>
        <v>7.9531900000000011</v>
      </c>
      <c r="H1442" s="2">
        <f>'Moving Avg'!G1442</f>
        <v>7.8383419999999999</v>
      </c>
      <c r="I1442" s="2">
        <f>'Moving Avg'!H1442</f>
        <v>8.1517174999999913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</row>
    <row r="1443" spans="1:12" ht="13.5" x14ac:dyDescent="0.25">
      <c r="A1443" s="3">
        <f>RSI!A1443</f>
        <v>44112</v>
      </c>
      <c r="B1443" s="2">
        <f>RSI!B1443</f>
        <v>8.0454000000000008</v>
      </c>
      <c r="C1443" s="2">
        <f>RSI!I1443</f>
        <v>61.858955507183779</v>
      </c>
      <c r="D1443" s="2">
        <f>MACD!E1443</f>
        <v>3.9689835234231197E-3</v>
      </c>
      <c r="E1443" s="2">
        <f>MACD!F1443</f>
        <v>7.5576453309791174E-3</v>
      </c>
      <c r="F1443" s="2">
        <f>'Moving Avg'!D1443</f>
        <v>7.9576800000000008</v>
      </c>
      <c r="G1443" s="2">
        <f>'Moving Avg'!F1443</f>
        <v>7.95505</v>
      </c>
      <c r="H1443" s="2">
        <f>'Moving Avg'!G1443</f>
        <v>7.840516</v>
      </c>
      <c r="I1443" s="2">
        <f>'Moving Avg'!H1443</f>
        <v>8.1501159999999917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8.0454000000000008</v>
      </c>
      <c r="C1444" s="2">
        <f>RSI!I1444</f>
        <v>61.858955507183779</v>
      </c>
      <c r="D1444" s="2">
        <f>MACD!E1444</f>
        <v>-3.8006213084829099E-3</v>
      </c>
      <c r="E1444" s="2">
        <f>MACD!F1444</f>
        <v>5.2859920030867121E-3</v>
      </c>
      <c r="F1444" s="2">
        <f>'Moving Avg'!D1444</f>
        <v>7.9869200000000005</v>
      </c>
      <c r="G1444" s="2">
        <f>'Moving Avg'!F1444</f>
        <v>7.9569100000000006</v>
      </c>
      <c r="H1444" s="2">
        <f>'Moving Avg'!G1444</f>
        <v>7.8428319999999987</v>
      </c>
      <c r="I1444" s="2">
        <f>'Moving Avg'!H1444</f>
        <v>8.147441999999991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8.0454000000000008</v>
      </c>
      <c r="C1445" s="2">
        <f>RSI!I1445</f>
        <v>61.858955507183779</v>
      </c>
      <c r="D1445" s="2">
        <f>MACD!E1445</f>
        <v>-1.1094749067856569E-2</v>
      </c>
      <c r="E1445" s="2">
        <f>MACD!F1445</f>
        <v>2.0098437888980566E-3</v>
      </c>
      <c r="F1445" s="2">
        <f>'Moving Avg'!D1445</f>
        <v>8.0161600000000011</v>
      </c>
      <c r="G1445" s="2">
        <f>'Moving Avg'!F1445</f>
        <v>7.9587700000000012</v>
      </c>
      <c r="H1445" s="2">
        <f>'Moving Avg'!G1445</f>
        <v>7.8451479999999991</v>
      </c>
      <c r="I1445" s="2">
        <f>'Moving Avg'!H1445</f>
        <v>8.144767999999992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</row>
    <row r="1446" spans="1:12" ht="13.5" x14ac:dyDescent="0.25">
      <c r="A1446" s="3">
        <f>RSI!A1446</f>
        <v>44117</v>
      </c>
      <c r="B1446" s="2">
        <f>RSI!B1446</f>
        <v>8.1917000000000009</v>
      </c>
      <c r="C1446" s="2">
        <f>RSI!I1446</f>
        <v>71.256089353231843</v>
      </c>
      <c r="D1446" s="2">
        <f>MACD!E1446</f>
        <v>-2.3139495898500506E-2</v>
      </c>
      <c r="E1446" s="2">
        <f>MACD!F1446</f>
        <v>-3.0200241485816562E-3</v>
      </c>
      <c r="F1446" s="2">
        <f>'Moving Avg'!D1446</f>
        <v>8.0600400000000008</v>
      </c>
      <c r="G1446" s="2">
        <f>'Moving Avg'!F1446</f>
        <v>7.9697400000000016</v>
      </c>
      <c r="H1446" s="2">
        <f>'Moving Avg'!G1446</f>
        <v>7.8516779999999979</v>
      </c>
      <c r="I1446" s="2">
        <f>'Moving Avg'!H1446</f>
        <v>8.1428254999999918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8.1917000000000009</v>
      </c>
      <c r="C1447" s="2">
        <f>RSI!I1447</f>
        <v>71.256089353231843</v>
      </c>
      <c r="D1447" s="2">
        <f>MACD!E1447</f>
        <v>-4.6059004145888593E-2</v>
      </c>
      <c r="E1447" s="2">
        <f>MACD!F1447</f>
        <v>-1.1627820148043044E-2</v>
      </c>
      <c r="F1447" s="2">
        <f>'Moving Avg'!D1447</f>
        <v>8.1039199999999987</v>
      </c>
      <c r="G1447" s="2">
        <f>'Moving Avg'!F1447</f>
        <v>7.9774200000000022</v>
      </c>
      <c r="H1447" s="2">
        <f>'Moving Avg'!G1447</f>
        <v>7.8624980000000004</v>
      </c>
      <c r="I1447" s="2">
        <f>'Moving Avg'!H1447</f>
        <v>8.1409184999999926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8.1917000000000009</v>
      </c>
      <c r="C1448" s="2">
        <f>RSI!I1448</f>
        <v>71.256089353231843</v>
      </c>
      <c r="D1448" s="2">
        <f>MACD!E1448</f>
        <v>-6.6824328224089236E-2</v>
      </c>
      <c r="E1448" s="2">
        <f>MACD!F1448</f>
        <v>-2.2667121763252286E-2</v>
      </c>
      <c r="F1448" s="2">
        <f>'Moving Avg'!D1448</f>
        <v>8.1331800000000012</v>
      </c>
      <c r="G1448" s="2">
        <f>'Moving Avg'!F1448</f>
        <v>7.9810750000000015</v>
      </c>
      <c r="H1448" s="2">
        <f>'Moving Avg'!G1448</f>
        <v>7.8690279999999992</v>
      </c>
      <c r="I1448" s="2">
        <f>'Moving Avg'!H1448</f>
        <v>8.1389759999999924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8.1917000000000009</v>
      </c>
      <c r="C1449" s="2">
        <f>RSI!I1449</f>
        <v>71.256089353231857</v>
      </c>
      <c r="D1449" s="2">
        <f>MACD!E1449</f>
        <v>-8.5665259302746044E-2</v>
      </c>
      <c r="E1449" s="2">
        <f>MACD!F1449</f>
        <v>-3.5266749271151039E-2</v>
      </c>
      <c r="F1449" s="2">
        <f>'Moving Avg'!D1449</f>
        <v>8.1624400000000001</v>
      </c>
      <c r="G1449" s="2">
        <f>'Moving Avg'!F1449</f>
        <v>7.9957000000000011</v>
      </c>
      <c r="H1449" s="2">
        <f>'Moving Avg'!G1449</f>
        <v>7.8798480000000017</v>
      </c>
      <c r="I1449" s="2">
        <f>'Moving Avg'!H1449</f>
        <v>8.137033499999994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8.1917000000000009</v>
      </c>
      <c r="C1450" s="2">
        <f>RSI!I1450</f>
        <v>71.256089353231857</v>
      </c>
      <c r="D1450" s="2">
        <f>MACD!E1450</f>
        <v>-0.10278376360308794</v>
      </c>
      <c r="E1450" s="2">
        <f>MACD!F1450</f>
        <v>-4.8770152137538422E-2</v>
      </c>
      <c r="F1450" s="2">
        <f>'Moving Avg'!D1450</f>
        <v>8.1917000000000009</v>
      </c>
      <c r="G1450" s="2">
        <f>'Moving Avg'!F1450</f>
        <v>8.0103249999999999</v>
      </c>
      <c r="H1450" s="2">
        <f>'Moving Avg'!G1450</f>
        <v>7.8863780000000006</v>
      </c>
      <c r="I1450" s="2">
        <f>'Moving Avg'!H1450</f>
        <v>8.1350909999999956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8.1917000000000009</v>
      </c>
      <c r="C1451" s="2">
        <f>RSI!I1451</f>
        <v>71.256089353231843</v>
      </c>
      <c r="D1451" s="2">
        <f>MACD!E1451</f>
        <v>-0.10711155171756559</v>
      </c>
      <c r="E1451" s="2">
        <f>MACD!F1451</f>
        <v>-6.0438432053543864E-2</v>
      </c>
      <c r="F1451" s="2">
        <f>'Moving Avg'!D1451</f>
        <v>8.1917000000000009</v>
      </c>
      <c r="G1451" s="2">
        <f>'Moving Avg'!F1451</f>
        <v>8.0231250000000003</v>
      </c>
      <c r="H1451" s="2">
        <f>'Moving Avg'!G1451</f>
        <v>7.892908000000002</v>
      </c>
      <c r="I1451" s="2">
        <f>'Moving Avg'!H1451</f>
        <v>8.1331484999999972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8.1917000000000009</v>
      </c>
      <c r="C1452" s="2">
        <f>RSI!I1452</f>
        <v>71.256089353231843</v>
      </c>
      <c r="D1452" s="2">
        <f>MACD!E1452</f>
        <v>-0.11178190933753918</v>
      </c>
      <c r="E1452" s="2">
        <f>MACD!F1452</f>
        <v>-7.0707127510342929E-2</v>
      </c>
      <c r="F1452" s="2">
        <f>'Moving Avg'!D1452</f>
        <v>8.1917000000000009</v>
      </c>
      <c r="G1452" s="2">
        <f>'Moving Avg'!F1452</f>
        <v>8.0377499999999991</v>
      </c>
      <c r="H1452" s="2">
        <f>'Moving Avg'!G1452</f>
        <v>7.8994380000000035</v>
      </c>
      <c r="I1452" s="2">
        <f>'Moving Avg'!H1452</f>
        <v>8.131241499999998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8.1552000000000007</v>
      </c>
      <c r="C1453" s="2">
        <f>RSI!I1453</f>
        <v>64.586683632059788</v>
      </c>
      <c r="D1453" s="2">
        <f>MACD!E1453</f>
        <v>-0.10271758087070904</v>
      </c>
      <c r="E1453" s="2">
        <f>MACD!F1453</f>
        <v>-7.7109218182416159E-2</v>
      </c>
      <c r="F1453" s="2">
        <f>'Moving Avg'!D1453</f>
        <v>8.1844000000000001</v>
      </c>
      <c r="G1453" s="2">
        <f>'Moving Avg'!F1453</f>
        <v>8.0509199999999996</v>
      </c>
      <c r="H1453" s="2">
        <f>'Moving Avg'!G1453</f>
        <v>7.9073820000000019</v>
      </c>
      <c r="I1453" s="2">
        <f>'Moving Avg'!H1453</f>
        <v>8.1291519999999977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8.1552000000000007</v>
      </c>
      <c r="C1454" s="2">
        <f>RSI!I1454</f>
        <v>64.586683632059788</v>
      </c>
      <c r="D1454" s="2">
        <f>MACD!E1454</f>
        <v>-9.5696610352586475E-2</v>
      </c>
      <c r="E1454" s="2">
        <f>MACD!F1454</f>
        <v>-8.0826696616450228E-2</v>
      </c>
      <c r="F1454" s="2">
        <f>'Moving Avg'!D1454</f>
        <v>8.1770999999999994</v>
      </c>
      <c r="G1454" s="2">
        <f>'Moving Avg'!F1454</f>
        <v>8.0618949999999998</v>
      </c>
      <c r="H1454" s="2">
        <f>'Moving Avg'!G1454</f>
        <v>7.9153260000000012</v>
      </c>
      <c r="I1454" s="2">
        <f>'Moving Avg'!H1454</f>
        <v>8.1273844999999962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8.1552000000000007</v>
      </c>
      <c r="C1455" s="2">
        <f>RSI!I1455</f>
        <v>64.586683632059788</v>
      </c>
      <c r="D1455" s="2">
        <f>MACD!E1455</f>
        <v>-9.0356572364283849E-2</v>
      </c>
      <c r="E1455" s="2">
        <f>MACD!F1455</f>
        <v>-8.2732671766016952E-2</v>
      </c>
      <c r="F1455" s="2">
        <f>'Moving Avg'!D1455</f>
        <v>8.1698000000000004</v>
      </c>
      <c r="G1455" s="2">
        <f>'Moving Avg'!F1455</f>
        <v>8.07287</v>
      </c>
      <c r="H1455" s="2">
        <f>'Moving Avg'!G1455</f>
        <v>7.9232700000000023</v>
      </c>
      <c r="I1455" s="2">
        <f>'Moving Avg'!H1455</f>
        <v>8.1256169999999965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8.1552000000000007</v>
      </c>
      <c r="C1456" s="2">
        <f>RSI!I1456</f>
        <v>64.586683632059788</v>
      </c>
      <c r="D1456" s="2">
        <f>MACD!E1456</f>
        <v>-6.3886667132830866E-2</v>
      </c>
      <c r="E1456" s="2">
        <f>MACD!F1456</f>
        <v>-7.896347083937974E-2</v>
      </c>
      <c r="F1456" s="2">
        <f>'Moving Avg'!D1456</f>
        <v>8.1625000000000014</v>
      </c>
      <c r="G1456" s="2">
        <f>'Moving Avg'!F1456</f>
        <v>8.0820150000000019</v>
      </c>
      <c r="H1456" s="2">
        <f>'Moving Avg'!G1456</f>
        <v>7.9312140000000007</v>
      </c>
      <c r="I1456" s="2">
        <f>'Moving Avg'!H1456</f>
        <v>8.1242069999999966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8.1552000000000007</v>
      </c>
      <c r="C1457" s="2">
        <f>RSI!I1457</f>
        <v>64.586683632059788</v>
      </c>
      <c r="D1457" s="2">
        <f>MACD!E1457</f>
        <v>-4.2004129790434774E-2</v>
      </c>
      <c r="E1457" s="2">
        <f>MACD!F1457</f>
        <v>-7.1571602629590753E-2</v>
      </c>
      <c r="F1457" s="2">
        <f>'Moving Avg'!D1457</f>
        <v>8.1552000000000007</v>
      </c>
      <c r="G1457" s="2">
        <f>'Moving Avg'!F1457</f>
        <v>8.0948150000000005</v>
      </c>
      <c r="H1457" s="2">
        <f>'Moving Avg'!G1457</f>
        <v>7.9391580000000026</v>
      </c>
      <c r="I1457" s="2">
        <f>'Moving Avg'!H1457</f>
        <v>8.1227969999999949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8.1552000000000007</v>
      </c>
      <c r="C1458" s="2">
        <f>RSI!I1458</f>
        <v>64.586683632059788</v>
      </c>
      <c r="D1458" s="2">
        <f>MACD!E1458</f>
        <v>-2.3965057743936313E-2</v>
      </c>
      <c r="E1458" s="2">
        <f>MACD!F1458</f>
        <v>-6.205029365245987E-2</v>
      </c>
      <c r="F1458" s="2">
        <f>'Moving Avg'!D1458</f>
        <v>8.1552000000000007</v>
      </c>
      <c r="G1458" s="2">
        <f>'Moving Avg'!F1458</f>
        <v>8.1076150000000009</v>
      </c>
      <c r="H1458" s="2">
        <f>'Moving Avg'!G1458</f>
        <v>7.9516780000000002</v>
      </c>
      <c r="I1458" s="2">
        <f>'Moving Avg'!H1458</f>
        <v>8.1214584999999939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44138</v>
      </c>
      <c r="B1459" s="2">
        <f>RSI!B1459</f>
        <v>8.3379999999999992</v>
      </c>
      <c r="C1459" s="2">
        <f>RSI!I1459</f>
        <v>79.54446982697344</v>
      </c>
      <c r="D1459" s="2">
        <f>MACD!E1459</f>
        <v>-2.2683561892760551E-2</v>
      </c>
      <c r="E1459" s="2">
        <f>MACD!F1459</f>
        <v>-5.4176947300520008E-2</v>
      </c>
      <c r="F1459" s="2">
        <f>'Moving Avg'!D1459</f>
        <v>8.1917600000000004</v>
      </c>
      <c r="G1459" s="2">
        <f>'Moving Avg'!F1459</f>
        <v>8.1295549999999999</v>
      </c>
      <c r="H1459" s="2">
        <f>'Moving Avg'!G1459</f>
        <v>7.9682840000000006</v>
      </c>
      <c r="I1459" s="2">
        <f>'Moving Avg'!H1459</f>
        <v>8.1211769999999941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8.3379999999999992</v>
      </c>
      <c r="C1460" s="2">
        <f>RSI!I1460</f>
        <v>79.54446982697344</v>
      </c>
      <c r="D1460" s="2">
        <f>MACD!E1460</f>
        <v>-2.3088275264143476E-2</v>
      </c>
      <c r="E1460" s="2">
        <f>MACD!F1460</f>
        <v>-4.7959212893244708E-2</v>
      </c>
      <c r="F1460" s="2">
        <f>'Moving Avg'!D1460</f>
        <v>8.2283200000000001</v>
      </c>
      <c r="G1460" s="2">
        <f>'Moving Avg'!F1460</f>
        <v>8.1514950000000006</v>
      </c>
      <c r="H1460" s="2">
        <f>'Moving Avg'!G1460</f>
        <v>7.9848900000000018</v>
      </c>
      <c r="I1460" s="2">
        <f>'Moving Avg'!H1460</f>
        <v>8.1212169999999944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8.3379999999999992</v>
      </c>
      <c r="C1461" s="2">
        <f>RSI!I1461</f>
        <v>79.54446982697344</v>
      </c>
      <c r="D1461" s="2">
        <f>MACD!E1461</f>
        <v>-2.4809480609084389E-2</v>
      </c>
      <c r="E1461" s="2">
        <f>MACD!F1461</f>
        <v>-4.3329266436412647E-2</v>
      </c>
      <c r="F1461" s="2">
        <f>'Moving Avg'!D1461</f>
        <v>8.2648800000000016</v>
      </c>
      <c r="G1461" s="2">
        <f>'Moving Avg'!F1461</f>
        <v>8.1697799999999994</v>
      </c>
      <c r="H1461" s="2">
        <f>'Moving Avg'!G1461</f>
        <v>8.0000660000000021</v>
      </c>
      <c r="I1461" s="2">
        <f>'Moving Avg'!H1461</f>
        <v>8.1214359999999957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8.3379999999999992</v>
      </c>
      <c r="C1462" s="2">
        <f>RSI!I1462</f>
        <v>79.54446982697344</v>
      </c>
      <c r="D1462" s="2">
        <f>MACD!E1462</f>
        <v>-2.7542510658719266E-2</v>
      </c>
      <c r="E1462" s="2">
        <f>MACD!F1462</f>
        <v>-4.0171915280873979E-2</v>
      </c>
      <c r="F1462" s="2">
        <f>'Moving Avg'!D1462</f>
        <v>8.3014400000000013</v>
      </c>
      <c r="G1462" s="2">
        <f>'Moving Avg'!F1462</f>
        <v>8.1880649999999999</v>
      </c>
      <c r="H1462" s="2">
        <f>'Moving Avg'!G1462</f>
        <v>8.0166720000000034</v>
      </c>
      <c r="I1462" s="2">
        <f>'Moving Avg'!H1462</f>
        <v>8.1214759999999941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8.3379999999999992</v>
      </c>
      <c r="C1463" s="2">
        <f>RSI!I1463</f>
        <v>79.54446982697344</v>
      </c>
      <c r="D1463" s="2">
        <f>MACD!E1463</f>
        <v>-3.665251983540152E-2</v>
      </c>
      <c r="E1463" s="2">
        <f>MACD!F1463</f>
        <v>-3.9468036191779493E-2</v>
      </c>
      <c r="F1463" s="2">
        <f>'Moving Avg'!D1463</f>
        <v>8.3379999999999992</v>
      </c>
      <c r="G1463" s="2">
        <f>'Moving Avg'!F1463</f>
        <v>8.2026950000000003</v>
      </c>
      <c r="H1463" s="2">
        <f>'Moving Avg'!G1463</f>
        <v>8.0304180000000027</v>
      </c>
      <c r="I1463" s="2">
        <f>'Moving Avg'!H1463</f>
        <v>8.1215159999999926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8.3379999999999992</v>
      </c>
      <c r="C1464" s="2">
        <f>RSI!I1464</f>
        <v>79.54446982697344</v>
      </c>
      <c r="D1464" s="2">
        <f>MACD!E1464</f>
        <v>-4.5455489762026957E-2</v>
      </c>
      <c r="E1464" s="2">
        <f>MACD!F1464</f>
        <v>-4.0665526905828989E-2</v>
      </c>
      <c r="F1464" s="2">
        <f>'Moving Avg'!D1464</f>
        <v>8.3379999999999992</v>
      </c>
      <c r="G1464" s="2">
        <f>'Moving Avg'!F1464</f>
        <v>8.2173249999999989</v>
      </c>
      <c r="H1464" s="2">
        <f>'Moving Avg'!G1464</f>
        <v>8.0441640000000021</v>
      </c>
      <c r="I1464" s="2">
        <f>'Moving Avg'!H1464</f>
        <v>8.1210199999999944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44146</v>
      </c>
      <c r="B1465" s="2">
        <f>RSI!B1465</f>
        <v>8.3379999999999992</v>
      </c>
      <c r="C1465" s="2">
        <f>RSI!I1465</f>
        <v>79.54446982697344</v>
      </c>
      <c r="D1465" s="2">
        <f>MACD!E1465</f>
        <v>-5.3917583126056101E-2</v>
      </c>
      <c r="E1465" s="2">
        <f>MACD!F1465</f>
        <v>-4.3315938149874417E-2</v>
      </c>
      <c r="F1465" s="2">
        <f>'Moving Avg'!D1465</f>
        <v>8.3379999999999992</v>
      </c>
      <c r="G1465" s="2">
        <f>'Moving Avg'!F1465</f>
        <v>8.2319549999999992</v>
      </c>
      <c r="H1465" s="2">
        <f>'Moving Avg'!G1465</f>
        <v>8.0579100000000032</v>
      </c>
      <c r="I1465" s="2">
        <f>'Moving Avg'!H1465</f>
        <v>8.1205239999999943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44147</v>
      </c>
      <c r="B1466" s="2">
        <f>RSI!B1466</f>
        <v>8.3379999999999992</v>
      </c>
      <c r="C1466" s="2">
        <f>RSI!I1466</f>
        <v>79.54446982697344</v>
      </c>
      <c r="D1466" s="2">
        <f>MACD!E1466</f>
        <v>-6.2016173845723443E-2</v>
      </c>
      <c r="E1466" s="2">
        <f>MACD!F1466</f>
        <v>-4.7055985289044228E-2</v>
      </c>
      <c r="F1466" s="2">
        <f>'Moving Avg'!D1466</f>
        <v>8.3379999999999992</v>
      </c>
      <c r="G1466" s="2">
        <f>'Moving Avg'!F1466</f>
        <v>8.2392699999999994</v>
      </c>
      <c r="H1466" s="2">
        <f>'Moving Avg'!G1466</f>
        <v>8.0702260000000017</v>
      </c>
      <c r="I1466" s="2">
        <f>'Moving Avg'!H1466</f>
        <v>8.120027999999996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8.3379999999999992</v>
      </c>
      <c r="C1467" s="2">
        <f>RSI!I1467</f>
        <v>79.54446982697344</v>
      </c>
      <c r="D1467" s="2">
        <f>MACD!E1467</f>
        <v>-6.9737677414172694E-2</v>
      </c>
      <c r="E1467" s="2">
        <f>MACD!F1467</f>
        <v>-5.1592323714069924E-2</v>
      </c>
      <c r="F1467" s="2">
        <f>'Moving Avg'!D1467</f>
        <v>8.3379999999999992</v>
      </c>
      <c r="G1467" s="2">
        <f>'Moving Avg'!F1467</f>
        <v>8.2465849999999996</v>
      </c>
      <c r="H1467" s="2">
        <f>'Moving Avg'!G1467</f>
        <v>8.0825420000000037</v>
      </c>
      <c r="I1467" s="2">
        <f>'Moving Avg'!H1467</f>
        <v>8.1202469999999938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8.5135000000000005</v>
      </c>
      <c r="C1468" s="2">
        <f>RSI!I1468</f>
        <v>88.572755834995149</v>
      </c>
      <c r="D1468" s="2">
        <f>MACD!E1468</f>
        <v>-9.0075747988722199E-2</v>
      </c>
      <c r="E1468" s="2">
        <f>MACD!F1468</f>
        <v>-5.9289008569000379E-2</v>
      </c>
      <c r="F1468" s="2">
        <f>'Moving Avg'!D1468</f>
        <v>8.3730999999999991</v>
      </c>
      <c r="G1468" s="2">
        <f>'Moving Avg'!F1468</f>
        <v>8.262674999999998</v>
      </c>
      <c r="H1468" s="2">
        <f>'Moving Avg'!G1468</f>
        <v>8.0969380000000033</v>
      </c>
      <c r="I1468" s="2">
        <f>'Moving Avg'!H1468</f>
        <v>8.1206284999999951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8.5135000000000005</v>
      </c>
      <c r="C1469" s="2">
        <f>RSI!I1469</f>
        <v>88.572755834995149</v>
      </c>
      <c r="D1469" s="2">
        <f>MACD!E1469</f>
        <v>-8.0943743476034058E-2</v>
      </c>
      <c r="E1469" s="2">
        <f>MACD!F1469</f>
        <v>-6.3619955550407115E-2</v>
      </c>
      <c r="F1469" s="2">
        <f>'Moving Avg'!D1469</f>
        <v>8.408199999999999</v>
      </c>
      <c r="G1469" s="2">
        <f>'Moving Avg'!F1469</f>
        <v>8.2787649999999964</v>
      </c>
      <c r="H1469" s="2">
        <f>'Moving Avg'!G1469</f>
        <v>8.1113340000000047</v>
      </c>
      <c r="I1469" s="2">
        <f>'Moving Avg'!H1469</f>
        <v>8.1210099999999947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8.3379999999999992</v>
      </c>
      <c r="C1470" s="2">
        <f>RSI!I1470</f>
        <v>58.584707544801041</v>
      </c>
      <c r="D1470" s="2">
        <f>MACD!E1470</f>
        <v>-6.1866603262661357E-2</v>
      </c>
      <c r="E1470" s="2">
        <f>MACD!F1470</f>
        <v>-6.3269285092857966E-2</v>
      </c>
      <c r="F1470" s="2">
        <f>'Moving Avg'!D1470</f>
        <v>8.4082000000000008</v>
      </c>
      <c r="G1470" s="2">
        <f>'Moving Avg'!F1470</f>
        <v>8.2860799999999966</v>
      </c>
      <c r="H1470" s="2">
        <f>'Moving Avg'!G1470</f>
        <v>8.117930000000003</v>
      </c>
      <c r="I1470" s="2">
        <f>'Moving Avg'!H1470</f>
        <v>8.1205139999999965</v>
      </c>
      <c r="J1470" s="6" t="str">
        <f>OBV!F1470</f>
        <v>BEARISH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44154</v>
      </c>
      <c r="B1471" s="2">
        <f>RSI!B1471</f>
        <v>8.3379999999999992</v>
      </c>
      <c r="C1471" s="2">
        <f>RSI!I1471</f>
        <v>58.584707544801041</v>
      </c>
      <c r="D1471" s="2">
        <f>MACD!E1471</f>
        <v>-4.6215093371699822E-2</v>
      </c>
      <c r="E1471" s="2">
        <f>MACD!F1471</f>
        <v>-5.9858446748626337E-2</v>
      </c>
      <c r="F1471" s="2">
        <f>'Moving Avg'!D1471</f>
        <v>8.4082000000000008</v>
      </c>
      <c r="G1471" s="2">
        <f>'Moving Avg'!F1471</f>
        <v>8.2933949999999967</v>
      </c>
      <c r="H1471" s="2">
        <f>'Moving Avg'!G1471</f>
        <v>8.1245260000000048</v>
      </c>
      <c r="I1471" s="2">
        <f>'Moving Avg'!H1471</f>
        <v>8.1200179999999964</v>
      </c>
      <c r="J1471" s="6" t="str">
        <f>OBV!F1471</f>
        <v>BEARISH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44155</v>
      </c>
      <c r="B1472" s="2">
        <f>RSI!B1472</f>
        <v>8.3379999999999992</v>
      </c>
      <c r="C1472" s="2">
        <f>RSI!I1472</f>
        <v>58.584707544801041</v>
      </c>
      <c r="D1472" s="2">
        <f>MACD!E1472</f>
        <v>-3.3425846666567338E-2</v>
      </c>
      <c r="E1472" s="2">
        <f>MACD!F1472</f>
        <v>-5.4571926732214546E-2</v>
      </c>
      <c r="F1472" s="2">
        <f>'Moving Avg'!D1472</f>
        <v>8.4082000000000008</v>
      </c>
      <c r="G1472" s="2">
        <f>'Moving Avg'!F1472</f>
        <v>8.3007099999999969</v>
      </c>
      <c r="H1472" s="2">
        <f>'Moving Avg'!G1472</f>
        <v>8.1311220000000048</v>
      </c>
      <c r="I1472" s="2">
        <f>'Moving Avg'!H1472</f>
        <v>8.118842499999996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NEUTRAL</v>
      </c>
    </row>
    <row r="1473" spans="1:12" ht="13.5" x14ac:dyDescent="0.25">
      <c r="A1473" s="3">
        <f>RSI!A1473</f>
        <v>44158</v>
      </c>
      <c r="B1473" s="2">
        <f>RSI!B1473</f>
        <v>8.3379999999999992</v>
      </c>
      <c r="C1473" s="2">
        <f>RSI!I1473</f>
        <v>58.584707544801041</v>
      </c>
      <c r="D1473" s="2">
        <f>MACD!E1473</f>
        <v>-2.3024860254665214E-2</v>
      </c>
      <c r="E1473" s="2">
        <f>MACD!F1473</f>
        <v>-4.8262513436704679E-2</v>
      </c>
      <c r="F1473" s="2">
        <f>'Moving Avg'!D1473</f>
        <v>8.3731000000000009</v>
      </c>
      <c r="G1473" s="2">
        <f>'Moving Avg'!F1473</f>
        <v>8.3098499999999973</v>
      </c>
      <c r="H1473" s="2">
        <f>'Moving Avg'!G1473</f>
        <v>8.1377180000000049</v>
      </c>
      <c r="I1473" s="2">
        <f>'Moving Avg'!H1473</f>
        <v>8.1176669999999955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8.3379999999999992</v>
      </c>
      <c r="C1474" s="2">
        <f>RSI!I1474</f>
        <v>58.584707544801041</v>
      </c>
      <c r="D1474" s="2">
        <f>MACD!E1474</f>
        <v>-1.4613547706824548E-2</v>
      </c>
      <c r="E1474" s="2">
        <f>MACD!F1474</f>
        <v>-4.1532720290728652E-2</v>
      </c>
      <c r="F1474" s="2">
        <f>'Moving Avg'!D1474</f>
        <v>8.3379999999999992</v>
      </c>
      <c r="G1474" s="2">
        <f>'Moving Avg'!F1474</f>
        <v>8.3189899999999959</v>
      </c>
      <c r="H1474" s="2">
        <f>'Moving Avg'!G1474</f>
        <v>8.1443140000000067</v>
      </c>
      <c r="I1474" s="2">
        <f>'Moving Avg'!H1474</f>
        <v>8.1164914999999969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8.3379999999999992</v>
      </c>
      <c r="C1475" s="2">
        <f>RSI!I1475</f>
        <v>58.584707544801034</v>
      </c>
      <c r="D1475" s="2">
        <f>MACD!E1475</f>
        <v>-7.8569518621431911E-3</v>
      </c>
      <c r="E1475" s="2">
        <f>MACD!F1475</f>
        <v>-3.4797566605011557E-2</v>
      </c>
      <c r="F1475" s="2">
        <f>'Moving Avg'!D1475</f>
        <v>8.3379999999999992</v>
      </c>
      <c r="G1475" s="2">
        <f>'Moving Avg'!F1475</f>
        <v>8.328129999999998</v>
      </c>
      <c r="H1475" s="2">
        <f>'Moving Avg'!G1475</f>
        <v>8.1509100000000085</v>
      </c>
      <c r="I1475" s="2">
        <f>'Moving Avg'!H1475</f>
        <v>8.1153159999999964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8.3379999999999992</v>
      </c>
      <c r="C1476" s="2">
        <f>RSI!I1476</f>
        <v>58.584707544801034</v>
      </c>
      <c r="D1476" s="2">
        <f>MACD!E1476</f>
        <v>-2.4737847261437906E-3</v>
      </c>
      <c r="E1476" s="2">
        <f>MACD!F1476</f>
        <v>-2.8332810229238007E-2</v>
      </c>
      <c r="F1476" s="2">
        <f>'Moving Avg'!D1476</f>
        <v>8.3379999999999992</v>
      </c>
      <c r="G1476" s="2">
        <f>'Moving Avg'!F1476</f>
        <v>8.3372699999999966</v>
      </c>
      <c r="H1476" s="2">
        <f>'Moving Avg'!G1476</f>
        <v>8.1582240000000095</v>
      </c>
      <c r="I1476" s="2">
        <f>'Moving Avg'!H1476</f>
        <v>8.114140499999996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8.3379999999999992</v>
      </c>
      <c r="C1477" s="2">
        <f>RSI!I1477</f>
        <v>58.584707544801034</v>
      </c>
      <c r="D1477" s="2">
        <f>MACD!E1477</f>
        <v>1.7719876422450653E-3</v>
      </c>
      <c r="E1477" s="2">
        <f>MACD!F1477</f>
        <v>-2.2311850654941394E-2</v>
      </c>
      <c r="F1477" s="2">
        <f>'Moving Avg'!D1477</f>
        <v>8.3379999999999992</v>
      </c>
      <c r="G1477" s="2">
        <f>'Moving Avg'!F1477</f>
        <v>8.346409999999997</v>
      </c>
      <c r="H1477" s="2">
        <f>'Moving Avg'!G1477</f>
        <v>8.1642220000000094</v>
      </c>
      <c r="I1477" s="2">
        <f>'Moving Avg'!H1477</f>
        <v>8.1129649999999955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8.6305999999999994</v>
      </c>
      <c r="C1478" s="2">
        <f>RSI!I1478</f>
        <v>79.509836328066683</v>
      </c>
      <c r="D1478" s="2">
        <f>MACD!E1478</f>
        <v>1.040417980959063E-2</v>
      </c>
      <c r="E1478" s="2">
        <f>MACD!F1478</f>
        <v>-1.576864456203499E-2</v>
      </c>
      <c r="F1478" s="2">
        <f>'Moving Avg'!D1478</f>
        <v>8.3965199999999989</v>
      </c>
      <c r="G1478" s="2">
        <f>'Moving Avg'!F1478</f>
        <v>8.370179999999996</v>
      </c>
      <c r="H1478" s="2">
        <f>'Moving Avg'!G1478</f>
        <v>8.174462000000009</v>
      </c>
      <c r="I1478" s="2">
        <f>'Moving Avg'!H1478</f>
        <v>8.1135744999999933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8.7695000000000007</v>
      </c>
      <c r="C1479" s="2">
        <f>RSI!I1479</f>
        <v>83.715961053270689</v>
      </c>
      <c r="D1479" s="2">
        <f>MACD!E1479</f>
        <v>5.425365355977263E-3</v>
      </c>
      <c r="E1479" s="2">
        <f>MACD!F1479</f>
        <v>-1.152984257843254E-2</v>
      </c>
      <c r="F1479" s="2">
        <f>'Moving Avg'!D1479</f>
        <v>8.4828200000000002</v>
      </c>
      <c r="G1479" s="2">
        <f>'Moving Avg'!F1479</f>
        <v>8.3917549999999963</v>
      </c>
      <c r="H1479" s="2">
        <f>'Moving Avg'!G1479</f>
        <v>8.1918680000000084</v>
      </c>
      <c r="I1479" s="2">
        <f>'Moving Avg'!H1479</f>
        <v>8.1145564999999973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8.7767999999999997</v>
      </c>
      <c r="C1480" s="2">
        <f>RSI!I1480</f>
        <v>83.902980806212113</v>
      </c>
      <c r="D1480" s="2">
        <f>MACD!E1480</f>
        <v>-2.8995362382392642E-2</v>
      </c>
      <c r="E1480" s="2">
        <f>MACD!F1480</f>
        <v>-1.5022946539224561E-2</v>
      </c>
      <c r="F1480" s="2">
        <f>'Moving Avg'!D1480</f>
        <v>8.5705799999999996</v>
      </c>
      <c r="G1480" s="2">
        <f>'Moving Avg'!F1480</f>
        <v>8.413694999999997</v>
      </c>
      <c r="H1480" s="2">
        <f>'Moving Avg'!G1480</f>
        <v>8.2094200000000068</v>
      </c>
      <c r="I1480" s="2">
        <f>'Moving Avg'!H1480</f>
        <v>8.1166119999999964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8.9962999999999997</v>
      </c>
      <c r="C1481" s="2">
        <f>RSI!I1481</f>
        <v>88.266590679066411</v>
      </c>
      <c r="D1481" s="2">
        <f>MACD!E1481</f>
        <v>-7.6892566594708001E-2</v>
      </c>
      <c r="E1481" s="2">
        <f>MACD!F1481</f>
        <v>-2.7396870550321251E-2</v>
      </c>
      <c r="F1481" s="2">
        <f>'Moving Avg'!D1481</f>
        <v>8.7022399999999998</v>
      </c>
      <c r="G1481" s="2">
        <f>'Moving Avg'!F1481</f>
        <v>8.4466099999999962</v>
      </c>
      <c r="H1481" s="2">
        <f>'Moving Avg'!G1481</f>
        <v>8.2306320000000071</v>
      </c>
      <c r="I1481" s="2">
        <f>'Moving Avg'!H1481</f>
        <v>8.1194074999999959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8.9890000000000008</v>
      </c>
      <c r="C1482" s="2">
        <f>RSI!I1482</f>
        <v>87.417852756410994</v>
      </c>
      <c r="D1482" s="2">
        <f>MACD!E1482</f>
        <v>-0.12050385118732265</v>
      </c>
      <c r="E1482" s="2">
        <f>MACD!F1482</f>
        <v>-4.6018266677721534E-2</v>
      </c>
      <c r="F1482" s="2">
        <f>'Moving Avg'!D1482</f>
        <v>8.8324400000000001</v>
      </c>
      <c r="G1482" s="2">
        <f>'Moving Avg'!F1482</f>
        <v>8.4791599999999967</v>
      </c>
      <c r="H1482" s="2">
        <f>'Moving Avg'!G1482</f>
        <v>8.2524280000000054</v>
      </c>
      <c r="I1482" s="2">
        <f>'Moving Avg'!H1482</f>
        <v>8.1225239999999967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</row>
    <row r="1483" spans="1:12" ht="13.5" x14ac:dyDescent="0.25">
      <c r="A1483" s="3">
        <f>RSI!A1483</f>
        <v>44172</v>
      </c>
      <c r="B1483" s="2">
        <f>RSI!B1483</f>
        <v>8.9962999999999997</v>
      </c>
      <c r="C1483" s="2">
        <f>RSI!I1483</f>
        <v>87.54680906283518</v>
      </c>
      <c r="D1483" s="2">
        <f>MACD!E1483</f>
        <v>-0.16125851745005626</v>
      </c>
      <c r="E1483" s="2">
        <f>MACD!F1483</f>
        <v>-6.9066316832188474E-2</v>
      </c>
      <c r="F1483" s="2">
        <f>'Moving Avg'!D1483</f>
        <v>8.9055799999999987</v>
      </c>
      <c r="G1483" s="2">
        <f>'Moving Avg'!F1483</f>
        <v>8.5120749999999976</v>
      </c>
      <c r="H1483" s="2">
        <f>'Moving Avg'!G1483</f>
        <v>8.2745180000000058</v>
      </c>
      <c r="I1483" s="2">
        <f>'Moving Avg'!H1483</f>
        <v>8.1249619999999982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8.9962999999999997</v>
      </c>
      <c r="C1484" s="2">
        <f>RSI!I1484</f>
        <v>87.54680906283518</v>
      </c>
      <c r="D1484" s="2">
        <f>MACD!E1484</f>
        <v>-0.1988531019299753</v>
      </c>
      <c r="E1484" s="2">
        <f>MACD!F1484</f>
        <v>-9.5023673851745843E-2</v>
      </c>
      <c r="F1484" s="2">
        <f>'Moving Avg'!D1484</f>
        <v>8.9509399999999992</v>
      </c>
      <c r="G1484" s="2">
        <f>'Moving Avg'!F1484</f>
        <v>8.5449899999999968</v>
      </c>
      <c r="H1484" s="2">
        <f>'Moving Avg'!G1484</f>
        <v>8.295730000000006</v>
      </c>
      <c r="I1484" s="2">
        <f>'Moving Avg'!H1484</f>
        <v>8.1273999999999997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</row>
    <row r="1485" spans="1:12" ht="13.5" x14ac:dyDescent="0.25">
      <c r="A1485" s="3">
        <f>RSI!A1485</f>
        <v>44174</v>
      </c>
      <c r="B1485" s="2">
        <f>RSI!B1485</f>
        <v>8.9962999999999997</v>
      </c>
      <c r="C1485" s="2">
        <f>RSI!I1485</f>
        <v>87.54680906283518</v>
      </c>
      <c r="D1485" s="2">
        <f>MACD!E1485</f>
        <v>-0.23354341054609407</v>
      </c>
      <c r="E1485" s="2">
        <f>MACD!F1485</f>
        <v>-0.12272762119061549</v>
      </c>
      <c r="F1485" s="2">
        <f>'Moving Avg'!D1485</f>
        <v>8.9948399999999999</v>
      </c>
      <c r="G1485" s="2">
        <f>'Moving Avg'!F1485</f>
        <v>8.5779049999999977</v>
      </c>
      <c r="H1485" s="2">
        <f>'Moving Avg'!G1485</f>
        <v>8.3169420000000045</v>
      </c>
      <c r="I1485" s="2">
        <f>'Moving Avg'!H1485</f>
        <v>8.1301954999999992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</row>
    <row r="1486" spans="1:12" ht="13.5" x14ac:dyDescent="0.25">
      <c r="A1486" s="3">
        <f>RSI!A1486</f>
        <v>44175</v>
      </c>
      <c r="B1486" s="2">
        <f>RSI!B1486</f>
        <v>8.9962999999999997</v>
      </c>
      <c r="C1486" s="2">
        <f>RSI!I1486</f>
        <v>87.54680906283518</v>
      </c>
      <c r="D1486" s="2">
        <f>MACD!E1486</f>
        <v>-0.26556295820207154</v>
      </c>
      <c r="E1486" s="2">
        <f>MACD!F1486</f>
        <v>-0.15129468859290671</v>
      </c>
      <c r="F1486" s="2">
        <f>'Moving Avg'!D1486</f>
        <v>8.9948399999999999</v>
      </c>
      <c r="G1486" s="2">
        <f>'Moving Avg'!F1486</f>
        <v>8.6108199999999986</v>
      </c>
      <c r="H1486" s="2">
        <f>'Moving Avg'!G1486</f>
        <v>8.3374220000000054</v>
      </c>
      <c r="I1486" s="2">
        <f>'Moving Avg'!H1486</f>
        <v>8.1329909999999987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</row>
    <row r="1487" spans="1:12" ht="13.5" x14ac:dyDescent="0.25">
      <c r="A1487" s="3">
        <f>RSI!A1487</f>
        <v>44176</v>
      </c>
      <c r="B1487" s="2">
        <f>RSI!B1487</f>
        <v>8.9962999999999997</v>
      </c>
      <c r="C1487" s="2">
        <f>RSI!I1487</f>
        <v>87.54680906283518</v>
      </c>
      <c r="D1487" s="2">
        <f>MACD!E1487</f>
        <v>-0.29512513419234487</v>
      </c>
      <c r="E1487" s="2">
        <f>MACD!F1487</f>
        <v>-0.18006077771279436</v>
      </c>
      <c r="F1487" s="2">
        <f>'Moving Avg'!D1487</f>
        <v>8.9962999999999997</v>
      </c>
      <c r="G1487" s="2">
        <f>'Moving Avg'!F1487</f>
        <v>8.6437349999999977</v>
      </c>
      <c r="H1487" s="2">
        <f>'Moving Avg'!G1487</f>
        <v>8.3593640000000047</v>
      </c>
      <c r="I1487" s="2">
        <f>'Moving Avg'!H1487</f>
        <v>8.1364654999999999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8.9962999999999997</v>
      </c>
      <c r="C1488" s="2">
        <f>RSI!I1488</f>
        <v>87.54680906283518</v>
      </c>
      <c r="D1488" s="2">
        <f>MACD!E1488</f>
        <v>-0.27740974348167846</v>
      </c>
      <c r="E1488" s="2">
        <f>MACD!F1488</f>
        <v>-0.19953057086657117</v>
      </c>
      <c r="F1488" s="2">
        <f>'Moving Avg'!D1488</f>
        <v>8.9962999999999997</v>
      </c>
      <c r="G1488" s="2">
        <f>'Moving Avg'!F1488</f>
        <v>8.6678749999999987</v>
      </c>
      <c r="H1488" s="2">
        <f>'Moving Avg'!G1488</f>
        <v>8.3813060000000039</v>
      </c>
      <c r="I1488" s="2">
        <f>'Moving Avg'!H1488</f>
        <v>8.1399760000000008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8.9962999999999997</v>
      </c>
      <c r="C1489" s="2">
        <f>RSI!I1489</f>
        <v>87.54680906283518</v>
      </c>
      <c r="D1489" s="2">
        <f>MACD!E1489</f>
        <v>-0.24316708986526514</v>
      </c>
      <c r="E1489" s="2">
        <f>MACD!F1489</f>
        <v>-0.20825787466630999</v>
      </c>
      <c r="F1489" s="2">
        <f>'Moving Avg'!D1489</f>
        <v>8.9962999999999997</v>
      </c>
      <c r="G1489" s="2">
        <f>'Moving Avg'!F1489</f>
        <v>8.6920149999999978</v>
      </c>
      <c r="H1489" s="2">
        <f>'Moving Avg'!G1489</f>
        <v>8.4032480000000049</v>
      </c>
      <c r="I1489" s="2">
        <f>'Moving Avg'!H1489</f>
        <v>8.1424140000000023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8.9962999999999997</v>
      </c>
      <c r="C1490" s="2">
        <f>RSI!I1490</f>
        <v>87.54680906283518</v>
      </c>
      <c r="D1490" s="2">
        <f>MACD!E1490</f>
        <v>-0.21502920352915567</v>
      </c>
      <c r="E1490" s="2">
        <f>MACD!F1490</f>
        <v>-0.20961214043887913</v>
      </c>
      <c r="F1490" s="2">
        <f>'Moving Avg'!D1490</f>
        <v>8.9962999999999997</v>
      </c>
      <c r="G1490" s="2">
        <f>'Moving Avg'!F1490</f>
        <v>8.724929999999997</v>
      </c>
      <c r="H1490" s="2">
        <f>'Moving Avg'!G1490</f>
        <v>8.4251900000000042</v>
      </c>
      <c r="I1490" s="2">
        <f>'Moving Avg'!H1490</f>
        <v>8.1448520000000038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8.9962999999999997</v>
      </c>
      <c r="C1491" s="2">
        <f>RSI!I1491</f>
        <v>87.54680906283518</v>
      </c>
      <c r="D1491" s="2">
        <f>MACD!E1491</f>
        <v>-0.15926556946491921</v>
      </c>
      <c r="E1491" s="2">
        <f>MACD!F1491</f>
        <v>-0.19954282624408715</v>
      </c>
      <c r="F1491" s="2">
        <f>'Moving Avg'!D1491</f>
        <v>8.9962999999999997</v>
      </c>
      <c r="G1491" s="2">
        <f>'Moving Avg'!F1491</f>
        <v>8.7578449999999997</v>
      </c>
      <c r="H1491" s="2">
        <f>'Moving Avg'!G1491</f>
        <v>8.4456700000000033</v>
      </c>
      <c r="I1491" s="2">
        <f>'Moving Avg'!H1491</f>
        <v>8.1472900000000035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8.9962999999999997</v>
      </c>
      <c r="C1492" s="2">
        <f>RSI!I1492</f>
        <v>87.54680906283518</v>
      </c>
      <c r="D1492" s="2">
        <f>MACD!E1492</f>
        <v>-0.11488419725544752</v>
      </c>
      <c r="E1492" s="2">
        <f>MACD!F1492</f>
        <v>-0.18261110044635923</v>
      </c>
      <c r="F1492" s="2">
        <f>'Moving Avg'!D1492</f>
        <v>8.9962999999999997</v>
      </c>
      <c r="G1492" s="2">
        <f>'Moving Avg'!F1492</f>
        <v>8.7907599999999988</v>
      </c>
      <c r="H1492" s="2">
        <f>'Moving Avg'!G1492</f>
        <v>8.4661500000000043</v>
      </c>
      <c r="I1492" s="2">
        <f>'Moving Avg'!H1492</f>
        <v>8.1497280000000032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8.9962999999999997</v>
      </c>
      <c r="C1493" s="2">
        <f>RSI!I1493</f>
        <v>87.54680906283518</v>
      </c>
      <c r="D1493" s="2">
        <f>MACD!E1493</f>
        <v>-7.7763359230869966E-2</v>
      </c>
      <c r="E1493" s="2">
        <f>MACD!F1493</f>
        <v>-0.16164155220326137</v>
      </c>
      <c r="F1493" s="2">
        <f>'Moving Avg'!D1493</f>
        <v>8.9962999999999997</v>
      </c>
      <c r="G1493" s="2">
        <f>'Moving Avg'!F1493</f>
        <v>8.8236749999999979</v>
      </c>
      <c r="H1493" s="2">
        <f>'Moving Avg'!G1493</f>
        <v>8.4851680000000052</v>
      </c>
      <c r="I1493" s="2">
        <f>'Moving Avg'!H1493</f>
        <v>8.1534170000000028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8.9962999999999997</v>
      </c>
      <c r="C1494" s="2">
        <f>RSI!I1494</f>
        <v>87.54680906283518</v>
      </c>
      <c r="D1494" s="2">
        <f>MACD!E1494</f>
        <v>-4.779388944830032E-2</v>
      </c>
      <c r="E1494" s="2">
        <f>MACD!F1494</f>
        <v>-0.13887201965226917</v>
      </c>
      <c r="F1494" s="2">
        <f>'Moving Avg'!D1494</f>
        <v>8.9962999999999997</v>
      </c>
      <c r="G1494" s="2">
        <f>'Moving Avg'!F1494</f>
        <v>8.8565899999999989</v>
      </c>
      <c r="H1494" s="2">
        <f>'Moving Avg'!G1494</f>
        <v>8.5041860000000042</v>
      </c>
      <c r="I1494" s="2">
        <f>'Moving Avg'!H1494</f>
        <v>8.1565700000000021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8.9962999999999997</v>
      </c>
      <c r="C1495" s="2">
        <f>RSI!I1495</f>
        <v>87.54680906283518</v>
      </c>
      <c r="D1495" s="2">
        <f>MACD!E1495</f>
        <v>-2.3768875921234667E-2</v>
      </c>
      <c r="E1495" s="2">
        <f>MACD!F1495</f>
        <v>-0.11585139090606228</v>
      </c>
      <c r="F1495" s="2">
        <f>'Moving Avg'!D1495</f>
        <v>8.9962999999999997</v>
      </c>
      <c r="G1495" s="2">
        <f>'Moving Avg'!F1495</f>
        <v>8.8895049999999998</v>
      </c>
      <c r="H1495" s="2">
        <f>'Moving Avg'!G1495</f>
        <v>8.5232040000000033</v>
      </c>
      <c r="I1495" s="2">
        <f>'Moving Avg'!H1495</f>
        <v>8.1593655000000034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8.9962999999999997</v>
      </c>
      <c r="C1496" s="2">
        <f>RSI!I1496</f>
        <v>87.54680906283518</v>
      </c>
      <c r="D1496" s="2">
        <f>MACD!E1496</f>
        <v>-4.6749892442310426E-3</v>
      </c>
      <c r="E1496" s="2">
        <f>MACD!F1496</f>
        <v>-9.3616110573696038E-2</v>
      </c>
      <c r="F1496" s="2">
        <f>'Moving Avg'!D1496</f>
        <v>8.9962999999999997</v>
      </c>
      <c r="G1496" s="2">
        <f>'Moving Avg'!F1496</f>
        <v>8.9224199999999989</v>
      </c>
      <c r="H1496" s="2">
        <f>'Moving Avg'!G1496</f>
        <v>8.5392960000000038</v>
      </c>
      <c r="I1496" s="2">
        <f>'Moving Avg'!H1496</f>
        <v>8.1618035000000013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</row>
    <row r="1497" spans="1:12" ht="13.5" x14ac:dyDescent="0.25">
      <c r="A1497" s="3">
        <f>RSI!A1497</f>
        <v>44190</v>
      </c>
      <c r="B1497" s="2">
        <f>RSI!B1497</f>
        <v>8.9962999999999997</v>
      </c>
      <c r="C1497" s="2">
        <f>RSI!I1497</f>
        <v>87.54680906283518</v>
      </c>
      <c r="D1497" s="2">
        <f>MACD!E1497</f>
        <v>1.0337884810335041E-2</v>
      </c>
      <c r="E1497" s="2">
        <f>MACD!F1497</f>
        <v>-7.2825311496889825E-2</v>
      </c>
      <c r="F1497" s="2">
        <f>'Moving Avg'!D1497</f>
        <v>8.9962999999999997</v>
      </c>
      <c r="G1497" s="2">
        <f>'Moving Avg'!F1497</f>
        <v>8.9553349999999998</v>
      </c>
      <c r="H1497" s="2">
        <f>'Moving Avg'!G1497</f>
        <v>8.5553880000000042</v>
      </c>
      <c r="I1497" s="2">
        <f>'Moving Avg'!H1497</f>
        <v>8.1642415000000028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8.9962999999999997</v>
      </c>
      <c r="C1498" s="2">
        <f>RSI!I1498</f>
        <v>87.54680906283518</v>
      </c>
      <c r="D1498" s="2">
        <f>MACD!E1498</f>
        <v>2.1982297419350871E-2</v>
      </c>
      <c r="E1498" s="2">
        <f>MACD!F1498</f>
        <v>-5.386378971364169E-2</v>
      </c>
      <c r="F1498" s="2">
        <f>'Moving Avg'!D1498</f>
        <v>8.9962999999999997</v>
      </c>
      <c r="G1498" s="2">
        <f>'Moving Avg'!F1498</f>
        <v>8.9736199999999986</v>
      </c>
      <c r="H1498" s="2">
        <f>'Moving Avg'!G1498</f>
        <v>8.5714800000000029</v>
      </c>
      <c r="I1498" s="2">
        <f>'Moving Avg'!H1498</f>
        <v>8.1666795000000025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8.9962999999999997</v>
      </c>
      <c r="C1499" s="2">
        <f>RSI!I1499</f>
        <v>87.54680906283518</v>
      </c>
      <c r="D1499" s="2">
        <f>MACD!E1499</f>
        <v>3.0854902199413559E-2</v>
      </c>
      <c r="E1499" s="2">
        <f>MACD!F1499</f>
        <v>-3.6920051331030643E-2</v>
      </c>
      <c r="F1499" s="2">
        <f>'Moving Avg'!D1499</f>
        <v>8.9962999999999997</v>
      </c>
      <c r="G1499" s="2">
        <f>'Moving Avg'!F1499</f>
        <v>8.9849599999999992</v>
      </c>
      <c r="H1499" s="2">
        <f>'Moving Avg'!G1499</f>
        <v>8.5875720000000033</v>
      </c>
      <c r="I1499" s="2">
        <f>'Moving Avg'!H1499</f>
        <v>8.169117500000004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8.9890000000000008</v>
      </c>
      <c r="C1500" s="2">
        <f>RSI!I1500</f>
        <v>84.494314313742137</v>
      </c>
      <c r="D1500" s="2">
        <f>MACD!E1500</f>
        <v>3.7995491104597434E-2</v>
      </c>
      <c r="E1500" s="2">
        <f>MACD!F1500</f>
        <v>-2.193694284390503E-2</v>
      </c>
      <c r="F1500" s="2">
        <f>'Moving Avg'!D1500</f>
        <v>8.9948399999999999</v>
      </c>
      <c r="G1500" s="2">
        <f>'Moving Avg'!F1500</f>
        <v>8.995569999999999</v>
      </c>
      <c r="H1500" s="2">
        <f>'Moving Avg'!G1500</f>
        <v>8.6035180000000029</v>
      </c>
      <c r="I1500" s="2">
        <f>'Moving Avg'!H1500</f>
        <v>8.1715190000000035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8.9962999999999997</v>
      </c>
      <c r="C1501" s="2">
        <f>RSI!I1501</f>
        <v>85.055467734319336</v>
      </c>
      <c r="D1501" s="2">
        <f>MACD!E1501</f>
        <v>4.2699422684389532E-2</v>
      </c>
      <c r="E1501" s="2">
        <f>MACD!F1501</f>
        <v>-9.0096697382461201E-3</v>
      </c>
      <c r="F1501" s="2">
        <f>'Moving Avg'!D1501</f>
        <v>8.9948399999999999</v>
      </c>
      <c r="G1501" s="2">
        <f>'Moving Avg'!F1501</f>
        <v>8.995569999999999</v>
      </c>
      <c r="H1501" s="2">
        <f>'Moving Avg'!G1501</f>
        <v>8.6196100000000033</v>
      </c>
      <c r="I1501" s="2">
        <f>'Moving Avg'!H1501</f>
        <v>8.1739570000000032</v>
      </c>
      <c r="J1501" s="6" t="str">
        <f>OBV!F1501</f>
        <v>BEARISH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8.9962999999999997</v>
      </c>
      <c r="C1502" s="2">
        <f>RSI!I1502</f>
        <v>85.055467734319336</v>
      </c>
      <c r="D1502" s="2">
        <f>MACD!E1502</f>
        <v>4.5898236056769903E-2</v>
      </c>
      <c r="E1502" s="2">
        <f>MACD!F1502</f>
        <v>1.9719114207570835E-3</v>
      </c>
      <c r="F1502" s="2">
        <f>'Moving Avg'!D1502</f>
        <v>8.9948399999999999</v>
      </c>
      <c r="G1502" s="2">
        <f>'Moving Avg'!F1502</f>
        <v>8.9959349999999993</v>
      </c>
      <c r="H1502" s="2">
        <f>'Moving Avg'!G1502</f>
        <v>8.6357020000000038</v>
      </c>
      <c r="I1502" s="2">
        <f>'Moving Avg'!H1502</f>
        <v>8.1783970000000021</v>
      </c>
      <c r="J1502" s="6" t="str">
        <f>OBV!F1502</f>
        <v>BEARISH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8.9962999999999997</v>
      </c>
      <c r="C1503" s="2">
        <f>RSI!I1503</f>
        <v>85.055467734319336</v>
      </c>
      <c r="D1503" s="2">
        <f>MACD!E1503</f>
        <v>4.788137204872811E-2</v>
      </c>
      <c r="E1503" s="2">
        <f>MACD!F1503</f>
        <v>1.1153803546351289E-2</v>
      </c>
      <c r="F1503" s="2">
        <f>'Moving Avg'!D1503</f>
        <v>8.9948399999999999</v>
      </c>
      <c r="G1503" s="2">
        <f>'Moving Avg'!F1503</f>
        <v>8.9959349999999993</v>
      </c>
      <c r="H1503" s="2">
        <f>'Moving Avg'!G1503</f>
        <v>8.652524000000005</v>
      </c>
      <c r="I1503" s="2">
        <f>'Moving Avg'!H1503</f>
        <v>8.1840525000000017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8.9962999999999997</v>
      </c>
      <c r="C1504" s="2">
        <f>RSI!I1504</f>
        <v>85.055467734319336</v>
      </c>
      <c r="D1504" s="2">
        <f>MACD!E1504</f>
        <v>4.8889454412242017E-2</v>
      </c>
      <c r="E1504" s="2">
        <f>MACD!F1504</f>
        <v>1.8700933719529435E-2</v>
      </c>
      <c r="F1504" s="2">
        <f>'Moving Avg'!D1504</f>
        <v>8.9948399999999999</v>
      </c>
      <c r="G1504" s="2">
        <f>'Moving Avg'!F1504</f>
        <v>8.9959349999999993</v>
      </c>
      <c r="H1504" s="2">
        <f>'Moving Avg'!G1504</f>
        <v>8.6693460000000044</v>
      </c>
      <c r="I1504" s="2">
        <f>'Moving Avg'!H1504</f>
        <v>8.1897080000000013</v>
      </c>
      <c r="J1504" s="6" t="str">
        <f>OBV!F1504</f>
        <v>BEARISH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44203</v>
      </c>
      <c r="B1505" s="2">
        <f>RSI!B1505</f>
        <v>8.9962999999999997</v>
      </c>
      <c r="C1505" s="2">
        <f>RSI!I1505</f>
        <v>85.055467734319336</v>
      </c>
      <c r="D1505" s="2">
        <f>MACD!E1505</f>
        <v>4.912211775217834E-2</v>
      </c>
      <c r="E1505" s="2">
        <f>MACD!F1505</f>
        <v>2.4785170526059219E-2</v>
      </c>
      <c r="F1505" s="2">
        <f>'Moving Avg'!D1505</f>
        <v>8.9962999999999997</v>
      </c>
      <c r="G1505" s="2">
        <f>'Moving Avg'!F1505</f>
        <v>8.9959349999999993</v>
      </c>
      <c r="H1505" s="2">
        <f>'Moving Avg'!G1505</f>
        <v>8.6861680000000039</v>
      </c>
      <c r="I1505" s="2">
        <f>'Moving Avg'!H1505</f>
        <v>8.1965430000000019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8.9962999999999997</v>
      </c>
      <c r="C1506" s="2">
        <f>RSI!I1506</f>
        <v>85.055467734319336</v>
      </c>
      <c r="D1506" s="2">
        <f>MACD!E1506</f>
        <v>4.8744607631022063E-2</v>
      </c>
      <c r="E1506" s="2">
        <f>MACD!F1506</f>
        <v>2.9577057947051792E-2</v>
      </c>
      <c r="F1506" s="2">
        <f>'Moving Avg'!D1506</f>
        <v>8.9962999999999997</v>
      </c>
      <c r="G1506" s="2">
        <f>'Moving Avg'!F1506</f>
        <v>8.9959349999999993</v>
      </c>
      <c r="H1506" s="2">
        <f>'Moving Avg'!G1506</f>
        <v>8.7029900000000051</v>
      </c>
      <c r="I1506" s="2">
        <f>'Moving Avg'!H1506</f>
        <v>8.2022340000000007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8.9962999999999997</v>
      </c>
      <c r="C1507" s="2">
        <f>RSI!I1507</f>
        <v>85.055467734319336</v>
      </c>
      <c r="D1507" s="2">
        <f>MACD!E1507</f>
        <v>4.78933434890223E-2</v>
      </c>
      <c r="E1507" s="2">
        <f>MACD!F1507</f>
        <v>3.3240315055445897E-2</v>
      </c>
      <c r="F1507" s="2">
        <f>'Moving Avg'!D1507</f>
        <v>8.9962999999999997</v>
      </c>
      <c r="G1507" s="2">
        <f>'Moving Avg'!F1507</f>
        <v>8.9959349999999993</v>
      </c>
      <c r="H1507" s="2">
        <f>'Moving Avg'!G1507</f>
        <v>8.7198120000000046</v>
      </c>
      <c r="I1507" s="2">
        <f>'Moving Avg'!H1507</f>
        <v>8.2067810000000012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44208</v>
      </c>
      <c r="B1508" s="2">
        <f>RSI!B1508</f>
        <v>8.9962999999999997</v>
      </c>
      <c r="C1508" s="2">
        <f>RSI!I1508</f>
        <v>85.055467734319336</v>
      </c>
      <c r="D1508" s="2">
        <f>MACD!E1508</f>
        <v>4.6680605560228017E-2</v>
      </c>
      <c r="E1508" s="2">
        <f>MACD!F1508</f>
        <v>3.5928373156402321E-2</v>
      </c>
      <c r="F1508" s="2">
        <f>'Moving Avg'!D1508</f>
        <v>8.9962999999999997</v>
      </c>
      <c r="G1508" s="2">
        <f>'Moving Avg'!F1508</f>
        <v>8.9959349999999993</v>
      </c>
      <c r="H1508" s="2">
        <f>'Moving Avg'!G1508</f>
        <v>8.736634000000004</v>
      </c>
      <c r="I1508" s="2">
        <f>'Moving Avg'!H1508</f>
        <v>8.2106490000000001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44209</v>
      </c>
      <c r="B1509" s="2">
        <f>RSI!B1509</f>
        <v>8.9962999999999997</v>
      </c>
      <c r="C1509" s="2">
        <f>RSI!I1509</f>
        <v>85.055467734319336</v>
      </c>
      <c r="D1509" s="2">
        <f>MACD!E1509</f>
        <v>4.5198482048379063E-2</v>
      </c>
      <c r="E1509" s="2">
        <f>MACD!F1509</f>
        <v>3.7782394934797674E-2</v>
      </c>
      <c r="F1509" s="2">
        <f>'Moving Avg'!D1509</f>
        <v>8.9962999999999997</v>
      </c>
      <c r="G1509" s="2">
        <f>'Moving Avg'!F1509</f>
        <v>8.9959349999999993</v>
      </c>
      <c r="H1509" s="2">
        <f>'Moving Avg'!G1509</f>
        <v>8.749800000000004</v>
      </c>
      <c r="I1509" s="2">
        <f>'Moving Avg'!H1509</f>
        <v>8.2133015000000018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44211</v>
      </c>
      <c r="B1510" s="2">
        <f>RSI!B1510</f>
        <v>8.9962999999999997</v>
      </c>
      <c r="C1510" s="2">
        <f>RSI!I1510</f>
        <v>85.055467734319336</v>
      </c>
      <c r="D1510" s="2">
        <f>MACD!E1510</f>
        <v>4.2399114829143159E-2</v>
      </c>
      <c r="E1510" s="2">
        <f>MACD!F1510</f>
        <v>3.8705738913666771E-2</v>
      </c>
      <c r="F1510" s="2">
        <f>'Moving Avg'!D1510</f>
        <v>8.9962999999999997</v>
      </c>
      <c r="G1510" s="2">
        <f>'Moving Avg'!F1510</f>
        <v>8.9959349999999993</v>
      </c>
      <c r="H1510" s="2">
        <f>'Moving Avg'!G1510</f>
        <v>8.762966000000004</v>
      </c>
      <c r="I1510" s="2">
        <f>'Moving Avg'!H1510</f>
        <v>8.2157394999999998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</row>
    <row r="1511" spans="1:12" ht="13.5" x14ac:dyDescent="0.25">
      <c r="A1511" s="3">
        <f>RSI!A1511</f>
        <v>44214</v>
      </c>
      <c r="B1511" s="2">
        <f>RSI!B1511</f>
        <v>8.9962999999999997</v>
      </c>
      <c r="C1511" s="2">
        <f>RSI!I1511</f>
        <v>85.055467734319336</v>
      </c>
      <c r="D1511" s="2">
        <f>MACD!E1511</f>
        <v>4.0762583647929063E-2</v>
      </c>
      <c r="E1511" s="2">
        <f>MACD!F1511</f>
        <v>3.911710786051923E-2</v>
      </c>
      <c r="F1511" s="2">
        <f>'Moving Avg'!D1511</f>
        <v>8.9962999999999997</v>
      </c>
      <c r="G1511" s="2">
        <f>'Moving Avg'!F1511</f>
        <v>8.9959349999999993</v>
      </c>
      <c r="H1511" s="2">
        <f>'Moving Avg'!G1511</f>
        <v>8.776132000000004</v>
      </c>
      <c r="I1511" s="2">
        <f>'Moving Avg'!H1511</f>
        <v>8.2181774999999995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</row>
    <row r="1512" spans="1:12" ht="13.5" x14ac:dyDescent="0.25">
      <c r="A1512" s="3">
        <f>RSI!A1512</f>
        <v>44215</v>
      </c>
      <c r="B1512" s="2">
        <f>RSI!B1512</f>
        <v>8.9962999999999997</v>
      </c>
      <c r="C1512" s="2">
        <f>RSI!I1512</f>
        <v>85.055467734319336</v>
      </c>
      <c r="D1512" s="2">
        <f>MACD!E1512</f>
        <v>3.9015870230761251E-2</v>
      </c>
      <c r="E1512" s="2">
        <f>MACD!F1512</f>
        <v>3.9096860334567635E-2</v>
      </c>
      <c r="F1512" s="2">
        <f>'Moving Avg'!D1512</f>
        <v>8.9962999999999997</v>
      </c>
      <c r="G1512" s="2">
        <f>'Moving Avg'!F1512</f>
        <v>8.9959349999999993</v>
      </c>
      <c r="H1512" s="2">
        <f>'Moving Avg'!G1512</f>
        <v>8.7892980000000041</v>
      </c>
      <c r="I1512" s="2">
        <f>'Moving Avg'!H1512</f>
        <v>8.2206154999999992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8.9962999999999997</v>
      </c>
      <c r="C1513" s="2">
        <f>RSI!I1513</f>
        <v>85.055467734319336</v>
      </c>
      <c r="D1513" s="2">
        <f>MACD!E1513</f>
        <v>3.7202737265962682E-2</v>
      </c>
      <c r="E1513" s="2">
        <f>MACD!F1513</f>
        <v>3.8718035720846644E-2</v>
      </c>
      <c r="F1513" s="2">
        <f>'Moving Avg'!D1513</f>
        <v>8.9962999999999997</v>
      </c>
      <c r="G1513" s="2">
        <f>'Moving Avg'!F1513</f>
        <v>8.9959349999999993</v>
      </c>
      <c r="H1513" s="2">
        <f>'Moving Avg'!G1513</f>
        <v>8.8024640000000041</v>
      </c>
      <c r="I1513" s="2">
        <f>'Moving Avg'!H1513</f>
        <v>8.2230534999999989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8.9962999999999997</v>
      </c>
      <c r="C1514" s="2">
        <f>RSI!I1514</f>
        <v>85.055467734319336</v>
      </c>
      <c r="D1514" s="2">
        <f>MACD!E1514</f>
        <v>3.5358228677976555E-2</v>
      </c>
      <c r="E1514" s="2">
        <f>MACD!F1514</f>
        <v>3.8046074312272624E-2</v>
      </c>
      <c r="F1514" s="2">
        <f>'Moving Avg'!D1514</f>
        <v>8.9962999999999997</v>
      </c>
      <c r="G1514" s="2">
        <f>'Moving Avg'!F1514</f>
        <v>8.9959349999999993</v>
      </c>
      <c r="H1514" s="2">
        <f>'Moving Avg'!G1514</f>
        <v>8.8156300000000041</v>
      </c>
      <c r="I1514" s="2">
        <f>'Moving Avg'!H1514</f>
        <v>8.2262065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8.9962999999999997</v>
      </c>
      <c r="C1515" s="2">
        <f>RSI!I1515</f>
        <v>85.055467734319322</v>
      </c>
      <c r="D1515" s="2">
        <f>MACD!E1515</f>
        <v>3.3510158089917752E-2</v>
      </c>
      <c r="E1515" s="2">
        <f>MACD!F1515</f>
        <v>3.7138891067801647E-2</v>
      </c>
      <c r="F1515" s="2">
        <f>'Moving Avg'!D1515</f>
        <v>8.9962999999999997</v>
      </c>
      <c r="G1515" s="2">
        <f>'Moving Avg'!F1515</f>
        <v>8.9959349999999993</v>
      </c>
      <c r="H1515" s="2">
        <f>'Moving Avg'!G1515</f>
        <v>8.8287960000000041</v>
      </c>
      <c r="I1515" s="2">
        <f>'Moving Avg'!H1515</f>
        <v>8.2290375000000004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8.9962999999999997</v>
      </c>
      <c r="C1516" s="2">
        <f>RSI!I1516</f>
        <v>85.055467734319336</v>
      </c>
      <c r="D1516" s="2">
        <f>MACD!E1516</f>
        <v>3.1680357394545666E-2</v>
      </c>
      <c r="E1516" s="2">
        <f>MACD!F1516</f>
        <v>3.6047184333150448E-2</v>
      </c>
      <c r="F1516" s="2">
        <f>'Moving Avg'!D1516</f>
        <v>8.9962999999999997</v>
      </c>
      <c r="G1516" s="2">
        <f>'Moving Avg'!F1516</f>
        <v>8.9959349999999993</v>
      </c>
      <c r="H1516" s="2">
        <f>'Moving Avg'!G1516</f>
        <v>8.8419620000000041</v>
      </c>
      <c r="I1516" s="2">
        <f>'Moving Avg'!H1516</f>
        <v>8.2318330000000017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8.9962999999999997</v>
      </c>
      <c r="C1517" s="2">
        <f>RSI!I1517</f>
        <v>85.055467734319336</v>
      </c>
      <c r="D1517" s="2">
        <f>MACD!E1517</f>
        <v>2.9885723147238252E-2</v>
      </c>
      <c r="E1517" s="2">
        <f>MACD!F1517</f>
        <v>3.4814892095968011E-2</v>
      </c>
      <c r="F1517" s="2">
        <f>'Moving Avg'!D1517</f>
        <v>8.9962999999999997</v>
      </c>
      <c r="G1517" s="2">
        <f>'Moving Avg'!F1517</f>
        <v>8.9959349999999993</v>
      </c>
      <c r="H1517" s="2">
        <f>'Moving Avg'!G1517</f>
        <v>8.8551280000000041</v>
      </c>
      <c r="I1517" s="2">
        <f>'Moving Avg'!H1517</f>
        <v>8.2339135000000017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8.9962999999999997</v>
      </c>
      <c r="C1518" s="2">
        <f>RSI!I1518</f>
        <v>85.055467734319322</v>
      </c>
      <c r="D1518" s="2">
        <f>MACD!E1518</f>
        <v>2.8139092632711638E-2</v>
      </c>
      <c r="E1518" s="2">
        <f>MACD!F1518</f>
        <v>3.3479732203316737E-2</v>
      </c>
      <c r="F1518" s="2">
        <f>'Moving Avg'!D1518</f>
        <v>8.9962999999999997</v>
      </c>
      <c r="G1518" s="2">
        <f>'Moving Avg'!F1518</f>
        <v>8.9959349999999993</v>
      </c>
      <c r="H1518" s="2">
        <f>'Moving Avg'!G1518</f>
        <v>8.8647840000000038</v>
      </c>
      <c r="I1518" s="2">
        <f>'Moving Avg'!H1518</f>
        <v>8.2359939999999998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8.9962999999999997</v>
      </c>
      <c r="C1519" s="2">
        <f>RSI!I1519</f>
        <v>85.055467734319336</v>
      </c>
      <c r="D1519" s="2">
        <f>MACD!E1519</f>
        <v>2.6449976501584871E-2</v>
      </c>
      <c r="E1519" s="2">
        <f>MACD!F1519</f>
        <v>3.2073781062970361E-2</v>
      </c>
      <c r="F1519" s="2">
        <f>'Moving Avg'!D1519</f>
        <v>8.9962999999999997</v>
      </c>
      <c r="G1519" s="2">
        <f>'Moving Avg'!F1519</f>
        <v>8.9959349999999993</v>
      </c>
      <c r="H1519" s="2">
        <f>'Moving Avg'!G1519</f>
        <v>8.8744400000000034</v>
      </c>
      <c r="I1519" s="2">
        <f>'Moving Avg'!H1519</f>
        <v>8.2393614999999993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8.9962999999999997</v>
      </c>
      <c r="C1520" s="2">
        <f>RSI!I1520</f>
        <v>85.055467734319336</v>
      </c>
      <c r="D1520" s="2">
        <f>MACD!E1520</f>
        <v>2.4825170683731912E-2</v>
      </c>
      <c r="E1520" s="2">
        <f>MACD!F1520</f>
        <v>3.0624058987122671E-2</v>
      </c>
      <c r="F1520" s="2">
        <f>'Moving Avg'!D1520</f>
        <v>8.9962999999999997</v>
      </c>
      <c r="G1520" s="2">
        <f>'Moving Avg'!F1520</f>
        <v>8.9962999999999997</v>
      </c>
      <c r="H1520" s="2">
        <f>'Moving Avg'!G1520</f>
        <v>8.8876060000000052</v>
      </c>
      <c r="I1520" s="2">
        <f>'Moving Avg'!H1520</f>
        <v>8.2439444999999996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44228</v>
      </c>
      <c r="B1521" s="2">
        <f>RSI!B1521</f>
        <v>8.9962999999999997</v>
      </c>
      <c r="C1521" s="2">
        <f>RSI!I1521</f>
        <v>85.055467734319322</v>
      </c>
      <c r="D1521" s="2">
        <f>MACD!E1521</f>
        <v>2.3269266744573969E-2</v>
      </c>
      <c r="E1521" s="2">
        <f>MACD!F1521</f>
        <v>2.9153100538612933E-2</v>
      </c>
      <c r="F1521" s="2">
        <f>'Moving Avg'!D1521</f>
        <v>8.9962999999999997</v>
      </c>
      <c r="G1521" s="2">
        <f>'Moving Avg'!F1521</f>
        <v>8.9962999999999997</v>
      </c>
      <c r="H1521" s="2">
        <f>'Moving Avg'!G1521</f>
        <v>8.900772000000007</v>
      </c>
      <c r="I1521" s="2">
        <f>'Moving Avg'!H1521</f>
        <v>8.249706999999999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8.9962999999999997</v>
      </c>
      <c r="C1522" s="2">
        <f>RSI!I1522</f>
        <v>85.055467734319336</v>
      </c>
      <c r="D1522" s="2">
        <f>MACD!E1522</f>
        <v>2.1785076857831598E-2</v>
      </c>
      <c r="E1522" s="2">
        <f>MACD!F1522</f>
        <v>2.7679495802456669E-2</v>
      </c>
      <c r="F1522" s="2">
        <f>'Moving Avg'!D1522</f>
        <v>8.9962999999999997</v>
      </c>
      <c r="G1522" s="2">
        <f>'Moving Avg'!F1522</f>
        <v>8.9962999999999997</v>
      </c>
      <c r="H1522" s="2">
        <f>'Moving Avg'!G1522</f>
        <v>8.913938000000007</v>
      </c>
      <c r="I1522" s="2">
        <f>'Moving Avg'!H1522</f>
        <v>8.2543614999999981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8.9962999999999997</v>
      </c>
      <c r="C1523" s="2">
        <f>RSI!I1523</f>
        <v>85.055467734319336</v>
      </c>
      <c r="D1523" s="2">
        <f>MACD!E1523</f>
        <v>2.0373987039354446E-2</v>
      </c>
      <c r="E1523" s="2">
        <f>MACD!F1523</f>
        <v>2.6218394049836224E-2</v>
      </c>
      <c r="F1523" s="2">
        <f>'Moving Avg'!D1523</f>
        <v>8.9962999999999997</v>
      </c>
      <c r="G1523" s="2">
        <f>'Moving Avg'!F1523</f>
        <v>8.9962999999999997</v>
      </c>
      <c r="H1523" s="2">
        <f>'Moving Avg'!G1523</f>
        <v>8.927104000000007</v>
      </c>
      <c r="I1523" s="2">
        <f>'Moving Avg'!H1523</f>
        <v>8.2578719999999972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</row>
    <row r="1524" spans="1:12" ht="13.5" x14ac:dyDescent="0.25">
      <c r="A1524" s="3">
        <f>RSI!A1524</f>
        <v>44231</v>
      </c>
      <c r="B1524" s="2">
        <f>RSI!B1524</f>
        <v>8.9596999999999998</v>
      </c>
      <c r="C1524" s="2">
        <f>RSI!I1524</f>
        <v>42.576863100314171</v>
      </c>
      <c r="D1524" s="2">
        <f>MACD!E1524</f>
        <v>2.174736126089627E-2</v>
      </c>
      <c r="E1524" s="2">
        <f>MACD!F1524</f>
        <v>2.5324187492048233E-2</v>
      </c>
      <c r="F1524" s="2">
        <f>'Moving Avg'!D1524</f>
        <v>8.9889799999999997</v>
      </c>
      <c r="G1524" s="2">
        <f>'Moving Avg'!F1524</f>
        <v>8.9944699999999997</v>
      </c>
      <c r="H1524" s="2">
        <f>'Moving Avg'!G1524</f>
        <v>8.939538000000006</v>
      </c>
      <c r="I1524" s="2">
        <f>'Moving Avg'!H1524</f>
        <v>8.2599839999999976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8.9962999999999997</v>
      </c>
      <c r="C1525" s="2">
        <f>RSI!I1525</f>
        <v>62.659863283898645</v>
      </c>
      <c r="D1525" s="2">
        <f>MACD!E1525</f>
        <v>2.0281516434344837E-2</v>
      </c>
      <c r="E1525" s="2">
        <f>MACD!F1525</f>
        <v>2.4315653280507554E-2</v>
      </c>
      <c r="F1525" s="2">
        <f>'Moving Avg'!D1525</f>
        <v>8.9889799999999997</v>
      </c>
      <c r="G1525" s="2">
        <f>'Moving Avg'!F1525</f>
        <v>8.9944699999999997</v>
      </c>
      <c r="H1525" s="2">
        <f>'Moving Avg'!G1525</f>
        <v>8.952704000000006</v>
      </c>
      <c r="I1525" s="2">
        <f>'Moving Avg'!H1525</f>
        <v>8.2620644999999993</v>
      </c>
      <c r="J1525" s="6" t="str">
        <f>OBV!F1525</f>
        <v>BEARISH</v>
      </c>
      <c r="K1525" s="6" t="str">
        <f>OBV!G1525</f>
        <v>WEAK</v>
      </c>
      <c r="L1525" s="6" t="str">
        <f>OBV!H1525</f>
        <v>NEUTRAL</v>
      </c>
    </row>
    <row r="1526" spans="1:12" ht="13.5" x14ac:dyDescent="0.25">
      <c r="A1526" s="3">
        <f>RSI!A1526</f>
        <v>44235</v>
      </c>
      <c r="B1526" s="2">
        <f>RSI!B1526</f>
        <v>8.9596999999999998</v>
      </c>
      <c r="C1526" s="2">
        <f>RSI!I1526</f>
        <v>45.516523128262854</v>
      </c>
      <c r="D1526" s="2">
        <f>MACD!E1526</f>
        <v>2.161304522910612E-2</v>
      </c>
      <c r="E1526" s="2">
        <f>MACD!F1526</f>
        <v>2.3775131670227267E-2</v>
      </c>
      <c r="F1526" s="2">
        <f>'Moving Avg'!D1526</f>
        <v>8.9816599999999998</v>
      </c>
      <c r="G1526" s="2">
        <f>'Moving Avg'!F1526</f>
        <v>8.9926399999999997</v>
      </c>
      <c r="H1526" s="2">
        <f>'Moving Avg'!G1526</f>
        <v>8.9651380000000049</v>
      </c>
      <c r="I1526" s="2">
        <f>'Moving Avg'!H1526</f>
        <v>8.2639619999999994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8.9962999999999997</v>
      </c>
      <c r="C1527" s="2">
        <f>RSI!I1527</f>
        <v>57.91609553242693</v>
      </c>
      <c r="D1527" s="2">
        <f>MACD!E1527</f>
        <v>2.0115946191051393E-2</v>
      </c>
      <c r="E1527" s="2">
        <f>MACD!F1527</f>
        <v>2.3043294574392092E-2</v>
      </c>
      <c r="F1527" s="2">
        <f>'Moving Avg'!D1527</f>
        <v>8.9816599999999998</v>
      </c>
      <c r="G1527" s="2">
        <f>'Moving Avg'!F1527</f>
        <v>8.9926399999999997</v>
      </c>
      <c r="H1527" s="2">
        <f>'Moving Avg'!G1527</f>
        <v>8.9783040000000067</v>
      </c>
      <c r="I1527" s="2">
        <f>'Moving Avg'!H1527</f>
        <v>8.2660425000000011</v>
      </c>
      <c r="J1527" s="6" t="str">
        <f>OBV!F1527</f>
        <v>BEARISH</v>
      </c>
      <c r="K1527" s="6" t="str">
        <f>OBV!G1527</f>
        <v>WEAK</v>
      </c>
      <c r="L1527" s="6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8.9962999999999997</v>
      </c>
      <c r="C1528" s="2">
        <f>RSI!I1528</f>
        <v>57.91609553242693</v>
      </c>
      <c r="D1528" s="2">
        <f>MACD!E1528</f>
        <v>1.8713763797235217E-2</v>
      </c>
      <c r="E1528" s="2">
        <f>MACD!F1528</f>
        <v>2.217738841896072E-2</v>
      </c>
      <c r="F1528" s="2">
        <f>'Moving Avg'!D1528</f>
        <v>8.9816599999999998</v>
      </c>
      <c r="G1528" s="2">
        <f>'Moving Avg'!F1528</f>
        <v>8.9926399999999997</v>
      </c>
      <c r="H1528" s="2">
        <f>'Moving Avg'!G1528</f>
        <v>8.9856180000000059</v>
      </c>
      <c r="I1528" s="2">
        <f>'Moving Avg'!H1528</f>
        <v>8.268123000000001</v>
      </c>
      <c r="J1528" s="6" t="str">
        <f>OBV!F1528</f>
        <v>BEARISH</v>
      </c>
      <c r="K1528" s="6" t="str">
        <f>OBV!G1528</f>
        <v>WEAK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8.9962999999999997</v>
      </c>
      <c r="C1529" s="2">
        <f>RSI!I1529</f>
        <v>57.91609553242693</v>
      </c>
      <c r="D1529" s="2">
        <f>MACD!E1529</f>
        <v>1.7401925582170463E-2</v>
      </c>
      <c r="E1529" s="2">
        <f>MACD!F1529</f>
        <v>2.1222295851602669E-2</v>
      </c>
      <c r="F1529" s="2">
        <f>'Moving Avg'!D1529</f>
        <v>8.9889799999999997</v>
      </c>
      <c r="G1529" s="2">
        <f>'Moving Avg'!F1529</f>
        <v>8.9926399999999997</v>
      </c>
      <c r="H1529" s="2">
        <f>'Moving Avg'!G1529</f>
        <v>8.9901540000000058</v>
      </c>
      <c r="I1529" s="2">
        <f>'Moving Avg'!H1529</f>
        <v>8.2705610000000025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8.9962999999999997</v>
      </c>
      <c r="C1530" s="2">
        <f>RSI!I1530</f>
        <v>57.91609553242693</v>
      </c>
      <c r="D1530" s="2">
        <f>MACD!E1530</f>
        <v>1.6175819566582206E-2</v>
      </c>
      <c r="E1530" s="2">
        <f>MACD!F1530</f>
        <v>2.0213000594598577E-2</v>
      </c>
      <c r="F1530" s="2">
        <f>'Moving Avg'!D1530</f>
        <v>8.9889799999999997</v>
      </c>
      <c r="G1530" s="2">
        <f>'Moving Avg'!F1530</f>
        <v>8.992639999999998</v>
      </c>
      <c r="H1530" s="2">
        <f>'Moving Avg'!G1530</f>
        <v>8.9945440000000048</v>
      </c>
      <c r="I1530" s="2">
        <f>'Moving Avg'!H1530</f>
        <v>8.2730345000000014</v>
      </c>
      <c r="J1530" s="6" t="str">
        <f>OBV!F1530</f>
        <v>BEARISH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8.9962999999999997</v>
      </c>
      <c r="C1531" s="2">
        <f>RSI!I1531</f>
        <v>57.91609553242693</v>
      </c>
      <c r="D1531" s="2">
        <f>MACD!E1531</f>
        <v>1.5030855371273688E-2</v>
      </c>
      <c r="E1531" s="2">
        <f>MACD!F1531</f>
        <v>1.9176571549933602E-2</v>
      </c>
      <c r="F1531" s="2">
        <f>'Moving Avg'!D1531</f>
        <v>8.9962999999999997</v>
      </c>
      <c r="G1531" s="2">
        <f>'Moving Avg'!F1531</f>
        <v>8.992639999999998</v>
      </c>
      <c r="H1531" s="2">
        <f>'Moving Avg'!G1531</f>
        <v>8.9945440000000048</v>
      </c>
      <c r="I1531" s="2">
        <f>'Moving Avg'!H1531</f>
        <v>8.2767595000000025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8.9962999999999997</v>
      </c>
      <c r="C1532" s="2">
        <f>RSI!I1532</f>
        <v>57.91609553242693</v>
      </c>
      <c r="D1532" s="2">
        <f>MACD!E1532</f>
        <v>1.3962511852200876E-2</v>
      </c>
      <c r="E1532" s="2">
        <f>MACD!F1532</f>
        <v>1.813375961038706E-2</v>
      </c>
      <c r="F1532" s="2">
        <f>'Moving Avg'!D1532</f>
        <v>8.9962999999999997</v>
      </c>
      <c r="G1532" s="2">
        <f>'Moving Avg'!F1532</f>
        <v>8.992639999999998</v>
      </c>
      <c r="H1532" s="2">
        <f>'Moving Avg'!G1532</f>
        <v>8.9946900000000056</v>
      </c>
      <c r="I1532" s="2">
        <f>'Moving Avg'!H1532</f>
        <v>8.2817000000000025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8.9596999999999998</v>
      </c>
      <c r="C1533" s="2">
        <f>RSI!I1533</f>
        <v>42.741947893030506</v>
      </c>
      <c r="D1533" s="2">
        <f>MACD!E1533</f>
        <v>1.5677484743500614E-2</v>
      </c>
      <c r="E1533" s="2">
        <f>MACD!F1533</f>
        <v>1.7642504637009771E-2</v>
      </c>
      <c r="F1533" s="2">
        <f>'Moving Avg'!D1533</f>
        <v>8.9889799999999997</v>
      </c>
      <c r="G1533" s="2">
        <f>'Moving Avg'!F1533</f>
        <v>8.9908099999999997</v>
      </c>
      <c r="H1533" s="2">
        <f>'Moving Avg'!G1533</f>
        <v>8.9939580000000063</v>
      </c>
      <c r="I1533" s="2">
        <f>'Moving Avg'!H1533</f>
        <v>8.2856710000000025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8.9962999999999997</v>
      </c>
      <c r="C1534" s="2">
        <f>RSI!I1534</f>
        <v>55.342376562806507</v>
      </c>
      <c r="D1534" s="2">
        <f>MACD!E1534</f>
        <v>8.9176773535655229E-3</v>
      </c>
      <c r="E1534" s="2">
        <f>MACD!F1534</f>
        <v>1.589753918032092E-2</v>
      </c>
      <c r="F1534" s="2">
        <f>'Moving Avg'!D1534</f>
        <v>8.9889799999999997</v>
      </c>
      <c r="G1534" s="2">
        <f>'Moving Avg'!F1534</f>
        <v>8.9908099999999997</v>
      </c>
      <c r="H1534" s="2">
        <f>'Moving Avg'!G1534</f>
        <v>8.9939580000000063</v>
      </c>
      <c r="I1534" s="2">
        <f>'Moving Avg'!H1534</f>
        <v>8.2910405000000029</v>
      </c>
      <c r="J1534" s="6" t="str">
        <f>OBV!F1534</f>
        <v>BEARISH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44246</v>
      </c>
      <c r="B1535" s="2">
        <f>RSI!B1535</f>
        <v>8.9816000000000003</v>
      </c>
      <c r="C1535" s="2">
        <f>RSI!I1535</f>
        <v>50.532433893164033</v>
      </c>
      <c r="D1535" s="2">
        <f>MACD!E1535</f>
        <v>9.8224701124074443E-3</v>
      </c>
      <c r="E1535" s="2">
        <f>MACD!F1535</f>
        <v>1.4682525366738227E-2</v>
      </c>
      <c r="F1535" s="2">
        <f>'Moving Avg'!D1535</f>
        <v>8.9860399999999991</v>
      </c>
      <c r="G1535" s="2">
        <f>'Moving Avg'!F1535</f>
        <v>8.9900749999999992</v>
      </c>
      <c r="H1535" s="2">
        <f>'Moving Avg'!G1535</f>
        <v>8.9936640000000043</v>
      </c>
      <c r="I1535" s="2">
        <f>'Moving Avg'!H1535</f>
        <v>8.2975160000000034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8.9816000000000003</v>
      </c>
      <c r="C1536" s="2">
        <f>RSI!I1536</f>
        <v>50.532433893164033</v>
      </c>
      <c r="D1536" s="2">
        <f>MACD!E1536</f>
        <v>4.9561684834404929E-3</v>
      </c>
      <c r="E1536" s="2">
        <f>MACD!F1536</f>
        <v>1.2737253990078681E-2</v>
      </c>
      <c r="F1536" s="2">
        <f>'Moving Avg'!D1536</f>
        <v>8.9831000000000003</v>
      </c>
      <c r="G1536" s="2">
        <f>'Moving Avg'!F1536</f>
        <v>8.9893400000000021</v>
      </c>
      <c r="H1536" s="2">
        <f>'Moving Avg'!G1536</f>
        <v>8.9933700000000041</v>
      </c>
      <c r="I1536" s="2">
        <f>'Moving Avg'!H1536</f>
        <v>8.305135500000004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8.9596999999999998</v>
      </c>
      <c r="C1537" s="2">
        <f>RSI!I1537</f>
        <v>43.934817396569478</v>
      </c>
      <c r="D1537" s="2">
        <f>MACD!E1537</f>
        <v>8.0904772529564184E-3</v>
      </c>
      <c r="E1537" s="2">
        <f>MACD!F1537</f>
        <v>1.1807898642654229E-2</v>
      </c>
      <c r="F1537" s="2">
        <f>'Moving Avg'!D1537</f>
        <v>8.9757800000000003</v>
      </c>
      <c r="G1537" s="2">
        <f>'Moving Avg'!F1537</f>
        <v>8.9875100000000003</v>
      </c>
      <c r="H1537" s="2">
        <f>'Moving Avg'!G1537</f>
        <v>8.9926380000000048</v>
      </c>
      <c r="I1537" s="2">
        <f>'Moving Avg'!H1537</f>
        <v>8.3137540000000048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8.9962999999999997</v>
      </c>
      <c r="C1538" s="2">
        <f>RSI!I1538</f>
        <v>54.602507091865021</v>
      </c>
      <c r="D1538" s="2">
        <f>MACD!E1538</f>
        <v>8.1599160068162035E-3</v>
      </c>
      <c r="E1538" s="2">
        <f>MACD!F1538</f>
        <v>1.1078302115486624E-2</v>
      </c>
      <c r="F1538" s="2">
        <f>'Moving Avg'!D1538</f>
        <v>8.9830999999999985</v>
      </c>
      <c r="G1538" s="2">
        <f>'Moving Avg'!F1538</f>
        <v>8.9875100000000021</v>
      </c>
      <c r="H1538" s="2">
        <f>'Moving Avg'!G1538</f>
        <v>8.9926380000000048</v>
      </c>
      <c r="I1538" s="2">
        <f>'Moving Avg'!H1538</f>
        <v>8.3236280000000065</v>
      </c>
      <c r="J1538" s="6" t="str">
        <f>OBV!F1538</f>
        <v>BEARISH</v>
      </c>
      <c r="K1538" s="6" t="str">
        <f>OBV!G1538</f>
        <v>NEUTRAL</v>
      </c>
      <c r="L1538" s="6" t="str">
        <f>OBV!H1538</f>
        <v>BEARISH DIVERGENCE</v>
      </c>
    </row>
    <row r="1539" spans="1:12" ht="13.5" x14ac:dyDescent="0.25">
      <c r="A1539" s="3">
        <f>RSI!A1539</f>
        <v>44252</v>
      </c>
      <c r="B1539" s="2">
        <f>RSI!B1539</f>
        <v>8.9962999999999997</v>
      </c>
      <c r="C1539" s="2">
        <f>RSI!I1539</f>
        <v>54.602507091865014</v>
      </c>
      <c r="D1539" s="2">
        <f>MACD!E1539</f>
        <v>8.1213290930968185E-3</v>
      </c>
      <c r="E1539" s="2">
        <f>MACD!F1539</f>
        <v>1.0486907511008663E-2</v>
      </c>
      <c r="F1539" s="2">
        <f>'Moving Avg'!D1539</f>
        <v>8.9830999999999985</v>
      </c>
      <c r="G1539" s="2">
        <f>'Moving Avg'!F1539</f>
        <v>8.9875100000000003</v>
      </c>
      <c r="H1539" s="2">
        <f>'Moving Avg'!G1539</f>
        <v>8.9926380000000048</v>
      </c>
      <c r="I1539" s="2">
        <f>'Moving Avg'!H1539</f>
        <v>8.3345390000000048</v>
      </c>
      <c r="J1539" s="6" t="str">
        <f>OBV!F1539</f>
        <v>BEARISH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8.9962999999999997</v>
      </c>
      <c r="C1540" s="2">
        <f>RSI!I1540</f>
        <v>54.602507091865014</v>
      </c>
      <c r="D1540" s="2">
        <f>MACD!E1540</f>
        <v>7.9985464217422475E-3</v>
      </c>
      <c r="E1540" s="2">
        <f>MACD!F1540</f>
        <v>9.989235293155381E-3</v>
      </c>
      <c r="F1540" s="2">
        <f>'Moving Avg'!D1540</f>
        <v>8.9860399999999991</v>
      </c>
      <c r="G1540" s="2">
        <f>'Moving Avg'!F1540</f>
        <v>8.9875099999999986</v>
      </c>
      <c r="H1540" s="2">
        <f>'Moving Avg'!G1540</f>
        <v>8.9926380000000048</v>
      </c>
      <c r="I1540" s="2">
        <f>'Moving Avg'!H1540</f>
        <v>8.3444845000000036</v>
      </c>
      <c r="J1540" s="6" t="str">
        <f>OBV!F1540</f>
        <v>BEARISH</v>
      </c>
      <c r="K1540" s="6" t="str">
        <f>OBV!G1540</f>
        <v>NEUTRAL</v>
      </c>
      <c r="L1540" s="6" t="str">
        <f>OBV!H1540</f>
        <v>BEARISH DIVERGENCE</v>
      </c>
    </row>
    <row r="1541" spans="1:12" ht="13.5" x14ac:dyDescent="0.25">
      <c r="A1541" s="3">
        <f>RSI!A1541</f>
        <v>44256</v>
      </c>
      <c r="B1541" s="2">
        <f>RSI!B1541</f>
        <v>8.9962999999999997</v>
      </c>
      <c r="C1541" s="2">
        <f>RSI!I1541</f>
        <v>54.602507091865014</v>
      </c>
      <c r="D1541" s="2">
        <f>MACD!E1541</f>
        <v>7.8111976459318555E-3</v>
      </c>
      <c r="E1541" s="2">
        <f>MACD!F1541</f>
        <v>9.5536277637106766E-3</v>
      </c>
      <c r="F1541" s="2">
        <f>'Moving Avg'!D1541</f>
        <v>8.9889799999999997</v>
      </c>
      <c r="G1541" s="2">
        <f>'Moving Avg'!F1541</f>
        <v>8.9875099999999986</v>
      </c>
      <c r="H1541" s="2">
        <f>'Moving Avg'!G1541</f>
        <v>8.9926380000000048</v>
      </c>
      <c r="I1541" s="2">
        <f>'Moving Avg'!H1541</f>
        <v>8.3533930000000041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8.9962999999999997</v>
      </c>
      <c r="C1542" s="2">
        <f>RSI!I1542</f>
        <v>54.602507091865014</v>
      </c>
      <c r="D1542" s="2">
        <f>MACD!E1542</f>
        <v>7.575397919632465E-3</v>
      </c>
      <c r="E1542" s="2">
        <f>MACD!F1542</f>
        <v>9.1579817948950343E-3</v>
      </c>
      <c r="F1542" s="2">
        <f>'Moving Avg'!D1542</f>
        <v>8.9962999999999997</v>
      </c>
      <c r="G1542" s="2">
        <f>'Moving Avg'!F1542</f>
        <v>8.9875099999999986</v>
      </c>
      <c r="H1542" s="2">
        <f>'Moving Avg'!G1542</f>
        <v>8.9926380000000048</v>
      </c>
      <c r="I1542" s="2">
        <f>'Moving Avg'!H1542</f>
        <v>8.3612290000000034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8.9890000000000008</v>
      </c>
      <c r="C1543" s="2">
        <f>RSI!I1543</f>
        <v>51.757299658478111</v>
      </c>
      <c r="D1543" s="2">
        <f>MACD!E1543</f>
        <v>2.2142967332765551E-3</v>
      </c>
      <c r="E1543" s="2">
        <f>MACD!F1543</f>
        <v>7.7692447825713383E-3</v>
      </c>
      <c r="F1543" s="2">
        <f>'Moving Avg'!D1543</f>
        <v>8.9948399999999999</v>
      </c>
      <c r="G1543" s="2">
        <f>'Moving Avg'!F1543</f>
        <v>8.9871449999999982</v>
      </c>
      <c r="H1543" s="2">
        <f>'Moving Avg'!G1543</f>
        <v>8.9924920000000039</v>
      </c>
      <c r="I1543" s="2">
        <f>'Moving Avg'!H1543</f>
        <v>8.3686355000000034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8.9890000000000008</v>
      </c>
      <c r="C1544" s="2">
        <f>RSI!I1544</f>
        <v>51.757299658478111</v>
      </c>
      <c r="D1544" s="2">
        <f>MACD!E1544</f>
        <v>3.2856357270638625E-3</v>
      </c>
      <c r="E1544" s="2">
        <f>MACD!F1544</f>
        <v>6.8725229714698436E-3</v>
      </c>
      <c r="F1544" s="2">
        <f>'Moving Avg'!D1544</f>
        <v>8.9933800000000019</v>
      </c>
      <c r="G1544" s="2">
        <f>'Moving Avg'!F1544</f>
        <v>8.9886099999999978</v>
      </c>
      <c r="H1544" s="2">
        <f>'Moving Avg'!G1544</f>
        <v>8.9923460000000031</v>
      </c>
      <c r="I1544" s="2">
        <f>'Moving Avg'!H1544</f>
        <v>8.3755055000000045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8.9890000000000008</v>
      </c>
      <c r="C1545" s="2">
        <f>RSI!I1545</f>
        <v>51.757299658478111</v>
      </c>
      <c r="D1545" s="2">
        <f>MACD!E1545</f>
        <v>1.9092131640530141E-3</v>
      </c>
      <c r="E1545" s="2">
        <f>MACD!F1545</f>
        <v>5.8798610099864779E-3</v>
      </c>
      <c r="F1545" s="2">
        <f>'Moving Avg'!D1545</f>
        <v>8.9919200000000021</v>
      </c>
      <c r="G1545" s="2">
        <f>'Moving Avg'!F1545</f>
        <v>8.9882450000000009</v>
      </c>
      <c r="H1545" s="2">
        <f>'Moving Avg'!G1545</f>
        <v>8.9922000000000022</v>
      </c>
      <c r="I1545" s="2">
        <f>'Moving Avg'!H1545</f>
        <v>8.3818395000000052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8.9890000000000008</v>
      </c>
      <c r="C1546" s="2">
        <f>RSI!I1546</f>
        <v>51.757299658478111</v>
      </c>
      <c r="D1546" s="2">
        <f>MACD!E1546</f>
        <v>7.2473151879748343E-4</v>
      </c>
      <c r="E1546" s="2">
        <f>MACD!F1546</f>
        <v>4.848835111748679E-3</v>
      </c>
      <c r="F1546" s="2">
        <f>'Moving Avg'!D1546</f>
        <v>8.9904600000000023</v>
      </c>
      <c r="G1546" s="2">
        <f>'Moving Avg'!F1546</f>
        <v>8.9897100000000005</v>
      </c>
      <c r="H1546" s="2">
        <f>'Moving Avg'!G1546</f>
        <v>8.9920540000000013</v>
      </c>
      <c r="I1546" s="2">
        <f>'Moving Avg'!H1546</f>
        <v>8.3874585000000046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8.9890000000000008</v>
      </c>
      <c r="C1547" s="2">
        <f>RSI!I1547</f>
        <v>51.757299658478111</v>
      </c>
      <c r="D1547" s="2">
        <f>MACD!E1547</f>
        <v>-3.6651014684387917E-3</v>
      </c>
      <c r="E1547" s="2">
        <f>MACD!F1547</f>
        <v>3.1460477957111852E-3</v>
      </c>
      <c r="F1547" s="2">
        <f>'Moving Avg'!D1547</f>
        <v>8.9890000000000008</v>
      </c>
      <c r="G1547" s="2">
        <f>'Moving Avg'!F1547</f>
        <v>8.9893450000000019</v>
      </c>
      <c r="H1547" s="2">
        <f>'Moving Avg'!G1547</f>
        <v>8.9919080000000005</v>
      </c>
      <c r="I1547" s="2">
        <f>'Moving Avg'!H1547</f>
        <v>8.3920405000000056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8.9962999999999997</v>
      </c>
      <c r="C1548" s="2">
        <f>RSI!I1548</f>
        <v>55.143046937419925</v>
      </c>
      <c r="D1548" s="2">
        <f>MACD!E1548</f>
        <v>-2.3065364132150989E-3</v>
      </c>
      <c r="E1548" s="2">
        <f>MACD!F1548</f>
        <v>2.0555309539259286E-3</v>
      </c>
      <c r="F1548" s="2">
        <f>'Moving Avg'!D1548</f>
        <v>8.9904600000000006</v>
      </c>
      <c r="G1548" s="2">
        <f>'Moving Avg'!F1548</f>
        <v>8.9893450000000019</v>
      </c>
      <c r="H1548" s="2">
        <f>'Moving Avg'!G1548</f>
        <v>8.9919080000000005</v>
      </c>
      <c r="I1548" s="2">
        <f>'Moving Avg'!H1548</f>
        <v>8.396659000000005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8.9962999999999997</v>
      </c>
      <c r="C1549" s="2">
        <f>RSI!I1549</f>
        <v>55.143046937419925</v>
      </c>
      <c r="D1549" s="2">
        <f>MACD!E1549</f>
        <v>-1.2158482769191181E-3</v>
      </c>
      <c r="E1549" s="2">
        <f>MACD!F1549</f>
        <v>1.4012551077569192E-3</v>
      </c>
      <c r="F1549" s="2">
        <f>'Moving Avg'!D1549</f>
        <v>8.9919200000000004</v>
      </c>
      <c r="G1549" s="2">
        <f>'Moving Avg'!F1549</f>
        <v>8.9893450000000019</v>
      </c>
      <c r="H1549" s="2">
        <f>'Moving Avg'!G1549</f>
        <v>8.9919080000000005</v>
      </c>
      <c r="I1549" s="2">
        <f>'Moving Avg'!H1549</f>
        <v>8.4000980000000052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8.9962999999999997</v>
      </c>
      <c r="C1550" s="2">
        <f>RSI!I1550</f>
        <v>55.143046937419925</v>
      </c>
      <c r="D1550" s="2">
        <f>MACD!E1550</f>
        <v>-3.4746471398783285E-4</v>
      </c>
      <c r="E1550" s="2">
        <f>MACD!F1550</f>
        <v>1.0515111434079689E-3</v>
      </c>
      <c r="F1550" s="2">
        <f>'Moving Avg'!D1550</f>
        <v>8.9933799999999984</v>
      </c>
      <c r="G1550" s="2">
        <f>'Moving Avg'!F1550</f>
        <v>8.9893450000000001</v>
      </c>
      <c r="H1550" s="2">
        <f>'Moving Avg'!G1550</f>
        <v>8.9920540000000013</v>
      </c>
      <c r="I1550" s="2">
        <f>'Moving Avg'!H1550</f>
        <v>8.4031435000000059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8.9962999999999997</v>
      </c>
      <c r="C1551" s="2">
        <f>RSI!I1551</f>
        <v>55.143046937419925</v>
      </c>
      <c r="D1551" s="2">
        <f>MACD!E1551</f>
        <v>3.3685249017700869E-4</v>
      </c>
      <c r="E1551" s="2">
        <f>MACD!F1551</f>
        <v>9.0857941276177687E-4</v>
      </c>
      <c r="F1551" s="2">
        <f>'Moving Avg'!D1551</f>
        <v>8.9948399999999999</v>
      </c>
      <c r="G1551" s="2">
        <f>'Moving Avg'!F1551</f>
        <v>8.9893450000000001</v>
      </c>
      <c r="H1551" s="2">
        <f>'Moving Avg'!G1551</f>
        <v>8.9920540000000013</v>
      </c>
      <c r="I1551" s="2">
        <f>'Moving Avg'!H1551</f>
        <v>8.4062965000000052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8.9962999999999997</v>
      </c>
      <c r="C1552" s="2">
        <f>RSI!I1552</f>
        <v>55.143046937419925</v>
      </c>
      <c r="D1552" s="2">
        <f>MACD!E1552</f>
        <v>8.6915967303902164E-4</v>
      </c>
      <c r="E1552" s="2">
        <f>MACD!F1552</f>
        <v>9.0069546481722591E-4</v>
      </c>
      <c r="F1552" s="2">
        <f>'Moving Avg'!D1552</f>
        <v>8.9962999999999997</v>
      </c>
      <c r="G1552" s="2">
        <f>'Moving Avg'!F1552</f>
        <v>8.9893449999999984</v>
      </c>
      <c r="H1552" s="2">
        <f>'Moving Avg'!G1552</f>
        <v>8.9920540000000013</v>
      </c>
      <c r="I1552" s="2">
        <f>'Moving Avg'!H1552</f>
        <v>8.4107005000000044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8.9962999999999997</v>
      </c>
      <c r="C1553" s="2">
        <f>RSI!I1553</f>
        <v>55.143046937419925</v>
      </c>
      <c r="D1553" s="2">
        <f>MACD!E1553</f>
        <v>1.5322758356717259E-4</v>
      </c>
      <c r="E1553" s="2">
        <f>MACD!F1553</f>
        <v>7.5120188856721531E-4</v>
      </c>
      <c r="F1553" s="2">
        <f>'Moving Avg'!D1553</f>
        <v>8.9962999999999997</v>
      </c>
      <c r="G1553" s="2">
        <f>'Moving Avg'!F1553</f>
        <v>8.9911749999999984</v>
      </c>
      <c r="H1553" s="2">
        <f>'Moving Avg'!G1553</f>
        <v>8.9920540000000013</v>
      </c>
      <c r="I1553" s="2">
        <f>'Moving Avg'!H1553</f>
        <v>8.4151045000000035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</row>
    <row r="1554" spans="1:12" ht="13.5" x14ac:dyDescent="0.25">
      <c r="A1554" s="3">
        <f>RSI!A1554</f>
        <v>44273</v>
      </c>
      <c r="B1554" s="2">
        <f>RSI!B1554</f>
        <v>8.9962999999999997</v>
      </c>
      <c r="C1554" s="2">
        <f>RSI!I1554</f>
        <v>55.143046937419932</v>
      </c>
      <c r="D1554" s="2">
        <f>MACD!E1554</f>
        <v>-4.9262493762824988E-4</v>
      </c>
      <c r="E1554" s="2">
        <f>MACD!F1554</f>
        <v>5.0243652332812225E-4</v>
      </c>
      <c r="F1554" s="2">
        <f>'Moving Avg'!D1554</f>
        <v>8.9962999999999997</v>
      </c>
      <c r="G1554" s="2">
        <f>'Moving Avg'!F1554</f>
        <v>8.9911749999999984</v>
      </c>
      <c r="H1554" s="2">
        <f>'Moving Avg'!G1554</f>
        <v>8.9920540000000013</v>
      </c>
      <c r="I1554" s="2">
        <f>'Moving Avg'!H1554</f>
        <v>8.4195085000000027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</row>
    <row r="1555" spans="1:12" ht="13.5" x14ac:dyDescent="0.25">
      <c r="A1555" s="3">
        <f>RSI!A1555</f>
        <v>44274</v>
      </c>
      <c r="B1555" s="2">
        <f>RSI!B1555</f>
        <v>8.9962999999999997</v>
      </c>
      <c r="C1555" s="2">
        <f>RSI!I1555</f>
        <v>55.143046937419925</v>
      </c>
      <c r="D1555" s="2">
        <f>MACD!E1555</f>
        <v>-1.0762116714690961E-3</v>
      </c>
      <c r="E1555" s="2">
        <f>MACD!F1555</f>
        <v>1.8670688436867857E-4</v>
      </c>
      <c r="F1555" s="2">
        <f>'Moving Avg'!D1555</f>
        <v>8.9962999999999997</v>
      </c>
      <c r="G1555" s="2">
        <f>'Moving Avg'!F1555</f>
        <v>8.991909999999999</v>
      </c>
      <c r="H1555" s="2">
        <f>'Moving Avg'!G1555</f>
        <v>8.9920540000000013</v>
      </c>
      <c r="I1555" s="2">
        <f>'Moving Avg'!H1555</f>
        <v>8.4227330000000045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8.9962999999999997</v>
      </c>
      <c r="C1556" s="2">
        <f>RSI!I1556</f>
        <v>55.143046937419939</v>
      </c>
      <c r="D1556" s="2">
        <f>MACD!E1556</f>
        <v>-1.6043641077096993E-3</v>
      </c>
      <c r="E1556" s="2">
        <f>MACD!F1556</f>
        <v>-1.7150731404699701E-4</v>
      </c>
      <c r="F1556" s="2">
        <f>'Moving Avg'!D1556</f>
        <v>8.9962999999999997</v>
      </c>
      <c r="G1556" s="2">
        <f>'Moving Avg'!F1556</f>
        <v>8.9926449999999996</v>
      </c>
      <c r="H1556" s="2">
        <f>'Moving Avg'!G1556</f>
        <v>8.9920540000000013</v>
      </c>
      <c r="I1556" s="2">
        <f>'Moving Avg'!H1556</f>
        <v>8.425528500000004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</row>
    <row r="1557" spans="1:12" ht="13.5" x14ac:dyDescent="0.25">
      <c r="A1557" s="3">
        <f>RSI!A1557</f>
        <v>44278</v>
      </c>
      <c r="B1557" s="2">
        <f>RSI!B1557</f>
        <v>8.9962999999999997</v>
      </c>
      <c r="C1557" s="2">
        <f>RSI!I1557</f>
        <v>55.143046937419939</v>
      </c>
      <c r="D1557" s="2">
        <f>MACD!E1557</f>
        <v>-2.0830662830224611E-3</v>
      </c>
      <c r="E1557" s="2">
        <f>MACD!F1557</f>
        <v>-5.5381910784208985E-4</v>
      </c>
      <c r="F1557" s="2">
        <f>'Moving Avg'!D1557</f>
        <v>8.9962999999999997</v>
      </c>
      <c r="G1557" s="2">
        <f>'Moving Avg'!F1557</f>
        <v>8.9944749999999996</v>
      </c>
      <c r="H1557" s="2">
        <f>'Moving Avg'!G1557</f>
        <v>8.9920540000000031</v>
      </c>
      <c r="I1557" s="2">
        <f>'Moving Avg'!H1557</f>
        <v>8.4288600000000038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</row>
    <row r="1558" spans="1:12" ht="13.5" x14ac:dyDescent="0.25">
      <c r="A1558" s="3">
        <f>RSI!A1558</f>
        <v>44279</v>
      </c>
      <c r="B1558" s="2">
        <f>RSI!B1558</f>
        <v>8.9962999999999997</v>
      </c>
      <c r="C1558" s="2">
        <f>RSI!I1558</f>
        <v>55.143046937419939</v>
      </c>
      <c r="D1558" s="2">
        <f>MACD!E1558</f>
        <v>-1.3944931578926401E-3</v>
      </c>
      <c r="E1558" s="2">
        <f>MACD!F1558</f>
        <v>-7.2195391785219985E-4</v>
      </c>
      <c r="F1558" s="2">
        <f>'Moving Avg'!D1558</f>
        <v>8.9962999999999997</v>
      </c>
      <c r="G1558" s="2">
        <f>'Moving Avg'!F1558</f>
        <v>8.9944749999999996</v>
      </c>
      <c r="H1558" s="2">
        <f>'Moving Avg'!G1558</f>
        <v>8.9920540000000031</v>
      </c>
      <c r="I1558" s="2">
        <f>'Moving Avg'!H1558</f>
        <v>8.4322275000000051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8.9962999999999997</v>
      </c>
      <c r="C1559" s="2">
        <f>RSI!I1559</f>
        <v>55.143046937419939</v>
      </c>
      <c r="D1559" s="2">
        <f>MACD!E1559</f>
        <v>-8.391211292817502E-4</v>
      </c>
      <c r="E1559" s="2">
        <f>MACD!F1559</f>
        <v>-7.453873601381099E-4</v>
      </c>
      <c r="F1559" s="2">
        <f>'Moving Avg'!D1559</f>
        <v>8.9962999999999997</v>
      </c>
      <c r="G1559" s="2">
        <f>'Moving Avg'!F1559</f>
        <v>8.9944749999999996</v>
      </c>
      <c r="H1559" s="2">
        <f>'Moving Avg'!G1559</f>
        <v>8.9920540000000031</v>
      </c>
      <c r="I1559" s="2">
        <f>'Moving Avg'!H1559</f>
        <v>8.4357380000000042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8.9962999999999997</v>
      </c>
      <c r="C1560" s="2">
        <f>RSI!I1560</f>
        <v>55.143046937419932</v>
      </c>
      <c r="D1560" s="2">
        <f>MACD!E1560</f>
        <v>-3.9443796009308585E-4</v>
      </c>
      <c r="E1560" s="2">
        <f>MACD!F1560</f>
        <v>-6.751974801291052E-4</v>
      </c>
      <c r="F1560" s="2">
        <f>'Moving Avg'!D1560</f>
        <v>8.9962999999999997</v>
      </c>
      <c r="G1560" s="2">
        <f>'Moving Avg'!F1560</f>
        <v>8.9944749999999996</v>
      </c>
      <c r="H1560" s="2">
        <f>'Moving Avg'!G1560</f>
        <v>8.9920540000000031</v>
      </c>
      <c r="I1560" s="2">
        <f>'Moving Avg'!H1560</f>
        <v>8.439248500000005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8.9962999999999997</v>
      </c>
      <c r="C1561" s="2">
        <f>RSI!I1561</f>
        <v>55.143046937419932</v>
      </c>
      <c r="D1561" s="2">
        <f>MACD!E1561</f>
        <v>-4.154444622450626E-5</v>
      </c>
      <c r="E1561" s="2">
        <f>MACD!F1561</f>
        <v>-5.4846687334818549E-4</v>
      </c>
      <c r="F1561" s="2">
        <f>'Moving Avg'!D1561</f>
        <v>8.9962999999999997</v>
      </c>
      <c r="G1561" s="2">
        <f>'Moving Avg'!F1561</f>
        <v>8.9944749999999996</v>
      </c>
      <c r="H1561" s="2">
        <f>'Moving Avg'!G1561</f>
        <v>8.9920540000000031</v>
      </c>
      <c r="I1561" s="2">
        <f>'Moving Avg'!H1561</f>
        <v>8.4427590000000041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8.9962999999999997</v>
      </c>
      <c r="C1562" s="2">
        <f>RSI!I1562</f>
        <v>55.143046937419932</v>
      </c>
      <c r="D1562" s="2">
        <f>MACD!E1562</f>
        <v>2.3541251701786337E-4</v>
      </c>
      <c r="E1562" s="2">
        <f>MACD!F1562</f>
        <v>-3.9169099527497576E-4</v>
      </c>
      <c r="F1562" s="2">
        <f>'Moving Avg'!D1562</f>
        <v>8.9962999999999997</v>
      </c>
      <c r="G1562" s="2">
        <f>'Moving Avg'!F1562</f>
        <v>8.9944749999999996</v>
      </c>
      <c r="H1562" s="2">
        <f>'Moving Avg'!G1562</f>
        <v>8.9920540000000031</v>
      </c>
      <c r="I1562" s="2">
        <f>'Moving Avg'!H1562</f>
        <v>8.446662500000004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8.9962999999999997</v>
      </c>
      <c r="C1563" s="2">
        <f>RSI!I1563</f>
        <v>55.143046937419932</v>
      </c>
      <c r="D1563" s="2">
        <f>MACD!E1563</f>
        <v>4.4971882705802102E-4</v>
      </c>
      <c r="E1563" s="2">
        <f>MACD!F1563</f>
        <v>-2.234090308083764E-4</v>
      </c>
      <c r="F1563" s="2">
        <f>'Moving Avg'!D1563</f>
        <v>8.9962999999999997</v>
      </c>
      <c r="G1563" s="2">
        <f>'Moving Avg'!F1563</f>
        <v>8.9948399999999999</v>
      </c>
      <c r="H1563" s="2">
        <f>'Moving Avg'!G1563</f>
        <v>8.9920540000000031</v>
      </c>
      <c r="I1563" s="2">
        <f>'Moving Avg'!H1563</f>
        <v>8.450208500000004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8.9962999999999997</v>
      </c>
      <c r="C1564" s="2">
        <f>RSI!I1564</f>
        <v>55.143046937419932</v>
      </c>
      <c r="D1564" s="2">
        <f>MACD!E1564</f>
        <v>6.1249763034254556E-4</v>
      </c>
      <c r="E1564" s="2">
        <f>MACD!F1564</f>
        <v>-5.6227698578192013E-5</v>
      </c>
      <c r="F1564" s="2">
        <f>'Moving Avg'!D1564</f>
        <v>8.9962999999999997</v>
      </c>
      <c r="G1564" s="2">
        <f>'Moving Avg'!F1564</f>
        <v>8.9952049999999986</v>
      </c>
      <c r="H1564" s="2">
        <f>'Moving Avg'!G1564</f>
        <v>8.9920540000000031</v>
      </c>
      <c r="I1564" s="2">
        <f>'Moving Avg'!H1564</f>
        <v>8.4537545000000041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8.9962999999999997</v>
      </c>
      <c r="C1565" s="2">
        <f>RSI!I1565</f>
        <v>55.143046937419932</v>
      </c>
      <c r="D1565" s="2">
        <f>MACD!E1565</f>
        <v>7.3305085080299648E-4</v>
      </c>
      <c r="E1565" s="2">
        <f>MACD!F1565</f>
        <v>1.0162801129804568E-4</v>
      </c>
      <c r="F1565" s="2">
        <f>'Moving Avg'!D1565</f>
        <v>8.9962999999999997</v>
      </c>
      <c r="G1565" s="2">
        <f>'Moving Avg'!F1565</f>
        <v>8.995569999999999</v>
      </c>
      <c r="H1565" s="2">
        <f>'Moving Avg'!G1565</f>
        <v>8.9920540000000031</v>
      </c>
      <c r="I1565" s="2">
        <f>'Moving Avg'!H1565</f>
        <v>8.4573005000000041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8.9962999999999997</v>
      </c>
      <c r="C1566" s="2">
        <f>RSI!I1566</f>
        <v>55.143046937419932</v>
      </c>
      <c r="D1566" s="2">
        <f>MACD!E1566</f>
        <v>8.1914752380463085E-4</v>
      </c>
      <c r="E1566" s="2">
        <f>MACD!F1566</f>
        <v>2.4513191379936272E-4</v>
      </c>
      <c r="F1566" s="2">
        <f>'Moving Avg'!D1566</f>
        <v>8.9962999999999997</v>
      </c>
      <c r="G1566" s="2">
        <f>'Moving Avg'!F1566</f>
        <v>8.9959349999999993</v>
      </c>
      <c r="H1566" s="2">
        <f>'Moving Avg'!G1566</f>
        <v>8.9920540000000067</v>
      </c>
      <c r="I1566" s="2">
        <f>'Moving Avg'!H1566</f>
        <v>8.4608465000000059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8.9962999999999997</v>
      </c>
      <c r="C1567" s="2">
        <f>RSI!I1567</f>
        <v>55.143046937419925</v>
      </c>
      <c r="D1567" s="2">
        <f>MACD!E1567</f>
        <v>8.7726716762226431E-4</v>
      </c>
      <c r="E1567" s="2">
        <f>MACD!F1567</f>
        <v>3.7155896456394306E-4</v>
      </c>
      <c r="F1567" s="2">
        <f>'Moving Avg'!D1567</f>
        <v>8.9962999999999997</v>
      </c>
      <c r="G1567" s="2">
        <f>'Moving Avg'!F1567</f>
        <v>8.9962999999999997</v>
      </c>
      <c r="H1567" s="2">
        <f>'Moving Avg'!G1567</f>
        <v>8.9920540000000067</v>
      </c>
      <c r="I1567" s="2">
        <f>'Moving Avg'!H1567</f>
        <v>8.4647145000000066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8.9962999999999997</v>
      </c>
      <c r="C1568" s="2">
        <f>RSI!I1568</f>
        <v>55.143046937419925</v>
      </c>
      <c r="D1568" s="2">
        <f>MACD!E1568</f>
        <v>9.1280515446001687E-4</v>
      </c>
      <c r="E1568" s="2">
        <f>MACD!F1568</f>
        <v>4.7980820254315789E-4</v>
      </c>
      <c r="F1568" s="2">
        <f>'Moving Avg'!D1568</f>
        <v>8.9962999999999997</v>
      </c>
      <c r="G1568" s="2">
        <f>'Moving Avg'!F1568</f>
        <v>8.9962999999999997</v>
      </c>
      <c r="H1568" s="2">
        <f>'Moving Avg'!G1568</f>
        <v>8.9920540000000084</v>
      </c>
      <c r="I1568" s="2">
        <f>'Moving Avg'!H1568</f>
        <v>8.4685825000000055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8.9962999999999997</v>
      </c>
      <c r="C1569" s="2">
        <f>RSI!I1569</f>
        <v>55.143046937419925</v>
      </c>
      <c r="D1569" s="2">
        <f>MACD!E1569</f>
        <v>9.302459685969211E-4</v>
      </c>
      <c r="E1569" s="2">
        <f>MACD!F1569</f>
        <v>5.6989575575391057E-4</v>
      </c>
      <c r="F1569" s="2">
        <f>'Moving Avg'!D1569</f>
        <v>8.9962999999999997</v>
      </c>
      <c r="G1569" s="2">
        <f>'Moving Avg'!F1569</f>
        <v>8.9962999999999997</v>
      </c>
      <c r="H1569" s="2">
        <f>'Moving Avg'!G1569</f>
        <v>8.9920540000000084</v>
      </c>
      <c r="I1569" s="2">
        <f>'Moving Avg'!H1569</f>
        <v>8.4726290000000066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8.9962999999999997</v>
      </c>
      <c r="C1570" s="2">
        <f>RSI!I1570</f>
        <v>55.143046937419932</v>
      </c>
      <c r="D1570" s="2">
        <f>MACD!E1570</f>
        <v>9.3330933045798758E-4</v>
      </c>
      <c r="E1570" s="2">
        <f>MACD!F1570</f>
        <v>6.4257847069472602E-4</v>
      </c>
      <c r="F1570" s="2">
        <f>'Moving Avg'!D1570</f>
        <v>8.9962999999999997</v>
      </c>
      <c r="G1570" s="2">
        <f>'Moving Avg'!F1570</f>
        <v>8.9962999999999997</v>
      </c>
      <c r="H1570" s="2">
        <f>'Moving Avg'!G1570</f>
        <v>8.9920540000000067</v>
      </c>
      <c r="I1570" s="2">
        <f>'Moving Avg'!H1570</f>
        <v>8.4761395000000057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44299</v>
      </c>
      <c r="B1571" s="2">
        <f>RSI!B1571</f>
        <v>8.9962999999999997</v>
      </c>
      <c r="C1571" s="2">
        <f>RSI!I1571</f>
        <v>55.143046937419932</v>
      </c>
      <c r="D1571" s="2">
        <f>MACD!E1571</f>
        <v>9.2507339652669884E-4</v>
      </c>
      <c r="E1571" s="2">
        <f>MACD!F1571</f>
        <v>6.9907745586112065E-4</v>
      </c>
      <c r="F1571" s="2">
        <f>'Moving Avg'!D1571</f>
        <v>8.9962999999999997</v>
      </c>
      <c r="G1571" s="2">
        <f>'Moving Avg'!F1571</f>
        <v>8.9962999999999997</v>
      </c>
      <c r="H1571" s="2">
        <f>'Moving Avg'!G1571</f>
        <v>8.9920540000000067</v>
      </c>
      <c r="I1571" s="2">
        <f>'Moving Avg'!H1571</f>
        <v>8.4796500000000066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44300</v>
      </c>
      <c r="B1572" s="2">
        <f>RSI!B1572</f>
        <v>8.9962999999999997</v>
      </c>
      <c r="C1572" s="2">
        <f>RSI!I1572</f>
        <v>55.143046937419939</v>
      </c>
      <c r="D1572" s="2">
        <f>MACD!E1572</f>
        <v>9.0807859476882413E-4</v>
      </c>
      <c r="E1572" s="2">
        <f>MACD!F1572</f>
        <v>7.4087768364266139E-4</v>
      </c>
      <c r="F1572" s="2">
        <f>'Moving Avg'!D1572</f>
        <v>8.9962999999999997</v>
      </c>
      <c r="G1572" s="2">
        <f>'Moving Avg'!F1572</f>
        <v>8.9962999999999997</v>
      </c>
      <c r="H1572" s="2">
        <f>'Moving Avg'!G1572</f>
        <v>8.9920540000000067</v>
      </c>
      <c r="I1572" s="2">
        <f>'Moving Avg'!H1572</f>
        <v>8.4843760000000064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8.9962999999999997</v>
      </c>
      <c r="C1573" s="2">
        <f>RSI!I1573</f>
        <v>55.143046937419939</v>
      </c>
      <c r="D1573" s="2">
        <f>MACD!E1573</f>
        <v>8.844151051317084E-4</v>
      </c>
      <c r="E1573" s="2">
        <f>MACD!F1573</f>
        <v>7.6958516794047081E-4</v>
      </c>
      <c r="F1573" s="2">
        <f>'Moving Avg'!D1573</f>
        <v>8.9962999999999997</v>
      </c>
      <c r="G1573" s="2">
        <f>'Moving Avg'!F1573</f>
        <v>8.9962999999999997</v>
      </c>
      <c r="H1573" s="2">
        <f>'Moving Avg'!G1573</f>
        <v>8.9920540000000067</v>
      </c>
      <c r="I1573" s="2">
        <f>'Moving Avg'!H1573</f>
        <v>8.4893165000000064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8.9962999999999997</v>
      </c>
      <c r="C1574" s="2">
        <f>RSI!I1574</f>
        <v>55.143046937419939</v>
      </c>
      <c r="D1574" s="2">
        <f>MACD!E1574</f>
        <v>8.5579652943224005E-4</v>
      </c>
      <c r="E1574" s="2">
        <f>MACD!F1574</f>
        <v>7.868274402388247E-4</v>
      </c>
      <c r="F1574" s="2">
        <f>'Moving Avg'!D1574</f>
        <v>8.9962999999999997</v>
      </c>
      <c r="G1574" s="2">
        <f>'Moving Avg'!F1574</f>
        <v>8.9962999999999997</v>
      </c>
      <c r="H1574" s="2">
        <f>'Moving Avg'!G1574</f>
        <v>8.9927860000000059</v>
      </c>
      <c r="I1574" s="2">
        <f>'Moving Avg'!H1574</f>
        <v>8.4935420000000086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8.9962999999999997</v>
      </c>
      <c r="C1575" s="2">
        <f>RSI!I1575</f>
        <v>55.143046937419932</v>
      </c>
      <c r="D1575" s="2">
        <f>MACD!E1575</f>
        <v>8.2362190141260783E-4</v>
      </c>
      <c r="E1575" s="2">
        <f>MACD!F1575</f>
        <v>7.9418633247358144E-4</v>
      </c>
      <c r="F1575" s="2">
        <f>'Moving Avg'!D1575</f>
        <v>8.9962999999999997</v>
      </c>
      <c r="G1575" s="2">
        <f>'Moving Avg'!F1575</f>
        <v>8.9962999999999997</v>
      </c>
      <c r="H1575" s="2">
        <f>'Moving Avg'!G1575</f>
        <v>8.9927860000000077</v>
      </c>
      <c r="I1575" s="2">
        <f>'Moving Avg'!H1575</f>
        <v>8.4976245000000077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44306</v>
      </c>
      <c r="B1576" s="2">
        <f>RSI!B1576</f>
        <v>8.9962999999999997</v>
      </c>
      <c r="C1576" s="2">
        <f>RSI!I1576</f>
        <v>55.143046937419939</v>
      </c>
      <c r="D1576" s="2">
        <f>MACD!E1576</f>
        <v>7.8902785494250338E-4</v>
      </c>
      <c r="E1576" s="2">
        <f>MACD!F1576</f>
        <v>7.9315463696736591E-4</v>
      </c>
      <c r="F1576" s="2">
        <f>'Moving Avg'!D1576</f>
        <v>8.9962999999999997</v>
      </c>
      <c r="G1576" s="2">
        <f>'Moving Avg'!F1576</f>
        <v>8.9962999999999997</v>
      </c>
      <c r="H1576" s="2">
        <f>'Moving Avg'!G1576</f>
        <v>8.993518000000007</v>
      </c>
      <c r="I1576" s="2">
        <f>'Moving Avg'!H1576</f>
        <v>8.5017070000000086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8.9962999999999997</v>
      </c>
      <c r="C1577" s="2">
        <f>RSI!I1577</f>
        <v>55.143046937419939</v>
      </c>
      <c r="D1577" s="2">
        <f>MACD!E1577</f>
        <v>7.529324868524867E-4</v>
      </c>
      <c r="E1577" s="2">
        <f>MACD!F1577</f>
        <v>7.8511020694439011E-4</v>
      </c>
      <c r="F1577" s="2">
        <f>'Moving Avg'!D1577</f>
        <v>8.9962999999999997</v>
      </c>
      <c r="G1577" s="2">
        <f>'Moving Avg'!F1577</f>
        <v>8.9962999999999997</v>
      </c>
      <c r="H1577" s="2">
        <f>'Moving Avg'!G1577</f>
        <v>8.993518000000007</v>
      </c>
      <c r="I1577" s="2">
        <f>'Moving Avg'!H1577</f>
        <v>8.5057895000000077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8.9962999999999997</v>
      </c>
      <c r="C1578" s="2">
        <f>RSI!I1578</f>
        <v>55.143046937419939</v>
      </c>
      <c r="D1578" s="2">
        <f>MACD!E1578</f>
        <v>7.1607221285852063E-4</v>
      </c>
      <c r="E1578" s="2">
        <f>MACD!F1578</f>
        <v>7.713026081272163E-4</v>
      </c>
      <c r="F1578" s="2">
        <f>'Moving Avg'!D1578</f>
        <v>8.9962999999999997</v>
      </c>
      <c r="G1578" s="2">
        <f>'Moving Avg'!F1578</f>
        <v>8.9962999999999997</v>
      </c>
      <c r="H1578" s="2">
        <f>'Moving Avg'!G1578</f>
        <v>8.993518000000007</v>
      </c>
      <c r="I1578" s="2">
        <f>'Moving Avg'!H1578</f>
        <v>8.5101935000000086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8.9962999999999997</v>
      </c>
      <c r="C1579" s="2">
        <f>RSI!I1579</f>
        <v>55.143046937419939</v>
      </c>
      <c r="D1579" s="2">
        <f>MACD!E1579</f>
        <v>6.790327137142782E-4</v>
      </c>
      <c r="E1579" s="2">
        <f>MACD!F1579</f>
        <v>7.5284862924462881E-4</v>
      </c>
      <c r="F1579" s="2">
        <f>'Moving Avg'!D1579</f>
        <v>8.9962999999999997</v>
      </c>
      <c r="G1579" s="2">
        <f>'Moving Avg'!F1579</f>
        <v>8.9962999999999997</v>
      </c>
      <c r="H1579" s="2">
        <f>'Moving Avg'!G1579</f>
        <v>8.993518000000007</v>
      </c>
      <c r="I1579" s="2">
        <f>'Moving Avg'!H1579</f>
        <v>8.5147765000000089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44312</v>
      </c>
      <c r="B1580" s="2">
        <f>RSI!B1580</f>
        <v>8.9962999999999997</v>
      </c>
      <c r="C1580" s="2">
        <f>RSI!I1580</f>
        <v>55.143046937419925</v>
      </c>
      <c r="D1580" s="2">
        <f>MACD!E1580</f>
        <v>6.4227489855817055E-4</v>
      </c>
      <c r="E1580" s="2">
        <f>MACD!F1580</f>
        <v>7.3073388310733727E-4</v>
      </c>
      <c r="F1580" s="2">
        <f>'Moving Avg'!D1580</f>
        <v>8.9962999999999997</v>
      </c>
      <c r="G1580" s="2">
        <f>'Moving Avg'!F1580</f>
        <v>8.9962999999999997</v>
      </c>
      <c r="H1580" s="2">
        <f>'Moving Avg'!G1580</f>
        <v>8.993518000000007</v>
      </c>
      <c r="I1580" s="2">
        <f>'Moving Avg'!H1580</f>
        <v>8.5190375000000085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44313</v>
      </c>
      <c r="B1581" s="2">
        <f>RSI!B1581</f>
        <v>8.9962999999999997</v>
      </c>
      <c r="C1581" s="2">
        <f>RSI!I1581</f>
        <v>55.143046937419925</v>
      </c>
      <c r="D1581" s="2">
        <f>MACD!E1581</f>
        <v>6.0615666846786098E-4</v>
      </c>
      <c r="E1581" s="2">
        <f>MACD!F1581</f>
        <v>7.0581844017944203E-4</v>
      </c>
      <c r="F1581" s="2">
        <f>'Moving Avg'!D1581</f>
        <v>8.9962999999999997</v>
      </c>
      <c r="G1581" s="2">
        <f>'Moving Avg'!F1581</f>
        <v>8.9962999999999997</v>
      </c>
      <c r="H1581" s="2">
        <f>'Moving Avg'!G1581</f>
        <v>8.993518000000007</v>
      </c>
      <c r="I1581" s="2">
        <f>'Moving Avg'!H1581</f>
        <v>8.5232985000000081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44314</v>
      </c>
      <c r="B1582" s="2">
        <f>RSI!B1582</f>
        <v>8.9962999999999997</v>
      </c>
      <c r="C1582" s="2">
        <f>RSI!I1582</f>
        <v>55.143046937419925</v>
      </c>
      <c r="D1582" s="2">
        <f>MACD!E1582</f>
        <v>5.7095114154748217E-4</v>
      </c>
      <c r="E1582" s="2">
        <f>MACD!F1582</f>
        <v>6.7884498045305008E-4</v>
      </c>
      <c r="F1582" s="2">
        <f>'Moving Avg'!D1582</f>
        <v>8.9962999999999997</v>
      </c>
      <c r="G1582" s="2">
        <f>'Moving Avg'!F1582</f>
        <v>8.9962999999999997</v>
      </c>
      <c r="H1582" s="2">
        <f>'Moving Avg'!G1582</f>
        <v>8.9935180000000052</v>
      </c>
      <c r="I1582" s="2">
        <f>'Moving Avg'!H1582</f>
        <v>8.5278815000000101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44315</v>
      </c>
      <c r="B1583" s="2">
        <f>RSI!B1583</f>
        <v>8.9962999999999997</v>
      </c>
      <c r="C1583" s="2">
        <f>RSI!I1583</f>
        <v>55.143046937419925</v>
      </c>
      <c r="D1583" s="2">
        <f>MACD!E1583</f>
        <v>5.3686189804480478E-4</v>
      </c>
      <c r="E1583" s="2">
        <f>MACD!F1583</f>
        <v>6.5044836397140106E-4</v>
      </c>
      <c r="F1583" s="2">
        <f>'Moving Avg'!D1583</f>
        <v>8.9962999999999997</v>
      </c>
      <c r="G1583" s="2">
        <f>'Moving Avg'!F1583</f>
        <v>8.9962999999999997</v>
      </c>
      <c r="H1583" s="2">
        <f>'Moving Avg'!G1583</f>
        <v>8.9942500000000063</v>
      </c>
      <c r="I1583" s="2">
        <f>'Moving Avg'!H1583</f>
        <v>8.5324645000000103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8.9962999999999997</v>
      </c>
      <c r="C1584" s="2">
        <f>RSI!I1584</f>
        <v>55.143046937419925</v>
      </c>
      <c r="D1584" s="2">
        <f>MACD!E1584</f>
        <v>5.0403571697543725E-4</v>
      </c>
      <c r="E1584" s="2">
        <f>MACD!F1584</f>
        <v>6.2116583457220834E-4</v>
      </c>
      <c r="F1584" s="2">
        <f>'Moving Avg'!D1584</f>
        <v>8.9962999999999997</v>
      </c>
      <c r="G1584" s="2">
        <f>'Moving Avg'!F1584</f>
        <v>8.9962999999999997</v>
      </c>
      <c r="H1584" s="2">
        <f>'Moving Avg'!G1584</f>
        <v>8.9942500000000063</v>
      </c>
      <c r="I1584" s="2">
        <f>'Moving Avg'!H1584</f>
        <v>8.5370475000000106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44319</v>
      </c>
      <c r="B1585" s="2">
        <f>RSI!B1585</f>
        <v>8.9962999999999997</v>
      </c>
      <c r="C1585" s="2">
        <f>RSI!I1585</f>
        <v>55.143046937419925</v>
      </c>
      <c r="D1585" s="2">
        <f>MACD!E1585</f>
        <v>4.7257320226989918E-4</v>
      </c>
      <c r="E1585" s="2">
        <f>MACD!F1585</f>
        <v>5.9144730811174656E-4</v>
      </c>
      <c r="F1585" s="2">
        <f>'Moving Avg'!D1585</f>
        <v>8.9962999999999997</v>
      </c>
      <c r="G1585" s="2">
        <f>'Moving Avg'!F1585</f>
        <v>8.9962999999999997</v>
      </c>
      <c r="H1585" s="2">
        <f>'Moving Avg'!G1585</f>
        <v>8.9945440000000065</v>
      </c>
      <c r="I1585" s="2">
        <f>'Moving Avg'!H1585</f>
        <v>8.5416305000000108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8.9962999999999997</v>
      </c>
      <c r="C1586" s="2">
        <f>RSI!I1586</f>
        <v>55.143046937419925</v>
      </c>
      <c r="D1586" s="2">
        <f>MACD!E1586</f>
        <v>4.4253763431179038E-4</v>
      </c>
      <c r="E1586" s="2">
        <f>MACD!F1586</f>
        <v>5.6166537335175537E-4</v>
      </c>
      <c r="F1586" s="2">
        <f>'Moving Avg'!D1586</f>
        <v>8.9962999999999997</v>
      </c>
      <c r="G1586" s="2">
        <f>'Moving Avg'!F1586</f>
        <v>8.9962999999999997</v>
      </c>
      <c r="H1586" s="2">
        <f>'Moving Avg'!G1586</f>
        <v>8.9948380000000068</v>
      </c>
      <c r="I1586" s="2">
        <f>'Moving Avg'!H1586</f>
        <v>8.546213500000011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8.9962999999999997</v>
      </c>
      <c r="C1587" s="2">
        <f>RSI!I1587</f>
        <v>55.143046937419925</v>
      </c>
      <c r="D1587" s="2">
        <f>MACD!E1587</f>
        <v>4.1396233024926232E-4</v>
      </c>
      <c r="E1587" s="2">
        <f>MACD!F1587</f>
        <v>5.3212476473125676E-4</v>
      </c>
      <c r="F1587" s="2">
        <f>'Moving Avg'!D1587</f>
        <v>8.9962999999999997</v>
      </c>
      <c r="G1587" s="2">
        <f>'Moving Avg'!F1587</f>
        <v>8.9962999999999997</v>
      </c>
      <c r="H1587" s="2">
        <f>'Moving Avg'!G1587</f>
        <v>8.9955700000000078</v>
      </c>
      <c r="I1587" s="2">
        <f>'Moving Avg'!H1587</f>
        <v>8.5507965000000112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8.9962999999999997</v>
      </c>
      <c r="C1588" s="2">
        <f>RSI!I1588</f>
        <v>55.143046937419925</v>
      </c>
      <c r="D1588" s="2">
        <f>MACD!E1588</f>
        <v>3.8685675207794645E-4</v>
      </c>
      <c r="E1588" s="2">
        <f>MACD!F1588</f>
        <v>5.0307116220059465E-4</v>
      </c>
      <c r="F1588" s="2">
        <f>'Moving Avg'!D1588</f>
        <v>8.9962999999999997</v>
      </c>
      <c r="G1588" s="2">
        <f>'Moving Avg'!F1588</f>
        <v>8.9962999999999997</v>
      </c>
      <c r="H1588" s="2">
        <f>'Moving Avg'!G1588</f>
        <v>8.9955700000000078</v>
      </c>
      <c r="I1588" s="2">
        <f>'Moving Avg'!H1588</f>
        <v>8.5553795000000115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</row>
    <row r="1589" spans="1:12" ht="13.5" x14ac:dyDescent="0.25">
      <c r="A1589" s="3">
        <f>RSI!A1589</f>
        <v>44323</v>
      </c>
      <c r="B1589" s="2">
        <f>RSI!B1589</f>
        <v>8.9962999999999997</v>
      </c>
      <c r="C1589" s="2">
        <f>RSI!I1589</f>
        <v>55.143046937419925</v>
      </c>
      <c r="D1589" s="2">
        <f>MACD!E1589</f>
        <v>3.6121156403012833E-4</v>
      </c>
      <c r="E1589" s="2">
        <f>MACD!F1589</f>
        <v>4.7469924256650142E-4</v>
      </c>
      <c r="F1589" s="2">
        <f>'Moving Avg'!D1589</f>
        <v>8.9962999999999997</v>
      </c>
      <c r="G1589" s="2">
        <f>'Moving Avg'!F1589</f>
        <v>8.9962999999999997</v>
      </c>
      <c r="H1589" s="2">
        <f>'Moving Avg'!G1589</f>
        <v>8.9955700000000078</v>
      </c>
      <c r="I1589" s="2">
        <f>'Moving Avg'!H1589</f>
        <v>8.5596765000000126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8.9962999999999997</v>
      </c>
      <c r="C1590" s="2">
        <f>RSI!I1590</f>
        <v>55.143046937419925</v>
      </c>
      <c r="D1590" s="2">
        <f>MACD!E1590</f>
        <v>3.3700280913073755E-4</v>
      </c>
      <c r="E1590" s="2">
        <f>MACD!F1590</f>
        <v>4.4715995587934869E-4</v>
      </c>
      <c r="F1590" s="2">
        <f>'Moving Avg'!D1590</f>
        <v>8.9962999999999997</v>
      </c>
      <c r="G1590" s="2">
        <f>'Moving Avg'!F1590</f>
        <v>8.9962999999999997</v>
      </c>
      <c r="H1590" s="2">
        <f>'Moving Avg'!G1590</f>
        <v>8.9955700000000078</v>
      </c>
      <c r="I1590" s="2">
        <f>'Moving Avg'!H1590</f>
        <v>8.5640090000000111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</row>
    <row r="1591" spans="1:12" ht="13.5" x14ac:dyDescent="0.25">
      <c r="A1591" s="3">
        <f>RSI!A1591</f>
        <v>44327</v>
      </c>
      <c r="B1591" s="2">
        <f>RSI!B1591</f>
        <v>8.9962999999999997</v>
      </c>
      <c r="C1591" s="2">
        <f>RSI!I1591</f>
        <v>55.143046937419925</v>
      </c>
      <c r="D1591" s="2">
        <f>MACD!E1591</f>
        <v>3.1419534806609306E-4</v>
      </c>
      <c r="E1591" s="2">
        <f>MACD!F1591</f>
        <v>4.2056703431669754E-4</v>
      </c>
      <c r="F1591" s="2">
        <f>'Moving Avg'!D1591</f>
        <v>8.9962999999999997</v>
      </c>
      <c r="G1591" s="2">
        <f>'Moving Avg'!F1591</f>
        <v>8.9962999999999997</v>
      </c>
      <c r="H1591" s="2">
        <f>'Moving Avg'!G1591</f>
        <v>8.9955700000000078</v>
      </c>
      <c r="I1591" s="2">
        <f>'Moving Avg'!H1591</f>
        <v>8.5685920000000113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8.9962999999999997</v>
      </c>
      <c r="C1592" s="2">
        <f>RSI!I1592</f>
        <v>55.143046937419925</v>
      </c>
      <c r="D1592" s="2">
        <f>MACD!E1592</f>
        <v>2.9274568087167552E-4</v>
      </c>
      <c r="E1592" s="2">
        <f>MACD!F1592</f>
        <v>3.9500276362769318E-4</v>
      </c>
      <c r="F1592" s="2">
        <f>'Moving Avg'!D1592</f>
        <v>8.9962999999999997</v>
      </c>
      <c r="G1592" s="2">
        <f>'Moving Avg'!F1592</f>
        <v>8.9962999999999997</v>
      </c>
      <c r="H1592" s="2">
        <f>'Moving Avg'!G1592</f>
        <v>8.9955700000000078</v>
      </c>
      <c r="I1592" s="2">
        <f>'Moving Avg'!H1592</f>
        <v>8.5731750000000098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8.9962999999999997</v>
      </c>
      <c r="C1593" s="2">
        <f>RSI!I1593</f>
        <v>55.143046937419925</v>
      </c>
      <c r="D1593" s="2">
        <f>MACD!E1593</f>
        <v>2.7260425294528545E-4</v>
      </c>
      <c r="E1593" s="2">
        <f>MACD!F1593</f>
        <v>3.7052306149121169E-4</v>
      </c>
      <c r="F1593" s="2">
        <f>'Moving Avg'!D1593</f>
        <v>8.9962999999999997</v>
      </c>
      <c r="G1593" s="2">
        <f>'Moving Avg'!F1593</f>
        <v>8.9962999999999997</v>
      </c>
      <c r="H1593" s="2">
        <f>'Moving Avg'!G1593</f>
        <v>8.9957160000000069</v>
      </c>
      <c r="I1593" s="2">
        <f>'Moving Avg'!H1593</f>
        <v>8.5784730000000096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8.9962999999999997</v>
      </c>
      <c r="C1594" s="2">
        <f>RSI!I1594</f>
        <v>55.143046937419925</v>
      </c>
      <c r="D1594" s="2">
        <f>MACD!E1594</f>
        <v>2.5371733074841529E-4</v>
      </c>
      <c r="E1594" s="2">
        <f>MACD!F1594</f>
        <v>3.4716191534265244E-4</v>
      </c>
      <c r="F1594" s="2">
        <f>'Moving Avg'!D1594</f>
        <v>8.9962999999999997</v>
      </c>
      <c r="G1594" s="2">
        <f>'Moving Avg'!F1594</f>
        <v>8.9962999999999997</v>
      </c>
      <c r="H1594" s="2">
        <f>'Moving Avg'!G1594</f>
        <v>8.995862000000006</v>
      </c>
      <c r="I1594" s="2">
        <f>'Moving Avg'!H1594</f>
        <v>8.5838065000000103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8.9962999999999997</v>
      </c>
      <c r="C1595" s="2">
        <f>RSI!I1595</f>
        <v>55.143046937419925</v>
      </c>
      <c r="D1595" s="2">
        <f>MACD!E1595</f>
        <v>2.3602851898907318E-4</v>
      </c>
      <c r="E1595" s="2">
        <f>MACD!F1595</f>
        <v>3.2493523607193662E-4</v>
      </c>
      <c r="F1595" s="2">
        <f>'Moving Avg'!D1595</f>
        <v>8.9962999999999997</v>
      </c>
      <c r="G1595" s="2">
        <f>'Moving Avg'!F1595</f>
        <v>8.9962999999999997</v>
      </c>
      <c r="H1595" s="2">
        <f>'Moving Avg'!G1595</f>
        <v>8.9960080000000069</v>
      </c>
      <c r="I1595" s="2">
        <f>'Moving Avg'!H1595</f>
        <v>8.5891400000000111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</row>
    <row r="1596" spans="1:12" ht="13.5" x14ac:dyDescent="0.25">
      <c r="A1596" s="3">
        <f>RSI!A1596</f>
        <v>44337</v>
      </c>
      <c r="B1596" s="2">
        <f>RSI!B1596</f>
        <v>8.9962999999999997</v>
      </c>
      <c r="C1596" s="2">
        <f>RSI!I1596</f>
        <v>55.143046937419925</v>
      </c>
      <c r="D1596" s="2">
        <f>MACD!E1596</f>
        <v>2.1947997964488764E-4</v>
      </c>
      <c r="E1596" s="2">
        <f>MACD!F1596</f>
        <v>3.0384418478652685E-4</v>
      </c>
      <c r="F1596" s="2">
        <f>'Moving Avg'!D1596</f>
        <v>8.9962999999999997</v>
      </c>
      <c r="G1596" s="2">
        <f>'Moving Avg'!F1596</f>
        <v>8.9962999999999997</v>
      </c>
      <c r="H1596" s="2">
        <f>'Moving Avg'!G1596</f>
        <v>8.996154000000006</v>
      </c>
      <c r="I1596" s="2">
        <f>'Moving Avg'!H1596</f>
        <v>8.5947955000000107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</row>
    <row r="1597" spans="1:12" ht="13.5" x14ac:dyDescent="0.25">
      <c r="A1597" s="3">
        <f>RSI!A1597</f>
        <v>44340</v>
      </c>
      <c r="B1597" s="2">
        <f>RSI!B1597</f>
        <v>8.9596999999999998</v>
      </c>
      <c r="C1597" s="2">
        <f>RSI!I1597</f>
        <v>3.8596352973609243</v>
      </c>
      <c r="D1597" s="2">
        <f>MACD!E1597</f>
        <v>2.9151245145797589E-3</v>
      </c>
      <c r="E1597" s="2">
        <f>MACD!F1597</f>
        <v>8.2610025074517329E-4</v>
      </c>
      <c r="F1597" s="2">
        <f>'Moving Avg'!D1597</f>
        <v>8.9889799999999997</v>
      </c>
      <c r="G1597" s="2">
        <f>'Moving Avg'!F1597</f>
        <v>8.9944699999999997</v>
      </c>
      <c r="H1597" s="2">
        <f>'Moving Avg'!G1597</f>
        <v>8.9955680000000058</v>
      </c>
      <c r="I1597" s="2">
        <f>'Moving Avg'!H1597</f>
        <v>8.6013405000000134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8.9230999999999998</v>
      </c>
      <c r="C1598" s="2">
        <f>RSI!I1598</f>
        <v>1.9283272026369502</v>
      </c>
      <c r="D1598" s="2">
        <f>MACD!E1598</f>
        <v>8.1220810645756814E-3</v>
      </c>
      <c r="E1598" s="2">
        <f>MACD!F1598</f>
        <v>2.2852964135112747E-3</v>
      </c>
      <c r="F1598" s="2">
        <f>'Moving Avg'!D1598</f>
        <v>8.9743399999999998</v>
      </c>
      <c r="G1598" s="2">
        <f>'Moving Avg'!F1598</f>
        <v>8.9908099999999997</v>
      </c>
      <c r="H1598" s="2">
        <f>'Moving Avg'!G1598</f>
        <v>8.9941040000000054</v>
      </c>
      <c r="I1598" s="2">
        <f>'Moving Avg'!H1598</f>
        <v>8.6066300000000133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8.9230999999999998</v>
      </c>
      <c r="C1599" s="2">
        <f>RSI!I1599</f>
        <v>1.9283272026369502</v>
      </c>
      <c r="D1599" s="2">
        <f>MACD!E1599</f>
        <v>1.294323413292453E-2</v>
      </c>
      <c r="E1599" s="2">
        <f>MACD!F1599</f>
        <v>4.4168839573939262E-3</v>
      </c>
      <c r="F1599" s="2">
        <f>'Moving Avg'!D1599</f>
        <v>8.9596999999999998</v>
      </c>
      <c r="G1599" s="2">
        <f>'Moving Avg'!F1599</f>
        <v>8.9871500000000015</v>
      </c>
      <c r="H1599" s="2">
        <f>'Moving Avg'!G1599</f>
        <v>8.9926400000000051</v>
      </c>
      <c r="I1599" s="2">
        <f>'Moving Avg'!H1599</f>
        <v>8.6129920000000126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8.9230999999999998</v>
      </c>
      <c r="C1600" s="2">
        <f>RSI!I1600</f>
        <v>1.9283272026369502</v>
      </c>
      <c r="D1600" s="2">
        <f>MACD!E1600</f>
        <v>1.7407177600913926E-2</v>
      </c>
      <c r="E1600" s="2">
        <f>MACD!F1600</f>
        <v>7.0149426860979264E-3</v>
      </c>
      <c r="F1600" s="2">
        <f>'Moving Avg'!D1600</f>
        <v>8.9450599999999998</v>
      </c>
      <c r="G1600" s="2">
        <f>'Moving Avg'!F1600</f>
        <v>8.9834900000000015</v>
      </c>
      <c r="H1600" s="2">
        <f>'Moving Avg'!G1600</f>
        <v>8.9911760000000029</v>
      </c>
      <c r="I1600" s="2">
        <f>'Moving Avg'!H1600</f>
        <v>8.6182815000000126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44344</v>
      </c>
      <c r="B1601" s="2">
        <f>RSI!B1601</f>
        <v>8.9230999999999998</v>
      </c>
      <c r="C1601" s="2">
        <f>RSI!I1601</f>
        <v>1.9283272026369502</v>
      </c>
      <c r="D1601" s="2">
        <f>MACD!E1601</f>
        <v>2.1540384846765903E-2</v>
      </c>
      <c r="E1601" s="2">
        <f>MACD!F1601</f>
        <v>9.9200311182315228E-3</v>
      </c>
      <c r="F1601" s="2">
        <f>'Moving Avg'!D1601</f>
        <v>8.9304199999999998</v>
      </c>
      <c r="G1601" s="2">
        <f>'Moving Avg'!F1601</f>
        <v>8.9798300000000033</v>
      </c>
      <c r="H1601" s="2">
        <f>'Moving Avg'!G1601</f>
        <v>8.9897120000000026</v>
      </c>
      <c r="I1601" s="2">
        <f>'Moving Avg'!H1601</f>
        <v>8.6235710000000125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44347</v>
      </c>
      <c r="B1602" s="2">
        <f>RSI!B1602</f>
        <v>8.9230999999999998</v>
      </c>
      <c r="C1602" s="2">
        <f>RSI!I1602</f>
        <v>1.9283272026369502</v>
      </c>
      <c r="D1602" s="2">
        <f>MACD!E1602</f>
        <v>2.5367366194975816E-2</v>
      </c>
      <c r="E1602" s="2">
        <f>MACD!F1602</f>
        <v>1.3009498133580381E-2</v>
      </c>
      <c r="F1602" s="2">
        <f>'Moving Avg'!D1602</f>
        <v>8.9230999999999998</v>
      </c>
      <c r="G1602" s="2">
        <f>'Moving Avg'!F1602</f>
        <v>8.9761700000000033</v>
      </c>
      <c r="H1602" s="2">
        <f>'Moving Avg'!G1602</f>
        <v>8.9882480000000022</v>
      </c>
      <c r="I1602" s="2">
        <f>'Moving Avg'!H1602</f>
        <v>8.6288605000000125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44348</v>
      </c>
      <c r="B1603" s="2">
        <f>RSI!B1603</f>
        <v>8.9230999999999998</v>
      </c>
      <c r="C1603" s="2">
        <f>RSI!I1603</f>
        <v>1.9283272026369502</v>
      </c>
      <c r="D1603" s="2">
        <f>MACD!E1603</f>
        <v>2.8910814645055183E-2</v>
      </c>
      <c r="E1603" s="2">
        <f>MACD!F1603</f>
        <v>1.618976143587534E-2</v>
      </c>
      <c r="F1603" s="2">
        <f>'Moving Avg'!D1603</f>
        <v>8.9230999999999998</v>
      </c>
      <c r="G1603" s="2">
        <f>'Moving Avg'!F1603</f>
        <v>8.9725100000000033</v>
      </c>
      <c r="H1603" s="2">
        <f>'Moving Avg'!G1603</f>
        <v>8.9867840000000019</v>
      </c>
      <c r="I1603" s="2">
        <f>'Moving Avg'!H1603</f>
        <v>8.6346860000000127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8.9962999999999997</v>
      </c>
      <c r="C1604" s="2">
        <f>RSI!I1604</f>
        <v>61.70788734101658</v>
      </c>
      <c r="D1604" s="2">
        <f>MACD!E1604</f>
        <v>2.6769518534489833E-2</v>
      </c>
      <c r="E1604" s="2">
        <f>MACD!F1604</f>
        <v>1.830571285559824E-2</v>
      </c>
      <c r="F1604" s="2">
        <f>'Moving Avg'!D1604</f>
        <v>8.9377399999999998</v>
      </c>
      <c r="G1604" s="2">
        <f>'Moving Avg'!F1604</f>
        <v>8.9725100000000015</v>
      </c>
      <c r="H1604" s="2">
        <f>'Moving Avg'!G1604</f>
        <v>8.9867840000000019</v>
      </c>
      <c r="I1604" s="2">
        <f>'Moving Avg'!H1604</f>
        <v>8.6408775000000126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8.9962999999999997</v>
      </c>
      <c r="C1605" s="2">
        <f>RSI!I1605</f>
        <v>61.707887341016573</v>
      </c>
      <c r="D1605" s="2">
        <f>MACD!E1605</f>
        <v>2.4786799148326821E-2</v>
      </c>
      <c r="E1605" s="2">
        <f>MACD!F1605</f>
        <v>1.9601930114143958E-2</v>
      </c>
      <c r="F1605" s="2">
        <f>'Moving Avg'!D1605</f>
        <v>8.9523799999999998</v>
      </c>
      <c r="G1605" s="2">
        <f>'Moving Avg'!F1605</f>
        <v>8.9725100000000015</v>
      </c>
      <c r="H1605" s="2">
        <f>'Moving Avg'!G1605</f>
        <v>8.9867840000000019</v>
      </c>
      <c r="I1605" s="2">
        <f>'Moving Avg'!H1605</f>
        <v>8.6470690000000126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8.9230999999999998</v>
      </c>
      <c r="C1606" s="2">
        <f>RSI!I1606</f>
        <v>36.151315257602157</v>
      </c>
      <c r="D1606" s="2">
        <f>MACD!E1606</f>
        <v>2.8373138100496575E-2</v>
      </c>
      <c r="E1606" s="2">
        <f>MACD!F1606</f>
        <v>2.1356171711414483E-2</v>
      </c>
      <c r="F1606" s="2">
        <f>'Moving Avg'!D1606</f>
        <v>8.9523799999999998</v>
      </c>
      <c r="G1606" s="2">
        <f>'Moving Avg'!F1606</f>
        <v>8.9688499999999998</v>
      </c>
      <c r="H1606" s="2">
        <f>'Moving Avg'!G1606</f>
        <v>8.9853199999999998</v>
      </c>
      <c r="I1606" s="2">
        <f>'Moving Avg'!H1606</f>
        <v>8.6528945000000128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8.9230999999999998</v>
      </c>
      <c r="C1607" s="2">
        <f>RSI!I1607</f>
        <v>36.151315257602157</v>
      </c>
      <c r="D1607" s="2">
        <f>MACD!E1607</f>
        <v>2.606302601914301E-2</v>
      </c>
      <c r="E1607" s="2">
        <f>MACD!F1607</f>
        <v>2.229754257296019E-2</v>
      </c>
      <c r="F1607" s="2">
        <f>'Moving Avg'!D1607</f>
        <v>8.9523799999999998</v>
      </c>
      <c r="G1607" s="2">
        <f>'Moving Avg'!F1607</f>
        <v>8.9651900000000015</v>
      </c>
      <c r="H1607" s="2">
        <f>'Moving Avg'!G1607</f>
        <v>8.9838559999999994</v>
      </c>
      <c r="I1607" s="2">
        <f>'Moving Avg'!H1607</f>
        <v>8.6587200000000131</v>
      </c>
      <c r="J1607" s="6" t="str">
        <f>OBV!F1607</f>
        <v>BEARISH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8.9230999999999998</v>
      </c>
      <c r="C1608" s="2">
        <f>RSI!I1608</f>
        <v>36.151315257602157</v>
      </c>
      <c r="D1608" s="2">
        <f>MACD!E1608</f>
        <v>1.8742419391083232E-2</v>
      </c>
      <c r="E1608" s="2">
        <f>MACD!F1608</f>
        <v>2.1586517936584799E-2</v>
      </c>
      <c r="F1608" s="2">
        <f>'Moving Avg'!D1608</f>
        <v>8.9523799999999998</v>
      </c>
      <c r="G1608" s="2">
        <f>'Moving Avg'!F1608</f>
        <v>8.9615299999999998</v>
      </c>
      <c r="H1608" s="2">
        <f>'Moving Avg'!G1608</f>
        <v>8.982391999999999</v>
      </c>
      <c r="I1608" s="2">
        <f>'Moving Avg'!H1608</f>
        <v>8.6656895000000116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8.9230999999999998</v>
      </c>
      <c r="C1609" s="2">
        <f>RSI!I1609</f>
        <v>36.151315257602157</v>
      </c>
      <c r="D1609" s="2">
        <f>MACD!E1609</f>
        <v>1.2793312552677349E-2</v>
      </c>
      <c r="E1609" s="2">
        <f>MACD!F1609</f>
        <v>1.982787685980331E-2</v>
      </c>
      <c r="F1609" s="2">
        <f>'Moving Avg'!D1609</f>
        <v>8.9377399999999998</v>
      </c>
      <c r="G1609" s="2">
        <f>'Moving Avg'!F1609</f>
        <v>8.9578700000000016</v>
      </c>
      <c r="H1609" s="2">
        <f>'Moving Avg'!G1609</f>
        <v>8.9809279999999987</v>
      </c>
      <c r="I1609" s="2">
        <f>'Moving Avg'!H1609</f>
        <v>8.6727665000000123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8.6598000000000006</v>
      </c>
      <c r="C1610" s="2">
        <f>RSI!I1610</f>
        <v>12.035451495069495</v>
      </c>
      <c r="D1610" s="2">
        <f>MACD!E1610</f>
        <v>2.7490242379535346E-2</v>
      </c>
      <c r="E1610" s="2">
        <f>MACD!F1610</f>
        <v>2.1360349963749716E-2</v>
      </c>
      <c r="F1610" s="2">
        <f>'Moving Avg'!D1610</f>
        <v>8.8704399999999985</v>
      </c>
      <c r="G1610" s="2">
        <f>'Moving Avg'!F1610</f>
        <v>8.9410450000000008</v>
      </c>
      <c r="H1610" s="2">
        <f>'Moving Avg'!G1610</f>
        <v>8.9741979999999977</v>
      </c>
      <c r="I1610" s="2">
        <f>'Moving Avg'!H1610</f>
        <v>8.6785270000000132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8.4842999999999993</v>
      </c>
      <c r="C1611" s="2">
        <f>RSI!I1611</f>
        <v>8.1384451965371483</v>
      </c>
      <c r="D1611" s="2">
        <f>MACD!E1611</f>
        <v>5.4692221675455954E-2</v>
      </c>
      <c r="E1611" s="2">
        <f>MACD!F1611</f>
        <v>2.8026724306090968E-2</v>
      </c>
      <c r="F1611" s="2">
        <f>'Moving Avg'!D1611</f>
        <v>8.7826800000000009</v>
      </c>
      <c r="G1611" s="2">
        <f>'Moving Avg'!F1611</f>
        <v>8.9154450000000018</v>
      </c>
      <c r="H1611" s="2">
        <f>'Moving Avg'!G1611</f>
        <v>8.9639579999999981</v>
      </c>
      <c r="I1611" s="2">
        <f>'Moving Avg'!H1611</f>
        <v>8.6830525000000129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8.4110999999999994</v>
      </c>
      <c r="C1612" s="2">
        <f>RSI!I1612</f>
        <v>7.1050747940319781</v>
      </c>
      <c r="D1612" s="2">
        <f>MACD!E1612</f>
        <v>8.5803832557724391E-2</v>
      </c>
      <c r="E1612" s="2">
        <f>MACD!F1612</f>
        <v>3.9582145956417653E-2</v>
      </c>
      <c r="F1612" s="2">
        <f>'Moving Avg'!D1612</f>
        <v>8.6802799999999998</v>
      </c>
      <c r="G1612" s="2">
        <f>'Moving Avg'!F1612</f>
        <v>8.8861850000000011</v>
      </c>
      <c r="H1612" s="2">
        <f>'Moving Avg'!G1612</f>
        <v>8.9522539999999964</v>
      </c>
      <c r="I1612" s="2">
        <f>'Moving Avg'!H1612</f>
        <v>8.6875695000000146</v>
      </c>
      <c r="J1612" s="6" t="str">
        <f>OBV!F1612</f>
        <v>BEARISH</v>
      </c>
      <c r="K1612" s="6" t="str">
        <f>OBV!G1612</f>
        <v>WEAK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8.4110999999999994</v>
      </c>
      <c r="C1613" s="2">
        <f>RSI!I1613</f>
        <v>7.1050747940319781</v>
      </c>
      <c r="D1613" s="2">
        <f>MACD!E1613</f>
        <v>0.11503596265001192</v>
      </c>
      <c r="E1613" s="2">
        <f>MACD!F1613</f>
        <v>5.4672909295136511E-2</v>
      </c>
      <c r="F1613" s="2">
        <f>'Moving Avg'!D1613</f>
        <v>8.5778799999999986</v>
      </c>
      <c r="G1613" s="2">
        <f>'Moving Avg'!F1613</f>
        <v>8.8569250000000004</v>
      </c>
      <c r="H1613" s="2">
        <f>'Moving Avg'!G1613</f>
        <v>8.9405499999999964</v>
      </c>
      <c r="I1613" s="2">
        <f>'Moving Avg'!H1613</f>
        <v>8.6913715000000131</v>
      </c>
      <c r="J1613" s="6" t="str">
        <f>OBV!F1613</f>
        <v>BEARISH</v>
      </c>
      <c r="K1613" s="6" t="str">
        <f>OBV!G1613</f>
        <v>WEAK</v>
      </c>
      <c r="L1613" s="6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8.8207000000000004</v>
      </c>
      <c r="C1614" s="2">
        <f>RSI!I1614</f>
        <v>49.071061204552812</v>
      </c>
      <c r="D1614" s="2">
        <f>MACD!E1614</f>
        <v>0.12338323309097809</v>
      </c>
      <c r="E1614" s="2">
        <f>MACD!F1614</f>
        <v>6.8414974054304828E-2</v>
      </c>
      <c r="F1614" s="2">
        <f>'Moving Avg'!D1614</f>
        <v>8.5573999999999995</v>
      </c>
      <c r="G1614" s="2">
        <f>'Moving Avg'!F1614</f>
        <v>8.8481449999999988</v>
      </c>
      <c r="H1614" s="2">
        <f>'Moving Avg'!G1614</f>
        <v>8.9370379999999958</v>
      </c>
      <c r="I1614" s="2">
        <f>'Moving Avg'!H1614</f>
        <v>8.6972215000000137</v>
      </c>
      <c r="J1614" s="6" t="str">
        <f>OBV!F1614</f>
        <v>BEARISH</v>
      </c>
      <c r="K1614" s="6" t="str">
        <f>OBV!G1614</f>
        <v>WEAK</v>
      </c>
      <c r="L1614" s="6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8.8207000000000004</v>
      </c>
      <c r="C1615" s="2">
        <f>RSI!I1615</f>
        <v>49.071061204552805</v>
      </c>
      <c r="D1615" s="2">
        <f>MACD!E1615</f>
        <v>0.13051818021035722</v>
      </c>
      <c r="E1615" s="2">
        <f>MACD!F1615</f>
        <v>8.0835615285515305E-2</v>
      </c>
      <c r="F1615" s="2">
        <f>'Moving Avg'!D1615</f>
        <v>8.5895800000000015</v>
      </c>
      <c r="G1615" s="2">
        <f>'Moving Avg'!F1615</f>
        <v>8.839364999999999</v>
      </c>
      <c r="H1615" s="2">
        <f>'Moving Avg'!G1615</f>
        <v>8.9335259999999952</v>
      </c>
      <c r="I1615" s="2">
        <f>'Moving Avg'!H1615</f>
        <v>8.7030715000000143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</row>
    <row r="1616" spans="1:12" ht="13.5" x14ac:dyDescent="0.25">
      <c r="A1616" s="3">
        <f>RSI!A1616</f>
        <v>44365</v>
      </c>
      <c r="B1616" s="2">
        <f>RSI!B1616</f>
        <v>8.9816000000000003</v>
      </c>
      <c r="C1616" s="2">
        <f>RSI!I1616</f>
        <v>57.763785342267191</v>
      </c>
      <c r="D1616" s="2">
        <f>MACD!E1616</f>
        <v>0.11344193444679007</v>
      </c>
      <c r="E1616" s="2">
        <f>MACD!F1616</f>
        <v>8.7356879117770264E-2</v>
      </c>
      <c r="F1616" s="2">
        <f>'Moving Avg'!D1616</f>
        <v>8.6890400000000003</v>
      </c>
      <c r="G1616" s="2">
        <f>'Moving Avg'!F1616</f>
        <v>8.8386300000000002</v>
      </c>
      <c r="H1616" s="2">
        <f>'Moving Avg'!G1616</f>
        <v>8.933231999999995</v>
      </c>
      <c r="I1616" s="2">
        <f>'Moving Avg'!H1616</f>
        <v>8.7093685000000125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</row>
    <row r="1617" spans="1:12" ht="13.5" x14ac:dyDescent="0.25">
      <c r="A1617" s="3">
        <f>RSI!A1617</f>
        <v>44368</v>
      </c>
      <c r="B1617" s="2">
        <f>RSI!B1617</f>
        <v>8.7767999999999997</v>
      </c>
      <c r="C1617" s="2">
        <f>RSI!I1617</f>
        <v>46.811547621359104</v>
      </c>
      <c r="D1617" s="2">
        <f>MACD!E1617</f>
        <v>0.11327402754431759</v>
      </c>
      <c r="E1617" s="2">
        <f>MACD!F1617</f>
        <v>9.2540308803079729E-2</v>
      </c>
      <c r="F1617" s="2">
        <f>'Moving Avg'!D1617</f>
        <v>8.7621800000000007</v>
      </c>
      <c r="G1617" s="2">
        <f>'Moving Avg'!F1617</f>
        <v>8.8294850000000018</v>
      </c>
      <c r="H1617" s="2">
        <f>'Moving Avg'!G1617</f>
        <v>8.9288419999999942</v>
      </c>
      <c r="I1617" s="2">
        <f>'Moving Avg'!H1617</f>
        <v>8.7146415000000133</v>
      </c>
      <c r="J1617" s="6" t="str">
        <f>OBV!F1617</f>
        <v>BEARISH</v>
      </c>
      <c r="K1617" s="6" t="str">
        <f>OBV!G1617</f>
        <v>NEUTRAL</v>
      </c>
      <c r="L1617" s="6" t="str">
        <f>OBV!H1617</f>
        <v>BEARISH DIVERGENCE</v>
      </c>
    </row>
    <row r="1618" spans="1:12" ht="13.5" x14ac:dyDescent="0.25">
      <c r="A1618" s="3">
        <f>RSI!A1618</f>
        <v>44369</v>
      </c>
      <c r="B1618" s="2">
        <f>RSI!B1618</f>
        <v>8.9890000000000008</v>
      </c>
      <c r="C1618" s="2">
        <f>RSI!I1618</f>
        <v>56.099443752983404</v>
      </c>
      <c r="D1618" s="2">
        <f>MACD!E1618</f>
        <v>9.7800322392302519E-2</v>
      </c>
      <c r="E1618" s="2">
        <f>MACD!F1618</f>
        <v>9.3592311520924301E-2</v>
      </c>
      <c r="F1618" s="2">
        <f>'Moving Avg'!D1618</f>
        <v>8.8777600000000003</v>
      </c>
      <c r="G1618" s="2">
        <f>'Moving Avg'!F1618</f>
        <v>8.8327799999999996</v>
      </c>
      <c r="H1618" s="2">
        <f>'Moving Avg'!G1618</f>
        <v>8.9286959999999933</v>
      </c>
      <c r="I1618" s="2">
        <f>'Moving Avg'!H1618</f>
        <v>8.7206180000000124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</row>
    <row r="1619" spans="1:12" ht="13.5" x14ac:dyDescent="0.25">
      <c r="A1619" s="3">
        <f>RSI!A1619</f>
        <v>44370</v>
      </c>
      <c r="B1619" s="2">
        <f>RSI!B1619</f>
        <v>8.7767999999999997</v>
      </c>
      <c r="C1619" s="2">
        <f>RSI!I1619</f>
        <v>47.219571445617198</v>
      </c>
      <c r="D1619" s="2">
        <f>MACD!E1619</f>
        <v>9.9530036904059926E-2</v>
      </c>
      <c r="E1619" s="2">
        <f>MACD!F1619</f>
        <v>9.4779856597551421E-2</v>
      </c>
      <c r="F1619" s="2">
        <f>'Moving Avg'!D1619</f>
        <v>8.8689800000000005</v>
      </c>
      <c r="G1619" s="2">
        <f>'Moving Avg'!F1619</f>
        <v>8.8254650000000012</v>
      </c>
      <c r="H1619" s="2">
        <f>'Moving Avg'!G1619</f>
        <v>8.9243059999999943</v>
      </c>
      <c r="I1619" s="2">
        <f>'Moving Avg'!H1619</f>
        <v>8.7255335000000134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8.7767999999999997</v>
      </c>
      <c r="C1620" s="2">
        <f>RSI!I1620</f>
        <v>47.219571445617198</v>
      </c>
      <c r="D1620" s="2">
        <f>MACD!E1620</f>
        <v>6.0910525061087739E-2</v>
      </c>
      <c r="E1620" s="2">
        <f>MACD!F1620</f>
        <v>8.8005990290258684E-2</v>
      </c>
      <c r="F1620" s="2">
        <f>'Moving Avg'!D1620</f>
        <v>8.8602000000000007</v>
      </c>
      <c r="G1620" s="2">
        <f>'Moving Avg'!F1620</f>
        <v>8.8181500000000028</v>
      </c>
      <c r="H1620" s="2">
        <f>'Moving Avg'!G1620</f>
        <v>8.9199159999999935</v>
      </c>
      <c r="I1620" s="2">
        <f>'Moving Avg'!H1620</f>
        <v>8.7293765000000132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9.1250999999999998</v>
      </c>
      <c r="C1621" s="2">
        <f>RSI!I1621</f>
        <v>59.440803057504439</v>
      </c>
      <c r="D1621" s="2">
        <f>MACD!E1621</f>
        <v>-2.4174397608604181E-2</v>
      </c>
      <c r="E1621" s="2">
        <f>MACD!F1621</f>
        <v>6.5569912710486122E-2</v>
      </c>
      <c r="F1621" s="2">
        <f>'Moving Avg'!D1621</f>
        <v>8.8889000000000014</v>
      </c>
      <c r="G1621" s="2">
        <f>'Moving Avg'!F1621</f>
        <v>8.8282500000000024</v>
      </c>
      <c r="H1621" s="2">
        <f>'Moving Avg'!G1621</f>
        <v>8.9224919999999948</v>
      </c>
      <c r="I1621" s="2">
        <f>'Moving Avg'!H1621</f>
        <v>8.7349610000000126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9.2797999999999998</v>
      </c>
      <c r="C1622" s="2">
        <f>RSI!I1622</f>
        <v>63.485021744119379</v>
      </c>
      <c r="D1622" s="2">
        <f>MACD!E1622</f>
        <v>-0.12058424417194047</v>
      </c>
      <c r="E1622" s="2">
        <f>MACD!F1622</f>
        <v>2.8339081334000801E-2</v>
      </c>
      <c r="F1622" s="2">
        <f>'Moving Avg'!D1622</f>
        <v>8.9894999999999996</v>
      </c>
      <c r="G1622" s="2">
        <f>'Moving Avg'!F1622</f>
        <v>8.8460850000000022</v>
      </c>
      <c r="H1622" s="2">
        <f>'Moving Avg'!G1622</f>
        <v>8.928161999999995</v>
      </c>
      <c r="I1622" s="2">
        <f>'Moving Avg'!H1622</f>
        <v>8.7413190000000132</v>
      </c>
      <c r="J1622" s="6" t="str">
        <f>OBV!F1622</f>
        <v>BEARISH</v>
      </c>
      <c r="K1622" s="6" t="str">
        <f>OBV!G1622</f>
        <v>NEUTRAL</v>
      </c>
      <c r="L1622" s="6" t="str">
        <f>OBV!H1622</f>
        <v>NEUTRAL</v>
      </c>
    </row>
    <row r="1623" spans="1:12" ht="13.5" x14ac:dyDescent="0.25">
      <c r="A1623" s="3">
        <f>RSI!A1623</f>
        <v>44376</v>
      </c>
      <c r="B1623" s="2">
        <f>RSI!B1623</f>
        <v>9.2797999999999998</v>
      </c>
      <c r="C1623" s="2">
        <f>RSI!I1623</f>
        <v>63.485021744119379</v>
      </c>
      <c r="D1623" s="2">
        <f>MACD!E1623</f>
        <v>-0.20464455992188313</v>
      </c>
      <c r="E1623" s="2">
        <f>MACD!F1623</f>
        <v>-1.8257646917175983E-2</v>
      </c>
      <c r="F1623" s="2">
        <f>'Moving Avg'!D1623</f>
        <v>9.0476600000000005</v>
      </c>
      <c r="G1623" s="2">
        <f>'Moving Avg'!F1623</f>
        <v>8.8639200000000002</v>
      </c>
      <c r="H1623" s="2">
        <f>'Moving Avg'!G1623</f>
        <v>8.9338319999999971</v>
      </c>
      <c r="I1623" s="2">
        <f>'Moving Avg'!H1623</f>
        <v>8.7476770000000137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9.2797999999999998</v>
      </c>
      <c r="C1624" s="2">
        <f>RSI!I1624</f>
        <v>63.485021744119379</v>
      </c>
      <c r="D1624" s="2">
        <f>MACD!E1624</f>
        <v>-0.2150559804106198</v>
      </c>
      <c r="E1624" s="2">
        <f>MACD!F1624</f>
        <v>-5.7617313615864751E-2</v>
      </c>
      <c r="F1624" s="2">
        <f>'Moving Avg'!D1624</f>
        <v>9.1482600000000005</v>
      </c>
      <c r="G1624" s="2">
        <f>'Moving Avg'!F1624</f>
        <v>8.8780950000000001</v>
      </c>
      <c r="H1624" s="2">
        <f>'Moving Avg'!G1624</f>
        <v>8.9395019999999974</v>
      </c>
      <c r="I1624" s="2">
        <f>'Moving Avg'!H1624</f>
        <v>8.7540350000000142</v>
      </c>
      <c r="J1624" s="6" t="str">
        <f>OBV!F1624</f>
        <v>BULLISH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9.2797999999999998</v>
      </c>
      <c r="C1625" s="2">
        <f>RSI!I1625</f>
        <v>63.485021744119379</v>
      </c>
      <c r="D1625" s="2">
        <f>MACD!E1625</f>
        <v>-0.22599420466349684</v>
      </c>
      <c r="E1625" s="2">
        <f>MACD!F1625</f>
        <v>-9.1292691825391181E-2</v>
      </c>
      <c r="F1625" s="2">
        <f>'Moving Avg'!D1625</f>
        <v>9.2488600000000005</v>
      </c>
      <c r="G1625" s="2">
        <f>'Moving Avg'!F1625</f>
        <v>8.8922699999999999</v>
      </c>
      <c r="H1625" s="2">
        <f>'Moving Avg'!G1625</f>
        <v>8.9451719999999977</v>
      </c>
      <c r="I1625" s="2">
        <f>'Moving Avg'!H1625</f>
        <v>8.7603930000000148</v>
      </c>
      <c r="J1625" s="6" t="str">
        <f>OBV!F1625</f>
        <v>BULLISH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9.2797999999999998</v>
      </c>
      <c r="C1626" s="2">
        <f>RSI!I1626</f>
        <v>63.485021744119379</v>
      </c>
      <c r="D1626" s="2">
        <f>MACD!E1626</f>
        <v>-0.2124666686261385</v>
      </c>
      <c r="E1626" s="2">
        <f>MACD!F1626</f>
        <v>-0.11552748718554065</v>
      </c>
      <c r="F1626" s="2">
        <f>'Moving Avg'!D1626</f>
        <v>9.2797999999999998</v>
      </c>
      <c r="G1626" s="2">
        <f>'Moving Avg'!F1626</f>
        <v>8.9101049999999979</v>
      </c>
      <c r="H1626" s="2">
        <f>'Moving Avg'!G1626</f>
        <v>8.950841999999998</v>
      </c>
      <c r="I1626" s="2">
        <f>'Moving Avg'!H1626</f>
        <v>8.7669305000000151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</row>
    <row r="1627" spans="1:12" ht="13.5" x14ac:dyDescent="0.25">
      <c r="A1627" s="3">
        <f>RSI!A1627</f>
        <v>44382</v>
      </c>
      <c r="B1627" s="2">
        <f>RSI!B1627</f>
        <v>9.2797999999999998</v>
      </c>
      <c r="C1627" s="2">
        <f>RSI!I1627</f>
        <v>63.485021744119379</v>
      </c>
      <c r="D1627" s="2">
        <f>MACD!E1627</f>
        <v>-0.23435288205982019</v>
      </c>
      <c r="E1627" s="2">
        <f>MACD!F1627</f>
        <v>-0.13929256616039656</v>
      </c>
      <c r="F1627" s="2">
        <f>'Moving Avg'!D1627</f>
        <v>9.2797999999999998</v>
      </c>
      <c r="G1627" s="2">
        <f>'Moving Avg'!F1627</f>
        <v>8.9279399999999978</v>
      </c>
      <c r="H1627" s="2">
        <f>'Moving Avg'!G1627</f>
        <v>8.9565119999999983</v>
      </c>
      <c r="I1627" s="2">
        <f>'Moving Avg'!H1627</f>
        <v>8.7731390000000147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44383</v>
      </c>
      <c r="B1628" s="2">
        <f>RSI!B1628</f>
        <v>9.2797999999999998</v>
      </c>
      <c r="C1628" s="2">
        <f>RSI!I1628</f>
        <v>63.485021744119379</v>
      </c>
      <c r="D1628" s="2">
        <f>MACD!E1628</f>
        <v>-0.22191555204848967</v>
      </c>
      <c r="E1628" s="2">
        <f>MACD!F1628</f>
        <v>-0.15581716333801521</v>
      </c>
      <c r="F1628" s="2">
        <f>'Moving Avg'!D1628</f>
        <v>9.2797999999999998</v>
      </c>
      <c r="G1628" s="2">
        <f>'Moving Avg'!F1628</f>
        <v>8.9457749999999976</v>
      </c>
      <c r="H1628" s="2">
        <f>'Moving Avg'!G1628</f>
        <v>8.9621820000000003</v>
      </c>
      <c r="I1628" s="2">
        <f>'Moving Avg'!H1628</f>
        <v>8.7789450000000144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9.2797999999999998</v>
      </c>
      <c r="C1629" s="2">
        <f>RSI!I1629</f>
        <v>63.485021744119379</v>
      </c>
      <c r="D1629" s="2">
        <f>MACD!E1629</f>
        <v>-0.2456023669735341</v>
      </c>
      <c r="E1629" s="2">
        <f>MACD!F1629</f>
        <v>-0.17377420406511901</v>
      </c>
      <c r="F1629" s="2">
        <f>'Moving Avg'!D1629</f>
        <v>9.2797999999999998</v>
      </c>
      <c r="G1629" s="2">
        <f>'Moving Avg'!F1629</f>
        <v>8.9636099999999992</v>
      </c>
      <c r="H1629" s="2">
        <f>'Moving Avg'!G1629</f>
        <v>8.9678520000000006</v>
      </c>
      <c r="I1629" s="2">
        <f>'Moving Avg'!H1629</f>
        <v>8.7858480000000139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9.2797999999999998</v>
      </c>
      <c r="C1630" s="2">
        <f>RSI!I1630</f>
        <v>63.485021744119379</v>
      </c>
      <c r="D1630" s="2">
        <f>MACD!E1630</f>
        <v>-0.26709371921425529</v>
      </c>
      <c r="E1630" s="2">
        <f>MACD!F1630</f>
        <v>-0.19243810709494627</v>
      </c>
      <c r="F1630" s="2">
        <f>'Moving Avg'!D1630</f>
        <v>9.2797999999999998</v>
      </c>
      <c r="G1630" s="2">
        <f>'Moving Avg'!F1630</f>
        <v>8.994609999999998</v>
      </c>
      <c r="H1630" s="2">
        <f>'Moving Avg'!G1630</f>
        <v>8.9735220000000027</v>
      </c>
      <c r="I1630" s="2">
        <f>'Moving Avg'!H1630</f>
        <v>8.7927510000000151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9.1250999999999998</v>
      </c>
      <c r="C1631" s="2">
        <f>RSI!I1631</f>
        <v>53.157980572739206</v>
      </c>
      <c r="D1631" s="2">
        <f>MACD!E1631</f>
        <v>-0.22157618926935641</v>
      </c>
      <c r="E1631" s="2">
        <f>MACD!F1631</f>
        <v>-0.19826572352982832</v>
      </c>
      <c r="F1631" s="2">
        <f>'Moving Avg'!D1631</f>
        <v>9.2488599999999987</v>
      </c>
      <c r="G1631" s="2">
        <f>'Moving Avg'!F1631</f>
        <v>9.0266499999999983</v>
      </c>
      <c r="H1631" s="2">
        <f>'Moving Avg'!G1631</f>
        <v>8.9760980000000021</v>
      </c>
      <c r="I1631" s="2">
        <f>'Moving Avg'!H1631</f>
        <v>8.7986980000000141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9.2797999999999998</v>
      </c>
      <c r="C1632" s="2">
        <f>RSI!I1632</f>
        <v>60.140623309918645</v>
      </c>
      <c r="D1632" s="2">
        <f>MACD!E1632</f>
        <v>-0.1710484813151556</v>
      </c>
      <c r="E1632" s="2">
        <f>MACD!F1632</f>
        <v>-0.19282227508689381</v>
      </c>
      <c r="F1632" s="2">
        <f>'Moving Avg'!D1632</f>
        <v>9.2488600000000005</v>
      </c>
      <c r="G1632" s="2">
        <f>'Moving Avg'!F1632</f>
        <v>9.0700849999999988</v>
      </c>
      <c r="H1632" s="2">
        <f>'Moving Avg'!G1632</f>
        <v>8.9817680000000024</v>
      </c>
      <c r="I1632" s="2">
        <f>'Moving Avg'!H1632</f>
        <v>8.8056010000000136</v>
      </c>
      <c r="J1632" s="6" t="str">
        <f>OBV!F1632</f>
        <v>BEARISH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9.2721</v>
      </c>
      <c r="C1633" s="2">
        <f>RSI!I1633</f>
        <v>59.6638841466754</v>
      </c>
      <c r="D1633" s="2">
        <f>MACD!E1633</f>
        <v>-0.12894160492579587</v>
      </c>
      <c r="E1633" s="2">
        <f>MACD!F1633</f>
        <v>-0.18004614105467423</v>
      </c>
      <c r="F1633" s="2">
        <f>'Moving Avg'!D1633</f>
        <v>9.2473200000000002</v>
      </c>
      <c r="G1633" s="2">
        <f>'Moving Avg'!F1633</f>
        <v>9.113134999999998</v>
      </c>
      <c r="H1633" s="2">
        <f>'Moving Avg'!G1633</f>
        <v>8.9872840000000025</v>
      </c>
      <c r="I1633" s="2">
        <f>'Moving Avg'!H1633</f>
        <v>8.8125025000000132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9.2721</v>
      </c>
      <c r="C1634" s="2">
        <f>RSI!I1634</f>
        <v>59.6638841466754</v>
      </c>
      <c r="D1634" s="2">
        <f>MACD!E1634</f>
        <v>-9.4394717670018835E-2</v>
      </c>
      <c r="E1634" s="2">
        <f>MACD!F1634</f>
        <v>-0.16291585637774317</v>
      </c>
      <c r="F1634" s="2">
        <f>'Moving Avg'!D1634</f>
        <v>9.2457799999999999</v>
      </c>
      <c r="G1634" s="2">
        <f>'Moving Avg'!F1634</f>
        <v>9.135704999999998</v>
      </c>
      <c r="H1634" s="2">
        <f>'Moving Avg'!G1634</f>
        <v>8.9928000000000026</v>
      </c>
      <c r="I1634" s="2">
        <f>'Moving Avg'!H1634</f>
        <v>8.8191845000000129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9.2721</v>
      </c>
      <c r="C1635" s="2">
        <f>RSI!I1635</f>
        <v>59.6638841466754</v>
      </c>
      <c r="D1635" s="2">
        <f>MACD!E1635</f>
        <v>-6.6164595544609739E-2</v>
      </c>
      <c r="E1635" s="2">
        <f>MACD!F1635</f>
        <v>-0.14356560421111647</v>
      </c>
      <c r="F1635" s="2">
        <f>'Moving Avg'!D1635</f>
        <v>9.2442400000000013</v>
      </c>
      <c r="G1635" s="2">
        <f>'Moving Avg'!F1635</f>
        <v>9.1582749999999979</v>
      </c>
      <c r="H1635" s="2">
        <f>'Moving Avg'!G1635</f>
        <v>8.9983160000000044</v>
      </c>
      <c r="I1635" s="2">
        <f>'Moving Avg'!H1635</f>
        <v>8.8258665000000125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9.2797999999999998</v>
      </c>
      <c r="C1636" s="2">
        <f>RSI!I1636</f>
        <v>60.05932573992677</v>
      </c>
      <c r="D1636" s="2">
        <f>MACD!E1636</f>
        <v>-4.377558709257201E-2</v>
      </c>
      <c r="E1636" s="2">
        <f>MACD!F1636</f>
        <v>-0.12360760078740758</v>
      </c>
      <c r="F1636" s="2">
        <f>'Moving Avg'!D1636</f>
        <v>9.2751800000000006</v>
      </c>
      <c r="G1636" s="2">
        <f>'Moving Avg'!F1636</f>
        <v>9.1731849999999966</v>
      </c>
      <c r="H1636" s="2">
        <f>'Moving Avg'!G1636</f>
        <v>9.0039860000000047</v>
      </c>
      <c r="I1636" s="2">
        <f>'Moving Avg'!H1636</f>
        <v>8.832404000000011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9.2797999999999998</v>
      </c>
      <c r="C1637" s="2">
        <f>RSI!I1637</f>
        <v>60.059325739926763</v>
      </c>
      <c r="D1637" s="2">
        <f>MACD!E1637</f>
        <v>-2.5735474064990882E-2</v>
      </c>
      <c r="E1637" s="2">
        <f>MACD!F1637</f>
        <v>-0.10403317544292424</v>
      </c>
      <c r="F1637" s="2">
        <f>'Moving Avg'!D1637</f>
        <v>9.2751800000000006</v>
      </c>
      <c r="G1637" s="2">
        <f>'Moving Avg'!F1637</f>
        <v>9.1983349999999966</v>
      </c>
      <c r="H1637" s="2">
        <f>'Moving Avg'!G1637</f>
        <v>9.009656000000005</v>
      </c>
      <c r="I1637" s="2">
        <f>'Moving Avg'!H1637</f>
        <v>8.8393070000000122</v>
      </c>
      <c r="J1637" s="6" t="str">
        <f>OBV!F1637</f>
        <v>BULLISH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9.2797999999999998</v>
      </c>
      <c r="C1638" s="2">
        <f>RSI!I1638</f>
        <v>60.059325739926763</v>
      </c>
      <c r="D1638" s="2">
        <f>MACD!E1638</f>
        <v>-1.1308200620989695E-2</v>
      </c>
      <c r="E1638" s="2">
        <f>MACD!F1638</f>
        <v>-8.5488180478537346E-2</v>
      </c>
      <c r="F1638" s="2">
        <f>'Moving Avg'!D1638</f>
        <v>9.276720000000001</v>
      </c>
      <c r="G1638" s="2">
        <f>'Moving Avg'!F1638</f>
        <v>9.2128749999999986</v>
      </c>
      <c r="H1638" s="2">
        <f>'Moving Avg'!G1638</f>
        <v>9.0153260000000053</v>
      </c>
      <c r="I1638" s="2">
        <f>'Moving Avg'!H1638</f>
        <v>8.8462100000000117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9.2797999999999998</v>
      </c>
      <c r="C1639" s="2">
        <f>RSI!I1639</f>
        <v>60.059325739926763</v>
      </c>
      <c r="D1639" s="2">
        <f>MACD!E1639</f>
        <v>1.2408712711575731E-4</v>
      </c>
      <c r="E1639" s="2">
        <f>MACD!F1639</f>
        <v>-6.8365726957406725E-2</v>
      </c>
      <c r="F1639" s="2">
        <f>'Moving Avg'!D1639</f>
        <v>9.2782599999999995</v>
      </c>
      <c r="G1639" s="2">
        <f>'Moving Avg'!F1639</f>
        <v>9.2380249999999968</v>
      </c>
      <c r="H1639" s="2">
        <f>'Moving Avg'!G1639</f>
        <v>9.0209960000000056</v>
      </c>
      <c r="I1639" s="2">
        <f>'Moving Avg'!H1639</f>
        <v>8.8531130000000129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9.2797999999999998</v>
      </c>
      <c r="C1640" s="2">
        <f>RSI!I1640</f>
        <v>60.059325739926763</v>
      </c>
      <c r="D1640" s="2">
        <f>MACD!E1640</f>
        <v>9.0795936291669932E-3</v>
      </c>
      <c r="E1640" s="2">
        <f>MACD!F1640</f>
        <v>-5.287666284009198E-2</v>
      </c>
      <c r="F1640" s="2">
        <f>'Moving Avg'!D1640</f>
        <v>9.2797999999999998</v>
      </c>
      <c r="G1640" s="2">
        <f>'Moving Avg'!F1640</f>
        <v>9.2631749999999968</v>
      </c>
      <c r="H1640" s="2">
        <f>'Moving Avg'!G1640</f>
        <v>9.0266660000000076</v>
      </c>
      <c r="I1640" s="2">
        <f>'Moving Avg'!H1640</f>
        <v>8.8600160000000123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9.2797999999999998</v>
      </c>
      <c r="C1641" s="2">
        <f>RSI!I1641</f>
        <v>60.059325739926763</v>
      </c>
      <c r="D1641" s="2">
        <f>MACD!E1641</f>
        <v>-7.8074550501838758E-3</v>
      </c>
      <c r="E1641" s="2">
        <f>MACD!F1641</f>
        <v>-4.3862821282110359E-2</v>
      </c>
      <c r="F1641" s="2">
        <f>'Moving Avg'!D1641</f>
        <v>9.2797999999999998</v>
      </c>
      <c r="G1641" s="2">
        <f>'Moving Avg'!F1641</f>
        <v>9.2709099999999971</v>
      </c>
      <c r="H1641" s="2">
        <f>'Moving Avg'!G1641</f>
        <v>9.0323360000000079</v>
      </c>
      <c r="I1641" s="2">
        <f>'Moving Avg'!H1641</f>
        <v>8.8665535000000109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8.9704999999999995</v>
      </c>
      <c r="C1642" s="2">
        <f>RSI!I1642</f>
        <v>37.204398139209907</v>
      </c>
      <c r="D1642" s="2">
        <f>MACD!E1642</f>
        <v>2.3999073250040581E-2</v>
      </c>
      <c r="E1642" s="2">
        <f>MACD!F1642</f>
        <v>-3.0290442375680175E-2</v>
      </c>
      <c r="F1642" s="2">
        <f>'Moving Avg'!D1642</f>
        <v>9.2179400000000005</v>
      </c>
      <c r="G1642" s="2">
        <f>'Moving Avg'!F1642</f>
        <v>9.2554449999999981</v>
      </c>
      <c r="H1642" s="2">
        <f>'Moving Avg'!G1642</f>
        <v>9.0318200000000086</v>
      </c>
      <c r="I1642" s="2">
        <f>'Moving Avg'!H1642</f>
        <v>8.8715445000000113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8.5838000000000001</v>
      </c>
      <c r="C1643" s="2">
        <f>RSI!I1643</f>
        <v>24.600166430907379</v>
      </c>
      <c r="D1643" s="2">
        <f>MACD!E1643</f>
        <v>7.9629839602068486E-2</v>
      </c>
      <c r="E1643" s="2">
        <f>MACD!F1643</f>
        <v>-8.3063859801304415E-3</v>
      </c>
      <c r="F1643" s="2">
        <f>'Moving Avg'!D1643</f>
        <v>9.0787399999999998</v>
      </c>
      <c r="G1643" s="2">
        <f>'Moving Avg'!F1643</f>
        <v>9.2206449999999975</v>
      </c>
      <c r="H1643" s="2">
        <f>'Moving Avg'!G1643</f>
        <v>9.0235700000000083</v>
      </c>
      <c r="I1643" s="2">
        <f>'Moving Avg'!H1643</f>
        <v>8.8742365000000127</v>
      </c>
      <c r="J1643" s="6" t="str">
        <f>OBV!F1643</f>
        <v>BEARISH</v>
      </c>
      <c r="K1643" s="6" t="str">
        <f>OBV!G1643</f>
        <v>WEAK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8.5761000000000003</v>
      </c>
      <c r="C1644" s="2">
        <f>RSI!I1644</f>
        <v>24.422740242863043</v>
      </c>
      <c r="D1644" s="2">
        <f>MACD!E1644</f>
        <v>0.13072198030975812</v>
      </c>
      <c r="E1644" s="2">
        <f>MACD!F1644</f>
        <v>1.949928727784727E-2</v>
      </c>
      <c r="F1644" s="2">
        <f>'Moving Avg'!D1644</f>
        <v>8.9379999999999988</v>
      </c>
      <c r="G1644" s="2">
        <f>'Moving Avg'!F1644</f>
        <v>9.1854599999999955</v>
      </c>
      <c r="H1644" s="2">
        <f>'Moving Avg'!G1644</f>
        <v>9.0151660000000078</v>
      </c>
      <c r="I1644" s="2">
        <f>'Moving Avg'!H1644</f>
        <v>8.8768900000000102</v>
      </c>
      <c r="J1644" s="6" t="str">
        <f>OBV!F1644</f>
        <v>BEARISH</v>
      </c>
      <c r="K1644" s="6" t="str">
        <f>OBV!G1644</f>
        <v>WEAK</v>
      </c>
      <c r="L1644" s="6" t="str">
        <f>OBV!H1644</f>
        <v>CONFIRMED BEARISH</v>
      </c>
    </row>
    <row r="1645" spans="1:12" ht="13.5" x14ac:dyDescent="0.25">
      <c r="A1645" s="3">
        <f>RSI!A1645</f>
        <v>44410</v>
      </c>
      <c r="B1645" s="2">
        <f>RSI!B1645</f>
        <v>8.3132000000000001</v>
      </c>
      <c r="C1645" s="2">
        <f>RSI!I1645</f>
        <v>19.303548729335787</v>
      </c>
      <c r="D1645" s="2">
        <f>MACD!E1645</f>
        <v>0.19666742410854887</v>
      </c>
      <c r="E1645" s="2">
        <f>MACD!F1645</f>
        <v>5.4932914643987599E-2</v>
      </c>
      <c r="F1645" s="2">
        <f>'Moving Avg'!D1645</f>
        <v>8.7446800000000007</v>
      </c>
      <c r="G1645" s="2">
        <f>'Moving Avg'!F1645</f>
        <v>9.1371299999999955</v>
      </c>
      <c r="H1645" s="2">
        <f>'Moving Avg'!G1645</f>
        <v>9.0015040000000059</v>
      </c>
      <c r="I1645" s="2">
        <f>'Moving Avg'!H1645</f>
        <v>8.8782290000000117</v>
      </c>
      <c r="J1645" s="6" t="str">
        <f>OBV!F1645</f>
        <v>BEARISH</v>
      </c>
      <c r="K1645" s="6" t="str">
        <f>OBV!G1645</f>
        <v>WEAK</v>
      </c>
      <c r="L1645" s="6" t="str">
        <f>OBV!H1645</f>
        <v>CONFIRMED BEARISH</v>
      </c>
    </row>
    <row r="1646" spans="1:12" ht="13.5" x14ac:dyDescent="0.25">
      <c r="A1646" s="3">
        <f>RSI!A1646</f>
        <v>44411</v>
      </c>
      <c r="B1646" s="2">
        <f>RSI!B1646</f>
        <v>8.5065000000000008</v>
      </c>
      <c r="C1646" s="2">
        <f>RSI!I1646</f>
        <v>30.790360968689072</v>
      </c>
      <c r="D1646" s="2">
        <f>MACD!E1646</f>
        <v>0.24388659034283222</v>
      </c>
      <c r="E1646" s="2">
        <f>MACD!F1646</f>
        <v>9.2723649783756523E-2</v>
      </c>
      <c r="F1646" s="2">
        <f>'Moving Avg'!D1646</f>
        <v>8.5900199999999991</v>
      </c>
      <c r="G1646" s="2">
        <f>'Moving Avg'!F1646</f>
        <v>9.0984649999999956</v>
      </c>
      <c r="H1646" s="2">
        <f>'Moving Avg'!G1646</f>
        <v>8.991708000000008</v>
      </c>
      <c r="I1646" s="2">
        <f>'Moving Avg'!H1646</f>
        <v>8.8798030000000114</v>
      </c>
      <c r="J1646" s="6" t="str">
        <f>OBV!F1646</f>
        <v>BEARISH</v>
      </c>
      <c r="K1646" s="6" t="str">
        <f>OBV!G1646</f>
        <v>WEAK</v>
      </c>
      <c r="L1646" s="6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8.5065000000000008</v>
      </c>
      <c r="C1647" s="2">
        <f>RSI!I1647</f>
        <v>30.790360968689072</v>
      </c>
      <c r="D1647" s="2">
        <f>MACD!E1647</f>
        <v>0.28691486485296558</v>
      </c>
      <c r="E1647" s="2">
        <f>MACD!F1647</f>
        <v>0.13156189279759833</v>
      </c>
      <c r="F1647" s="2">
        <f>'Moving Avg'!D1647</f>
        <v>8.4972200000000022</v>
      </c>
      <c r="G1647" s="2">
        <f>'Moving Avg'!F1647</f>
        <v>9.0597999999999956</v>
      </c>
      <c r="H1647" s="2">
        <f>'Moving Avg'!G1647</f>
        <v>8.9826440000000076</v>
      </c>
      <c r="I1647" s="2">
        <f>'Moving Avg'!H1647</f>
        <v>8.8813770000000112</v>
      </c>
      <c r="J1647" s="6" t="str">
        <f>OBV!F1647</f>
        <v>BEARISH</v>
      </c>
      <c r="K1647" s="6" t="str">
        <f>OBV!G1647</f>
        <v>WEAK</v>
      </c>
      <c r="L1647" s="6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8.6225000000000005</v>
      </c>
      <c r="C1648" s="2">
        <f>RSI!I1648</f>
        <v>37.028886549601467</v>
      </c>
      <c r="D1648" s="2">
        <f>MACD!E1648</f>
        <v>0.31757673388679741</v>
      </c>
      <c r="E1648" s="2">
        <f>MACD!F1648</f>
        <v>0.16876486101543814</v>
      </c>
      <c r="F1648" s="2">
        <f>'Moving Avg'!D1648</f>
        <v>8.5049600000000005</v>
      </c>
      <c r="G1648" s="2">
        <f>'Moving Avg'!F1648</f>
        <v>9.0269349999999964</v>
      </c>
      <c r="H1648" s="2">
        <f>'Moving Avg'!G1648</f>
        <v>8.9766320000000057</v>
      </c>
      <c r="I1648" s="2">
        <f>'Moving Avg'!H1648</f>
        <v>8.8835310000000103</v>
      </c>
      <c r="J1648" s="6" t="str">
        <f>OBV!F1648</f>
        <v>BEARISH</v>
      </c>
      <c r="K1648" s="6" t="str">
        <f>OBV!G1648</f>
        <v>WEAK</v>
      </c>
      <c r="L1648" s="6" t="str">
        <f>OBV!H1648</f>
        <v>BEARISH DIVERGENCE</v>
      </c>
    </row>
    <row r="1649" spans="1:12" ht="13.5" x14ac:dyDescent="0.25">
      <c r="A1649" s="3">
        <f>RSI!A1649</f>
        <v>44414</v>
      </c>
      <c r="B1649" s="2">
        <f>RSI!B1649</f>
        <v>8.7693999999999992</v>
      </c>
      <c r="C1649" s="2">
        <f>RSI!I1649</f>
        <v>43.922578915210778</v>
      </c>
      <c r="D1649" s="2">
        <f>MACD!E1649</f>
        <v>0.33458957448154614</v>
      </c>
      <c r="E1649" s="2">
        <f>MACD!F1649</f>
        <v>0.20192980370865976</v>
      </c>
      <c r="F1649" s="2">
        <f>'Moving Avg'!D1649</f>
        <v>8.5436200000000007</v>
      </c>
      <c r="G1649" s="2">
        <f>'Moving Avg'!F1649</f>
        <v>9.0014149999999979</v>
      </c>
      <c r="H1649" s="2">
        <f>'Moving Avg'!G1649</f>
        <v>8.9735580000000059</v>
      </c>
      <c r="I1649" s="2">
        <f>'Moving Avg'!H1649</f>
        <v>8.8864195000000095</v>
      </c>
      <c r="J1649" s="6" t="str">
        <f>OBV!F1649</f>
        <v>BEARISH</v>
      </c>
      <c r="K1649" s="6" t="str">
        <f>OBV!G1649</f>
        <v>WEAK</v>
      </c>
      <c r="L1649" s="6" t="str">
        <f>OBV!H1649</f>
        <v>BEARISH DIVERGENCE</v>
      </c>
    </row>
    <row r="1650" spans="1:12" ht="13.5" x14ac:dyDescent="0.25">
      <c r="A1650" s="3">
        <f>RSI!A1650</f>
        <v>44417</v>
      </c>
      <c r="B1650" s="2">
        <f>RSI!B1650</f>
        <v>9.0324000000000009</v>
      </c>
      <c r="C1650" s="2">
        <f>RSI!I1650</f>
        <v>53.696019720433881</v>
      </c>
      <c r="D1650" s="2">
        <f>MACD!E1650</f>
        <v>0.33044077922692949</v>
      </c>
      <c r="E1650" s="2">
        <f>MACD!F1650</f>
        <v>0.22763199881231372</v>
      </c>
      <c r="F1650" s="2">
        <f>'Moving Avg'!D1650</f>
        <v>8.6874599999999997</v>
      </c>
      <c r="G1650" s="2">
        <f>'Moving Avg'!F1650</f>
        <v>8.9890449999999973</v>
      </c>
      <c r="H1650" s="2">
        <f>'Moving Avg'!G1650</f>
        <v>8.9757440000000059</v>
      </c>
      <c r="I1650" s="2">
        <f>'Moving Avg'!H1650</f>
        <v>8.8906230000000104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8.7772000000000006</v>
      </c>
      <c r="C1651" s="2">
        <f>RSI!I1651</f>
        <v>45.423309172335436</v>
      </c>
      <c r="D1651" s="2">
        <f>MACD!E1651</f>
        <v>0.34514766865163793</v>
      </c>
      <c r="E1651" s="2">
        <f>MACD!F1651</f>
        <v>0.25113513278017857</v>
      </c>
      <c r="F1651" s="2">
        <f>'Moving Avg'!D1651</f>
        <v>8.7416000000000018</v>
      </c>
      <c r="G1651" s="2">
        <f>'Moving Avg'!F1651</f>
        <v>8.9716499999999968</v>
      </c>
      <c r="H1651" s="2">
        <f>'Moving Avg'!G1651</f>
        <v>8.9728260000000049</v>
      </c>
      <c r="I1651" s="2">
        <f>'Moving Avg'!H1651</f>
        <v>8.8935505000000106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</row>
    <row r="1652" spans="1:12" ht="13.5" x14ac:dyDescent="0.25">
      <c r="A1652" s="3">
        <f>RSI!A1652</f>
        <v>44420</v>
      </c>
      <c r="B1652" s="2">
        <f>RSI!B1652</f>
        <v>9.0401000000000007</v>
      </c>
      <c r="C1652" s="2">
        <f>RSI!I1652</f>
        <v>53.390023090200003</v>
      </c>
      <c r="D1652" s="2">
        <f>MACD!E1652</f>
        <v>0.29140579946983891</v>
      </c>
      <c r="E1652" s="2">
        <f>MACD!F1652</f>
        <v>0.25918926611811066</v>
      </c>
      <c r="F1652" s="2">
        <f>'Moving Avg'!D1652</f>
        <v>8.8483200000000011</v>
      </c>
      <c r="G1652" s="2">
        <f>'Moving Avg'!F1652</f>
        <v>8.9596649999999975</v>
      </c>
      <c r="H1652" s="2">
        <f>'Moving Avg'!G1652</f>
        <v>8.9751660000000051</v>
      </c>
      <c r="I1652" s="2">
        <f>'Moving Avg'!H1652</f>
        <v>8.8977925000000102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9.0401000000000007</v>
      </c>
      <c r="C1653" s="2">
        <f>RSI!I1653</f>
        <v>53.390023090200003</v>
      </c>
      <c r="D1653" s="2">
        <f>MACD!E1653</f>
        <v>0.18569401251008344</v>
      </c>
      <c r="E1653" s="2">
        <f>MACD!F1653</f>
        <v>0.24449021539650523</v>
      </c>
      <c r="F1653" s="2">
        <f>'Moving Avg'!D1653</f>
        <v>8.9318400000000011</v>
      </c>
      <c r="G1653" s="2">
        <f>'Moving Avg'!F1653</f>
        <v>8.9480649999999979</v>
      </c>
      <c r="H1653" s="2">
        <f>'Moving Avg'!G1653</f>
        <v>8.9775060000000035</v>
      </c>
      <c r="I1653" s="2">
        <f>'Moving Avg'!H1653</f>
        <v>8.9022170000000092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9.2797999999999998</v>
      </c>
      <c r="C1654" s="2">
        <f>RSI!I1654</f>
        <v>59.622469976876403</v>
      </c>
      <c r="D1654" s="2">
        <f>MACD!E1654</f>
        <v>7.661504537625774E-2</v>
      </c>
      <c r="E1654" s="2">
        <f>MACD!F1654</f>
        <v>0.21091518139245574</v>
      </c>
      <c r="F1654" s="2">
        <f>'Moving Avg'!D1654</f>
        <v>9.0339200000000019</v>
      </c>
      <c r="G1654" s="2">
        <f>'Moving Avg'!F1654</f>
        <v>8.9484499999999976</v>
      </c>
      <c r="H1654" s="2">
        <f>'Moving Avg'!G1654</f>
        <v>8.9831760000000038</v>
      </c>
      <c r="I1654" s="2">
        <f>'Moving Avg'!H1654</f>
        <v>8.9078400000000091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9.2797999999999998</v>
      </c>
      <c r="C1655" s="2">
        <f>RSI!I1655</f>
        <v>59.622469976876388</v>
      </c>
      <c r="D1655" s="2">
        <f>MACD!E1655</f>
        <v>-5.8184316855387053E-2</v>
      </c>
      <c r="E1655" s="2">
        <f>MACD!F1655</f>
        <v>0.1570952817428872</v>
      </c>
      <c r="F1655" s="2">
        <f>'Moving Avg'!D1655</f>
        <v>9.083400000000001</v>
      </c>
      <c r="G1655" s="2">
        <f>'Moving Avg'!F1655</f>
        <v>8.948834999999999</v>
      </c>
      <c r="H1655" s="2">
        <f>'Moving Avg'!G1655</f>
        <v>8.9888460000000041</v>
      </c>
      <c r="I1655" s="2">
        <f>'Moving Avg'!H1655</f>
        <v>8.913463000000009</v>
      </c>
      <c r="J1655" s="6" t="str">
        <f>OBV!F1655</f>
        <v>BEARISH</v>
      </c>
      <c r="K1655" s="6" t="str">
        <f>OBV!G1655</f>
        <v>NEUTRAL</v>
      </c>
      <c r="L1655" s="6" t="str">
        <f>OBV!H1655</f>
        <v>BEARISH DIVERGENCE</v>
      </c>
    </row>
    <row r="1656" spans="1:12" ht="13.5" x14ac:dyDescent="0.25">
      <c r="A1656" s="3">
        <f>RSI!A1656</f>
        <v>44427</v>
      </c>
      <c r="B1656" s="2">
        <f>RSI!B1656</f>
        <v>9.0401000000000007</v>
      </c>
      <c r="C1656" s="2">
        <f>RSI!I1656</f>
        <v>51.617718229389872</v>
      </c>
      <c r="D1656" s="2">
        <f>MACD!E1656</f>
        <v>-0.12665465117527575</v>
      </c>
      <c r="E1656" s="2">
        <f>MACD!F1656</f>
        <v>0.10034529515925461</v>
      </c>
      <c r="F1656" s="2">
        <f>'Moving Avg'!D1656</f>
        <v>9.13598</v>
      </c>
      <c r="G1656" s="2">
        <f>'Moving Avg'!F1656</f>
        <v>8.936849999999998</v>
      </c>
      <c r="H1656" s="2">
        <f>'Moving Avg'!G1656</f>
        <v>8.9911860000000026</v>
      </c>
      <c r="I1656" s="2">
        <f>'Moving Avg'!H1656</f>
        <v>8.9178875000000097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9.0091999999999999</v>
      </c>
      <c r="C1657" s="2">
        <f>RSI!I1657</f>
        <v>50.673240523737498</v>
      </c>
      <c r="D1657" s="2">
        <f>MACD!E1657</f>
        <v>-0.18264816494527203</v>
      </c>
      <c r="E1657" s="2">
        <f>MACD!F1657</f>
        <v>4.3746603138349292E-2</v>
      </c>
      <c r="F1657" s="2">
        <f>'Moving Avg'!D1657</f>
        <v>9.1297999999999995</v>
      </c>
      <c r="G1657" s="2">
        <f>'Moving Avg'!F1657</f>
        <v>8.9233199999999986</v>
      </c>
      <c r="H1657" s="2">
        <f>'Moving Avg'!G1657</f>
        <v>8.9929080000000035</v>
      </c>
      <c r="I1657" s="2">
        <f>'Moving Avg'!H1657</f>
        <v>8.922157500000008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9.0091999999999999</v>
      </c>
      <c r="C1658" s="2">
        <f>RSI!I1658</f>
        <v>50.673240523737498</v>
      </c>
      <c r="D1658" s="2">
        <f>MACD!E1658</f>
        <v>-0.21231888752922501</v>
      </c>
      <c r="E1658" s="2">
        <f>MACD!F1658</f>
        <v>-7.4664949951655721E-3</v>
      </c>
      <c r="F1658" s="2">
        <f>'Moving Avg'!D1658</f>
        <v>9.123619999999999</v>
      </c>
      <c r="G1658" s="2">
        <f>'Moving Avg'!F1658</f>
        <v>8.9097899999999974</v>
      </c>
      <c r="H1658" s="2">
        <f>'Moving Avg'!G1658</f>
        <v>8.9946300000000026</v>
      </c>
      <c r="I1658" s="2">
        <f>'Moving Avg'!H1658</f>
        <v>8.9264275000000097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9.1173999999999999</v>
      </c>
      <c r="C1659" s="2">
        <f>RSI!I1659</f>
        <v>54.085052932425981</v>
      </c>
      <c r="D1659" s="2">
        <f>MACD!E1659</f>
        <v>-0.2229672441117625</v>
      </c>
      <c r="E1659" s="2">
        <f>MACD!F1659</f>
        <v>-5.0566644818484954E-2</v>
      </c>
      <c r="F1659" s="2">
        <f>'Moving Avg'!D1659</f>
        <v>9.0911400000000011</v>
      </c>
      <c r="G1659" s="2">
        <f>'Moving Avg'!F1659</f>
        <v>8.9016699999999993</v>
      </c>
      <c r="H1659" s="2">
        <f>'Moving Avg'!G1659</f>
        <v>8.9985160000000022</v>
      </c>
      <c r="I1659" s="2">
        <f>'Moving Avg'!H1659</f>
        <v>8.93032450000001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9.1946999999999992</v>
      </c>
      <c r="C1660" s="2">
        <f>RSI!I1660</f>
        <v>56.404990269229401</v>
      </c>
      <c r="D1660" s="2">
        <f>MACD!E1660</f>
        <v>-0.19799923580335843</v>
      </c>
      <c r="E1660" s="2">
        <f>MACD!F1660</f>
        <v>-8.0053163015459658E-2</v>
      </c>
      <c r="F1660" s="2">
        <f>'Moving Avg'!D1660</f>
        <v>9.0741199999999989</v>
      </c>
      <c r="G1660" s="2">
        <f>'Moving Avg'!F1660</f>
        <v>8.8974149999999987</v>
      </c>
      <c r="H1660" s="2">
        <f>'Moving Avg'!G1660</f>
        <v>9.0092140000000018</v>
      </c>
      <c r="I1660" s="2">
        <f>'Moving Avg'!H1660</f>
        <v>8.9346080000000079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9.2797999999999998</v>
      </c>
      <c r="C1661" s="2">
        <f>RSI!I1661</f>
        <v>58.868913101358736</v>
      </c>
      <c r="D1661" s="2">
        <f>MACD!E1661</f>
        <v>-0.22359581919929994</v>
      </c>
      <c r="E1661" s="2">
        <f>MACD!F1661</f>
        <v>-0.10876169425222772</v>
      </c>
      <c r="F1661" s="2">
        <f>'Moving Avg'!D1661</f>
        <v>9.1220600000000012</v>
      </c>
      <c r="G1661" s="2">
        <f>'Moving Avg'!F1661</f>
        <v>8.8974149999999987</v>
      </c>
      <c r="H1661" s="2">
        <f>'Moving Avg'!G1661</f>
        <v>9.0251240000000017</v>
      </c>
      <c r="I1661" s="2">
        <f>'Moving Avg'!H1661</f>
        <v>8.9393170000000097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9.2797999999999998</v>
      </c>
      <c r="C1662" s="2">
        <f>RSI!I1662</f>
        <v>58.868913101358736</v>
      </c>
      <c r="D1662" s="2">
        <f>MACD!E1662</f>
        <v>-0.20638350340752609</v>
      </c>
      <c r="E1662" s="2">
        <f>MACD!F1662</f>
        <v>-0.12828605608328739</v>
      </c>
      <c r="F1662" s="2">
        <f>'Moving Avg'!D1662</f>
        <v>9.1761800000000004</v>
      </c>
      <c r="G1662" s="2">
        <f>'Moving Avg'!F1662</f>
        <v>8.9128799999999977</v>
      </c>
      <c r="H1662" s="2">
        <f>'Moving Avg'!G1662</f>
        <v>9.0424980000000019</v>
      </c>
      <c r="I1662" s="2">
        <f>'Moving Avg'!H1662</f>
        <v>8.9440260000000098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9.2797999999999998</v>
      </c>
      <c r="C1663" s="2">
        <f>RSI!I1663</f>
        <v>58.868913101358736</v>
      </c>
      <c r="D1663" s="2">
        <f>MACD!E1663</f>
        <v>-0.193277745981975</v>
      </c>
      <c r="E1663" s="2">
        <f>MACD!F1663</f>
        <v>-0.14128439406302493</v>
      </c>
      <c r="F1663" s="2">
        <f>'Moving Avg'!D1663</f>
        <v>9.2303000000000015</v>
      </c>
      <c r="G1663" s="2">
        <f>'Moving Avg'!F1663</f>
        <v>8.9476799999999983</v>
      </c>
      <c r="H1663" s="2">
        <f>'Moving Avg'!G1663</f>
        <v>9.0598720000000021</v>
      </c>
      <c r="I1663" s="2">
        <f>'Moving Avg'!H1663</f>
        <v>8.9487350000000099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9.4344999999999999</v>
      </c>
      <c r="C1664" s="2">
        <f>RSI!I1664</f>
        <v>63.546714732417016</v>
      </c>
      <c r="D1664" s="2">
        <f>MACD!E1664</f>
        <v>-0.15812106713310392</v>
      </c>
      <c r="E1664" s="2">
        <f>MACD!F1664</f>
        <v>-0.14465172867704074</v>
      </c>
      <c r="F1664" s="2">
        <f>'Moving Avg'!D1664</f>
        <v>9.2937200000000004</v>
      </c>
      <c r="G1664" s="2">
        <f>'Moving Avg'!F1664</f>
        <v>8.990599999999997</v>
      </c>
      <c r="H1664" s="2">
        <f>'Moving Avg'!G1664</f>
        <v>9.0721480000000021</v>
      </c>
      <c r="I1664" s="2">
        <f>'Moving Avg'!H1664</f>
        <v>8.9542175000000093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</row>
    <row r="1665" spans="1:12" ht="13.5" x14ac:dyDescent="0.25">
      <c r="A1665" s="3">
        <f>RSI!A1665</f>
        <v>44440</v>
      </c>
      <c r="B1665" s="2">
        <f>RSI!B1665</f>
        <v>9.4344999999999999</v>
      </c>
      <c r="C1665" s="2">
        <f>RSI!I1665</f>
        <v>63.546714732417023</v>
      </c>
      <c r="D1665" s="2">
        <f>MACD!E1665</f>
        <v>-0.13053767410754169</v>
      </c>
      <c r="E1665" s="2">
        <f>MACD!F1665</f>
        <v>-0.14182891776314094</v>
      </c>
      <c r="F1665" s="2">
        <f>'Moving Avg'!D1665</f>
        <v>9.3416800000000002</v>
      </c>
      <c r="G1665" s="2">
        <f>'Moving Avg'!F1665</f>
        <v>9.0466649999999991</v>
      </c>
      <c r="H1665" s="2">
        <f>'Moving Avg'!G1665</f>
        <v>9.0844240000000021</v>
      </c>
      <c r="I1665" s="2">
        <f>'Moving Avg'!H1665</f>
        <v>8.9597000000000087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9.4344999999999999</v>
      </c>
      <c r="C1666" s="2">
        <f>RSI!I1666</f>
        <v>63.546714732417023</v>
      </c>
      <c r="D1666" s="2">
        <f>MACD!E1666</f>
        <v>-0.14607903086406715</v>
      </c>
      <c r="E1666" s="2">
        <f>MACD!F1666</f>
        <v>-0.14267894038332618</v>
      </c>
      <c r="F1666" s="2">
        <f>'Moving Avg'!D1666</f>
        <v>9.3726200000000013</v>
      </c>
      <c r="G1666" s="2">
        <f>'Moving Avg'!F1666</f>
        <v>9.0930650000000011</v>
      </c>
      <c r="H1666" s="2">
        <f>'Moving Avg'!G1666</f>
        <v>9.0934820000000016</v>
      </c>
      <c r="I1666" s="2">
        <f>'Moving Avg'!H1666</f>
        <v>8.9651825000000098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9.2797999999999998</v>
      </c>
      <c r="C1667" s="2">
        <f>RSI!I1667</f>
        <v>55.642921196328082</v>
      </c>
      <c r="D1667" s="2">
        <f>MACD!E1667</f>
        <v>-0.15437976301389078</v>
      </c>
      <c r="E1667" s="2">
        <f>MACD!F1667</f>
        <v>-0.14501910490943909</v>
      </c>
      <c r="F1667" s="2">
        <f>'Moving Avg'!D1667</f>
        <v>9.3726200000000013</v>
      </c>
      <c r="G1667" s="2">
        <f>'Moving Avg'!F1667</f>
        <v>9.131730000000001</v>
      </c>
      <c r="H1667" s="2">
        <f>'Moving Avg'!G1667</f>
        <v>9.1035420000000027</v>
      </c>
      <c r="I1667" s="2">
        <f>'Moving Avg'!H1667</f>
        <v>8.9698915000000099</v>
      </c>
      <c r="J1667" s="6" t="str">
        <f>OBV!F1667</f>
        <v>BEARISH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9.3571000000000009</v>
      </c>
      <c r="C1668" s="2">
        <f>RSI!I1668</f>
        <v>58.425475437536626</v>
      </c>
      <c r="D1668" s="2">
        <f>MACD!E1668</f>
        <v>-0.16793355870946414</v>
      </c>
      <c r="E1668" s="2">
        <f>MACD!F1668</f>
        <v>-0.1496019956694441</v>
      </c>
      <c r="F1668" s="2">
        <f>'Moving Avg'!D1668</f>
        <v>9.3880800000000004</v>
      </c>
      <c r="G1668" s="2">
        <f>'Moving Avg'!F1668</f>
        <v>9.1684599999999996</v>
      </c>
      <c r="H1668" s="2">
        <f>'Moving Avg'!G1668</f>
        <v>9.1109040000000032</v>
      </c>
      <c r="I1668" s="2">
        <f>'Moving Avg'!H1668</f>
        <v>8.9741095000000097</v>
      </c>
      <c r="J1668" s="6" t="str">
        <f>OBV!F1668</f>
        <v>BEARISH</v>
      </c>
      <c r="K1668" s="6" t="str">
        <f>OBV!G1668</f>
        <v>NEUTRAL</v>
      </c>
      <c r="L1668" s="6" t="str">
        <f>OBV!H1668</f>
        <v>BEARISH DIVERGENCE</v>
      </c>
    </row>
    <row r="1669" spans="1:12" ht="13.5" x14ac:dyDescent="0.25">
      <c r="A1669" s="3">
        <f>RSI!A1669</f>
        <v>44446</v>
      </c>
      <c r="B1669" s="2">
        <f>RSI!B1669</f>
        <v>9.3571000000000009</v>
      </c>
      <c r="C1669" s="2">
        <f>RSI!I1669</f>
        <v>58.425475437536626</v>
      </c>
      <c r="D1669" s="2">
        <f>MACD!E1669</f>
        <v>-0.1639573751808161</v>
      </c>
      <c r="E1669" s="2">
        <f>MACD!F1669</f>
        <v>-0.15247307157171849</v>
      </c>
      <c r="F1669" s="2">
        <f>'Moving Avg'!D1669</f>
        <v>9.372600000000002</v>
      </c>
      <c r="G1669" s="2">
        <f>'Moving Avg'!F1669</f>
        <v>9.1978449999999992</v>
      </c>
      <c r="H1669" s="2">
        <f>'Moving Avg'!G1669</f>
        <v>9.1225100000000019</v>
      </c>
      <c r="I1669" s="2">
        <f>'Moving Avg'!H1669</f>
        <v>8.9783275000000096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9.3571000000000009</v>
      </c>
      <c r="C1670" s="2">
        <f>RSI!I1670</f>
        <v>58.425475437536633</v>
      </c>
      <c r="D1670" s="2">
        <f>MACD!E1670</f>
        <v>-0.14981298779876084</v>
      </c>
      <c r="E1670" s="2">
        <f>MACD!F1670</f>
        <v>-0.15194105481712697</v>
      </c>
      <c r="F1670" s="2">
        <f>'Moving Avg'!D1670</f>
        <v>9.3571200000000019</v>
      </c>
      <c r="G1670" s="2">
        <f>'Moving Avg'!F1670</f>
        <v>9.2140799999999992</v>
      </c>
      <c r="H1670" s="2">
        <f>'Moving Avg'!G1670</f>
        <v>9.1341160000000006</v>
      </c>
      <c r="I1670" s="2">
        <f>'Moving Avg'!H1670</f>
        <v>8.983423000000009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9.4344999999999999</v>
      </c>
      <c r="C1671" s="2">
        <f>RSI!I1671</f>
        <v>61.449764210068508</v>
      </c>
      <c r="D1671" s="2">
        <f>MACD!E1671</f>
        <v>-0.13151567018833354</v>
      </c>
      <c r="E1671" s="2">
        <f>MACD!F1671</f>
        <v>-0.14785597789136828</v>
      </c>
      <c r="F1671" s="2">
        <f>'Moving Avg'!D1671</f>
        <v>9.3571200000000001</v>
      </c>
      <c r="G1671" s="2">
        <f>'Moving Avg'!F1671</f>
        <v>9.2469450000000002</v>
      </c>
      <c r="H1671" s="2">
        <f>'Moving Avg'!G1671</f>
        <v>9.1403040000000022</v>
      </c>
      <c r="I1671" s="2">
        <f>'Moving Avg'!H1671</f>
        <v>8.9889055000000102</v>
      </c>
      <c r="J1671" s="6" t="str">
        <f>OBV!F1671</f>
        <v>BEARISH</v>
      </c>
      <c r="K1671" s="6" t="str">
        <f>OBV!G1671</f>
        <v>NEUTRAL</v>
      </c>
      <c r="L1671" s="6" t="str">
        <f>OBV!H1671</f>
        <v>NEUTRAL</v>
      </c>
    </row>
    <row r="1672" spans="1:12" ht="13.5" x14ac:dyDescent="0.25">
      <c r="A1672" s="3">
        <f>RSI!A1672</f>
        <v>44449</v>
      </c>
      <c r="B1672" s="2">
        <f>RSI!B1672</f>
        <v>9.2797999999999998</v>
      </c>
      <c r="C1672" s="2">
        <f>RSI!I1672</f>
        <v>53.130682385077144</v>
      </c>
      <c r="D1672" s="2">
        <f>MACD!E1672</f>
        <v>-0.1059851145654811</v>
      </c>
      <c r="E1672" s="2">
        <f>MACD!F1672</f>
        <v>-0.13948180522619086</v>
      </c>
      <c r="F1672" s="2">
        <f>'Moving Avg'!D1672</f>
        <v>9.3571200000000001</v>
      </c>
      <c r="G1672" s="2">
        <f>'Moving Avg'!F1672</f>
        <v>9.2589299999999994</v>
      </c>
      <c r="H1672" s="2">
        <f>'Moving Avg'!G1672</f>
        <v>9.140304000000004</v>
      </c>
      <c r="I1672" s="2">
        <f>'Moving Avg'!H1672</f>
        <v>8.9936145000000085</v>
      </c>
      <c r="J1672" s="6" t="str">
        <f>OBV!F1672</f>
        <v>BEARISH</v>
      </c>
      <c r="K1672" s="6" t="str">
        <f>OBV!G1672</f>
        <v>NEUTRAL</v>
      </c>
      <c r="L1672" s="6" t="str">
        <f>OBV!H1672</f>
        <v>NEUTRAL</v>
      </c>
    </row>
    <row r="1673" spans="1:12" ht="13.5" x14ac:dyDescent="0.25">
      <c r="A1673" s="3">
        <f>RSI!A1673</f>
        <v>44452</v>
      </c>
      <c r="B1673" s="2">
        <f>RSI!B1673</f>
        <v>9.4267000000000003</v>
      </c>
      <c r="C1673" s="2">
        <f>RSI!I1673</f>
        <v>58.830338307041337</v>
      </c>
      <c r="D1673" s="2">
        <f>MACD!E1673</f>
        <v>-9.5656216404382377E-2</v>
      </c>
      <c r="E1673" s="2">
        <f>MACD!F1673</f>
        <v>-0.13071668746182916</v>
      </c>
      <c r="F1673" s="2">
        <f>'Moving Avg'!D1673</f>
        <v>9.3710399999999989</v>
      </c>
      <c r="G1673" s="2">
        <f>'Moving Avg'!F1673</f>
        <v>9.2782599999999995</v>
      </c>
      <c r="H1673" s="2">
        <f>'Moving Avg'!G1673</f>
        <v>9.1432420000000025</v>
      </c>
      <c r="I1673" s="2">
        <f>'Moving Avg'!H1673</f>
        <v>8.9990580000000087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9.4344999999999999</v>
      </c>
      <c r="C1674" s="2">
        <f>RSI!I1674</f>
        <v>59.114643821945904</v>
      </c>
      <c r="D1674" s="2">
        <f>MACD!E1674</f>
        <v>-6.4925527344781742E-2</v>
      </c>
      <c r="E1674" s="2">
        <f>MACD!F1674</f>
        <v>-0.11755845543841967</v>
      </c>
      <c r="F1674" s="2">
        <f>'Moving Avg'!D1674</f>
        <v>9.3865200000000009</v>
      </c>
      <c r="G1674" s="2">
        <f>'Moving Avg'!F1674</f>
        <v>9.2859949999999998</v>
      </c>
      <c r="H1674" s="2">
        <f>'Moving Avg'!G1674</f>
        <v>9.1463360000000016</v>
      </c>
      <c r="I1674" s="2">
        <f>'Moving Avg'!H1674</f>
        <v>9.0045405000000098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9.4344999999999999</v>
      </c>
      <c r="C1675" s="2">
        <f>RSI!I1675</f>
        <v>59.114643821945904</v>
      </c>
      <c r="D1675" s="2">
        <f>MACD!E1675</f>
        <v>-4.0108884607546358E-2</v>
      </c>
      <c r="E1675" s="2">
        <f>MACD!F1675</f>
        <v>-0.102068541272245</v>
      </c>
      <c r="F1675" s="2">
        <f>'Moving Avg'!D1675</f>
        <v>9.402000000000001</v>
      </c>
      <c r="G1675" s="2">
        <f>'Moving Avg'!F1675</f>
        <v>9.2937300000000018</v>
      </c>
      <c r="H1675" s="2">
        <f>'Moving Avg'!G1675</f>
        <v>9.1494300000000024</v>
      </c>
      <c r="I1675" s="2">
        <f>'Moving Avg'!H1675</f>
        <v>9.010023000000011</v>
      </c>
      <c r="J1675" s="6" t="str">
        <f>OBV!F1675</f>
        <v>BULLISH</v>
      </c>
      <c r="K1675" s="6" t="str">
        <f>OBV!G1675</f>
        <v>NEUTRAL</v>
      </c>
      <c r="L1675" s="6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9.3957999999999995</v>
      </c>
      <c r="C1676" s="2">
        <f>RSI!I1676</f>
        <v>56.855388337692176</v>
      </c>
      <c r="D1676" s="2">
        <f>MACD!E1676</f>
        <v>-1.7341898023017777E-2</v>
      </c>
      <c r="E1676" s="2">
        <f>MACD!F1676</f>
        <v>-8.5123212622399566E-2</v>
      </c>
      <c r="F1676" s="2">
        <f>'Moving Avg'!D1676</f>
        <v>9.3942599999999992</v>
      </c>
      <c r="G1676" s="2">
        <f>'Moving Avg'!F1676</f>
        <v>9.3115150000000035</v>
      </c>
      <c r="H1676" s="2">
        <f>'Moving Avg'!G1676</f>
        <v>9.1517500000000016</v>
      </c>
      <c r="I1676" s="2">
        <f>'Moving Avg'!H1676</f>
        <v>9.0153120000000087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9.4344999999999999</v>
      </c>
      <c r="C1677" s="2">
        <f>RSI!I1677</f>
        <v>58.56093987809097</v>
      </c>
      <c r="D1677" s="2">
        <f>MACD!E1677</f>
        <v>-2.5532527929463811E-2</v>
      </c>
      <c r="E1677" s="2">
        <f>MACD!F1677</f>
        <v>-7.3205075683812418E-2</v>
      </c>
      <c r="F1677" s="2">
        <f>'Moving Avg'!D1677</f>
        <v>9.4252000000000002</v>
      </c>
      <c r="G1677" s="2">
        <f>'Moving Avg'!F1677</f>
        <v>9.3327800000000032</v>
      </c>
      <c r="H1677" s="2">
        <f>'Moving Avg'!G1677</f>
        <v>9.1548440000000024</v>
      </c>
      <c r="I1677" s="2">
        <f>'Moving Avg'!H1677</f>
        <v>9.0207945000000116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9.4344999999999999</v>
      </c>
      <c r="C1678" s="2">
        <f>RSI!I1678</f>
        <v>58.560939878090956</v>
      </c>
      <c r="D1678" s="2">
        <f>MACD!E1678</f>
        <v>-2.1529374403977286E-2</v>
      </c>
      <c r="E1678" s="2">
        <f>MACD!F1678</f>
        <v>-6.2869935427845386E-2</v>
      </c>
      <c r="F1678" s="2">
        <f>'Moving Avg'!D1678</f>
        <v>9.4267599999999998</v>
      </c>
      <c r="G1678" s="2">
        <f>'Moving Avg'!F1678</f>
        <v>9.3540450000000028</v>
      </c>
      <c r="H1678" s="2">
        <f>'Moving Avg'!G1678</f>
        <v>9.1579380000000032</v>
      </c>
      <c r="I1678" s="2">
        <f>'Moving Avg'!H1678</f>
        <v>9.0248140000000099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</row>
    <row r="1679" spans="1:12" ht="13.5" x14ac:dyDescent="0.25">
      <c r="A1679" s="3">
        <f>RSI!A1679</f>
        <v>44460</v>
      </c>
      <c r="B1679" s="2">
        <f>RSI!B1679</f>
        <v>9.4344999999999999</v>
      </c>
      <c r="C1679" s="2">
        <f>RSI!I1679</f>
        <v>58.56093987809097</v>
      </c>
      <c r="D1679" s="2">
        <f>MACD!E1679</f>
        <v>-1.9029702845219987E-2</v>
      </c>
      <c r="E1679" s="2">
        <f>MACD!F1679</f>
        <v>-5.4101888911320312E-2</v>
      </c>
      <c r="F1679" s="2">
        <f>'Moving Avg'!D1679</f>
        <v>9.4267599999999998</v>
      </c>
      <c r="G1679" s="2">
        <f>'Moving Avg'!F1679</f>
        <v>9.3699000000000048</v>
      </c>
      <c r="H1679" s="2">
        <f>'Moving Avg'!G1679</f>
        <v>9.1610320000000023</v>
      </c>
      <c r="I1679" s="2">
        <f>'Moving Avg'!H1679</f>
        <v>9.0281390000000119</v>
      </c>
      <c r="J1679" s="6" t="str">
        <f>OBV!F1679</f>
        <v>BEARISH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9.4267000000000003</v>
      </c>
      <c r="C1680" s="2">
        <f>RSI!I1680</f>
        <v>57.983929512340843</v>
      </c>
      <c r="D1680" s="2">
        <f>MACD!E1680</f>
        <v>-1.7158681506074913E-2</v>
      </c>
      <c r="E1680" s="2">
        <f>MACD!F1680</f>
        <v>-4.6713247430271235E-2</v>
      </c>
      <c r="F1680" s="2">
        <f>'Moving Avg'!D1680</f>
        <v>9.4252000000000002</v>
      </c>
      <c r="G1680" s="2">
        <f>'Moving Avg'!F1680</f>
        <v>9.3815000000000044</v>
      </c>
      <c r="H1680" s="2">
        <f>'Moving Avg'!G1680</f>
        <v>9.1639700000000026</v>
      </c>
      <c r="I1680" s="2">
        <f>'Moving Avg'!H1680</f>
        <v>9.0313885000000109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9.4267000000000003</v>
      </c>
      <c r="C1681" s="2">
        <f>RSI!I1681</f>
        <v>57.983929512340843</v>
      </c>
      <c r="D1681" s="2">
        <f>MACD!E1681</f>
        <v>-4.382711151976082E-3</v>
      </c>
      <c r="E1681" s="2">
        <f>MACD!F1681</f>
        <v>-3.8247140174612206E-2</v>
      </c>
      <c r="F1681" s="2">
        <f>'Moving Avg'!D1681</f>
        <v>9.431379999999999</v>
      </c>
      <c r="G1681" s="2">
        <f>'Moving Avg'!F1681</f>
        <v>9.3888450000000034</v>
      </c>
      <c r="H1681" s="2">
        <f>'Moving Avg'!G1681</f>
        <v>9.170002000000002</v>
      </c>
      <c r="I1681" s="2">
        <f>'Moving Avg'!H1681</f>
        <v>9.0335405000000097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9.4344999999999999</v>
      </c>
      <c r="C1682" s="2">
        <f>RSI!I1682</f>
        <v>58.458636571476504</v>
      </c>
      <c r="D1682" s="2">
        <f>MACD!E1682</f>
        <v>-1.8611991231789915E-2</v>
      </c>
      <c r="E1682" s="2">
        <f>MACD!F1682</f>
        <v>-3.432011038604775E-2</v>
      </c>
      <c r="F1682" s="2">
        <f>'Moving Avg'!D1682</f>
        <v>9.4313800000000008</v>
      </c>
      <c r="G1682" s="2">
        <f>'Moving Avg'!F1682</f>
        <v>9.3965800000000037</v>
      </c>
      <c r="H1682" s="2">
        <f>'Moving Avg'!G1682</f>
        <v>9.1730960000000028</v>
      </c>
      <c r="I1682" s="2">
        <f>'Moving Avg'!H1682</f>
        <v>9.0357680000000116</v>
      </c>
      <c r="J1682" s="6" t="str">
        <f>OBV!F1682</f>
        <v>BEARISH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9.3957999999999995</v>
      </c>
      <c r="C1683" s="2">
        <f>RSI!I1683</f>
        <v>55.130484863007773</v>
      </c>
      <c r="D1683" s="2">
        <f>MACD!E1683</f>
        <v>-5.8444814227343045E-3</v>
      </c>
      <c r="E1683" s="2">
        <f>MACD!F1683</f>
        <v>-2.8624984593385062E-2</v>
      </c>
      <c r="F1683" s="2">
        <f>'Moving Avg'!D1683</f>
        <v>9.4236400000000007</v>
      </c>
      <c r="G1683" s="2">
        <f>'Moving Avg'!F1683</f>
        <v>9.4023800000000026</v>
      </c>
      <c r="H1683" s="2">
        <f>'Moving Avg'!G1683</f>
        <v>9.1755700000000022</v>
      </c>
      <c r="I1683" s="2">
        <f>'Moving Avg'!H1683</f>
        <v>9.0377655000000114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9.4267000000000003</v>
      </c>
      <c r="C1684" s="2">
        <f>RSI!I1684</f>
        <v>57.224508771791079</v>
      </c>
      <c r="D1684" s="2">
        <f>MACD!E1684</f>
        <v>3.4884049680954377E-3</v>
      </c>
      <c r="E1684" s="2">
        <f>MACD!F1684</f>
        <v>-2.2202306681088961E-2</v>
      </c>
      <c r="F1684" s="2">
        <f>'Moving Avg'!D1684</f>
        <v>9.4220799999999993</v>
      </c>
      <c r="G1684" s="2">
        <f>'Moving Avg'!F1684</f>
        <v>9.4019900000000014</v>
      </c>
      <c r="H1684" s="2">
        <f>'Moving Avg'!G1684</f>
        <v>9.178662000000001</v>
      </c>
      <c r="I1684" s="2">
        <f>'Moving Avg'!H1684</f>
        <v>9.0399175000000103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9.4267000000000003</v>
      </c>
      <c r="C1685" s="2">
        <f>RSI!I1685</f>
        <v>57.224508771791079</v>
      </c>
      <c r="D1685" s="2">
        <f>MACD!E1685</f>
        <v>1.0849630431359003E-2</v>
      </c>
      <c r="E1685" s="2">
        <f>MACD!F1685</f>
        <v>-1.5591919258599367E-2</v>
      </c>
      <c r="F1685" s="2">
        <f>'Moving Avg'!D1685</f>
        <v>9.4220799999999993</v>
      </c>
      <c r="G1685" s="2">
        <f>'Moving Avg'!F1685</f>
        <v>9.401600000000002</v>
      </c>
      <c r="H1685" s="2">
        <f>'Moving Avg'!G1685</f>
        <v>9.1817540000000015</v>
      </c>
      <c r="I1685" s="2">
        <f>'Moving Avg'!H1685</f>
        <v>9.0420695000000109</v>
      </c>
      <c r="J1685" s="6" t="str">
        <f>OBV!F1685</f>
        <v>BEARISH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9.4190000000000005</v>
      </c>
      <c r="C1686" s="2">
        <f>RSI!I1686</f>
        <v>56.4629638208785</v>
      </c>
      <c r="D1686" s="2">
        <f>MACD!E1686</f>
        <v>1.1198742911906479E-2</v>
      </c>
      <c r="E1686" s="2">
        <f>MACD!F1686</f>
        <v>-1.0233786824498199E-2</v>
      </c>
      <c r="F1686" s="2">
        <f>'Moving Avg'!D1686</f>
        <v>9.420539999999999</v>
      </c>
      <c r="G1686" s="2">
        <f>'Moving Avg'!F1686</f>
        <v>9.4008250000000011</v>
      </c>
      <c r="H1686" s="2">
        <f>'Moving Avg'!G1686</f>
        <v>9.1845380000000016</v>
      </c>
      <c r="I1686" s="2">
        <f>'Moving Avg'!H1686</f>
        <v>9.044183000000011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9.4190000000000005</v>
      </c>
      <c r="C1687" s="2">
        <f>RSI!I1687</f>
        <v>56.4629638208785</v>
      </c>
      <c r="D1687" s="2">
        <f>MACD!E1687</f>
        <v>1.7034101773738541E-2</v>
      </c>
      <c r="E1687" s="2">
        <f>MACD!F1687</f>
        <v>-4.7802091048508508E-3</v>
      </c>
      <c r="F1687" s="2">
        <f>'Moving Avg'!D1687</f>
        <v>9.4174399999999991</v>
      </c>
      <c r="G1687" s="2">
        <f>'Moving Avg'!F1687</f>
        <v>9.4077850000000005</v>
      </c>
      <c r="H1687" s="2">
        <f>'Moving Avg'!G1687</f>
        <v>9.187322</v>
      </c>
      <c r="I1687" s="2">
        <f>'Moving Avg'!H1687</f>
        <v>9.0462965000000111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9.4113000000000007</v>
      </c>
      <c r="C1688" s="2">
        <f>RSI!I1688</f>
        <v>55.604751508606398</v>
      </c>
      <c r="D1688" s="2">
        <f>MACD!E1688</f>
        <v>2.215885185894706E-2</v>
      </c>
      <c r="E1688" s="2">
        <f>MACD!F1688</f>
        <v>6.0760308790873147E-4</v>
      </c>
      <c r="F1688" s="2">
        <f>'Moving Avg'!D1688</f>
        <v>9.420539999999999</v>
      </c>
      <c r="G1688" s="2">
        <f>'Moving Avg'!F1688</f>
        <v>9.4104950000000009</v>
      </c>
      <c r="H1688" s="2">
        <f>'Moving Avg'!G1688</f>
        <v>9.1899519999999999</v>
      </c>
      <c r="I1688" s="2">
        <f>'Moving Avg'!H1688</f>
        <v>9.0483715000000107</v>
      </c>
      <c r="J1688" s="6" t="str">
        <f>OBV!F1688</f>
        <v>BEARISH</v>
      </c>
      <c r="K1688" s="6" t="str">
        <f>OBV!G1688</f>
        <v>NEUTRAL</v>
      </c>
      <c r="L1688" s="6" t="str">
        <f>OBV!H1688</f>
        <v>BEARISH DIVERGENCE</v>
      </c>
    </row>
    <row r="1689" spans="1:12" ht="13.5" x14ac:dyDescent="0.25">
      <c r="A1689" s="3">
        <f>RSI!A1689</f>
        <v>44474</v>
      </c>
      <c r="B1689" s="2">
        <f>RSI!B1689</f>
        <v>9.4344999999999999</v>
      </c>
      <c r="C1689" s="2">
        <f>RSI!I1689</f>
        <v>57.691365071621568</v>
      </c>
      <c r="D1689" s="2">
        <f>MACD!E1689</f>
        <v>2.4467315864635353E-2</v>
      </c>
      <c r="E1689" s="2">
        <f>MACD!F1689</f>
        <v>5.3795456432540563E-3</v>
      </c>
      <c r="F1689" s="2">
        <f>'Moving Avg'!D1689</f>
        <v>9.4221000000000004</v>
      </c>
      <c r="G1689" s="2">
        <f>'Moving Avg'!F1689</f>
        <v>9.4143650000000036</v>
      </c>
      <c r="H1689" s="2">
        <f>'Moving Avg'!G1689</f>
        <v>9.1930459999999989</v>
      </c>
      <c r="I1689" s="2">
        <f>'Moving Avg'!H1689</f>
        <v>9.0505625000000105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</row>
    <row r="1690" spans="1:12" ht="13.5" x14ac:dyDescent="0.25">
      <c r="A1690" s="3">
        <f>RSI!A1690</f>
        <v>44475</v>
      </c>
      <c r="B1690" s="2">
        <f>RSI!B1690</f>
        <v>9.3880999999999997</v>
      </c>
      <c r="C1690" s="2">
        <f>RSI!I1690</f>
        <v>52.387994359396821</v>
      </c>
      <c r="D1690" s="2">
        <f>MACD!E1690</f>
        <v>2.8234148736732578E-2</v>
      </c>
      <c r="E1690" s="2">
        <f>MACD!F1690</f>
        <v>9.9504662619497621E-3</v>
      </c>
      <c r="F1690" s="2">
        <f>'Moving Avg'!D1690</f>
        <v>9.4143800000000013</v>
      </c>
      <c r="G1690" s="2">
        <f>'Moving Avg'!F1690</f>
        <v>9.4159150000000036</v>
      </c>
      <c r="H1690" s="2">
        <f>'Moving Avg'!G1690</f>
        <v>9.1952119999999997</v>
      </c>
      <c r="I1690" s="2">
        <f>'Moving Avg'!H1690</f>
        <v>9.0525215000000099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9.0478000000000005</v>
      </c>
      <c r="C1691" s="2">
        <f>RSI!I1691</f>
        <v>30.351280249945177</v>
      </c>
      <c r="D1691" s="2">
        <f>MACD!E1691</f>
        <v>5.6510907838953628E-2</v>
      </c>
      <c r="E1691" s="2">
        <f>MACD!F1691</f>
        <v>1.9262554577350537E-2</v>
      </c>
      <c r="F1691" s="2">
        <f>'Moving Avg'!D1691</f>
        <v>9.3401400000000017</v>
      </c>
      <c r="G1691" s="2">
        <f>'Moving Avg'!F1691</f>
        <v>9.3965800000000002</v>
      </c>
      <c r="H1691" s="2">
        <f>'Moving Avg'!G1691</f>
        <v>9.1905719999999995</v>
      </c>
      <c r="I1691" s="2">
        <f>'Moving Avg'!H1691</f>
        <v>9.0527790000000081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9.0478000000000005</v>
      </c>
      <c r="C1692" s="2">
        <f>RSI!I1692</f>
        <v>30.351280249945177</v>
      </c>
      <c r="D1692" s="2">
        <f>MACD!E1692</f>
        <v>8.3539013598938894E-2</v>
      </c>
      <c r="E1692" s="2">
        <f>MACD!F1692</f>
        <v>3.2117846381668209E-2</v>
      </c>
      <c r="F1692" s="2">
        <f>'Moving Avg'!D1692</f>
        <v>9.2659000000000002</v>
      </c>
      <c r="G1692" s="2">
        <f>'Moving Avg'!F1692</f>
        <v>9.3849800000000023</v>
      </c>
      <c r="H1692" s="2">
        <f>'Moving Avg'!G1692</f>
        <v>9.1921179999999989</v>
      </c>
      <c r="I1692" s="2">
        <f>'Moving Avg'!H1692</f>
        <v>9.0530365000000099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9.3880999999999997</v>
      </c>
      <c r="C1693" s="2">
        <f>RSI!I1693</f>
        <v>53.188279421415665</v>
      </c>
      <c r="D1693" s="2">
        <f>MACD!E1693</f>
        <v>7.7008452429710772E-2</v>
      </c>
      <c r="E1693" s="2">
        <f>MACD!F1693</f>
        <v>4.1095967591276726E-2</v>
      </c>
      <c r="F1693" s="2">
        <f>'Moving Avg'!D1693</f>
        <v>9.2612600000000018</v>
      </c>
      <c r="G1693" s="2">
        <f>'Moving Avg'!F1693</f>
        <v>9.3830500000000008</v>
      </c>
      <c r="H1693" s="2">
        <f>'Moving Avg'!G1693</f>
        <v>9.2082040000000003</v>
      </c>
      <c r="I1693" s="2">
        <f>'Moving Avg'!H1693</f>
        <v>9.0549955000000093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9.0478000000000005</v>
      </c>
      <c r="C1694" s="2">
        <f>RSI!I1694</f>
        <v>39.308157777339702</v>
      </c>
      <c r="D1694" s="2">
        <f>MACD!E1694</f>
        <v>0.10106332954863717</v>
      </c>
      <c r="E1694" s="2">
        <f>MACD!F1694</f>
        <v>5.3089439982748822E-2</v>
      </c>
      <c r="F1694" s="2">
        <f>'Moving Avg'!D1694</f>
        <v>9.1839200000000005</v>
      </c>
      <c r="G1694" s="2">
        <f>'Moving Avg'!F1694</f>
        <v>9.3637149999999991</v>
      </c>
      <c r="H1694" s="2">
        <f>'Moving Avg'!G1694</f>
        <v>9.2176379999999991</v>
      </c>
      <c r="I1694" s="2">
        <f>'Moving Avg'!H1694</f>
        <v>9.0552530000000093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9.4034999999999993</v>
      </c>
      <c r="C1695" s="2">
        <f>RSI!I1695</f>
        <v>53.088579631694842</v>
      </c>
      <c r="D1695" s="2">
        <f>MACD!E1695</f>
        <v>9.6727824960346709E-2</v>
      </c>
      <c r="E1695" s="2">
        <f>MACD!F1695</f>
        <v>6.1817116978268402E-2</v>
      </c>
      <c r="F1695" s="2">
        <f>'Moving Avg'!D1695</f>
        <v>9.1870000000000012</v>
      </c>
      <c r="G1695" s="2">
        <f>'Moving Avg'!F1695</f>
        <v>9.3621649999999992</v>
      </c>
      <c r="H1695" s="2">
        <f>'Moving Avg'!G1695</f>
        <v>9.2394439999999989</v>
      </c>
      <c r="I1695" s="2">
        <f>'Moving Avg'!H1695</f>
        <v>9.0572890000000079</v>
      </c>
      <c r="J1695" s="6" t="str">
        <f>OBV!F1695</f>
        <v>BEARISH</v>
      </c>
      <c r="K1695" s="6" t="str">
        <f>OBV!G1695</f>
        <v>NEUTRAL</v>
      </c>
      <c r="L1695" s="6" t="str">
        <f>OBV!H1695</f>
        <v>BEARISH DIVERGENCE</v>
      </c>
    </row>
    <row r="1696" spans="1:12" ht="13.5" x14ac:dyDescent="0.25">
      <c r="A1696" s="3">
        <f>RSI!A1696</f>
        <v>44483</v>
      </c>
      <c r="B1696" s="2">
        <f>RSI!B1696</f>
        <v>9.0091999999999999</v>
      </c>
      <c r="C1696" s="2">
        <f>RSI!I1696</f>
        <v>41.767286217550001</v>
      </c>
      <c r="D1696" s="2">
        <f>MACD!E1696</f>
        <v>0.12051593019789131</v>
      </c>
      <c r="E1696" s="2">
        <f>MACD!F1696</f>
        <v>7.3556879622192983E-2</v>
      </c>
      <c r="F1696" s="2">
        <f>'Moving Avg'!D1696</f>
        <v>9.1792800000000003</v>
      </c>
      <c r="G1696" s="2">
        <f>'Moving Avg'!F1696</f>
        <v>9.3428349999999973</v>
      </c>
      <c r="H1696" s="2">
        <f>'Moving Avg'!G1696</f>
        <v>9.2494980000000009</v>
      </c>
      <c r="I1696" s="2">
        <f>'Moving Avg'!H1696</f>
        <v>9.0573535000000085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9.3571000000000009</v>
      </c>
      <c r="C1697" s="2">
        <f>RSI!I1697</f>
        <v>51.578927835714993</v>
      </c>
      <c r="D1697" s="2">
        <f>MACD!E1697</f>
        <v>0.11667964877206138</v>
      </c>
      <c r="E1697" s="2">
        <f>MACD!F1697</f>
        <v>8.2181433452166663E-2</v>
      </c>
      <c r="F1697" s="2">
        <f>'Moving Avg'!D1697</f>
        <v>9.2411399999999997</v>
      </c>
      <c r="G1697" s="2">
        <f>'Moving Avg'!F1697</f>
        <v>9.3389649999999982</v>
      </c>
      <c r="H1697" s="2">
        <f>'Moving Avg'!G1697</f>
        <v>9.2665100000000002</v>
      </c>
      <c r="I1697" s="2">
        <f>'Moving Avg'!H1697</f>
        <v>9.0591575000000084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</row>
    <row r="1698" spans="1:12" ht="13.5" x14ac:dyDescent="0.25">
      <c r="A1698" s="3">
        <f>RSI!A1698</f>
        <v>44489</v>
      </c>
      <c r="B1698" s="2">
        <f>RSI!B1698</f>
        <v>9.3571000000000009</v>
      </c>
      <c r="C1698" s="2">
        <f>RSI!I1698</f>
        <v>51.578927835714993</v>
      </c>
      <c r="D1698" s="2">
        <f>MACD!E1698</f>
        <v>0.11186513029003464</v>
      </c>
      <c r="E1698" s="2">
        <f>MACD!F1698</f>
        <v>8.811817281974027E-2</v>
      </c>
      <c r="F1698" s="2">
        <f>'Moving Avg'!D1698</f>
        <v>9.2349399999999999</v>
      </c>
      <c r="G1698" s="2">
        <f>'Moving Avg'!F1698</f>
        <v>9.335094999999999</v>
      </c>
      <c r="H1698" s="2">
        <f>'Moving Avg'!G1698</f>
        <v>9.2812020000000004</v>
      </c>
      <c r="I1698" s="2">
        <f>'Moving Avg'!H1698</f>
        <v>9.0609615000000083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9.2797999999999998</v>
      </c>
      <c r="C1699" s="2">
        <f>RSI!I1699</f>
        <v>49.432664061892233</v>
      </c>
      <c r="D1699" s="2">
        <f>MACD!E1699</f>
        <v>0.11673107586348941</v>
      </c>
      <c r="E1699" s="2">
        <f>MACD!F1699</f>
        <v>9.3840753428490103E-2</v>
      </c>
      <c r="F1699" s="2">
        <f>'Moving Avg'!D1699</f>
        <v>9.2813400000000019</v>
      </c>
      <c r="G1699" s="2">
        <f>'Moving Avg'!F1699</f>
        <v>9.3273599999999988</v>
      </c>
      <c r="H1699" s="2">
        <f>'Moving Avg'!G1699</f>
        <v>9.2914100000000008</v>
      </c>
      <c r="I1699" s="2">
        <f>'Moving Avg'!H1699</f>
        <v>9.0623790000000071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</row>
    <row r="1700" spans="1:12" ht="13.5" x14ac:dyDescent="0.25">
      <c r="A1700" s="3">
        <f>RSI!A1700</f>
        <v>44491</v>
      </c>
      <c r="B1700" s="2">
        <f>RSI!B1700</f>
        <v>9.2797999999999998</v>
      </c>
      <c r="C1700" s="2">
        <f>RSI!I1700</f>
        <v>49.432664061892233</v>
      </c>
      <c r="D1700" s="2">
        <f>MACD!E1700</f>
        <v>0.11383765913769395</v>
      </c>
      <c r="E1700" s="2">
        <f>MACD!F1700</f>
        <v>9.7840134570330889E-2</v>
      </c>
      <c r="F1700" s="2">
        <f>'Moving Avg'!D1700</f>
        <v>9.2566000000000024</v>
      </c>
      <c r="G1700" s="2">
        <f>'Moving Avg'!F1700</f>
        <v>9.3200149999999979</v>
      </c>
      <c r="H1700" s="2">
        <f>'Moving Avg'!G1700</f>
        <v>9.2963580000000015</v>
      </c>
      <c r="I1700" s="2">
        <f>'Moving Avg'!H1700</f>
        <v>9.0638330000000078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9.2797999999999998</v>
      </c>
      <c r="C1701" s="2">
        <f>RSI!I1701</f>
        <v>49.432664061892233</v>
      </c>
      <c r="D1701" s="2">
        <f>MACD!E1701</f>
        <v>5.9153783821043859E-2</v>
      </c>
      <c r="E1701" s="2">
        <f>MACD!F1701</f>
        <v>9.0102864420473494E-2</v>
      </c>
      <c r="F1701" s="2">
        <f>'Moving Avg'!D1701</f>
        <v>9.3107199999999999</v>
      </c>
      <c r="G1701" s="2">
        <f>'Moving Avg'!F1701</f>
        <v>9.3126699999999971</v>
      </c>
      <c r="H1701" s="2">
        <f>'Moving Avg'!G1701</f>
        <v>9.3064100000000014</v>
      </c>
      <c r="I1701" s="2">
        <f>'Moving Avg'!H1701</f>
        <v>9.0652505000000083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9.2721</v>
      </c>
      <c r="C1702" s="2">
        <f>RSI!I1702</f>
        <v>49.178070421565394</v>
      </c>
      <c r="D1702" s="2">
        <f>MACD!E1702</f>
        <v>1.35626702957925E-2</v>
      </c>
      <c r="E1702" s="2">
        <f>MACD!F1702</f>
        <v>7.4794825595537295E-2</v>
      </c>
      <c r="F1702" s="2">
        <f>'Moving Avg'!D1702</f>
        <v>9.2937200000000004</v>
      </c>
      <c r="G1702" s="2">
        <f>'Moving Avg'!F1702</f>
        <v>9.3045499999999972</v>
      </c>
      <c r="H1702" s="2">
        <f>'Moving Avg'!G1702</f>
        <v>9.3110500000000016</v>
      </c>
      <c r="I1702" s="2">
        <f>'Moving Avg'!H1702</f>
        <v>9.0666295000000066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9.2643000000000004</v>
      </c>
      <c r="C1703" s="2">
        <f>RSI!I1703</f>
        <v>48.90330611418635</v>
      </c>
      <c r="D1703" s="2">
        <f>MACD!E1703</f>
        <v>2.806407513731024E-2</v>
      </c>
      <c r="E1703" s="2">
        <f>MACD!F1703</f>
        <v>6.5448675503891884E-2</v>
      </c>
      <c r="F1703" s="2">
        <f>'Moving Avg'!D1703</f>
        <v>9.2751599999999996</v>
      </c>
      <c r="G1703" s="2">
        <f>'Moving Avg'!F1703</f>
        <v>9.2979749999999974</v>
      </c>
      <c r="H1703" s="2">
        <f>'Moving Avg'!G1703</f>
        <v>9.3155340000000031</v>
      </c>
      <c r="I1703" s="2">
        <f>'Moving Avg'!H1703</f>
        <v>9.0679695000000056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9.2721</v>
      </c>
      <c r="C1704" s="2">
        <f>RSI!I1704</f>
        <v>49.208911521979601</v>
      </c>
      <c r="D1704" s="2">
        <f>MACD!E1704</f>
        <v>-1.2415041583862418E-2</v>
      </c>
      <c r="E1704" s="2">
        <f>MACD!F1704</f>
        <v>4.9875932086341022E-2</v>
      </c>
      <c r="F1704" s="2">
        <f>'Moving Avg'!D1704</f>
        <v>9.2736199999999993</v>
      </c>
      <c r="G1704" s="2">
        <f>'Moving Avg'!F1704</f>
        <v>9.290244999999997</v>
      </c>
      <c r="H1704" s="2">
        <f>'Moving Avg'!G1704</f>
        <v>9.3153800000000029</v>
      </c>
      <c r="I1704" s="2">
        <f>'Moving Avg'!H1704</f>
        <v>9.0693485000000056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9.2643000000000004</v>
      </c>
      <c r="C1705" s="2">
        <f>RSI!I1705</f>
        <v>48.893985637255078</v>
      </c>
      <c r="D1705" s="2">
        <f>MACD!E1705</f>
        <v>8.7567620287103409E-3</v>
      </c>
      <c r="E1705" s="2">
        <f>MACD!F1705</f>
        <v>4.1652098074814889E-2</v>
      </c>
      <c r="F1705" s="2">
        <f>'Moving Avg'!D1705</f>
        <v>9.2705200000000012</v>
      </c>
      <c r="G1705" s="2">
        <f>'Moving Avg'!F1705</f>
        <v>9.2821249999999971</v>
      </c>
      <c r="H1705" s="2">
        <f>'Moving Avg'!G1705</f>
        <v>9.315070000000004</v>
      </c>
      <c r="I1705" s="2">
        <f>'Moving Avg'!H1705</f>
        <v>9.0706885000000046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9.2025000000000006</v>
      </c>
      <c r="C1706" s="2">
        <f>RSI!I1706</f>
        <v>46.3623091193639</v>
      </c>
      <c r="D1706" s="2">
        <f>MACD!E1706</f>
        <v>-2.92528706056423E-2</v>
      </c>
      <c r="E1706" s="2">
        <f>MACD!F1706</f>
        <v>2.7471104338723455E-2</v>
      </c>
      <c r="F1706" s="2">
        <f>'Moving Avg'!D1706</f>
        <v>9.2550600000000003</v>
      </c>
      <c r="G1706" s="2">
        <f>'Moving Avg'!F1706</f>
        <v>9.2712999999999965</v>
      </c>
      <c r="H1706" s="2">
        <f>'Moving Avg'!G1706</f>
        <v>9.3183180000000032</v>
      </c>
      <c r="I1706" s="2">
        <f>'Moving Avg'!H1706</f>
        <v>9.0717195000000057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9.1250999999999998</v>
      </c>
      <c r="C1707" s="2">
        <f>RSI!I1707</f>
        <v>43.335834046756773</v>
      </c>
      <c r="D1707" s="2">
        <f>MACD!E1707</f>
        <v>-1.6455700131174922E-3</v>
      </c>
      <c r="E1707" s="2">
        <f>MACD!F1707</f>
        <v>2.1647769468355268E-2</v>
      </c>
      <c r="F1707" s="2">
        <f>'Moving Avg'!D1707</f>
        <v>9.2256599999999995</v>
      </c>
      <c r="G1707" s="2">
        <f>'Moving Avg'!F1707</f>
        <v>9.2566049999999969</v>
      </c>
      <c r="H1707" s="2">
        <f>'Moving Avg'!G1707</f>
        <v>9.3206360000000039</v>
      </c>
      <c r="I1707" s="2">
        <f>'Moving Avg'!H1707</f>
        <v>9.0723635000000051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9.2797999999999998</v>
      </c>
      <c r="C1708" s="2">
        <f>RSI!I1708</f>
        <v>50.316801684944345</v>
      </c>
      <c r="D1708" s="2">
        <f>MACD!E1708</f>
        <v>1.1187449767499302E-2</v>
      </c>
      <c r="E1708" s="2">
        <f>MACD!F1708</f>
        <v>1.9555705528184076E-2</v>
      </c>
      <c r="F1708" s="2">
        <f>'Moving Avg'!D1708</f>
        <v>9.2287600000000012</v>
      </c>
      <c r="G1708" s="2">
        <f>'Moving Avg'!F1708</f>
        <v>9.2500299999999989</v>
      </c>
      <c r="H1708" s="2">
        <f>'Moving Avg'!G1708</f>
        <v>9.3260480000000037</v>
      </c>
      <c r="I1708" s="2">
        <f>'Moving Avg'!H1708</f>
        <v>9.0737810000000039</v>
      </c>
      <c r="J1708" s="6" t="str">
        <f>OBV!F1708</f>
        <v>BEARISH</v>
      </c>
      <c r="K1708" s="6" t="str">
        <f>OBV!G1708</f>
        <v>NEUTRAL</v>
      </c>
      <c r="L1708" s="6" t="str">
        <f>OBV!H1708</f>
        <v>BEARISH DIVERGENCE</v>
      </c>
    </row>
    <row r="1709" spans="1:12" ht="13.5" x14ac:dyDescent="0.25">
      <c r="A1709" s="3">
        <f>RSI!A1709</f>
        <v>44504</v>
      </c>
      <c r="B1709" s="2">
        <f>RSI!B1709</f>
        <v>9.2797999999999998</v>
      </c>
      <c r="C1709" s="2">
        <f>RSI!I1709</f>
        <v>50.316801684944345</v>
      </c>
      <c r="D1709" s="2">
        <f>MACD!E1709</f>
        <v>1.0102921678040389E-2</v>
      </c>
      <c r="E1709" s="2">
        <f>MACD!F1709</f>
        <v>1.7665148758155339E-2</v>
      </c>
      <c r="F1709" s="2">
        <f>'Moving Avg'!D1709</f>
        <v>9.2302999999999997</v>
      </c>
      <c r="G1709" s="2">
        <f>'Moving Avg'!F1709</f>
        <v>9.2422949999999968</v>
      </c>
      <c r="H1709" s="2">
        <f>'Moving Avg'!G1709</f>
        <v>9.3292960000000065</v>
      </c>
      <c r="I1709" s="2">
        <f>'Moving Avg'!H1709</f>
        <v>9.0751985000000044</v>
      </c>
      <c r="J1709" s="6" t="str">
        <f>OBV!F1709</f>
        <v>BEARISH</v>
      </c>
      <c r="K1709" s="6" t="str">
        <f>OBV!G1709</f>
        <v>NEUTRAL</v>
      </c>
      <c r="L1709" s="6" t="str">
        <f>OBV!H1709</f>
        <v>BEARISH DIVERGENCE</v>
      </c>
    </row>
    <row r="1710" spans="1:12" ht="13.5" x14ac:dyDescent="0.25">
      <c r="A1710" s="3">
        <f>RSI!A1710</f>
        <v>44505</v>
      </c>
      <c r="B1710" s="2">
        <f>RSI!B1710</f>
        <v>9.3262</v>
      </c>
      <c r="C1710" s="2">
        <f>RSI!I1710</f>
        <v>52.358491047626671</v>
      </c>
      <c r="D1710" s="2">
        <f>MACD!E1710</f>
        <v>5.7010501358352172E-3</v>
      </c>
      <c r="E1710" s="2">
        <f>MACD!F1710</f>
        <v>1.5272329033691317E-2</v>
      </c>
      <c r="F1710" s="2">
        <f>'Moving Avg'!D1710</f>
        <v>9.24268</v>
      </c>
      <c r="G1710" s="2">
        <f>'Moving Avg'!F1710</f>
        <v>9.2392000000000003</v>
      </c>
      <c r="H1710" s="2">
        <f>'Moving Avg'!G1710</f>
        <v>9.3319260000000046</v>
      </c>
      <c r="I1710" s="2">
        <f>'Moving Avg'!H1710</f>
        <v>9.0768480000000054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</row>
    <row r="1711" spans="1:12" ht="13.5" x14ac:dyDescent="0.25">
      <c r="A1711" s="3">
        <f>RSI!A1711</f>
        <v>44508</v>
      </c>
      <c r="B1711" s="2">
        <f>RSI!B1711</f>
        <v>9.3262</v>
      </c>
      <c r="C1711" s="2">
        <f>RSI!I1711</f>
        <v>52.358491047626671</v>
      </c>
      <c r="D1711" s="2">
        <f>MACD!E1711</f>
        <v>1.6585462194544931E-3</v>
      </c>
      <c r="E1711" s="2">
        <f>MACD!F1711</f>
        <v>1.2549572470843953E-2</v>
      </c>
      <c r="F1711" s="2">
        <f>'Moving Avg'!D1711</f>
        <v>9.2674199999999995</v>
      </c>
      <c r="G1711" s="2">
        <f>'Moving Avg'!F1711</f>
        <v>9.2531199999999991</v>
      </c>
      <c r="H1711" s="2">
        <f>'Moving Avg'!G1711</f>
        <v>9.3328540000000046</v>
      </c>
      <c r="I1711" s="2">
        <f>'Moving Avg'!H1711</f>
        <v>9.0784975000000045</v>
      </c>
      <c r="J1711" s="6" t="str">
        <f>OBV!F1711</f>
        <v>BEARISH</v>
      </c>
      <c r="K1711" s="6" t="str">
        <f>OBV!G1711</f>
        <v>NEUTRAL</v>
      </c>
      <c r="L1711" s="6" t="str">
        <f>OBV!H1711</f>
        <v>BEARISH DIVERGENCE</v>
      </c>
    </row>
    <row r="1712" spans="1:12" ht="13.5" x14ac:dyDescent="0.25">
      <c r="A1712" s="3">
        <f>RSI!A1712</f>
        <v>44509</v>
      </c>
      <c r="B1712" s="2">
        <f>RSI!B1712</f>
        <v>9.2797999999999998</v>
      </c>
      <c r="C1712" s="2">
        <f>RSI!I1712</f>
        <v>49.976629827646398</v>
      </c>
      <c r="D1712" s="2">
        <f>MACD!E1712</f>
        <v>1.9608820839422947E-4</v>
      </c>
      <c r="E1712" s="2">
        <f>MACD!F1712</f>
        <v>1.007887561835401E-2</v>
      </c>
      <c r="F1712" s="2">
        <f>'Moving Avg'!D1712</f>
        <v>9.2983600000000006</v>
      </c>
      <c r="G1712" s="2">
        <f>'Moving Avg'!F1712</f>
        <v>9.2647200000000005</v>
      </c>
      <c r="H1712" s="2">
        <f>'Moving Avg'!G1712</f>
        <v>9.3328540000000046</v>
      </c>
      <c r="I1712" s="2">
        <f>'Moving Avg'!H1712</f>
        <v>9.0799150000000051</v>
      </c>
      <c r="J1712" s="6" t="str">
        <f>OBV!F1712</f>
        <v>BEARISH</v>
      </c>
      <c r="K1712" s="6" t="str">
        <f>OBV!G1712</f>
        <v>NEUTRAL</v>
      </c>
      <c r="L1712" s="6" t="str">
        <f>OBV!H1712</f>
        <v>BEARISH DIVERGENCE</v>
      </c>
    </row>
    <row r="1713" spans="1:12" ht="13.5" x14ac:dyDescent="0.25">
      <c r="A1713" s="3">
        <f>RSI!A1713</f>
        <v>44510</v>
      </c>
      <c r="B1713" s="2">
        <f>RSI!B1713</f>
        <v>9.2797999999999998</v>
      </c>
      <c r="C1713" s="2">
        <f>RSI!I1713</f>
        <v>49.976629827646398</v>
      </c>
      <c r="D1713" s="2">
        <f>MACD!E1713</f>
        <v>-2.2396961388295722E-3</v>
      </c>
      <c r="E1713" s="2">
        <f>MACD!F1713</f>
        <v>7.6151612669172935E-3</v>
      </c>
      <c r="F1713" s="2">
        <f>'Moving Avg'!D1713</f>
        <v>9.2983600000000006</v>
      </c>
      <c r="G1713" s="2">
        <f>'Moving Avg'!F1713</f>
        <v>9.2593049999999995</v>
      </c>
      <c r="H1713" s="2">
        <f>'Moving Avg'!G1713</f>
        <v>9.3328540000000046</v>
      </c>
      <c r="I1713" s="2">
        <f>'Moving Avg'!H1713</f>
        <v>9.0813325000000038</v>
      </c>
      <c r="J1713" s="6" t="str">
        <f>OBV!F1713</f>
        <v>BEARISH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44511</v>
      </c>
      <c r="B1714" s="2">
        <f>RSI!B1714</f>
        <v>9.2797999999999998</v>
      </c>
      <c r="C1714" s="2">
        <f>RSI!I1714</f>
        <v>49.976629827646391</v>
      </c>
      <c r="D1714" s="2">
        <f>MACD!E1714</f>
        <v>-3.0991887625653192E-3</v>
      </c>
      <c r="E1714" s="2">
        <f>MACD!F1714</f>
        <v>5.4722912610207716E-3</v>
      </c>
      <c r="F1714" s="2">
        <f>'Moving Avg'!D1714</f>
        <v>9.2983600000000006</v>
      </c>
      <c r="G1714" s="2">
        <f>'Moving Avg'!F1714</f>
        <v>9.2709049999999991</v>
      </c>
      <c r="H1714" s="2">
        <f>'Moving Avg'!G1714</f>
        <v>9.3297600000000056</v>
      </c>
      <c r="I1714" s="2">
        <f>'Moving Avg'!H1714</f>
        <v>9.0827500000000043</v>
      </c>
      <c r="J1714" s="6" t="str">
        <f>OBV!F1714</f>
        <v>BEARISH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9.3571000000000009</v>
      </c>
      <c r="C1715" s="2">
        <f>RSI!I1715</f>
        <v>54.30217112031626</v>
      </c>
      <c r="D1715" s="2">
        <f>MACD!E1715</f>
        <v>-1.0750937242557157E-2</v>
      </c>
      <c r="E1715" s="2">
        <f>MACD!F1715</f>
        <v>2.2276455603051862E-3</v>
      </c>
      <c r="F1715" s="2">
        <f>'Moving Avg'!D1715</f>
        <v>9.3045400000000011</v>
      </c>
      <c r="G1715" s="2">
        <f>'Moving Avg'!F1715</f>
        <v>9.2685849999999999</v>
      </c>
      <c r="H1715" s="2">
        <f>'Moving Avg'!G1715</f>
        <v>9.3282120000000042</v>
      </c>
      <c r="I1715" s="2">
        <f>'Moving Avg'!H1715</f>
        <v>9.0845540000000042</v>
      </c>
      <c r="J1715" s="6" t="str">
        <f>OBV!F1715</f>
        <v>BEARISH</v>
      </c>
      <c r="K1715" s="6" t="str">
        <f>OBV!G1715</f>
        <v>NEUTRAL</v>
      </c>
      <c r="L1715" s="6" t="str">
        <f>OBV!H1715</f>
        <v>BEARISH DIVERGENCE</v>
      </c>
    </row>
    <row r="1716" spans="1:12" ht="13.5" x14ac:dyDescent="0.25">
      <c r="A1716" s="3">
        <f>RSI!A1716</f>
        <v>44515</v>
      </c>
      <c r="B1716" s="2">
        <f>RSI!B1716</f>
        <v>9.3726000000000003</v>
      </c>
      <c r="C1716" s="2">
        <f>RSI!I1716</f>
        <v>55.139826441550539</v>
      </c>
      <c r="D1716" s="2">
        <f>MACD!E1716</f>
        <v>-2.8336769387934169E-2</v>
      </c>
      <c r="E1716" s="2">
        <f>MACD!F1716</f>
        <v>-3.8852374293426848E-3</v>
      </c>
      <c r="F1716" s="2">
        <f>'Moving Avg'!D1716</f>
        <v>9.3138199999999998</v>
      </c>
      <c r="G1716" s="2">
        <f>'Moving Avg'!F1716</f>
        <v>9.2867549999999994</v>
      </c>
      <c r="H1716" s="2">
        <f>'Moving Avg'!G1716</f>
        <v>9.3269740000000052</v>
      </c>
      <c r="I1716" s="2">
        <f>'Moving Avg'!H1716</f>
        <v>9.0864355000000039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9.3726000000000003</v>
      </c>
      <c r="C1717" s="2">
        <f>RSI!I1717</f>
        <v>55.139826441550525</v>
      </c>
      <c r="D1717" s="2">
        <f>MACD!E1717</f>
        <v>-5.5638070705390064E-2</v>
      </c>
      <c r="E1717" s="2">
        <f>MACD!F1717</f>
        <v>-1.4235804084552162E-2</v>
      </c>
      <c r="F1717" s="2">
        <f>'Moving Avg'!D1717</f>
        <v>9.3323799999999988</v>
      </c>
      <c r="G1717" s="2">
        <f>'Moving Avg'!F1717</f>
        <v>9.2875300000000003</v>
      </c>
      <c r="H1717" s="2">
        <f>'Moving Avg'!G1717</f>
        <v>9.3288300000000035</v>
      </c>
      <c r="I1717" s="2">
        <f>'Moving Avg'!H1717</f>
        <v>9.0883170000000035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9.4267000000000003</v>
      </c>
      <c r="C1718" s="2">
        <f>RSI!I1718</f>
        <v>58.238533087501338</v>
      </c>
      <c r="D1718" s="2">
        <f>MACD!E1718</f>
        <v>-5.9421847285101137E-2</v>
      </c>
      <c r="E1718" s="2">
        <f>MACD!F1718</f>
        <v>-2.3273012724661958E-2</v>
      </c>
      <c r="F1718" s="2">
        <f>'Moving Avg'!D1718</f>
        <v>9.3617600000000003</v>
      </c>
      <c r="G1718" s="2">
        <f>'Moving Avg'!F1718</f>
        <v>9.29101</v>
      </c>
      <c r="H1718" s="2">
        <f>'Moving Avg'!G1718</f>
        <v>9.3302220000000027</v>
      </c>
      <c r="I1718" s="2">
        <f>'Moving Avg'!H1718</f>
        <v>9.0904690000000041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9.4267000000000003</v>
      </c>
      <c r="C1719" s="2">
        <f>RSI!I1719</f>
        <v>58.238533087501338</v>
      </c>
      <c r="D1719" s="2">
        <f>MACD!E1719</f>
        <v>-6.3383246630630552E-2</v>
      </c>
      <c r="E1719" s="2">
        <f>MACD!F1719</f>
        <v>-3.1295059505855677E-2</v>
      </c>
      <c r="F1719" s="2">
        <f>'Moving Avg'!D1719</f>
        <v>9.3911399999999983</v>
      </c>
      <c r="G1719" s="2">
        <f>'Moving Avg'!F1719</f>
        <v>9.2983550000000008</v>
      </c>
      <c r="H1719" s="2">
        <f>'Moving Avg'!G1719</f>
        <v>9.3316140000000036</v>
      </c>
      <c r="I1719" s="2">
        <f>'Moving Avg'!H1719</f>
        <v>9.0926210000000047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</row>
    <row r="1720" spans="1:12" ht="13.5" x14ac:dyDescent="0.25">
      <c r="A1720" s="3">
        <f>RSI!A1720</f>
        <v>44519</v>
      </c>
      <c r="B1720" s="2">
        <f>RSI!B1720</f>
        <v>9.2797999999999998</v>
      </c>
      <c r="C1720" s="2">
        <f>RSI!I1720</f>
        <v>47.833458567392086</v>
      </c>
      <c r="D1720" s="2">
        <f>MACD!E1720</f>
        <v>-4.9418721939741062E-2</v>
      </c>
      <c r="E1720" s="2">
        <f>MACD!F1720</f>
        <v>-3.4919791992632759E-2</v>
      </c>
      <c r="F1720" s="2">
        <f>'Moving Avg'!D1720</f>
        <v>9.3756800000000009</v>
      </c>
      <c r="G1720" s="2">
        <f>'Moving Avg'!F1720</f>
        <v>9.2983550000000008</v>
      </c>
      <c r="H1720" s="2">
        <f>'Moving Avg'!G1720</f>
        <v>9.3300680000000025</v>
      </c>
      <c r="I1720" s="2">
        <f>'Moving Avg'!H1720</f>
        <v>9.0940385000000052</v>
      </c>
      <c r="J1720" s="6" t="str">
        <f>OBV!F1720</f>
        <v>BULLISH</v>
      </c>
      <c r="K1720" s="6" t="str">
        <f>OBV!G1720</f>
        <v>NEUTRAL</v>
      </c>
      <c r="L1720" s="6" t="str">
        <f>OBV!H1720</f>
        <v>BULLISH DIVERGENCE</v>
      </c>
    </row>
    <row r="1721" spans="1:12" ht="13.5" x14ac:dyDescent="0.25">
      <c r="A1721" s="3">
        <f>RSI!A1721</f>
        <v>44522</v>
      </c>
      <c r="B1721" s="2">
        <f>RSI!B1721</f>
        <v>9.2797999999999998</v>
      </c>
      <c r="C1721" s="2">
        <f>RSI!I1721</f>
        <v>47.833458567392086</v>
      </c>
      <c r="D1721" s="2">
        <f>MACD!E1721</f>
        <v>-3.7385903769502349E-2</v>
      </c>
      <c r="E1721" s="2">
        <f>MACD!F1721</f>
        <v>-3.5413014348006679E-2</v>
      </c>
      <c r="F1721" s="2">
        <f>'Moving Avg'!D1721</f>
        <v>9.3571200000000001</v>
      </c>
      <c r="G1721" s="2">
        <f>'Moving Avg'!F1721</f>
        <v>9.298354999999999</v>
      </c>
      <c r="H1721" s="2">
        <f>'Moving Avg'!G1721</f>
        <v>9.3269740000000017</v>
      </c>
      <c r="I1721" s="2">
        <f>'Moving Avg'!H1721</f>
        <v>9.0954560000000058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9.4267000000000003</v>
      </c>
      <c r="C1722" s="2">
        <f>RSI!I1722</f>
        <v>56.787404824002934</v>
      </c>
      <c r="D1722" s="2">
        <f>MACD!E1722</f>
        <v>-4.5023600031914413E-2</v>
      </c>
      <c r="E1722" s="2">
        <f>MACD!F1722</f>
        <v>-3.7335131484788224E-2</v>
      </c>
      <c r="F1722" s="2">
        <f>'Moving Avg'!D1722</f>
        <v>9.3679400000000008</v>
      </c>
      <c r="G1722" s="2">
        <f>'Moving Avg'!F1722</f>
        <v>9.3060849999999995</v>
      </c>
      <c r="H1722" s="2">
        <f>'Moving Avg'!G1722</f>
        <v>9.329912000000002</v>
      </c>
      <c r="I1722" s="2">
        <f>'Moving Avg'!H1722</f>
        <v>9.0976080000000064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</row>
    <row r="1723" spans="1:12" ht="13.5" x14ac:dyDescent="0.25">
      <c r="A1723" s="3">
        <f>RSI!A1723</f>
        <v>44524</v>
      </c>
      <c r="B1723" s="2">
        <f>RSI!B1723</f>
        <v>9.4267000000000003</v>
      </c>
      <c r="C1723" s="2">
        <f>RSI!I1723</f>
        <v>56.787404824002934</v>
      </c>
      <c r="D1723" s="2">
        <f>MACD!E1723</f>
        <v>-5.2168534710078873E-2</v>
      </c>
      <c r="E1723" s="2">
        <f>MACD!F1723</f>
        <v>-4.0301812129846355E-2</v>
      </c>
      <c r="F1723" s="2">
        <f>'Moving Avg'!D1723</f>
        <v>9.367939999999999</v>
      </c>
      <c r="G1723" s="2">
        <f>'Moving Avg'!F1723</f>
        <v>9.3142050000000012</v>
      </c>
      <c r="H1723" s="2">
        <f>'Moving Avg'!G1723</f>
        <v>9.3299120000000002</v>
      </c>
      <c r="I1723" s="2">
        <f>'Moving Avg'!H1723</f>
        <v>9.0997600000000052</v>
      </c>
      <c r="J1723" s="6" t="str">
        <f>OBV!F1723</f>
        <v>BEARISH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44525</v>
      </c>
      <c r="B1724" s="2">
        <f>RSI!B1724</f>
        <v>9.4344999999999999</v>
      </c>
      <c r="C1724" s="2">
        <f>RSI!I1724</f>
        <v>57.239373845198024</v>
      </c>
      <c r="D1724" s="2">
        <f>MACD!E1724</f>
        <v>-5.9423756640720526E-2</v>
      </c>
      <c r="E1724" s="2">
        <f>MACD!F1724</f>
        <v>-4.4126201032021195E-2</v>
      </c>
      <c r="F1724" s="2">
        <f>'Moving Avg'!D1724</f>
        <v>9.3694999999999986</v>
      </c>
      <c r="G1724" s="2">
        <f>'Moving Avg'!F1724</f>
        <v>9.3223250000000011</v>
      </c>
      <c r="H1724" s="2">
        <f>'Moving Avg'!G1724</f>
        <v>9.3299120000000002</v>
      </c>
      <c r="I1724" s="2">
        <f>'Moving Avg'!H1724</f>
        <v>9.1021340000000048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9.5117999999999991</v>
      </c>
      <c r="C1725" s="2">
        <f>RSI!I1725</f>
        <v>61.533284462401049</v>
      </c>
      <c r="D1725" s="2">
        <f>MACD!E1725</f>
        <v>-6.0027434715829386E-2</v>
      </c>
      <c r="E1725" s="2">
        <f>MACD!F1725</f>
        <v>-4.7306447768782831E-2</v>
      </c>
      <c r="F1725" s="2">
        <f>'Moving Avg'!D1725</f>
        <v>9.4159000000000006</v>
      </c>
      <c r="G1725" s="2">
        <f>'Moving Avg'!F1725</f>
        <v>9.3347000000000016</v>
      </c>
      <c r="H1725" s="2">
        <f>'Moving Avg'!G1725</f>
        <v>9.3314579999999996</v>
      </c>
      <c r="I1725" s="2">
        <f>'Moving Avg'!H1725</f>
        <v>9.1047115000000058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9.5117999999999991</v>
      </c>
      <c r="C1726" s="2">
        <f>RSI!I1726</f>
        <v>61.533284462401049</v>
      </c>
      <c r="D1726" s="2">
        <f>MACD!E1726</f>
        <v>-5.9194676116943512E-2</v>
      </c>
      <c r="E1726" s="2">
        <f>MACD!F1726</f>
        <v>-4.968409343841497E-2</v>
      </c>
      <c r="F1726" s="2">
        <f>'Moving Avg'!D1726</f>
        <v>9.4623000000000008</v>
      </c>
      <c r="G1726" s="2">
        <f>'Moving Avg'!F1726</f>
        <v>9.3501650000000005</v>
      </c>
      <c r="H1726" s="2">
        <f>'Moving Avg'!G1726</f>
        <v>9.333777999999997</v>
      </c>
      <c r="I1726" s="2">
        <f>'Moving Avg'!H1726</f>
        <v>9.1074720000000049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9.5117999999999991</v>
      </c>
      <c r="C1727" s="2">
        <f>RSI!I1727</f>
        <v>61.533284462401049</v>
      </c>
      <c r="D1727" s="2">
        <f>MACD!E1727</f>
        <v>-5.9453971503948821E-2</v>
      </c>
      <c r="E1727" s="2">
        <f>MACD!F1727</f>
        <v>-5.163806905152174E-2</v>
      </c>
      <c r="F1727" s="2">
        <f>'Moving Avg'!D1727</f>
        <v>9.4793199999999995</v>
      </c>
      <c r="G1727" s="2">
        <f>'Moving Avg'!F1727</f>
        <v>9.3694999999999986</v>
      </c>
      <c r="H1727" s="2">
        <f>'Moving Avg'!G1727</f>
        <v>9.3353239999999982</v>
      </c>
      <c r="I1727" s="2">
        <f>'Moving Avg'!H1727</f>
        <v>9.1100495000000041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9.5117999999999991</v>
      </c>
      <c r="C1728" s="2">
        <f>RSI!I1728</f>
        <v>61.533284462401049</v>
      </c>
      <c r="D1728" s="2">
        <f>MACD!E1728</f>
        <v>-5.2242832886884472E-2</v>
      </c>
      <c r="E1728" s="2">
        <f>MACD!F1728</f>
        <v>-5.1759021818594292E-2</v>
      </c>
      <c r="F1728" s="2">
        <f>'Moving Avg'!D1728</f>
        <v>9.49634</v>
      </c>
      <c r="G1728" s="2">
        <f>'Moving Avg'!F1728</f>
        <v>9.3811</v>
      </c>
      <c r="H1728" s="2">
        <f>'Moving Avg'!G1728</f>
        <v>9.3368699999999993</v>
      </c>
      <c r="I1728" s="2">
        <f>'Moving Avg'!H1728</f>
        <v>9.1126270000000051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9.5117999999999991</v>
      </c>
      <c r="C1729" s="2">
        <f>RSI!I1729</f>
        <v>61.533284462401049</v>
      </c>
      <c r="D1729" s="2">
        <f>MACD!E1729</f>
        <v>-4.6967521059990247E-2</v>
      </c>
      <c r="E1729" s="2">
        <f>MACD!F1729</f>
        <v>-5.0800721666873487E-2</v>
      </c>
      <c r="F1729" s="2">
        <f>'Moving Avg'!D1729</f>
        <v>9.5117999999999991</v>
      </c>
      <c r="G1729" s="2">
        <f>'Moving Avg'!F1729</f>
        <v>9.3926999999999996</v>
      </c>
      <c r="H1729" s="2">
        <f>'Moving Avg'!G1729</f>
        <v>9.3384159999999969</v>
      </c>
      <c r="I1729" s="2">
        <f>'Moving Avg'!H1729</f>
        <v>9.1152045000000061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9.5117999999999991</v>
      </c>
      <c r="C1730" s="2">
        <f>RSI!I1730</f>
        <v>61.533284462401056</v>
      </c>
      <c r="D1730" s="2">
        <f>MACD!E1730</f>
        <v>-6.5869000157892543E-2</v>
      </c>
      <c r="E1730" s="2">
        <f>MACD!F1730</f>
        <v>-5.3814377365077305E-2</v>
      </c>
      <c r="F1730" s="2">
        <f>'Moving Avg'!D1730</f>
        <v>9.5117999999999991</v>
      </c>
      <c r="G1730" s="2">
        <f>'Moving Avg'!F1730</f>
        <v>9.4019799999999982</v>
      </c>
      <c r="H1730" s="2">
        <f>'Moving Avg'!G1730</f>
        <v>9.3401179999999968</v>
      </c>
      <c r="I1730" s="2">
        <f>'Moving Avg'!H1730</f>
        <v>9.1177820000000054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9.5117999999999991</v>
      </c>
      <c r="C1731" s="2">
        <f>RSI!I1731</f>
        <v>61.533284462401049</v>
      </c>
      <c r="D1731" s="2">
        <f>MACD!E1731</f>
        <v>-8.2571082070405311E-2</v>
      </c>
      <c r="E1731" s="2">
        <f>MACD!F1731</f>
        <v>-5.9565718306142906E-2</v>
      </c>
      <c r="F1731" s="2">
        <f>'Moving Avg'!D1731</f>
        <v>9.5117999999999991</v>
      </c>
      <c r="G1731" s="2">
        <f>'Moving Avg'!F1731</f>
        <v>9.4112599999999969</v>
      </c>
      <c r="H1731" s="2">
        <f>'Moving Avg'!G1731</f>
        <v>9.3418199999999985</v>
      </c>
      <c r="I1731" s="2">
        <f>'Moving Avg'!H1731</f>
        <v>9.1203595000000046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9.5117999999999991</v>
      </c>
      <c r="C1732" s="2">
        <f>RSI!I1732</f>
        <v>61.533284462401049</v>
      </c>
      <c r="D1732" s="2">
        <f>MACD!E1732</f>
        <v>-7.4759652434106982E-2</v>
      </c>
      <c r="E1732" s="2">
        <f>MACD!F1732</f>
        <v>-6.2604505131735724E-2</v>
      </c>
      <c r="F1732" s="2">
        <f>'Moving Avg'!D1732</f>
        <v>9.5117999999999991</v>
      </c>
      <c r="G1732" s="2">
        <f>'Moving Avg'!F1732</f>
        <v>9.4228599999999965</v>
      </c>
      <c r="H1732" s="2">
        <f>'Moving Avg'!G1732</f>
        <v>9.3433659999999978</v>
      </c>
      <c r="I1732" s="2">
        <f>'Moving Avg'!H1732</f>
        <v>9.1229370000000056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9.5117999999999991</v>
      </c>
      <c r="C1733" s="2">
        <f>RSI!I1733</f>
        <v>61.533284462401049</v>
      </c>
      <c r="D1733" s="2">
        <f>MACD!E1733</f>
        <v>-6.8757425198439748E-2</v>
      </c>
      <c r="E1733" s="2">
        <f>MACD!F1733</f>
        <v>-6.3835089145076532E-2</v>
      </c>
      <c r="F1733" s="2">
        <f>'Moving Avg'!D1733</f>
        <v>9.5117999999999991</v>
      </c>
      <c r="G1733" s="2">
        <f>'Moving Avg'!F1733</f>
        <v>9.4344599999999978</v>
      </c>
      <c r="H1733" s="2">
        <f>'Moving Avg'!G1733</f>
        <v>9.3456859999999988</v>
      </c>
      <c r="I1733" s="2">
        <f>'Moving Avg'!H1733</f>
        <v>9.1256975000000047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9.5117999999999991</v>
      </c>
      <c r="C1734" s="2">
        <f>RSI!I1734</f>
        <v>61.533284462401049</v>
      </c>
      <c r="D1734" s="2">
        <f>MACD!E1734</f>
        <v>-6.304106568105361E-2</v>
      </c>
      <c r="E1734" s="2">
        <f>MACD!F1734</f>
        <v>-6.3676284452271942E-2</v>
      </c>
      <c r="F1734" s="2">
        <f>'Moving Avg'!D1734</f>
        <v>9.5117999999999991</v>
      </c>
      <c r="G1734" s="2">
        <f>'Moving Avg'!F1734</f>
        <v>9.4460599999999975</v>
      </c>
      <c r="H1734" s="2">
        <f>'Moving Avg'!G1734</f>
        <v>9.3473879999999969</v>
      </c>
      <c r="I1734" s="2">
        <f>'Moving Avg'!H1734</f>
        <v>9.1282750000000039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9.4344999999999999</v>
      </c>
      <c r="C1735" s="2">
        <f>RSI!I1735</f>
        <v>50.824729839469363</v>
      </c>
      <c r="D1735" s="2">
        <f>MACD!E1735</f>
        <v>-4.1106697789304647E-2</v>
      </c>
      <c r="E1735" s="2">
        <f>MACD!F1735</f>
        <v>-5.916236711967849E-2</v>
      </c>
      <c r="F1735" s="2">
        <f>'Moving Avg'!D1735</f>
        <v>9.49634</v>
      </c>
      <c r="G1735" s="2">
        <f>'Moving Avg'!F1735</f>
        <v>9.4499299999999984</v>
      </c>
      <c r="H1735" s="2">
        <f>'Moving Avg'!G1735</f>
        <v>9.3475439999999974</v>
      </c>
      <c r="I1735" s="2">
        <f>'Moving Avg'!H1735</f>
        <v>9.1305395000000047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9.5040999999999993</v>
      </c>
      <c r="C1736" s="2">
        <f>RSI!I1736</f>
        <v>57.924782333775028</v>
      </c>
      <c r="D1736" s="2">
        <f>MACD!E1736</f>
        <v>-2.772784319845556E-2</v>
      </c>
      <c r="E1736" s="2">
        <f>MACD!F1736</f>
        <v>-5.2875462335433908E-2</v>
      </c>
      <c r="F1736" s="2">
        <f>'Moving Avg'!D1736</f>
        <v>9.4947999999999997</v>
      </c>
      <c r="G1736" s="2">
        <f>'Moving Avg'!F1736</f>
        <v>9.4565049999999964</v>
      </c>
      <c r="H1736" s="2">
        <f>'Moving Avg'!G1736</f>
        <v>9.3492459999999955</v>
      </c>
      <c r="I1736" s="2">
        <f>'Moving Avg'!H1736</f>
        <v>9.1331520000000062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</row>
    <row r="1737" spans="1:12" ht="13.5" x14ac:dyDescent="0.25">
      <c r="A1737" s="3">
        <f>RSI!A1737</f>
        <v>44544</v>
      </c>
      <c r="B1737" s="2">
        <f>RSI!B1737</f>
        <v>9.5040999999999993</v>
      </c>
      <c r="C1737" s="2">
        <f>RSI!I1737</f>
        <v>57.924782333775028</v>
      </c>
      <c r="D1737" s="2">
        <f>MACD!E1737</f>
        <v>-1.6842098511055781E-2</v>
      </c>
      <c r="E1737" s="2">
        <f>MACD!F1737</f>
        <v>-4.5668789570558282E-2</v>
      </c>
      <c r="F1737" s="2">
        <f>'Moving Avg'!D1737</f>
        <v>9.4932599999999994</v>
      </c>
      <c r="G1737" s="2">
        <f>'Moving Avg'!F1737</f>
        <v>9.4630799999999962</v>
      </c>
      <c r="H1737" s="2">
        <f>'Moving Avg'!G1737</f>
        <v>9.3509479999999954</v>
      </c>
      <c r="I1737" s="2">
        <f>'Moving Avg'!H1737</f>
        <v>9.1358740000000065</v>
      </c>
      <c r="J1737" s="6" t="str">
        <f>OBV!F1737</f>
        <v>BULLISH</v>
      </c>
      <c r="K1737" s="6" t="str">
        <f>OBV!G1737</f>
        <v>NEUTRAL</v>
      </c>
      <c r="L1737" s="6" t="str">
        <f>OBV!H1737</f>
        <v>BULLISH DIVERGENCE</v>
      </c>
    </row>
    <row r="1738" spans="1:12" ht="13.5" x14ac:dyDescent="0.25">
      <c r="A1738" s="3">
        <f>RSI!A1738</f>
        <v>44545</v>
      </c>
      <c r="B1738" s="2">
        <f>RSI!B1738</f>
        <v>9.5040999999999993</v>
      </c>
      <c r="C1738" s="2">
        <f>RSI!I1738</f>
        <v>57.924782333775028</v>
      </c>
      <c r="D1738" s="2">
        <f>MACD!E1738</f>
        <v>-8.0336991290632653E-3</v>
      </c>
      <c r="E1738" s="2">
        <f>MACD!F1738</f>
        <v>-3.8141771482259279E-2</v>
      </c>
      <c r="F1738" s="2">
        <f>'Moving Avg'!D1738</f>
        <v>9.4917200000000008</v>
      </c>
      <c r="G1738" s="2">
        <f>'Moving Avg'!F1738</f>
        <v>9.4669499999999971</v>
      </c>
      <c r="H1738" s="2">
        <f>'Moving Avg'!G1738</f>
        <v>9.3528039999999972</v>
      </c>
      <c r="I1738" s="2">
        <f>'Moving Avg'!H1738</f>
        <v>9.138413000000007</v>
      </c>
      <c r="J1738" s="6" t="str">
        <f>OBV!F1738</f>
        <v>BULLISH</v>
      </c>
      <c r="K1738" s="6" t="str">
        <f>OBV!G1738</f>
        <v>NEUTRAL</v>
      </c>
      <c r="L1738" s="6" t="str">
        <f>OBV!H1738</f>
        <v>BULLISH DIVERGENCE</v>
      </c>
    </row>
    <row r="1739" spans="1:12" ht="13.5" x14ac:dyDescent="0.25">
      <c r="A1739" s="3">
        <f>RSI!A1739</f>
        <v>44546</v>
      </c>
      <c r="B1739" s="2">
        <f>RSI!B1739</f>
        <v>9.4344999999999999</v>
      </c>
      <c r="C1739" s="2">
        <f>RSI!I1739</f>
        <v>49.075059138568989</v>
      </c>
      <c r="D1739" s="2">
        <f>MACD!E1739</f>
        <v>4.202325448041222E-3</v>
      </c>
      <c r="E1739" s="2">
        <f>MACD!F1739</f>
        <v>-2.9672952096199183E-2</v>
      </c>
      <c r="F1739" s="2">
        <f>'Moving Avg'!D1739</f>
        <v>9.4762599999999999</v>
      </c>
      <c r="G1739" s="2">
        <f>'Moving Avg'!F1739</f>
        <v>9.4673399999999983</v>
      </c>
      <c r="H1739" s="2">
        <f>'Moving Avg'!G1739</f>
        <v>9.3528039999999972</v>
      </c>
      <c r="I1739" s="2">
        <f>'Moving Avg'!H1739</f>
        <v>9.1406040000000068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9.5117999999999991</v>
      </c>
      <c r="C1740" s="2">
        <f>RSI!I1740</f>
        <v>56.943044331929052</v>
      </c>
      <c r="D1740" s="2">
        <f>MACD!E1740</f>
        <v>8.8960503965100912E-3</v>
      </c>
      <c r="E1740" s="2">
        <f>MACD!F1740</f>
        <v>-2.195915159765733E-2</v>
      </c>
      <c r="F1740" s="2">
        <f>'Moving Avg'!D1740</f>
        <v>9.491719999999999</v>
      </c>
      <c r="G1740" s="2">
        <f>'Moving Avg'!F1740</f>
        <v>9.4789399999999979</v>
      </c>
      <c r="H1740" s="2">
        <f>'Moving Avg'!G1740</f>
        <v>9.3552779999999984</v>
      </c>
      <c r="I1740" s="2">
        <f>'Moving Avg'!H1740</f>
        <v>9.1431815000000078</v>
      </c>
      <c r="J1740" s="6" t="str">
        <f>OBV!F1740</f>
        <v>BEARISH</v>
      </c>
      <c r="K1740" s="6" t="str">
        <f>OBV!G1740</f>
        <v>NEUTRAL</v>
      </c>
      <c r="L1740" s="6" t="str">
        <f>OBV!H1740</f>
        <v>BEARISH DIVERGENCE</v>
      </c>
    </row>
    <row r="1741" spans="1:12" ht="13.5" x14ac:dyDescent="0.25">
      <c r="A1741" s="3">
        <f>RSI!A1741</f>
        <v>44551</v>
      </c>
      <c r="B1741" s="2">
        <f>RSI!B1741</f>
        <v>9.5117999999999991</v>
      </c>
      <c r="C1741" s="2">
        <f>RSI!I1741</f>
        <v>56.943044331929052</v>
      </c>
      <c r="D1741" s="2">
        <f>MACD!E1741</f>
        <v>1.2472090736231678E-2</v>
      </c>
      <c r="E1741" s="2">
        <f>MACD!F1741</f>
        <v>-1.5072903130879528E-2</v>
      </c>
      <c r="F1741" s="2">
        <f>'Moving Avg'!D1741</f>
        <v>9.4932599999999994</v>
      </c>
      <c r="G1741" s="2">
        <f>'Moving Avg'!F1741</f>
        <v>9.4905399999999958</v>
      </c>
      <c r="H1741" s="2">
        <f>'Moving Avg'!G1741</f>
        <v>9.3645579999999988</v>
      </c>
      <c r="I1741" s="2">
        <f>'Moving Avg'!H1741</f>
        <v>9.1457590000000071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</row>
    <row r="1742" spans="1:12" ht="13.5" x14ac:dyDescent="0.25">
      <c r="A1742" s="3">
        <f>RSI!A1742</f>
        <v>44552</v>
      </c>
      <c r="B1742" s="2">
        <f>RSI!B1742</f>
        <v>9.5117999999999991</v>
      </c>
      <c r="C1742" s="2">
        <f>RSI!I1742</f>
        <v>56.943044331929052</v>
      </c>
      <c r="D1742" s="2">
        <f>MACD!E1742</f>
        <v>1.5131699654974184E-2</v>
      </c>
      <c r="E1742" s="2">
        <f>MACD!F1742</f>
        <v>-9.0319825737087862E-3</v>
      </c>
      <c r="F1742" s="2">
        <f>'Moving Avg'!D1742</f>
        <v>9.4948000000000015</v>
      </c>
      <c r="G1742" s="2">
        <f>'Moving Avg'!F1742</f>
        <v>9.4947949999999963</v>
      </c>
      <c r="H1742" s="2">
        <f>'Moving Avg'!G1742</f>
        <v>9.3738379999999992</v>
      </c>
      <c r="I1742" s="2">
        <f>'Moving Avg'!H1742</f>
        <v>9.1483365000000081</v>
      </c>
      <c r="J1742" s="6" t="str">
        <f>OBV!F1742</f>
        <v>BEARISH</v>
      </c>
      <c r="K1742" s="6" t="str">
        <f>OBV!G1742</f>
        <v>NEUTRAL</v>
      </c>
      <c r="L1742" s="6" t="str">
        <f>OBV!H1742</f>
        <v>BEARISH DIVERGENCE</v>
      </c>
    </row>
    <row r="1743" spans="1:12" ht="13.5" x14ac:dyDescent="0.25">
      <c r="A1743" s="3">
        <f>RSI!A1743</f>
        <v>44553</v>
      </c>
      <c r="B1743" s="2">
        <f>RSI!B1743</f>
        <v>9.5117999999999991</v>
      </c>
      <c r="C1743" s="2">
        <f>RSI!I1743</f>
        <v>56.943044331929052</v>
      </c>
      <c r="D1743" s="2">
        <f>MACD!E1743</f>
        <v>1.7042997814616712E-2</v>
      </c>
      <c r="E1743" s="2">
        <f>MACD!F1743</f>
        <v>-3.8169864960436867E-3</v>
      </c>
      <c r="F1743" s="2">
        <f>'Moving Avg'!D1743</f>
        <v>9.49634</v>
      </c>
      <c r="G1743" s="2">
        <f>'Moving Avg'!F1743</f>
        <v>9.4990499999999969</v>
      </c>
      <c r="H1743" s="2">
        <f>'Moving Avg'!G1743</f>
        <v>9.3763119999999986</v>
      </c>
      <c r="I1743" s="2">
        <f>'Moving Avg'!H1743</f>
        <v>9.1509505000000075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</row>
    <row r="1744" spans="1:12" ht="13.5" x14ac:dyDescent="0.25">
      <c r="A1744" s="3">
        <f>RSI!A1744</f>
        <v>44554</v>
      </c>
      <c r="B1744" s="2">
        <f>RSI!B1744</f>
        <v>9.5117999999999991</v>
      </c>
      <c r="C1744" s="2">
        <f>RSI!I1744</f>
        <v>56.943044331929052</v>
      </c>
      <c r="D1744" s="2">
        <f>MACD!E1744</f>
        <v>1.8346231440380834E-2</v>
      </c>
      <c r="E1744" s="2">
        <f>MACD!F1744</f>
        <v>6.156570912412172E-4</v>
      </c>
      <c r="F1744" s="2">
        <f>'Moving Avg'!D1744</f>
        <v>9.5117999999999991</v>
      </c>
      <c r="G1744" s="2">
        <f>'Moving Avg'!F1744</f>
        <v>9.5029149999999962</v>
      </c>
      <c r="H1744" s="2">
        <f>'Moving Avg'!G1744</f>
        <v>9.3855919999999973</v>
      </c>
      <c r="I1744" s="2">
        <f>'Moving Avg'!H1744</f>
        <v>9.1535645000000088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9.4654000000000007</v>
      </c>
      <c r="C1745" s="2">
        <f>RSI!I1745</f>
        <v>50.199416789889611</v>
      </c>
      <c r="D1745" s="2">
        <f>MACD!E1745</f>
        <v>1.070293890854046E-2</v>
      </c>
      <c r="E1745" s="2">
        <f>MACD!F1745</f>
        <v>2.6331134547010662E-3</v>
      </c>
      <c r="F1745" s="2">
        <f>'Moving Avg'!D1745</f>
        <v>9.5025200000000005</v>
      </c>
      <c r="G1745" s="2">
        <f>'Moving Avg'!F1745</f>
        <v>9.5005949999999952</v>
      </c>
      <c r="H1745" s="2">
        <f>'Moving Avg'!G1745</f>
        <v>9.386829999999998</v>
      </c>
      <c r="I1745" s="2">
        <f>'Moving Avg'!H1745</f>
        <v>9.1559465000000078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9.3957999999999995</v>
      </c>
      <c r="C1746" s="2">
        <f>RSI!I1746</f>
        <v>42.138134319019869</v>
      </c>
      <c r="D1746" s="2">
        <f>MACD!E1746</f>
        <v>2.0103744601160045E-2</v>
      </c>
      <c r="E1746" s="2">
        <f>MACD!F1746</f>
        <v>6.127239683992862E-3</v>
      </c>
      <c r="F1746" s="2">
        <f>'Moving Avg'!D1746</f>
        <v>9.4793199999999995</v>
      </c>
      <c r="G1746" s="2">
        <f>'Moving Avg'!F1746</f>
        <v>9.4947949999999981</v>
      </c>
      <c r="H1746" s="2">
        <f>'Moving Avg'!G1746</f>
        <v>9.3945619999999987</v>
      </c>
      <c r="I1746" s="2">
        <f>'Moving Avg'!H1746</f>
        <v>9.1579805000000061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9.5117999999999991</v>
      </c>
      <c r="C1747" s="2">
        <f>RSI!I1747</f>
        <v>55.084205414175045</v>
      </c>
      <c r="D1747" s="2">
        <f>MACD!E1747</f>
        <v>1.9881541145508663E-2</v>
      </c>
      <c r="E1747" s="2">
        <f>MACD!F1747</f>
        <v>8.8780999762960236E-3</v>
      </c>
      <c r="F1747" s="2">
        <f>'Moving Avg'!D1747</f>
        <v>9.4793199999999995</v>
      </c>
      <c r="G1747" s="2">
        <f>'Moving Avg'!F1747</f>
        <v>9.4947949999999981</v>
      </c>
      <c r="H1747" s="2">
        <f>'Moving Avg'!G1747</f>
        <v>9.3976559999999978</v>
      </c>
      <c r="I1747" s="2">
        <f>'Moving Avg'!H1747</f>
        <v>9.1605945000000073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9.3957999999999995</v>
      </c>
      <c r="C1748" s="2">
        <f>RSI!I1748</f>
        <v>44.388673159061703</v>
      </c>
      <c r="D1748" s="2">
        <f>MACD!E1748</f>
        <v>2.7985723154378306E-2</v>
      </c>
      <c r="E1748" s="2">
        <f>MACD!F1748</f>
        <v>1.2699624611912482E-2</v>
      </c>
      <c r="F1748" s="2">
        <f>'Moving Avg'!D1748</f>
        <v>9.4561200000000003</v>
      </c>
      <c r="G1748" s="2">
        <f>'Moving Avg'!F1748</f>
        <v>9.4889949999999992</v>
      </c>
      <c r="H1748" s="2">
        <f>'Moving Avg'!G1748</f>
        <v>9.3984299999999976</v>
      </c>
      <c r="I1748" s="2">
        <f>'Moving Avg'!H1748</f>
        <v>9.1625920000000072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9.5117999999999991</v>
      </c>
      <c r="C1749" s="2">
        <f>RSI!I1749</f>
        <v>54.006124566230881</v>
      </c>
      <c r="D1749" s="2">
        <f>MACD!E1749</f>
        <v>1.5950131017119062E-2</v>
      </c>
      <c r="E1749" s="2">
        <f>MACD!F1749</f>
        <v>1.3349725892953799E-2</v>
      </c>
      <c r="F1749" s="2">
        <f>'Moving Avg'!D1749</f>
        <v>9.4561200000000003</v>
      </c>
      <c r="G1749" s="2">
        <f>'Moving Avg'!F1749</f>
        <v>9.4889949999999974</v>
      </c>
      <c r="H1749" s="2">
        <f>'Moving Avg'!G1749</f>
        <v>9.4030699999999996</v>
      </c>
      <c r="I1749" s="2">
        <f>'Moving Avg'!H1749</f>
        <v>9.1651695000000082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44564</v>
      </c>
      <c r="B1750" s="2">
        <f>RSI!B1750</f>
        <v>9.5117999999999991</v>
      </c>
      <c r="C1750" s="2">
        <f>RSI!I1750</f>
        <v>54.006124566230881</v>
      </c>
      <c r="D1750" s="2">
        <f>MACD!E1750</f>
        <v>1.7350164174340321E-2</v>
      </c>
      <c r="E1750" s="2">
        <f>MACD!F1750</f>
        <v>1.4149813549231106E-2</v>
      </c>
      <c r="F1750" s="2">
        <f>'Moving Avg'!D1750</f>
        <v>9.4653999999999989</v>
      </c>
      <c r="G1750" s="2">
        <f>'Moving Avg'!F1750</f>
        <v>9.4889949999999974</v>
      </c>
      <c r="H1750" s="2">
        <f>'Moving Avg'!G1750</f>
        <v>9.407709999999998</v>
      </c>
      <c r="I1750" s="2">
        <f>'Moving Avg'!H1750</f>
        <v>9.1677470000000074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9.5117999999999991</v>
      </c>
      <c r="C1751" s="2">
        <f>RSI!I1751</f>
        <v>54.006124566230881</v>
      </c>
      <c r="D1751" s="2">
        <f>MACD!E1751</f>
        <v>1.8249333580433458E-2</v>
      </c>
      <c r="E1751" s="2">
        <f>MACD!F1751</f>
        <v>1.4969717555471577E-2</v>
      </c>
      <c r="F1751" s="2">
        <f>'Moving Avg'!D1751</f>
        <v>9.4885999999999999</v>
      </c>
      <c r="G1751" s="2">
        <f>'Moving Avg'!F1751</f>
        <v>9.4889949999999974</v>
      </c>
      <c r="H1751" s="2">
        <f>'Moving Avg'!G1751</f>
        <v>9.4123499999999982</v>
      </c>
      <c r="I1751" s="2">
        <f>'Moving Avg'!H1751</f>
        <v>9.1703245000000067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9.5117999999999991</v>
      </c>
      <c r="C1752" s="2">
        <f>RSI!I1752</f>
        <v>54.006124566230895</v>
      </c>
      <c r="D1752" s="2">
        <f>MACD!E1752</f>
        <v>1.874584142189839E-2</v>
      </c>
      <c r="E1752" s="2">
        <f>MACD!F1752</f>
        <v>1.5724942328756941E-2</v>
      </c>
      <c r="F1752" s="2">
        <f>'Moving Avg'!D1752</f>
        <v>9.4885999999999999</v>
      </c>
      <c r="G1752" s="2">
        <f>'Moving Avg'!F1752</f>
        <v>9.4889949999999974</v>
      </c>
      <c r="H1752" s="2">
        <f>'Moving Avg'!G1752</f>
        <v>9.4171439999999986</v>
      </c>
      <c r="I1752" s="2">
        <f>'Moving Avg'!H1752</f>
        <v>9.1729020000000059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44567</v>
      </c>
      <c r="B1753" s="2">
        <f>RSI!B1753</f>
        <v>9.5040999999999993</v>
      </c>
      <c r="C1753" s="2">
        <f>RSI!I1753</f>
        <v>53.184910004416011</v>
      </c>
      <c r="D1753" s="2">
        <f>MACD!E1753</f>
        <v>1.9491585839887193E-2</v>
      </c>
      <c r="E1753" s="2">
        <f>MACD!F1753</f>
        <v>1.6478271030982993E-2</v>
      </c>
      <c r="F1753" s="2">
        <f>'Moving Avg'!D1753</f>
        <v>9.5102599999999988</v>
      </c>
      <c r="G1753" s="2">
        <f>'Moving Avg'!F1753</f>
        <v>9.4886099999999978</v>
      </c>
      <c r="H1753" s="2">
        <f>'Moving Avg'!G1753</f>
        <v>9.4219399999999993</v>
      </c>
      <c r="I1753" s="2">
        <f>'Moving Avg'!H1753</f>
        <v>9.1754410000000046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9.5040999999999993</v>
      </c>
      <c r="C1754" s="2">
        <f>RSI!I1754</f>
        <v>53.184910004416011</v>
      </c>
      <c r="D1754" s="2">
        <f>MACD!E1754</f>
        <v>1.994148148543573E-2</v>
      </c>
      <c r="E1754" s="2">
        <f>MACD!F1754</f>
        <v>1.7170913121873542E-2</v>
      </c>
      <c r="F1754" s="2">
        <f>'Moving Avg'!D1754</f>
        <v>9.5087200000000003</v>
      </c>
      <c r="G1754" s="2">
        <f>'Moving Avg'!F1754</f>
        <v>9.4882249999999964</v>
      </c>
      <c r="H1754" s="2">
        <f>'Moving Avg'!G1754</f>
        <v>9.4265799999999977</v>
      </c>
      <c r="I1754" s="2">
        <f>'Moving Avg'!H1754</f>
        <v>9.1779800000000069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9.4809000000000001</v>
      </c>
      <c r="C1755" s="2">
        <f>RSI!I1755</f>
        <v>50.501514682056403</v>
      </c>
      <c r="D1755" s="2">
        <f>MACD!E1755</f>
        <v>1.4734516746361948E-2</v>
      </c>
      <c r="E1755" s="2">
        <f>MACD!F1755</f>
        <v>1.6683633846771226E-2</v>
      </c>
      <c r="F1755" s="2">
        <f>'Moving Avg'!D1755</f>
        <v>9.5025399999999998</v>
      </c>
      <c r="G1755" s="2">
        <f>'Moving Avg'!F1755</f>
        <v>9.4905449999999956</v>
      </c>
      <c r="H1755" s="2">
        <f>'Moving Avg'!G1755</f>
        <v>9.4309119999999993</v>
      </c>
      <c r="I1755" s="2">
        <f>'Moving Avg'!H1755</f>
        <v>9.1804030000000054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9.4809000000000001</v>
      </c>
      <c r="C1756" s="2">
        <f>RSI!I1756</f>
        <v>50.501514682056396</v>
      </c>
      <c r="D1756" s="2">
        <f>MACD!E1756</f>
        <v>-3.9725923720190792E-4</v>
      </c>
      <c r="E1756" s="2">
        <f>MACD!F1756</f>
        <v>1.3267455229976599E-2</v>
      </c>
      <c r="F1756" s="2">
        <f>'Moving Avg'!D1756</f>
        <v>9.4963599999999992</v>
      </c>
      <c r="G1756" s="2">
        <f>'Moving Avg'!F1756</f>
        <v>9.4893849999999951</v>
      </c>
      <c r="H1756" s="2">
        <f>'Moving Avg'!G1756</f>
        <v>9.4364799999999995</v>
      </c>
      <c r="I1756" s="2">
        <f>'Moving Avg'!H1756</f>
        <v>9.1828260000000057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9.4809000000000001</v>
      </c>
      <c r="C1757" s="2">
        <f>RSI!I1757</f>
        <v>50.501514682056396</v>
      </c>
      <c r="D1757" s="2">
        <f>MACD!E1757</f>
        <v>4.6282411658413736E-3</v>
      </c>
      <c r="E1757" s="2">
        <f>MACD!F1757</f>
        <v>1.1539612417149554E-2</v>
      </c>
      <c r="F1757" s="2">
        <f>'Moving Avg'!D1757</f>
        <v>9.4901799999999987</v>
      </c>
      <c r="G1757" s="2">
        <f>'Moving Avg'!F1757</f>
        <v>9.4882249999999964</v>
      </c>
      <c r="H1757" s="2">
        <f>'Moving Avg'!G1757</f>
        <v>9.4435959999999994</v>
      </c>
      <c r="I1757" s="2">
        <f>'Moving Avg'!H1757</f>
        <v>9.185249000000006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9.4809000000000001</v>
      </c>
      <c r="C1758" s="2">
        <f>RSI!I1758</f>
        <v>50.501514682056403</v>
      </c>
      <c r="D1758" s="2">
        <f>MACD!E1758</f>
        <v>-8.9811615516115495E-3</v>
      </c>
      <c r="E1758" s="2">
        <f>MACD!F1758</f>
        <v>7.4354576233973332E-3</v>
      </c>
      <c r="F1758" s="2">
        <f>'Moving Avg'!D1758</f>
        <v>9.4855399999999985</v>
      </c>
      <c r="G1758" s="2">
        <f>'Moving Avg'!F1758</f>
        <v>9.4870649999999959</v>
      </c>
      <c r="H1758" s="2">
        <f>'Moving Avg'!G1758</f>
        <v>9.4476180000000003</v>
      </c>
      <c r="I1758" s="2">
        <f>'Moving Avg'!H1758</f>
        <v>9.1876720000000045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9.4809000000000001</v>
      </c>
      <c r="C1759" s="2">
        <f>RSI!I1759</f>
        <v>50.501514682056403</v>
      </c>
      <c r="D1759" s="2">
        <f>MACD!E1759</f>
        <v>-2.6650963125618432E-3</v>
      </c>
      <c r="E1759" s="2">
        <f>MACD!F1759</f>
        <v>5.4153468362054986E-3</v>
      </c>
      <c r="F1759" s="2">
        <f>'Moving Avg'!D1759</f>
        <v>9.4809000000000001</v>
      </c>
      <c r="G1759" s="2">
        <f>'Moving Avg'!F1759</f>
        <v>9.4893849999999951</v>
      </c>
      <c r="H1759" s="2">
        <f>'Moving Avg'!G1759</f>
        <v>9.4516399999999994</v>
      </c>
      <c r="I1759" s="2">
        <f>'Moving Avg'!H1759</f>
        <v>9.1900950000000066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</row>
    <row r="1760" spans="1:12" ht="13.5" x14ac:dyDescent="0.25">
      <c r="A1760" s="3">
        <f>RSI!A1760</f>
        <v>44578</v>
      </c>
      <c r="B1760" s="2">
        <f>RSI!B1760</f>
        <v>9.4731000000000005</v>
      </c>
      <c r="C1760" s="2">
        <f>RSI!I1760</f>
        <v>49.290390914873967</v>
      </c>
      <c r="D1760" s="2">
        <f>MACD!E1760</f>
        <v>3.2436738469510118E-3</v>
      </c>
      <c r="E1760" s="2">
        <f>MACD!F1760</f>
        <v>4.9810122383546016E-3</v>
      </c>
      <c r="F1760" s="2">
        <f>'Moving Avg'!D1760</f>
        <v>9.4793400000000005</v>
      </c>
      <c r="G1760" s="2">
        <f>'Moving Avg'!F1760</f>
        <v>9.4874499999999955</v>
      </c>
      <c r="H1760" s="2">
        <f>'Moving Avg'!G1760</f>
        <v>9.4545779999999997</v>
      </c>
      <c r="I1760" s="2">
        <f>'Moving Avg'!H1760</f>
        <v>9.1924790000000041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9.4731000000000005</v>
      </c>
      <c r="C1761" s="2">
        <f>RSI!I1761</f>
        <v>49.29039091487396</v>
      </c>
      <c r="D1761" s="2">
        <f>MACD!E1761</f>
        <v>8.2771128739551614E-3</v>
      </c>
      <c r="E1761" s="2">
        <f>MACD!F1761</f>
        <v>5.6402323654747141E-3</v>
      </c>
      <c r="F1761" s="2">
        <f>'Moving Avg'!D1761</f>
        <v>9.477780000000001</v>
      </c>
      <c r="G1761" s="2">
        <f>'Moving Avg'!F1761</f>
        <v>9.4855149999999959</v>
      </c>
      <c r="H1761" s="2">
        <f>'Moving Avg'!G1761</f>
        <v>9.4575159999999983</v>
      </c>
      <c r="I1761" s="2">
        <f>'Moving Avg'!H1761</f>
        <v>9.1948630000000033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9.4731000000000005</v>
      </c>
      <c r="C1762" s="2">
        <f>RSI!I1762</f>
        <v>49.290390914873953</v>
      </c>
      <c r="D1762" s="2">
        <f>MACD!E1762</f>
        <v>1.2567390027601988E-2</v>
      </c>
      <c r="E1762" s="2">
        <f>MACD!F1762</f>
        <v>7.0256638979001697E-3</v>
      </c>
      <c r="F1762" s="2">
        <f>'Moving Avg'!D1762</f>
        <v>9.4762200000000014</v>
      </c>
      <c r="G1762" s="2">
        <f>'Moving Avg'!F1762</f>
        <v>9.4835799999999946</v>
      </c>
      <c r="H1762" s="2">
        <f>'Moving Avg'!G1762</f>
        <v>9.4613819999999986</v>
      </c>
      <c r="I1762" s="2">
        <f>'Moving Avg'!H1762</f>
        <v>9.1972470000000026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9.4731000000000005</v>
      </c>
      <c r="C1763" s="2">
        <f>RSI!I1763</f>
        <v>49.290390914873953</v>
      </c>
      <c r="D1763" s="2">
        <f>MACD!E1763</f>
        <v>1.5041910418322146E-2</v>
      </c>
      <c r="E1763" s="2">
        <f>MACD!F1763</f>
        <v>8.6289132019845664E-3</v>
      </c>
      <c r="F1763" s="2">
        <f>'Moving Avg'!D1763</f>
        <v>9.4746600000000019</v>
      </c>
      <c r="G1763" s="2">
        <f>'Moving Avg'!F1763</f>
        <v>9.4816449999999968</v>
      </c>
      <c r="H1763" s="2">
        <f>'Moving Avg'!G1763</f>
        <v>9.4652479999999972</v>
      </c>
      <c r="I1763" s="2">
        <f>'Moving Avg'!H1763</f>
        <v>9.1996310000000019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9.4809000000000001</v>
      </c>
      <c r="C1764" s="2">
        <f>RSI!I1764</f>
        <v>50.875011587161829</v>
      </c>
      <c r="D1764" s="2">
        <f>MACD!E1764</f>
        <v>1.6584718013120892E-2</v>
      </c>
      <c r="E1764" s="2">
        <f>MACD!F1764</f>
        <v>1.0220074164211832E-2</v>
      </c>
      <c r="F1764" s="2">
        <f>'Moving Avg'!D1764</f>
        <v>9.4746600000000001</v>
      </c>
      <c r="G1764" s="2">
        <f>'Moving Avg'!F1764</f>
        <v>9.4800999999999966</v>
      </c>
      <c r="H1764" s="2">
        <f>'Moving Avg'!G1764</f>
        <v>9.4692699999999999</v>
      </c>
      <c r="I1764" s="2">
        <f>'Moving Avg'!H1764</f>
        <v>9.2020540000000022</v>
      </c>
      <c r="J1764" s="6" t="str">
        <f>OBV!F1764</f>
        <v>BEARISH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44585</v>
      </c>
      <c r="B1765" s="2">
        <f>RSI!B1765</f>
        <v>9.5040999999999993</v>
      </c>
      <c r="C1765" s="2">
        <f>RSI!I1765</f>
        <v>55.344783100546316</v>
      </c>
      <c r="D1765" s="2">
        <f>MACD!E1765</f>
        <v>1.2581108943368946E-2</v>
      </c>
      <c r="E1765" s="2">
        <f>MACD!F1765</f>
        <v>1.0692281120043255E-2</v>
      </c>
      <c r="F1765" s="2">
        <f>'Moving Avg'!D1765</f>
        <v>9.4808599999999998</v>
      </c>
      <c r="G1765" s="2">
        <f>'Moving Avg'!F1765</f>
        <v>9.482034999999998</v>
      </c>
      <c r="H1765" s="2">
        <f>'Moving Avg'!G1765</f>
        <v>9.4722099999999987</v>
      </c>
      <c r="I1765" s="2">
        <f>'Moving Avg'!H1765</f>
        <v>9.2045930000000009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9.5040999999999993</v>
      </c>
      <c r="C1766" s="2">
        <f>RSI!I1766</f>
        <v>55.344783100546309</v>
      </c>
      <c r="D1766" s="2">
        <f>MACD!E1766</f>
        <v>9.0366162654351712E-3</v>
      </c>
      <c r="E1766" s="2">
        <f>MACD!F1766</f>
        <v>1.0361148149121639E-2</v>
      </c>
      <c r="F1766" s="2">
        <f>'Moving Avg'!D1766</f>
        <v>9.4870600000000014</v>
      </c>
      <c r="G1766" s="2">
        <f>'Moving Avg'!F1766</f>
        <v>9.4874499999999991</v>
      </c>
      <c r="H1766" s="2">
        <f>'Moving Avg'!G1766</f>
        <v>9.4748399999999986</v>
      </c>
      <c r="I1766" s="2">
        <f>'Moving Avg'!H1766</f>
        <v>9.2071320000000014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9.5117999999999991</v>
      </c>
      <c r="C1767" s="2">
        <f>RSI!I1767</f>
        <v>56.855827122139338</v>
      </c>
      <c r="D1767" s="2">
        <f>MACD!E1767</f>
        <v>5.321852870867616E-3</v>
      </c>
      <c r="E1767" s="2">
        <f>MACD!F1767</f>
        <v>9.3532890934708342E-3</v>
      </c>
      <c r="F1767" s="2">
        <f>'Moving Avg'!D1767</f>
        <v>9.4948000000000015</v>
      </c>
      <c r="G1767" s="2">
        <f>'Moving Avg'!F1767</f>
        <v>9.4874499999999991</v>
      </c>
      <c r="H1767" s="2">
        <f>'Moving Avg'!G1767</f>
        <v>9.4776239999999987</v>
      </c>
      <c r="I1767" s="2">
        <f>'Moving Avg'!H1767</f>
        <v>9.2097095000000007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9.5117999999999991</v>
      </c>
      <c r="C1768" s="2">
        <f>RSI!I1768</f>
        <v>56.855827122139338</v>
      </c>
      <c r="D1768" s="2">
        <f>MACD!E1768</f>
        <v>1.9986410617818251E-3</v>
      </c>
      <c r="E1768" s="2">
        <f>MACD!F1768</f>
        <v>7.8823594871330321E-3</v>
      </c>
      <c r="F1768" s="2">
        <f>'Moving Avg'!D1768</f>
        <v>9.5025399999999998</v>
      </c>
      <c r="G1768" s="2">
        <f>'Moving Avg'!F1768</f>
        <v>9.4932499999999997</v>
      </c>
      <c r="H1768" s="2">
        <f>'Moving Avg'!G1768</f>
        <v>9.4793259999999986</v>
      </c>
      <c r="I1768" s="2">
        <f>'Moving Avg'!H1768</f>
        <v>9.2122870000000017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9.5117999999999991</v>
      </c>
      <c r="C1769" s="2">
        <f>RSI!I1769</f>
        <v>56.855827122139331</v>
      </c>
      <c r="D1769" s="2">
        <f>MACD!E1769</f>
        <v>-9.7992820245096368E-4</v>
      </c>
      <c r="E1769" s="2">
        <f>MACD!F1769</f>
        <v>6.1099019492162326E-3</v>
      </c>
      <c r="F1769" s="2">
        <f>'Moving Avg'!D1769</f>
        <v>9.5087200000000003</v>
      </c>
      <c r="G1769" s="2">
        <f>'Moving Avg'!F1769</f>
        <v>9.4932499999999997</v>
      </c>
      <c r="H1769" s="2">
        <f>'Moving Avg'!G1769</f>
        <v>9.4810279999999985</v>
      </c>
      <c r="I1769" s="2">
        <f>'Moving Avg'!H1769</f>
        <v>9.2148645000000009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9.5117999999999991</v>
      </c>
      <c r="C1770" s="2">
        <f>RSI!I1770</f>
        <v>56.855827122139331</v>
      </c>
      <c r="D1770" s="2">
        <f>MACD!E1770</f>
        <v>-4.8545345695583109E-3</v>
      </c>
      <c r="E1770" s="2">
        <f>MACD!F1770</f>
        <v>3.9170146454613241E-3</v>
      </c>
      <c r="F1770" s="2">
        <f>'Moving Avg'!D1770</f>
        <v>9.5102599999999988</v>
      </c>
      <c r="G1770" s="2">
        <f>'Moving Avg'!F1770</f>
        <v>9.4932499999999997</v>
      </c>
      <c r="H1770" s="2">
        <f>'Moving Avg'!G1770</f>
        <v>9.4856679999999987</v>
      </c>
      <c r="I1770" s="2">
        <f>'Moving Avg'!H1770</f>
        <v>9.2174420000000001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9.5117999999999991</v>
      </c>
      <c r="C1771" s="2">
        <f>RSI!I1771</f>
        <v>56.855827122139331</v>
      </c>
      <c r="D1771" s="2">
        <f>MACD!E1771</f>
        <v>-8.275898138437654E-3</v>
      </c>
      <c r="E1771" s="2">
        <f>MACD!F1771</f>
        <v>1.4784320886815283E-3</v>
      </c>
      <c r="F1771" s="2">
        <f>'Moving Avg'!D1771</f>
        <v>9.5117999999999991</v>
      </c>
      <c r="G1771" s="2">
        <f>'Moving Avg'!F1771</f>
        <v>9.4932499999999997</v>
      </c>
      <c r="H1771" s="2">
        <f>'Moving Avg'!G1771</f>
        <v>9.4903079999999971</v>
      </c>
      <c r="I1771" s="2">
        <f>'Moving Avg'!H1771</f>
        <v>9.2200195000000011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9.2797999999999998</v>
      </c>
      <c r="C1772" s="2">
        <f>RSI!I1772</f>
        <v>22.955233435886015</v>
      </c>
      <c r="D1772" s="2">
        <f>MACD!E1772</f>
        <v>5.8820181325369703E-3</v>
      </c>
      <c r="E1772" s="2">
        <f>MACD!F1772</f>
        <v>2.3591492974526168E-3</v>
      </c>
      <c r="F1772" s="2">
        <f>'Moving Avg'!D1772</f>
        <v>9.4653999999999989</v>
      </c>
      <c r="G1772" s="2">
        <f>'Moving Avg'!F1772</f>
        <v>9.4816499999999984</v>
      </c>
      <c r="H1772" s="2">
        <f>'Moving Avg'!G1772</f>
        <v>9.4873699999999985</v>
      </c>
      <c r="I1772" s="2">
        <f>'Moving Avg'!H1772</f>
        <v>9.2214370000000017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9.5040999999999993</v>
      </c>
      <c r="C1773" s="2">
        <f>RSI!I1773</f>
        <v>52.465252302757051</v>
      </c>
      <c r="D1773" s="2">
        <f>MACD!E1773</f>
        <v>2.4954053176866609E-3</v>
      </c>
      <c r="E1773" s="2">
        <f>MACD!F1773</f>
        <v>2.3864005014994256E-3</v>
      </c>
      <c r="F1773" s="2">
        <f>'Moving Avg'!D1773</f>
        <v>9.4638600000000004</v>
      </c>
      <c r="G1773" s="2">
        <f>'Moving Avg'!F1773</f>
        <v>9.4816499999999984</v>
      </c>
      <c r="H1773" s="2">
        <f>'Moving Avg'!G1773</f>
        <v>9.4889179999999982</v>
      </c>
      <c r="I1773" s="2">
        <f>'Moving Avg'!H1773</f>
        <v>9.2239760000000022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9.5040999999999993</v>
      </c>
      <c r="C1774" s="2">
        <f>RSI!I1774</f>
        <v>52.465252302757051</v>
      </c>
      <c r="D1774" s="2">
        <f>MACD!E1774</f>
        <v>6.6036216852971563E-4</v>
      </c>
      <c r="E1774" s="2">
        <f>MACD!F1774</f>
        <v>2.041192834905484E-3</v>
      </c>
      <c r="F1774" s="2">
        <f>'Moving Avg'!D1774</f>
        <v>9.4623200000000001</v>
      </c>
      <c r="G1774" s="2">
        <f>'Moving Avg'!F1774</f>
        <v>9.4816499999999984</v>
      </c>
      <c r="H1774" s="2">
        <f>'Moving Avg'!G1774</f>
        <v>9.4903099999999991</v>
      </c>
      <c r="I1774" s="2">
        <f>'Moving Avg'!H1774</f>
        <v>9.2265150000000009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9.5040999999999993</v>
      </c>
      <c r="C1775" s="2">
        <f>RSI!I1775</f>
        <v>52.465252302757051</v>
      </c>
      <c r="D1775" s="2">
        <f>MACD!E1775</f>
        <v>2.5199681095759985E-3</v>
      </c>
      <c r="E1775" s="2">
        <f>MACD!F1775</f>
        <v>2.1369478898395871E-3</v>
      </c>
      <c r="F1775" s="2">
        <f>'Moving Avg'!D1775</f>
        <v>9.4607799999999997</v>
      </c>
      <c r="G1775" s="2">
        <f>'Moving Avg'!F1775</f>
        <v>9.4828099999999971</v>
      </c>
      <c r="H1775" s="2">
        <f>'Moving Avg'!G1775</f>
        <v>9.4901559999999989</v>
      </c>
      <c r="I1775" s="2">
        <f>'Moving Avg'!H1775</f>
        <v>9.2290540000000014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9.5040999999999993</v>
      </c>
      <c r="C1776" s="2">
        <f>RSI!I1776</f>
        <v>52.465252302757051</v>
      </c>
      <c r="D1776" s="2">
        <f>MACD!E1776</f>
        <v>3.9482067458980197E-3</v>
      </c>
      <c r="E1776" s="2">
        <f>MACD!F1776</f>
        <v>2.4991996610512737E-3</v>
      </c>
      <c r="F1776" s="2">
        <f>'Moving Avg'!D1776</f>
        <v>9.4592399999999994</v>
      </c>
      <c r="G1776" s="2">
        <f>'Moving Avg'!F1776</f>
        <v>9.4839699999999976</v>
      </c>
      <c r="H1776" s="2">
        <f>'Moving Avg'!G1776</f>
        <v>9.4900019999999987</v>
      </c>
      <c r="I1776" s="2">
        <f>'Moving Avg'!H1776</f>
        <v>9.2315930000000019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9.5040999999999993</v>
      </c>
      <c r="C1777" s="2">
        <f>RSI!I1777</f>
        <v>52.465252302757051</v>
      </c>
      <c r="D1777" s="2">
        <f>MACD!E1777</f>
        <v>6.2068187060262403E-3</v>
      </c>
      <c r="E1777" s="2">
        <f>MACD!F1777</f>
        <v>3.2407234700462676E-3</v>
      </c>
      <c r="F1777" s="2">
        <f>'Moving Avg'!D1777</f>
        <v>9.5040999999999993</v>
      </c>
      <c r="G1777" s="2">
        <f>'Moving Avg'!F1777</f>
        <v>9.4851299999999963</v>
      </c>
      <c r="H1777" s="2">
        <f>'Moving Avg'!G1777</f>
        <v>9.4898480000000003</v>
      </c>
      <c r="I1777" s="2">
        <f>'Moving Avg'!H1777</f>
        <v>9.2341320000000024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9.5040999999999993</v>
      </c>
      <c r="C1778" s="2">
        <f>RSI!I1778</f>
        <v>52.465252302757051</v>
      </c>
      <c r="D1778" s="2">
        <f>MACD!E1778</f>
        <v>7.9934027920973705E-3</v>
      </c>
      <c r="E1778" s="2">
        <f>MACD!F1778</f>
        <v>4.1912593344564878E-3</v>
      </c>
      <c r="F1778" s="2">
        <f>'Moving Avg'!D1778</f>
        <v>9.5040999999999993</v>
      </c>
      <c r="G1778" s="2">
        <f>'Moving Avg'!F1778</f>
        <v>9.4862899999999968</v>
      </c>
      <c r="H1778" s="2">
        <f>'Moving Avg'!G1778</f>
        <v>9.4896939999999983</v>
      </c>
      <c r="I1778" s="2">
        <f>'Moving Avg'!H1778</f>
        <v>9.236671000000003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9.5040999999999993</v>
      </c>
      <c r="C1779" s="2">
        <f>RSI!I1779</f>
        <v>52.465252302757051</v>
      </c>
      <c r="D1779" s="2">
        <f>MACD!E1779</f>
        <v>9.3898045371147987E-3</v>
      </c>
      <c r="E1779" s="2">
        <f>MACD!F1779</f>
        <v>5.2309683749881507E-3</v>
      </c>
      <c r="F1779" s="2">
        <f>'Moving Avg'!D1779</f>
        <v>9.5040999999999993</v>
      </c>
      <c r="G1779" s="2">
        <f>'Moving Avg'!F1779</f>
        <v>9.4874499999999973</v>
      </c>
      <c r="H1779" s="2">
        <f>'Moving Avg'!G1779</f>
        <v>9.4895399999999981</v>
      </c>
      <c r="I1779" s="2">
        <f>'Moving Avg'!H1779</f>
        <v>9.2392100000000035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9.5040999999999993</v>
      </c>
      <c r="C1780" s="2">
        <f>RSI!I1780</f>
        <v>52.465252302757051</v>
      </c>
      <c r="D1780" s="2">
        <f>MACD!E1780</f>
        <v>1.0464594456577103E-2</v>
      </c>
      <c r="E1780" s="2">
        <f>MACD!F1780</f>
        <v>6.2776935913059417E-3</v>
      </c>
      <c r="F1780" s="2">
        <f>'Moving Avg'!D1780</f>
        <v>9.5040999999999993</v>
      </c>
      <c r="G1780" s="2">
        <f>'Moving Avg'!F1780</f>
        <v>9.4889999999999954</v>
      </c>
      <c r="H1780" s="2">
        <f>'Moving Avg'!G1780</f>
        <v>9.4893859999999979</v>
      </c>
      <c r="I1780" s="2">
        <f>'Moving Avg'!H1780</f>
        <v>9.2417490000000058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9.5040999999999993</v>
      </c>
      <c r="C1781" s="2">
        <f>RSI!I1781</f>
        <v>52.465252302757051</v>
      </c>
      <c r="D1781" s="2">
        <f>MACD!E1781</f>
        <v>1.1275160980867227E-2</v>
      </c>
      <c r="E1781" s="2">
        <f>MACD!F1781</f>
        <v>7.2771870692181998E-3</v>
      </c>
      <c r="F1781" s="2">
        <f>'Moving Avg'!D1781</f>
        <v>9.5040999999999993</v>
      </c>
      <c r="G1781" s="2">
        <f>'Moving Avg'!F1781</f>
        <v>9.4905499999999954</v>
      </c>
      <c r="H1781" s="2">
        <f>'Moving Avg'!G1781</f>
        <v>9.4892319999999959</v>
      </c>
      <c r="I1781" s="2">
        <f>'Moving Avg'!H1781</f>
        <v>9.2442880000000063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9.5040999999999993</v>
      </c>
      <c r="C1782" s="2">
        <f>RSI!I1782</f>
        <v>52.465252302757051</v>
      </c>
      <c r="D1782" s="2">
        <f>MACD!E1782</f>
        <v>-2.3822830044043286E-2</v>
      </c>
      <c r="E1782" s="2">
        <f>MACD!F1782</f>
        <v>1.057183646565903E-3</v>
      </c>
      <c r="F1782" s="2">
        <f>'Moving Avg'!D1782</f>
        <v>9.5040999999999993</v>
      </c>
      <c r="G1782" s="2">
        <f>'Moving Avg'!F1782</f>
        <v>9.4920999999999971</v>
      </c>
      <c r="H1782" s="2">
        <f>'Moving Avg'!G1782</f>
        <v>9.4890779999999957</v>
      </c>
      <c r="I1782" s="2">
        <f>'Moving Avg'!H1782</f>
        <v>9.2468270000000068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9.5040999999999993</v>
      </c>
      <c r="C1783" s="2">
        <f>RSI!I1783</f>
        <v>52.465252302757051</v>
      </c>
      <c r="D1783" s="2">
        <f>MACD!E1783</f>
        <v>-1.9098203866477093E-2</v>
      </c>
      <c r="E1783" s="2">
        <f>MACD!F1783</f>
        <v>-2.973893856042696E-3</v>
      </c>
      <c r="F1783" s="2">
        <f>'Moving Avg'!D1783</f>
        <v>9.5040999999999993</v>
      </c>
      <c r="G1783" s="2">
        <f>'Moving Avg'!F1783</f>
        <v>9.493649999999997</v>
      </c>
      <c r="H1783" s="2">
        <f>'Moving Avg'!G1783</f>
        <v>9.4889239999999955</v>
      </c>
      <c r="I1783" s="2">
        <f>'Moving Avg'!H1783</f>
        <v>9.2493660000000073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9.5040999999999993</v>
      </c>
      <c r="C1784" s="2">
        <f>RSI!I1784</f>
        <v>52.465252302757051</v>
      </c>
      <c r="D1784" s="2">
        <f>MACD!E1784</f>
        <v>-1.5178930321471995E-2</v>
      </c>
      <c r="E1784" s="2">
        <f>MACD!F1784</f>
        <v>-5.4149011491285565E-3</v>
      </c>
      <c r="F1784" s="2">
        <f>'Moving Avg'!D1784</f>
        <v>9.5040999999999993</v>
      </c>
      <c r="G1784" s="2">
        <f>'Moving Avg'!F1784</f>
        <v>9.4948099999999975</v>
      </c>
      <c r="H1784" s="2">
        <f>'Moving Avg'!G1784</f>
        <v>9.4887699999999953</v>
      </c>
      <c r="I1784" s="2">
        <f>'Moving Avg'!H1784</f>
        <v>9.2519050000000078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44613</v>
      </c>
      <c r="B1785" s="2">
        <f>RSI!B1785</f>
        <v>9.2797999999999998</v>
      </c>
      <c r="C1785" s="2">
        <f>RSI!I1785</f>
        <v>27.155124375562309</v>
      </c>
      <c r="D1785" s="2">
        <f>MACD!E1785</f>
        <v>4.6795196675954998E-3</v>
      </c>
      <c r="E1785" s="2">
        <f>MACD!F1785</f>
        <v>-3.3960169857837454E-3</v>
      </c>
      <c r="F1785" s="2">
        <f>'Moving Avg'!D1785</f>
        <v>9.4592399999999994</v>
      </c>
      <c r="G1785" s="2">
        <f>'Moving Avg'!F1785</f>
        <v>9.4835949999999976</v>
      </c>
      <c r="H1785" s="2">
        <f>'Moving Avg'!G1785</f>
        <v>9.4856759999999962</v>
      </c>
      <c r="I1785" s="2">
        <f>'Moving Avg'!H1785</f>
        <v>9.2533225000000101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9.0864999999999991</v>
      </c>
      <c r="C1786" s="2">
        <f>RSI!I1786</f>
        <v>18.757121353849769</v>
      </c>
      <c r="D1786" s="2">
        <f>MACD!E1786</f>
        <v>3.7059450346577094E-2</v>
      </c>
      <c r="E1786" s="2">
        <f>MACD!F1786</f>
        <v>4.6950764806884225E-3</v>
      </c>
      <c r="F1786" s="2">
        <f>'Moving Avg'!D1786</f>
        <v>9.3757199999999994</v>
      </c>
      <c r="G1786" s="2">
        <f>'Moving Avg'!F1786</f>
        <v>9.4627149999999975</v>
      </c>
      <c r="H1786" s="2">
        <f>'Moving Avg'!G1786</f>
        <v>9.4773239999999959</v>
      </c>
      <c r="I1786" s="2">
        <f>'Moving Avg'!H1786</f>
        <v>9.2537735000000083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9.0864999999999991</v>
      </c>
      <c r="C1787" s="2">
        <f>RSI!I1787</f>
        <v>18.757121353849769</v>
      </c>
      <c r="D1787" s="2">
        <f>MACD!E1787</f>
        <v>6.6764986344677979E-2</v>
      </c>
      <c r="E1787" s="2">
        <f>MACD!F1787</f>
        <v>1.7109058453486335E-2</v>
      </c>
      <c r="F1787" s="2">
        <f>'Moving Avg'!D1787</f>
        <v>9.2921999999999993</v>
      </c>
      <c r="G1787" s="2">
        <f>'Moving Avg'!F1787</f>
        <v>9.4414499999999979</v>
      </c>
      <c r="H1787" s="2">
        <f>'Moving Avg'!G1787</f>
        <v>9.4689719999999973</v>
      </c>
      <c r="I1787" s="2">
        <f>'Moving Avg'!H1787</f>
        <v>9.2542245000000065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9.0864999999999991</v>
      </c>
      <c r="C1788" s="2">
        <f>RSI!I1788</f>
        <v>18.757121353849769</v>
      </c>
      <c r="D1788" s="2">
        <f>MACD!E1788</f>
        <v>9.4036674248094698E-2</v>
      </c>
      <c r="E1788" s="2">
        <f>MACD!F1788</f>
        <v>3.2494581612408008E-2</v>
      </c>
      <c r="F1788" s="2">
        <f>'Moving Avg'!D1788</f>
        <v>9.2086799999999993</v>
      </c>
      <c r="G1788" s="2">
        <f>'Moving Avg'!F1788</f>
        <v>9.4201849999999983</v>
      </c>
      <c r="H1788" s="2">
        <f>'Moving Avg'!G1788</f>
        <v>9.4606199999999951</v>
      </c>
      <c r="I1788" s="2">
        <f>'Moving Avg'!H1788</f>
        <v>9.2546755000000065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9.0864999999999991</v>
      </c>
      <c r="C1789" s="2">
        <f>RSI!I1789</f>
        <v>18.757121353849769</v>
      </c>
      <c r="D1789" s="2">
        <f>MACD!E1789</f>
        <v>0.11909071264253157</v>
      </c>
      <c r="E1789" s="2">
        <f>MACD!F1789</f>
        <v>4.9813807818432726E-2</v>
      </c>
      <c r="F1789" s="2">
        <f>'Moving Avg'!D1789</f>
        <v>9.1251599999999993</v>
      </c>
      <c r="G1789" s="2">
        <f>'Moving Avg'!F1789</f>
        <v>9.3989199999999986</v>
      </c>
      <c r="H1789" s="2">
        <f>'Moving Avg'!G1789</f>
        <v>9.4536599999999957</v>
      </c>
      <c r="I1789" s="2">
        <f>'Moving Avg'!H1789</f>
        <v>9.2551265000000065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9.0864999999999991</v>
      </c>
      <c r="C1790" s="2">
        <f>RSI!I1790</f>
        <v>18.757121353849769</v>
      </c>
      <c r="D1790" s="2">
        <f>MACD!E1790</f>
        <v>0.14212176024338596</v>
      </c>
      <c r="E1790" s="2">
        <f>MACD!F1790</f>
        <v>6.8275398303423385E-2</v>
      </c>
      <c r="F1790" s="2">
        <f>'Moving Avg'!D1790</f>
        <v>9.0864999999999991</v>
      </c>
      <c r="G1790" s="2">
        <f>'Moving Avg'!F1790</f>
        <v>9.377654999999999</v>
      </c>
      <c r="H1790" s="2">
        <f>'Moving Avg'!G1790</f>
        <v>9.4451539999999969</v>
      </c>
      <c r="I1790" s="2">
        <f>'Moving Avg'!H1790</f>
        <v>9.2555775000000065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9.4885999999999999</v>
      </c>
      <c r="C1791" s="2">
        <f>RSI!I1791</f>
        <v>57.945735620825488</v>
      </c>
      <c r="D1791" s="2">
        <f>MACD!E1791</f>
        <v>0.13352019628116807</v>
      </c>
      <c r="E1791" s="2">
        <f>MACD!F1791</f>
        <v>8.1324357898972327E-2</v>
      </c>
      <c r="F1791" s="2">
        <f>'Moving Avg'!D1791</f>
        <v>9.1669199999999993</v>
      </c>
      <c r="G1791" s="2">
        <f>'Moving Avg'!F1791</f>
        <v>9.3764949999999985</v>
      </c>
      <c r="H1791" s="2">
        <f>'Moving Avg'!G1791</f>
        <v>9.4446899999999978</v>
      </c>
      <c r="I1791" s="2">
        <f>'Moving Avg'!H1791</f>
        <v>9.2580390000000072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9.0632999999999999</v>
      </c>
      <c r="C1792" s="2">
        <f>RSI!I1792</f>
        <v>37.397847178044984</v>
      </c>
      <c r="D1792" s="2">
        <f>MACD!E1792</f>
        <v>0.15693982341867674</v>
      </c>
      <c r="E1792" s="2">
        <f>MACD!F1792</f>
        <v>9.6447451002913215E-2</v>
      </c>
      <c r="F1792" s="2">
        <f>'Moving Avg'!D1792</f>
        <v>9.1622799999999991</v>
      </c>
      <c r="G1792" s="2">
        <f>'Moving Avg'!F1792</f>
        <v>9.3656699999999979</v>
      </c>
      <c r="H1792" s="2">
        <f>'Moving Avg'!G1792</f>
        <v>9.4357199999999981</v>
      </c>
      <c r="I1792" s="2">
        <f>'Moving Avg'!H1792</f>
        <v>9.258374000000007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9.0632999999999999</v>
      </c>
      <c r="C1793" s="2">
        <f>RSI!I1793</f>
        <v>37.397847178044984</v>
      </c>
      <c r="D1793" s="2">
        <f>MACD!E1793</f>
        <v>0.17852340794614108</v>
      </c>
      <c r="E1793" s="2">
        <f>MACD!F1793</f>
        <v>0.1128626423915588</v>
      </c>
      <c r="F1793" s="2">
        <f>'Moving Avg'!D1793</f>
        <v>9.1576399999999989</v>
      </c>
      <c r="G1793" s="2">
        <f>'Moving Avg'!F1793</f>
        <v>9.3436299999999974</v>
      </c>
      <c r="H1793" s="2">
        <f>'Moving Avg'!G1793</f>
        <v>9.4267499999999984</v>
      </c>
      <c r="I1793" s="2">
        <f>'Moving Avg'!H1793</f>
        <v>9.2587090000000085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9.0632999999999999</v>
      </c>
      <c r="C1794" s="2">
        <f>RSI!I1794</f>
        <v>37.397847178044998</v>
      </c>
      <c r="D1794" s="2">
        <f>MACD!E1794</f>
        <v>0.19842253077596617</v>
      </c>
      <c r="E1794" s="2">
        <f>MACD!F1794</f>
        <v>0.12997462006844027</v>
      </c>
      <c r="F1794" s="2">
        <f>'Moving Avg'!D1794</f>
        <v>9.1529999999999987</v>
      </c>
      <c r="G1794" s="2">
        <f>'Moving Avg'!F1794</f>
        <v>9.3215899999999969</v>
      </c>
      <c r="H1794" s="2">
        <f>'Moving Avg'!G1794</f>
        <v>9.4177799999999987</v>
      </c>
      <c r="I1794" s="2">
        <f>'Moving Avg'!H1794</f>
        <v>9.2590440000000065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9.0632999999999999</v>
      </c>
      <c r="C1795" s="2">
        <f>RSI!I1795</f>
        <v>37.397847178044998</v>
      </c>
      <c r="D1795" s="2">
        <f>MACD!E1795</f>
        <v>0.1822674557192645</v>
      </c>
      <c r="E1795" s="2">
        <f>MACD!F1795</f>
        <v>0.14043318719860512</v>
      </c>
      <c r="F1795" s="2">
        <f>'Moving Avg'!D1795</f>
        <v>9.1483600000000003</v>
      </c>
      <c r="G1795" s="2">
        <f>'Moving Avg'!F1795</f>
        <v>9.2995499999999982</v>
      </c>
      <c r="H1795" s="2">
        <f>'Moving Avg'!G1795</f>
        <v>9.409737999999999</v>
      </c>
      <c r="I1795" s="2">
        <f>'Moving Avg'!H1795</f>
        <v>9.2593790000000062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9.0632999999999999</v>
      </c>
      <c r="C1796" s="2">
        <f>RSI!I1796</f>
        <v>37.397847178045005</v>
      </c>
      <c r="D1796" s="2">
        <f>MACD!E1796</f>
        <v>0.14026199855837973</v>
      </c>
      <c r="E1796" s="2">
        <f>MACD!F1796</f>
        <v>0.14039894947056003</v>
      </c>
      <c r="F1796" s="2">
        <f>'Moving Avg'!D1796</f>
        <v>9.0632999999999999</v>
      </c>
      <c r="G1796" s="2">
        <f>'Moving Avg'!F1796</f>
        <v>9.2775099999999977</v>
      </c>
      <c r="H1796" s="2">
        <f>'Moving Avg'!G1796</f>
        <v>9.4030880000000021</v>
      </c>
      <c r="I1796" s="2">
        <f>'Moving Avg'!H1796</f>
        <v>9.259714000000006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9.0632999999999999</v>
      </c>
      <c r="C1797" s="2">
        <f>RSI!I1797</f>
        <v>37.397847178045005</v>
      </c>
      <c r="D1797" s="2">
        <f>MACD!E1797</f>
        <v>0.10601770022938695</v>
      </c>
      <c r="E1797" s="2">
        <f>MACD!F1797</f>
        <v>0.13352269962232544</v>
      </c>
      <c r="F1797" s="2">
        <f>'Moving Avg'!D1797</f>
        <v>9.0632999999999999</v>
      </c>
      <c r="G1797" s="2">
        <f>'Moving Avg'!F1797</f>
        <v>9.255469999999999</v>
      </c>
      <c r="H1797" s="2">
        <f>'Moving Avg'!G1797</f>
        <v>9.3941180000000024</v>
      </c>
      <c r="I1797" s="2">
        <f>'Moving Avg'!H1797</f>
        <v>9.2602320000000073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44630</v>
      </c>
      <c r="B1798" s="2">
        <f>RSI!B1798</f>
        <v>9.0632999999999999</v>
      </c>
      <c r="C1798" s="2">
        <f>RSI!I1798</f>
        <v>37.397847178044998</v>
      </c>
      <c r="D1798" s="2">
        <f>MACD!E1798</f>
        <v>7.8244330310896615E-2</v>
      </c>
      <c r="E1798" s="2">
        <f>MACD!F1798</f>
        <v>0.12246702576003968</v>
      </c>
      <c r="F1798" s="2">
        <f>'Moving Avg'!D1798</f>
        <v>9.0632999999999999</v>
      </c>
      <c r="G1798" s="2">
        <f>'Moving Avg'!F1798</f>
        <v>9.2334300000000002</v>
      </c>
      <c r="H1798" s="2">
        <f>'Moving Avg'!G1798</f>
        <v>9.3874680000000019</v>
      </c>
      <c r="I1798" s="2">
        <f>'Moving Avg'!H1798</f>
        <v>9.2609330000000067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9.0632999999999999</v>
      </c>
      <c r="C1799" s="2">
        <f>RSI!I1799</f>
        <v>37.397847178044998</v>
      </c>
      <c r="D1799" s="2">
        <f>MACD!E1799</f>
        <v>5.5857281738735054E-2</v>
      </c>
      <c r="E1799" s="2">
        <f>MACD!F1799</f>
        <v>0.10914507695577876</v>
      </c>
      <c r="F1799" s="2">
        <f>'Moving Avg'!D1799</f>
        <v>9.0632999999999999</v>
      </c>
      <c r="G1799" s="2">
        <f>'Moving Avg'!F1799</f>
        <v>9.2113899999999997</v>
      </c>
      <c r="H1799" s="2">
        <f>'Moving Avg'!G1799</f>
        <v>9.3784980000000022</v>
      </c>
      <c r="I1799" s="2">
        <f>'Moving Avg'!H1799</f>
        <v>9.2616340000000079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9.0632999999999999</v>
      </c>
      <c r="C1800" s="2">
        <f>RSI!I1800</f>
        <v>37.397847178044998</v>
      </c>
      <c r="D1800" s="2">
        <f>MACD!E1800</f>
        <v>3.7945408564091565E-2</v>
      </c>
      <c r="E1800" s="2">
        <f>MACD!F1800</f>
        <v>9.4905143277441331E-2</v>
      </c>
      <c r="F1800" s="2">
        <f>'Moving Avg'!D1800</f>
        <v>9.0632999999999999</v>
      </c>
      <c r="G1800" s="2">
        <f>'Moving Avg'!F1800</f>
        <v>9.189350000000001</v>
      </c>
      <c r="H1800" s="2">
        <f>'Moving Avg'!G1800</f>
        <v>9.3695280000000043</v>
      </c>
      <c r="I1800" s="2">
        <f>'Moving Avg'!H1800</f>
        <v>9.2623350000000055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9.0632999999999999</v>
      </c>
      <c r="C1801" s="2">
        <f>RSI!I1801</f>
        <v>37.397847178044998</v>
      </c>
      <c r="D1801" s="2">
        <f>MACD!E1801</f>
        <v>8.5605389312574331E-2</v>
      </c>
      <c r="E1801" s="2">
        <f>MACD!F1801</f>
        <v>9.3045192484467937E-2</v>
      </c>
      <c r="F1801" s="2">
        <f>'Moving Avg'!D1801</f>
        <v>9.0632999999999999</v>
      </c>
      <c r="G1801" s="2">
        <f>'Moving Avg'!F1801</f>
        <v>9.1673099999999987</v>
      </c>
      <c r="H1801" s="2">
        <f>'Moving Avg'!G1801</f>
        <v>9.3605580000000046</v>
      </c>
      <c r="I1801" s="2">
        <f>'Moving Avg'!H1801</f>
        <v>9.2630360000000067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9.1250999999999998</v>
      </c>
      <c r="C1802" s="2">
        <f>RSI!I1802</f>
        <v>43.505721741052177</v>
      </c>
      <c r="D1802" s="2">
        <f>MACD!E1802</f>
        <v>5.6808446715942651E-2</v>
      </c>
      <c r="E1802" s="2">
        <f>MACD!F1802</f>
        <v>8.5797843330762874E-2</v>
      </c>
      <c r="F1802" s="2">
        <f>'Moving Avg'!D1802</f>
        <v>9.0756599999999992</v>
      </c>
      <c r="G1802" s="2">
        <f>'Moving Avg'!F1802</f>
        <v>9.1483600000000003</v>
      </c>
      <c r="H1802" s="2">
        <f>'Moving Avg'!G1802</f>
        <v>9.3528240000000036</v>
      </c>
      <c r="I1802" s="2">
        <f>'Moving Avg'!H1802</f>
        <v>9.2640460000000058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9.1250999999999998</v>
      </c>
      <c r="C1803" s="2">
        <f>RSI!I1803</f>
        <v>43.505721741052177</v>
      </c>
      <c r="D1803" s="2">
        <f>MACD!E1803</f>
        <v>3.2895076342903451E-2</v>
      </c>
      <c r="E1803" s="2">
        <f>MACD!F1803</f>
        <v>7.5217289933190989E-2</v>
      </c>
      <c r="F1803" s="2">
        <f>'Moving Avg'!D1803</f>
        <v>9.0880200000000002</v>
      </c>
      <c r="G1803" s="2">
        <f>'Moving Avg'!F1803</f>
        <v>9.12941</v>
      </c>
      <c r="H1803" s="2">
        <f>'Moving Avg'!G1803</f>
        <v>9.3452440000000028</v>
      </c>
      <c r="I1803" s="2">
        <f>'Moving Avg'!H1803</f>
        <v>9.2650560000000066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9.1250999999999998</v>
      </c>
      <c r="C1804" s="2">
        <f>RSI!I1804</f>
        <v>43.505721741052177</v>
      </c>
      <c r="D1804" s="2">
        <f>MACD!E1804</f>
        <v>1.308038358518715E-2</v>
      </c>
      <c r="E1804" s="2">
        <f>MACD!F1804</f>
        <v>6.2789908663590216E-2</v>
      </c>
      <c r="F1804" s="2">
        <f>'Moving Avg'!D1804</f>
        <v>9.1003800000000012</v>
      </c>
      <c r="G1804" s="2">
        <f>'Moving Avg'!F1804</f>
        <v>9.1104599999999998</v>
      </c>
      <c r="H1804" s="2">
        <f>'Moving Avg'!G1804</f>
        <v>9.3376640000000037</v>
      </c>
      <c r="I1804" s="2">
        <f>'Moving Avg'!H1804</f>
        <v>9.265700000000006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9.1250999999999998</v>
      </c>
      <c r="C1805" s="2">
        <f>RSI!I1805</f>
        <v>43.50572174105217</v>
      </c>
      <c r="D1805" s="2">
        <f>MACD!E1805</f>
        <v>-3.2972860521702785E-3</v>
      </c>
      <c r="E1805" s="2">
        <f>MACD!F1805</f>
        <v>4.957246972043812E-2</v>
      </c>
      <c r="F1805" s="2">
        <f>'Moving Avg'!D1805</f>
        <v>9.1127399999999987</v>
      </c>
      <c r="G1805" s="2">
        <f>'Moving Avg'!F1805</f>
        <v>9.1027249999999995</v>
      </c>
      <c r="H1805" s="2">
        <f>'Moving Avg'!G1805</f>
        <v>9.3305480000000021</v>
      </c>
      <c r="I1805" s="2">
        <f>'Moving Avg'!H1805</f>
        <v>9.2663440000000072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9.1250999999999998</v>
      </c>
      <c r="C1806" s="2">
        <f>RSI!I1806</f>
        <v>43.50572174105217</v>
      </c>
      <c r="D1806" s="2">
        <f>MACD!E1806</f>
        <v>-1.6795491197653334E-2</v>
      </c>
      <c r="E1806" s="2">
        <f>MACD!F1806</f>
        <v>3.6298877536819832E-2</v>
      </c>
      <c r="F1806" s="2">
        <f>'Moving Avg'!D1806</f>
        <v>9.1250999999999998</v>
      </c>
      <c r="G1806" s="2">
        <f>'Moving Avg'!F1806</f>
        <v>9.1046549999999993</v>
      </c>
      <c r="H1806" s="2">
        <f>'Moving Avg'!G1806</f>
        <v>9.3234320000000022</v>
      </c>
      <c r="I1806" s="2">
        <f>'Moving Avg'!H1806</f>
        <v>9.2673540000000063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9.1250999999999998</v>
      </c>
      <c r="C1807" s="2">
        <f>RSI!I1807</f>
        <v>43.505721741052177</v>
      </c>
      <c r="D1807" s="2">
        <f>MACD!E1807</f>
        <v>-2.7883879944710088E-2</v>
      </c>
      <c r="E1807" s="2">
        <f>MACD!F1807</f>
        <v>2.3462326040513848E-2</v>
      </c>
      <c r="F1807" s="2">
        <f>'Moving Avg'!D1807</f>
        <v>9.1250999999999998</v>
      </c>
      <c r="G1807" s="2">
        <f>'Moving Avg'!F1807</f>
        <v>9.106584999999999</v>
      </c>
      <c r="H1807" s="2">
        <f>'Moving Avg'!G1807</f>
        <v>9.3163160000000023</v>
      </c>
      <c r="I1807" s="2">
        <f>'Moving Avg'!H1807</f>
        <v>9.2683640000000072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9.0864999999999991</v>
      </c>
      <c r="C1808" s="2">
        <f>RSI!I1808</f>
        <v>39.728996694366522</v>
      </c>
      <c r="D1808" s="2">
        <f>MACD!E1808</f>
        <v>-3.4098613237196318E-2</v>
      </c>
      <c r="E1808" s="2">
        <f>MACD!F1808</f>
        <v>1.1950138184971816E-2</v>
      </c>
      <c r="F1808" s="2">
        <f>'Moving Avg'!D1808</f>
        <v>9.1173800000000007</v>
      </c>
      <c r="G1808" s="2">
        <f>'Moving Avg'!F1808</f>
        <v>9.106584999999999</v>
      </c>
      <c r="H1808" s="2">
        <f>'Moving Avg'!G1808</f>
        <v>9.308428000000001</v>
      </c>
      <c r="I1808" s="2">
        <f>'Moving Avg'!H1808</f>
        <v>9.269181000000005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9.0864999999999991</v>
      </c>
      <c r="C1809" s="2">
        <f>RSI!I1809</f>
        <v>39.728996694366522</v>
      </c>
      <c r="D1809" s="2">
        <f>MACD!E1809</f>
        <v>-3.8843505551968249E-2</v>
      </c>
      <c r="E1809" s="2">
        <f>MACD!F1809</f>
        <v>1.7914094375838033E-3</v>
      </c>
      <c r="F1809" s="2">
        <f>'Moving Avg'!D1809</f>
        <v>9.1096599999999999</v>
      </c>
      <c r="G1809" s="2">
        <f>'Moving Avg'!F1809</f>
        <v>9.106584999999999</v>
      </c>
      <c r="H1809" s="2">
        <f>'Moving Avg'!G1809</f>
        <v>9.3005400000000016</v>
      </c>
      <c r="I1809" s="2">
        <f>'Moving Avg'!H1809</f>
        <v>9.2699980000000046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9.0478000000000005</v>
      </c>
      <c r="C1810" s="2">
        <f>RSI!I1810</f>
        <v>36.086441997267549</v>
      </c>
      <c r="D1810" s="2">
        <f>MACD!E1810</f>
        <v>-3.951607354158071E-2</v>
      </c>
      <c r="E1810" s="2">
        <f>MACD!F1810</f>
        <v>-6.4700871582490998E-3</v>
      </c>
      <c r="F1810" s="2">
        <f>'Moving Avg'!D1810</f>
        <v>9.0942000000000007</v>
      </c>
      <c r="G1810" s="2">
        <f>'Moving Avg'!F1810</f>
        <v>9.1046499999999995</v>
      </c>
      <c r="H1810" s="2">
        <f>'Moving Avg'!G1810</f>
        <v>9.2920339999999992</v>
      </c>
      <c r="I1810" s="2">
        <f>'Moving Avg'!H1810</f>
        <v>9.2719380000000058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9.0478000000000005</v>
      </c>
      <c r="C1811" s="2">
        <f>RSI!I1811</f>
        <v>36.086441997267549</v>
      </c>
      <c r="D1811" s="2">
        <f>MACD!E1811</f>
        <v>-3.9416050473139563E-2</v>
      </c>
      <c r="E1811" s="2">
        <f>MACD!F1811</f>
        <v>-1.3059279821227194E-2</v>
      </c>
      <c r="F1811" s="2">
        <f>'Moving Avg'!D1811</f>
        <v>9.0787399999999998</v>
      </c>
      <c r="G1811" s="2">
        <f>'Moving Avg'!F1811</f>
        <v>9.082609999999999</v>
      </c>
      <c r="H1811" s="2">
        <f>'Moving Avg'!G1811</f>
        <v>9.2835280000000004</v>
      </c>
      <c r="I1811" s="2">
        <f>'Moving Avg'!H1811</f>
        <v>9.2747555000000066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9.0478000000000005</v>
      </c>
      <c r="C1812" s="2">
        <f>RSI!I1812</f>
        <v>36.086441997267549</v>
      </c>
      <c r="D1812" s="2">
        <f>MACD!E1812</f>
        <v>-2.9204168576518086E-2</v>
      </c>
      <c r="E1812" s="2">
        <f>MACD!F1812</f>
        <v>-1.6288257572285372E-2</v>
      </c>
      <c r="F1812" s="2">
        <f>'Moving Avg'!D1812</f>
        <v>9.0632800000000007</v>
      </c>
      <c r="G1812" s="2">
        <f>'Moving Avg'!F1812</f>
        <v>9.0818349999999999</v>
      </c>
      <c r="H1812" s="2">
        <f>'Moving Avg'!G1812</f>
        <v>9.2750219999999999</v>
      </c>
      <c r="I1812" s="2">
        <f>'Moving Avg'!H1812</f>
        <v>9.277939000000007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9.0478000000000005</v>
      </c>
      <c r="C1813" s="2">
        <f>RSI!I1813</f>
        <v>36.086441997267549</v>
      </c>
      <c r="D1813" s="2">
        <f>MACD!E1813</f>
        <v>-1.998968368797982E-2</v>
      </c>
      <c r="E1813" s="2">
        <f>MACD!F1813</f>
        <v>-1.7028542795424262E-2</v>
      </c>
      <c r="F1813" s="2">
        <f>'Moving Avg'!D1813</f>
        <v>9.0555400000000006</v>
      </c>
      <c r="G1813" s="2">
        <f>'Moving Avg'!F1813</f>
        <v>9.081059999999999</v>
      </c>
      <c r="H1813" s="2">
        <f>'Moving Avg'!G1813</f>
        <v>9.2665160000000011</v>
      </c>
      <c r="I1813" s="2">
        <f>'Moving Avg'!H1813</f>
        <v>9.2811225000000075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9.0478000000000005</v>
      </c>
      <c r="C1814" s="2">
        <f>RSI!I1814</f>
        <v>36.086441997267549</v>
      </c>
      <c r="D1814" s="2">
        <f>MACD!E1814</f>
        <v>-1.1661643576584169E-2</v>
      </c>
      <c r="E1814" s="2">
        <f>MACD!F1814</f>
        <v>-1.5955162951656245E-2</v>
      </c>
      <c r="F1814" s="2">
        <f>'Moving Avg'!D1814</f>
        <v>9.0478000000000005</v>
      </c>
      <c r="G1814" s="2">
        <f>'Moving Avg'!F1814</f>
        <v>9.0802849999999999</v>
      </c>
      <c r="H1814" s="2">
        <f>'Moving Avg'!G1814</f>
        <v>9.257854</v>
      </c>
      <c r="I1814" s="2">
        <f>'Moving Avg'!H1814</f>
        <v>9.2822580000000077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44655</v>
      </c>
      <c r="B1815" s="2">
        <f>RSI!B1815</f>
        <v>9.0478000000000005</v>
      </c>
      <c r="C1815" s="2">
        <f>RSI!I1815</f>
        <v>36.086441997267542</v>
      </c>
      <c r="D1815" s="2">
        <f>MACD!E1815</f>
        <v>-4.1230179214846174E-3</v>
      </c>
      <c r="E1815" s="2">
        <f>MACD!F1815</f>
        <v>-1.358873394562192E-2</v>
      </c>
      <c r="F1815" s="2">
        <f>'Moving Avg'!D1815</f>
        <v>9.0478000000000005</v>
      </c>
      <c r="G1815" s="2">
        <f>'Moving Avg'!F1815</f>
        <v>9.0795099999999991</v>
      </c>
      <c r="H1815" s="2">
        <f>'Moving Avg'!G1815</f>
        <v>9.2487279999999998</v>
      </c>
      <c r="I1815" s="2">
        <f>'Moving Avg'!H1815</f>
        <v>9.2833935000000078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8.6920999999999999</v>
      </c>
      <c r="C1816" s="2">
        <f>RSI!I1816</f>
        <v>15.591078139529884</v>
      </c>
      <c r="D1816" s="2">
        <f>MACD!E1816</f>
        <v>2.9059358508256139E-2</v>
      </c>
      <c r="E1816" s="2">
        <f>MACD!F1816</f>
        <v>-5.0591154548463076E-3</v>
      </c>
      <c r="F1816" s="2">
        <f>'Moving Avg'!D1816</f>
        <v>8.9766600000000007</v>
      </c>
      <c r="G1816" s="2">
        <f>'Moving Avg'!F1816</f>
        <v>9.0609500000000001</v>
      </c>
      <c r="H1816" s="2">
        <f>'Moving Avg'!G1816</f>
        <v>9.2324879999999983</v>
      </c>
      <c r="I1816" s="2">
        <f>'Moving Avg'!H1816</f>
        <v>9.2819460000000085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8.6920999999999999</v>
      </c>
      <c r="C1817" s="2">
        <f>RSI!I1817</f>
        <v>15.591078139529884</v>
      </c>
      <c r="D1817" s="2">
        <f>MACD!E1817</f>
        <v>5.9660259032888519E-2</v>
      </c>
      <c r="E1817" s="2">
        <f>MACD!F1817</f>
        <v>7.884759442700659E-3</v>
      </c>
      <c r="F1817" s="2">
        <f>'Moving Avg'!D1817</f>
        <v>8.9055199999999992</v>
      </c>
      <c r="G1817" s="2">
        <f>'Moving Avg'!F1817</f>
        <v>9.042390000000001</v>
      </c>
      <c r="H1817" s="2">
        <f>'Moving Avg'!G1817</f>
        <v>9.2160939999999982</v>
      </c>
      <c r="I1817" s="2">
        <f>'Moving Avg'!H1817</f>
        <v>9.2815225000000083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8.6920999999999999</v>
      </c>
      <c r="C1818" s="2">
        <f>RSI!I1818</f>
        <v>15.591078139529884</v>
      </c>
      <c r="D1818" s="2">
        <f>MACD!E1818</f>
        <v>8.1951445950670276E-2</v>
      </c>
      <c r="E1818" s="2">
        <f>MACD!F1818</f>
        <v>2.2698096744294585E-2</v>
      </c>
      <c r="F1818" s="2">
        <f>'Moving Avg'!D1818</f>
        <v>8.8343799999999995</v>
      </c>
      <c r="G1818" s="2">
        <f>'Moving Avg'!F1818</f>
        <v>9.0238300000000002</v>
      </c>
      <c r="H1818" s="2">
        <f>'Moving Avg'!G1818</f>
        <v>9.1996999999999964</v>
      </c>
      <c r="I1818" s="2">
        <f>'Moving Avg'!H1818</f>
        <v>9.2800380000000082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</row>
    <row r="1819" spans="1:12" ht="13.5" x14ac:dyDescent="0.25">
      <c r="A1819" s="3">
        <f>RSI!A1819</f>
        <v>44659</v>
      </c>
      <c r="B1819" s="2">
        <f>RSI!B1819</f>
        <v>8.5065000000000008</v>
      </c>
      <c r="C1819" s="2">
        <f>RSI!I1819</f>
        <v>11.379230729294974</v>
      </c>
      <c r="D1819" s="2">
        <f>MACD!E1819</f>
        <v>0.11672486651644576</v>
      </c>
      <c r="E1819" s="2">
        <f>MACD!F1819</f>
        <v>4.1503450698724825E-2</v>
      </c>
      <c r="F1819" s="2">
        <f>'Moving Avg'!D1819</f>
        <v>8.7261199999999999</v>
      </c>
      <c r="G1819" s="2">
        <f>'Moving Avg'!F1819</f>
        <v>8.9959900000000008</v>
      </c>
      <c r="H1819" s="2">
        <f>'Moving Avg'!G1819</f>
        <v>9.179593999999998</v>
      </c>
      <c r="I1819" s="2">
        <f>'Moving Avg'!H1819</f>
        <v>9.2786865000000081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8.5065000000000008</v>
      </c>
      <c r="C1820" s="2">
        <f>RSI!I1820</f>
        <v>11.379230729294974</v>
      </c>
      <c r="D1820" s="2">
        <f>MACD!E1820</f>
        <v>0.14329464198517172</v>
      </c>
      <c r="E1820" s="2">
        <f>MACD!F1820</f>
        <v>6.186168895601421E-2</v>
      </c>
      <c r="F1820" s="2">
        <f>'Moving Avg'!D1820</f>
        <v>8.6178600000000003</v>
      </c>
      <c r="G1820" s="2">
        <f>'Moving Avg'!F1820</f>
        <v>8.9681499999999996</v>
      </c>
      <c r="H1820" s="2">
        <f>'Moving Avg'!G1820</f>
        <v>9.1594879999999961</v>
      </c>
      <c r="I1820" s="2">
        <f>'Moving Avg'!H1820</f>
        <v>9.2773350000000079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</row>
    <row r="1821" spans="1:12" ht="13.5" x14ac:dyDescent="0.25">
      <c r="A1821" s="3">
        <f>RSI!A1821</f>
        <v>44663</v>
      </c>
      <c r="B1821" s="2">
        <f>RSI!B1821</f>
        <v>8.5065000000000008</v>
      </c>
      <c r="C1821" s="2">
        <f>RSI!I1821</f>
        <v>11.379230729294974</v>
      </c>
      <c r="D1821" s="2">
        <f>MACD!E1821</f>
        <v>0.1686470912329181</v>
      </c>
      <c r="E1821" s="2">
        <f>MACD!F1821</f>
        <v>8.3218769411394999E-2</v>
      </c>
      <c r="F1821" s="2">
        <f>'Moving Avg'!D1821</f>
        <v>8.5807400000000023</v>
      </c>
      <c r="G1821" s="2">
        <f>'Moving Avg'!F1821</f>
        <v>8.9403099999999984</v>
      </c>
      <c r="H1821" s="2">
        <f>'Moving Avg'!G1821</f>
        <v>9.1393819999999977</v>
      </c>
      <c r="I1821" s="2">
        <f>'Moving Avg'!H1821</f>
        <v>9.2742420000000081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8.5065000000000008</v>
      </c>
      <c r="C1822" s="2">
        <f>RSI!I1822</f>
        <v>11.379230729294974</v>
      </c>
      <c r="D1822" s="2">
        <f>MACD!E1822</f>
        <v>0.1927568780653921</v>
      </c>
      <c r="E1822" s="2">
        <f>MACD!F1822</f>
        <v>0.10512639114219442</v>
      </c>
      <c r="F1822" s="2">
        <f>'Moving Avg'!D1822</f>
        <v>8.5436200000000007</v>
      </c>
      <c r="G1822" s="2">
        <f>'Moving Avg'!F1822</f>
        <v>8.909379999999997</v>
      </c>
      <c r="H1822" s="2">
        <f>'Moving Avg'!G1822</f>
        <v>9.1239159999999959</v>
      </c>
      <c r="I1822" s="2">
        <f>'Moving Avg'!H1822</f>
        <v>9.2703755000000072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8.5065000000000008</v>
      </c>
      <c r="C1823" s="2">
        <f>RSI!I1823</f>
        <v>11.379230729294974</v>
      </c>
      <c r="D1823" s="2">
        <f>MACD!E1823</f>
        <v>0.21561831358296857</v>
      </c>
      <c r="E1823" s="2">
        <f>MACD!F1823</f>
        <v>0.12722477563034926</v>
      </c>
      <c r="F1823" s="2">
        <f>'Moving Avg'!D1823</f>
        <v>8.5065000000000008</v>
      </c>
      <c r="G1823" s="2">
        <f>'Moving Avg'!F1823</f>
        <v>8.8784499999999973</v>
      </c>
      <c r="H1823" s="2">
        <f>'Moving Avg'!G1823</f>
        <v>9.1039639999999959</v>
      </c>
      <c r="I1823" s="2">
        <f>'Moving Avg'!H1823</f>
        <v>9.2665090000000081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8.5065000000000008</v>
      </c>
      <c r="C1824" s="2">
        <f>RSI!I1824</f>
        <v>11.379230729294974</v>
      </c>
      <c r="D1824" s="2">
        <f>MACD!E1824</f>
        <v>0.23724116689636254</v>
      </c>
      <c r="E1824" s="2">
        <f>MACD!F1824</f>
        <v>0.14922805388355193</v>
      </c>
      <c r="F1824" s="2">
        <f>'Moving Avg'!D1824</f>
        <v>8.5065000000000008</v>
      </c>
      <c r="G1824" s="2">
        <f>'Moving Avg'!F1824</f>
        <v>8.8475199999999958</v>
      </c>
      <c r="H1824" s="2">
        <f>'Moving Avg'!G1824</f>
        <v>9.084011999999996</v>
      </c>
      <c r="I1824" s="2">
        <f>'Moving Avg'!H1824</f>
        <v>9.2626425000000072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</row>
    <row r="1825" spans="1:12" ht="13.5" x14ac:dyDescent="0.25">
      <c r="A1825" s="3">
        <f>RSI!A1825</f>
        <v>44669</v>
      </c>
      <c r="B1825" s="2">
        <f>RSI!B1825</f>
        <v>8.1275999999999993</v>
      </c>
      <c r="C1825" s="2">
        <f>RSI!I1825</f>
        <v>6.1168709782616446</v>
      </c>
      <c r="D1825" s="2">
        <f>MACD!E1825</f>
        <v>0.28571387343082932</v>
      </c>
      <c r="E1825" s="2">
        <f>MACD!F1825</f>
        <v>0.17652521779300739</v>
      </c>
      <c r="F1825" s="2">
        <f>'Moving Avg'!D1825</f>
        <v>8.4307200000000009</v>
      </c>
      <c r="G1825" s="2">
        <f>'Moving Avg'!F1825</f>
        <v>8.7976449999999975</v>
      </c>
      <c r="H1825" s="2">
        <f>'Moving Avg'!G1825</f>
        <v>9.0564819999999955</v>
      </c>
      <c r="I1825" s="2">
        <f>'Moving Avg'!H1825</f>
        <v>9.2568815000000058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8.1197999999999997</v>
      </c>
      <c r="C1826" s="2">
        <f>RSI!I1826</f>
        <v>6.0547952570658055</v>
      </c>
      <c r="D1826" s="2">
        <f>MACD!E1826</f>
        <v>0.27677637714380587</v>
      </c>
      <c r="E1826" s="2">
        <f>MACD!F1826</f>
        <v>0.19657544966316709</v>
      </c>
      <c r="F1826" s="2">
        <f>'Moving Avg'!D1826</f>
        <v>8.3533799999999996</v>
      </c>
      <c r="G1826" s="2">
        <f>'Moving Avg'!F1826</f>
        <v>8.7473799999999979</v>
      </c>
      <c r="H1826" s="2">
        <f>'Moving Avg'!G1826</f>
        <v>9.028795999999998</v>
      </c>
      <c r="I1826" s="2">
        <f>'Moving Avg'!H1826</f>
        <v>9.2510815000000051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8.1197999999999997</v>
      </c>
      <c r="C1827" s="2">
        <f>RSI!I1827</f>
        <v>6.0547952570658055</v>
      </c>
      <c r="D1827" s="2">
        <f>MACD!E1827</f>
        <v>0.273141855811879</v>
      </c>
      <c r="E1827" s="2">
        <f>MACD!F1827</f>
        <v>0.21188873089290949</v>
      </c>
      <c r="F1827" s="2">
        <f>'Moving Avg'!D1827</f>
        <v>8.2760399999999983</v>
      </c>
      <c r="G1827" s="2">
        <f>'Moving Avg'!F1827</f>
        <v>8.6971149999999984</v>
      </c>
      <c r="H1827" s="2">
        <f>'Moving Avg'!G1827</f>
        <v>9.0011099999999988</v>
      </c>
      <c r="I1827" s="2">
        <f>'Moving Avg'!H1827</f>
        <v>9.2452815000000044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7.9652000000000003</v>
      </c>
      <c r="C1828" s="2">
        <f>RSI!I1828</f>
        <v>4.909507463632437</v>
      </c>
      <c r="D1828" s="2">
        <f>MACD!E1828</f>
        <v>0.28515535783601642</v>
      </c>
      <c r="E1828" s="2">
        <f>MACD!F1828</f>
        <v>0.2265420562815309</v>
      </c>
      <c r="F1828" s="2">
        <f>'Moving Avg'!D1828</f>
        <v>8.1677800000000005</v>
      </c>
      <c r="G1828" s="2">
        <f>'Moving Avg'!F1828</f>
        <v>8.6410499999999999</v>
      </c>
      <c r="H1828" s="2">
        <f>'Moving Avg'!G1828</f>
        <v>8.9703319999999991</v>
      </c>
      <c r="I1828" s="2">
        <f>'Moving Avg'!H1828</f>
        <v>9.2387085000000049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7.9652000000000003</v>
      </c>
      <c r="C1829" s="2">
        <f>RSI!I1829</f>
        <v>4.909507463632437</v>
      </c>
      <c r="D1829" s="2">
        <f>MACD!E1829</f>
        <v>0.27104792656904841</v>
      </c>
      <c r="E1829" s="2">
        <f>MACD!F1829</f>
        <v>0.23544323033903441</v>
      </c>
      <c r="F1829" s="2">
        <f>'Moving Avg'!D1829</f>
        <v>8.0595200000000009</v>
      </c>
      <c r="G1829" s="2">
        <f>'Moving Avg'!F1829</f>
        <v>8.5849850000000014</v>
      </c>
      <c r="H1829" s="2">
        <f>'Moving Avg'!G1829</f>
        <v>8.9395539999999993</v>
      </c>
      <c r="I1829" s="2">
        <f>'Moving Avg'!H1829</f>
        <v>9.2321355000000054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7.9652000000000003</v>
      </c>
      <c r="C1830" s="2">
        <f>RSI!I1830</f>
        <v>4.909507463632437</v>
      </c>
      <c r="D1830" s="2">
        <f>MACD!E1830</f>
        <v>0.26307489151294305</v>
      </c>
      <c r="E1830" s="2">
        <f>MACD!F1830</f>
        <v>0.24096956257381613</v>
      </c>
      <c r="F1830" s="2">
        <f>'Moving Avg'!D1830</f>
        <v>8.0270400000000013</v>
      </c>
      <c r="G1830" s="2">
        <f>'Moving Avg'!F1830</f>
        <v>8.5308550000000007</v>
      </c>
      <c r="H1830" s="2">
        <f>'Moving Avg'!G1830</f>
        <v>8.9087759999999996</v>
      </c>
      <c r="I1830" s="2">
        <f>'Moving Avg'!H1830</f>
        <v>9.2255625000000059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7.9652000000000003</v>
      </c>
      <c r="C1831" s="2">
        <f>RSI!I1831</f>
        <v>4.909507463632437</v>
      </c>
      <c r="D1831" s="2">
        <f>MACD!E1831</f>
        <v>0.25999886813265505</v>
      </c>
      <c r="E1831" s="2">
        <f>MACD!F1831</f>
        <v>0.24477542368558394</v>
      </c>
      <c r="F1831" s="2">
        <f>'Moving Avg'!D1831</f>
        <v>7.9961200000000003</v>
      </c>
      <c r="G1831" s="2">
        <f>'Moving Avg'!F1831</f>
        <v>8.4767250000000036</v>
      </c>
      <c r="H1831" s="2">
        <f>'Moving Avg'!G1831</f>
        <v>8.8779979999999981</v>
      </c>
      <c r="I1831" s="2">
        <f>'Moving Avg'!H1831</f>
        <v>9.2197630000000057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</row>
    <row r="1832" spans="1:12" ht="13.5" x14ac:dyDescent="0.25">
      <c r="A1832" s="3">
        <f>RSI!A1832</f>
        <v>44678</v>
      </c>
      <c r="B1832" s="2">
        <f>RSI!B1832</f>
        <v>7.9652000000000003</v>
      </c>
      <c r="C1832" s="2">
        <f>RSI!I1832</f>
        <v>4.909507463632437</v>
      </c>
      <c r="D1832" s="2">
        <f>MACD!E1832</f>
        <v>0.26079458920926513</v>
      </c>
      <c r="E1832" s="2">
        <f>MACD!F1832</f>
        <v>0.24797925679032021</v>
      </c>
      <c r="F1832" s="2">
        <f>'Moving Avg'!D1832</f>
        <v>7.9652000000000003</v>
      </c>
      <c r="G1832" s="2">
        <f>'Moving Avg'!F1832</f>
        <v>8.4225950000000029</v>
      </c>
      <c r="H1832" s="2">
        <f>'Moving Avg'!G1832</f>
        <v>8.8472199999999983</v>
      </c>
      <c r="I1832" s="2">
        <f>'Moving Avg'!H1832</f>
        <v>9.2131900000000062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8.1197999999999997</v>
      </c>
      <c r="C1833" s="2">
        <f>RSI!I1833</f>
        <v>25.360238234241535</v>
      </c>
      <c r="D1833" s="2">
        <f>MACD!E1833</f>
        <v>0.25316280840935512</v>
      </c>
      <c r="E1833" s="2">
        <f>MACD!F1833</f>
        <v>0.24901596711412721</v>
      </c>
      <c r="F1833" s="2">
        <f>'Moving Avg'!D1833</f>
        <v>7.9961200000000003</v>
      </c>
      <c r="G1833" s="2">
        <f>'Moving Avg'!F1833</f>
        <v>8.3761950000000009</v>
      </c>
      <c r="H1833" s="2">
        <f>'Moving Avg'!G1833</f>
        <v>8.8195339999999991</v>
      </c>
      <c r="I1833" s="2">
        <f>'Moving Avg'!H1833</f>
        <v>9.207428500000006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8.1197999999999997</v>
      </c>
      <c r="C1834" s="2">
        <f>RSI!I1834</f>
        <v>25.360238234241535</v>
      </c>
      <c r="D1834" s="2">
        <f>MACD!E1834</f>
        <v>0.24870528432498773</v>
      </c>
      <c r="E1834" s="2">
        <f>MACD!F1834</f>
        <v>0.24895383055629933</v>
      </c>
      <c r="F1834" s="2">
        <f>'Moving Avg'!D1834</f>
        <v>8.0270399999999995</v>
      </c>
      <c r="G1834" s="2">
        <f>'Moving Avg'!F1834</f>
        <v>8.3297950000000007</v>
      </c>
      <c r="H1834" s="2">
        <f>'Moving Avg'!G1834</f>
        <v>8.7918479999999981</v>
      </c>
      <c r="I1834" s="2">
        <f>'Moving Avg'!H1834</f>
        <v>9.2016670000000058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8.4832999999999998</v>
      </c>
      <c r="C1835" s="2">
        <f>RSI!I1835</f>
        <v>52.951910361459305</v>
      </c>
      <c r="D1835" s="2">
        <f>MACD!E1835</f>
        <v>0.1615672778848154</v>
      </c>
      <c r="E1835" s="2">
        <f>MACD!F1835</f>
        <v>0.23147652002200256</v>
      </c>
      <c r="F1835" s="2">
        <f>'Moving Avg'!D1835</f>
        <v>8.1306600000000007</v>
      </c>
      <c r="G1835" s="2">
        <f>'Moving Avg'!F1835</f>
        <v>8.3015700000000017</v>
      </c>
      <c r="H1835" s="2">
        <f>'Moving Avg'!G1835</f>
        <v>8.7759179999999972</v>
      </c>
      <c r="I1835" s="2">
        <f>'Moving Avg'!H1835</f>
        <v>9.1977230000000052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8.5065000000000008</v>
      </c>
      <c r="C1836" s="2">
        <f>RSI!I1836</f>
        <v>54.117702665824922</v>
      </c>
      <c r="D1836" s="2">
        <f>MACD!E1836</f>
        <v>8.4483457706504339E-2</v>
      </c>
      <c r="E1836" s="2">
        <f>MACD!F1836</f>
        <v>0.20207790755890293</v>
      </c>
      <c r="F1836" s="2">
        <f>'Moving Avg'!D1836</f>
        <v>8.2389200000000002</v>
      </c>
      <c r="G1836" s="2">
        <f>'Moving Avg'!F1836</f>
        <v>8.2922899999999977</v>
      </c>
      <c r="H1836" s="2">
        <f>'Moving Avg'!G1836</f>
        <v>8.7643179999999976</v>
      </c>
      <c r="I1836" s="2">
        <f>'Moving Avg'!H1836</f>
        <v>9.1938565000000061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8.5065000000000008</v>
      </c>
      <c r="C1837" s="2">
        <f>RSI!I1837</f>
        <v>54.117702665824922</v>
      </c>
      <c r="D1837" s="2">
        <f>MACD!E1837</f>
        <v>1.8720539245359546E-2</v>
      </c>
      <c r="E1837" s="2">
        <f>MACD!F1837</f>
        <v>0.16540643389619428</v>
      </c>
      <c r="F1837" s="2">
        <f>'Moving Avg'!D1837</f>
        <v>8.3471799999999998</v>
      </c>
      <c r="G1837" s="2">
        <f>'Moving Avg'!F1837</f>
        <v>8.2830099999999991</v>
      </c>
      <c r="H1837" s="2">
        <f>'Moving Avg'!G1837</f>
        <v>8.752717999999998</v>
      </c>
      <c r="I1837" s="2">
        <f>'Moving Avg'!H1837</f>
        <v>9.1899900000000052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8.4987999999999992</v>
      </c>
      <c r="C1838" s="2">
        <f>RSI!I1838</f>
        <v>53.606411798353889</v>
      </c>
      <c r="D1838" s="2">
        <f>MACD!E1838</f>
        <v>-6.0637536919301738E-2</v>
      </c>
      <c r="E1838" s="2">
        <f>MACD!F1838</f>
        <v>0.12019763973309508</v>
      </c>
      <c r="F1838" s="2">
        <f>'Moving Avg'!D1838</f>
        <v>8.4229800000000008</v>
      </c>
      <c r="G1838" s="2">
        <f>'Moving Avg'!F1838</f>
        <v>8.2733449999999991</v>
      </c>
      <c r="H1838" s="2">
        <f>'Moving Avg'!G1838</f>
        <v>8.7409639999999982</v>
      </c>
      <c r="I1838" s="2">
        <f>'Moving Avg'!H1838</f>
        <v>9.1860850000000056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8.5065000000000008</v>
      </c>
      <c r="C1839" s="2">
        <f>RSI!I1839</f>
        <v>54.073689358634695</v>
      </c>
      <c r="D1839" s="2">
        <f>MACD!E1839</f>
        <v>-0.12877292380706429</v>
      </c>
      <c r="E1839" s="2">
        <f>MACD!F1839</f>
        <v>7.0403527025063209E-2</v>
      </c>
      <c r="F1839" s="2">
        <f>'Moving Avg'!D1839</f>
        <v>8.5003200000000021</v>
      </c>
      <c r="G1839" s="2">
        <f>'Moving Avg'!F1839</f>
        <v>8.2733449999999973</v>
      </c>
      <c r="H1839" s="2">
        <f>'Moving Avg'!G1839</f>
        <v>8.7293640000000003</v>
      </c>
      <c r="I1839" s="2">
        <f>'Moving Avg'!H1839</f>
        <v>9.1822185000000047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</row>
    <row r="1840" spans="1:12" ht="13.5" x14ac:dyDescent="0.25">
      <c r="A1840" s="3">
        <f>RSI!A1840</f>
        <v>44692</v>
      </c>
      <c r="B1840" s="2">
        <f>RSI!B1840</f>
        <v>8.8854000000000006</v>
      </c>
      <c r="C1840" s="2">
        <f>RSI!I1840</f>
        <v>70.056138503699032</v>
      </c>
      <c r="D1840" s="2">
        <f>MACD!E1840</f>
        <v>-0.21492317935950567</v>
      </c>
      <c r="E1840" s="2">
        <f>MACD!F1840</f>
        <v>1.3338185748149434E-2</v>
      </c>
      <c r="F1840" s="2">
        <f>'Moving Avg'!D1840</f>
        <v>8.5807400000000005</v>
      </c>
      <c r="G1840" s="2">
        <f>'Moving Avg'!F1840</f>
        <v>8.2922899999999977</v>
      </c>
      <c r="H1840" s="2">
        <f>'Moving Avg'!G1840</f>
        <v>8.7253420000000013</v>
      </c>
      <c r="I1840" s="2">
        <f>'Moving Avg'!H1840</f>
        <v>9.1802465000000044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</row>
    <row r="1841" spans="1:12" ht="13.5" x14ac:dyDescent="0.25">
      <c r="A1841" s="3">
        <f>RSI!A1841</f>
        <v>44693</v>
      </c>
      <c r="B1841" s="2">
        <f>RSI!B1841</f>
        <v>8.8854000000000006</v>
      </c>
      <c r="C1841" s="2">
        <f>RSI!I1841</f>
        <v>70.056138503699032</v>
      </c>
      <c r="D1841" s="2">
        <f>MACD!E1841</f>
        <v>-0.29045716101045294</v>
      </c>
      <c r="E1841" s="2">
        <f>MACD!F1841</f>
        <v>-4.7420883603571044E-2</v>
      </c>
      <c r="F1841" s="2">
        <f>'Moving Avg'!D1841</f>
        <v>8.6565200000000004</v>
      </c>
      <c r="G1841" s="2">
        <f>'Moving Avg'!F1841</f>
        <v>8.3112349999999982</v>
      </c>
      <c r="H1841" s="2">
        <f>'Moving Avg'!G1841</f>
        <v>8.7132780000000007</v>
      </c>
      <c r="I1841" s="2">
        <f>'Moving Avg'!H1841</f>
        <v>9.1782745000000041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</row>
    <row r="1842" spans="1:12" ht="13.5" x14ac:dyDescent="0.25">
      <c r="A1842" s="3">
        <f>RSI!A1842</f>
        <v>44694</v>
      </c>
      <c r="B1842" s="2">
        <f>RSI!B1842</f>
        <v>8.8080999999999996</v>
      </c>
      <c r="C1842" s="2">
        <f>RSI!I1842</f>
        <v>64.726608864678951</v>
      </c>
      <c r="D1842" s="2">
        <f>MACD!E1842</f>
        <v>-0.35108683710723021</v>
      </c>
      <c r="E1842" s="2">
        <f>MACD!F1842</f>
        <v>-0.10815407430430288</v>
      </c>
      <c r="F1842" s="2">
        <f>'Moving Avg'!D1842</f>
        <v>8.7168399999999995</v>
      </c>
      <c r="G1842" s="2">
        <f>'Moving Avg'!F1842</f>
        <v>8.3263149999999992</v>
      </c>
      <c r="H1842" s="2">
        <f>'Moving Avg'!G1842</f>
        <v>8.7081739999999996</v>
      </c>
      <c r="I1842" s="2">
        <f>'Moving Avg'!H1842</f>
        <v>9.1774625000000043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8.8854000000000006</v>
      </c>
      <c r="C1843" s="2">
        <f>RSI!I1843</f>
        <v>67.397625549988661</v>
      </c>
      <c r="D1843" s="2">
        <f>MACD!E1843</f>
        <v>-0.386134739039381</v>
      </c>
      <c r="E1843" s="2">
        <f>MACD!F1843</f>
        <v>-0.1637502072513185</v>
      </c>
      <c r="F1843" s="2">
        <f>'Moving Avg'!D1843</f>
        <v>8.7941599999999998</v>
      </c>
      <c r="G1843" s="2">
        <f>'Moving Avg'!F1843</f>
        <v>8.3452599999999997</v>
      </c>
      <c r="H1843" s="2">
        <f>'Moving Avg'!G1843</f>
        <v>8.7046159999999997</v>
      </c>
      <c r="I1843" s="2">
        <f>'Moving Avg'!H1843</f>
        <v>9.1789705000000037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</row>
    <row r="1844" spans="1:12" ht="13.5" x14ac:dyDescent="0.25">
      <c r="A1844" s="3">
        <f>RSI!A1844</f>
        <v>44698</v>
      </c>
      <c r="B1844" s="2">
        <f>RSI!B1844</f>
        <v>8.8777000000000008</v>
      </c>
      <c r="C1844" s="2">
        <f>RSI!I1844</f>
        <v>66.854554935951569</v>
      </c>
      <c r="D1844" s="2">
        <f>MACD!E1844</f>
        <v>-0.41734794153278187</v>
      </c>
      <c r="E1844" s="2">
        <f>MACD!F1844</f>
        <v>-0.21446975410761118</v>
      </c>
      <c r="F1844" s="2">
        <f>'Moving Avg'!D1844</f>
        <v>8.8683999999999994</v>
      </c>
      <c r="G1844" s="2">
        <f>'Moving Avg'!F1844</f>
        <v>8.3638200000000005</v>
      </c>
      <c r="H1844" s="2">
        <f>'Moving Avg'!G1844</f>
        <v>8.7009039999999995</v>
      </c>
      <c r="I1844" s="2">
        <f>'Moving Avg'!H1844</f>
        <v>9.1804785000000031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8.8777000000000008</v>
      </c>
      <c r="C1845" s="2">
        <f>RSI!I1845</f>
        <v>66.854554935951569</v>
      </c>
      <c r="D1845" s="2">
        <f>MACD!E1845</f>
        <v>-0.38976058802723834</v>
      </c>
      <c r="E1845" s="2">
        <f>MACD!F1845</f>
        <v>-0.24952792089153664</v>
      </c>
      <c r="F1845" s="2">
        <f>'Moving Avg'!D1845</f>
        <v>8.8668599999999991</v>
      </c>
      <c r="G1845" s="2">
        <f>'Moving Avg'!F1845</f>
        <v>8.4013250000000017</v>
      </c>
      <c r="H1845" s="2">
        <f>'Moving Avg'!G1845</f>
        <v>8.6971919999999994</v>
      </c>
      <c r="I1845" s="2">
        <f>'Moving Avg'!H1845</f>
        <v>9.1833010000000019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8.8854000000000006</v>
      </c>
      <c r="C1846" s="2">
        <f>RSI!I1846</f>
        <v>67.161432597646609</v>
      </c>
      <c r="D1846" s="2">
        <f>MACD!E1846</f>
        <v>-0.36520057501831182</v>
      </c>
      <c r="E1846" s="2">
        <f>MACD!F1846</f>
        <v>-0.27266245171689169</v>
      </c>
      <c r="F1846" s="2">
        <f>'Moving Avg'!D1846</f>
        <v>8.8668599999999991</v>
      </c>
      <c r="G1846" s="2">
        <f>'Moving Avg'!F1846</f>
        <v>8.439605000000002</v>
      </c>
      <c r="H1846" s="2">
        <f>'Moving Avg'!G1846</f>
        <v>8.6936339999999976</v>
      </c>
      <c r="I1846" s="2">
        <f>'Moving Avg'!H1846</f>
        <v>9.1851955000000025</v>
      </c>
      <c r="J1846" s="6" t="str">
        <f>OBV!F1846</f>
        <v>BULLISH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44701</v>
      </c>
      <c r="B1847" s="2">
        <f>RSI!B1847</f>
        <v>8.8777000000000008</v>
      </c>
      <c r="C1847" s="2">
        <f>RSI!I1847</f>
        <v>66.498396341927503</v>
      </c>
      <c r="D1847" s="2">
        <f>MACD!E1847</f>
        <v>-0.34554414801680799</v>
      </c>
      <c r="E1847" s="2">
        <f>MACD!F1847</f>
        <v>-0.28723879097687499</v>
      </c>
      <c r="F1847" s="2">
        <f>'Moving Avg'!D1847</f>
        <v>8.8807800000000015</v>
      </c>
      <c r="G1847" s="2">
        <f>'Moving Avg'!F1847</f>
        <v>8.4775000000000027</v>
      </c>
      <c r="H1847" s="2">
        <f>'Moving Avg'!G1847</f>
        <v>8.6899219999999993</v>
      </c>
      <c r="I1847" s="2">
        <f>'Moving Avg'!H1847</f>
        <v>9.1870515000000026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8.8777000000000008</v>
      </c>
      <c r="C1848" s="2">
        <f>RSI!I1848</f>
        <v>66.498396341927503</v>
      </c>
      <c r="D1848" s="2">
        <f>MACD!E1848</f>
        <v>-0.33162080323766041</v>
      </c>
      <c r="E1848" s="2">
        <f>MACD!F1848</f>
        <v>-0.29611519342903209</v>
      </c>
      <c r="F1848" s="2">
        <f>'Moving Avg'!D1848</f>
        <v>8.8792400000000011</v>
      </c>
      <c r="G1848" s="2">
        <f>'Moving Avg'!F1848</f>
        <v>8.5231250000000021</v>
      </c>
      <c r="H1848" s="2">
        <f>'Moving Avg'!G1848</f>
        <v>8.6862099999999991</v>
      </c>
      <c r="I1848" s="2">
        <f>'Moving Avg'!H1848</f>
        <v>9.1883275000000015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</row>
    <row r="1849" spans="1:12" ht="13.5" x14ac:dyDescent="0.25">
      <c r="A1849" s="3">
        <f>RSI!A1849</f>
        <v>44705</v>
      </c>
      <c r="B1849" s="2">
        <f>RSI!B1849</f>
        <v>8.8854000000000006</v>
      </c>
      <c r="C1849" s="2">
        <f>RSI!I1849</f>
        <v>66.877631054331459</v>
      </c>
      <c r="D1849" s="2">
        <f>MACD!E1849</f>
        <v>-0.32063674902906847</v>
      </c>
      <c r="E1849" s="2">
        <f>MACD!F1849</f>
        <v>-0.30101950454903936</v>
      </c>
      <c r="F1849" s="2">
        <f>'Moving Avg'!D1849</f>
        <v>8.8807800000000015</v>
      </c>
      <c r="G1849" s="2">
        <f>'Moving Avg'!F1849</f>
        <v>8.5691350000000011</v>
      </c>
      <c r="H1849" s="2">
        <f>'Moving Avg'!G1849</f>
        <v>8.6826520000000009</v>
      </c>
      <c r="I1849" s="2">
        <f>'Moving Avg'!H1849</f>
        <v>9.1889075000000009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</row>
    <row r="1850" spans="1:12" ht="13.5" x14ac:dyDescent="0.25">
      <c r="A1850" s="3">
        <f>RSI!A1850</f>
        <v>44706</v>
      </c>
      <c r="B1850" s="2">
        <f>RSI!B1850</f>
        <v>8.8777000000000008</v>
      </c>
      <c r="C1850" s="2">
        <f>RSI!I1850</f>
        <v>66.072167812365876</v>
      </c>
      <c r="D1850" s="2">
        <f>MACD!E1850</f>
        <v>-0.25383229916160666</v>
      </c>
      <c r="E1850" s="2">
        <f>MACD!F1850</f>
        <v>-0.2915820634715528</v>
      </c>
      <c r="F1850" s="2">
        <f>'Moving Avg'!D1850</f>
        <v>8.8807800000000015</v>
      </c>
      <c r="G1850" s="2">
        <f>'Moving Avg'!F1850</f>
        <v>8.6147600000000022</v>
      </c>
      <c r="H1850" s="2">
        <f>'Moving Avg'!G1850</f>
        <v>8.6789400000000008</v>
      </c>
      <c r="I1850" s="2">
        <f>'Moving Avg'!H1850</f>
        <v>9.1881340000000016</v>
      </c>
      <c r="J1850" s="6" t="str">
        <f>OBV!F1850</f>
        <v>BULLISH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44707</v>
      </c>
      <c r="B1851" s="2">
        <f>RSI!B1851</f>
        <v>8.8854000000000006</v>
      </c>
      <c r="C1851" s="2">
        <f>RSI!I1851</f>
        <v>66.506586934456635</v>
      </c>
      <c r="D1851" s="2">
        <f>MACD!E1851</f>
        <v>-0.19908257577072774</v>
      </c>
      <c r="E1851" s="2">
        <f>MACD!F1851</f>
        <v>-0.27308216593138779</v>
      </c>
      <c r="F1851" s="2">
        <f>'Moving Avg'!D1851</f>
        <v>8.8807800000000015</v>
      </c>
      <c r="G1851" s="2">
        <f>'Moving Avg'!F1851</f>
        <v>8.660770000000003</v>
      </c>
      <c r="H1851" s="2">
        <f>'Moving Avg'!G1851</f>
        <v>8.6753820000000008</v>
      </c>
      <c r="I1851" s="2">
        <f>'Moving Avg'!H1851</f>
        <v>9.1886750000000017</v>
      </c>
      <c r="J1851" s="6" t="str">
        <f>OBV!F1851</f>
        <v>BEARISH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8.8854000000000006</v>
      </c>
      <c r="C1852" s="2">
        <f>RSI!I1852</f>
        <v>66.506586934456635</v>
      </c>
      <c r="D1852" s="2">
        <f>MACD!E1852</f>
        <v>-0.16581105373205496</v>
      </c>
      <c r="E1852" s="2">
        <f>MACD!F1852</f>
        <v>-0.25162794349152123</v>
      </c>
      <c r="F1852" s="2">
        <f>'Moving Avg'!D1852</f>
        <v>8.8823200000000018</v>
      </c>
      <c r="G1852" s="2">
        <f>'Moving Avg'!F1852</f>
        <v>8.706780000000002</v>
      </c>
      <c r="H1852" s="2">
        <f>'Moving Avg'!G1852</f>
        <v>8.6705880000000022</v>
      </c>
      <c r="I1852" s="2">
        <f>'Moving Avg'!H1852</f>
        <v>9.1879015000000024</v>
      </c>
      <c r="J1852" s="6" t="str">
        <f>OBV!F1852</f>
        <v>BULLISH</v>
      </c>
      <c r="K1852" s="6" t="str">
        <f>OBV!G1852</f>
        <v>NEUTRAL</v>
      </c>
      <c r="L1852" s="6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8.8777000000000008</v>
      </c>
      <c r="C1853" s="2">
        <f>RSI!I1853</f>
        <v>65.53342512758644</v>
      </c>
      <c r="D1853" s="2">
        <f>MACD!E1853</f>
        <v>-0.12627227089569004</v>
      </c>
      <c r="E1853" s="2">
        <f>MACD!F1853</f>
        <v>-0.22655680897235503</v>
      </c>
      <c r="F1853" s="2">
        <f>'Moving Avg'!D1853</f>
        <v>8.8823200000000018</v>
      </c>
      <c r="G1853" s="2">
        <f>'Moving Avg'!F1853</f>
        <v>8.7446750000000026</v>
      </c>
      <c r="H1853" s="2">
        <f>'Moving Avg'!G1853</f>
        <v>8.6656400000000016</v>
      </c>
      <c r="I1853" s="2">
        <f>'Moving Avg'!H1853</f>
        <v>9.1870895000000026</v>
      </c>
      <c r="J1853" s="6" t="str">
        <f>OBV!F1853</f>
        <v>BEARISH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44712</v>
      </c>
      <c r="B1854" s="2">
        <f>RSI!B1854</f>
        <v>8.8777000000000008</v>
      </c>
      <c r="C1854" s="2">
        <f>RSI!I1854</f>
        <v>65.533425127586455</v>
      </c>
      <c r="D1854" s="2">
        <f>MACD!E1854</f>
        <v>-9.4952457894031284E-2</v>
      </c>
      <c r="E1854" s="2">
        <f>MACD!F1854</f>
        <v>-0.2002359387566903</v>
      </c>
      <c r="F1854" s="2">
        <f>'Moving Avg'!D1854</f>
        <v>8.8807800000000015</v>
      </c>
      <c r="G1854" s="2">
        <f>'Moving Avg'!F1854</f>
        <v>8.7825700000000033</v>
      </c>
      <c r="H1854" s="2">
        <f>'Moving Avg'!G1854</f>
        <v>8.6606920000000027</v>
      </c>
      <c r="I1854" s="2">
        <f>'Moving Avg'!H1854</f>
        <v>9.1850790000000035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8.8777000000000008</v>
      </c>
      <c r="C1855" s="2">
        <f>RSI!I1855</f>
        <v>65.533425127586455</v>
      </c>
      <c r="D1855" s="2">
        <f>MACD!E1855</f>
        <v>-6.9332063572002056E-2</v>
      </c>
      <c r="E1855" s="2">
        <f>MACD!F1855</f>
        <v>-0.17405516371975266</v>
      </c>
      <c r="F1855" s="2">
        <f>'Moving Avg'!D1855</f>
        <v>8.8807800000000015</v>
      </c>
      <c r="G1855" s="2">
        <f>'Moving Avg'!F1855</f>
        <v>8.8022900000000028</v>
      </c>
      <c r="H1855" s="2">
        <f>'Moving Avg'!G1855</f>
        <v>8.6557440000000039</v>
      </c>
      <c r="I1855" s="2">
        <f>'Moving Avg'!H1855</f>
        <v>9.1830685000000027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8.8777000000000008</v>
      </c>
      <c r="C1856" s="2">
        <f>RSI!I1856</f>
        <v>65.533425127586455</v>
      </c>
      <c r="D1856" s="2">
        <f>MACD!E1856</f>
        <v>-4.7284380686399174E-2</v>
      </c>
      <c r="E1856" s="2">
        <f>MACD!F1856</f>
        <v>-0.14870100711308196</v>
      </c>
      <c r="F1856" s="2">
        <f>'Moving Avg'!D1856</f>
        <v>8.8792400000000011</v>
      </c>
      <c r="G1856" s="2">
        <f>'Moving Avg'!F1856</f>
        <v>8.8208500000000036</v>
      </c>
      <c r="H1856" s="2">
        <f>'Moving Avg'!G1856</f>
        <v>8.6507960000000033</v>
      </c>
      <c r="I1856" s="2">
        <f>'Moving Avg'!H1856</f>
        <v>9.1822565000000012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8.8777000000000008</v>
      </c>
      <c r="C1857" s="2">
        <f>RSI!I1857</f>
        <v>65.533425127586469</v>
      </c>
      <c r="D1857" s="2">
        <f>MACD!E1857</f>
        <v>-3.0568567819486248E-2</v>
      </c>
      <c r="E1857" s="2">
        <f>MACD!F1857</f>
        <v>-0.12507451925436283</v>
      </c>
      <c r="F1857" s="2">
        <f>'Moving Avg'!D1857</f>
        <v>8.8777000000000008</v>
      </c>
      <c r="G1857" s="2">
        <f>'Moving Avg'!F1857</f>
        <v>8.8394100000000027</v>
      </c>
      <c r="H1857" s="2">
        <f>'Moving Avg'!G1857</f>
        <v>8.6458480000000026</v>
      </c>
      <c r="I1857" s="2">
        <f>'Moving Avg'!H1857</f>
        <v>9.1815990000000021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8.8777000000000008</v>
      </c>
      <c r="C1858" s="2">
        <f>RSI!I1858</f>
        <v>65.533425127586455</v>
      </c>
      <c r="D1858" s="2">
        <f>MACD!E1858</f>
        <v>-1.712377348991545E-2</v>
      </c>
      <c r="E1858" s="2">
        <f>MACD!F1858</f>
        <v>-0.10348437010147336</v>
      </c>
      <c r="F1858" s="2">
        <f>'Moving Avg'!D1858</f>
        <v>8.8777000000000008</v>
      </c>
      <c r="G1858" s="2">
        <f>'Moving Avg'!F1858</f>
        <v>8.8583550000000031</v>
      </c>
      <c r="H1858" s="2">
        <f>'Moving Avg'!G1858</f>
        <v>8.6416720000000016</v>
      </c>
      <c r="I1858" s="2">
        <f>'Moving Avg'!H1858</f>
        <v>9.180941500000003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8.8777000000000008</v>
      </c>
      <c r="C1859" s="2">
        <f>RSI!I1859</f>
        <v>65.533425127586455</v>
      </c>
      <c r="D1859" s="2">
        <f>MACD!E1859</f>
        <v>-5.2103446164366574E-3</v>
      </c>
      <c r="E1859" s="2">
        <f>MACD!F1859</f>
        <v>-8.382956500446602E-2</v>
      </c>
      <c r="F1859" s="2">
        <f>'Moving Avg'!D1859</f>
        <v>8.8777000000000008</v>
      </c>
      <c r="G1859" s="2">
        <f>'Moving Avg'!F1859</f>
        <v>8.8769150000000021</v>
      </c>
      <c r="H1859" s="2">
        <f>'Moving Avg'!G1859</f>
        <v>8.6374960000000023</v>
      </c>
      <c r="I1859" s="2">
        <f>'Moving Avg'!H1859</f>
        <v>9.1797430000000038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8.8777000000000008</v>
      </c>
      <c r="C1860" s="2">
        <f>RSI!I1860</f>
        <v>65.533425127586455</v>
      </c>
      <c r="D1860" s="2">
        <f>MACD!E1860</f>
        <v>3.0860494538558214E-3</v>
      </c>
      <c r="E1860" s="2">
        <f>MACD!F1860</f>
        <v>-6.6446442112801665E-2</v>
      </c>
      <c r="F1860" s="2">
        <f>'Moving Avg'!D1860</f>
        <v>8.8777000000000008</v>
      </c>
      <c r="G1860" s="2">
        <f>'Moving Avg'!F1860</f>
        <v>8.8765300000000025</v>
      </c>
      <c r="H1860" s="2">
        <f>'Moving Avg'!G1860</f>
        <v>8.6340940000000028</v>
      </c>
      <c r="I1860" s="2">
        <f>'Moving Avg'!H1860</f>
        <v>9.1781580000000034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8.8777000000000008</v>
      </c>
      <c r="C1861" s="2">
        <f>RSI!I1861</f>
        <v>65.533425127586455</v>
      </c>
      <c r="D1861" s="2">
        <f>MACD!E1861</f>
        <v>1.0735520027973067E-2</v>
      </c>
      <c r="E1861" s="2">
        <f>MACD!F1861</f>
        <v>-5.1010049684646723E-2</v>
      </c>
      <c r="F1861" s="2">
        <f>'Moving Avg'!D1861</f>
        <v>8.8777000000000008</v>
      </c>
      <c r="G1861" s="2">
        <f>'Moving Avg'!F1861</f>
        <v>8.8761450000000028</v>
      </c>
      <c r="H1861" s="2">
        <f>'Moving Avg'!G1861</f>
        <v>8.6306920000000034</v>
      </c>
      <c r="I1861" s="2">
        <f>'Moving Avg'!H1861</f>
        <v>9.1761475000000026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44722</v>
      </c>
      <c r="B1862" s="2">
        <f>RSI!B1862</f>
        <v>8.8777000000000008</v>
      </c>
      <c r="C1862" s="2">
        <f>RSI!I1862</f>
        <v>65.533425127586455</v>
      </c>
      <c r="D1862" s="2">
        <f>MACD!E1862</f>
        <v>1.6694102158371749E-2</v>
      </c>
      <c r="E1862" s="2">
        <f>MACD!F1862</f>
        <v>-3.746921931604303E-2</v>
      </c>
      <c r="F1862" s="2">
        <f>'Moving Avg'!D1862</f>
        <v>8.8777000000000008</v>
      </c>
      <c r="G1862" s="2">
        <f>'Moving Avg'!F1862</f>
        <v>8.8796250000000025</v>
      </c>
      <c r="H1862" s="2">
        <f>'Moving Avg'!G1862</f>
        <v>8.6272900000000021</v>
      </c>
      <c r="I1862" s="2">
        <f>'Moving Avg'!H1862</f>
        <v>9.1741370000000035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44725</v>
      </c>
      <c r="B1863" s="2">
        <f>RSI!B1863</f>
        <v>8.8777000000000008</v>
      </c>
      <c r="C1863" s="2">
        <f>RSI!I1863</f>
        <v>65.533425127586469</v>
      </c>
      <c r="D1863" s="2">
        <f>MACD!E1863</f>
        <v>2.0075394686081438E-2</v>
      </c>
      <c r="E1863" s="2">
        <f>MACD!F1863</f>
        <v>-2.5960296515618136E-2</v>
      </c>
      <c r="F1863" s="2">
        <f>'Moving Avg'!D1863</f>
        <v>8.8777000000000008</v>
      </c>
      <c r="G1863" s="2">
        <f>'Moving Avg'!F1863</f>
        <v>8.8792400000000029</v>
      </c>
      <c r="H1863" s="2">
        <f>'Moving Avg'!G1863</f>
        <v>8.6238880000000009</v>
      </c>
      <c r="I1863" s="2">
        <f>'Moving Avg'!H1863</f>
        <v>9.172126500000001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44726</v>
      </c>
      <c r="B1864" s="2">
        <f>RSI!B1864</f>
        <v>8.8544999999999998</v>
      </c>
      <c r="C1864" s="2">
        <f>RSI!I1864</f>
        <v>59.596396127305866</v>
      </c>
      <c r="D1864" s="2">
        <f>MACD!E1864</f>
        <v>2.4214294590287011E-2</v>
      </c>
      <c r="E1864" s="2">
        <f>MACD!F1864</f>
        <v>-1.5925378294437107E-2</v>
      </c>
      <c r="F1864" s="2">
        <f>'Moving Avg'!D1864</f>
        <v>8.8730600000000006</v>
      </c>
      <c r="G1864" s="2">
        <f>'Moving Avg'!F1864</f>
        <v>8.8780800000000024</v>
      </c>
      <c r="H1864" s="2">
        <f>'Moving Avg'!G1864</f>
        <v>8.6200220000000005</v>
      </c>
      <c r="I1864" s="2">
        <f>'Moving Avg'!H1864</f>
        <v>9.1692265000000024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8.8544999999999998</v>
      </c>
      <c r="C1865" s="2">
        <f>RSI!I1865</f>
        <v>59.596396127305866</v>
      </c>
      <c r="D1865" s="2">
        <f>MACD!E1865</f>
        <v>2.7445463522752789E-2</v>
      </c>
      <c r="E1865" s="2">
        <f>MACD!F1865</f>
        <v>-7.2512099309991283E-3</v>
      </c>
      <c r="F1865" s="2">
        <f>'Moving Avg'!D1865</f>
        <v>8.8684200000000004</v>
      </c>
      <c r="G1865" s="2">
        <f>'Moving Avg'!F1865</f>
        <v>8.8769200000000019</v>
      </c>
      <c r="H1865" s="2">
        <f>'Moving Avg'!G1865</f>
        <v>8.6161560000000001</v>
      </c>
      <c r="I1865" s="2">
        <f>'Moving Avg'!H1865</f>
        <v>9.1663265000000003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8.8544999999999998</v>
      </c>
      <c r="C1866" s="2">
        <f>RSI!I1866</f>
        <v>59.596396127305866</v>
      </c>
      <c r="D1866" s="2">
        <f>MACD!E1866</f>
        <v>2.9928624782973756E-2</v>
      </c>
      <c r="E1866" s="2">
        <f>MACD!F1866</f>
        <v>1.8475701179544897E-4</v>
      </c>
      <c r="F1866" s="2">
        <f>'Moving Avg'!D1866</f>
        <v>8.863780000000002</v>
      </c>
      <c r="G1866" s="2">
        <f>'Moving Avg'!F1866</f>
        <v>8.8753750000000018</v>
      </c>
      <c r="H1866" s="2">
        <f>'Moving Avg'!G1866</f>
        <v>8.6194039999999976</v>
      </c>
      <c r="I1866" s="2">
        <f>'Moving Avg'!H1866</f>
        <v>9.1634264999999999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8.8544999999999998</v>
      </c>
      <c r="C1867" s="2">
        <f>RSI!I1867</f>
        <v>59.596396127305873</v>
      </c>
      <c r="D1867" s="2">
        <f>MACD!E1867</f>
        <v>3.1797442012113208E-2</v>
      </c>
      <c r="E1867" s="2">
        <f>MACD!F1867</f>
        <v>6.507294011859001E-3</v>
      </c>
      <c r="F1867" s="2">
        <f>'Moving Avg'!D1867</f>
        <v>8.85914</v>
      </c>
      <c r="G1867" s="2">
        <f>'Moving Avg'!F1867</f>
        <v>8.8742150000000031</v>
      </c>
      <c r="H1867" s="2">
        <f>'Moving Avg'!G1867</f>
        <v>8.6226519999999987</v>
      </c>
      <c r="I1867" s="2">
        <f>'Moving Avg'!H1867</f>
        <v>9.1612999999999989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8.8544999999999998</v>
      </c>
      <c r="C1868" s="2">
        <f>RSI!I1868</f>
        <v>59.59639612730588</v>
      </c>
      <c r="D1868" s="2">
        <f>MACD!E1868</f>
        <v>3.3163638507740956E-2</v>
      </c>
      <c r="E1868" s="2">
        <f>MACD!F1868</f>
        <v>1.1838562911035393E-2</v>
      </c>
      <c r="F1868" s="2">
        <f>'Moving Avg'!D1868</f>
        <v>8.8544999999999998</v>
      </c>
      <c r="G1868" s="2">
        <f>'Moving Avg'!F1868</f>
        <v>8.8730550000000026</v>
      </c>
      <c r="H1868" s="2">
        <f>'Moving Avg'!G1868</f>
        <v>8.6258999999999979</v>
      </c>
      <c r="I1868" s="2">
        <f>'Moving Avg'!H1868</f>
        <v>9.1587869999999967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8.8544999999999998</v>
      </c>
      <c r="C1869" s="2">
        <f>RSI!I1869</f>
        <v>59.59639612730588</v>
      </c>
      <c r="D1869" s="2">
        <f>MACD!E1869</f>
        <v>3.4120474639554033E-2</v>
      </c>
      <c r="E1869" s="2">
        <f>MACD!F1869</f>
        <v>1.6294945256739121E-2</v>
      </c>
      <c r="F1869" s="2">
        <f>'Moving Avg'!D1869</f>
        <v>8.8544999999999998</v>
      </c>
      <c r="G1869" s="2">
        <f>'Moving Avg'!F1869</f>
        <v>8.8715100000000024</v>
      </c>
      <c r="H1869" s="2">
        <f>'Moving Avg'!G1869</f>
        <v>8.6328599999999973</v>
      </c>
      <c r="I1869" s="2">
        <f>'Moving Avg'!H1869</f>
        <v>9.1562739999999962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8.8157999999999994</v>
      </c>
      <c r="C1870" s="2">
        <f>RSI!I1870</f>
        <v>48.227206921877851</v>
      </c>
      <c r="D1870" s="2">
        <f>MACD!E1870</f>
        <v>3.761234939080893E-2</v>
      </c>
      <c r="E1870" s="2">
        <f>MACD!F1870</f>
        <v>2.0558426083553086E-2</v>
      </c>
      <c r="F1870" s="2">
        <f>'Moving Avg'!D1870</f>
        <v>8.8467599999999997</v>
      </c>
      <c r="G1870" s="2">
        <f>'Moving Avg'!F1870</f>
        <v>8.8684150000000024</v>
      </c>
      <c r="H1870" s="2">
        <f>'Moving Avg'!G1870</f>
        <v>8.6390459999999969</v>
      </c>
      <c r="I1870" s="2">
        <f>'Moving Avg'!H1870</f>
        <v>9.1535674999999959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8.8544999999999998</v>
      </c>
      <c r="C1871" s="2">
        <f>RSI!I1871</f>
        <v>57.050863823069427</v>
      </c>
      <c r="D1871" s="2">
        <f>MACD!E1871</f>
        <v>3.7758264373804806E-2</v>
      </c>
      <c r="E1871" s="2">
        <f>MACD!F1871</f>
        <v>2.3998393741603431E-2</v>
      </c>
      <c r="F1871" s="2">
        <f>'Moving Avg'!D1871</f>
        <v>8.8467599999999997</v>
      </c>
      <c r="G1871" s="2">
        <f>'Moving Avg'!F1871</f>
        <v>8.8668700000000022</v>
      </c>
      <c r="H1871" s="2">
        <f>'Moving Avg'!G1871</f>
        <v>8.6460059999999981</v>
      </c>
      <c r="I1871" s="2">
        <f>'Moving Avg'!H1871</f>
        <v>9.1506674999999955</v>
      </c>
      <c r="J1871" s="6" t="str">
        <f>OBV!F1871</f>
        <v>BEARISH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8.8157999999999994</v>
      </c>
      <c r="C1872" s="2">
        <f>RSI!I1872</f>
        <v>48.20356218901442</v>
      </c>
      <c r="D1872" s="2">
        <f>MACD!E1872</f>
        <v>4.0573345749386647E-2</v>
      </c>
      <c r="E1872" s="2">
        <f>MACD!F1872</f>
        <v>2.7313384143160077E-2</v>
      </c>
      <c r="F1872" s="2">
        <f>'Moving Avg'!D1872</f>
        <v>8.8390199999999997</v>
      </c>
      <c r="G1872" s="2">
        <f>'Moving Avg'!F1872</f>
        <v>8.8633900000000008</v>
      </c>
      <c r="H1872" s="2">
        <f>'Moving Avg'!G1872</f>
        <v>8.6521919999999994</v>
      </c>
      <c r="I1872" s="2">
        <f>'Moving Avg'!H1872</f>
        <v>9.1483474999999945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8.8157999999999994</v>
      </c>
      <c r="C1873" s="2">
        <f>RSI!I1873</f>
        <v>48.20356218901442</v>
      </c>
      <c r="D1873" s="2">
        <f>MACD!E1873</f>
        <v>4.3021932630546544E-2</v>
      </c>
      <c r="E1873" s="2">
        <f>MACD!F1873</f>
        <v>3.0455093840637375E-2</v>
      </c>
      <c r="F1873" s="2">
        <f>'Moving Avg'!D1873</f>
        <v>8.8312799999999978</v>
      </c>
      <c r="G1873" s="2">
        <f>'Moving Avg'!F1873</f>
        <v>8.8602950000000007</v>
      </c>
      <c r="H1873" s="2">
        <f>'Moving Avg'!G1873</f>
        <v>8.658377999999999</v>
      </c>
      <c r="I1873" s="2">
        <f>'Moving Avg'!H1873</f>
        <v>9.1452929999999952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8.8157999999999994</v>
      </c>
      <c r="C1874" s="2">
        <f>RSI!I1874</f>
        <v>48.203562189014427</v>
      </c>
      <c r="D1874" s="2">
        <f>MACD!E1874</f>
        <v>4.1586245057319005E-2</v>
      </c>
      <c r="E1874" s="2">
        <f>MACD!F1874</f>
        <v>3.2681324083973701E-2</v>
      </c>
      <c r="F1874" s="2">
        <f>'Moving Avg'!D1874</f>
        <v>8.8235399999999995</v>
      </c>
      <c r="G1874" s="2">
        <f>'Moving Avg'!F1874</f>
        <v>8.8572000000000006</v>
      </c>
      <c r="H1874" s="2">
        <f>'Moving Avg'!G1874</f>
        <v>8.6645640000000004</v>
      </c>
      <c r="I1874" s="2">
        <f>'Moving Avg'!H1874</f>
        <v>9.1421994999999932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9.0401000000000007</v>
      </c>
      <c r="C1875" s="2">
        <f>RSI!I1875</f>
        <v>75.597524490231393</v>
      </c>
      <c r="D1875" s="2">
        <f>MACD!E1875</f>
        <v>2.3813712114677088E-2</v>
      </c>
      <c r="E1875" s="2">
        <f>MACD!F1875</f>
        <v>3.0907801690114381E-2</v>
      </c>
      <c r="F1875" s="2">
        <f>'Moving Avg'!D1875</f>
        <v>8.8683999999999994</v>
      </c>
      <c r="G1875" s="2">
        <f>'Moving Avg'!F1875</f>
        <v>8.8653200000000005</v>
      </c>
      <c r="H1875" s="2">
        <f>'Moving Avg'!G1875</f>
        <v>8.6828140000000005</v>
      </c>
      <c r="I1875" s="2">
        <f>'Moving Avg'!H1875</f>
        <v>9.1402274999999928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9.4316999999999993</v>
      </c>
      <c r="C1876" s="2">
        <f>RSI!I1876</f>
        <v>87.764389604788136</v>
      </c>
      <c r="D1876" s="2">
        <f>MACD!E1876</f>
        <v>-2.1504525514053796E-2</v>
      </c>
      <c r="E1876" s="2">
        <f>MACD!F1876</f>
        <v>2.0425336249280744E-2</v>
      </c>
      <c r="F1876" s="2">
        <f>'Moving Avg'!D1876</f>
        <v>8.9838399999999989</v>
      </c>
      <c r="G1876" s="2">
        <f>'Moving Avg'!F1876</f>
        <v>8.8930199999999999</v>
      </c>
      <c r="H1876" s="2">
        <f>'Moving Avg'!G1876</f>
        <v>8.7090519999999998</v>
      </c>
      <c r="I1876" s="2">
        <f>'Moving Avg'!H1876</f>
        <v>9.1404069999999926</v>
      </c>
      <c r="J1876" s="6" t="str">
        <f>OBV!F1876</f>
        <v>BEARISH</v>
      </c>
      <c r="K1876" s="6" t="str">
        <f>OBV!G1876</f>
        <v>WEAK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9.4316999999999993</v>
      </c>
      <c r="C1877" s="2">
        <f>RSI!I1877</f>
        <v>87.764389604788136</v>
      </c>
      <c r="D1877" s="2">
        <f>MACD!E1877</f>
        <v>-6.3342979205920358E-2</v>
      </c>
      <c r="E1877" s="2">
        <f>MACD!F1877</f>
        <v>3.6716731582405251E-3</v>
      </c>
      <c r="F1877" s="2">
        <f>'Moving Avg'!D1877</f>
        <v>9.1070200000000003</v>
      </c>
      <c r="G1877" s="2">
        <f>'Moving Avg'!F1877</f>
        <v>8.9207200000000011</v>
      </c>
      <c r="H1877" s="2">
        <f>'Moving Avg'!G1877</f>
        <v>8.7352899999999991</v>
      </c>
      <c r="I1877" s="2">
        <f>'Moving Avg'!H1877</f>
        <v>9.1403929999999942</v>
      </c>
      <c r="J1877" s="6" t="str">
        <f>OBV!F1877</f>
        <v>BEARISH</v>
      </c>
      <c r="K1877" s="6" t="str">
        <f>OBV!G1877</f>
        <v>WEAK</v>
      </c>
      <c r="L1877" s="6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9.5137</v>
      </c>
      <c r="C1878" s="2">
        <f>RSI!I1878</f>
        <v>89.085907297881448</v>
      </c>
      <c r="D1878" s="2">
        <f>MACD!E1878</f>
        <v>-0.10805238903053471</v>
      </c>
      <c r="E1878" s="2">
        <f>MACD!F1878</f>
        <v>-1.8673139279514524E-2</v>
      </c>
      <c r="F1878" s="2">
        <f>'Moving Avg'!D1878</f>
        <v>9.246599999999999</v>
      </c>
      <c r="G1878" s="2">
        <f>'Moving Avg'!F1878</f>
        <v>8.9525200000000016</v>
      </c>
      <c r="H1878" s="2">
        <f>'Moving Avg'!G1878</f>
        <v>8.7662599999999991</v>
      </c>
      <c r="I1878" s="2">
        <f>'Moving Avg'!H1878</f>
        <v>9.1407889999999945</v>
      </c>
      <c r="J1878" s="6" t="str">
        <f>OBV!F1878</f>
        <v>BEARISH</v>
      </c>
      <c r="K1878" s="6" t="str">
        <f>OBV!G1878</f>
        <v>WEAK</v>
      </c>
      <c r="L1878" s="6" t="str">
        <f>OBV!H1878</f>
        <v>BEARISH DIVERGENCE</v>
      </c>
    </row>
    <row r="1879" spans="1:12" ht="13.5" x14ac:dyDescent="0.25">
      <c r="A1879" s="3">
        <f>RSI!A1879</f>
        <v>44747</v>
      </c>
      <c r="B1879" s="2">
        <f>RSI!B1879</f>
        <v>9.5957000000000008</v>
      </c>
      <c r="C1879" s="2">
        <f>RSI!I1879</f>
        <v>90.223097970616891</v>
      </c>
      <c r="D1879" s="2">
        <f>MACD!E1879</f>
        <v>-0.15543608745118043</v>
      </c>
      <c r="E1879" s="2">
        <f>MACD!F1879</f>
        <v>-4.6025728913847708E-2</v>
      </c>
      <c r="F1879" s="2">
        <f>'Moving Avg'!D1879</f>
        <v>9.4025800000000004</v>
      </c>
      <c r="G1879" s="2">
        <f>'Moving Avg'!F1879</f>
        <v>8.9884200000000014</v>
      </c>
      <c r="H1879" s="2">
        <f>'Moving Avg'!G1879</f>
        <v>8.7988699999999991</v>
      </c>
      <c r="I1879" s="2">
        <f>'Moving Avg'!H1879</f>
        <v>9.1415949999999953</v>
      </c>
      <c r="J1879" s="6" t="str">
        <f>OBV!F1879</f>
        <v>BEARISH</v>
      </c>
      <c r="K1879" s="6" t="str">
        <f>OBV!G1879</f>
        <v>WEAK</v>
      </c>
      <c r="L1879" s="6" t="str">
        <f>OBV!H1879</f>
        <v>BEARISH DIVERGENCE</v>
      </c>
    </row>
    <row r="1880" spans="1:12" ht="13.5" x14ac:dyDescent="0.25">
      <c r="A1880" s="3">
        <f>RSI!A1880</f>
        <v>44748</v>
      </c>
      <c r="B1880" s="2">
        <f>RSI!B1880</f>
        <v>9.4316999999999993</v>
      </c>
      <c r="C1880" s="2">
        <f>RSI!I1880</f>
        <v>73.686434999364039</v>
      </c>
      <c r="D1880" s="2">
        <f>MACD!E1880</f>
        <v>-0.19304113792375333</v>
      </c>
      <c r="E1880" s="2">
        <f>MACD!F1880</f>
        <v>-7.5428810715828826E-2</v>
      </c>
      <c r="F1880" s="2">
        <f>'Moving Avg'!D1880</f>
        <v>9.4809000000000001</v>
      </c>
      <c r="G1880" s="2">
        <f>'Moving Avg'!F1880</f>
        <v>9.0161200000000008</v>
      </c>
      <c r="H1880" s="2">
        <f>'Moving Avg'!G1880</f>
        <v>8.8281999999999989</v>
      </c>
      <c r="I1880" s="2">
        <f>'Moving Avg'!H1880</f>
        <v>9.1416199999999961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</row>
    <row r="1881" spans="1:12" ht="13.5" x14ac:dyDescent="0.25">
      <c r="A1881" s="3">
        <f>RSI!A1881</f>
        <v>44749</v>
      </c>
      <c r="B1881" s="2">
        <f>RSI!B1881</f>
        <v>9.4316999999999993</v>
      </c>
      <c r="C1881" s="2">
        <f>RSI!I1881</f>
        <v>73.686434999364039</v>
      </c>
      <c r="D1881" s="2">
        <f>MACD!E1881</f>
        <v>-0.22136884256267741</v>
      </c>
      <c r="E1881" s="2">
        <f>MACD!F1881</f>
        <v>-0.10461681708519854</v>
      </c>
      <c r="F1881" s="2">
        <f>'Moving Avg'!D1881</f>
        <v>9.4809000000000001</v>
      </c>
      <c r="G1881" s="2">
        <f>'Moving Avg'!F1881</f>
        <v>9.0438200000000002</v>
      </c>
      <c r="H1881" s="2">
        <f>'Moving Avg'!G1881</f>
        <v>8.8575299999999988</v>
      </c>
      <c r="I1881" s="2">
        <f>'Moving Avg'!H1881</f>
        <v>9.1416449999999969</v>
      </c>
      <c r="J1881" s="6" t="str">
        <f>OBV!F1881</f>
        <v>BEARISH</v>
      </c>
      <c r="K1881" s="6" t="str">
        <f>OBV!G1881</f>
        <v>NEUTRAL</v>
      </c>
      <c r="L1881" s="6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9.4316999999999993</v>
      </c>
      <c r="C1882" s="2">
        <f>RSI!I1882</f>
        <v>73.686434999364053</v>
      </c>
      <c r="D1882" s="2">
        <f>MACD!E1882</f>
        <v>-0.25357181522778482</v>
      </c>
      <c r="E1882" s="2">
        <f>MACD!F1882</f>
        <v>-0.13440781671371579</v>
      </c>
      <c r="F1882" s="2">
        <f>'Moving Avg'!D1882</f>
        <v>9.4809000000000001</v>
      </c>
      <c r="G1882" s="2">
        <f>'Moving Avg'!F1882</f>
        <v>9.0715200000000014</v>
      </c>
      <c r="H1882" s="2">
        <f>'Moving Avg'!G1882</f>
        <v>8.8868599999999986</v>
      </c>
      <c r="I1882" s="2">
        <f>'Moving Avg'!H1882</f>
        <v>9.1416309999999985</v>
      </c>
      <c r="J1882" s="6" t="str">
        <f>OBV!F1882</f>
        <v>BEARISH</v>
      </c>
      <c r="K1882" s="6" t="str">
        <f>OBV!G1882</f>
        <v>NEUTRAL</v>
      </c>
      <c r="L1882" s="6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9.4316999999999993</v>
      </c>
      <c r="C1883" s="2">
        <f>RSI!I1883</f>
        <v>73.686434999364039</v>
      </c>
      <c r="D1883" s="2">
        <f>MACD!E1883</f>
        <v>-0.28293116058958923</v>
      </c>
      <c r="E1883" s="2">
        <f>MACD!F1883</f>
        <v>-0.16411248548889049</v>
      </c>
      <c r="F1883" s="2">
        <f>'Moving Avg'!D1883</f>
        <v>9.4644999999999992</v>
      </c>
      <c r="G1883" s="2">
        <f>'Moving Avg'!F1883</f>
        <v>9.0992200000000008</v>
      </c>
      <c r="H1883" s="2">
        <f>'Moving Avg'!G1883</f>
        <v>8.9130979999999962</v>
      </c>
      <c r="I1883" s="2">
        <f>'Moving Avg'!H1883</f>
        <v>9.1418104999999983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9.3907000000000007</v>
      </c>
      <c r="C1884" s="2">
        <f>RSI!I1884</f>
        <v>69.408617281939087</v>
      </c>
      <c r="D1884" s="2">
        <f>MACD!E1884</f>
        <v>-0.30669097635066755</v>
      </c>
      <c r="E1884" s="2">
        <f>MACD!F1884</f>
        <v>-0.1926281836612459</v>
      </c>
      <c r="F1884" s="2">
        <f>'Moving Avg'!D1884</f>
        <v>9.4235000000000007</v>
      </c>
      <c r="G1884" s="2">
        <f>'Moving Avg'!F1884</f>
        <v>9.1260300000000019</v>
      </c>
      <c r="H1884" s="2">
        <f>'Moving Avg'!G1884</f>
        <v>8.9385159999999981</v>
      </c>
      <c r="I1884" s="2">
        <f>'Moving Avg'!H1884</f>
        <v>9.141630499999998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</row>
    <row r="1885" spans="1:12" ht="13.5" x14ac:dyDescent="0.25">
      <c r="A1885" s="3">
        <f>RSI!A1885</f>
        <v>44755</v>
      </c>
      <c r="B1885" s="2">
        <f>RSI!B1885</f>
        <v>9.4316999999999993</v>
      </c>
      <c r="C1885" s="2">
        <f>RSI!I1885</f>
        <v>71.208654067102827</v>
      </c>
      <c r="D1885" s="2">
        <f>MACD!E1885</f>
        <v>-0.29689207443868249</v>
      </c>
      <c r="E1885" s="2">
        <f>MACD!F1885</f>
        <v>-0.21348096181673321</v>
      </c>
      <c r="F1885" s="2">
        <f>'Moving Avg'!D1885</f>
        <v>9.4235000000000007</v>
      </c>
      <c r="G1885" s="2">
        <f>'Moving Avg'!F1885</f>
        <v>9.1548900000000017</v>
      </c>
      <c r="H1885" s="2">
        <f>'Moving Avg'!G1885</f>
        <v>8.9574839999999973</v>
      </c>
      <c r="I1885" s="2">
        <f>'Moving Avg'!H1885</f>
        <v>9.1416554999999988</v>
      </c>
      <c r="J1885" s="6" t="str">
        <f>OBV!F1885</f>
        <v>BEARISH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9.4316999999999993</v>
      </c>
      <c r="C1886" s="2">
        <f>RSI!I1886</f>
        <v>71.208654067102827</v>
      </c>
      <c r="D1886" s="2">
        <f>MACD!E1886</f>
        <v>-0.23004801083882498</v>
      </c>
      <c r="E1886" s="2">
        <f>MACD!F1886</f>
        <v>-0.21679437162115159</v>
      </c>
      <c r="F1886" s="2">
        <f>'Moving Avg'!D1886</f>
        <v>9.4235000000000007</v>
      </c>
      <c r="G1886" s="2">
        <f>'Moving Avg'!F1886</f>
        <v>9.1837500000000016</v>
      </c>
      <c r="H1886" s="2">
        <f>'Moving Avg'!G1886</f>
        <v>8.9759879999999974</v>
      </c>
      <c r="I1886" s="2">
        <f>'Moving Avg'!H1886</f>
        <v>9.1417190000000002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9.4316999999999993</v>
      </c>
      <c r="C1887" s="2">
        <f>RSI!I1887</f>
        <v>71.208654067102827</v>
      </c>
      <c r="D1887" s="2">
        <f>MACD!E1887</f>
        <v>-0.17505567598607108</v>
      </c>
      <c r="E1887" s="2">
        <f>MACD!F1887</f>
        <v>-0.2084466324941355</v>
      </c>
      <c r="F1887" s="2">
        <f>'Moving Avg'!D1887</f>
        <v>9.4235000000000007</v>
      </c>
      <c r="G1887" s="2">
        <f>'Moving Avg'!F1887</f>
        <v>9.2126100000000015</v>
      </c>
      <c r="H1887" s="2">
        <f>'Moving Avg'!G1887</f>
        <v>8.9944919999999975</v>
      </c>
      <c r="I1887" s="2">
        <f>'Moving Avg'!H1887</f>
        <v>9.1417824999999997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9.3907000000000007</v>
      </c>
      <c r="C1888" s="2">
        <f>RSI!I1888</f>
        <v>66.333699818417671</v>
      </c>
      <c r="D1888" s="2">
        <f>MACD!E1888</f>
        <v>-0.11432315522125513</v>
      </c>
      <c r="E1888" s="2">
        <f>MACD!F1888</f>
        <v>-0.18962193703955943</v>
      </c>
      <c r="F1888" s="2">
        <f>'Moving Avg'!D1888</f>
        <v>9.4153000000000002</v>
      </c>
      <c r="G1888" s="2">
        <f>'Moving Avg'!F1888</f>
        <v>9.2394200000000026</v>
      </c>
      <c r="H1888" s="2">
        <f>'Moving Avg'!G1888</f>
        <v>9.0123299999999986</v>
      </c>
      <c r="I1888" s="2">
        <f>'Moving Avg'!H1888</f>
        <v>9.1416795000000004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9.3907000000000007</v>
      </c>
      <c r="C1889" s="2">
        <f>RSI!I1889</f>
        <v>66.333699818417671</v>
      </c>
      <c r="D1889" s="2">
        <f>MACD!E1889</f>
        <v>-5.1420773935756614E-2</v>
      </c>
      <c r="E1889" s="2">
        <f>MACD!F1889</f>
        <v>-0.16198170441879889</v>
      </c>
      <c r="F1889" s="2">
        <f>'Moving Avg'!D1889</f>
        <v>9.4153000000000002</v>
      </c>
      <c r="G1889" s="2">
        <f>'Moving Avg'!F1889</f>
        <v>9.2662300000000037</v>
      </c>
      <c r="H1889" s="2">
        <f>'Moving Avg'!G1889</f>
        <v>9.030013999999996</v>
      </c>
      <c r="I1889" s="2">
        <f>'Moving Avg'!H1889</f>
        <v>9.1414604999999991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9.3660999999999994</v>
      </c>
      <c r="C1890" s="2">
        <f>RSI!I1890</f>
        <v>63.317353928920618</v>
      </c>
      <c r="D1890" s="2">
        <f>MACD!E1890</f>
        <v>-2.2624654422207513E-2</v>
      </c>
      <c r="E1890" s="2">
        <f>MACD!F1890</f>
        <v>-0.13411029441948061</v>
      </c>
      <c r="F1890" s="2">
        <f>'Moving Avg'!D1890</f>
        <v>9.4021800000000013</v>
      </c>
      <c r="G1890" s="2">
        <f>'Moving Avg'!F1890</f>
        <v>9.293745000000003</v>
      </c>
      <c r="H1890" s="2">
        <f>'Moving Avg'!G1890</f>
        <v>9.0396279999999987</v>
      </c>
      <c r="I1890" s="2">
        <f>'Moving Avg'!H1890</f>
        <v>9.1413504999999997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9.4316999999999993</v>
      </c>
      <c r="C1891" s="2">
        <f>RSI!I1891</f>
        <v>67.55433924460938</v>
      </c>
      <c r="D1891" s="2">
        <f>MACD!E1891</f>
        <v>-3.9174422173235968E-3</v>
      </c>
      <c r="E1891" s="2">
        <f>MACD!F1891</f>
        <v>-0.10807172397904921</v>
      </c>
      <c r="F1891" s="2">
        <f>'Moving Avg'!D1891</f>
        <v>9.4021799999999995</v>
      </c>
      <c r="G1891" s="2">
        <f>'Moving Avg'!F1891</f>
        <v>9.3226050000000011</v>
      </c>
      <c r="H1891" s="2">
        <f>'Moving Avg'!G1891</f>
        <v>9.0505539999999982</v>
      </c>
      <c r="I1891" s="2">
        <f>'Moving Avg'!H1891</f>
        <v>9.1432699999999993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9.3825000000000003</v>
      </c>
      <c r="C1892" s="2">
        <f>RSI!I1892</f>
        <v>61.789867509856357</v>
      </c>
      <c r="D1892" s="2">
        <f>MACD!E1892</f>
        <v>1.4428293182142227E-2</v>
      </c>
      <c r="E1892" s="2">
        <f>MACD!F1892</f>
        <v>-8.3571720546810918E-2</v>
      </c>
      <c r="F1892" s="2">
        <f>'Moving Avg'!D1892</f>
        <v>9.3923400000000008</v>
      </c>
      <c r="G1892" s="2">
        <f>'Moving Avg'!F1892</f>
        <v>9.3509400000000014</v>
      </c>
      <c r="H1892" s="2">
        <f>'Moving Avg'!G1892</f>
        <v>9.0620419999999964</v>
      </c>
      <c r="I1892" s="2">
        <f>'Moving Avg'!H1892</f>
        <v>9.1449435000000001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9.4316999999999993</v>
      </c>
      <c r="C1893" s="2">
        <f>RSI!I1893</f>
        <v>65.00566500009495</v>
      </c>
      <c r="D1893" s="2">
        <f>MACD!E1893</f>
        <v>2.5553546920390247E-2</v>
      </c>
      <c r="E1893" s="2">
        <f>MACD!F1893</f>
        <v>-6.1746667053370688E-2</v>
      </c>
      <c r="F1893" s="2">
        <f>'Moving Avg'!D1893</f>
        <v>9.4005399999999995</v>
      </c>
      <c r="G1893" s="2">
        <f>'Moving Avg'!F1893</f>
        <v>9.3817350000000026</v>
      </c>
      <c r="H1893" s="2">
        <f>'Moving Avg'!G1893</f>
        <v>9.0729679999999959</v>
      </c>
      <c r="I1893" s="2">
        <f>'Moving Avg'!H1893</f>
        <v>9.1451615000000004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BEARISH DIVERGENCE</v>
      </c>
    </row>
    <row r="1894" spans="1:12" ht="13.5" x14ac:dyDescent="0.25">
      <c r="A1894" s="3">
        <f>RSI!A1894</f>
        <v>44769</v>
      </c>
      <c r="B1894" s="2">
        <f>RSI!B1894</f>
        <v>9.3907000000000007</v>
      </c>
      <c r="C1894" s="2">
        <f>RSI!I1894</f>
        <v>60.440645083886302</v>
      </c>
      <c r="D1894" s="2">
        <f>MACD!E1894</f>
        <v>3.0708050026760247E-2</v>
      </c>
      <c r="E1894" s="2">
        <f>MACD!F1894</f>
        <v>-4.3255723637344499E-2</v>
      </c>
      <c r="F1894" s="2">
        <f>'Moving Avg'!D1894</f>
        <v>9.4005399999999995</v>
      </c>
      <c r="G1894" s="2">
        <f>'Moving Avg'!F1894</f>
        <v>9.4104800000000015</v>
      </c>
      <c r="H1894" s="2">
        <f>'Moving Avg'!G1894</f>
        <v>9.0832279999999965</v>
      </c>
      <c r="I1894" s="2">
        <f>'Moving Avg'!H1894</f>
        <v>9.1468759999999989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9.4316999999999993</v>
      </c>
      <c r="C1895" s="2">
        <f>RSI!I1895</f>
        <v>63.222046752965689</v>
      </c>
      <c r="D1895" s="2">
        <f>MACD!E1895</f>
        <v>3.7667184369055917E-2</v>
      </c>
      <c r="E1895" s="2">
        <f>MACD!F1895</f>
        <v>-2.7071142036064418E-2</v>
      </c>
      <c r="F1895" s="2">
        <f>'Moving Avg'!D1895</f>
        <v>9.4136600000000001</v>
      </c>
      <c r="G1895" s="2">
        <f>'Moving Avg'!F1895</f>
        <v>9.430060000000001</v>
      </c>
      <c r="H1895" s="2">
        <f>'Moving Avg'!G1895</f>
        <v>9.0943079999999945</v>
      </c>
      <c r="I1895" s="2">
        <f>'Moving Avg'!H1895</f>
        <v>9.147017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9.4235000000000007</v>
      </c>
      <c r="C1896" s="2">
        <f>RSI!I1896</f>
        <v>62.278919577953964</v>
      </c>
      <c r="D1896" s="2">
        <f>MACD!E1896</f>
        <v>4.3297649345278799E-2</v>
      </c>
      <c r="E1896" s="2">
        <f>MACD!F1896</f>
        <v>-1.2997383759795776E-2</v>
      </c>
      <c r="F1896" s="2">
        <f>'Moving Avg'!D1896</f>
        <v>9.4120200000000018</v>
      </c>
      <c r="G1896" s="2">
        <f>'Moving Avg'!F1896</f>
        <v>9.4296499999999988</v>
      </c>
      <c r="H1896" s="2">
        <f>'Moving Avg'!G1896</f>
        <v>9.1050699999999942</v>
      </c>
      <c r="I1896" s="2">
        <f>'Moving Avg'!H1896</f>
        <v>9.1490885000000013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9.4235000000000007</v>
      </c>
      <c r="C1897" s="2">
        <f>RSI!I1897</f>
        <v>62.278919577953964</v>
      </c>
      <c r="D1897" s="2">
        <f>MACD!E1897</f>
        <v>4.7309009091945242E-2</v>
      </c>
      <c r="E1897" s="2">
        <f>MACD!F1897</f>
        <v>-9.3610518944757179E-4</v>
      </c>
      <c r="F1897" s="2">
        <f>'Moving Avg'!D1897</f>
        <v>9.4202200000000005</v>
      </c>
      <c r="G1897" s="2">
        <f>'Moving Avg'!F1897</f>
        <v>9.4292400000000001</v>
      </c>
      <c r="H1897" s="2">
        <f>'Moving Avg'!G1897</f>
        <v>9.1159859999999941</v>
      </c>
      <c r="I1897" s="2">
        <f>'Moving Avg'!H1897</f>
        <v>9.1494205000000015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9.4153000000000002</v>
      </c>
      <c r="C1898" s="2">
        <f>RSI!I1898</f>
        <v>61.219756886729229</v>
      </c>
      <c r="D1898" s="2">
        <f>MACD!E1898</f>
        <v>4.4305840698685373E-2</v>
      </c>
      <c r="E1898" s="2">
        <f>MACD!F1898</f>
        <v>8.1122839881790174E-3</v>
      </c>
      <c r="F1898" s="2">
        <f>'Moving Avg'!D1898</f>
        <v>9.4169400000000003</v>
      </c>
      <c r="G1898" s="2">
        <f>'Moving Avg'!F1898</f>
        <v>9.4243199999999998</v>
      </c>
      <c r="H1898" s="2">
        <f>'Moving Avg'!G1898</f>
        <v>9.1267379999999942</v>
      </c>
      <c r="I1898" s="2">
        <f>'Moving Avg'!H1898</f>
        <v>9.1497115000000004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9.4153000000000002</v>
      </c>
      <c r="C1899" s="2">
        <f>RSI!I1899</f>
        <v>61.219756886729229</v>
      </c>
      <c r="D1899" s="2">
        <f>MACD!E1899</f>
        <v>4.116767924301179E-2</v>
      </c>
      <c r="E1899" s="2">
        <f>MACD!F1899</f>
        <v>1.4723363039145572E-2</v>
      </c>
      <c r="F1899" s="2">
        <f>'Moving Avg'!D1899</f>
        <v>9.4218600000000006</v>
      </c>
      <c r="G1899" s="2">
        <f>'Moving Avg'!F1899</f>
        <v>9.4152999999999984</v>
      </c>
      <c r="H1899" s="2">
        <f>'Moving Avg'!G1899</f>
        <v>9.1373359999999941</v>
      </c>
      <c r="I1899" s="2">
        <f>'Moving Avg'!H1899</f>
        <v>9.1503890000000006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9.4153000000000002</v>
      </c>
      <c r="C1900" s="2">
        <f>RSI!I1900</f>
        <v>61.219756886729229</v>
      </c>
      <c r="D1900" s="2">
        <f>MACD!E1900</f>
        <v>3.4174901131095226E-2</v>
      </c>
      <c r="E1900" s="2">
        <f>MACD!F1900</f>
        <v>1.8613670657535504E-2</v>
      </c>
      <c r="F1900" s="2">
        <f>'Moving Avg'!D1900</f>
        <v>9.4185800000000022</v>
      </c>
      <c r="G1900" s="2">
        <f>'Moving Avg'!F1900</f>
        <v>9.4144799999999993</v>
      </c>
      <c r="H1900" s="2">
        <f>'Moving Avg'!G1900</f>
        <v>9.1480879999999942</v>
      </c>
      <c r="I1900" s="2">
        <f>'Moving Avg'!H1900</f>
        <v>9.1510665000000007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9.4153000000000002</v>
      </c>
      <c r="C1901" s="2">
        <f>RSI!I1901</f>
        <v>61.219756886729222</v>
      </c>
      <c r="D1901" s="2">
        <f>MACD!E1901</f>
        <v>3.7838395190068042E-2</v>
      </c>
      <c r="E1901" s="2">
        <f>MACD!F1901</f>
        <v>2.2458615564042012E-2</v>
      </c>
      <c r="F1901" s="2">
        <f>'Moving Avg'!D1901</f>
        <v>9.4169400000000003</v>
      </c>
      <c r="G1901" s="2">
        <f>'Moving Avg'!F1901</f>
        <v>9.4136599999999984</v>
      </c>
      <c r="H1901" s="2">
        <f>'Moving Avg'!G1901</f>
        <v>9.1586859999999941</v>
      </c>
      <c r="I1901" s="2">
        <f>'Moving Avg'!H1901</f>
        <v>9.1517440000000008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9.4153000000000002</v>
      </c>
      <c r="C1902" s="2">
        <f>RSI!I1902</f>
        <v>61.219756886729215</v>
      </c>
      <c r="D1902" s="2">
        <f>MACD!E1902</f>
        <v>3.2895111103050212E-2</v>
      </c>
      <c r="E1902" s="2">
        <f>MACD!F1902</f>
        <v>2.4545914671843652E-2</v>
      </c>
      <c r="F1902" s="2">
        <f>'Moving Avg'!D1902</f>
        <v>9.4153000000000002</v>
      </c>
      <c r="G1902" s="2">
        <f>'Moving Avg'!F1902</f>
        <v>9.4128399999999992</v>
      </c>
      <c r="H1902" s="2">
        <f>'Moving Avg'!G1902</f>
        <v>9.1692839999999958</v>
      </c>
      <c r="I1902" s="2">
        <f>'Moving Avg'!H1902</f>
        <v>9.1524599999999996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9.4153000000000002</v>
      </c>
      <c r="C1903" s="2">
        <f>RSI!I1903</f>
        <v>61.219756886729215</v>
      </c>
      <c r="D1903" s="2">
        <f>MACD!E1903</f>
        <v>3.5842736264468655E-2</v>
      </c>
      <c r="E1903" s="2">
        <f>MACD!F1903</f>
        <v>2.6805278990368653E-2</v>
      </c>
      <c r="F1903" s="2">
        <f>'Moving Avg'!D1903</f>
        <v>9.4153000000000002</v>
      </c>
      <c r="G1903" s="2">
        <f>'Moving Avg'!F1903</f>
        <v>9.4120200000000018</v>
      </c>
      <c r="H1903" s="2">
        <f>'Moving Avg'!G1903</f>
        <v>9.1800359999999959</v>
      </c>
      <c r="I1903" s="2">
        <f>'Moving Avg'!H1903</f>
        <v>9.1532149999999994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9.4235000000000007</v>
      </c>
      <c r="C1904" s="2">
        <f>RSI!I1904</f>
        <v>62.221990077811142</v>
      </c>
      <c r="D1904" s="2">
        <f>MACD!E1904</f>
        <v>3.101545983806453E-2</v>
      </c>
      <c r="E1904" s="2">
        <f>MACD!F1904</f>
        <v>2.7647315159907832E-2</v>
      </c>
      <c r="F1904" s="2">
        <f>'Moving Avg'!D1904</f>
        <v>9.4169400000000003</v>
      </c>
      <c r="G1904" s="2">
        <f>'Moving Avg'!F1904</f>
        <v>9.4136600000000001</v>
      </c>
      <c r="H1904" s="2">
        <f>'Moving Avg'!G1904</f>
        <v>9.1909519999999958</v>
      </c>
      <c r="I1904" s="2">
        <f>'Moving Avg'!H1904</f>
        <v>9.1539719999999996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9.4235000000000007</v>
      </c>
      <c r="C1905" s="2">
        <f>RSI!I1905</f>
        <v>62.221990077811142</v>
      </c>
      <c r="D1905" s="2">
        <f>MACD!E1905</f>
        <v>3.2813856257970286E-2</v>
      </c>
      <c r="E1905" s="2">
        <f>MACD!F1905</f>
        <v>2.8680623379520324E-2</v>
      </c>
      <c r="F1905" s="2">
        <f>'Moving Avg'!D1905</f>
        <v>9.4185800000000004</v>
      </c>
      <c r="G1905" s="2">
        <f>'Moving Avg'!F1905</f>
        <v>9.4132499999999997</v>
      </c>
      <c r="H1905" s="2">
        <f>'Moving Avg'!G1905</f>
        <v>9.2018679999999975</v>
      </c>
      <c r="I1905" s="2">
        <f>'Moving Avg'!H1905</f>
        <v>9.1547680000000007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9.3907000000000007</v>
      </c>
      <c r="C1906" s="2">
        <f>RSI!I1906</f>
        <v>55.560741438054372</v>
      </c>
      <c r="D1906" s="2">
        <f>MACD!E1906</f>
        <v>3.5110447683731394E-2</v>
      </c>
      <c r="E1906" s="2">
        <f>MACD!F1906</f>
        <v>2.9966588240362538E-2</v>
      </c>
      <c r="F1906" s="2">
        <f>'Moving Avg'!D1906</f>
        <v>9.4136600000000001</v>
      </c>
      <c r="G1906" s="2">
        <f>'Moving Avg'!F1906</f>
        <v>9.4111999999999991</v>
      </c>
      <c r="H1906" s="2">
        <f>'Moving Avg'!G1906</f>
        <v>9.2121279999999963</v>
      </c>
      <c r="I1906" s="2">
        <f>'Moving Avg'!H1906</f>
        <v>9.1557089999999999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9.4235000000000007</v>
      </c>
      <c r="C1907" s="2">
        <f>RSI!I1907</f>
        <v>60.154571564967725</v>
      </c>
      <c r="D1907" s="2">
        <f>MACD!E1907</f>
        <v>3.4453811932587897E-2</v>
      </c>
      <c r="E1907" s="2">
        <f>MACD!F1907</f>
        <v>3.0864032978807611E-2</v>
      </c>
      <c r="F1907" s="2">
        <f>'Moving Avg'!D1907</f>
        <v>9.4152999999999984</v>
      </c>
      <c r="G1907" s="2">
        <f>'Moving Avg'!F1907</f>
        <v>9.4107900000000004</v>
      </c>
      <c r="H1907" s="2">
        <f>'Moving Avg'!G1907</f>
        <v>9.223043999999998</v>
      </c>
      <c r="I1907" s="2">
        <f>'Moving Avg'!H1907</f>
        <v>9.1572010000000006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9.4316999999999993</v>
      </c>
      <c r="C1908" s="2">
        <f>RSI!I1908</f>
        <v>61.233492200302592</v>
      </c>
      <c r="D1908" s="2">
        <f>MACD!E1908</f>
        <v>3.1677771820639578E-2</v>
      </c>
      <c r="E1908" s="2">
        <f>MACD!F1908</f>
        <v>3.1026780747174007E-2</v>
      </c>
      <c r="F1908" s="2">
        <f>'Moving Avg'!D1908</f>
        <v>9.4185800000000022</v>
      </c>
      <c r="G1908" s="2">
        <f>'Moving Avg'!F1908</f>
        <v>9.4128399999999992</v>
      </c>
      <c r="H1908" s="2">
        <f>'Moving Avg'!G1908</f>
        <v>9.2341239999999978</v>
      </c>
      <c r="I1908" s="2">
        <f>'Moving Avg'!H1908</f>
        <v>9.1579604999999997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9.3907000000000007</v>
      </c>
      <c r="C1909" s="2">
        <f>RSI!I1909</f>
        <v>53.441565506779881</v>
      </c>
      <c r="D1909" s="2">
        <f>MACD!E1909</f>
        <v>3.1991953820442731E-2</v>
      </c>
      <c r="E1909" s="2">
        <f>MACD!F1909</f>
        <v>3.1219815361827753E-2</v>
      </c>
      <c r="F1909" s="2">
        <f>'Moving Avg'!D1909</f>
        <v>9.4120200000000001</v>
      </c>
      <c r="G1909" s="2">
        <f>'Moving Avg'!F1909</f>
        <v>9.4128399999999992</v>
      </c>
      <c r="H1909" s="2">
        <f>'Moving Avg'!G1909</f>
        <v>9.2443839999999984</v>
      </c>
      <c r="I1909" s="2">
        <f>'Moving Avg'!H1909</f>
        <v>9.1585149999999995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9.4316999999999993</v>
      </c>
      <c r="C1910" s="2">
        <f>RSI!I1910</f>
        <v>59.052871640478195</v>
      </c>
      <c r="D1910" s="2">
        <f>MACD!E1910</f>
        <v>2.9116831981880864E-2</v>
      </c>
      <c r="E1910" s="2">
        <f>MACD!F1910</f>
        <v>3.0799218685838375E-2</v>
      </c>
      <c r="F1910" s="2">
        <f>'Moving Avg'!D1910</f>
        <v>9.4136600000000001</v>
      </c>
      <c r="G1910" s="2">
        <f>'Moving Avg'!F1910</f>
        <v>9.4161200000000012</v>
      </c>
      <c r="H1910" s="2">
        <f>'Moving Avg'!G1910</f>
        <v>9.2554639999999964</v>
      </c>
      <c r="I1910" s="2">
        <f>'Moving Avg'!H1910</f>
        <v>9.1590425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</row>
    <row r="1911" spans="1:12" ht="13.5" x14ac:dyDescent="0.25">
      <c r="A1911" s="3">
        <f>RSI!A1911</f>
        <v>44792</v>
      </c>
      <c r="B1911" s="2">
        <f>RSI!B1911</f>
        <v>9.0134000000000007</v>
      </c>
      <c r="C1911" s="2">
        <f>RSI!I1911</f>
        <v>25.407803664405762</v>
      </c>
      <c r="D1911" s="2">
        <f>MACD!E1911</f>
        <v>5.7330718496032773E-2</v>
      </c>
      <c r="E1911" s="2">
        <f>MACD!F1911</f>
        <v>3.6105518647877255E-2</v>
      </c>
      <c r="F1911" s="2">
        <f>'Moving Avg'!D1911</f>
        <v>9.3382000000000005</v>
      </c>
      <c r="G1911" s="2">
        <f>'Moving Avg'!F1911</f>
        <v>9.3952050000000007</v>
      </c>
      <c r="H1911" s="2">
        <f>'Moving Avg'!G1911</f>
        <v>9.2581779999999974</v>
      </c>
      <c r="I1911" s="2">
        <f>'Moving Avg'!H1911</f>
        <v>9.1574784999999999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8.8575999999999997</v>
      </c>
      <c r="C1912" s="2">
        <f>RSI!I1912</f>
        <v>20.681455056892801</v>
      </c>
      <c r="D1912" s="2">
        <f>MACD!E1912</f>
        <v>9.4903071537080663E-2</v>
      </c>
      <c r="E1912" s="2">
        <f>MACD!F1912</f>
        <v>4.7865029225717941E-2</v>
      </c>
      <c r="F1912" s="2">
        <f>'Moving Avg'!D1912</f>
        <v>9.2250199999999989</v>
      </c>
      <c r="G1912" s="2">
        <f>'Moving Avg'!F1912</f>
        <v>9.3689600000000013</v>
      </c>
      <c r="H1912" s="2">
        <f>'Moving Avg'!G1912</f>
        <v>9.2577759999999962</v>
      </c>
      <c r="I1912" s="2">
        <f>'Moving Avg'!H1912</f>
        <v>9.1553675000000005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8.8575999999999997</v>
      </c>
      <c r="C1913" s="2">
        <f>RSI!I1913</f>
        <v>20.681455056892801</v>
      </c>
      <c r="D1913" s="2">
        <f>MACD!E1913</f>
        <v>0.1296141393437491</v>
      </c>
      <c r="E1913" s="2">
        <f>MACD!F1913</f>
        <v>6.4214851249324176E-2</v>
      </c>
      <c r="F1913" s="2">
        <f>'Moving Avg'!D1913</f>
        <v>9.1102000000000007</v>
      </c>
      <c r="G1913" s="2">
        <f>'Moving Avg'!F1913</f>
        <v>9.3402550000000009</v>
      </c>
      <c r="H1913" s="2">
        <f>'Moving Avg'!G1913</f>
        <v>9.2573739999999969</v>
      </c>
      <c r="I1913" s="2">
        <f>'Moving Avg'!H1913</f>
        <v>9.1532565000000012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9.2513000000000005</v>
      </c>
      <c r="C1914" s="2">
        <f>RSI!I1914</f>
        <v>48.666534286357809</v>
      </c>
      <c r="D1914" s="2">
        <f>MACD!E1914</f>
        <v>0.13378646723394283</v>
      </c>
      <c r="E1914" s="2">
        <f>MACD!F1914</f>
        <v>7.8129174446247909E-2</v>
      </c>
      <c r="F1914" s="2">
        <f>'Moving Avg'!D1914</f>
        <v>9.0823199999999993</v>
      </c>
      <c r="G1914" s="2">
        <f>'Moving Avg'!F1914</f>
        <v>9.3332850000000001</v>
      </c>
      <c r="H1914" s="2">
        <f>'Moving Avg'!G1914</f>
        <v>9.2653099999999977</v>
      </c>
      <c r="I1914" s="2">
        <f>'Moving Avg'!H1914</f>
        <v>9.1531139999999986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9.2513000000000005</v>
      </c>
      <c r="C1915" s="2">
        <f>RSI!I1915</f>
        <v>48.666534286357816</v>
      </c>
      <c r="D1915" s="2">
        <f>MACD!E1915</f>
        <v>0.13749314615379404</v>
      </c>
      <c r="E1915" s="2">
        <f>MACD!F1915</f>
        <v>9.0001968787757139E-2</v>
      </c>
      <c r="F1915" s="2">
        <f>'Moving Avg'!D1915</f>
        <v>9.0462400000000009</v>
      </c>
      <c r="G1915" s="2">
        <f>'Moving Avg'!F1915</f>
        <v>9.3242650000000005</v>
      </c>
      <c r="H1915" s="2">
        <f>'Moving Avg'!G1915</f>
        <v>9.2732459999999985</v>
      </c>
      <c r="I1915" s="2">
        <f>'Moving Avg'!H1915</f>
        <v>9.1525850000000002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9.2266999999999992</v>
      </c>
      <c r="C1916" s="2">
        <f>RSI!I1916</f>
        <v>47.453265662762</v>
      </c>
      <c r="D1916" s="2">
        <f>MACD!E1916</f>
        <v>0.13756882740263698</v>
      </c>
      <c r="E1916" s="2">
        <f>MACD!F1916</f>
        <v>9.9515340510733102E-2</v>
      </c>
      <c r="F1916" s="2">
        <f>'Moving Avg'!D1916</f>
        <v>9.0888999999999989</v>
      </c>
      <c r="G1916" s="2">
        <f>'Moving Avg'!F1916</f>
        <v>9.314425</v>
      </c>
      <c r="H1916" s="2">
        <f>'Moving Avg'!G1916</f>
        <v>9.2806899999999981</v>
      </c>
      <c r="I1916" s="2">
        <f>'Moving Avg'!H1916</f>
        <v>9.1518554999999999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</row>
    <row r="1917" spans="1:12" ht="13.5" x14ac:dyDescent="0.25">
      <c r="A1917" s="3">
        <f>RSI!A1917</f>
        <v>44802</v>
      </c>
      <c r="B1917" s="2">
        <f>RSI!B1917</f>
        <v>9.2266999999999992</v>
      </c>
      <c r="C1917" s="2">
        <f>RSI!I1917</f>
        <v>47.453265662762</v>
      </c>
      <c r="D1917" s="2">
        <f>MACD!E1917</f>
        <v>0.1429754856186527</v>
      </c>
      <c r="E1917" s="2">
        <f>MACD!F1917</f>
        <v>0.10820736953231702</v>
      </c>
      <c r="F1917" s="2">
        <f>'Moving Avg'!D1917</f>
        <v>9.1627200000000002</v>
      </c>
      <c r="G1917" s="2">
        <f>'Moving Avg'!F1917</f>
        <v>9.3045849999999977</v>
      </c>
      <c r="H1917" s="2">
        <f>'Moving Avg'!G1917</f>
        <v>9.2881339999999994</v>
      </c>
      <c r="I1917" s="2">
        <f>'Moving Avg'!H1917</f>
        <v>9.1511259999999996</v>
      </c>
      <c r="J1917" s="6" t="str">
        <f>OBV!F1917</f>
        <v>BEARISH</v>
      </c>
      <c r="K1917" s="6" t="str">
        <f>OBV!G1917</f>
        <v>NEUTRAL</v>
      </c>
      <c r="L1917" s="6" t="str">
        <f>OBV!H1917</f>
        <v>BEARISH DIVERGENCE</v>
      </c>
    </row>
    <row r="1918" spans="1:12" ht="13.5" x14ac:dyDescent="0.25">
      <c r="A1918" s="3">
        <f>RSI!A1918</f>
        <v>44803</v>
      </c>
      <c r="B1918" s="2">
        <f>RSI!B1918</f>
        <v>9.2266999999999992</v>
      </c>
      <c r="C1918" s="2">
        <f>RSI!I1918</f>
        <v>47.453265662762</v>
      </c>
      <c r="D1918" s="2">
        <f>MACD!E1918</f>
        <v>0.14908639464124462</v>
      </c>
      <c r="E1918" s="2">
        <f>MACD!F1918</f>
        <v>0.11638317455410255</v>
      </c>
      <c r="F1918" s="2">
        <f>'Moving Avg'!D1918</f>
        <v>9.2365400000000015</v>
      </c>
      <c r="G1918" s="2">
        <f>'Moving Avg'!F1918</f>
        <v>9.2951549999999994</v>
      </c>
      <c r="H1918" s="2">
        <f>'Moving Avg'!G1918</f>
        <v>9.295577999999999</v>
      </c>
      <c r="I1918" s="2">
        <f>'Moving Avg'!H1918</f>
        <v>9.1501259999999984</v>
      </c>
      <c r="J1918" s="6" t="str">
        <f>OBV!F1918</f>
        <v>BEARISH</v>
      </c>
      <c r="K1918" s="6" t="str">
        <f>OBV!G1918</f>
        <v>NEUTRAL</v>
      </c>
      <c r="L1918" s="6" t="str">
        <f>OBV!H1918</f>
        <v>BEARISH DIVERGENCE</v>
      </c>
    </row>
    <row r="1919" spans="1:12" ht="13.5" x14ac:dyDescent="0.25">
      <c r="A1919" s="3">
        <f>RSI!A1919</f>
        <v>44804</v>
      </c>
      <c r="B1919" s="2">
        <f>RSI!B1919</f>
        <v>9.2266999999999992</v>
      </c>
      <c r="C1919" s="2">
        <f>RSI!I1919</f>
        <v>47.453265662762</v>
      </c>
      <c r="D1919" s="2">
        <f>MACD!E1919</f>
        <v>0.14820364365163741</v>
      </c>
      <c r="E1919" s="2">
        <f>MACD!F1919</f>
        <v>0.12274726837360952</v>
      </c>
      <c r="F1919" s="2">
        <f>'Moving Avg'!D1919</f>
        <v>9.2316200000000013</v>
      </c>
      <c r="G1919" s="2">
        <f>'Moving Avg'!F1919</f>
        <v>9.2857249999999993</v>
      </c>
      <c r="H1919" s="2">
        <f>'Moving Avg'!G1919</f>
        <v>9.3030219999999986</v>
      </c>
      <c r="I1919" s="2">
        <f>'Moving Avg'!H1919</f>
        <v>9.1491259999999972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9.2266999999999992</v>
      </c>
      <c r="C1920" s="2">
        <f>RSI!I1920</f>
        <v>47.453265662762</v>
      </c>
      <c r="D1920" s="2">
        <f>MACD!E1920</f>
        <v>0.1539997373930948</v>
      </c>
      <c r="E1920" s="2">
        <f>MACD!F1920</f>
        <v>0.12899776217750658</v>
      </c>
      <c r="F1920" s="2">
        <f>'Moving Avg'!D1920</f>
        <v>9.2266999999999992</v>
      </c>
      <c r="G1920" s="2">
        <f>'Moving Avg'!F1920</f>
        <v>9.2762949999999993</v>
      </c>
      <c r="H1920" s="2">
        <f>'Moving Avg'!G1920</f>
        <v>9.311239999999998</v>
      </c>
      <c r="I1920" s="2">
        <f>'Moving Avg'!H1920</f>
        <v>9.1488604999999961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</row>
    <row r="1921" spans="1:12" ht="13.5" x14ac:dyDescent="0.25">
      <c r="A1921" s="3">
        <f>RSI!A1921</f>
        <v>44806</v>
      </c>
      <c r="B1921" s="2">
        <f>RSI!B1921</f>
        <v>9.2266999999999992</v>
      </c>
      <c r="C1921" s="2">
        <f>RSI!I1921</f>
        <v>47.453265662762</v>
      </c>
      <c r="D1921" s="2">
        <f>MACD!E1921</f>
        <v>9.476818989830349E-2</v>
      </c>
      <c r="E1921" s="2">
        <f>MACD!F1921</f>
        <v>0.12215184772166597</v>
      </c>
      <c r="F1921" s="2">
        <f>'Moving Avg'!D1921</f>
        <v>9.2266999999999992</v>
      </c>
      <c r="G1921" s="2">
        <f>'Moving Avg'!F1921</f>
        <v>9.2668649999999992</v>
      </c>
      <c r="H1921" s="2">
        <f>'Moving Avg'!G1921</f>
        <v>9.3186839999999975</v>
      </c>
      <c r="I1921" s="2">
        <f>'Moving Avg'!H1921</f>
        <v>9.1485949999999949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9.2266999999999992</v>
      </c>
      <c r="C1922" s="2">
        <f>RSI!I1922</f>
        <v>47.453265662762</v>
      </c>
      <c r="D1922" s="2">
        <f>MACD!E1922</f>
        <v>2.0881727446278475E-2</v>
      </c>
      <c r="E1922" s="2">
        <f>MACD!F1922</f>
        <v>0.10189782366658848</v>
      </c>
      <c r="F1922" s="2">
        <f>'Moving Avg'!D1922</f>
        <v>9.2266999999999992</v>
      </c>
      <c r="G1922" s="2">
        <f>'Moving Avg'!F1922</f>
        <v>9.2574349999999992</v>
      </c>
      <c r="H1922" s="2">
        <f>'Moving Avg'!G1922</f>
        <v>9.3269019999999969</v>
      </c>
      <c r="I1922" s="2">
        <f>'Moving Avg'!H1922</f>
        <v>9.1475949999999973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9.2266999999999992</v>
      </c>
      <c r="C1923" s="2">
        <f>RSI!I1923</f>
        <v>47.453265662762</v>
      </c>
      <c r="D1923" s="2">
        <f>MACD!E1923</f>
        <v>-4.1450762821790832E-2</v>
      </c>
      <c r="E1923" s="2">
        <f>MACD!F1923</f>
        <v>7.3228106368912624E-2</v>
      </c>
      <c r="F1923" s="2">
        <f>'Moving Avg'!D1923</f>
        <v>9.2266999999999992</v>
      </c>
      <c r="G1923" s="2">
        <f>'Moving Avg'!F1923</f>
        <v>9.2480049999999991</v>
      </c>
      <c r="H1923" s="2">
        <f>'Moving Avg'!G1923</f>
        <v>9.3351199999999963</v>
      </c>
      <c r="I1923" s="2">
        <f>'Moving Avg'!H1923</f>
        <v>9.146594999999996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9.4316999999999993</v>
      </c>
      <c r="C1924" s="2">
        <f>RSI!I1924</f>
        <v>61.808000237092116</v>
      </c>
      <c r="D1924" s="2">
        <f>MACD!E1924</f>
        <v>-4.8636608327292663E-2</v>
      </c>
      <c r="E1924" s="2">
        <f>MACD!F1924</f>
        <v>4.8855163429671569E-2</v>
      </c>
      <c r="F1924" s="2">
        <f>'Moving Avg'!D1924</f>
        <v>9.2676999999999996</v>
      </c>
      <c r="G1924" s="2">
        <f>'Moving Avg'!F1924</f>
        <v>9.2484149999999978</v>
      </c>
      <c r="H1924" s="2">
        <f>'Moving Avg'!G1924</f>
        <v>9.3474379999999968</v>
      </c>
      <c r="I1924" s="2">
        <f>'Moving Avg'!H1924</f>
        <v>9.1465809999999959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9.4316999999999993</v>
      </c>
      <c r="C1925" s="2">
        <f>RSI!I1925</f>
        <v>61.808000237092116</v>
      </c>
      <c r="D1925" s="2">
        <f>MACD!E1925</f>
        <v>-5.5768121377733237E-2</v>
      </c>
      <c r="E1925" s="2">
        <f>MACD!F1925</f>
        <v>2.7930506468190612E-2</v>
      </c>
      <c r="F1925" s="2">
        <f>'Moving Avg'!D1925</f>
        <v>9.3086999999999982</v>
      </c>
      <c r="G1925" s="2">
        <f>'Moving Avg'!F1925</f>
        <v>9.2488250000000001</v>
      </c>
      <c r="H1925" s="2">
        <f>'Moving Avg'!G1925</f>
        <v>9.3552699999999955</v>
      </c>
      <c r="I1925" s="2">
        <f>'Moving Avg'!H1925</f>
        <v>9.1461804999999963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9.2266999999999992</v>
      </c>
      <c r="C1926" s="2">
        <f>RSI!I1926</f>
        <v>46.937157317471211</v>
      </c>
      <c r="D1926" s="2">
        <f>MACD!E1926</f>
        <v>-5.1375225660809321E-2</v>
      </c>
      <c r="E1926" s="2">
        <f>MACD!F1926</f>
        <v>1.2069360042390627E-2</v>
      </c>
      <c r="F1926" s="2">
        <f>'Moving Avg'!D1926</f>
        <v>9.3087</v>
      </c>
      <c r="G1926" s="2">
        <f>'Moving Avg'!F1926</f>
        <v>9.2406249999999979</v>
      </c>
      <c r="H1926" s="2">
        <f>'Moving Avg'!G1926</f>
        <v>9.3511699999999962</v>
      </c>
      <c r="I1926" s="2">
        <f>'Moving Avg'!H1926</f>
        <v>9.1447549999999964</v>
      </c>
      <c r="J1926" s="6" t="str">
        <f>OBV!F1926</f>
        <v>BEARISH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44816</v>
      </c>
      <c r="B1927" s="2">
        <f>RSI!B1927</f>
        <v>9.2266999999999992</v>
      </c>
      <c r="C1927" s="2">
        <f>RSI!I1927</f>
        <v>46.937157317471211</v>
      </c>
      <c r="D1927" s="2">
        <f>MACD!E1927</f>
        <v>-4.7348025590162379E-2</v>
      </c>
      <c r="E1927" s="2">
        <f>MACD!F1927</f>
        <v>1.8588291588002466E-4</v>
      </c>
      <c r="F1927" s="2">
        <f>'Moving Avg'!D1927</f>
        <v>9.3087</v>
      </c>
      <c r="G1927" s="2">
        <f>'Moving Avg'!F1927</f>
        <v>9.2307849999999974</v>
      </c>
      <c r="H1927" s="2">
        <f>'Moving Avg'!G1927</f>
        <v>9.3470699999999969</v>
      </c>
      <c r="I1927" s="2">
        <f>'Moving Avg'!H1927</f>
        <v>9.1433294999999966</v>
      </c>
      <c r="J1927" s="6" t="str">
        <f>OBV!F1927</f>
        <v>BEARISH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9.4316999999999993</v>
      </c>
      <c r="C1928" s="2">
        <f>RSI!I1928</f>
        <v>58.513410041553335</v>
      </c>
      <c r="D1928" s="2">
        <f>MACD!E1928</f>
        <v>-5.8838418405578352E-2</v>
      </c>
      <c r="E1928" s="2">
        <f>MACD!F1928</f>
        <v>-1.1618977348411653E-2</v>
      </c>
      <c r="F1928" s="2">
        <f>'Moving Avg'!D1928</f>
        <v>9.3497000000000003</v>
      </c>
      <c r="G1928" s="2">
        <f>'Moving Avg'!F1928</f>
        <v>9.2307849999999991</v>
      </c>
      <c r="H1928" s="2">
        <f>'Moving Avg'!G1928</f>
        <v>9.345429999999995</v>
      </c>
      <c r="I1928" s="2">
        <f>'Moving Avg'!H1928</f>
        <v>9.142928999999997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9.4316999999999993</v>
      </c>
      <c r="C1929" s="2">
        <f>RSI!I1929</f>
        <v>58.513410041553335</v>
      </c>
      <c r="D1929" s="2">
        <f>MACD!E1929</f>
        <v>-6.9506521968591528E-2</v>
      </c>
      <c r="E1929" s="2">
        <f>MACD!F1929</f>
        <v>-2.3196486272447629E-2</v>
      </c>
      <c r="F1929" s="2">
        <f>'Moving Avg'!D1929</f>
        <v>9.3497000000000003</v>
      </c>
      <c r="G1929" s="2">
        <f>'Moving Avg'!F1929</f>
        <v>9.2328349999999979</v>
      </c>
      <c r="H1929" s="2">
        <f>'Moving Avg'!G1929</f>
        <v>9.3421499999999966</v>
      </c>
      <c r="I1929" s="2">
        <f>'Moving Avg'!H1929</f>
        <v>9.1425284999999974</v>
      </c>
      <c r="J1929" s="6" t="str">
        <f>OBV!F1929</f>
        <v>BULLISH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9.4316999999999993</v>
      </c>
      <c r="C1930" s="2">
        <f>RSI!I1930</f>
        <v>58.513410041553335</v>
      </c>
      <c r="D1930" s="2">
        <f>MACD!E1930</f>
        <v>-7.9408807985553054E-2</v>
      </c>
      <c r="E1930" s="2">
        <f>MACD!F1930</f>
        <v>-3.4438950615068714E-2</v>
      </c>
      <c r="F1930" s="2">
        <f>'Moving Avg'!D1930</f>
        <v>9.3497000000000003</v>
      </c>
      <c r="G1930" s="2">
        <f>'Moving Avg'!F1930</f>
        <v>9.2328349999999979</v>
      </c>
      <c r="H1930" s="2">
        <f>'Moving Avg'!G1930</f>
        <v>9.3421499999999948</v>
      </c>
      <c r="I1930" s="2">
        <f>'Moving Avg'!H1930</f>
        <v>9.1421279999999978</v>
      </c>
      <c r="J1930" s="6" t="str">
        <f>OBV!F1930</f>
        <v>BULLISH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9.4316999999999993</v>
      </c>
      <c r="C1931" s="2">
        <f>RSI!I1931</f>
        <v>58.513410041553335</v>
      </c>
      <c r="D1931" s="2">
        <f>MACD!E1931</f>
        <v>-8.859824793633031E-2</v>
      </c>
      <c r="E1931" s="2">
        <f>MACD!F1931</f>
        <v>-4.5270810079321031E-2</v>
      </c>
      <c r="F1931" s="2">
        <f>'Moving Avg'!D1931</f>
        <v>9.3906999999999989</v>
      </c>
      <c r="G1931" s="2">
        <f>'Moving Avg'!F1931</f>
        <v>9.2537500000000001</v>
      </c>
      <c r="H1931" s="2">
        <f>'Moving Avg'!G1931</f>
        <v>9.3421499999999948</v>
      </c>
      <c r="I1931" s="2">
        <f>'Moving Avg'!H1931</f>
        <v>9.1417274999999982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9.2266999999999992</v>
      </c>
      <c r="C1932" s="2">
        <f>RSI!I1932</f>
        <v>45.238669435885583</v>
      </c>
      <c r="D1932" s="2">
        <f>MACD!E1932</f>
        <v>-8.193928210931567E-2</v>
      </c>
      <c r="E1932" s="2">
        <f>MACD!F1932</f>
        <v>-5.2604504485319961E-2</v>
      </c>
      <c r="F1932" s="2">
        <f>'Moving Avg'!D1932</f>
        <v>9.3906999999999989</v>
      </c>
      <c r="G1932" s="2">
        <f>'Moving Avg'!F1932</f>
        <v>9.2722049999999996</v>
      </c>
      <c r="H1932" s="2">
        <f>'Moving Avg'!G1932</f>
        <v>9.3380499999999955</v>
      </c>
      <c r="I1932" s="2">
        <f>'Moving Avg'!H1932</f>
        <v>9.1403019999999984</v>
      </c>
      <c r="J1932" s="6" t="str">
        <f>OBV!F1932</f>
        <v>BEARISH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9.4316999999999993</v>
      </c>
      <c r="C1933" s="2">
        <f>RSI!I1933</f>
        <v>55.990884816890897</v>
      </c>
      <c r="D1933" s="2">
        <f>MACD!E1933</f>
        <v>-9.0973547833344881E-2</v>
      </c>
      <c r="E1933" s="2">
        <f>MACD!F1933</f>
        <v>-6.0278313154924948E-2</v>
      </c>
      <c r="F1933" s="2">
        <f>'Moving Avg'!D1933</f>
        <v>9.3906999999999989</v>
      </c>
      <c r="G1933" s="2">
        <f>'Moving Avg'!F1933</f>
        <v>9.30091</v>
      </c>
      <c r="H1933" s="2">
        <f>'Moving Avg'!G1933</f>
        <v>9.3380499999999955</v>
      </c>
      <c r="I1933" s="2">
        <f>'Moving Avg'!H1933</f>
        <v>9.1399014999999988</v>
      </c>
      <c r="J1933" s="6" t="str">
        <f>OBV!F1933</f>
        <v>BEARISH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9.4316999999999993</v>
      </c>
      <c r="C1934" s="2">
        <f>RSI!I1934</f>
        <v>55.990884816890905</v>
      </c>
      <c r="D1934" s="2">
        <f>MACD!E1934</f>
        <v>-6.7812661459482726E-2</v>
      </c>
      <c r="E1934" s="2">
        <f>MACD!F1934</f>
        <v>-6.1785182815836504E-2</v>
      </c>
      <c r="F1934" s="2">
        <f>'Moving Avg'!D1934</f>
        <v>9.3906999999999989</v>
      </c>
      <c r="G1934" s="2">
        <f>'Moving Avg'!F1934</f>
        <v>9.3099300000000014</v>
      </c>
      <c r="H1934" s="2">
        <f>'Moving Avg'!G1934</f>
        <v>9.3388699999999965</v>
      </c>
      <c r="I1934" s="2">
        <f>'Moving Avg'!H1934</f>
        <v>9.1395009999999992</v>
      </c>
      <c r="J1934" s="6" t="str">
        <f>OBV!F1934</f>
        <v>BEARISH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9.4235000000000007</v>
      </c>
      <c r="C1935" s="2">
        <f>RSI!I1935</f>
        <v>55.485487735641208</v>
      </c>
      <c r="D1935" s="2">
        <f>MACD!E1935</f>
        <v>-4.8286466591536126E-2</v>
      </c>
      <c r="E1935" s="2">
        <f>MACD!F1935</f>
        <v>-5.9085439570976429E-2</v>
      </c>
      <c r="F1935" s="2">
        <f>'Moving Avg'!D1935</f>
        <v>9.3890600000000006</v>
      </c>
      <c r="G1935" s="2">
        <f>'Moving Avg'!F1935</f>
        <v>9.3185400000000005</v>
      </c>
      <c r="H1935" s="2">
        <f>'Moving Avg'!G1935</f>
        <v>9.3387059999999948</v>
      </c>
      <c r="I1935" s="2">
        <f>'Moving Avg'!H1935</f>
        <v>9.1394459999999995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9.2266999999999992</v>
      </c>
      <c r="C1936" s="2">
        <f>RSI!I1936</f>
        <v>44.989516149028837</v>
      </c>
      <c r="D1936" s="2">
        <f>MACD!E1936</f>
        <v>-4.9305129112754642E-2</v>
      </c>
      <c r="E1936" s="2">
        <f>MACD!F1936</f>
        <v>-5.7129377479332069E-2</v>
      </c>
      <c r="F1936" s="2">
        <f>'Moving Avg'!D1936</f>
        <v>9.3480600000000003</v>
      </c>
      <c r="G1936" s="2">
        <f>'Moving Avg'!F1936</f>
        <v>9.3185400000000005</v>
      </c>
      <c r="H1936" s="2">
        <f>'Moving Avg'!G1936</f>
        <v>9.3346059999999937</v>
      </c>
      <c r="I1936" s="2">
        <f>'Moving Avg'!H1936</f>
        <v>9.1380590000000002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9.2676999999999996</v>
      </c>
      <c r="C1937" s="2">
        <f>RSI!I1937</f>
        <v>47.229168555946295</v>
      </c>
      <c r="D1937" s="2">
        <f>MACD!E1937</f>
        <v>-5.2578381753450643E-2</v>
      </c>
      <c r="E1937" s="2">
        <f>MACD!F1937</f>
        <v>-5.6219178334155788E-2</v>
      </c>
      <c r="F1937" s="2">
        <f>'Moving Avg'!D1937</f>
        <v>9.3562599999999989</v>
      </c>
      <c r="G1937" s="2">
        <f>'Moving Avg'!F1937</f>
        <v>9.3205899999999993</v>
      </c>
      <c r="H1937" s="2">
        <f>'Moving Avg'!G1937</f>
        <v>9.3313259999999953</v>
      </c>
      <c r="I1937" s="2">
        <f>'Moving Avg'!H1937</f>
        <v>9.1368770000000001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9.4235000000000007</v>
      </c>
      <c r="C1938" s="2">
        <f>RSI!I1938</f>
        <v>54.765696949552733</v>
      </c>
      <c r="D1938" s="2">
        <f>MACD!E1938</f>
        <v>-3.5013227762503263E-2</v>
      </c>
      <c r="E1938" s="2">
        <f>MACD!F1938</f>
        <v>-5.1977988219825286E-2</v>
      </c>
      <c r="F1938" s="2">
        <f>'Moving Avg'!D1938</f>
        <v>9.3546200000000006</v>
      </c>
      <c r="G1938" s="2">
        <f>'Moving Avg'!F1938</f>
        <v>9.330429999999998</v>
      </c>
      <c r="H1938" s="2">
        <f>'Moving Avg'!G1938</f>
        <v>9.3319819999999947</v>
      </c>
      <c r="I1938" s="2">
        <f>'Moving Avg'!H1938</f>
        <v>9.1364740000000015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</row>
    <row r="1939" spans="1:12" ht="13.5" x14ac:dyDescent="0.25">
      <c r="A1939" s="3">
        <f>RSI!A1939</f>
        <v>44832</v>
      </c>
      <c r="B1939" s="2">
        <f>RSI!B1939</f>
        <v>9.4316999999999993</v>
      </c>
      <c r="C1939" s="2">
        <f>RSI!I1939</f>
        <v>55.128921332793517</v>
      </c>
      <c r="D1939" s="2">
        <f>MACD!E1939</f>
        <v>-2.1366303948941123E-2</v>
      </c>
      <c r="E1939" s="2">
        <f>MACD!F1939</f>
        <v>-4.5855651365648453E-2</v>
      </c>
      <c r="F1939" s="2">
        <f>'Moving Avg'!D1939</f>
        <v>9.3546199999999988</v>
      </c>
      <c r="G1939" s="2">
        <f>'Moving Avg'!F1939</f>
        <v>9.340679999999999</v>
      </c>
      <c r="H1939" s="2">
        <f>'Moving Avg'!G1939</f>
        <v>9.3328019999999938</v>
      </c>
      <c r="I1939" s="2">
        <f>'Moving Avg'!H1939</f>
        <v>9.1364600000000031</v>
      </c>
      <c r="J1939" s="6" t="str">
        <f>OBV!F1939</f>
        <v>BULLISH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9.4398999999999997</v>
      </c>
      <c r="C1940" s="2">
        <f>RSI!I1940</f>
        <v>55.513618384660411</v>
      </c>
      <c r="D1940" s="2">
        <f>MACD!E1940</f>
        <v>-1.1038186386191029E-2</v>
      </c>
      <c r="E1940" s="2">
        <f>MACD!F1940</f>
        <v>-3.8892158369756964E-2</v>
      </c>
      <c r="F1940" s="2">
        <f>'Moving Avg'!D1940</f>
        <v>9.357899999999999</v>
      </c>
      <c r="G1940" s="2">
        <f>'Moving Avg'!F1940</f>
        <v>9.3513399999999987</v>
      </c>
      <c r="H1940" s="2">
        <f>'Moving Avg'!G1940</f>
        <v>9.3342779999999941</v>
      </c>
      <c r="I1940" s="2">
        <f>'Moving Avg'!H1940</f>
        <v>9.1361005000000031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9.4316999999999993</v>
      </c>
      <c r="C1941" s="2">
        <f>RSI!I1941</f>
        <v>55.005757017173558</v>
      </c>
      <c r="D1941" s="2">
        <f>MACD!E1941</f>
        <v>-2.3066049750770645E-3</v>
      </c>
      <c r="E1941" s="2">
        <f>MACD!F1941</f>
        <v>-3.1575047690820986E-2</v>
      </c>
      <c r="F1941" s="2">
        <f>'Moving Avg'!D1941</f>
        <v>9.3989000000000011</v>
      </c>
      <c r="G1941" s="2">
        <f>'Moving Avg'!F1941</f>
        <v>9.3615899999999996</v>
      </c>
      <c r="H1941" s="2">
        <f>'Moving Avg'!G1941</f>
        <v>9.3342779999999941</v>
      </c>
      <c r="I1941" s="2">
        <f>'Moving Avg'!H1941</f>
        <v>9.1357000000000035</v>
      </c>
      <c r="J1941" s="6" t="str">
        <f>OBV!F1941</f>
        <v>BULLISH</v>
      </c>
      <c r="K1941" s="6" t="str">
        <f>OBV!G1941</f>
        <v>NEUTRAL</v>
      </c>
      <c r="L1941" s="6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9.4316999999999993</v>
      </c>
      <c r="C1942" s="2">
        <f>RSI!I1942</f>
        <v>55.005757017173558</v>
      </c>
      <c r="D1942" s="2">
        <f>MACD!E1942</f>
        <v>-2.6977797829900396E-2</v>
      </c>
      <c r="E1942" s="2">
        <f>MACD!F1942</f>
        <v>-3.0655597718636868E-2</v>
      </c>
      <c r="F1942" s="2">
        <f>'Moving Avg'!D1942</f>
        <v>9.4316999999999993</v>
      </c>
      <c r="G1942" s="2">
        <f>'Moving Avg'!F1942</f>
        <v>9.3718400000000024</v>
      </c>
      <c r="H1942" s="2">
        <f>'Moving Avg'!G1942</f>
        <v>9.3352619999999948</v>
      </c>
      <c r="I1942" s="2">
        <f>'Moving Avg'!H1942</f>
        <v>9.1352995000000039</v>
      </c>
      <c r="J1942" s="6" t="str">
        <f>OBV!F1942</f>
        <v>BULLISH</v>
      </c>
      <c r="K1942" s="6" t="str">
        <f>OBV!G1942</f>
        <v>NEUTRAL</v>
      </c>
      <c r="L1942" s="6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9.4316999999999993</v>
      </c>
      <c r="C1943" s="2">
        <f>RSI!I1943</f>
        <v>55.005757017173558</v>
      </c>
      <c r="D1943" s="2">
        <f>MACD!E1943</f>
        <v>-1.6797361487327578E-2</v>
      </c>
      <c r="E1943" s="2">
        <f>MACD!F1943</f>
        <v>-2.7883950472375012E-2</v>
      </c>
      <c r="F1943" s="2">
        <f>'Moving Avg'!D1943</f>
        <v>9.4333399999999994</v>
      </c>
      <c r="G1943" s="2">
        <f>'Moving Avg'!F1943</f>
        <v>9.3820900000000016</v>
      </c>
      <c r="H1943" s="2">
        <f>'Moving Avg'!G1943</f>
        <v>9.3352619999999931</v>
      </c>
      <c r="I1943" s="2">
        <f>'Moving Avg'!H1943</f>
        <v>9.1348990000000043</v>
      </c>
      <c r="J1943" s="6" t="str">
        <f>OBV!F1943</f>
        <v>BEARISH</v>
      </c>
      <c r="K1943" s="6" t="str">
        <f>OBV!G1943</f>
        <v>NEUTRAL</v>
      </c>
      <c r="L1943" s="6" t="str">
        <f>OBV!H1943</f>
        <v>BEARISH DIVERGENCE</v>
      </c>
    </row>
    <row r="1944" spans="1:12" ht="13.5" x14ac:dyDescent="0.25">
      <c r="A1944" s="3">
        <f>RSI!A1944</f>
        <v>44839</v>
      </c>
      <c r="B1944" s="2">
        <f>RSI!B1944</f>
        <v>9.2266999999999992</v>
      </c>
      <c r="C1944" s="2">
        <f>RSI!I1944</f>
        <v>42.784274893287268</v>
      </c>
      <c r="D1944" s="2">
        <f>MACD!E1944</f>
        <v>6.5553719604132255E-3</v>
      </c>
      <c r="E1944" s="2">
        <f>MACD!F1944</f>
        <v>-2.0996085985817363E-2</v>
      </c>
      <c r="F1944" s="2">
        <f>'Moving Avg'!D1944</f>
        <v>9.3923400000000008</v>
      </c>
      <c r="G1944" s="2">
        <f>'Moving Avg'!F1944</f>
        <v>9.3718400000000006</v>
      </c>
      <c r="H1944" s="2">
        <f>'Moving Avg'!G1944</f>
        <v>9.3319819999999929</v>
      </c>
      <c r="I1944" s="2">
        <f>'Moving Avg'!H1944</f>
        <v>9.1334735000000045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9.2266999999999992</v>
      </c>
      <c r="C1945" s="2">
        <f>RSI!I1945</f>
        <v>42.784274893287275</v>
      </c>
      <c r="D1945" s="2">
        <f>MACD!E1945</f>
        <v>2.5851611875760128E-2</v>
      </c>
      <c r="E1945" s="2">
        <f>MACD!F1945</f>
        <v>-1.1626546413501866E-2</v>
      </c>
      <c r="F1945" s="2">
        <f>'Moving Avg'!D1945</f>
        <v>9.3497000000000003</v>
      </c>
      <c r="G1945" s="2">
        <f>'Moving Avg'!F1945</f>
        <v>9.3615899999999996</v>
      </c>
      <c r="H1945" s="2">
        <f>'Moving Avg'!G1945</f>
        <v>9.3278819999999936</v>
      </c>
      <c r="I1945" s="2">
        <f>'Moving Avg'!H1945</f>
        <v>9.1322800000000033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9.1857000000000006</v>
      </c>
      <c r="C1946" s="2">
        <f>RSI!I1946</f>
        <v>40.68738846581325</v>
      </c>
      <c r="D1946" s="2">
        <f>MACD!E1946</f>
        <v>1.5677992300879851E-2</v>
      </c>
      <c r="E1946" s="2">
        <f>MACD!F1946</f>
        <v>-6.1656386706255232E-3</v>
      </c>
      <c r="F1946" s="2">
        <f>'Moving Avg'!D1946</f>
        <v>9.3004999999999995</v>
      </c>
      <c r="G1946" s="2">
        <f>'Moving Avg'!F1946</f>
        <v>9.3595399999999991</v>
      </c>
      <c r="H1946" s="2">
        <f>'Moving Avg'!G1946</f>
        <v>9.3231259999999931</v>
      </c>
      <c r="I1946" s="2">
        <f>'Moving Avg'!H1946</f>
        <v>9.1312295000000034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9.4316999999999993</v>
      </c>
      <c r="C1947" s="2">
        <f>RSI!I1947</f>
        <v>54.953053545612335</v>
      </c>
      <c r="D1947" s="2">
        <f>MACD!E1947</f>
        <v>-3.918752292552341E-3</v>
      </c>
      <c r="E1947" s="2">
        <f>MACD!F1947</f>
        <v>-5.7162613950108871E-3</v>
      </c>
      <c r="F1947" s="2">
        <f>'Moving Avg'!D1947</f>
        <v>9.3005000000000013</v>
      </c>
      <c r="G1947" s="2">
        <f>'Moving Avg'!F1947</f>
        <v>9.3697900000000001</v>
      </c>
      <c r="H1947" s="2">
        <f>'Moving Avg'!G1947</f>
        <v>9.323289999999993</v>
      </c>
      <c r="I1947" s="2">
        <f>'Moving Avg'!H1947</f>
        <v>9.1308290000000056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</row>
    <row r="1948" spans="1:12" ht="13.5" x14ac:dyDescent="0.25">
      <c r="A1948" s="3">
        <f>RSI!A1948</f>
        <v>44845</v>
      </c>
      <c r="B1948" s="2">
        <f>RSI!B1948</f>
        <v>9.6366999999999994</v>
      </c>
      <c r="C1948" s="2">
        <f>RSI!I1948</f>
        <v>62.950188384798814</v>
      </c>
      <c r="D1948" s="2">
        <f>MACD!E1948</f>
        <v>-1.2312569255582773E-2</v>
      </c>
      <c r="E1948" s="2">
        <f>MACD!F1948</f>
        <v>-7.0355229671252642E-3</v>
      </c>
      <c r="F1948" s="2">
        <f>'Moving Avg'!D1948</f>
        <v>9.3414999999999999</v>
      </c>
      <c r="G1948" s="2">
        <f>'Moving Avg'!F1948</f>
        <v>9.3800399999999993</v>
      </c>
      <c r="H1948" s="2">
        <f>'Moving Avg'!G1948</f>
        <v>9.3277179999999937</v>
      </c>
      <c r="I1948" s="2">
        <f>'Moving Avg'!H1948</f>
        <v>9.1320335000000057</v>
      </c>
      <c r="J1948" s="6" t="str">
        <f>OBV!F1948</f>
        <v>BEARISH</v>
      </c>
      <c r="K1948" s="6" t="str">
        <f>OBV!G1948</f>
        <v>NEUTRAL</v>
      </c>
      <c r="L1948" s="6" t="str">
        <f>OBV!H1948</f>
        <v>BEARISH DIVERGENCE</v>
      </c>
    </row>
    <row r="1949" spans="1:12" ht="13.5" x14ac:dyDescent="0.25">
      <c r="A1949" s="3">
        <f>RSI!A1949</f>
        <v>44846</v>
      </c>
      <c r="B1949" s="2">
        <f>RSI!B1949</f>
        <v>9.4316999999999993</v>
      </c>
      <c r="C1949" s="2">
        <f>RSI!I1949</f>
        <v>52.846694701119297</v>
      </c>
      <c r="D1949" s="2">
        <f>MACD!E1949</f>
        <v>-4.7315133803991216E-3</v>
      </c>
      <c r="E1949" s="2">
        <f>MACD!F1949</f>
        <v>-6.5747210497800364E-3</v>
      </c>
      <c r="F1949" s="2">
        <f>'Moving Avg'!D1949</f>
        <v>9.3824999999999985</v>
      </c>
      <c r="G1949" s="2">
        <f>'Moving Avg'!F1949</f>
        <v>9.3800399999999993</v>
      </c>
      <c r="H1949" s="2">
        <f>'Moving Avg'!G1949</f>
        <v>9.3280459999999934</v>
      </c>
      <c r="I1949" s="2">
        <f>'Moving Avg'!H1949</f>
        <v>9.1316330000000061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</row>
    <row r="1950" spans="1:12" ht="13.5" x14ac:dyDescent="0.25">
      <c r="A1950" s="3">
        <f>RSI!A1950</f>
        <v>44847</v>
      </c>
      <c r="B1950" s="2">
        <f>RSI!B1950</f>
        <v>9.4316999999999993</v>
      </c>
      <c r="C1950" s="2">
        <f>RSI!I1950</f>
        <v>52.846694701119297</v>
      </c>
      <c r="D1950" s="2">
        <f>MACD!E1950</f>
        <v>2.5235191529251466E-3</v>
      </c>
      <c r="E1950" s="2">
        <f>MACD!F1950</f>
        <v>-4.7550730092390005E-3</v>
      </c>
      <c r="F1950" s="2">
        <f>'Moving Avg'!D1950</f>
        <v>9.4235000000000007</v>
      </c>
      <c r="G1950" s="2">
        <f>'Moving Avg'!F1950</f>
        <v>9.380040000000001</v>
      </c>
      <c r="H1950" s="2">
        <f>'Moving Avg'!G1950</f>
        <v>9.3283739999999931</v>
      </c>
      <c r="I1950" s="2">
        <f>'Moving Avg'!H1950</f>
        <v>9.1312325000000065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</row>
    <row r="1951" spans="1:12" ht="13.5" x14ac:dyDescent="0.25">
      <c r="A1951" s="3">
        <f>RSI!A1951</f>
        <v>44848</v>
      </c>
      <c r="B1951" s="2">
        <f>RSI!B1951</f>
        <v>9.6120999999999999</v>
      </c>
      <c r="C1951" s="2">
        <f>RSI!I1951</f>
        <v>59.483492435638595</v>
      </c>
      <c r="D1951" s="2">
        <f>MACD!E1951</f>
        <v>-6.3521507329671323E-3</v>
      </c>
      <c r="E1951" s="2">
        <f>MACD!F1951</f>
        <v>-5.0744885539846275E-3</v>
      </c>
      <c r="F1951" s="2">
        <f>'Moving Avg'!D1951</f>
        <v>9.508779999999998</v>
      </c>
      <c r="G1951" s="2">
        <f>'Moving Avg'!F1951</f>
        <v>9.3890600000000006</v>
      </c>
      <c r="H1951" s="2">
        <f>'Moving Avg'!G1951</f>
        <v>9.3323099999999943</v>
      </c>
      <c r="I1951" s="2">
        <f>'Moving Avg'!H1951</f>
        <v>9.1317340000000087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9.4316999999999993</v>
      </c>
      <c r="C1952" s="2">
        <f>RSI!I1952</f>
        <v>51.653976924028903</v>
      </c>
      <c r="D1952" s="2">
        <f>MACD!E1952</f>
        <v>-1.9265114614235301E-3</v>
      </c>
      <c r="E1952" s="2">
        <f>MACD!F1952</f>
        <v>-4.4448931354724077E-3</v>
      </c>
      <c r="F1952" s="2">
        <f>'Moving Avg'!D1952</f>
        <v>9.508779999999998</v>
      </c>
      <c r="G1952" s="2">
        <f>'Moving Avg'!F1952</f>
        <v>9.3993099999999998</v>
      </c>
      <c r="H1952" s="2">
        <f>'Moving Avg'!G1952</f>
        <v>9.3326379999999958</v>
      </c>
      <c r="I1952" s="2">
        <f>'Moving Avg'!H1952</f>
        <v>9.1313335000000091</v>
      </c>
      <c r="J1952" s="6" t="str">
        <f>OBV!F1952</f>
        <v>BULLISH</v>
      </c>
      <c r="K1952" s="6" t="str">
        <f>OBV!G1952</f>
        <v>STRONG</v>
      </c>
      <c r="L1952" s="6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9.4316999999999993</v>
      </c>
      <c r="C1953" s="2">
        <f>RSI!I1953</f>
        <v>51.653976924028903</v>
      </c>
      <c r="D1953" s="2">
        <f>MACD!E1953</f>
        <v>1.5628242807999015E-3</v>
      </c>
      <c r="E1953" s="2">
        <f>MACD!F1953</f>
        <v>-3.2433496522179459E-3</v>
      </c>
      <c r="F1953" s="2">
        <f>'Moving Avg'!D1953</f>
        <v>9.4677799999999994</v>
      </c>
      <c r="G1953" s="2">
        <f>'Moving Avg'!F1953</f>
        <v>9.3993100000000016</v>
      </c>
      <c r="H1953" s="2">
        <f>'Moving Avg'!G1953</f>
        <v>9.3329659999999937</v>
      </c>
      <c r="I1953" s="2">
        <f>'Moving Avg'!H1953</f>
        <v>9.13097150000001</v>
      </c>
      <c r="J1953" s="6" t="str">
        <f>OBV!F1953</f>
        <v>BULLISH</v>
      </c>
      <c r="K1953" s="6" t="str">
        <f>OBV!G1953</f>
        <v>STRONG</v>
      </c>
      <c r="L1953" s="6" t="str">
        <f>OBV!H1953</f>
        <v>BULLISH DIVERGENCE</v>
      </c>
    </row>
    <row r="1954" spans="1:12" ht="13.5" x14ac:dyDescent="0.25">
      <c r="A1954" s="3">
        <f>RSI!A1954</f>
        <v>44853</v>
      </c>
      <c r="B1954" s="2">
        <f>RSI!B1954</f>
        <v>9.1857000000000006</v>
      </c>
      <c r="C1954" s="2">
        <f>RSI!I1954</f>
        <v>42.754097656580406</v>
      </c>
      <c r="D1954" s="2">
        <f>MACD!E1954</f>
        <v>-9.0374149443057661E-3</v>
      </c>
      <c r="E1954" s="2">
        <f>MACD!F1954</f>
        <v>-4.4021627106355099E-3</v>
      </c>
      <c r="F1954" s="2">
        <f>'Moving Avg'!D1954</f>
        <v>9.4185800000000004</v>
      </c>
      <c r="G1954" s="2">
        <f>'Moving Avg'!F1954</f>
        <v>9.3870100000000001</v>
      </c>
      <c r="H1954" s="2">
        <f>'Moving Avg'!G1954</f>
        <v>9.328209999999995</v>
      </c>
      <c r="I1954" s="2">
        <f>'Moving Avg'!H1954</f>
        <v>9.1293795000000095</v>
      </c>
      <c r="J1954" s="6" t="str">
        <f>OBV!F1954</f>
        <v>BULLISH</v>
      </c>
      <c r="K1954" s="6" t="str">
        <f>OBV!G1954</f>
        <v>STRONG</v>
      </c>
      <c r="L1954" s="6" t="str">
        <f>OBV!H1954</f>
        <v>BULLISH DIVERGENCE</v>
      </c>
    </row>
    <row r="1955" spans="1:12" ht="13.5" x14ac:dyDescent="0.25">
      <c r="A1955" s="3">
        <f>RSI!A1955</f>
        <v>44854</v>
      </c>
      <c r="B1955" s="2">
        <f>RSI!B1955</f>
        <v>9.1857000000000006</v>
      </c>
      <c r="C1955" s="2">
        <f>RSI!I1955</f>
        <v>42.754097656580406</v>
      </c>
      <c r="D1955" s="2">
        <f>MACD!E1955</f>
        <v>-1.6772218725295218E-2</v>
      </c>
      <c r="E1955" s="2">
        <f>MACD!F1955</f>
        <v>-6.8761739135674519E-3</v>
      </c>
      <c r="F1955" s="2">
        <f>'Moving Avg'!D1955</f>
        <v>9.3693799999999978</v>
      </c>
      <c r="G1955" s="2">
        <f>'Moving Avg'!F1955</f>
        <v>9.375119999999999</v>
      </c>
      <c r="H1955" s="2">
        <f>'Moving Avg'!G1955</f>
        <v>9.3234539999999946</v>
      </c>
      <c r="I1955" s="2">
        <f>'Moving Avg'!H1955</f>
        <v>9.1279035000000093</v>
      </c>
      <c r="J1955" s="6" t="str">
        <f>OBV!F1955</f>
        <v>BULLISH</v>
      </c>
      <c r="K1955" s="6" t="str">
        <f>OBV!G1955</f>
        <v>STRONG</v>
      </c>
      <c r="L1955" s="6" t="str">
        <f>OBV!H1955</f>
        <v>BULLISH DIVERGENCE</v>
      </c>
    </row>
    <row r="1956" spans="1:12" ht="13.5" x14ac:dyDescent="0.25">
      <c r="A1956" s="3">
        <f>RSI!A1956</f>
        <v>44855</v>
      </c>
      <c r="B1956" s="2">
        <f>RSI!B1956</f>
        <v>9.1857000000000006</v>
      </c>
      <c r="C1956" s="2">
        <f>RSI!I1956</f>
        <v>42.754097656580406</v>
      </c>
      <c r="D1956" s="2">
        <f>MACD!E1956</f>
        <v>-2.8481569622362812E-2</v>
      </c>
      <c r="E1956" s="2">
        <f>MACD!F1956</f>
        <v>-1.1197253055326525E-2</v>
      </c>
      <c r="F1956" s="2">
        <f>'Moving Avg'!D1956</f>
        <v>9.2841000000000005</v>
      </c>
      <c r="G1956" s="2">
        <f>'Moving Avg'!F1956</f>
        <v>9.3730700000000002</v>
      </c>
      <c r="H1956" s="2">
        <f>'Moving Avg'!G1956</f>
        <v>9.3193539999999953</v>
      </c>
      <c r="I1956" s="2">
        <f>'Moving Avg'!H1956</f>
        <v>9.1264275000000108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9.5629000000000008</v>
      </c>
      <c r="C1957" s="2">
        <f>RSI!I1957</f>
        <v>56.956911729179147</v>
      </c>
      <c r="D1957" s="2">
        <f>MACD!E1957</f>
        <v>-2.7425573093028177E-2</v>
      </c>
      <c r="E1957" s="2">
        <f>MACD!F1957</f>
        <v>-1.4442917062866857E-2</v>
      </c>
      <c r="F1957" s="2">
        <f>'Moving Avg'!D1957</f>
        <v>9.3103400000000001</v>
      </c>
      <c r="G1957" s="2">
        <f>'Moving Avg'!F1957</f>
        <v>9.3878299999999992</v>
      </c>
      <c r="H1957" s="2">
        <f>'Moving Avg'!G1957</f>
        <v>9.3221419999999959</v>
      </c>
      <c r="I1957" s="2">
        <f>'Moving Avg'!H1957</f>
        <v>9.1268375000000095</v>
      </c>
      <c r="J1957" s="6" t="str">
        <f>OBV!F1957</f>
        <v>BEARISH</v>
      </c>
      <c r="K1957" s="6" t="str">
        <f>OBV!G1957</f>
        <v>NEUTRAL</v>
      </c>
      <c r="L1957" s="6" t="str">
        <f>OBV!H1957</f>
        <v>BEARISH DIVERGENCE</v>
      </c>
    </row>
    <row r="1958" spans="1:12" ht="13.5" x14ac:dyDescent="0.25">
      <c r="A1958" s="3">
        <f>RSI!A1958</f>
        <v>44859</v>
      </c>
      <c r="B1958" s="2">
        <f>RSI!B1958</f>
        <v>9.5792999999999999</v>
      </c>
      <c r="C1958" s="2">
        <f>RSI!I1958</f>
        <v>57.451193086462403</v>
      </c>
      <c r="D1958" s="2">
        <f>MACD!E1958</f>
        <v>2.5428067871384741E-3</v>
      </c>
      <c r="E1958" s="2">
        <f>MACD!F1958</f>
        <v>-1.1045772292865791E-2</v>
      </c>
      <c r="F1958" s="2">
        <f>'Moving Avg'!D1958</f>
        <v>9.3398600000000016</v>
      </c>
      <c r="G1958" s="2">
        <f>'Moving Avg'!F1958</f>
        <v>9.3956199999999992</v>
      </c>
      <c r="H1958" s="2">
        <f>'Moving Avg'!G1958</f>
        <v>9.3250939999999964</v>
      </c>
      <c r="I1958" s="2">
        <f>'Moving Avg'!H1958</f>
        <v>9.127329500000009</v>
      </c>
      <c r="J1958" s="6" t="str">
        <f>OBV!F1958</f>
        <v>BEARISH</v>
      </c>
      <c r="K1958" s="6" t="str">
        <f>OBV!G1958</f>
        <v>NEUTRAL</v>
      </c>
      <c r="L1958" s="6" t="str">
        <f>OBV!H1958</f>
        <v>BEARISH DIVERGENCE</v>
      </c>
    </row>
    <row r="1959" spans="1:12" ht="13.5" x14ac:dyDescent="0.25">
      <c r="A1959" s="3">
        <f>RSI!A1959</f>
        <v>44860</v>
      </c>
      <c r="B1959" s="2">
        <f>RSI!B1959</f>
        <v>9.5792999999999999</v>
      </c>
      <c r="C1959" s="2">
        <f>RSI!I1959</f>
        <v>57.451193086462403</v>
      </c>
      <c r="D1959" s="2">
        <f>MACD!E1959</f>
        <v>-4.8910016462020423E-3</v>
      </c>
      <c r="E1959" s="2">
        <f>MACD!F1959</f>
        <v>-9.8148181635330407E-3</v>
      </c>
      <c r="F1959" s="2">
        <f>'Moving Avg'!D1959</f>
        <v>9.4185800000000004</v>
      </c>
      <c r="G1959" s="2">
        <f>'Moving Avg'!F1959</f>
        <v>9.4030000000000005</v>
      </c>
      <c r="H1959" s="2">
        <f>'Moving Avg'!G1959</f>
        <v>9.3288659999999961</v>
      </c>
      <c r="I1959" s="2">
        <f>'Moving Avg'!H1959</f>
        <v>9.1278215000000085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9.5792999999999999</v>
      </c>
      <c r="C1960" s="2">
        <f>RSI!I1960</f>
        <v>57.451193086462411</v>
      </c>
      <c r="D1960" s="2">
        <f>MACD!E1960</f>
        <v>-1.2341523904275675E-2</v>
      </c>
      <c r="E1960" s="2">
        <f>MACD!F1960</f>
        <v>-1.0320159311681568E-2</v>
      </c>
      <c r="F1960" s="2">
        <f>'Moving Avg'!D1960</f>
        <v>9.497300000000001</v>
      </c>
      <c r="G1960" s="2">
        <f>'Moving Avg'!F1960</f>
        <v>9.4099699999999995</v>
      </c>
      <c r="H1960" s="2">
        <f>'Moving Avg'!G1960</f>
        <v>9.3318179999999948</v>
      </c>
      <c r="I1960" s="2">
        <f>'Moving Avg'!H1960</f>
        <v>9.128352500000009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</row>
    <row r="1961" spans="1:12" ht="13.5" x14ac:dyDescent="0.25">
      <c r="A1961" s="3">
        <f>RSI!A1961</f>
        <v>44862</v>
      </c>
      <c r="B1961" s="2">
        <f>RSI!B1961</f>
        <v>9.5792999999999999</v>
      </c>
      <c r="C1961" s="2">
        <f>RSI!I1961</f>
        <v>57.451193086462411</v>
      </c>
      <c r="D1961" s="2">
        <f>MACD!E1961</f>
        <v>8.0336113511290108E-3</v>
      </c>
      <c r="E1961" s="2">
        <f>MACD!F1961</f>
        <v>-6.6494051791194534E-3</v>
      </c>
      <c r="F1961" s="2">
        <f>'Moving Avg'!D1961</f>
        <v>9.5760199999999998</v>
      </c>
      <c r="G1961" s="2">
        <f>'Moving Avg'!F1961</f>
        <v>9.417349999999999</v>
      </c>
      <c r="H1961" s="2">
        <f>'Moving Avg'!G1961</f>
        <v>9.3431359999999941</v>
      </c>
      <c r="I1961" s="2">
        <f>'Moving Avg'!H1961</f>
        <v>9.1288835000000095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</row>
    <row r="1962" spans="1:12" ht="13.5" x14ac:dyDescent="0.25">
      <c r="A1962" s="3">
        <f>RSI!A1962</f>
        <v>44865</v>
      </c>
      <c r="B1962" s="2">
        <f>RSI!B1962</f>
        <v>9.4316999999999993</v>
      </c>
      <c r="C1962" s="2">
        <f>RSI!I1962</f>
        <v>50.439501069076172</v>
      </c>
      <c r="D1962" s="2">
        <f>MACD!E1962</f>
        <v>7.4587616355490383E-3</v>
      </c>
      <c r="E1962" s="2">
        <f>MACD!F1962</f>
        <v>-3.827771816185755E-3</v>
      </c>
      <c r="F1962" s="2">
        <f>'Moving Avg'!D1962</f>
        <v>9.5497800000000002</v>
      </c>
      <c r="G1962" s="2">
        <f>'Moving Avg'!F1962</f>
        <v>9.417349999999999</v>
      </c>
      <c r="H1962" s="2">
        <f>'Moving Avg'!G1962</f>
        <v>9.354617999999995</v>
      </c>
      <c r="I1962" s="2">
        <f>'Moving Avg'!H1962</f>
        <v>9.1286765000000099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9.5465</v>
      </c>
      <c r="C1963" s="2">
        <f>RSI!I1963</f>
        <v>55.036016989995062</v>
      </c>
      <c r="D1963" s="2">
        <f>MACD!E1963</f>
        <v>-1.5803230320496908E-3</v>
      </c>
      <c r="E1963" s="2">
        <f>MACD!F1963</f>
        <v>-3.3782820593585426E-3</v>
      </c>
      <c r="F1963" s="2">
        <f>'Moving Avg'!D1963</f>
        <v>9.5432200000000016</v>
      </c>
      <c r="G1963" s="2">
        <f>'Moving Avg'!F1963</f>
        <v>9.4230899999999984</v>
      </c>
      <c r="H1963" s="2">
        <f>'Moving Avg'!G1963</f>
        <v>9.3683959999999953</v>
      </c>
      <c r="I1963" s="2">
        <f>'Moving Avg'!H1963</f>
        <v>9.1290435000000087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9.4235000000000007</v>
      </c>
      <c r="C1964" s="2">
        <f>RSI!I1964</f>
        <v>49.71573258380986</v>
      </c>
      <c r="D1964" s="2">
        <f>MACD!E1964</f>
        <v>-3.8687522437921729E-2</v>
      </c>
      <c r="E1964" s="2">
        <f>MACD!F1964</f>
        <v>-1.0440130135071181E-2</v>
      </c>
      <c r="F1964" s="2">
        <f>'Moving Avg'!D1964</f>
        <v>9.51206</v>
      </c>
      <c r="G1964" s="2">
        <f>'Moving Avg'!F1964</f>
        <v>9.4329299999999989</v>
      </c>
      <c r="H1964" s="2">
        <f>'Moving Avg'!G1964</f>
        <v>9.3718399999999953</v>
      </c>
      <c r="I1964" s="2">
        <f>'Moving Avg'!H1964</f>
        <v>9.1287565000000086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9.4235000000000007</v>
      </c>
      <c r="C1965" s="2">
        <f>RSI!I1965</f>
        <v>49.71573258380986</v>
      </c>
      <c r="D1965" s="2">
        <f>MACD!E1965</f>
        <v>-7.0029202628415277E-2</v>
      </c>
      <c r="E1965" s="2">
        <f>MACD!F1965</f>
        <v>-2.2357944633740003E-2</v>
      </c>
      <c r="F1965" s="2">
        <f>'Moving Avg'!D1965</f>
        <v>9.4809000000000001</v>
      </c>
      <c r="G1965" s="2">
        <f>'Moving Avg'!F1965</f>
        <v>9.4427699999999977</v>
      </c>
      <c r="H1965" s="2">
        <f>'Moving Avg'!G1965</f>
        <v>9.3752839999999953</v>
      </c>
      <c r="I1965" s="2">
        <f>'Moving Avg'!H1965</f>
        <v>9.12835350000001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9.3497000000000003</v>
      </c>
      <c r="C1966" s="2">
        <f>RSI!I1966</f>
        <v>46.582238867660102</v>
      </c>
      <c r="D1966" s="2">
        <f>MACD!E1966</f>
        <v>-9.1029901323208762E-2</v>
      </c>
      <c r="E1966" s="2">
        <f>MACD!F1966</f>
        <v>-3.6092335971633756E-2</v>
      </c>
      <c r="F1966" s="2">
        <f>'Moving Avg'!D1966</f>
        <v>9.4349799999999995</v>
      </c>
      <c r="G1966" s="2">
        <f>'Moving Avg'!F1966</f>
        <v>9.4509699999999999</v>
      </c>
      <c r="H1966" s="2">
        <f>'Moving Avg'!G1966</f>
        <v>9.3777439999999963</v>
      </c>
      <c r="I1966" s="2">
        <f>'Moving Avg'!H1966</f>
        <v>9.1275815000000087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9.3497000000000003</v>
      </c>
      <c r="C1967" s="2">
        <f>RSI!I1967</f>
        <v>46.582238867660102</v>
      </c>
      <c r="D1967" s="2">
        <f>MACD!E1967</f>
        <v>-5.028423903196888E-2</v>
      </c>
      <c r="E1967" s="2">
        <f>MACD!F1967</f>
        <v>-3.8930716583700786E-2</v>
      </c>
      <c r="F1967" s="2">
        <f>'Moving Avg'!D1967</f>
        <v>9.4185800000000004</v>
      </c>
      <c r="G1967" s="2">
        <f>'Moving Avg'!F1967</f>
        <v>9.4468700000000005</v>
      </c>
      <c r="H1967" s="2">
        <f>'Moving Avg'!G1967</f>
        <v>9.3802039999999955</v>
      </c>
      <c r="I1967" s="2">
        <f>'Moving Avg'!H1967</f>
        <v>9.1267710000000086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9.1036000000000001</v>
      </c>
      <c r="C1968" s="2">
        <f>RSI!I1968</f>
        <v>37.452803211398525</v>
      </c>
      <c r="D1968" s="2">
        <f>MACD!E1968</f>
        <v>5.3943765982840119E-3</v>
      </c>
      <c r="E1968" s="2">
        <f>MACD!F1968</f>
        <v>-3.0065697947303828E-2</v>
      </c>
      <c r="F1968" s="2">
        <f>'Moving Avg'!D1968</f>
        <v>9.33</v>
      </c>
      <c r="G1968" s="2">
        <f>'Moving Avg'!F1968</f>
        <v>9.4202150000000007</v>
      </c>
      <c r="H1968" s="2">
        <f>'Moving Avg'!G1968</f>
        <v>9.377741999999996</v>
      </c>
      <c r="I1968" s="2">
        <f>'Moving Avg'!H1968</f>
        <v>9.1247300000000067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9.1036000000000001</v>
      </c>
      <c r="C1969" s="2">
        <f>RSI!I1969</f>
        <v>37.452803211398525</v>
      </c>
      <c r="D1969" s="2">
        <f>MACD!E1969</f>
        <v>5.4376831845937446E-2</v>
      </c>
      <c r="E1969" s="2">
        <f>MACD!F1969</f>
        <v>-1.3177191988655572E-2</v>
      </c>
      <c r="F1969" s="2">
        <f>'Moving Avg'!D1969</f>
        <v>9.266020000000001</v>
      </c>
      <c r="G1969" s="2">
        <f>'Moving Avg'!F1969</f>
        <v>9.4038100000000018</v>
      </c>
      <c r="H1969" s="2">
        <f>'Moving Avg'!G1969</f>
        <v>9.3752799999999965</v>
      </c>
      <c r="I1969" s="2">
        <f>'Moving Avg'!H1969</f>
        <v>9.1226890000000065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9.3332999999999995</v>
      </c>
      <c r="C1970" s="2">
        <f>RSI!I1970</f>
        <v>48.399773310253124</v>
      </c>
      <c r="D1970" s="2">
        <f>MACD!E1970</f>
        <v>8.053998815853447E-2</v>
      </c>
      <c r="E1970" s="2">
        <f>MACD!F1970</f>
        <v>5.5662440407824362E-3</v>
      </c>
      <c r="F1970" s="2">
        <f>'Moving Avg'!D1970</f>
        <v>9.2479800000000001</v>
      </c>
      <c r="G1970" s="2">
        <f>'Moving Avg'!F1970</f>
        <v>9.3988900000000015</v>
      </c>
      <c r="H1970" s="2">
        <f>'Moving Avg'!G1970</f>
        <v>9.3774119999999979</v>
      </c>
      <c r="I1970" s="2">
        <f>'Moving Avg'!H1970</f>
        <v>9.1217965000000056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9.0215999999999994</v>
      </c>
      <c r="C1971" s="2">
        <f>RSI!I1971</f>
        <v>38.541963993616484</v>
      </c>
      <c r="D1971" s="2">
        <f>MACD!E1971</f>
        <v>0.12601266061816396</v>
      </c>
      <c r="E1971" s="2">
        <f>MACD!F1971</f>
        <v>2.9655527356258746E-2</v>
      </c>
      <c r="F1971" s="2">
        <f>'Moving Avg'!D1971</f>
        <v>9.1823599999999992</v>
      </c>
      <c r="G1971" s="2">
        <f>'Moving Avg'!F1971</f>
        <v>9.3693650000000019</v>
      </c>
      <c r="H1971" s="2">
        <f>'Moving Avg'!G1971</f>
        <v>9.3733099999999965</v>
      </c>
      <c r="I1971" s="2">
        <f>'Moving Avg'!H1971</f>
        <v>9.1193455000000068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9.3414999999999999</v>
      </c>
      <c r="C1972" s="2">
        <f>RSI!I1972</f>
        <v>49.834773117883188</v>
      </c>
      <c r="D1972" s="2">
        <f>MACD!E1972</f>
        <v>0.12015492353532942</v>
      </c>
      <c r="E1972" s="2">
        <f>MACD!F1972</f>
        <v>4.7755406592072877E-2</v>
      </c>
      <c r="F1972" s="2">
        <f>'Moving Avg'!D1972</f>
        <v>9.1807199999999991</v>
      </c>
      <c r="G1972" s="2">
        <f>'Moving Avg'!F1972</f>
        <v>9.3648550000000021</v>
      </c>
      <c r="H1972" s="2">
        <f>'Moving Avg'!G1972</f>
        <v>9.3756059999999977</v>
      </c>
      <c r="I1972" s="2">
        <f>'Moving Avg'!H1972</f>
        <v>9.1196540000000041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9.3414999999999999</v>
      </c>
      <c r="C1973" s="2">
        <f>RSI!I1973</f>
        <v>49.834773117883188</v>
      </c>
      <c r="D1973" s="2">
        <f>MACD!E1973</f>
        <v>0.1328857001965229</v>
      </c>
      <c r="E1973" s="2">
        <f>MACD!F1973</f>
        <v>6.4781465312962888E-2</v>
      </c>
      <c r="F1973" s="2">
        <f>'Moving Avg'!D1973</f>
        <v>9.2282999999999991</v>
      </c>
      <c r="G1973" s="2">
        <f>'Moving Avg'!F1973</f>
        <v>9.3603450000000024</v>
      </c>
      <c r="H1973" s="2">
        <f>'Moving Avg'!G1973</f>
        <v>9.3779019999999988</v>
      </c>
      <c r="I1973" s="2">
        <f>'Moving Avg'!H1973</f>
        <v>9.1188410000000051</v>
      </c>
      <c r="J1973" s="6" t="str">
        <f>OBV!F1973</f>
        <v>BEARISH</v>
      </c>
      <c r="K1973" s="6" t="str">
        <f>OBV!G1973</f>
        <v>NEUTRAL</v>
      </c>
      <c r="L1973" s="6" t="str">
        <f>OBV!H1973</f>
        <v>BEARISH DIVERGENCE</v>
      </c>
    </row>
    <row r="1974" spans="1:12" ht="13.5" x14ac:dyDescent="0.25">
      <c r="A1974" s="3">
        <f>RSI!A1974</f>
        <v>44881</v>
      </c>
      <c r="B1974" s="2">
        <f>RSI!B1974</f>
        <v>9.3414999999999999</v>
      </c>
      <c r="C1974" s="2">
        <f>RSI!I1974</f>
        <v>49.834773117883188</v>
      </c>
      <c r="D1974" s="2">
        <f>MACD!E1974</f>
        <v>0.12475869387470695</v>
      </c>
      <c r="E1974" s="2">
        <f>MACD!F1974</f>
        <v>7.67769110253117E-2</v>
      </c>
      <c r="F1974" s="2">
        <f>'Moving Avg'!D1974</f>
        <v>9.2758800000000008</v>
      </c>
      <c r="G1974" s="2">
        <f>'Moving Avg'!F1974</f>
        <v>9.3681350000000005</v>
      </c>
      <c r="H1974" s="2">
        <f>'Moving Avg'!G1974</f>
        <v>9.3760979999999954</v>
      </c>
      <c r="I1974" s="2">
        <f>'Moving Avg'!H1974</f>
        <v>9.1180280000000042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</row>
    <row r="1975" spans="1:12" ht="13.5" x14ac:dyDescent="0.25">
      <c r="A1975" s="3">
        <f>RSI!A1975</f>
        <v>44882</v>
      </c>
      <c r="B1975" s="2">
        <f>RSI!B1975</f>
        <v>9.3087</v>
      </c>
      <c r="C1975" s="2">
        <f>RSI!I1975</f>
        <v>48.689079412573392</v>
      </c>
      <c r="D1975" s="2">
        <f>MACD!E1975</f>
        <v>0.12033373229636446</v>
      </c>
      <c r="E1975" s="2">
        <f>MACD!F1975</f>
        <v>8.5488275279522255E-2</v>
      </c>
      <c r="F1975" s="2">
        <f>'Moving Avg'!D1975</f>
        <v>9.2709599999999988</v>
      </c>
      <c r="G1975" s="2">
        <f>'Moving Avg'!F1975</f>
        <v>9.3742849999999986</v>
      </c>
      <c r="H1975" s="2">
        <f>'Moving Avg'!G1975</f>
        <v>9.3736379999999961</v>
      </c>
      <c r="I1975" s="2">
        <f>'Moving Avg'!H1975</f>
        <v>9.1170510000000053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9.2266999999999992</v>
      </c>
      <c r="C1976" s="2">
        <f>RSI!I1976</f>
        <v>45.851092294514615</v>
      </c>
      <c r="D1976" s="2">
        <f>MACD!E1976</f>
        <v>0.11152404750083811</v>
      </c>
      <c r="E1976" s="2">
        <f>MACD!F1976</f>
        <v>9.0695429723785428E-2</v>
      </c>
      <c r="F1976" s="2">
        <f>'Moving Avg'!D1976</f>
        <v>9.3119800000000001</v>
      </c>
      <c r="G1976" s="2">
        <f>'Moving Avg'!F1976</f>
        <v>9.3763349999999992</v>
      </c>
      <c r="H1976" s="2">
        <f>'Moving Avg'!G1976</f>
        <v>9.3736379999999979</v>
      </c>
      <c r="I1976" s="2">
        <f>'Moving Avg'!H1976</f>
        <v>9.1156640000000042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</row>
    <row r="1977" spans="1:12" ht="13.5" x14ac:dyDescent="0.25">
      <c r="A1977" s="3">
        <f>RSI!A1977</f>
        <v>44886</v>
      </c>
      <c r="B1977" s="2">
        <f>RSI!B1977</f>
        <v>9.3087</v>
      </c>
      <c r="C1977" s="2">
        <f>RSI!I1977</f>
        <v>49.049348710756249</v>
      </c>
      <c r="D1977" s="2">
        <f>MACD!E1977</f>
        <v>9.867857881487474E-2</v>
      </c>
      <c r="E1977" s="2">
        <f>MACD!F1977</f>
        <v>9.2292059542003299E-2</v>
      </c>
      <c r="F1977" s="2">
        <f>'Moving Avg'!D1977</f>
        <v>9.3054200000000016</v>
      </c>
      <c r="G1977" s="2">
        <f>'Moving Avg'!F1977</f>
        <v>9.3636249999999972</v>
      </c>
      <c r="H1977" s="2">
        <f>'Moving Avg'!G1977</f>
        <v>9.375277999999998</v>
      </c>
      <c r="I1977" s="2">
        <f>'Moving Avg'!H1977</f>
        <v>9.1146870000000053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9.3087</v>
      </c>
      <c r="C1978" s="2">
        <f>RSI!I1978</f>
        <v>49.049348710756256</v>
      </c>
      <c r="D1978" s="2">
        <f>MACD!E1978</f>
        <v>5.009562096900666E-2</v>
      </c>
      <c r="E1978" s="2">
        <f>MACD!F1978</f>
        <v>8.3852771827403971E-2</v>
      </c>
      <c r="F1978" s="2">
        <f>'Moving Avg'!D1978</f>
        <v>9.2988600000000012</v>
      </c>
      <c r="G1978" s="2">
        <f>'Moving Avg'!F1978</f>
        <v>9.3500949999999978</v>
      </c>
      <c r="H1978" s="2">
        <f>'Moving Avg'!G1978</f>
        <v>9.372817999999997</v>
      </c>
      <c r="I1978" s="2">
        <f>'Moving Avg'!H1978</f>
        <v>9.1137100000000046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9.3087</v>
      </c>
      <c r="C1979" s="2">
        <f>RSI!I1979</f>
        <v>49.049348710756249</v>
      </c>
      <c r="D1979" s="2">
        <f>MACD!E1979</f>
        <v>9.1238378023703604E-3</v>
      </c>
      <c r="E1979" s="2">
        <f>MACD!F1979</f>
        <v>6.8906985022397255E-2</v>
      </c>
      <c r="F1979" s="2">
        <f>'Moving Avg'!D1979</f>
        <v>9.2923000000000009</v>
      </c>
      <c r="G1979" s="2">
        <f>'Moving Avg'!F1979</f>
        <v>9.3365649999999967</v>
      </c>
      <c r="H1979" s="2">
        <f>'Moving Avg'!G1979</f>
        <v>9.370357999999996</v>
      </c>
      <c r="I1979" s="2">
        <f>'Moving Avg'!H1979</f>
        <v>9.1127330000000057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9.3087</v>
      </c>
      <c r="C1980" s="2">
        <f>RSI!I1980</f>
        <v>49.049348710756256</v>
      </c>
      <c r="D1980" s="2">
        <f>MACD!E1980</f>
        <v>9.9206021270585865E-3</v>
      </c>
      <c r="E1980" s="2">
        <f>MACD!F1980</f>
        <v>5.7109708443329528E-2</v>
      </c>
      <c r="F1980" s="2">
        <f>'Moving Avg'!D1980</f>
        <v>9.2923000000000009</v>
      </c>
      <c r="G1980" s="2">
        <f>'Moving Avg'!F1980</f>
        <v>9.3230349999999955</v>
      </c>
      <c r="H1980" s="2">
        <f>'Moving Avg'!G1980</f>
        <v>9.3678979999999967</v>
      </c>
      <c r="I1980" s="2">
        <f>'Moving Avg'!H1980</f>
        <v>9.1117560000000068</v>
      </c>
      <c r="J1980" s="6" t="str">
        <f>OBV!F1980</f>
        <v>BEARISH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9.0708000000000002</v>
      </c>
      <c r="C1981" s="2">
        <f>RSI!I1981</f>
        <v>39.861797357658503</v>
      </c>
      <c r="D1981" s="2">
        <f>MACD!E1981</f>
        <v>-1.9619489665588574E-2</v>
      </c>
      <c r="E1981" s="2">
        <f>MACD!F1981</f>
        <v>4.176386882154591E-2</v>
      </c>
      <c r="F1981" s="2">
        <f>'Moving Avg'!D1981</f>
        <v>9.26112</v>
      </c>
      <c r="G1981" s="2">
        <f>'Moving Avg'!F1981</f>
        <v>9.2976099999999953</v>
      </c>
      <c r="H1981" s="2">
        <f>'Moving Avg'!G1981</f>
        <v>9.3606799999999968</v>
      </c>
      <c r="I1981" s="2">
        <f>'Moving Avg'!H1981</f>
        <v>9.1095895000000056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9.3087</v>
      </c>
      <c r="C1982" s="2">
        <f>RSI!I1982</f>
        <v>49.956603743804038</v>
      </c>
      <c r="D1982" s="2">
        <f>MACD!E1982</f>
        <v>-1.1507373666487908E-2</v>
      </c>
      <c r="E1982" s="2">
        <f>MACD!F1982</f>
        <v>3.1109620323939151E-2</v>
      </c>
      <c r="F1982" s="2">
        <f>'Moving Avg'!D1982</f>
        <v>9.26112</v>
      </c>
      <c r="G1982" s="2">
        <f>'Moving Avg'!F1982</f>
        <v>9.2914599999999972</v>
      </c>
      <c r="H1982" s="2">
        <f>'Moving Avg'!G1982</f>
        <v>9.3623199999999969</v>
      </c>
      <c r="I1982" s="2">
        <f>'Moving Avg'!H1982</f>
        <v>9.1086125000000067</v>
      </c>
      <c r="J1982" s="6" t="str">
        <f>OBV!F1982</f>
        <v>BEARISH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9.1036000000000001</v>
      </c>
      <c r="C1983" s="2">
        <f>RSI!I1983</f>
        <v>43.22070838272279</v>
      </c>
      <c r="D1983" s="2">
        <f>MACD!E1983</f>
        <v>1.0545792699378609E-2</v>
      </c>
      <c r="E1983" s="2">
        <f>MACD!F1983</f>
        <v>2.6996854799027043E-2</v>
      </c>
      <c r="F1983" s="2">
        <f>'Moving Avg'!D1983</f>
        <v>9.2201000000000004</v>
      </c>
      <c r="G1983" s="2">
        <f>'Moving Avg'!F1983</f>
        <v>9.2693149999999953</v>
      </c>
      <c r="H1983" s="2">
        <f>'Moving Avg'!G1983</f>
        <v>9.3557579999999962</v>
      </c>
      <c r="I1983" s="2">
        <f>'Moving Avg'!H1983</f>
        <v>9.106610000000007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9.3087</v>
      </c>
      <c r="C1984" s="2">
        <f>RSI!I1984</f>
        <v>50.420055969611532</v>
      </c>
      <c r="D1984" s="2">
        <f>MACD!E1984</f>
        <v>1.522225304073288E-2</v>
      </c>
      <c r="E1984" s="2">
        <f>MACD!F1984</f>
        <v>2.4641934447368213E-2</v>
      </c>
      <c r="F1984" s="2">
        <f>'Moving Avg'!D1984</f>
        <v>9.2201000000000004</v>
      </c>
      <c r="G1984" s="2">
        <f>'Moving Avg'!F1984</f>
        <v>9.2635749999999959</v>
      </c>
      <c r="H1984" s="2">
        <f>'Moving Avg'!G1984</f>
        <v>9.353297999999997</v>
      </c>
      <c r="I1984" s="2">
        <f>'Moving Avg'!H1984</f>
        <v>9.1056330000000063</v>
      </c>
      <c r="J1984" s="6" t="str">
        <f>OBV!F1984</f>
        <v>BEARISH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9.4316999999999993</v>
      </c>
      <c r="C1985" s="2">
        <f>RSI!I1985</f>
        <v>54.172813471951891</v>
      </c>
      <c r="D1985" s="2">
        <f>MACD!E1985</f>
        <v>4.9291977179688473E-3</v>
      </c>
      <c r="E1985" s="2">
        <f>MACD!F1985</f>
        <v>2.0699387101488342E-2</v>
      </c>
      <c r="F1985" s="2">
        <f>'Moving Avg'!D1985</f>
        <v>9.2446999999999999</v>
      </c>
      <c r="G1985" s="2">
        <f>'Moving Avg'!F1985</f>
        <v>9.2639849999999964</v>
      </c>
      <c r="H1985" s="2">
        <f>'Moving Avg'!G1985</f>
        <v>9.3534619999999968</v>
      </c>
      <c r="I1985" s="2">
        <f>'Moving Avg'!H1985</f>
        <v>9.106392500000009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9.4316999999999993</v>
      </c>
      <c r="C1986" s="2">
        <f>RSI!I1986</f>
        <v>54.172813471951891</v>
      </c>
      <c r="D1986" s="2">
        <f>MACD!E1986</f>
        <v>-1.7208429075855847E-2</v>
      </c>
      <c r="E1986" s="2">
        <f>MACD!F1986</f>
        <v>1.3117823866019503E-2</v>
      </c>
      <c r="F1986" s="2">
        <f>'Moving Avg'!D1986</f>
        <v>9.3168800000000012</v>
      </c>
      <c r="G1986" s="2">
        <f>'Moving Avg'!F1986</f>
        <v>9.2680849999999975</v>
      </c>
      <c r="H1986" s="2">
        <f>'Moving Avg'!G1986</f>
        <v>9.3575619999999962</v>
      </c>
      <c r="I1986" s="2">
        <f>'Moving Avg'!H1986</f>
        <v>9.1081185000000104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9.4316999999999993</v>
      </c>
      <c r="C1987" s="2">
        <f>RSI!I1987</f>
        <v>54.172813471951891</v>
      </c>
      <c r="D1987" s="2">
        <f>MACD!E1987</f>
        <v>-2.4077413839382444E-2</v>
      </c>
      <c r="E1987" s="2">
        <f>MACD!F1987</f>
        <v>5.6787763249391138E-3</v>
      </c>
      <c r="F1987" s="2">
        <f>'Moving Avg'!D1987</f>
        <v>9.3414800000000007</v>
      </c>
      <c r="G1987" s="2">
        <f>'Moving Avg'!F1987</f>
        <v>9.2721849999999986</v>
      </c>
      <c r="H1987" s="2">
        <f>'Moving Avg'!G1987</f>
        <v>9.3608419999999946</v>
      </c>
      <c r="I1987" s="2">
        <f>'Moving Avg'!H1987</f>
        <v>9.1098445000000101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9.5957000000000008</v>
      </c>
      <c r="C1988" s="2">
        <f>RSI!I1988</f>
        <v>59.302648550686833</v>
      </c>
      <c r="D1988" s="2">
        <f>MACD!E1988</f>
        <v>-4.2734568126027384E-2</v>
      </c>
      <c r="E1988" s="2">
        <f>MACD!F1988</f>
        <v>-4.0038925652541866E-3</v>
      </c>
      <c r="F1988" s="2">
        <f>'Moving Avg'!D1988</f>
        <v>9.4398999999999997</v>
      </c>
      <c r="G1988" s="2">
        <f>'Moving Avg'!F1988</f>
        <v>9.2967899999999997</v>
      </c>
      <c r="H1988" s="2">
        <f>'Moving Avg'!G1988</f>
        <v>9.3642859999999946</v>
      </c>
      <c r="I1988" s="2">
        <f>'Moving Avg'!H1988</f>
        <v>9.1123905000000107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9.5957000000000008</v>
      </c>
      <c r="C1989" s="2">
        <f>RSI!I1989</f>
        <v>59.30264855068684</v>
      </c>
      <c r="D1989" s="2">
        <f>MACD!E1989</f>
        <v>-6.0135648343475623E-2</v>
      </c>
      <c r="E1989" s="2">
        <f>MACD!F1989</f>
        <v>-1.5230243720898474E-2</v>
      </c>
      <c r="F1989" s="2">
        <f>'Moving Avg'!D1989</f>
        <v>9.4972999999999992</v>
      </c>
      <c r="G1989" s="2">
        <f>'Moving Avg'!F1989</f>
        <v>9.321394999999999</v>
      </c>
      <c r="H1989" s="2">
        <f>'Moving Avg'!G1989</f>
        <v>9.3675659999999983</v>
      </c>
      <c r="I1989" s="2">
        <f>'Moving Avg'!H1989</f>
        <v>9.1149365000000113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9.5957000000000008</v>
      </c>
      <c r="C1990" s="2">
        <f>RSI!I1990</f>
        <v>59.302648550686847</v>
      </c>
      <c r="D1990" s="2">
        <f>MACD!E1990</f>
        <v>-7.6354322036991107E-2</v>
      </c>
      <c r="E1990" s="2">
        <f>MACD!F1990</f>
        <v>-2.7455059384116999E-2</v>
      </c>
      <c r="F1990" s="2">
        <f>'Moving Avg'!D1990</f>
        <v>9.5301000000000009</v>
      </c>
      <c r="G1990" s="2">
        <f>'Moving Avg'!F1990</f>
        <v>9.3345149999999997</v>
      </c>
      <c r="H1990" s="2">
        <f>'Moving Avg'!G1990</f>
        <v>9.3706819999999968</v>
      </c>
      <c r="I1990" s="2">
        <f>'Moving Avg'!H1990</f>
        <v>9.1174825000000119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</row>
    <row r="1991" spans="1:12" ht="13.5" x14ac:dyDescent="0.25">
      <c r="A1991" s="3">
        <f>RSI!A1991</f>
        <v>44904</v>
      </c>
      <c r="B1991" s="2">
        <f>RSI!B1991</f>
        <v>9.5547000000000004</v>
      </c>
      <c r="C1991" s="2">
        <f>RSI!I1991</f>
        <v>57.299892405927189</v>
      </c>
      <c r="D1991" s="2">
        <f>MACD!E1991</f>
        <v>-0.12502474362550409</v>
      </c>
      <c r="E1991" s="2">
        <f>MACD!F1991</f>
        <v>-4.6968996232394422E-2</v>
      </c>
      <c r="F1991" s="2">
        <f>'Moving Avg'!D1991</f>
        <v>9.5547000000000004</v>
      </c>
      <c r="G1991" s="2">
        <f>'Moving Avg'!F1991</f>
        <v>9.3611699999999995</v>
      </c>
      <c r="H1991" s="2">
        <f>'Moving Avg'!G1991</f>
        <v>9.3731419999999979</v>
      </c>
      <c r="I1991" s="2">
        <f>'Moving Avg'!H1991</f>
        <v>9.1178130000000106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9.5547000000000004</v>
      </c>
      <c r="C1992" s="2">
        <f>RSI!I1992</f>
        <v>57.299892405927189</v>
      </c>
      <c r="D1992" s="2">
        <f>MACD!E1992</f>
        <v>-0.13064658682305463</v>
      </c>
      <c r="E1992" s="2">
        <f>MACD!F1992</f>
        <v>-6.3704514350526473E-2</v>
      </c>
      <c r="F1992" s="2">
        <f>'Moving Avg'!D1992</f>
        <v>9.5792999999999999</v>
      </c>
      <c r="G1992" s="2">
        <f>'Moving Avg'!F1992</f>
        <v>9.3718299999999992</v>
      </c>
      <c r="H1992" s="2">
        <f>'Moving Avg'!G1992</f>
        <v>9.3756019999999989</v>
      </c>
      <c r="I1992" s="2">
        <f>'Moving Avg'!H1992</f>
        <v>9.1202700000000103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9.5547000000000004</v>
      </c>
      <c r="C1993" s="2">
        <f>RSI!I1993</f>
        <v>57.299892405927189</v>
      </c>
      <c r="D1993" s="2">
        <f>MACD!E1993</f>
        <v>-0.16791957979181227</v>
      </c>
      <c r="E1993" s="2">
        <f>MACD!F1993</f>
        <v>-8.4547527438783632E-2</v>
      </c>
      <c r="F1993" s="2">
        <f>'Moving Avg'!D1993</f>
        <v>9.5711000000000013</v>
      </c>
      <c r="G1993" s="2">
        <f>'Moving Avg'!F1993</f>
        <v>9.3824900000000007</v>
      </c>
      <c r="H1993" s="2">
        <f>'Moving Avg'!G1993</f>
        <v>9.3780619999999999</v>
      </c>
      <c r="I1993" s="2">
        <f>'Moving Avg'!H1993</f>
        <v>9.1227270000000082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9.5547000000000004</v>
      </c>
      <c r="C1994" s="2">
        <f>RSI!I1994</f>
        <v>57.299892405927189</v>
      </c>
      <c r="D1994" s="2">
        <f>MACD!E1994</f>
        <v>-0.16879534830247067</v>
      </c>
      <c r="E1994" s="2">
        <f>MACD!F1994</f>
        <v>-0.10139709161152104</v>
      </c>
      <c r="F1994" s="2">
        <f>'Moving Avg'!D1994</f>
        <v>9.5628999999999991</v>
      </c>
      <c r="G1994" s="2">
        <f>'Moving Avg'!F1994</f>
        <v>9.3931500000000003</v>
      </c>
      <c r="H1994" s="2">
        <f>'Moving Avg'!G1994</f>
        <v>9.384622000000002</v>
      </c>
      <c r="I1994" s="2">
        <f>'Moving Avg'!H1994</f>
        <v>9.125184000000008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9.5547000000000004</v>
      </c>
      <c r="C1995" s="2">
        <f>RSI!I1995</f>
        <v>57.299892405927189</v>
      </c>
      <c r="D1995" s="2">
        <f>MACD!E1995</f>
        <v>-0.15143823988999472</v>
      </c>
      <c r="E1995" s="2">
        <f>MACD!F1995</f>
        <v>-0.11140532126721578</v>
      </c>
      <c r="F1995" s="2">
        <f>'Moving Avg'!D1995</f>
        <v>9.5547000000000004</v>
      </c>
      <c r="G1995" s="2">
        <f>'Moving Avg'!F1995</f>
        <v>9.4054499999999983</v>
      </c>
      <c r="H1995" s="2">
        <f>'Moving Avg'!G1995</f>
        <v>9.3911820000000006</v>
      </c>
      <c r="I1995" s="2">
        <f>'Moving Avg'!H1995</f>
        <v>9.1276410000000077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9.5547000000000004</v>
      </c>
      <c r="C1996" s="2">
        <f>RSI!I1996</f>
        <v>57.299892405927189</v>
      </c>
      <c r="D1996" s="2">
        <f>MACD!E1996</f>
        <v>-0.13751528327178875</v>
      </c>
      <c r="E1996" s="2">
        <f>MACD!F1996</f>
        <v>-0.11662731366813038</v>
      </c>
      <c r="F1996" s="2">
        <f>'Moving Avg'!D1996</f>
        <v>9.5547000000000004</v>
      </c>
      <c r="G1996" s="2">
        <f>'Moving Avg'!F1996</f>
        <v>9.4218499999999992</v>
      </c>
      <c r="H1996" s="2">
        <f>'Moving Avg'!G1996</f>
        <v>9.3985620000000019</v>
      </c>
      <c r="I1996" s="2">
        <f>'Moving Avg'!H1996</f>
        <v>9.1300980000000074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44914</v>
      </c>
      <c r="B1997" s="2">
        <f>RSI!B1997</f>
        <v>9.5547000000000004</v>
      </c>
      <c r="C1997" s="2">
        <f>RSI!I1997</f>
        <v>57.299892405927189</v>
      </c>
      <c r="D1997" s="2">
        <f>MACD!E1997</f>
        <v>-0.12644156759345826</v>
      </c>
      <c r="E1997" s="2">
        <f>MACD!F1997</f>
        <v>-0.11859016445319596</v>
      </c>
      <c r="F1997" s="2">
        <f>'Moving Avg'!D1997</f>
        <v>9.5547000000000004</v>
      </c>
      <c r="G1997" s="2">
        <f>'Moving Avg'!F1997</f>
        <v>9.4341499999999989</v>
      </c>
      <c r="H1997" s="2">
        <f>'Moving Avg'!G1997</f>
        <v>9.4010220000000029</v>
      </c>
      <c r="I1997" s="2">
        <f>'Moving Avg'!H1997</f>
        <v>9.1325550000000071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9.5547000000000004</v>
      </c>
      <c r="C1998" s="2">
        <f>RSI!I1998</f>
        <v>57.299892405927189</v>
      </c>
      <c r="D1998" s="2">
        <f>MACD!E1998</f>
        <v>-9.2495590152104512E-2</v>
      </c>
      <c r="E1998" s="2">
        <f>MACD!F1998</f>
        <v>-0.11337124959297767</v>
      </c>
      <c r="F1998" s="2">
        <f>'Moving Avg'!D1998</f>
        <v>9.5547000000000004</v>
      </c>
      <c r="G1998" s="2">
        <f>'Moving Avg'!F1998</f>
        <v>9.4464499999999987</v>
      </c>
      <c r="H1998" s="2">
        <f>'Moving Avg'!G1998</f>
        <v>9.3993820000000028</v>
      </c>
      <c r="I1998" s="2">
        <f>'Moving Avg'!H1998</f>
        <v>9.1350120000000068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9.5547000000000004</v>
      </c>
      <c r="C1999" s="2">
        <f>RSI!I1999</f>
        <v>57.299892405927196</v>
      </c>
      <c r="D1999" s="2">
        <f>MACD!E1999</f>
        <v>-6.4378421613698222E-2</v>
      </c>
      <c r="E1999" s="2">
        <f>MACD!F1999</f>
        <v>-0.1035726839971218</v>
      </c>
      <c r="F1999" s="2">
        <f>'Moving Avg'!D1999</f>
        <v>9.5547000000000004</v>
      </c>
      <c r="G1999" s="2">
        <f>'Moving Avg'!F1999</f>
        <v>9.4587499999999984</v>
      </c>
      <c r="H1999" s="2">
        <f>'Moving Avg'!G1999</f>
        <v>9.4018420000000038</v>
      </c>
      <c r="I1999" s="2">
        <f>'Moving Avg'!H1999</f>
        <v>9.1374690000000065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9.5547000000000004</v>
      </c>
      <c r="C2000" s="2">
        <f>RSI!I2000</f>
        <v>57.299892405927196</v>
      </c>
      <c r="D2000" s="2">
        <f>MACD!E2000</f>
        <v>-4.1148407270346965E-2</v>
      </c>
      <c r="E2000" s="2">
        <f>MACD!F2000</f>
        <v>-9.1087828651766845E-2</v>
      </c>
      <c r="F2000" s="2">
        <f>'Moving Avg'!D2000</f>
        <v>9.5547000000000004</v>
      </c>
      <c r="G2000" s="2">
        <f>'Moving Avg'!F2000</f>
        <v>9.4710499999999982</v>
      </c>
      <c r="H2000" s="2">
        <f>'Moving Avg'!G2000</f>
        <v>9.4043020000000048</v>
      </c>
      <c r="I2000" s="2">
        <f>'Moving Avg'!H2000</f>
        <v>9.139926000000008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</row>
    <row r="2001" spans="1:12" ht="13.5" x14ac:dyDescent="0.25">
      <c r="A2001" s="3">
        <f>RSI!A2001</f>
        <v>44918</v>
      </c>
      <c r="B2001" s="2">
        <f>RSI!B2001</f>
        <v>9.5547000000000004</v>
      </c>
      <c r="C2001" s="2">
        <f>RSI!I2001</f>
        <v>57.299892405927196</v>
      </c>
      <c r="D2001" s="2">
        <f>MACD!E2001</f>
        <v>-2.8319781704810865E-2</v>
      </c>
      <c r="E2001" s="2">
        <f>MACD!F2001</f>
        <v>-7.8534219262375651E-2</v>
      </c>
      <c r="F2001" s="2">
        <f>'Moving Avg'!D2001</f>
        <v>9.5547000000000004</v>
      </c>
      <c r="G2001" s="2">
        <f>'Moving Avg'!F2001</f>
        <v>9.4952449999999988</v>
      </c>
      <c r="H2001" s="2">
        <f>'Moving Avg'!G2001</f>
        <v>9.4031540000000042</v>
      </c>
      <c r="I2001" s="2">
        <f>'Moving Avg'!H2001</f>
        <v>9.1423830000000059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</row>
    <row r="2002" spans="1:12" ht="13.5" x14ac:dyDescent="0.25">
      <c r="A2002" s="3">
        <f>RSI!A2002</f>
        <v>44921</v>
      </c>
      <c r="B2002" s="2">
        <f>RSI!B2002</f>
        <v>9.5547000000000004</v>
      </c>
      <c r="C2002" s="2">
        <f>RSI!I2002</f>
        <v>57.299892405927189</v>
      </c>
      <c r="D2002" s="2">
        <f>MACD!E2002</f>
        <v>-1.7946131683894251E-2</v>
      </c>
      <c r="E2002" s="2">
        <f>MACD!F2002</f>
        <v>-6.6416601746679377E-2</v>
      </c>
      <c r="F2002" s="2">
        <f>'Moving Avg'!D2002</f>
        <v>9.5547000000000004</v>
      </c>
      <c r="G2002" s="2">
        <f>'Moving Avg'!F2002</f>
        <v>9.5075449999999968</v>
      </c>
      <c r="H2002" s="2">
        <f>'Moving Avg'!G2002</f>
        <v>9.4056140000000052</v>
      </c>
      <c r="I2002" s="2">
        <f>'Moving Avg'!H2002</f>
        <v>9.1445310000000077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9.6776999999999997</v>
      </c>
      <c r="C2003" s="2">
        <f>RSI!I2003</f>
        <v>65.745159473839649</v>
      </c>
      <c r="D2003" s="2">
        <f>MACD!E2003</f>
        <v>-1.8725224896181558E-2</v>
      </c>
      <c r="E2003" s="2">
        <f>MACD!F2003</f>
        <v>-5.6878326376579816E-2</v>
      </c>
      <c r="F2003" s="2">
        <f>'Moving Avg'!D2003</f>
        <v>9.5792999999999999</v>
      </c>
      <c r="G2003" s="2">
        <f>'Moving Avg'!F2003</f>
        <v>9.536249999999999</v>
      </c>
      <c r="H2003" s="2">
        <f>'Moving Avg'!G2003</f>
        <v>9.4105340000000055</v>
      </c>
      <c r="I2003" s="2">
        <f>'Moving Avg'!H2003</f>
        <v>9.1472940000000076</v>
      </c>
      <c r="J2003" s="6" t="str">
        <f>OBV!F2003</f>
        <v>BULLISH</v>
      </c>
      <c r="K2003" s="6" t="str">
        <f>OBV!G2003</f>
        <v>STRONG</v>
      </c>
      <c r="L2003" s="6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9.6776999999999997</v>
      </c>
      <c r="C2004" s="2">
        <f>RSI!I2004</f>
        <v>65.745159473839649</v>
      </c>
      <c r="D2004" s="2">
        <f>MACD!E2004</f>
        <v>-2.0523942086478897E-2</v>
      </c>
      <c r="E2004" s="2">
        <f>MACD!F2004</f>
        <v>-4.9607449518559638E-2</v>
      </c>
      <c r="F2004" s="2">
        <f>'Moving Avg'!D2004</f>
        <v>9.6038999999999994</v>
      </c>
      <c r="G2004" s="2">
        <f>'Moving Avg'!F2004</f>
        <v>9.5546999999999969</v>
      </c>
      <c r="H2004" s="2">
        <f>'Moving Avg'!G2004</f>
        <v>9.420374000000006</v>
      </c>
      <c r="I2004" s="2">
        <f>'Moving Avg'!H2004</f>
        <v>9.1500570000000092</v>
      </c>
      <c r="J2004" s="6" t="str">
        <f>OBV!F2004</f>
        <v>BULLISH</v>
      </c>
      <c r="K2004" s="6" t="str">
        <f>OBV!G2004</f>
        <v>STRONG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9.8417999999999992</v>
      </c>
      <c r="C2005" s="2">
        <f>RSI!I2005</f>
        <v>73.771685773762357</v>
      </c>
      <c r="D2005" s="2">
        <f>MACD!E2005</f>
        <v>-3.5256567325752997E-2</v>
      </c>
      <c r="E2005" s="2">
        <f>MACD!F2005</f>
        <v>-4.6737273079998316E-2</v>
      </c>
      <c r="F2005" s="2">
        <f>'Moving Avg'!D2005</f>
        <v>9.6613199999999999</v>
      </c>
      <c r="G2005" s="2">
        <f>'Moving Avg'!F2005</f>
        <v>9.5752049999999986</v>
      </c>
      <c r="H2005" s="2">
        <f>'Moving Avg'!G2005</f>
        <v>9.4334960000000034</v>
      </c>
      <c r="I2005" s="2">
        <f>'Moving Avg'!H2005</f>
        <v>9.1536405000000087</v>
      </c>
      <c r="J2005" s="6" t="str">
        <f>OBV!F2005</f>
        <v>BULLISH</v>
      </c>
      <c r="K2005" s="6" t="str">
        <f>OBV!G2005</f>
        <v>STRONG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10.284700000000001</v>
      </c>
      <c r="C2006" s="2">
        <f>RSI!I2006</f>
        <v>84.39778291665273</v>
      </c>
      <c r="D2006" s="2">
        <f>MACD!E2006</f>
        <v>-8.2476640463921669E-2</v>
      </c>
      <c r="E2006" s="2">
        <f>MACD!F2006</f>
        <v>-5.388514655678299E-2</v>
      </c>
      <c r="F2006" s="2">
        <f>'Moving Avg'!D2006</f>
        <v>9.8073200000000007</v>
      </c>
      <c r="G2006" s="2">
        <f>'Moving Avg'!F2006</f>
        <v>9.6178549999999969</v>
      </c>
      <c r="H2006" s="2">
        <f>'Moving Avg'!G2006</f>
        <v>9.4554760000000044</v>
      </c>
      <c r="I2006" s="2">
        <f>'Moving Avg'!H2006</f>
        <v>9.1594385000000091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10.284700000000001</v>
      </c>
      <c r="C2007" s="2">
        <f>RSI!I2007</f>
        <v>84.397782916652716</v>
      </c>
      <c r="D2007" s="2">
        <f>MACD!E2007</f>
        <v>-0.12685160784609018</v>
      </c>
      <c r="E2007" s="2">
        <f>MACD!F2007</f>
        <v>-6.8478438814644438E-2</v>
      </c>
      <c r="F2007" s="2">
        <f>'Moving Avg'!D2007</f>
        <v>9.9533199999999997</v>
      </c>
      <c r="G2007" s="2">
        <f>'Moving Avg'!F2007</f>
        <v>9.660504999999997</v>
      </c>
      <c r="H2007" s="2">
        <f>'Moving Avg'!G2007</f>
        <v>9.4699120000000043</v>
      </c>
      <c r="I2007" s="2">
        <f>'Moving Avg'!H2007</f>
        <v>9.1652365000000078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10.3339</v>
      </c>
      <c r="C2008" s="2">
        <f>RSI!I2008</f>
        <v>85.171749325760629</v>
      </c>
      <c r="D2008" s="2">
        <f>MACD!E2008</f>
        <v>-0.17213625057746285</v>
      </c>
      <c r="E2008" s="2">
        <f>MACD!F2008</f>
        <v>-8.9210001167208119E-2</v>
      </c>
      <c r="F2008" s="2">
        <f>'Moving Avg'!D2008</f>
        <v>10.08456</v>
      </c>
      <c r="G2008" s="2">
        <f>'Moving Avg'!F2008</f>
        <v>9.6974149999999959</v>
      </c>
      <c r="H2008" s="2">
        <f>'Moving Avg'!G2008</f>
        <v>9.4850040000000035</v>
      </c>
      <c r="I2008" s="2">
        <f>'Moving Avg'!H2008</f>
        <v>9.1714735000000083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10.3339</v>
      </c>
      <c r="C2009" s="2">
        <f>RSI!I2009</f>
        <v>85.171749325760629</v>
      </c>
      <c r="D2009" s="2">
        <f>MACD!E2009</f>
        <v>-0.21453377692736986</v>
      </c>
      <c r="E2009" s="2">
        <f>MACD!F2009</f>
        <v>-0.11427475631924047</v>
      </c>
      <c r="F2009" s="2">
        <f>'Moving Avg'!D2009</f>
        <v>10.2158</v>
      </c>
      <c r="G2009" s="2">
        <f>'Moving Avg'!F2009</f>
        <v>9.7343249999999983</v>
      </c>
      <c r="H2009" s="2">
        <f>'Moving Avg'!G2009</f>
        <v>9.5000960000000028</v>
      </c>
      <c r="I2009" s="2">
        <f>'Moving Avg'!H2009</f>
        <v>9.1777105000000088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10.2354</v>
      </c>
      <c r="C2010" s="2">
        <f>RSI!I2010</f>
        <v>76.374903781381505</v>
      </c>
      <c r="D2010" s="2">
        <f>MACD!E2010</f>
        <v>-0.24688985851858192</v>
      </c>
      <c r="E2010" s="2">
        <f>MACD!F2010</f>
        <v>-0.14079777675910876</v>
      </c>
      <c r="F2010" s="2">
        <f>'Moving Avg'!D2010</f>
        <v>10.29452</v>
      </c>
      <c r="G2010" s="2">
        <f>'Moving Avg'!F2010</f>
        <v>9.7663099999999972</v>
      </c>
      <c r="H2010" s="2">
        <f>'Moving Avg'!G2010</f>
        <v>9.5132180000000037</v>
      </c>
      <c r="I2010" s="2">
        <f>'Moving Avg'!H2010</f>
        <v>9.1836485000000092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10.0878</v>
      </c>
      <c r="C2011" s="2">
        <f>RSI!I2011</f>
        <v>65.463827250933278</v>
      </c>
      <c r="D2011" s="2">
        <f>MACD!E2011</f>
        <v>-0.26625043687615602</v>
      </c>
      <c r="E2011" s="2">
        <f>MACD!F2011</f>
        <v>-0.16588830878251823</v>
      </c>
      <c r="F2011" s="2">
        <f>'Moving Avg'!D2011</f>
        <v>10.255140000000001</v>
      </c>
      <c r="G2011" s="2">
        <f>'Moving Avg'!F2011</f>
        <v>9.7929649999999988</v>
      </c>
      <c r="H2011" s="2">
        <f>'Moving Avg'!G2011</f>
        <v>9.5233880000000042</v>
      </c>
      <c r="I2011" s="2">
        <f>'Moving Avg'!H2011</f>
        <v>9.1888485000000077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10.0878</v>
      </c>
      <c r="C2012" s="2">
        <f>RSI!I2012</f>
        <v>65.463827250933278</v>
      </c>
      <c r="D2012" s="2">
        <f>MACD!E2012</f>
        <v>-0.28446000183578235</v>
      </c>
      <c r="E2012" s="2">
        <f>MACD!F2012</f>
        <v>-0.18960264739317106</v>
      </c>
      <c r="F2012" s="2">
        <f>'Moving Avg'!D2012</f>
        <v>10.21576</v>
      </c>
      <c r="G2012" s="2">
        <f>'Moving Avg'!F2012</f>
        <v>9.8196199999999969</v>
      </c>
      <c r="H2012" s="2">
        <f>'Moving Avg'!G2012</f>
        <v>9.5365100000000051</v>
      </c>
      <c r="I2012" s="2">
        <f>'Moving Avg'!H2012</f>
        <v>9.1940485000000098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9.891</v>
      </c>
      <c r="C2013" s="2">
        <f>RSI!I2013</f>
        <v>53.618664733086632</v>
      </c>
      <c r="D2013" s="2">
        <f>MACD!E2013</f>
        <v>-0.26805940456100785</v>
      </c>
      <c r="E2013" s="2">
        <f>MACD!F2013</f>
        <v>-0.20529399882673843</v>
      </c>
      <c r="F2013" s="2">
        <f>'Moving Avg'!D2013</f>
        <v>10.127179999999999</v>
      </c>
      <c r="G2013" s="2">
        <f>'Moving Avg'!F2013</f>
        <v>9.836434999999998</v>
      </c>
      <c r="H2013" s="2">
        <f>'Moving Avg'!G2013</f>
        <v>9.5434000000000054</v>
      </c>
      <c r="I2013" s="2">
        <f>'Moving Avg'!H2013</f>
        <v>9.1982645000000094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10.0878</v>
      </c>
      <c r="C2014" s="2">
        <f>RSI!I2014</f>
        <v>61.182643063686527</v>
      </c>
      <c r="D2014" s="2">
        <f>MACD!E2014</f>
        <v>-0.26916367274104402</v>
      </c>
      <c r="E2014" s="2">
        <f>MACD!F2014</f>
        <v>-0.21806793360959956</v>
      </c>
      <c r="F2014" s="2">
        <f>'Moving Avg'!D2014</f>
        <v>10.077960000000001</v>
      </c>
      <c r="G2014" s="2">
        <f>'Moving Avg'!F2014</f>
        <v>9.8630899999999961</v>
      </c>
      <c r="H2014" s="2">
        <f>'Moving Avg'!G2014</f>
        <v>9.5566860000000062</v>
      </c>
      <c r="I2014" s="2">
        <f>'Moving Avg'!H2014</f>
        <v>9.2034645000000097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10.0878</v>
      </c>
      <c r="C2015" s="2">
        <f>RSI!I2015</f>
        <v>61.182643063686527</v>
      </c>
      <c r="D2015" s="2">
        <f>MACD!E2015</f>
        <v>-0.24638879826396654</v>
      </c>
      <c r="E2015" s="2">
        <f>MACD!F2015</f>
        <v>-0.22373210654047299</v>
      </c>
      <c r="F2015" s="2">
        <f>'Moving Avg'!D2015</f>
        <v>10.048440000000001</v>
      </c>
      <c r="G2015" s="2">
        <f>'Moving Avg'!F2015</f>
        <v>9.889744999999996</v>
      </c>
      <c r="H2015" s="2">
        <f>'Moving Avg'!G2015</f>
        <v>9.5699720000000035</v>
      </c>
      <c r="I2015" s="2">
        <f>'Moving Avg'!H2015</f>
        <v>9.2086645000000082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10.0878</v>
      </c>
      <c r="C2016" s="2">
        <f>RSI!I2016</f>
        <v>61.182643063686527</v>
      </c>
      <c r="D2016" s="2">
        <f>MACD!E2016</f>
        <v>-0.16040234335156534</v>
      </c>
      <c r="E2016" s="2">
        <f>MACD!F2016</f>
        <v>-0.21106615390269146</v>
      </c>
      <c r="F2016" s="2">
        <f>'Moving Avg'!D2016</f>
        <v>10.048440000000001</v>
      </c>
      <c r="G2016" s="2">
        <f>'Moving Avg'!F2016</f>
        <v>9.9163999999999959</v>
      </c>
      <c r="H2016" s="2">
        <f>'Moving Avg'!G2016</f>
        <v>9.5847340000000045</v>
      </c>
      <c r="I2016" s="2">
        <f>'Moving Avg'!H2016</f>
        <v>9.2156430000000071</v>
      </c>
      <c r="J2016" s="6" t="str">
        <f>OBV!F2016</f>
        <v>BEARISH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10.0878</v>
      </c>
      <c r="C2017" s="2">
        <f>RSI!I2017</f>
        <v>61.182643063686534</v>
      </c>
      <c r="D2017" s="2">
        <f>MACD!E2017</f>
        <v>-8.8962216644111081E-2</v>
      </c>
      <c r="E2017" s="2">
        <f>MACD!F2017</f>
        <v>-0.18664536645097538</v>
      </c>
      <c r="F2017" s="2">
        <f>'Moving Avg'!D2017</f>
        <v>10.048440000000001</v>
      </c>
      <c r="G2017" s="2">
        <f>'Moving Avg'!F2017</f>
        <v>9.9430549999999958</v>
      </c>
      <c r="H2017" s="2">
        <f>'Moving Avg'!G2017</f>
        <v>9.5994960000000056</v>
      </c>
      <c r="I2017" s="2">
        <f>'Moving Avg'!H2017</f>
        <v>9.2226215000000078</v>
      </c>
      <c r="J2017" s="6" t="str">
        <f>OBV!F2017</f>
        <v>BEARISH</v>
      </c>
      <c r="K2017" s="6" t="str">
        <f>OBV!G2017</f>
        <v>NEUTRAL</v>
      </c>
      <c r="L2017" s="6" t="str">
        <f>OBV!H2017</f>
        <v>NEUTRAL</v>
      </c>
    </row>
    <row r="2018" spans="1:12" ht="13.5" x14ac:dyDescent="0.25">
      <c r="A2018" s="3">
        <f>RSI!A2018</f>
        <v>44943</v>
      </c>
      <c r="B2018" s="2">
        <f>RSI!B2018</f>
        <v>9.5547000000000004</v>
      </c>
      <c r="C2018" s="2">
        <f>RSI!I2018</f>
        <v>38.378381746175734</v>
      </c>
      <c r="D2018" s="2">
        <f>MACD!E2018</f>
        <v>1.7325201336303664E-2</v>
      </c>
      <c r="E2018" s="2">
        <f>MACD!F2018</f>
        <v>-0.14585125289351955</v>
      </c>
      <c r="F2018" s="2">
        <f>'Moving Avg'!D2018</f>
        <v>9.9811800000000002</v>
      </c>
      <c r="G2018" s="2">
        <f>'Moving Avg'!F2018</f>
        <v>9.9430549999999958</v>
      </c>
      <c r="H2018" s="2">
        <f>'Moving Avg'!G2018</f>
        <v>9.6085180000000054</v>
      </c>
      <c r="I2018" s="2">
        <f>'Moving Avg'!H2018</f>
        <v>9.2269345000000076</v>
      </c>
      <c r="J2018" s="6" t="str">
        <f>OBV!F2018</f>
        <v>BULLISH</v>
      </c>
      <c r="K2018" s="6" t="str">
        <f>OBV!G2018</f>
        <v>NEUTRAL</v>
      </c>
      <c r="L2018" s="6" t="str">
        <f>OBV!H2018</f>
        <v>BULLISH DIVERGENCE</v>
      </c>
    </row>
    <row r="2019" spans="1:12" ht="13.5" x14ac:dyDescent="0.25">
      <c r="A2019" s="3">
        <f>RSI!A2019</f>
        <v>44944</v>
      </c>
      <c r="B2019" s="2">
        <f>RSI!B2019</f>
        <v>9.5547000000000004</v>
      </c>
      <c r="C2019" s="2">
        <f>RSI!I2019</f>
        <v>38.378381746175734</v>
      </c>
      <c r="D2019" s="2">
        <f>MACD!E2019</f>
        <v>0.1092811533000333</v>
      </c>
      <c r="E2019" s="2">
        <f>MACD!F2019</f>
        <v>-9.4824771654808987E-2</v>
      </c>
      <c r="F2019" s="2">
        <f>'Moving Avg'!D2019</f>
        <v>9.8745599999999989</v>
      </c>
      <c r="G2019" s="2">
        <f>'Moving Avg'!F2019</f>
        <v>9.9430549999999975</v>
      </c>
      <c r="H2019" s="2">
        <f>'Moving Avg'!G2019</f>
        <v>9.6175400000000053</v>
      </c>
      <c r="I2019" s="2">
        <f>'Moving Avg'!H2019</f>
        <v>9.2321755000000074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9.5547000000000004</v>
      </c>
      <c r="C2020" s="2">
        <f>RSI!I2020</f>
        <v>38.378381746175734</v>
      </c>
      <c r="D2020" s="2">
        <f>MACD!E2020</f>
        <v>0.17380697146762714</v>
      </c>
      <c r="E2020" s="2">
        <f>MACD!F2020</f>
        <v>-4.1098423030321768E-2</v>
      </c>
      <c r="F2020" s="2">
        <f>'Moving Avg'!D2020</f>
        <v>9.7679399999999994</v>
      </c>
      <c r="G2020" s="2">
        <f>'Moving Avg'!F2020</f>
        <v>9.9430549999999975</v>
      </c>
      <c r="H2020" s="2">
        <f>'Moving Avg'!G2020</f>
        <v>9.6219680000000043</v>
      </c>
      <c r="I2020" s="2">
        <f>'Moving Avg'!H2020</f>
        <v>9.2374165000000055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9.5547000000000004</v>
      </c>
      <c r="C2021" s="2">
        <f>RSI!I2021</f>
        <v>38.378381746175734</v>
      </c>
      <c r="D2021" s="2">
        <f>MACD!E2021</f>
        <v>0.20743025383291958</v>
      </c>
      <c r="E2021" s="2">
        <f>MACD!F2021</f>
        <v>8.6073123423264994E-3</v>
      </c>
      <c r="F2021" s="2">
        <f>'Moving Avg'!D2021</f>
        <v>9.6613199999999999</v>
      </c>
      <c r="G2021" s="2">
        <f>'Moving Avg'!F2021</f>
        <v>9.9430549999999975</v>
      </c>
      <c r="H2021" s="2">
        <f>'Moving Avg'!G2021</f>
        <v>9.6326300000000042</v>
      </c>
      <c r="I2021" s="2">
        <f>'Moving Avg'!H2021</f>
        <v>9.2426575000000053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9.5054999999999996</v>
      </c>
      <c r="C2022" s="2">
        <f>RSI!I2022</f>
        <v>36.681207055192459</v>
      </c>
      <c r="D2022" s="2">
        <f>MACD!E2022</f>
        <v>0.2411290619101969</v>
      </c>
      <c r="E2022" s="2">
        <f>MACD!F2022</f>
        <v>5.5111662255900577E-2</v>
      </c>
      <c r="F2022" s="2">
        <f>'Moving Avg'!D2022</f>
        <v>9.5448599999999999</v>
      </c>
      <c r="G2022" s="2">
        <f>'Moving Avg'!F2022</f>
        <v>9.9405949999999983</v>
      </c>
      <c r="H2022" s="2">
        <f>'Moving Avg'!G2022</f>
        <v>9.6359100000000044</v>
      </c>
      <c r="I2022" s="2">
        <f>'Moving Avg'!H2022</f>
        <v>9.2476525000000063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9.7515999999999998</v>
      </c>
      <c r="C2023" s="2">
        <f>RSI!I2023</f>
        <v>48.862889346254264</v>
      </c>
      <c r="D2023" s="2">
        <f>MACD!E2023</f>
        <v>0.22291269716264672</v>
      </c>
      <c r="E2023" s="2">
        <f>MACD!F2023</f>
        <v>8.8671869237249817E-2</v>
      </c>
      <c r="F2023" s="2">
        <f>'Moving Avg'!D2023</f>
        <v>9.5842399999999994</v>
      </c>
      <c r="G2023" s="2">
        <f>'Moving Avg'!F2023</f>
        <v>9.9442899999999987</v>
      </c>
      <c r="H2023" s="2">
        <f>'Moving Avg'!G2023</f>
        <v>9.6441120000000051</v>
      </c>
      <c r="I2023" s="2">
        <f>'Moving Avg'!H2023</f>
        <v>9.2538780000000074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9.7515999999999998</v>
      </c>
      <c r="C2024" s="2">
        <f>RSI!I2024</f>
        <v>48.862889346254264</v>
      </c>
      <c r="D2024" s="2">
        <f>MACD!E2024</f>
        <v>0.23796582794832588</v>
      </c>
      <c r="E2024" s="2">
        <f>MACD!F2024</f>
        <v>0.11853066097946505</v>
      </c>
      <c r="F2024" s="2">
        <f>'Moving Avg'!D2024</f>
        <v>9.623619999999999</v>
      </c>
      <c r="G2024" s="2">
        <f>'Moving Avg'!F2024</f>
        <v>9.9479849999999992</v>
      </c>
      <c r="H2024" s="2">
        <f>'Moving Avg'!G2024</f>
        <v>9.6523140000000023</v>
      </c>
      <c r="I2024" s="2">
        <f>'Moving Avg'!H2024</f>
        <v>9.2601035000000067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9.6694999999999993</v>
      </c>
      <c r="C2025" s="2">
        <f>RSI!I2025</f>
        <v>45.477764722086334</v>
      </c>
      <c r="D2025" s="2">
        <f>MACD!E2025</f>
        <v>0.25696055061006007</v>
      </c>
      <c r="E2025" s="2">
        <f>MACD!F2025</f>
        <v>0.14621663890558406</v>
      </c>
      <c r="F2025" s="2">
        <f>'Moving Avg'!D2025</f>
        <v>9.6465800000000002</v>
      </c>
      <c r="G2025" s="2">
        <f>'Moving Avg'!F2025</f>
        <v>9.9393700000000003</v>
      </c>
      <c r="H2025" s="2">
        <f>'Moving Avg'!G2025</f>
        <v>9.6595300000000019</v>
      </c>
      <c r="I2025" s="2">
        <f>'Moving Avg'!H2025</f>
        <v>9.2678130000000039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9.5957000000000008</v>
      </c>
      <c r="C2026" s="2">
        <f>RSI!I2026</f>
        <v>42.619504271995282</v>
      </c>
      <c r="D2026" s="2">
        <f>MACD!E2026</f>
        <v>0.27914774869990744</v>
      </c>
      <c r="E2026" s="2">
        <f>MACD!F2026</f>
        <v>0.17280286086444874</v>
      </c>
      <c r="F2026" s="2">
        <f>'Moving Avg'!D2026</f>
        <v>9.6547800000000006</v>
      </c>
      <c r="G2026" s="2">
        <f>'Moving Avg'!F2026</f>
        <v>9.9049200000000006</v>
      </c>
      <c r="H2026" s="2">
        <f>'Moving Avg'!G2026</f>
        <v>9.6669100000000032</v>
      </c>
      <c r="I2026" s="2">
        <f>'Moving Avg'!H2026</f>
        <v>9.2751925000000046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9.7433999999999994</v>
      </c>
      <c r="C2027" s="2">
        <f>RSI!I2027</f>
        <v>49.464984349440599</v>
      </c>
      <c r="D2027" s="2">
        <f>MACD!E2027</f>
        <v>0.28801694664836575</v>
      </c>
      <c r="E2027" s="2">
        <f>MACD!F2027</f>
        <v>0.19584567802123215</v>
      </c>
      <c r="F2027" s="2">
        <f>'Moving Avg'!D2027</f>
        <v>9.7023600000000005</v>
      </c>
      <c r="G2027" s="2">
        <f>'Moving Avg'!F2027</f>
        <v>9.8778550000000003</v>
      </c>
      <c r="H2027" s="2">
        <f>'Moving Avg'!G2027</f>
        <v>9.6756040000000034</v>
      </c>
      <c r="I2027" s="2">
        <f>'Moving Avg'!H2027</f>
        <v>9.2833105000000042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9.7433999999999994</v>
      </c>
      <c r="C2028" s="2">
        <f>RSI!I2028</f>
        <v>49.464984349440599</v>
      </c>
      <c r="D2028" s="2">
        <f>MACD!E2028</f>
        <v>0.21359290576298662</v>
      </c>
      <c r="E2028" s="2">
        <f>MACD!F2028</f>
        <v>0.19939512356958305</v>
      </c>
      <c r="F2028" s="2">
        <f>'Moving Avg'!D2028</f>
        <v>9.7007200000000005</v>
      </c>
      <c r="G2028" s="2">
        <f>'Moving Avg'!F2028</f>
        <v>9.8483300000000007</v>
      </c>
      <c r="H2028" s="2">
        <f>'Moving Avg'!G2028</f>
        <v>9.6842980000000018</v>
      </c>
      <c r="I2028" s="2">
        <f>'Moving Avg'!H2028</f>
        <v>9.2922015000000044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</row>
    <row r="2029" spans="1:12" ht="13.5" x14ac:dyDescent="0.25">
      <c r="A2029" s="3">
        <f>RSI!A2029</f>
        <v>44958</v>
      </c>
      <c r="B2029" s="2">
        <f>RSI!B2029</f>
        <v>9.6366999999999994</v>
      </c>
      <c r="C2029" s="2">
        <f>RSI!I2029</f>
        <v>44.970116588636238</v>
      </c>
      <c r="D2029" s="2">
        <f>MACD!E2029</f>
        <v>0.15860264118597556</v>
      </c>
      <c r="E2029" s="2">
        <f>MACD!F2029</f>
        <v>0.19123662709286157</v>
      </c>
      <c r="F2029" s="2">
        <f>'Moving Avg'!D2029</f>
        <v>9.67774</v>
      </c>
      <c r="G2029" s="2">
        <f>'Moving Avg'!F2029</f>
        <v>9.8134699999999988</v>
      </c>
      <c r="H2029" s="2">
        <f>'Moving Avg'!G2029</f>
        <v>9.690858000000004</v>
      </c>
      <c r="I2029" s="2">
        <f>'Moving Avg'!H2029</f>
        <v>9.3005590000000034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9.6613000000000007</v>
      </c>
      <c r="C2030" s="2">
        <f>RSI!I2030</f>
        <v>46.184297574693552</v>
      </c>
      <c r="D2030" s="2">
        <f>MACD!E2030</f>
        <v>0.1109549678998718</v>
      </c>
      <c r="E2030" s="2">
        <f>MACD!F2030</f>
        <v>0.17518029525426362</v>
      </c>
      <c r="F2030" s="2">
        <f>'Moving Avg'!D2030</f>
        <v>9.6760999999999999</v>
      </c>
      <c r="G2030" s="2">
        <f>'Moving Avg'!F2030</f>
        <v>9.7847650000000002</v>
      </c>
      <c r="H2030" s="2">
        <f>'Moving Avg'!G2030</f>
        <v>9.697910000000002</v>
      </c>
      <c r="I2030" s="2">
        <f>'Moving Avg'!H2030</f>
        <v>9.3090395000000044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9.6613000000000007</v>
      </c>
      <c r="C2031" s="2">
        <f>RSI!I2031</f>
        <v>46.184297574693552</v>
      </c>
      <c r="D2031" s="2">
        <f>MACD!E2031</f>
        <v>7.1144910847797505E-2</v>
      </c>
      <c r="E2031" s="2">
        <f>MACD!F2031</f>
        <v>0.15437321837297041</v>
      </c>
      <c r="F2031" s="2">
        <f>'Moving Avg'!D2031</f>
        <v>9.6892200000000006</v>
      </c>
      <c r="G2031" s="2">
        <f>'Moving Avg'!F2031</f>
        <v>9.7634399999999992</v>
      </c>
      <c r="H2031" s="2">
        <f>'Moving Avg'!G2031</f>
        <v>9.7097200000000026</v>
      </c>
      <c r="I2031" s="2">
        <f>'Moving Avg'!H2031</f>
        <v>9.3175200000000036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</row>
    <row r="2032" spans="1:12" ht="13.5" x14ac:dyDescent="0.25">
      <c r="A2032" s="3">
        <f>RSI!A2032</f>
        <v>44963</v>
      </c>
      <c r="B2032" s="2">
        <f>RSI!B2032</f>
        <v>9.6613000000000007</v>
      </c>
      <c r="C2032" s="2">
        <f>RSI!I2032</f>
        <v>46.184297574693552</v>
      </c>
      <c r="D2032" s="2">
        <f>MACD!E2032</f>
        <v>3.0359881409873779E-2</v>
      </c>
      <c r="E2032" s="2">
        <f>MACD!F2032</f>
        <v>0.12957055098035108</v>
      </c>
      <c r="F2032" s="2">
        <f>'Moving Avg'!D2032</f>
        <v>9.6728000000000005</v>
      </c>
      <c r="G2032" s="2">
        <f>'Moving Avg'!F2032</f>
        <v>9.7421150000000019</v>
      </c>
      <c r="H2032" s="2">
        <f>'Moving Avg'!G2032</f>
        <v>9.7167720000000024</v>
      </c>
      <c r="I2032" s="2">
        <f>'Moving Avg'!H2032</f>
        <v>9.3260005000000028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9.5957000000000008</v>
      </c>
      <c r="C2033" s="2">
        <f>RSI!I2033</f>
        <v>43.022708885835868</v>
      </c>
      <c r="D2033" s="2">
        <f>MACD!E2033</f>
        <v>3.9005116107684756E-2</v>
      </c>
      <c r="E2033" s="2">
        <f>MACD!F2033</f>
        <v>0.11145746400581782</v>
      </c>
      <c r="F2033" s="2">
        <f>'Moving Avg'!D2033</f>
        <v>9.6432600000000015</v>
      </c>
      <c r="G2033" s="2">
        <f>'Moving Avg'!F2033</f>
        <v>9.7273500000000013</v>
      </c>
      <c r="H2033" s="2">
        <f>'Moving Avg'!G2033</f>
        <v>9.726614000000005</v>
      </c>
      <c r="I2033" s="2">
        <f>'Moving Avg'!H2033</f>
        <v>9.3333800000000036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9.5957000000000008</v>
      </c>
      <c r="C2034" s="2">
        <f>RSI!I2034</f>
        <v>43.022708885835868</v>
      </c>
      <c r="D2034" s="2">
        <f>MACD!E2034</f>
        <v>4.7110583564856867E-2</v>
      </c>
      <c r="E2034" s="2">
        <f>MACD!F2034</f>
        <v>9.8588087917625633E-2</v>
      </c>
      <c r="F2034" s="2">
        <f>'Moving Avg'!D2034</f>
        <v>9.6350599999999993</v>
      </c>
      <c r="G2034" s="2">
        <f>'Moving Avg'!F2034</f>
        <v>9.7027449999999984</v>
      </c>
      <c r="H2034" s="2">
        <f>'Moving Avg'!G2034</f>
        <v>9.7323540000000044</v>
      </c>
      <c r="I2034" s="2">
        <f>'Moving Avg'!H2034</f>
        <v>9.3407595000000043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9.5137</v>
      </c>
      <c r="C2035" s="2">
        <f>RSI!I2035</f>
        <v>39.138565042229345</v>
      </c>
      <c r="D2035" s="2">
        <f>MACD!E2035</f>
        <v>4.8144091304065384E-2</v>
      </c>
      <c r="E2035" s="2">
        <f>MACD!F2035</f>
        <v>8.8499288594913586E-2</v>
      </c>
      <c r="F2035" s="2">
        <f>'Moving Avg'!D2035</f>
        <v>9.6055400000000013</v>
      </c>
      <c r="G2035" s="2">
        <f>'Moving Avg'!F2035</f>
        <v>9.6740399999999998</v>
      </c>
      <c r="H2035" s="2">
        <f>'Moving Avg'!G2035</f>
        <v>9.7339940000000045</v>
      </c>
      <c r="I2035" s="2">
        <f>'Moving Avg'!H2035</f>
        <v>9.345911500000005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9.5137</v>
      </c>
      <c r="C2036" s="2">
        <f>RSI!I2036</f>
        <v>39.138565042229345</v>
      </c>
      <c r="D2036" s="2">
        <f>MACD!E2036</f>
        <v>3.8826821398272315E-2</v>
      </c>
      <c r="E2036" s="2">
        <f>MACD!F2036</f>
        <v>7.8564795155585329E-2</v>
      </c>
      <c r="F2036" s="2">
        <f>'Moving Avg'!D2036</f>
        <v>9.5760199999999998</v>
      </c>
      <c r="G2036" s="2">
        <f>'Moving Avg'!F2036</f>
        <v>9.6453349999999993</v>
      </c>
      <c r="H2036" s="2">
        <f>'Moving Avg'!G2036</f>
        <v>9.7356340000000028</v>
      </c>
      <c r="I2036" s="2">
        <f>'Moving Avg'!H2036</f>
        <v>9.3509475000000037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9.5137</v>
      </c>
      <c r="C2037" s="2">
        <f>RSI!I2037</f>
        <v>39.138565042229345</v>
      </c>
      <c r="D2037" s="2">
        <f>MACD!E2037</f>
        <v>5.474204501739699E-2</v>
      </c>
      <c r="E2037" s="2">
        <f>MACD!F2037</f>
        <v>7.3800245127947667E-2</v>
      </c>
      <c r="F2037" s="2">
        <f>'Moving Avg'!D2037</f>
        <v>9.5465</v>
      </c>
      <c r="G2037" s="2">
        <f>'Moving Avg'!F2037</f>
        <v>9.6166299999999989</v>
      </c>
      <c r="H2037" s="2">
        <f>'Moving Avg'!G2037</f>
        <v>9.7372740000000029</v>
      </c>
      <c r="I2037" s="2">
        <f>'Moving Avg'!H2037</f>
        <v>9.3559835000000025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9.5137</v>
      </c>
      <c r="C2038" s="2">
        <f>RSI!I2038</f>
        <v>39.138565042229345</v>
      </c>
      <c r="D2038" s="2">
        <f>MACD!E2038</f>
        <v>6.9205060160388854E-2</v>
      </c>
      <c r="E2038" s="2">
        <f>MACD!F2038</f>
        <v>7.288120813443591E-2</v>
      </c>
      <c r="F2038" s="2">
        <f>'Moving Avg'!D2038</f>
        <v>9.5301000000000009</v>
      </c>
      <c r="G2038" s="2">
        <f>'Moving Avg'!F2038</f>
        <v>9.6145799999999983</v>
      </c>
      <c r="H2038" s="2">
        <f>'Moving Avg'!G2038</f>
        <v>9.7356339999999992</v>
      </c>
      <c r="I2038" s="2">
        <f>'Moving Avg'!H2038</f>
        <v>9.3610580000000034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9.4809000000000001</v>
      </c>
      <c r="C2039" s="2">
        <f>RSI!I2039</f>
        <v>37.325545674614318</v>
      </c>
      <c r="D2039" s="2">
        <f>MACD!E2039</f>
        <v>6.8379729458625249E-2</v>
      </c>
      <c r="E2039" s="2">
        <f>MACD!F2039</f>
        <v>7.1980912399273789E-2</v>
      </c>
      <c r="F2039" s="2">
        <f>'Moving Avg'!D2039</f>
        <v>9.5071399999999997</v>
      </c>
      <c r="G2039" s="2">
        <f>'Moving Avg'!F2039</f>
        <v>9.6108899999999977</v>
      </c>
      <c r="H2039" s="2">
        <f>'Moving Avg'!G2039</f>
        <v>9.7333380000000016</v>
      </c>
      <c r="I2039" s="2">
        <f>'Moving Avg'!H2039</f>
        <v>9.3659300000000023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9.4809000000000001</v>
      </c>
      <c r="C2040" s="2">
        <f>RSI!I2040</f>
        <v>37.325545674614318</v>
      </c>
      <c r="D2040" s="2">
        <f>MACD!E2040</f>
        <v>7.251396062438431E-2</v>
      </c>
      <c r="E2040" s="2">
        <f>MACD!F2040</f>
        <v>7.2087522044295901E-2</v>
      </c>
      <c r="F2040" s="2">
        <f>'Moving Avg'!D2040</f>
        <v>9.5005799999999994</v>
      </c>
      <c r="G2040" s="2">
        <f>'Moving Avg'!F2040</f>
        <v>9.6071999999999989</v>
      </c>
      <c r="H2040" s="2">
        <f>'Moving Avg'!G2040</f>
        <v>9.7310420000000004</v>
      </c>
      <c r="I2040" s="2">
        <f>'Moving Avg'!H2040</f>
        <v>9.3689075000000024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9.4972999999999992</v>
      </c>
      <c r="C2041" s="2">
        <f>RSI!I2041</f>
        <v>38.96506081610174</v>
      </c>
      <c r="D2041" s="2">
        <f>MACD!E2041</f>
        <v>7.5767686345429297E-2</v>
      </c>
      <c r="E2041" s="2">
        <f>MACD!F2041</f>
        <v>7.2823554904522581E-2</v>
      </c>
      <c r="F2041" s="2">
        <f>'Moving Avg'!D2041</f>
        <v>9.4972999999999992</v>
      </c>
      <c r="G2041" s="2">
        <f>'Moving Avg'!F2041</f>
        <v>9.6043299999999991</v>
      </c>
      <c r="H2041" s="2">
        <f>'Moving Avg'!G2041</f>
        <v>9.7298939999999998</v>
      </c>
      <c r="I2041" s="2">
        <f>'Moving Avg'!H2041</f>
        <v>9.3719670000000015</v>
      </c>
      <c r="J2041" s="6" t="str">
        <f>OBV!F2041</f>
        <v>BULLISH</v>
      </c>
      <c r="K2041" s="6" t="str">
        <f>OBV!G2041</f>
        <v>NEUTRAL</v>
      </c>
      <c r="L2041" s="6" t="str">
        <f>OBV!H2041</f>
        <v>BULLISH DIVERGENCE</v>
      </c>
    </row>
    <row r="2042" spans="1:12" ht="13.5" x14ac:dyDescent="0.25">
      <c r="A2042" s="3">
        <f>RSI!A2042</f>
        <v>44977</v>
      </c>
      <c r="B2042" s="2">
        <f>RSI!B2042</f>
        <v>9.4316999999999993</v>
      </c>
      <c r="C2042" s="2">
        <f>RSI!I2042</f>
        <v>35.018922331867032</v>
      </c>
      <c r="D2042" s="2">
        <f>MACD!E2042</f>
        <v>8.418165736510197E-2</v>
      </c>
      <c r="E2042" s="2">
        <f>MACD!F2042</f>
        <v>7.5095175396638458E-2</v>
      </c>
      <c r="F2042" s="2">
        <f>'Moving Avg'!D2042</f>
        <v>9.4808999999999983</v>
      </c>
      <c r="G2042" s="2">
        <f>'Moving Avg'!F2042</f>
        <v>9.6006399999999985</v>
      </c>
      <c r="H2042" s="2">
        <f>'Moving Avg'!G2042</f>
        <v>9.7274339999999988</v>
      </c>
      <c r="I2042" s="2">
        <f>'Moving Avg'!H2042</f>
        <v>9.3750850000000021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9.4316999999999993</v>
      </c>
      <c r="C2043" s="2">
        <f>RSI!I2043</f>
        <v>35.018922331867032</v>
      </c>
      <c r="D2043" s="2">
        <f>MACD!E2043</f>
        <v>8.2338681299431116E-2</v>
      </c>
      <c r="E2043" s="2">
        <f>MACD!F2043</f>
        <v>7.6543876577196995E-2</v>
      </c>
      <c r="F2043" s="2">
        <f>'Moving Avg'!D2043</f>
        <v>9.4644999999999992</v>
      </c>
      <c r="G2043" s="2">
        <f>'Moving Avg'!F2043</f>
        <v>9.5846449999999983</v>
      </c>
      <c r="H2043" s="2">
        <f>'Moving Avg'!G2043</f>
        <v>9.7249739999999978</v>
      </c>
      <c r="I2043" s="2">
        <f>'Moving Avg'!H2043</f>
        <v>9.3778165000000016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9.4316999999999993</v>
      </c>
      <c r="C2044" s="2">
        <f>RSI!I2044</f>
        <v>35.018922331867032</v>
      </c>
      <c r="D2044" s="2">
        <f>MACD!E2044</f>
        <v>8.182536750097924E-2</v>
      </c>
      <c r="E2044" s="2">
        <f>MACD!F2044</f>
        <v>7.7600174761953453E-2</v>
      </c>
      <c r="F2044" s="2">
        <f>'Moving Avg'!D2044</f>
        <v>9.4546600000000005</v>
      </c>
      <c r="G2044" s="2">
        <f>'Moving Avg'!F2044</f>
        <v>9.5686499999999999</v>
      </c>
      <c r="H2044" s="2">
        <f>'Moving Avg'!G2044</f>
        <v>9.7225139999999968</v>
      </c>
      <c r="I2044" s="2">
        <f>'Moving Avg'!H2044</f>
        <v>9.3805865000000033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9.4316999999999993</v>
      </c>
      <c r="C2045" s="2">
        <f>RSI!I2045</f>
        <v>35.018922331867032</v>
      </c>
      <c r="D2045" s="2">
        <f>MACD!E2045</f>
        <v>6.9744277003605859E-2</v>
      </c>
      <c r="E2045" s="2">
        <f>MACD!F2045</f>
        <v>7.6028995210283931E-2</v>
      </c>
      <c r="F2045" s="2">
        <f>'Moving Avg'!D2045</f>
        <v>9.44482</v>
      </c>
      <c r="G2045" s="2">
        <f>'Moving Avg'!F2045</f>
        <v>9.5567600000000006</v>
      </c>
      <c r="H2045" s="2">
        <f>'Moving Avg'!G2045</f>
        <v>9.7200539999999958</v>
      </c>
      <c r="I2045" s="2">
        <f>'Moving Avg'!H2045</f>
        <v>9.3833565000000032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9.4316999999999993</v>
      </c>
      <c r="C2046" s="2">
        <f>RSI!I2046</f>
        <v>35.018922331867032</v>
      </c>
      <c r="D2046" s="2">
        <f>MACD!E2046</f>
        <v>6.0418701519866502E-2</v>
      </c>
      <c r="E2046" s="2">
        <f>MACD!F2046</f>
        <v>7.2906936472200451E-2</v>
      </c>
      <c r="F2046" s="2">
        <f>'Moving Avg'!D2046</f>
        <v>9.4316999999999993</v>
      </c>
      <c r="G2046" s="2">
        <f>'Moving Avg'!F2046</f>
        <v>9.5485600000000019</v>
      </c>
      <c r="H2046" s="2">
        <f>'Moving Avg'!G2046</f>
        <v>9.7175939999999965</v>
      </c>
      <c r="I2046" s="2">
        <f>'Moving Avg'!H2046</f>
        <v>9.3860880000000027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9.4316999999999993</v>
      </c>
      <c r="C2047" s="2">
        <f>RSI!I2047</f>
        <v>35.018922331867046</v>
      </c>
      <c r="D2047" s="2">
        <f>MACD!E2047</f>
        <v>5.3358279684800891E-2</v>
      </c>
      <c r="E2047" s="2">
        <f>MACD!F2047</f>
        <v>6.8997205114720545E-2</v>
      </c>
      <c r="F2047" s="2">
        <f>'Moving Avg'!D2047</f>
        <v>9.4316999999999993</v>
      </c>
      <c r="G2047" s="2">
        <f>'Moving Avg'!F2047</f>
        <v>9.532975000000004</v>
      </c>
      <c r="H2047" s="2">
        <f>'Moving Avg'!G2047</f>
        <v>9.7151339999999955</v>
      </c>
      <c r="I2047" s="2">
        <f>'Moving Avg'!H2047</f>
        <v>9.3888580000000044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9.4235000000000007</v>
      </c>
      <c r="C2048" s="2">
        <f>RSI!I2048</f>
        <v>34.340773297798023</v>
      </c>
      <c r="D2048" s="2">
        <f>MACD!E2048</f>
        <v>4.8760418934422844E-2</v>
      </c>
      <c r="E2048" s="2">
        <f>MACD!F2048</f>
        <v>6.494984787866101E-2</v>
      </c>
      <c r="F2048" s="2">
        <f>'Moving Avg'!D2048</f>
        <v>9.430060000000001</v>
      </c>
      <c r="G2048" s="2">
        <f>'Moving Avg'!F2048</f>
        <v>9.516980000000002</v>
      </c>
      <c r="H2048" s="2">
        <f>'Moving Avg'!G2048</f>
        <v>9.7125099999999946</v>
      </c>
      <c r="I2048" s="2">
        <f>'Moving Avg'!H2048</f>
        <v>9.3915870000000048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9.4316999999999993</v>
      </c>
      <c r="C2049" s="2">
        <f>RSI!I2049</f>
        <v>35.682113129356082</v>
      </c>
      <c r="D2049" s="2">
        <f>MACD!E2049</f>
        <v>3.9976791065218009E-2</v>
      </c>
      <c r="E2049" s="2">
        <f>MACD!F2049</f>
        <v>5.9955236515972413E-2</v>
      </c>
      <c r="F2049" s="2">
        <f>'Moving Avg'!D2049</f>
        <v>9.4300599999999992</v>
      </c>
      <c r="G2049" s="2">
        <f>'Moving Avg'!F2049</f>
        <v>9.506730000000001</v>
      </c>
      <c r="H2049" s="2">
        <f>'Moving Avg'!G2049</f>
        <v>9.7100499999999972</v>
      </c>
      <c r="I2049" s="2">
        <f>'Moving Avg'!H2049</f>
        <v>9.3943185000000042</v>
      </c>
      <c r="J2049" s="6" t="str">
        <f>OBV!F2049</f>
        <v>BEARISH</v>
      </c>
      <c r="K2049" s="6" t="str">
        <f>OBV!G2049</f>
        <v>NEUTRAL</v>
      </c>
      <c r="L2049" s="6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9.4070999999999998</v>
      </c>
      <c r="C2050" s="2">
        <f>RSI!I2050</f>
        <v>33.472877474617277</v>
      </c>
      <c r="D2050" s="2">
        <f>MACD!E2050</f>
        <v>3.5022361354982934E-2</v>
      </c>
      <c r="E2050" s="2">
        <f>MACD!F2050</f>
        <v>5.4968661483774522E-2</v>
      </c>
      <c r="F2050" s="2">
        <f>'Moving Avg'!D2050</f>
        <v>9.425139999999999</v>
      </c>
      <c r="G2050" s="2">
        <f>'Moving Avg'!F2050</f>
        <v>9.4940200000000026</v>
      </c>
      <c r="H2050" s="2">
        <f>'Moving Avg'!G2050</f>
        <v>9.7070979999999967</v>
      </c>
      <c r="I2050" s="2">
        <f>'Moving Avg'!H2050</f>
        <v>9.3969655000000021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9.3825000000000003</v>
      </c>
      <c r="C2051" s="2">
        <f>RSI!I2051</f>
        <v>31.380518137492075</v>
      </c>
      <c r="D2051" s="2">
        <f>MACD!E2051</f>
        <v>3.5927895213287542E-2</v>
      </c>
      <c r="E2051" s="2">
        <f>MACD!F2051</f>
        <v>5.1160508229677125E-2</v>
      </c>
      <c r="F2051" s="2">
        <f>'Moving Avg'!D2051</f>
        <v>9.4153000000000002</v>
      </c>
      <c r="G2051" s="2">
        <f>'Moving Avg'!F2051</f>
        <v>9.480080000000001</v>
      </c>
      <c r="H2051" s="2">
        <f>'Moving Avg'!G2051</f>
        <v>9.7036539999999949</v>
      </c>
      <c r="I2051" s="2">
        <f>'Moving Avg'!H2051</f>
        <v>9.3994510000000009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9.3907000000000007</v>
      </c>
      <c r="C2052" s="2">
        <f>RSI!I2052</f>
        <v>32.886489143213296</v>
      </c>
      <c r="D2052" s="2">
        <f>MACD!E2052</f>
        <v>2.6836471367648329E-2</v>
      </c>
      <c r="E2052" s="2">
        <f>MACD!F2052</f>
        <v>4.6295700857271367E-2</v>
      </c>
      <c r="F2052" s="2">
        <f>'Moving Avg'!D2052</f>
        <v>9.4071000000000016</v>
      </c>
      <c r="G2052" s="2">
        <f>'Moving Avg'!F2052</f>
        <v>9.4665500000000016</v>
      </c>
      <c r="H2052" s="2">
        <f>'Moving Avg'!G2052</f>
        <v>9.7003739999999947</v>
      </c>
      <c r="I2052" s="2">
        <f>'Moving Avg'!H2052</f>
        <v>9.401977500000001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9.3907000000000007</v>
      </c>
      <c r="C2053" s="2">
        <f>RSI!I2053</f>
        <v>32.886489143213296</v>
      </c>
      <c r="D2053" s="2">
        <f>MACD!E2053</f>
        <v>1.9874968680976934E-2</v>
      </c>
      <c r="E2053" s="2">
        <f>MACD!F2053</f>
        <v>4.1011554422012479E-2</v>
      </c>
      <c r="F2053" s="2">
        <f>'Moving Avg'!D2053</f>
        <v>9.4005400000000012</v>
      </c>
      <c r="G2053" s="2">
        <f>'Moving Avg'!F2053</f>
        <v>9.4563000000000024</v>
      </c>
      <c r="H2053" s="2">
        <f>'Moving Avg'!G2053</f>
        <v>9.6946339999999953</v>
      </c>
      <c r="I2053" s="2">
        <f>'Moving Avg'!H2053</f>
        <v>9.4045425000000016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9.3907000000000007</v>
      </c>
      <c r="C2054" s="2">
        <f>RSI!I2054</f>
        <v>32.886489143213296</v>
      </c>
      <c r="D2054" s="2">
        <f>MACD!E2054</f>
        <v>1.4661541007020773E-2</v>
      </c>
      <c r="E2054" s="2">
        <f>MACD!F2054</f>
        <v>3.5741551739014138E-2</v>
      </c>
      <c r="F2054" s="2">
        <f>'Moving Avg'!D2054</f>
        <v>9.3923400000000008</v>
      </c>
      <c r="G2054" s="2">
        <f>'Moving Avg'!F2054</f>
        <v>9.4460500000000014</v>
      </c>
      <c r="H2054" s="2">
        <f>'Moving Avg'!G2054</f>
        <v>9.6888939999999959</v>
      </c>
      <c r="I2054" s="2">
        <f>'Moving Avg'!H2054</f>
        <v>9.4071075000000004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9.4316999999999993</v>
      </c>
      <c r="C2055" s="2">
        <f>RSI!I2055</f>
        <v>40.975993549393436</v>
      </c>
      <c r="D2055" s="2">
        <f>MACD!E2055</f>
        <v>7.8400630173760533E-3</v>
      </c>
      <c r="E2055" s="2">
        <f>MACD!F2055</f>
        <v>3.0161253994686523E-2</v>
      </c>
      <c r="F2055" s="2">
        <f>'Moving Avg'!D2055</f>
        <v>9.3972600000000011</v>
      </c>
      <c r="G2055" s="2">
        <f>'Moving Avg'!F2055</f>
        <v>9.4419500000000021</v>
      </c>
      <c r="H2055" s="2">
        <f>'Moving Avg'!G2055</f>
        <v>9.6806919999999952</v>
      </c>
      <c r="I2055" s="2">
        <f>'Moving Avg'!H2055</f>
        <v>9.4098775000000003</v>
      </c>
      <c r="J2055" s="6" t="str">
        <f>OBV!F2055</f>
        <v>BULLISH</v>
      </c>
      <c r="K2055" s="6" t="str">
        <f>OBV!G2055</f>
        <v>NEUTRAL</v>
      </c>
      <c r="L2055" s="6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9.4316999999999993</v>
      </c>
      <c r="C2056" s="2">
        <f>RSI!I2056</f>
        <v>40.975993549393436</v>
      </c>
      <c r="D2056" s="2">
        <f>MACD!E2056</f>
        <v>2.4062547574850157E-3</v>
      </c>
      <c r="E2056" s="2">
        <f>MACD!F2056</f>
        <v>2.461025414724622E-2</v>
      </c>
      <c r="F2056" s="2">
        <f>'Moving Avg'!D2056</f>
        <v>9.4070999999999998</v>
      </c>
      <c r="G2056" s="2">
        <f>'Moving Avg'!F2056</f>
        <v>9.437850000000001</v>
      </c>
      <c r="H2056" s="2">
        <f>'Moving Avg'!G2056</f>
        <v>9.6636319999999962</v>
      </c>
      <c r="I2056" s="2">
        <f>'Moving Avg'!H2056</f>
        <v>9.4126475000000003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9.3742999999999999</v>
      </c>
      <c r="C2057" s="2">
        <f>RSI!I2057</f>
        <v>34.269220817334869</v>
      </c>
      <c r="D2057" s="2">
        <f>MACD!E2057</f>
        <v>2.3734277190214925E-3</v>
      </c>
      <c r="E2057" s="2">
        <f>MACD!F2057</f>
        <v>2.0162888861601277E-2</v>
      </c>
      <c r="F2057" s="2">
        <f>'Moving Avg'!D2057</f>
        <v>9.4038199999999996</v>
      </c>
      <c r="G2057" s="2">
        <f>'Moving Avg'!F2057</f>
        <v>9.4308800000000037</v>
      </c>
      <c r="H2057" s="2">
        <f>'Moving Avg'!G2057</f>
        <v>9.6454239999999949</v>
      </c>
      <c r="I2057" s="2">
        <f>'Moving Avg'!H2057</f>
        <v>9.4151305000000001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9.4235000000000007</v>
      </c>
      <c r="C2058" s="2">
        <f>RSI!I2058</f>
        <v>42.896687534979478</v>
      </c>
      <c r="D2058" s="2">
        <f>MACD!E2058</f>
        <v>-1.9311909318417975E-3</v>
      </c>
      <c r="E2058" s="2">
        <f>MACD!F2058</f>
        <v>1.5744072902912663E-2</v>
      </c>
      <c r="F2058" s="2">
        <f>'Moving Avg'!D2058</f>
        <v>9.41038</v>
      </c>
      <c r="G2058" s="2">
        <f>'Moving Avg'!F2058</f>
        <v>9.4263700000000021</v>
      </c>
      <c r="H2058" s="2">
        <f>'Moving Avg'!G2058</f>
        <v>9.6272159999999953</v>
      </c>
      <c r="I2058" s="2">
        <f>'Moving Avg'!H2058</f>
        <v>9.4178595000000023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</row>
    <row r="2059" spans="1:12" ht="13.5" x14ac:dyDescent="0.25">
      <c r="A2059" s="3">
        <f>RSI!A2059</f>
        <v>45000</v>
      </c>
      <c r="B2059" s="2">
        <f>RSI!B2059</f>
        <v>9.4235000000000007</v>
      </c>
      <c r="C2059" s="2">
        <f>RSI!I2059</f>
        <v>42.896687534979471</v>
      </c>
      <c r="D2059" s="2">
        <f>MACD!E2059</f>
        <v>-4.020209066487368E-3</v>
      </c>
      <c r="E2059" s="2">
        <f>MACD!F2059</f>
        <v>1.1791216509032658E-2</v>
      </c>
      <c r="F2059" s="2">
        <f>'Moving Avg'!D2059</f>
        <v>9.4169400000000003</v>
      </c>
      <c r="G2059" s="2">
        <f>'Moving Avg'!F2059</f>
        <v>9.4235000000000007</v>
      </c>
      <c r="H2059" s="2">
        <f>'Moving Avg'!G2059</f>
        <v>9.6090079999999958</v>
      </c>
      <c r="I2059" s="2">
        <f>'Moving Avg'!H2059</f>
        <v>9.4205885000000027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</row>
    <row r="2060" spans="1:12" ht="13.5" x14ac:dyDescent="0.25">
      <c r="A2060" s="3">
        <f>RSI!A2060</f>
        <v>45001</v>
      </c>
      <c r="B2060" s="2">
        <f>RSI!B2060</f>
        <v>9.4316999999999993</v>
      </c>
      <c r="C2060" s="2">
        <f>RSI!I2060</f>
        <v>44.309592731326745</v>
      </c>
      <c r="D2060" s="2">
        <f>MACD!E2060</f>
        <v>-9.9096653364618703E-3</v>
      </c>
      <c r="E2060" s="2">
        <f>MACD!F2060</f>
        <v>7.4510401399337529E-3</v>
      </c>
      <c r="F2060" s="2">
        <f>'Moving Avg'!D2060</f>
        <v>9.4169400000000003</v>
      </c>
      <c r="G2060" s="2">
        <f>'Moving Avg'!F2060</f>
        <v>9.4210400000000014</v>
      </c>
      <c r="H2060" s="2">
        <f>'Moving Avg'!G2060</f>
        <v>9.5929339999999943</v>
      </c>
      <c r="I2060" s="2">
        <f>'Moving Avg'!H2060</f>
        <v>9.4233585000000026</v>
      </c>
      <c r="J2060" s="6" t="str">
        <f>OBV!F2060</f>
        <v>BULLISH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9.4235000000000007</v>
      </c>
      <c r="C2061" s="2">
        <f>RSI!I2061</f>
        <v>43.159551716411386</v>
      </c>
      <c r="D2061" s="2">
        <f>MACD!E2061</f>
        <v>-1.7868530900271296E-2</v>
      </c>
      <c r="E2061" s="2">
        <f>MACD!F2061</f>
        <v>2.3871259318927439E-3</v>
      </c>
      <c r="F2061" s="2">
        <f>'Moving Avg'!D2061</f>
        <v>9.415300000000002</v>
      </c>
      <c r="G2061" s="2">
        <f>'Moving Avg'!F2061</f>
        <v>9.417349999999999</v>
      </c>
      <c r="H2061" s="2">
        <f>'Moving Avg'!G2061</f>
        <v>9.5796479999999935</v>
      </c>
      <c r="I2061" s="2">
        <f>'Moving Avg'!H2061</f>
        <v>9.4260875000000031</v>
      </c>
      <c r="J2061" s="6" t="str">
        <f>OBV!F2061</f>
        <v>BULLISH</v>
      </c>
      <c r="K2061" s="6" t="str">
        <f>OBV!G2061</f>
        <v>NEUTRAL</v>
      </c>
      <c r="L2061" s="6" t="str">
        <f>OBV!H2061</f>
        <v>BULLISH DIVERGENCE</v>
      </c>
    </row>
    <row r="2062" spans="1:12" ht="13.5" x14ac:dyDescent="0.25">
      <c r="A2062" s="3">
        <f>RSI!A2062</f>
        <v>45006</v>
      </c>
      <c r="B2062" s="2">
        <f>RSI!B2062</f>
        <v>9.4235000000000007</v>
      </c>
      <c r="C2062" s="2">
        <f>RSI!I2062</f>
        <v>43.159551716411386</v>
      </c>
      <c r="D2062" s="2">
        <f>MACD!E2062</f>
        <v>-2.310617735738596E-2</v>
      </c>
      <c r="E2062" s="2">
        <f>MACD!F2062</f>
        <v>-2.711534725962997E-3</v>
      </c>
      <c r="F2062" s="2">
        <f>'Moving Avg'!D2062</f>
        <v>9.4251400000000025</v>
      </c>
      <c r="G2062" s="2">
        <f>'Moving Avg'!F2062</f>
        <v>9.4169399999999985</v>
      </c>
      <c r="H2062" s="2">
        <f>'Moving Avg'!G2062</f>
        <v>9.5663619999999945</v>
      </c>
      <c r="I2062" s="2">
        <f>'Moving Avg'!H2062</f>
        <v>9.4288165000000035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9.4316999999999993</v>
      </c>
      <c r="C2063" s="2">
        <f>RSI!I2063</f>
        <v>44.820524461171694</v>
      </c>
      <c r="D2063" s="2">
        <f>MACD!E2063</f>
        <v>-2.7927624839653831E-2</v>
      </c>
      <c r="E2063" s="2">
        <f>MACD!F2063</f>
        <v>-7.7547527487011637E-3</v>
      </c>
      <c r="F2063" s="2">
        <f>'Moving Avg'!D2063</f>
        <v>9.4267800000000008</v>
      </c>
      <c r="G2063" s="2">
        <f>'Moving Avg'!F2063</f>
        <v>9.4169399999999985</v>
      </c>
      <c r="H2063" s="2">
        <f>'Moving Avg'!G2063</f>
        <v>9.557175999999993</v>
      </c>
      <c r="I2063" s="2">
        <f>'Moving Avg'!H2063</f>
        <v>9.4315865000000034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9.4316999999999993</v>
      </c>
      <c r="C2064" s="2">
        <f>RSI!I2064</f>
        <v>44.820524461171694</v>
      </c>
      <c r="D2064" s="2">
        <f>MACD!E2064</f>
        <v>-3.1854085119611852E-2</v>
      </c>
      <c r="E2064" s="2">
        <f>MACD!F2064</f>
        <v>-1.2574619222883303E-2</v>
      </c>
      <c r="F2064" s="2">
        <f>'Moving Avg'!D2064</f>
        <v>9.4284199999999991</v>
      </c>
      <c r="G2064" s="2">
        <f>'Moving Avg'!F2064</f>
        <v>9.4169399999999985</v>
      </c>
      <c r="H2064" s="2">
        <f>'Moving Avg'!G2064</f>
        <v>9.544053999999992</v>
      </c>
      <c r="I2064" s="2">
        <f>'Moving Avg'!H2064</f>
        <v>9.4344725000000036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9.4316999999999993</v>
      </c>
      <c r="C2065" s="2">
        <f>RSI!I2065</f>
        <v>44.820524461171694</v>
      </c>
      <c r="D2065" s="2">
        <f>MACD!E2065</f>
        <v>-2.8726906306250299E-2</v>
      </c>
      <c r="E2065" s="2">
        <f>MACD!F2065</f>
        <v>-1.5805076639556704E-2</v>
      </c>
      <c r="F2065" s="2">
        <f>'Moving Avg'!D2065</f>
        <v>9.4284199999999991</v>
      </c>
      <c r="G2065" s="2">
        <f>'Moving Avg'!F2065</f>
        <v>9.4169400000000003</v>
      </c>
      <c r="H2065" s="2">
        <f>'Moving Avg'!G2065</f>
        <v>9.5309319999999929</v>
      </c>
      <c r="I2065" s="2">
        <f>'Moving Avg'!H2065</f>
        <v>9.4373585000000038</v>
      </c>
      <c r="J2065" s="6" t="str">
        <f>OBV!F2065</f>
        <v>BEARISH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9.4316999999999993</v>
      </c>
      <c r="C2066" s="2">
        <f>RSI!I2066</f>
        <v>44.820524461171694</v>
      </c>
      <c r="D2066" s="2">
        <f>MACD!E2066</f>
        <v>-2.5949465283742867E-2</v>
      </c>
      <c r="E2066" s="2">
        <f>MACD!F2066</f>
        <v>-1.7833954368393939E-2</v>
      </c>
      <c r="F2066" s="2">
        <f>'Moving Avg'!D2066</f>
        <v>9.4300599999999992</v>
      </c>
      <c r="G2066" s="2">
        <f>'Moving Avg'!F2066</f>
        <v>9.4169400000000003</v>
      </c>
      <c r="H2066" s="2">
        <f>'Moving Avg'!G2066</f>
        <v>9.5178099999999919</v>
      </c>
      <c r="I2066" s="2">
        <f>'Moving Avg'!H2066</f>
        <v>9.4402445000000039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9.4316999999999993</v>
      </c>
      <c r="C2067" s="2">
        <f>RSI!I2067</f>
        <v>44.820524461171694</v>
      </c>
      <c r="D2067" s="2">
        <f>MACD!E2067</f>
        <v>-3.2308456331252344E-2</v>
      </c>
      <c r="E2067" s="2">
        <f>MACD!F2067</f>
        <v>-2.0728854760965622E-2</v>
      </c>
      <c r="F2067" s="2">
        <f>'Moving Avg'!D2067</f>
        <v>9.4316999999999993</v>
      </c>
      <c r="G2067" s="2">
        <f>'Moving Avg'!F2067</f>
        <v>9.4169400000000021</v>
      </c>
      <c r="H2067" s="2">
        <f>'Moving Avg'!G2067</f>
        <v>9.5046879999999927</v>
      </c>
      <c r="I2067" s="2">
        <f>'Moving Avg'!H2067</f>
        <v>9.4431305000000059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9.4316999999999993</v>
      </c>
      <c r="C2068" s="2">
        <f>RSI!I2068</f>
        <v>44.820524461171694</v>
      </c>
      <c r="D2068" s="2">
        <f>MACD!E2068</f>
        <v>-3.0007284572677762E-2</v>
      </c>
      <c r="E2068" s="2">
        <f>MACD!F2068</f>
        <v>-2.2584540723308053E-2</v>
      </c>
      <c r="F2068" s="2">
        <f>'Moving Avg'!D2068</f>
        <v>9.4316999999999993</v>
      </c>
      <c r="G2068" s="2">
        <f>'Moving Avg'!F2068</f>
        <v>9.4173500000000026</v>
      </c>
      <c r="H2068" s="2">
        <f>'Moving Avg'!G2068</f>
        <v>9.5022279999999917</v>
      </c>
      <c r="I2068" s="2">
        <f>'Moving Avg'!H2068</f>
        <v>9.446016500000006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9.4316999999999993</v>
      </c>
      <c r="C2069" s="2">
        <f>RSI!I2069</f>
        <v>44.820524461171694</v>
      </c>
      <c r="D2069" s="2">
        <f>MACD!E2069</f>
        <v>-2.7955856162709125E-2</v>
      </c>
      <c r="E2069" s="2">
        <f>MACD!F2069</f>
        <v>-2.3658803811188268E-2</v>
      </c>
      <c r="F2069" s="2">
        <f>'Moving Avg'!D2069</f>
        <v>9.4316999999999993</v>
      </c>
      <c r="G2069" s="2">
        <f>'Moving Avg'!F2069</f>
        <v>9.4173500000000026</v>
      </c>
      <c r="H2069" s="2">
        <f>'Moving Avg'!G2069</f>
        <v>9.4997679999999924</v>
      </c>
      <c r="I2069" s="2">
        <f>'Moving Avg'!H2069</f>
        <v>9.4489025000000062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9.4316999999999993</v>
      </c>
      <c r="C2070" s="2">
        <f>RSI!I2070</f>
        <v>44.820524461171694</v>
      </c>
      <c r="D2070" s="2">
        <f>MACD!E2070</f>
        <v>-2.4861935258458701E-2</v>
      </c>
      <c r="E2070" s="2">
        <f>MACD!F2070</f>
        <v>-2.3899430100642355E-2</v>
      </c>
      <c r="F2070" s="2">
        <f>'Moving Avg'!D2070</f>
        <v>9.4316999999999993</v>
      </c>
      <c r="G2070" s="2">
        <f>'Moving Avg'!F2070</f>
        <v>9.4185800000000039</v>
      </c>
      <c r="H2070" s="2">
        <f>'Moving Avg'!G2070</f>
        <v>9.4973079999999932</v>
      </c>
      <c r="I2070" s="2">
        <f>'Moving Avg'!H2070</f>
        <v>9.4519820000000063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9.4316999999999993</v>
      </c>
      <c r="C2071" s="2">
        <f>RSI!I2071</f>
        <v>44.820524461171694</v>
      </c>
      <c r="D2071" s="2">
        <f>MACD!E2071</f>
        <v>-2.3416134717994197E-2</v>
      </c>
      <c r="E2071" s="2">
        <f>MACD!F2071</f>
        <v>-2.3802771024112726E-2</v>
      </c>
      <c r="F2071" s="2">
        <f>'Moving Avg'!D2071</f>
        <v>9.4316999999999993</v>
      </c>
      <c r="G2071" s="2">
        <f>'Moving Avg'!F2071</f>
        <v>9.4210400000000032</v>
      </c>
      <c r="H2071" s="2">
        <f>'Moving Avg'!G2071</f>
        <v>9.4948479999999922</v>
      </c>
      <c r="I2071" s="2">
        <f>'Moving Avg'!H2071</f>
        <v>9.4548680000000065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9.4316999999999993</v>
      </c>
      <c r="C2072" s="2">
        <f>RSI!I2072</f>
        <v>44.820524461171694</v>
      </c>
      <c r="D2072" s="2">
        <f>MACD!E2072</f>
        <v>-2.2109981762154618E-2</v>
      </c>
      <c r="E2072" s="2">
        <f>MACD!F2072</f>
        <v>-2.3464213171721107E-2</v>
      </c>
      <c r="F2072" s="2">
        <f>'Moving Avg'!D2072</f>
        <v>9.4316999999999993</v>
      </c>
      <c r="G2072" s="2">
        <f>'Moving Avg'!F2072</f>
        <v>9.4230900000000037</v>
      </c>
      <c r="H2072" s="2">
        <f>'Moving Avg'!G2072</f>
        <v>9.4933719999999919</v>
      </c>
      <c r="I2072" s="2">
        <f>'Moving Avg'!H2072</f>
        <v>9.4579475000000066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9.4316999999999993</v>
      </c>
      <c r="C2073" s="2">
        <f>RSI!I2073</f>
        <v>44.820524461171686</v>
      </c>
      <c r="D2073" s="2">
        <f>MACD!E2073</f>
        <v>-1.9666585779521739E-2</v>
      </c>
      <c r="E2073" s="2">
        <f>MACD!F2073</f>
        <v>-2.2704687693281236E-2</v>
      </c>
      <c r="F2073" s="2">
        <f>'Moving Avg'!D2073</f>
        <v>9.4316999999999993</v>
      </c>
      <c r="G2073" s="2">
        <f>'Moving Avg'!F2073</f>
        <v>9.4251400000000043</v>
      </c>
      <c r="H2073" s="2">
        <f>'Moving Avg'!G2073</f>
        <v>9.4869739999999929</v>
      </c>
      <c r="I2073" s="2">
        <f>'Moving Avg'!H2073</f>
        <v>9.4610270000000067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9.4316999999999993</v>
      </c>
      <c r="C2074" s="2">
        <f>RSI!I2074</f>
        <v>44.820524461171694</v>
      </c>
      <c r="D2074" s="2">
        <f>MACD!E2074</f>
        <v>-1.7528123562021491E-2</v>
      </c>
      <c r="E2074" s="2">
        <f>MACD!F2074</f>
        <v>-2.1669374867029287E-2</v>
      </c>
      <c r="F2074" s="2">
        <f>'Moving Avg'!D2074</f>
        <v>9.4316999999999993</v>
      </c>
      <c r="G2074" s="2">
        <f>'Moving Avg'!F2074</f>
        <v>9.4271900000000031</v>
      </c>
      <c r="H2074" s="2">
        <f>'Moving Avg'!G2074</f>
        <v>9.4805759999999921</v>
      </c>
      <c r="I2074" s="2">
        <f>'Moving Avg'!H2074</f>
        <v>9.4641065000000086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9.4316999999999993</v>
      </c>
      <c r="C2075" s="2">
        <f>RSI!I2075</f>
        <v>44.820524461171694</v>
      </c>
      <c r="D2075" s="2">
        <f>MACD!E2075</f>
        <v>-1.5652939504869678E-2</v>
      </c>
      <c r="E2075" s="2">
        <f>MACD!F2075</f>
        <v>-2.0466087794597364E-2</v>
      </c>
      <c r="F2075" s="2">
        <f>'Moving Avg'!D2075</f>
        <v>9.4316999999999993</v>
      </c>
      <c r="G2075" s="2">
        <f>'Moving Avg'!F2075</f>
        <v>9.4271900000000048</v>
      </c>
      <c r="H2075" s="2">
        <f>'Moving Avg'!G2075</f>
        <v>9.4758199999999917</v>
      </c>
      <c r="I2075" s="2">
        <f>'Moving Avg'!H2075</f>
        <v>9.4660645000000088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45026</v>
      </c>
      <c r="B2076" s="2">
        <f>RSI!B2076</f>
        <v>9.4316999999999993</v>
      </c>
      <c r="C2076" s="2">
        <f>RSI!I2076</f>
        <v>44.820524461171686</v>
      </c>
      <c r="D2076" s="2">
        <f>MACD!E2076</f>
        <v>-1.4005397129551511E-2</v>
      </c>
      <c r="E2076" s="2">
        <f>MACD!F2076</f>
        <v>-1.9173949661588193E-2</v>
      </c>
      <c r="F2076" s="2">
        <f>'Moving Avg'!D2076</f>
        <v>9.4316999999999993</v>
      </c>
      <c r="G2076" s="2">
        <f>'Moving Avg'!F2076</f>
        <v>9.4271900000000048</v>
      </c>
      <c r="H2076" s="2">
        <f>'Moving Avg'!G2076</f>
        <v>9.4725399999999915</v>
      </c>
      <c r="I2076" s="2">
        <f>'Moving Avg'!H2076</f>
        <v>9.4660645000000088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45027</v>
      </c>
      <c r="B2077" s="2">
        <f>RSI!B2077</f>
        <v>9.4316999999999993</v>
      </c>
      <c r="C2077" s="2">
        <f>RSI!I2077</f>
        <v>44.820524461171686</v>
      </c>
      <c r="D2077" s="2">
        <f>MACD!E2077</f>
        <v>-1.2554981910945173E-2</v>
      </c>
      <c r="E2077" s="2">
        <f>MACD!F2077</f>
        <v>-1.7850156111459591E-2</v>
      </c>
      <c r="F2077" s="2">
        <f>'Moving Avg'!D2077</f>
        <v>9.4316999999999993</v>
      </c>
      <c r="G2077" s="2">
        <f>'Moving Avg'!F2077</f>
        <v>9.4300600000000045</v>
      </c>
      <c r="H2077" s="2">
        <f>'Moving Avg'!G2077</f>
        <v>9.4663059999999923</v>
      </c>
      <c r="I2077" s="2">
        <f>'Moving Avg'!H2077</f>
        <v>9.4660645000000088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45028</v>
      </c>
      <c r="B2078" s="2">
        <f>RSI!B2078</f>
        <v>9.4153000000000002</v>
      </c>
      <c r="C2078" s="2">
        <f>RSI!I2078</f>
        <v>38.060083893999824</v>
      </c>
      <c r="D2078" s="2">
        <f>MACD!E2078</f>
        <v>-1.0060725179435792E-2</v>
      </c>
      <c r="E2078" s="2">
        <f>MACD!F2078</f>
        <v>-1.6292269925054833E-2</v>
      </c>
      <c r="F2078" s="2">
        <f>'Moving Avg'!D2078</f>
        <v>9.4284199999999991</v>
      </c>
      <c r="G2078" s="2">
        <f>'Moving Avg'!F2078</f>
        <v>9.4296500000000041</v>
      </c>
      <c r="H2078" s="2">
        <f>'Moving Avg'!G2078</f>
        <v>9.4597439999999935</v>
      </c>
      <c r="I2078" s="2">
        <f>'Moving Avg'!H2078</f>
        <v>9.4655725000000057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9.4316999999999993</v>
      </c>
      <c r="C2079" s="2">
        <f>RSI!I2079</f>
        <v>46.71542614155009</v>
      </c>
      <c r="D2079" s="2">
        <f>MACD!E2079</f>
        <v>-9.0198035216477734E-3</v>
      </c>
      <c r="E2079" s="2">
        <f>MACD!F2079</f>
        <v>-1.4837776644373421E-2</v>
      </c>
      <c r="F2079" s="2">
        <f>'Moving Avg'!D2079</f>
        <v>9.4284199999999991</v>
      </c>
      <c r="G2079" s="2">
        <f>'Moving Avg'!F2079</f>
        <v>9.4300600000000028</v>
      </c>
      <c r="H2079" s="2">
        <f>'Moving Avg'!G2079</f>
        <v>9.4556439999999924</v>
      </c>
      <c r="I2079" s="2">
        <f>'Moving Avg'!H2079</f>
        <v>9.4647525000000066</v>
      </c>
      <c r="J2079" s="6" t="str">
        <f>OBV!F2079</f>
        <v>BEARISH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45030</v>
      </c>
      <c r="B2080" s="2">
        <f>RSI!B2080</f>
        <v>9.4316999999999993</v>
      </c>
      <c r="C2080" s="2">
        <f>RSI!I2080</f>
        <v>46.71542614155009</v>
      </c>
      <c r="D2080" s="2">
        <f>MACD!E2080</f>
        <v>-8.1014768265532666E-3</v>
      </c>
      <c r="E2080" s="2">
        <f>MACD!F2080</f>
        <v>-1.3490516680809393E-2</v>
      </c>
      <c r="F2080" s="2">
        <f>'Moving Avg'!D2080</f>
        <v>9.4284199999999991</v>
      </c>
      <c r="G2080" s="2">
        <f>'Moving Avg'!F2080</f>
        <v>9.4300600000000028</v>
      </c>
      <c r="H2080" s="2">
        <f>'Moving Avg'!G2080</f>
        <v>9.4510519999999936</v>
      </c>
      <c r="I2080" s="2">
        <f>'Moving Avg'!H2080</f>
        <v>9.4647525000000066</v>
      </c>
      <c r="J2080" s="6" t="str">
        <f>OBV!F2080</f>
        <v>BEARISH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9.4316999999999993</v>
      </c>
      <c r="C2081" s="2">
        <f>RSI!I2081</f>
        <v>46.71542614155009</v>
      </c>
      <c r="D2081" s="2">
        <f>MACD!E2081</f>
        <v>-7.2896655773870833E-3</v>
      </c>
      <c r="E2081" s="2">
        <f>MACD!F2081</f>
        <v>-1.2250346460124932E-2</v>
      </c>
      <c r="F2081" s="2">
        <f>'Moving Avg'!D2081</f>
        <v>9.4284199999999991</v>
      </c>
      <c r="G2081" s="2">
        <f>'Moving Avg'!F2081</f>
        <v>9.4304700000000032</v>
      </c>
      <c r="H2081" s="2">
        <f>'Moving Avg'!G2081</f>
        <v>9.446459999999993</v>
      </c>
      <c r="I2081" s="2">
        <f>'Moving Avg'!H2081</f>
        <v>9.4647525000000066</v>
      </c>
      <c r="J2081" s="6" t="str">
        <f>OBV!F2081</f>
        <v>BEARISH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45034</v>
      </c>
      <c r="B2082" s="2">
        <f>RSI!B2082</f>
        <v>9.4316999999999993</v>
      </c>
      <c r="C2082" s="2">
        <f>RSI!I2082</f>
        <v>46.71542614155009</v>
      </c>
      <c r="D2082" s="2">
        <f>MACD!E2082</f>
        <v>-6.5705580109192141E-3</v>
      </c>
      <c r="E2082" s="2">
        <f>MACD!F2082</f>
        <v>-1.1114388770283789E-2</v>
      </c>
      <c r="F2082" s="2">
        <f>'Moving Avg'!D2082</f>
        <v>9.4284199999999991</v>
      </c>
      <c r="G2082" s="2">
        <f>'Moving Avg'!F2082</f>
        <v>9.4308800000000037</v>
      </c>
      <c r="H2082" s="2">
        <f>'Moving Avg'!G2082</f>
        <v>9.4418679999999924</v>
      </c>
      <c r="I2082" s="2">
        <f>'Moving Avg'!H2082</f>
        <v>9.4647525000000083</v>
      </c>
      <c r="J2082" s="6" t="str">
        <f>OBV!F2082</f>
        <v>BEARISH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45035</v>
      </c>
      <c r="B2083" s="2">
        <f>RSI!B2083</f>
        <v>9.3414999999999999</v>
      </c>
      <c r="C2083" s="2">
        <f>RSI!I2083</f>
        <v>22.970105311824952</v>
      </c>
      <c r="D2083" s="2">
        <f>MACD!E2083</f>
        <v>7.4920498857267148E-4</v>
      </c>
      <c r="E2083" s="2">
        <f>MACD!F2083</f>
        <v>-8.7416700185124971E-3</v>
      </c>
      <c r="F2083" s="2">
        <f>'Moving Avg'!D2083</f>
        <v>9.4136599999999984</v>
      </c>
      <c r="G2083" s="2">
        <f>'Moving Avg'!F2083</f>
        <v>9.4263700000000021</v>
      </c>
      <c r="H2083" s="2">
        <f>'Moving Avg'!G2083</f>
        <v>9.4367839999999923</v>
      </c>
      <c r="I2083" s="2">
        <f>'Moving Avg'!H2083</f>
        <v>9.4643015000000101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9.3497000000000003</v>
      </c>
      <c r="C2084" s="2">
        <f>RSI!I2084</f>
        <v>26.621658386694691</v>
      </c>
      <c r="D2084" s="2">
        <f>MACD!E2084</f>
        <v>6.8960369113817421E-3</v>
      </c>
      <c r="E2084" s="2">
        <f>MACD!F2084</f>
        <v>-5.6141286325336499E-3</v>
      </c>
      <c r="F2084" s="2">
        <f>'Moving Avg'!D2084</f>
        <v>9.3972599999999993</v>
      </c>
      <c r="G2084" s="2">
        <f>'Moving Avg'!F2084</f>
        <v>9.4222700000000028</v>
      </c>
      <c r="H2084" s="2">
        <f>'Moving Avg'!G2084</f>
        <v>9.431863999999992</v>
      </c>
      <c r="I2084" s="2">
        <f>'Moving Avg'!H2084</f>
        <v>9.464096500000009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9.3497000000000003</v>
      </c>
      <c r="C2085" s="2">
        <f>RSI!I2085</f>
        <v>26.621658386694691</v>
      </c>
      <c r="D2085" s="2">
        <f>MACD!E2085</f>
        <v>1.2567816487241146E-2</v>
      </c>
      <c r="E2085" s="2">
        <f>MACD!F2085</f>
        <v>-1.977739608578691E-3</v>
      </c>
      <c r="F2085" s="2">
        <f>'Moving Avg'!D2085</f>
        <v>9.3808600000000002</v>
      </c>
      <c r="G2085" s="2">
        <f>'Moving Avg'!F2085</f>
        <v>9.4181700000000035</v>
      </c>
      <c r="H2085" s="2">
        <f>'Moving Avg'!G2085</f>
        <v>9.4285839999999919</v>
      </c>
      <c r="I2085" s="2">
        <f>'Moving Avg'!H2085</f>
        <v>9.4636865000000103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9.3497000000000003</v>
      </c>
      <c r="C2086" s="2">
        <f>RSI!I2086</f>
        <v>26.621658386694691</v>
      </c>
      <c r="D2086" s="2">
        <f>MACD!E2086</f>
        <v>1.7802768388703427E-2</v>
      </c>
      <c r="E2086" s="2">
        <f>MACD!F2086</f>
        <v>1.9783619908777328E-3</v>
      </c>
      <c r="F2086" s="2">
        <f>'Moving Avg'!D2086</f>
        <v>9.3644599999999993</v>
      </c>
      <c r="G2086" s="2">
        <f>'Moving Avg'!F2086</f>
        <v>9.4140700000000042</v>
      </c>
      <c r="H2086" s="2">
        <f>'Moving Avg'!G2086</f>
        <v>9.4253039999999917</v>
      </c>
      <c r="I2086" s="2">
        <f>'Moving Avg'!H2086</f>
        <v>9.4632765000000116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9.3497000000000003</v>
      </c>
      <c r="C2087" s="2">
        <f>RSI!I2087</f>
        <v>26.621658386694691</v>
      </c>
      <c r="D2087" s="2">
        <f>MACD!E2087</f>
        <v>2.2635818814192632E-2</v>
      </c>
      <c r="E2087" s="2">
        <f>MACD!F2087</f>
        <v>6.1098533555407133E-3</v>
      </c>
      <c r="F2087" s="2">
        <f>'Moving Avg'!D2087</f>
        <v>9.3480600000000003</v>
      </c>
      <c r="G2087" s="2">
        <f>'Moving Avg'!F2087</f>
        <v>9.4099700000000048</v>
      </c>
      <c r="H2087" s="2">
        <f>'Moving Avg'!G2087</f>
        <v>9.4220239999999915</v>
      </c>
      <c r="I2087" s="2">
        <f>'Moving Avg'!H2087</f>
        <v>9.4628665000000112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9.3497000000000003</v>
      </c>
      <c r="C2088" s="2">
        <f>RSI!I2088</f>
        <v>26.621658386694676</v>
      </c>
      <c r="D2088" s="2">
        <f>MACD!E2088</f>
        <v>2.4575834745112601E-2</v>
      </c>
      <c r="E2088" s="2">
        <f>MACD!F2088</f>
        <v>9.8030496334550916E-3</v>
      </c>
      <c r="F2088" s="2">
        <f>'Moving Avg'!D2088</f>
        <v>9.3497000000000003</v>
      </c>
      <c r="G2088" s="2">
        <f>'Moving Avg'!F2088</f>
        <v>9.4058700000000037</v>
      </c>
      <c r="H2088" s="2">
        <f>'Moving Avg'!G2088</f>
        <v>9.4187439999999931</v>
      </c>
      <c r="I2088" s="2">
        <f>'Moving Avg'!H2088</f>
        <v>9.4626615000000118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9.3497000000000003</v>
      </c>
      <c r="C2089" s="2">
        <f>RSI!I2089</f>
        <v>26.621658386694676</v>
      </c>
      <c r="D2089" s="2">
        <f>MACD!E2089</f>
        <v>2.9086379024379383E-2</v>
      </c>
      <c r="E2089" s="2">
        <f>MACD!F2089</f>
        <v>1.3659715511639952E-2</v>
      </c>
      <c r="F2089" s="2">
        <f>'Moving Avg'!D2089</f>
        <v>9.3497000000000003</v>
      </c>
      <c r="G2089" s="2">
        <f>'Moving Avg'!F2089</f>
        <v>9.4017700000000044</v>
      </c>
      <c r="H2089" s="2">
        <f>'Moving Avg'!G2089</f>
        <v>9.4161199999999923</v>
      </c>
      <c r="I2089" s="2">
        <f>'Moving Avg'!H2089</f>
        <v>9.4624565000000125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9.3497000000000003</v>
      </c>
      <c r="C2090" s="2">
        <f>RSI!I2090</f>
        <v>26.621658386694691</v>
      </c>
      <c r="D2090" s="2">
        <f>MACD!E2090</f>
        <v>3.3223285465123098E-2</v>
      </c>
      <c r="E2090" s="2">
        <f>MACD!F2090</f>
        <v>1.7572429502336583E-2</v>
      </c>
      <c r="F2090" s="2">
        <f>'Moving Avg'!D2090</f>
        <v>9.3497000000000003</v>
      </c>
      <c r="G2090" s="2">
        <f>'Moving Avg'!F2090</f>
        <v>9.3976700000000051</v>
      </c>
      <c r="H2090" s="2">
        <f>'Moving Avg'!G2090</f>
        <v>9.4134959999999914</v>
      </c>
      <c r="I2090" s="2">
        <f>'Moving Avg'!H2090</f>
        <v>9.4623745000000117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9.3497000000000003</v>
      </c>
      <c r="C2091" s="2">
        <f>RSI!I2091</f>
        <v>26.621658386694691</v>
      </c>
      <c r="D2091" s="2">
        <f>MACD!E2091</f>
        <v>3.7020311474647016E-2</v>
      </c>
      <c r="E2091" s="2">
        <f>MACD!F2091</f>
        <v>2.1462005896798669E-2</v>
      </c>
      <c r="F2091" s="2">
        <f>'Moving Avg'!D2091</f>
        <v>9.3497000000000003</v>
      </c>
      <c r="G2091" s="2">
        <f>'Moving Avg'!F2091</f>
        <v>9.393570000000004</v>
      </c>
      <c r="H2091" s="2">
        <f>'Moving Avg'!G2091</f>
        <v>9.4105439999999927</v>
      </c>
      <c r="I2091" s="2">
        <f>'Moving Avg'!H2091</f>
        <v>9.461964500000013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9.3497000000000003</v>
      </c>
      <c r="C2092" s="2">
        <f>RSI!I2092</f>
        <v>26.621658386694691</v>
      </c>
      <c r="D2092" s="2">
        <f>MACD!E2092</f>
        <v>4.050777844536313E-2</v>
      </c>
      <c r="E2092" s="2">
        <f>MACD!F2092</f>
        <v>2.5271160406511561E-2</v>
      </c>
      <c r="F2092" s="2">
        <f>'Moving Avg'!D2092</f>
        <v>9.3497000000000003</v>
      </c>
      <c r="G2092" s="2">
        <f>'Moving Avg'!F2092</f>
        <v>9.3894700000000046</v>
      </c>
      <c r="H2092" s="2">
        <f>'Moving Avg'!G2092</f>
        <v>9.4089039999999926</v>
      </c>
      <c r="I2092" s="2">
        <f>'Moving Avg'!H2092</f>
        <v>9.4618005000000132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9.3497000000000003</v>
      </c>
      <c r="C2093" s="2">
        <f>RSI!I2093</f>
        <v>26.621658386694691</v>
      </c>
      <c r="D2093" s="2">
        <f>MACD!E2093</f>
        <v>2.9836047115349373E-2</v>
      </c>
      <c r="E2093" s="2">
        <f>MACD!F2093</f>
        <v>2.6184137748279126E-2</v>
      </c>
      <c r="F2093" s="2">
        <f>'Moving Avg'!D2093</f>
        <v>9.3497000000000003</v>
      </c>
      <c r="G2093" s="2">
        <f>'Moving Avg'!F2093</f>
        <v>9.3853700000000035</v>
      </c>
      <c r="H2093" s="2">
        <f>'Moving Avg'!G2093</f>
        <v>9.4072639999999925</v>
      </c>
      <c r="I2093" s="2">
        <f>'Moving Avg'!H2093</f>
        <v>9.4613905000000145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9.3497000000000003</v>
      </c>
      <c r="C2094" s="2">
        <f>RSI!I2094</f>
        <v>26.621658386694691</v>
      </c>
      <c r="D2094" s="2">
        <f>MACD!E2094</f>
        <v>2.2303083285676095E-2</v>
      </c>
      <c r="E2094" s="2">
        <f>MACD!F2094</f>
        <v>2.540792685575852E-2</v>
      </c>
      <c r="F2094" s="2">
        <f>'Moving Avg'!D2094</f>
        <v>9.3497000000000003</v>
      </c>
      <c r="G2094" s="2">
        <f>'Moving Avg'!F2094</f>
        <v>9.3812700000000042</v>
      </c>
      <c r="H2094" s="2">
        <f>'Moving Avg'!G2094</f>
        <v>9.4056239999999924</v>
      </c>
      <c r="I2094" s="2">
        <f>'Moving Avg'!H2094</f>
        <v>9.4611855000000133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9.3497000000000003</v>
      </c>
      <c r="C2095" s="2">
        <f>RSI!I2095</f>
        <v>26.621658386694691</v>
      </c>
      <c r="D2095" s="2">
        <f>MACD!E2095</f>
        <v>1.6147022356037155E-2</v>
      </c>
      <c r="E2095" s="2">
        <f>MACD!F2095</f>
        <v>2.355574595581425E-2</v>
      </c>
      <c r="F2095" s="2">
        <f>'Moving Avg'!D2095</f>
        <v>9.3497000000000003</v>
      </c>
      <c r="G2095" s="2">
        <f>'Moving Avg'!F2095</f>
        <v>9.3771700000000031</v>
      </c>
      <c r="H2095" s="2">
        <f>'Moving Avg'!G2095</f>
        <v>9.4039839999999941</v>
      </c>
      <c r="I2095" s="2">
        <f>'Moving Avg'!H2095</f>
        <v>9.4607755000000129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</row>
    <row r="2096" spans="1:12" ht="13.5" x14ac:dyDescent="0.25">
      <c r="A2096" s="3">
        <f>RSI!A2096</f>
        <v>45056</v>
      </c>
      <c r="B2096" s="2">
        <f>RSI!B2096</f>
        <v>9.0297999999999998</v>
      </c>
      <c r="C2096" s="2">
        <f>RSI!I2096</f>
        <v>4.8400973790594861</v>
      </c>
      <c r="D2096" s="2">
        <f>MACD!E2096</f>
        <v>3.4836182341580368E-2</v>
      </c>
      <c r="E2096" s="2">
        <f>MACD!F2096</f>
        <v>2.5811833232967478E-2</v>
      </c>
      <c r="F2096" s="2">
        <f>'Moving Avg'!D2096</f>
        <v>9.2857200000000013</v>
      </c>
      <c r="G2096" s="2">
        <f>'Moving Avg'!F2096</f>
        <v>9.3570750000000036</v>
      </c>
      <c r="H2096" s="2">
        <f>'Moving Avg'!G2096</f>
        <v>9.395945999999995</v>
      </c>
      <c r="I2096" s="2">
        <f>'Moving Avg'!H2096</f>
        <v>9.4588070000000144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9.3332999999999995</v>
      </c>
      <c r="C2097" s="2">
        <f>RSI!I2097</f>
        <v>48.168724568516751</v>
      </c>
      <c r="D2097" s="2">
        <f>MACD!E2097</f>
        <v>3.0245795636902884E-2</v>
      </c>
      <c r="E2097" s="2">
        <f>MACD!F2097</f>
        <v>2.6698625713754559E-2</v>
      </c>
      <c r="F2097" s="2">
        <f>'Moving Avg'!D2097</f>
        <v>9.2824400000000011</v>
      </c>
      <c r="G2097" s="2">
        <f>'Moving Avg'!F2097</f>
        <v>9.3521550000000016</v>
      </c>
      <c r="H2097" s="2">
        <f>'Moving Avg'!G2097</f>
        <v>9.3939779999999971</v>
      </c>
      <c r="I2097" s="2">
        <f>'Moving Avg'!H2097</f>
        <v>9.4583560000000144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9.3414999999999999</v>
      </c>
      <c r="C2098" s="2">
        <f>RSI!I2098</f>
        <v>48.846423474352171</v>
      </c>
      <c r="D2098" s="2">
        <f>MACD!E2098</f>
        <v>2.5884144564725986E-2</v>
      </c>
      <c r="E2098" s="2">
        <f>MACD!F2098</f>
        <v>2.6535729483948844E-2</v>
      </c>
      <c r="F2098" s="2">
        <f>'Moving Avg'!D2098</f>
        <v>9.2807999999999993</v>
      </c>
      <c r="G2098" s="2">
        <f>'Moving Avg'!F2098</f>
        <v>9.3484650000000009</v>
      </c>
      <c r="H2098" s="2">
        <f>'Moving Avg'!G2098</f>
        <v>9.392337999999997</v>
      </c>
      <c r="I2098" s="2">
        <f>'Moving Avg'!H2098</f>
        <v>9.4579870000000135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9.3087</v>
      </c>
      <c r="C2099" s="2">
        <f>RSI!I2099</f>
        <v>46.241917273405754</v>
      </c>
      <c r="D2099" s="2">
        <f>MACD!E2099</f>
        <v>2.4694997490346537E-2</v>
      </c>
      <c r="E2099" s="2">
        <f>MACD!F2099</f>
        <v>2.6167583085228385E-2</v>
      </c>
      <c r="F2099" s="2">
        <f>'Moving Avg'!D2099</f>
        <v>9.2726000000000006</v>
      </c>
      <c r="G2099" s="2">
        <f>'Moving Avg'!F2099</f>
        <v>9.342315000000001</v>
      </c>
      <c r="H2099" s="2">
        <f>'Moving Avg'!G2099</f>
        <v>9.389877999999996</v>
      </c>
      <c r="I2099" s="2">
        <f>'Moving Avg'!H2099</f>
        <v>9.4574540000000145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9.3087</v>
      </c>
      <c r="C2100" s="2">
        <f>RSI!I2100</f>
        <v>46.241917273405761</v>
      </c>
      <c r="D2100" s="2">
        <f>MACD!E2100</f>
        <v>2.3949141548991193E-2</v>
      </c>
      <c r="E2100" s="2">
        <f>MACD!F2100</f>
        <v>2.5723894777980948E-2</v>
      </c>
      <c r="F2100" s="2">
        <f>'Moving Avg'!D2100</f>
        <v>9.2644000000000002</v>
      </c>
      <c r="G2100" s="2">
        <f>'Moving Avg'!F2100</f>
        <v>9.3361649999999994</v>
      </c>
      <c r="H2100" s="2">
        <f>'Moving Avg'!G2100</f>
        <v>9.387909999999998</v>
      </c>
      <c r="I2100" s="2">
        <f>'Moving Avg'!H2100</f>
        <v>9.4569210000000155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9.3087</v>
      </c>
      <c r="C2101" s="2">
        <f>RSI!I2101</f>
        <v>46.241917273405754</v>
      </c>
      <c r="D2101" s="2">
        <f>MACD!E2101</f>
        <v>2.3559093258196384E-2</v>
      </c>
      <c r="E2101" s="2">
        <f>MACD!F2101</f>
        <v>2.5290934474024036E-2</v>
      </c>
      <c r="F2101" s="2">
        <f>'Moving Avg'!D2101</f>
        <v>9.3201800000000006</v>
      </c>
      <c r="G2101" s="2">
        <f>'Moving Avg'!F2101</f>
        <v>9.3300149999999977</v>
      </c>
      <c r="H2101" s="2">
        <f>'Moving Avg'!G2101</f>
        <v>9.3864339999999977</v>
      </c>
      <c r="I2101" s="2">
        <f>'Moving Avg'!H2101</f>
        <v>9.4563880000000147</v>
      </c>
      <c r="J2101" s="6" t="str">
        <f>OBV!F2101</f>
        <v>BEARISH</v>
      </c>
      <c r="K2101" s="6" t="str">
        <f>OBV!G2101</f>
        <v>NEUTRAL</v>
      </c>
      <c r="L2101" s="6" t="str">
        <f>OBV!H2101</f>
        <v>BEARISH DIVERGENCE</v>
      </c>
    </row>
    <row r="2102" spans="1:12" ht="13.5" x14ac:dyDescent="0.25">
      <c r="A2102" s="3">
        <f>RSI!A2102</f>
        <v>45064</v>
      </c>
      <c r="B2102" s="2">
        <f>RSI!B2102</f>
        <v>9.3087</v>
      </c>
      <c r="C2102" s="2">
        <f>RSI!I2102</f>
        <v>46.241917273405754</v>
      </c>
      <c r="D2102" s="2">
        <f>MACD!E2102</f>
        <v>2.3452256639959757E-2</v>
      </c>
      <c r="E2102" s="2">
        <f>MACD!F2102</f>
        <v>2.4923198907211182E-2</v>
      </c>
      <c r="F2102" s="2">
        <f>'Moving Avg'!D2102</f>
        <v>9.3152600000000003</v>
      </c>
      <c r="G2102" s="2">
        <f>'Moving Avg'!F2102</f>
        <v>9.3238649999999978</v>
      </c>
      <c r="H2102" s="2">
        <f>'Moving Avg'!G2102</f>
        <v>9.3847939999999976</v>
      </c>
      <c r="I2102" s="2">
        <f>'Moving Avg'!H2102</f>
        <v>9.4558550000000157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9.3087</v>
      </c>
      <c r="C2103" s="2">
        <f>RSI!I2103</f>
        <v>46.241917273405754</v>
      </c>
      <c r="D2103" s="2">
        <f>MACD!E2103</f>
        <v>2.356852702008716E-2</v>
      </c>
      <c r="E2103" s="2">
        <f>MACD!F2103</f>
        <v>2.4652264529786378E-2</v>
      </c>
      <c r="F2103" s="2">
        <f>'Moving Avg'!D2103</f>
        <v>9.3087</v>
      </c>
      <c r="G2103" s="2">
        <f>'Moving Avg'!F2103</f>
        <v>9.322224999999996</v>
      </c>
      <c r="H2103" s="2">
        <f>'Moving Avg'!G2103</f>
        <v>9.3831539999999976</v>
      </c>
      <c r="I2103" s="2">
        <f>'Moving Avg'!H2103</f>
        <v>9.4553220000000149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9.3087</v>
      </c>
      <c r="C2104" s="2">
        <f>RSI!I2104</f>
        <v>46.241917273405754</v>
      </c>
      <c r="D2104" s="2">
        <f>MACD!E2104</f>
        <v>2.3858271311979706E-2</v>
      </c>
      <c r="E2104" s="2">
        <f>MACD!F2104</f>
        <v>2.4493465886225047E-2</v>
      </c>
      <c r="F2104" s="2">
        <f>'Moving Avg'!D2104</f>
        <v>9.3087</v>
      </c>
      <c r="G2104" s="2">
        <f>'Moving Avg'!F2104</f>
        <v>9.3201749999999954</v>
      </c>
      <c r="H2104" s="2">
        <f>'Moving Avg'!G2104</f>
        <v>9.3815139999999975</v>
      </c>
      <c r="I2104" s="2">
        <f>'Moving Avg'!H2104</f>
        <v>9.4547480000000164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9.0380000000000003</v>
      </c>
      <c r="C2105" s="2">
        <f>RSI!I2105</f>
        <v>27.419518713370266</v>
      </c>
      <c r="D2105" s="2">
        <f>MACD!E2105</f>
        <v>4.4332478135407527E-2</v>
      </c>
      <c r="E2105" s="2">
        <f>MACD!F2105</f>
        <v>2.8461268336061545E-2</v>
      </c>
      <c r="F2105" s="2">
        <f>'Moving Avg'!D2105</f>
        <v>9.2545600000000015</v>
      </c>
      <c r="G2105" s="2">
        <f>'Moving Avg'!F2105</f>
        <v>9.3045899999999957</v>
      </c>
      <c r="H2105" s="2">
        <f>'Moving Avg'!G2105</f>
        <v>9.3736399999999982</v>
      </c>
      <c r="I2105" s="2">
        <f>'Moving Avg'!H2105</f>
        <v>9.4528205000000156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9.0380000000000003</v>
      </c>
      <c r="C2106" s="2">
        <f>RSI!I2106</f>
        <v>27.419518713370266</v>
      </c>
      <c r="D2106" s="2">
        <f>MACD!E2106</f>
        <v>1.4205062078145758E-2</v>
      </c>
      <c r="E2106" s="2">
        <f>MACD!F2106</f>
        <v>2.561002708447839E-2</v>
      </c>
      <c r="F2106" s="2">
        <f>'Moving Avg'!D2106</f>
        <v>9.2004199999999994</v>
      </c>
      <c r="G2106" s="2">
        <f>'Moving Avg'!F2106</f>
        <v>9.2890049999999977</v>
      </c>
      <c r="H2106" s="2">
        <f>'Moving Avg'!G2106</f>
        <v>9.3657659999999989</v>
      </c>
      <c r="I2106" s="2">
        <f>'Moving Avg'!H2106</f>
        <v>9.4510570000000147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9.2185000000000006</v>
      </c>
      <c r="C2107" s="2">
        <f>RSI!I2107</f>
        <v>44.796187469334036</v>
      </c>
      <c r="D2107" s="2">
        <f>MACD!E2107</f>
        <v>2.3667570157746454E-2</v>
      </c>
      <c r="E2107" s="2">
        <f>MACD!F2107</f>
        <v>2.5221535699132006E-2</v>
      </c>
      <c r="F2107" s="2">
        <f>'Moving Avg'!D2107</f>
        <v>9.1823799999999984</v>
      </c>
      <c r="G2107" s="2">
        <f>'Moving Avg'!F2107</f>
        <v>9.2824449999999992</v>
      </c>
      <c r="H2107" s="2">
        <f>'Moving Avg'!G2107</f>
        <v>9.3626499999999986</v>
      </c>
      <c r="I2107" s="2">
        <f>'Moving Avg'!H2107</f>
        <v>9.4500320000000144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9.2266999999999992</v>
      </c>
      <c r="C2108" s="2">
        <f>RSI!I2108</f>
        <v>45.435303559977783</v>
      </c>
      <c r="D2108" s="2">
        <f>MACD!E2108</f>
        <v>3.2773893352219474E-2</v>
      </c>
      <c r="E2108" s="2">
        <f>MACD!F2108</f>
        <v>2.6732007229749503E-2</v>
      </c>
      <c r="F2108" s="2">
        <f>'Moving Avg'!D2108</f>
        <v>9.1659800000000011</v>
      </c>
      <c r="G2108" s="2">
        <f>'Moving Avg'!F2108</f>
        <v>9.2762949999999993</v>
      </c>
      <c r="H2108" s="2">
        <f>'Moving Avg'!G2108</f>
        <v>9.3587139999999991</v>
      </c>
      <c r="I2108" s="2">
        <f>'Moving Avg'!H2108</f>
        <v>9.4490070000000141</v>
      </c>
      <c r="J2108" s="6" t="str">
        <f>OBV!F2108</f>
        <v>BULLISH</v>
      </c>
      <c r="K2108" s="6" t="str">
        <f>OBV!G2108</f>
        <v>NEUTRAL</v>
      </c>
      <c r="L2108" s="6" t="str">
        <f>OBV!H2108</f>
        <v>BULLISH DIVERGENCE</v>
      </c>
    </row>
    <row r="2109" spans="1:12" ht="13.5" x14ac:dyDescent="0.25">
      <c r="A2109" s="3">
        <f>RSI!A2109</f>
        <v>45075</v>
      </c>
      <c r="B2109" s="2">
        <f>RSI!B2109</f>
        <v>9.2266999999999992</v>
      </c>
      <c r="C2109" s="2">
        <f>RSI!I2109</f>
        <v>45.435303559977783</v>
      </c>
      <c r="D2109" s="2">
        <f>MACD!E2109</f>
        <v>3.5797093651567025E-2</v>
      </c>
      <c r="E2109" s="2">
        <f>MACD!F2109</f>
        <v>2.8545024514113008E-2</v>
      </c>
      <c r="F2109" s="2">
        <f>'Moving Avg'!D2109</f>
        <v>9.1495800000000003</v>
      </c>
      <c r="G2109" s="2">
        <f>'Moving Avg'!F2109</f>
        <v>9.2701449999999994</v>
      </c>
      <c r="H2109" s="2">
        <f>'Moving Avg'!G2109</f>
        <v>9.3547779999999996</v>
      </c>
      <c r="I2109" s="2">
        <f>'Moving Avg'!H2109</f>
        <v>9.448187000000015</v>
      </c>
      <c r="J2109" s="6" t="str">
        <f>OBV!F2109</f>
        <v>BULLISH</v>
      </c>
      <c r="K2109" s="6" t="str">
        <f>OBV!G2109</f>
        <v>NEUTRAL</v>
      </c>
      <c r="L2109" s="6" t="str">
        <f>OBV!H2109</f>
        <v>BULLISH DIVERGENCE</v>
      </c>
    </row>
    <row r="2110" spans="1:12" ht="13.5" x14ac:dyDescent="0.25">
      <c r="A2110" s="3">
        <f>RSI!A2110</f>
        <v>45076</v>
      </c>
      <c r="B2110" s="2">
        <f>RSI!B2110</f>
        <v>9.2266999999999992</v>
      </c>
      <c r="C2110" s="2">
        <f>RSI!I2110</f>
        <v>45.435303559977783</v>
      </c>
      <c r="D2110" s="2">
        <f>MACD!E2110</f>
        <v>3.8692226721979139E-2</v>
      </c>
      <c r="E2110" s="2">
        <f>MACD!F2110</f>
        <v>3.0574464955686234E-2</v>
      </c>
      <c r="F2110" s="2">
        <f>'Moving Avg'!D2110</f>
        <v>9.1873200000000015</v>
      </c>
      <c r="G2110" s="2">
        <f>'Moving Avg'!F2110</f>
        <v>9.2639949999999995</v>
      </c>
      <c r="H2110" s="2">
        <f>'Moving Avg'!G2110</f>
        <v>9.3506779999999985</v>
      </c>
      <c r="I2110" s="2">
        <f>'Moving Avg'!H2110</f>
        <v>9.4471620000000147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9.2185000000000006</v>
      </c>
      <c r="C2111" s="2">
        <f>RSI!I2111</f>
        <v>44.787679035154376</v>
      </c>
      <c r="D2111" s="2">
        <f>MACD!E2111</f>
        <v>4.2061436657803597E-2</v>
      </c>
      <c r="E2111" s="2">
        <f>MACD!F2111</f>
        <v>3.2871859296109709E-2</v>
      </c>
      <c r="F2111" s="2">
        <f>'Moving Avg'!D2111</f>
        <v>9.2234200000000008</v>
      </c>
      <c r="G2111" s="2">
        <f>'Moving Avg'!F2111</f>
        <v>9.257435000000001</v>
      </c>
      <c r="H2111" s="2">
        <f>'Moving Avg'!G2111</f>
        <v>9.3465780000000009</v>
      </c>
      <c r="I2111" s="2">
        <f>'Moving Avg'!H2111</f>
        <v>9.4481875000000155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9.2185000000000006</v>
      </c>
      <c r="C2112" s="2">
        <f>RSI!I2112</f>
        <v>44.787679035154376</v>
      </c>
      <c r="D2112" s="2">
        <f>MACD!E2112</f>
        <v>4.5249718668403105E-2</v>
      </c>
      <c r="E2112" s="2">
        <f>MACD!F2112</f>
        <v>3.5347431170568391E-2</v>
      </c>
      <c r="F2112" s="2">
        <f>'Moving Avg'!D2112</f>
        <v>9.2234199999999991</v>
      </c>
      <c r="G2112" s="2">
        <f>'Moving Avg'!F2112</f>
        <v>9.2508750000000006</v>
      </c>
      <c r="H2112" s="2">
        <f>'Moving Avg'!G2112</f>
        <v>9.3424780000000016</v>
      </c>
      <c r="I2112" s="2">
        <f>'Moving Avg'!H2112</f>
        <v>9.4499920000000159</v>
      </c>
      <c r="J2112" s="6" t="str">
        <f>OBV!F2112</f>
        <v>BULLISH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9.0215999999999994</v>
      </c>
      <c r="C2113" s="2">
        <f>RSI!I2113</f>
        <v>32.061145668750825</v>
      </c>
      <c r="D2113" s="2">
        <f>MACD!E2113</f>
        <v>6.2845099518094472E-2</v>
      </c>
      <c r="E2113" s="2">
        <f>MACD!F2113</f>
        <v>4.0846964840073607E-2</v>
      </c>
      <c r="F2113" s="2">
        <f>'Moving Avg'!D2113</f>
        <v>9.1823999999999995</v>
      </c>
      <c r="G2113" s="2">
        <f>'Moving Avg'!F2113</f>
        <v>9.23447</v>
      </c>
      <c r="H2113" s="2">
        <f>'Moving Avg'!G2113</f>
        <v>9.3342760000000009</v>
      </c>
      <c r="I2113" s="2">
        <f>'Moving Avg'!H2113</f>
        <v>9.4508120000000151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9.2266999999999992</v>
      </c>
      <c r="C2114" s="2">
        <f>RSI!I2114</f>
        <v>48.482557299730999</v>
      </c>
      <c r="D2114" s="2">
        <f>MACD!E2114</f>
        <v>6.3993673123773576E-2</v>
      </c>
      <c r="E2114" s="2">
        <f>MACD!F2114</f>
        <v>4.5476306496813598E-2</v>
      </c>
      <c r="F2114" s="2">
        <f>'Moving Avg'!D2114</f>
        <v>9.1823999999999995</v>
      </c>
      <c r="G2114" s="2">
        <f>'Moving Avg'!F2114</f>
        <v>9.2283200000000001</v>
      </c>
      <c r="H2114" s="2">
        <f>'Moving Avg'!G2114</f>
        <v>9.3301760000000016</v>
      </c>
      <c r="I2114" s="2">
        <f>'Moving Avg'!H2114</f>
        <v>9.4506890000000165</v>
      </c>
      <c r="J2114" s="6" t="str">
        <f>OBV!F2114</f>
        <v>BEARISH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9.2266999999999992</v>
      </c>
      <c r="C2115" s="2">
        <f>RSI!I2115</f>
        <v>48.482557299730999</v>
      </c>
      <c r="D2115" s="2">
        <f>MACD!E2115</f>
        <v>2.3452599189489831E-2</v>
      </c>
      <c r="E2115" s="2">
        <f>MACD!F2115</f>
        <v>4.1071565035348853E-2</v>
      </c>
      <c r="F2115" s="2">
        <f>'Moving Avg'!D2115</f>
        <v>9.1823999999999995</v>
      </c>
      <c r="G2115" s="2">
        <f>'Moving Avg'!F2115</f>
        <v>9.2221700000000002</v>
      </c>
      <c r="H2115" s="2">
        <f>'Moving Avg'!G2115</f>
        <v>9.3260760000000023</v>
      </c>
      <c r="I2115" s="2">
        <f>'Moving Avg'!H2115</f>
        <v>9.4505660000000145</v>
      </c>
      <c r="J2115" s="6" t="str">
        <f>OBV!F2115</f>
        <v>BEARISH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9.2266999999999992</v>
      </c>
      <c r="C2116" s="2">
        <f>RSI!I2116</f>
        <v>48.482557299730999</v>
      </c>
      <c r="D2116" s="2">
        <f>MACD!E2116</f>
        <v>-1.0728043912179075E-2</v>
      </c>
      <c r="E2116" s="2">
        <f>MACD!F2116</f>
        <v>3.071164324584327E-2</v>
      </c>
      <c r="F2116" s="2">
        <f>'Moving Avg'!D2116</f>
        <v>9.1840399999999995</v>
      </c>
      <c r="G2116" s="2">
        <f>'Moving Avg'!F2116</f>
        <v>9.2320150000000005</v>
      </c>
      <c r="H2116" s="2">
        <f>'Moving Avg'!G2116</f>
        <v>9.3219760000000012</v>
      </c>
      <c r="I2116" s="2">
        <f>'Moving Avg'!H2116</f>
        <v>9.4505660000000145</v>
      </c>
      <c r="J2116" s="6" t="str">
        <f>OBV!F2116</f>
        <v>BEARISH</v>
      </c>
      <c r="K2116" s="6" t="str">
        <f>OBV!G2116</f>
        <v>NEUTRAL</v>
      </c>
      <c r="L2116" s="6" t="str">
        <f>OBV!H2116</f>
        <v>BEARISH DIVERGENCE</v>
      </c>
    </row>
    <row r="2117" spans="1:12" ht="13.5" x14ac:dyDescent="0.25">
      <c r="A2117" s="3">
        <f>RSI!A2117</f>
        <v>45085</v>
      </c>
      <c r="B2117" s="2">
        <f>RSI!B2117</f>
        <v>9.2103000000000002</v>
      </c>
      <c r="C2117" s="2">
        <f>RSI!I2117</f>
        <v>47.339807910742856</v>
      </c>
      <c r="D2117" s="2">
        <f>MACD!E2117</f>
        <v>-1.0551874901667091E-2</v>
      </c>
      <c r="E2117" s="2">
        <f>MACD!F2117</f>
        <v>2.2458939616341201E-2</v>
      </c>
      <c r="F2117" s="2">
        <f>'Moving Avg'!D2117</f>
        <v>9.1824000000000012</v>
      </c>
      <c r="G2117" s="2">
        <f>'Moving Avg'!F2117</f>
        <v>9.2258649999999989</v>
      </c>
      <c r="H2117" s="2">
        <f>'Moving Avg'!G2117</f>
        <v>9.3175480000000022</v>
      </c>
      <c r="I2117" s="2">
        <f>'Moving Avg'!H2117</f>
        <v>9.4504840000000154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9.2103000000000002</v>
      </c>
      <c r="C2118" s="2">
        <f>RSI!I2118</f>
        <v>47.339807910742863</v>
      </c>
      <c r="D2118" s="2">
        <f>MACD!E2118</f>
        <v>-8.9386157065192151E-3</v>
      </c>
      <c r="E2118" s="2">
        <f>MACD!F2118</f>
        <v>1.6179428551769119E-2</v>
      </c>
      <c r="F2118" s="2">
        <f>'Moving Avg'!D2118</f>
        <v>9.2201400000000007</v>
      </c>
      <c r="G2118" s="2">
        <f>'Moving Avg'!F2118</f>
        <v>9.2193049999999985</v>
      </c>
      <c r="H2118" s="2">
        <f>'Moving Avg'!G2118</f>
        <v>9.3131200000000032</v>
      </c>
      <c r="I2118" s="2">
        <f>'Moving Avg'!H2118</f>
        <v>9.4504020000000146</v>
      </c>
      <c r="J2118" s="6" t="str">
        <f>OBV!F2118</f>
        <v>BEARISH</v>
      </c>
      <c r="K2118" s="6" t="str">
        <f>OBV!G2118</f>
        <v>NEUTRAL</v>
      </c>
      <c r="L2118" s="6" t="str">
        <f>OBV!H2118</f>
        <v>BEARISH DIVERGENCE</v>
      </c>
    </row>
    <row r="2119" spans="1:12" ht="13.5" x14ac:dyDescent="0.25">
      <c r="A2119" s="3">
        <f>RSI!A2119</f>
        <v>45089</v>
      </c>
      <c r="B2119" s="2">
        <f>RSI!B2119</f>
        <v>9.2103000000000002</v>
      </c>
      <c r="C2119" s="2">
        <f>RSI!I2119</f>
        <v>47.339807910742856</v>
      </c>
      <c r="D2119" s="2">
        <f>MACD!E2119</f>
        <v>-7.3859070413000438E-3</v>
      </c>
      <c r="E2119" s="2">
        <f>MACD!F2119</f>
        <v>1.1466361433155287E-2</v>
      </c>
      <c r="F2119" s="2">
        <f>'Moving Avg'!D2119</f>
        <v>9.2168600000000005</v>
      </c>
      <c r="G2119" s="2">
        <f>'Moving Avg'!F2119</f>
        <v>9.2143849999999965</v>
      </c>
      <c r="H2119" s="2">
        <f>'Moving Avg'!G2119</f>
        <v>9.3086920000000024</v>
      </c>
      <c r="I2119" s="2">
        <f>'Moving Avg'!H2119</f>
        <v>9.4503200000000138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9.2103000000000002</v>
      </c>
      <c r="C2120" s="2">
        <f>RSI!I2120</f>
        <v>47.339807910742856</v>
      </c>
      <c r="D2120" s="2">
        <f>MACD!E2120</f>
        <v>-5.8983329356010472E-3</v>
      </c>
      <c r="E2120" s="2">
        <f>MACD!F2120</f>
        <v>7.9934225594040214E-3</v>
      </c>
      <c r="F2120" s="2">
        <f>'Moving Avg'!D2120</f>
        <v>9.2135799999999985</v>
      </c>
      <c r="G2120" s="2">
        <f>'Moving Avg'!F2120</f>
        <v>9.209464999999998</v>
      </c>
      <c r="H2120" s="2">
        <f>'Moving Avg'!G2120</f>
        <v>9.3042640000000034</v>
      </c>
      <c r="I2120" s="2">
        <f>'Moving Avg'!H2120</f>
        <v>9.450238000000013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9.2103000000000002</v>
      </c>
      <c r="C2121" s="2">
        <f>RSI!I2121</f>
        <v>47.339807910742863</v>
      </c>
      <c r="D2121" s="2">
        <f>MACD!E2121</f>
        <v>-5.740281052952767E-3</v>
      </c>
      <c r="E2121" s="2">
        <f>MACD!F2121</f>
        <v>5.2466818369326642E-3</v>
      </c>
      <c r="F2121" s="2">
        <f>'Moving Avg'!D2121</f>
        <v>9.2103000000000002</v>
      </c>
      <c r="G2121" s="2">
        <f>'Moving Avg'!F2121</f>
        <v>9.204544999999996</v>
      </c>
      <c r="H2121" s="2">
        <f>'Moving Avg'!G2121</f>
        <v>9.2998360000000027</v>
      </c>
      <c r="I2121" s="2">
        <f>'Moving Avg'!H2121</f>
        <v>9.4501560000000122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9.2103000000000002</v>
      </c>
      <c r="C2122" s="2">
        <f>RSI!I2122</f>
        <v>47.339807910742863</v>
      </c>
      <c r="D2122" s="2">
        <f>MACD!E2122</f>
        <v>-5.4575876286211411E-3</v>
      </c>
      <c r="E2122" s="2">
        <f>MACD!F2122</f>
        <v>3.1058279438219037E-3</v>
      </c>
      <c r="F2122" s="2">
        <f>'Moving Avg'!D2122</f>
        <v>9.2103000000000002</v>
      </c>
      <c r="G2122" s="2">
        <f>'Moving Avg'!F2122</f>
        <v>9.1996249999999957</v>
      </c>
      <c r="H2122" s="2">
        <f>'Moving Avg'!G2122</f>
        <v>9.2954080000000037</v>
      </c>
      <c r="I2122" s="2">
        <f>'Moving Avg'!H2122</f>
        <v>9.4500740000000114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9.2185000000000006</v>
      </c>
      <c r="C2123" s="2">
        <f>RSI!I2123</f>
        <v>48.290444202366189</v>
      </c>
      <c r="D2123" s="2">
        <f>MACD!E2123</f>
        <v>-3.5980177251968115E-2</v>
      </c>
      <c r="E2123" s="2">
        <f>MACD!F2123</f>
        <v>-4.7113730953360997E-3</v>
      </c>
      <c r="F2123" s="2">
        <f>'Moving Avg'!D2123</f>
        <v>9.2119400000000002</v>
      </c>
      <c r="G2123" s="2">
        <f>'Moving Avg'!F2123</f>
        <v>9.1951149999999977</v>
      </c>
      <c r="H2123" s="2">
        <f>'Moving Avg'!G2123</f>
        <v>9.2911440000000027</v>
      </c>
      <c r="I2123" s="2">
        <f>'Moving Avg'!H2123</f>
        <v>9.4500330000000119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9.1775000000000002</v>
      </c>
      <c r="C2124" s="2">
        <f>RSI!I2124</f>
        <v>44.012252558252982</v>
      </c>
      <c r="D2124" s="2">
        <f>MACD!E2124</f>
        <v>-2.7136848013826764E-2</v>
      </c>
      <c r="E2124" s="2">
        <f>MACD!F2124</f>
        <v>-9.1964680790342333E-3</v>
      </c>
      <c r="F2124" s="2">
        <f>'Moving Avg'!D2124</f>
        <v>9.2053800000000017</v>
      </c>
      <c r="G2124" s="2">
        <f>'Moving Avg'!F2124</f>
        <v>9.1885549999999974</v>
      </c>
      <c r="H2124" s="2">
        <f>'Moving Avg'!G2124</f>
        <v>9.2860600000000026</v>
      </c>
      <c r="I2124" s="2">
        <f>'Moving Avg'!H2124</f>
        <v>9.448762000000011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9.1775000000000002</v>
      </c>
      <c r="C2125" s="2">
        <f>RSI!I2125</f>
        <v>44.012252558252982</v>
      </c>
      <c r="D2125" s="2">
        <f>MACD!E2125</f>
        <v>-1.9338378120538735E-2</v>
      </c>
      <c r="E2125" s="2">
        <f>MACD!F2125</f>
        <v>-1.1224850087335134E-2</v>
      </c>
      <c r="F2125" s="2">
        <f>'Moving Avg'!D2125</f>
        <v>9.1988200000000013</v>
      </c>
      <c r="G2125" s="2">
        <f>'Moving Avg'!F2125</f>
        <v>9.1955299999999998</v>
      </c>
      <c r="H2125" s="2">
        <f>'Moving Avg'!G2125</f>
        <v>9.2809760000000026</v>
      </c>
      <c r="I2125" s="2">
        <f>'Moving Avg'!H2125</f>
        <v>9.4474910000000101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9.1857000000000006</v>
      </c>
      <c r="C2126" s="2">
        <f>RSI!I2126</f>
        <v>45.139598940451265</v>
      </c>
      <c r="D2126" s="2">
        <f>MACD!E2126</f>
        <v>-1.3054809080264462E-2</v>
      </c>
      <c r="E2126" s="2">
        <f>MACD!F2126</f>
        <v>-1.1590841885920999E-2</v>
      </c>
      <c r="F2126" s="2">
        <f>'Moving Avg'!D2126</f>
        <v>9.1939000000000028</v>
      </c>
      <c r="G2126" s="2">
        <f>'Moving Avg'!F2126</f>
        <v>9.2029150000000008</v>
      </c>
      <c r="H2126" s="2">
        <f>'Moving Avg'!G2126</f>
        <v>9.2760560000000023</v>
      </c>
      <c r="I2126" s="2">
        <f>'Moving Avg'!H2126</f>
        <v>9.4472860000000107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9.1857000000000006</v>
      </c>
      <c r="C2127" s="2">
        <f>RSI!I2127</f>
        <v>45.139598940451272</v>
      </c>
      <c r="D2127" s="2">
        <f>MACD!E2127</f>
        <v>-1.0038852606200521E-2</v>
      </c>
      <c r="E2127" s="2">
        <f>MACD!F2127</f>
        <v>-1.1280444029976903E-2</v>
      </c>
      <c r="F2127" s="2">
        <f>'Moving Avg'!D2127</f>
        <v>9.1889800000000008</v>
      </c>
      <c r="G2127" s="2">
        <f>'Moving Avg'!F2127</f>
        <v>9.201274999999999</v>
      </c>
      <c r="H2127" s="2">
        <f>'Moving Avg'!G2127</f>
        <v>9.271136000000002</v>
      </c>
      <c r="I2127" s="2">
        <f>'Moving Avg'!H2127</f>
        <v>9.4470810000000114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9.3497000000000003</v>
      </c>
      <c r="C2128" s="2">
        <f>RSI!I2128</f>
        <v>62.604964850280531</v>
      </c>
      <c r="D2128" s="2">
        <f>MACD!E2128</f>
        <v>-1.9429327133856589E-2</v>
      </c>
      <c r="E2128" s="2">
        <f>MACD!F2128</f>
        <v>-1.2910220650752842E-2</v>
      </c>
      <c r="F2128" s="2">
        <f>'Moving Avg'!D2128</f>
        <v>9.2152199999999986</v>
      </c>
      <c r="G2128" s="2">
        <f>'Moving Avg'!F2128</f>
        <v>9.2074250000000024</v>
      </c>
      <c r="H2128" s="2">
        <f>'Moving Avg'!G2128</f>
        <v>9.2698240000000016</v>
      </c>
      <c r="I2128" s="2">
        <f>'Moving Avg'!H2128</f>
        <v>9.4466710000000091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9.5137</v>
      </c>
      <c r="C2129" s="2">
        <f>RSI!I2129</f>
        <v>72.152472834578674</v>
      </c>
      <c r="D2129" s="2">
        <f>MACD!E2129</f>
        <v>-4.0301871824940605E-2</v>
      </c>
      <c r="E2129" s="2">
        <f>MACD!F2129</f>
        <v>-1.8388550885590396E-2</v>
      </c>
      <c r="F2129" s="2">
        <f>'Moving Avg'!D2129</f>
        <v>9.2824600000000004</v>
      </c>
      <c r="G2129" s="2">
        <f>'Moving Avg'!F2129</f>
        <v>9.2217750000000027</v>
      </c>
      <c r="H2129" s="2">
        <f>'Moving Avg'!G2129</f>
        <v>9.2714640000000017</v>
      </c>
      <c r="I2129" s="2">
        <f>'Moving Avg'!H2129</f>
        <v>9.4470810000000096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9.6613000000000007</v>
      </c>
      <c r="C2130" s="2">
        <f>RSI!I2130</f>
        <v>77.676599500177048</v>
      </c>
      <c r="D2130" s="2">
        <f>MACD!E2130</f>
        <v>-7.0586607730206197E-2</v>
      </c>
      <c r="E2130" s="2">
        <f>MACD!F2130</f>
        <v>-2.882816225451356E-2</v>
      </c>
      <c r="F2130" s="2">
        <f>'Moving Avg'!D2130</f>
        <v>9.3792200000000001</v>
      </c>
      <c r="G2130" s="2">
        <f>'Moving Avg'!F2130</f>
        <v>9.2435050000000025</v>
      </c>
      <c r="H2130" s="2">
        <f>'Moving Avg'!G2130</f>
        <v>9.2760560000000005</v>
      </c>
      <c r="I2130" s="2">
        <f>'Moving Avg'!H2130</f>
        <v>9.4482290000000084</v>
      </c>
      <c r="J2130" s="6" t="str">
        <f>OBV!F2130</f>
        <v>BULLISH</v>
      </c>
      <c r="K2130" s="6" t="str">
        <f>OBV!G2130</f>
        <v>STRONG</v>
      </c>
      <c r="L2130" s="6" t="str">
        <f>OBV!H2130</f>
        <v>CONFIRMED BULLISH</v>
      </c>
    </row>
    <row r="2131" spans="1:12" ht="13.5" x14ac:dyDescent="0.25">
      <c r="A2131" s="3">
        <f>RSI!A2131</f>
        <v>45107</v>
      </c>
      <c r="B2131" s="2">
        <f>RSI!B2131</f>
        <v>9.9923000000000002</v>
      </c>
      <c r="C2131" s="2">
        <f>RSI!I2131</f>
        <v>84.907186062452467</v>
      </c>
      <c r="D2131" s="2">
        <f>MACD!E2131</f>
        <v>-0.12316767879296187</v>
      </c>
      <c r="E2131" s="2">
        <f>MACD!F2131</f>
        <v>-4.7696065562203224E-2</v>
      </c>
      <c r="F2131" s="2">
        <f>'Moving Avg'!D2131</f>
        <v>9.5405400000000018</v>
      </c>
      <c r="G2131" s="2">
        <f>'Moving Avg'!F2131</f>
        <v>9.2821950000000015</v>
      </c>
      <c r="H2131" s="2">
        <f>'Moving Avg'!G2131</f>
        <v>9.2872679999999992</v>
      </c>
      <c r="I2131" s="2">
        <f>'Moving Avg'!H2131</f>
        <v>9.4510320000000085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</row>
    <row r="2132" spans="1:12" ht="13.5" x14ac:dyDescent="0.25">
      <c r="A2132" s="3">
        <f>RSI!A2132</f>
        <v>45110</v>
      </c>
      <c r="B2132" s="2">
        <f>RSI!B2132</f>
        <v>9.9923000000000002</v>
      </c>
      <c r="C2132" s="2">
        <f>RSI!I2132</f>
        <v>84.907186062452453</v>
      </c>
      <c r="D2132" s="2">
        <f>MACD!E2132</f>
        <v>-0.17187173528038535</v>
      </c>
      <c r="E2132" s="2">
        <f>MACD!F2132</f>
        <v>-7.2531199505839652E-2</v>
      </c>
      <c r="F2132" s="2">
        <f>'Moving Avg'!D2132</f>
        <v>9.7018599999999999</v>
      </c>
      <c r="G2132" s="2">
        <f>'Moving Avg'!F2132</f>
        <v>9.3208850000000023</v>
      </c>
      <c r="H2132" s="2">
        <f>'Moving Avg'!G2132</f>
        <v>9.2984799999999996</v>
      </c>
      <c r="I2132" s="2">
        <f>'Moving Avg'!H2132</f>
        <v>9.4548600000000071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</row>
    <row r="2133" spans="1:12" ht="13.5" x14ac:dyDescent="0.25">
      <c r="A2133" s="3">
        <f>RSI!A2133</f>
        <v>45111</v>
      </c>
      <c r="B2133" s="2">
        <f>RSI!B2133</f>
        <v>9.9923000000000002</v>
      </c>
      <c r="C2133" s="2">
        <f>RSI!I2133</f>
        <v>84.907186062452453</v>
      </c>
      <c r="D2133" s="2">
        <f>MACD!E2133</f>
        <v>-0.21572167429155265</v>
      </c>
      <c r="E2133" s="2">
        <f>MACD!F2133</f>
        <v>-0.10116929446298226</v>
      </c>
      <c r="F2133" s="2">
        <f>'Moving Avg'!D2133</f>
        <v>9.8303799999999999</v>
      </c>
      <c r="G2133" s="2">
        <f>'Moving Avg'!F2133</f>
        <v>9.3694200000000016</v>
      </c>
      <c r="H2133" s="2">
        <f>'Moving Avg'!G2133</f>
        <v>9.311496</v>
      </c>
      <c r="I2133" s="2">
        <f>'Moving Avg'!H2133</f>
        <v>9.457663000000009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</row>
    <row r="2134" spans="1:12" ht="13.5" x14ac:dyDescent="0.25">
      <c r="A2134" s="3">
        <f>RSI!A2134</f>
        <v>45112</v>
      </c>
      <c r="B2134" s="2">
        <f>RSI!B2134</f>
        <v>9.9923000000000002</v>
      </c>
      <c r="C2134" s="2">
        <f>RSI!I2134</f>
        <v>84.907186062452467</v>
      </c>
      <c r="D2134" s="2">
        <f>MACD!E2134</f>
        <v>-0.26274459888102442</v>
      </c>
      <c r="E2134" s="2">
        <f>MACD!F2134</f>
        <v>-0.1334843553465907</v>
      </c>
      <c r="F2134" s="2">
        <f>'Moving Avg'!D2134</f>
        <v>9.9260999999999999</v>
      </c>
      <c r="G2134" s="2">
        <f>'Moving Avg'!F2134</f>
        <v>9.4077000000000019</v>
      </c>
      <c r="H2134" s="2">
        <f>'Moving Avg'!G2134</f>
        <v>9.3243480000000005</v>
      </c>
      <c r="I2134" s="2">
        <f>'Moving Avg'!H2134</f>
        <v>9.4604660000000074</v>
      </c>
      <c r="J2134" s="6" t="str">
        <f>OBV!F2134</f>
        <v>BULLISH</v>
      </c>
      <c r="K2134" s="6" t="str">
        <f>OBV!G2134</f>
        <v>NEUTRAL</v>
      </c>
      <c r="L2134" s="6" t="str">
        <f>OBV!H2134</f>
        <v>BULLISH DIVERGENCE</v>
      </c>
    </row>
    <row r="2135" spans="1:12" ht="13.5" x14ac:dyDescent="0.25">
      <c r="A2135" s="3">
        <f>RSI!A2135</f>
        <v>45113</v>
      </c>
      <c r="B2135" s="2">
        <f>RSI!B2135</f>
        <v>9.9923000000000002</v>
      </c>
      <c r="C2135" s="2">
        <f>RSI!I2135</f>
        <v>84.907186062452453</v>
      </c>
      <c r="D2135" s="2">
        <f>MACD!E2135</f>
        <v>-0.30587715120746495</v>
      </c>
      <c r="E2135" s="2">
        <f>MACD!F2135</f>
        <v>-0.16796291451876555</v>
      </c>
      <c r="F2135" s="2">
        <f>'Moving Avg'!D2135</f>
        <v>9.9923000000000002</v>
      </c>
      <c r="G2135" s="2">
        <f>'Moving Avg'!F2135</f>
        <v>9.4459800000000005</v>
      </c>
      <c r="H2135" s="2">
        <f>'Moving Avg'!G2135</f>
        <v>9.3372000000000011</v>
      </c>
      <c r="I2135" s="2">
        <f>'Moving Avg'!H2135</f>
        <v>9.4633100000000052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9.9923000000000002</v>
      </c>
      <c r="C2136" s="2">
        <f>RSI!I2136</f>
        <v>84.907186062452467</v>
      </c>
      <c r="D2136" s="2">
        <f>MACD!E2136</f>
        <v>-0.34420861355772558</v>
      </c>
      <c r="E2136" s="2">
        <f>MACD!F2136</f>
        <v>-0.20321205432655756</v>
      </c>
      <c r="F2136" s="2">
        <f>'Moving Avg'!D2136</f>
        <v>9.9923000000000002</v>
      </c>
      <c r="G2136" s="2">
        <f>'Moving Avg'!F2136</f>
        <v>9.4842600000000008</v>
      </c>
      <c r="H2136" s="2">
        <f>'Moving Avg'!G2136</f>
        <v>9.3500519999999998</v>
      </c>
      <c r="I2136" s="2">
        <f>'Moving Avg'!H2136</f>
        <v>9.4671380000000074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9.9923000000000002</v>
      </c>
      <c r="C2137" s="2">
        <f>RSI!I2137</f>
        <v>84.907186062452467</v>
      </c>
      <c r="D2137" s="2">
        <f>MACD!E2137</f>
        <v>-0.37950980356368191</v>
      </c>
      <c r="E2137" s="2">
        <f>MACD!F2137</f>
        <v>-0.23847160417398244</v>
      </c>
      <c r="F2137" s="2">
        <f>'Moving Avg'!D2137</f>
        <v>9.9923000000000002</v>
      </c>
      <c r="G2137" s="2">
        <f>'Moving Avg'!F2137</f>
        <v>9.5233600000000003</v>
      </c>
      <c r="H2137" s="2">
        <f>'Moving Avg'!G2137</f>
        <v>9.3629040000000003</v>
      </c>
      <c r="I2137" s="2">
        <f>'Moving Avg'!H2137</f>
        <v>9.4707610000000049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9.9923000000000002</v>
      </c>
      <c r="C2138" s="2">
        <f>RSI!I2138</f>
        <v>84.907186062452467</v>
      </c>
      <c r="D2138" s="2">
        <f>MACD!E2138</f>
        <v>-0.38680378657617176</v>
      </c>
      <c r="E2138" s="2">
        <f>MACD!F2138</f>
        <v>-0.26813804065442032</v>
      </c>
      <c r="F2138" s="2">
        <f>'Moving Avg'!D2138</f>
        <v>9.9923000000000002</v>
      </c>
      <c r="G2138" s="2">
        <f>'Moving Avg'!F2138</f>
        <v>9.562459999999998</v>
      </c>
      <c r="H2138" s="2">
        <f>'Moving Avg'!G2138</f>
        <v>9.3757560000000009</v>
      </c>
      <c r="I2138" s="2">
        <f>'Moving Avg'!H2138</f>
        <v>9.4736050000000027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9.9923000000000002</v>
      </c>
      <c r="C2139" s="2">
        <f>RSI!I2139</f>
        <v>84.907186062452467</v>
      </c>
      <c r="D2139" s="2">
        <f>MACD!E2139</f>
        <v>-0.37020273296400497</v>
      </c>
      <c r="E2139" s="2">
        <f>MACD!F2139</f>
        <v>-0.28855097911633726</v>
      </c>
      <c r="F2139" s="2">
        <f>'Moving Avg'!D2139</f>
        <v>9.9923000000000002</v>
      </c>
      <c r="G2139" s="2">
        <f>'Moving Avg'!F2139</f>
        <v>9.601560000000001</v>
      </c>
      <c r="H2139" s="2">
        <f>'Moving Avg'!G2139</f>
        <v>9.3886080000000014</v>
      </c>
      <c r="I2139" s="2">
        <f>'Moving Avg'!H2139</f>
        <v>9.4764080000000028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9.7750000000000004</v>
      </c>
      <c r="C2140" s="2">
        <f>RSI!I2140</f>
        <v>60.035096425521324</v>
      </c>
      <c r="D2140" s="2">
        <f>MACD!E2140</f>
        <v>-0.31962751736513972</v>
      </c>
      <c r="E2140" s="2">
        <f>MACD!F2140</f>
        <v>-0.29476628676609773</v>
      </c>
      <c r="F2140" s="2">
        <f>'Moving Avg'!D2140</f>
        <v>9.9488400000000006</v>
      </c>
      <c r="G2140" s="2">
        <f>'Moving Avg'!F2140</f>
        <v>9.6297949999999997</v>
      </c>
      <c r="H2140" s="2">
        <f>'Moving Avg'!G2140</f>
        <v>9.397114000000002</v>
      </c>
      <c r="I2140" s="2">
        <f>'Moving Avg'!H2140</f>
        <v>9.4780835000000021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9.9923000000000002</v>
      </c>
      <c r="C2141" s="2">
        <f>RSI!I2141</f>
        <v>69.619203637088688</v>
      </c>
      <c r="D2141" s="2">
        <f>MACD!E2141</f>
        <v>-0.24282952773793554</v>
      </c>
      <c r="E2141" s="2">
        <f>MACD!F2141</f>
        <v>-0.28437893496046529</v>
      </c>
      <c r="F2141" s="2">
        <f>'Moving Avg'!D2141</f>
        <v>9.9488400000000006</v>
      </c>
      <c r="G2141" s="2">
        <f>'Moving Avg'!F2141</f>
        <v>9.6688950000000009</v>
      </c>
      <c r="H2141" s="2">
        <f>'Moving Avg'!G2141</f>
        <v>9.4099659999999989</v>
      </c>
      <c r="I2141" s="2">
        <f>'Moving Avg'!H2141</f>
        <v>9.4808865000000022</v>
      </c>
      <c r="J2141" s="6" t="str">
        <f>OBV!F2141</f>
        <v>BEARISH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9.9923000000000002</v>
      </c>
      <c r="C2142" s="2">
        <f>RSI!I2142</f>
        <v>69.619203637088688</v>
      </c>
      <c r="D2142" s="2">
        <f>MACD!E2142</f>
        <v>-0.17989287458000724</v>
      </c>
      <c r="E2142" s="2">
        <f>MACD!F2142</f>
        <v>-0.26348172288437366</v>
      </c>
      <c r="F2142" s="2">
        <f>'Moving Avg'!D2142</f>
        <v>9.9488400000000006</v>
      </c>
      <c r="G2142" s="2">
        <f>'Moving Avg'!F2142</f>
        <v>9.7079950000000004</v>
      </c>
      <c r="H2142" s="2">
        <f>'Moving Avg'!G2142</f>
        <v>9.4228179999999995</v>
      </c>
      <c r="I2142" s="2">
        <f>'Moving Avg'!H2142</f>
        <v>9.4836895000000005</v>
      </c>
      <c r="J2142" s="6" t="str">
        <f>OBV!F2142</f>
        <v>BEARISH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9.9923000000000002</v>
      </c>
      <c r="C2143" s="2">
        <f>RSI!I2143</f>
        <v>69.619203637088688</v>
      </c>
      <c r="D2143" s="2">
        <f>MACD!E2143</f>
        <v>-0.12853346968898016</v>
      </c>
      <c r="E2143" s="2">
        <f>MACD!F2143</f>
        <v>-0.23649207224529498</v>
      </c>
      <c r="F2143" s="2">
        <f>'Moving Avg'!D2143</f>
        <v>9.9488400000000006</v>
      </c>
      <c r="G2143" s="2">
        <f>'Moving Avg'!F2143</f>
        <v>9.7466850000000012</v>
      </c>
      <c r="H2143" s="2">
        <f>'Moving Avg'!G2143</f>
        <v>9.4356699999999982</v>
      </c>
      <c r="I2143" s="2">
        <f>'Moving Avg'!H2143</f>
        <v>9.4864925000000024</v>
      </c>
      <c r="J2143" s="6" t="str">
        <f>OBV!F2143</f>
        <v>BEARISH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9.9923000000000002</v>
      </c>
      <c r="C2144" s="2">
        <f>RSI!I2144</f>
        <v>69.619203637088688</v>
      </c>
      <c r="D2144" s="2">
        <f>MACD!E2144</f>
        <v>-8.6829850817787602E-2</v>
      </c>
      <c r="E2144" s="2">
        <f>MACD!F2144</f>
        <v>-0.20655962795979349</v>
      </c>
      <c r="F2144" s="2">
        <f>'Moving Avg'!D2144</f>
        <v>9.9488400000000006</v>
      </c>
      <c r="G2144" s="2">
        <f>'Moving Avg'!F2144</f>
        <v>9.7874250000000007</v>
      </c>
      <c r="H2144" s="2">
        <f>'Moving Avg'!G2144</f>
        <v>9.4485219999999988</v>
      </c>
      <c r="I2144" s="2">
        <f>'Moving Avg'!H2144</f>
        <v>9.490320500000001</v>
      </c>
      <c r="J2144" s="6" t="str">
        <f>OBV!F2144</f>
        <v>BEARISH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9.9054000000000002</v>
      </c>
      <c r="C2145" s="2">
        <f>RSI!I2145</f>
        <v>61.664777617053552</v>
      </c>
      <c r="D2145" s="2">
        <f>MACD!E2145</f>
        <v>-4.6729524342435269E-2</v>
      </c>
      <c r="E2145" s="2">
        <f>MACD!F2145</f>
        <v>-0.17459360723632186</v>
      </c>
      <c r="F2145" s="2">
        <f>'Moving Avg'!D2145</f>
        <v>9.9749200000000009</v>
      </c>
      <c r="G2145" s="2">
        <f>'Moving Avg'!F2145</f>
        <v>9.8238200000000013</v>
      </c>
      <c r="H2145" s="2">
        <f>'Moving Avg'!G2145</f>
        <v>9.4596359999999979</v>
      </c>
      <c r="I2145" s="2">
        <f>'Moving Avg'!H2145</f>
        <v>9.4937140000000024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10.0792</v>
      </c>
      <c r="C2146" s="2">
        <f>RSI!I2146</f>
        <v>69.235598138367465</v>
      </c>
      <c r="D2146" s="2">
        <f>MACD!E2146</f>
        <v>-2.6663120131349416E-2</v>
      </c>
      <c r="E2146" s="2">
        <f>MACD!F2146</f>
        <v>-0.14500750981532737</v>
      </c>
      <c r="F2146" s="2">
        <f>'Moving Avg'!D2146</f>
        <v>9.9923000000000002</v>
      </c>
      <c r="G2146" s="2">
        <f>'Moving Avg'!F2146</f>
        <v>9.8684950000000011</v>
      </c>
      <c r="H2146" s="2">
        <f>'Moving Avg'!G2146</f>
        <v>9.4806239999999988</v>
      </c>
      <c r="I2146" s="2">
        <f>'Moving Avg'!H2146</f>
        <v>9.4981815000000012</v>
      </c>
      <c r="J2146" s="6" t="str">
        <f>OBV!F2146</f>
        <v>BULLISH</v>
      </c>
      <c r="K2146" s="6" t="str">
        <f>OBV!G2146</f>
        <v>STRONG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10.0792</v>
      </c>
      <c r="C2147" s="2">
        <f>RSI!I2147</f>
        <v>69.235598138367465</v>
      </c>
      <c r="D2147" s="2">
        <f>MACD!E2147</f>
        <v>-1.1628038539967633E-2</v>
      </c>
      <c r="E2147" s="2">
        <f>MACD!F2147</f>
        <v>-0.11833161556025543</v>
      </c>
      <c r="F2147" s="2">
        <f>'Moving Avg'!D2147</f>
        <v>10.009679999999999</v>
      </c>
      <c r="G2147" s="2">
        <f>'Moving Avg'!F2147</f>
        <v>9.9131700000000027</v>
      </c>
      <c r="H2147" s="2">
        <f>'Moving Avg'!G2147</f>
        <v>9.4955419999999986</v>
      </c>
      <c r="I2147" s="2">
        <f>'Moving Avg'!H2147</f>
        <v>9.5014190000000003</v>
      </c>
      <c r="J2147" s="6" t="str">
        <f>OBV!F2147</f>
        <v>BULLISH</v>
      </c>
      <c r="K2147" s="6" t="str">
        <f>OBV!G2147</f>
        <v>STRONG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10.0792</v>
      </c>
      <c r="C2148" s="2">
        <f>RSI!I2148</f>
        <v>69.235598138367465</v>
      </c>
      <c r="D2148" s="2">
        <f>MACD!E2148</f>
        <v>-7.0621634113621212E-4</v>
      </c>
      <c r="E2148" s="2">
        <f>MACD!F2148</f>
        <v>-9.4806535716431592E-2</v>
      </c>
      <c r="F2148" s="2">
        <f>'Moving Avg'!D2148</f>
        <v>10.027060000000001</v>
      </c>
      <c r="G2148" s="2">
        <f>'Moving Avg'!F2148</f>
        <v>9.9496450000000003</v>
      </c>
      <c r="H2148" s="2">
        <f>'Moving Avg'!G2148</f>
        <v>9.5102959999999985</v>
      </c>
      <c r="I2148" s="2">
        <f>'Moving Avg'!H2148</f>
        <v>9.5036315000000009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10.0357</v>
      </c>
      <c r="C2149" s="2">
        <f>RSI!I2149</f>
        <v>65.209805481366089</v>
      </c>
      <c r="D2149" s="2">
        <f>MACD!E2149</f>
        <v>1.0090723744458074E-2</v>
      </c>
      <c r="E2149" s="2">
        <f>MACD!F2149</f>
        <v>-7.3827083824253667E-2</v>
      </c>
      <c r="F2149" s="2">
        <f>'Moving Avg'!D2149</f>
        <v>10.035740000000001</v>
      </c>
      <c r="G2149" s="2">
        <f>'Moving Avg'!F2149</f>
        <v>9.9757450000000016</v>
      </c>
      <c r="H2149" s="2">
        <f>'Moving Avg'!G2149</f>
        <v>9.5248359999999987</v>
      </c>
      <c r="I2149" s="2">
        <f>'Moving Avg'!H2149</f>
        <v>9.506651500000002</v>
      </c>
      <c r="J2149" s="6" t="str">
        <f>OBV!F2149</f>
        <v>BULLISH</v>
      </c>
      <c r="K2149" s="6" t="str">
        <f>OBV!G2149</f>
        <v>STRONG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9.5578000000000003</v>
      </c>
      <c r="C2150" s="2">
        <f>RSI!I2150</f>
        <v>38.632634982484404</v>
      </c>
      <c r="D2150" s="2">
        <f>MACD!E2150</f>
        <v>1.9909514709016918E-2</v>
      </c>
      <c r="E2150" s="2">
        <f>MACD!F2150</f>
        <v>-5.5079764117599558E-2</v>
      </c>
      <c r="F2150" s="2">
        <f>'Moving Avg'!D2150</f>
        <v>9.9662199999999999</v>
      </c>
      <c r="G2150" s="2">
        <f>'Moving Avg'!F2150</f>
        <v>9.9705700000000039</v>
      </c>
      <c r="H2150" s="2">
        <f>'Moving Avg'!G2150</f>
        <v>9.5298179999999988</v>
      </c>
      <c r="I2150" s="2">
        <f>'Moving Avg'!H2150</f>
        <v>9.5072820000000018</v>
      </c>
      <c r="J2150" s="6" t="str">
        <f>OBV!F2150</f>
        <v>BULLISH</v>
      </c>
      <c r="K2150" s="6" t="str">
        <f>OBV!G2150</f>
        <v>STRONG</v>
      </c>
      <c r="L2150" s="6" t="str">
        <f>OBV!H2150</f>
        <v>BULLISH DIVERGENCE</v>
      </c>
    </row>
    <row r="2151" spans="1:12" ht="13.5" x14ac:dyDescent="0.25">
      <c r="A2151" s="3">
        <f>RSI!A2151</f>
        <v>45139</v>
      </c>
      <c r="B2151" s="2">
        <f>RSI!B2151</f>
        <v>9.9923000000000002</v>
      </c>
      <c r="C2151" s="2">
        <f>RSI!I2151</f>
        <v>56.136574850592673</v>
      </c>
      <c r="D2151" s="2">
        <f>MACD!E2151</f>
        <v>3.1096208317043406E-2</v>
      </c>
      <c r="E2151" s="2">
        <f>MACD!F2151</f>
        <v>-3.7844569630670968E-2</v>
      </c>
      <c r="F2151" s="2">
        <f>'Moving Avg'!D2151</f>
        <v>9.9488400000000006</v>
      </c>
      <c r="G2151" s="2">
        <f>'Moving Avg'!F2151</f>
        <v>9.9705700000000039</v>
      </c>
      <c r="H2151" s="2">
        <f>'Moving Avg'!G2151</f>
        <v>9.5434899999999985</v>
      </c>
      <c r="I2151" s="2">
        <f>'Moving Avg'!H2151</f>
        <v>9.5091830000000002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9.9923000000000002</v>
      </c>
      <c r="C2152" s="2">
        <f>RSI!I2152</f>
        <v>56.136574850592673</v>
      </c>
      <c r="D2152" s="2">
        <f>MACD!E2152</f>
        <v>3.9506339111744282E-2</v>
      </c>
      <c r="E2152" s="2">
        <f>MACD!F2152</f>
        <v>-2.2374387882187916E-2</v>
      </c>
      <c r="F2152" s="2">
        <f>'Moving Avg'!D2152</f>
        <v>9.9314599999999995</v>
      </c>
      <c r="G2152" s="2">
        <f>'Moving Avg'!F2152</f>
        <v>9.9705700000000039</v>
      </c>
      <c r="H2152" s="2">
        <f>'Moving Avg'!G2152</f>
        <v>9.5571619999999999</v>
      </c>
      <c r="I2152" s="2">
        <f>'Moving Avg'!H2152</f>
        <v>9.5119860000000003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9.9923000000000002</v>
      </c>
      <c r="C2153" s="2">
        <f>RSI!I2153</f>
        <v>56.136574850592673</v>
      </c>
      <c r="D2153" s="2">
        <f>MACD!E2153</f>
        <v>4.5645258234522146E-2</v>
      </c>
      <c r="E2153" s="2">
        <f>MACD!F2153</f>
        <v>-8.7704586588459015E-3</v>
      </c>
      <c r="F2153" s="2">
        <f>'Moving Avg'!D2153</f>
        <v>9.9140800000000002</v>
      </c>
      <c r="G2153" s="2">
        <f>'Moving Avg'!F2153</f>
        <v>9.9705700000000004</v>
      </c>
      <c r="H2153" s="2">
        <f>'Moving Avg'!G2153</f>
        <v>9.5708339999999996</v>
      </c>
      <c r="I2153" s="2">
        <f>'Moving Avg'!H2153</f>
        <v>9.5147889999999986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9.9923000000000002</v>
      </c>
      <c r="C2154" s="2">
        <f>RSI!I2154</f>
        <v>56.136574850592673</v>
      </c>
      <c r="D2154" s="2">
        <f>MACD!E2154</f>
        <v>4.9934778820921011E-2</v>
      </c>
      <c r="E2154" s="2">
        <f>MACD!F2154</f>
        <v>2.9705888371074811E-3</v>
      </c>
      <c r="F2154" s="2">
        <f>'Moving Avg'!D2154</f>
        <v>9.9054000000000002</v>
      </c>
      <c r="G2154" s="2">
        <f>'Moving Avg'!F2154</f>
        <v>9.9705700000000004</v>
      </c>
      <c r="H2154" s="2">
        <f>'Moving Avg'!G2154</f>
        <v>9.5845059999999993</v>
      </c>
      <c r="I2154" s="2">
        <f>'Moving Avg'!H2154</f>
        <v>9.5188219999999948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</row>
    <row r="2155" spans="1:12" ht="13.5" x14ac:dyDescent="0.25">
      <c r="A2155" s="3">
        <f>RSI!A2155</f>
        <v>45145</v>
      </c>
      <c r="B2155" s="2">
        <f>RSI!B2155</f>
        <v>9.9923000000000002</v>
      </c>
      <c r="C2155" s="2">
        <f>RSI!I2155</f>
        <v>56.136574850592673</v>
      </c>
      <c r="D2155" s="2">
        <f>MACD!E2155</f>
        <v>3.9357226245353871E-2</v>
      </c>
      <c r="E2155" s="2">
        <f>MACD!F2155</f>
        <v>1.024791631875676E-2</v>
      </c>
      <c r="F2155" s="2">
        <f>'Moving Avg'!D2155</f>
        <v>9.9923000000000002</v>
      </c>
      <c r="G2155" s="2">
        <f>'Moving Avg'!F2155</f>
        <v>9.9705700000000004</v>
      </c>
      <c r="H2155" s="2">
        <f>'Moving Avg'!G2155</f>
        <v>9.603591999999999</v>
      </c>
      <c r="I2155" s="2">
        <f>'Moving Avg'!H2155</f>
        <v>9.5228549999999945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</row>
    <row r="2156" spans="1:12" ht="13.5" x14ac:dyDescent="0.25">
      <c r="A2156" s="3">
        <f>RSI!A2156</f>
        <v>45146</v>
      </c>
      <c r="B2156" s="2">
        <f>RSI!B2156</f>
        <v>9.9923000000000002</v>
      </c>
      <c r="C2156" s="2">
        <f>RSI!I2156</f>
        <v>56.13657485059268</v>
      </c>
      <c r="D2156" s="2">
        <f>MACD!E2156</f>
        <v>5.6369602703295385E-2</v>
      </c>
      <c r="E2156" s="2">
        <f>MACD!F2156</f>
        <v>1.9472253595664485E-2</v>
      </c>
      <c r="F2156" s="2">
        <f>'Moving Avg'!D2156</f>
        <v>9.9923000000000002</v>
      </c>
      <c r="G2156" s="2">
        <f>'Moving Avg'!F2156</f>
        <v>9.9705700000000004</v>
      </c>
      <c r="H2156" s="2">
        <f>'Moving Avg'!G2156</f>
        <v>9.6226780000000005</v>
      </c>
      <c r="I2156" s="2">
        <f>'Moving Avg'!H2156</f>
        <v>9.5268879999999942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9.9923000000000002</v>
      </c>
      <c r="C2157" s="2">
        <f>RSI!I2157</f>
        <v>56.13657485059268</v>
      </c>
      <c r="D2157" s="2">
        <f>MACD!E2157</f>
        <v>7.0046312432983981E-2</v>
      </c>
      <c r="E2157" s="2">
        <f>MACD!F2157</f>
        <v>2.9587065363128384E-2</v>
      </c>
      <c r="F2157" s="2">
        <f>'Moving Avg'!D2157</f>
        <v>9.9923000000000002</v>
      </c>
      <c r="G2157" s="2">
        <f>'Moving Avg'!F2157</f>
        <v>9.9705700000000004</v>
      </c>
      <c r="H2157" s="2">
        <f>'Moving Avg'!G2157</f>
        <v>9.6381540000000001</v>
      </c>
      <c r="I2157" s="2">
        <f>'Moving Avg'!H2157</f>
        <v>9.5290349999999915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9.9923000000000002</v>
      </c>
      <c r="C2158" s="2">
        <f>RSI!I2158</f>
        <v>56.136574850592673</v>
      </c>
      <c r="D2158" s="2">
        <f>MACD!E2158</f>
        <v>8.0953748119402036E-2</v>
      </c>
      <c r="E2158" s="2">
        <f>MACD!F2158</f>
        <v>3.9860401914383115E-2</v>
      </c>
      <c r="F2158" s="2">
        <f>'Moving Avg'!D2158</f>
        <v>9.9923000000000002</v>
      </c>
      <c r="G2158" s="2">
        <f>'Moving Avg'!F2158</f>
        <v>9.9705700000000004</v>
      </c>
      <c r="H2158" s="2">
        <f>'Moving Avg'!G2158</f>
        <v>9.6534660000000017</v>
      </c>
      <c r="I2158" s="2">
        <f>'Moving Avg'!H2158</f>
        <v>9.5310999999999915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9.9923000000000002</v>
      </c>
      <c r="C2159" s="2">
        <f>RSI!I2159</f>
        <v>56.136574850592673</v>
      </c>
      <c r="D2159" s="2">
        <f>MACD!E2159</f>
        <v>8.2874915701415475E-2</v>
      </c>
      <c r="E2159" s="2">
        <f>MACD!F2159</f>
        <v>4.8463304671789595E-2</v>
      </c>
      <c r="F2159" s="2">
        <f>'Moving Avg'!D2159</f>
        <v>9.9923000000000002</v>
      </c>
      <c r="G2159" s="2">
        <f>'Moving Avg'!F2159</f>
        <v>9.9705700000000004</v>
      </c>
      <c r="H2159" s="2">
        <f>'Moving Avg'!G2159</f>
        <v>9.6687780000000014</v>
      </c>
      <c r="I2159" s="2">
        <f>'Moving Avg'!H2159</f>
        <v>9.5331649999999897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9.9923000000000002</v>
      </c>
      <c r="C2160" s="2">
        <f>RSI!I2160</f>
        <v>56.13657485059268</v>
      </c>
      <c r="D2160" s="2">
        <f>MACD!E2160</f>
        <v>1.0407170465656534E-2</v>
      </c>
      <c r="E2160" s="2">
        <f>MACD!F2160</f>
        <v>4.0852077830562987E-2</v>
      </c>
      <c r="F2160" s="2">
        <f>'Moving Avg'!D2160</f>
        <v>9.9923000000000002</v>
      </c>
      <c r="G2160" s="2">
        <f>'Moving Avg'!F2160</f>
        <v>9.9814350000000012</v>
      </c>
      <c r="H2160" s="2">
        <f>'Moving Avg'!G2160</f>
        <v>9.684090000000003</v>
      </c>
      <c r="I2160" s="2">
        <f>'Moving Avg'!H2160</f>
        <v>9.5352299999999897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9.9835999999999991</v>
      </c>
      <c r="C2161" s="2">
        <f>RSI!I2161</f>
        <v>55.471841867278307</v>
      </c>
      <c r="D2161" s="2">
        <f>MACD!E2161</f>
        <v>1.6050878096150356E-2</v>
      </c>
      <c r="E2161" s="2">
        <f>MACD!F2161</f>
        <v>3.5891837883680465E-2</v>
      </c>
      <c r="F2161" s="2">
        <f>'Moving Avg'!D2161</f>
        <v>9.9905599999999986</v>
      </c>
      <c r="G2161" s="2">
        <f>'Moving Avg'!F2161</f>
        <v>9.9809999999999999</v>
      </c>
      <c r="H2161" s="2">
        <f>'Moving Avg'!G2161</f>
        <v>9.6993920000000013</v>
      </c>
      <c r="I2161" s="2">
        <f>'Moving Avg'!H2161</f>
        <v>9.5372514999999893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9.9748999999999999</v>
      </c>
      <c r="C2162" s="2">
        <f>RSI!I2162</f>
        <v>54.773359606444096</v>
      </c>
      <c r="D2162" s="2">
        <f>MACD!E2162</f>
        <v>2.1033260107550689E-2</v>
      </c>
      <c r="E2162" s="2">
        <f>MACD!F2162</f>
        <v>3.292012232845451E-2</v>
      </c>
      <c r="F2162" s="2">
        <f>'Moving Avg'!D2162</f>
        <v>9.9870799999999988</v>
      </c>
      <c r="G2162" s="2">
        <f>'Moving Avg'!F2162</f>
        <v>9.9801299999999991</v>
      </c>
      <c r="H2162" s="2">
        <f>'Moving Avg'!G2162</f>
        <v>9.714520000000002</v>
      </c>
      <c r="I2162" s="2">
        <f>'Moving Avg'!H2162</f>
        <v>9.5399674999999871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9.9748999999999999</v>
      </c>
      <c r="C2163" s="2">
        <f>RSI!I2163</f>
        <v>54.773359606444096</v>
      </c>
      <c r="D2163" s="2">
        <f>MACD!E2163</f>
        <v>2.4895431083917785E-2</v>
      </c>
      <c r="E2163" s="2">
        <f>MACD!F2163</f>
        <v>3.131518407954717E-2</v>
      </c>
      <c r="F2163" s="2">
        <f>'Moving Avg'!D2163</f>
        <v>9.9835999999999991</v>
      </c>
      <c r="G2163" s="2">
        <f>'Moving Avg'!F2163</f>
        <v>9.97926</v>
      </c>
      <c r="H2163" s="2">
        <f>'Moving Avg'!G2163</f>
        <v>9.7335860000000007</v>
      </c>
      <c r="I2163" s="2">
        <f>'Moving Avg'!H2163</f>
        <v>9.542109499999988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9.9748999999999999</v>
      </c>
      <c r="C2164" s="2">
        <f>RSI!I2164</f>
        <v>54.773359606444096</v>
      </c>
      <c r="D2164" s="2">
        <f>MACD!E2164</f>
        <v>2.7835930497493777E-2</v>
      </c>
      <c r="E2164" s="2">
        <f>MACD!F2164</f>
        <v>3.0619333363136492E-2</v>
      </c>
      <c r="F2164" s="2">
        <f>'Moving Avg'!D2164</f>
        <v>9.9801199999999994</v>
      </c>
      <c r="G2164" s="2">
        <f>'Moving Avg'!F2164</f>
        <v>9.9783899999999992</v>
      </c>
      <c r="H2164" s="2">
        <f>'Moving Avg'!G2164</f>
        <v>9.7485500000000016</v>
      </c>
      <c r="I2164" s="2">
        <f>'Moving Avg'!H2164</f>
        <v>9.5448664999999853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9.9662000000000006</v>
      </c>
      <c r="C2165" s="2">
        <f>RSI!I2165</f>
        <v>53.925294162080952</v>
      </c>
      <c r="D2165" s="2">
        <f>MACD!E2165</f>
        <v>3.0665257040922711E-2</v>
      </c>
      <c r="E2165" s="2">
        <f>MACD!F2165</f>
        <v>3.0628518098693738E-2</v>
      </c>
      <c r="F2165" s="2">
        <f>'Moving Avg'!D2165</f>
        <v>9.9748999999999999</v>
      </c>
      <c r="G2165" s="2">
        <f>'Moving Avg'!F2165</f>
        <v>9.9814299999999978</v>
      </c>
      <c r="H2165" s="2">
        <f>'Moving Avg'!G2165</f>
        <v>9.7633400000000012</v>
      </c>
      <c r="I2165" s="2">
        <f>'Moving Avg'!H2165</f>
        <v>9.547579999999984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9.9662000000000006</v>
      </c>
      <c r="C2166" s="2">
        <f>RSI!I2166</f>
        <v>53.925294162080952</v>
      </c>
      <c r="D2166" s="2">
        <f>MACD!E2166</f>
        <v>3.282994014998053E-2</v>
      </c>
      <c r="E2166" s="2">
        <f>MACD!F2166</f>
        <v>3.1068802508951096E-2</v>
      </c>
      <c r="F2166" s="2">
        <f>'Moving Avg'!D2166</f>
        <v>9.9714200000000002</v>
      </c>
      <c r="G2166" s="2">
        <f>'Moving Avg'!F2166</f>
        <v>9.9757800000000003</v>
      </c>
      <c r="H2166" s="2">
        <f>'Moving Avg'!G2166</f>
        <v>9.7781300000000009</v>
      </c>
      <c r="I2166" s="2">
        <f>'Moving Avg'!H2166</f>
        <v>9.5506624999999854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9.9054000000000002</v>
      </c>
      <c r="C2167" s="2">
        <f>RSI!I2167</f>
        <v>47.912670041753749</v>
      </c>
      <c r="D2167" s="2">
        <f>MACD!E2167</f>
        <v>3.8952926173886127E-2</v>
      </c>
      <c r="E2167" s="2">
        <f>MACD!F2167</f>
        <v>3.2645627241938105E-2</v>
      </c>
      <c r="F2167" s="2">
        <f>'Moving Avg'!D2167</f>
        <v>9.9575199999999988</v>
      </c>
      <c r="G2167" s="2">
        <f>'Moving Avg'!F2167</f>
        <v>9.9670899999999989</v>
      </c>
      <c r="H2167" s="2">
        <f>'Moving Avg'!G2167</f>
        <v>9.7920320000000007</v>
      </c>
      <c r="I2167" s="2">
        <f>'Moving Avg'!H2167</f>
        <v>9.5534409999999852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9.9488000000000003</v>
      </c>
      <c r="C2168" s="2">
        <f>RSI!I2168</f>
        <v>52.024733092115071</v>
      </c>
      <c r="D2168" s="2">
        <f>MACD!E2168</f>
        <v>4.1081728031091558E-2</v>
      </c>
      <c r="E2168" s="2">
        <f>MACD!F2168</f>
        <v>3.4332847399768801E-2</v>
      </c>
      <c r="F2168" s="2">
        <f>'Moving Avg'!D2168</f>
        <v>9.9522999999999993</v>
      </c>
      <c r="G2168" s="2">
        <f>'Moving Avg'!F2168</f>
        <v>9.9605699999999988</v>
      </c>
      <c r="H2168" s="2">
        <f>'Moving Avg'!G2168</f>
        <v>9.8068020000000011</v>
      </c>
      <c r="I2168" s="2">
        <f>'Moving Avg'!H2168</f>
        <v>9.5576669999999861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9.9748999999999999</v>
      </c>
      <c r="C2169" s="2">
        <f>RSI!I2169</f>
        <v>54.35832395020909</v>
      </c>
      <c r="D2169" s="2">
        <f>MACD!E2169</f>
        <v>4.0843818055613212E-2</v>
      </c>
      <c r="E2169" s="2">
        <f>MACD!F2169</f>
        <v>3.5635041530937682E-2</v>
      </c>
      <c r="F2169" s="2">
        <f>'Moving Avg'!D2169</f>
        <v>9.9522999999999993</v>
      </c>
      <c r="G2169" s="2">
        <f>'Moving Avg'!F2169</f>
        <v>9.9575300000000002</v>
      </c>
      <c r="H2169" s="2">
        <f>'Moving Avg'!G2169</f>
        <v>9.8220940000000017</v>
      </c>
      <c r="I2169" s="2">
        <f>'Moving Avg'!H2169</f>
        <v>9.5620234999999827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</row>
    <row r="2170" spans="1:12" ht="13.5" x14ac:dyDescent="0.25">
      <c r="A2170" s="3">
        <f>RSI!A2170</f>
        <v>45166</v>
      </c>
      <c r="B2170" s="2">
        <f>RSI!B2170</f>
        <v>9.9748999999999999</v>
      </c>
      <c r="C2170" s="2">
        <f>RSI!I2170</f>
        <v>54.358323950209105</v>
      </c>
      <c r="D2170" s="2">
        <f>MACD!E2170</f>
        <v>4.0390255333450753E-2</v>
      </c>
      <c r="E2170" s="2">
        <f>MACD!F2170</f>
        <v>3.65860842914403E-2</v>
      </c>
      <c r="F2170" s="2">
        <f>'Moving Avg'!D2170</f>
        <v>9.9540399999999991</v>
      </c>
      <c r="G2170" s="2">
        <f>'Moving Avg'!F2170</f>
        <v>9.9783849999999994</v>
      </c>
      <c r="H2170" s="2">
        <f>'Moving Avg'!G2170</f>
        <v>9.8373860000000022</v>
      </c>
      <c r="I2170" s="2">
        <f>'Moving Avg'!H2170</f>
        <v>9.5652314999999817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9.5144000000000002</v>
      </c>
      <c r="C2171" s="2">
        <f>RSI!I2171</f>
        <v>27.242814064926804</v>
      </c>
      <c r="D2171" s="2">
        <f>MACD!E2171</f>
        <v>7.2545552285218307E-2</v>
      </c>
      <c r="E2171" s="2">
        <f>MACD!F2171</f>
        <v>4.3777977890195899E-2</v>
      </c>
      <c r="F2171" s="2">
        <f>'Moving Avg'!D2171</f>
        <v>9.8636799999999987</v>
      </c>
      <c r="G2171" s="2">
        <f>'Moving Avg'!F2171</f>
        <v>9.9544899999999998</v>
      </c>
      <c r="H2171" s="2">
        <f>'Moving Avg'!G2171</f>
        <v>9.8434680000000014</v>
      </c>
      <c r="I2171" s="2">
        <f>'Moving Avg'!H2171</f>
        <v>9.5676954999999815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9.9748999999999999</v>
      </c>
      <c r="C2172" s="2">
        <f>RSI!I2172</f>
        <v>52.669032867287001</v>
      </c>
      <c r="D2172" s="2">
        <f>MACD!E2172</f>
        <v>6.6809154714265517E-2</v>
      </c>
      <c r="E2172" s="2">
        <f>MACD!F2172</f>
        <v>4.8384213255009828E-2</v>
      </c>
      <c r="F2172" s="2">
        <f>'Moving Avg'!D2172</f>
        <v>9.87758</v>
      </c>
      <c r="G2172" s="2">
        <f>'Moving Avg'!F2172</f>
        <v>9.953619999999999</v>
      </c>
      <c r="H2172" s="2">
        <f>'Moving Avg'!G2172</f>
        <v>9.858760000000002</v>
      </c>
      <c r="I2172" s="2">
        <f>'Moving Avg'!H2172</f>
        <v>9.570862499999981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9.5578000000000003</v>
      </c>
      <c r="C2173" s="2">
        <f>RSI!I2173</f>
        <v>39.279462048852636</v>
      </c>
      <c r="D2173" s="2">
        <f>MACD!E2173</f>
        <v>9.2449764540848633E-2</v>
      </c>
      <c r="E2173" s="2">
        <f>MACD!F2173</f>
        <v>5.7197323512177586E-2</v>
      </c>
      <c r="F2173" s="2">
        <f>'Moving Avg'!D2173</f>
        <v>9.7993799999999993</v>
      </c>
      <c r="G2173" s="2">
        <f>'Moving Avg'!F2173</f>
        <v>9.9318950000000008</v>
      </c>
      <c r="H2173" s="2">
        <f>'Moving Avg'!G2173</f>
        <v>9.8655460000000019</v>
      </c>
      <c r="I2173" s="2">
        <f>'Moving Avg'!H2173</f>
        <v>9.5719439999999807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9.5578000000000003</v>
      </c>
      <c r="C2174" s="2">
        <f>RSI!I2174</f>
        <v>39.279462048852636</v>
      </c>
      <c r="D2174" s="2">
        <f>MACD!E2174</f>
        <v>0.11623827919653884</v>
      </c>
      <c r="E2174" s="2">
        <f>MACD!F2174</f>
        <v>6.9005514649049832E-2</v>
      </c>
      <c r="F2174" s="2">
        <f>'Moving Avg'!D2174</f>
        <v>9.715959999999999</v>
      </c>
      <c r="G2174" s="2">
        <f>'Moving Avg'!F2174</f>
        <v>9.910169999999999</v>
      </c>
      <c r="H2174" s="2">
        <f>'Moving Avg'!G2174</f>
        <v>9.873152000000001</v>
      </c>
      <c r="I2174" s="2">
        <f>'Moving Avg'!H2174</f>
        <v>9.5730254999999822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</row>
    <row r="2175" spans="1:12" ht="13.5" x14ac:dyDescent="0.25">
      <c r="A2175" s="3">
        <f>RSI!A2175</f>
        <v>45173</v>
      </c>
      <c r="B2175" s="2">
        <f>RSI!B2175</f>
        <v>9.5578000000000003</v>
      </c>
      <c r="C2175" s="2">
        <f>RSI!I2175</f>
        <v>39.279462048852636</v>
      </c>
      <c r="D2175" s="2">
        <f>MACD!E2175</f>
        <v>0.13696616641457027</v>
      </c>
      <c r="E2175" s="2">
        <f>MACD!F2175</f>
        <v>8.2597645002153927E-2</v>
      </c>
      <c r="F2175" s="2">
        <f>'Moving Avg'!D2175</f>
        <v>9.6325400000000005</v>
      </c>
      <c r="G2175" s="2">
        <f>'Moving Avg'!F2175</f>
        <v>9.888444999999999</v>
      </c>
      <c r="H2175" s="2">
        <f>'Moving Avg'!G2175</f>
        <v>9.8807580000000002</v>
      </c>
      <c r="I2175" s="2">
        <f>'Moving Avg'!H2175</f>
        <v>9.5742709999999818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9.5578000000000003</v>
      </c>
      <c r="C2176" s="2">
        <f>RSI!I2176</f>
        <v>39.279462048852636</v>
      </c>
      <c r="D2176" s="2">
        <f>MACD!E2176</f>
        <v>0.15629922715331546</v>
      </c>
      <c r="E2176" s="2">
        <f>MACD!F2176</f>
        <v>9.7337961432386239E-2</v>
      </c>
      <c r="F2176" s="2">
        <f>'Moving Avg'!D2176</f>
        <v>9.6412200000000006</v>
      </c>
      <c r="G2176" s="2">
        <f>'Moving Avg'!F2176</f>
        <v>9.8667199999999973</v>
      </c>
      <c r="H2176" s="2">
        <f>'Moving Avg'!G2176</f>
        <v>9.8882000000000012</v>
      </c>
      <c r="I2176" s="2">
        <f>'Moving Avg'!H2176</f>
        <v>9.5759264999999818</v>
      </c>
      <c r="J2176" s="6" t="str">
        <f>OBV!F2176</f>
        <v>BEARISH</v>
      </c>
      <c r="K2176" s="6" t="str">
        <f>OBV!G2176</f>
        <v>NEUTRAL</v>
      </c>
      <c r="L2176" s="6" t="str">
        <f>OBV!H2176</f>
        <v>BEARISH DIVERGENCE</v>
      </c>
    </row>
    <row r="2177" spans="1:12" ht="13.5" x14ac:dyDescent="0.25">
      <c r="A2177" s="3">
        <f>RSI!A2177</f>
        <v>45175</v>
      </c>
      <c r="B2177" s="2">
        <f>RSI!B2177</f>
        <v>9.5578000000000003</v>
      </c>
      <c r="C2177" s="2">
        <f>RSI!I2177</f>
        <v>39.279462048852636</v>
      </c>
      <c r="D2177" s="2">
        <f>MACD!E2177</f>
        <v>0.16496530918904639</v>
      </c>
      <c r="E2177" s="2">
        <f>MACD!F2177</f>
        <v>0.11086343098371829</v>
      </c>
      <c r="F2177" s="2">
        <f>'Moving Avg'!D2177</f>
        <v>9.5578000000000003</v>
      </c>
      <c r="G2177" s="2">
        <f>'Moving Avg'!F2177</f>
        <v>9.8449949999999973</v>
      </c>
      <c r="H2177" s="2">
        <f>'Moving Avg'!G2177</f>
        <v>9.8956420000000005</v>
      </c>
      <c r="I2177" s="2">
        <f>'Moving Avg'!H2177</f>
        <v>9.5771719999999814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9.7664000000000009</v>
      </c>
      <c r="C2178" s="2">
        <f>RSI!I2178</f>
        <v>48.72293981705765</v>
      </c>
      <c r="D2178" s="2">
        <f>MACD!E2178</f>
        <v>0.16506135284451595</v>
      </c>
      <c r="E2178" s="2">
        <f>MACD!F2178</f>
        <v>0.12170301535587782</v>
      </c>
      <c r="F2178" s="2">
        <f>'Moving Avg'!D2178</f>
        <v>9.5995200000000018</v>
      </c>
      <c r="G2178" s="2">
        <f>'Moving Avg'!F2178</f>
        <v>9.8336999999999968</v>
      </c>
      <c r="H2178" s="2">
        <f>'Moving Avg'!G2178</f>
        <v>9.9039759999999983</v>
      </c>
      <c r="I2178" s="2">
        <f>'Moving Avg'!H2178</f>
        <v>9.5794604999999802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9.7664000000000009</v>
      </c>
      <c r="C2179" s="2">
        <f>RSI!I2179</f>
        <v>48.722939817057643</v>
      </c>
      <c r="D2179" s="2">
        <f>MACD!E2179</f>
        <v>0.16934957675869278</v>
      </c>
      <c r="E2179" s="2">
        <f>MACD!F2179</f>
        <v>0.13123232763644083</v>
      </c>
      <c r="F2179" s="2">
        <f>'Moving Avg'!D2179</f>
        <v>9.6412400000000016</v>
      </c>
      <c r="G2179" s="2">
        <f>'Moving Avg'!F2179</f>
        <v>9.8224049999999981</v>
      </c>
      <c r="H2179" s="2">
        <f>'Moving Avg'!G2179</f>
        <v>9.9090299999999996</v>
      </c>
      <c r="I2179" s="2">
        <f>'Moving Avg'!H2179</f>
        <v>9.5817489999999825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9.8879999999999999</v>
      </c>
      <c r="C2180" s="2">
        <f>RSI!I2180</f>
        <v>53.60147218011349</v>
      </c>
      <c r="D2180" s="2">
        <f>MACD!E2180</f>
        <v>0.1641480476115813</v>
      </c>
      <c r="E2180" s="2">
        <f>MACD!F2180</f>
        <v>0.13781547163146893</v>
      </c>
      <c r="F2180" s="2">
        <f>'Moving Avg'!D2180</f>
        <v>9.7072800000000008</v>
      </c>
      <c r="G2180" s="2">
        <f>'Moving Avg'!F2180</f>
        <v>9.8171899999999983</v>
      </c>
      <c r="H2180" s="2">
        <f>'Moving Avg'!G2180</f>
        <v>9.9135639999999992</v>
      </c>
      <c r="I2180" s="2">
        <f>'Moving Avg'!H2180</f>
        <v>9.5846454999999828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9.7750000000000004</v>
      </c>
      <c r="C2181" s="2">
        <f>RSI!I2181</f>
        <v>48.941602125594748</v>
      </c>
      <c r="D2181" s="2">
        <f>MACD!E2181</f>
        <v>9.6716672381091939E-2</v>
      </c>
      <c r="E2181" s="2">
        <f>MACD!F2181</f>
        <v>0.12959571178139354</v>
      </c>
      <c r="F2181" s="2">
        <f>'Moving Avg'!D2181</f>
        <v>9.7507199999999994</v>
      </c>
      <c r="G2181" s="2">
        <f>'Moving Avg'!F2181</f>
        <v>9.8067600000000006</v>
      </c>
      <c r="H2181" s="2">
        <f>'Moving Avg'!G2181</f>
        <v>9.9092179999999992</v>
      </c>
      <c r="I2181" s="2">
        <f>'Moving Avg'!H2181</f>
        <v>9.5881664999999821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9.5578000000000003</v>
      </c>
      <c r="C2182" s="2">
        <f>RSI!I2182</f>
        <v>41.477526973780414</v>
      </c>
      <c r="D2182" s="2">
        <f>MACD!E2182</f>
        <v>0.12674888070613655</v>
      </c>
      <c r="E2182" s="2">
        <f>MACD!F2182</f>
        <v>0.12902634556634213</v>
      </c>
      <c r="F2182" s="2">
        <f>'Moving Avg'!D2182</f>
        <v>9.7507199999999994</v>
      </c>
      <c r="G2182" s="2">
        <f>'Moving Avg'!F2182</f>
        <v>9.7859049999999996</v>
      </c>
      <c r="H2182" s="2">
        <f>'Moving Avg'!G2182</f>
        <v>9.9005279999999978</v>
      </c>
      <c r="I2182" s="2">
        <f>'Moving Avg'!H2182</f>
        <v>9.5894119999999834</v>
      </c>
      <c r="J2182" s="6" t="str">
        <f>OBV!F2182</f>
        <v>BEARISH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9.5578000000000003</v>
      </c>
      <c r="C2183" s="2">
        <f>RSI!I2183</f>
        <v>41.477526973780414</v>
      </c>
      <c r="D2183" s="2">
        <f>MACD!E2183</f>
        <v>8.9418002548198317E-2</v>
      </c>
      <c r="E2183" s="2">
        <f>MACD!F2183</f>
        <v>0.12110467696271338</v>
      </c>
      <c r="F2183" s="2">
        <f>'Moving Avg'!D2183</f>
        <v>9.7089999999999996</v>
      </c>
      <c r="G2183" s="2">
        <f>'Moving Avg'!F2183</f>
        <v>9.7650499999999987</v>
      </c>
      <c r="H2183" s="2">
        <f>'Moving Avg'!G2183</f>
        <v>9.8918379999999964</v>
      </c>
      <c r="I2183" s="2">
        <f>'Moving Avg'!H2183</f>
        <v>9.5916829999999837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9.5578000000000003</v>
      </c>
      <c r="C2184" s="2">
        <f>RSI!I2184</f>
        <v>41.477526973780414</v>
      </c>
      <c r="D2184" s="2">
        <f>MACD!E2184</f>
        <v>5.9151154959520724E-2</v>
      </c>
      <c r="E2184" s="2">
        <f>MACD!F2184</f>
        <v>0.10871397256207485</v>
      </c>
      <c r="F2184" s="2">
        <f>'Moving Avg'!D2184</f>
        <v>9.6672799999999999</v>
      </c>
      <c r="G2184" s="2">
        <f>'Moving Avg'!F2184</f>
        <v>9.7441949999999995</v>
      </c>
      <c r="H2184" s="2">
        <f>'Moving Avg'!G2184</f>
        <v>9.8831479999999967</v>
      </c>
      <c r="I2184" s="2">
        <f>'Moving Avg'!H2184</f>
        <v>9.5929284999999833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9.5578000000000003</v>
      </c>
      <c r="C2185" s="2">
        <f>RSI!I2185</f>
        <v>41.477526973780414</v>
      </c>
      <c r="D2185" s="2">
        <f>MACD!E2185</f>
        <v>3.4763725595633233E-2</v>
      </c>
      <c r="E2185" s="2">
        <f>MACD!F2185</f>
        <v>9.3923923168786533E-2</v>
      </c>
      <c r="F2185" s="2">
        <f>'Moving Avg'!D2185</f>
        <v>9.6012400000000007</v>
      </c>
      <c r="G2185" s="2">
        <f>'Moving Avg'!F2185</f>
        <v>9.7237749999999981</v>
      </c>
      <c r="H2185" s="2">
        <f>'Moving Avg'!G2185</f>
        <v>9.8744579999999971</v>
      </c>
      <c r="I2185" s="2">
        <f>'Moving Avg'!H2185</f>
        <v>9.5935589999999831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9.4709000000000003</v>
      </c>
      <c r="C2186" s="2">
        <f>RSI!I2186</f>
        <v>38.331567728008906</v>
      </c>
      <c r="D2186" s="2">
        <f>MACD!E2186</f>
        <v>2.1697634491781415E-2</v>
      </c>
      <c r="E2186" s="2">
        <f>MACD!F2186</f>
        <v>7.9478665433385526E-2</v>
      </c>
      <c r="F2186" s="2">
        <f>'Moving Avg'!D2186</f>
        <v>9.540420000000001</v>
      </c>
      <c r="G2186" s="2">
        <f>'Moving Avg'!F2186</f>
        <v>9.6990099999999995</v>
      </c>
      <c r="H2186" s="2">
        <f>'Moving Avg'!G2186</f>
        <v>9.8640299999999961</v>
      </c>
      <c r="I2186" s="2">
        <f>'Moving Avg'!H2186</f>
        <v>9.593754999999982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9.5578000000000003</v>
      </c>
      <c r="C2187" s="2">
        <f>RSI!I2187</f>
        <v>42.988375759413195</v>
      </c>
      <c r="D2187" s="2">
        <f>MACD!E2187</f>
        <v>5.7666783905681029E-3</v>
      </c>
      <c r="E2187" s="2">
        <f>MACD!F2187</f>
        <v>6.4736268024822047E-2</v>
      </c>
      <c r="F2187" s="2">
        <f>'Moving Avg'!D2187</f>
        <v>9.540420000000001</v>
      </c>
      <c r="G2187" s="2">
        <f>'Moving Avg'!F2187</f>
        <v>9.6816299999999984</v>
      </c>
      <c r="H2187" s="2">
        <f>'Moving Avg'!G2187</f>
        <v>9.8553399999999947</v>
      </c>
      <c r="I2187" s="2">
        <f>'Moving Avg'!H2187</f>
        <v>9.5943854999999818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9.5578000000000003</v>
      </c>
      <c r="C2188" s="2">
        <f>RSI!I2188</f>
        <v>42.988375759413188</v>
      </c>
      <c r="D2188" s="2">
        <f>MACD!E2188</f>
        <v>2.5311750637301955E-2</v>
      </c>
      <c r="E2188" s="2">
        <f>MACD!F2188</f>
        <v>5.6851364547318033E-2</v>
      </c>
      <c r="F2188" s="2">
        <f>'Moving Avg'!D2188</f>
        <v>9.540420000000001</v>
      </c>
      <c r="G2188" s="2">
        <f>'Moving Avg'!F2188</f>
        <v>9.6620799999999996</v>
      </c>
      <c r="H2188" s="2">
        <f>'Moving Avg'!G2188</f>
        <v>9.846649999999995</v>
      </c>
      <c r="I2188" s="2">
        <f>'Moving Avg'!H2188</f>
        <v>9.5941959999999842</v>
      </c>
      <c r="J2188" s="6" t="str">
        <f>OBV!F2188</f>
        <v>BEARISH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9.8793000000000006</v>
      </c>
      <c r="C2189" s="2">
        <f>RSI!I2189</f>
        <v>56.940127370101337</v>
      </c>
      <c r="D2189" s="2">
        <f>MACD!E2189</f>
        <v>1.889878159258096E-2</v>
      </c>
      <c r="E2189" s="2">
        <f>MACD!F2189</f>
        <v>4.9260847956370625E-2</v>
      </c>
      <c r="F2189" s="2">
        <f>'Moving Avg'!D2189</f>
        <v>9.6047200000000004</v>
      </c>
      <c r="G2189" s="2">
        <f>'Moving Avg'!F2189</f>
        <v>9.6573000000000011</v>
      </c>
      <c r="H2189" s="2">
        <f>'Moving Avg'!G2189</f>
        <v>9.8443899999999953</v>
      </c>
      <c r="I2189" s="2">
        <f>'Moving Avg'!H2189</f>
        <v>9.5956139999999817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</row>
    <row r="2190" spans="1:12" ht="13.5" x14ac:dyDescent="0.25">
      <c r="A2190" s="3">
        <f>RSI!A2190</f>
        <v>45194</v>
      </c>
      <c r="B2190" s="2">
        <f>RSI!B2190</f>
        <v>9.8793000000000006</v>
      </c>
      <c r="C2190" s="2">
        <f>RSI!I2190</f>
        <v>56.940127370101337</v>
      </c>
      <c r="D2190" s="2">
        <f>MACD!E2190</f>
        <v>3.1080087536544454E-2</v>
      </c>
      <c r="E2190" s="2">
        <f>MACD!F2190</f>
        <v>4.5624695872405398E-2</v>
      </c>
      <c r="F2190" s="2">
        <f>'Moving Avg'!D2190</f>
        <v>9.6690199999999997</v>
      </c>
      <c r="G2190" s="2">
        <f>'Moving Avg'!F2190</f>
        <v>9.6525200000000009</v>
      </c>
      <c r="H2190" s="2">
        <f>'Moving Avg'!G2190</f>
        <v>9.8464759999999956</v>
      </c>
      <c r="I2190" s="2">
        <f>'Moving Avg'!H2190</f>
        <v>9.5970319999999827</v>
      </c>
      <c r="J2190" s="6" t="str">
        <f>OBV!F2190</f>
        <v>BEARISH</v>
      </c>
      <c r="K2190" s="6" t="str">
        <f>OBV!G2190</f>
        <v>NEUTRAL</v>
      </c>
      <c r="L2190" s="6" t="str">
        <f>OBV!H2190</f>
        <v>BEARISH DIVERGENCE</v>
      </c>
    </row>
    <row r="2191" spans="1:12" ht="13.5" x14ac:dyDescent="0.25">
      <c r="A2191" s="3">
        <f>RSI!A2191</f>
        <v>45195</v>
      </c>
      <c r="B2191" s="2">
        <f>RSI!B2191</f>
        <v>9.8793000000000006</v>
      </c>
      <c r="C2191" s="2">
        <f>RSI!I2191</f>
        <v>56.940127370101344</v>
      </c>
      <c r="D2191" s="2">
        <f>MACD!E2191</f>
        <v>2.2984186637524218E-2</v>
      </c>
      <c r="E2191" s="2">
        <f>MACD!F2191</f>
        <v>4.1096594025429159E-2</v>
      </c>
      <c r="F2191" s="2">
        <f>'Moving Avg'!D2191</f>
        <v>9.7507000000000001</v>
      </c>
      <c r="G2191" s="2">
        <f>'Moving Avg'!F2191</f>
        <v>9.6707649999999994</v>
      </c>
      <c r="H2191" s="2">
        <f>'Moving Avg'!G2191</f>
        <v>9.8442159999999959</v>
      </c>
      <c r="I2191" s="2">
        <f>'Moving Avg'!H2191</f>
        <v>9.5986549999999831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</row>
    <row r="2192" spans="1:12" ht="13.5" x14ac:dyDescent="0.25">
      <c r="A2192" s="3">
        <f>RSI!A2192</f>
        <v>45197</v>
      </c>
      <c r="B2192" s="2">
        <f>RSI!B2192</f>
        <v>9.8793000000000006</v>
      </c>
      <c r="C2192" s="2">
        <f>RSI!I2192</f>
        <v>56.940127370101337</v>
      </c>
      <c r="D2192" s="2">
        <f>MACD!E2192</f>
        <v>-1.8224672319114177E-2</v>
      </c>
      <c r="E2192" s="2">
        <f>MACD!F2192</f>
        <v>2.9232340756520495E-2</v>
      </c>
      <c r="F2192" s="2">
        <f>'Moving Avg'!D2192</f>
        <v>9.8150000000000013</v>
      </c>
      <c r="G2192" s="2">
        <f>'Moving Avg'!F2192</f>
        <v>9.6659850000000009</v>
      </c>
      <c r="H2192" s="2">
        <f>'Moving Avg'!G2192</f>
        <v>9.8419559999999962</v>
      </c>
      <c r="I2192" s="2">
        <f>'Moving Avg'!H2192</f>
        <v>9.6002779999999817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</row>
    <row r="2193" spans="1:12" ht="13.5" x14ac:dyDescent="0.25">
      <c r="A2193" s="3">
        <f>RSI!A2193</f>
        <v>45198</v>
      </c>
      <c r="B2193" s="2">
        <f>RSI!B2193</f>
        <v>9.5404</v>
      </c>
      <c r="C2193" s="2">
        <f>RSI!I2193</f>
        <v>42.272682752431933</v>
      </c>
      <c r="D2193" s="2">
        <f>MACD!E2193</f>
        <v>-2.8863240762989406E-2</v>
      </c>
      <c r="E2193" s="2">
        <f>MACD!F2193</f>
        <v>1.7613224452618516E-2</v>
      </c>
      <c r="F2193" s="2">
        <f>'Moving Avg'!D2193</f>
        <v>9.8115199999999998</v>
      </c>
      <c r="G2193" s="2">
        <f>'Moving Avg'!F2193</f>
        <v>9.6651150000000019</v>
      </c>
      <c r="H2193" s="2">
        <f>'Moving Avg'!G2193</f>
        <v>9.8329179999999958</v>
      </c>
      <c r="I2193" s="2">
        <f>'Moving Avg'!H2193</f>
        <v>9.6002064999999845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9.8619000000000003</v>
      </c>
      <c r="C2194" s="2">
        <f>RSI!I2194</f>
        <v>54.299507770579879</v>
      </c>
      <c r="D2194" s="2">
        <f>MACD!E2194</f>
        <v>-6.0485899905478036E-2</v>
      </c>
      <c r="E2194" s="2">
        <f>MACD!F2194</f>
        <v>1.9933995809992069E-3</v>
      </c>
      <c r="F2194" s="2">
        <f>'Moving Avg'!D2194</f>
        <v>9.8080400000000001</v>
      </c>
      <c r="G2194" s="2">
        <f>'Moving Avg'!F2194</f>
        <v>9.68032</v>
      </c>
      <c r="H2194" s="2">
        <f>'Moving Avg'!G2194</f>
        <v>9.8303099999999954</v>
      </c>
      <c r="I2194" s="2">
        <f>'Moving Avg'!H2194</f>
        <v>9.6017424999999843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9.7228999999999992</v>
      </c>
      <c r="C2195" s="2">
        <f>RSI!I2195</f>
        <v>49.498018756458116</v>
      </c>
      <c r="D2195" s="2">
        <f>MACD!E2195</f>
        <v>-7.7741420317336107E-2</v>
      </c>
      <c r="E2195" s="2">
        <f>MACD!F2195</f>
        <v>-1.3953564398667856E-2</v>
      </c>
      <c r="F2195" s="2">
        <f>'Moving Avg'!D2195</f>
        <v>9.7767599999999995</v>
      </c>
      <c r="G2195" s="2">
        <f>'Moving Avg'!F2195</f>
        <v>9.6885750000000002</v>
      </c>
      <c r="H2195" s="2">
        <f>'Moving Avg'!G2195</f>
        <v>9.8266599999999933</v>
      </c>
      <c r="I2195" s="2">
        <f>'Moving Avg'!H2195</f>
        <v>9.6025834999999837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9.8445999999999998</v>
      </c>
      <c r="C2196" s="2">
        <f>RSI!I2196</f>
        <v>53.384617949366024</v>
      </c>
      <c r="D2196" s="2">
        <f>MACD!E2196</f>
        <v>-0.11464028764494927</v>
      </c>
      <c r="E2196" s="2">
        <f>MACD!F2196</f>
        <v>-3.4090909047924139E-2</v>
      </c>
      <c r="F2196" s="2">
        <f>'Moving Avg'!D2196</f>
        <v>9.7698199999999993</v>
      </c>
      <c r="G2196" s="2">
        <f>'Moving Avg'!F2196</f>
        <v>9.7029150000000008</v>
      </c>
      <c r="H2196" s="2">
        <f>'Moving Avg'!G2196</f>
        <v>9.8219679999999947</v>
      </c>
      <c r="I2196" s="2">
        <f>'Moving Avg'!H2196</f>
        <v>9.6040329999999852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9.4709000000000003</v>
      </c>
      <c r="C2197" s="2">
        <f>RSI!I2197</f>
        <v>42.554681915466986</v>
      </c>
      <c r="D2197" s="2">
        <f>MACD!E2197</f>
        <v>-0.10545119181735352</v>
      </c>
      <c r="E2197" s="2">
        <f>MACD!F2197</f>
        <v>-4.8362965601810019E-2</v>
      </c>
      <c r="F2197" s="2">
        <f>'Moving Avg'!D2197</f>
        <v>9.6881400000000006</v>
      </c>
      <c r="G2197" s="2">
        <f>'Moving Avg'!F2197</f>
        <v>9.6985700000000019</v>
      </c>
      <c r="H2197" s="2">
        <f>'Moving Avg'!G2197</f>
        <v>9.8098019999999959</v>
      </c>
      <c r="I2197" s="2">
        <f>'Moving Avg'!H2197</f>
        <v>9.6036139999999843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9.3754000000000008</v>
      </c>
      <c r="C2198" s="2">
        <f>RSI!I2198</f>
        <v>40.30444789662635</v>
      </c>
      <c r="D2198" s="2">
        <f>MACD!E2198</f>
        <v>-8.8985647316331296E-2</v>
      </c>
      <c r="E2198" s="2">
        <f>MACD!F2198</f>
        <v>-5.6487501944714281E-2</v>
      </c>
      <c r="F2198" s="2">
        <f>'Moving Avg'!D2198</f>
        <v>9.6551399999999994</v>
      </c>
      <c r="G2198" s="2">
        <f>'Moving Avg'!F2198</f>
        <v>9.6790200000000013</v>
      </c>
      <c r="H2198" s="2">
        <f>'Moving Avg'!G2198</f>
        <v>9.7957259999999948</v>
      </c>
      <c r="I2198" s="2">
        <f>'Moving Avg'!H2198</f>
        <v>9.6027174999999829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9.3754000000000008</v>
      </c>
      <c r="C2199" s="2">
        <f>RSI!I2199</f>
        <v>40.304447896626343</v>
      </c>
      <c r="D2199" s="2">
        <f>MACD!E2199</f>
        <v>-2.3531039546968557E-2</v>
      </c>
      <c r="E2199" s="2">
        <f>MACD!F2199</f>
        <v>-4.9896209465165139E-2</v>
      </c>
      <c r="F2199" s="2">
        <f>'Moving Avg'!D2199</f>
        <v>9.5578400000000006</v>
      </c>
      <c r="G2199" s="2">
        <f>'Moving Avg'!F2199</f>
        <v>9.6594700000000007</v>
      </c>
      <c r="H2199" s="2">
        <f>'Moving Avg'!G2199</f>
        <v>9.7825199999999946</v>
      </c>
      <c r="I2199" s="2">
        <f>'Moving Avg'!H2199</f>
        <v>9.6018209999999833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9.7316000000000003</v>
      </c>
      <c r="C2200" s="2">
        <f>RSI!I2200</f>
        <v>51.417224205254712</v>
      </c>
      <c r="D2200" s="2">
        <f>MACD!E2200</f>
        <v>7.3764855093365611E-3</v>
      </c>
      <c r="E2200" s="2">
        <f>MACD!F2200</f>
        <v>-3.8441670470264803E-2</v>
      </c>
      <c r="F2200" s="2">
        <f>'Moving Avg'!D2200</f>
        <v>9.5595800000000004</v>
      </c>
      <c r="G2200" s="2">
        <f>'Moving Avg'!F2200</f>
        <v>9.6516500000000001</v>
      </c>
      <c r="H2200" s="2">
        <f>'Moving Avg'!G2200</f>
        <v>9.7859959999999973</v>
      </c>
      <c r="I2200" s="2">
        <f>'Moving Avg'!H2200</f>
        <v>9.602705499999983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</row>
    <row r="2201" spans="1:12" ht="13.5" x14ac:dyDescent="0.25">
      <c r="A2201" s="3">
        <f>RSI!A2201</f>
        <v>45210</v>
      </c>
      <c r="B2201" s="2">
        <f>RSI!B2201</f>
        <v>9.7316000000000003</v>
      </c>
      <c r="C2201" s="2">
        <f>RSI!I2201</f>
        <v>51.417224205254712</v>
      </c>
      <c r="D2201" s="2">
        <f>MACD!E2201</f>
        <v>3.319091128838636E-2</v>
      </c>
      <c r="E2201" s="2">
        <f>MACD!F2201</f>
        <v>-2.4115154118534574E-2</v>
      </c>
      <c r="F2201" s="2">
        <f>'Moving Avg'!D2201</f>
        <v>9.5369799999999998</v>
      </c>
      <c r="G2201" s="2">
        <f>'Moving Avg'!F2201</f>
        <v>9.6494800000000023</v>
      </c>
      <c r="H2201" s="2">
        <f>'Moving Avg'!G2201</f>
        <v>9.7807819999999968</v>
      </c>
      <c r="I2201" s="2">
        <f>'Moving Avg'!H2201</f>
        <v>9.6035899999999828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9.7316000000000003</v>
      </c>
      <c r="C2202" s="2">
        <f>RSI!I2202</f>
        <v>51.417224205254712</v>
      </c>
      <c r="D2202" s="2">
        <f>MACD!E2202</f>
        <v>5.4720835630508446E-2</v>
      </c>
      <c r="E2202" s="2">
        <f>MACD!F2202</f>
        <v>-8.3479561687259708E-3</v>
      </c>
      <c r="F2202" s="2">
        <f>'Moving Avg'!D2202</f>
        <v>9.5891199999999994</v>
      </c>
      <c r="G2202" s="2">
        <f>'Moving Avg'!F2202</f>
        <v>9.6581700000000037</v>
      </c>
      <c r="H2202" s="2">
        <f>'Moving Avg'!G2202</f>
        <v>9.775567999999998</v>
      </c>
      <c r="I2202" s="2">
        <f>'Moving Avg'!H2202</f>
        <v>9.604474499999986</v>
      </c>
      <c r="J2202" s="6" t="str">
        <f>OBV!F2202</f>
        <v>BEARISH</v>
      </c>
      <c r="K2202" s="6" t="str">
        <f>OBV!G2202</f>
        <v>NEUTRAL</v>
      </c>
      <c r="L2202" s="6" t="str">
        <f>OBV!H2202</f>
        <v>BEARISH DIVERGENCE</v>
      </c>
    </row>
    <row r="2203" spans="1:12" ht="13.5" x14ac:dyDescent="0.25">
      <c r="A2203" s="3">
        <f>RSI!A2203</f>
        <v>45212</v>
      </c>
      <c r="B2203" s="2">
        <f>RSI!B2203</f>
        <v>9.6795000000000009</v>
      </c>
      <c r="C2203" s="2">
        <f>RSI!I2203</f>
        <v>49.72614763460205</v>
      </c>
      <c r="D2203" s="2">
        <f>MACD!E2203</f>
        <v>2.4369399310169015E-2</v>
      </c>
      <c r="E2203" s="2">
        <f>MACD!F2203</f>
        <v>-1.8044850729469738E-3</v>
      </c>
      <c r="F2203" s="2">
        <f>'Moving Avg'!D2203</f>
        <v>9.6499400000000009</v>
      </c>
      <c r="G2203" s="2">
        <f>'Moving Avg'!F2203</f>
        <v>9.6642550000000043</v>
      </c>
      <c r="H2203" s="2">
        <f>'Moving Avg'!G2203</f>
        <v>9.7693119999999976</v>
      </c>
      <c r="I2203" s="2">
        <f>'Moving Avg'!H2203</f>
        <v>9.6044834999999846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</row>
    <row r="2204" spans="1:12" ht="13.5" x14ac:dyDescent="0.25">
      <c r="A2204" s="3">
        <f>RSI!A2204</f>
        <v>45215</v>
      </c>
      <c r="B2204" s="2">
        <f>RSI!B2204</f>
        <v>9.6447000000000003</v>
      </c>
      <c r="C2204" s="2">
        <f>RSI!I2204</f>
        <v>48.576907685291509</v>
      </c>
      <c r="D2204" s="2">
        <f>MACD!E2204</f>
        <v>5.0766201061355432E-2</v>
      </c>
      <c r="E2204" s="2">
        <f>MACD!F2204</f>
        <v>8.7096521539135087E-3</v>
      </c>
      <c r="F2204" s="2">
        <f>'Moving Avg'!D2204</f>
        <v>9.7038000000000011</v>
      </c>
      <c r="G2204" s="2">
        <f>'Moving Avg'!F2204</f>
        <v>9.6686000000000014</v>
      </c>
      <c r="H2204" s="2">
        <f>'Moving Avg'!G2204</f>
        <v>9.7623599999999975</v>
      </c>
      <c r="I2204" s="2">
        <f>'Moving Avg'!H2204</f>
        <v>9.6043184999999855</v>
      </c>
      <c r="J2204" s="6" t="str">
        <f>OBV!F2204</f>
        <v>BEARISH</v>
      </c>
      <c r="K2204" s="6" t="str">
        <f>OBV!G2204</f>
        <v>NEUTRAL</v>
      </c>
      <c r="L2204" s="6" t="str">
        <f>OBV!H2204</f>
        <v>BEARISH DIVERGENCE</v>
      </c>
    </row>
    <row r="2205" spans="1:12" ht="13.5" x14ac:dyDescent="0.25">
      <c r="A2205" s="3">
        <f>RSI!A2205</f>
        <v>45216</v>
      </c>
      <c r="B2205" s="2">
        <f>RSI!B2205</f>
        <v>9.6447000000000003</v>
      </c>
      <c r="C2205" s="2">
        <f>RSI!I2205</f>
        <v>48.576907685291509</v>
      </c>
      <c r="D2205" s="2">
        <f>MACD!E2205</f>
        <v>5.1959522079393139E-2</v>
      </c>
      <c r="E2205" s="2">
        <f>MACD!F2205</f>
        <v>1.7359626139009435E-2</v>
      </c>
      <c r="F2205" s="2">
        <f>'Moving Avg'!D2205</f>
        <v>9.6864200000000018</v>
      </c>
      <c r="G2205" s="2">
        <f>'Moving Avg'!F2205</f>
        <v>9.6729450000000021</v>
      </c>
      <c r="H2205" s="2">
        <f>'Moving Avg'!G2205</f>
        <v>9.7554079999999992</v>
      </c>
      <c r="I2205" s="2">
        <f>'Moving Avg'!H2205</f>
        <v>9.603332999999985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9.6447000000000003</v>
      </c>
      <c r="C2206" s="2">
        <f>RSI!I2206</f>
        <v>48.576907685291509</v>
      </c>
      <c r="D2206" s="2">
        <f>MACD!E2206</f>
        <v>7.1916573907436998E-2</v>
      </c>
      <c r="E2206" s="2">
        <f>MACD!F2206</f>
        <v>2.827101569269495E-2</v>
      </c>
      <c r="F2206" s="2">
        <f>'Moving Avg'!D2206</f>
        <v>9.6690400000000007</v>
      </c>
      <c r="G2206" s="2">
        <f>'Moving Avg'!F2206</f>
        <v>9.6816350000000018</v>
      </c>
      <c r="H2206" s="2">
        <f>'Moving Avg'!G2206</f>
        <v>9.7484559999999991</v>
      </c>
      <c r="I2206" s="2">
        <f>'Moving Avg'!H2206</f>
        <v>9.6001329999999871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9.8097999999999992</v>
      </c>
      <c r="C2207" s="2">
        <f>RSI!I2207</f>
        <v>54.770838062599474</v>
      </c>
      <c r="D2207" s="2">
        <f>MACD!E2207</f>
        <v>1.9289003984592767E-2</v>
      </c>
      <c r="E2207" s="2">
        <f>MACD!F2207</f>
        <v>2.6474613351074514E-2</v>
      </c>
      <c r="F2207" s="2">
        <f>'Moving Avg'!D2207</f>
        <v>9.6846800000000002</v>
      </c>
      <c r="G2207" s="2">
        <f>'Moving Avg'!F2207</f>
        <v>9.694234999999999</v>
      </c>
      <c r="H2207" s="2">
        <f>'Moving Avg'!G2207</f>
        <v>9.7448060000000005</v>
      </c>
      <c r="I2207" s="2">
        <f>'Moving Avg'!H2207</f>
        <v>9.5977584999999888</v>
      </c>
      <c r="J2207" s="6" t="str">
        <f>OBV!F2207</f>
        <v>BEARISH</v>
      </c>
      <c r="K2207" s="6" t="str">
        <f>OBV!G2207</f>
        <v>NEUTRAL</v>
      </c>
      <c r="L2207" s="6" t="str">
        <f>OBV!H2207</f>
        <v>BEARISH DIVERGENCE</v>
      </c>
    </row>
    <row r="2208" spans="1:12" ht="13.5" x14ac:dyDescent="0.25">
      <c r="A2208" s="3">
        <f>RSI!A2208</f>
        <v>45219</v>
      </c>
      <c r="B2208" s="2">
        <f>RSI!B2208</f>
        <v>9.8097999999999992</v>
      </c>
      <c r="C2208" s="2">
        <f>RSI!I2208</f>
        <v>54.770838062599466</v>
      </c>
      <c r="D2208" s="2">
        <f>MACD!E2208</f>
        <v>-4.0717656256775925E-2</v>
      </c>
      <c r="E2208" s="2">
        <f>MACD!F2208</f>
        <v>1.3036159429504427E-2</v>
      </c>
      <c r="F2208" s="2">
        <f>'Moving Avg'!D2208</f>
        <v>9.7107399999999977</v>
      </c>
      <c r="G2208" s="2">
        <f>'Moving Avg'!F2208</f>
        <v>9.7068349999999999</v>
      </c>
      <c r="H2208" s="2">
        <f>'Moving Avg'!G2208</f>
        <v>9.7411560000000001</v>
      </c>
      <c r="I2208" s="2">
        <f>'Moving Avg'!H2208</f>
        <v>9.595137999999988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9.8097999999999992</v>
      </c>
      <c r="C2209" s="2">
        <f>RSI!I2209</f>
        <v>54.770838062599459</v>
      </c>
      <c r="D2209" s="2">
        <f>MACD!E2209</f>
        <v>-9.2217829878853408E-2</v>
      </c>
      <c r="E2209" s="2">
        <f>MACD!F2209</f>
        <v>-8.0146384321671399E-3</v>
      </c>
      <c r="F2209" s="2">
        <f>'Moving Avg'!D2209</f>
        <v>9.74376</v>
      </c>
      <c r="G2209" s="2">
        <f>'Moving Avg'!F2209</f>
        <v>9.70336</v>
      </c>
      <c r="H2209" s="2">
        <f>'Moving Avg'!G2209</f>
        <v>9.7375059999999998</v>
      </c>
      <c r="I2209" s="2">
        <f>'Moving Avg'!H2209</f>
        <v>9.5925174999999872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9.3318999999999992</v>
      </c>
      <c r="C2210" s="2">
        <f>RSI!I2210</f>
        <v>38.155497215819999</v>
      </c>
      <c r="D2210" s="2">
        <f>MACD!E2210</f>
        <v>-4.6266480666764309E-2</v>
      </c>
      <c r="E2210" s="2">
        <f>MACD!F2210</f>
        <v>-1.5665006879086577E-2</v>
      </c>
      <c r="F2210" s="2">
        <f>'Moving Avg'!D2210</f>
        <v>9.6812000000000005</v>
      </c>
      <c r="G2210" s="2">
        <f>'Moving Avg'!F2210</f>
        <v>9.6759899999999988</v>
      </c>
      <c r="H2210" s="2">
        <f>'Moving Avg'!G2210</f>
        <v>9.7242979999999992</v>
      </c>
      <c r="I2210" s="2">
        <f>'Moving Avg'!H2210</f>
        <v>9.5879999999999868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9.1234000000000002</v>
      </c>
      <c r="C2211" s="2">
        <f>RSI!I2211</f>
        <v>33.395549574460091</v>
      </c>
      <c r="D2211" s="2">
        <f>MACD!E2211</f>
        <v>1.0261972199309355E-2</v>
      </c>
      <c r="E2211" s="2">
        <f>MACD!F2211</f>
        <v>-1.047961106340739E-2</v>
      </c>
      <c r="F2211" s="2">
        <f>'Moving Avg'!D2211</f>
        <v>9.5769399999999987</v>
      </c>
      <c r="G2211" s="2">
        <f>'Moving Avg'!F2211</f>
        <v>9.6381949999999996</v>
      </c>
      <c r="H2211" s="2">
        <f>'Moving Avg'!G2211</f>
        <v>9.7070939999999997</v>
      </c>
      <c r="I2211" s="2">
        <f>'Moving Avg'!H2211</f>
        <v>9.5831779999999878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9.5578000000000003</v>
      </c>
      <c r="C2212" s="2">
        <f>RSI!I2212</f>
        <v>47.961485350700315</v>
      </c>
      <c r="D2212" s="2">
        <f>MACD!E2212</f>
        <v>2.9186976898378347E-2</v>
      </c>
      <c r="E2212" s="2">
        <f>MACD!F2212</f>
        <v>-2.546293471050242E-3</v>
      </c>
      <c r="F2212" s="2">
        <f>'Moving Avg'!D2212</f>
        <v>9.5265400000000007</v>
      </c>
      <c r="G2212" s="2">
        <f>'Moving Avg'!F2212</f>
        <v>9.6221200000000007</v>
      </c>
      <c r="H2212" s="2">
        <f>'Moving Avg'!G2212</f>
        <v>9.6987520000000007</v>
      </c>
      <c r="I2212" s="2">
        <f>'Moving Avg'!H2212</f>
        <v>9.5805279999999868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9.5578000000000003</v>
      </c>
      <c r="C2213" s="2">
        <f>RSI!I2213</f>
        <v>47.961485350700315</v>
      </c>
      <c r="D2213" s="2">
        <f>MACD!E2213</f>
        <v>3.764688682615791E-2</v>
      </c>
      <c r="E2213" s="2">
        <f>MACD!F2213</f>
        <v>5.4923425883913884E-3</v>
      </c>
      <c r="F2213" s="2">
        <f>'Moving Avg'!D2213</f>
        <v>9.4761400000000009</v>
      </c>
      <c r="G2213" s="2">
        <f>'Moving Avg'!F2213</f>
        <v>9.6229899999999979</v>
      </c>
      <c r="H2213" s="2">
        <f>'Moving Avg'!G2213</f>
        <v>9.69041</v>
      </c>
      <c r="I2213" s="2">
        <f>'Moving Avg'!H2213</f>
        <v>9.5788619999999884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9.5578000000000003</v>
      </c>
      <c r="C2214" s="2">
        <f>RSI!I2214</f>
        <v>47.961485350700315</v>
      </c>
      <c r="D2214" s="2">
        <f>MACD!E2214</f>
        <v>3.9879045466713947E-2</v>
      </c>
      <c r="E2214" s="2">
        <f>MACD!F2214</f>
        <v>1.23696831640559E-2</v>
      </c>
      <c r="F2214" s="2">
        <f>'Moving Avg'!D2214</f>
        <v>9.4257400000000011</v>
      </c>
      <c r="G2214" s="2">
        <f>'Moving Avg'!F2214</f>
        <v>9.607784999999998</v>
      </c>
      <c r="H2214" s="2">
        <f>'Moving Avg'!G2214</f>
        <v>9.682068000000001</v>
      </c>
      <c r="I2214" s="2">
        <f>'Moving Avg'!H2214</f>
        <v>9.5762119999999875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9.5578000000000003</v>
      </c>
      <c r="C2215" s="2">
        <f>RSI!I2215</f>
        <v>47.961485350700315</v>
      </c>
      <c r="D2215" s="2">
        <f>MACD!E2215</f>
        <v>4.2163739040177006E-2</v>
      </c>
      <c r="E2215" s="2">
        <f>MACD!F2215</f>
        <v>1.8328494339280122E-2</v>
      </c>
      <c r="F2215" s="2">
        <f>'Moving Avg'!D2215</f>
        <v>9.4709200000000013</v>
      </c>
      <c r="G2215" s="2">
        <f>'Moving Avg'!F2215</f>
        <v>9.5995299999999979</v>
      </c>
      <c r="H2215" s="2">
        <f>'Moving Avg'!G2215</f>
        <v>9.6738999999999979</v>
      </c>
      <c r="I2215" s="2">
        <f>'Moving Avg'!H2215</f>
        <v>9.5735619999999866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</row>
    <row r="2216" spans="1:12" ht="13.5" x14ac:dyDescent="0.25">
      <c r="A2216" s="3">
        <f>RSI!A2216</f>
        <v>45231</v>
      </c>
      <c r="B2216" s="2">
        <f>RSI!B2216</f>
        <v>9.5578000000000003</v>
      </c>
      <c r="C2216" s="2">
        <f>RSI!I2216</f>
        <v>47.961485350700315</v>
      </c>
      <c r="D2216" s="2">
        <f>MACD!E2216</f>
        <v>4.4463556067361409E-2</v>
      </c>
      <c r="E2216" s="2">
        <f>MACD!F2216</f>
        <v>2.355550668489638E-2</v>
      </c>
      <c r="F2216" s="2">
        <f>'Moving Avg'!D2216</f>
        <v>9.5578000000000003</v>
      </c>
      <c r="G2216" s="2">
        <f>'Moving Avg'!F2216</f>
        <v>9.5851899999999972</v>
      </c>
      <c r="H2216" s="2">
        <f>'Moving Avg'!G2216</f>
        <v>9.6657319999999984</v>
      </c>
      <c r="I2216" s="2">
        <f>'Moving Avg'!H2216</f>
        <v>9.5709119999999874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9.5578000000000003</v>
      </c>
      <c r="C2217" s="2">
        <f>RSI!I2217</f>
        <v>47.961485350700315</v>
      </c>
      <c r="D2217" s="2">
        <f>MACD!E2217</f>
        <v>7.214901321324696E-2</v>
      </c>
      <c r="E2217" s="2">
        <f>MACD!F2217</f>
        <v>3.3274207990566497E-2</v>
      </c>
      <c r="F2217" s="2">
        <f>'Moving Avg'!D2217</f>
        <v>9.5578000000000003</v>
      </c>
      <c r="G2217" s="2">
        <f>'Moving Avg'!F2217</f>
        <v>9.5895349999999944</v>
      </c>
      <c r="H2217" s="2">
        <f>'Moving Avg'!G2217</f>
        <v>9.6587800000000001</v>
      </c>
      <c r="I2217" s="2">
        <f>'Moving Avg'!H2217</f>
        <v>9.5682619999999901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9.5578000000000003</v>
      </c>
      <c r="C2218" s="2">
        <f>RSI!I2218</f>
        <v>47.961485350700315</v>
      </c>
      <c r="D2218" s="2">
        <f>MACD!E2218</f>
        <v>9.5889482336509957E-2</v>
      </c>
      <c r="E2218" s="2">
        <f>MACD!F2218</f>
        <v>4.5797262859755189E-2</v>
      </c>
      <c r="F2218" s="2">
        <f>'Moving Avg'!D2218</f>
        <v>9.5578000000000003</v>
      </c>
      <c r="G2218" s="2">
        <f>'Moving Avg'!F2218</f>
        <v>9.5986549999999973</v>
      </c>
      <c r="H2218" s="2">
        <f>'Moving Avg'!G2218</f>
        <v>9.6509600000000013</v>
      </c>
      <c r="I2218" s="2">
        <f>'Moving Avg'!H2218</f>
        <v>9.5682774999999882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9.5578000000000003</v>
      </c>
      <c r="C2219" s="2">
        <f>RSI!I2219</f>
        <v>47.961485350700315</v>
      </c>
      <c r="D2219" s="2">
        <f>MACD!E2219</f>
        <v>0.11626860222127355</v>
      </c>
      <c r="E2219" s="2">
        <f>MACD!F2219</f>
        <v>5.989153073205887E-2</v>
      </c>
      <c r="F2219" s="2">
        <f>'Moving Avg'!D2219</f>
        <v>9.5578000000000003</v>
      </c>
      <c r="G2219" s="2">
        <f>'Moving Avg'!F2219</f>
        <v>9.6077749999999948</v>
      </c>
      <c r="H2219" s="2">
        <f>'Moving Avg'!G2219</f>
        <v>9.6426180000000006</v>
      </c>
      <c r="I2219" s="2">
        <f>'Moving Avg'!H2219</f>
        <v>9.5682929999999882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9.5578000000000003</v>
      </c>
      <c r="C2220" s="2">
        <f>RSI!I2220</f>
        <v>47.961485350700315</v>
      </c>
      <c r="D2220" s="2">
        <f>MACD!E2220</f>
        <v>6.0258868772338658E-2</v>
      </c>
      <c r="E2220" s="2">
        <f>MACD!F2220</f>
        <v>5.9964998340114831E-2</v>
      </c>
      <c r="F2220" s="2">
        <f>'Moving Avg'!D2220</f>
        <v>9.5578000000000003</v>
      </c>
      <c r="G2220" s="2">
        <f>'Moving Avg'!F2220</f>
        <v>9.599084999999997</v>
      </c>
      <c r="H2220" s="2">
        <f>'Moving Avg'!G2220</f>
        <v>9.6342760000000016</v>
      </c>
      <c r="I2220" s="2">
        <f>'Moving Avg'!H2220</f>
        <v>9.5683084999999899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9.5578000000000003</v>
      </c>
      <c r="C2221" s="2">
        <f>RSI!I2221</f>
        <v>47.961485350700315</v>
      </c>
      <c r="D2221" s="2">
        <f>MACD!E2221</f>
        <v>-1.8961393830354112E-2</v>
      </c>
      <c r="E2221" s="2">
        <f>MACD!F2221</f>
        <v>4.4179719906021049E-2</v>
      </c>
      <c r="F2221" s="2">
        <f>'Moving Avg'!D2221</f>
        <v>9.5578000000000003</v>
      </c>
      <c r="G2221" s="2">
        <f>'Moving Avg'!F2221</f>
        <v>9.5903949999999956</v>
      </c>
      <c r="H2221" s="2">
        <f>'Moving Avg'!G2221</f>
        <v>9.6351439999999986</v>
      </c>
      <c r="I2221" s="2">
        <f>'Moving Avg'!H2221</f>
        <v>9.5683239999999898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45239</v>
      </c>
      <c r="B2222" s="2">
        <f>RSI!B2222</f>
        <v>9.5578000000000003</v>
      </c>
      <c r="C2222" s="2">
        <f>RSI!I2222</f>
        <v>47.961485350700308</v>
      </c>
      <c r="D2222" s="2">
        <f>MACD!E2222</f>
        <v>-1.8932124999638589E-2</v>
      </c>
      <c r="E2222" s="2">
        <f>MACD!F2222</f>
        <v>3.1557350924889122E-2</v>
      </c>
      <c r="F2222" s="2">
        <f>'Moving Avg'!D2222</f>
        <v>9.5578000000000003</v>
      </c>
      <c r="G2222" s="2">
        <f>'Moving Avg'!F2222</f>
        <v>9.5817049999999959</v>
      </c>
      <c r="H2222" s="2">
        <f>'Moving Avg'!G2222</f>
        <v>9.6268019999999996</v>
      </c>
      <c r="I2222" s="2">
        <f>'Moving Avg'!H2222</f>
        <v>9.5685854999999904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45240</v>
      </c>
      <c r="B2223" s="2">
        <f>RSI!B2223</f>
        <v>9.5578000000000003</v>
      </c>
      <c r="C2223" s="2">
        <f>RSI!I2223</f>
        <v>47.961485350700308</v>
      </c>
      <c r="D2223" s="2">
        <f>MACD!E2223</f>
        <v>-1.869344286731689E-2</v>
      </c>
      <c r="E2223" s="2">
        <f>MACD!F2223</f>
        <v>2.1507192166447919E-2</v>
      </c>
      <c r="F2223" s="2">
        <f>'Moving Avg'!D2223</f>
        <v>9.5578000000000003</v>
      </c>
      <c r="G2223" s="2">
        <f>'Moving Avg'!F2223</f>
        <v>9.5756199999999954</v>
      </c>
      <c r="H2223" s="2">
        <f>'Moving Avg'!G2223</f>
        <v>9.6268019999999996</v>
      </c>
      <c r="I2223" s="2">
        <f>'Moving Avg'!H2223</f>
        <v>9.5676164999999909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9.5578000000000003</v>
      </c>
      <c r="C2224" s="2">
        <f>RSI!I2224</f>
        <v>47.961485350700308</v>
      </c>
      <c r="D2224" s="2">
        <f>MACD!E2224</f>
        <v>-1.8293410508748664E-2</v>
      </c>
      <c r="E2224" s="2">
        <f>MACD!F2224</f>
        <v>1.3547071631408603E-2</v>
      </c>
      <c r="F2224" s="2">
        <f>'Moving Avg'!D2224</f>
        <v>9.5578000000000003</v>
      </c>
      <c r="G2224" s="2">
        <f>'Moving Avg'!F2224</f>
        <v>9.5712749999999964</v>
      </c>
      <c r="H2224" s="2">
        <f>'Moving Avg'!G2224</f>
        <v>9.6268019999999979</v>
      </c>
      <c r="I2224" s="2">
        <f>'Moving Avg'!H2224</f>
        <v>9.5666474999999913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9.5578000000000003</v>
      </c>
      <c r="C2225" s="2">
        <f>RSI!I2225</f>
        <v>47.961485350700315</v>
      </c>
      <c r="D2225" s="2">
        <f>MACD!E2225</f>
        <v>-1.7771522928573091E-2</v>
      </c>
      <c r="E2225" s="2">
        <f>MACD!F2225</f>
        <v>7.283352719412264E-3</v>
      </c>
      <c r="F2225" s="2">
        <f>'Moving Avg'!D2225</f>
        <v>9.5578000000000003</v>
      </c>
      <c r="G2225" s="2">
        <f>'Moving Avg'!F2225</f>
        <v>9.5669299999999957</v>
      </c>
      <c r="H2225" s="2">
        <f>'Moving Avg'!G2225</f>
        <v>9.6268019999999979</v>
      </c>
      <c r="I2225" s="2">
        <f>'Moving Avg'!H2225</f>
        <v>9.5660889999999945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9.5578000000000003</v>
      </c>
      <c r="C2226" s="2">
        <f>RSI!I2226</f>
        <v>47.961485350700308</v>
      </c>
      <c r="D2226" s="2">
        <f>MACD!E2226</f>
        <v>-1.7160112169989361E-2</v>
      </c>
      <c r="E2226" s="2">
        <f>MACD!F2226</f>
        <v>2.3946597415319395E-3</v>
      </c>
      <c r="F2226" s="2">
        <f>'Moving Avg'!D2226</f>
        <v>9.5578000000000003</v>
      </c>
      <c r="G2226" s="2">
        <f>'Moving Avg'!F2226</f>
        <v>9.562584999999995</v>
      </c>
      <c r="H2226" s="2">
        <f>'Moving Avg'!G2226</f>
        <v>9.6268019999999979</v>
      </c>
      <c r="I2226" s="2">
        <f>'Moving Avg'!H2226</f>
        <v>9.5658994999999951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</row>
    <row r="2227" spans="1:12" ht="13.5" x14ac:dyDescent="0.25">
      <c r="A2227" s="3">
        <f>RSI!A2227</f>
        <v>45246</v>
      </c>
      <c r="B2227" s="2">
        <f>RSI!B2227</f>
        <v>9.5578000000000003</v>
      </c>
      <c r="C2227" s="2">
        <f>RSI!I2227</f>
        <v>47.961485350700308</v>
      </c>
      <c r="D2227" s="2">
        <f>MACD!E2227</f>
        <v>-1.6485529813037303E-2</v>
      </c>
      <c r="E2227" s="2">
        <f>MACD!F2227</f>
        <v>-1.3813781693819088E-3</v>
      </c>
      <c r="F2227" s="2">
        <f>'Moving Avg'!D2227</f>
        <v>9.5578000000000003</v>
      </c>
      <c r="G2227" s="2">
        <f>'Moving Avg'!F2227</f>
        <v>9.5499849999999959</v>
      </c>
      <c r="H2227" s="2">
        <f>'Moving Avg'!G2227</f>
        <v>9.6268019999999961</v>
      </c>
      <c r="I2227" s="2">
        <f>'Moving Avg'!H2227</f>
        <v>9.5649714999999951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</row>
    <row r="2228" spans="1:12" ht="13.5" x14ac:dyDescent="0.25">
      <c r="A2228" s="3">
        <f>RSI!A2228</f>
        <v>45247</v>
      </c>
      <c r="B2228" s="2">
        <f>RSI!B2228</f>
        <v>9.5578000000000003</v>
      </c>
      <c r="C2228" s="2">
        <f>RSI!I2228</f>
        <v>47.961485350700315</v>
      </c>
      <c r="D2228" s="2">
        <f>MACD!E2228</f>
        <v>-1.5769141586787327E-2</v>
      </c>
      <c r="E2228" s="2">
        <f>MACD!F2228</f>
        <v>-4.2589308528629931E-3</v>
      </c>
      <c r="F2228" s="2">
        <f>'Moving Avg'!D2228</f>
        <v>9.5578000000000003</v>
      </c>
      <c r="G2228" s="2">
        <f>'Moving Avg'!F2228</f>
        <v>9.5373849999999969</v>
      </c>
      <c r="H2228" s="2">
        <f>'Moving Avg'!G2228</f>
        <v>9.6226299999999956</v>
      </c>
      <c r="I2228" s="2">
        <f>'Moving Avg'!H2228</f>
        <v>9.5640434999999968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9.7316000000000003</v>
      </c>
      <c r="C2229" s="2">
        <f>RSI!I2229</f>
        <v>60.227804928192178</v>
      </c>
      <c r="D2229" s="2">
        <f>MACD!E2229</f>
        <v>-2.7902237516796546E-2</v>
      </c>
      <c r="E2229" s="2">
        <f>MACD!F2229</f>
        <v>-8.9875921856497048E-3</v>
      </c>
      <c r="F2229" s="2">
        <f>'Moving Avg'!D2229</f>
        <v>9.5925600000000006</v>
      </c>
      <c r="G2229" s="2">
        <f>'Moving Avg'!F2229</f>
        <v>9.5334749999999993</v>
      </c>
      <c r="H2229" s="2">
        <f>'Moving Avg'!G2229</f>
        <v>9.621933999999996</v>
      </c>
      <c r="I2229" s="2">
        <f>'Moving Avg'!H2229</f>
        <v>9.5645179999999979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9.7316000000000003</v>
      </c>
      <c r="C2230" s="2">
        <f>RSI!I2230</f>
        <v>60.227804928192178</v>
      </c>
      <c r="D2230" s="2">
        <f>MACD!E2230</f>
        <v>-3.907087692045863E-2</v>
      </c>
      <c r="E2230" s="2">
        <f>MACD!F2230</f>
        <v>-1.5004249132611492E-2</v>
      </c>
      <c r="F2230" s="2">
        <f>'Moving Avg'!D2230</f>
        <v>9.627320000000001</v>
      </c>
      <c r="G2230" s="2">
        <f>'Moving Avg'!F2230</f>
        <v>9.5534599999999976</v>
      </c>
      <c r="H2230" s="2">
        <f>'Moving Avg'!G2230</f>
        <v>9.6188059999999975</v>
      </c>
      <c r="I2230" s="2">
        <f>'Moving Avg'!H2230</f>
        <v>9.5648694999999986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9.7228999999999992</v>
      </c>
      <c r="C2231" s="2">
        <f>RSI!I2231</f>
        <v>59.414745164588645</v>
      </c>
      <c r="D2231" s="2">
        <f>MACD!E2231</f>
        <v>-4.8712165605147462E-2</v>
      </c>
      <c r="E2231" s="2">
        <f>MACD!F2231</f>
        <v>-2.1745832427118687E-2</v>
      </c>
      <c r="F2231" s="2">
        <f>'Moving Avg'!D2231</f>
        <v>9.6603399999999997</v>
      </c>
      <c r="G2231" s="2">
        <f>'Moving Avg'!F2231</f>
        <v>9.5834350000000015</v>
      </c>
      <c r="H2231" s="2">
        <f>'Moving Avg'!G2231</f>
        <v>9.6177639999999975</v>
      </c>
      <c r="I2231" s="2">
        <f>'Moving Avg'!H2231</f>
        <v>9.5651774999999972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9.8445999999999998</v>
      </c>
      <c r="C2232" s="2">
        <f>RSI!I2232</f>
        <v>66.273597617664223</v>
      </c>
      <c r="D2232" s="2">
        <f>MACD!E2232</f>
        <v>-6.660705371303699E-2</v>
      </c>
      <c r="E2232" s="2">
        <f>MACD!F2232</f>
        <v>-3.0718076684302348E-2</v>
      </c>
      <c r="F2232" s="2">
        <f>'Moving Avg'!D2232</f>
        <v>9.7176999999999989</v>
      </c>
      <c r="G2232" s="2">
        <f>'Moving Avg'!F2232</f>
        <v>9.5977750000000022</v>
      </c>
      <c r="H2232" s="2">
        <f>'Moving Avg'!G2232</f>
        <v>9.6234999999999982</v>
      </c>
      <c r="I2232" s="2">
        <f>'Moving Avg'!H2232</f>
        <v>9.5660939999999979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9.8445999999999998</v>
      </c>
      <c r="C2233" s="2">
        <f>RSI!I2233</f>
        <v>66.273597617664237</v>
      </c>
      <c r="D2233" s="2">
        <f>MACD!E2233</f>
        <v>-8.3136586518785194E-2</v>
      </c>
      <c r="E2233" s="2">
        <f>MACD!F2233</f>
        <v>-4.1201778651198923E-2</v>
      </c>
      <c r="F2233" s="2">
        <f>'Moving Avg'!D2233</f>
        <v>9.7750599999999999</v>
      </c>
      <c r="G2233" s="2">
        <f>'Moving Avg'!F2233</f>
        <v>9.6121150000000029</v>
      </c>
      <c r="H2233" s="2">
        <f>'Moving Avg'!G2233</f>
        <v>9.629235999999997</v>
      </c>
      <c r="I2233" s="2">
        <f>'Moving Avg'!H2233</f>
        <v>9.5673384999999982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9.7316000000000003</v>
      </c>
      <c r="C2234" s="2">
        <f>RSI!I2234</f>
        <v>56.069649207560701</v>
      </c>
      <c r="D2234" s="2">
        <f>MACD!E2234</f>
        <v>-9.0037655394866078E-2</v>
      </c>
      <c r="E2234" s="2">
        <f>MACD!F2234</f>
        <v>-5.0968953999932357E-2</v>
      </c>
      <c r="F2234" s="2">
        <f>'Moving Avg'!D2234</f>
        <v>9.7750599999999999</v>
      </c>
      <c r="G2234" s="2">
        <f>'Moving Avg'!F2234</f>
        <v>9.6208050000000007</v>
      </c>
      <c r="H2234" s="2">
        <f>'Moving Avg'!G2234</f>
        <v>9.6327119999999962</v>
      </c>
      <c r="I2234" s="2">
        <f>'Moving Avg'!H2234</f>
        <v>9.5680179999999968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9.8359000000000005</v>
      </c>
      <c r="C2235" s="2">
        <f>RSI!I2235</f>
        <v>61.900565251901625</v>
      </c>
      <c r="D2235" s="2">
        <f>MACD!E2235</f>
        <v>-0.1041249582989785</v>
      </c>
      <c r="E2235" s="2">
        <f>MACD!F2235</f>
        <v>-6.1600154859741588E-2</v>
      </c>
      <c r="F2235" s="2">
        <f>'Moving Avg'!D2235</f>
        <v>9.7959199999999989</v>
      </c>
      <c r="G2235" s="2">
        <f>'Moving Avg'!F2235</f>
        <v>9.6347100000000019</v>
      </c>
      <c r="H2235" s="2">
        <f>'Moving Avg'!G2235</f>
        <v>9.6382739999999973</v>
      </c>
      <c r="I2235" s="2">
        <f>'Moving Avg'!H2235</f>
        <v>9.5696289999999973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9.9748999999999999</v>
      </c>
      <c r="C2236" s="2">
        <f>RSI!I2236</f>
        <v>67.997024220253863</v>
      </c>
      <c r="D2236" s="2">
        <f>MACD!E2236</f>
        <v>-0.12744093683298097</v>
      </c>
      <c r="E2236" s="2">
        <f>MACD!F2236</f>
        <v>-7.4768311254389458E-2</v>
      </c>
      <c r="F2236" s="2">
        <f>'Moving Avg'!D2236</f>
        <v>9.8463200000000004</v>
      </c>
      <c r="G2236" s="2">
        <f>'Moving Avg'!F2236</f>
        <v>9.6555650000000028</v>
      </c>
      <c r="H2236" s="2">
        <f>'Moving Avg'!G2236</f>
        <v>9.6483539999999959</v>
      </c>
      <c r="I2236" s="2">
        <f>'Moving Avg'!H2236</f>
        <v>9.5719349999999981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</row>
    <row r="2237" spans="1:12" ht="13.5" x14ac:dyDescent="0.25">
      <c r="A2237" s="3">
        <f>RSI!A2237</f>
        <v>45260</v>
      </c>
      <c r="B2237" s="2">
        <f>RSI!B2237</f>
        <v>10.2529</v>
      </c>
      <c r="C2237" s="2">
        <f>RSI!I2237</f>
        <v>76.199709652604838</v>
      </c>
      <c r="D2237" s="2">
        <f>MACD!E2237</f>
        <v>-0.16960199195981573</v>
      </c>
      <c r="E2237" s="2">
        <f>MACD!F2237</f>
        <v>-9.3735047395474724E-2</v>
      </c>
      <c r="F2237" s="2">
        <f>'Moving Avg'!D2237</f>
        <v>9.9279799999999998</v>
      </c>
      <c r="G2237" s="2">
        <f>'Moving Avg'!F2237</f>
        <v>9.6903200000000016</v>
      </c>
      <c r="H2237" s="2">
        <f>'Moving Avg'!G2237</f>
        <v>9.6622559999999957</v>
      </c>
      <c r="I2237" s="2">
        <f>'Moving Avg'!H2237</f>
        <v>9.5756309999999978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</row>
    <row r="2238" spans="1:12" ht="13.5" x14ac:dyDescent="0.25">
      <c r="A2238" s="3">
        <f>RSI!A2238</f>
        <v>45261</v>
      </c>
      <c r="B2238" s="2">
        <f>RSI!B2238</f>
        <v>9.6447000000000003</v>
      </c>
      <c r="C2238" s="2">
        <f>RSI!I2238</f>
        <v>47.509552088269643</v>
      </c>
      <c r="D2238" s="2">
        <f>MACD!E2238</f>
        <v>-0.16357088709383305</v>
      </c>
      <c r="E2238" s="2">
        <f>MACD!F2238</f>
        <v>-0.1077022153351464</v>
      </c>
      <c r="F2238" s="2">
        <f>'Moving Avg'!D2238</f>
        <v>9.8879999999999999</v>
      </c>
      <c r="G2238" s="2">
        <f>'Moving Avg'!F2238</f>
        <v>9.6946650000000023</v>
      </c>
      <c r="H2238" s="2">
        <f>'Moving Avg'!G2238</f>
        <v>9.6639939999999953</v>
      </c>
      <c r="I2238" s="2">
        <f>'Moving Avg'!H2238</f>
        <v>9.5762859999999979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10.2095</v>
      </c>
      <c r="C2239" s="2">
        <f>RSI!I2239</f>
        <v>61.867871740037131</v>
      </c>
      <c r="D2239" s="2">
        <f>MACD!E2239</f>
        <v>-0.17307049567924437</v>
      </c>
      <c r="E2239" s="2">
        <f>MACD!F2239</f>
        <v>-0.12077587140396601</v>
      </c>
      <c r="F2239" s="2">
        <f>'Moving Avg'!D2239</f>
        <v>9.9835799999999999</v>
      </c>
      <c r="G2239" s="2">
        <f>'Moving Avg'!F2239</f>
        <v>9.7272499999999997</v>
      </c>
      <c r="H2239" s="2">
        <f>'Moving Avg'!G2239</f>
        <v>9.6705979999999947</v>
      </c>
      <c r="I2239" s="2">
        <f>'Moving Avg'!H2239</f>
        <v>9.5799289999999999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10.2964</v>
      </c>
      <c r="C2240" s="2">
        <f>RSI!I2240</f>
        <v>63.521253044476495</v>
      </c>
      <c r="D2240" s="2">
        <f>MACD!E2240</f>
        <v>-0.19042408650052955</v>
      </c>
      <c r="E2240" s="2">
        <f>MACD!F2240</f>
        <v>-0.13470551442327872</v>
      </c>
      <c r="F2240" s="2">
        <f>'Moving Avg'!D2240</f>
        <v>10.07568</v>
      </c>
      <c r="G2240" s="2">
        <f>'Moving Avg'!F2240</f>
        <v>9.7641799999999996</v>
      </c>
      <c r="H2240" s="2">
        <f>'Moving Avg'!G2240</f>
        <v>9.6789399999999954</v>
      </c>
      <c r="I2240" s="2">
        <f>'Moving Avg'!H2240</f>
        <v>9.5840064999999992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10.2964</v>
      </c>
      <c r="C2241" s="2">
        <f>RSI!I2241</f>
        <v>63.521253044476495</v>
      </c>
      <c r="D2241" s="2">
        <f>MACD!E2241</f>
        <v>-0.20962505838044798</v>
      </c>
      <c r="E2241" s="2">
        <f>MACD!F2241</f>
        <v>-0.14968942321471257</v>
      </c>
      <c r="F2241" s="2">
        <f>'Moving Avg'!D2241</f>
        <v>10.13998</v>
      </c>
      <c r="G2241" s="2">
        <f>'Moving Avg'!F2241</f>
        <v>9.8011099999999995</v>
      </c>
      <c r="H2241" s="2">
        <f>'Moving Avg'!G2241</f>
        <v>9.6872819999999962</v>
      </c>
      <c r="I2241" s="2">
        <f>'Moving Avg'!H2241</f>
        <v>9.5880019999999995</v>
      </c>
      <c r="J2241" s="6" t="str">
        <f>OBV!F2241</f>
        <v>BEARISH</v>
      </c>
      <c r="K2241" s="6" t="str">
        <f>OBV!G2241</f>
        <v>NEUTRAL</v>
      </c>
      <c r="L2241" s="6" t="str">
        <f>OBV!H2241</f>
        <v>BEARISH DIVERGENCE</v>
      </c>
    </row>
    <row r="2242" spans="1:12" ht="13.5" x14ac:dyDescent="0.25">
      <c r="A2242" s="3">
        <f>RSI!A2242</f>
        <v>45267</v>
      </c>
      <c r="B2242" s="2">
        <f>RSI!B2242</f>
        <v>10.2964</v>
      </c>
      <c r="C2242" s="2">
        <f>RSI!I2242</f>
        <v>63.521253044476495</v>
      </c>
      <c r="D2242" s="2">
        <f>MACD!E2242</f>
        <v>-0.21009220092590652</v>
      </c>
      <c r="E2242" s="2">
        <f>MACD!F2242</f>
        <v>-0.16176997875695137</v>
      </c>
      <c r="F2242" s="2">
        <f>'Moving Avg'!D2242</f>
        <v>10.148679999999999</v>
      </c>
      <c r="G2242" s="2">
        <f>'Moving Avg'!F2242</f>
        <v>9.8380400000000012</v>
      </c>
      <c r="H2242" s="2">
        <f>'Moving Avg'!G2242</f>
        <v>9.6956239999999969</v>
      </c>
      <c r="I2242" s="2">
        <f>'Moving Avg'!H2242</f>
        <v>9.5923254999999976</v>
      </c>
      <c r="J2242" s="6" t="str">
        <f>OBV!F2242</f>
        <v>BEARISH</v>
      </c>
      <c r="K2242" s="6" t="str">
        <f>OBV!G2242</f>
        <v>NEUTRAL</v>
      </c>
      <c r="L2242" s="6" t="str">
        <f>OBV!H2242</f>
        <v>BEARISH DIVERGENCE</v>
      </c>
    </row>
    <row r="2243" spans="1:12" ht="13.5" x14ac:dyDescent="0.25">
      <c r="A2243" s="3">
        <f>RSI!A2243</f>
        <v>45268</v>
      </c>
      <c r="B2243" s="2">
        <f>RSI!B2243</f>
        <v>10.166</v>
      </c>
      <c r="C2243" s="2">
        <f>RSI!I2243</f>
        <v>58.74726329112989</v>
      </c>
      <c r="D2243" s="2">
        <f>MACD!E2243</f>
        <v>-0.20355344137119857</v>
      </c>
      <c r="E2243" s="2">
        <f>MACD!F2243</f>
        <v>-0.1701266712798008</v>
      </c>
      <c r="F2243" s="2">
        <f>'Moving Avg'!D2243</f>
        <v>10.252940000000001</v>
      </c>
      <c r="G2243" s="2">
        <f>'Moving Avg'!F2243</f>
        <v>9.8684499999999993</v>
      </c>
      <c r="H2243" s="2">
        <f>'Moving Avg'!G2243</f>
        <v>9.7081359999999961</v>
      </c>
      <c r="I2243" s="2">
        <f>'Moving Avg'!H2243</f>
        <v>9.5959970000000006</v>
      </c>
      <c r="J2243" s="6" t="str">
        <f>OBV!F2243</f>
        <v>BEARISH</v>
      </c>
      <c r="K2243" s="6" t="str">
        <f>OBV!G2243</f>
        <v>NEUTRAL</v>
      </c>
      <c r="L2243" s="6" t="str">
        <f>OBV!H2243</f>
        <v>BEARISH DIVERGENCE</v>
      </c>
    </row>
    <row r="2244" spans="1:12" ht="13.5" x14ac:dyDescent="0.25">
      <c r="A2244" s="3">
        <f>RSI!A2244</f>
        <v>45271</v>
      </c>
      <c r="B2244" s="2">
        <f>RSI!B2244</f>
        <v>10.157400000000001</v>
      </c>
      <c r="C2244" s="2">
        <f>RSI!I2244</f>
        <v>58.43534304341452</v>
      </c>
      <c r="D2244" s="2">
        <f>MACD!E2244</f>
        <v>-0.21652104067880629</v>
      </c>
      <c r="E2244" s="2">
        <f>MACD!F2244</f>
        <v>-0.17940554515960189</v>
      </c>
      <c r="F2244" s="2">
        <f>'Moving Avg'!D2244</f>
        <v>10.242520000000001</v>
      </c>
      <c r="G2244" s="2">
        <f>'Moving Avg'!F2244</f>
        <v>9.8984299999999994</v>
      </c>
      <c r="H2244" s="2">
        <f>'Moving Avg'!G2244</f>
        <v>9.7140459999999962</v>
      </c>
      <c r="I2244" s="2">
        <f>'Moving Avg'!H2244</f>
        <v>9.5996255000000001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9.6967999999999996</v>
      </c>
      <c r="C2245" s="2">
        <f>RSI!I2245</f>
        <v>44.735432454499744</v>
      </c>
      <c r="D2245" s="2">
        <f>MACD!E2245</f>
        <v>-0.17890111374683215</v>
      </c>
      <c r="E2245" s="2">
        <f>MACD!F2245</f>
        <v>-0.17930465887704794</v>
      </c>
      <c r="F2245" s="2">
        <f>'Moving Avg'!D2245</f>
        <v>10.1226</v>
      </c>
      <c r="G2245" s="2">
        <f>'Moving Avg'!F2245</f>
        <v>9.9053799999999992</v>
      </c>
      <c r="H2245" s="2">
        <f>'Moving Avg'!G2245</f>
        <v>9.7135239999999961</v>
      </c>
      <c r="I2245" s="2">
        <f>'Moving Avg'!H2245</f>
        <v>9.600951000000002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9.7750000000000004</v>
      </c>
      <c r="C2246" s="2">
        <f>RSI!I2246</f>
        <v>47.007012481976936</v>
      </c>
      <c r="D2246" s="2">
        <f>MACD!E2246</f>
        <v>-0.13021084491127688</v>
      </c>
      <c r="E2246" s="2">
        <f>MACD!F2246</f>
        <v>-0.16948589608389375</v>
      </c>
      <c r="F2246" s="2">
        <f>'Moving Avg'!D2246</f>
        <v>10.018320000000001</v>
      </c>
      <c r="G2246" s="2">
        <f>'Moving Avg'!F2246</f>
        <v>9.9162400000000002</v>
      </c>
      <c r="H2246" s="2">
        <f>'Moving Avg'!G2246</f>
        <v>9.7121319999999951</v>
      </c>
      <c r="I2246" s="2">
        <f>'Moving Avg'!H2246</f>
        <v>9.6026675000000008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9.7750000000000004</v>
      </c>
      <c r="C2247" s="2">
        <f>RSI!I2247</f>
        <v>47.007012481976929</v>
      </c>
      <c r="D2247" s="2">
        <f>MACD!E2247</f>
        <v>-4.5532020667907958E-2</v>
      </c>
      <c r="E2247" s="2">
        <f>MACD!F2247</f>
        <v>-0.14469512100069662</v>
      </c>
      <c r="F2247" s="2">
        <f>'Moving Avg'!D2247</f>
        <v>9.91404</v>
      </c>
      <c r="G2247" s="2">
        <f>'Moving Avg'!F2247</f>
        <v>9.9270999999999994</v>
      </c>
      <c r="H2247" s="2">
        <f>'Moving Avg'!G2247</f>
        <v>9.7182139999999944</v>
      </c>
      <c r="I2247" s="2">
        <f>'Moving Avg'!H2247</f>
        <v>9.6043840000000031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9.7664000000000009</v>
      </c>
      <c r="C2248" s="2">
        <f>RSI!I2248</f>
        <v>46.761861227873496</v>
      </c>
      <c r="D2248" s="2">
        <f>MACD!E2248</f>
        <v>-6.6155368959648797E-2</v>
      </c>
      <c r="E2248" s="2">
        <f>MACD!F2248</f>
        <v>-0.12898717059248707</v>
      </c>
      <c r="F2248" s="2">
        <f>'Moving Avg'!D2248</f>
        <v>9.8341199999999986</v>
      </c>
      <c r="G2248" s="2">
        <f>'Moving Avg'!F2248</f>
        <v>9.9375300000000006</v>
      </c>
      <c r="H2248" s="2">
        <f>'Moving Avg'!G2248</f>
        <v>9.726033999999995</v>
      </c>
      <c r="I2248" s="2">
        <f>'Moving Avg'!H2248</f>
        <v>9.6060985000000016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9.7664000000000009</v>
      </c>
      <c r="C2249" s="2">
        <f>RSI!I2249</f>
        <v>46.761861227873496</v>
      </c>
      <c r="D2249" s="2">
        <f>MACD!E2249</f>
        <v>3.9460575235690243E-3</v>
      </c>
      <c r="E2249" s="2">
        <f>MACD!F2249</f>
        <v>-0.10240052496927585</v>
      </c>
      <c r="F2249" s="2">
        <f>'Moving Avg'!D2249</f>
        <v>9.7559199999999997</v>
      </c>
      <c r="G2249" s="2">
        <f>'Moving Avg'!F2249</f>
        <v>9.9392700000000005</v>
      </c>
      <c r="H2249" s="2">
        <f>'Moving Avg'!G2249</f>
        <v>9.7338539999999938</v>
      </c>
      <c r="I2249" s="2">
        <f>'Moving Avg'!H2249</f>
        <v>9.6077720000000042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10.3485</v>
      </c>
      <c r="C2250" s="2">
        <f>RSI!I2250</f>
        <v>62.226182439433032</v>
      </c>
      <c r="D2250" s="2">
        <f>MACD!E2250</f>
        <v>3.4124143144055097E-2</v>
      </c>
      <c r="E2250" s="2">
        <f>MACD!F2250</f>
        <v>-7.5095591346609661E-2</v>
      </c>
      <c r="F2250" s="2">
        <f>'Moving Avg'!D2250</f>
        <v>9.8862600000000018</v>
      </c>
      <c r="G2250" s="2">
        <f>'Moving Avg'!F2250</f>
        <v>9.9701150000000016</v>
      </c>
      <c r="H2250" s="2">
        <f>'Moving Avg'!G2250</f>
        <v>9.7461919999999953</v>
      </c>
      <c r="I2250" s="2">
        <f>'Moving Avg'!H2250</f>
        <v>9.612479000000004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10.391999999999999</v>
      </c>
      <c r="C2251" s="2">
        <f>RSI!I2251</f>
        <v>63.089041108267217</v>
      </c>
      <c r="D2251" s="2">
        <f>MACD!E2251</f>
        <v>5.3563108879261634E-2</v>
      </c>
      <c r="E2251" s="2">
        <f>MACD!F2251</f>
        <v>-4.9363851301435405E-2</v>
      </c>
      <c r="F2251" s="2">
        <f>'Moving Avg'!D2251</f>
        <v>10.00966</v>
      </c>
      <c r="G2251" s="2">
        <f>'Moving Avg'!F2251</f>
        <v>10.003570000000002</v>
      </c>
      <c r="H2251" s="2">
        <f>'Moving Avg'!G2251</f>
        <v>9.7593999999999941</v>
      </c>
      <c r="I2251" s="2">
        <f>'Moving Avg'!H2251</f>
        <v>9.6175265000000039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10.391999999999999</v>
      </c>
      <c r="C2252" s="2">
        <f>RSI!I2252</f>
        <v>63.089041108267217</v>
      </c>
      <c r="D2252" s="2">
        <f>MACD!E2252</f>
        <v>6.7093203299959825E-2</v>
      </c>
      <c r="E2252" s="2">
        <f>MACD!F2252</f>
        <v>-2.6072440381156359E-2</v>
      </c>
      <c r="F2252" s="2">
        <f>'Moving Avg'!D2252</f>
        <v>10.13306</v>
      </c>
      <c r="G2252" s="2">
        <f>'Moving Avg'!F2252</f>
        <v>10.030940000000001</v>
      </c>
      <c r="H2252" s="2">
        <f>'Moving Avg'!G2252</f>
        <v>9.7726079999999964</v>
      </c>
      <c r="I2252" s="2">
        <f>'Moving Avg'!H2252</f>
        <v>9.622533000000006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10.4267</v>
      </c>
      <c r="C2253" s="2">
        <f>RSI!I2253</f>
        <v>63.852932201809374</v>
      </c>
      <c r="D2253" s="2">
        <f>MACD!E2253</f>
        <v>5.3207742195947816E-2</v>
      </c>
      <c r="E2253" s="2">
        <f>MACD!F2253</f>
        <v>-1.0216403865735524E-2</v>
      </c>
      <c r="F2253" s="2">
        <f>'Moving Avg'!D2253</f>
        <v>10.26512</v>
      </c>
      <c r="G2253" s="2">
        <f>'Moving Avg'!F2253</f>
        <v>10.060045000000001</v>
      </c>
      <c r="H2253" s="2">
        <f>'Moving Avg'!G2253</f>
        <v>9.7875519999999945</v>
      </c>
      <c r="I2253" s="2">
        <f>'Moving Avg'!H2253</f>
        <v>9.6277130000000053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10.4267</v>
      </c>
      <c r="C2254" s="2">
        <f>RSI!I2254</f>
        <v>63.852932201809374</v>
      </c>
      <c r="D2254" s="2">
        <f>MACD!E2254</f>
        <v>3.7428446548119609E-2</v>
      </c>
      <c r="E2254" s="2">
        <f>MACD!F2254</f>
        <v>-6.874337829644965E-4</v>
      </c>
      <c r="F2254" s="2">
        <f>'Moving Avg'!D2254</f>
        <v>10.397180000000001</v>
      </c>
      <c r="G2254" s="2">
        <f>'Moving Avg'!F2254</f>
        <v>10.094800000000001</v>
      </c>
      <c r="H2254" s="2">
        <f>'Moving Avg'!G2254</f>
        <v>9.8031919999999957</v>
      </c>
      <c r="I2254" s="2">
        <f>'Moving Avg'!H2254</f>
        <v>9.6328930000000064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10.4267</v>
      </c>
      <c r="C2255" s="2">
        <f>RSI!I2255</f>
        <v>63.852932201809374</v>
      </c>
      <c r="D2255" s="2">
        <f>MACD!E2255</f>
        <v>-4.9291268806140209E-2</v>
      </c>
      <c r="E2255" s="2">
        <f>MACD!F2255</f>
        <v>-1.0408200787599641E-2</v>
      </c>
      <c r="F2255" s="2">
        <f>'Moving Avg'!D2255</f>
        <v>10.41282</v>
      </c>
      <c r="G2255" s="2">
        <f>'Moving Avg'!F2255</f>
        <v>10.12434</v>
      </c>
      <c r="H2255" s="2">
        <f>'Moving Avg'!G2255</f>
        <v>9.8188319999999951</v>
      </c>
      <c r="I2255" s="2">
        <f>'Moving Avg'!H2255</f>
        <v>9.6378680000000045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10.67</v>
      </c>
      <c r="C2256" s="2">
        <f>RSI!I2256</f>
        <v>69.398927000753972</v>
      </c>
      <c r="D2256" s="2">
        <f>MACD!E2256</f>
        <v>-0.13098174358447601</v>
      </c>
      <c r="E2256" s="2">
        <f>MACD!F2256</f>
        <v>-3.4522909346974918E-2</v>
      </c>
      <c r="F2256" s="2">
        <f>'Moving Avg'!D2256</f>
        <v>10.46842</v>
      </c>
      <c r="G2256" s="2">
        <f>'Moving Avg'!F2256</f>
        <v>10.159095000000001</v>
      </c>
      <c r="H2256" s="2">
        <f>'Moving Avg'!G2256</f>
        <v>9.8393379999999961</v>
      </c>
      <c r="I2256" s="2">
        <f>'Moving Avg'!H2256</f>
        <v>9.6440595000000062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10.8612</v>
      </c>
      <c r="C2257" s="2">
        <f>RSI!I2257</f>
        <v>72.91577257375198</v>
      </c>
      <c r="D2257" s="2">
        <f>MACD!E2257</f>
        <v>-0.2178539760337781</v>
      </c>
      <c r="E2257" s="2">
        <f>MACD!F2257</f>
        <v>-7.1189122684335554E-2</v>
      </c>
      <c r="F2257" s="2">
        <f>'Moving Avg'!D2257</f>
        <v>10.56226</v>
      </c>
      <c r="G2257" s="2">
        <f>'Moving Avg'!F2257</f>
        <v>10.18951</v>
      </c>
      <c r="H2257" s="2">
        <f>'Moving Avg'!G2257</f>
        <v>9.8603659999999955</v>
      </c>
      <c r="I2257" s="2">
        <f>'Moving Avg'!H2257</f>
        <v>9.6514940000000067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10.8612</v>
      </c>
      <c r="C2258" s="2">
        <f>RSI!I2258</f>
        <v>72.91577257375198</v>
      </c>
      <c r="D2258" s="2">
        <f>MACD!E2258</f>
        <v>-0.29713502452216289</v>
      </c>
      <c r="E2258" s="2">
        <f>MACD!F2258</f>
        <v>-0.11637830305190103</v>
      </c>
      <c r="F2258" s="2">
        <f>'Moving Avg'!D2258</f>
        <v>10.64916</v>
      </c>
      <c r="G2258" s="2">
        <f>'Moving Avg'!F2258</f>
        <v>10.250335000000003</v>
      </c>
      <c r="H2258" s="2">
        <f>'Moving Avg'!G2258</f>
        <v>9.8813939999999967</v>
      </c>
      <c r="I2258" s="2">
        <f>'Moving Avg'!H2258</f>
        <v>9.6586825000000065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10.7743</v>
      </c>
      <c r="C2259" s="2">
        <f>RSI!I2259</f>
        <v>68.750949115095779</v>
      </c>
      <c r="D2259" s="2">
        <f>MACD!E2259</f>
        <v>-0.36190296821508916</v>
      </c>
      <c r="E2259" s="2">
        <f>MACD!F2259</f>
        <v>-0.16548323608453869</v>
      </c>
      <c r="F2259" s="2">
        <f>'Moving Avg'!D2259</f>
        <v>10.718680000000001</v>
      </c>
      <c r="G2259" s="2">
        <f>'Moving Avg'!F2259</f>
        <v>10.278575000000002</v>
      </c>
      <c r="H2259" s="2">
        <f>'Moving Avg'!G2259</f>
        <v>9.9006839999999983</v>
      </c>
      <c r="I2259" s="2">
        <f>'Moving Avg'!H2259</f>
        <v>9.6654365000000055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10.8177</v>
      </c>
      <c r="C2260" s="2">
        <f>RSI!I2260</f>
        <v>69.682326364427766</v>
      </c>
      <c r="D2260" s="2">
        <f>MACD!E2260</f>
        <v>-0.33366984184099913</v>
      </c>
      <c r="E2260" s="2">
        <f>MACD!F2260</f>
        <v>-0.19912055723583078</v>
      </c>
      <c r="F2260" s="2">
        <f>'Moving Avg'!D2260</f>
        <v>10.796879999999998</v>
      </c>
      <c r="G2260" s="2">
        <f>'Moving Avg'!F2260</f>
        <v>10.304640000000001</v>
      </c>
      <c r="H2260" s="2">
        <f>'Moving Avg'!G2260</f>
        <v>9.930399999999997</v>
      </c>
      <c r="I2260" s="2">
        <f>'Moving Avg'!H2260</f>
        <v>9.6723665000000061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10.6005</v>
      </c>
      <c r="C2261" s="2">
        <f>RSI!I2261</f>
        <v>60.038040432573879</v>
      </c>
      <c r="D2261" s="2">
        <f>MACD!E2261</f>
        <v>-0.29031317768077614</v>
      </c>
      <c r="E2261" s="2">
        <f>MACD!F2261</f>
        <v>-0.21735908132481987</v>
      </c>
      <c r="F2261" s="2">
        <f>'Moving Avg'!D2261</f>
        <v>10.78298</v>
      </c>
      <c r="G2261" s="2">
        <f>'Moving Avg'!F2261</f>
        <v>10.319845000000001</v>
      </c>
      <c r="H2261" s="2">
        <f>'Moving Avg'!G2261</f>
        <v>9.9599419999999981</v>
      </c>
      <c r="I2261" s="2">
        <f>'Moving Avg'!H2261</f>
        <v>9.6782515000000071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</row>
    <row r="2262" spans="1:12" ht="13.5" x14ac:dyDescent="0.25">
      <c r="A2262" s="3">
        <f>RSI!A2262</f>
        <v>45296</v>
      </c>
      <c r="B2262" s="2">
        <f>RSI!B2262</f>
        <v>10.6874</v>
      </c>
      <c r="C2262" s="2">
        <f>RSI!I2262</f>
        <v>62.287007373935815</v>
      </c>
      <c r="D2262" s="2">
        <f>MACD!E2262</f>
        <v>-0.2618489743907908</v>
      </c>
      <c r="E2262" s="2">
        <f>MACD!F2262</f>
        <v>-0.22625705993801407</v>
      </c>
      <c r="F2262" s="2">
        <f>'Moving Avg'!D2262</f>
        <v>10.74822</v>
      </c>
      <c r="G2262" s="2">
        <f>'Moving Avg'!F2262</f>
        <v>10.339395</v>
      </c>
      <c r="H2262" s="2">
        <f>'Moving Avg'!G2262</f>
        <v>9.9825339999999994</v>
      </c>
      <c r="I2262" s="2">
        <f>'Moving Avg'!H2262</f>
        <v>9.6845710000000071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</row>
    <row r="2263" spans="1:12" ht="13.5" x14ac:dyDescent="0.25">
      <c r="A2263" s="3">
        <f>RSI!A2263</f>
        <v>45299</v>
      </c>
      <c r="B2263" s="2">
        <f>RSI!B2263</f>
        <v>10.6439</v>
      </c>
      <c r="C2263" s="2">
        <f>RSI!I2263</f>
        <v>60.452970327257013</v>
      </c>
      <c r="D2263" s="2">
        <f>MACD!E2263</f>
        <v>-0.23136962452666232</v>
      </c>
      <c r="E2263" s="2">
        <f>MACD!F2263</f>
        <v>-0.22727957285574374</v>
      </c>
      <c r="F2263" s="2">
        <f>'Moving Avg'!D2263</f>
        <v>10.704759999999998</v>
      </c>
      <c r="G2263" s="2">
        <f>'Moving Avg'!F2263</f>
        <v>10.363289999999999</v>
      </c>
      <c r="H2263" s="2">
        <f>'Moving Avg'!G2263</f>
        <v>10.004255999999998</v>
      </c>
      <c r="I2263" s="2">
        <f>'Moving Avg'!H2263</f>
        <v>9.6906320000000079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</row>
    <row r="2264" spans="1:12" ht="13.5" x14ac:dyDescent="0.25">
      <c r="A2264" s="3">
        <f>RSI!A2264</f>
        <v>45300</v>
      </c>
      <c r="B2264" s="2">
        <f>RSI!B2264</f>
        <v>10.6439</v>
      </c>
      <c r="C2264" s="2">
        <f>RSI!I2264</f>
        <v>60.452970327257013</v>
      </c>
      <c r="D2264" s="2">
        <f>MACD!E2264</f>
        <v>-0.20732831480944647</v>
      </c>
      <c r="E2264" s="2">
        <f>MACD!F2264</f>
        <v>-0.22328932124648432</v>
      </c>
      <c r="F2264" s="2">
        <f>'Moving Avg'!D2264</f>
        <v>10.67868</v>
      </c>
      <c r="G2264" s="2">
        <f>'Moving Avg'!F2264</f>
        <v>10.387615</v>
      </c>
      <c r="H2264" s="2">
        <f>'Moving Avg'!G2264</f>
        <v>10.025977999999997</v>
      </c>
      <c r="I2264" s="2">
        <f>'Moving Avg'!H2264</f>
        <v>9.6966930000000087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</row>
    <row r="2265" spans="1:12" ht="13.5" x14ac:dyDescent="0.25">
      <c r="A2265" s="3">
        <f>RSI!A2265</f>
        <v>45301</v>
      </c>
      <c r="B2265" s="2">
        <f>RSI!B2265</f>
        <v>10.4267</v>
      </c>
      <c r="C2265" s="2">
        <f>RSI!I2265</f>
        <v>51.646680362457168</v>
      </c>
      <c r="D2265" s="2">
        <f>MACD!E2265</f>
        <v>-0.17251613979100888</v>
      </c>
      <c r="E2265" s="2">
        <f>MACD!F2265</f>
        <v>-0.21313468495538923</v>
      </c>
      <c r="F2265" s="2">
        <f>'Moving Avg'!D2265</f>
        <v>10.600480000000001</v>
      </c>
      <c r="G2265" s="2">
        <f>'Moving Avg'!F2265</f>
        <v>10.424110000000002</v>
      </c>
      <c r="H2265" s="2">
        <f>'Moving Avg'!G2265</f>
        <v>10.043355999999996</v>
      </c>
      <c r="I2265" s="2">
        <f>'Moving Avg'!H2265</f>
        <v>9.7016680000000104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10.7743</v>
      </c>
      <c r="C2266" s="2">
        <f>RSI!I2266</f>
        <v>61.350163010933272</v>
      </c>
      <c r="D2266" s="2">
        <f>MACD!E2266</f>
        <v>-0.13159302671626882</v>
      </c>
      <c r="E2266" s="2">
        <f>MACD!F2266</f>
        <v>-0.19682635330756515</v>
      </c>
      <c r="F2266" s="2">
        <f>'Moving Avg'!D2266</f>
        <v>10.63524</v>
      </c>
      <c r="G2266" s="2">
        <f>'Moving Avg'!F2266</f>
        <v>10.474075000000001</v>
      </c>
      <c r="H2266" s="2">
        <f>'Moving Avg'!G2266</f>
        <v>10.067685999999998</v>
      </c>
      <c r="I2266" s="2">
        <f>'Moving Avg'!H2266</f>
        <v>9.7083810000000099</v>
      </c>
      <c r="J2266" s="6" t="str">
        <f>OBV!F2266</f>
        <v>BEARISH</v>
      </c>
      <c r="K2266" s="6" t="str">
        <f>OBV!G2266</f>
        <v>WEAK</v>
      </c>
      <c r="L2266" s="6" t="str">
        <f>OBV!H2266</f>
        <v>BEARISH DIVERGENCE</v>
      </c>
    </row>
    <row r="2267" spans="1:12" ht="13.5" x14ac:dyDescent="0.25">
      <c r="A2267" s="3">
        <f>RSI!A2267</f>
        <v>45303</v>
      </c>
      <c r="B2267" s="2">
        <f>RSI!B2267</f>
        <v>10.7743</v>
      </c>
      <c r="C2267" s="2">
        <f>RSI!I2267</f>
        <v>61.350163010933272</v>
      </c>
      <c r="D2267" s="2">
        <f>MACD!E2267</f>
        <v>-6.9804342378894546E-2</v>
      </c>
      <c r="E2267" s="2">
        <f>MACD!F2267</f>
        <v>-0.17142195112183103</v>
      </c>
      <c r="F2267" s="2">
        <f>'Moving Avg'!D2267</f>
        <v>10.652619999999999</v>
      </c>
      <c r="G2267" s="2">
        <f>'Moving Avg'!F2267</f>
        <v>10.524040000000001</v>
      </c>
      <c r="H2267" s="2">
        <f>'Moving Avg'!G2267</f>
        <v>10.092015999999996</v>
      </c>
      <c r="I2267" s="2">
        <f>'Moving Avg'!H2267</f>
        <v>9.7150940000000112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</row>
    <row r="2268" spans="1:12" ht="13.5" x14ac:dyDescent="0.25">
      <c r="A2268" s="3">
        <f>RSI!A2268</f>
        <v>45306</v>
      </c>
      <c r="B2268" s="2">
        <f>RSI!B2268</f>
        <v>10.7743</v>
      </c>
      <c r="C2268" s="2">
        <f>RSI!I2268</f>
        <v>61.350163010933265</v>
      </c>
      <c r="D2268" s="2">
        <f>MACD!E2268</f>
        <v>-1.9608600036177037E-2</v>
      </c>
      <c r="E2268" s="2">
        <f>MACD!F2268</f>
        <v>-0.14105928090470024</v>
      </c>
      <c r="F2268" s="2">
        <f>'Moving Avg'!D2268</f>
        <v>10.678700000000001</v>
      </c>
      <c r="G2268" s="2">
        <f>'Moving Avg'!F2268</f>
        <v>10.574435000000001</v>
      </c>
      <c r="H2268" s="2">
        <f>'Moving Avg'!G2268</f>
        <v>10.116345999999997</v>
      </c>
      <c r="I2268" s="2">
        <f>'Moving Avg'!H2268</f>
        <v>9.7218070000000107</v>
      </c>
      <c r="J2268" s="6" t="str">
        <f>OBV!F2268</f>
        <v>BEARISH</v>
      </c>
      <c r="K2268" s="6" t="str">
        <f>OBV!G2268</f>
        <v>WEAK</v>
      </c>
      <c r="L2268" s="6" t="str">
        <f>OBV!H2268</f>
        <v>BEARISH DIVERGENCE</v>
      </c>
    </row>
    <row r="2269" spans="1:12" ht="13.5" x14ac:dyDescent="0.25">
      <c r="A2269" s="3">
        <f>RSI!A2269</f>
        <v>45307</v>
      </c>
      <c r="B2269" s="2">
        <f>RSI!B2269</f>
        <v>10.765599999999999</v>
      </c>
      <c r="C2269" s="2">
        <f>RSI!I2269</f>
        <v>60.967695409657331</v>
      </c>
      <c r="D2269" s="2">
        <f>MACD!E2269</f>
        <v>8.207535417932732E-3</v>
      </c>
      <c r="E2269" s="2">
        <f>MACD!F2269</f>
        <v>-0.11120591764017365</v>
      </c>
      <c r="F2269" s="2">
        <f>'Moving Avg'!D2269</f>
        <v>10.70304</v>
      </c>
      <c r="G2269" s="2">
        <f>'Moving Avg'!F2269</f>
        <v>10.624395000000003</v>
      </c>
      <c r="H2269" s="2">
        <f>'Moving Avg'!G2269</f>
        <v>10.140501999999996</v>
      </c>
      <c r="I2269" s="2">
        <f>'Moving Avg'!H2269</f>
        <v>9.72847650000001</v>
      </c>
      <c r="J2269" s="6" t="str">
        <f>OBV!F2269</f>
        <v>BEARISH</v>
      </c>
      <c r="K2269" s="6" t="str">
        <f>OBV!G2269</f>
        <v>WEAK</v>
      </c>
      <c r="L2269" s="6" t="str">
        <f>OBV!H2269</f>
        <v>BEARISH DIVERGENCE</v>
      </c>
    </row>
    <row r="2270" spans="1:12" ht="13.5" x14ac:dyDescent="0.25">
      <c r="A2270" s="3">
        <f>RSI!A2270</f>
        <v>45308</v>
      </c>
      <c r="B2270" s="2">
        <f>RSI!B2270</f>
        <v>10.765599999999999</v>
      </c>
      <c r="C2270" s="2">
        <f>RSI!I2270</f>
        <v>60.967695409657331</v>
      </c>
      <c r="D2270" s="2">
        <f>MACD!E2270</f>
        <v>3.6683339145021421E-2</v>
      </c>
      <c r="E2270" s="2">
        <f>MACD!F2270</f>
        <v>-8.162806628313464E-2</v>
      </c>
      <c r="F2270" s="2">
        <f>'Moving Avg'!D2270</f>
        <v>10.770820000000001</v>
      </c>
      <c r="G2270" s="2">
        <f>'Moving Avg'!F2270</f>
        <v>10.645250000000001</v>
      </c>
      <c r="H2270" s="2">
        <f>'Moving Avg'!G2270</f>
        <v>10.164657999999996</v>
      </c>
      <c r="I2270" s="2">
        <f>'Moving Avg'!H2270</f>
        <v>9.735146000000011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</row>
    <row r="2271" spans="1:12" ht="13.5" x14ac:dyDescent="0.25">
      <c r="A2271" s="3">
        <f>RSI!A2271</f>
        <v>45309</v>
      </c>
      <c r="B2271" s="2">
        <f>RSI!B2271</f>
        <v>10.765599999999999</v>
      </c>
      <c r="C2271" s="2">
        <f>RSI!I2271</f>
        <v>60.967695409657331</v>
      </c>
      <c r="D2271" s="2">
        <f>MACD!E2271</f>
        <v>2.5753745607611123E-2</v>
      </c>
      <c r="E2271" s="2">
        <f>MACD!F2271</f>
        <v>-6.0151703904985483E-2</v>
      </c>
      <c r="F2271" s="2">
        <f>'Moving Avg'!D2271</f>
        <v>10.769079999999999</v>
      </c>
      <c r="G2271" s="2">
        <f>'Moving Avg'!F2271</f>
        <v>10.663930000000002</v>
      </c>
      <c r="H2271" s="2">
        <f>'Moving Avg'!G2271</f>
        <v>10.188813999999997</v>
      </c>
      <c r="I2271" s="2">
        <f>'Moving Avg'!H2271</f>
        <v>9.741815500000012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10.6874</v>
      </c>
      <c r="C2272" s="2">
        <f>RSI!I2272</f>
        <v>56.979820230913752</v>
      </c>
      <c r="D2272" s="2">
        <f>MACD!E2272</f>
        <v>3.4177525649724316E-2</v>
      </c>
      <c r="E2272" s="2">
        <f>MACD!F2272</f>
        <v>-4.1285857994043523E-2</v>
      </c>
      <c r="F2272" s="2">
        <f>'Moving Avg'!D2272</f>
        <v>10.7517</v>
      </c>
      <c r="G2272" s="2">
        <f>'Moving Avg'!F2272</f>
        <v>10.678700000000003</v>
      </c>
      <c r="H2272" s="2">
        <f>'Moving Avg'!G2272</f>
        <v>10.211405999999997</v>
      </c>
      <c r="I2272" s="2">
        <f>'Moving Avg'!H2272</f>
        <v>9.7480940000000107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10.6874</v>
      </c>
      <c r="C2273" s="2">
        <f>RSI!I2273</f>
        <v>56.979820230913752</v>
      </c>
      <c r="D2273" s="2">
        <f>MACD!E2273</f>
        <v>3.3695558153947758E-2</v>
      </c>
      <c r="E2273" s="2">
        <f>MACD!F2273</f>
        <v>-2.6289574764445267E-2</v>
      </c>
      <c r="F2273" s="2">
        <f>'Moving Avg'!D2273</f>
        <v>10.73432</v>
      </c>
      <c r="G2273" s="2">
        <f>'Moving Avg'!F2273</f>
        <v>10.691735000000001</v>
      </c>
      <c r="H2273" s="2">
        <f>'Moving Avg'!G2273</f>
        <v>10.233997999999998</v>
      </c>
      <c r="I2273" s="2">
        <f>'Moving Avg'!H2273</f>
        <v>9.7543725000000112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10.6874</v>
      </c>
      <c r="C2274" s="2">
        <f>RSI!I2274</f>
        <v>56.979820230913752</v>
      </c>
      <c r="D2274" s="2">
        <f>MACD!E2274</f>
        <v>3.2438226832141481E-2</v>
      </c>
      <c r="E2274" s="2">
        <f>MACD!F2274</f>
        <v>-1.4544014445127918E-2</v>
      </c>
      <c r="F2274" s="2">
        <f>'Moving Avg'!D2274</f>
        <v>10.718679999999997</v>
      </c>
      <c r="G2274" s="2">
        <f>'Moving Avg'!F2274</f>
        <v>10.704770000000002</v>
      </c>
      <c r="H2274" s="2">
        <f>'Moving Avg'!G2274</f>
        <v>10.256589999999999</v>
      </c>
      <c r="I2274" s="2">
        <f>'Moving Avg'!H2274</f>
        <v>9.7606510000000117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10.6874</v>
      </c>
      <c r="C2275" s="2">
        <f>RSI!I2275</f>
        <v>56.979820230913752</v>
      </c>
      <c r="D2275" s="2">
        <f>MACD!E2275</f>
        <v>-2.8276393240549424E-3</v>
      </c>
      <c r="E2275" s="2">
        <f>MACD!F2275</f>
        <v>-1.2200739420913324E-2</v>
      </c>
      <c r="F2275" s="2">
        <f>'Moving Avg'!D2275</f>
        <v>10.703039999999998</v>
      </c>
      <c r="G2275" s="2">
        <f>'Moving Avg'!F2275</f>
        <v>10.717805</v>
      </c>
      <c r="H2275" s="2">
        <f>'Moving Avg'!G2275</f>
        <v>10.279181999999999</v>
      </c>
      <c r="I2275" s="2">
        <f>'Moving Avg'!H2275</f>
        <v>9.7669295000000105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10.6874</v>
      </c>
      <c r="C2276" s="2">
        <f>RSI!I2276</f>
        <v>56.979820230913752</v>
      </c>
      <c r="D2276" s="2">
        <f>MACD!E2276</f>
        <v>2.0080615275210434E-2</v>
      </c>
      <c r="E2276" s="2">
        <f>MACD!F2276</f>
        <v>-5.7444684816885718E-3</v>
      </c>
      <c r="F2276" s="2">
        <f>'Moving Avg'!D2276</f>
        <v>10.6874</v>
      </c>
      <c r="G2276" s="2">
        <f>'Moving Avg'!F2276</f>
        <v>10.718675000000001</v>
      </c>
      <c r="H2276" s="2">
        <f>'Moving Avg'!G2276</f>
        <v>10.301774</v>
      </c>
      <c r="I2276" s="2">
        <f>'Moving Avg'!H2276</f>
        <v>9.773208000000011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10.661300000000001</v>
      </c>
      <c r="C2277" s="2">
        <f>RSI!I2277</f>
        <v>55.233197397223144</v>
      </c>
      <c r="D2277" s="2">
        <f>MACD!E2277</f>
        <v>4.0723485798563885E-2</v>
      </c>
      <c r="E2277" s="2">
        <f>MACD!F2277</f>
        <v>3.5491223743619191E-3</v>
      </c>
      <c r="F2277" s="2">
        <f>'Moving Avg'!D2277</f>
        <v>10.682179999999999</v>
      </c>
      <c r="G2277" s="2">
        <f>'Moving Avg'!F2277</f>
        <v>10.708679999999999</v>
      </c>
      <c r="H2277" s="2">
        <f>'Moving Avg'!G2277</f>
        <v>10.323844000000001</v>
      </c>
      <c r="I2277" s="2">
        <f>'Moving Avg'!H2277</f>
        <v>9.7793560000000106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10.661300000000001</v>
      </c>
      <c r="C2278" s="2">
        <f>RSI!I2278</f>
        <v>55.233197397223144</v>
      </c>
      <c r="D2278" s="2">
        <f>MACD!E2278</f>
        <v>5.7720338934538873E-2</v>
      </c>
      <c r="E2278" s="2">
        <f>MACD!F2278</f>
        <v>1.4383365686397311E-2</v>
      </c>
      <c r="F2278" s="2">
        <f>'Moving Avg'!D2278</f>
        <v>10.676959999999999</v>
      </c>
      <c r="G2278" s="2">
        <f>'Moving Avg'!F2278</f>
        <v>10.698685000000001</v>
      </c>
      <c r="H2278" s="2">
        <f>'Moving Avg'!G2278</f>
        <v>10.345914</v>
      </c>
      <c r="I2278" s="2">
        <f>'Moving Avg'!H2278</f>
        <v>9.785586000000011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10.661300000000001</v>
      </c>
      <c r="C2279" s="2">
        <f>RSI!I2279</f>
        <v>55.233197397223137</v>
      </c>
      <c r="D2279" s="2">
        <f>MACD!E2279</f>
        <v>7.0328467870877986E-2</v>
      </c>
      <c r="E2279" s="2">
        <f>MACD!F2279</f>
        <v>2.5572386123293447E-2</v>
      </c>
      <c r="F2279" s="2">
        <f>'Moving Avg'!D2279</f>
        <v>10.67174</v>
      </c>
      <c r="G2279" s="2">
        <f>'Moving Avg'!F2279</f>
        <v>10.693035</v>
      </c>
      <c r="H2279" s="2">
        <f>'Moving Avg'!G2279</f>
        <v>10.364508000000001</v>
      </c>
      <c r="I2279" s="2">
        <f>'Moving Avg'!H2279</f>
        <v>9.7917340000000106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10.678699999999999</v>
      </c>
      <c r="C2280" s="2">
        <f>RSI!I2280</f>
        <v>56.347366970664282</v>
      </c>
      <c r="D2280" s="2">
        <f>MACD!E2280</f>
        <v>7.930488264583424E-2</v>
      </c>
      <c r="E2280" s="2">
        <f>MACD!F2280</f>
        <v>3.6318885427801609E-2</v>
      </c>
      <c r="F2280" s="2">
        <f>'Moving Avg'!D2280</f>
        <v>10.67</v>
      </c>
      <c r="G2280" s="2">
        <f>'Moving Avg'!F2280</f>
        <v>10.686085000000002</v>
      </c>
      <c r="H2280" s="2">
        <f>'Moving Avg'!G2280</f>
        <v>10.38345</v>
      </c>
      <c r="I2280" s="2">
        <f>'Moving Avg'!H2280</f>
        <v>9.7979690000000108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</row>
    <row r="2281" spans="1:12" ht="13.5" x14ac:dyDescent="0.25">
      <c r="A2281" s="3">
        <f>RSI!A2281</f>
        <v>45323</v>
      </c>
      <c r="B2281" s="2">
        <f>RSI!B2281</f>
        <v>10.2529</v>
      </c>
      <c r="C2281" s="2">
        <f>RSI!I2281</f>
        <v>34.028283632641788</v>
      </c>
      <c r="D2281" s="2">
        <f>MACD!E2281</f>
        <v>0.11796498102910924</v>
      </c>
      <c r="E2281" s="2">
        <f>MACD!F2281</f>
        <v>5.2648104548063138E-2</v>
      </c>
      <c r="F2281" s="2">
        <f>'Moving Avg'!D2281</f>
        <v>10.583099999999998</v>
      </c>
      <c r="G2281" s="2">
        <f>'Moving Avg'!F2281</f>
        <v>10.668705000000001</v>
      </c>
      <c r="H2281" s="2">
        <f>'Moving Avg'!G2281</f>
        <v>10.39405</v>
      </c>
      <c r="I2281" s="2">
        <f>'Moving Avg'!H2281</f>
        <v>9.8020750000000092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10.200799999999999</v>
      </c>
      <c r="C2282" s="2">
        <f>RSI!I2282</f>
        <v>32.340317400091109</v>
      </c>
      <c r="D2282" s="2">
        <f>MACD!E2282</f>
        <v>0.14458112670228473</v>
      </c>
      <c r="E2282" s="2">
        <f>MACD!F2282</f>
        <v>7.1034708978907457E-2</v>
      </c>
      <c r="F2282" s="2">
        <f>'Moving Avg'!D2282</f>
        <v>10.491</v>
      </c>
      <c r="G2282" s="2">
        <f>'Moving Avg'!F2282</f>
        <v>10.644375</v>
      </c>
      <c r="H2282" s="2">
        <f>'Moving Avg'!G2282</f>
        <v>10.401174000000001</v>
      </c>
      <c r="I2282" s="2">
        <f>'Moving Avg'!H2282</f>
        <v>9.8059205000000098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9.5925999999999991</v>
      </c>
      <c r="C2283" s="2">
        <f>RSI!I2283</f>
        <v>19.91870125964715</v>
      </c>
      <c r="D2283" s="2">
        <f>MACD!E2283</f>
        <v>0.21438373511628583</v>
      </c>
      <c r="E2283" s="2">
        <f>MACD!F2283</f>
        <v>9.9704514206383127E-2</v>
      </c>
      <c r="F2283" s="2">
        <f>'Moving Avg'!D2283</f>
        <v>10.27726</v>
      </c>
      <c r="G2283" s="2">
        <f>'Moving Avg'!F2283</f>
        <v>10.591810000000001</v>
      </c>
      <c r="H2283" s="2">
        <f>'Moving Avg'!G2283</f>
        <v>10.396134</v>
      </c>
      <c r="I2283" s="2">
        <f>'Moving Avg'!H2283</f>
        <v>9.807176000000009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10.166</v>
      </c>
      <c r="C2284" s="2">
        <f>RSI!I2284</f>
        <v>42.386258703161459</v>
      </c>
      <c r="D2284" s="2">
        <f>MACD!E2284</f>
        <v>0.23663154814587095</v>
      </c>
      <c r="E2284" s="2">
        <f>MACD!F2284</f>
        <v>0.12708992099428071</v>
      </c>
      <c r="F2284" s="2">
        <f>'Moving Avg'!D2284</f>
        <v>10.178199999999999</v>
      </c>
      <c r="G2284" s="2">
        <f>'Moving Avg'!F2284</f>
        <v>10.567915000000001</v>
      </c>
      <c r="H2284" s="2">
        <f>'Moving Avg'!G2284</f>
        <v>10.404822000000001</v>
      </c>
      <c r="I2284" s="2">
        <f>'Moving Avg'!H2284</f>
        <v>9.8112575000000088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9.9574999999999996</v>
      </c>
      <c r="C2285" s="2">
        <f>RSI!I2285</f>
        <v>38.190476956670437</v>
      </c>
      <c r="D2285" s="2">
        <f>MACD!E2285</f>
        <v>0.2727518398568467</v>
      </c>
      <c r="E2285" s="2">
        <f>MACD!F2285</f>
        <v>0.15622230476679391</v>
      </c>
      <c r="F2285" s="2">
        <f>'Moving Avg'!D2285</f>
        <v>10.033959999999999</v>
      </c>
      <c r="G2285" s="2">
        <f>'Moving Avg'!F2285</f>
        <v>10.544455000000001</v>
      </c>
      <c r="H2285" s="2">
        <f>'Moving Avg'!G2285</f>
        <v>10.407254</v>
      </c>
      <c r="I2285" s="2">
        <f>'Moving Avg'!H2285</f>
        <v>9.81429650000001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10.166</v>
      </c>
      <c r="C2286" s="2">
        <f>RSI!I2286</f>
        <v>44.144845920474609</v>
      </c>
      <c r="D2286" s="2">
        <f>MACD!E2286</f>
        <v>0.29081643490268938</v>
      </c>
      <c r="E2286" s="2">
        <f>MACD!F2286</f>
        <v>0.18314113079397301</v>
      </c>
      <c r="F2286" s="2">
        <f>'Moving Avg'!D2286</f>
        <v>10.016579999999999</v>
      </c>
      <c r="G2286" s="2">
        <f>'Moving Avg'!F2286</f>
        <v>10.51404</v>
      </c>
      <c r="H2286" s="2">
        <f>'Moving Avg'!G2286</f>
        <v>10.411076000000001</v>
      </c>
      <c r="I2286" s="2">
        <f>'Moving Avg'!H2286</f>
        <v>9.8183780000000098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10.166</v>
      </c>
      <c r="C2287" s="2">
        <f>RSI!I2287</f>
        <v>44.144845920474609</v>
      </c>
      <c r="D2287" s="2">
        <f>MACD!E2287</f>
        <v>0.30358195597960247</v>
      </c>
      <c r="E2287" s="2">
        <f>MACD!F2287</f>
        <v>0.20722929583109889</v>
      </c>
      <c r="F2287" s="2">
        <f>'Moving Avg'!D2287</f>
        <v>10.009620000000002</v>
      </c>
      <c r="G2287" s="2">
        <f>'Moving Avg'!F2287</f>
        <v>10.483625</v>
      </c>
      <c r="H2287" s="2">
        <f>'Moving Avg'!G2287</f>
        <v>10.409338</v>
      </c>
      <c r="I2287" s="2">
        <f>'Moving Avg'!H2287</f>
        <v>9.8224595000000079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10.166</v>
      </c>
      <c r="C2288" s="2">
        <f>RSI!I2288</f>
        <v>44.144845920474609</v>
      </c>
      <c r="D2288" s="2">
        <f>MACD!E2288</f>
        <v>0.31576825362129135</v>
      </c>
      <c r="E2288" s="2">
        <f>MACD!F2288</f>
        <v>0.2289370873891374</v>
      </c>
      <c r="F2288" s="2">
        <f>'Moving Avg'!D2288</f>
        <v>10.1243</v>
      </c>
      <c r="G2288" s="2">
        <f>'Moving Avg'!F2288</f>
        <v>10.453209999999999</v>
      </c>
      <c r="H2288" s="2">
        <f>'Moving Avg'!G2288</f>
        <v>10.419764000000002</v>
      </c>
      <c r="I2288" s="2">
        <f>'Moving Avg'!H2288</f>
        <v>9.8265410000000077</v>
      </c>
      <c r="J2288" s="6" t="str">
        <f>OBV!F2288</f>
        <v>BEARISH</v>
      </c>
      <c r="K2288" s="6" t="str">
        <f>OBV!G2288</f>
        <v>NEUTRAL</v>
      </c>
      <c r="L2288" s="6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10.166</v>
      </c>
      <c r="C2289" s="2">
        <f>RSI!I2289</f>
        <v>44.144845920474609</v>
      </c>
      <c r="D2289" s="2">
        <f>MACD!E2289</f>
        <v>0.32736186854145899</v>
      </c>
      <c r="E2289" s="2">
        <f>MACD!F2289</f>
        <v>0.24862204361960172</v>
      </c>
      <c r="F2289" s="2">
        <f>'Moving Avg'!D2289</f>
        <v>10.1243</v>
      </c>
      <c r="G2289" s="2">
        <f>'Moving Avg'!F2289</f>
        <v>10.423229999999998</v>
      </c>
      <c r="H2289" s="2">
        <f>'Moving Avg'!G2289</f>
        <v>10.418894000000002</v>
      </c>
      <c r="I2289" s="2">
        <f>'Moving Avg'!H2289</f>
        <v>9.8306225000000076</v>
      </c>
      <c r="J2289" s="6" t="str">
        <f>OBV!F2289</f>
        <v>BEARISH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9.9662000000000006</v>
      </c>
      <c r="C2290" s="2">
        <f>RSI!I2290</f>
        <v>39.268916340715442</v>
      </c>
      <c r="D2290" s="2">
        <f>MACD!E2290</f>
        <v>0.35583593301120509</v>
      </c>
      <c r="E2290" s="2">
        <f>MACD!F2290</f>
        <v>0.27006482149792238</v>
      </c>
      <c r="F2290" s="2">
        <f>'Moving Avg'!D2290</f>
        <v>10.12604</v>
      </c>
      <c r="G2290" s="2">
        <f>'Moving Avg'!F2290</f>
        <v>10.383259999999998</v>
      </c>
      <c r="H2290" s="2">
        <f>'Moving Avg'!G2290</f>
        <v>10.41229</v>
      </c>
      <c r="I2290" s="2">
        <f>'Moving Avg'!H2290</f>
        <v>9.8337050000000072</v>
      </c>
      <c r="J2290" s="6" t="str">
        <f>OBV!F2290</f>
        <v>BEARISH</v>
      </c>
      <c r="K2290" s="6" t="str">
        <f>OBV!G2290</f>
        <v>NEUTRAL</v>
      </c>
      <c r="L2290" s="6" t="str">
        <f>OBV!H2290</f>
        <v>BEARISH DIVERGENCE</v>
      </c>
    </row>
    <row r="2291" spans="1:12" ht="13.5" x14ac:dyDescent="0.25">
      <c r="A2291" s="3">
        <f>RSI!A2291</f>
        <v>45337</v>
      </c>
      <c r="B2291" s="2">
        <f>RSI!B2291</f>
        <v>10.1487</v>
      </c>
      <c r="C2291" s="2">
        <f>RSI!I2291</f>
        <v>45.220685528068685</v>
      </c>
      <c r="D2291" s="2">
        <f>MACD!E2291</f>
        <v>0.30318300992611924</v>
      </c>
      <c r="E2291" s="2">
        <f>MACD!F2291</f>
        <v>0.27668845918356177</v>
      </c>
      <c r="F2291" s="2">
        <f>'Moving Avg'!D2291</f>
        <v>10.122580000000001</v>
      </c>
      <c r="G2291" s="2">
        <f>'Moving Avg'!F2291</f>
        <v>10.352414999999997</v>
      </c>
      <c r="H2291" s="2">
        <f>'Moving Avg'!G2291</f>
        <v>10.409336000000001</v>
      </c>
      <c r="I2291" s="2">
        <f>'Moving Avg'!H2291</f>
        <v>9.8377000000000088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10.1313</v>
      </c>
      <c r="C2292" s="2">
        <f>RSI!I2292</f>
        <v>44.770185310552648</v>
      </c>
      <c r="D2292" s="2">
        <f>MACD!E2292</f>
        <v>0.2529366113845164</v>
      </c>
      <c r="E2292" s="2">
        <f>MACD!F2292</f>
        <v>0.27193808962375271</v>
      </c>
      <c r="F2292" s="2">
        <f>'Moving Avg'!D2292</f>
        <v>10.115639999999999</v>
      </c>
      <c r="G2292" s="2">
        <f>'Moving Avg'!F2292</f>
        <v>10.32461</v>
      </c>
      <c r="H2292" s="2">
        <f>'Moving Avg'!G2292</f>
        <v>10.406034000000002</v>
      </c>
      <c r="I2292" s="2">
        <f>'Moving Avg'!H2292</f>
        <v>9.8416080000000097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10.1226</v>
      </c>
      <c r="C2293" s="2">
        <f>RSI!I2293</f>
        <v>44.531306303011732</v>
      </c>
      <c r="D2293" s="2">
        <f>MACD!E2293</f>
        <v>0.11855454288172496</v>
      </c>
      <c r="E2293" s="2">
        <f>MACD!F2293</f>
        <v>0.24126138027534719</v>
      </c>
      <c r="F2293" s="2">
        <f>'Moving Avg'!D2293</f>
        <v>10.106959999999999</v>
      </c>
      <c r="G2293" s="2">
        <f>'Moving Avg'!F2293</f>
        <v>10.29637</v>
      </c>
      <c r="H2293" s="2">
        <f>'Moving Avg'!G2293</f>
        <v>10.405166000000003</v>
      </c>
      <c r="I2293" s="2">
        <f>'Moving Avg'!H2293</f>
        <v>9.8454725000000067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9.5318000000000005</v>
      </c>
      <c r="C2294" s="2">
        <f>RSI!I2294</f>
        <v>32.032141678311405</v>
      </c>
      <c r="D2294" s="2">
        <f>MACD!E2294</f>
        <v>0.13785685909313905</v>
      </c>
      <c r="E2294" s="2">
        <f>MACD!F2294</f>
        <v>0.22058047603890557</v>
      </c>
      <c r="F2294" s="2">
        <f>'Moving Avg'!D2294</f>
        <v>9.9801199999999994</v>
      </c>
      <c r="G2294" s="2">
        <f>'Moving Avg'!F2294</f>
        <v>10.23859</v>
      </c>
      <c r="H2294" s="2">
        <f>'Moving Avg'!G2294</f>
        <v>10.392654000000002</v>
      </c>
      <c r="I2294" s="2">
        <f>'Moving Avg'!H2294</f>
        <v>9.8463830000000083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9.2972000000000001</v>
      </c>
      <c r="C2295" s="2">
        <f>RSI!I2295</f>
        <v>28.599374901425406</v>
      </c>
      <c r="D2295" s="2">
        <f>MACD!E2295</f>
        <v>0.14393694320073358</v>
      </c>
      <c r="E2295" s="2">
        <f>MACD!F2295</f>
        <v>0.20525176947127119</v>
      </c>
      <c r="F2295" s="2">
        <f>'Moving Avg'!D2295</f>
        <v>9.8463200000000004</v>
      </c>
      <c r="G2295" s="2">
        <f>'Moving Avg'!F2295</f>
        <v>10.169079999999999</v>
      </c>
      <c r="H2295" s="2">
        <f>'Moving Avg'!G2295</f>
        <v>10.384662000000002</v>
      </c>
      <c r="I2295" s="2">
        <f>'Moving Avg'!H2295</f>
        <v>9.8461205000000067</v>
      </c>
      <c r="J2295" s="6" t="str">
        <f>OBV!F2295</f>
        <v>BEARISH</v>
      </c>
      <c r="K2295" s="6" t="str">
        <f>OBV!G2295</f>
        <v>WEAK</v>
      </c>
      <c r="L2295" s="6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9.1146999999999991</v>
      </c>
      <c r="C2296" s="2">
        <f>RSI!I2296</f>
        <v>26.243264066352793</v>
      </c>
      <c r="D2296" s="2">
        <f>MACD!E2296</f>
        <v>0.20018046273573553</v>
      </c>
      <c r="E2296" s="2">
        <f>MACD!F2296</f>
        <v>0.20423750812416405</v>
      </c>
      <c r="F2296" s="2">
        <f>'Moving Avg'!D2296</f>
        <v>9.639520000000001</v>
      </c>
      <c r="G2296" s="2">
        <f>'Moving Avg'!F2296</f>
        <v>10.090445000000001</v>
      </c>
      <c r="H2296" s="2">
        <f>'Moving Avg'!G2296</f>
        <v>10.371456</v>
      </c>
      <c r="I2296" s="2">
        <f>'Moving Avg'!H2296</f>
        <v>9.8465450000000061</v>
      </c>
      <c r="J2296" s="6" t="str">
        <f>OBV!F2296</f>
        <v>BEARISH</v>
      </c>
      <c r="K2296" s="6" t="str">
        <f>OBV!G2296</f>
        <v>WEAK</v>
      </c>
      <c r="L2296" s="6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9.0365000000000002</v>
      </c>
      <c r="C2297" s="2">
        <f>RSI!I2297</f>
        <v>25.282135473371824</v>
      </c>
      <c r="D2297" s="2">
        <f>MACD!E2297</f>
        <v>0.25973785880748324</v>
      </c>
      <c r="E2297" s="2">
        <f>MACD!F2297</f>
        <v>0.21533757826082789</v>
      </c>
      <c r="F2297" s="2">
        <f>'Moving Avg'!D2297</f>
        <v>9.42056</v>
      </c>
      <c r="G2297" s="2">
        <f>'Moving Avg'!F2297</f>
        <v>10.009204999999998</v>
      </c>
      <c r="H2297" s="2">
        <f>'Moving Avg'!G2297</f>
        <v>10.356686000000002</v>
      </c>
      <c r="I2297" s="2">
        <f>'Moving Avg'!H2297</f>
        <v>9.8450610000000065</v>
      </c>
      <c r="J2297" s="6" t="str">
        <f>OBV!F2297</f>
        <v>BEARISH</v>
      </c>
      <c r="K2297" s="6" t="str">
        <f>OBV!G2297</f>
        <v>WEAK</v>
      </c>
      <c r="L2297" s="6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9.0365000000000002</v>
      </c>
      <c r="C2298" s="2">
        <f>RSI!I2298</f>
        <v>25.282135473371824</v>
      </c>
      <c r="D2298" s="2">
        <f>MACD!E2298</f>
        <v>0.31631145562942109</v>
      </c>
      <c r="E2298" s="2">
        <f>MACD!F2298</f>
        <v>0.23553235373454653</v>
      </c>
      <c r="F2298" s="2">
        <f>'Moving Avg'!D2298</f>
        <v>9.2033400000000007</v>
      </c>
      <c r="G2298" s="2">
        <f>'Moving Avg'!F2298</f>
        <v>9.9279649999999986</v>
      </c>
      <c r="H2298" s="2">
        <f>'Moving Avg'!G2298</f>
        <v>10.342088</v>
      </c>
      <c r="I2298" s="2">
        <f>'Moving Avg'!H2298</f>
        <v>9.8435360000000056</v>
      </c>
      <c r="J2298" s="6" t="str">
        <f>OBV!F2298</f>
        <v>BEARISH</v>
      </c>
      <c r="K2298" s="6" t="str">
        <f>OBV!G2298</f>
        <v>WEAK</v>
      </c>
      <c r="L2298" s="6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9.0365000000000002</v>
      </c>
      <c r="C2299" s="2">
        <f>RSI!I2299</f>
        <v>25.282135473371824</v>
      </c>
      <c r="D2299" s="2">
        <f>MACD!E2299</f>
        <v>0.36990260464228442</v>
      </c>
      <c r="E2299" s="2">
        <f>MACD!F2299</f>
        <v>0.26240640391609416</v>
      </c>
      <c r="F2299" s="2">
        <f>'Moving Avg'!D2299</f>
        <v>9.1042799999999993</v>
      </c>
      <c r="G2299" s="2">
        <f>'Moving Avg'!F2299</f>
        <v>9.8467249999999975</v>
      </c>
      <c r="H2299" s="2">
        <f>'Moving Avg'!G2299</f>
        <v>10.327490000000001</v>
      </c>
      <c r="I2299" s="2">
        <f>'Moving Avg'!H2299</f>
        <v>9.8421750000000046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8.9496000000000002</v>
      </c>
      <c r="C2300" s="2">
        <f>RSI!I2300</f>
        <v>24.059177596859811</v>
      </c>
      <c r="D2300" s="2">
        <f>MACD!E2300</f>
        <v>0.39624492817495849</v>
      </c>
      <c r="E2300" s="2">
        <f>MACD!F2300</f>
        <v>0.28917410876786703</v>
      </c>
      <c r="F2300" s="2">
        <f>'Moving Avg'!D2300</f>
        <v>9.0347600000000003</v>
      </c>
      <c r="G2300" s="2">
        <f>'Moving Avg'!F2300</f>
        <v>9.7602699999999984</v>
      </c>
      <c r="H2300" s="2">
        <f>'Moving Avg'!G2300</f>
        <v>10.299511999999998</v>
      </c>
      <c r="I2300" s="2">
        <f>'Moving Avg'!H2300</f>
        <v>9.8403795000000063</v>
      </c>
      <c r="J2300" s="6" t="str">
        <f>OBV!F2300</f>
        <v>BEARISH</v>
      </c>
      <c r="K2300" s="6" t="str">
        <f>OBV!G2300</f>
        <v>WEAK</v>
      </c>
      <c r="L2300" s="6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8.9930000000000003</v>
      </c>
      <c r="C2301" s="2">
        <f>RSI!I2301</f>
        <v>25.984809368090893</v>
      </c>
      <c r="D2301" s="2">
        <f>MACD!E2301</f>
        <v>0.44881518247349206</v>
      </c>
      <c r="E2301" s="2">
        <f>MACD!F2301</f>
        <v>0.32110232350899204</v>
      </c>
      <c r="F2301" s="2">
        <f>'Moving Avg'!D2301</f>
        <v>9.0104199999999999</v>
      </c>
      <c r="G2301" s="2">
        <f>'Moving Avg'!F2301</f>
        <v>9.6972749999999976</v>
      </c>
      <c r="H2301" s="2">
        <f>'Moving Avg'!G2301</f>
        <v>10.271532000000001</v>
      </c>
      <c r="I2301" s="2">
        <f>'Moving Avg'!H2301</f>
        <v>9.8388010000000037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8.9930000000000003</v>
      </c>
      <c r="C2302" s="2">
        <f>RSI!I2302</f>
        <v>25.984809368090893</v>
      </c>
      <c r="D2302" s="2">
        <f>MACD!E2302</f>
        <v>0.49538144800683526</v>
      </c>
      <c r="E2302" s="2">
        <f>MACD!F2302</f>
        <v>0.35595814840856072</v>
      </c>
      <c r="F2302" s="2">
        <f>'Moving Avg'!D2302</f>
        <v>9.0017200000000006</v>
      </c>
      <c r="G2302" s="2">
        <f>'Moving Avg'!F2302</f>
        <v>9.6368849999999977</v>
      </c>
      <c r="H2302" s="2">
        <f>'Moving Avg'!G2302</f>
        <v>10.243551999999998</v>
      </c>
      <c r="I2302" s="2">
        <f>'Moving Avg'!H2302</f>
        <v>9.8372225000000046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8.9930000000000003</v>
      </c>
      <c r="C2303" s="2">
        <f>RSI!I2303</f>
        <v>25.984809368090893</v>
      </c>
      <c r="D2303" s="2">
        <f>MACD!E2303</f>
        <v>0.5378532349858709</v>
      </c>
      <c r="E2303" s="2">
        <f>MACD!F2303</f>
        <v>0.39233716572402277</v>
      </c>
      <c r="F2303" s="2">
        <f>'Moving Avg'!D2303</f>
        <v>8.9930200000000013</v>
      </c>
      <c r="G2303" s="2">
        <f>'Moving Avg'!F2303</f>
        <v>9.6069049999999994</v>
      </c>
      <c r="H2303" s="2">
        <f>'Moving Avg'!G2303</f>
        <v>10.214877999999997</v>
      </c>
      <c r="I2303" s="2">
        <f>'Moving Avg'!H2303</f>
        <v>9.8356440000000038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8.9930000000000003</v>
      </c>
      <c r="C2304" s="2">
        <f>RSI!I2304</f>
        <v>25.984809368090893</v>
      </c>
      <c r="D2304" s="2">
        <f>MACD!E2304</f>
        <v>0.48698009675023357</v>
      </c>
      <c r="E2304" s="2">
        <f>MACD!F2304</f>
        <v>0.41126575192926496</v>
      </c>
      <c r="F2304" s="2">
        <f>'Moving Avg'!D2304</f>
        <v>8.9843200000000003</v>
      </c>
      <c r="G2304" s="2">
        <f>'Moving Avg'!F2304</f>
        <v>9.5482549999999993</v>
      </c>
      <c r="H2304" s="2">
        <f>'Moving Avg'!G2304</f>
        <v>10.186203999999998</v>
      </c>
      <c r="I2304" s="2">
        <f>'Moving Avg'!H2304</f>
        <v>9.8340655000000048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9.1234000000000002</v>
      </c>
      <c r="C2305" s="2">
        <f>RSI!I2305</f>
        <v>32.864612948231212</v>
      </c>
      <c r="D2305" s="2">
        <f>MACD!E2305</f>
        <v>0.40196119816960341</v>
      </c>
      <c r="E2305" s="2">
        <f>MACD!F2305</f>
        <v>0.40940484117733267</v>
      </c>
      <c r="F2305" s="2">
        <f>'Moving Avg'!D2305</f>
        <v>9.0190799999999989</v>
      </c>
      <c r="G2305" s="2">
        <f>'Moving Avg'!F2305</f>
        <v>9.5065500000000007</v>
      </c>
      <c r="H2305" s="2">
        <f>'Moving Avg'!G2305</f>
        <v>10.160137999999998</v>
      </c>
      <c r="I2305" s="2">
        <f>'Moving Avg'!H2305</f>
        <v>9.834492500000005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8.9930000000000003</v>
      </c>
      <c r="C2306" s="2">
        <f>RSI!I2306</f>
        <v>29.874168828034527</v>
      </c>
      <c r="D2306" s="2">
        <f>MACD!E2306</f>
        <v>0.31433315856176414</v>
      </c>
      <c r="E2306" s="2">
        <f>MACD!F2306</f>
        <v>0.39039050465421898</v>
      </c>
      <c r="F2306" s="2">
        <f>'Moving Avg'!D2306</f>
        <v>9.0190800000000007</v>
      </c>
      <c r="G2306" s="2">
        <f>'Moving Avg'!F2306</f>
        <v>9.4479000000000006</v>
      </c>
      <c r="H2306" s="2">
        <f>'Moving Avg'!G2306</f>
        <v>10.126598</v>
      </c>
      <c r="I2306" s="2">
        <f>'Moving Avg'!H2306</f>
        <v>9.8342675000000046</v>
      </c>
      <c r="J2306" s="6" t="str">
        <f>OBV!F2306</f>
        <v>BEARISH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8.9930000000000003</v>
      </c>
      <c r="C2307" s="2">
        <f>RSI!I2307</f>
        <v>29.874168828034527</v>
      </c>
      <c r="D2307" s="2">
        <f>MACD!E2307</f>
        <v>0.23145269267457635</v>
      </c>
      <c r="E2307" s="2">
        <f>MACD!F2307</f>
        <v>0.35860294225829048</v>
      </c>
      <c r="F2307" s="2">
        <f>'Moving Avg'!D2307</f>
        <v>9.0190800000000007</v>
      </c>
      <c r="G2307" s="2">
        <f>'Moving Avg'!F2307</f>
        <v>9.3892500000000005</v>
      </c>
      <c r="H2307" s="2">
        <f>'Moving Avg'!G2307</f>
        <v>10.089233999999998</v>
      </c>
      <c r="I2307" s="2">
        <f>'Moving Avg'!H2307</f>
        <v>9.8331400000000038</v>
      </c>
      <c r="J2307" s="6" t="str">
        <f>OBV!F2307</f>
        <v>BEARISH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9.1928999999999998</v>
      </c>
      <c r="C2308" s="2">
        <f>RSI!I2308</f>
        <v>39.639066309692524</v>
      </c>
      <c r="D2308" s="2">
        <f>MACD!E2308</f>
        <v>0.14956853629373335</v>
      </c>
      <c r="E2308" s="2">
        <f>MACD!F2308</f>
        <v>0.31679606106537905</v>
      </c>
      <c r="F2308" s="2">
        <f>'Moving Avg'!D2308</f>
        <v>9.0590600000000006</v>
      </c>
      <c r="G2308" s="2">
        <f>'Moving Avg'!F2308</f>
        <v>9.3405950000000004</v>
      </c>
      <c r="H2308" s="2">
        <f>'Moving Avg'!G2308</f>
        <v>10.055867999999997</v>
      </c>
      <c r="I2308" s="2">
        <f>'Moving Avg'!H2308</f>
        <v>9.8329710000000041</v>
      </c>
      <c r="J2308" s="6" t="str">
        <f>OBV!F2308</f>
        <v>BEARISH</v>
      </c>
      <c r="K2308" s="6" t="str">
        <f>OBV!G2308</f>
        <v>NEUTRAL</v>
      </c>
      <c r="L2308" s="6" t="str">
        <f>OBV!H2308</f>
        <v>BEARISH DIVERGENCE</v>
      </c>
    </row>
    <row r="2309" spans="1:12" ht="13.5" x14ac:dyDescent="0.25">
      <c r="A2309" s="3">
        <f>RSI!A2309</f>
        <v>45363</v>
      </c>
      <c r="B2309" s="2">
        <f>RSI!B2309</f>
        <v>8.8627000000000002</v>
      </c>
      <c r="C2309" s="2">
        <f>RSI!I2309</f>
        <v>31.769526066010627</v>
      </c>
      <c r="D2309" s="2">
        <f>MACD!E2309</f>
        <v>0.10638672105183389</v>
      </c>
      <c r="E2309" s="2">
        <f>MACD!F2309</f>
        <v>0.27471419306267003</v>
      </c>
      <c r="F2309" s="2">
        <f>'Moving Avg'!D2309</f>
        <v>9.0330000000000013</v>
      </c>
      <c r="G2309" s="2">
        <f>'Moving Avg'!F2309</f>
        <v>9.2754300000000001</v>
      </c>
      <c r="H2309" s="2">
        <f>'Moving Avg'!G2309</f>
        <v>10.017636</v>
      </c>
      <c r="I2309" s="2">
        <f>'Moving Avg'!H2309</f>
        <v>9.8311510000000037</v>
      </c>
      <c r="J2309" s="6" t="str">
        <f>OBV!F2309</f>
        <v>BEARISH</v>
      </c>
      <c r="K2309" s="6" t="str">
        <f>OBV!G2309</f>
        <v>WEAK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8.8627000000000002</v>
      </c>
      <c r="C2310" s="2">
        <f>RSI!I2310</f>
        <v>31.769526066010627</v>
      </c>
      <c r="D2310" s="2">
        <f>MACD!E2310</f>
        <v>5.9953826249186548E-2</v>
      </c>
      <c r="E2310" s="2">
        <f>MACD!F2310</f>
        <v>0.23176211969997335</v>
      </c>
      <c r="F2310" s="2">
        <f>'Moving Avg'!D2310</f>
        <v>8.9808600000000016</v>
      </c>
      <c r="G2310" s="2">
        <f>'Moving Avg'!F2310</f>
        <v>9.2202549999999981</v>
      </c>
      <c r="H2310" s="2">
        <f>'Moving Avg'!G2310</f>
        <v>9.9785359999999983</v>
      </c>
      <c r="I2310" s="2">
        <f>'Moving Avg'!H2310</f>
        <v>9.8293310000000034</v>
      </c>
      <c r="J2310" s="6" t="str">
        <f>OBV!F2310</f>
        <v>BEARISH</v>
      </c>
      <c r="K2310" s="6" t="str">
        <f>OBV!G2310</f>
        <v>WEAK</v>
      </c>
      <c r="L2310" s="6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9.0365000000000002</v>
      </c>
      <c r="C2311" s="2">
        <f>RSI!I2311</f>
        <v>39.144611470375068</v>
      </c>
      <c r="D2311" s="2">
        <f>MACD!E2311</f>
        <v>1.768470552062773E-2</v>
      </c>
      <c r="E2311" s="2">
        <f>MACD!F2311</f>
        <v>0.18894663686410423</v>
      </c>
      <c r="F2311" s="2">
        <f>'Moving Avg'!D2311</f>
        <v>8.9895600000000009</v>
      </c>
      <c r="G2311" s="2">
        <f>'Moving Avg'!F2311</f>
        <v>9.1646449999999966</v>
      </c>
      <c r="H2311" s="2">
        <f>'Moving Avg'!G2311</f>
        <v>9.9472559999999994</v>
      </c>
      <c r="I2311" s="2">
        <f>'Moving Avg'!H2311</f>
        <v>9.8284210000000023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9.1928999999999998</v>
      </c>
      <c r="C2312" s="2">
        <f>RSI!I2312</f>
        <v>44.914863180445039</v>
      </c>
      <c r="D2312" s="2">
        <f>MACD!E2312</f>
        <v>-2.7714573745575066E-2</v>
      </c>
      <c r="E2312" s="2">
        <f>MACD!F2312</f>
        <v>0.14561439474216839</v>
      </c>
      <c r="F2312" s="2">
        <f>'Moving Avg'!D2312</f>
        <v>9.0295400000000008</v>
      </c>
      <c r="G2312" s="2">
        <f>'Moving Avg'!F2312</f>
        <v>9.1177249999999983</v>
      </c>
      <c r="H2312" s="2">
        <f>'Moving Avg'!G2312</f>
        <v>9.9173659999999995</v>
      </c>
      <c r="I2312" s="2">
        <f>'Moving Avg'!H2312</f>
        <v>9.8282930000000022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</row>
    <row r="2313" spans="1:12" ht="13.5" x14ac:dyDescent="0.25">
      <c r="A2313" s="3">
        <f>RSI!A2313</f>
        <v>45369</v>
      </c>
      <c r="B2313" s="2">
        <f>RSI!B2313</f>
        <v>9.1928999999999998</v>
      </c>
      <c r="C2313" s="2">
        <f>RSI!I2313</f>
        <v>44.914863180445032</v>
      </c>
      <c r="D2313" s="2">
        <f>MACD!E2313</f>
        <v>-6.5246036717720557E-2</v>
      </c>
      <c r="E2313" s="2">
        <f>MACD!F2313</f>
        <v>0.1034423084501906</v>
      </c>
      <c r="F2313" s="2">
        <f>'Moving Avg'!D2313</f>
        <v>9.0295400000000008</v>
      </c>
      <c r="G2313" s="2">
        <f>'Moving Avg'!F2313</f>
        <v>9.0712399999999995</v>
      </c>
      <c r="H2313" s="2">
        <f>'Moving Avg'!G2313</f>
        <v>9.8883459999999985</v>
      </c>
      <c r="I2313" s="2">
        <f>'Moving Avg'!H2313</f>
        <v>9.8291495000000015</v>
      </c>
      <c r="J2313" s="6" t="str">
        <f>OBV!F2313</f>
        <v>BULLISH</v>
      </c>
      <c r="K2313" s="6" t="str">
        <f>OBV!G2313</f>
        <v>STRONG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9.2711000000000006</v>
      </c>
      <c r="C2314" s="2">
        <f>RSI!I2314</f>
        <v>47.785800521126689</v>
      </c>
      <c r="D2314" s="2">
        <f>MACD!E2314</f>
        <v>-0.10197813976749082</v>
      </c>
      <c r="E2314" s="2">
        <f>MACD!F2314</f>
        <v>6.235821880665432E-2</v>
      </c>
      <c r="F2314" s="2">
        <f>'Moving Avg'!D2314</f>
        <v>9.1112199999999994</v>
      </c>
      <c r="G2314" s="2">
        <f>'Moving Avg'!F2314</f>
        <v>9.0582049999999974</v>
      </c>
      <c r="H2314" s="2">
        <f>'Moving Avg'!G2314</f>
        <v>9.8608899999999977</v>
      </c>
      <c r="I2314" s="2">
        <f>'Moving Avg'!H2314</f>
        <v>9.8293715000000024</v>
      </c>
      <c r="J2314" s="6" t="str">
        <f>OBV!F2314</f>
        <v>BULLISH</v>
      </c>
      <c r="K2314" s="6" t="str">
        <f>OBV!G2314</f>
        <v>STRONG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9.3057999999999996</v>
      </c>
      <c r="C2315" s="2">
        <f>RSI!I2315</f>
        <v>49.054624718480767</v>
      </c>
      <c r="D2315" s="2">
        <f>MACD!E2315</f>
        <v>-0.11527277161825111</v>
      </c>
      <c r="E2315" s="2">
        <f>MACD!F2315</f>
        <v>2.6832020721673233E-2</v>
      </c>
      <c r="F2315" s="2">
        <f>'Moving Avg'!D2315</f>
        <v>9.1998399999999982</v>
      </c>
      <c r="G2315" s="2">
        <f>'Moving Avg'!F2315</f>
        <v>9.0586349999999989</v>
      </c>
      <c r="H2315" s="2">
        <f>'Moving Avg'!G2315</f>
        <v>9.8384719999999977</v>
      </c>
      <c r="I2315" s="2">
        <f>'Moving Avg'!H2315</f>
        <v>9.8297670000000021</v>
      </c>
      <c r="J2315" s="6" t="str">
        <f>OBV!F2315</f>
        <v>BULLISH</v>
      </c>
      <c r="K2315" s="6" t="str">
        <f>OBV!G2315</f>
        <v>STRONG</v>
      </c>
      <c r="L2315" s="6" t="str">
        <f>OBV!H2315</f>
        <v>CONFIRMED BULLISH</v>
      </c>
    </row>
    <row r="2316" spans="1:12" ht="13.5" x14ac:dyDescent="0.25">
      <c r="A2316" s="3">
        <f>RSI!A2316</f>
        <v>45373</v>
      </c>
      <c r="B2316" s="2">
        <f>RSI!B2316</f>
        <v>9.2885000000000009</v>
      </c>
      <c r="C2316" s="2">
        <f>RSI!I2316</f>
        <v>48.422846777563691</v>
      </c>
      <c r="D2316" s="2">
        <f>MACD!E2316</f>
        <v>-0.14523383336322659</v>
      </c>
      <c r="E2316" s="2">
        <f>MACD!F2316</f>
        <v>-7.581150095306733E-3</v>
      </c>
      <c r="F2316" s="2">
        <f>'Moving Avg'!D2316</f>
        <v>9.2502399999999998</v>
      </c>
      <c r="G2316" s="2">
        <f>'Moving Avg'!F2316</f>
        <v>9.0673250000000003</v>
      </c>
      <c r="H2316" s="2">
        <f>'Moving Avg'!G2316</f>
        <v>9.8087559999999971</v>
      </c>
      <c r="I2316" s="2">
        <f>'Moving Avg'!H2316</f>
        <v>9.8300760000000018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9.2885000000000009</v>
      </c>
      <c r="C2317" s="2">
        <f>RSI!I2317</f>
        <v>48.422846777563691</v>
      </c>
      <c r="D2317" s="2">
        <f>MACD!E2317</f>
        <v>-0.17042003463506461</v>
      </c>
      <c r="E2317" s="2">
        <f>MACD!F2317</f>
        <v>-4.0148927003258311E-2</v>
      </c>
      <c r="F2317" s="2">
        <f>'Moving Avg'!D2317</f>
        <v>9.2693599999999989</v>
      </c>
      <c r="G2317" s="2">
        <f>'Moving Avg'!F2317</f>
        <v>9.0799249999999994</v>
      </c>
      <c r="H2317" s="2">
        <f>'Moving Avg'!G2317</f>
        <v>9.7790399999999966</v>
      </c>
      <c r="I2317" s="2">
        <f>'Moving Avg'!H2317</f>
        <v>9.8304670000000041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9.1234000000000002</v>
      </c>
      <c r="C2318" s="2">
        <f>RSI!I2318</f>
        <v>42.381531708498365</v>
      </c>
      <c r="D2318" s="2">
        <f>MACD!E2318</f>
        <v>-0.14859475033653169</v>
      </c>
      <c r="E2318" s="2">
        <f>MACD!F2318</f>
        <v>-6.1838091669912984E-2</v>
      </c>
      <c r="F2318" s="2">
        <f>'Moving Avg'!D2318</f>
        <v>9.2554599999999994</v>
      </c>
      <c r="G2318" s="2">
        <f>'Moving Avg'!F2318</f>
        <v>9.0842700000000001</v>
      </c>
      <c r="H2318" s="2">
        <f>'Moving Avg'!G2318</f>
        <v>9.7460219999999982</v>
      </c>
      <c r="I2318" s="2">
        <f>'Moving Avg'!H2318</f>
        <v>9.8300325000000015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9.1234000000000002</v>
      </c>
      <c r="C2319" s="2">
        <f>RSI!I2319</f>
        <v>42.381531708498358</v>
      </c>
      <c r="D2319" s="2">
        <f>MACD!E2319</f>
        <v>-0.1798097583609124</v>
      </c>
      <c r="E2319" s="2">
        <f>MACD!F2319</f>
        <v>-8.5432425008112878E-2</v>
      </c>
      <c r="F2319" s="2">
        <f>'Moving Avg'!D2319</f>
        <v>9.2259200000000021</v>
      </c>
      <c r="G2319" s="2">
        <f>'Moving Avg'!F2319</f>
        <v>9.0886150000000008</v>
      </c>
      <c r="H2319" s="2">
        <f>'Moving Avg'!G2319</f>
        <v>9.7131779999999974</v>
      </c>
      <c r="I2319" s="2">
        <f>'Moving Avg'!H2319</f>
        <v>9.8295980000000025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9.4275000000000002</v>
      </c>
      <c r="C2320" s="2">
        <f>RSI!I2320</f>
        <v>54.50624914601481</v>
      </c>
      <c r="D2320" s="2">
        <f>MACD!E2320</f>
        <v>-0.22771371327048939</v>
      </c>
      <c r="E2320" s="2">
        <f>MACD!F2320</f>
        <v>-0.11388868266058819</v>
      </c>
      <c r="F2320" s="2">
        <f>'Moving Avg'!D2320</f>
        <v>9.2502600000000008</v>
      </c>
      <c r="G2320" s="2">
        <f>'Moving Avg'!F2320</f>
        <v>9.1125100000000003</v>
      </c>
      <c r="H2320" s="2">
        <f>'Moving Avg'!G2320</f>
        <v>9.6864159999999977</v>
      </c>
      <c r="I2320" s="2">
        <f>'Moving Avg'!H2320</f>
        <v>9.8306840000000015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9.4449000000000005</v>
      </c>
      <c r="C2321" s="2">
        <f>RSI!I2321</f>
        <v>55.088599080631319</v>
      </c>
      <c r="D2321" s="2">
        <f>MACD!E2321</f>
        <v>-0.24363716839029337</v>
      </c>
      <c r="E2321" s="2">
        <f>MACD!F2321</f>
        <v>-0.13983837980652924</v>
      </c>
      <c r="F2321" s="2">
        <f>'Moving Avg'!D2321</f>
        <v>9.2815400000000015</v>
      </c>
      <c r="G2321" s="2">
        <f>'Moving Avg'!F2321</f>
        <v>9.1351050000000011</v>
      </c>
      <c r="H2321" s="2">
        <f>'Moving Avg'!G2321</f>
        <v>9.6600019999999986</v>
      </c>
      <c r="I2321" s="2">
        <f>'Moving Avg'!H2321</f>
        <v>9.8318570000000012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9.4275000000000002</v>
      </c>
      <c r="C2322" s="2">
        <f>RSI!I2322</f>
        <v>54.339511325418833</v>
      </c>
      <c r="D2322" s="2">
        <f>MACD!E2322</f>
        <v>-0.23264002162216002</v>
      </c>
      <c r="E2322" s="2">
        <f>MACD!F2322</f>
        <v>-0.1583987081696554</v>
      </c>
      <c r="F2322" s="2">
        <f>'Moving Avg'!D2322</f>
        <v>9.3093400000000024</v>
      </c>
      <c r="G2322" s="2">
        <f>'Moving Avg'!F2322</f>
        <v>9.1568300000000029</v>
      </c>
      <c r="H2322" s="2">
        <f>'Moving Avg'!G2322</f>
        <v>9.6348040000000008</v>
      </c>
      <c r="I2322" s="2">
        <f>'Moving Avg'!H2322</f>
        <v>9.832943000000002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9.2972000000000001</v>
      </c>
      <c r="C2323" s="2">
        <f>RSI!I2323</f>
        <v>48.969485640796059</v>
      </c>
      <c r="D2323" s="2">
        <f>MACD!E2323</f>
        <v>-0.21439450752607492</v>
      </c>
      <c r="E2323" s="2">
        <f>MACD!F2323</f>
        <v>-0.16959786804093929</v>
      </c>
      <c r="F2323" s="2">
        <f>'Moving Avg'!D2323</f>
        <v>9.344100000000001</v>
      </c>
      <c r="G2323" s="2">
        <f>'Moving Avg'!F2323</f>
        <v>9.1720400000000009</v>
      </c>
      <c r="H2323" s="2">
        <f>'Moving Avg'!G2323</f>
        <v>9.6069999999999993</v>
      </c>
      <c r="I2323" s="2">
        <f>'Moving Avg'!H2323</f>
        <v>9.8333365000000015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9.4275000000000002</v>
      </c>
      <c r="C2324" s="2">
        <f>RSI!I2324</f>
        <v>53.878034562442771</v>
      </c>
      <c r="D2324" s="2">
        <f>MACD!E2324</f>
        <v>-0.19646603343340452</v>
      </c>
      <c r="E2324" s="2">
        <f>MACD!F2324</f>
        <v>-0.17497150111943235</v>
      </c>
      <c r="F2324" s="2">
        <f>'Moving Avg'!D2324</f>
        <v>9.4049200000000006</v>
      </c>
      <c r="G2324" s="2">
        <f>'Moving Avg'!F2324</f>
        <v>9.1937650000000026</v>
      </c>
      <c r="H2324" s="2">
        <f>'Moving Avg'!G2324</f>
        <v>9.5818019999999997</v>
      </c>
      <c r="I2324" s="2">
        <f>'Moving Avg'!H2324</f>
        <v>9.8345865000000021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9.4187999999999992</v>
      </c>
      <c r="C2325" s="2">
        <f>RSI!I2325</f>
        <v>53.507949964994708</v>
      </c>
      <c r="D2325" s="2">
        <f>MACD!E2325</f>
        <v>-0.17598000919061896</v>
      </c>
      <c r="E2325" s="2">
        <f>MACD!F2325</f>
        <v>-0.17517320273366968</v>
      </c>
      <c r="F2325" s="2">
        <f>'Moving Avg'!D2325</f>
        <v>9.403179999999999</v>
      </c>
      <c r="G2325" s="2">
        <f>'Moving Avg'!F2325</f>
        <v>9.2085350000000012</v>
      </c>
      <c r="H2325" s="2">
        <f>'Moving Avg'!G2325</f>
        <v>9.5564299999999989</v>
      </c>
      <c r="I2325" s="2">
        <f>'Moving Avg'!H2325</f>
        <v>9.8357930000000007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9.4187999999999992</v>
      </c>
      <c r="C2326" s="2">
        <f>RSI!I2326</f>
        <v>53.507949964994708</v>
      </c>
      <c r="D2326" s="2">
        <f>MACD!E2326</f>
        <v>-0.16187352285577994</v>
      </c>
      <c r="E2326" s="2">
        <f>MACD!F2326</f>
        <v>-0.17251326675809173</v>
      </c>
      <c r="F2326" s="2">
        <f>'Moving Avg'!D2326</f>
        <v>9.3979599999999994</v>
      </c>
      <c r="G2326" s="2">
        <f>'Moving Avg'!F2326</f>
        <v>9.2298250000000017</v>
      </c>
      <c r="H2326" s="2">
        <f>'Moving Avg'!G2326</f>
        <v>9.5310579999999998</v>
      </c>
      <c r="I2326" s="2">
        <f>'Moving Avg'!H2326</f>
        <v>9.8369584999999997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9.3754000000000008</v>
      </c>
      <c r="C2327" s="2">
        <f>RSI!I2327</f>
        <v>51.462811946529911</v>
      </c>
      <c r="D2327" s="2">
        <f>MACD!E2327</f>
        <v>-0.14724680538141044</v>
      </c>
      <c r="E2327" s="2">
        <f>MACD!F2327</f>
        <v>-0.16745997448275549</v>
      </c>
      <c r="F2327" s="2">
        <f>'Moving Avg'!D2327</f>
        <v>9.3875399999999978</v>
      </c>
      <c r="G2327" s="2">
        <f>'Moving Avg'!F2327</f>
        <v>9.2489450000000026</v>
      </c>
      <c r="H2327" s="2">
        <f>'Moving Avg'!G2327</f>
        <v>9.5053399999999986</v>
      </c>
      <c r="I2327" s="2">
        <f>'Moving Avg'!H2327</f>
        <v>9.8379069999999995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9.3754000000000008</v>
      </c>
      <c r="C2328" s="2">
        <f>RSI!I2328</f>
        <v>51.462811946529925</v>
      </c>
      <c r="D2328" s="2">
        <f>MACD!E2328</f>
        <v>-0.16049941356665975</v>
      </c>
      <c r="E2328" s="2">
        <f>MACD!F2328</f>
        <v>-0.16606786229953635</v>
      </c>
      <c r="F2328" s="2">
        <f>'Moving Avg'!D2328</f>
        <v>9.403179999999999</v>
      </c>
      <c r="G2328" s="2">
        <f>'Moving Avg'!F2328</f>
        <v>9.2580700000000036</v>
      </c>
      <c r="H2328" s="2">
        <f>'Moving Avg'!G2328</f>
        <v>9.4796219999999991</v>
      </c>
      <c r="I2328" s="2">
        <f>'Moving Avg'!H2328</f>
        <v>9.8380354999999984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</row>
    <row r="2329" spans="1:12" ht="13.5" x14ac:dyDescent="0.25">
      <c r="A2329" s="3">
        <f>RSI!A2329</f>
        <v>45397</v>
      </c>
      <c r="B2329" s="2">
        <f>RSI!B2329</f>
        <v>9.3840000000000003</v>
      </c>
      <c r="C2329" s="2">
        <f>RSI!I2329</f>
        <v>51.885440574382251</v>
      </c>
      <c r="D2329" s="2">
        <f>MACD!E2329</f>
        <v>-0.1725622899104664</v>
      </c>
      <c r="E2329" s="2">
        <f>MACD!F2329</f>
        <v>-0.16736674782172237</v>
      </c>
      <c r="F2329" s="2">
        <f>'Moving Avg'!D2329</f>
        <v>9.3944799999999997</v>
      </c>
      <c r="G2329" s="2">
        <f>'Moving Avg'!F2329</f>
        <v>9.2841350000000027</v>
      </c>
      <c r="H2329" s="2">
        <f>'Moving Avg'!G2329</f>
        <v>9.4540760000000006</v>
      </c>
      <c r="I2329" s="2">
        <f>'Moving Avg'!H2329</f>
        <v>9.8373869999999997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9.3666999999999998</v>
      </c>
      <c r="C2330" s="2">
        <f>RSI!I2330</f>
        <v>50.924832475898469</v>
      </c>
      <c r="D2330" s="2">
        <f>MACD!E2330</f>
        <v>-0.13495044328626626</v>
      </c>
      <c r="E2330" s="2">
        <f>MACD!F2330</f>
        <v>-0.16088348691463114</v>
      </c>
      <c r="F2330" s="2">
        <f>'Moving Avg'!D2330</f>
        <v>9.3840600000000016</v>
      </c>
      <c r="G2330" s="2">
        <f>'Moving Avg'!F2330</f>
        <v>9.3093350000000026</v>
      </c>
      <c r="H2330" s="2">
        <f>'Moving Avg'!G2330</f>
        <v>9.4278359999999992</v>
      </c>
      <c r="I2330" s="2">
        <f>'Moving Avg'!H2330</f>
        <v>9.8359139999999989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9.3666999999999998</v>
      </c>
      <c r="C2331" s="2">
        <f>RSI!I2331</f>
        <v>50.924832475898469</v>
      </c>
      <c r="D2331" s="2">
        <f>MACD!E2331</f>
        <v>-0.10057477492501121</v>
      </c>
      <c r="E2331" s="2">
        <f>MACD!F2331</f>
        <v>-0.14882174451670716</v>
      </c>
      <c r="F2331" s="2">
        <f>'Moving Avg'!D2331</f>
        <v>9.37364</v>
      </c>
      <c r="G2331" s="2">
        <f>'Moving Avg'!F2331</f>
        <v>9.3258450000000011</v>
      </c>
      <c r="H2331" s="2">
        <f>'Moving Avg'!G2331</f>
        <v>9.410111999999998</v>
      </c>
      <c r="I2331" s="2">
        <f>'Moving Avg'!H2331</f>
        <v>9.8327859999999987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9.3666999999999998</v>
      </c>
      <c r="C2332" s="2">
        <f>RSI!I2332</f>
        <v>50.924832475898469</v>
      </c>
      <c r="D2332" s="2">
        <f>MACD!E2332</f>
        <v>-7.4281874927731195E-2</v>
      </c>
      <c r="E2332" s="2">
        <f>MACD!F2332</f>
        <v>-0.13391377059891196</v>
      </c>
      <c r="F2332" s="2">
        <f>'Moving Avg'!D2332</f>
        <v>9.3719000000000001</v>
      </c>
      <c r="G2332" s="2">
        <f>'Moving Avg'!F2332</f>
        <v>9.3345350000000007</v>
      </c>
      <c r="H2332" s="2">
        <f>'Moving Avg'!G2332</f>
        <v>9.3934299999999968</v>
      </c>
      <c r="I2332" s="2">
        <f>'Moving Avg'!H2332</f>
        <v>9.8296580000000002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</row>
    <row r="2333" spans="1:12" ht="13.5" x14ac:dyDescent="0.25">
      <c r="A2333" s="3">
        <f>RSI!A2333</f>
        <v>45401</v>
      </c>
      <c r="B2333" s="2">
        <f>RSI!B2333</f>
        <v>9.3666999999999998</v>
      </c>
      <c r="C2333" s="2">
        <f>RSI!I2333</f>
        <v>50.924832475898469</v>
      </c>
      <c r="D2333" s="2">
        <f>MACD!E2333</f>
        <v>-7.2188783762594966E-2</v>
      </c>
      <c r="E2333" s="2">
        <f>MACD!F2333</f>
        <v>-0.12156877323164858</v>
      </c>
      <c r="F2333" s="2">
        <f>'Moving Avg'!D2333</f>
        <v>9.370160000000002</v>
      </c>
      <c r="G2333" s="2">
        <f>'Moving Avg'!F2333</f>
        <v>9.3432250000000039</v>
      </c>
      <c r="H2333" s="2">
        <f>'Moving Avg'!G2333</f>
        <v>9.3889119999999977</v>
      </c>
      <c r="I2333" s="2">
        <f>'Moving Avg'!H2333</f>
        <v>9.8265299999999982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</row>
    <row r="2334" spans="1:12" ht="13.5" x14ac:dyDescent="0.25">
      <c r="A2334" s="3">
        <f>RSI!A2334</f>
        <v>45404</v>
      </c>
      <c r="B2334" s="2">
        <f>RSI!B2334</f>
        <v>9.3754000000000008</v>
      </c>
      <c r="C2334" s="2">
        <f>RSI!I2334</f>
        <v>51.531805596411274</v>
      </c>
      <c r="D2334" s="2">
        <f>MACD!E2334</f>
        <v>-5.1116546709994992E-2</v>
      </c>
      <c r="E2334" s="2">
        <f>MACD!F2334</f>
        <v>-0.10747832792731787</v>
      </c>
      <c r="F2334" s="2">
        <f>'Moving Avg'!D2334</f>
        <v>9.3684399999999997</v>
      </c>
      <c r="G2334" s="2">
        <f>'Moving Avg'!F2334</f>
        <v>9.3484400000000019</v>
      </c>
      <c r="H2334" s="2">
        <f>'Moving Avg'!G2334</f>
        <v>9.3730999999999973</v>
      </c>
      <c r="I2334" s="2">
        <f>'Moving Avg'!H2334</f>
        <v>9.8234454999999965</v>
      </c>
      <c r="J2334" s="6" t="str">
        <f>OBV!F2334</f>
        <v>BULLISH</v>
      </c>
      <c r="K2334" s="6" t="str">
        <f>OBV!G2334</f>
        <v>NEUTRAL</v>
      </c>
      <c r="L2334" s="6" t="str">
        <f>OBV!H2334</f>
        <v>BULLISH DIVERGENCE</v>
      </c>
    </row>
    <row r="2335" spans="1:12" ht="13.5" x14ac:dyDescent="0.25">
      <c r="A2335" s="3">
        <f>RSI!A2335</f>
        <v>45405</v>
      </c>
      <c r="B2335" s="2">
        <f>RSI!B2335</f>
        <v>9.3754000000000008</v>
      </c>
      <c r="C2335" s="2">
        <f>RSI!I2335</f>
        <v>51.531805596411274</v>
      </c>
      <c r="D2335" s="2">
        <f>MACD!E2335</f>
        <v>-3.4769163871519737E-2</v>
      </c>
      <c r="E2335" s="2">
        <f>MACD!F2335</f>
        <v>-9.2936495116158258E-2</v>
      </c>
      <c r="F2335" s="2">
        <f>'Moving Avg'!D2335</f>
        <v>9.3701799999999995</v>
      </c>
      <c r="G2335" s="2">
        <f>'Moving Avg'!F2335</f>
        <v>9.3519200000000033</v>
      </c>
      <c r="H2335" s="2">
        <f>'Moving Avg'!G2335</f>
        <v>9.3614579999999972</v>
      </c>
      <c r="I2335" s="2">
        <f>'Moving Avg'!H2335</f>
        <v>9.8203609999999983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9.3580000000000005</v>
      </c>
      <c r="C2336" s="2">
        <f>RSI!I2336</f>
        <v>50.094667413406178</v>
      </c>
      <c r="D2336" s="2">
        <f>MACD!E2336</f>
        <v>-1.9781679723180901E-2</v>
      </c>
      <c r="E2336" s="2">
        <f>MACD!F2336</f>
        <v>-7.8305532037562783E-2</v>
      </c>
      <c r="F2336" s="2">
        <f>'Moving Avg'!D2336</f>
        <v>9.3684400000000014</v>
      </c>
      <c r="G2336" s="2">
        <f>'Moving Avg'!F2336</f>
        <v>9.3553950000000032</v>
      </c>
      <c r="H2336" s="2">
        <f>'Moving Avg'!G2336</f>
        <v>9.3452979999999997</v>
      </c>
      <c r="I2336" s="2">
        <f>'Moving Avg'!H2336</f>
        <v>9.8171894999999978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9.2537000000000003</v>
      </c>
      <c r="C2337" s="2">
        <f>RSI!I2337</f>
        <v>42.452058059876471</v>
      </c>
      <c r="D2337" s="2">
        <f>MACD!E2337</f>
        <v>-6.0720362482928891E-3</v>
      </c>
      <c r="E2337" s="2">
        <f>MACD!F2337</f>
        <v>-6.3858832879708796E-2</v>
      </c>
      <c r="F2337" s="2">
        <f>'Moving Avg'!D2337</f>
        <v>9.345839999999999</v>
      </c>
      <c r="G2337" s="2">
        <f>'Moving Avg'!F2337</f>
        <v>9.3536550000000034</v>
      </c>
      <c r="H2337" s="2">
        <f>'Moving Avg'!G2337</f>
        <v>9.3270519999999983</v>
      </c>
      <c r="I2337" s="2">
        <f>'Moving Avg'!H2337</f>
        <v>9.8134964999999958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9.2885000000000009</v>
      </c>
      <c r="C2338" s="2">
        <f>RSI!I2338</f>
        <v>45.442819030923182</v>
      </c>
      <c r="D2338" s="2">
        <f>MACD!E2338</f>
        <v>3.5474512177682271E-3</v>
      </c>
      <c r="E2338" s="2">
        <f>MACD!F2338</f>
        <v>-5.0377576060213397E-2</v>
      </c>
      <c r="F2338" s="2">
        <f>'Moving Avg'!D2338</f>
        <v>9.3302000000000014</v>
      </c>
      <c r="G2338" s="2">
        <f>'Moving Avg'!F2338</f>
        <v>9.3619100000000017</v>
      </c>
      <c r="H2338" s="2">
        <f>'Moving Avg'!G2338</f>
        <v>9.3095019999999984</v>
      </c>
      <c r="I2338" s="2">
        <f>'Moving Avg'!H2338</f>
        <v>9.8099774999999969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9.2972000000000001</v>
      </c>
      <c r="C2339" s="2">
        <f>RSI!I2339</f>
        <v>46.195644038281763</v>
      </c>
      <c r="D2339" s="2">
        <f>MACD!E2339</f>
        <v>1.2712605771319829E-2</v>
      </c>
      <c r="E2339" s="2">
        <f>MACD!F2339</f>
        <v>-3.7759539693906753E-2</v>
      </c>
      <c r="F2339" s="2">
        <f>'Moving Avg'!D2339</f>
        <v>9.3145600000000002</v>
      </c>
      <c r="G2339" s="2">
        <f>'Moving Avg'!F2339</f>
        <v>9.3706000000000014</v>
      </c>
      <c r="H2339" s="2">
        <f>'Moving Avg'!G2339</f>
        <v>9.2921259999999979</v>
      </c>
      <c r="I2339" s="2">
        <f>'Moving Avg'!H2339</f>
        <v>9.8065019999999965</v>
      </c>
      <c r="J2339" s="6" t="str">
        <f>OBV!F2339</f>
        <v>BULLISH</v>
      </c>
      <c r="K2339" s="6" t="str">
        <f>OBV!G2339</f>
        <v>NEUTRAL</v>
      </c>
      <c r="L2339" s="6" t="str">
        <f>OBV!H2339</f>
        <v>BULLISH DIVERGENCE</v>
      </c>
    </row>
    <row r="2340" spans="1:12" ht="13.5" x14ac:dyDescent="0.25">
      <c r="A2340" s="3">
        <f>RSI!A2340</f>
        <v>45412</v>
      </c>
      <c r="B2340" s="2">
        <f>RSI!B2340</f>
        <v>9.2885000000000009</v>
      </c>
      <c r="C2340" s="2">
        <f>RSI!I2340</f>
        <v>45.519216044430131</v>
      </c>
      <c r="D2340" s="2">
        <f>MACD!E2340</f>
        <v>1.8720489187675327E-2</v>
      </c>
      <c r="E2340" s="2">
        <f>MACD!F2340</f>
        <v>-2.6463533917590341E-2</v>
      </c>
      <c r="F2340" s="2">
        <f>'Moving Avg'!D2340</f>
        <v>9.2971800000000009</v>
      </c>
      <c r="G2340" s="2">
        <f>'Moving Avg'!F2340</f>
        <v>9.3636499999999998</v>
      </c>
      <c r="H2340" s="2">
        <f>'Moving Avg'!G2340</f>
        <v>9.2785719999999987</v>
      </c>
      <c r="I2340" s="2">
        <f>'Moving Avg'!H2340</f>
        <v>9.8040694999999971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9.2972000000000001</v>
      </c>
      <c r="C2341" s="2">
        <f>RSI!I2341</f>
        <v>46.364988635037371</v>
      </c>
      <c r="D2341" s="2">
        <f>MACD!E2341</f>
        <v>2.3460905092937523E-2</v>
      </c>
      <c r="E2341" s="2">
        <f>MACD!F2341</f>
        <v>-1.6478646115484767E-2</v>
      </c>
      <c r="F2341" s="2">
        <f>'Moving Avg'!D2341</f>
        <v>9.2850199999999994</v>
      </c>
      <c r="G2341" s="2">
        <f>'Moving Avg'!F2341</f>
        <v>9.3562650000000005</v>
      </c>
      <c r="H2341" s="2">
        <f>'Moving Avg'!G2341</f>
        <v>9.2615419999999968</v>
      </c>
      <c r="I2341" s="2">
        <f>'Moving Avg'!H2341</f>
        <v>9.8005939999999967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8.8366000000000007</v>
      </c>
      <c r="C2342" s="2">
        <f>RSI!I2342</f>
        <v>24.595312512183767</v>
      </c>
      <c r="D2342" s="2">
        <f>MACD!E2342</f>
        <v>6.1818086727054578E-2</v>
      </c>
      <c r="E2342" s="2">
        <f>MACD!F2342</f>
        <v>-8.1929954697689857E-4</v>
      </c>
      <c r="F2342" s="2">
        <f>'Moving Avg'!D2342</f>
        <v>9.2016000000000027</v>
      </c>
      <c r="G2342" s="2">
        <f>'Moving Avg'!F2342</f>
        <v>9.3267199999999981</v>
      </c>
      <c r="H2342" s="2">
        <f>'Moving Avg'!G2342</f>
        <v>9.2356479999999959</v>
      </c>
      <c r="I2342" s="2">
        <f>'Moving Avg'!H2342</f>
        <v>9.7948154999999968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9.2015999999999991</v>
      </c>
      <c r="C2343" s="2">
        <f>RSI!I2343</f>
        <v>46.166286790966552</v>
      </c>
      <c r="D2343" s="2">
        <f>MACD!E2343</f>
        <v>7.0169518642934747E-2</v>
      </c>
      <c r="E2343" s="2">
        <f>MACD!F2343</f>
        <v>1.337846409100543E-2</v>
      </c>
      <c r="F2343" s="2">
        <f>'Moving Avg'!D2343</f>
        <v>9.1842199999999998</v>
      </c>
      <c r="G2343" s="2">
        <f>'Moving Avg'!F2343</f>
        <v>9.3219400000000014</v>
      </c>
      <c r="H2343" s="2">
        <f>'Moving Avg'!G2343</f>
        <v>9.2172279999999951</v>
      </c>
      <c r="I2343" s="2">
        <f>'Moving Avg'!H2343</f>
        <v>9.7908619999999971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9.2537000000000003</v>
      </c>
      <c r="C2344" s="2">
        <f>RSI!I2344</f>
        <v>48.433881330611939</v>
      </c>
      <c r="D2344" s="2">
        <f>MACD!E2344</f>
        <v>7.5273694432951288E-2</v>
      </c>
      <c r="E2344" s="2">
        <f>MACD!F2344</f>
        <v>2.5757510159394603E-2</v>
      </c>
      <c r="F2344" s="2">
        <f>'Moving Avg'!D2344</f>
        <v>9.1755200000000023</v>
      </c>
      <c r="G2344" s="2">
        <f>'Moving Avg'!F2344</f>
        <v>9.31325</v>
      </c>
      <c r="H2344" s="2">
        <f>'Moving Avg'!G2344</f>
        <v>9.2116659999999957</v>
      </c>
      <c r="I2344" s="2">
        <f>'Moving Avg'!H2344</f>
        <v>9.7871689999999987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9.2537000000000003</v>
      </c>
      <c r="C2345" s="2">
        <f>RSI!I2345</f>
        <v>48.433881330611939</v>
      </c>
      <c r="D2345" s="2">
        <f>MACD!E2345</f>
        <v>7.9801767266349799E-2</v>
      </c>
      <c r="E2345" s="2">
        <f>MACD!F2345</f>
        <v>3.6566361580785647E-2</v>
      </c>
      <c r="F2345" s="2">
        <f>'Moving Avg'!D2345</f>
        <v>9.1685600000000012</v>
      </c>
      <c r="G2345" s="2">
        <f>'Moving Avg'!F2345</f>
        <v>9.3049949999999999</v>
      </c>
      <c r="H2345" s="2">
        <f>'Moving Avg'!G2345</f>
        <v>9.2107959999999949</v>
      </c>
      <c r="I2345" s="2">
        <f>'Moving Avg'!H2345</f>
        <v>9.7839104999999957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9.2449999999999992</v>
      </c>
      <c r="C2346" s="2">
        <f>RSI!I2346</f>
        <v>48.041974520142062</v>
      </c>
      <c r="D2346" s="2">
        <f>MACD!E2346</f>
        <v>8.1794396782358447E-2</v>
      </c>
      <c r="E2346" s="2">
        <f>MACD!F2346</f>
        <v>4.5611968621100209E-2</v>
      </c>
      <c r="F2346" s="2">
        <f>'Moving Avg'!D2346</f>
        <v>9.1581200000000003</v>
      </c>
      <c r="G2346" s="2">
        <f>'Moving Avg'!F2346</f>
        <v>9.2963050000000003</v>
      </c>
      <c r="H2346" s="2">
        <f>'Moving Avg'!G2346</f>
        <v>9.2134019999999968</v>
      </c>
      <c r="I2346" s="2">
        <f>'Moving Avg'!H2346</f>
        <v>9.7797394999999963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9.1320999999999994</v>
      </c>
      <c r="C2347" s="2">
        <f>RSI!I2347</f>
        <v>43.161223465386691</v>
      </c>
      <c r="D2347" s="2">
        <f>MACD!E2347</f>
        <v>7.6028002280287055E-2</v>
      </c>
      <c r="E2347" s="2">
        <f>MACD!F2347</f>
        <v>5.1695175352937585E-2</v>
      </c>
      <c r="F2347" s="2">
        <f>'Moving Avg'!D2347</f>
        <v>9.2172200000000011</v>
      </c>
      <c r="G2347" s="2">
        <f>'Moving Avg'!F2347</f>
        <v>9.2841400000000007</v>
      </c>
      <c r="H2347" s="2">
        <f>'Moving Avg'!G2347</f>
        <v>9.2153139999999958</v>
      </c>
      <c r="I2347" s="2">
        <f>'Moving Avg'!H2347</f>
        <v>9.7750039999999956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</row>
    <row r="2348" spans="1:12" ht="13.5" x14ac:dyDescent="0.25">
      <c r="A2348" s="3">
        <f>RSI!A2348</f>
        <v>45425</v>
      </c>
      <c r="B2348" s="2">
        <f>RSI!B2348</f>
        <v>9.2015999999999991</v>
      </c>
      <c r="C2348" s="2">
        <f>RSI!I2348</f>
        <v>46.747790761303243</v>
      </c>
      <c r="D2348" s="2">
        <f>MACD!E2348</f>
        <v>7.2235208840996989E-2</v>
      </c>
      <c r="E2348" s="2">
        <f>MACD!F2348</f>
        <v>5.5803182050549474E-2</v>
      </c>
      <c r="F2348" s="2">
        <f>'Moving Avg'!D2348</f>
        <v>9.2172200000000011</v>
      </c>
      <c r="G2348" s="2">
        <f>'Moving Avg'!F2348</f>
        <v>9.2754500000000029</v>
      </c>
      <c r="H2348" s="2">
        <f>'Moving Avg'!G2348</f>
        <v>9.2186159999999955</v>
      </c>
      <c r="I2348" s="2">
        <f>'Moving Avg'!H2348</f>
        <v>9.7706159999999969</v>
      </c>
      <c r="J2348" s="6" t="str">
        <f>OBV!F2348</f>
        <v>BEARISH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45426</v>
      </c>
      <c r="B2349" s="2">
        <f>RSI!B2349</f>
        <v>9.2015999999999991</v>
      </c>
      <c r="C2349" s="2">
        <f>RSI!I2349</f>
        <v>46.747790761303236</v>
      </c>
      <c r="D2349" s="2">
        <f>MACD!E2349</f>
        <v>7.0769228695215958E-2</v>
      </c>
      <c r="E2349" s="2">
        <f>MACD!F2349</f>
        <v>5.8796391379482775E-2</v>
      </c>
      <c r="F2349" s="2">
        <f>'Moving Avg'!D2349</f>
        <v>9.2067999999999994</v>
      </c>
      <c r="G2349" s="2">
        <f>'Moving Avg'!F2349</f>
        <v>9.2663300000000017</v>
      </c>
      <c r="H2349" s="2">
        <f>'Moving Avg'!G2349</f>
        <v>9.2219179999999952</v>
      </c>
      <c r="I2349" s="2">
        <f>'Moving Avg'!H2349</f>
        <v>9.7664454999999979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9.2015999999999991</v>
      </c>
      <c r="C2350" s="2">
        <f>RSI!I2350</f>
        <v>46.747790761303236</v>
      </c>
      <c r="D2350" s="2">
        <f>MACD!E2350</f>
        <v>6.8565178966240481E-2</v>
      </c>
      <c r="E2350" s="2">
        <f>MACD!F2350</f>
        <v>6.0750148896834319E-2</v>
      </c>
      <c r="F2350" s="2">
        <f>'Moving Avg'!D2350</f>
        <v>9.1963799999999996</v>
      </c>
      <c r="G2350" s="2">
        <f>'Moving Avg'!F2350</f>
        <v>9.2580749999999998</v>
      </c>
      <c r="H2350" s="2">
        <f>'Moving Avg'!G2350</f>
        <v>9.2269579999999962</v>
      </c>
      <c r="I2350" s="2">
        <f>'Moving Avg'!H2350</f>
        <v>9.7646644999999985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8.9496000000000002</v>
      </c>
      <c r="C2351" s="2">
        <f>RSI!I2351</f>
        <v>36.35805148110083</v>
      </c>
      <c r="D2351" s="2">
        <f>MACD!E2351</f>
        <v>8.7052431412583786E-2</v>
      </c>
      <c r="E2351" s="2">
        <f>MACD!F2351</f>
        <v>6.6010605399984212E-2</v>
      </c>
      <c r="F2351" s="2">
        <f>'Moving Avg'!D2351</f>
        <v>9.1372999999999998</v>
      </c>
      <c r="G2351" s="2">
        <f>'Moving Avg'!F2351</f>
        <v>9.2372200000000007</v>
      </c>
      <c r="H2351" s="2">
        <f>'Moving Avg'!G2351</f>
        <v>9.2260899999999957</v>
      </c>
      <c r="I2351" s="2">
        <f>'Moving Avg'!H2351</f>
        <v>9.7594509999999985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9.0799000000000003</v>
      </c>
      <c r="C2352" s="2">
        <f>RSI!I2352</f>
        <v>43.366839358626038</v>
      </c>
      <c r="D2352" s="2">
        <f>MACD!E2352</f>
        <v>2.3992558754731164E-2</v>
      </c>
      <c r="E2352" s="2">
        <f>MACD!F2352</f>
        <v>5.7606996070933607E-2</v>
      </c>
      <c r="F2352" s="2">
        <f>'Moving Avg'!D2352</f>
        <v>9.1268600000000006</v>
      </c>
      <c r="G2352" s="2">
        <f>'Moving Avg'!F2352</f>
        <v>9.22288</v>
      </c>
      <c r="H2352" s="2">
        <f>'Moving Avg'!G2352</f>
        <v>9.2278279999999953</v>
      </c>
      <c r="I2352" s="2">
        <f>'Moving Avg'!H2352</f>
        <v>9.7548889999999968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9.0711999999999993</v>
      </c>
      <c r="C2353" s="2">
        <f>RSI!I2353</f>
        <v>43.026124403135761</v>
      </c>
      <c r="D2353" s="2">
        <f>MACD!E2353</f>
        <v>2.833889717089022E-2</v>
      </c>
      <c r="E2353" s="2">
        <f>MACD!F2353</f>
        <v>5.1753376290924934E-2</v>
      </c>
      <c r="F2353" s="2">
        <f>'Moving Avg'!D2353</f>
        <v>9.1007799999999985</v>
      </c>
      <c r="G2353" s="2">
        <f>'Moving Avg'!F2353</f>
        <v>9.2081049999999998</v>
      </c>
      <c r="H2353" s="2">
        <f>'Moving Avg'!G2353</f>
        <v>9.2293919999999972</v>
      </c>
      <c r="I2353" s="2">
        <f>'Moving Avg'!H2353</f>
        <v>9.7502834999999966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9.0365000000000002</v>
      </c>
      <c r="C2354" s="2">
        <f>RSI!I2354</f>
        <v>41.621544270863097</v>
      </c>
      <c r="D2354" s="2">
        <f>MACD!E2354</f>
        <v>4.3492992543427533E-2</v>
      </c>
      <c r="E2354" s="2">
        <f>MACD!F2354</f>
        <v>5.0101299541425455E-2</v>
      </c>
      <c r="F2354" s="2">
        <f>'Moving Avg'!D2354</f>
        <v>9.067759999999998</v>
      </c>
      <c r="G2354" s="2">
        <f>'Moving Avg'!F2354</f>
        <v>9.19116</v>
      </c>
      <c r="H2354" s="2">
        <f>'Moving Avg'!G2354</f>
        <v>9.2302619999999962</v>
      </c>
      <c r="I2354" s="2">
        <f>'Moving Avg'!H2354</f>
        <v>9.7455044999999973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9.0365000000000002</v>
      </c>
      <c r="C2355" s="2">
        <f>RSI!I2355</f>
        <v>41.621544270863104</v>
      </c>
      <c r="D2355" s="2">
        <f>MACD!E2355</f>
        <v>5.7345426324834747E-2</v>
      </c>
      <c r="E2355" s="2">
        <f>MACD!F2355</f>
        <v>5.1550124898107313E-2</v>
      </c>
      <c r="F2355" s="2">
        <f>'Moving Avg'!D2355</f>
        <v>9.0347399999999993</v>
      </c>
      <c r="G2355" s="2">
        <f>'Moving Avg'!F2355</f>
        <v>9.1742149999999985</v>
      </c>
      <c r="H2355" s="2">
        <f>'Moving Avg'!G2355</f>
        <v>9.2285239999999984</v>
      </c>
      <c r="I2355" s="2">
        <f>'Moving Avg'!H2355</f>
        <v>9.7407254999999981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9.0277999999999992</v>
      </c>
      <c r="C2356" s="2">
        <f>RSI!I2356</f>
        <v>41.230173311010176</v>
      </c>
      <c r="D2356" s="2">
        <f>MACD!E2356</f>
        <v>6.9326160184060015E-2</v>
      </c>
      <c r="E2356" s="2">
        <f>MACD!F2356</f>
        <v>5.5105331955297855E-2</v>
      </c>
      <c r="F2356" s="2">
        <f>'Moving Avg'!D2356</f>
        <v>9.0503800000000005</v>
      </c>
      <c r="G2356" s="2">
        <f>'Moving Avg'!F2356</f>
        <v>9.1577049999999982</v>
      </c>
      <c r="H2356" s="2">
        <f>'Moving Avg'!G2356</f>
        <v>9.229219999999998</v>
      </c>
      <c r="I2356" s="2">
        <f>'Moving Avg'!H2356</f>
        <v>9.7359029999999969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8.9582999999999995</v>
      </c>
      <c r="C2357" s="2">
        <f>RSI!I2357</f>
        <v>38.144482742317798</v>
      </c>
      <c r="D2357" s="2">
        <f>MACD!E2357</f>
        <v>6.8176864373661772E-2</v>
      </c>
      <c r="E2357" s="2">
        <f>MACD!F2357</f>
        <v>5.7719638438970641E-2</v>
      </c>
      <c r="F2357" s="2">
        <f>'Moving Avg'!D2357</f>
        <v>9.0260599999999993</v>
      </c>
      <c r="G2357" s="2">
        <f>'Moving Avg'!F2357</f>
        <v>9.1429349999999996</v>
      </c>
      <c r="H2357" s="2">
        <f>'Moving Avg'!G2357</f>
        <v>9.2285259999999969</v>
      </c>
      <c r="I2357" s="2">
        <f>'Moving Avg'!H2357</f>
        <v>9.7307329999999972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9.0190999999999999</v>
      </c>
      <c r="C2358" s="2">
        <f>RSI!I2358</f>
        <v>42.21855799623404</v>
      </c>
      <c r="D2358" s="2">
        <f>MACD!E2358</f>
        <v>7.4668705384048906E-2</v>
      </c>
      <c r="E2358" s="2">
        <f>MACD!F2358</f>
        <v>6.11094518279863E-2</v>
      </c>
      <c r="F2358" s="2">
        <f>'Moving Avg'!D2358</f>
        <v>9.0156400000000012</v>
      </c>
      <c r="G2358" s="2">
        <f>'Moving Avg'!F2358</f>
        <v>9.1294649999999997</v>
      </c>
      <c r="H2358" s="2">
        <f>'Moving Avg'!G2358</f>
        <v>9.2250499999999978</v>
      </c>
      <c r="I2358" s="2">
        <f>'Moving Avg'!H2358</f>
        <v>9.7258669999999974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9.0104000000000006</v>
      </c>
      <c r="C2359" s="2">
        <f>RSI!I2359</f>
        <v>41.79435997387165</v>
      </c>
      <c r="D2359" s="2">
        <f>MACD!E2359</f>
        <v>8.1628196712598466E-2</v>
      </c>
      <c r="E2359" s="2">
        <f>MACD!F2359</f>
        <v>6.5213200804908736E-2</v>
      </c>
      <c r="F2359" s="2">
        <f>'Moving Avg'!D2359</f>
        <v>9.0104199999999999</v>
      </c>
      <c r="G2359" s="2">
        <f>'Moving Avg'!F2359</f>
        <v>9.115124999999999</v>
      </c>
      <c r="H2359" s="2">
        <f>'Moving Avg'!G2359</f>
        <v>9.2280039999999968</v>
      </c>
      <c r="I2359" s="2">
        <f>'Moving Avg'!H2359</f>
        <v>9.7209574999999973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9.1842000000000006</v>
      </c>
      <c r="C2360" s="2">
        <f>RSI!I2360</f>
        <v>52.139917298560654</v>
      </c>
      <c r="D2360" s="2">
        <f>MACD!E2360</f>
        <v>7.5455397078696862E-2</v>
      </c>
      <c r="E2360" s="2">
        <f>MACD!F2360</f>
        <v>6.7261640059666367E-2</v>
      </c>
      <c r="F2360" s="2">
        <f>'Moving Avg'!D2360</f>
        <v>9.0399600000000024</v>
      </c>
      <c r="G2360" s="2">
        <f>'Moving Avg'!F2360</f>
        <v>9.1099100000000028</v>
      </c>
      <c r="H2360" s="2">
        <f>'Moving Avg'!G2360</f>
        <v>9.2344339999999985</v>
      </c>
      <c r="I2360" s="2">
        <f>'Moving Avg'!H2360</f>
        <v>9.7169169999999969</v>
      </c>
      <c r="J2360" s="6" t="str">
        <f>OBV!F2360</f>
        <v>BEARISH</v>
      </c>
      <c r="K2360" s="6" t="str">
        <f>OBV!G2360</f>
        <v>NEUTRAL</v>
      </c>
      <c r="L2360" s="6" t="str">
        <f>OBV!H2360</f>
        <v>BEARISH DIVERGENCE</v>
      </c>
    </row>
    <row r="2361" spans="1:12" ht="13.5" x14ac:dyDescent="0.25">
      <c r="A2361" s="3">
        <f>RSI!A2361</f>
        <v>45442</v>
      </c>
      <c r="B2361" s="2">
        <f>RSI!B2361</f>
        <v>9.1842000000000006</v>
      </c>
      <c r="C2361" s="2">
        <f>RSI!I2361</f>
        <v>52.139917298560654</v>
      </c>
      <c r="D2361" s="2">
        <f>MACD!E2361</f>
        <v>3.118832731334642E-2</v>
      </c>
      <c r="E2361" s="2">
        <f>MACD!F2361</f>
        <v>6.0046977510402375E-2</v>
      </c>
      <c r="F2361" s="2">
        <f>'Moving Avg'!D2361</f>
        <v>9.0712399999999995</v>
      </c>
      <c r="G2361" s="2">
        <f>'Moving Avg'!F2361</f>
        <v>9.1042600000000018</v>
      </c>
      <c r="H2361" s="2">
        <f>'Moving Avg'!G2361</f>
        <v>9.2373879999999957</v>
      </c>
      <c r="I2361" s="2">
        <f>'Moving Avg'!H2361</f>
        <v>9.7129199999999951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</row>
    <row r="2362" spans="1:12" ht="13.5" x14ac:dyDescent="0.25">
      <c r="A2362" s="3">
        <f>RSI!A2362</f>
        <v>45443</v>
      </c>
      <c r="B2362" s="2">
        <f>RSI!B2362</f>
        <v>9.1842000000000006</v>
      </c>
      <c r="C2362" s="2">
        <f>RSI!I2362</f>
        <v>52.139917298560654</v>
      </c>
      <c r="D2362" s="2">
        <f>MACD!E2362</f>
        <v>1.3523377185924446E-2</v>
      </c>
      <c r="E2362" s="2">
        <f>MACD!F2362</f>
        <v>5.074225744550679E-2</v>
      </c>
      <c r="F2362" s="2">
        <f>'Moving Avg'!D2362</f>
        <v>9.1164199999999997</v>
      </c>
      <c r="G2362" s="2">
        <f>'Moving Avg'!F2362</f>
        <v>9.1216400000000029</v>
      </c>
      <c r="H2362" s="2">
        <f>'Moving Avg'!G2362</f>
        <v>9.2372139999999963</v>
      </c>
      <c r="I2362" s="2">
        <f>'Moving Avg'!H2362</f>
        <v>9.7089664999999954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9.2276000000000007</v>
      </c>
      <c r="C2363" s="2">
        <f>RSI!I2363</f>
        <v>54.653683292391555</v>
      </c>
      <c r="D2363" s="2">
        <f>MACD!E2363</f>
        <v>-6.2126763576220156E-3</v>
      </c>
      <c r="E2363" s="2">
        <f>MACD!F2363</f>
        <v>3.9351270684881035E-2</v>
      </c>
      <c r="F2363" s="2">
        <f>'Moving Avg'!D2363</f>
        <v>9.1581200000000003</v>
      </c>
      <c r="G2363" s="2">
        <f>'Moving Avg'!F2363</f>
        <v>9.1229400000000016</v>
      </c>
      <c r="H2363" s="2">
        <f>'Moving Avg'!G2363</f>
        <v>9.2379079999999973</v>
      </c>
      <c r="I2363" s="2">
        <f>'Moving Avg'!H2363</f>
        <v>9.7052299999999949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9.4621999999999993</v>
      </c>
      <c r="C2364" s="2">
        <f>RSI!I2364</f>
        <v>65.271971199013052</v>
      </c>
      <c r="D2364" s="2">
        <f>MACD!E2364</f>
        <v>-4.6103172138375115E-2</v>
      </c>
      <c r="E2364" s="2">
        <f>MACD!F2364</f>
        <v>2.2260382120229801E-2</v>
      </c>
      <c r="F2364" s="2">
        <f>'Moving Avg'!D2364</f>
        <v>9.2484800000000007</v>
      </c>
      <c r="G2364" s="2">
        <f>'Moving Avg'!F2364</f>
        <v>9.1333649999999995</v>
      </c>
      <c r="H2364" s="2">
        <f>'Moving Avg'!G2364</f>
        <v>9.2417299999999969</v>
      </c>
      <c r="I2364" s="2">
        <f>'Moving Avg'!H2364</f>
        <v>9.7026664999999941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9.4621999999999993</v>
      </c>
      <c r="C2365" s="2">
        <f>RSI!I2365</f>
        <v>65.271971199013052</v>
      </c>
      <c r="D2365" s="2">
        <f>MACD!E2365</f>
        <v>-8.1682299349640886E-2</v>
      </c>
      <c r="E2365" s="2">
        <f>MACD!F2365</f>
        <v>1.4718458262556605E-3</v>
      </c>
      <c r="F2365" s="2">
        <f>'Moving Avg'!D2365</f>
        <v>9.304079999999999</v>
      </c>
      <c r="G2365" s="2">
        <f>'Moving Avg'!F2365</f>
        <v>9.1437899999999992</v>
      </c>
      <c r="H2365" s="2">
        <f>'Moving Avg'!G2365</f>
        <v>9.2448579999999971</v>
      </c>
      <c r="I2365" s="2">
        <f>'Moving Avg'!H2365</f>
        <v>9.7001464999999936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9.4361999999999995</v>
      </c>
      <c r="C2366" s="2">
        <f>RSI!I2366</f>
        <v>63.364861492107053</v>
      </c>
      <c r="D2366" s="2">
        <f>MACD!E2366</f>
        <v>-0.11289064916644698</v>
      </c>
      <c r="E2366" s="2">
        <f>MACD!F2366</f>
        <v>-2.1400653172284869E-2</v>
      </c>
      <c r="F2366" s="2">
        <f>'Moving Avg'!D2366</f>
        <v>9.3544799999999988</v>
      </c>
      <c r="G2366" s="2">
        <f>'Moving Avg'!F2366</f>
        <v>9.1533499999999997</v>
      </c>
      <c r="H2366" s="2">
        <f>'Moving Avg'!G2366</f>
        <v>9.2478119999999961</v>
      </c>
      <c r="I2366" s="2">
        <f>'Moving Avg'!H2366</f>
        <v>9.6974964999999926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9.4187999999999992</v>
      </c>
      <c r="C2367" s="2">
        <f>RSI!I2367</f>
        <v>62.05806558413115</v>
      </c>
      <c r="D2367" s="2">
        <f>MACD!E2367</f>
        <v>-0.15011268222330187</v>
      </c>
      <c r="E2367" s="2">
        <f>MACD!F2367</f>
        <v>-4.7143058982488273E-2</v>
      </c>
      <c r="F2367" s="2">
        <f>'Moving Avg'!D2367</f>
        <v>9.4013999999999989</v>
      </c>
      <c r="G2367" s="2">
        <f>'Moving Avg'!F2367</f>
        <v>9.1676849999999988</v>
      </c>
      <c r="H2367" s="2">
        <f>'Moving Avg'!G2367</f>
        <v>9.250417999999998</v>
      </c>
      <c r="I2367" s="2">
        <f>'Moving Avg'!H2367</f>
        <v>9.6950634999999927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9.4187999999999992</v>
      </c>
      <c r="C2368" s="2">
        <f>RSI!I2368</f>
        <v>62.05806558413115</v>
      </c>
      <c r="D2368" s="2">
        <f>MACD!E2368</f>
        <v>-0.17345857499179651</v>
      </c>
      <c r="E2368" s="2">
        <f>MACD!F2368</f>
        <v>-7.240616218434992E-2</v>
      </c>
      <c r="F2368" s="2">
        <f>'Moving Avg'!D2368</f>
        <v>9.4396399999999989</v>
      </c>
      <c r="G2368" s="2">
        <f>'Moving Avg'!F2368</f>
        <v>9.1785449999999997</v>
      </c>
      <c r="H2368" s="2">
        <f>'Moving Avg'!G2368</f>
        <v>9.2563259999999961</v>
      </c>
      <c r="I2368" s="2">
        <f>'Moving Avg'!H2368</f>
        <v>9.6924134999999918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9.3840000000000003</v>
      </c>
      <c r="C2369" s="2">
        <f>RSI!I2369</f>
        <v>59.224955926106816</v>
      </c>
      <c r="D2369" s="2">
        <f>MACD!E2369</f>
        <v>-0.1930884502378607</v>
      </c>
      <c r="E2369" s="2">
        <f>MACD!F2369</f>
        <v>-9.6542619795052076E-2</v>
      </c>
      <c r="F2369" s="2">
        <f>'Moving Avg'!D2369</f>
        <v>9.4239999999999995</v>
      </c>
      <c r="G2369" s="2">
        <f>'Moving Avg'!F2369</f>
        <v>9.1876650000000009</v>
      </c>
      <c r="H2369" s="2">
        <f>'Moving Avg'!G2369</f>
        <v>9.2615379999999963</v>
      </c>
      <c r="I2369" s="2">
        <f>'Moving Avg'!H2369</f>
        <v>9.6894589999999923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9.2189999999999994</v>
      </c>
      <c r="C2370" s="2">
        <f>RSI!I2370</f>
        <v>48.029064841858769</v>
      </c>
      <c r="D2370" s="2">
        <f>MACD!E2370</f>
        <v>-0.17156441004332024</v>
      </c>
      <c r="E2370" s="2">
        <f>MACD!F2370</f>
        <v>-0.11154697784470571</v>
      </c>
      <c r="F2370" s="2">
        <f>'Moving Avg'!D2370</f>
        <v>9.3753599999999988</v>
      </c>
      <c r="G2370" s="2">
        <f>'Moving Avg'!F2370</f>
        <v>9.1885350000000017</v>
      </c>
      <c r="H2370" s="2">
        <f>'Moving Avg'!G2370</f>
        <v>9.257367999999996</v>
      </c>
      <c r="I2370" s="2">
        <f>'Moving Avg'!H2370</f>
        <v>9.685679499999992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9.2972000000000001</v>
      </c>
      <c r="C2371" s="2">
        <f>RSI!I2371</f>
        <v>52.602253375763681</v>
      </c>
      <c r="D2371" s="2">
        <f>MACD!E2371</f>
        <v>-0.15893486960550973</v>
      </c>
      <c r="E2371" s="2">
        <f>MACD!F2371</f>
        <v>-0.12102455619686653</v>
      </c>
      <c r="F2371" s="2">
        <f>'Moving Avg'!D2371</f>
        <v>9.3475599999999979</v>
      </c>
      <c r="G2371" s="2">
        <f>'Moving Avg'!F2371</f>
        <v>9.205915000000001</v>
      </c>
      <c r="H2371" s="2">
        <f>'Moving Avg'!G2371</f>
        <v>9.2544139999999953</v>
      </c>
      <c r="I2371" s="2">
        <f>'Moving Avg'!H2371</f>
        <v>9.6845934999999912</v>
      </c>
      <c r="J2371" s="6" t="str">
        <f>OBV!F2371</f>
        <v>BULLISH</v>
      </c>
      <c r="K2371" s="6" t="str">
        <f>OBV!G2371</f>
        <v>NEUTRAL</v>
      </c>
      <c r="L2371" s="6" t="str">
        <f>OBV!H2371</f>
        <v>BULLISH DIVERGENCE</v>
      </c>
    </row>
    <row r="2372" spans="1:12" ht="13.5" x14ac:dyDescent="0.25">
      <c r="A2372" s="3">
        <f>RSI!A2372</f>
        <v>45457</v>
      </c>
      <c r="B2372" s="2">
        <f>RSI!B2372</f>
        <v>9.3754000000000008</v>
      </c>
      <c r="C2372" s="2">
        <f>RSI!I2372</f>
        <v>56.705054406962731</v>
      </c>
      <c r="D2372" s="2">
        <f>MACD!E2372</f>
        <v>-0.15430904881115204</v>
      </c>
      <c r="E2372" s="2">
        <f>MACD!F2372</f>
        <v>-0.12768145471972364</v>
      </c>
      <c r="F2372" s="2">
        <f>'Moving Avg'!D2372</f>
        <v>9.3388799999999996</v>
      </c>
      <c r="G2372" s="2">
        <f>'Moving Avg'!F2372</f>
        <v>9.2206900000000012</v>
      </c>
      <c r="H2372" s="2">
        <f>'Moving Avg'!G2372</f>
        <v>9.2533719999999953</v>
      </c>
      <c r="I2372" s="2">
        <f>'Moving Avg'!H2372</f>
        <v>9.6815959999999901</v>
      </c>
      <c r="J2372" s="6" t="str">
        <f>OBV!F2372</f>
        <v>BULLISH</v>
      </c>
      <c r="K2372" s="6" t="str">
        <f>OBV!G2372</f>
        <v>NEUTRAL</v>
      </c>
      <c r="L2372" s="6" t="str">
        <f>OBV!H2372</f>
        <v>BULLISH DIVERGENCE</v>
      </c>
    </row>
    <row r="2373" spans="1:12" ht="13.5" x14ac:dyDescent="0.25">
      <c r="A2373" s="3">
        <f>RSI!A2373</f>
        <v>45461</v>
      </c>
      <c r="B2373" s="2">
        <f>RSI!B2373</f>
        <v>9.2972000000000001</v>
      </c>
      <c r="C2373" s="2">
        <f>RSI!I2373</f>
        <v>51.869772620936189</v>
      </c>
      <c r="D2373" s="2">
        <f>MACD!E2373</f>
        <v>-0.13863572427071524</v>
      </c>
      <c r="E2373" s="2">
        <f>MACD!F2373</f>
        <v>-0.12987230862992197</v>
      </c>
      <c r="F2373" s="2">
        <f>'Moving Avg'!D2373</f>
        <v>9.3145600000000002</v>
      </c>
      <c r="G2373" s="2">
        <f>'Moving Avg'!F2373</f>
        <v>9.2319900000000015</v>
      </c>
      <c r="H2373" s="2">
        <f>'Moving Avg'!G2373</f>
        <v>9.2533719999999953</v>
      </c>
      <c r="I2373" s="2">
        <f>'Moving Avg'!H2373</f>
        <v>9.68029299999999</v>
      </c>
      <c r="J2373" s="6" t="str">
        <f>OBV!F2373</f>
        <v>BULLISH</v>
      </c>
      <c r="K2373" s="6" t="str">
        <f>OBV!G2373</f>
        <v>NEUTRAL</v>
      </c>
      <c r="L2373" s="6" t="str">
        <f>OBV!H2373</f>
        <v>BULLISH DIVERGENCE</v>
      </c>
    </row>
    <row r="2374" spans="1:12" ht="13.5" x14ac:dyDescent="0.25">
      <c r="A2374" s="3">
        <f>RSI!A2374</f>
        <v>45462</v>
      </c>
      <c r="B2374" s="2">
        <f>RSI!B2374</f>
        <v>9.3840000000000003</v>
      </c>
      <c r="C2374" s="2">
        <f>RSI!I2374</f>
        <v>56.321842595228524</v>
      </c>
      <c r="D2374" s="2">
        <f>MACD!E2374</f>
        <v>-9.590664408352545E-2</v>
      </c>
      <c r="E2374" s="2">
        <f>MACD!F2374</f>
        <v>-0.12307917572064267</v>
      </c>
      <c r="F2374" s="2">
        <f>'Moving Avg'!D2374</f>
        <v>9.3145600000000002</v>
      </c>
      <c r="G2374" s="2">
        <f>'Moving Avg'!F2374</f>
        <v>9.2493650000000009</v>
      </c>
      <c r="H2374" s="2">
        <f>'Moving Avg'!G2374</f>
        <v>9.2525019999999962</v>
      </c>
      <c r="I2374" s="2">
        <f>'Moving Avg'!H2374</f>
        <v>9.6794239999999903</v>
      </c>
      <c r="J2374" s="6" t="str">
        <f>OBV!F2374</f>
        <v>BULLISH</v>
      </c>
      <c r="K2374" s="6" t="str">
        <f>OBV!G2374</f>
        <v>NEUTRAL</v>
      </c>
      <c r="L2374" s="6" t="str">
        <f>OBV!H2374</f>
        <v>NEUTRAL</v>
      </c>
    </row>
    <row r="2375" spans="1:12" ht="13.5" x14ac:dyDescent="0.25">
      <c r="A2375" s="3">
        <f>RSI!A2375</f>
        <v>45463</v>
      </c>
      <c r="B2375" s="2">
        <f>RSI!B2375</f>
        <v>9.3840000000000003</v>
      </c>
      <c r="C2375" s="2">
        <f>RSI!I2375</f>
        <v>56.321842595228524</v>
      </c>
      <c r="D2375" s="2">
        <f>MACD!E2375</f>
        <v>-6.0445323206570478E-2</v>
      </c>
      <c r="E2375" s="2">
        <f>MACD!F2375</f>
        <v>-0.11055240521782823</v>
      </c>
      <c r="F2375" s="2">
        <f>'Moving Avg'!D2375</f>
        <v>9.3475600000000014</v>
      </c>
      <c r="G2375" s="2">
        <f>'Moving Avg'!F2375</f>
        <v>9.2667400000000022</v>
      </c>
      <c r="H2375" s="2">
        <f>'Moving Avg'!G2375</f>
        <v>9.2518059999999966</v>
      </c>
      <c r="I2375" s="2">
        <f>'Moving Avg'!H2375</f>
        <v>9.6785549999999905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9.3840000000000003</v>
      </c>
      <c r="C2376" s="2">
        <f>RSI!I2376</f>
        <v>56.321842595228524</v>
      </c>
      <c r="D2376" s="2">
        <f>MACD!E2376</f>
        <v>-3.5082233366146909E-2</v>
      </c>
      <c r="E2376" s="2">
        <f>MACD!F2376</f>
        <v>-9.545837084749198E-2</v>
      </c>
      <c r="F2376" s="2">
        <f>'Moving Avg'!D2376</f>
        <v>9.3649200000000015</v>
      </c>
      <c r="G2376" s="2">
        <f>'Moving Avg'!F2376</f>
        <v>9.2845500000000047</v>
      </c>
      <c r="H2376" s="2">
        <f>'Moving Avg'!G2376</f>
        <v>9.2511099999999971</v>
      </c>
      <c r="I2376" s="2">
        <f>'Moving Avg'!H2376</f>
        <v>9.6776859999999907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</row>
    <row r="2377" spans="1:12" ht="13.5" x14ac:dyDescent="0.25">
      <c r="A2377" s="3">
        <f>RSI!A2377</f>
        <v>45467</v>
      </c>
      <c r="B2377" s="2">
        <f>RSI!B2377</f>
        <v>9.3754000000000008</v>
      </c>
      <c r="C2377" s="2">
        <f>RSI!I2377</f>
        <v>55.68444453676809</v>
      </c>
      <c r="D2377" s="2">
        <f>MACD!E2377</f>
        <v>-1.6256083395830956E-2</v>
      </c>
      <c r="E2377" s="2">
        <f>MACD!F2377</f>
        <v>-7.9617913357159786E-2</v>
      </c>
      <c r="F2377" s="2">
        <f>'Moving Avg'!D2377</f>
        <v>9.3649200000000015</v>
      </c>
      <c r="G2377" s="2">
        <f>'Moving Avg'!F2377</f>
        <v>9.3054050000000021</v>
      </c>
      <c r="H2377" s="2">
        <f>'Moving Avg'!G2377</f>
        <v>9.2511099999999971</v>
      </c>
      <c r="I2377" s="2">
        <f>'Moving Avg'!H2377</f>
        <v>9.6767739999999893</v>
      </c>
      <c r="J2377" s="6" t="str">
        <f>OBV!F2377</f>
        <v>BEARISH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9.3754000000000008</v>
      </c>
      <c r="C2378" s="2">
        <f>RSI!I2378</f>
        <v>55.68444453676809</v>
      </c>
      <c r="D2378" s="2">
        <f>MACD!E2378</f>
        <v>-8.2640939178446615E-4</v>
      </c>
      <c r="E2378" s="2">
        <f>MACD!F2378</f>
        <v>-6.385961256408472E-2</v>
      </c>
      <c r="F2378" s="2">
        <f>'Moving Avg'!D2378</f>
        <v>9.3805599999999991</v>
      </c>
      <c r="G2378" s="2">
        <f>'Moving Avg'!F2378</f>
        <v>9.3232200000000027</v>
      </c>
      <c r="H2378" s="2">
        <f>'Moving Avg'!G2378</f>
        <v>9.2511099999999988</v>
      </c>
      <c r="I2378" s="2">
        <f>'Moving Avg'!H2378</f>
        <v>9.6748189999999905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9.3754000000000008</v>
      </c>
      <c r="C2379" s="2">
        <f>RSI!I2379</f>
        <v>55.68444453676809</v>
      </c>
      <c r="D2379" s="2">
        <f>MACD!E2379</f>
        <v>6.412525048897777E-3</v>
      </c>
      <c r="E2379" s="2">
        <f>MACD!F2379</f>
        <v>-4.9805185041488224E-2</v>
      </c>
      <c r="F2379" s="2">
        <f>'Moving Avg'!D2379</f>
        <v>9.3788400000000003</v>
      </c>
      <c r="G2379" s="2">
        <f>'Moving Avg'!F2379</f>
        <v>9.3414700000000046</v>
      </c>
      <c r="H2379" s="2">
        <f>'Moving Avg'!G2379</f>
        <v>9.2509379999999979</v>
      </c>
      <c r="I2379" s="2">
        <f>'Moving Avg'!H2379</f>
        <v>9.6728639999999881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</row>
    <row r="2380" spans="1:12" ht="13.5" x14ac:dyDescent="0.25">
      <c r="A2380" s="3">
        <f>RSI!A2380</f>
        <v>45470</v>
      </c>
      <c r="B2380" s="2">
        <f>RSI!B2380</f>
        <v>9.3840000000000003</v>
      </c>
      <c r="C2380" s="2">
        <f>RSI!I2380</f>
        <v>56.302103100940911</v>
      </c>
      <c r="D2380" s="2">
        <f>MACD!E2380</f>
        <v>-1.3912669050837323E-2</v>
      </c>
      <c r="E2380" s="2">
        <f>MACD!F2380</f>
        <v>-4.262668184335805E-2</v>
      </c>
      <c r="F2380" s="2">
        <f>'Moving Avg'!D2380</f>
        <v>9.3788400000000003</v>
      </c>
      <c r="G2380" s="2">
        <f>'Moving Avg'!F2380</f>
        <v>9.351460000000003</v>
      </c>
      <c r="H2380" s="2">
        <f>'Moving Avg'!G2380</f>
        <v>9.2512839999999983</v>
      </c>
      <c r="I2380" s="2">
        <f>'Moving Avg'!H2380</f>
        <v>9.6703439999999894</v>
      </c>
      <c r="J2380" s="6" t="str">
        <f>OBV!F2380</f>
        <v>BULLISH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9.2103000000000002</v>
      </c>
      <c r="C2381" s="2">
        <f>RSI!I2381</f>
        <v>43.204141783083735</v>
      </c>
      <c r="D2381" s="2">
        <f>MACD!E2381</f>
        <v>-6.6613234702792568E-3</v>
      </c>
      <c r="E2381" s="2">
        <f>MACD!F2381</f>
        <v>-3.5433610168742295E-2</v>
      </c>
      <c r="F2381" s="2">
        <f>'Moving Avg'!D2381</f>
        <v>9.344100000000001</v>
      </c>
      <c r="G2381" s="2">
        <f>'Moving Avg'!F2381</f>
        <v>9.3527650000000033</v>
      </c>
      <c r="H2381" s="2">
        <f>'Moving Avg'!G2381</f>
        <v>9.2481559999999998</v>
      </c>
      <c r="I2381" s="2">
        <f>'Moving Avg'!H2381</f>
        <v>9.6675204999999895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9.3840000000000003</v>
      </c>
      <c r="C2382" s="2">
        <f>RSI!I2382</f>
        <v>54.582654864537936</v>
      </c>
      <c r="D2382" s="2">
        <f>MACD!E2382</f>
        <v>-7.4974133770133733E-4</v>
      </c>
      <c r="E2382" s="2">
        <f>MACD!F2382</f>
        <v>-2.8496836402534104E-2</v>
      </c>
      <c r="F2382" s="2">
        <f>'Moving Avg'!D2382</f>
        <v>9.3458199999999998</v>
      </c>
      <c r="G2382" s="2">
        <f>'Moving Avg'!F2382</f>
        <v>9.3627550000000017</v>
      </c>
      <c r="H2382" s="2">
        <f>'Moving Avg'!G2382</f>
        <v>9.2485020000000002</v>
      </c>
      <c r="I2382" s="2">
        <f>'Moving Avg'!H2382</f>
        <v>9.6666514999999897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9.3840000000000003</v>
      </c>
      <c r="C2383" s="2">
        <f>RSI!I2383</f>
        <v>54.582654864537936</v>
      </c>
      <c r="D2383" s="2">
        <f>MACD!E2383</f>
        <v>-8.2383907627452402E-3</v>
      </c>
      <c r="E2383" s="2">
        <f>MACD!F2383</f>
        <v>-2.4445147274576334E-2</v>
      </c>
      <c r="F2383" s="2">
        <f>'Moving Avg'!D2383</f>
        <v>9.3475400000000004</v>
      </c>
      <c r="G2383" s="2">
        <f>'Moving Avg'!F2383</f>
        <v>9.3705750000000023</v>
      </c>
      <c r="H2383" s="2">
        <f>'Moving Avg'!G2383</f>
        <v>9.2488480000000006</v>
      </c>
      <c r="I2383" s="2">
        <f>'Moving Avg'!H2383</f>
        <v>9.66578249999999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9.3754000000000008</v>
      </c>
      <c r="C2384" s="2">
        <f>RSI!I2384</f>
        <v>53.961894421786234</v>
      </c>
      <c r="D2384" s="2">
        <f>MACD!E2384</f>
        <v>-1.0099720414817881E-3</v>
      </c>
      <c r="E2384" s="2">
        <f>MACD!F2384</f>
        <v>-1.9758112227957429E-2</v>
      </c>
      <c r="F2384" s="2">
        <f>'Moving Avg'!D2384</f>
        <v>9.3475400000000004</v>
      </c>
      <c r="G2384" s="2">
        <f>'Moving Avg'!F2384</f>
        <v>9.3662349999999996</v>
      </c>
      <c r="H2384" s="2">
        <f>'Moving Avg'!G2384</f>
        <v>9.2488480000000024</v>
      </c>
      <c r="I2384" s="2">
        <f>'Moving Avg'!H2384</f>
        <v>9.6648704999999886</v>
      </c>
      <c r="J2384" s="6" t="str">
        <f>OBV!F2384</f>
        <v>BEARISH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9.3840000000000003</v>
      </c>
      <c r="C2385" s="2">
        <f>RSI!I2385</f>
        <v>54.518932281653846</v>
      </c>
      <c r="D2385" s="2">
        <f>MACD!E2385</f>
        <v>4.1257972933159692E-3</v>
      </c>
      <c r="E2385" s="2">
        <f>MACD!F2385</f>
        <v>-1.498133032370275E-2</v>
      </c>
      <c r="F2385" s="2">
        <f>'Moving Avg'!D2385</f>
        <v>9.3475400000000004</v>
      </c>
      <c r="G2385" s="2">
        <f>'Moving Avg'!F2385</f>
        <v>9.362325000000002</v>
      </c>
      <c r="H2385" s="2">
        <f>'Moving Avg'!G2385</f>
        <v>9.2490200000000016</v>
      </c>
      <c r="I2385" s="2">
        <f>'Moving Avg'!H2385</f>
        <v>9.6640014999999906</v>
      </c>
      <c r="J2385" s="6" t="str">
        <f>OBV!F2385</f>
        <v>BEARISH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9.4275000000000002</v>
      </c>
      <c r="C2386" s="2">
        <f>RSI!I2386</f>
        <v>57.331178892735799</v>
      </c>
      <c r="D2386" s="2">
        <f>MACD!E2386</f>
        <v>4.8803083414519222E-3</v>
      </c>
      <c r="E2386" s="2">
        <f>MACD!F2386</f>
        <v>-1.1009002590671816E-2</v>
      </c>
      <c r="F2386" s="2">
        <f>'Moving Avg'!D2386</f>
        <v>9.3909800000000008</v>
      </c>
      <c r="G2386" s="2">
        <f>'Moving Avg'!F2386</f>
        <v>9.3618900000000025</v>
      </c>
      <c r="H2386" s="2">
        <f>'Moving Avg'!G2386</f>
        <v>9.2504100000000022</v>
      </c>
      <c r="I2386" s="2">
        <f>'Moving Avg'!H2386</f>
        <v>9.6637844999999896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9.4275000000000002</v>
      </c>
      <c r="C2387" s="2">
        <f>RSI!I2387</f>
        <v>57.331178892735799</v>
      </c>
      <c r="D2387" s="2">
        <f>MACD!E2387</f>
        <v>3.5970300077519113E-3</v>
      </c>
      <c r="E2387" s="2">
        <f>MACD!F2387</f>
        <v>-8.0877960709870717E-3</v>
      </c>
      <c r="F2387" s="2">
        <f>'Moving Avg'!D2387</f>
        <v>9.39968</v>
      </c>
      <c r="G2387" s="2">
        <f>'Moving Avg'!F2387</f>
        <v>9.3623250000000038</v>
      </c>
      <c r="H2387" s="2">
        <f>'Moving Avg'!G2387</f>
        <v>9.2538860000000014</v>
      </c>
      <c r="I2387" s="2">
        <f>'Moving Avg'!H2387</f>
        <v>9.6631329999999895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9.4621999999999993</v>
      </c>
      <c r="C2388" s="2">
        <f>RSI!I2388</f>
        <v>59.639965848417532</v>
      </c>
      <c r="D2388" s="2">
        <f>MACD!E2388</f>
        <v>-6.1348184922316307E-4</v>
      </c>
      <c r="E2388" s="2">
        <f>MACD!F2388</f>
        <v>-6.5929332266342899E-3</v>
      </c>
      <c r="F2388" s="2">
        <f>'Moving Avg'!D2388</f>
        <v>9.4153199999999995</v>
      </c>
      <c r="G2388" s="2">
        <f>'Moving Avg'!F2388</f>
        <v>9.3644950000000016</v>
      </c>
      <c r="H2388" s="2">
        <f>'Moving Avg'!G2388</f>
        <v>9.257360000000002</v>
      </c>
      <c r="I2388" s="2">
        <f>'Moving Avg'!H2388</f>
        <v>9.6626549999999902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9.6606000000000005</v>
      </c>
      <c r="C2389" s="2">
        <f>RSI!I2389</f>
        <v>69.726339084470425</v>
      </c>
      <c r="D2389" s="2">
        <f>MACD!E2389</f>
        <v>-1.9590794764527075E-2</v>
      </c>
      <c r="E2389" s="2">
        <f>MACD!F2389</f>
        <v>-9.1925055342128477E-3</v>
      </c>
      <c r="F2389" s="2">
        <f>'Moving Avg'!D2389</f>
        <v>9.4723600000000001</v>
      </c>
      <c r="G2389" s="2">
        <f>'Moving Avg'!F2389</f>
        <v>9.3783250000000002</v>
      </c>
      <c r="H2389" s="2">
        <f>'Moving Avg'!G2389</f>
        <v>9.2646280000000019</v>
      </c>
      <c r="I2389" s="2">
        <f>'Moving Avg'!H2389</f>
        <v>9.6615614999999906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</row>
    <row r="2390" spans="1:12" ht="13.5" x14ac:dyDescent="0.25">
      <c r="A2390" s="3">
        <f>RSI!A2390</f>
        <v>45484</v>
      </c>
      <c r="B2390" s="2">
        <f>RSI!B2390</f>
        <v>9.7533999999999992</v>
      </c>
      <c r="C2390" s="2">
        <f>RSI!I2390</f>
        <v>73.111235264509304</v>
      </c>
      <c r="D2390" s="2">
        <f>MACD!E2390</f>
        <v>-4.3036942549854018E-2</v>
      </c>
      <c r="E2390" s="2">
        <f>MACD!F2390</f>
        <v>-1.5961392937341085E-2</v>
      </c>
      <c r="F2390" s="2">
        <f>'Moving Avg'!D2390</f>
        <v>9.5462400000000009</v>
      </c>
      <c r="G2390" s="2">
        <f>'Moving Avg'!F2390</f>
        <v>9.4050450000000012</v>
      </c>
      <c r="H2390" s="2">
        <f>'Moving Avg'!G2390</f>
        <v>9.273926000000003</v>
      </c>
      <c r="I2390" s="2">
        <f>'Moving Avg'!H2390</f>
        <v>9.6609319999999901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</row>
    <row r="2391" spans="1:12" ht="13.5" x14ac:dyDescent="0.25">
      <c r="A2391" s="3">
        <f>RSI!A2391</f>
        <v>45485</v>
      </c>
      <c r="B2391" s="2">
        <f>RSI!B2391</f>
        <v>9.7070000000000007</v>
      </c>
      <c r="C2391" s="2">
        <f>RSI!I2391</f>
        <v>68.959504064745659</v>
      </c>
      <c r="D2391" s="2">
        <f>MACD!E2391</f>
        <v>-8.8411708563432612E-2</v>
      </c>
      <c r="E2391" s="2">
        <f>MACD!F2391</f>
        <v>-3.045145606255939E-2</v>
      </c>
      <c r="F2391" s="2">
        <f>'Moving Avg'!D2391</f>
        <v>9.6021400000000003</v>
      </c>
      <c r="G2391" s="2">
        <f>'Moving Avg'!F2391</f>
        <v>9.425535</v>
      </c>
      <c r="H2391" s="2">
        <f>'Moving Avg'!G2391</f>
        <v>9.2821220000000046</v>
      </c>
      <c r="I2391" s="2">
        <f>'Moving Avg'!H2391</f>
        <v>9.6600704999999909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</row>
    <row r="2392" spans="1:12" ht="13.5" x14ac:dyDescent="0.25">
      <c r="A2392" s="3">
        <f>RSI!A2392</f>
        <v>45488</v>
      </c>
      <c r="B2392" s="2">
        <f>RSI!B2392</f>
        <v>9.5212000000000003</v>
      </c>
      <c r="C2392" s="2">
        <f>RSI!I2392</f>
        <v>55.394393691237433</v>
      </c>
      <c r="D2392" s="2">
        <f>MACD!E2392</f>
        <v>-8.8128557051980749E-2</v>
      </c>
      <c r="E2392" s="2">
        <f>MACD!F2392</f>
        <v>-4.1986876260443659E-2</v>
      </c>
      <c r="F2392" s="2">
        <f>'Moving Avg'!D2392</f>
        <v>9.6208799999999997</v>
      </c>
      <c r="G2392" s="2">
        <f>'Moving Avg'!F2392</f>
        <v>9.4328249999999993</v>
      </c>
      <c r="H2392" s="2">
        <f>'Moving Avg'!G2392</f>
        <v>9.2958140000000036</v>
      </c>
      <c r="I2392" s="2">
        <f>'Moving Avg'!H2392</f>
        <v>9.6582799999999907</v>
      </c>
      <c r="J2392" s="6" t="str">
        <f>OBV!F2392</f>
        <v>BULLISH</v>
      </c>
      <c r="K2392" s="6" t="str">
        <f>OBV!G2392</f>
        <v>NEUTRAL</v>
      </c>
      <c r="L2392" s="6" t="str">
        <f>OBV!H2392</f>
        <v>BULLISH DIVERGENCE</v>
      </c>
    </row>
    <row r="2393" spans="1:12" ht="13.5" x14ac:dyDescent="0.25">
      <c r="A2393" s="3">
        <f>RSI!A2393</f>
        <v>45489</v>
      </c>
      <c r="B2393" s="2">
        <f>RSI!B2393</f>
        <v>9.6513000000000009</v>
      </c>
      <c r="C2393" s="2">
        <f>RSI!I2393</f>
        <v>61.156298517203474</v>
      </c>
      <c r="D2393" s="2">
        <f>MACD!E2393</f>
        <v>-9.8102970459793326E-2</v>
      </c>
      <c r="E2393" s="2">
        <f>MACD!F2393</f>
        <v>-5.3210095100313597E-2</v>
      </c>
      <c r="F2393" s="2">
        <f>'Moving Avg'!D2393</f>
        <v>9.6586999999999996</v>
      </c>
      <c r="G2393" s="2">
        <f>'Moving Avg'!F2393</f>
        <v>9.450529999999997</v>
      </c>
      <c r="H2393" s="2">
        <f>'Moving Avg'!G2393</f>
        <v>9.3048080000000031</v>
      </c>
      <c r="I2393" s="2">
        <f>'Moving Avg'!H2393</f>
        <v>9.6588344999999904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9.6419999999999995</v>
      </c>
      <c r="C2394" s="2">
        <f>RSI!I2394</f>
        <v>60.554140033211056</v>
      </c>
      <c r="D2394" s="2">
        <f>MACD!E2394</f>
        <v>-0.10848004113019094</v>
      </c>
      <c r="E2394" s="2">
        <f>MACD!F2394</f>
        <v>-6.4264084306289077E-2</v>
      </c>
      <c r="F2394" s="2">
        <f>'Moving Avg'!D2394</f>
        <v>9.6549800000000001</v>
      </c>
      <c r="G2394" s="2">
        <f>'Moving Avg'!F2394</f>
        <v>9.4634299999999989</v>
      </c>
      <c r="H2394" s="2">
        <f>'Moving Avg'!G2394</f>
        <v>9.3125740000000032</v>
      </c>
      <c r="I2394" s="2">
        <f>'Moving Avg'!H2394</f>
        <v>9.6577349999999917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9.6419999999999995</v>
      </c>
      <c r="C2395" s="2">
        <f>RSI!I2395</f>
        <v>60.554140033211056</v>
      </c>
      <c r="D2395" s="2">
        <f>MACD!E2395</f>
        <v>-0.11708908463400469</v>
      </c>
      <c r="E2395" s="2">
        <f>MACD!F2395</f>
        <v>-7.4829084371832208E-2</v>
      </c>
      <c r="F2395" s="2">
        <f>'Moving Avg'!D2395</f>
        <v>9.6326999999999998</v>
      </c>
      <c r="G2395" s="2">
        <f>'Moving Avg'!F2395</f>
        <v>9.4763299999999973</v>
      </c>
      <c r="H2395" s="2">
        <f>'Moving Avg'!G2395</f>
        <v>9.3203400000000052</v>
      </c>
      <c r="I2395" s="2">
        <f>'Moving Avg'!H2395</f>
        <v>9.6573304999999916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9.7533999999999992</v>
      </c>
      <c r="C2396" s="2">
        <f>RSI!I2396</f>
        <v>65.300536257886876</v>
      </c>
      <c r="D2396" s="2">
        <f>MACD!E2396</f>
        <v>-0.12699942829500976</v>
      </c>
      <c r="E2396" s="2">
        <f>MACD!F2396</f>
        <v>-8.5263153156467722E-2</v>
      </c>
      <c r="F2396" s="2">
        <f>'Moving Avg'!D2396</f>
        <v>9.6419800000000002</v>
      </c>
      <c r="G2396" s="2">
        <f>'Moving Avg'!F2396</f>
        <v>9.4947999999999979</v>
      </c>
      <c r="H2396" s="2">
        <f>'Moving Avg'!G2396</f>
        <v>9.3305080000000036</v>
      </c>
      <c r="I2396" s="2">
        <f>'Moving Avg'!H2396</f>
        <v>9.6568744999999918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9.7348999999999997</v>
      </c>
      <c r="C2397" s="2">
        <f>RSI!I2397</f>
        <v>63.924899300997232</v>
      </c>
      <c r="D2397" s="2">
        <f>MACD!E2397</f>
        <v>-0.13566024537078292</v>
      </c>
      <c r="E2397" s="2">
        <f>MACD!F2397</f>
        <v>-9.5342571599330767E-2</v>
      </c>
      <c r="F2397" s="2">
        <f>'Moving Avg'!D2397</f>
        <v>9.6847199999999987</v>
      </c>
      <c r="G2397" s="2">
        <f>'Moving Avg'!F2397</f>
        <v>9.5127749999999995</v>
      </c>
      <c r="H2397" s="2">
        <f>'Moving Avg'!G2397</f>
        <v>9.342564000000003</v>
      </c>
      <c r="I2397" s="2">
        <f>'Moving Avg'!H2397</f>
        <v>9.6581944999999934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9.7256</v>
      </c>
      <c r="C2398" s="2">
        <f>RSI!I2398</f>
        <v>63.204077214169615</v>
      </c>
      <c r="D2398" s="2">
        <f>MACD!E2398</f>
        <v>-0.13837558358831714</v>
      </c>
      <c r="E2398" s="2">
        <f>MACD!F2398</f>
        <v>-0.10394917399712805</v>
      </c>
      <c r="F2398" s="2">
        <f>'Moving Avg'!D2398</f>
        <v>9.699580000000001</v>
      </c>
      <c r="G2398" s="2">
        <f>'Moving Avg'!F2398</f>
        <v>9.5302849999999975</v>
      </c>
      <c r="H2398" s="2">
        <f>'Moving Avg'!G2398</f>
        <v>9.3530440000000041</v>
      </c>
      <c r="I2398" s="2">
        <f>'Moving Avg'!H2398</f>
        <v>9.6599454999999939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9.6606000000000005</v>
      </c>
      <c r="C2399" s="2">
        <f>RSI!I2399</f>
        <v>58.259387557118522</v>
      </c>
      <c r="D2399" s="2">
        <f>MACD!E2399</f>
        <v>-0.10658987326201697</v>
      </c>
      <c r="E2399" s="2">
        <f>MACD!F2399</f>
        <v>-0.10447731385010585</v>
      </c>
      <c r="F2399" s="2">
        <f>'Moving Avg'!D2399</f>
        <v>9.7033000000000005</v>
      </c>
      <c r="G2399" s="2">
        <f>'Moving Avg'!F2399</f>
        <v>9.5445449999999994</v>
      </c>
      <c r="H2399" s="2">
        <f>'Moving Avg'!G2399</f>
        <v>9.362224000000003</v>
      </c>
      <c r="I2399" s="2">
        <f>'Moving Avg'!H2399</f>
        <v>9.6613714999999942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9.6606000000000005</v>
      </c>
      <c r="C2400" s="2">
        <f>RSI!I2400</f>
        <v>58.259387557118522</v>
      </c>
      <c r="D2400" s="2">
        <f>MACD!E2400</f>
        <v>-6.6194916473468979E-2</v>
      </c>
      <c r="E2400" s="2">
        <f>MACD!F2400</f>
        <v>-9.6820834374778481E-2</v>
      </c>
      <c r="F2400" s="2">
        <f>'Moving Avg'!D2400</f>
        <v>9.70702</v>
      </c>
      <c r="G2400" s="2">
        <f>'Moving Avg'!F2400</f>
        <v>9.5583750000000016</v>
      </c>
      <c r="H2400" s="2">
        <f>'Moving Avg'!G2400</f>
        <v>9.3714040000000036</v>
      </c>
      <c r="I2400" s="2">
        <f>'Moving Avg'!H2400</f>
        <v>9.6610164999999935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9.5677000000000003</v>
      </c>
      <c r="C2401" s="2">
        <f>RSI!I2401</f>
        <v>51.571684447483086</v>
      </c>
      <c r="D2401" s="2">
        <f>MACD!E2401</f>
        <v>-3.2991518232030614E-2</v>
      </c>
      <c r="E2401" s="2">
        <f>MACD!F2401</f>
        <v>-8.405497114622891E-2</v>
      </c>
      <c r="F2401" s="2">
        <f>'Moving Avg'!D2401</f>
        <v>9.6698800000000009</v>
      </c>
      <c r="G2401" s="2">
        <f>'Moving Avg'!F2401</f>
        <v>9.5762450000000001</v>
      </c>
      <c r="H2401" s="2">
        <f>'Moving Avg'!G2401</f>
        <v>9.3837660000000032</v>
      </c>
      <c r="I2401" s="2">
        <f>'Moving Avg'!H2401</f>
        <v>9.660196999999993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9.5677000000000003</v>
      </c>
      <c r="C2402" s="2">
        <f>RSI!I2402</f>
        <v>51.571684447483086</v>
      </c>
      <c r="D2402" s="2">
        <f>MACD!E2402</f>
        <v>-3.3598639060167912E-2</v>
      </c>
      <c r="E2402" s="2">
        <f>MACD!F2402</f>
        <v>-7.3963704729016713E-2</v>
      </c>
      <c r="F2402" s="2">
        <f>'Moving Avg'!D2402</f>
        <v>9.6364400000000021</v>
      </c>
      <c r="G2402" s="2">
        <f>'Moving Avg'!F2402</f>
        <v>9.5854299999999988</v>
      </c>
      <c r="H2402" s="2">
        <f>'Moving Avg'!G2402</f>
        <v>9.3935220000000026</v>
      </c>
      <c r="I2402" s="2">
        <f>'Moving Avg'!H2402</f>
        <v>9.6593774999999944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9.5677000000000003</v>
      </c>
      <c r="C2403" s="2">
        <f>RSI!I2403</f>
        <v>51.571684447483086</v>
      </c>
      <c r="D2403" s="2">
        <f>MACD!E2403</f>
        <v>-1.4205942967565832E-2</v>
      </c>
      <c r="E2403" s="2">
        <f>MACD!F2403</f>
        <v>-6.201215237672654E-2</v>
      </c>
      <c r="F2403" s="2">
        <f>'Moving Avg'!D2403</f>
        <v>9.6048600000000004</v>
      </c>
      <c r="G2403" s="2">
        <f>'Moving Avg'!F2403</f>
        <v>9.5946149999999992</v>
      </c>
      <c r="H2403" s="2">
        <f>'Moving Avg'!G2403</f>
        <v>9.4034520000000033</v>
      </c>
      <c r="I2403" s="2">
        <f>'Moving Avg'!H2403</f>
        <v>9.6588184999999953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9.5305</v>
      </c>
      <c r="C2404" s="2">
        <f>RSI!I2404</f>
        <v>48.771671825814927</v>
      </c>
      <c r="D2404" s="2">
        <f>MACD!E2404</f>
        <v>3.4271487627339781E-3</v>
      </c>
      <c r="E2404" s="2">
        <f>MACD!F2404</f>
        <v>-4.8924292148834439E-2</v>
      </c>
      <c r="F2404" s="2">
        <f>'Moving Avg'!D2404</f>
        <v>9.5788399999999996</v>
      </c>
      <c r="G2404" s="2">
        <f>'Moving Avg'!F2404</f>
        <v>9.602369999999997</v>
      </c>
      <c r="H2404" s="2">
        <f>'Moving Avg'!G2404</f>
        <v>9.4133320000000023</v>
      </c>
      <c r="I2404" s="2">
        <f>'Moving Avg'!H2404</f>
        <v>9.6582474999999963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9.7256</v>
      </c>
      <c r="C2405" s="2">
        <f>RSI!I2405</f>
        <v>60.794246649009651</v>
      </c>
      <c r="D2405" s="2">
        <f>MACD!E2405</f>
        <v>4.0219967136803092E-3</v>
      </c>
      <c r="E2405" s="2">
        <f>MACD!F2405</f>
        <v>-3.8335034376331498E-2</v>
      </c>
      <c r="F2405" s="2">
        <f>'Moving Avg'!D2405</f>
        <v>9.5918399999999995</v>
      </c>
      <c r="G2405" s="2">
        <f>'Moving Avg'!F2405</f>
        <v>9.6194499999999969</v>
      </c>
      <c r="H2405" s="2">
        <f>'Moving Avg'!G2405</f>
        <v>9.4271140000000013</v>
      </c>
      <c r="I2405" s="2">
        <f>'Moving Avg'!H2405</f>
        <v>9.6586519999999965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</row>
    <row r="2406" spans="1:12" ht="13.5" x14ac:dyDescent="0.25">
      <c r="A2406" s="3">
        <f>RSI!A2406</f>
        <v>45509</v>
      </c>
      <c r="B2406" s="2">
        <f>RSI!B2406</f>
        <v>9.7163000000000004</v>
      </c>
      <c r="C2406" s="2">
        <f>RSI!I2406</f>
        <v>60.070545529993872</v>
      </c>
      <c r="D2406" s="2">
        <f>MACD!E2406</f>
        <v>2.1316854832354792E-2</v>
      </c>
      <c r="E2406" s="2">
        <f>MACD!F2406</f>
        <v>-2.6404656534594242E-2</v>
      </c>
      <c r="F2406" s="2">
        <f>'Moving Avg'!D2406</f>
        <v>9.6215599999999988</v>
      </c>
      <c r="G2406" s="2">
        <f>'Moving Avg'!F2406</f>
        <v>9.6338899999999992</v>
      </c>
      <c r="H2406" s="2">
        <f>'Moving Avg'!G2406</f>
        <v>9.4408840000000023</v>
      </c>
      <c r="I2406" s="2">
        <f>'Moving Avg'!H2406</f>
        <v>9.6590099999999968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</row>
    <row r="2407" spans="1:12" ht="13.5" x14ac:dyDescent="0.25">
      <c r="A2407" s="3">
        <f>RSI!A2407</f>
        <v>45510</v>
      </c>
      <c r="B2407" s="2">
        <f>RSI!B2407</f>
        <v>9.6606000000000005</v>
      </c>
      <c r="C2407" s="2">
        <f>RSI!I2407</f>
        <v>55.787152848269024</v>
      </c>
      <c r="D2407" s="2">
        <f>MACD!E2407</f>
        <v>3.6326594328953021E-2</v>
      </c>
      <c r="E2407" s="2">
        <f>MACD!F2407</f>
        <v>-1.385840636188479E-2</v>
      </c>
      <c r="F2407" s="2">
        <f>'Moving Avg'!D2407</f>
        <v>9.6401399999999988</v>
      </c>
      <c r="G2407" s="2">
        <f>'Moving Avg'!F2407</f>
        <v>9.6455449999999985</v>
      </c>
      <c r="H2407" s="2">
        <f>'Moving Avg'!G2407</f>
        <v>9.4549300000000009</v>
      </c>
      <c r="I2407" s="2">
        <f>'Moving Avg'!H2407</f>
        <v>9.6582639999999973</v>
      </c>
      <c r="J2407" s="6" t="str">
        <f>OBV!F2407</f>
        <v>BEARISH</v>
      </c>
      <c r="K2407" s="6" t="str">
        <f>OBV!G2407</f>
        <v>NEUTRAL</v>
      </c>
      <c r="L2407" s="6" t="str">
        <f>OBV!H2407</f>
        <v>BEARISH DIVERGENCE</v>
      </c>
    </row>
    <row r="2408" spans="1:12" ht="13.5" x14ac:dyDescent="0.25">
      <c r="A2408" s="3">
        <f>RSI!A2408</f>
        <v>45511</v>
      </c>
      <c r="B2408" s="2">
        <f>RSI!B2408</f>
        <v>9.6513000000000009</v>
      </c>
      <c r="C2408" s="2">
        <f>RSI!I2408</f>
        <v>55.080932807492033</v>
      </c>
      <c r="D2408" s="2">
        <f>MACD!E2408</f>
        <v>4.7777226762713454E-2</v>
      </c>
      <c r="E2408" s="2">
        <f>MACD!F2408</f>
        <v>-1.5312797369651399E-3</v>
      </c>
      <c r="F2408" s="2">
        <f>'Moving Avg'!D2408</f>
        <v>9.65686</v>
      </c>
      <c r="G2408" s="2">
        <f>'Moving Avg'!F2408</f>
        <v>9.6549999999999976</v>
      </c>
      <c r="H2408" s="2">
        <f>'Moving Avg'!G2408</f>
        <v>9.4675740000000008</v>
      </c>
      <c r="I2408" s="2">
        <f>'Moving Avg'!H2408</f>
        <v>9.657471499999998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</row>
    <row r="2409" spans="1:12" ht="13.5" x14ac:dyDescent="0.25">
      <c r="A2409" s="3">
        <f>RSI!A2409</f>
        <v>45512</v>
      </c>
      <c r="B2409" s="2">
        <f>RSI!B2409</f>
        <v>9.6513000000000009</v>
      </c>
      <c r="C2409" s="2">
        <f>RSI!I2409</f>
        <v>55.080932807492033</v>
      </c>
      <c r="D2409" s="2">
        <f>MACD!E2409</f>
        <v>4.7050773806113E-2</v>
      </c>
      <c r="E2409" s="2">
        <f>MACD!F2409</f>
        <v>8.185130971650488E-3</v>
      </c>
      <c r="F2409" s="2">
        <f>'Moving Avg'!D2409</f>
        <v>9.6810200000000002</v>
      </c>
      <c r="G2409" s="2">
        <f>'Moving Avg'!F2409</f>
        <v>9.6545349999999992</v>
      </c>
      <c r="H2409" s="2">
        <f>'Moving Avg'!G2409</f>
        <v>9.4803920000000002</v>
      </c>
      <c r="I2409" s="2">
        <f>'Moving Avg'!H2409</f>
        <v>9.6566789999999987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</row>
    <row r="2410" spans="1:12" ht="13.5" x14ac:dyDescent="0.25">
      <c r="A2410" s="3">
        <f>RSI!A2410</f>
        <v>45513</v>
      </c>
      <c r="B2410" s="2">
        <f>RSI!B2410</f>
        <v>9.6513000000000009</v>
      </c>
      <c r="C2410" s="2">
        <f>RSI!I2410</f>
        <v>55.080932807492033</v>
      </c>
      <c r="D2410" s="2">
        <f>MACD!E2410</f>
        <v>4.6051407258277166E-2</v>
      </c>
      <c r="E2410" s="2">
        <f>MACD!F2410</f>
        <v>1.5758386228975824E-2</v>
      </c>
      <c r="F2410" s="2">
        <f>'Moving Avg'!D2410</f>
        <v>9.6661599999999996</v>
      </c>
      <c r="G2410" s="2">
        <f>'Moving Avg'!F2410</f>
        <v>9.6494299999999988</v>
      </c>
      <c r="H2410" s="2">
        <f>'Moving Avg'!G2410</f>
        <v>9.4897340000000003</v>
      </c>
      <c r="I2410" s="2">
        <f>'Moving Avg'!H2410</f>
        <v>9.658275999999999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9.6976999999999993</v>
      </c>
      <c r="C2411" s="2">
        <f>RSI!I2411</f>
        <v>58.365290584404548</v>
      </c>
      <c r="D2411" s="2">
        <f>MACD!E2411</f>
        <v>2.7120263583952919E-2</v>
      </c>
      <c r="E2411" s="2">
        <f>MACD!F2411</f>
        <v>1.8030761699971243E-2</v>
      </c>
      <c r="F2411" s="2">
        <f>'Moving Avg'!D2411</f>
        <v>9.6624400000000001</v>
      </c>
      <c r="G2411" s="2">
        <f>'Moving Avg'!F2411</f>
        <v>9.6489649999999987</v>
      </c>
      <c r="H2411" s="2">
        <f>'Moving Avg'!G2411</f>
        <v>9.5000040000000006</v>
      </c>
      <c r="I2411" s="2">
        <f>'Moving Avg'!H2411</f>
        <v>9.6611474999999984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9.6883999999999997</v>
      </c>
      <c r="C2412" s="2">
        <f>RSI!I2412</f>
        <v>57.458465744289548</v>
      </c>
      <c r="D2412" s="2">
        <f>MACD!E2412</f>
        <v>1.1186515536161679E-2</v>
      </c>
      <c r="E2412" s="2">
        <f>MACD!F2412</f>
        <v>1.6661912467209331E-2</v>
      </c>
      <c r="F2412" s="2">
        <f>'Moving Avg'!D2412</f>
        <v>9.668000000000001</v>
      </c>
      <c r="G2412" s="2">
        <f>'Moving Avg'!F2412</f>
        <v>9.6573249999999984</v>
      </c>
      <c r="H2412" s="2">
        <f>'Moving Avg'!G2412</f>
        <v>9.5100879999999997</v>
      </c>
      <c r="I2412" s="2">
        <f>'Moving Avg'!H2412</f>
        <v>9.6618004999999982</v>
      </c>
      <c r="J2412" s="6" t="str">
        <f>OBV!F2412</f>
        <v>BEARISH</v>
      </c>
      <c r="K2412" s="6" t="str">
        <f>OBV!G2412</f>
        <v>NEUTRAL</v>
      </c>
      <c r="L2412" s="6" t="str">
        <f>OBV!H2412</f>
        <v>BEARISH DIVERGENCE</v>
      </c>
    </row>
    <row r="2413" spans="1:12" ht="13.5" x14ac:dyDescent="0.25">
      <c r="A2413" s="3">
        <f>RSI!A2413</f>
        <v>45519</v>
      </c>
      <c r="B2413" s="2">
        <f>RSI!B2413</f>
        <v>9.6976999999999993</v>
      </c>
      <c r="C2413" s="2">
        <f>RSI!I2413</f>
        <v>58.158565624788757</v>
      </c>
      <c r="D2413" s="2">
        <f>MACD!E2413</f>
        <v>-3.489059322207666E-3</v>
      </c>
      <c r="E2413" s="2">
        <f>MACD!F2413</f>
        <v>1.2631718109325932E-2</v>
      </c>
      <c r="F2413" s="2">
        <f>'Moving Avg'!D2413</f>
        <v>9.6772799999999997</v>
      </c>
      <c r="G2413" s="2">
        <f>'Moving Avg'!F2413</f>
        <v>9.6596449999999994</v>
      </c>
      <c r="H2413" s="2">
        <f>'Moving Avg'!G2413</f>
        <v>9.5194899999999993</v>
      </c>
      <c r="I2413" s="2">
        <f>'Moving Avg'!H2413</f>
        <v>9.6624999999999961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9.6976999999999993</v>
      </c>
      <c r="C2414" s="2">
        <f>RSI!I2414</f>
        <v>58.158565624788757</v>
      </c>
      <c r="D2414" s="2">
        <f>MACD!E2414</f>
        <v>-2.2151813877087534E-2</v>
      </c>
      <c r="E2414" s="2">
        <f>MACD!F2414</f>
        <v>5.6750117120432384E-3</v>
      </c>
      <c r="F2414" s="2">
        <f>'Moving Avg'!D2414</f>
        <v>9.6865599999999983</v>
      </c>
      <c r="G2414" s="2">
        <f>'Moving Avg'!F2414</f>
        <v>9.6624299999999987</v>
      </c>
      <c r="H2414" s="2">
        <f>'Moving Avg'!G2414</f>
        <v>9.5241999999999987</v>
      </c>
      <c r="I2414" s="2">
        <f>'Moving Avg'!H2414</f>
        <v>9.6631994999999957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9.6141000000000005</v>
      </c>
      <c r="C2415" s="2">
        <f>RSI!I2415</f>
        <v>49.641592853548019</v>
      </c>
      <c r="D2415" s="2">
        <f>MACD!E2415</f>
        <v>-2.2186236978374296E-3</v>
      </c>
      <c r="E2415" s="2">
        <f>MACD!F2415</f>
        <v>4.0962846300671048E-3</v>
      </c>
      <c r="F2415" s="2">
        <f>'Moving Avg'!D2415</f>
        <v>9.6791199999999993</v>
      </c>
      <c r="G2415" s="2">
        <f>'Moving Avg'!F2415</f>
        <v>9.6610350000000018</v>
      </c>
      <c r="H2415" s="2">
        <f>'Moving Avg'!G2415</f>
        <v>9.5272379999999988</v>
      </c>
      <c r="I2415" s="2">
        <f>'Moving Avg'!H2415</f>
        <v>9.6634809999999955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9.6141000000000005</v>
      </c>
      <c r="C2416" s="2">
        <f>RSI!I2416</f>
        <v>49.641592853548012</v>
      </c>
      <c r="D2416" s="2">
        <f>MACD!E2416</f>
        <v>1.3263717595849656E-2</v>
      </c>
      <c r="E2416" s="2">
        <f>MACD!F2416</f>
        <v>5.9297712232236153E-3</v>
      </c>
      <c r="F2416" s="2">
        <f>'Moving Avg'!D2416</f>
        <v>9.6623999999999999</v>
      </c>
      <c r="G2416" s="2">
        <f>'Moving Avg'!F2416</f>
        <v>9.6540700000000008</v>
      </c>
      <c r="H2416" s="2">
        <f>'Moving Avg'!G2416</f>
        <v>9.5307959999999987</v>
      </c>
      <c r="I2416" s="2">
        <f>'Moving Avg'!H2416</f>
        <v>9.6637624999999954</v>
      </c>
      <c r="J2416" s="6" t="str">
        <f>OBV!F2416</f>
        <v>BULLISH</v>
      </c>
      <c r="K2416" s="6" t="str">
        <f>OBV!G2416</f>
        <v>NEUTRAL</v>
      </c>
      <c r="L2416" s="6" t="str">
        <f>OBV!H2416</f>
        <v>BULLISH DIVERGENCE</v>
      </c>
    </row>
    <row r="2417" spans="1:12" ht="13.5" x14ac:dyDescent="0.25">
      <c r="A2417" s="3">
        <f>RSI!A2417</f>
        <v>45525</v>
      </c>
      <c r="B2417" s="2">
        <f>RSI!B2417</f>
        <v>9.6976999999999993</v>
      </c>
      <c r="C2417" s="2">
        <f>RSI!I2417</f>
        <v>56.952753344491988</v>
      </c>
      <c r="D2417" s="2">
        <f>MACD!E2417</f>
        <v>1.1645452596937389E-2</v>
      </c>
      <c r="E2417" s="2">
        <f>MACD!F2417</f>
        <v>7.0729074979663711E-3</v>
      </c>
      <c r="F2417" s="2">
        <f>'Moving Avg'!D2417</f>
        <v>9.6642599999999987</v>
      </c>
      <c r="G2417" s="2">
        <f>'Moving Avg'!F2417</f>
        <v>9.652210000000002</v>
      </c>
      <c r="H2417" s="2">
        <f>'Moving Avg'!G2417</f>
        <v>9.5363740000000004</v>
      </c>
      <c r="I2417" s="2">
        <f>'Moving Avg'!H2417</f>
        <v>9.664461999999995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9.7256</v>
      </c>
      <c r="C2418" s="2">
        <f>RSI!I2418</f>
        <v>59.087530919008202</v>
      </c>
      <c r="D2418" s="2">
        <f>MACD!E2418</f>
        <v>6.32464152830714E-3</v>
      </c>
      <c r="E2418" s="2">
        <f>MACD!F2418</f>
        <v>6.9232543040345252E-3</v>
      </c>
      <c r="F2418" s="2">
        <f>'Moving Avg'!D2418</f>
        <v>9.6698399999999989</v>
      </c>
      <c r="G2418" s="2">
        <f>'Moving Avg'!F2418</f>
        <v>9.652210000000002</v>
      </c>
      <c r="H2418" s="2">
        <f>'Moving Avg'!G2418</f>
        <v>9.5425099999999983</v>
      </c>
      <c r="I2418" s="2">
        <f>'Moving Avg'!H2418</f>
        <v>9.6653009999999941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9.7533999999999992</v>
      </c>
      <c r="C2419" s="2">
        <f>RSI!I2419</f>
        <v>61.154677441812176</v>
      </c>
      <c r="D2419" s="2">
        <f>MACD!E2419</f>
        <v>-8.2214368532973481E-4</v>
      </c>
      <c r="E2419" s="2">
        <f>MACD!F2419</f>
        <v>5.3741747061616741E-3</v>
      </c>
      <c r="F2419" s="2">
        <f>'Moving Avg'!D2419</f>
        <v>9.6809799999999999</v>
      </c>
      <c r="G2419" s="2">
        <f>'Moving Avg'!F2419</f>
        <v>9.6568500000000022</v>
      </c>
      <c r="H2419" s="2">
        <f>'Moving Avg'!G2419</f>
        <v>9.5498979999999989</v>
      </c>
      <c r="I2419" s="2">
        <f>'Moving Avg'!H2419</f>
        <v>9.6662789999999958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9.9763999999999999</v>
      </c>
      <c r="C2420" s="2">
        <f>RSI!I2420</f>
        <v>72.957902647882818</v>
      </c>
      <c r="D2420" s="2">
        <f>MACD!E2420</f>
        <v>-2.4094158953163358E-2</v>
      </c>
      <c r="E2420" s="2">
        <f>MACD!F2420</f>
        <v>-5.1949202570333256E-4</v>
      </c>
      <c r="F2420" s="2">
        <f>'Moving Avg'!D2420</f>
        <v>9.7534399999999994</v>
      </c>
      <c r="G2420" s="2">
        <f>'Moving Avg'!F2420</f>
        <v>9.6726400000000012</v>
      </c>
      <c r="H2420" s="2">
        <f>'Moving Avg'!G2420</f>
        <v>9.5650459999999988</v>
      </c>
      <c r="I2420" s="2">
        <f>'Moving Avg'!H2420</f>
        <v>9.6683719999999962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9.9391999999999996</v>
      </c>
      <c r="C2421" s="2">
        <f>RSI!I2421</f>
        <v>69.181529663054476</v>
      </c>
      <c r="D2421" s="2">
        <f>MACD!E2421</f>
        <v>-3.5863468249008434E-2</v>
      </c>
      <c r="E2421" s="2">
        <f>MACD!F2421</f>
        <v>-7.5882872703643533E-3</v>
      </c>
      <c r="F2421" s="2">
        <f>'Moving Avg'!D2421</f>
        <v>9.8184599999999982</v>
      </c>
      <c r="G2421" s="2">
        <f>'Moving Avg'!F2421</f>
        <v>9.6912150000000015</v>
      </c>
      <c r="H2421" s="2">
        <f>'Moving Avg'!G2421</f>
        <v>9.5778859999999995</v>
      </c>
      <c r="I2421" s="2">
        <f>'Moving Avg'!H2421</f>
        <v>9.6702789999999954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9.9391999999999996</v>
      </c>
      <c r="C2422" s="2">
        <f>RSI!I2422</f>
        <v>69.181529663054476</v>
      </c>
      <c r="D2422" s="2">
        <f>MACD!E2422</f>
        <v>-4.8858642560578147E-2</v>
      </c>
      <c r="E2422" s="2">
        <f>MACD!F2422</f>
        <v>-1.5842358328407115E-2</v>
      </c>
      <c r="F2422" s="2">
        <f>'Moving Avg'!D2422</f>
        <v>9.8667599999999993</v>
      </c>
      <c r="G2422" s="2">
        <f>'Moving Avg'!F2422</f>
        <v>9.7097900000000017</v>
      </c>
      <c r="H2422" s="2">
        <f>'Moving Avg'!G2422</f>
        <v>9.5891619999999982</v>
      </c>
      <c r="I2422" s="2">
        <f>'Moving Avg'!H2422</f>
        <v>9.6721859999999964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9.9391999999999996</v>
      </c>
      <c r="C2423" s="2">
        <f>RSI!I2423</f>
        <v>69.181529663054476</v>
      </c>
      <c r="D2423" s="2">
        <f>MACD!E2423</f>
        <v>-5.9910603715675137E-2</v>
      </c>
      <c r="E2423" s="2">
        <f>MACD!F2423</f>
        <v>-2.4656007405860721E-2</v>
      </c>
      <c r="F2423" s="2">
        <f>'Moving Avg'!D2423</f>
        <v>9.9094799999999985</v>
      </c>
      <c r="G2423" s="2">
        <f>'Moving Avg'!F2423</f>
        <v>9.7283650000000002</v>
      </c>
      <c r="H2423" s="2">
        <f>'Moving Avg'!G2423</f>
        <v>9.6020020000000006</v>
      </c>
      <c r="I2423" s="2">
        <f>'Moving Avg'!H2423</f>
        <v>9.6740929999999974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9.8462999999999994</v>
      </c>
      <c r="C2424" s="2">
        <f>RSI!I2424</f>
        <v>59.564959271958301</v>
      </c>
      <c r="D2424" s="2">
        <f>MACD!E2424</f>
        <v>-6.3757460988579595E-2</v>
      </c>
      <c r="E2424" s="2">
        <f>MACD!F2424</f>
        <v>-3.2476298122404497E-2</v>
      </c>
      <c r="F2424" s="2">
        <f>'Moving Avg'!D2424</f>
        <v>9.9280599999999986</v>
      </c>
      <c r="G2424" s="2">
        <f>'Moving Avg'!F2424</f>
        <v>9.744155000000001</v>
      </c>
      <c r="H2424" s="2">
        <f>'Moving Avg'!G2424</f>
        <v>9.6112479999999998</v>
      </c>
      <c r="I2424" s="2">
        <f>'Moving Avg'!H2424</f>
        <v>9.6755354999999987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</row>
    <row r="2425" spans="1:12" ht="13.5" x14ac:dyDescent="0.25">
      <c r="A2425" s="3">
        <f>RSI!A2425</f>
        <v>45537</v>
      </c>
      <c r="B2425" s="2">
        <f>RSI!B2425</f>
        <v>10.004300000000001</v>
      </c>
      <c r="C2425" s="2">
        <f>RSI!I2425</f>
        <v>67.770537249086189</v>
      </c>
      <c r="D2425" s="2">
        <f>MACD!E2425</f>
        <v>-9.2303489211069234E-2</v>
      </c>
      <c r="E2425" s="2">
        <f>MACD!F2425</f>
        <v>-4.4441736340137449E-2</v>
      </c>
      <c r="F2425" s="2">
        <f>'Moving Avg'!D2425</f>
        <v>9.9336400000000005</v>
      </c>
      <c r="G2425" s="2">
        <f>'Moving Avg'!F2425</f>
        <v>9.758090000000001</v>
      </c>
      <c r="H2425" s="2">
        <f>'Moving Avg'!G2425</f>
        <v>9.6236539999999984</v>
      </c>
      <c r="I2425" s="2">
        <f>'Moving Avg'!H2425</f>
        <v>9.6777679999999986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</row>
    <row r="2426" spans="1:12" ht="13.5" x14ac:dyDescent="0.25">
      <c r="A2426" s="3">
        <f>RSI!A2426</f>
        <v>45538</v>
      </c>
      <c r="B2426" s="2">
        <f>RSI!B2426</f>
        <v>9.8927999999999994</v>
      </c>
      <c r="C2426" s="2">
        <f>RSI!I2426</f>
        <v>58.715205944482619</v>
      </c>
      <c r="D2426" s="2">
        <f>MACD!E2426</f>
        <v>-0.10980418381032919</v>
      </c>
      <c r="E2426" s="2">
        <f>MACD!F2426</f>
        <v>-5.75142258341758E-2</v>
      </c>
      <c r="F2426" s="2">
        <f>'Moving Avg'!D2426</f>
        <v>9.9243600000000001</v>
      </c>
      <c r="G2426" s="2">
        <f>'Moving Avg'!F2426</f>
        <v>9.7669149999999991</v>
      </c>
      <c r="H2426" s="2">
        <f>'Moving Avg'!G2426</f>
        <v>9.6338299999999997</v>
      </c>
      <c r="I2426" s="2">
        <f>'Moving Avg'!H2426</f>
        <v>9.6794429999999991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9.8927999999999994</v>
      </c>
      <c r="C2427" s="2">
        <f>RSI!I2427</f>
        <v>58.715205944482619</v>
      </c>
      <c r="D2427" s="2">
        <f>MACD!E2427</f>
        <v>-0.11257875440735354</v>
      </c>
      <c r="E2427" s="2">
        <f>MACD!F2427</f>
        <v>-6.8527131548811349E-2</v>
      </c>
      <c r="F2427" s="2">
        <f>'Moving Avg'!D2427</f>
        <v>9.9150799999999997</v>
      </c>
      <c r="G2427" s="2">
        <f>'Moving Avg'!F2427</f>
        <v>9.7785249999999984</v>
      </c>
      <c r="H2427" s="2">
        <f>'Moving Avg'!G2427</f>
        <v>9.6441780000000001</v>
      </c>
      <c r="I2427" s="2">
        <f>'Moving Avg'!H2427</f>
        <v>9.6811179999999997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9.8927999999999994</v>
      </c>
      <c r="C2428" s="2">
        <f>RSI!I2428</f>
        <v>58.715205944482619</v>
      </c>
      <c r="D2428" s="2">
        <f>MACD!E2428</f>
        <v>-0.11140066864254372</v>
      </c>
      <c r="E2428" s="2">
        <f>MACD!F2428</f>
        <v>-7.7101838967557831E-2</v>
      </c>
      <c r="F2428" s="2">
        <f>'Moving Avg'!D2428</f>
        <v>9.905800000000001</v>
      </c>
      <c r="G2428" s="2">
        <f>'Moving Avg'!F2428</f>
        <v>9.7905999999999995</v>
      </c>
      <c r="H2428" s="2">
        <f>'Moving Avg'!G2428</f>
        <v>9.6545259999999988</v>
      </c>
      <c r="I2428" s="2">
        <f>'Moving Avg'!H2428</f>
        <v>9.6827930000000002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10.013500000000001</v>
      </c>
      <c r="C2429" s="2">
        <f>RSI!I2429</f>
        <v>65.032294985961599</v>
      </c>
      <c r="D2429" s="2">
        <f>MACD!E2429</f>
        <v>-0.11577737445481517</v>
      </c>
      <c r="E2429" s="2">
        <f>MACD!F2429</f>
        <v>-8.48369460650093E-2</v>
      </c>
      <c r="F2429" s="2">
        <f>'Moving Avg'!D2429</f>
        <v>9.9392400000000016</v>
      </c>
      <c r="G2429" s="2">
        <f>'Moving Avg'!F2429</f>
        <v>9.8087099999999996</v>
      </c>
      <c r="H2429" s="2">
        <f>'Moving Avg'!G2429</f>
        <v>9.6672880000000028</v>
      </c>
      <c r="I2429" s="2">
        <f>'Moving Avg'!H2429</f>
        <v>9.6842024999999996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10.357200000000001</v>
      </c>
      <c r="C2430" s="2">
        <f>RSI!I2430</f>
        <v>76.199944772839146</v>
      </c>
      <c r="D2430" s="2">
        <f>MACD!E2430</f>
        <v>-0.11200268670711111</v>
      </c>
      <c r="E2430" s="2">
        <f>MACD!F2430</f>
        <v>-9.027009419342967E-2</v>
      </c>
      <c r="F2430" s="2">
        <f>'Moving Avg'!D2430</f>
        <v>10.009819999999999</v>
      </c>
      <c r="G2430" s="2">
        <f>'Moving Avg'!F2430</f>
        <v>9.8440049999999992</v>
      </c>
      <c r="H2430" s="2">
        <f>'Moving Avg'!G2430</f>
        <v>9.686752000000002</v>
      </c>
      <c r="I2430" s="2">
        <f>'Moving Avg'!H2430</f>
        <v>9.6873304999999998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10.2179</v>
      </c>
      <c r="C2431" s="2">
        <f>RSI!I2431</f>
        <v>66.877478620144714</v>
      </c>
      <c r="D2431" s="2">
        <f>MACD!E2431</f>
        <v>-0.10751308591666486</v>
      </c>
      <c r="E2431" s="2">
        <f>MACD!F2431</f>
        <v>-9.3718692538076714E-2</v>
      </c>
      <c r="F2431" s="2">
        <f>'Moving Avg'!D2431</f>
        <v>10.07484</v>
      </c>
      <c r="G2431" s="2">
        <f>'Moving Avg'!F2431</f>
        <v>9.8700149999999987</v>
      </c>
      <c r="H2431" s="2">
        <f>'Moving Avg'!G2431</f>
        <v>9.7069040000000015</v>
      </c>
      <c r="I2431" s="2">
        <f>'Moving Avg'!H2431</f>
        <v>9.6898055000000003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10.2179</v>
      </c>
      <c r="C2432" s="2">
        <f>RSI!I2432</f>
        <v>66.877478620144714</v>
      </c>
      <c r="D2432" s="2">
        <f>MACD!E2432</f>
        <v>-0.10594644044361878</v>
      </c>
      <c r="E2432" s="2">
        <f>MACD!F2432</f>
        <v>-9.6164242119185145E-2</v>
      </c>
      <c r="F2432" s="2">
        <f>'Moving Avg'!D2432</f>
        <v>10.139860000000001</v>
      </c>
      <c r="G2432" s="2">
        <f>'Moving Avg'!F2432</f>
        <v>9.8964899999999965</v>
      </c>
      <c r="H2432" s="2">
        <f>'Moving Avg'!G2432</f>
        <v>9.7235820000000004</v>
      </c>
      <c r="I2432" s="2">
        <f>'Moving Avg'!H2432</f>
        <v>9.6916720000000041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10.347899999999999</v>
      </c>
      <c r="C2433" s="2">
        <f>RSI!I2433</f>
        <v>70.750549719555536</v>
      </c>
      <c r="D2433" s="2">
        <f>MACD!E2433</f>
        <v>-0.11631734281722927</v>
      </c>
      <c r="E2433" s="2">
        <f>MACD!F2433</f>
        <v>-0.10019486225879398</v>
      </c>
      <c r="F2433" s="2">
        <f>'Moving Avg'!D2433</f>
        <v>10.230879999999999</v>
      </c>
      <c r="G2433" s="2">
        <f>'Moving Avg'!F2433</f>
        <v>9.9289999999999985</v>
      </c>
      <c r="H2433" s="2">
        <f>'Moving Avg'!G2433</f>
        <v>9.7428600000000003</v>
      </c>
      <c r="I2433" s="2">
        <f>'Moving Avg'!H2433</f>
        <v>9.6941885000000028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10.347899999999999</v>
      </c>
      <c r="C2434" s="2">
        <f>RSI!I2434</f>
        <v>70.750549719555536</v>
      </c>
      <c r="D2434" s="2">
        <f>MACD!E2434</f>
        <v>-0.14206699746530305</v>
      </c>
      <c r="E2434" s="2">
        <f>MACD!F2434</f>
        <v>-0.10856928930009581</v>
      </c>
      <c r="F2434" s="2">
        <f>'Moving Avg'!D2434</f>
        <v>10.29776</v>
      </c>
      <c r="G2434" s="2">
        <f>'Moving Avg'!F2434</f>
        <v>9.9615099999999988</v>
      </c>
      <c r="H2434" s="2">
        <f>'Moving Avg'!G2434</f>
        <v>9.7623099999999994</v>
      </c>
      <c r="I2434" s="2">
        <f>'Moving Avg'!H2434</f>
        <v>9.6972700000000014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</row>
    <row r="2435" spans="1:12" ht="13.5" x14ac:dyDescent="0.25">
      <c r="A2435" s="3">
        <f>RSI!A2435</f>
        <v>45551</v>
      </c>
      <c r="B2435" s="2">
        <f>RSI!B2435</f>
        <v>10.2179</v>
      </c>
      <c r="C2435" s="2">
        <f>RSI!I2435</f>
        <v>62.301635602576262</v>
      </c>
      <c r="D2435" s="2">
        <f>MACD!E2435</f>
        <v>-0.13240114857173957</v>
      </c>
      <c r="E2435" s="2">
        <f>MACD!F2435</f>
        <v>-0.11333566115442456</v>
      </c>
      <c r="F2435" s="2">
        <f>'Moving Avg'!D2435</f>
        <v>10.2699</v>
      </c>
      <c r="G2435" s="2">
        <f>'Moving Avg'!F2435</f>
        <v>9.9916999999999998</v>
      </c>
      <c r="H2435" s="2">
        <f>'Moving Avg'!G2435</f>
        <v>9.778988</v>
      </c>
      <c r="I2435" s="2">
        <f>'Moving Avg'!H2435</f>
        <v>9.6991800000000019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10.301500000000001</v>
      </c>
      <c r="C2436" s="2">
        <f>RSI!I2436</f>
        <v>65.181234842778423</v>
      </c>
      <c r="D2436" s="2">
        <f>MACD!E2436</f>
        <v>-0.14909997181955426</v>
      </c>
      <c r="E2436" s="2">
        <f>MACD!F2436</f>
        <v>-0.12048852328745051</v>
      </c>
      <c r="F2436" s="2">
        <f>'Moving Avg'!D2436</f>
        <v>10.286619999999999</v>
      </c>
      <c r="G2436" s="2">
        <f>'Moving Avg'!F2436</f>
        <v>10.026070000000001</v>
      </c>
      <c r="H2436" s="2">
        <f>'Moving Avg'!G2436</f>
        <v>9.7964679999999991</v>
      </c>
      <c r="I2436" s="2">
        <f>'Moving Avg'!H2436</f>
        <v>9.7008130000000019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</row>
    <row r="2437" spans="1:12" ht="13.5" x14ac:dyDescent="0.25">
      <c r="A2437" s="3">
        <f>RSI!A2437</f>
        <v>45553</v>
      </c>
      <c r="B2437" s="2">
        <f>RSI!B2437</f>
        <v>10.208600000000001</v>
      </c>
      <c r="C2437" s="2">
        <f>RSI!I2437</f>
        <v>59.721928264470982</v>
      </c>
      <c r="D2437" s="2">
        <f>MACD!E2437</f>
        <v>-0.15826001884482821</v>
      </c>
      <c r="E2437" s="2">
        <f>MACD!F2437</f>
        <v>-0.12804282239892606</v>
      </c>
      <c r="F2437" s="2">
        <f>'Moving Avg'!D2437</f>
        <v>10.28476</v>
      </c>
      <c r="G2437" s="2">
        <f>'Moving Avg'!F2437</f>
        <v>10.051615</v>
      </c>
      <c r="H2437" s="2">
        <f>'Moving Avg'!G2437</f>
        <v>9.8120899999999978</v>
      </c>
      <c r="I2437" s="2">
        <f>'Moving Avg'!H2437</f>
        <v>9.7005914999999998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10.301500000000001</v>
      </c>
      <c r="C2438" s="2">
        <f>RSI!I2438</f>
        <v>63.054370667749502</v>
      </c>
      <c r="D2438" s="2">
        <f>MACD!E2438</f>
        <v>-0.1741135027666818</v>
      </c>
      <c r="E2438" s="2">
        <f>MACD!F2438</f>
        <v>-0.13725695847247721</v>
      </c>
      <c r="F2438" s="2">
        <f>'Moving Avg'!D2438</f>
        <v>10.275480000000002</v>
      </c>
      <c r="G2438" s="2">
        <f>'Moving Avg'!F2438</f>
        <v>10.080409999999997</v>
      </c>
      <c r="H2438" s="2">
        <f>'Moving Avg'!G2438</f>
        <v>9.8288759999999993</v>
      </c>
      <c r="I2438" s="2">
        <f>'Moving Avg'!H2438</f>
        <v>9.7038755000000005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10.125</v>
      </c>
      <c r="C2439" s="2">
        <f>RSI!I2439</f>
        <v>53.925773489739626</v>
      </c>
      <c r="D2439" s="2">
        <f>MACD!E2439</f>
        <v>-0.15756436905569338</v>
      </c>
      <c r="E2439" s="2">
        <f>MACD!F2439</f>
        <v>-0.14131844058912044</v>
      </c>
      <c r="F2439" s="2">
        <f>'Moving Avg'!D2439</f>
        <v>10.2309</v>
      </c>
      <c r="G2439" s="2">
        <f>'Moving Avg'!F2439</f>
        <v>10.098990000000001</v>
      </c>
      <c r="H2439" s="2">
        <f>'Moving Avg'!G2439</f>
        <v>9.838163999999999</v>
      </c>
      <c r="I2439" s="2">
        <f>'Moving Avg'!H2439</f>
        <v>9.7034530000000014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10.125</v>
      </c>
      <c r="C2440" s="2">
        <f>RSI!I2440</f>
        <v>53.925773489739619</v>
      </c>
      <c r="D2440" s="2">
        <f>MACD!E2440</f>
        <v>-9.1196650403999158E-2</v>
      </c>
      <c r="E2440" s="2">
        <f>MACD!F2440</f>
        <v>-0.13129408255209618</v>
      </c>
      <c r="F2440" s="2">
        <f>'Moving Avg'!D2440</f>
        <v>10.21232</v>
      </c>
      <c r="G2440" s="2">
        <f>'Moving Avg'!F2440</f>
        <v>10.10642</v>
      </c>
      <c r="H2440" s="2">
        <f>'Moving Avg'!G2440</f>
        <v>9.8455959999999987</v>
      </c>
      <c r="I2440" s="2">
        <f>'Moving Avg'!H2440</f>
        <v>9.7025959999999998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10.143599999999999</v>
      </c>
      <c r="C2441" s="2">
        <f>RSI!I2441</f>
        <v>54.72683761088026</v>
      </c>
      <c r="D2441" s="2">
        <f>MACD!E2441</f>
        <v>-5.8322265130973605E-2</v>
      </c>
      <c r="E2441" s="2">
        <f>MACD!F2441</f>
        <v>-0.11669971906787167</v>
      </c>
      <c r="F2441" s="2">
        <f>'Moving Avg'!D2441</f>
        <v>10.18074</v>
      </c>
      <c r="G2441" s="2">
        <f>'Moving Avg'!F2441</f>
        <v>10.116639999999999</v>
      </c>
      <c r="H2441" s="2">
        <f>'Moving Avg'!G2441</f>
        <v>9.8543279999999989</v>
      </c>
      <c r="I2441" s="2">
        <f>'Moving Avg'!H2441</f>
        <v>9.7018320000000013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10.1622</v>
      </c>
      <c r="C2442" s="2">
        <f>RSI!I2442</f>
        <v>55.558942917126942</v>
      </c>
      <c r="D2442" s="2">
        <f>MACD!E2442</f>
        <v>-3.243239330588743E-2</v>
      </c>
      <c r="E2442" s="2">
        <f>MACD!F2442</f>
        <v>-9.9846253915474831E-2</v>
      </c>
      <c r="F2442" s="2">
        <f>'Moving Avg'!D2442</f>
        <v>10.17146</v>
      </c>
      <c r="G2442" s="2">
        <f>'Moving Avg'!F2442</f>
        <v>10.127790000000001</v>
      </c>
      <c r="H2442" s="2">
        <f>'Moving Avg'!G2442</f>
        <v>9.8671479999999985</v>
      </c>
      <c r="I2442" s="2">
        <f>'Moving Avg'!H2442</f>
        <v>9.7011610000000008</v>
      </c>
      <c r="J2442" s="6" t="str">
        <f>OBV!F2442</f>
        <v>BULLISH</v>
      </c>
      <c r="K2442" s="6" t="str">
        <f>OBV!G2442</f>
        <v>NEUTRAL</v>
      </c>
      <c r="L2442" s="6" t="str">
        <f>OBV!H2442</f>
        <v>BULLISH DIVERGENCE</v>
      </c>
    </row>
    <row r="2443" spans="1:12" ht="13.5" x14ac:dyDescent="0.25">
      <c r="A2443" s="3">
        <f>RSI!A2443</f>
        <v>45561</v>
      </c>
      <c r="B2443" s="2">
        <f>RSI!B2443</f>
        <v>10.1622</v>
      </c>
      <c r="C2443" s="2">
        <f>RSI!I2443</f>
        <v>55.558942917126942</v>
      </c>
      <c r="D2443" s="2">
        <f>MACD!E2443</f>
        <v>8.8560520648321983E-3</v>
      </c>
      <c r="E2443" s="2">
        <f>MACD!F2443</f>
        <v>-7.8105792719413439E-2</v>
      </c>
      <c r="F2443" s="2">
        <f>'Moving Avg'!D2443</f>
        <v>10.143599999999999</v>
      </c>
      <c r="G2443" s="2">
        <f>'Moving Avg'!F2443</f>
        <v>10.138940000000002</v>
      </c>
      <c r="H2443" s="2">
        <f>'Moving Avg'!G2443</f>
        <v>9.8773659999999985</v>
      </c>
      <c r="I2443" s="2">
        <f>'Moving Avg'!H2443</f>
        <v>9.7011420000000008</v>
      </c>
      <c r="J2443" s="6" t="str">
        <f>OBV!F2443</f>
        <v>BULLISH</v>
      </c>
      <c r="K2443" s="6" t="str">
        <f>OBV!G2443</f>
        <v>NEUTRAL</v>
      </c>
      <c r="L2443" s="6" t="str">
        <f>OBV!H2443</f>
        <v>BULLISH DIVERGENCE</v>
      </c>
    </row>
    <row r="2444" spans="1:12" ht="13.5" x14ac:dyDescent="0.25">
      <c r="A2444" s="3">
        <f>RSI!A2444</f>
        <v>45562</v>
      </c>
      <c r="B2444" s="2">
        <f>RSI!B2444</f>
        <v>10.1622</v>
      </c>
      <c r="C2444" s="2">
        <f>RSI!I2444</f>
        <v>55.558942917126942</v>
      </c>
      <c r="D2444" s="2">
        <f>MACD!E2444</f>
        <v>4.3219864796137486E-2</v>
      </c>
      <c r="E2444" s="2">
        <f>MACD!F2444</f>
        <v>-5.3840661216303258E-2</v>
      </c>
      <c r="F2444" s="2">
        <f>'Moving Avg'!D2444</f>
        <v>10.151039999999998</v>
      </c>
      <c r="G2444" s="2">
        <f>'Moving Avg'!F2444</f>
        <v>10.154735000000001</v>
      </c>
      <c r="H2444" s="2">
        <f>'Moving Avg'!G2444</f>
        <v>9.8877699999999997</v>
      </c>
      <c r="I2444" s="2">
        <f>'Moving Avg'!H2444</f>
        <v>9.7011660000000006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10.125</v>
      </c>
      <c r="C2445" s="2">
        <f>RSI!I2445</f>
        <v>53.120118465738301</v>
      </c>
      <c r="D2445" s="2">
        <f>MACD!E2445</f>
        <v>5.4522340699056926E-2</v>
      </c>
      <c r="E2445" s="2">
        <f>MACD!F2445</f>
        <v>-3.2168060833231225E-2</v>
      </c>
      <c r="F2445" s="2">
        <f>'Moving Avg'!D2445</f>
        <v>10.151039999999998</v>
      </c>
      <c r="G2445" s="2">
        <f>'Moving Avg'!F2445</f>
        <v>10.160770000000001</v>
      </c>
      <c r="H2445" s="2">
        <f>'Moving Avg'!G2445</f>
        <v>9.8974299999999982</v>
      </c>
      <c r="I2445" s="2">
        <f>'Moving Avg'!H2445</f>
        <v>9.7033070000000006</v>
      </c>
      <c r="J2445" s="6" t="str">
        <f>OBV!F2445</f>
        <v>BULLISH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10.125</v>
      </c>
      <c r="C2446" s="2">
        <f>RSI!I2446</f>
        <v>53.120118465738308</v>
      </c>
      <c r="D2446" s="2">
        <f>MACD!E2446</f>
        <v>7.6676447566597972E-2</v>
      </c>
      <c r="E2446" s="2">
        <f>MACD!F2446</f>
        <v>-1.0399159153265386E-2</v>
      </c>
      <c r="F2446" s="2">
        <f>'Moving Avg'!D2446</f>
        <v>10.147320000000001</v>
      </c>
      <c r="G2446" s="2">
        <f>'Moving Avg'!F2446</f>
        <v>10.172380000000002</v>
      </c>
      <c r="H2446" s="2">
        <f>'Moving Avg'!G2446</f>
        <v>9.9048619999999978</v>
      </c>
      <c r="I2446" s="2">
        <f>'Moving Avg'!H2446</f>
        <v>9.705057</v>
      </c>
      <c r="J2446" s="6" t="str">
        <f>OBV!F2446</f>
        <v>BULLISH</v>
      </c>
      <c r="K2446" s="6" t="str">
        <f>OBV!G2446</f>
        <v>NEUTRAL</v>
      </c>
      <c r="L2446" s="6" t="str">
        <f>OBV!H2446</f>
        <v>BULLISH DIVERGENCE</v>
      </c>
    </row>
    <row r="2447" spans="1:12" ht="13.5" x14ac:dyDescent="0.25">
      <c r="A2447" s="3">
        <f>RSI!A2447</f>
        <v>45567</v>
      </c>
      <c r="B2447" s="2">
        <f>RSI!B2447</f>
        <v>10.1157</v>
      </c>
      <c r="C2447" s="2">
        <f>RSI!I2447</f>
        <v>52.452539777763256</v>
      </c>
      <c r="D2447" s="2">
        <f>MACD!E2447</f>
        <v>8.1567825339552869E-2</v>
      </c>
      <c r="E2447" s="2">
        <f>MACD!F2447</f>
        <v>7.9942377452982653E-3</v>
      </c>
      <c r="F2447" s="2">
        <f>'Moving Avg'!D2447</f>
        <v>10.138020000000001</v>
      </c>
      <c r="G2447" s="2">
        <f>'Moving Avg'!F2447</f>
        <v>10.183525000000001</v>
      </c>
      <c r="H2447" s="2">
        <f>'Moving Avg'!G2447</f>
        <v>9.9124779999999983</v>
      </c>
      <c r="I2447" s="2">
        <f>'Moving Avg'!H2447</f>
        <v>9.7067604999999997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</row>
    <row r="2448" spans="1:12" ht="13.5" x14ac:dyDescent="0.25">
      <c r="A2448" s="3">
        <f>RSI!A2448</f>
        <v>45568</v>
      </c>
      <c r="B2448" s="2">
        <f>RSI!B2448</f>
        <v>10.106400000000001</v>
      </c>
      <c r="C2448" s="2">
        <f>RSI!I2448</f>
        <v>51.752123410797893</v>
      </c>
      <c r="D2448" s="2">
        <f>MACD!E2448</f>
        <v>0.10051043954526406</v>
      </c>
      <c r="E2448" s="2">
        <f>MACD!F2448</f>
        <v>2.6497478105291426E-2</v>
      </c>
      <c r="F2448" s="2">
        <f>'Moving Avg'!D2448</f>
        <v>10.126860000000001</v>
      </c>
      <c r="G2448" s="2">
        <f>'Moving Avg'!F2448</f>
        <v>10.194205000000002</v>
      </c>
      <c r="H2448" s="2">
        <f>'Moving Avg'!G2448</f>
        <v>9.9200939999999989</v>
      </c>
      <c r="I2448" s="2">
        <f>'Moving Avg'!H2448</f>
        <v>9.7084604999999993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10.106400000000001</v>
      </c>
      <c r="C2449" s="2">
        <f>RSI!I2449</f>
        <v>51.752123410797893</v>
      </c>
      <c r="D2449" s="2">
        <f>MACD!E2449</f>
        <v>8.9275616606203201E-2</v>
      </c>
      <c r="E2449" s="2">
        <f>MACD!F2449</f>
        <v>3.905310580547379E-2</v>
      </c>
      <c r="F2449" s="2">
        <f>'Moving Avg'!D2449</f>
        <v>10.1157</v>
      </c>
      <c r="G2449" s="2">
        <f>'Moving Avg'!F2449</f>
        <v>10.198850000000004</v>
      </c>
      <c r="H2449" s="2">
        <f>'Moving Avg'!G2449</f>
        <v>9.9290099999999999</v>
      </c>
      <c r="I2449" s="2">
        <f>'Moving Avg'!H2449</f>
        <v>9.7101604999999989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9.9949999999999992</v>
      </c>
      <c r="C2450" s="2">
        <f>RSI!I2450</f>
        <v>43.653983856592177</v>
      </c>
      <c r="D2450" s="2">
        <f>MACD!E2450</f>
        <v>8.7919836621397351E-2</v>
      </c>
      <c r="E2450" s="2">
        <f>MACD!F2450</f>
        <v>4.8826451968658507E-2</v>
      </c>
      <c r="F2450" s="2">
        <f>'Moving Avg'!D2450</f>
        <v>10.089700000000001</v>
      </c>
      <c r="G2450" s="2">
        <f>'Moving Avg'!F2450</f>
        <v>10.180740000000002</v>
      </c>
      <c r="H2450" s="2">
        <f>'Moving Avg'!G2450</f>
        <v>9.9356979999999968</v>
      </c>
      <c r="I2450" s="2">
        <f>'Moving Avg'!H2450</f>
        <v>9.7083929999999974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9.8462999999999994</v>
      </c>
      <c r="C2451" s="2">
        <f>RSI!I2451</f>
        <v>35.637637851289995</v>
      </c>
      <c r="D2451" s="2">
        <f>MACD!E2451</f>
        <v>0.10121351513334353</v>
      </c>
      <c r="E2451" s="2">
        <f>MACD!F2451</f>
        <v>5.9303864601595521E-2</v>
      </c>
      <c r="F2451" s="2">
        <f>'Moving Avg'!D2451</f>
        <v>10.03396</v>
      </c>
      <c r="G2451" s="2">
        <f>'Moving Avg'!F2451</f>
        <v>10.162160000000004</v>
      </c>
      <c r="H2451" s="2">
        <f>'Moving Avg'!G2451</f>
        <v>9.9412699999999976</v>
      </c>
      <c r="I2451" s="2">
        <f>'Moving Avg'!H2451</f>
        <v>9.7056644999999975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9.8927999999999994</v>
      </c>
      <c r="C2452" s="2">
        <f>RSI!I2452</f>
        <v>39.386086480352752</v>
      </c>
      <c r="D2452" s="2">
        <f>MACD!E2452</f>
        <v>0.11328048815400393</v>
      </c>
      <c r="E2452" s="2">
        <f>MACD!F2452</f>
        <v>7.0099189312077204E-2</v>
      </c>
      <c r="F2452" s="2">
        <f>'Moving Avg'!D2452</f>
        <v>9.9893800000000006</v>
      </c>
      <c r="G2452" s="2">
        <f>'Moving Avg'!F2452</f>
        <v>10.145905000000001</v>
      </c>
      <c r="H2452" s="2">
        <f>'Moving Avg'!G2452</f>
        <v>9.947771999999997</v>
      </c>
      <c r="I2452" s="2">
        <f>'Moving Avg'!H2452</f>
        <v>9.7031684999999968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9.9671000000000003</v>
      </c>
      <c r="C2453" s="2">
        <f>RSI!I2453</f>
        <v>44.907295922776342</v>
      </c>
      <c r="D2453" s="2">
        <f>MACD!E2453</f>
        <v>0.11901010532797862</v>
      </c>
      <c r="E2453" s="2">
        <f>MACD!F2453</f>
        <v>7.9881372515257495E-2</v>
      </c>
      <c r="F2453" s="2">
        <f>'Moving Avg'!D2453</f>
        <v>9.9615200000000002</v>
      </c>
      <c r="G2453" s="2">
        <f>'Moving Avg'!F2453</f>
        <v>10.126865</v>
      </c>
      <c r="H2453" s="2">
        <f>'Moving Avg'!G2453</f>
        <v>9.9557599999999962</v>
      </c>
      <c r="I2453" s="2">
        <f>'Moving Avg'!H2453</f>
        <v>9.7008704999999971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9.8927999999999994</v>
      </c>
      <c r="C2454" s="2">
        <f>RSI!I2454</f>
        <v>40.895640734043219</v>
      </c>
      <c r="D2454" s="2">
        <f>MACD!E2454</f>
        <v>0.12986994664288254</v>
      </c>
      <c r="E2454" s="2">
        <f>MACD!F2454</f>
        <v>8.987908734078251E-2</v>
      </c>
      <c r="F2454" s="2">
        <f>'Moving Avg'!D2454</f>
        <v>9.9188000000000009</v>
      </c>
      <c r="G2454" s="2">
        <f>'Moving Avg'!F2454</f>
        <v>10.104109999999999</v>
      </c>
      <c r="H2454" s="2">
        <f>'Moving Avg'!G2454</f>
        <v>9.9630059999999983</v>
      </c>
      <c r="I2454" s="2">
        <f>'Moving Avg'!H2454</f>
        <v>9.6982009999999974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9.8462999999999994</v>
      </c>
      <c r="C2455" s="2">
        <f>RSI!I2455</f>
        <v>38.573217432789299</v>
      </c>
      <c r="D2455" s="2">
        <f>MACD!E2455</f>
        <v>0.13768982292501164</v>
      </c>
      <c r="E2455" s="2">
        <f>MACD!F2455</f>
        <v>9.9441234457628341E-2</v>
      </c>
      <c r="F2455" s="2">
        <f>'Moving Avg'!D2455</f>
        <v>9.8890600000000006</v>
      </c>
      <c r="G2455" s="2">
        <f>'Moving Avg'!F2455</f>
        <v>10.08553</v>
      </c>
      <c r="H2455" s="2">
        <f>'Moving Avg'!G2455</f>
        <v>9.9654199999999982</v>
      </c>
      <c r="I2455" s="2">
        <f>'Moving Avg'!H2455</f>
        <v>9.6952989999999986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9.8462999999999994</v>
      </c>
      <c r="C2456" s="2">
        <f>RSI!I2456</f>
        <v>38.573217432789299</v>
      </c>
      <c r="D2456" s="2">
        <f>MACD!E2456</f>
        <v>0.14542346020673769</v>
      </c>
      <c r="E2456" s="2">
        <f>MACD!F2456</f>
        <v>0.10863767960745022</v>
      </c>
      <c r="F2456" s="2">
        <f>'Moving Avg'!D2456</f>
        <v>9.8890599999999989</v>
      </c>
      <c r="G2456" s="2">
        <f>'Moving Avg'!F2456</f>
        <v>10.06277</v>
      </c>
      <c r="H2456" s="2">
        <f>'Moving Avg'!G2456</f>
        <v>9.9680199999999974</v>
      </c>
      <c r="I2456" s="2">
        <f>'Moving Avg'!H2456</f>
        <v>9.6911804999999998</v>
      </c>
      <c r="J2456" s="6" t="str">
        <f>OBV!F2456</f>
        <v>BEARISH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9.8556000000000008</v>
      </c>
      <c r="C2457" s="2">
        <f>RSI!I2457</f>
        <v>39.371833712131249</v>
      </c>
      <c r="D2457" s="2">
        <f>MACD!E2457</f>
        <v>0.15088174058180037</v>
      </c>
      <c r="E2457" s="2">
        <f>MACD!F2457</f>
        <v>0.11708649180232025</v>
      </c>
      <c r="F2457" s="2">
        <f>'Moving Avg'!D2457</f>
        <v>9.8816199999999998</v>
      </c>
      <c r="G2457" s="2">
        <f>'Moving Avg'!F2457</f>
        <v>10.045119999999999</v>
      </c>
      <c r="H2457" s="2">
        <f>'Moving Avg'!G2457</f>
        <v>9.9719199999999972</v>
      </c>
      <c r="I2457" s="2">
        <f>'Moving Avg'!H2457</f>
        <v>9.6861524999999986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9.9671000000000003</v>
      </c>
      <c r="C2458" s="2">
        <f>RSI!I2458</f>
        <v>48.086268757319679</v>
      </c>
      <c r="D2458" s="2">
        <f>MACD!E2458</f>
        <v>0.1467127951140359</v>
      </c>
      <c r="E2458" s="2">
        <f>MACD!F2458</f>
        <v>0.12301175246466338</v>
      </c>
      <c r="F2458" s="2">
        <f>'Moving Avg'!D2458</f>
        <v>9.8816200000000016</v>
      </c>
      <c r="G2458" s="2">
        <f>'Moving Avg'!F2458</f>
        <v>10.0284</v>
      </c>
      <c r="H2458" s="2">
        <f>'Moving Avg'!G2458</f>
        <v>9.978235999999999</v>
      </c>
      <c r="I2458" s="2">
        <f>'Moving Avg'!H2458</f>
        <v>9.6816820000000003</v>
      </c>
      <c r="J2458" s="6" t="str">
        <f>OBV!F2458</f>
        <v>BEARISH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9.9671000000000003</v>
      </c>
      <c r="C2459" s="2">
        <f>RSI!I2459</f>
        <v>48.086268757319679</v>
      </c>
      <c r="D2459" s="2">
        <f>MACD!E2459</f>
        <v>0.14336205099981569</v>
      </c>
      <c r="E2459" s="2">
        <f>MACD!F2459</f>
        <v>0.12708181217169384</v>
      </c>
      <c r="F2459" s="2">
        <f>'Moving Avg'!D2459</f>
        <v>9.8964800000000004</v>
      </c>
      <c r="G2459" s="2">
        <f>'Moving Avg'!F2459</f>
        <v>10.020504999999998</v>
      </c>
      <c r="H2459" s="2">
        <f>'Moving Avg'!G2459</f>
        <v>9.984551999999999</v>
      </c>
      <c r="I2459" s="2">
        <f>'Moving Avg'!H2459</f>
        <v>9.6776460000000011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9.9391999999999996</v>
      </c>
      <c r="C2460" s="2">
        <f>RSI!I2460</f>
        <v>46.16079847898267</v>
      </c>
      <c r="D2460" s="2">
        <f>MACD!E2460</f>
        <v>0.12561873807842083</v>
      </c>
      <c r="E2460" s="2">
        <f>MACD!F2460</f>
        <v>0.12678919735303926</v>
      </c>
      <c r="F2460" s="2">
        <f>'Moving Avg'!D2460</f>
        <v>9.9150600000000004</v>
      </c>
      <c r="G2460" s="2">
        <f>'Moving Avg'!F2460</f>
        <v>10.011214999999998</v>
      </c>
      <c r="H2460" s="2">
        <f>'Moving Avg'!G2460</f>
        <v>9.9903099999999974</v>
      </c>
      <c r="I2460" s="2">
        <f>'Moving Avg'!H2460</f>
        <v>9.6732535000000013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10.013500000000001</v>
      </c>
      <c r="C2461" s="2">
        <f>RSI!I2461</f>
        <v>51.70669728512518</v>
      </c>
      <c r="D2461" s="2">
        <f>MACD!E2461</f>
        <v>8.2541000170454737E-2</v>
      </c>
      <c r="E2461" s="2">
        <f>MACD!F2461</f>
        <v>0.11793955791652236</v>
      </c>
      <c r="F2461" s="2">
        <f>'Moving Avg'!D2461</f>
        <v>9.9484999999999992</v>
      </c>
      <c r="G2461" s="2">
        <f>'Moving Avg'!F2461</f>
        <v>10.004709999999999</v>
      </c>
      <c r="H2461" s="2">
        <f>'Moving Avg'!G2461</f>
        <v>9.9966259999999991</v>
      </c>
      <c r="I2461" s="2">
        <f>'Moving Avg'!H2461</f>
        <v>9.6703185000000023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9.9391999999999996</v>
      </c>
      <c r="C2462" s="2">
        <f>RSI!I2462</f>
        <v>46.543517842498993</v>
      </c>
      <c r="D2462" s="2">
        <f>MACD!E2462</f>
        <v>5.8602134286200425E-2</v>
      </c>
      <c r="E2462" s="2">
        <f>MACD!F2462</f>
        <v>0.10607207319045799</v>
      </c>
      <c r="F2462" s="2">
        <f>'Moving Avg'!D2462</f>
        <v>9.9652199999999986</v>
      </c>
      <c r="G2462" s="2">
        <f>'Moving Avg'!F2462</f>
        <v>9.9935599999999987</v>
      </c>
      <c r="H2462" s="2">
        <f>'Moving Avg'!G2462</f>
        <v>10.001641999999999</v>
      </c>
      <c r="I2462" s="2">
        <f>'Moving Avg'!H2462</f>
        <v>9.6665775000000025</v>
      </c>
      <c r="J2462" s="6" t="str">
        <f>OBV!F2462</f>
        <v>BEARISH</v>
      </c>
      <c r="K2462" s="6" t="str">
        <f>OBV!G2462</f>
        <v>NEUTRAL</v>
      </c>
      <c r="L2462" s="6" t="str">
        <f>OBV!H2462</f>
        <v>BEARISH DIVERGENCE</v>
      </c>
    </row>
    <row r="2463" spans="1:12" ht="13.5" x14ac:dyDescent="0.25">
      <c r="A2463" s="3">
        <f>RSI!A2463</f>
        <v>45590</v>
      </c>
      <c r="B2463" s="2">
        <f>RSI!B2463</f>
        <v>9.9391999999999996</v>
      </c>
      <c r="C2463" s="2">
        <f>RSI!I2463</f>
        <v>46.543517842498993</v>
      </c>
      <c r="D2463" s="2">
        <f>MACD!E2463</f>
        <v>5.0080776293849993E-2</v>
      </c>
      <c r="E2463" s="2">
        <f>MACD!F2463</f>
        <v>9.4873813811136395E-2</v>
      </c>
      <c r="F2463" s="2">
        <f>'Moving Avg'!D2463</f>
        <v>9.9596400000000003</v>
      </c>
      <c r="G2463" s="2">
        <f>'Moving Avg'!F2463</f>
        <v>9.982409999999998</v>
      </c>
      <c r="H2463" s="2">
        <f>'Moving Avg'!G2463</f>
        <v>10.006472</v>
      </c>
      <c r="I2463" s="2">
        <f>'Moving Avg'!H2463</f>
        <v>9.6630540000000025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9.9391999999999996</v>
      </c>
      <c r="C2464" s="2">
        <f>RSI!I2464</f>
        <v>46.543517842498993</v>
      </c>
      <c r="D2464" s="2">
        <f>MACD!E2464</f>
        <v>3.1720957054327314E-2</v>
      </c>
      <c r="E2464" s="2">
        <f>MACD!F2464</f>
        <v>8.2243242459774588E-2</v>
      </c>
      <c r="F2464" s="2">
        <f>'Moving Avg'!D2464</f>
        <v>9.9540600000000001</v>
      </c>
      <c r="G2464" s="2">
        <f>'Moving Avg'!F2464</f>
        <v>9.9712599999999973</v>
      </c>
      <c r="H2464" s="2">
        <f>'Moving Avg'!G2464</f>
        <v>10.011302000000001</v>
      </c>
      <c r="I2464" s="2">
        <f>'Moving Avg'!H2464</f>
        <v>9.6595305000000025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</row>
    <row r="2465" spans="1:12" ht="13.5" x14ac:dyDescent="0.25">
      <c r="A2465" s="3">
        <f>RSI!A2465</f>
        <v>45594</v>
      </c>
      <c r="B2465" s="2">
        <f>RSI!B2465</f>
        <v>9.9298999999999999</v>
      </c>
      <c r="C2465" s="2">
        <f>RSI!I2465</f>
        <v>45.828115100350288</v>
      </c>
      <c r="D2465" s="2">
        <f>MACD!E2465</f>
        <v>9.9812587093559557E-3</v>
      </c>
      <c r="E2465" s="2">
        <f>MACD!F2465</f>
        <v>6.7790845709690864E-2</v>
      </c>
      <c r="F2465" s="2">
        <f>'Moving Avg'!D2465</f>
        <v>9.9521999999999995</v>
      </c>
      <c r="G2465" s="2">
        <f>'Moving Avg'!F2465</f>
        <v>9.9615049999999989</v>
      </c>
      <c r="H2465" s="2">
        <f>'Moving Avg'!G2465</f>
        <v>10.017618000000002</v>
      </c>
      <c r="I2465" s="2">
        <f>'Moving Avg'!H2465</f>
        <v>9.6570465000000034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10.0228</v>
      </c>
      <c r="C2466" s="2">
        <f>RSI!I2466</f>
        <v>53.514564132611987</v>
      </c>
      <c r="D2466" s="2">
        <f>MACD!E2466</f>
        <v>-1.499920305618474E-2</v>
      </c>
      <c r="E2466" s="2">
        <f>MACD!F2466</f>
        <v>5.1232835956515746E-2</v>
      </c>
      <c r="F2466" s="2">
        <f>'Moving Avg'!D2466</f>
        <v>9.9540600000000019</v>
      </c>
      <c r="G2466" s="2">
        <f>'Moving Avg'!F2466</f>
        <v>9.9563949999999988</v>
      </c>
      <c r="H2466" s="2">
        <f>'Moving Avg'!G2466</f>
        <v>10.025792000000003</v>
      </c>
      <c r="I2466" s="2">
        <f>'Moving Avg'!H2466</f>
        <v>9.6532890000000027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</row>
    <row r="2467" spans="1:12" ht="13.5" x14ac:dyDescent="0.25">
      <c r="A2467" s="3">
        <f>RSI!A2467</f>
        <v>45596</v>
      </c>
      <c r="B2467" s="2">
        <f>RSI!B2467</f>
        <v>10.0693</v>
      </c>
      <c r="C2467" s="2">
        <f>RSI!I2467</f>
        <v>56.817368365920927</v>
      </c>
      <c r="D2467" s="2">
        <f>MACD!E2467</f>
        <v>-3.8424930045639627E-2</v>
      </c>
      <c r="E2467" s="2">
        <f>MACD!F2467</f>
        <v>3.3301282756084676E-2</v>
      </c>
      <c r="F2467" s="2">
        <f>'Moving Avg'!D2467</f>
        <v>9.9800799999999992</v>
      </c>
      <c r="G2467" s="2">
        <f>'Moving Avg'!F2467</f>
        <v>9.9540749999999996</v>
      </c>
      <c r="H2467" s="2">
        <f>'Moving Avg'!G2467</f>
        <v>10.033224000000004</v>
      </c>
      <c r="I2467" s="2">
        <f>'Moving Avg'!H2467</f>
        <v>9.6497640000000029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45597</v>
      </c>
      <c r="B2468" s="2">
        <f>RSI!B2468</f>
        <v>10.0693</v>
      </c>
      <c r="C2468" s="2">
        <f>RSI!I2468</f>
        <v>56.817368365920935</v>
      </c>
      <c r="D2468" s="2">
        <f>MACD!E2468</f>
        <v>-4.1622010392984521E-2</v>
      </c>
      <c r="E2468" s="2">
        <f>MACD!F2468</f>
        <v>1.8316624126270838E-2</v>
      </c>
      <c r="F2468" s="2">
        <f>'Moving Avg'!D2468</f>
        <v>10.0061</v>
      </c>
      <c r="G2468" s="2">
        <f>'Moving Avg'!F2468</f>
        <v>9.9522200000000005</v>
      </c>
      <c r="H2468" s="2">
        <f>'Moving Avg'!G2468</f>
        <v>10.040098000000002</v>
      </c>
      <c r="I2468" s="2">
        <f>'Moving Avg'!H2468</f>
        <v>9.6462390000000031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10.1157</v>
      </c>
      <c r="C2469" s="2">
        <f>RSI!I2469</f>
        <v>60.098261869642918</v>
      </c>
      <c r="D2469" s="2">
        <f>MACD!E2469</f>
        <v>-4.8254229919901803E-2</v>
      </c>
      <c r="E2469" s="2">
        <f>MACD!F2469</f>
        <v>5.0024533170363109E-3</v>
      </c>
      <c r="F2469" s="2">
        <f>'Moving Avg'!D2469</f>
        <v>10.041399999999999</v>
      </c>
      <c r="G2469" s="2">
        <f>'Moving Avg'!F2469</f>
        <v>9.9526849999999989</v>
      </c>
      <c r="H2469" s="2">
        <f>'Moving Avg'!G2469</f>
        <v>10.047344000000002</v>
      </c>
      <c r="I2469" s="2">
        <f>'Moving Avg'!H2469</f>
        <v>9.6429895000000059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9.9391999999999996</v>
      </c>
      <c r="C2470" s="2">
        <f>RSI!I2470</f>
        <v>45.833175925811361</v>
      </c>
      <c r="D2470" s="2">
        <f>MACD!E2470</f>
        <v>-4.5812188467545312E-2</v>
      </c>
      <c r="E2470" s="2">
        <f>MACD!F2470</f>
        <v>-5.1604750398800145E-3</v>
      </c>
      <c r="F2470" s="2">
        <f>'Moving Avg'!D2470</f>
        <v>10.04326</v>
      </c>
      <c r="G2470" s="2">
        <f>'Moving Avg'!F2470</f>
        <v>9.9498949999999997</v>
      </c>
      <c r="H2470" s="2">
        <f>'Moving Avg'!G2470</f>
        <v>10.046600000000003</v>
      </c>
      <c r="I2470" s="2">
        <f>'Moving Avg'!H2470</f>
        <v>9.6388575000000056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9.9391999999999996</v>
      </c>
      <c r="C2471" s="2">
        <f>RSI!I2471</f>
        <v>45.833175925811361</v>
      </c>
      <c r="D2471" s="2">
        <f>MACD!E2471</f>
        <v>-3.1946062674757414E-2</v>
      </c>
      <c r="E2471" s="2">
        <f>MACD!F2471</f>
        <v>-1.0517592566855496E-2</v>
      </c>
      <c r="F2471" s="2">
        <f>'Moving Avg'!D2471</f>
        <v>10.026540000000001</v>
      </c>
      <c r="G2471" s="2">
        <f>'Moving Avg'!F2471</f>
        <v>9.9545399999999997</v>
      </c>
      <c r="H2471" s="2">
        <f>'Moving Avg'!G2471</f>
        <v>10.046600000000003</v>
      </c>
      <c r="I2471" s="2">
        <f>'Moving Avg'!H2471</f>
        <v>9.6347255000000072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</row>
    <row r="2472" spans="1:12" ht="13.5" x14ac:dyDescent="0.25">
      <c r="A2472" s="3">
        <f>RSI!A2472</f>
        <v>45603</v>
      </c>
      <c r="B2472" s="2">
        <f>RSI!B2472</f>
        <v>10.106400000000001</v>
      </c>
      <c r="C2472" s="2">
        <f>RSI!I2472</f>
        <v>57.037035390222847</v>
      </c>
      <c r="D2472" s="2">
        <f>MACD!E2472</f>
        <v>-4.3687461980411513E-2</v>
      </c>
      <c r="E2472" s="2">
        <f>MACD!F2472</f>
        <v>-1.71515664495667E-2</v>
      </c>
      <c r="F2472" s="2">
        <f>'Moving Avg'!D2472</f>
        <v>10.03396</v>
      </c>
      <c r="G2472" s="2">
        <f>'Moving Avg'!F2472</f>
        <v>9.9652199999999986</v>
      </c>
      <c r="H2472" s="2">
        <f>'Moving Avg'!G2472</f>
        <v>10.049944000000005</v>
      </c>
      <c r="I2472" s="2">
        <f>'Moving Avg'!H2472</f>
        <v>9.631820500000007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10.106400000000001</v>
      </c>
      <c r="C2473" s="2">
        <f>RSI!I2473</f>
        <v>57.03703539022284</v>
      </c>
      <c r="D2473" s="2">
        <f>MACD!E2473</f>
        <v>-5.4294114291330686E-2</v>
      </c>
      <c r="E2473" s="2">
        <f>MACD!F2473</f>
        <v>-2.4580076017919499E-2</v>
      </c>
      <c r="F2473" s="2">
        <f>'Moving Avg'!D2473</f>
        <v>10.04138</v>
      </c>
      <c r="G2473" s="2">
        <f>'Moving Avg'!F2473</f>
        <v>9.9721849999999996</v>
      </c>
      <c r="H2473" s="2">
        <f>'Moving Avg'!G2473</f>
        <v>10.053288000000004</v>
      </c>
      <c r="I2473" s="2">
        <f>'Moving Avg'!H2473</f>
        <v>9.6289155000000051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</row>
    <row r="2474" spans="1:12" ht="13.5" x14ac:dyDescent="0.25">
      <c r="A2474" s="3">
        <f>RSI!A2474</f>
        <v>45607</v>
      </c>
      <c r="B2474" s="2">
        <f>RSI!B2474</f>
        <v>10.106400000000001</v>
      </c>
      <c r="C2474" s="2">
        <f>RSI!I2474</f>
        <v>57.03703539022284</v>
      </c>
      <c r="D2474" s="2">
        <f>MACD!E2474</f>
        <v>-6.3890846280898472E-2</v>
      </c>
      <c r="E2474" s="2">
        <f>MACD!F2474</f>
        <v>-3.2442230070515291E-2</v>
      </c>
      <c r="F2474" s="2">
        <f>'Moving Avg'!D2474</f>
        <v>10.03952</v>
      </c>
      <c r="G2474" s="2">
        <f>'Moving Avg'!F2474</f>
        <v>9.9828650000000021</v>
      </c>
      <c r="H2474" s="2">
        <f>'Moving Avg'!G2474</f>
        <v>10.058490000000004</v>
      </c>
      <c r="I2474" s="2">
        <f>'Moving Avg'!H2474</f>
        <v>9.6260105000000049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9.7998999999999992</v>
      </c>
      <c r="C2475" s="2">
        <f>RSI!I2475</f>
        <v>38.706749524647904</v>
      </c>
      <c r="D2475" s="2">
        <f>MACD!E2475</f>
        <v>-5.1314031215392575E-2</v>
      </c>
      <c r="E2475" s="2">
        <f>MACD!F2475</f>
        <v>-3.6216590299490745E-2</v>
      </c>
      <c r="F2475" s="2">
        <f>'Moving Avg'!D2475</f>
        <v>10.011660000000001</v>
      </c>
      <c r="G2475" s="2">
        <f>'Moving Avg'!F2475</f>
        <v>9.9805450000000029</v>
      </c>
      <c r="H2475" s="2">
        <f>'Moving Avg'!G2475</f>
        <v>10.054402000000005</v>
      </c>
      <c r="I2475" s="2">
        <f>'Moving Avg'!H2475</f>
        <v>9.621573000000005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10.097099999999999</v>
      </c>
      <c r="C2476" s="2">
        <f>RSI!I2476</f>
        <v>54.107901873448917</v>
      </c>
      <c r="D2476" s="2">
        <f>MACD!E2476</f>
        <v>-4.711665153483402E-2</v>
      </c>
      <c r="E2476" s="2">
        <f>MACD!F2476</f>
        <v>-3.8396602546559404E-2</v>
      </c>
      <c r="F2476" s="2">
        <f>'Moving Avg'!D2476</f>
        <v>10.043240000000001</v>
      </c>
      <c r="G2476" s="2">
        <f>'Moving Avg'!F2476</f>
        <v>9.9930850000000024</v>
      </c>
      <c r="H2476" s="2">
        <f>'Moving Avg'!G2476</f>
        <v>10.058488000000006</v>
      </c>
      <c r="I2476" s="2">
        <f>'Moving Avg'!H2476</f>
        <v>9.618621500000005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10.097099999999999</v>
      </c>
      <c r="C2477" s="2">
        <f>RSI!I2477</f>
        <v>54.107901873448917</v>
      </c>
      <c r="D2477" s="2">
        <f>MACD!E2477</f>
        <v>-3.6984041796108258E-2</v>
      </c>
      <c r="E2477" s="2">
        <f>MACD!F2477</f>
        <v>-3.8114090396469173E-2</v>
      </c>
      <c r="F2477" s="2">
        <f>'Moving Avg'!D2477</f>
        <v>10.04138</v>
      </c>
      <c r="G2477" s="2">
        <f>'Moving Avg'!F2477</f>
        <v>10.005160000000004</v>
      </c>
      <c r="H2477" s="2">
        <f>'Moving Avg'!G2477</f>
        <v>10.062574000000005</v>
      </c>
      <c r="I2477" s="2">
        <f>'Moving Avg'!H2477</f>
        <v>9.6158005000000042</v>
      </c>
      <c r="J2477" s="6" t="str">
        <f>OBV!F2477</f>
        <v>BULLISH</v>
      </c>
      <c r="K2477" s="6" t="str">
        <f>OBV!G2477</f>
        <v>NEUTRAL</v>
      </c>
      <c r="L2477" s="6" t="str">
        <f>OBV!H2477</f>
        <v>BULLISH DIVERGENCE</v>
      </c>
    </row>
    <row r="2478" spans="1:12" ht="13.5" x14ac:dyDescent="0.25">
      <c r="A2478" s="3">
        <f>RSI!A2478</f>
        <v>45611</v>
      </c>
      <c r="B2478" s="2">
        <f>RSI!B2478</f>
        <v>9.8927999999999994</v>
      </c>
      <c r="C2478" s="2">
        <f>RSI!I2478</f>
        <v>45.07780771768833</v>
      </c>
      <c r="D2478" s="2">
        <f>MACD!E2478</f>
        <v>-1.3807392664100249E-2</v>
      </c>
      <c r="E2478" s="2">
        <f>MACD!F2478</f>
        <v>-3.3252750849995391E-2</v>
      </c>
      <c r="F2478" s="2">
        <f>'Moving Avg'!D2478</f>
        <v>9.9986599999999992</v>
      </c>
      <c r="G2478" s="2">
        <f>'Moving Avg'!F2478</f>
        <v>10.001445000000002</v>
      </c>
      <c r="H2478" s="2">
        <f>'Moving Avg'!G2478</f>
        <v>10.062574000000005</v>
      </c>
      <c r="I2478" s="2">
        <f>'Moving Avg'!H2478</f>
        <v>9.6119580000000049</v>
      </c>
      <c r="J2478" s="6" t="str">
        <f>OBV!F2478</f>
        <v>BULLISH</v>
      </c>
      <c r="K2478" s="6" t="str">
        <f>OBV!G2478</f>
        <v>NEUTRAL</v>
      </c>
      <c r="L2478" s="6" t="str">
        <f>OBV!H2478</f>
        <v>BULLISH DIVERGENCE</v>
      </c>
    </row>
    <row r="2479" spans="1:12" ht="13.5" x14ac:dyDescent="0.25">
      <c r="A2479" s="3">
        <f>RSI!A2479</f>
        <v>45614</v>
      </c>
      <c r="B2479" s="2">
        <f>RSI!B2479</f>
        <v>10.050700000000001</v>
      </c>
      <c r="C2479" s="2">
        <f>RSI!I2479</f>
        <v>51.776482818321206</v>
      </c>
      <c r="D2479" s="2">
        <f>MACD!E2479</f>
        <v>1.9618611306526645E-3</v>
      </c>
      <c r="E2479" s="2">
        <f>MACD!F2479</f>
        <v>-2.6209828453865783E-2</v>
      </c>
      <c r="F2479" s="2">
        <f>'Moving Avg'!D2479</f>
        <v>9.98752</v>
      </c>
      <c r="G2479" s="2">
        <f>'Moving Avg'!F2479</f>
        <v>10.005625000000002</v>
      </c>
      <c r="H2479" s="2">
        <f>'Moving Avg'!G2479</f>
        <v>10.063318000000004</v>
      </c>
      <c r="I2479" s="2">
        <f>'Moving Avg'!H2479</f>
        <v>9.6089050000000054</v>
      </c>
      <c r="J2479" s="6" t="str">
        <f>OBV!F2479</f>
        <v>BULLISH</v>
      </c>
      <c r="K2479" s="6" t="str">
        <f>OBV!G2479</f>
        <v>NEUTRAL</v>
      </c>
      <c r="L2479" s="6" t="str">
        <f>OBV!H2479</f>
        <v>BULLISH DIVERGENCE</v>
      </c>
    </row>
    <row r="2480" spans="1:12" ht="13.5" x14ac:dyDescent="0.25">
      <c r="A2480" s="3">
        <f>RSI!A2480</f>
        <v>45615</v>
      </c>
      <c r="B2480" s="2">
        <f>RSI!B2480</f>
        <v>10.0786</v>
      </c>
      <c r="C2480" s="2">
        <f>RSI!I2480</f>
        <v>52.870294439076567</v>
      </c>
      <c r="D2480" s="2">
        <f>MACD!E2480</f>
        <v>-1.4185439869251582E-2</v>
      </c>
      <c r="E2480" s="2">
        <f>MACD!F2480</f>
        <v>-2.3804950736942943E-2</v>
      </c>
      <c r="F2480" s="2">
        <f>'Moving Avg'!D2480</f>
        <v>10.04326</v>
      </c>
      <c r="G2480" s="2">
        <f>'Moving Avg'!F2480</f>
        <v>10.012595000000001</v>
      </c>
      <c r="H2480" s="2">
        <f>'Moving Avg'!G2480</f>
        <v>10.057746000000003</v>
      </c>
      <c r="I2480" s="2">
        <f>'Moving Avg'!H2480</f>
        <v>9.6059045000000047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</row>
    <row r="2481" spans="1:12" ht="13.5" x14ac:dyDescent="0.25">
      <c r="A2481" s="3">
        <f>RSI!A2481</f>
        <v>45616</v>
      </c>
      <c r="B2481" s="2">
        <f>RSI!B2481</f>
        <v>10.0786</v>
      </c>
      <c r="C2481" s="2">
        <f>RSI!I2481</f>
        <v>52.870294439076567</v>
      </c>
      <c r="D2481" s="2">
        <f>MACD!E2481</f>
        <v>-2.8263405725367008E-2</v>
      </c>
      <c r="E2481" s="2">
        <f>MACD!F2481</f>
        <v>-2.4696641734627756E-2</v>
      </c>
      <c r="F2481" s="2">
        <f>'Moving Avg'!D2481</f>
        <v>10.03956</v>
      </c>
      <c r="G2481" s="2">
        <f>'Moving Avg'!F2481</f>
        <v>10.015850000000002</v>
      </c>
      <c r="H2481" s="2">
        <f>'Moving Avg'!G2481</f>
        <v>10.054960000000005</v>
      </c>
      <c r="I2481" s="2">
        <f>'Moving Avg'!H2481</f>
        <v>9.6050330000000059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10.0786</v>
      </c>
      <c r="C2482" s="2">
        <f>RSI!I2482</f>
        <v>52.870294439076567</v>
      </c>
      <c r="D2482" s="2">
        <f>MACD!E2482</f>
        <v>-1.4836588026023279E-2</v>
      </c>
      <c r="E2482" s="2">
        <f>MACD!F2482</f>
        <v>-2.2724630992906864E-2</v>
      </c>
      <c r="F2482" s="2">
        <f>'Moving Avg'!D2482</f>
        <v>10.035860000000001</v>
      </c>
      <c r="G2482" s="2">
        <f>'Moving Avg'!F2482</f>
        <v>10.022820000000001</v>
      </c>
      <c r="H2482" s="2">
        <f>'Moving Avg'!G2482</f>
        <v>10.052174000000004</v>
      </c>
      <c r="I2482" s="2">
        <f>'Moving Avg'!H2482</f>
        <v>9.6044220000000067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10.0786</v>
      </c>
      <c r="C2483" s="2">
        <f>RSI!I2483</f>
        <v>52.870294439076567</v>
      </c>
      <c r="D2483" s="2">
        <f>MACD!E2483</f>
        <v>-3.8311144664131547E-3</v>
      </c>
      <c r="E2483" s="2">
        <f>MACD!F2483</f>
        <v>-1.8945927687608125E-2</v>
      </c>
      <c r="F2483" s="2">
        <f>'Moving Avg'!D2483</f>
        <v>10.073020000000001</v>
      </c>
      <c r="G2483" s="2">
        <f>'Moving Avg'!F2483</f>
        <v>10.02979</v>
      </c>
      <c r="H2483" s="2">
        <f>'Moving Avg'!G2483</f>
        <v>10.046788000000005</v>
      </c>
      <c r="I2483" s="2">
        <f>'Moving Avg'!H2483</f>
        <v>9.6068520000000071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45621</v>
      </c>
      <c r="B2484" s="2">
        <f>RSI!B2484</f>
        <v>10.0786</v>
      </c>
      <c r="C2484" s="2">
        <f>RSI!I2484</f>
        <v>52.870294439076567</v>
      </c>
      <c r="D2484" s="2">
        <f>MACD!E2484</f>
        <v>5.1518760941533515E-3</v>
      </c>
      <c r="E2484" s="2">
        <f>MACD!F2484</f>
        <v>-1.4126366931255829E-2</v>
      </c>
      <c r="F2484" s="2">
        <f>'Moving Avg'!D2484</f>
        <v>10.0786</v>
      </c>
      <c r="G2484" s="2">
        <f>'Moving Avg'!F2484</f>
        <v>10.036759999999999</v>
      </c>
      <c r="H2484" s="2">
        <f>'Moving Avg'!G2484</f>
        <v>10.041402000000003</v>
      </c>
      <c r="I2484" s="2">
        <f>'Moving Avg'!H2484</f>
        <v>9.6064150000000055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10.0321</v>
      </c>
      <c r="C2485" s="2">
        <f>RSI!I2485</f>
        <v>50.125471779838222</v>
      </c>
      <c r="D2485" s="2">
        <f>MACD!E2485</f>
        <v>-3.1261471769722604E-2</v>
      </c>
      <c r="E2485" s="2">
        <f>MACD!F2485</f>
        <v>-1.7553387898949186E-2</v>
      </c>
      <c r="F2485" s="2">
        <f>'Moving Avg'!D2485</f>
        <v>10.0693</v>
      </c>
      <c r="G2485" s="2">
        <f>'Moving Avg'!F2485</f>
        <v>10.041869999999999</v>
      </c>
      <c r="H2485" s="2">
        <f>'Moving Avg'!G2485</f>
        <v>10.037686000000003</v>
      </c>
      <c r="I2485" s="2">
        <f>'Moving Avg'!H2485</f>
        <v>9.6067880000000052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10.0786</v>
      </c>
      <c r="C2486" s="2">
        <f>RSI!I2486</f>
        <v>52.766294582417849</v>
      </c>
      <c r="D2486" s="2">
        <f>MACD!E2486</f>
        <v>-1.9801713295327872E-2</v>
      </c>
      <c r="E2486" s="2">
        <f>MACD!F2486</f>
        <v>-1.8003052978224923E-2</v>
      </c>
      <c r="F2486" s="2">
        <f>'Moving Avg'!D2486</f>
        <v>10.0693</v>
      </c>
      <c r="G2486" s="2">
        <f>'Moving Avg'!F2486</f>
        <v>10.044659999999997</v>
      </c>
      <c r="H2486" s="2">
        <f>'Moving Avg'!G2486</f>
        <v>10.033228000000003</v>
      </c>
      <c r="I2486" s="2">
        <f>'Moving Avg'!H2486</f>
        <v>9.6063510000000072</v>
      </c>
      <c r="J2486" s="6" t="str">
        <f>OBV!F2486</f>
        <v>BULLISH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10.0786</v>
      </c>
      <c r="C2487" s="2">
        <f>RSI!I2487</f>
        <v>52.766294582417849</v>
      </c>
      <c r="D2487" s="2">
        <f>MACD!E2487</f>
        <v>-1.0386783284957346E-2</v>
      </c>
      <c r="E2487" s="2">
        <f>MACD!F2487</f>
        <v>-1.6479799039571408E-2</v>
      </c>
      <c r="F2487" s="2">
        <f>'Moving Avg'!D2487</f>
        <v>10.0693</v>
      </c>
      <c r="G2487" s="2">
        <f>'Moving Avg'!F2487</f>
        <v>10.045124999999999</v>
      </c>
      <c r="H2487" s="2">
        <f>'Moving Avg'!G2487</f>
        <v>10.030628000000002</v>
      </c>
      <c r="I2487" s="2">
        <f>'Moving Avg'!H2487</f>
        <v>9.6059140000000074</v>
      </c>
      <c r="J2487" s="6" t="str">
        <f>OBV!F2487</f>
        <v>BULLISH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10.1157</v>
      </c>
      <c r="C2488" s="2">
        <f>RSI!I2488</f>
        <v>54.972416089141959</v>
      </c>
      <c r="D2488" s="2">
        <f>MACD!E2488</f>
        <v>-3.6860136886119221E-2</v>
      </c>
      <c r="E2488" s="2">
        <f>MACD!F2488</f>
        <v>-2.0555866608880972E-2</v>
      </c>
      <c r="F2488" s="2">
        <f>'Moving Avg'!D2488</f>
        <v>10.07672</v>
      </c>
      <c r="G2488" s="2">
        <f>'Moving Avg'!F2488</f>
        <v>10.047445</v>
      </c>
      <c r="H2488" s="2">
        <f>'Moving Avg'!G2488</f>
        <v>10.026912000000001</v>
      </c>
      <c r="I2488" s="2">
        <f>'Moving Avg'!H2488</f>
        <v>9.6056625000000082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10.2179</v>
      </c>
      <c r="C2489" s="2">
        <f>RSI!I2489</f>
        <v>60.45217758721131</v>
      </c>
      <c r="D2489" s="2">
        <f>MACD!E2489</f>
        <v>-4.2999543418243746E-2</v>
      </c>
      <c r="E2489" s="2">
        <f>MACD!F2489</f>
        <v>-2.5044601970753526E-2</v>
      </c>
      <c r="F2489" s="2">
        <f>'Moving Avg'!D2489</f>
        <v>10.104580000000002</v>
      </c>
      <c r="G2489" s="2">
        <f>'Moving Avg'!F2489</f>
        <v>10.052554999999998</v>
      </c>
      <c r="H2489" s="2">
        <f>'Moving Avg'!G2489</f>
        <v>10.028770000000002</v>
      </c>
      <c r="I2489" s="2">
        <f>'Moving Avg'!H2489</f>
        <v>9.6059220000000085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10.2179</v>
      </c>
      <c r="C2490" s="2">
        <f>RSI!I2490</f>
        <v>60.45217758721131</v>
      </c>
      <c r="D2490" s="2">
        <f>MACD!E2490</f>
        <v>-4.4932701887365312E-2</v>
      </c>
      <c r="E2490" s="2">
        <f>MACD!F2490</f>
        <v>-2.9022221954075882E-2</v>
      </c>
      <c r="F2490" s="2">
        <f>'Moving Avg'!D2490</f>
        <v>10.14174</v>
      </c>
      <c r="G2490" s="2">
        <f>'Moving Avg'!F2490</f>
        <v>10.066489999999996</v>
      </c>
      <c r="H2490" s="2">
        <f>'Moving Avg'!G2490</f>
        <v>10.030628</v>
      </c>
      <c r="I2490" s="2">
        <f>'Moving Avg'!H2490</f>
        <v>9.607180500000009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10.2179</v>
      </c>
      <c r="C2491" s="2">
        <f>RSI!I2491</f>
        <v>60.45217758721131</v>
      </c>
      <c r="D2491" s="2">
        <f>MACD!E2491</f>
        <v>-4.7522695538244619E-2</v>
      </c>
      <c r="E2491" s="2">
        <f>MACD!F2491</f>
        <v>-3.2722316670909635E-2</v>
      </c>
      <c r="F2491" s="2">
        <f>'Moving Avg'!D2491</f>
        <v>10.169599999999999</v>
      </c>
      <c r="G2491" s="2">
        <f>'Moving Avg'!F2491</f>
        <v>10.080424999999996</v>
      </c>
      <c r="H2491" s="2">
        <f>'Moving Avg'!G2491</f>
        <v>10.032114</v>
      </c>
      <c r="I2491" s="2">
        <f>'Moving Avg'!H2491</f>
        <v>9.6075265000000094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10.1157</v>
      </c>
      <c r="C2492" s="2">
        <f>RSI!I2492</f>
        <v>52.475952633852401</v>
      </c>
      <c r="D2492" s="2">
        <f>MACD!E2492</f>
        <v>-4.3027417680235658E-2</v>
      </c>
      <c r="E2492" s="2">
        <f>MACD!F2492</f>
        <v>-3.4783336872774843E-2</v>
      </c>
      <c r="F2492" s="2">
        <f>'Moving Avg'!D2492</f>
        <v>10.177020000000002</v>
      </c>
      <c r="G2492" s="2">
        <f>'Moving Avg'!F2492</f>
        <v>10.080889999999997</v>
      </c>
      <c r="H2492" s="2">
        <f>'Moving Avg'!G2492</f>
        <v>10.031184000000001</v>
      </c>
      <c r="I2492" s="2">
        <f>'Moving Avg'!H2492</f>
        <v>9.6074485000000092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10.1157</v>
      </c>
      <c r="C2493" s="2">
        <f>RSI!I2493</f>
        <v>52.475952633852401</v>
      </c>
      <c r="D2493" s="2">
        <f>MACD!E2493</f>
        <v>-3.9437927419056606E-2</v>
      </c>
      <c r="E2493" s="2">
        <f>MACD!F2493</f>
        <v>-3.57142549820312E-2</v>
      </c>
      <c r="F2493" s="2">
        <f>'Moving Avg'!D2493</f>
        <v>10.177020000000002</v>
      </c>
      <c r="G2493" s="2">
        <f>'Moving Avg'!F2493</f>
        <v>10.081354999999997</v>
      </c>
      <c r="H2493" s="2">
        <f>'Moving Avg'!G2493</f>
        <v>10.030253999999999</v>
      </c>
      <c r="I2493" s="2">
        <f>'Moving Avg'!H2493</f>
        <v>9.6074140000000092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10.1157</v>
      </c>
      <c r="C2494" s="2">
        <f>RSI!I2494</f>
        <v>52.475952633852401</v>
      </c>
      <c r="D2494" s="2">
        <f>MACD!E2494</f>
        <v>-3.6599005676890783E-2</v>
      </c>
      <c r="E2494" s="2">
        <f>MACD!F2494</f>
        <v>-3.589120512100312E-2</v>
      </c>
      <c r="F2494" s="2">
        <f>'Moving Avg'!D2494</f>
        <v>10.15658</v>
      </c>
      <c r="G2494" s="2">
        <f>'Moving Avg'!F2494</f>
        <v>10.081819999999999</v>
      </c>
      <c r="H2494" s="2">
        <f>'Moving Avg'!G2494</f>
        <v>10.029323999999999</v>
      </c>
      <c r="I2494" s="2">
        <f>'Moving Avg'!H2494</f>
        <v>9.6103335000000101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10.1157</v>
      </c>
      <c r="C2495" s="2">
        <f>RSI!I2495</f>
        <v>52.475952633852401</v>
      </c>
      <c r="D2495" s="2">
        <f>MACD!E2495</f>
        <v>-4.15343347315833E-2</v>
      </c>
      <c r="E2495" s="2">
        <f>MACD!F2495</f>
        <v>-3.7019831043119157E-2</v>
      </c>
      <c r="F2495" s="2">
        <f>'Moving Avg'!D2495</f>
        <v>10.136140000000001</v>
      </c>
      <c r="G2495" s="2">
        <f>'Moving Avg'!F2495</f>
        <v>10.097609999999998</v>
      </c>
      <c r="H2495" s="2">
        <f>'Moving Avg'!G2495</f>
        <v>10.029138</v>
      </c>
      <c r="I2495" s="2">
        <f>'Moving Avg'!H2495</f>
        <v>9.614426000000007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10.1157</v>
      </c>
      <c r="C2496" s="2">
        <f>RSI!I2496</f>
        <v>52.475952633852401</v>
      </c>
      <c r="D2496" s="2">
        <f>MACD!E2496</f>
        <v>-3.8726580176353664E-2</v>
      </c>
      <c r="E2496" s="2">
        <f>MACD!F2496</f>
        <v>-3.7361180869766059E-2</v>
      </c>
      <c r="F2496" s="2">
        <f>'Moving Avg'!D2496</f>
        <v>10.1157</v>
      </c>
      <c r="G2496" s="2">
        <f>'Moving Avg'!F2496</f>
        <v>10.09854</v>
      </c>
      <c r="H2496" s="2">
        <f>'Moving Avg'!G2496</f>
        <v>10.028951999999999</v>
      </c>
      <c r="I2496" s="2">
        <f>'Moving Avg'!H2496</f>
        <v>9.6194310000000094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10.1157</v>
      </c>
      <c r="C2497" s="2">
        <f>RSI!I2497</f>
        <v>52.475952633852401</v>
      </c>
      <c r="D2497" s="2">
        <f>MACD!E2497</f>
        <v>-3.6508235950160284E-2</v>
      </c>
      <c r="E2497" s="2">
        <f>MACD!F2497</f>
        <v>-3.7190591885844906E-2</v>
      </c>
      <c r="F2497" s="2">
        <f>'Moving Avg'!D2497</f>
        <v>10.1157</v>
      </c>
      <c r="G2497" s="2">
        <f>'Moving Avg'!F2497</f>
        <v>10.09947</v>
      </c>
      <c r="H2497" s="2">
        <f>'Moving Avg'!G2497</f>
        <v>10.028951999999999</v>
      </c>
      <c r="I2497" s="2">
        <f>'Moving Avg'!H2497</f>
        <v>9.6248270000000105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10.097099999999999</v>
      </c>
      <c r="C2498" s="2">
        <f>RSI!I2498</f>
        <v>50.58123279251528</v>
      </c>
      <c r="D2498" s="2">
        <f>MACD!E2498</f>
        <v>-2.7691490633912963E-2</v>
      </c>
      <c r="E2498" s="2">
        <f>MACD!F2498</f>
        <v>-3.5290771635458518E-2</v>
      </c>
      <c r="F2498" s="2">
        <f>'Moving Avg'!D2498</f>
        <v>10.111979999999999</v>
      </c>
      <c r="G2498" s="2">
        <f>'Moving Avg'!F2498</f>
        <v>10.109685000000002</v>
      </c>
      <c r="H2498" s="2">
        <f>'Moving Avg'!G2498</f>
        <v>10.028766000000001</v>
      </c>
      <c r="I2498" s="2">
        <f>'Moving Avg'!H2498</f>
        <v>9.6301300000000101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10.041399999999999</v>
      </c>
      <c r="C2499" s="2">
        <f>RSI!I2499</f>
        <v>45.305720412324476</v>
      </c>
      <c r="D2499" s="2">
        <f>MACD!E2499</f>
        <v>-4.0724298575334217E-4</v>
      </c>
      <c r="E2499" s="2">
        <f>MACD!F2499</f>
        <v>-2.8314065905517483E-2</v>
      </c>
      <c r="F2499" s="2">
        <f>'Moving Avg'!D2499</f>
        <v>10.09712</v>
      </c>
      <c r="G2499" s="2">
        <f>'Moving Avg'!F2499</f>
        <v>10.109220000000002</v>
      </c>
      <c r="H2499" s="2">
        <f>'Moving Avg'!G2499</f>
        <v>10.027466</v>
      </c>
      <c r="I2499" s="2">
        <f>'Moving Avg'!H2499</f>
        <v>9.6351545000000094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10.1157</v>
      </c>
      <c r="C2500" s="2">
        <f>RSI!I2500</f>
        <v>52.432650396124096</v>
      </c>
      <c r="D2500" s="2">
        <f>MACD!E2500</f>
        <v>1.7481637570334385E-2</v>
      </c>
      <c r="E2500" s="2">
        <f>MACD!F2500</f>
        <v>-1.9154925210347111E-2</v>
      </c>
      <c r="F2500" s="2">
        <f>'Moving Avg'!D2500</f>
        <v>10.09712</v>
      </c>
      <c r="G2500" s="2">
        <f>'Moving Avg'!F2500</f>
        <v>10.111075000000003</v>
      </c>
      <c r="H2500" s="2">
        <f>'Moving Avg'!G2500</f>
        <v>10.02988</v>
      </c>
      <c r="I2500" s="2">
        <f>'Moving Avg'!H2500</f>
        <v>9.6409850000000112</v>
      </c>
      <c r="J2500" s="6" t="str">
        <f>OBV!F2500</f>
        <v>BEARISH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10.125</v>
      </c>
      <c r="C2501" s="2">
        <f>RSI!I2501</f>
        <v>53.25373204952681</v>
      </c>
      <c r="D2501" s="2">
        <f>MACD!E2501</f>
        <v>3.1773704814330728E-2</v>
      </c>
      <c r="E2501" s="2">
        <f>MACD!F2501</f>
        <v>-8.9691992054115443E-3</v>
      </c>
      <c r="F2501" s="2">
        <f>'Moving Avg'!D2501</f>
        <v>10.098980000000001</v>
      </c>
      <c r="G2501" s="2">
        <f>'Moving Avg'!F2501</f>
        <v>10.113395000000002</v>
      </c>
      <c r="H2501" s="2">
        <f>'Moving Avg'!G2501</f>
        <v>10.035454000000001</v>
      </c>
      <c r="I2501" s="2">
        <f>'Moving Avg'!H2501</f>
        <v>9.6466450000000101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10.125</v>
      </c>
      <c r="C2502" s="2">
        <f>RSI!I2502</f>
        <v>53.25373204952681</v>
      </c>
      <c r="D2502" s="2">
        <f>MACD!E2502</f>
        <v>2.794471242926555E-2</v>
      </c>
      <c r="E2502" s="2">
        <f>MACD!F2502</f>
        <v>-1.5864168784761254E-3</v>
      </c>
      <c r="F2502" s="2">
        <f>'Moving Avg'!D2502</f>
        <v>10.10084</v>
      </c>
      <c r="G2502" s="2">
        <f>'Moving Avg'!F2502</f>
        <v>10.115715000000002</v>
      </c>
      <c r="H2502" s="2">
        <f>'Moving Avg'!G2502</f>
        <v>10.040098</v>
      </c>
      <c r="I2502" s="2">
        <f>'Moving Avg'!H2502</f>
        <v>9.6523050000000108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</row>
    <row r="2503" spans="1:12" ht="13.5" x14ac:dyDescent="0.25">
      <c r="A2503" s="3">
        <f>RSI!A2503</f>
        <v>45649</v>
      </c>
      <c r="B2503" s="2">
        <f>RSI!B2503</f>
        <v>10.0786</v>
      </c>
      <c r="C2503" s="2">
        <f>RSI!I2503</f>
        <v>48.417732619857617</v>
      </c>
      <c r="D2503" s="2">
        <f>MACD!E2503</f>
        <v>2.7957385490205766E-2</v>
      </c>
      <c r="E2503" s="2">
        <f>MACD!F2503</f>
        <v>4.3223435952602527E-3</v>
      </c>
      <c r="F2503" s="2">
        <f>'Moving Avg'!D2503</f>
        <v>10.09714</v>
      </c>
      <c r="G2503" s="2">
        <f>'Moving Avg'!F2503</f>
        <v>10.115715000000002</v>
      </c>
      <c r="H2503" s="2">
        <f>'Moving Avg'!G2503</f>
        <v>10.042327999999999</v>
      </c>
      <c r="I2503" s="2">
        <f>'Moving Avg'!H2503</f>
        <v>9.6577330000000128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10.199299999999999</v>
      </c>
      <c r="C2504" s="2">
        <f>RSI!I2504</f>
        <v>58.878798952985044</v>
      </c>
      <c r="D2504" s="2">
        <f>MACD!E2504</f>
        <v>1.9130763124955763E-2</v>
      </c>
      <c r="E2504" s="2">
        <f>MACD!F2504</f>
        <v>7.2840275011993548E-3</v>
      </c>
      <c r="F2504" s="2">
        <f>'Moving Avg'!D2504</f>
        <v>10.12872</v>
      </c>
      <c r="G2504" s="2">
        <f>'Moving Avg'!F2504</f>
        <v>10.121750000000002</v>
      </c>
      <c r="H2504" s="2">
        <f>'Moving Avg'!G2504</f>
        <v>10.048458000000002</v>
      </c>
      <c r="I2504" s="2">
        <f>'Moving Avg'!H2504</f>
        <v>9.6637645000000116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10.2179</v>
      </c>
      <c r="C2505" s="2">
        <f>RSI!I2505</f>
        <v>60.217721749066982</v>
      </c>
      <c r="D2505" s="2">
        <f>MACD!E2505</f>
        <v>9.6668195268261314E-3</v>
      </c>
      <c r="E2505" s="2">
        <f>MACD!F2505</f>
        <v>7.7605859063247101E-3</v>
      </c>
      <c r="F2505" s="2">
        <f>'Moving Avg'!D2505</f>
        <v>10.14916</v>
      </c>
      <c r="G2505" s="2">
        <f>'Moving Avg'!F2505</f>
        <v>10.131040000000002</v>
      </c>
      <c r="H2505" s="2">
        <f>'Moving Avg'!G2505</f>
        <v>10.05589</v>
      </c>
      <c r="I2505" s="2">
        <f>'Moving Avg'!H2505</f>
        <v>9.6692370000000132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10.199299999999999</v>
      </c>
      <c r="C2506" s="2">
        <f>RSI!I2506</f>
        <v>58.177717342094631</v>
      </c>
      <c r="D2506" s="2">
        <f>MACD!E2506</f>
        <v>2.3549911291258496E-3</v>
      </c>
      <c r="E2506" s="2">
        <f>MACD!F2506</f>
        <v>6.6794669508849379E-3</v>
      </c>
      <c r="F2506" s="2">
        <f>'Moving Avg'!D2506</f>
        <v>10.164020000000001</v>
      </c>
      <c r="G2506" s="2">
        <f>'Moving Avg'!F2506</f>
        <v>10.137075000000001</v>
      </c>
      <c r="H2506" s="2">
        <f>'Moving Avg'!G2506</f>
        <v>10.062950000000001</v>
      </c>
      <c r="I2506" s="2">
        <f>'Moving Avg'!H2506</f>
        <v>9.675268500000012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10.125</v>
      </c>
      <c r="C2507" s="2">
        <f>RSI!I2507</f>
        <v>50.777586588743098</v>
      </c>
      <c r="D2507" s="2">
        <f>MACD!E2507</f>
        <v>1.1505102918487609E-3</v>
      </c>
      <c r="E2507" s="2">
        <f>MACD!F2507</f>
        <v>5.5736756190777025E-3</v>
      </c>
      <c r="F2507" s="2">
        <f>'Moving Avg'!D2507</f>
        <v>10.164019999999999</v>
      </c>
      <c r="G2507" s="2">
        <f>'Moving Avg'!F2507</f>
        <v>10.139394999999999</v>
      </c>
      <c r="H2507" s="2">
        <f>'Moving Avg'!G2507</f>
        <v>10.068338000000001</v>
      </c>
      <c r="I2507" s="2">
        <f>'Moving Avg'!H2507</f>
        <v>9.6809285000000127</v>
      </c>
      <c r="J2507" s="6" t="str">
        <f>OBV!F2507</f>
        <v>BULLISH</v>
      </c>
      <c r="K2507" s="6" t="str">
        <f>OBV!G2507</f>
        <v>NEUTRAL</v>
      </c>
      <c r="L2507" s="6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9.7533999999999992</v>
      </c>
      <c r="C2508" s="2">
        <f>RSI!I2508</f>
        <v>30.133268774080577</v>
      </c>
      <c r="D2508" s="2">
        <f>MACD!E2508</f>
        <v>2.4752122054190195E-2</v>
      </c>
      <c r="E2508" s="2">
        <f>MACD!F2508</f>
        <v>9.4093649061002017E-3</v>
      </c>
      <c r="F2508" s="2">
        <f>'Moving Avg'!D2508</f>
        <v>10.098980000000001</v>
      </c>
      <c r="G2508" s="2">
        <f>'Moving Avg'!F2508</f>
        <v>10.121279999999999</v>
      </c>
      <c r="H2508" s="2">
        <f>'Moving Avg'!G2508</f>
        <v>10.064064</v>
      </c>
      <c r="I2508" s="2">
        <f>'Moving Avg'!H2508</f>
        <v>9.6837310000000123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</row>
    <row r="2509" spans="1:12" ht="13.5" x14ac:dyDescent="0.25">
      <c r="A2509" s="3">
        <f>RSI!A2509</f>
        <v>45657</v>
      </c>
      <c r="B2509" s="2">
        <f>RSI!B2509</f>
        <v>9.8556000000000008</v>
      </c>
      <c r="C2509" s="2">
        <f>RSI!I2509</f>
        <v>37.642215630059965</v>
      </c>
      <c r="D2509" s="2">
        <f>MACD!E2509</f>
        <v>3.0738545833182584E-2</v>
      </c>
      <c r="E2509" s="2">
        <f>MACD!F2509</f>
        <v>1.3675201091516679E-2</v>
      </c>
      <c r="F2509" s="2">
        <f>'Moving Avg'!D2509</f>
        <v>10.030240000000001</v>
      </c>
      <c r="G2509" s="2">
        <f>'Moving Avg'!F2509</f>
        <v>10.103165000000001</v>
      </c>
      <c r="H2509" s="2">
        <f>'Moving Avg'!G2509</f>
        <v>10.061833999999999</v>
      </c>
      <c r="I2509" s="2">
        <f>'Moving Avg'!H2509</f>
        <v>9.6886955000000139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</row>
    <row r="2510" spans="1:12" ht="13.5" x14ac:dyDescent="0.25">
      <c r="A2510" s="3">
        <f>RSI!A2510</f>
        <v>45659</v>
      </c>
      <c r="B2510" s="2">
        <f>RSI!B2510</f>
        <v>9.9391999999999996</v>
      </c>
      <c r="C2510" s="2">
        <f>RSI!I2510</f>
        <v>43.035495924295383</v>
      </c>
      <c r="D2510" s="2">
        <f>MACD!E2510</f>
        <v>4.2434022630590817E-2</v>
      </c>
      <c r="E2510" s="2">
        <f>MACD!F2510</f>
        <v>1.942696539933151E-2</v>
      </c>
      <c r="F2510" s="2">
        <f>'Moving Avg'!D2510</f>
        <v>9.9745000000000008</v>
      </c>
      <c r="G2510" s="2">
        <f>'Moving Avg'!F2510</f>
        <v>10.089230000000001</v>
      </c>
      <c r="H2510" s="2">
        <f>'Moving Avg'!G2510</f>
        <v>10.061833999999999</v>
      </c>
      <c r="I2510" s="2">
        <f>'Moving Avg'!H2510</f>
        <v>9.6940780000000135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9.9391999999999996</v>
      </c>
      <c r="C2511" s="2">
        <f>RSI!I2511</f>
        <v>43.035495924295383</v>
      </c>
      <c r="D2511" s="2">
        <f>MACD!E2511</f>
        <v>5.4555732114254241E-2</v>
      </c>
      <c r="E2511" s="2">
        <f>MACD!F2511</f>
        <v>2.6452718742316056E-2</v>
      </c>
      <c r="F2511" s="2">
        <f>'Moving Avg'!D2511</f>
        <v>9.9224800000000002</v>
      </c>
      <c r="G2511" s="2">
        <f>'Moving Avg'!F2511</f>
        <v>10.075295000000001</v>
      </c>
      <c r="H2511" s="2">
        <f>'Moving Avg'!G2511</f>
        <v>10.060347999999999</v>
      </c>
      <c r="I2511" s="2">
        <f>'Moving Avg'!H2511</f>
        <v>9.6985915000000134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</row>
    <row r="2512" spans="1:12" ht="13.5" x14ac:dyDescent="0.25">
      <c r="A2512" s="3">
        <f>RSI!A2512</f>
        <v>45663</v>
      </c>
      <c r="B2512" s="2">
        <f>RSI!B2512</f>
        <v>9.8927999999999994</v>
      </c>
      <c r="C2512" s="2">
        <f>RSI!I2512</f>
        <v>40.765940208903523</v>
      </c>
      <c r="D2512" s="2">
        <f>MACD!E2512</f>
        <v>6.8985496158557424E-2</v>
      </c>
      <c r="E2512" s="2">
        <f>MACD!F2512</f>
        <v>3.495927422556433E-2</v>
      </c>
      <c r="F2512" s="2">
        <f>'Moving Avg'!D2512</f>
        <v>9.8760399999999997</v>
      </c>
      <c r="G2512" s="2">
        <f>'Moving Avg'!F2512</f>
        <v>10.06415</v>
      </c>
      <c r="H2512" s="2">
        <f>'Moving Avg'!G2512</f>
        <v>10.059420000000001</v>
      </c>
      <c r="I2512" s="2">
        <f>'Moving Avg'!H2512</f>
        <v>9.7020910000000136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9.7627000000000006</v>
      </c>
      <c r="C2513" s="2">
        <f>RSI!I2513</f>
        <v>35.166026496616865</v>
      </c>
      <c r="D2513" s="2">
        <f>MACD!E2513</f>
        <v>8.464943669288516E-2</v>
      </c>
      <c r="E2513" s="2">
        <f>MACD!F2513</f>
        <v>4.4897306719028501E-2</v>
      </c>
      <c r="F2513" s="2">
        <f>'Moving Avg'!D2513</f>
        <v>9.8779000000000003</v>
      </c>
      <c r="G2513" s="2">
        <f>'Moving Avg'!F2513</f>
        <v>10.046499999999998</v>
      </c>
      <c r="H2513" s="2">
        <f>'Moving Avg'!G2513</f>
        <v>10.05589</v>
      </c>
      <c r="I2513" s="2">
        <f>'Moving Avg'!H2513</f>
        <v>9.704940000000013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9.7533999999999992</v>
      </c>
      <c r="C2514" s="2">
        <f>RSI!I2514</f>
        <v>34.798042424865471</v>
      </c>
      <c r="D2514" s="2">
        <f>MACD!E2514</f>
        <v>0.1188152084882379</v>
      </c>
      <c r="E2514" s="2">
        <f>MACD!F2514</f>
        <v>5.9680887072870378E-2</v>
      </c>
      <c r="F2514" s="2">
        <f>'Moving Avg'!D2514</f>
        <v>9.8574599999999997</v>
      </c>
      <c r="G2514" s="2">
        <f>'Moving Avg'!F2514</f>
        <v>10.028385</v>
      </c>
      <c r="H2514" s="2">
        <f>'Moving Avg'!G2514</f>
        <v>10.052174000000001</v>
      </c>
      <c r="I2514" s="2">
        <f>'Moving Avg'!H2514</f>
        <v>9.7073515000000139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10.041399999999999</v>
      </c>
      <c r="C2515" s="2">
        <f>RSI!I2515</f>
        <v>51.66571731857514</v>
      </c>
      <c r="D2515" s="2">
        <f>MACD!E2515</f>
        <v>0.13083893045338968</v>
      </c>
      <c r="E2515" s="2">
        <f>MACD!F2515</f>
        <v>7.3912495748974238E-2</v>
      </c>
      <c r="F2515" s="2">
        <f>'Moving Avg'!D2515</f>
        <v>9.8779000000000003</v>
      </c>
      <c r="G2515" s="2">
        <f>'Moving Avg'!F2515</f>
        <v>10.02467</v>
      </c>
      <c r="H2515" s="2">
        <f>'Moving Avg'!G2515</f>
        <v>10.054404</v>
      </c>
      <c r="I2515" s="2">
        <f>'Moving Avg'!H2515</f>
        <v>9.7110295000000146</v>
      </c>
      <c r="J2515" s="6" t="str">
        <f>OBV!F2515</f>
        <v>BEARISH</v>
      </c>
      <c r="K2515" s="6" t="str">
        <f>OBV!G2515</f>
        <v>NEUTRAL</v>
      </c>
      <c r="L2515" s="6" t="str">
        <f>OBV!H2515</f>
        <v>BEARISH DIVERGENCE</v>
      </c>
    </row>
    <row r="2516" spans="1:12" ht="13.5" x14ac:dyDescent="0.25">
      <c r="A2516" s="3">
        <f>RSI!A2516</f>
        <v>45667</v>
      </c>
      <c r="B2516" s="2">
        <f>RSI!B2516</f>
        <v>10.041399999999999</v>
      </c>
      <c r="C2516" s="2">
        <f>RSI!I2516</f>
        <v>51.66571731857514</v>
      </c>
      <c r="D2516" s="2">
        <f>MACD!E2516</f>
        <v>0.13791804104770122</v>
      </c>
      <c r="E2516" s="2">
        <f>MACD!F2516</f>
        <v>8.6713604808719633E-2</v>
      </c>
      <c r="F2516" s="2">
        <f>'Moving Avg'!D2516</f>
        <v>9.8983399999999993</v>
      </c>
      <c r="G2516" s="2">
        <f>'Moving Avg'!F2516</f>
        <v>10.020954999999999</v>
      </c>
      <c r="H2516" s="2">
        <f>'Moving Avg'!G2516</f>
        <v>10.054775999999999</v>
      </c>
      <c r="I2516" s="2">
        <f>'Moving Avg'!H2516</f>
        <v>9.7147940000000137</v>
      </c>
      <c r="J2516" s="6" t="str">
        <f>OBV!F2516</f>
        <v>BEARISH</v>
      </c>
      <c r="K2516" s="6" t="str">
        <f>OBV!G2516</f>
        <v>NEUTRAL</v>
      </c>
      <c r="L2516" s="6" t="str">
        <f>OBV!H2516</f>
        <v>BEARISH DIVERGENCE</v>
      </c>
    </row>
    <row r="2517" spans="1:12" ht="13.5" x14ac:dyDescent="0.25">
      <c r="A2517" s="3">
        <f>RSI!A2517</f>
        <v>45670</v>
      </c>
      <c r="B2517" s="2">
        <f>RSI!B2517</f>
        <v>10.0321</v>
      </c>
      <c r="C2517" s="2">
        <f>RSI!I2517</f>
        <v>51.169959595414056</v>
      </c>
      <c r="D2517" s="2">
        <f>MACD!E2517</f>
        <v>0.13295018705694872</v>
      </c>
      <c r="E2517" s="2">
        <f>MACD!F2517</f>
        <v>9.5960921258365445E-2</v>
      </c>
      <c r="F2517" s="2">
        <f>'Moving Avg'!D2517</f>
        <v>9.9261999999999997</v>
      </c>
      <c r="G2517" s="2">
        <f>'Moving Avg'!F2517</f>
        <v>10.016775000000001</v>
      </c>
      <c r="H2517" s="2">
        <f>'Moving Avg'!G2517</f>
        <v>10.054031999999999</v>
      </c>
      <c r="I2517" s="2">
        <f>'Moving Avg'!H2517</f>
        <v>9.7185120000000147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10.0321</v>
      </c>
      <c r="C2518" s="2">
        <f>RSI!I2518</f>
        <v>51.169959595414056</v>
      </c>
      <c r="D2518" s="2">
        <f>MACD!E2518</f>
        <v>7.1432350602004036E-2</v>
      </c>
      <c r="E2518" s="2">
        <f>MACD!F2518</f>
        <v>9.1055207127093168E-2</v>
      </c>
      <c r="F2518" s="2">
        <f>'Moving Avg'!D2518</f>
        <v>9.9800799999999992</v>
      </c>
      <c r="G2518" s="2">
        <f>'Moving Avg'!F2518</f>
        <v>10.013525000000001</v>
      </c>
      <c r="H2518" s="2">
        <f>'Moving Avg'!G2518</f>
        <v>10.053288</v>
      </c>
      <c r="I2518" s="2">
        <f>'Moving Avg'!H2518</f>
        <v>9.7230555000000116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9.8462999999999994</v>
      </c>
      <c r="C2519" s="2">
        <f>RSI!I2519</f>
        <v>41.862620031244134</v>
      </c>
      <c r="D2519" s="2">
        <f>MACD!E2519</f>
        <v>4.8730543116199954E-2</v>
      </c>
      <c r="E2519" s="2">
        <f>MACD!F2519</f>
        <v>8.2590274324914531E-2</v>
      </c>
      <c r="F2519" s="2">
        <f>'Moving Avg'!D2519</f>
        <v>9.9986599999999992</v>
      </c>
      <c r="G2519" s="2">
        <f>'Moving Avg'!F2519</f>
        <v>10.003769999999999</v>
      </c>
      <c r="H2519" s="2">
        <f>'Moving Avg'!G2519</f>
        <v>10.0479</v>
      </c>
      <c r="I2519" s="2">
        <f>'Moving Avg'!H2519</f>
        <v>9.726670000000011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10.143599999999999</v>
      </c>
      <c r="C2520" s="2">
        <f>RSI!I2520</f>
        <v>55.736309953072805</v>
      </c>
      <c r="D2520" s="2">
        <f>MACD!E2520</f>
        <v>2.1334192030554533E-2</v>
      </c>
      <c r="E2520" s="2">
        <f>MACD!F2520</f>
        <v>7.0339057866042526E-2</v>
      </c>
      <c r="F2520" s="2">
        <f>'Moving Avg'!D2520</f>
        <v>10.019099999999998</v>
      </c>
      <c r="G2520" s="2">
        <f>'Moving Avg'!F2520</f>
        <v>10.005165</v>
      </c>
      <c r="H2520" s="2">
        <f>'Moving Avg'!G2520</f>
        <v>10.051988</v>
      </c>
      <c r="I2520" s="2">
        <f>'Moving Avg'!H2520</f>
        <v>9.730250500000011</v>
      </c>
      <c r="J2520" s="6" t="str">
        <f>OBV!F2520</f>
        <v>BULLISH</v>
      </c>
      <c r="K2520" s="6" t="str">
        <f>OBV!G2520</f>
        <v>NEUTRAL</v>
      </c>
      <c r="L2520" s="6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10.208600000000001</v>
      </c>
      <c r="C2521" s="2">
        <f>RSI!I2521</f>
        <v>58.091067807450806</v>
      </c>
      <c r="D2521" s="2">
        <f>MACD!E2521</f>
        <v>-7.5174698403124296E-3</v>
      </c>
      <c r="E2521" s="2">
        <f>MACD!F2521</f>
        <v>5.4767752324771539E-2</v>
      </c>
      <c r="F2521" s="2">
        <f>'Moving Avg'!D2521</f>
        <v>10.052539999999999</v>
      </c>
      <c r="G2521" s="2">
        <f>'Moving Avg'!F2521</f>
        <v>10.009345</v>
      </c>
      <c r="H2521" s="2">
        <f>'Moving Avg'!G2521</f>
        <v>10.057376</v>
      </c>
      <c r="I2521" s="2">
        <f>'Moving Avg'!H2521</f>
        <v>9.7340690000000123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10.2643</v>
      </c>
      <c r="C2522" s="2">
        <f>RSI!I2522</f>
        <v>60.052248028903655</v>
      </c>
      <c r="D2522" s="2">
        <f>MACD!E2522</f>
        <v>-4.4370851991672566E-2</v>
      </c>
      <c r="E2522" s="2">
        <f>MACD!F2522</f>
        <v>3.4940031461482723E-2</v>
      </c>
      <c r="F2522" s="2">
        <f>'Moving Avg'!D2522</f>
        <v>10.098979999999999</v>
      </c>
      <c r="G2522" s="2">
        <f>'Moving Avg'!F2522</f>
        <v>10.016309999999999</v>
      </c>
      <c r="H2522" s="2">
        <f>'Moving Avg'!G2522</f>
        <v>10.060533999999999</v>
      </c>
      <c r="I2522" s="2">
        <f>'Moving Avg'!H2522</f>
        <v>9.7382530000000127</v>
      </c>
      <c r="J2522" s="6" t="str">
        <f>OBV!F2522</f>
        <v>BULLISH</v>
      </c>
      <c r="K2522" s="6" t="str">
        <f>OBV!G2522</f>
        <v>STRONG</v>
      </c>
      <c r="L2522" s="6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10.2643</v>
      </c>
      <c r="C2523" s="2">
        <f>RSI!I2523</f>
        <v>60.052248028903655</v>
      </c>
      <c r="D2523" s="2">
        <f>MACD!E2523</f>
        <v>-9.698793656049709E-2</v>
      </c>
      <c r="E2523" s="2">
        <f>MACD!F2523</f>
        <v>8.5544378570867607E-3</v>
      </c>
      <c r="F2523" s="2">
        <f>'Moving Avg'!D2523</f>
        <v>10.14542</v>
      </c>
      <c r="G2523" s="2">
        <f>'Moving Avg'!F2523</f>
        <v>10.025594999999999</v>
      </c>
      <c r="H2523" s="2">
        <f>'Moving Avg'!G2523</f>
        <v>10.063691999999998</v>
      </c>
      <c r="I2523" s="2">
        <f>'Moving Avg'!H2523</f>
        <v>9.7430885000000114</v>
      </c>
      <c r="J2523" s="6" t="str">
        <f>OBV!F2523</f>
        <v>BULLISH</v>
      </c>
      <c r="K2523" s="6" t="str">
        <f>OBV!G2523</f>
        <v>STRONG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10.357200000000001</v>
      </c>
      <c r="C2524" s="2">
        <f>RSI!I2524</f>
        <v>63.368135745749342</v>
      </c>
      <c r="D2524" s="2">
        <f>MACD!E2524</f>
        <v>-0.15113536251543991</v>
      </c>
      <c r="E2524" s="2">
        <f>MACD!F2524</f>
        <v>-2.3383522217418573E-2</v>
      </c>
      <c r="F2524" s="2">
        <f>'Moving Avg'!D2524</f>
        <v>10.2476</v>
      </c>
      <c r="G2524" s="2">
        <f>'Moving Avg'!F2524</f>
        <v>10.033489999999997</v>
      </c>
      <c r="H2524" s="2">
        <f>'Moving Avg'!G2524</f>
        <v>10.068708000000001</v>
      </c>
      <c r="I2524" s="2">
        <f>'Moving Avg'!H2524</f>
        <v>9.7477370000000114</v>
      </c>
      <c r="J2524" s="6" t="str">
        <f>OBV!F2524</f>
        <v>BULLISH</v>
      </c>
      <c r="K2524" s="6" t="str">
        <f>OBV!G2524</f>
        <v>STRONG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10.2179</v>
      </c>
      <c r="C2525" s="2">
        <f>RSI!I2525</f>
        <v>55.878323595860891</v>
      </c>
      <c r="D2525" s="2">
        <f>MACD!E2525</f>
        <v>-0.14409092002981971</v>
      </c>
      <c r="E2525" s="2">
        <f>MACD!F2525</f>
        <v>-4.7525001779898803E-2</v>
      </c>
      <c r="F2525" s="2">
        <f>'Moving Avg'!D2525</f>
        <v>10.262460000000001</v>
      </c>
      <c r="G2525" s="2">
        <f>'Moving Avg'!F2525</f>
        <v>10.033489999999997</v>
      </c>
      <c r="H2525" s="2">
        <f>'Moving Avg'!G2525</f>
        <v>10.077067999999999</v>
      </c>
      <c r="I2525" s="2">
        <f>'Moving Avg'!H2525</f>
        <v>9.7517325000000117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10.2179</v>
      </c>
      <c r="C2526" s="2">
        <f>RSI!I2526</f>
        <v>55.878323595860891</v>
      </c>
      <c r="D2526" s="2">
        <f>MACD!E2526</f>
        <v>-0.13894110417892414</v>
      </c>
      <c r="E2526" s="2">
        <f>MACD!F2526</f>
        <v>-6.5808222259703869E-2</v>
      </c>
      <c r="F2526" s="2">
        <f>'Moving Avg'!D2526</f>
        <v>10.264320000000001</v>
      </c>
      <c r="G2526" s="2">
        <f>'Moving Avg'!F2526</f>
        <v>10.034419999999997</v>
      </c>
      <c r="H2526" s="2">
        <f>'Moving Avg'!G2526</f>
        <v>10.079483999999999</v>
      </c>
      <c r="I2526" s="2">
        <f>'Moving Avg'!H2526</f>
        <v>9.7557280000000119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10.589499999999999</v>
      </c>
      <c r="C2527" s="2">
        <f>RSI!I2527</f>
        <v>67.692377540691837</v>
      </c>
      <c r="D2527" s="2">
        <f>MACD!E2527</f>
        <v>-0.16429106493188073</v>
      </c>
      <c r="E2527" s="2">
        <f>MACD!F2527</f>
        <v>-8.5504790794139252E-2</v>
      </c>
      <c r="F2527" s="2">
        <f>'Moving Avg'!D2527</f>
        <v>10.329359999999999</v>
      </c>
      <c r="G2527" s="2">
        <f>'Moving Avg'!F2527</f>
        <v>10.057644999999997</v>
      </c>
      <c r="H2527" s="2">
        <f>'Moving Avg'!G2527</f>
        <v>10.089331999999999</v>
      </c>
      <c r="I2527" s="2">
        <f>'Moving Avg'!H2527</f>
        <v>9.7617985000000118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10.589499999999999</v>
      </c>
      <c r="C2528" s="2">
        <f>RSI!I2528</f>
        <v>67.692377540691851</v>
      </c>
      <c r="D2528" s="2">
        <f>MACD!E2528</f>
        <v>-0.18863201919779193</v>
      </c>
      <c r="E2528" s="2">
        <f>MACD!F2528</f>
        <v>-0.10613023647486979</v>
      </c>
      <c r="F2528" s="2">
        <f>'Moving Avg'!D2528</f>
        <v>10.394400000000001</v>
      </c>
      <c r="G2528" s="2">
        <f>'Moving Avg'!F2528</f>
        <v>10.099449999999996</v>
      </c>
      <c r="H2528" s="2">
        <f>'Moving Avg'!G2528</f>
        <v>10.103266</v>
      </c>
      <c r="I2528" s="2">
        <f>'Moving Avg'!H2528</f>
        <v>9.7678690000000117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10.6731</v>
      </c>
      <c r="C2529" s="2">
        <f>RSI!I2529</f>
        <v>69.80209227972199</v>
      </c>
      <c r="D2529" s="2">
        <f>MACD!E2529</f>
        <v>-0.24668225950073897</v>
      </c>
      <c r="E2529" s="2">
        <f>MACD!F2529</f>
        <v>-0.13424064108004363</v>
      </c>
      <c r="F2529" s="2">
        <f>'Moving Avg'!D2529</f>
        <v>10.45758</v>
      </c>
      <c r="G2529" s="2">
        <f>'Moving Avg'!F2529</f>
        <v>10.140324999999997</v>
      </c>
      <c r="H2529" s="2">
        <f>'Moving Avg'!G2529</f>
        <v>10.115713999999999</v>
      </c>
      <c r="I2529" s="2">
        <f>'Moving Avg'!H2529</f>
        <v>9.7743145000000133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10.394399999999999</v>
      </c>
      <c r="C2530" s="2">
        <f>RSI!I2530</f>
        <v>56.545493526176521</v>
      </c>
      <c r="D2530" s="2">
        <f>MACD!E2530</f>
        <v>-0.23239133940190193</v>
      </c>
      <c r="E2530" s="2">
        <f>MACD!F2530</f>
        <v>-0.15387078074441529</v>
      </c>
      <c r="F2530" s="2">
        <f>'Moving Avg'!D2530</f>
        <v>10.49288</v>
      </c>
      <c r="G2530" s="2">
        <f>'Moving Avg'!F2530</f>
        <v>10.163084999999999</v>
      </c>
      <c r="H2530" s="2">
        <f>'Moving Avg'!G2530</f>
        <v>10.122029999999999</v>
      </c>
      <c r="I2530" s="2">
        <f>'Moving Avg'!H2530</f>
        <v>9.7794530000000126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10.3851</v>
      </c>
      <c r="C2531" s="2">
        <f>RSI!I2531</f>
        <v>56.162193897431344</v>
      </c>
      <c r="D2531" s="2">
        <f>MACD!E2531</f>
        <v>-0.2107156459979489</v>
      </c>
      <c r="E2531" s="2">
        <f>MACD!F2531</f>
        <v>-0.16523975379512201</v>
      </c>
      <c r="F2531" s="2">
        <f>'Moving Avg'!D2531</f>
        <v>10.52632</v>
      </c>
      <c r="G2531" s="2">
        <f>'Moving Avg'!F2531</f>
        <v>10.185379999999997</v>
      </c>
      <c r="H2531" s="2">
        <f>'Moving Avg'!G2531</f>
        <v>10.128160000000001</v>
      </c>
      <c r="I2531" s="2">
        <f>'Moving Avg'!H2531</f>
        <v>9.784545000000012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10.6731</v>
      </c>
      <c r="C2532" s="2">
        <f>RSI!I2532</f>
        <v>64.245140322209068</v>
      </c>
      <c r="D2532" s="2">
        <f>MACD!E2532</f>
        <v>-0.20610744579829188</v>
      </c>
      <c r="E2532" s="2">
        <f>MACD!F2532</f>
        <v>-0.17341329219575599</v>
      </c>
      <c r="F2532" s="2">
        <f>'Moving Avg'!D2532</f>
        <v>10.54304</v>
      </c>
      <c r="G2532" s="2">
        <f>'Moving Avg'!F2532</f>
        <v>10.224394999999998</v>
      </c>
      <c r="H2532" s="2">
        <f>'Moving Avg'!G2532</f>
        <v>10.140049999999999</v>
      </c>
      <c r="I2532" s="2">
        <f>'Moving Avg'!H2532</f>
        <v>9.791077000000012</v>
      </c>
      <c r="J2532" s="6" t="str">
        <f>OBV!F2532</f>
        <v>BULLISH</v>
      </c>
      <c r="K2532" s="6" t="str">
        <f>OBV!G2532</f>
        <v>NEUTRAL</v>
      </c>
      <c r="L2532" s="6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10.682399999999999</v>
      </c>
      <c r="C2533" s="2">
        <f>RSI!I2533</f>
        <v>64.472941145032834</v>
      </c>
      <c r="D2533" s="2">
        <f>MACD!E2533</f>
        <v>-0.20549580808291168</v>
      </c>
      <c r="E2533" s="2">
        <f>MACD!F2533</f>
        <v>-0.17982979537318713</v>
      </c>
      <c r="F2533" s="2">
        <f>'Moving Avg'!D2533</f>
        <v>10.56162</v>
      </c>
      <c r="G2533" s="2">
        <f>'Moving Avg'!F2533</f>
        <v>10.270379999999999</v>
      </c>
      <c r="H2533" s="2">
        <f>'Moving Avg'!G2533</f>
        <v>10.152125999999999</v>
      </c>
      <c r="I2533" s="2">
        <f>'Moving Avg'!H2533</f>
        <v>9.7976555000000118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10.7288</v>
      </c>
      <c r="C2534" s="2">
        <f>RSI!I2534</f>
        <v>65.648869755499248</v>
      </c>
      <c r="D2534" s="2">
        <f>MACD!E2534</f>
        <v>-0.19658417388330562</v>
      </c>
      <c r="E2534" s="2">
        <f>MACD!F2534</f>
        <v>-0.18318067107521083</v>
      </c>
      <c r="F2534" s="2">
        <f>'Moving Avg'!D2534</f>
        <v>10.572759999999999</v>
      </c>
      <c r="G2534" s="2">
        <f>'Moving Avg'!F2534</f>
        <v>10.31915</v>
      </c>
      <c r="H2534" s="2">
        <f>'Moving Avg'!G2534</f>
        <v>10.165129999999998</v>
      </c>
      <c r="I2534" s="2">
        <f>'Moving Avg'!H2534</f>
        <v>9.8044225000000118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10.7752</v>
      </c>
      <c r="C2535" s="2">
        <f>RSI!I2535</f>
        <v>66.831193021659544</v>
      </c>
      <c r="D2535" s="2">
        <f>MACD!E2535</f>
        <v>-0.21646441291343343</v>
      </c>
      <c r="E2535" s="2">
        <f>MACD!F2535</f>
        <v>-0.18983741944285534</v>
      </c>
      <c r="F2535" s="2">
        <f>'Moving Avg'!D2535</f>
        <v>10.64892</v>
      </c>
      <c r="G2535" s="2">
        <f>'Moving Avg'!F2535</f>
        <v>10.355840000000001</v>
      </c>
      <c r="H2535" s="2">
        <f>'Moving Avg'!G2535</f>
        <v>10.179991999999997</v>
      </c>
      <c r="I2535" s="2">
        <f>'Moving Avg'!H2535</f>
        <v>9.8114215000000122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10.961</v>
      </c>
      <c r="C2536" s="2">
        <f>RSI!I2536</f>
        <v>71.118008181522299</v>
      </c>
      <c r="D2536" s="2">
        <f>MACD!E2536</f>
        <v>-0.24968722796081977</v>
      </c>
      <c r="E2536" s="2">
        <f>MACD!F2536</f>
        <v>-0.20180738114644825</v>
      </c>
      <c r="F2536" s="2">
        <f>'Moving Avg'!D2536</f>
        <v>10.764099999999999</v>
      </c>
      <c r="G2536" s="2">
        <f>'Moving Avg'!F2536</f>
        <v>10.401820000000001</v>
      </c>
      <c r="H2536" s="2">
        <f>'Moving Avg'!G2536</f>
        <v>10.197639999999998</v>
      </c>
      <c r="I2536" s="2">
        <f>'Moving Avg'!H2536</f>
        <v>9.8194365000000126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10.961</v>
      </c>
      <c r="C2537" s="2">
        <f>RSI!I2537</f>
        <v>71.118008181522299</v>
      </c>
      <c r="D2537" s="2">
        <f>MACD!E2537</f>
        <v>-0.22417020581320557</v>
      </c>
      <c r="E2537" s="2">
        <f>MACD!F2537</f>
        <v>-0.20627994607979971</v>
      </c>
      <c r="F2537" s="2">
        <f>'Moving Avg'!D2537</f>
        <v>10.821679999999999</v>
      </c>
      <c r="G2537" s="2">
        <f>'Moving Avg'!F2537</f>
        <v>10.448265000000003</v>
      </c>
      <c r="H2537" s="2">
        <f>'Moving Avg'!G2537</f>
        <v>10.215287999999997</v>
      </c>
      <c r="I2537" s="2">
        <f>'Moving Avg'!H2537</f>
        <v>9.8279730000000125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10.9239</v>
      </c>
      <c r="C2538" s="2">
        <f>RSI!I2538</f>
        <v>69.051322297822395</v>
      </c>
      <c r="D2538" s="2">
        <f>MACD!E2538</f>
        <v>-0.20310906075951074</v>
      </c>
      <c r="E2538" s="2">
        <f>MACD!F2538</f>
        <v>-0.20564576901574194</v>
      </c>
      <c r="F2538" s="2">
        <f>'Moving Avg'!D2538</f>
        <v>10.869979999999998</v>
      </c>
      <c r="G2538" s="2">
        <f>'Moving Avg'!F2538</f>
        <v>10.492855000000002</v>
      </c>
      <c r="H2538" s="2">
        <f>'Moving Avg'!G2538</f>
        <v>10.231451999999997</v>
      </c>
      <c r="I2538" s="2">
        <f>'Moving Avg'!H2538</f>
        <v>9.8361500000000106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10.831</v>
      </c>
      <c r="C2539" s="2">
        <f>RSI!I2539</f>
        <v>64.033357073419367</v>
      </c>
      <c r="D2539" s="2">
        <f>MACD!E2539</f>
        <v>-0.16836133673442966</v>
      </c>
      <c r="E2539" s="2">
        <f>MACD!F2539</f>
        <v>-0.1981888825594795</v>
      </c>
      <c r="F2539" s="2">
        <f>'Moving Avg'!D2539</f>
        <v>10.890420000000001</v>
      </c>
      <c r="G2539" s="2">
        <f>'Moving Avg'!F2539</f>
        <v>10.542090000000002</v>
      </c>
      <c r="H2539" s="2">
        <f>'Moving Avg'!G2539</f>
        <v>10.243713999999997</v>
      </c>
      <c r="I2539" s="2">
        <f>'Moving Avg'!H2539</f>
        <v>9.8438190000000105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10.831</v>
      </c>
      <c r="C2540" s="2">
        <f>RSI!I2540</f>
        <v>64.033357073419367</v>
      </c>
      <c r="D2540" s="2">
        <f>MACD!E2540</f>
        <v>-0.18389504199415896</v>
      </c>
      <c r="E2540" s="2">
        <f>MACD!F2540</f>
        <v>-0.1953301144464154</v>
      </c>
      <c r="F2540" s="2">
        <f>'Moving Avg'!D2540</f>
        <v>10.901580000000001</v>
      </c>
      <c r="G2540" s="2">
        <f>'Moving Avg'!F2540</f>
        <v>10.576460000000001</v>
      </c>
      <c r="H2540" s="2">
        <f>'Moving Avg'!G2540</f>
        <v>10.255975999999999</v>
      </c>
      <c r="I2540" s="2">
        <f>'Moving Avg'!H2540</f>
        <v>9.8515315000000108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10.9146</v>
      </c>
      <c r="C2541" s="2">
        <f>RSI!I2541</f>
        <v>66.568874369815191</v>
      </c>
      <c r="D2541" s="2">
        <f>MACD!E2541</f>
        <v>-0.20656851429743206</v>
      </c>
      <c r="E2541" s="2">
        <f>MACD!F2541</f>
        <v>-0.19757779441661874</v>
      </c>
      <c r="F2541" s="2">
        <f>'Moving Avg'!D2541</f>
        <v>10.892300000000002</v>
      </c>
      <c r="G2541" s="2">
        <f>'Moving Avg'!F2541</f>
        <v>10.611760000000002</v>
      </c>
      <c r="H2541" s="2">
        <f>'Moving Avg'!G2541</f>
        <v>10.269909999999998</v>
      </c>
      <c r="I2541" s="2">
        <f>'Moving Avg'!H2541</f>
        <v>9.8596185000000105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10.9146</v>
      </c>
      <c r="C2542" s="2">
        <f>RSI!I2542</f>
        <v>66.568874369815191</v>
      </c>
      <c r="D2542" s="2">
        <f>MACD!E2542</f>
        <v>-0.18370506935785791</v>
      </c>
      <c r="E2542" s="2">
        <f>MACD!F2542</f>
        <v>-0.1948032494048666</v>
      </c>
      <c r="F2542" s="2">
        <f>'Moving Avg'!D2542</f>
        <v>10.883019999999998</v>
      </c>
      <c r="G2542" s="2">
        <f>'Moving Avg'!F2542</f>
        <v>10.644275000000002</v>
      </c>
      <c r="H2542" s="2">
        <f>'Moving Avg'!G2542</f>
        <v>10.285887999999998</v>
      </c>
      <c r="I2542" s="2">
        <f>'Moving Avg'!H2542</f>
        <v>9.8700085000000115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10.8217</v>
      </c>
      <c r="C2543" s="2">
        <f>RSI!I2543</f>
        <v>61.024533236678892</v>
      </c>
      <c r="D2543" s="2">
        <f>MACD!E2543</f>
        <v>-0.15813849489684983</v>
      </c>
      <c r="E2543" s="2">
        <f>MACD!F2543</f>
        <v>-0.18747029850326324</v>
      </c>
      <c r="F2543" s="2">
        <f>'Moving Avg'!D2543</f>
        <v>10.862579999999999</v>
      </c>
      <c r="G2543" s="2">
        <f>'Moving Avg'!F2543</f>
        <v>10.672145</v>
      </c>
      <c r="H2543" s="2">
        <f>'Moving Avg'!G2543</f>
        <v>10.300007999999998</v>
      </c>
      <c r="I2543" s="2">
        <f>'Moving Avg'!H2543</f>
        <v>9.8781090000000109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10.961</v>
      </c>
      <c r="C2544" s="2">
        <f>RSI!I2544</f>
        <v>65.645027368895327</v>
      </c>
      <c r="D2544" s="2">
        <f>MACD!E2544</f>
        <v>-0.14107307621775078</v>
      </c>
      <c r="E2544" s="2">
        <f>MACD!F2544</f>
        <v>-0.17819085404616075</v>
      </c>
      <c r="F2544" s="2">
        <f>'Moving Avg'!D2544</f>
        <v>10.888580000000001</v>
      </c>
      <c r="G2544" s="2">
        <f>'Moving Avg'!F2544</f>
        <v>10.702335000000001</v>
      </c>
      <c r="H2544" s="2">
        <f>'Moving Avg'!G2544</f>
        <v>10.316913999999999</v>
      </c>
      <c r="I2544" s="2">
        <f>'Moving Avg'!H2544</f>
        <v>9.8866455000000126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10.961</v>
      </c>
      <c r="C2545" s="2">
        <f>RSI!I2545</f>
        <v>65.645027368895327</v>
      </c>
      <c r="D2545" s="2">
        <f>MACD!E2545</f>
        <v>-0.12160275587124403</v>
      </c>
      <c r="E2545" s="2">
        <f>MACD!F2545</f>
        <v>-0.16687323441117741</v>
      </c>
      <c r="F2545" s="2">
        <f>'Moving Avg'!D2545</f>
        <v>10.914579999999999</v>
      </c>
      <c r="G2545" s="2">
        <f>'Moving Avg'!F2545</f>
        <v>10.73949</v>
      </c>
      <c r="H2545" s="2">
        <f>'Moving Avg'!G2545</f>
        <v>10.333819999999998</v>
      </c>
      <c r="I2545" s="2">
        <f>'Moving Avg'!H2545</f>
        <v>9.8951820000000126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10.961</v>
      </c>
      <c r="C2546" s="2">
        <f>RSI!I2546</f>
        <v>65.645027368895313</v>
      </c>
      <c r="D2546" s="2">
        <f>MACD!E2546</f>
        <v>-7.8495208524309135E-2</v>
      </c>
      <c r="E2546" s="2">
        <f>MACD!F2546</f>
        <v>-0.14919762923380375</v>
      </c>
      <c r="F2546" s="2">
        <f>'Moving Avg'!D2546</f>
        <v>10.923859999999999</v>
      </c>
      <c r="G2546" s="2">
        <f>'Moving Avg'!F2546</f>
        <v>10.776645</v>
      </c>
      <c r="H2546" s="2">
        <f>'Moving Avg'!G2546</f>
        <v>10.350725999999998</v>
      </c>
      <c r="I2546" s="2">
        <f>'Moving Avg'!H2546</f>
        <v>9.9037620000000111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10.961</v>
      </c>
      <c r="C2547" s="2">
        <f>RSI!I2547</f>
        <v>65.645027368895313</v>
      </c>
      <c r="D2547" s="2">
        <f>MACD!E2547</f>
        <v>-4.3826956802075046E-2</v>
      </c>
      <c r="E2547" s="2">
        <f>MACD!F2547</f>
        <v>-0.12812349474745802</v>
      </c>
      <c r="F2547" s="2">
        <f>'Moving Avg'!D2547</f>
        <v>10.933139999999998</v>
      </c>
      <c r="G2547" s="2">
        <f>'Moving Avg'!F2547</f>
        <v>10.795220000000002</v>
      </c>
      <c r="H2547" s="2">
        <f>'Moving Avg'!G2547</f>
        <v>10.367631999999999</v>
      </c>
      <c r="I2547" s="2">
        <f>'Moving Avg'!H2547</f>
        <v>9.9129065000000107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10.942399999999999</v>
      </c>
      <c r="C2548" s="2">
        <f>RSI!I2548</f>
        <v>64.2765111303476</v>
      </c>
      <c r="D2548" s="2">
        <f>MACD!E2548</f>
        <v>-2.0495683153006539E-2</v>
      </c>
      <c r="E2548" s="2">
        <f>MACD!F2548</f>
        <v>-0.10659793242856773</v>
      </c>
      <c r="F2548" s="2">
        <f>'Moving Avg'!D2548</f>
        <v>10.957280000000001</v>
      </c>
      <c r="G2548" s="2">
        <f>'Moving Avg'!F2548</f>
        <v>10.812865000000002</v>
      </c>
      <c r="H2548" s="2">
        <f>'Moving Avg'!G2548</f>
        <v>10.384537999999999</v>
      </c>
      <c r="I2548" s="2">
        <f>'Moving Avg'!H2548</f>
        <v>9.9216105000000105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10.942399999999999</v>
      </c>
      <c r="C2549" s="2">
        <f>RSI!I2549</f>
        <v>64.2765111303476</v>
      </c>
      <c r="D2549" s="2">
        <f>MACD!E2549</f>
        <v>-1.6485760115669379E-2</v>
      </c>
      <c r="E2549" s="2">
        <f>MACD!F2549</f>
        <v>-8.857549796598807E-2</v>
      </c>
      <c r="F2549" s="2">
        <f>'Moving Avg'!D2549</f>
        <v>10.95356</v>
      </c>
      <c r="G2549" s="2">
        <f>'Moving Avg'!F2549</f>
        <v>10.826330000000002</v>
      </c>
      <c r="H2549" s="2">
        <f>'Moving Avg'!G2549</f>
        <v>10.402558000000001</v>
      </c>
      <c r="I2549" s="2">
        <f>'Moving Avg'!H2549</f>
        <v>9.9303145000000104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10.738099999999999</v>
      </c>
      <c r="C2550" s="2">
        <f>RSI!I2550</f>
        <v>50.78873604366801</v>
      </c>
      <c r="D2550" s="2">
        <f>MACD!E2550</f>
        <v>7.0760705165540116E-4</v>
      </c>
      <c r="E2550" s="2">
        <f>MACD!F2550</f>
        <v>-7.0718876962459376E-2</v>
      </c>
      <c r="F2550" s="2">
        <f>'Moving Avg'!D2550</f>
        <v>10.90898</v>
      </c>
      <c r="G2550" s="2">
        <f>'Moving Avg'!F2550</f>
        <v>10.843515000000002</v>
      </c>
      <c r="H2550" s="2">
        <f>'Moving Avg'!G2550</f>
        <v>10.415006</v>
      </c>
      <c r="I2550" s="2">
        <f>'Moving Avg'!H2550</f>
        <v>9.9379970000000117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10.542999999999999</v>
      </c>
      <c r="C2551" s="2">
        <f>RSI!I2551</f>
        <v>41.773749821701898</v>
      </c>
      <c r="D2551" s="2">
        <f>MACD!E2551</f>
        <v>4.2542209737716163E-2</v>
      </c>
      <c r="E2551" s="2">
        <f>MACD!F2551</f>
        <v>-4.8066659622424276E-2</v>
      </c>
      <c r="F2551" s="2">
        <f>'Moving Avg'!D2551</f>
        <v>10.825379999999999</v>
      </c>
      <c r="G2551" s="2">
        <f>'Moving Avg'!F2551</f>
        <v>10.851410000000003</v>
      </c>
      <c r="H2551" s="2">
        <f>'Moving Avg'!G2551</f>
        <v>10.423366000000001</v>
      </c>
      <c r="I2551" s="2">
        <f>'Moving Avg'!H2551</f>
        <v>9.9459640000000107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10.8681</v>
      </c>
      <c r="C2552" s="2">
        <f>RSI!I2552</f>
        <v>55.839822480616945</v>
      </c>
      <c r="D2552" s="2">
        <f>MACD!E2552</f>
        <v>5.4987072699871575E-2</v>
      </c>
      <c r="E2552" s="2">
        <f>MACD!F2552</f>
        <v>-2.7455913157965108E-2</v>
      </c>
      <c r="F2552" s="2">
        <f>'Moving Avg'!D2552</f>
        <v>10.806799999999999</v>
      </c>
      <c r="G2552" s="2">
        <f>'Moving Avg'!F2552</f>
        <v>10.861160000000002</v>
      </c>
      <c r="H2552" s="2">
        <f>'Moving Avg'!G2552</f>
        <v>10.438228000000002</v>
      </c>
      <c r="I2552" s="2">
        <f>'Moving Avg'!H2552</f>
        <v>9.954905000000009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10.8681</v>
      </c>
      <c r="C2553" s="2">
        <f>RSI!I2553</f>
        <v>55.839822480616945</v>
      </c>
      <c r="D2553" s="2">
        <f>MACD!E2553</f>
        <v>5.034829498987925E-2</v>
      </c>
      <c r="E2553" s="2">
        <f>MACD!F2553</f>
        <v>-1.1895071528396237E-2</v>
      </c>
      <c r="F2553" s="2">
        <f>'Moving Avg'!D2553</f>
        <v>10.79194</v>
      </c>
      <c r="G2553" s="2">
        <f>'Moving Avg'!F2553</f>
        <v>10.870445</v>
      </c>
      <c r="H2553" s="2">
        <f>'Moving Avg'!G2553</f>
        <v>10.454018000000001</v>
      </c>
      <c r="I2553" s="2">
        <f>'Moving Avg'!H2553</f>
        <v>9.9638895000000076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10.840299999999999</v>
      </c>
      <c r="C2554" s="2">
        <f>RSI!I2554</f>
        <v>54.533311399610405</v>
      </c>
      <c r="D2554" s="2">
        <f>MACD!E2554</f>
        <v>6.9101408806952591E-2</v>
      </c>
      <c r="E2554" s="2">
        <f>MACD!F2554</f>
        <v>4.3042245386735282E-3</v>
      </c>
      <c r="F2554" s="2">
        <f>'Moving Avg'!D2554</f>
        <v>10.771519999999999</v>
      </c>
      <c r="G2554" s="2">
        <f>'Moving Avg'!F2554</f>
        <v>10.87602</v>
      </c>
      <c r="H2554" s="2">
        <f>'Moving Avg'!G2554</f>
        <v>10.466838000000001</v>
      </c>
      <c r="I2554" s="2">
        <f>'Moving Avg'!H2554</f>
        <v>9.9729085000000079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10.7752</v>
      </c>
      <c r="C2555" s="2">
        <f>RSI!I2555</f>
        <v>51.494849877765553</v>
      </c>
      <c r="D2555" s="2">
        <f>MACD!E2555</f>
        <v>8.9204259702873046E-2</v>
      </c>
      <c r="E2555" s="2">
        <f>MACD!F2555</f>
        <v>2.1284231571513431E-2</v>
      </c>
      <c r="F2555" s="2">
        <f>'Moving Avg'!D2555</f>
        <v>10.778939999999999</v>
      </c>
      <c r="G2555" s="2">
        <f>'Moving Avg'!F2555</f>
        <v>10.87602</v>
      </c>
      <c r="H2555" s="2">
        <f>'Moving Avg'!G2555</f>
        <v>10.477984000000001</v>
      </c>
      <c r="I2555" s="2">
        <f>'Moving Avg'!H2555</f>
        <v>9.9816020000000076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</row>
    <row r="2556" spans="1:12" ht="13.5" x14ac:dyDescent="0.25">
      <c r="A2556" s="3">
        <f>RSI!A2556</f>
        <v>45723</v>
      </c>
      <c r="B2556" s="2">
        <f>RSI!B2556</f>
        <v>10.766</v>
      </c>
      <c r="C2556" s="2">
        <f>RSI!I2556</f>
        <v>51.061857745998104</v>
      </c>
      <c r="D2556" s="2">
        <f>MACD!E2556</f>
        <v>0.10673664419736362</v>
      </c>
      <c r="E2556" s="2">
        <f>MACD!F2556</f>
        <v>3.8374714096683471E-2</v>
      </c>
      <c r="F2556" s="2">
        <f>'Moving Avg'!D2556</f>
        <v>10.823539999999998</v>
      </c>
      <c r="G2556" s="2">
        <f>'Moving Avg'!F2556</f>
        <v>10.86627</v>
      </c>
      <c r="H2556" s="2">
        <f>'Moving Avg'!G2556</f>
        <v>10.489318000000001</v>
      </c>
      <c r="I2556" s="2">
        <f>'Moving Avg'!H2556</f>
        <v>9.9902930000000083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</row>
    <row r="2557" spans="1:12" ht="13.5" x14ac:dyDescent="0.25">
      <c r="A2557" s="3">
        <f>RSI!A2557</f>
        <v>45726</v>
      </c>
      <c r="B2557" s="2">
        <f>RSI!B2557</f>
        <v>10.747400000000001</v>
      </c>
      <c r="C2557" s="2">
        <f>RSI!I2557</f>
        <v>50.143855525104833</v>
      </c>
      <c r="D2557" s="2">
        <f>MACD!E2557</f>
        <v>0.12285647086173945</v>
      </c>
      <c r="E2557" s="2">
        <f>MACD!F2557</f>
        <v>5.5271065449694672E-2</v>
      </c>
      <c r="F2557" s="2">
        <f>'Moving Avg'!D2557</f>
        <v>10.799399999999999</v>
      </c>
      <c r="G2557" s="2">
        <f>'Moving Avg'!F2557</f>
        <v>10.855589999999999</v>
      </c>
      <c r="H2557" s="2">
        <f>'Moving Avg'!G2557</f>
        <v>10.501766</v>
      </c>
      <c r="I2557" s="2">
        <f>'Moving Avg'!H2557</f>
        <v>9.9992385000000077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10.5151</v>
      </c>
      <c r="C2558" s="2">
        <f>RSI!I2558</f>
        <v>40.379763924882049</v>
      </c>
      <c r="D2558" s="2">
        <f>MACD!E2558</f>
        <v>0.15086594792514596</v>
      </c>
      <c r="E2558" s="2">
        <f>MACD!F2558</f>
        <v>7.4390041944784935E-2</v>
      </c>
      <c r="F2558" s="2">
        <f>'Moving Avg'!D2558</f>
        <v>10.728799999999998</v>
      </c>
      <c r="G2558" s="2">
        <f>'Moving Avg'!F2558</f>
        <v>10.835149999999999</v>
      </c>
      <c r="H2558" s="2">
        <f>'Moving Avg'!G2558</f>
        <v>10.517000000000003</v>
      </c>
      <c r="I2558" s="2">
        <f>'Moving Avg'!H2558</f>
        <v>10.006718500000009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10.542999999999999</v>
      </c>
      <c r="C2559" s="2">
        <f>RSI!I2559</f>
        <v>41.844451358790593</v>
      </c>
      <c r="D2559" s="2">
        <f>MACD!E2559</f>
        <v>0.17389427385316836</v>
      </c>
      <c r="E2559" s="2">
        <f>MACD!F2559</f>
        <v>9.4290888326461625E-2</v>
      </c>
      <c r="F2559" s="2">
        <f>'Moving Avg'!D2559</f>
        <v>10.669340000000002</v>
      </c>
      <c r="G2559" s="2">
        <f>'Moving Avg'!F2559</f>
        <v>10.82075</v>
      </c>
      <c r="H2559" s="2">
        <f>'Moving Avg'!G2559</f>
        <v>10.530748000000003</v>
      </c>
      <c r="I2559" s="2">
        <f>'Moving Avg'!H2559</f>
        <v>10.014381500000008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10.7567</v>
      </c>
      <c r="C2560" s="2">
        <f>RSI!I2560</f>
        <v>51.643635317481113</v>
      </c>
      <c r="D2560" s="2">
        <f>MACD!E2560</f>
        <v>0.14724587651639887</v>
      </c>
      <c r="E2560" s="2">
        <f>MACD!F2560</f>
        <v>0.10488188596444907</v>
      </c>
      <c r="F2560" s="2">
        <f>'Moving Avg'!D2560</f>
        <v>10.66564</v>
      </c>
      <c r="G2560" s="2">
        <f>'Moving Avg'!F2560</f>
        <v>10.817035000000001</v>
      </c>
      <c r="H2560" s="2">
        <f>'Moving Avg'!G2560</f>
        <v>10.547098000000005</v>
      </c>
      <c r="I2560" s="2">
        <f>'Moving Avg'!H2560</f>
        <v>10.022244000000006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10.5616</v>
      </c>
      <c r="C2561" s="2">
        <f>RSI!I2561</f>
        <v>44.303932717749703</v>
      </c>
      <c r="D2561" s="2">
        <f>MACD!E2561</f>
        <v>0.10891398827230425</v>
      </c>
      <c r="E2561" s="2">
        <f>MACD!F2561</f>
        <v>0.10568830642602012</v>
      </c>
      <c r="F2561" s="2">
        <f>'Moving Avg'!D2561</f>
        <v>10.62476</v>
      </c>
      <c r="G2561" s="2">
        <f>'Moving Avg'!F2561</f>
        <v>10.799384999999999</v>
      </c>
      <c r="H2561" s="2">
        <f>'Moving Avg'!G2561</f>
        <v>10.559546000000005</v>
      </c>
      <c r="I2561" s="2">
        <f>'Moving Avg'!H2561</f>
        <v>10.029131000000007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10.747400000000001</v>
      </c>
      <c r="C2562" s="2">
        <f>RSI!I2562</f>
        <v>51.389361062393078</v>
      </c>
      <c r="D2562" s="2">
        <f>MACD!E2562</f>
        <v>0.11368115288707514</v>
      </c>
      <c r="E2562" s="2">
        <f>MACD!F2562</f>
        <v>0.10728687571823113</v>
      </c>
      <c r="F2562" s="2">
        <f>'Moving Avg'!D2562</f>
        <v>10.624759999999998</v>
      </c>
      <c r="G2562" s="2">
        <f>'Moving Avg'!F2562</f>
        <v>10.791024999999999</v>
      </c>
      <c r="H2562" s="2">
        <f>'Moving Avg'!G2562</f>
        <v>10.576638000000004</v>
      </c>
      <c r="I2562" s="2">
        <f>'Moving Avg'!H2562</f>
        <v>10.036947000000005</v>
      </c>
      <c r="J2562" s="6" t="str">
        <f>OBV!F2562</f>
        <v>BULLISH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45734</v>
      </c>
      <c r="B2563" s="2">
        <f>RSI!B2563</f>
        <v>10.747400000000001</v>
      </c>
      <c r="C2563" s="2">
        <f>RSI!I2563</f>
        <v>51.389361062393078</v>
      </c>
      <c r="D2563" s="2">
        <f>MACD!E2563</f>
        <v>0.11749609778027725</v>
      </c>
      <c r="E2563" s="2">
        <f>MACD!F2563</f>
        <v>0.10932872013064036</v>
      </c>
      <c r="F2563" s="2">
        <f>'Moving Avg'!D2563</f>
        <v>10.67122</v>
      </c>
      <c r="G2563" s="2">
        <f>'Moving Avg'!F2563</f>
        <v>10.78731</v>
      </c>
      <c r="H2563" s="2">
        <f>'Moving Avg'!G2563</f>
        <v>10.596332000000004</v>
      </c>
      <c r="I2563" s="2">
        <f>'Moving Avg'!H2563</f>
        <v>10.044546000000004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10.7195</v>
      </c>
      <c r="C2564" s="2">
        <f>RSI!I2564</f>
        <v>50.275513007136404</v>
      </c>
      <c r="D2564" s="2">
        <f>MACD!E2564</f>
        <v>0.11831127001534547</v>
      </c>
      <c r="E2564" s="2">
        <f>MACD!F2564</f>
        <v>0.11112523010758139</v>
      </c>
      <c r="F2564" s="2">
        <f>'Moving Avg'!D2564</f>
        <v>10.706520000000001</v>
      </c>
      <c r="G2564" s="2">
        <f>'Moving Avg'!F2564</f>
        <v>10.775234999999999</v>
      </c>
      <c r="H2564" s="2">
        <f>'Moving Avg'!G2564</f>
        <v>10.615654000000008</v>
      </c>
      <c r="I2564" s="2">
        <f>'Moving Avg'!H2564</f>
        <v>10.050832500000004</v>
      </c>
      <c r="J2564" s="6" t="str">
        <f>OBV!F2564</f>
        <v>BEARISH</v>
      </c>
      <c r="K2564" s="6" t="str">
        <f>OBV!G2564</f>
        <v>NEUTRAL</v>
      </c>
      <c r="L2564" s="6" t="str">
        <f>OBV!H2564</f>
        <v>BEARISH DIVERGENCE</v>
      </c>
    </row>
    <row r="2565" spans="1:12" ht="13.5" x14ac:dyDescent="0.25">
      <c r="A2565" s="3">
        <f>RSI!A2565</f>
        <v>45737</v>
      </c>
      <c r="B2565" s="2">
        <f>RSI!B2565</f>
        <v>10.682399999999999</v>
      </c>
      <c r="C2565" s="2">
        <f>RSI!I2565</f>
        <v>48.761991633889735</v>
      </c>
      <c r="D2565" s="2">
        <f>MACD!E2565</f>
        <v>0.1117110628489133</v>
      </c>
      <c r="E2565" s="2">
        <f>MACD!F2565</f>
        <v>0.11124239665584779</v>
      </c>
      <c r="F2565" s="2">
        <f>'Moving Avg'!D2565</f>
        <v>10.691660000000002</v>
      </c>
      <c r="G2565" s="2">
        <f>'Moving Avg'!F2565</f>
        <v>10.761305</v>
      </c>
      <c r="H2565" s="2">
        <f>'Moving Avg'!G2565</f>
        <v>10.628474000000008</v>
      </c>
      <c r="I2565" s="2">
        <f>'Moving Avg'!H2565</f>
        <v>10.056933500000003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10.7752</v>
      </c>
      <c r="C2566" s="2">
        <f>RSI!I2566</f>
        <v>52.605425610102451</v>
      </c>
      <c r="D2566" s="2">
        <f>MACD!E2566</f>
        <v>9.8034990990896631E-2</v>
      </c>
      <c r="E2566" s="2">
        <f>MACD!F2566</f>
        <v>0.10860091552285756</v>
      </c>
      <c r="F2566" s="2">
        <f>'Moving Avg'!D2566</f>
        <v>10.73438</v>
      </c>
      <c r="G2566" s="2">
        <f>'Moving Avg'!F2566</f>
        <v>10.752015000000002</v>
      </c>
      <c r="H2566" s="2">
        <f>'Moving Avg'!G2566</f>
        <v>10.643150000000007</v>
      </c>
      <c r="I2566" s="2">
        <f>'Moving Avg'!H2566</f>
        <v>10.063628500000004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10.7752</v>
      </c>
      <c r="C2567" s="2">
        <f>RSI!I2567</f>
        <v>52.605425610102451</v>
      </c>
      <c r="D2567" s="2">
        <f>MACD!E2567</f>
        <v>8.3236530236144191E-2</v>
      </c>
      <c r="E2567" s="2">
        <f>MACD!F2567</f>
        <v>0.10352803846551489</v>
      </c>
      <c r="F2567" s="2">
        <f>'Moving Avg'!D2567</f>
        <v>10.739940000000001</v>
      </c>
      <c r="G2567" s="2">
        <f>'Moving Avg'!F2567</f>
        <v>10.742725000000002</v>
      </c>
      <c r="H2567" s="2">
        <f>'Moving Avg'!G2567</f>
        <v>10.658012000000006</v>
      </c>
      <c r="I2567" s="2">
        <f>'Moving Avg'!H2567</f>
        <v>10.070410500000003</v>
      </c>
      <c r="J2567" s="6" t="str">
        <f>OBV!F2567</f>
        <v>BEARISH</v>
      </c>
      <c r="K2567" s="6" t="str">
        <f>OBV!G2567</f>
        <v>NEUTRAL</v>
      </c>
      <c r="L2567" s="6" t="str">
        <f>OBV!H2567</f>
        <v>BEARISH DIVERGENCE</v>
      </c>
    </row>
    <row r="2568" spans="1:12" ht="13.5" x14ac:dyDescent="0.25">
      <c r="A2568" s="3">
        <f>RSI!A2568</f>
        <v>45742</v>
      </c>
      <c r="B2568" s="2">
        <f>RSI!B2568</f>
        <v>10.7288</v>
      </c>
      <c r="C2568" s="2">
        <f>RSI!I2568</f>
        <v>50.412592463152961</v>
      </c>
      <c r="D2568" s="2">
        <f>MACD!E2568</f>
        <v>3.8075496536709608E-2</v>
      </c>
      <c r="E2568" s="2">
        <f>MACD!F2568</f>
        <v>9.0437530079753831E-2</v>
      </c>
      <c r="F2568" s="2">
        <f>'Moving Avg'!D2568</f>
        <v>10.736219999999999</v>
      </c>
      <c r="G2568" s="2">
        <f>'Moving Avg'!F2568</f>
        <v>10.732045000000003</v>
      </c>
      <c r="H2568" s="2">
        <f>'Moving Avg'!G2568</f>
        <v>10.671946000000007</v>
      </c>
      <c r="I2568" s="2">
        <f>'Moving Avg'!H2568</f>
        <v>10.076960500000006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10.7288</v>
      </c>
      <c r="C2569" s="2">
        <f>RSI!I2569</f>
        <v>50.412592463152961</v>
      </c>
      <c r="D2569" s="2">
        <f>MACD!E2569</f>
        <v>4.1159915410062808E-3</v>
      </c>
      <c r="E2569" s="2">
        <f>MACD!F2569</f>
        <v>7.3173222372004326E-2</v>
      </c>
      <c r="F2569" s="2">
        <f>'Moving Avg'!D2569</f>
        <v>10.73808</v>
      </c>
      <c r="G2569" s="2">
        <f>'Moving Avg'!F2569</f>
        <v>10.721365000000002</v>
      </c>
      <c r="H2569" s="2">
        <f>'Moving Avg'!G2569</f>
        <v>10.689596000000003</v>
      </c>
      <c r="I2569" s="2">
        <f>'Moving Avg'!H2569</f>
        <v>10.083684500000006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</row>
    <row r="2570" spans="1:12" ht="13.5" x14ac:dyDescent="0.25">
      <c r="A2570" s="3">
        <f>RSI!A2570</f>
        <v>45744</v>
      </c>
      <c r="B2570" s="2">
        <f>RSI!B2570</f>
        <v>10.682399999999999</v>
      </c>
      <c r="C2570" s="2">
        <f>RSI!I2570</f>
        <v>48.087824840467526</v>
      </c>
      <c r="D2570" s="2">
        <f>MACD!E2570</f>
        <v>1.1659217068121563E-2</v>
      </c>
      <c r="E2570" s="2">
        <f>MACD!F2570</f>
        <v>6.0870421311227781E-2</v>
      </c>
      <c r="F2570" s="2">
        <f>'Moving Avg'!D2570</f>
        <v>10.73808</v>
      </c>
      <c r="G2570" s="2">
        <f>'Moving Avg'!F2570</f>
        <v>10.718580000000001</v>
      </c>
      <c r="H2570" s="2">
        <f>'Moving Avg'!G2570</f>
        <v>10.700372000000005</v>
      </c>
      <c r="I2570" s="2">
        <f>'Moving Avg'!H2570</f>
        <v>10.091001500000006</v>
      </c>
      <c r="J2570" s="6" t="str">
        <f>OBV!F2570</f>
        <v>BEARISH</v>
      </c>
      <c r="K2570" s="6" t="str">
        <f>OBV!G2570</f>
        <v>WEAK</v>
      </c>
      <c r="L2570" s="6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11.1004</v>
      </c>
      <c r="C2571" s="2">
        <f>RSI!I2571</f>
        <v>64.133870247716885</v>
      </c>
      <c r="D2571" s="2">
        <f>MACD!E2571</f>
        <v>-4.2695340904288059E-2</v>
      </c>
      <c r="E2571" s="2">
        <f>MACD!F2571</f>
        <v>4.0157268868124617E-2</v>
      </c>
      <c r="F2571" s="2">
        <f>'Moving Avg'!D2571</f>
        <v>10.80312</v>
      </c>
      <c r="G2571" s="2">
        <f>'Moving Avg'!F2571</f>
        <v>10.746450000000003</v>
      </c>
      <c r="H2571" s="2">
        <f>'Moving Avg'!G2571</f>
        <v>10.718208000000006</v>
      </c>
      <c r="I2571" s="2">
        <f>'Moving Avg'!H2571</f>
        <v>10.100017500000005</v>
      </c>
      <c r="J2571" s="6" t="str">
        <f>OBV!F2571</f>
        <v>BEARISH</v>
      </c>
      <c r="K2571" s="6" t="str">
        <f>OBV!G2571</f>
        <v>WEAK</v>
      </c>
      <c r="L2571" s="6" t="str">
        <f>OBV!H2571</f>
        <v>BEARISH DIVERGENCE</v>
      </c>
    </row>
    <row r="2572" spans="1:12" ht="13.5" x14ac:dyDescent="0.25">
      <c r="A2572" s="3">
        <f>RSI!A2572</f>
        <v>45750</v>
      </c>
      <c r="B2572" s="2">
        <f>RSI!B2572</f>
        <v>11.026</v>
      </c>
      <c r="C2572" s="2">
        <f>RSI!I2572</f>
        <v>60.546554832278623</v>
      </c>
      <c r="D2572" s="2">
        <f>MACD!E2572</f>
        <v>-5.6838708650142067E-2</v>
      </c>
      <c r="E2572" s="2">
        <f>MACD!F2572</f>
        <v>2.0758073364471281E-2</v>
      </c>
      <c r="F2572" s="2">
        <f>'Moving Avg'!D2572</f>
        <v>10.853280000000002</v>
      </c>
      <c r="G2572" s="2">
        <f>'Moving Avg'!F2572</f>
        <v>10.754345000000002</v>
      </c>
      <c r="H2572" s="2">
        <f>'Moving Avg'!G2572</f>
        <v>10.733442000000002</v>
      </c>
      <c r="I2572" s="2">
        <f>'Moving Avg'!H2572</f>
        <v>10.108270500000005</v>
      </c>
      <c r="J2572" s="6" t="str">
        <f>OBV!F2572</f>
        <v>BEARISH</v>
      </c>
      <c r="K2572" s="6" t="str">
        <f>OBV!G2572</f>
        <v>WEAK</v>
      </c>
      <c r="L2572" s="6" t="str">
        <f>OBV!H2572</f>
        <v>BEARISH DIVERGENCE</v>
      </c>
    </row>
    <row r="2573" spans="1:12" ht="13.5" x14ac:dyDescent="0.25">
      <c r="A2573" s="3">
        <f>RSI!A2573</f>
        <v>45751</v>
      </c>
      <c r="B2573" s="2">
        <f>RSI!B2573</f>
        <v>10.886699999999999</v>
      </c>
      <c r="C2573" s="2">
        <f>RSI!I2573</f>
        <v>54.410011606037848</v>
      </c>
      <c r="D2573" s="2">
        <f>MACD!E2573</f>
        <v>-6.0128370460711622E-2</v>
      </c>
      <c r="E2573" s="2">
        <f>MACD!F2573</f>
        <v>4.5807845994347007E-3</v>
      </c>
      <c r="F2573" s="2">
        <f>'Moving Avg'!D2573</f>
        <v>10.88486</v>
      </c>
      <c r="G2573" s="2">
        <f>'Moving Avg'!F2573</f>
        <v>10.755275000000001</v>
      </c>
      <c r="H2573" s="2">
        <f>'Moving Avg'!G2573</f>
        <v>10.745890000000001</v>
      </c>
      <c r="I2573" s="2">
        <f>'Moving Avg'!H2573</f>
        <v>10.116218000000005</v>
      </c>
      <c r="J2573" s="6" t="str">
        <f>OBV!F2573</f>
        <v>BEARISH</v>
      </c>
      <c r="K2573" s="6" t="str">
        <f>OBV!G2573</f>
        <v>WEAK</v>
      </c>
      <c r="L2573" s="6" t="str">
        <f>OBV!H2573</f>
        <v>BEARISH DIVERGENCE</v>
      </c>
    </row>
    <row r="2574" spans="1:12" ht="13.5" x14ac:dyDescent="0.25">
      <c r="A2574" s="3">
        <f>RSI!A2574</f>
        <v>45754</v>
      </c>
      <c r="B2574" s="2">
        <f>RSI!B2574</f>
        <v>10.700900000000001</v>
      </c>
      <c r="C2574" s="2">
        <f>RSI!I2574</f>
        <v>47.495436178975837</v>
      </c>
      <c r="D2574" s="2">
        <f>MACD!E2574</f>
        <v>-5.4137326346934245E-2</v>
      </c>
      <c r="E2574" s="2">
        <f>MACD!F2574</f>
        <v>-7.1628375898390891E-3</v>
      </c>
      <c r="F2574" s="2">
        <f>'Moving Avg'!D2574</f>
        <v>10.87928</v>
      </c>
      <c r="G2574" s="2">
        <f>'Moving Avg'!F2574</f>
        <v>10.748305000000002</v>
      </c>
      <c r="H2574" s="2">
        <f>'Moving Avg'!G2574</f>
        <v>10.752764000000003</v>
      </c>
      <c r="I2574" s="2">
        <f>'Moving Avg'!H2574</f>
        <v>10.122802500000006</v>
      </c>
      <c r="J2574" s="6" t="str">
        <f>OBV!F2574</f>
        <v>BEARISH</v>
      </c>
      <c r="K2574" s="6" t="str">
        <f>OBV!G2574</f>
        <v>WEAK</v>
      </c>
      <c r="L2574" s="6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10.682399999999999</v>
      </c>
      <c r="C2575" s="2">
        <f>RSI!I2575</f>
        <v>46.856921110907372</v>
      </c>
      <c r="D2575" s="2">
        <f>MACD!E2575</f>
        <v>-5.2951894903410235E-2</v>
      </c>
      <c r="E2575" s="2">
        <f>MACD!F2575</f>
        <v>-1.6320649052553319E-2</v>
      </c>
      <c r="F2575" s="2">
        <f>'Moving Avg'!D2575</f>
        <v>10.87928</v>
      </c>
      <c r="G2575" s="2">
        <f>'Moving Avg'!F2575</f>
        <v>10.743665000000002</v>
      </c>
      <c r="H2575" s="2">
        <f>'Moving Avg'!G2575</f>
        <v>10.762054000000003</v>
      </c>
      <c r="I2575" s="2">
        <f>'Moving Avg'!H2575</f>
        <v>10.129294500000006</v>
      </c>
      <c r="J2575" s="6" t="str">
        <f>OBV!F2575</f>
        <v>BEARISH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45757</v>
      </c>
      <c r="B2576" s="2">
        <f>RSI!B2576</f>
        <v>10.682399999999999</v>
      </c>
      <c r="C2576" s="2">
        <f>RSI!I2576</f>
        <v>46.856921110907372</v>
      </c>
      <c r="D2576" s="2">
        <f>MACD!E2576</f>
        <v>-3.7142774599756123E-2</v>
      </c>
      <c r="E2576" s="2">
        <f>MACD!F2576</f>
        <v>-2.0485074161993883E-2</v>
      </c>
      <c r="F2576" s="2">
        <f>'Moving Avg'!D2576</f>
        <v>10.795680000000001</v>
      </c>
      <c r="G2576" s="2">
        <f>'Moving Avg'!F2576</f>
        <v>10.739485</v>
      </c>
      <c r="H2576" s="2">
        <f>'Moving Avg'!G2576</f>
        <v>10.771344000000004</v>
      </c>
      <c r="I2576" s="2">
        <f>'Moving Avg'!H2576</f>
        <v>10.135786500000005</v>
      </c>
      <c r="J2576" s="6" t="str">
        <f>OBV!F2576</f>
        <v>BEARISH</v>
      </c>
      <c r="K2576" s="6" t="str">
        <f>OBV!G2576</f>
        <v>WEAK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10.942399999999999</v>
      </c>
      <c r="C2577" s="2">
        <f>RSI!I2577</f>
        <v>56.408804938443858</v>
      </c>
      <c r="D2577" s="2">
        <f>MACD!E2577</f>
        <v>-4.2535141602879634E-2</v>
      </c>
      <c r="E2577" s="2">
        <f>MACD!F2577</f>
        <v>-2.4895087650171035E-2</v>
      </c>
      <c r="F2577" s="2">
        <f>'Moving Avg'!D2577</f>
        <v>10.778960000000001</v>
      </c>
      <c r="G2577" s="2">
        <f>'Moving Avg'!F2577</f>
        <v>10.749235000000001</v>
      </c>
      <c r="H2577" s="2">
        <f>'Moving Avg'!G2577</f>
        <v>10.778402000000003</v>
      </c>
      <c r="I2577" s="2">
        <f>'Moving Avg'!H2577</f>
        <v>10.143621500000004</v>
      </c>
      <c r="J2577" s="6" t="str">
        <f>OBV!F2577</f>
        <v>BEARISH</v>
      </c>
      <c r="K2577" s="6" t="str">
        <f>OBV!G2577</f>
        <v>WEAK</v>
      </c>
      <c r="L2577" s="6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10.961</v>
      </c>
      <c r="C2578" s="2">
        <f>RSI!I2578</f>
        <v>57.004182969466783</v>
      </c>
      <c r="D2578" s="2">
        <f>MACD!E2578</f>
        <v>-5.6696852028656153E-2</v>
      </c>
      <c r="E2578" s="2">
        <f>MACD!F2578</f>
        <v>-3.125544052586806E-2</v>
      </c>
      <c r="F2578" s="2">
        <f>'Moving Avg'!D2578</f>
        <v>10.79382</v>
      </c>
      <c r="G2578" s="2">
        <f>'Moving Avg'!F2578</f>
        <v>10.77153</v>
      </c>
      <c r="H2578" s="2">
        <f>'Moving Avg'!G2578</f>
        <v>10.785832000000003</v>
      </c>
      <c r="I2578" s="2">
        <f>'Moving Avg'!H2578</f>
        <v>10.151549500000005</v>
      </c>
      <c r="J2578" s="6" t="str">
        <f>OBV!F2578</f>
        <v>BEARISH</v>
      </c>
      <c r="K2578" s="6" t="str">
        <f>OBV!G2578</f>
        <v>NEUTRAL</v>
      </c>
      <c r="L2578" s="6" t="str">
        <f>OBV!H2578</f>
        <v>BEARISH DIVERGENCE</v>
      </c>
    </row>
    <row r="2579" spans="1:12" ht="13.5" x14ac:dyDescent="0.25">
      <c r="A2579" s="3">
        <f>RSI!A2579</f>
        <v>45762</v>
      </c>
      <c r="B2579" s="2">
        <f>RSI!B2579</f>
        <v>11.1282</v>
      </c>
      <c r="C2579" s="2">
        <f>RSI!I2579</f>
        <v>62.025259665488115</v>
      </c>
      <c r="D2579" s="2">
        <f>MACD!E2579</f>
        <v>-8.2177430259351425E-2</v>
      </c>
      <c r="E2579" s="2">
        <f>MACD!F2579</f>
        <v>-4.143983847256473E-2</v>
      </c>
      <c r="F2579" s="2">
        <f>'Moving Avg'!D2579</f>
        <v>10.879279999999998</v>
      </c>
      <c r="G2579" s="2">
        <f>'Moving Avg'!F2579</f>
        <v>10.800790000000001</v>
      </c>
      <c r="H2579" s="2">
        <f>'Moving Avg'!G2579</f>
        <v>10.794934000000001</v>
      </c>
      <c r="I2579" s="2">
        <f>'Moving Avg'!H2579</f>
        <v>10.160313500000006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11.1096</v>
      </c>
      <c r="C2580" s="2">
        <f>RSI!I2580</f>
        <v>61.169470614953859</v>
      </c>
      <c r="D2580" s="2">
        <f>MACD!E2580</f>
        <v>-0.11151660203258018</v>
      </c>
      <c r="E2580" s="2">
        <f>MACD!F2580</f>
        <v>-5.545519118456782E-2</v>
      </c>
      <c r="F2580" s="2">
        <f>'Moving Avg'!D2580</f>
        <v>10.96472</v>
      </c>
      <c r="G2580" s="2">
        <f>'Moving Avg'!F2580</f>
        <v>10.818435000000001</v>
      </c>
      <c r="H2580" s="2">
        <f>'Moving Avg'!G2580</f>
        <v>10.809238000000001</v>
      </c>
      <c r="I2580" s="2">
        <f>'Moving Avg'!H2580</f>
        <v>10.168941500000006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10.831</v>
      </c>
      <c r="C2581" s="2">
        <f>RSI!I2581</f>
        <v>50.033839899291024</v>
      </c>
      <c r="D2581" s="2">
        <f>MACD!E2581</f>
        <v>-5.3155934880180666E-2</v>
      </c>
      <c r="E2581" s="2">
        <f>MACD!F2581</f>
        <v>-5.4995339923690392E-2</v>
      </c>
      <c r="F2581" s="2">
        <f>'Moving Avg'!D2581</f>
        <v>10.994440000000001</v>
      </c>
      <c r="G2581" s="2">
        <f>'Moving Avg'!F2581</f>
        <v>10.831905000000001</v>
      </c>
      <c r="H2581" s="2">
        <f>'Moving Avg'!G2581</f>
        <v>10.818156000000002</v>
      </c>
      <c r="I2581" s="2">
        <f>'Moving Avg'!H2581</f>
        <v>10.177045000000005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</row>
    <row r="2582" spans="1:12" ht="13.5" x14ac:dyDescent="0.25">
      <c r="A2582" s="3">
        <f>RSI!A2582</f>
        <v>45765</v>
      </c>
      <c r="B2582" s="2">
        <f>RSI!B2582</f>
        <v>11.0075</v>
      </c>
      <c r="C2582" s="2">
        <f>RSI!I2582</f>
        <v>55.554106139872097</v>
      </c>
      <c r="D2582" s="2">
        <f>MACD!E2582</f>
        <v>-2.8276142269266558E-2</v>
      </c>
      <c r="E2582" s="2">
        <f>MACD!F2582</f>
        <v>-4.9651500392805629E-2</v>
      </c>
      <c r="F2582" s="2">
        <f>'Moving Avg'!D2582</f>
        <v>11.007459999999998</v>
      </c>
      <c r="G2582" s="2">
        <f>'Moving Avg'!F2582</f>
        <v>10.844909999999999</v>
      </c>
      <c r="H2582" s="2">
        <f>'Moving Avg'!G2582</f>
        <v>10.824844000000002</v>
      </c>
      <c r="I2582" s="2">
        <f>'Moving Avg'!H2582</f>
        <v>10.185162500000004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10.793799999999999</v>
      </c>
      <c r="C2583" s="2">
        <f>RSI!I2583</f>
        <v>48.55894409852278</v>
      </c>
      <c r="D2583" s="2">
        <f>MACD!E2583</f>
        <v>-1.3851505411494713E-2</v>
      </c>
      <c r="E2583" s="2">
        <f>MACD!F2583</f>
        <v>-4.2491501396543445E-2</v>
      </c>
      <c r="F2583" s="2">
        <f>'Moving Avg'!D2583</f>
        <v>10.974019999999999</v>
      </c>
      <c r="G2583" s="2">
        <f>'Moving Avg'!F2583</f>
        <v>10.84723</v>
      </c>
      <c r="H2583" s="2">
        <f>'Moving Avg'!G2583</f>
        <v>10.827072000000001</v>
      </c>
      <c r="I2583" s="2">
        <f>'Moving Avg'!H2583</f>
        <v>10.192211500000004</v>
      </c>
      <c r="J2583" s="6" t="str">
        <f>OBV!F2583</f>
        <v>BULLISH</v>
      </c>
      <c r="K2583" s="6" t="str">
        <f>OBV!G2583</f>
        <v>NEUTRAL</v>
      </c>
      <c r="L2583" s="6" t="str">
        <f>OBV!H2583</f>
        <v>BULLISH DIVERGENCE</v>
      </c>
    </row>
    <row r="2584" spans="1:12" ht="13.5" x14ac:dyDescent="0.25">
      <c r="A2584" s="3">
        <f>RSI!A2584</f>
        <v>45769</v>
      </c>
      <c r="B2584" s="2">
        <f>RSI!B2584</f>
        <v>10.766</v>
      </c>
      <c r="C2584" s="2">
        <f>RSI!I2584</f>
        <v>47.71719725033271</v>
      </c>
      <c r="D2584" s="2">
        <f>MACD!E2584</f>
        <v>-2.785896650114239E-2</v>
      </c>
      <c r="E2584" s="2">
        <f>MACD!F2584</f>
        <v>-3.9564994417463237E-2</v>
      </c>
      <c r="F2584" s="2">
        <f>'Moving Avg'!D2584</f>
        <v>10.901579999999999</v>
      </c>
      <c r="G2584" s="2">
        <f>'Moving Avg'!F2584</f>
        <v>10.849554999999999</v>
      </c>
      <c r="H2584" s="2">
        <f>'Moving Avg'!G2584</f>
        <v>10.827815999999999</v>
      </c>
      <c r="I2584" s="2">
        <f>'Moving Avg'!H2584</f>
        <v>10.199164500000004</v>
      </c>
      <c r="J2584" s="6" t="str">
        <f>OBV!F2584</f>
        <v>BULLISH</v>
      </c>
      <c r="K2584" s="6" t="str">
        <f>OBV!G2584</f>
        <v>NEUTRAL</v>
      </c>
      <c r="L2584" s="6" t="str">
        <f>OBV!H2584</f>
        <v>BULLISH DIVERGENCE</v>
      </c>
    </row>
    <row r="2585" spans="1:12" ht="13.5" x14ac:dyDescent="0.25">
      <c r="A2585" s="3">
        <f>RSI!A2585</f>
        <v>45770</v>
      </c>
      <c r="B2585" s="2">
        <f>RSI!B2585</f>
        <v>10.7752</v>
      </c>
      <c r="C2585" s="2">
        <f>RSI!I2585</f>
        <v>48.038211323003964</v>
      </c>
      <c r="D2585" s="2">
        <f>MACD!E2585</f>
        <v>-4.2785507622646435E-2</v>
      </c>
      <c r="E2585" s="2">
        <f>MACD!F2585</f>
        <v>-4.0209097058499878E-2</v>
      </c>
      <c r="F2585" s="2">
        <f>'Moving Avg'!D2585</f>
        <v>10.8347</v>
      </c>
      <c r="G2585" s="2">
        <f>'Moving Avg'!F2585</f>
        <v>10.854195000000001</v>
      </c>
      <c r="H2585" s="2">
        <f>'Moving Avg'!G2585</f>
        <v>10.827815999999999</v>
      </c>
      <c r="I2585" s="2">
        <f>'Moving Avg'!H2585</f>
        <v>10.206120500000004</v>
      </c>
      <c r="J2585" s="6" t="str">
        <f>OBV!F2585</f>
        <v>BULLISH</v>
      </c>
      <c r="K2585" s="6" t="str">
        <f>OBV!G2585</f>
        <v>NEUTRAL</v>
      </c>
      <c r="L2585" s="6" t="str">
        <f>OBV!H2585</f>
        <v>BULLISH DIVERGENCE</v>
      </c>
    </row>
    <row r="2586" spans="1:12" ht="13.5" x14ac:dyDescent="0.25">
      <c r="A2586" s="3">
        <f>RSI!A2586</f>
        <v>45771</v>
      </c>
      <c r="B2586" s="2">
        <f>RSI!B2586</f>
        <v>10.635899999999999</v>
      </c>
      <c r="C2586" s="2">
        <f>RSI!I2586</f>
        <v>43.666407675619034</v>
      </c>
      <c r="D2586" s="2">
        <f>MACD!E2586</f>
        <v>-4.4731538328980136E-2</v>
      </c>
      <c r="E2586" s="2">
        <f>MACD!F2586</f>
        <v>-4.1113585312595936E-2</v>
      </c>
      <c r="F2586" s="2">
        <f>'Moving Avg'!D2586</f>
        <v>10.795679999999999</v>
      </c>
      <c r="G2586" s="2">
        <f>'Moving Avg'!F2586</f>
        <v>10.84723</v>
      </c>
      <c r="H2586" s="2">
        <f>'Moving Avg'!G2586</f>
        <v>10.821313999999997</v>
      </c>
      <c r="I2586" s="2">
        <f>'Moving Avg'!H2586</f>
        <v>10.212162500000003</v>
      </c>
      <c r="J2586" s="6" t="str">
        <f>OBV!F2586</f>
        <v>BULLISH</v>
      </c>
      <c r="K2586" s="6" t="str">
        <f>OBV!G2586</f>
        <v>NEUTRAL</v>
      </c>
      <c r="L2586" s="6" t="str">
        <f>OBV!H2586</f>
        <v>BULLISH DIVERGENCE</v>
      </c>
    </row>
    <row r="2587" spans="1:12" ht="13.5" x14ac:dyDescent="0.25">
      <c r="A2587" s="3">
        <f>RSI!A2587</f>
        <v>45772</v>
      </c>
      <c r="B2587" s="2">
        <f>RSI!B2587</f>
        <v>10.682399999999999</v>
      </c>
      <c r="C2587" s="2">
        <f>RSI!I2587</f>
        <v>45.451032279186286</v>
      </c>
      <c r="D2587" s="2">
        <f>MACD!E2587</f>
        <v>-8.660975055267528E-3</v>
      </c>
      <c r="E2587" s="2">
        <f>MACD!F2587</f>
        <v>-3.4623063261130252E-2</v>
      </c>
      <c r="F2587" s="2">
        <f>'Moving Avg'!D2587</f>
        <v>10.73066</v>
      </c>
      <c r="G2587" s="2">
        <f>'Moving Avg'!F2587</f>
        <v>10.84259</v>
      </c>
      <c r="H2587" s="2">
        <f>'Moving Avg'!G2587</f>
        <v>10.815741999999998</v>
      </c>
      <c r="I2587" s="2">
        <f>'Moving Avg'!H2587</f>
        <v>10.218437000000002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10.7752</v>
      </c>
      <c r="C2588" s="2">
        <f>RSI!I2588</f>
        <v>48.928309905736775</v>
      </c>
      <c r="D2588" s="2">
        <f>MACD!E2588</f>
        <v>1.8648565686877561E-2</v>
      </c>
      <c r="E2588" s="2">
        <f>MACD!F2588</f>
        <v>-2.3968737471528691E-2</v>
      </c>
      <c r="F2588" s="2">
        <f>'Moving Avg'!D2588</f>
        <v>10.726939999999999</v>
      </c>
      <c r="G2588" s="2">
        <f>'Moving Avg'!F2588</f>
        <v>10.84491</v>
      </c>
      <c r="H2588" s="2">
        <f>'Moving Avg'!G2588</f>
        <v>10.812767999999998</v>
      </c>
      <c r="I2588" s="2">
        <f>'Moving Avg'!H2588</f>
        <v>10.225002000000002</v>
      </c>
      <c r="J2588" s="6" t="str">
        <f>OBV!F2588</f>
        <v>BULLISH</v>
      </c>
      <c r="K2588" s="6" t="str">
        <f>OBV!G2588</f>
        <v>NEUTRAL</v>
      </c>
      <c r="L2588" s="6" t="str">
        <f>OBV!H2588</f>
        <v>BULLISH DIVERGENCE</v>
      </c>
    </row>
    <row r="2589" spans="1:12" ht="13.5" x14ac:dyDescent="0.25">
      <c r="A2589" s="3">
        <f>RSI!A2589</f>
        <v>45776</v>
      </c>
      <c r="B2589" s="2">
        <f>RSI!B2589</f>
        <v>10.7752</v>
      </c>
      <c r="C2589" s="2">
        <f>RSI!I2589</f>
        <v>48.928309905736775</v>
      </c>
      <c r="D2589" s="2">
        <f>MACD!E2589</f>
        <v>6.7672866089562689E-2</v>
      </c>
      <c r="E2589" s="2">
        <f>MACD!F2589</f>
        <v>-5.6404167593104172E-3</v>
      </c>
      <c r="F2589" s="2">
        <f>'Moving Avg'!D2589</f>
        <v>10.728779999999999</v>
      </c>
      <c r="G2589" s="2">
        <f>'Moving Avg'!F2589</f>
        <v>10.84723</v>
      </c>
      <c r="H2589" s="2">
        <f>'Moving Avg'!G2589</f>
        <v>10.811651999999999</v>
      </c>
      <c r="I2589" s="2">
        <f>'Moving Avg'!H2589</f>
        <v>10.230575000000002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10.682399999999999</v>
      </c>
      <c r="C2590" s="2">
        <f>RSI!I2590</f>
        <v>45.560044274106346</v>
      </c>
      <c r="D2590" s="2">
        <f>MACD!E2590</f>
        <v>0.11334634513907638</v>
      </c>
      <c r="E2590" s="2">
        <f>MACD!F2590</f>
        <v>1.8156935620366944E-2</v>
      </c>
      <c r="F2590" s="2">
        <f>'Moving Avg'!D2590</f>
        <v>10.71022</v>
      </c>
      <c r="G2590" s="2">
        <f>'Moving Avg'!F2590</f>
        <v>10.847230000000001</v>
      </c>
      <c r="H2590" s="2">
        <f>'Moving Avg'!G2590</f>
        <v>10.808679999999997</v>
      </c>
      <c r="I2590" s="2">
        <f>'Moving Avg'!H2590</f>
        <v>10.235220000000002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</row>
    <row r="2591" spans="1:12" ht="13.5" x14ac:dyDescent="0.25">
      <c r="A2591" s="3">
        <f>RSI!A2591</f>
        <v>45779</v>
      </c>
      <c r="B2591" s="2">
        <f>RSI!B2591</f>
        <v>10.682399999999999</v>
      </c>
      <c r="C2591" s="2">
        <f>RSI!I2591</f>
        <v>45.560044274106339</v>
      </c>
      <c r="D2591" s="2">
        <f>MACD!E2591</f>
        <v>0.10984555128739615</v>
      </c>
      <c r="E2591" s="2">
        <f>MACD!F2591</f>
        <v>3.6494658753772787E-2</v>
      </c>
      <c r="F2591" s="2">
        <f>'Moving Avg'!D2591</f>
        <v>10.719519999999999</v>
      </c>
      <c r="G2591" s="2">
        <f>'Moving Avg'!F2591</f>
        <v>10.826330000000002</v>
      </c>
      <c r="H2591" s="2">
        <f>'Moving Avg'!G2591</f>
        <v>10.804035999999996</v>
      </c>
      <c r="I2591" s="2">
        <f>'Moving Avg'!H2591</f>
        <v>10.240097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10.682399999999999</v>
      </c>
      <c r="C2592" s="2">
        <f>RSI!I2592</f>
        <v>45.560044274106339</v>
      </c>
      <c r="D2592" s="2">
        <f>MACD!E2592</f>
        <v>0.13469825637468347</v>
      </c>
      <c r="E2592" s="2">
        <f>MACD!F2592</f>
        <v>5.6135378277954923E-2</v>
      </c>
      <c r="F2592" s="2">
        <f>'Moving Avg'!D2592</f>
        <v>10.719519999999999</v>
      </c>
      <c r="G2592" s="2">
        <f>'Moving Avg'!F2592</f>
        <v>10.809150000000002</v>
      </c>
      <c r="H2592" s="2">
        <f>'Moving Avg'!G2592</f>
        <v>10.799391999999997</v>
      </c>
      <c r="I2592" s="2">
        <f>'Moving Avg'!H2592</f>
        <v>10.245903</v>
      </c>
      <c r="J2592" s="6" t="str">
        <f>OBV!F2592</f>
        <v>BULLISH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45783</v>
      </c>
      <c r="B2593" s="2">
        <f>RSI!B2593</f>
        <v>10.682399999999999</v>
      </c>
      <c r="C2593" s="2">
        <f>RSI!I2593</f>
        <v>45.560044274106339</v>
      </c>
      <c r="D2593" s="2">
        <f>MACD!E2593</f>
        <v>0.12346264632769</v>
      </c>
      <c r="E2593" s="2">
        <f>MACD!F2593</f>
        <v>6.9600831887901948E-2</v>
      </c>
      <c r="F2593" s="2">
        <f>'Moving Avg'!D2593</f>
        <v>10.70096</v>
      </c>
      <c r="G2593" s="2">
        <f>'Moving Avg'!F2593</f>
        <v>10.798935000000002</v>
      </c>
      <c r="H2593" s="2">
        <f>'Moving Avg'!G2593</f>
        <v>10.796605999999997</v>
      </c>
      <c r="I2593" s="2">
        <f>'Moving Avg'!H2593</f>
        <v>10.251058499999999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10.552300000000001</v>
      </c>
      <c r="C2594" s="2">
        <f>RSI!I2594</f>
        <v>40.325339369392104</v>
      </c>
      <c r="D2594" s="2">
        <f>MACD!E2594</f>
        <v>0.11988246584839146</v>
      </c>
      <c r="E2594" s="2">
        <f>MACD!F2594</f>
        <v>7.9657158679999854E-2</v>
      </c>
      <c r="F2594" s="2">
        <f>'Moving Avg'!D2594</f>
        <v>10.65638</v>
      </c>
      <c r="G2594" s="2">
        <f>'Moving Avg'!F2594</f>
        <v>10.791505000000003</v>
      </c>
      <c r="H2594" s="2">
        <f>'Moving Avg'!G2594</f>
        <v>10.788431999999995</v>
      </c>
      <c r="I2594" s="2">
        <f>'Moving Avg'!H2594</f>
        <v>10.255609999999997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10.7752</v>
      </c>
      <c r="C2595" s="2">
        <f>RSI!I2595</f>
        <v>50.763276304676076</v>
      </c>
      <c r="D2595" s="2">
        <f>MACD!E2595</f>
        <v>0.10305090033500086</v>
      </c>
      <c r="E2595" s="2">
        <f>MACD!F2595</f>
        <v>8.4335907011000064E-2</v>
      </c>
      <c r="F2595" s="2">
        <f>'Moving Avg'!D2595</f>
        <v>10.674939999999999</v>
      </c>
      <c r="G2595" s="2">
        <f>'Moving Avg'!F2595</f>
        <v>10.796145000000003</v>
      </c>
      <c r="H2595" s="2">
        <f>'Moving Avg'!G2595</f>
        <v>10.784715999999996</v>
      </c>
      <c r="I2595" s="2">
        <f>'Moving Avg'!H2595</f>
        <v>10.261275999999999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10.682399999999999</v>
      </c>
      <c r="C2596" s="2">
        <f>RSI!I2596</f>
        <v>47.071736766949144</v>
      </c>
      <c r="D2596" s="2">
        <f>MACD!E2596</f>
        <v>7.4132711965990694E-2</v>
      </c>
      <c r="E2596" s="2">
        <f>MACD!F2596</f>
        <v>8.2295268001998198E-2</v>
      </c>
      <c r="F2596" s="2">
        <f>'Moving Avg'!D2596</f>
        <v>10.674939999999999</v>
      </c>
      <c r="G2596" s="2">
        <f>'Moving Avg'!F2596</f>
        <v>10.796145000000003</v>
      </c>
      <c r="H2596" s="2">
        <f>'Moving Avg'!G2596</f>
        <v>10.779143999999997</v>
      </c>
      <c r="I2596" s="2">
        <f>'Moving Avg'!H2596</f>
        <v>10.265920999999999</v>
      </c>
      <c r="J2596" s="6" t="str">
        <f>OBV!F2596</f>
        <v>BULLISH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45789</v>
      </c>
      <c r="B2597" s="2">
        <f>RSI!B2597</f>
        <v>10.8217</v>
      </c>
      <c r="C2597" s="2">
        <f>RSI!I2597</f>
        <v>52.639284608756924</v>
      </c>
      <c r="D2597" s="2">
        <f>MACD!E2597</f>
        <v>4.6936607551911536E-2</v>
      </c>
      <c r="E2597" s="2">
        <f>MACD!F2597</f>
        <v>7.5223535911980874E-2</v>
      </c>
      <c r="F2597" s="2">
        <f>'Moving Avg'!D2597</f>
        <v>10.7028</v>
      </c>
      <c r="G2597" s="2">
        <f>'Moving Avg'!F2597</f>
        <v>10.79011</v>
      </c>
      <c r="H2597" s="2">
        <f>'Moving Avg'!G2597</f>
        <v>10.776357999999998</v>
      </c>
      <c r="I2597" s="2">
        <f>'Moving Avg'!H2597</f>
        <v>10.271354999999996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10.942399999999999</v>
      </c>
      <c r="C2598" s="2">
        <f>RSI!I2598</f>
        <v>56.872509484618462</v>
      </c>
      <c r="D2598" s="2">
        <f>MACD!E2598</f>
        <v>2.8842946172767725E-2</v>
      </c>
      <c r="E2598" s="2">
        <f>MACD!F2598</f>
        <v>6.594741796413825E-2</v>
      </c>
      <c r="F2598" s="2">
        <f>'Moving Avg'!D2598</f>
        <v>10.754799999999999</v>
      </c>
      <c r="G2598" s="2">
        <f>'Moving Avg'!F2598</f>
        <v>10.78918</v>
      </c>
      <c r="H2598" s="2">
        <f>'Moving Avg'!G2598</f>
        <v>10.776357999999995</v>
      </c>
      <c r="I2598" s="2">
        <f>'Moving Avg'!H2598</f>
        <v>10.277438999999998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10.9146</v>
      </c>
      <c r="C2599" s="2">
        <f>RSI!I2599</f>
        <v>55.638966329190268</v>
      </c>
      <c r="D2599" s="2">
        <f>MACD!E2599</f>
        <v>1.4492152258362978E-2</v>
      </c>
      <c r="E2599" s="2">
        <f>MACD!F2599</f>
        <v>5.5656364822983195E-2</v>
      </c>
      <c r="F2599" s="2">
        <f>'Moving Avg'!D2599</f>
        <v>10.827259999999999</v>
      </c>
      <c r="G2599" s="2">
        <f>'Moving Avg'!F2599</f>
        <v>10.778499999999999</v>
      </c>
      <c r="H2599" s="2">
        <f>'Moving Avg'!G2599</f>
        <v>10.775801999999997</v>
      </c>
      <c r="I2599" s="2">
        <f>'Moving Avg'!H2599</f>
        <v>10.283708999999995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10.7195</v>
      </c>
      <c r="C2600" s="2">
        <f>RSI!I2600</f>
        <v>47.802818557286415</v>
      </c>
      <c r="D2600" s="2">
        <f>MACD!E2600</f>
        <v>1.6698248068109933E-3</v>
      </c>
      <c r="E2600" s="2">
        <f>MACD!F2600</f>
        <v>4.4859056819748756E-2</v>
      </c>
      <c r="F2600" s="2">
        <f>'Moving Avg'!D2600</f>
        <v>10.816120000000002</v>
      </c>
      <c r="G2600" s="2">
        <f>'Moving Avg'!F2600</f>
        <v>10.758995000000001</v>
      </c>
      <c r="H2600" s="2">
        <f>'Moving Avg'!G2600</f>
        <v>10.775429999999997</v>
      </c>
      <c r="I2600" s="2">
        <f>'Moving Avg'!H2600</f>
        <v>10.289003499999996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10.9053</v>
      </c>
      <c r="C2601" s="2">
        <f>RSI!I2601</f>
        <v>54.390757257705957</v>
      </c>
      <c r="D2601" s="2">
        <f>MACD!E2601</f>
        <v>-2.2580942567557827E-2</v>
      </c>
      <c r="E2601" s="2">
        <f>MACD!F2601</f>
        <v>3.1371056942287444E-2</v>
      </c>
      <c r="F2601" s="2">
        <f>'Moving Avg'!D2601</f>
        <v>10.8607</v>
      </c>
      <c r="G2601" s="2">
        <f>'Moving Avg'!F2601</f>
        <v>10.762710000000002</v>
      </c>
      <c r="H2601" s="2">
        <f>'Moving Avg'!G2601</f>
        <v>10.782675999999997</v>
      </c>
      <c r="I2601" s="2">
        <f>'Moving Avg'!H2601</f>
        <v>10.295691499999997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10.9053</v>
      </c>
      <c r="C2602" s="2">
        <f>RSI!I2602</f>
        <v>54.390757257705957</v>
      </c>
      <c r="D2602" s="2">
        <f>MACD!E2602</f>
        <v>-4.3863669797421068E-2</v>
      </c>
      <c r="E2602" s="2">
        <f>MACD!F2602</f>
        <v>1.6324111594345742E-2</v>
      </c>
      <c r="F2602" s="2">
        <f>'Moving Avg'!D2602</f>
        <v>10.877419999999997</v>
      </c>
      <c r="G2602" s="2">
        <f>'Moving Avg'!F2602</f>
        <v>10.757600000000002</v>
      </c>
      <c r="H2602" s="2">
        <f>'Moving Avg'!G2602</f>
        <v>10.78342</v>
      </c>
      <c r="I2602" s="2">
        <f>'Moving Avg'!H2602</f>
        <v>10.302379499999995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10.9053</v>
      </c>
      <c r="C2603" s="2">
        <f>RSI!I2603</f>
        <v>54.390757257705957</v>
      </c>
      <c r="D2603" s="2">
        <f>MACD!E2603</f>
        <v>-6.2578471247627832E-2</v>
      </c>
      <c r="E2603" s="2">
        <f>MACD!F2603</f>
        <v>5.4359502595102693E-4</v>
      </c>
      <c r="F2603" s="2">
        <f>'Moving Avg'!D2603</f>
        <v>10.87</v>
      </c>
      <c r="G2603" s="2">
        <f>'Moving Avg'!F2603</f>
        <v>10.763175000000002</v>
      </c>
      <c r="H2603" s="2">
        <f>'Moving Avg'!G2603</f>
        <v>10.784163999999997</v>
      </c>
      <c r="I2603" s="2">
        <f>'Moving Avg'!H2603</f>
        <v>10.309067499999994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</row>
    <row r="2604" spans="1:12" ht="13.5" x14ac:dyDescent="0.25">
      <c r="A2604" s="3">
        <f>RSI!A2604</f>
        <v>45798</v>
      </c>
      <c r="B2604" s="2">
        <f>RSI!B2604</f>
        <v>11.081799999999999</v>
      </c>
      <c r="C2604" s="2">
        <f>RSI!I2604</f>
        <v>60.331031019712405</v>
      </c>
      <c r="D2604" s="2">
        <f>MACD!E2604</f>
        <v>-0.11215754963456881</v>
      </c>
      <c r="E2604" s="2">
        <f>MACD!F2604</f>
        <v>-2.1996633906152942E-2</v>
      </c>
      <c r="F2604" s="2">
        <f>'Moving Avg'!D2604</f>
        <v>10.90344</v>
      </c>
      <c r="G2604" s="2">
        <f>'Moving Avg'!F2604</f>
        <v>10.778965000000001</v>
      </c>
      <c r="H2604" s="2">
        <f>'Moving Avg'!G2604</f>
        <v>10.788993999999997</v>
      </c>
      <c r="I2604" s="2">
        <f>'Moving Avg'!H2604</f>
        <v>10.316823999999995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11.081799999999999</v>
      </c>
      <c r="C2605" s="2">
        <f>RSI!I2605</f>
        <v>60.331031019712405</v>
      </c>
      <c r="D2605" s="2">
        <f>MACD!E2605</f>
        <v>-0.12146528854588112</v>
      </c>
      <c r="E2605" s="2">
        <f>MACD!F2605</f>
        <v>-4.1890364834098581E-2</v>
      </c>
      <c r="F2605" s="2">
        <f>'Moving Avg'!D2605</f>
        <v>10.975900000000001</v>
      </c>
      <c r="G2605" s="2">
        <f>'Moving Avg'!F2605</f>
        <v>10.794295000000002</v>
      </c>
      <c r="H2605" s="2">
        <f>'Moving Avg'!G2605</f>
        <v>10.795125999999998</v>
      </c>
      <c r="I2605" s="2">
        <f>'Moving Avg'!H2605</f>
        <v>10.323604999999993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11.0725</v>
      </c>
      <c r="C2606" s="2">
        <f>RSI!I2606</f>
        <v>59.854644939552841</v>
      </c>
      <c r="D2606" s="2">
        <f>MACD!E2606</f>
        <v>-0.14445550805137053</v>
      </c>
      <c r="E2606" s="2">
        <f>MACD!F2606</f>
        <v>-6.2403393477552971E-2</v>
      </c>
      <c r="F2606" s="2">
        <f>'Moving Avg'!D2606</f>
        <v>11.00934</v>
      </c>
      <c r="G2606" s="2">
        <f>'Moving Avg'!F2606</f>
        <v>10.816125000000001</v>
      </c>
      <c r="H2606" s="2">
        <f>'Moving Avg'!G2606</f>
        <v>10.801255999999999</v>
      </c>
      <c r="I2606" s="2">
        <f>'Moving Avg'!H2606</f>
        <v>10.330385999999994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11.081799999999999</v>
      </c>
      <c r="C2607" s="2">
        <f>RSI!I2607</f>
        <v>60.193146634981439</v>
      </c>
      <c r="D2607" s="2">
        <f>MACD!E2607</f>
        <v>-0.14452527537844873</v>
      </c>
      <c r="E2607" s="2">
        <f>MACD!F2607</f>
        <v>-7.8827769857732127E-2</v>
      </c>
      <c r="F2607" s="2">
        <f>'Moving Avg'!D2607</f>
        <v>11.044639999999999</v>
      </c>
      <c r="G2607" s="2">
        <f>'Moving Avg'!F2607</f>
        <v>10.836095</v>
      </c>
      <c r="H2607" s="2">
        <f>'Moving Avg'!G2607</f>
        <v>10.807943999999997</v>
      </c>
      <c r="I2607" s="2">
        <f>'Moving Avg'!H2607</f>
        <v>10.33749199999999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11.053900000000001</v>
      </c>
      <c r="C2608" s="2">
        <f>RSI!I2608</f>
        <v>58.596878069965264</v>
      </c>
      <c r="D2608" s="2">
        <f>MACD!E2608</f>
        <v>-0.12526112983267268</v>
      </c>
      <c r="E2608" s="2">
        <f>MACD!F2608</f>
        <v>-8.8114441852720243E-2</v>
      </c>
      <c r="F2608" s="2">
        <f>'Moving Avg'!D2608</f>
        <v>11.07436</v>
      </c>
      <c r="G2608" s="2">
        <f>'Moving Avg'!F2608</f>
        <v>10.85003</v>
      </c>
      <c r="H2608" s="2">
        <f>'Moving Avg'!G2608</f>
        <v>10.818719999999995</v>
      </c>
      <c r="I2608" s="2">
        <f>'Moving Avg'!H2608</f>
        <v>10.344504999999993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</row>
    <row r="2609" spans="1:12" ht="13.5" x14ac:dyDescent="0.25">
      <c r="A2609" s="3">
        <f>RSI!A2609</f>
        <v>45805</v>
      </c>
      <c r="B2609" s="2">
        <f>RSI!B2609</f>
        <v>11.332599999999999</v>
      </c>
      <c r="C2609" s="2">
        <f>RSI!I2609</f>
        <v>67.786773824545406</v>
      </c>
      <c r="D2609" s="2">
        <f>MACD!E2609</f>
        <v>-0.13493268383717627</v>
      </c>
      <c r="E2609" s="2">
        <f>MACD!F2609</f>
        <v>-9.747809024961146E-2</v>
      </c>
      <c r="F2609" s="2">
        <f>'Moving Avg'!D2609</f>
        <v>11.12452</v>
      </c>
      <c r="G2609" s="2">
        <f>'Moving Avg'!F2609</f>
        <v>10.8779</v>
      </c>
      <c r="H2609" s="2">
        <f>'Moving Avg'!G2609</f>
        <v>10.834511999999995</v>
      </c>
      <c r="I2609" s="2">
        <f>'Moving Avg'!H2609</f>
        <v>10.352911499999994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</row>
    <row r="2610" spans="1:12" ht="13.5" x14ac:dyDescent="0.25">
      <c r="A2610" s="3">
        <f>RSI!A2610</f>
        <v>45806</v>
      </c>
      <c r="B2610" s="2">
        <f>RSI!B2610</f>
        <v>11.137499999999999</v>
      </c>
      <c r="C2610" s="2">
        <f>RSI!I2610</f>
        <v>58.069765941940631</v>
      </c>
      <c r="D2610" s="2">
        <f>MACD!E2610</f>
        <v>-0.16129948331264643</v>
      </c>
      <c r="E2610" s="2">
        <f>MACD!F2610</f>
        <v>-0.11024236886221847</v>
      </c>
      <c r="F2610" s="2">
        <f>'Moving Avg'!D2610</f>
        <v>11.135659999999998</v>
      </c>
      <c r="G2610" s="2">
        <f>'Moving Avg'!F2610</f>
        <v>10.900654999999997</v>
      </c>
      <c r="H2610" s="2">
        <f>'Moving Avg'!G2610</f>
        <v>10.842127999999995</v>
      </c>
      <c r="I2610" s="2">
        <f>'Moving Avg'!H2610</f>
        <v>10.360342499999991</v>
      </c>
      <c r="J2610" s="6" t="str">
        <f>OBV!F2610</f>
        <v>BULLISH</v>
      </c>
      <c r="K2610" s="6" t="str">
        <f>OBV!G2610</f>
        <v>NEUTRAL</v>
      </c>
      <c r="L2610" s="6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11.5091</v>
      </c>
      <c r="C2611" s="2">
        <f>RSI!I2611</f>
        <v>67.597154191852084</v>
      </c>
      <c r="D2611" s="2">
        <f>MACD!E2611</f>
        <v>-0.18382390474428156</v>
      </c>
      <c r="E2611" s="2">
        <f>MACD!F2611</f>
        <v>-0.12495867603863109</v>
      </c>
      <c r="F2611" s="2">
        <f>'Moving Avg'!D2611</f>
        <v>11.222980000000002</v>
      </c>
      <c r="G2611" s="2">
        <f>'Moving Avg'!F2611</f>
        <v>10.941989999999995</v>
      </c>
      <c r="H2611" s="2">
        <f>'Moving Avg'!G2611</f>
        <v>10.861077999999996</v>
      </c>
      <c r="I2611" s="2">
        <f>'Moving Avg'!H2611</f>
        <v>10.369399499999993</v>
      </c>
      <c r="J2611" s="6" t="str">
        <f>OBV!F2611</f>
        <v>BULLISH</v>
      </c>
      <c r="K2611" s="6" t="str">
        <f>OBV!G2611</f>
        <v>NEUTRAL</v>
      </c>
      <c r="L2611" s="6" t="str">
        <f>OBV!H2611</f>
        <v>CONFIRMED BULLISH</v>
      </c>
    </row>
    <row r="2612" spans="1:12" ht="13.5" x14ac:dyDescent="0.25">
      <c r="A2612" s="3">
        <f>RSI!A2612</f>
        <v>45810</v>
      </c>
      <c r="B2612" s="2">
        <f>RSI!B2612</f>
        <v>11.546200000000001</v>
      </c>
      <c r="C2612" s="2">
        <f>RSI!I2612</f>
        <v>68.36988848729446</v>
      </c>
      <c r="D2612" s="2">
        <f>MACD!E2612</f>
        <v>-0.20900544398850407</v>
      </c>
      <c r="E2612" s="2">
        <f>MACD!F2612</f>
        <v>-0.14176802962860569</v>
      </c>
      <c r="F2612" s="2">
        <f>'Moving Avg'!D2612</f>
        <v>11.315860000000001</v>
      </c>
      <c r="G2612" s="2">
        <f>'Moving Avg'!F2612</f>
        <v>10.985179999999996</v>
      </c>
      <c r="H2612" s="2">
        <f>'Moving Avg'!G2612</f>
        <v>10.877053999999996</v>
      </c>
      <c r="I2612" s="2">
        <f>'Moving Avg'!H2612</f>
        <v>10.378688499999994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11.55</v>
      </c>
      <c r="C2613" s="2">
        <f>RSI!I2613</f>
        <v>68.452873794661258</v>
      </c>
      <c r="D2613" s="2">
        <f>MACD!E2613</f>
        <v>-0.23393792694066207</v>
      </c>
      <c r="E2613" s="2">
        <f>MACD!F2613</f>
        <v>-0.16020200909101698</v>
      </c>
      <c r="F2613" s="2">
        <f>'Moving Avg'!D2613</f>
        <v>11.41508</v>
      </c>
      <c r="G2613" s="2">
        <f>'Moving Avg'!F2613</f>
        <v>11.028559999999999</v>
      </c>
      <c r="H2613" s="2">
        <f>'Moving Avg'!G2613</f>
        <v>10.893105999999996</v>
      </c>
      <c r="I2613" s="2">
        <f>'Moving Avg'!H2613</f>
        <v>10.387949999999995</v>
      </c>
      <c r="J2613" s="6" t="str">
        <f>OBV!F2613</f>
        <v>BULLISH</v>
      </c>
      <c r="K2613" s="6" t="str">
        <f>OBV!G2613</f>
        <v>STRONG</v>
      </c>
      <c r="L2613" s="6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11.55</v>
      </c>
      <c r="C2614" s="2">
        <f>RSI!I2614</f>
        <v>68.452873794661244</v>
      </c>
      <c r="D2614" s="2">
        <f>MACD!E2614</f>
        <v>-0.23099912666738831</v>
      </c>
      <c r="E2614" s="2">
        <f>MACD!F2614</f>
        <v>-0.17436143260629125</v>
      </c>
      <c r="F2614" s="2">
        <f>'Moving Avg'!D2614</f>
        <v>11.45856</v>
      </c>
      <c r="G2614" s="2">
        <f>'Moving Avg'!F2614</f>
        <v>11.078444999999999</v>
      </c>
      <c r="H2614" s="2">
        <f>'Moving Avg'!G2614</f>
        <v>10.909715999999994</v>
      </c>
      <c r="I2614" s="2">
        <f>'Moving Avg'!H2614</f>
        <v>10.397211499999994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</row>
    <row r="2615" spans="1:12" ht="13.5" x14ac:dyDescent="0.25">
      <c r="A2615" s="3">
        <f>RSI!A2615</f>
        <v>45813</v>
      </c>
      <c r="B2615" s="2">
        <f>RSI!B2615</f>
        <v>11.55</v>
      </c>
      <c r="C2615" s="2">
        <f>RSI!I2615</f>
        <v>68.452873794661258</v>
      </c>
      <c r="D2615" s="2">
        <f>MACD!E2615</f>
        <v>-0.23139979167644853</v>
      </c>
      <c r="E2615" s="2">
        <f>MACD!F2615</f>
        <v>-0.18576910442032274</v>
      </c>
      <c r="F2615" s="2">
        <f>'Moving Avg'!D2615</f>
        <v>11.541059999999998</v>
      </c>
      <c r="G2615" s="2">
        <f>'Moving Avg'!F2615</f>
        <v>11.117185000000001</v>
      </c>
      <c r="H2615" s="2">
        <f>'Moving Avg'!G2615</f>
        <v>10.927067999999995</v>
      </c>
      <c r="I2615" s="2">
        <f>'Moving Avg'!H2615</f>
        <v>10.406890999999996</v>
      </c>
      <c r="J2615" s="6" t="str">
        <f>OBV!F2615</f>
        <v>BULLISH</v>
      </c>
      <c r="K2615" s="6" t="str">
        <f>OBV!G2615</f>
        <v>NEUTRAL</v>
      </c>
      <c r="L2615" s="6" t="str">
        <f>OBV!H2615</f>
        <v>BULLISH DIVERGENCE</v>
      </c>
    </row>
    <row r="2616" spans="1:12" ht="13.5" x14ac:dyDescent="0.25">
      <c r="A2616" s="3">
        <f>RSI!A2616</f>
        <v>45817</v>
      </c>
      <c r="B2616" s="2">
        <f>RSI!B2616</f>
        <v>11.55</v>
      </c>
      <c r="C2616" s="2">
        <f>RSI!I2616</f>
        <v>68.452873794661258</v>
      </c>
      <c r="D2616" s="2">
        <f>MACD!E2616</f>
        <v>-0.23584305011173434</v>
      </c>
      <c r="E2616" s="2">
        <f>MACD!F2616</f>
        <v>-0.19578389355860507</v>
      </c>
      <c r="F2616" s="2">
        <f>'Moving Avg'!D2616</f>
        <v>11.549240000000001</v>
      </c>
      <c r="G2616" s="2">
        <f>'Moving Avg'!F2616</f>
        <v>11.160565000000002</v>
      </c>
      <c r="H2616" s="2">
        <f>'Moving Avg'!G2616</f>
        <v>10.942563999999996</v>
      </c>
      <c r="I2616" s="2">
        <f>'Moving Avg'!H2616</f>
        <v>10.416570499999995</v>
      </c>
      <c r="J2616" s="6" t="str">
        <f>OBV!F2616</f>
        <v>BULLISH</v>
      </c>
      <c r="K2616" s="6" t="str">
        <f>OBV!G2616</f>
        <v>NEUTRAL</v>
      </c>
      <c r="L2616" s="6" t="str">
        <f>OBV!H2616</f>
        <v>BULLISH DIVERGENCE</v>
      </c>
    </row>
    <row r="2617" spans="1:12" ht="13.5" x14ac:dyDescent="0.25">
      <c r="A2617" s="3">
        <f>RSI!A2617</f>
        <v>45818</v>
      </c>
      <c r="B2617" s="2">
        <f>RSI!B2617</f>
        <v>11.6</v>
      </c>
      <c r="C2617" s="2">
        <f>RSI!I2617</f>
        <v>69.852699779255317</v>
      </c>
      <c r="D2617" s="2">
        <f>MACD!E2617</f>
        <v>-0.24435109532329236</v>
      </c>
      <c r="E2617" s="2">
        <f>MACD!F2617</f>
        <v>-0.20549733391154254</v>
      </c>
      <c r="F2617" s="2">
        <f>'Moving Avg'!D2617</f>
        <v>11.56</v>
      </c>
      <c r="G2617" s="2">
        <f>'Moving Avg'!F2617</f>
        <v>11.199480000000001</v>
      </c>
      <c r="H2617" s="2">
        <f>'Moving Avg'!G2617</f>
        <v>10.959059999999997</v>
      </c>
      <c r="I2617" s="2">
        <f>'Moving Avg'!H2617</f>
        <v>10.426081999999994</v>
      </c>
      <c r="J2617" s="6" t="str">
        <f>OBV!F2617</f>
        <v>BULLISH</v>
      </c>
      <c r="K2617" s="6" t="str">
        <f>OBV!G2617</f>
        <v>NEUTRAL</v>
      </c>
      <c r="L2617" s="6" t="str">
        <f>OBV!H2617</f>
        <v>BULLISH DIVERGENCE</v>
      </c>
    </row>
    <row r="2618" spans="1:12" ht="13.5" x14ac:dyDescent="0.25">
      <c r="A2618" s="3">
        <f>RSI!A2618</f>
        <v>45819</v>
      </c>
      <c r="B2618" s="2">
        <f>RSI!B2618</f>
        <v>11.65</v>
      </c>
      <c r="C2618" s="2">
        <f>RSI!I2618</f>
        <v>71.22761159861065</v>
      </c>
      <c r="D2618" s="2">
        <f>MACD!E2618</f>
        <v>-0.26213373934575657</v>
      </c>
      <c r="E2618" s="2">
        <f>MACD!F2618</f>
        <v>-0.21682461499838535</v>
      </c>
      <c r="F2618" s="2">
        <f>'Moving Avg'!D2618</f>
        <v>11.580000000000002</v>
      </c>
      <c r="G2618" s="2">
        <f>'Moving Avg'!F2618</f>
        <v>11.234860000000001</v>
      </c>
      <c r="H2618" s="2">
        <f>'Moving Avg'!G2618</f>
        <v>10.977483999999997</v>
      </c>
      <c r="I2618" s="2">
        <f>'Moving Avg'!H2618</f>
        <v>10.435703999999994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11.6</v>
      </c>
      <c r="C2619" s="2">
        <f>RSI!I2619</f>
        <v>67.893066996816216</v>
      </c>
      <c r="D2619" s="2">
        <f>MACD!E2619</f>
        <v>-0.23329126683520229</v>
      </c>
      <c r="E2619" s="2">
        <f>MACD!F2619</f>
        <v>-0.22011794536574875</v>
      </c>
      <c r="F2619" s="2">
        <f>'Moving Avg'!D2619</f>
        <v>11.59</v>
      </c>
      <c r="G2619" s="2">
        <f>'Moving Avg'!F2619</f>
        <v>11.269130000000002</v>
      </c>
      <c r="H2619" s="2">
        <f>'Moving Avg'!G2619</f>
        <v>10.994908000000001</v>
      </c>
      <c r="I2619" s="2">
        <f>'Moving Avg'!H2619</f>
        <v>10.444936999999992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</row>
    <row r="2620" spans="1:12" ht="13.5" x14ac:dyDescent="0.25">
      <c r="A2620" s="3">
        <f>RSI!A2620</f>
        <v>45821</v>
      </c>
      <c r="B2620" s="2">
        <f>RSI!B2620</f>
        <v>11.48</v>
      </c>
      <c r="C2620" s="2">
        <f>RSI!I2620</f>
        <v>60.56475367592239</v>
      </c>
      <c r="D2620" s="2">
        <f>MACD!E2620</f>
        <v>-0.23220908732596079</v>
      </c>
      <c r="E2620" s="2">
        <f>MACD!F2620</f>
        <v>-0.22253617375779117</v>
      </c>
      <c r="F2620" s="2">
        <f>'Moving Avg'!D2620</f>
        <v>11.575999999999999</v>
      </c>
      <c r="G2620" s="2">
        <f>'Moving Avg'!F2620</f>
        <v>11.307155000000003</v>
      </c>
      <c r="H2620" s="2">
        <f>'Moving Avg'!G2620</f>
        <v>11.010860000000001</v>
      </c>
      <c r="I2620" s="2">
        <f>'Moving Avg'!H2620</f>
        <v>10.452454999999993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11.48</v>
      </c>
      <c r="C2621" s="2">
        <f>RSI!I2621</f>
        <v>60.56475367592239</v>
      </c>
      <c r="D2621" s="2">
        <f>MACD!E2621</f>
        <v>-0.17544887161557554</v>
      </c>
      <c r="E2621" s="2">
        <f>MACD!F2621</f>
        <v>-0.21311871332934806</v>
      </c>
      <c r="F2621" s="2">
        <f>'Moving Avg'!D2621</f>
        <v>11.562000000000001</v>
      </c>
      <c r="G2621" s="2">
        <f>'Moving Avg'!F2621</f>
        <v>11.335890000000001</v>
      </c>
      <c r="H2621" s="2">
        <f>'Moving Avg'!G2621</f>
        <v>11.018452000000003</v>
      </c>
      <c r="I2621" s="2">
        <f>'Moving Avg'!H2621</f>
        <v>10.460158999999992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11.3</v>
      </c>
      <c r="C2622" s="2">
        <f>RSI!I2622</f>
        <v>50.990062566930987</v>
      </c>
      <c r="D2622" s="2">
        <f>MACD!E2622</f>
        <v>-0.10960655022863008</v>
      </c>
      <c r="E2622" s="2">
        <f>MACD!F2622</f>
        <v>-0.19241628070920447</v>
      </c>
      <c r="F2622" s="2">
        <f>'Moving Avg'!D2622</f>
        <v>11.502000000000001</v>
      </c>
      <c r="G2622" s="2">
        <f>'Moving Avg'!F2622</f>
        <v>11.355625</v>
      </c>
      <c r="H2622" s="2">
        <f>'Moving Avg'!G2622</f>
        <v>11.023932000000002</v>
      </c>
      <c r="I2622" s="2">
        <f>'Moving Avg'!H2622</f>
        <v>10.466962999999994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11.39</v>
      </c>
      <c r="C2623" s="2">
        <f>RSI!I2623</f>
        <v>54.834773535373749</v>
      </c>
      <c r="D2623" s="2">
        <f>MACD!E2623</f>
        <v>-6.0047961674998263E-2</v>
      </c>
      <c r="E2623" s="2">
        <f>MACD!F2623</f>
        <v>-0.16594261690236323</v>
      </c>
      <c r="F2623" s="2">
        <f>'Moving Avg'!D2623</f>
        <v>11.45</v>
      </c>
      <c r="G2623" s="2">
        <f>'Moving Avg'!F2623</f>
        <v>11.379859999999999</v>
      </c>
      <c r="H2623" s="2">
        <f>'Moving Avg'!G2623</f>
        <v>11.033998000000002</v>
      </c>
      <c r="I2623" s="2">
        <f>'Moving Avg'!H2623</f>
        <v>10.474216999999994</v>
      </c>
      <c r="J2623" s="6" t="str">
        <f>OBV!F2623</f>
        <v>BULLISH</v>
      </c>
      <c r="K2623" s="6" t="str">
        <f>OBV!G2623</f>
        <v>NEUTRAL</v>
      </c>
      <c r="L2623" s="6" t="str">
        <f>OBV!H2623</f>
        <v>BULLISH DIVERGENCE</v>
      </c>
    </row>
    <row r="2624" spans="1:12" ht="13.5" x14ac:dyDescent="0.25">
      <c r="A2624" s="3">
        <f>RSI!A2624</f>
        <v>45827</v>
      </c>
      <c r="B2624" s="2">
        <f>RSI!B2624</f>
        <v>11.39</v>
      </c>
      <c r="C2624" s="2">
        <f>RSI!I2624</f>
        <v>54.834773535373742</v>
      </c>
      <c r="D2624" s="2">
        <f>MACD!E2624</f>
        <v>-1.8712338601069689E-2</v>
      </c>
      <c r="E2624" s="2">
        <f>MACD!F2624</f>
        <v>-0.13649656124210452</v>
      </c>
      <c r="F2624" s="2">
        <f>'Moving Avg'!D2624</f>
        <v>11.408000000000001</v>
      </c>
      <c r="G2624" s="2">
        <f>'Moving Avg'!F2624</f>
        <v>11.39527</v>
      </c>
      <c r="H2624" s="2">
        <f>'Moving Avg'!G2624</f>
        <v>11.047779999999999</v>
      </c>
      <c r="I2624" s="2">
        <f>'Moving Avg'!H2624</f>
        <v>10.48193549999999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</row>
    <row r="2625" spans="1:12" ht="13.5" x14ac:dyDescent="0.25">
      <c r="A2625" s="3">
        <f>RSI!A2625</f>
        <v>45828</v>
      </c>
      <c r="B2625" s="2">
        <f>RSI!B2625</f>
        <v>11.02</v>
      </c>
      <c r="C2625" s="2">
        <f>RSI!I2625</f>
        <v>39.907946229102301</v>
      </c>
      <c r="D2625" s="2">
        <f>MACD!E2625</f>
        <v>4.3117136326950245E-2</v>
      </c>
      <c r="E2625" s="2">
        <f>MACD!F2625</f>
        <v>-0.10057382172829357</v>
      </c>
      <c r="F2625" s="2">
        <f>'Moving Avg'!D2625</f>
        <v>11.315999999999999</v>
      </c>
      <c r="G2625" s="2">
        <f>'Moving Avg'!F2625</f>
        <v>11.392179999999998</v>
      </c>
      <c r="H2625" s="2">
        <f>'Moving Avg'!G2625</f>
        <v>11.054532000000002</v>
      </c>
      <c r="I2625" s="2">
        <f>'Moving Avg'!H2625</f>
        <v>10.48701399999999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</row>
    <row r="2626" spans="1:12" ht="13.5" x14ac:dyDescent="0.25">
      <c r="A2626" s="3">
        <f>RSI!A2626</f>
        <v>45831</v>
      </c>
      <c r="B2626" s="2">
        <f>RSI!B2626</f>
        <v>11.01</v>
      </c>
      <c r="C2626" s="2">
        <f>RSI!I2626</f>
        <v>39.594237647686874</v>
      </c>
      <c r="D2626" s="2">
        <f>MACD!E2626</f>
        <v>9.7848296041759042E-2</v>
      </c>
      <c r="E2626" s="2">
        <f>MACD!F2626</f>
        <v>-6.0889398174283058E-2</v>
      </c>
      <c r="F2626" s="2">
        <f>'Moving Avg'!D2626</f>
        <v>11.221999999999998</v>
      </c>
      <c r="G2626" s="2">
        <f>'Moving Avg'!F2626</f>
        <v>11.389054999999997</v>
      </c>
      <c r="H2626" s="2">
        <f>'Moving Avg'!G2626</f>
        <v>11.061084000000003</v>
      </c>
      <c r="I2626" s="2">
        <f>'Moving Avg'!H2626</f>
        <v>10.492599999999992</v>
      </c>
      <c r="J2626" s="6" t="str">
        <f>OBV!F2626</f>
        <v>BULLISH</v>
      </c>
      <c r="K2626" s="6" t="str">
        <f>OBV!G2626</f>
        <v>NEUTRAL</v>
      </c>
      <c r="L2626" s="6" t="str">
        <f>OBV!H2626</f>
        <v>BULLISH DIVERGENCE</v>
      </c>
    </row>
    <row r="2627" spans="1:12" ht="13.5" x14ac:dyDescent="0.25">
      <c r="A2627" s="3">
        <f>RSI!A2627</f>
        <v>45832</v>
      </c>
      <c r="B2627" s="2">
        <f>RSI!B2627</f>
        <v>11.35</v>
      </c>
      <c r="C2627" s="2">
        <f>RSI!I2627</f>
        <v>53.094794062501514</v>
      </c>
      <c r="D2627" s="2">
        <f>MACD!E2627</f>
        <v>0.12827472264405415</v>
      </c>
      <c r="E2627" s="2">
        <f>MACD!F2627</f>
        <v>-2.3056574010615619E-2</v>
      </c>
      <c r="F2627" s="2">
        <f>'Moving Avg'!D2627</f>
        <v>11.231999999999999</v>
      </c>
      <c r="G2627" s="2">
        <f>'Moving Avg'!F2627</f>
        <v>11.402464999999998</v>
      </c>
      <c r="H2627" s="2">
        <f>'Moving Avg'!G2627</f>
        <v>11.069236</v>
      </c>
      <c r="I2627" s="2">
        <f>'Moving Avg'!H2627</f>
        <v>10.499885999999993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11.3</v>
      </c>
      <c r="C2628" s="2">
        <f>RSI!I2628</f>
        <v>51.279718533395133</v>
      </c>
      <c r="D2628" s="2">
        <f>MACD!E2628</f>
        <v>0.16489628510859689</v>
      </c>
      <c r="E2628" s="2">
        <f>MACD!F2628</f>
        <v>1.4533997813226885E-2</v>
      </c>
      <c r="F2628" s="2">
        <f>'Moving Avg'!D2628</f>
        <v>11.214000000000002</v>
      </c>
      <c r="G2628" s="2">
        <f>'Moving Avg'!F2628</f>
        <v>11.414769999999999</v>
      </c>
      <c r="H2628" s="2">
        <f>'Moving Avg'!G2628</f>
        <v>11.076016000000003</v>
      </c>
      <c r="I2628" s="2">
        <f>'Moving Avg'!H2628</f>
        <v>10.506921999999996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11.25</v>
      </c>
      <c r="C2629" s="2">
        <f>RSI!I2629</f>
        <v>49.45887884213515</v>
      </c>
      <c r="D2629" s="2">
        <f>MACD!E2629</f>
        <v>0.19170923250835337</v>
      </c>
      <c r="E2629" s="2">
        <f>MACD!F2629</f>
        <v>4.9969044752252181E-2</v>
      </c>
      <c r="F2629" s="2">
        <f>'Moving Avg'!D2629</f>
        <v>11.186000000000002</v>
      </c>
      <c r="G2629" s="2">
        <f>'Moving Avg'!F2629</f>
        <v>11.410640000000001</v>
      </c>
      <c r="H2629" s="2">
        <f>'Moving Avg'!G2629</f>
        <v>11.078452</v>
      </c>
      <c r="I2629" s="2">
        <f>'Moving Avg'!H2629</f>
        <v>10.513104499999997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11.06</v>
      </c>
      <c r="C2630" s="2">
        <f>RSI!I2630</f>
        <v>43.183850109471223</v>
      </c>
      <c r="D2630" s="2">
        <f>MACD!E2630</f>
        <v>0.21013294648242642</v>
      </c>
      <c r="E2630" s="2">
        <f>MACD!F2630</f>
        <v>8.2001825098287032E-2</v>
      </c>
      <c r="F2630" s="2">
        <f>'Moving Avg'!D2630</f>
        <v>11.193999999999999</v>
      </c>
      <c r="G2630" s="2">
        <f>'Moving Avg'!F2630</f>
        <v>11.406764999999998</v>
      </c>
      <c r="H2630" s="2">
        <f>'Moving Avg'!G2630</f>
        <v>11.077459999999999</v>
      </c>
      <c r="I2630" s="2">
        <f>'Moving Avg'!H2630</f>
        <v>10.516618499999995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</row>
    <row r="2631" spans="1:12" ht="13.5" x14ac:dyDescent="0.25">
      <c r="A2631" s="3">
        <f>RSI!A2631</f>
        <v>45839</v>
      </c>
      <c r="B2631" s="2">
        <f>RSI!B2631</f>
        <v>11.28</v>
      </c>
      <c r="C2631" s="2">
        <f>RSI!I2631</f>
        <v>50.944728809292677</v>
      </c>
      <c r="D2631" s="2">
        <f>MACD!E2631</f>
        <v>0.21066283126003604</v>
      </c>
      <c r="E2631" s="2">
        <f>MACD!F2631</f>
        <v>0.10773402633063683</v>
      </c>
      <c r="F2631" s="2">
        <f>'Moving Avg'!D2631</f>
        <v>11.248000000000001</v>
      </c>
      <c r="G2631" s="2">
        <f>'Moving Avg'!F2631</f>
        <v>11.395309999999998</v>
      </c>
      <c r="H2631" s="2">
        <f>'Moving Avg'!G2631</f>
        <v>11.08644</v>
      </c>
      <c r="I2631" s="2">
        <f>'Moving Avg'!H2631</f>
        <v>10.521928999999995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11.29</v>
      </c>
      <c r="C2632" s="2">
        <f>RSI!I2632</f>
        <v>51.27055989748272</v>
      </c>
      <c r="D2632" s="2">
        <f>MACD!E2632</f>
        <v>0.18252342097172303</v>
      </c>
      <c r="E2632" s="2">
        <f>MACD!F2632</f>
        <v>0.12269190525885408</v>
      </c>
      <c r="F2632" s="2">
        <f>'Moving Avg'!D2632</f>
        <v>11.236000000000001</v>
      </c>
      <c r="G2632" s="2">
        <f>'Moving Avg'!F2632</f>
        <v>11.3825</v>
      </c>
      <c r="H2632" s="2">
        <f>'Moving Avg'!G2632</f>
        <v>11.092089999999999</v>
      </c>
      <c r="I2632" s="2">
        <f>'Moving Avg'!H2632</f>
        <v>10.527289499999995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11.7</v>
      </c>
      <c r="C2633" s="2">
        <f>RSI!I2633</f>
        <v>62.320904996403918</v>
      </c>
      <c r="D2633" s="2">
        <f>MACD!E2633</f>
        <v>0.14198657905384948</v>
      </c>
      <c r="E2633" s="2">
        <f>MACD!F2633</f>
        <v>0.12655084001785316</v>
      </c>
      <c r="F2633" s="2">
        <f>'Moving Avg'!D2633</f>
        <v>11.315999999999999</v>
      </c>
      <c r="G2633" s="2">
        <f>'Moving Avg'!F2633</f>
        <v>11.389999999999999</v>
      </c>
      <c r="H2633" s="2">
        <f>'Moving Avg'!G2633</f>
        <v>11.110214000000001</v>
      </c>
      <c r="I2633" s="2">
        <f>'Moving Avg'!H2633</f>
        <v>10.53404999999999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BEARISH DIVERGENCE</v>
      </c>
    </row>
    <row r="2634" spans="1:12" ht="13.5" x14ac:dyDescent="0.25">
      <c r="A2634" s="3">
        <f>RSI!A2634</f>
        <v>45842</v>
      </c>
      <c r="B2634" s="2">
        <f>RSI!B2634</f>
        <v>11.91</v>
      </c>
      <c r="C2634" s="2">
        <f>RSI!I2634</f>
        <v>66.509995532410244</v>
      </c>
      <c r="D2634" s="2">
        <f>MACD!E2634</f>
        <v>8.9520545311314592E-2</v>
      </c>
      <c r="E2634" s="2">
        <f>MACD!F2634</f>
        <v>0.11914478107654546</v>
      </c>
      <c r="F2634" s="2">
        <f>'Moving Avg'!D2634</f>
        <v>11.447999999999999</v>
      </c>
      <c r="G2634" s="2">
        <f>'Moving Avg'!F2634</f>
        <v>11.407999999999999</v>
      </c>
      <c r="H2634" s="2">
        <f>'Moving Avg'!G2634</f>
        <v>11.133094000000002</v>
      </c>
      <c r="I2634" s="2">
        <f>'Moving Avg'!H2634</f>
        <v>10.54186049999999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11.45</v>
      </c>
      <c r="C2635" s="2">
        <f>RSI!I2635</f>
        <v>52.690937779011797</v>
      </c>
      <c r="D2635" s="2">
        <f>MACD!E2635</f>
        <v>1.8619572489539493E-2</v>
      </c>
      <c r="E2635" s="2">
        <f>MACD!F2635</f>
        <v>9.9039739359144272E-2</v>
      </c>
      <c r="F2635" s="2">
        <f>'Moving Avg'!D2635</f>
        <v>11.526</v>
      </c>
      <c r="G2635" s="2">
        <f>'Moving Avg'!F2635</f>
        <v>11.402999999999999</v>
      </c>
      <c r="H2635" s="2">
        <f>'Moving Avg'!G2635</f>
        <v>11.146590000000002</v>
      </c>
      <c r="I2635" s="2">
        <f>'Moving Avg'!H2635</f>
        <v>10.54802099999999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12</v>
      </c>
      <c r="C2636" s="2">
        <f>RSI!I2636</f>
        <v>62.67633484153987</v>
      </c>
      <c r="D2636" s="2">
        <f>MACD!E2636</f>
        <v>-8.432129878096184E-2</v>
      </c>
      <c r="E2636" s="2">
        <f>MACD!F2636</f>
        <v>6.2367531731123055E-2</v>
      </c>
      <c r="F2636" s="2">
        <f>'Moving Avg'!D2636</f>
        <v>11.669999999999998</v>
      </c>
      <c r="G2636" s="2">
        <f>'Moving Avg'!F2636</f>
        <v>11.425499999999998</v>
      </c>
      <c r="H2636" s="2">
        <f>'Moving Avg'!G2636</f>
        <v>11.173872000000001</v>
      </c>
      <c r="I2636" s="2">
        <f>'Moving Avg'!H2636</f>
        <v>10.556513499999987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12</v>
      </c>
      <c r="C2637" s="2">
        <f>RSI!I2637</f>
        <v>62.676334841539862</v>
      </c>
      <c r="D2637" s="2">
        <f>MACD!E2637</f>
        <v>-0.12298641104382213</v>
      </c>
      <c r="E2637" s="2">
        <f>MACD!F2637</f>
        <v>2.5296743176134021E-2</v>
      </c>
      <c r="F2637" s="2">
        <f>'Moving Avg'!D2637</f>
        <v>11.812000000000001</v>
      </c>
      <c r="G2637" s="2">
        <f>'Moving Avg'!F2637</f>
        <v>11.445499999999999</v>
      </c>
      <c r="H2637" s="2">
        <f>'Moving Avg'!G2637</f>
        <v>11.200224000000002</v>
      </c>
      <c r="I2637" s="2">
        <f>'Moving Avg'!H2637</f>
        <v>10.565470499999989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12</v>
      </c>
      <c r="C2638" s="2">
        <f>RSI!I2638</f>
        <v>62.67633484153987</v>
      </c>
      <c r="D2638" s="2">
        <f>MACD!E2638</f>
        <v>-0.16697775072504939</v>
      </c>
      <c r="E2638" s="2">
        <f>MACD!F2638</f>
        <v>-1.3158155604102665E-2</v>
      </c>
      <c r="F2638" s="2">
        <f>'Moving Avg'!D2638</f>
        <v>11.872</v>
      </c>
      <c r="G2638" s="2">
        <f>'Moving Avg'!F2638</f>
        <v>11.462999999999997</v>
      </c>
      <c r="H2638" s="2">
        <f>'Moving Avg'!G2638</f>
        <v>11.224720000000001</v>
      </c>
      <c r="I2638" s="2">
        <f>'Moving Avg'!H2638</f>
        <v>10.57396299999999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12.55</v>
      </c>
      <c r="C2639" s="2">
        <f>RSI!I2639</f>
        <v>70.462857162701837</v>
      </c>
      <c r="D2639" s="2">
        <f>MACD!E2639</f>
        <v>-0.25595127610806401</v>
      </c>
      <c r="E2639" s="2">
        <f>MACD!F2639</f>
        <v>-6.1716779704894933E-2</v>
      </c>
      <c r="F2639" s="2">
        <f>'Moving Avg'!D2639</f>
        <v>12</v>
      </c>
      <c r="G2639" s="2">
        <f>'Moving Avg'!F2639</f>
        <v>11.510499999999999</v>
      </c>
      <c r="H2639" s="2">
        <f>'Moving Avg'!G2639</f>
        <v>11.260216</v>
      </c>
      <c r="I2639" s="2">
        <f>'Moving Avg'!H2639</f>
        <v>10.586087999999991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12.44</v>
      </c>
      <c r="C2640" s="2">
        <f>RSI!I2640</f>
        <v>67.432838065749337</v>
      </c>
      <c r="D2640" s="2">
        <f>MACD!E2640</f>
        <v>-0.35864049085420646</v>
      </c>
      <c r="E2640" s="2">
        <f>MACD!F2640</f>
        <v>-0.12110152193475723</v>
      </c>
      <c r="F2640" s="2">
        <f>'Moving Avg'!D2640</f>
        <v>12.197999999999999</v>
      </c>
      <c r="G2640" s="2">
        <f>'Moving Avg'!F2640</f>
        <v>11.558499999999999</v>
      </c>
      <c r="H2640" s="2">
        <f>'Moving Avg'!G2640</f>
        <v>11.295368000000002</v>
      </c>
      <c r="I2640" s="2">
        <f>'Moving Avg'!H2640</f>
        <v>10.597662999999994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12.55</v>
      </c>
      <c r="C2641" s="2">
        <f>RSI!I2641</f>
        <v>68.87425479387926</v>
      </c>
      <c r="D2641" s="2">
        <f>MACD!E2641</f>
        <v>-0.42503642273960018</v>
      </c>
      <c r="E2641" s="2">
        <f>MACD!F2641</f>
        <v>-0.18188850209572582</v>
      </c>
      <c r="F2641" s="2">
        <f>'Moving Avg'!D2641</f>
        <v>12.307999999999998</v>
      </c>
      <c r="G2641" s="2">
        <f>'Moving Avg'!F2641</f>
        <v>11.611999999999998</v>
      </c>
      <c r="H2641" s="2">
        <f>'Moving Avg'!G2641</f>
        <v>11.33272</v>
      </c>
      <c r="I2641" s="2">
        <f>'Moving Avg'!H2641</f>
        <v>10.609694999999993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12.8</v>
      </c>
      <c r="C2642" s="2">
        <f>RSI!I2642</f>
        <v>71.916491581048149</v>
      </c>
      <c r="D2642" s="2">
        <f>MACD!E2642</f>
        <v>-0.50366529902884416</v>
      </c>
      <c r="E2642" s="2">
        <f>MACD!F2642</f>
        <v>-0.2462438614823495</v>
      </c>
      <c r="F2642" s="2">
        <f>'Moving Avg'!D2642</f>
        <v>12.468</v>
      </c>
      <c r="G2642" s="2">
        <f>'Moving Avg'!F2642</f>
        <v>11.687000000000001</v>
      </c>
      <c r="H2642" s="2">
        <f>'Moving Avg'!G2642</f>
        <v>11.375071999999999</v>
      </c>
      <c r="I2642" s="2">
        <f>'Moving Avg'!H2642</f>
        <v>10.622883999999997</v>
      </c>
      <c r="J2642" s="6" t="str">
        <f>OBV!F2642</f>
        <v>BULLISH</v>
      </c>
      <c r="K2642" s="6" t="str">
        <f>OBV!G2642</f>
        <v>STRONG</v>
      </c>
      <c r="L2642" s="6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12.98</v>
      </c>
      <c r="C2643" s="2">
        <f>RSI!I2643</f>
        <v>73.894899344053556</v>
      </c>
      <c r="D2643" s="2">
        <f>MACD!E2643</f>
        <v>-0.52699373146025863</v>
      </c>
      <c r="E2643" s="2">
        <f>MACD!F2643</f>
        <v>-0.30239383547793131</v>
      </c>
      <c r="F2643" s="2">
        <f>'Moving Avg'!D2643</f>
        <v>12.664000000000001</v>
      </c>
      <c r="G2643" s="2">
        <f>'Moving Avg'!F2643</f>
        <v>11.766500000000002</v>
      </c>
      <c r="H2643" s="2">
        <f>'Moving Avg'!G2643</f>
        <v>11.421023999999999</v>
      </c>
      <c r="I2643" s="2">
        <f>'Moving Avg'!H2643</f>
        <v>10.636972999999994</v>
      </c>
      <c r="J2643" s="6" t="str">
        <f>OBV!F2643</f>
        <v>BULLISH</v>
      </c>
      <c r="K2643" s="6" t="str">
        <f>OBV!G2643</f>
        <v>STRONG</v>
      </c>
      <c r="L2643" s="6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12.97</v>
      </c>
      <c r="C2644" s="2">
        <f>RSI!I2644</f>
        <v>73.584754569062511</v>
      </c>
      <c r="D2644" s="2">
        <f>MACD!E2644</f>
        <v>-0.52080382830583716</v>
      </c>
      <c r="E2644" s="2">
        <f>MACD!F2644</f>
        <v>-0.3460758340435125</v>
      </c>
      <c r="F2644" s="2">
        <f>'Moving Avg'!D2644</f>
        <v>12.748000000000001</v>
      </c>
      <c r="G2644" s="2">
        <f>'Moving Avg'!F2644</f>
        <v>11.845500000000001</v>
      </c>
      <c r="H2644" s="2">
        <f>'Moving Avg'!G2644</f>
        <v>11.469378000000001</v>
      </c>
      <c r="I2644" s="2">
        <f>'Moving Avg'!H2644</f>
        <v>10.651011999999994</v>
      </c>
      <c r="J2644" s="6" t="str">
        <f>OBV!F2644</f>
        <v>BULLISH</v>
      </c>
      <c r="K2644" s="6" t="str">
        <f>OBV!G2644</f>
        <v>STRONG</v>
      </c>
      <c r="L2644" s="6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13</v>
      </c>
      <c r="C2645" s="2">
        <f>RSI!I2645</f>
        <v>73.938150205411745</v>
      </c>
      <c r="D2645" s="2">
        <f>MACD!E2645</f>
        <v>-0.59509032779105375</v>
      </c>
      <c r="E2645" s="2">
        <f>MACD!F2645</f>
        <v>-0.39587873279302077</v>
      </c>
      <c r="F2645" s="2">
        <f>'Moving Avg'!D2645</f>
        <v>12.86</v>
      </c>
      <c r="G2645" s="2">
        <f>'Moving Avg'!F2645</f>
        <v>11.944500000000001</v>
      </c>
      <c r="H2645" s="2">
        <f>'Moving Avg'!G2645</f>
        <v>11.513874000000001</v>
      </c>
      <c r="I2645" s="2">
        <f>'Moving Avg'!H2645</f>
        <v>10.665386999999994</v>
      </c>
      <c r="J2645" s="6" t="str">
        <f>OBV!F2645</f>
        <v>BULLISH</v>
      </c>
      <c r="K2645" s="6" t="str">
        <f>OBV!G2645</f>
        <v>STRONG</v>
      </c>
      <c r="L2645" s="6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13.78</v>
      </c>
      <c r="C2646" s="2">
        <f>RSI!I2646</f>
        <v>81.040373725325793</v>
      </c>
      <c r="D2646" s="2">
        <f>MACD!E2646</f>
        <v>-0.63733655584595539</v>
      </c>
      <c r="E2646" s="2">
        <f>MACD!F2646</f>
        <v>-0.44417029740360769</v>
      </c>
      <c r="F2646" s="2">
        <f>'Moving Avg'!D2646</f>
        <v>13.106</v>
      </c>
      <c r="G2646" s="2">
        <f>'Moving Avg'!F2646</f>
        <v>12.083000000000002</v>
      </c>
      <c r="H2646" s="2">
        <f>'Moving Avg'!G2646</f>
        <v>11.575826000000001</v>
      </c>
      <c r="I2646" s="2">
        <f>'Moving Avg'!H2646</f>
        <v>10.683661999999993</v>
      </c>
      <c r="J2646" s="6" t="str">
        <f>OBV!F2646</f>
        <v>BULLISH</v>
      </c>
      <c r="K2646" s="6" t="str">
        <f>OBV!G2646</f>
        <v>STRONG</v>
      </c>
      <c r="L2646" s="6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13.85</v>
      </c>
      <c r="C2647" s="2">
        <f>RSI!I2647</f>
        <v>81.52691168107178</v>
      </c>
      <c r="D2647" s="2">
        <f>MACD!E2647</f>
        <v>-0.68864244328673507</v>
      </c>
      <c r="E2647" s="2">
        <f>MACD!F2647</f>
        <v>-0.49306472658023315</v>
      </c>
      <c r="F2647" s="2">
        <f>'Moving Avg'!D2647</f>
        <v>13.315999999999999</v>
      </c>
      <c r="G2647" s="2">
        <f>'Moving Avg'!F2647</f>
        <v>12.208</v>
      </c>
      <c r="H2647" s="2">
        <f>'Moving Avg'!G2647</f>
        <v>11.636392000000001</v>
      </c>
      <c r="I2647" s="2">
        <f>'Moving Avg'!H2647</f>
        <v>10.702333499999995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13.85</v>
      </c>
      <c r="C2648" s="2">
        <f>RSI!I2648</f>
        <v>81.526911681071766</v>
      </c>
      <c r="D2648" s="2">
        <f>MACD!E2648</f>
        <v>-0.74207420759746689</v>
      </c>
      <c r="E2648" s="2">
        <f>MACD!F2648</f>
        <v>-0.54286662278367992</v>
      </c>
      <c r="F2648" s="2">
        <f>'Moving Avg'!D2648</f>
        <v>13.49</v>
      </c>
      <c r="G2648" s="2">
        <f>'Moving Avg'!F2648</f>
        <v>12.3355</v>
      </c>
      <c r="H2648" s="2">
        <f>'Moving Avg'!G2648</f>
        <v>11.694544</v>
      </c>
      <c r="I2648" s="2">
        <f>'Moving Avg'!H2648</f>
        <v>10.721051499999994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14</v>
      </c>
      <c r="C2649" s="2">
        <f>RSI!I2649</f>
        <v>82.634400427651983</v>
      </c>
      <c r="D2649" s="2">
        <f>MACD!E2649</f>
        <v>-0.72305836245519295</v>
      </c>
      <c r="E2649" s="2">
        <f>MACD!F2649</f>
        <v>-0.57890497071798253</v>
      </c>
      <c r="F2649" s="2">
        <f>'Moving Avg'!D2649</f>
        <v>13.696000000000002</v>
      </c>
      <c r="G2649" s="2">
        <f>'Moving Avg'!F2649</f>
        <v>12.473000000000001</v>
      </c>
      <c r="H2649" s="2">
        <f>'Moving Avg'!G2649</f>
        <v>11.756252000000002</v>
      </c>
      <c r="I2649" s="2">
        <f>'Moving Avg'!H2649</f>
        <v>10.740519499999994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13.99</v>
      </c>
      <c r="C2650" s="2">
        <f>RSI!I2650</f>
        <v>82.280249129800055</v>
      </c>
      <c r="D2650" s="2">
        <f>MACD!E2650</f>
        <v>-0.73262647965192684</v>
      </c>
      <c r="E2650" s="2">
        <f>MACD!F2650</f>
        <v>-0.60964927250477141</v>
      </c>
      <c r="F2650" s="2">
        <f>'Moving Avg'!D2650</f>
        <v>13.894</v>
      </c>
      <c r="G2650" s="2">
        <f>'Moving Avg'!F2650</f>
        <v>12.619499999999999</v>
      </c>
      <c r="H2650" s="2">
        <f>'Moving Avg'!G2650</f>
        <v>11.821662000000003</v>
      </c>
      <c r="I2650" s="2">
        <f>'Moving Avg'!H2650</f>
        <v>10.760494499999993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13.9</v>
      </c>
      <c r="C2651" s="2">
        <f>RSI!I2651</f>
        <v>78.998727683064857</v>
      </c>
      <c r="D2651" s="2">
        <f>MACD!E2651</f>
        <v>-0.72584792213196891</v>
      </c>
      <c r="E2651" s="2">
        <f>MACD!F2651</f>
        <v>-0.63288900243021096</v>
      </c>
      <c r="F2651" s="2">
        <f>'Moving Avg'!D2651</f>
        <v>13.918000000000001</v>
      </c>
      <c r="G2651" s="2">
        <f>'Moving Avg'!F2651</f>
        <v>12.750499999999999</v>
      </c>
      <c r="H2651" s="2">
        <f>'Moving Avg'!G2651</f>
        <v>11.881556000000003</v>
      </c>
      <c r="I2651" s="2">
        <f>'Moving Avg'!H2651</f>
        <v>10.780762999999993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</row>
    <row r="2652" spans="1:12" ht="13.5" x14ac:dyDescent="0.25">
      <c r="A2652" s="3">
        <f>RSI!A2652</f>
        <v>45869</v>
      </c>
      <c r="B2652" s="2">
        <f>RSI!B2652</f>
        <v>13.85</v>
      </c>
      <c r="C2652" s="2">
        <f>RSI!I2652</f>
        <v>77.157655360167624</v>
      </c>
      <c r="D2652" s="2">
        <f>MACD!E2652</f>
        <v>-0.68548468849516908</v>
      </c>
      <c r="E2652" s="2">
        <f>MACD!F2652</f>
        <v>-0.64340813964320265</v>
      </c>
      <c r="F2652" s="2">
        <f>'Moving Avg'!D2652</f>
        <v>13.918000000000001</v>
      </c>
      <c r="G2652" s="2">
        <f>'Moving Avg'!F2652</f>
        <v>12.878499999999999</v>
      </c>
      <c r="H2652" s="2">
        <f>'Moving Avg'!G2652</f>
        <v>11.940450000000004</v>
      </c>
      <c r="I2652" s="2">
        <f>'Moving Avg'!H2652</f>
        <v>10.800548999999995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45870</v>
      </c>
      <c r="B2653" s="2">
        <f>RSI!B2653</f>
        <v>13.85</v>
      </c>
      <c r="C2653" s="2">
        <f>RSI!I2653</f>
        <v>77.157655360167624</v>
      </c>
      <c r="D2653" s="2">
        <f>MACD!E2653</f>
        <v>-0.6303227853495823</v>
      </c>
      <c r="E2653" s="2">
        <f>MACD!F2653</f>
        <v>-0.64079106878447867</v>
      </c>
      <c r="F2653" s="2">
        <f>'Moving Avg'!D2653</f>
        <v>13.918000000000001</v>
      </c>
      <c r="G2653" s="2">
        <f>'Moving Avg'!F2653</f>
        <v>12.986000000000001</v>
      </c>
      <c r="H2653" s="2">
        <f>'Moving Avg'!G2653</f>
        <v>11.999344000000002</v>
      </c>
      <c r="I2653" s="2">
        <f>'Moving Avg'!H2653</f>
        <v>10.819963499999995</v>
      </c>
      <c r="J2653" s="6" t="str">
        <f>OBV!F2653</f>
        <v>BEARISH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45873</v>
      </c>
      <c r="B2654" s="2">
        <f>RSI!B2654</f>
        <v>13.85</v>
      </c>
      <c r="C2654" s="2">
        <f>RSI!I2654</f>
        <v>77.157655360167624</v>
      </c>
      <c r="D2654" s="2">
        <f>MACD!E2654</f>
        <v>-0.59137459587256025</v>
      </c>
      <c r="E2654" s="2">
        <f>MACD!F2654</f>
        <v>-0.63090777420209498</v>
      </c>
      <c r="F2654" s="2">
        <f>'Moving Avg'!D2654</f>
        <v>13.888</v>
      </c>
      <c r="G2654" s="2">
        <f>'Moving Avg'!F2654</f>
        <v>13.083000000000002</v>
      </c>
      <c r="H2654" s="2">
        <f>'Moving Avg'!G2654</f>
        <v>12.054708000000003</v>
      </c>
      <c r="I2654" s="2">
        <f>'Moving Avg'!H2654</f>
        <v>10.839749499999993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13.68</v>
      </c>
      <c r="C2655" s="2">
        <f>RSI!I2655</f>
        <v>70.209353266591307</v>
      </c>
      <c r="D2655" s="2">
        <f>MACD!E2655</f>
        <v>-0.54694083379372671</v>
      </c>
      <c r="E2655" s="2">
        <f>MACD!F2655</f>
        <v>-0.61411438612042146</v>
      </c>
      <c r="F2655" s="2">
        <f>'Moving Avg'!D2655</f>
        <v>13.825999999999999</v>
      </c>
      <c r="G2655" s="2">
        <f>'Moving Avg'!F2655</f>
        <v>13.1945</v>
      </c>
      <c r="H2655" s="2">
        <f>'Moving Avg'!G2655</f>
        <v>12.106672000000001</v>
      </c>
      <c r="I2655" s="2">
        <f>'Moving Avg'!H2655</f>
        <v>10.858917999999992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</row>
    <row r="2656" spans="1:12" ht="13.5" x14ac:dyDescent="0.25">
      <c r="A2656" s="3">
        <f>RSI!A2656</f>
        <v>45875</v>
      </c>
      <c r="B2656" s="2">
        <f>RSI!B2656</f>
        <v>13.5</v>
      </c>
      <c r="C2656" s="2">
        <f>RSI!I2656</f>
        <v>63.671256314050716</v>
      </c>
      <c r="D2656" s="2">
        <f>MACD!E2656</f>
        <v>-0.38031106767733291</v>
      </c>
      <c r="E2656" s="2">
        <f>MACD!F2656</f>
        <v>-0.56735372243180382</v>
      </c>
      <c r="F2656" s="2">
        <f>'Moving Avg'!D2656</f>
        <v>13.745999999999999</v>
      </c>
      <c r="G2656" s="2">
        <f>'Moving Avg'!F2656</f>
        <v>13.269499999999999</v>
      </c>
      <c r="H2656" s="2">
        <f>'Moving Avg'!G2656</f>
        <v>12.155222000000002</v>
      </c>
      <c r="I2656" s="2">
        <f>'Moving Avg'!H2656</f>
        <v>10.877186499999992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13.6</v>
      </c>
      <c r="C2657" s="2">
        <f>RSI!I2657</f>
        <v>65.588478464203718</v>
      </c>
      <c r="D2657" s="2">
        <f>MACD!E2657</f>
        <v>-0.23887394530491868</v>
      </c>
      <c r="E2657" s="2">
        <f>MACD!F2657</f>
        <v>-0.50165776700642684</v>
      </c>
      <c r="F2657" s="2">
        <f>'Moving Avg'!D2657</f>
        <v>13.695999999999998</v>
      </c>
      <c r="G2657" s="2">
        <f>'Moving Avg'!F2657</f>
        <v>13.349500000000001</v>
      </c>
      <c r="H2657" s="2">
        <f>'Moving Avg'!G2657</f>
        <v>12.205586</v>
      </c>
      <c r="I2657" s="2">
        <f>'Moving Avg'!H2657</f>
        <v>10.895908499999992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13.6</v>
      </c>
      <c r="C2658" s="2">
        <f>RSI!I2658</f>
        <v>65.588478464203718</v>
      </c>
      <c r="D2658" s="2">
        <f>MACD!E2658</f>
        <v>-0.12249017198972467</v>
      </c>
      <c r="E2658" s="2">
        <f>MACD!F2658</f>
        <v>-0.42582424800308644</v>
      </c>
      <c r="F2658" s="2">
        <f>'Moving Avg'!D2658</f>
        <v>13.646000000000001</v>
      </c>
      <c r="G2658" s="2">
        <f>'Moving Avg'!F2658</f>
        <v>13.429500000000001</v>
      </c>
      <c r="H2658" s="2">
        <f>'Moving Avg'!G2658</f>
        <v>12.256508000000004</v>
      </c>
      <c r="I2658" s="2">
        <f>'Moving Avg'!H2658</f>
        <v>10.914072999999989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13.58</v>
      </c>
      <c r="C2659" s="2">
        <f>RSI!I2659</f>
        <v>64.795310804346315</v>
      </c>
      <c r="D2659" s="2">
        <f>MACD!E2659</f>
        <v>-2.5029972044325888E-3</v>
      </c>
      <c r="E2659" s="2">
        <f>MACD!F2659</f>
        <v>-0.34115999784335571</v>
      </c>
      <c r="F2659" s="2">
        <f>'Moving Avg'!D2659</f>
        <v>13.592000000000002</v>
      </c>
      <c r="G2659" s="2">
        <f>'Moving Avg'!F2659</f>
        <v>13.481</v>
      </c>
      <c r="H2659" s="2">
        <f>'Moving Avg'!G2659</f>
        <v>12.301456000000003</v>
      </c>
      <c r="I2659" s="2">
        <f>'Moving Avg'!H2659</f>
        <v>10.932137499999987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</row>
    <row r="2660" spans="1:12" ht="13.5" x14ac:dyDescent="0.25">
      <c r="A2660" s="3">
        <f>RSI!A2660</f>
        <v>45881</v>
      </c>
      <c r="B2660" s="2">
        <f>RSI!B2660</f>
        <v>13.5</v>
      </c>
      <c r="C2660" s="2">
        <f>RSI!I2660</f>
        <v>61.587036987042403</v>
      </c>
      <c r="D2660" s="2">
        <f>MACD!E2660</f>
        <v>0.10070636192597604</v>
      </c>
      <c r="E2660" s="2">
        <f>MACD!F2660</f>
        <v>-0.25278672588948936</v>
      </c>
      <c r="F2660" s="2">
        <f>'Moving Avg'!D2660</f>
        <v>13.556000000000001</v>
      </c>
      <c r="G2660" s="2">
        <f>'Moving Avg'!F2660</f>
        <v>13.533999999999997</v>
      </c>
      <c r="H2660" s="2">
        <f>'Moving Avg'!G2660</f>
        <v>12.348706000000002</v>
      </c>
      <c r="I2660" s="2">
        <f>'Moving Avg'!H2660</f>
        <v>10.949941499999989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</row>
    <row r="2661" spans="1:12" ht="13.5" x14ac:dyDescent="0.25">
      <c r="A2661" s="3">
        <f>RSI!A2661</f>
        <v>45883</v>
      </c>
      <c r="B2661" s="2">
        <f>RSI!B2661</f>
        <v>13.9</v>
      </c>
      <c r="C2661" s="2">
        <f>RSI!I2661</f>
        <v>69.672709517109269</v>
      </c>
      <c r="D2661" s="2">
        <f>MACD!E2661</f>
        <v>0.14252900669280955</v>
      </c>
      <c r="E2661" s="2">
        <f>MACD!F2661</f>
        <v>-0.17372357937302957</v>
      </c>
      <c r="F2661" s="2">
        <f>'Moving Avg'!D2661</f>
        <v>13.636000000000001</v>
      </c>
      <c r="G2661" s="2">
        <f>'Moving Avg'!F2661</f>
        <v>13.601499999999998</v>
      </c>
      <c r="H2661" s="2">
        <f>'Moving Avg'!G2661</f>
        <v>12.396524000000001</v>
      </c>
      <c r="I2661" s="2">
        <f>'Moving Avg'!H2661</f>
        <v>10.969373999999991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13.9</v>
      </c>
      <c r="C2662" s="2">
        <f>RSI!I2662</f>
        <v>69.672709517109254</v>
      </c>
      <c r="D2662" s="2">
        <f>MACD!E2662</f>
        <v>0.16597946619169157</v>
      </c>
      <c r="E2662" s="2">
        <f>MACD!F2662</f>
        <v>-0.10578297026008535</v>
      </c>
      <c r="F2662" s="2">
        <f>'Moving Avg'!D2662</f>
        <v>13.696000000000002</v>
      </c>
      <c r="G2662" s="2">
        <f>'Moving Avg'!F2662</f>
        <v>13.656499999999998</v>
      </c>
      <c r="H2662" s="2">
        <f>'Moving Avg'!G2662</f>
        <v>12.443600000000002</v>
      </c>
      <c r="I2662" s="2">
        <f>'Moving Avg'!H2662</f>
        <v>10.989177999999992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14</v>
      </c>
      <c r="C2663" s="2">
        <f>RSI!I2663</f>
        <v>71.417138980728538</v>
      </c>
      <c r="D2663" s="2">
        <f>MACD!E2663</f>
        <v>0.17448362145501406</v>
      </c>
      <c r="E2663" s="2">
        <f>MACD!F2663</f>
        <v>-4.9729651917065472E-2</v>
      </c>
      <c r="F2663" s="2">
        <f>'Moving Avg'!D2663</f>
        <v>13.776</v>
      </c>
      <c r="G2663" s="2">
        <f>'Moving Avg'!F2663</f>
        <v>13.7075</v>
      </c>
      <c r="H2663" s="2">
        <f>'Moving Avg'!G2663</f>
        <v>12.492600000000003</v>
      </c>
      <c r="I2663" s="2">
        <f>'Moving Avg'!H2663</f>
        <v>11.009481999999993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14.15</v>
      </c>
      <c r="C2664" s="2">
        <f>RSI!I2664</f>
        <v>73.847183403812252</v>
      </c>
      <c r="D2664" s="2">
        <f>MACD!E2664</f>
        <v>0.16633749100371453</v>
      </c>
      <c r="E2664" s="2">
        <f>MACD!F2664</f>
        <v>-6.5162233329094724E-3</v>
      </c>
      <c r="F2664" s="2">
        <f>'Moving Avg'!D2664</f>
        <v>13.89</v>
      </c>
      <c r="G2664" s="2">
        <f>'Moving Avg'!F2664</f>
        <v>13.766499999999999</v>
      </c>
      <c r="H2664" s="2">
        <f>'Moving Avg'!G2664</f>
        <v>12.544600000000004</v>
      </c>
      <c r="I2664" s="2">
        <f>'Moving Avg'!H2664</f>
        <v>11.030535999999993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</row>
    <row r="2665" spans="1:12" ht="13.5" x14ac:dyDescent="0.25">
      <c r="A2665" s="3">
        <f>RSI!A2665</f>
        <v>45889</v>
      </c>
      <c r="B2665" s="2">
        <f>RSI!B2665</f>
        <v>14.1</v>
      </c>
      <c r="C2665" s="2">
        <f>RSI!I2665</f>
        <v>71.660178144532182</v>
      </c>
      <c r="D2665" s="2">
        <f>MACD!E2665</f>
        <v>0.13219066525407897</v>
      </c>
      <c r="E2665" s="2">
        <f>MACD!F2665</f>
        <v>2.1225154384488215E-2</v>
      </c>
      <c r="F2665" s="2">
        <f>'Moving Avg'!D2665</f>
        <v>14.01</v>
      </c>
      <c r="G2665" s="2">
        <f>'Moving Avg'!F2665</f>
        <v>13.8215</v>
      </c>
      <c r="H2665" s="2">
        <f>'Moving Avg'!G2665</f>
        <v>12.595600000000001</v>
      </c>
      <c r="I2665" s="2">
        <f>'Moving Avg'!H2665</f>
        <v>11.051386499999994</v>
      </c>
      <c r="J2665" s="6" t="str">
        <f>OBV!F2665</f>
        <v>BEARISH</v>
      </c>
      <c r="K2665" s="6" t="str">
        <f>OBV!G2665</f>
        <v>NEUTRAL</v>
      </c>
      <c r="L2665" s="6" t="str">
        <f>OBV!H2665</f>
        <v>BEARISH DIVERGENCE</v>
      </c>
    </row>
    <row r="2666" spans="1:12" ht="13.5" x14ac:dyDescent="0.25">
      <c r="A2666" s="3">
        <f>RSI!A2666</f>
        <v>45890</v>
      </c>
      <c r="B2666" s="2">
        <f>RSI!B2666</f>
        <v>14.5</v>
      </c>
      <c r="C2666" s="2">
        <f>RSI!I2666</f>
        <v>77.421114352862418</v>
      </c>
      <c r="D2666" s="2">
        <f>MACD!E2666</f>
        <v>4.1822745760727642E-2</v>
      </c>
      <c r="E2666" s="2">
        <f>MACD!F2666</f>
        <v>2.5344672659736105E-2</v>
      </c>
      <c r="F2666" s="2">
        <f>'Moving Avg'!D2666</f>
        <v>14.13</v>
      </c>
      <c r="G2666" s="2">
        <f>'Moving Avg'!F2666</f>
        <v>13.857500000000002</v>
      </c>
      <c r="H2666" s="2">
        <f>'Moving Avg'!G2666</f>
        <v>12.654600000000002</v>
      </c>
      <c r="I2666" s="2">
        <f>'Moving Avg'!H2666</f>
        <v>11.073772499999993</v>
      </c>
      <c r="J2666" s="6" t="str">
        <f>OBV!F2666</f>
        <v>BULLISH</v>
      </c>
      <c r="K2666" s="6" t="str">
        <f>OBV!G2666</f>
        <v>STRONG</v>
      </c>
      <c r="L2666" s="6" t="str">
        <f>OBV!H2666</f>
        <v>CONFIRMED BULLISH</v>
      </c>
    </row>
    <row r="2667" spans="1:12" ht="13.5" x14ac:dyDescent="0.25">
      <c r="A2667" s="3">
        <f>RSI!A2667</f>
        <v>45891</v>
      </c>
      <c r="B2667" s="2">
        <f>RSI!B2667</f>
        <v>14.7</v>
      </c>
      <c r="C2667" s="2">
        <f>RSI!I2667</f>
        <v>79.648738757968644</v>
      </c>
      <c r="D2667" s="2">
        <f>MACD!E2667</f>
        <v>-4.0281154078915193E-2</v>
      </c>
      <c r="E2667" s="2">
        <f>MACD!F2667</f>
        <v>1.2219507312005846E-2</v>
      </c>
      <c r="F2667" s="2">
        <f>'Moving Avg'!D2667</f>
        <v>14.290000000000001</v>
      </c>
      <c r="G2667" s="2">
        <f>'Moving Avg'!F2667</f>
        <v>13.9</v>
      </c>
      <c r="H2667" s="2">
        <f>'Moving Avg'!G2667</f>
        <v>12.716600000000003</v>
      </c>
      <c r="I2667" s="2">
        <f>'Moving Avg'!H2667</f>
        <v>11.096925999999991</v>
      </c>
      <c r="J2667" s="6" t="str">
        <f>OBV!F2667</f>
        <v>BULLISH</v>
      </c>
      <c r="K2667" s="6" t="str">
        <f>OBV!G2667</f>
        <v>STRONG</v>
      </c>
      <c r="L2667" s="6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14.7</v>
      </c>
      <c r="C2668" s="2">
        <f>RSI!I2668</f>
        <v>79.648738757968644</v>
      </c>
      <c r="D2668" s="2">
        <f>MACD!E2668</f>
        <v>-0.11668413937688094</v>
      </c>
      <c r="E2668" s="2">
        <f>MACD!F2668</f>
        <v>-1.3561222025771511E-2</v>
      </c>
      <c r="F2668" s="2">
        <f>'Moving Avg'!D2668</f>
        <v>14.430000000000001</v>
      </c>
      <c r="G2668" s="2">
        <f>'Moving Avg'!F2668</f>
        <v>13.942500000000001</v>
      </c>
      <c r="H2668" s="2">
        <f>'Moving Avg'!G2668</f>
        <v>12.777600000000001</v>
      </c>
      <c r="I2668" s="2">
        <f>'Moving Avg'!H2668</f>
        <v>11.120079499999992</v>
      </c>
      <c r="J2668" s="6" t="str">
        <f>OBV!F2668</f>
        <v>BULLISH</v>
      </c>
      <c r="K2668" s="6" t="str">
        <f>OBV!G2668</f>
        <v>STRONG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14.75</v>
      </c>
      <c r="C2669" s="2">
        <f>RSI!I2669</f>
        <v>80.214706065288539</v>
      </c>
      <c r="D2669" s="2">
        <f>MACD!E2669</f>
        <v>-0.19453053367725914</v>
      </c>
      <c r="E2669" s="2">
        <f>MACD!F2669</f>
        <v>-4.975508435606904E-2</v>
      </c>
      <c r="F2669" s="2">
        <f>'Moving Avg'!D2669</f>
        <v>14.55</v>
      </c>
      <c r="G2669" s="2">
        <f>'Moving Avg'!F2669</f>
        <v>13.98</v>
      </c>
      <c r="H2669" s="2">
        <f>'Moving Avg'!G2669</f>
        <v>12.840600000000004</v>
      </c>
      <c r="I2669" s="2">
        <f>'Moving Avg'!H2669</f>
        <v>11.143250999999994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15.25</v>
      </c>
      <c r="C2670" s="2">
        <f>RSI!I2670</f>
        <v>84.774589251380576</v>
      </c>
      <c r="D2670" s="2">
        <f>MACD!E2670</f>
        <v>-0.31598248894191983</v>
      </c>
      <c r="E2670" s="2">
        <f>MACD!F2670</f>
        <v>-0.10300056527323921</v>
      </c>
      <c r="F2670" s="2">
        <f>'Moving Avg'!D2670</f>
        <v>14.780000000000001</v>
      </c>
      <c r="G2670" s="2">
        <f>'Moving Avg'!F2670</f>
        <v>14.042999999999997</v>
      </c>
      <c r="H2670" s="2">
        <f>'Moving Avg'!G2670</f>
        <v>12.916000000000004</v>
      </c>
      <c r="I2670" s="2">
        <f>'Moving Avg'!H2670</f>
        <v>11.169804999999991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15.47</v>
      </c>
      <c r="C2671" s="2">
        <f>RSI!I2671</f>
        <v>86.273601474734903</v>
      </c>
      <c r="D2671" s="2">
        <f>MACD!E2671</f>
        <v>-0.382237069403498</v>
      </c>
      <c r="E2671" s="2">
        <f>MACD!F2671</f>
        <v>-0.15884786609929097</v>
      </c>
      <c r="F2671" s="2">
        <f>'Moving Avg'!D2671</f>
        <v>14.974</v>
      </c>
      <c r="G2671" s="2">
        <f>'Moving Avg'!F2671</f>
        <v>14.121499999999997</v>
      </c>
      <c r="H2671" s="2">
        <f>'Moving Avg'!G2671</f>
        <v>12.995800000000004</v>
      </c>
      <c r="I2671" s="2">
        <f>'Moving Avg'!H2671</f>
        <v>11.19745899999999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15.44</v>
      </c>
      <c r="C2672" s="2">
        <f>RSI!I2672</f>
        <v>85.044003580338639</v>
      </c>
      <c r="D2672" s="2">
        <f>MACD!E2672</f>
        <v>-0.44545946641010836</v>
      </c>
      <c r="E2672" s="2">
        <f>MACD!F2672</f>
        <v>-0.21617018616145445</v>
      </c>
      <c r="F2672" s="2">
        <f>'Moving Avg'!D2672</f>
        <v>15.122</v>
      </c>
      <c r="G2672" s="2">
        <f>'Moving Avg'!F2672</f>
        <v>14.200999999999999</v>
      </c>
      <c r="H2672" s="2">
        <f>'Moving Avg'!G2672</f>
        <v>13.078600000000005</v>
      </c>
      <c r="I2672" s="2">
        <f>'Moving Avg'!H2672</f>
        <v>11.224126999999989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15.7</v>
      </c>
      <c r="C2673" s="2">
        <f>RSI!I2673</f>
        <v>86.799901025817832</v>
      </c>
      <c r="D2673" s="2">
        <f>MACD!E2673</f>
        <v>-0.51134072370690831</v>
      </c>
      <c r="E2673" s="2">
        <f>MACD!F2673</f>
        <v>-0.27520429367054522</v>
      </c>
      <c r="F2673" s="2">
        <f>'Moving Avg'!D2673</f>
        <v>15.321999999999999</v>
      </c>
      <c r="G2673" s="2">
        <f>'Moving Avg'!F2673</f>
        <v>14.2935</v>
      </c>
      <c r="H2673" s="2">
        <f>'Moving Avg'!G2673</f>
        <v>13.164800000000007</v>
      </c>
      <c r="I2673" s="2">
        <f>'Moving Avg'!H2673</f>
        <v>11.25209499999999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</row>
    <row r="2674" spans="1:12" ht="13.5" x14ac:dyDescent="0.25">
      <c r="A2674" s="3">
        <f>RSI!A2674</f>
        <v>45902</v>
      </c>
      <c r="B2674" s="2">
        <f>RSI!B2674</f>
        <v>15.5</v>
      </c>
      <c r="C2674" s="2">
        <f>RSI!I2674</f>
        <v>79.106194466740121</v>
      </c>
      <c r="D2674" s="2">
        <f>MACD!E2674</f>
        <v>-0.53861133015076312</v>
      </c>
      <c r="E2674" s="2">
        <f>MACD!F2674</f>
        <v>-0.32788570096658881</v>
      </c>
      <c r="F2674" s="2">
        <f>'Moving Avg'!D2674</f>
        <v>15.472</v>
      </c>
      <c r="G2674" s="2">
        <f>'Moving Avg'!F2674</f>
        <v>14.375999999999999</v>
      </c>
      <c r="H2674" s="2">
        <f>'Moving Avg'!G2674</f>
        <v>13.247000000000007</v>
      </c>
      <c r="I2674" s="2">
        <f>'Moving Avg'!H2674</f>
        <v>11.279062999999987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15.65</v>
      </c>
      <c r="C2675" s="2">
        <f>RSI!I2675</f>
        <v>80.502082437783656</v>
      </c>
      <c r="D2675" s="2">
        <f>MACD!E2675</f>
        <v>-0.58802720323183522</v>
      </c>
      <c r="E2675" s="2">
        <f>MACD!F2675</f>
        <v>-0.37991400141963816</v>
      </c>
      <c r="F2675" s="2">
        <f>'Moving Avg'!D2675</f>
        <v>15.552000000000001</v>
      </c>
      <c r="G2675" s="2">
        <f>'Moving Avg'!F2675</f>
        <v>14.474499999999997</v>
      </c>
      <c r="H2675" s="2">
        <f>'Moving Avg'!G2675</f>
        <v>13.339600000000004</v>
      </c>
      <c r="I2675" s="2">
        <f>'Moving Avg'!H2675</f>
        <v>11.308313499999988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16.100000000000001</v>
      </c>
      <c r="C2676" s="2">
        <f>RSI!I2676</f>
        <v>83.963464276453266</v>
      </c>
      <c r="D2676" s="2">
        <f>MACD!E2676</f>
        <v>-0.60950086785966562</v>
      </c>
      <c r="E2676" s="2">
        <f>MACD!F2676</f>
        <v>-0.42583137470764365</v>
      </c>
      <c r="F2676" s="2">
        <f>'Moving Avg'!D2676</f>
        <v>15.678000000000001</v>
      </c>
      <c r="G2676" s="2">
        <f>'Moving Avg'!F2676</f>
        <v>14.604499999999998</v>
      </c>
      <c r="H2676" s="2">
        <f>'Moving Avg'!G2676</f>
        <v>13.441400000000005</v>
      </c>
      <c r="I2676" s="2">
        <f>'Moving Avg'!H2676</f>
        <v>11.338327999999988</v>
      </c>
      <c r="J2676" s="6" t="str">
        <f>OBV!F2676</f>
        <v>BULLISH</v>
      </c>
      <c r="K2676" s="6" t="str">
        <f>OBV!G2676</f>
        <v>STRONG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16.850000000000001</v>
      </c>
      <c r="C2677" s="2">
        <f>RSI!I2677</f>
        <v>87.838541596766106</v>
      </c>
      <c r="D2677" s="2">
        <f>MACD!E2677</f>
        <v>-0.66239902826198538</v>
      </c>
      <c r="E2677" s="2">
        <f>MACD!F2677</f>
        <v>-0.47314490541851201</v>
      </c>
      <c r="F2677" s="2">
        <f>'Moving Avg'!D2677</f>
        <v>15.960000000000003</v>
      </c>
      <c r="G2677" s="2">
        <f>'Moving Avg'!F2677</f>
        <v>14.767000000000001</v>
      </c>
      <c r="H2677" s="2">
        <f>'Moving Avg'!G2677</f>
        <v>13.551400000000006</v>
      </c>
      <c r="I2677" s="2">
        <f>'Moving Avg'!H2677</f>
        <v>11.372092499999987</v>
      </c>
      <c r="J2677" s="6" t="str">
        <f>OBV!F2677</f>
        <v>BULLISH</v>
      </c>
      <c r="K2677" s="6" t="str">
        <f>OBV!G2677</f>
        <v>STRONG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16.850000000000001</v>
      </c>
      <c r="C2678" s="2">
        <f>RSI!I2678</f>
        <v>87.838541596766106</v>
      </c>
      <c r="D2678" s="2">
        <f>MACD!E2678</f>
        <v>-0.72079617355426606</v>
      </c>
      <c r="E2678" s="2">
        <f>MACD!F2678</f>
        <v>-0.52267515904566286</v>
      </c>
      <c r="F2678" s="2">
        <f>'Moving Avg'!D2678</f>
        <v>16.189999999999998</v>
      </c>
      <c r="G2678" s="2">
        <f>'Moving Avg'!F2678</f>
        <v>14.929500000000001</v>
      </c>
      <c r="H2678" s="2">
        <f>'Moving Avg'!G2678</f>
        <v>13.662400000000005</v>
      </c>
      <c r="I2678" s="2">
        <f>'Moving Avg'!H2678</f>
        <v>11.406878499999989</v>
      </c>
      <c r="J2678" s="6" t="str">
        <f>OBV!F2678</f>
        <v>BULLISH</v>
      </c>
      <c r="K2678" s="6" t="str">
        <f>OBV!G2678</f>
        <v>STRONG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16.82</v>
      </c>
      <c r="C2679" s="2">
        <f>RSI!I2679</f>
        <v>86.864801605792636</v>
      </c>
      <c r="D2679" s="2">
        <f>MACD!E2679</f>
        <v>-0.77292161589375041</v>
      </c>
      <c r="E2679" s="2">
        <f>MACD!F2679</f>
        <v>-0.57272445041528042</v>
      </c>
      <c r="F2679" s="2">
        <f>'Moving Avg'!D2679</f>
        <v>16.454000000000001</v>
      </c>
      <c r="G2679" s="2">
        <f>'Moving Avg'!F2679</f>
        <v>15.0915</v>
      </c>
      <c r="H2679" s="2">
        <f>'Moving Avg'!G2679</f>
        <v>13.773800000000005</v>
      </c>
      <c r="I2679" s="2">
        <f>'Moving Avg'!H2679</f>
        <v>11.440724999999988</v>
      </c>
      <c r="J2679" s="6" t="str">
        <f>OBV!F2679</f>
        <v>BULLISH</v>
      </c>
      <c r="K2679" s="6" t="str">
        <f>OBV!G2679</f>
        <v>STRONG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16.579999999999998</v>
      </c>
      <c r="C2680" s="2">
        <f>RSI!I2680</f>
        <v>79.291914787286174</v>
      </c>
      <c r="D2680" s="2">
        <f>MACD!E2680</f>
        <v>-0.73384130301564099</v>
      </c>
      <c r="E2680" s="2">
        <f>MACD!F2680</f>
        <v>-0.60494782093535249</v>
      </c>
      <c r="F2680" s="2">
        <f>'Moving Avg'!D2680</f>
        <v>16.64</v>
      </c>
      <c r="G2680" s="2">
        <f>'Moving Avg'!F2680</f>
        <v>15.245499999999998</v>
      </c>
      <c r="H2680" s="2">
        <f>'Moving Avg'!G2680</f>
        <v>13.884200000000005</v>
      </c>
      <c r="I2680" s="2">
        <f>'Moving Avg'!H2680</f>
        <v>11.473231999999989</v>
      </c>
      <c r="J2680" s="6" t="str">
        <f>OBV!F2680</f>
        <v>BULLISH</v>
      </c>
      <c r="K2680" s="6" t="str">
        <f>OBV!G2680</f>
        <v>STRONG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16.8</v>
      </c>
      <c r="C2681" s="2">
        <f>RSI!I2681</f>
        <v>80.932878197445604</v>
      </c>
      <c r="D2681" s="2">
        <f>MACD!E2681</f>
        <v>-0.69246679801979383</v>
      </c>
      <c r="E2681" s="2">
        <f>MACD!F2681</f>
        <v>-0.62245161635224078</v>
      </c>
      <c r="F2681" s="2">
        <f>'Moving Avg'!D2681</f>
        <v>16.779999999999998</v>
      </c>
      <c r="G2681" s="2">
        <f>'Moving Avg'!F2681</f>
        <v>15.390499999999999</v>
      </c>
      <c r="H2681" s="2">
        <f>'Moving Avg'!G2681</f>
        <v>13.994600000000005</v>
      </c>
      <c r="I2681" s="2">
        <f>'Moving Avg'!H2681</f>
        <v>11.50683899999999</v>
      </c>
      <c r="J2681" s="6" t="str">
        <f>OBV!F2681</f>
        <v>BULLISH</v>
      </c>
      <c r="K2681" s="6" t="str">
        <f>OBV!G2681</f>
        <v>STRONG</v>
      </c>
      <c r="L2681" s="6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16.89</v>
      </c>
      <c r="C2682" s="2">
        <f>RSI!I2682</f>
        <v>81.576077498885127</v>
      </c>
      <c r="D2682" s="2">
        <f>MACD!E2682</f>
        <v>-0.67859826221940089</v>
      </c>
      <c r="E2682" s="2">
        <f>MACD!F2682</f>
        <v>-0.63368094552567289</v>
      </c>
      <c r="F2682" s="2">
        <f>'Moving Avg'!D2682</f>
        <v>16.788</v>
      </c>
      <c r="G2682" s="2">
        <f>'Moving Avg'!F2682</f>
        <v>15.539999999999997</v>
      </c>
      <c r="H2682" s="2">
        <f>'Moving Avg'!G2682</f>
        <v>14.106600000000004</v>
      </c>
      <c r="I2682" s="2">
        <f>'Moving Avg'!H2682</f>
        <v>11.540895999999989</v>
      </c>
      <c r="J2682" s="6" t="str">
        <f>OBV!F2682</f>
        <v>BULLISH</v>
      </c>
      <c r="K2682" s="6" t="str">
        <f>OBV!G2682</f>
        <v>STRONG</v>
      </c>
      <c r="L2682" s="6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17.05</v>
      </c>
      <c r="C2683" s="2">
        <f>RSI!I2683</f>
        <v>82.693776560534786</v>
      </c>
      <c r="D2683" s="2">
        <f>MACD!E2683</f>
        <v>-0.64837535511403033</v>
      </c>
      <c r="E2683" s="2">
        <f>MACD!F2683</f>
        <v>-0.63661982744334444</v>
      </c>
      <c r="F2683" s="2">
        <f>'Moving Avg'!D2683</f>
        <v>16.827999999999999</v>
      </c>
      <c r="G2683" s="2">
        <f>'Moving Avg'!F2683</f>
        <v>15.692499999999999</v>
      </c>
      <c r="H2683" s="2">
        <f>'Moving Avg'!G2683</f>
        <v>14.213600000000003</v>
      </c>
      <c r="I2683" s="2">
        <f>'Moving Avg'!H2683</f>
        <v>11.57575299999999</v>
      </c>
      <c r="J2683" s="6" t="str">
        <f>OBV!F2683</f>
        <v>BULLISH</v>
      </c>
      <c r="K2683" s="6" t="str">
        <f>OBV!G2683</f>
        <v>STRONG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16.899999999999999</v>
      </c>
      <c r="C2684" s="2">
        <f>RSI!I2684</f>
        <v>77.921184714642635</v>
      </c>
      <c r="D2684" s="2">
        <f>MACD!E2684</f>
        <v>-0.65235028139769469</v>
      </c>
      <c r="E2684" s="2">
        <f>MACD!F2684</f>
        <v>-0.63976591823421458</v>
      </c>
      <c r="F2684" s="2">
        <f>'Moving Avg'!D2684</f>
        <v>16.844000000000001</v>
      </c>
      <c r="G2684" s="2">
        <f>'Moving Avg'!F2684</f>
        <v>15.829999999999998</v>
      </c>
      <c r="H2684" s="2">
        <f>'Moving Avg'!G2684</f>
        <v>14.313400000000001</v>
      </c>
      <c r="I2684" s="2">
        <f>'Moving Avg'!H2684</f>
        <v>11.609859999999992</v>
      </c>
      <c r="J2684" s="6" t="str">
        <f>OBV!F2684</f>
        <v>BULLISH</v>
      </c>
      <c r="K2684" s="6" t="str">
        <f>OBV!G2684</f>
        <v>STRONG</v>
      </c>
      <c r="L2684" s="6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16.82</v>
      </c>
      <c r="C2685" s="2">
        <f>RSI!I2685</f>
        <v>75.421083187804186</v>
      </c>
      <c r="D2685" s="2">
        <f>MACD!E2685</f>
        <v>-0.63498191559261663</v>
      </c>
      <c r="E2685" s="2">
        <f>MACD!F2685</f>
        <v>-0.63880911770589499</v>
      </c>
      <c r="F2685" s="2">
        <f>'Moving Avg'!D2685</f>
        <v>16.891999999999996</v>
      </c>
      <c r="G2685" s="2">
        <f>'Moving Avg'!F2685</f>
        <v>15.965999999999998</v>
      </c>
      <c r="H2685" s="2">
        <f>'Moving Avg'!G2685</f>
        <v>14.420800000000002</v>
      </c>
      <c r="I2685" s="2">
        <f>'Moving Avg'!H2685</f>
        <v>11.643799499999993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</row>
    <row r="2686" spans="1:12" ht="13.5" x14ac:dyDescent="0.35">
      <c r="A2686" s="3">
        <f>RSI!A2686</f>
        <v>45919</v>
      </c>
      <c r="B2686" s="4">
        <f>RSI!B2686</f>
        <v>16.5</v>
      </c>
      <c r="C2686" s="2">
        <f>RSI!I2686</f>
        <v>66.262753902063764</v>
      </c>
      <c r="D2686" s="2">
        <f>MACD!E2686</f>
        <v>-0.53453682083829257</v>
      </c>
      <c r="E2686" s="2">
        <f>MACD!F2686</f>
        <v>-0.61795465833237462</v>
      </c>
      <c r="F2686" s="2">
        <f>'Moving Avg'!D2686</f>
        <v>16.832000000000001</v>
      </c>
      <c r="G2686" s="2">
        <f>'Moving Avg'!F2686</f>
        <v>16.065999999999995</v>
      </c>
      <c r="H2686" s="2">
        <f>'Moving Avg'!G2686</f>
        <v>14.510800000000001</v>
      </c>
      <c r="I2686" s="2">
        <f>'Moving Avg'!H2686</f>
        <v>11.675906499999995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16.5</v>
      </c>
      <c r="C2687" s="2">
        <f>RSI!I2687</f>
        <v>66.262753902063764</v>
      </c>
      <c r="D2687" s="2">
        <f>MACD!E2687</f>
        <v>-0.33892272300128035</v>
      </c>
      <c r="E2687" s="2">
        <f>MACD!F2687</f>
        <v>-0.56214827126615585</v>
      </c>
      <c r="F2687" s="2">
        <f>'Moving Avg'!D2687</f>
        <v>16.754000000000001</v>
      </c>
      <c r="G2687" s="2">
        <f>'Moving Avg'!F2687</f>
        <v>16.155999999999999</v>
      </c>
      <c r="H2687" s="2">
        <f>'Moving Avg'!G2687</f>
        <v>14.600800000000001</v>
      </c>
      <c r="I2687" s="2">
        <f>'Moving Avg'!H2687</f>
        <v>11.708013499999993</v>
      </c>
      <c r="J2687" s="6" t="str">
        <f>OBV!F2687</f>
        <v>BEARISH</v>
      </c>
      <c r="K2687" s="6" t="str">
        <f>OBV!G2687</f>
        <v>WEAK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16.48</v>
      </c>
      <c r="C2688" s="2">
        <f>RSI!I2688</f>
        <v>65.684609274918685</v>
      </c>
      <c r="D2688" s="2">
        <f>MACD!E2688</f>
        <v>-0.17633136175574293</v>
      </c>
      <c r="E2688" s="2">
        <f>MACD!F2688</f>
        <v>-0.4849848893640733</v>
      </c>
      <c r="F2688" s="2">
        <f>'Moving Avg'!D2688</f>
        <v>16.64</v>
      </c>
      <c r="G2688" s="2">
        <f>'Moving Avg'!F2688</f>
        <v>16.244999999999997</v>
      </c>
      <c r="H2688" s="2">
        <f>'Moving Avg'!G2688</f>
        <v>14.690400000000002</v>
      </c>
      <c r="I2688" s="2">
        <f>'Moving Avg'!H2688</f>
        <v>11.739834999999996</v>
      </c>
      <c r="J2688" s="6" t="str">
        <f>OBV!F2688</f>
        <v>BEARISH</v>
      </c>
      <c r="K2688" s="6" t="str">
        <f>OBV!G2688</f>
        <v>WEAK</v>
      </c>
      <c r="L2688" s="6" t="str">
        <f>OBV!H2688</f>
        <v>CONFIRMED BEARISH</v>
      </c>
    </row>
    <row r="2689" spans="1:12" ht="13.5" x14ac:dyDescent="0.35">
      <c r="A2689" s="3">
        <f>RSI!A2689</f>
        <v>45924</v>
      </c>
      <c r="B2689" s="4">
        <f>RSI!B2689</f>
        <v>16.399999999999999</v>
      </c>
      <c r="C2689" s="2">
        <f>RSI!I2689</f>
        <v>63.305295453753331</v>
      </c>
      <c r="D2689" s="2">
        <f>MACD!E2689</f>
        <v>-4.1408427882393184E-2</v>
      </c>
      <c r="E2689" s="2">
        <f>MACD!F2689</f>
        <v>-0.39626959706773729</v>
      </c>
      <c r="F2689" s="2">
        <f>'Moving Avg'!D2689</f>
        <v>16.54</v>
      </c>
      <c r="G2689" s="2">
        <f>'Moving Avg'!F2689</f>
        <v>16.327500000000001</v>
      </c>
      <c r="H2689" s="2">
        <f>'Moving Avg'!G2689</f>
        <v>14.7674</v>
      </c>
      <c r="I2689" s="2">
        <f>'Moving Avg'!H2689</f>
        <v>11.770745499999997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</row>
    <row r="2690" spans="1:12" ht="13.5" x14ac:dyDescent="0.35">
      <c r="A2690" s="3">
        <f>RSI!A2690</f>
        <v>45925</v>
      </c>
      <c r="B2690" s="4">
        <f>RSI!B2690</f>
        <v>16.14</v>
      </c>
      <c r="C2690" s="2">
        <f>RSI!I2690</f>
        <v>56.182401917170999</v>
      </c>
      <c r="D2690" s="2">
        <f>MACD!E2690</f>
        <v>5.1894821481425879E-2</v>
      </c>
      <c r="E2690" s="2">
        <f>MACD!F2690</f>
        <v>-0.30663671335790471</v>
      </c>
      <c r="F2690" s="2">
        <f>'Moving Avg'!D2690</f>
        <v>16.404</v>
      </c>
      <c r="G2690" s="2">
        <f>'Moving Avg'!F2690</f>
        <v>16.371999999999996</v>
      </c>
      <c r="H2690" s="2">
        <f>'Moving Avg'!G2690</f>
        <v>14.841399999999998</v>
      </c>
      <c r="I2690" s="2">
        <f>'Moving Avg'!H2690</f>
        <v>11.800355999999995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</row>
    <row r="2691" spans="1:12" ht="13.5" x14ac:dyDescent="0.35">
      <c r="A2691" s="3">
        <f>RSI!A2691</f>
        <v>45926</v>
      </c>
      <c r="B2691" s="4">
        <f>RSI!B2691</f>
        <v>15.68</v>
      </c>
      <c r="C2691" s="2">
        <f>RSI!I2691</f>
        <v>46.264243414660712</v>
      </c>
      <c r="D2691" s="2">
        <f>MACD!E2691</f>
        <v>0.19733873683505898</v>
      </c>
      <c r="E2691" s="2">
        <f>MACD!F2691</f>
        <v>-0.20584162331931197</v>
      </c>
      <c r="F2691" s="2">
        <f>'Moving Avg'!D2691</f>
        <v>16.240000000000002</v>
      </c>
      <c r="G2691" s="2">
        <f>'Moving Avg'!F2691</f>
        <v>16.3825</v>
      </c>
      <c r="H2691" s="2">
        <f>'Moving Avg'!G2691</f>
        <v>14.903999999999998</v>
      </c>
      <c r="I2691" s="2">
        <f>'Moving Avg'!H2691</f>
        <v>11.827666499999994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</row>
    <row r="2692" spans="1:12" ht="13.5" x14ac:dyDescent="0.35">
      <c r="A2692" s="3">
        <f>RSI!A2692</f>
        <v>45929</v>
      </c>
      <c r="B2692" s="4">
        <f>RSI!B2692</f>
        <v>15.5</v>
      </c>
      <c r="C2692" s="2">
        <f>RSI!I2692</f>
        <v>43.060833393404543</v>
      </c>
      <c r="D2692" s="2">
        <f>MACD!E2692</f>
        <v>0.34898466781770487</v>
      </c>
      <c r="E2692" s="2">
        <f>MACD!F2692</f>
        <v>-9.4876365091908596E-2</v>
      </c>
      <c r="F2692" s="2">
        <f>'Moving Avg'!D2692</f>
        <v>16.04</v>
      </c>
      <c r="G2692" s="2">
        <f>'Moving Avg'!F2692</f>
        <v>16.3855</v>
      </c>
      <c r="H2692" s="2">
        <f>'Moving Avg'!G2692</f>
        <v>14.957999999999997</v>
      </c>
      <c r="I2692" s="2">
        <f>'Moving Avg'!H2692</f>
        <v>11.854587999999996</v>
      </c>
      <c r="J2692" s="6" t="str">
        <f>OBV!F2692</f>
        <v>BEARISH</v>
      </c>
      <c r="K2692" s="6" t="str">
        <f>OBV!G2692</f>
        <v>WEAK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15.2</v>
      </c>
      <c r="C2693" s="2">
        <f>RSI!I2693</f>
        <v>38.300816140369008</v>
      </c>
      <c r="D2693" s="2">
        <f>MACD!E2693</f>
        <v>0.52649661183182772</v>
      </c>
      <c r="E2693" s="2">
        <f>MACD!F2693</f>
        <v>2.9398230292838667E-2</v>
      </c>
      <c r="F2693" s="2">
        <f>'Moving Avg'!D2693</f>
        <v>15.784000000000001</v>
      </c>
      <c r="G2693" s="2">
        <f>'Moving Avg'!F2693</f>
        <v>16.360499999999995</v>
      </c>
      <c r="H2693" s="2">
        <f>'Moving Avg'!G2693</f>
        <v>15.0024</v>
      </c>
      <c r="I2693" s="2">
        <f>'Moving Avg'!H2693</f>
        <v>11.880009499999996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</row>
    <row r="2694" spans="1:12" ht="13.5" x14ac:dyDescent="0.35">
      <c r="A2694" s="3">
        <f>RSI!A2694</f>
        <v>45931</v>
      </c>
      <c r="B2694" s="4">
        <f>RSI!B2694</f>
        <v>15.3</v>
      </c>
      <c r="C2694" s="2">
        <f>RSI!I2694</f>
        <v>40.655695009254849</v>
      </c>
      <c r="D2694" s="2">
        <f>MACD!E2694</f>
        <v>0.65017125045449475</v>
      </c>
      <c r="E2694" s="2">
        <f>MACD!F2694</f>
        <v>0.15355283432516989</v>
      </c>
      <c r="F2694" s="2">
        <f>'Moving Avg'!D2694</f>
        <v>15.563999999999998</v>
      </c>
      <c r="G2694" s="2">
        <f>'Moving Avg'!F2694</f>
        <v>16.350500000000004</v>
      </c>
      <c r="H2694" s="2">
        <f>'Moving Avg'!G2694</f>
        <v>15.048999999999999</v>
      </c>
      <c r="I2694" s="2">
        <f>'Moving Avg'!H2694</f>
        <v>11.905930999999999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</row>
    <row r="2695" spans="1:12" ht="13.5" x14ac:dyDescent="0.35">
      <c r="A2695" s="3">
        <f>RSI!A2695</f>
        <v>45932</v>
      </c>
      <c r="B2695" s="4">
        <f>RSI!B2695</f>
        <v>15.3</v>
      </c>
      <c r="C2695" s="2">
        <f>RSI!I2695</f>
        <v>40.655695009254849</v>
      </c>
      <c r="D2695" s="2">
        <f>MACD!E2695</f>
        <v>0.74558390179186063</v>
      </c>
      <c r="E2695" s="2">
        <f>MACD!F2695</f>
        <v>0.27195904781850805</v>
      </c>
      <c r="F2695" s="2">
        <f>'Moving Avg'!D2695</f>
        <v>15.395999999999997</v>
      </c>
      <c r="G2695" s="2">
        <f>'Moving Avg'!F2695</f>
        <v>16.333000000000002</v>
      </c>
      <c r="H2695" s="2">
        <f>'Moving Avg'!G2695</f>
        <v>15.094999999999997</v>
      </c>
      <c r="I2695" s="2">
        <f>'Moving Avg'!H2695</f>
        <v>11.9318525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</row>
    <row r="2696" spans="1:12" ht="13.5" x14ac:dyDescent="0.35">
      <c r="A2696" s="3">
        <f>RSI!A2696</f>
        <v>45933</v>
      </c>
      <c r="B2696" s="4">
        <f>RSI!B2696</f>
        <v>15.38</v>
      </c>
      <c r="C2696" s="2">
        <f>RSI!I2696</f>
        <v>42.685313578678496</v>
      </c>
      <c r="D2696" s="2">
        <f>MACD!E2696</f>
        <v>0.7740059630756484</v>
      </c>
      <c r="E2696" s="2">
        <f>MACD!F2696</f>
        <v>0.37236843086993615</v>
      </c>
      <c r="F2696" s="2">
        <f>'Moving Avg'!D2696</f>
        <v>15.335999999999999</v>
      </c>
      <c r="G2696" s="2">
        <f>'Moving Avg'!F2696</f>
        <v>16.297000000000001</v>
      </c>
      <c r="H2696" s="2">
        <f>'Moving Avg'!G2696</f>
        <v>15.126999999999999</v>
      </c>
      <c r="I2696" s="2">
        <f>'Moving Avg'!H2696</f>
        <v>11.958174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</row>
    <row r="2697" spans="1:12" ht="13.5" x14ac:dyDescent="0.35">
      <c r="A2697" s="3">
        <f>RSI!A2697</f>
        <v>45936</v>
      </c>
      <c r="B2697" s="4">
        <f>RSI!B2697</f>
        <v>15.39</v>
      </c>
      <c r="C2697" s="2">
        <f>RSI!I2697</f>
        <v>42.947977919811343</v>
      </c>
      <c r="D2697" s="2">
        <f>MACD!E2697</f>
        <v>0.79947617105495716</v>
      </c>
      <c r="E2697" s="2">
        <f>MACD!F2697</f>
        <v>0.4577899789069404</v>
      </c>
      <c r="F2697" s="2">
        <f>'Moving Avg'!D2697</f>
        <v>15.313999999999998</v>
      </c>
      <c r="G2697" s="2">
        <f>'Moving Avg'!F2697</f>
        <v>16.223999999999997</v>
      </c>
      <c r="H2697" s="2">
        <f>'Moving Avg'!G2697</f>
        <v>15.157799999999998</v>
      </c>
      <c r="I2697" s="2">
        <f>'Moving Avg'!H2697</f>
        <v>11.984545499999999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</row>
    <row r="2698" spans="1:12" ht="13.5" x14ac:dyDescent="0.35">
      <c r="A2698" s="3">
        <f>RSI!A2698</f>
        <v>45937</v>
      </c>
      <c r="B2698" s="4">
        <f>RSI!B2698</f>
        <v>15.3</v>
      </c>
      <c r="C2698" s="2">
        <f>RSI!I2698</f>
        <v>41.121431899745197</v>
      </c>
      <c r="D2698" s="2">
        <f>MACD!E2698</f>
        <v>0.82655993888997159</v>
      </c>
      <c r="E2698" s="2">
        <f>MACD!F2698</f>
        <v>0.53154397090354666</v>
      </c>
      <c r="F2698" s="2">
        <f>'Moving Avg'!D2698</f>
        <v>15.334</v>
      </c>
      <c r="G2698" s="2">
        <f>'Moving Avg'!F2698</f>
        <v>16.1465</v>
      </c>
      <c r="H2698" s="2">
        <f>'Moving Avg'!G2698</f>
        <v>15.186799999999998</v>
      </c>
      <c r="I2698" s="2">
        <f>'Moving Avg'!H2698</f>
        <v>12.01056</v>
      </c>
      <c r="J2698" s="6" t="str">
        <f>OBV!F2698</f>
        <v>BEARISH</v>
      </c>
      <c r="K2698" s="6" t="str">
        <f>OBV!G2698</f>
        <v>NEUTRAL</v>
      </c>
      <c r="L2698" s="6" t="str">
        <f>OBV!H2698</f>
        <v>BEARISH DIVERGENCE</v>
      </c>
    </row>
    <row r="2699" spans="1:12" ht="13.5" x14ac:dyDescent="0.35">
      <c r="A2699" s="3">
        <f>RSI!A2699</f>
        <v>45938</v>
      </c>
      <c r="B2699" s="4">
        <f>RSI!B2699</f>
        <v>15.18</v>
      </c>
      <c r="C2699" s="2">
        <f>RSI!I2699</f>
        <v>38.754768653558379</v>
      </c>
      <c r="D2699" s="2">
        <f>MACD!E2699</f>
        <v>0.84838841865939862</v>
      </c>
      <c r="E2699" s="2">
        <f>MACD!F2699</f>
        <v>0.59491286045471714</v>
      </c>
      <c r="F2699" s="2">
        <f>'Moving Avg'!D2699</f>
        <v>15.310000000000002</v>
      </c>
      <c r="G2699" s="2">
        <f>'Moving Avg'!F2699</f>
        <v>16.064500000000002</v>
      </c>
      <c r="H2699" s="2">
        <f>'Moving Avg'!G2699</f>
        <v>15.210399999999998</v>
      </c>
      <c r="I2699" s="2">
        <f>'Moving Avg'!H2699</f>
        <v>12.036253000000002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</row>
    <row r="2700" spans="1:12" ht="13.5" x14ac:dyDescent="0.35">
      <c r="A2700" s="3">
        <f>RSI!A2700</f>
        <v>45939</v>
      </c>
      <c r="B2700" s="4">
        <f>RSI!B2700</f>
        <v>14.9</v>
      </c>
      <c r="C2700" s="2">
        <f>RSI!I2700</f>
        <v>33.858183017415783</v>
      </c>
      <c r="D2700" s="2">
        <f>MACD!E2700</f>
        <v>0.85046613450542452</v>
      </c>
      <c r="E2700" s="2">
        <f>MACD!F2700</f>
        <v>0.64602351526485857</v>
      </c>
      <c r="F2700" s="2">
        <f>'Moving Avg'!D2700</f>
        <v>15.23</v>
      </c>
      <c r="G2700" s="2">
        <f>'Moving Avg'!F2700</f>
        <v>15.980499999999997</v>
      </c>
      <c r="H2700" s="2">
        <f>'Moving Avg'!G2700</f>
        <v>15.228599999999995</v>
      </c>
      <c r="I2700" s="2">
        <f>'Moving Avg'!H2700</f>
        <v>12.0601745</v>
      </c>
      <c r="J2700" s="6" t="str">
        <f>OBV!F2700</f>
        <v>BEARISH</v>
      </c>
      <c r="K2700" s="6" t="str">
        <f>OBV!G2700</f>
        <v>NEUTRAL</v>
      </c>
      <c r="L2700" s="6" t="str">
        <f>OBV!H2700</f>
        <v>CONFIRMED BEARISH</v>
      </c>
    </row>
    <row r="2701" spans="1:12" ht="13.5" x14ac:dyDescent="0.35">
      <c r="A2701" s="3">
        <f>RSI!A2701</f>
        <v>45940</v>
      </c>
      <c r="B2701" s="4">
        <f>RSI!B2701</f>
        <v>14.91</v>
      </c>
      <c r="C2701" s="2">
        <f>RSI!I2701</f>
        <v>34.178047206233401</v>
      </c>
      <c r="D2701" s="2">
        <f>MACD!E2701</f>
        <v>0.78502313541607016</v>
      </c>
      <c r="E2701" s="2">
        <f>MACD!F2701</f>
        <v>0.67382343929510091</v>
      </c>
      <c r="F2701" s="2">
        <f>'Moving Avg'!D2701</f>
        <v>15.136000000000001</v>
      </c>
      <c r="G2701" s="2">
        <f>'Moving Avg'!F2701</f>
        <v>15.886000000000001</v>
      </c>
      <c r="H2701" s="2">
        <f>'Moving Avg'!G2701</f>
        <v>15.248799999999994</v>
      </c>
      <c r="I2701" s="2">
        <f>'Moving Avg'!H2701</f>
        <v>12.084099500000001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14.83</v>
      </c>
      <c r="C2702" s="2">
        <f>RSI!I2702</f>
        <v>32.810999623582916</v>
      </c>
      <c r="D2702" s="2">
        <f>MACD!E2702</f>
        <v>0.71181254484274348</v>
      </c>
      <c r="E2702" s="2">
        <f>MACD!F2702</f>
        <v>0.68142126040462947</v>
      </c>
      <c r="F2702" s="2">
        <f>'Moving Avg'!D2702</f>
        <v>15.024000000000001</v>
      </c>
      <c r="G2702" s="2">
        <f>'Moving Avg'!F2702</f>
        <v>15.783000000000001</v>
      </c>
      <c r="H2702" s="2">
        <f>'Moving Avg'!G2702</f>
        <v>15.268399999999994</v>
      </c>
      <c r="I2702" s="2">
        <f>'Moving Avg'!H2702</f>
        <v>12.1076245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</row>
    <row r="2703" spans="1:12" ht="13.5" x14ac:dyDescent="0.35">
      <c r="A2703" s="3">
        <f>RSI!A2703</f>
        <v>45944</v>
      </c>
      <c r="B2703" s="4">
        <f>RSI!B2703</f>
        <v>15.25</v>
      </c>
      <c r="C2703" s="2">
        <f>RSI!I2703</f>
        <v>45.202900805234442</v>
      </c>
      <c r="D2703" s="2">
        <f>MACD!E2703</f>
        <v>0.57671236653210123</v>
      </c>
      <c r="E2703" s="2">
        <f>MACD!F2703</f>
        <v>0.66047948163012382</v>
      </c>
      <c r="F2703" s="2">
        <f>'Moving Avg'!D2703</f>
        <v>15.013999999999999</v>
      </c>
      <c r="G2703" s="2">
        <f>'Moving Avg'!F2703</f>
        <v>15.693000000000001</v>
      </c>
      <c r="H2703" s="2">
        <f>'Moving Avg'!G2703</f>
        <v>15.296399999999997</v>
      </c>
      <c r="I2703" s="2">
        <f>'Moving Avg'!H2703</f>
        <v>12.133481499999998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</row>
    <row r="2704" spans="1:12" ht="13.5" x14ac:dyDescent="0.35">
      <c r="A2704" s="3">
        <f>RSI!A2704</f>
        <v>45946</v>
      </c>
      <c r="B2704" s="4">
        <f>RSI!B2704</f>
        <v>15.25</v>
      </c>
      <c r="C2704" s="2">
        <f>RSI!I2704</f>
        <v>45.202900805234435</v>
      </c>
      <c r="D2704" s="2">
        <f>MACD!E2704</f>
        <v>0.47910724259604542</v>
      </c>
      <c r="E2704" s="2">
        <f>MACD!F2704</f>
        <v>0.62420503382330828</v>
      </c>
      <c r="F2704" s="2">
        <f>'Moving Avg'!D2704</f>
        <v>15.028</v>
      </c>
      <c r="G2704" s="2">
        <f>'Moving Avg'!F2704</f>
        <v>15.610499999999998</v>
      </c>
      <c r="H2704" s="2">
        <f>'Moving Avg'!G2704</f>
        <v>15.324399999999994</v>
      </c>
      <c r="I2704" s="2">
        <f>'Moving Avg'!H2704</f>
        <v>12.158735</v>
      </c>
      <c r="J2704" s="6" t="str">
        <f>OBV!F2704</f>
        <v>BEARISH</v>
      </c>
      <c r="K2704" s="6" t="str">
        <f>OBV!G2704</f>
        <v>WEAK</v>
      </c>
      <c r="L2704" s="6" t="str">
        <f>OBV!H2704</f>
        <v>BEARISH DIVERGENCE</v>
      </c>
    </row>
    <row r="2705" spans="1:12" ht="13.5" x14ac:dyDescent="0.35">
      <c r="A2705" s="3">
        <f>RSI!A2705</f>
        <v>45947</v>
      </c>
      <c r="B2705" s="4">
        <f>RSI!B2705</f>
        <v>15.19</v>
      </c>
      <c r="C2705" s="2">
        <f>RSI!I2705</f>
        <v>43.86259047312997</v>
      </c>
      <c r="D2705" s="2">
        <f>MACD!E2705</f>
        <v>0.40219032506670338</v>
      </c>
      <c r="E2705" s="2">
        <f>MACD!F2705</f>
        <v>0.5798020920719873</v>
      </c>
      <c r="F2705" s="2">
        <f>'Moving Avg'!D2705</f>
        <v>15.086000000000002</v>
      </c>
      <c r="G2705" s="2">
        <f>'Moving Avg'!F2705</f>
        <v>15.529</v>
      </c>
      <c r="H2705" s="2">
        <f>'Moving Avg'!G2705</f>
        <v>15.354599999999996</v>
      </c>
      <c r="I2705" s="2">
        <f>'Moving Avg'!H2705</f>
        <v>12.183595499999999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15.14</v>
      </c>
      <c r="C2706" s="2">
        <f>RSI!I2706</f>
        <v>42.725666705920055</v>
      </c>
      <c r="D2706" s="2">
        <f>MACD!E2706</f>
        <v>0.35460937457999009</v>
      </c>
      <c r="E2706" s="2">
        <f>MACD!F2706</f>
        <v>0.53476354857358788</v>
      </c>
      <c r="F2706" s="2">
        <f>'Moving Avg'!D2706</f>
        <v>15.132</v>
      </c>
      <c r="G2706" s="2">
        <f>'Moving Avg'!F2706</f>
        <v>15.461000000000004</v>
      </c>
      <c r="H2706" s="2">
        <f>'Moving Avg'!G2706</f>
        <v>15.387399999999996</v>
      </c>
      <c r="I2706" s="2">
        <f>'Moving Avg'!H2706</f>
        <v>12.208299</v>
      </c>
      <c r="J2706" s="6" t="str">
        <f>OBV!F2706</f>
        <v>BEARISH</v>
      </c>
      <c r="K2706" s="6" t="str">
        <f>OBV!G2706</f>
        <v>WEAK</v>
      </c>
      <c r="L2706" s="6" t="str">
        <f>OBV!H2706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46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5.7119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5.6839000000000004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5.5998999999999999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5.5998999999999999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5.6488999999999994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5.5998999999999999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5.6390999999999991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5.5998999999999999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5.6166999999999989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0</v>
      </c>
      <c r="Q7" s="9">
        <f t="shared" si="4"/>
        <v>44.5</v>
      </c>
      <c r="R7" s="9">
        <f t="shared" si="5"/>
        <v>45.25</v>
      </c>
      <c r="S7" s="9">
        <f t="shared" si="6"/>
        <v>33</v>
      </c>
      <c r="T7" s="9">
        <f t="shared" si="7"/>
        <v>42.5</v>
      </c>
      <c r="U7" s="8">
        <f t="shared" si="8"/>
        <v>40.916666666666664</v>
      </c>
      <c r="V7" s="8">
        <f t="shared" si="9"/>
        <v>41.3125</v>
      </c>
    </row>
    <row r="8" spans="1:22" ht="13.5" x14ac:dyDescent="0.25">
      <c r="A8" s="3">
        <f>RSI!A8</f>
        <v>42016</v>
      </c>
      <c r="B8" s="2">
        <f>RSI!B8</f>
        <v>5.5998999999999999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5.5998999999999999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STRONG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33</v>
      </c>
      <c r="Q8" s="9">
        <f t="shared" si="4"/>
        <v>49.45</v>
      </c>
      <c r="R8" s="9">
        <f t="shared" si="5"/>
        <v>53.5</v>
      </c>
      <c r="S8" s="9">
        <f t="shared" si="6"/>
        <v>47.85</v>
      </c>
      <c r="T8" s="9">
        <f t="shared" si="7"/>
        <v>50.75</v>
      </c>
      <c r="U8" s="8">
        <f t="shared" si="8"/>
        <v>50.266666666666673</v>
      </c>
      <c r="V8" s="8">
        <f t="shared" si="9"/>
        <v>50.387500000000003</v>
      </c>
    </row>
    <row r="9" spans="1:22" ht="13.5" x14ac:dyDescent="0.25">
      <c r="A9" s="3">
        <f>RSI!A9</f>
        <v>42017</v>
      </c>
      <c r="B9" s="2">
        <f>RSI!B9</f>
        <v>5.5998999999999999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5.5998999999999999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NEUTRAL</v>
      </c>
      <c r="K9" s="6" t="str">
        <f>OBV!G9</f>
        <v>NEUTRAL</v>
      </c>
      <c r="L9" s="6" t="str">
        <f>OBV!H9</f>
        <v>NEUTRAL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33</v>
      </c>
      <c r="Q9" s="9">
        <f t="shared" si="4"/>
        <v>49.45</v>
      </c>
      <c r="R9" s="9">
        <f t="shared" si="5"/>
        <v>53.5</v>
      </c>
      <c r="S9" s="9">
        <f t="shared" si="6"/>
        <v>47.85</v>
      </c>
      <c r="T9" s="9">
        <f t="shared" si="7"/>
        <v>50.75</v>
      </c>
      <c r="U9" s="8">
        <f t="shared" si="8"/>
        <v>50.266666666666673</v>
      </c>
      <c r="V9" s="8">
        <f t="shared" si="9"/>
        <v>50.387500000000003</v>
      </c>
    </row>
    <row r="10" spans="1:22" ht="13.5" x14ac:dyDescent="0.25">
      <c r="A10" s="3">
        <f>RSI!A10</f>
        <v>42019</v>
      </c>
      <c r="B10" s="2">
        <f>RSI!B10</f>
        <v>5.7678000000000003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5.6334800000000005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WEAK</v>
      </c>
      <c r="L10" s="6" t="str">
        <f>OBV!H10</f>
        <v>CONFIRMED BULLISH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67</v>
      </c>
      <c r="Q10" s="9">
        <f t="shared" si="4"/>
        <v>54.55</v>
      </c>
      <c r="R10" s="9">
        <f t="shared" si="5"/>
        <v>62</v>
      </c>
      <c r="S10" s="9">
        <f t="shared" si="6"/>
        <v>63.150000000000006</v>
      </c>
      <c r="T10" s="9">
        <f t="shared" si="7"/>
        <v>59.25</v>
      </c>
      <c r="U10" s="8">
        <f t="shared" si="8"/>
        <v>59.9</v>
      </c>
      <c r="V10" s="8">
        <f t="shared" si="9"/>
        <v>59.737499999999997</v>
      </c>
    </row>
    <row r="11" spans="1:22" ht="13.5" x14ac:dyDescent="0.25">
      <c r="A11" s="3">
        <f>RSI!A11</f>
        <v>42020</v>
      </c>
      <c r="B11" s="2">
        <f>RSI!B11</f>
        <v>5.6839000000000004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5.6502800000000004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BEARISH DIVERGENCE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33</v>
      </c>
      <c r="Q11" s="9">
        <f t="shared" si="4"/>
        <v>49.45</v>
      </c>
      <c r="R11" s="9">
        <f t="shared" si="5"/>
        <v>53.5</v>
      </c>
      <c r="S11" s="9">
        <f t="shared" si="6"/>
        <v>47.85</v>
      </c>
      <c r="T11" s="9">
        <f t="shared" si="7"/>
        <v>50.75</v>
      </c>
      <c r="U11" s="8">
        <f t="shared" si="8"/>
        <v>50.266666666666673</v>
      </c>
      <c r="V11" s="8">
        <f t="shared" si="9"/>
        <v>50.387500000000003</v>
      </c>
    </row>
    <row r="12" spans="1:22" ht="13.5" x14ac:dyDescent="0.25">
      <c r="A12" s="3">
        <f>RSI!A12</f>
        <v>42023</v>
      </c>
      <c r="B12" s="2">
        <f>RSI!B12</f>
        <v>5.6783000000000001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5.6659600000000001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BEARISH DIVERGENCE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33</v>
      </c>
      <c r="Q12" s="9">
        <f t="shared" si="4"/>
        <v>49.45</v>
      </c>
      <c r="R12" s="9">
        <f t="shared" si="5"/>
        <v>53.5</v>
      </c>
      <c r="S12" s="9">
        <f t="shared" si="6"/>
        <v>47.85</v>
      </c>
      <c r="T12" s="9">
        <f t="shared" si="7"/>
        <v>50.75</v>
      </c>
      <c r="U12" s="8">
        <f t="shared" si="8"/>
        <v>50.266666666666673</v>
      </c>
      <c r="V12" s="8">
        <f t="shared" si="9"/>
        <v>50.387500000000003</v>
      </c>
    </row>
    <row r="13" spans="1:22" ht="13.5" x14ac:dyDescent="0.25">
      <c r="A13" s="3">
        <f>RSI!A13</f>
        <v>42024</v>
      </c>
      <c r="B13" s="2">
        <f>RSI!B13</f>
        <v>5.6783000000000001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5.6816399999999998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BEARISH DIVERGENCE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33</v>
      </c>
      <c r="Q13" s="9">
        <f t="shared" si="4"/>
        <v>49.45</v>
      </c>
      <c r="R13" s="9">
        <f t="shared" si="5"/>
        <v>53.5</v>
      </c>
      <c r="S13" s="9">
        <f t="shared" si="6"/>
        <v>47.85</v>
      </c>
      <c r="T13" s="9">
        <f t="shared" si="7"/>
        <v>50.75</v>
      </c>
      <c r="U13" s="8">
        <f t="shared" si="8"/>
        <v>50.266666666666673</v>
      </c>
      <c r="V13" s="8">
        <f t="shared" si="9"/>
        <v>50.387500000000003</v>
      </c>
    </row>
    <row r="14" spans="1:22" ht="13.5" x14ac:dyDescent="0.25">
      <c r="A14" s="3">
        <f>RSI!A14</f>
        <v>42025</v>
      </c>
      <c r="B14" s="2">
        <f>RSI!B14</f>
        <v>5.6726999999999999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5.6962000000000002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STRONG</v>
      </c>
      <c r="L14" s="6" t="str">
        <f>OBV!H14</f>
        <v>BEARISH DIVERGENCE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33</v>
      </c>
      <c r="Q14" s="9">
        <f t="shared" si="4"/>
        <v>49.45</v>
      </c>
      <c r="R14" s="9">
        <f t="shared" si="5"/>
        <v>53.5</v>
      </c>
      <c r="S14" s="9">
        <f t="shared" si="6"/>
        <v>47.85</v>
      </c>
      <c r="T14" s="9">
        <f t="shared" si="7"/>
        <v>50.75</v>
      </c>
      <c r="U14" s="8">
        <f t="shared" si="8"/>
        <v>50.266666666666673</v>
      </c>
      <c r="V14" s="8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5.6726999999999999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5.6771799999999999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0</v>
      </c>
      <c r="Q15" s="9">
        <f t="shared" si="4"/>
        <v>44.5</v>
      </c>
      <c r="R15" s="9">
        <f t="shared" si="5"/>
        <v>45.25</v>
      </c>
      <c r="S15" s="9">
        <f t="shared" si="6"/>
        <v>33</v>
      </c>
      <c r="T15" s="9">
        <f t="shared" si="7"/>
        <v>42.5</v>
      </c>
      <c r="U15" s="8">
        <f t="shared" si="8"/>
        <v>40.916666666666664</v>
      </c>
      <c r="V15" s="8">
        <f t="shared" si="9"/>
        <v>41.3125</v>
      </c>
    </row>
    <row r="16" spans="1:22" ht="13.5" x14ac:dyDescent="0.25">
      <c r="A16" s="3">
        <f>RSI!A16</f>
        <v>42027</v>
      </c>
      <c r="B16" s="2">
        <f>RSI!B16</f>
        <v>5.6558999999999999</v>
      </c>
      <c r="C16" s="2">
        <f>RSI!I16</f>
        <v>42.853496681980609</v>
      </c>
      <c r="D16" s="2">
        <f>MACD!E16</f>
        <v>0</v>
      </c>
      <c r="E16" s="2">
        <f>MACD!F16</f>
        <v>0</v>
      </c>
      <c r="F16" s="2">
        <f>'Moving Avg'!D16</f>
        <v>5.6715799999999996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STRONG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75</v>
      </c>
      <c r="P16" s="8">
        <f t="shared" si="3"/>
        <v>33</v>
      </c>
      <c r="Q16" s="9">
        <f t="shared" si="4"/>
        <v>40.700000000000003</v>
      </c>
      <c r="R16" s="9">
        <f t="shared" si="5"/>
        <v>48.5</v>
      </c>
      <c r="S16" s="9">
        <f t="shared" si="6"/>
        <v>44.1</v>
      </c>
      <c r="T16" s="9">
        <f t="shared" si="7"/>
        <v>44.5</v>
      </c>
      <c r="U16" s="8">
        <f t="shared" si="8"/>
        <v>44.433333333333337</v>
      </c>
      <c r="V16" s="8">
        <f t="shared" si="9"/>
        <v>44.45</v>
      </c>
    </row>
    <row r="17" spans="1:22" ht="13.5" x14ac:dyDescent="0.25">
      <c r="A17" s="3">
        <f>RSI!A17</f>
        <v>42030</v>
      </c>
      <c r="B17" s="2">
        <f>RSI!B17</f>
        <v>5.6055000000000001</v>
      </c>
      <c r="C17" s="2">
        <f>RSI!I17</f>
        <v>37.639248146232148</v>
      </c>
      <c r="D17" s="2">
        <f>MACD!E17</f>
        <v>0</v>
      </c>
      <c r="E17" s="2">
        <f>MACD!F17</f>
        <v>0</v>
      </c>
      <c r="F17" s="2">
        <f>'Moving Avg'!D17</f>
        <v>5.6570199999999993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STRONG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33</v>
      </c>
      <c r="Q17" s="9">
        <f t="shared" si="4"/>
        <v>40.700000000000003</v>
      </c>
      <c r="R17" s="9">
        <f t="shared" si="5"/>
        <v>48.5</v>
      </c>
      <c r="S17" s="9">
        <f t="shared" si="6"/>
        <v>44.1</v>
      </c>
      <c r="T17" s="9">
        <f t="shared" si="7"/>
        <v>44.5</v>
      </c>
      <c r="U17" s="8">
        <f t="shared" si="8"/>
        <v>44.433333333333337</v>
      </c>
      <c r="V17" s="8">
        <f t="shared" si="9"/>
        <v>44.45</v>
      </c>
    </row>
    <row r="18" spans="1:22" ht="13.5" x14ac:dyDescent="0.25">
      <c r="A18" s="3">
        <f>RSI!A18</f>
        <v>42031</v>
      </c>
      <c r="B18" s="2">
        <f>RSI!B18</f>
        <v>5.6279000000000003</v>
      </c>
      <c r="C18" s="2">
        <f>RSI!I18</f>
        <v>41.071155490151405</v>
      </c>
      <c r="D18" s="2">
        <f>MACD!E18</f>
        <v>0</v>
      </c>
      <c r="E18" s="2">
        <f>MACD!F18</f>
        <v>0</v>
      </c>
      <c r="F18" s="2">
        <f>'Moving Avg'!D18</f>
        <v>5.6469399999999998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33</v>
      </c>
      <c r="Q18" s="9">
        <f t="shared" si="4"/>
        <v>40.700000000000003</v>
      </c>
      <c r="R18" s="9">
        <f t="shared" si="5"/>
        <v>48.5</v>
      </c>
      <c r="S18" s="9">
        <f t="shared" si="6"/>
        <v>44.1</v>
      </c>
      <c r="T18" s="9">
        <f t="shared" si="7"/>
        <v>44.5</v>
      </c>
      <c r="U18" s="8">
        <f t="shared" si="8"/>
        <v>44.433333333333337</v>
      </c>
      <c r="V18" s="8">
        <f t="shared" si="9"/>
        <v>44.45</v>
      </c>
    </row>
    <row r="19" spans="1:22" ht="13.5" x14ac:dyDescent="0.25">
      <c r="A19" s="3">
        <f>RSI!A19</f>
        <v>42032</v>
      </c>
      <c r="B19" s="2">
        <f>RSI!B19</f>
        <v>5.7062999999999997</v>
      </c>
      <c r="C19" s="2">
        <f>RSI!I19</f>
        <v>51.194918720579587</v>
      </c>
      <c r="D19" s="2">
        <f>MACD!E19</f>
        <v>0</v>
      </c>
      <c r="E19" s="2">
        <f>MACD!F19</f>
        <v>0</v>
      </c>
      <c r="F19" s="2">
        <f>'Moving Avg'!D19</f>
        <v>5.6536600000000004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BEARISH DIVERGENCE</v>
      </c>
      <c r="M19" s="8">
        <f t="shared" si="0"/>
        <v>25</v>
      </c>
      <c r="N19" s="8">
        <f t="shared" si="1"/>
        <v>45</v>
      </c>
      <c r="O19" s="8">
        <f t="shared" si="2"/>
        <v>75</v>
      </c>
      <c r="P19" s="8">
        <f t="shared" si="3"/>
        <v>33</v>
      </c>
      <c r="Q19" s="9">
        <f t="shared" si="4"/>
        <v>40.700000000000003</v>
      </c>
      <c r="R19" s="9">
        <f t="shared" si="5"/>
        <v>48.5</v>
      </c>
      <c r="S19" s="9">
        <f t="shared" si="6"/>
        <v>44.1</v>
      </c>
      <c r="T19" s="9">
        <f t="shared" si="7"/>
        <v>44.5</v>
      </c>
      <c r="U19" s="8">
        <f t="shared" si="8"/>
        <v>44.433333333333337</v>
      </c>
      <c r="V19" s="8">
        <f t="shared" si="9"/>
        <v>44.45</v>
      </c>
    </row>
    <row r="20" spans="1:22" ht="13.5" x14ac:dyDescent="0.25">
      <c r="A20" s="3">
        <f>RSI!A20</f>
        <v>42033</v>
      </c>
      <c r="B20" s="2">
        <f>RSI!B20</f>
        <v>5.7007000000000003</v>
      </c>
      <c r="C20" s="2">
        <f>RSI!I20</f>
        <v>50.52719638636507</v>
      </c>
      <c r="D20" s="2">
        <f>MACD!E20</f>
        <v>0</v>
      </c>
      <c r="E20" s="2">
        <f>MACD!F20</f>
        <v>0</v>
      </c>
      <c r="F20" s="2">
        <f>'Moving Avg'!D20</f>
        <v>5.6592599999999997</v>
      </c>
      <c r="G20" s="2">
        <f>'Moving Avg'!F20</f>
        <v>5.655010526315789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BEARISH DIVERGENCE</v>
      </c>
      <c r="M20" s="8">
        <f t="shared" si="0"/>
        <v>25</v>
      </c>
      <c r="N20" s="8">
        <f t="shared" si="1"/>
        <v>45</v>
      </c>
      <c r="O20" s="8">
        <f t="shared" si="2"/>
        <v>75</v>
      </c>
      <c r="P20" s="8">
        <f t="shared" si="3"/>
        <v>33</v>
      </c>
      <c r="Q20" s="9">
        <f t="shared" si="4"/>
        <v>40.700000000000003</v>
      </c>
      <c r="R20" s="9">
        <f t="shared" si="5"/>
        <v>48.5</v>
      </c>
      <c r="S20" s="9">
        <f t="shared" si="6"/>
        <v>44.1</v>
      </c>
      <c r="T20" s="9">
        <f t="shared" si="7"/>
        <v>44.5</v>
      </c>
      <c r="U20" s="8">
        <f t="shared" si="8"/>
        <v>44.433333333333337</v>
      </c>
      <c r="V20" s="8">
        <f t="shared" si="9"/>
        <v>44.45</v>
      </c>
    </row>
    <row r="21" spans="1:22" ht="13.5" x14ac:dyDescent="0.25">
      <c r="A21" s="3">
        <f>RSI!A21</f>
        <v>42034</v>
      </c>
      <c r="B21" s="2">
        <f>RSI!B21</f>
        <v>5.7007000000000003</v>
      </c>
      <c r="C21" s="2">
        <f>RSI!I21</f>
        <v>50.52719638636507</v>
      </c>
      <c r="D21" s="2">
        <f>MACD!E21</f>
        <v>0</v>
      </c>
      <c r="E21" s="2">
        <f>MACD!F21</f>
        <v>0</v>
      </c>
      <c r="F21" s="2">
        <f>'Moving Avg'!D21</f>
        <v>5.6682199999999998</v>
      </c>
      <c r="G21" s="2">
        <f>'Moving Avg'!F21</f>
        <v>5.6572949999999995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BEARISH DIVERGENCE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33</v>
      </c>
      <c r="Q21" s="9">
        <f t="shared" si="4"/>
        <v>40.700000000000003</v>
      </c>
      <c r="R21" s="9">
        <f t="shared" si="5"/>
        <v>48.5</v>
      </c>
      <c r="S21" s="9">
        <f t="shared" si="6"/>
        <v>44.1</v>
      </c>
      <c r="T21" s="9">
        <f t="shared" si="7"/>
        <v>44.5</v>
      </c>
      <c r="U21" s="8">
        <f t="shared" si="8"/>
        <v>44.433333333333337</v>
      </c>
      <c r="V21" s="8">
        <f t="shared" si="9"/>
        <v>44.45</v>
      </c>
    </row>
    <row r="22" spans="1:22" ht="13.5" x14ac:dyDescent="0.25">
      <c r="A22" s="3">
        <f>RSI!A22</f>
        <v>42037</v>
      </c>
      <c r="B22" s="2">
        <f>RSI!B22</f>
        <v>5.7007000000000003</v>
      </c>
      <c r="C22" s="2">
        <f>RSI!I22</f>
        <v>50.52719638636507</v>
      </c>
      <c r="D22" s="2">
        <f>MACD!E22</f>
        <v>0</v>
      </c>
      <c r="E22" s="2">
        <f>MACD!F22</f>
        <v>0</v>
      </c>
      <c r="F22" s="2">
        <f>'Moving Avg'!D22</f>
        <v>5.6872600000000002</v>
      </c>
      <c r="G22" s="2">
        <f>'Moving Avg'!F22</f>
        <v>5.6567349999999994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67</v>
      </c>
      <c r="Q22" s="9">
        <f t="shared" si="4"/>
        <v>45.8</v>
      </c>
      <c r="R22" s="9">
        <f t="shared" si="5"/>
        <v>57</v>
      </c>
      <c r="S22" s="9">
        <f t="shared" si="6"/>
        <v>59.400000000000006</v>
      </c>
      <c r="T22" s="9">
        <f t="shared" si="7"/>
        <v>53</v>
      </c>
      <c r="U22" s="8">
        <f t="shared" si="8"/>
        <v>54.066666666666663</v>
      </c>
      <c r="V22" s="8">
        <f t="shared" si="9"/>
        <v>53.8</v>
      </c>
    </row>
    <row r="23" spans="1:22" ht="13.5" x14ac:dyDescent="0.25">
      <c r="A23" s="3">
        <f>RSI!A23</f>
        <v>42038</v>
      </c>
      <c r="B23" s="2">
        <f>RSI!B23</f>
        <v>5.7510000000000003</v>
      </c>
      <c r="C23" s="2">
        <f>RSI!I23</f>
        <v>56.842057271768084</v>
      </c>
      <c r="D23" s="2">
        <f>MACD!E23</f>
        <v>0</v>
      </c>
      <c r="E23" s="2">
        <f>MACD!F23</f>
        <v>0</v>
      </c>
      <c r="F23" s="2">
        <f>'Moving Avg'!D23</f>
        <v>5.7118800000000007</v>
      </c>
      <c r="G23" s="2">
        <f>'Moving Avg'!F23</f>
        <v>5.6600900000000003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67</v>
      </c>
      <c r="Q23" s="9">
        <f t="shared" si="4"/>
        <v>45.8</v>
      </c>
      <c r="R23" s="9">
        <f t="shared" si="5"/>
        <v>57</v>
      </c>
      <c r="S23" s="9">
        <f t="shared" si="6"/>
        <v>59.400000000000006</v>
      </c>
      <c r="T23" s="9">
        <f t="shared" si="7"/>
        <v>53</v>
      </c>
      <c r="U23" s="8">
        <f t="shared" si="8"/>
        <v>54.066666666666663</v>
      </c>
      <c r="V23" s="8">
        <f t="shared" si="9"/>
        <v>53.8</v>
      </c>
    </row>
    <row r="24" spans="1:22" ht="13.5" x14ac:dyDescent="0.25">
      <c r="A24" s="3">
        <f>RSI!A24</f>
        <v>42039</v>
      </c>
      <c r="B24" s="2">
        <f>RSI!B24</f>
        <v>5.7119</v>
      </c>
      <c r="C24" s="2">
        <f>RSI!I24</f>
        <v>51.354612327374248</v>
      </c>
      <c r="D24" s="2">
        <f>MACD!E24</f>
        <v>0</v>
      </c>
      <c r="E24" s="2">
        <f>MACD!F24</f>
        <v>0</v>
      </c>
      <c r="F24" s="2">
        <f>'Moving Avg'!D24</f>
        <v>5.7130000000000001</v>
      </c>
      <c r="G24" s="2">
        <f>'Moving Avg'!F24</f>
        <v>5.6656899999999997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BEARISH DIVERGENCE</v>
      </c>
      <c r="M24" s="8">
        <f t="shared" si="0"/>
        <v>25</v>
      </c>
      <c r="N24" s="8">
        <f t="shared" si="1"/>
        <v>45</v>
      </c>
      <c r="O24" s="8">
        <f t="shared" si="2"/>
        <v>75</v>
      </c>
      <c r="P24" s="8">
        <f t="shared" si="3"/>
        <v>33</v>
      </c>
      <c r="Q24" s="9">
        <f t="shared" si="4"/>
        <v>40.700000000000003</v>
      </c>
      <c r="R24" s="9">
        <f t="shared" si="5"/>
        <v>48.5</v>
      </c>
      <c r="S24" s="9">
        <f t="shared" si="6"/>
        <v>44.1</v>
      </c>
      <c r="T24" s="9">
        <f t="shared" si="7"/>
        <v>44.5</v>
      </c>
      <c r="U24" s="8">
        <f t="shared" si="8"/>
        <v>44.433333333333337</v>
      </c>
      <c r="V24" s="8">
        <f t="shared" si="9"/>
        <v>44.45</v>
      </c>
    </row>
    <row r="25" spans="1:22" ht="13.5" x14ac:dyDescent="0.25">
      <c r="A25" s="3">
        <f>RSI!A25</f>
        <v>42040</v>
      </c>
      <c r="B25" s="2">
        <f>RSI!B25</f>
        <v>5.6558999999999999</v>
      </c>
      <c r="C25" s="2">
        <f>RSI!I25</f>
        <v>44.698918219580271</v>
      </c>
      <c r="D25" s="2">
        <f>MACD!E25</f>
        <v>0</v>
      </c>
      <c r="E25" s="2">
        <f>MACD!F25</f>
        <v>0</v>
      </c>
      <c r="F25" s="2">
        <f>'Moving Avg'!D25</f>
        <v>5.70404</v>
      </c>
      <c r="G25" s="2">
        <f>'Moving Avg'!F25</f>
        <v>5.6684900000000003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STRONG</v>
      </c>
      <c r="L25" s="6" t="str">
        <f>OBV!H25</f>
        <v>CONFIRMED BEARISH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33</v>
      </c>
      <c r="Q25" s="9">
        <f t="shared" si="4"/>
        <v>40.700000000000003</v>
      </c>
      <c r="R25" s="9">
        <f t="shared" si="5"/>
        <v>48.5</v>
      </c>
      <c r="S25" s="9">
        <f t="shared" si="6"/>
        <v>44.1</v>
      </c>
      <c r="T25" s="9">
        <f t="shared" si="7"/>
        <v>44.5</v>
      </c>
      <c r="U25" s="8">
        <f t="shared" si="8"/>
        <v>44.433333333333337</v>
      </c>
      <c r="V25" s="8">
        <f t="shared" si="9"/>
        <v>44.45</v>
      </c>
    </row>
    <row r="26" spans="1:22" ht="13.5" x14ac:dyDescent="0.25">
      <c r="A26" s="3">
        <f>RSI!A26</f>
        <v>42041</v>
      </c>
      <c r="B26" s="2">
        <f>RSI!B26</f>
        <v>5.6558999999999999</v>
      </c>
      <c r="C26" s="2">
        <f>RSI!I26</f>
        <v>44.698918219580271</v>
      </c>
      <c r="D26" s="2">
        <f>MACD!E26</f>
        <v>0</v>
      </c>
      <c r="E26" s="2">
        <f>MACD!F26</f>
        <v>0</v>
      </c>
      <c r="F26" s="2">
        <f>'Moving Avg'!D26</f>
        <v>5.6950799999999999</v>
      </c>
      <c r="G26" s="2">
        <f>'Moving Avg'!F26</f>
        <v>5.6712900000000008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STRONG</v>
      </c>
      <c r="L26" s="6" t="str">
        <f>OBV!H26</f>
        <v>CONFIRMED BEARISH</v>
      </c>
      <c r="M26" s="8">
        <f t="shared" si="0"/>
        <v>25</v>
      </c>
      <c r="N26" s="8">
        <f t="shared" si="1"/>
        <v>45</v>
      </c>
      <c r="O26" s="8">
        <f t="shared" si="2"/>
        <v>75</v>
      </c>
      <c r="P26" s="8">
        <f t="shared" si="3"/>
        <v>33</v>
      </c>
      <c r="Q26" s="9">
        <f t="shared" si="4"/>
        <v>40.700000000000003</v>
      </c>
      <c r="R26" s="9">
        <f t="shared" si="5"/>
        <v>48.5</v>
      </c>
      <c r="S26" s="9">
        <f t="shared" si="6"/>
        <v>44.1</v>
      </c>
      <c r="T26" s="9">
        <f t="shared" si="7"/>
        <v>44.5</v>
      </c>
      <c r="U26" s="8">
        <f t="shared" si="8"/>
        <v>44.433333333333337</v>
      </c>
      <c r="V26" s="8">
        <f t="shared" si="9"/>
        <v>44.45</v>
      </c>
    </row>
    <row r="27" spans="1:22" ht="13.5" x14ac:dyDescent="0.25">
      <c r="A27" s="3">
        <f>RSI!A27</f>
        <v>42044</v>
      </c>
      <c r="B27" s="2">
        <f>RSI!B27</f>
        <v>5.7342000000000004</v>
      </c>
      <c r="C27" s="2">
        <f>RSI!I27</f>
        <v>54.302796079303633</v>
      </c>
      <c r="D27" s="2">
        <f>MACD!E27</f>
        <v>-1.5623530838889899E-2</v>
      </c>
      <c r="E27" s="2">
        <f>MACD!F27</f>
        <v>0</v>
      </c>
      <c r="F27" s="2">
        <f>'Moving Avg'!D27</f>
        <v>5.7017800000000003</v>
      </c>
      <c r="G27" s="2">
        <f>'Moving Avg'!F27</f>
        <v>5.6780050000000006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BEARISH DIVERGENCE</v>
      </c>
      <c r="M27" s="8">
        <f t="shared" si="0"/>
        <v>25</v>
      </c>
      <c r="N27" s="8">
        <f t="shared" si="1"/>
        <v>45</v>
      </c>
      <c r="O27" s="8">
        <f t="shared" si="2"/>
        <v>75</v>
      </c>
      <c r="P27" s="8">
        <f t="shared" si="3"/>
        <v>33</v>
      </c>
      <c r="Q27" s="9">
        <f t="shared" si="4"/>
        <v>40.700000000000003</v>
      </c>
      <c r="R27" s="9">
        <f t="shared" si="5"/>
        <v>48.5</v>
      </c>
      <c r="S27" s="9">
        <f t="shared" si="6"/>
        <v>44.1</v>
      </c>
      <c r="T27" s="9">
        <f t="shared" si="7"/>
        <v>44.5</v>
      </c>
      <c r="U27" s="8">
        <f t="shared" si="8"/>
        <v>44.433333333333337</v>
      </c>
      <c r="V27" s="8">
        <f t="shared" si="9"/>
        <v>44.45</v>
      </c>
    </row>
    <row r="28" spans="1:22" ht="13.5" x14ac:dyDescent="0.25">
      <c r="A28" s="3">
        <f>RSI!A28</f>
        <v>42045</v>
      </c>
      <c r="B28" s="2">
        <f>RSI!B28</f>
        <v>5.7342000000000004</v>
      </c>
      <c r="C28" s="2">
        <f>RSI!I28</f>
        <v>54.302796079303633</v>
      </c>
      <c r="D28" s="2">
        <f>MACD!E28</f>
        <v>-2.4254493221334883E-2</v>
      </c>
      <c r="E28" s="2">
        <f>MACD!F28</f>
        <v>0</v>
      </c>
      <c r="F28" s="2">
        <f>'Moving Avg'!D28</f>
        <v>5.6984200000000005</v>
      </c>
      <c r="G28" s="2">
        <f>'Moving Avg'!F28</f>
        <v>5.6847200000000004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100</v>
      </c>
      <c r="O28" s="8">
        <f t="shared" si="2"/>
        <v>75</v>
      </c>
      <c r="P28" s="8">
        <f t="shared" si="3"/>
        <v>33</v>
      </c>
      <c r="Q28" s="9">
        <f t="shared" si="4"/>
        <v>59.95</v>
      </c>
      <c r="R28" s="9">
        <f t="shared" si="5"/>
        <v>59.5</v>
      </c>
      <c r="S28" s="9">
        <f t="shared" si="6"/>
        <v>52.35</v>
      </c>
      <c r="T28" s="9">
        <f t="shared" si="7"/>
        <v>58.25</v>
      </c>
      <c r="U28" s="8">
        <f t="shared" si="8"/>
        <v>57.266666666666673</v>
      </c>
      <c r="V28" s="8">
        <f t="shared" si="9"/>
        <v>57.512500000000003</v>
      </c>
    </row>
    <row r="29" spans="1:22" ht="13.5" x14ac:dyDescent="0.25">
      <c r="A29" s="3">
        <f>RSI!A29</f>
        <v>42046</v>
      </c>
      <c r="B29" s="2">
        <f>RSI!B29</f>
        <v>5.7119</v>
      </c>
      <c r="C29" s="2">
        <f>RSI!I29</f>
        <v>51.356856071214914</v>
      </c>
      <c r="D29" s="2">
        <f>MACD!E29</f>
        <v>-1.8238244452922103E-2</v>
      </c>
      <c r="E29" s="2">
        <f>MACD!F29</f>
        <v>0</v>
      </c>
      <c r="F29" s="2">
        <f>'Moving Avg'!D29</f>
        <v>5.6984200000000005</v>
      </c>
      <c r="G29" s="2">
        <f>'Moving Avg'!F29</f>
        <v>5.6903200000000007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STRONG</v>
      </c>
      <c r="L29" s="6" t="str">
        <f>OBV!H29</f>
        <v>NEUTRAL</v>
      </c>
      <c r="M29" s="8">
        <f t="shared" si="0"/>
        <v>25</v>
      </c>
      <c r="N29" s="8">
        <f t="shared" si="1"/>
        <v>45</v>
      </c>
      <c r="O29" s="8">
        <f t="shared" si="2"/>
        <v>75</v>
      </c>
      <c r="P29" s="8">
        <f t="shared" si="3"/>
        <v>33</v>
      </c>
      <c r="Q29" s="9">
        <f t="shared" si="4"/>
        <v>40.700000000000003</v>
      </c>
      <c r="R29" s="9">
        <f t="shared" si="5"/>
        <v>48.5</v>
      </c>
      <c r="S29" s="9">
        <f t="shared" si="6"/>
        <v>44.1</v>
      </c>
      <c r="T29" s="9">
        <f t="shared" si="7"/>
        <v>44.5</v>
      </c>
      <c r="U29" s="8">
        <f t="shared" si="8"/>
        <v>44.433333333333337</v>
      </c>
      <c r="V29" s="8">
        <f t="shared" si="9"/>
        <v>44.45</v>
      </c>
    </row>
    <row r="30" spans="1:22" ht="13.5" x14ac:dyDescent="0.25">
      <c r="A30" s="3">
        <f>RSI!A30</f>
        <v>42047</v>
      </c>
      <c r="B30" s="2">
        <f>RSI!B30</f>
        <v>5.6839000000000004</v>
      </c>
      <c r="C30" s="2">
        <f>RSI!I30</f>
        <v>47.84696263116426</v>
      </c>
      <c r="D30" s="2">
        <f>MACD!E30</f>
        <v>-1.2168098045158615E-2</v>
      </c>
      <c r="E30" s="2">
        <f>MACD!F30</f>
        <v>0</v>
      </c>
      <c r="F30" s="2">
        <f>'Moving Avg'!D30</f>
        <v>5.7040200000000008</v>
      </c>
      <c r="G30" s="2">
        <f>'Moving Avg'!F30</f>
        <v>5.6861249999999997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BEARISH DIVERGENCE</v>
      </c>
      <c r="M30" s="8">
        <f t="shared" si="0"/>
        <v>25</v>
      </c>
      <c r="N30" s="8">
        <f t="shared" si="1"/>
        <v>45</v>
      </c>
      <c r="O30" s="8">
        <f t="shared" si="2"/>
        <v>75</v>
      </c>
      <c r="P30" s="8">
        <f t="shared" si="3"/>
        <v>33</v>
      </c>
      <c r="Q30" s="9">
        <f t="shared" si="4"/>
        <v>40.700000000000003</v>
      </c>
      <c r="R30" s="9">
        <f t="shared" si="5"/>
        <v>48.5</v>
      </c>
      <c r="S30" s="9">
        <f t="shared" si="6"/>
        <v>44.1</v>
      </c>
      <c r="T30" s="9">
        <f t="shared" si="7"/>
        <v>44.5</v>
      </c>
      <c r="U30" s="8">
        <f t="shared" si="8"/>
        <v>44.433333333333337</v>
      </c>
      <c r="V30" s="8">
        <f t="shared" si="9"/>
        <v>44.45</v>
      </c>
    </row>
    <row r="31" spans="1:22" ht="13.5" x14ac:dyDescent="0.25">
      <c r="A31" s="3">
        <f>RSI!A31</f>
        <v>42048</v>
      </c>
      <c r="B31" s="2">
        <f>RSI!B31</f>
        <v>5.7119</v>
      </c>
      <c r="C31" s="2">
        <f>RSI!I31</f>
        <v>51.422300811036941</v>
      </c>
      <c r="D31" s="2">
        <f>MACD!E31</f>
        <v>-9.1562386311538901E-3</v>
      </c>
      <c r="E31" s="2">
        <f>MACD!F31</f>
        <v>0</v>
      </c>
      <c r="F31" s="2">
        <f>'Moving Avg'!D31</f>
        <v>5.7152200000000004</v>
      </c>
      <c r="G31" s="2">
        <f>'Moving Avg'!F31</f>
        <v>5.6875249999999999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  <c r="M31" s="8">
        <f t="shared" si="0"/>
        <v>25</v>
      </c>
      <c r="N31" s="8">
        <f t="shared" si="1"/>
        <v>45</v>
      </c>
      <c r="O31" s="8">
        <f t="shared" si="2"/>
        <v>75</v>
      </c>
      <c r="P31" s="8">
        <f t="shared" si="3"/>
        <v>67</v>
      </c>
      <c r="Q31" s="9">
        <f t="shared" si="4"/>
        <v>45.8</v>
      </c>
      <c r="R31" s="9">
        <f t="shared" si="5"/>
        <v>57</v>
      </c>
      <c r="S31" s="9">
        <f t="shared" si="6"/>
        <v>59.400000000000006</v>
      </c>
      <c r="T31" s="9">
        <f t="shared" si="7"/>
        <v>53</v>
      </c>
      <c r="U31" s="8">
        <f t="shared" si="8"/>
        <v>54.066666666666663</v>
      </c>
      <c r="V31" s="8">
        <f t="shared" si="9"/>
        <v>53.8</v>
      </c>
    </row>
    <row r="32" spans="1:22" ht="13.5" x14ac:dyDescent="0.25">
      <c r="A32" s="3">
        <f>RSI!A32</f>
        <v>42051</v>
      </c>
      <c r="B32" s="2">
        <f>RSI!B32</f>
        <v>5.7119</v>
      </c>
      <c r="C32" s="2">
        <f>RSI!I32</f>
        <v>51.422300811036941</v>
      </c>
      <c r="D32" s="2">
        <f>MACD!E32</f>
        <v>-6.8198104448971009E-3</v>
      </c>
      <c r="E32" s="2">
        <f>MACD!F32</f>
        <v>0</v>
      </c>
      <c r="F32" s="2">
        <f>'Moving Avg'!D32</f>
        <v>5.7107600000000005</v>
      </c>
      <c r="G32" s="2">
        <f>'Moving Avg'!F32</f>
        <v>5.6892049999999994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BULLISH DIVERGENCE</v>
      </c>
      <c r="M32" s="8">
        <f t="shared" si="0"/>
        <v>25</v>
      </c>
      <c r="N32" s="8">
        <f t="shared" si="1"/>
        <v>45</v>
      </c>
      <c r="O32" s="8">
        <f t="shared" si="2"/>
        <v>75</v>
      </c>
      <c r="P32" s="8">
        <f t="shared" si="3"/>
        <v>50</v>
      </c>
      <c r="Q32" s="9">
        <f t="shared" si="4"/>
        <v>43.25</v>
      </c>
      <c r="R32" s="9">
        <f t="shared" si="5"/>
        <v>52.75</v>
      </c>
      <c r="S32" s="9">
        <f t="shared" si="6"/>
        <v>51.75</v>
      </c>
      <c r="T32" s="9">
        <f t="shared" si="7"/>
        <v>48.75</v>
      </c>
      <c r="U32" s="8">
        <f t="shared" si="8"/>
        <v>49.25</v>
      </c>
      <c r="V32" s="8">
        <f t="shared" si="9"/>
        <v>49.125</v>
      </c>
    </row>
    <row r="33" spans="1:22" ht="13.5" x14ac:dyDescent="0.25">
      <c r="A33" s="3">
        <f>RSI!A33</f>
        <v>42052</v>
      </c>
      <c r="B33" s="2">
        <f>RSI!B33</f>
        <v>5.7119</v>
      </c>
      <c r="C33" s="2">
        <f>RSI!I33</f>
        <v>51.422300811036941</v>
      </c>
      <c r="D33" s="2">
        <f>MACD!E33</f>
        <v>2.6992693072402929E-3</v>
      </c>
      <c r="E33" s="2">
        <f>MACD!F33</f>
        <v>0</v>
      </c>
      <c r="F33" s="2">
        <f>'Moving Avg'!D33</f>
        <v>5.7063000000000006</v>
      </c>
      <c r="G33" s="2">
        <f>'Moving Avg'!F33</f>
        <v>5.6908849999999997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BULLISH DIVERGENCE</v>
      </c>
      <c r="M33" s="8">
        <f t="shared" si="0"/>
        <v>25</v>
      </c>
      <c r="N33" s="8">
        <f t="shared" si="1"/>
        <v>0</v>
      </c>
      <c r="O33" s="8">
        <f t="shared" si="2"/>
        <v>75</v>
      </c>
      <c r="P33" s="8">
        <f t="shared" si="3"/>
        <v>50</v>
      </c>
      <c r="Q33" s="9">
        <f t="shared" si="4"/>
        <v>27.5</v>
      </c>
      <c r="R33" s="9">
        <f t="shared" si="5"/>
        <v>43.75</v>
      </c>
      <c r="S33" s="9">
        <f t="shared" si="6"/>
        <v>45</v>
      </c>
      <c r="T33" s="9">
        <f t="shared" si="7"/>
        <v>37.5</v>
      </c>
      <c r="U33" s="8">
        <f t="shared" si="8"/>
        <v>38.75</v>
      </c>
      <c r="V33" s="8">
        <f t="shared" si="9"/>
        <v>38.4375</v>
      </c>
    </row>
    <row r="34" spans="1:22" ht="13.5" x14ac:dyDescent="0.25">
      <c r="A34" s="3">
        <f>RSI!A34</f>
        <v>42053</v>
      </c>
      <c r="B34" s="2">
        <f>RSI!B34</f>
        <v>5.7119</v>
      </c>
      <c r="C34" s="2">
        <f>RSI!I34</f>
        <v>51.422300811036955</v>
      </c>
      <c r="D34" s="2">
        <f>MACD!E34</f>
        <v>4.5566763004272204E-3</v>
      </c>
      <c r="E34" s="2">
        <f>MACD!F34</f>
        <v>0</v>
      </c>
      <c r="F34" s="2">
        <f>'Moving Avg'!D34</f>
        <v>5.7063000000000006</v>
      </c>
      <c r="G34" s="2">
        <f>'Moving Avg'!F34</f>
        <v>5.6928450000000002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NEUTRAL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33</v>
      </c>
      <c r="Q34" s="9">
        <f t="shared" si="4"/>
        <v>24.95</v>
      </c>
      <c r="R34" s="9">
        <f t="shared" si="5"/>
        <v>39.5</v>
      </c>
      <c r="S34" s="9">
        <f t="shared" si="6"/>
        <v>37.35</v>
      </c>
      <c r="T34" s="9">
        <f t="shared" si="7"/>
        <v>33.25</v>
      </c>
      <c r="U34" s="8">
        <f t="shared" si="8"/>
        <v>33.933333333333337</v>
      </c>
      <c r="V34" s="8">
        <f t="shared" si="9"/>
        <v>33.762500000000003</v>
      </c>
    </row>
    <row r="35" spans="1:22" ht="13.5" x14ac:dyDescent="0.25">
      <c r="A35" s="3">
        <f>RSI!A35</f>
        <v>42054</v>
      </c>
      <c r="B35" s="2">
        <f>RSI!B35</f>
        <v>5.7119</v>
      </c>
      <c r="C35" s="2">
        <f>RSI!I35</f>
        <v>51.422300811036955</v>
      </c>
      <c r="D35" s="2">
        <f>MACD!E35</f>
        <v>-2.6554028507845828E-3</v>
      </c>
      <c r="E35" s="2">
        <f>MACD!F35</f>
        <v>-9.073319208608174E-3</v>
      </c>
      <c r="F35" s="2">
        <f>'Moving Avg'!D35</f>
        <v>5.7119</v>
      </c>
      <c r="G35" s="2">
        <f>'Moving Avg'!F35</f>
        <v>5.6948049999999997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0</v>
      </c>
      <c r="O35" s="8">
        <f t="shared" si="2"/>
        <v>75</v>
      </c>
      <c r="P35" s="8">
        <f t="shared" si="3"/>
        <v>67</v>
      </c>
      <c r="Q35" s="9">
        <f t="shared" si="4"/>
        <v>30.049999999999997</v>
      </c>
      <c r="R35" s="9">
        <f t="shared" si="5"/>
        <v>48</v>
      </c>
      <c r="S35" s="9">
        <f t="shared" si="6"/>
        <v>52.650000000000006</v>
      </c>
      <c r="T35" s="9">
        <f t="shared" si="7"/>
        <v>41.75</v>
      </c>
      <c r="U35" s="8">
        <f t="shared" si="8"/>
        <v>43.566666666666663</v>
      </c>
      <c r="V35" s="8">
        <f t="shared" si="9"/>
        <v>43.112499999999997</v>
      </c>
    </row>
    <row r="36" spans="1:22" ht="13.5" x14ac:dyDescent="0.25">
      <c r="A36" s="3">
        <f>RSI!A36</f>
        <v>42055</v>
      </c>
      <c r="B36" s="2">
        <f>RSI!B36</f>
        <v>5.7119</v>
      </c>
      <c r="C36" s="2">
        <f>RSI!I36</f>
        <v>51.422300811036955</v>
      </c>
      <c r="D36" s="2">
        <f>MACD!E36</f>
        <v>-8.9138078512975838E-3</v>
      </c>
      <c r="E36" s="2">
        <f>MACD!F36</f>
        <v>-9.041416937146057E-3</v>
      </c>
      <c r="F36" s="2">
        <f>'Moving Avg'!D36</f>
        <v>5.7119</v>
      </c>
      <c r="G36" s="2">
        <f>'Moving Avg'!F36</f>
        <v>5.6976050000000003</v>
      </c>
      <c r="H36" s="2">
        <f>'Moving Avg'!G36</f>
        <v>0</v>
      </c>
      <c r="I36" s="2">
        <f>'Moving Avg'!H36</f>
        <v>0</v>
      </c>
      <c r="J36" s="6" t="str">
        <f>OBV!F36</f>
        <v>NEUTRAL</v>
      </c>
      <c r="K36" s="6" t="str">
        <f>OBV!G36</f>
        <v>NEUTRAL</v>
      </c>
      <c r="L36" s="6" t="str">
        <f>OBV!H36</f>
        <v>NEUTRAL</v>
      </c>
      <c r="M36" s="8">
        <f t="shared" si="0"/>
        <v>25</v>
      </c>
      <c r="N36" s="8">
        <f t="shared" si="1"/>
        <v>0</v>
      </c>
      <c r="O36" s="8">
        <f t="shared" si="2"/>
        <v>75</v>
      </c>
      <c r="P36" s="8">
        <f t="shared" si="3"/>
        <v>33</v>
      </c>
      <c r="Q36" s="9">
        <f t="shared" si="4"/>
        <v>24.95</v>
      </c>
      <c r="R36" s="9">
        <f t="shared" si="5"/>
        <v>39.5</v>
      </c>
      <c r="S36" s="9">
        <f t="shared" si="6"/>
        <v>37.35</v>
      </c>
      <c r="T36" s="9">
        <f t="shared" si="7"/>
        <v>33.25</v>
      </c>
      <c r="U36" s="8">
        <f t="shared" si="8"/>
        <v>33.933333333333337</v>
      </c>
      <c r="V36" s="8">
        <f t="shared" si="9"/>
        <v>33.762500000000003</v>
      </c>
    </row>
    <row r="37" spans="1:22" ht="13.5" x14ac:dyDescent="0.25">
      <c r="A37" s="3">
        <f>RSI!A37</f>
        <v>42058</v>
      </c>
      <c r="B37" s="2">
        <f>RSI!B37</f>
        <v>5.7119</v>
      </c>
      <c r="C37" s="2">
        <f>RSI!I37</f>
        <v>51.422300811036955</v>
      </c>
      <c r="D37" s="2">
        <f>MACD!E37</f>
        <v>-2.3075575485504984E-3</v>
      </c>
      <c r="E37" s="2">
        <f>MACD!F37</f>
        <v>-7.694645059426946E-3</v>
      </c>
      <c r="F37" s="2">
        <f>'Moving Avg'!D37</f>
        <v>5.7119</v>
      </c>
      <c r="G37" s="2">
        <f>'Moving Avg'!F37</f>
        <v>5.7029249999999996</v>
      </c>
      <c r="H37" s="2">
        <f>'Moving Avg'!G37</f>
        <v>0</v>
      </c>
      <c r="I37" s="2">
        <f>'Moving Avg'!H37</f>
        <v>0</v>
      </c>
      <c r="J37" s="6" t="str">
        <f>OBV!F37</f>
        <v>NEUTRAL</v>
      </c>
      <c r="K37" s="6" t="str">
        <f>OBV!G37</f>
        <v>NEUTRAL</v>
      </c>
      <c r="L37" s="6" t="str">
        <f>OBV!H37</f>
        <v>NEUTRAL</v>
      </c>
      <c r="M37" s="8">
        <f t="shared" si="0"/>
        <v>25</v>
      </c>
      <c r="N37" s="8">
        <f t="shared" si="1"/>
        <v>0</v>
      </c>
      <c r="O37" s="8">
        <f t="shared" si="2"/>
        <v>75</v>
      </c>
      <c r="P37" s="8">
        <f t="shared" si="3"/>
        <v>33</v>
      </c>
      <c r="Q37" s="9">
        <f t="shared" si="4"/>
        <v>24.95</v>
      </c>
      <c r="R37" s="9">
        <f t="shared" si="5"/>
        <v>39.5</v>
      </c>
      <c r="S37" s="9">
        <f t="shared" si="6"/>
        <v>37.35</v>
      </c>
      <c r="T37" s="9">
        <f t="shared" si="7"/>
        <v>33.25</v>
      </c>
      <c r="U37" s="8">
        <f t="shared" si="8"/>
        <v>33.933333333333337</v>
      </c>
      <c r="V37" s="8">
        <f t="shared" si="9"/>
        <v>33.762500000000003</v>
      </c>
    </row>
    <row r="38" spans="1:22" ht="13.5" x14ac:dyDescent="0.25">
      <c r="A38" s="3">
        <f>RSI!A38</f>
        <v>42059</v>
      </c>
      <c r="B38" s="2">
        <f>RSI!B38</f>
        <v>5.7062999999999997</v>
      </c>
      <c r="C38" s="2">
        <f>RSI!I38</f>
        <v>50.264531748322533</v>
      </c>
      <c r="D38" s="2">
        <f>MACD!E38</f>
        <v>3.5635224042982472E-3</v>
      </c>
      <c r="E38" s="2">
        <f>MACD!F38</f>
        <v>-5.4430115666819073E-3</v>
      </c>
      <c r="F38" s="2">
        <f>'Moving Avg'!D38</f>
        <v>5.7107799999999997</v>
      </c>
      <c r="G38" s="2">
        <f>'Moving Avg'!F38</f>
        <v>5.7068450000000004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0</v>
      </c>
      <c r="O38" s="8">
        <f t="shared" si="2"/>
        <v>75</v>
      </c>
      <c r="P38" s="8">
        <f t="shared" si="3"/>
        <v>33</v>
      </c>
      <c r="Q38" s="9">
        <f t="shared" si="4"/>
        <v>24.95</v>
      </c>
      <c r="R38" s="9">
        <f t="shared" si="5"/>
        <v>39.5</v>
      </c>
      <c r="S38" s="9">
        <f t="shared" si="6"/>
        <v>37.35</v>
      </c>
      <c r="T38" s="9">
        <f t="shared" si="7"/>
        <v>33.25</v>
      </c>
      <c r="U38" s="8">
        <f t="shared" si="8"/>
        <v>33.933333333333337</v>
      </c>
      <c r="V38" s="8">
        <f t="shared" si="9"/>
        <v>33.762500000000003</v>
      </c>
    </row>
    <row r="39" spans="1:22" ht="13.5" x14ac:dyDescent="0.25">
      <c r="A39" s="3">
        <f>RSI!A39</f>
        <v>42060</v>
      </c>
      <c r="B39" s="2">
        <f>RSI!B39</f>
        <v>5.6558999999999999</v>
      </c>
      <c r="C39" s="2">
        <f>RSI!I39</f>
        <v>41.260583433989524</v>
      </c>
      <c r="D39" s="2">
        <f>MACD!E39</f>
        <v>8.7432742487880688E-3</v>
      </c>
      <c r="E39" s="2">
        <f>MACD!F39</f>
        <v>-2.6057544035879123E-3</v>
      </c>
      <c r="F39" s="2">
        <f>'Moving Avg'!D39</f>
        <v>5.6995799999999992</v>
      </c>
      <c r="G39" s="2">
        <f>'Moving Avg'!F39</f>
        <v>5.7043249999999999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0</v>
      </c>
      <c r="O39" s="8">
        <f t="shared" si="2"/>
        <v>75</v>
      </c>
      <c r="P39" s="8">
        <f t="shared" si="3"/>
        <v>33</v>
      </c>
      <c r="Q39" s="9">
        <f t="shared" si="4"/>
        <v>24.95</v>
      </c>
      <c r="R39" s="9">
        <f t="shared" si="5"/>
        <v>39.5</v>
      </c>
      <c r="S39" s="9">
        <f t="shared" si="6"/>
        <v>37.35</v>
      </c>
      <c r="T39" s="9">
        <f t="shared" si="7"/>
        <v>33.25</v>
      </c>
      <c r="U39" s="8">
        <f t="shared" si="8"/>
        <v>33.933333333333337</v>
      </c>
      <c r="V39" s="8">
        <f t="shared" si="9"/>
        <v>33.762500000000003</v>
      </c>
    </row>
    <row r="40" spans="1:22" ht="13.5" x14ac:dyDescent="0.25">
      <c r="A40" s="3">
        <f>RSI!A40</f>
        <v>42061</v>
      </c>
      <c r="B40" s="2">
        <f>RSI!B40</f>
        <v>5.5998999999999999</v>
      </c>
      <c r="C40" s="2">
        <f>RSI!I40</f>
        <v>33.977642763323246</v>
      </c>
      <c r="D40" s="2">
        <f>MACD!E40</f>
        <v>1.3180478409014817E-2</v>
      </c>
      <c r="E40" s="2">
        <f>MACD!F40</f>
        <v>5.5149215893263376E-4</v>
      </c>
      <c r="F40" s="2">
        <f>'Moving Avg'!D40</f>
        <v>5.6771799999999999</v>
      </c>
      <c r="G40" s="2">
        <f>'Moving Avg'!F40</f>
        <v>5.6992850000000006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75</v>
      </c>
      <c r="P40" s="8">
        <f t="shared" si="3"/>
        <v>33</v>
      </c>
      <c r="Q40" s="9">
        <f t="shared" si="4"/>
        <v>24.95</v>
      </c>
      <c r="R40" s="9">
        <f t="shared" si="5"/>
        <v>39.5</v>
      </c>
      <c r="S40" s="9">
        <f t="shared" si="6"/>
        <v>37.35</v>
      </c>
      <c r="T40" s="9">
        <f t="shared" si="7"/>
        <v>33.25</v>
      </c>
      <c r="U40" s="8">
        <f t="shared" si="8"/>
        <v>33.933333333333337</v>
      </c>
      <c r="V40" s="8">
        <f t="shared" si="9"/>
        <v>33.762500000000003</v>
      </c>
    </row>
    <row r="41" spans="1:22" ht="13.5" x14ac:dyDescent="0.25">
      <c r="A41" s="3">
        <f>RSI!A41</f>
        <v>42062</v>
      </c>
      <c r="B41" s="2">
        <f>RSI!B41</f>
        <v>5.5998999999999999</v>
      </c>
      <c r="C41" s="2">
        <f>RSI!I41</f>
        <v>33.977642763323246</v>
      </c>
      <c r="D41" s="2">
        <f>MACD!E41</f>
        <v>2.177167279769332E-2</v>
      </c>
      <c r="E41" s="2">
        <f>MACD!F41</f>
        <v>4.7955282866847708E-3</v>
      </c>
      <c r="F41" s="2">
        <f>'Moving Avg'!D41</f>
        <v>5.6547799999999997</v>
      </c>
      <c r="G41" s="2">
        <f>'Moving Avg'!F41</f>
        <v>5.6942450000000004</v>
      </c>
      <c r="H41" s="2">
        <f>'Moving Avg'!G41</f>
        <v>0</v>
      </c>
      <c r="I41" s="2">
        <f>'Moving Avg'!H41</f>
        <v>0</v>
      </c>
      <c r="J41" s="6" t="str">
        <f>OBV!F41</f>
        <v>BEARISH</v>
      </c>
      <c r="K41" s="6" t="str">
        <f>OBV!G41</f>
        <v>STRONG</v>
      </c>
      <c r="L41" s="6" t="str">
        <f>OBV!H41</f>
        <v>CONFIRMED BEARISH</v>
      </c>
      <c r="M41" s="8">
        <f t="shared" si="0"/>
        <v>25</v>
      </c>
      <c r="N41" s="8">
        <f t="shared" si="1"/>
        <v>0</v>
      </c>
      <c r="O41" s="8">
        <f t="shared" si="2"/>
        <v>75</v>
      </c>
      <c r="P41" s="8">
        <f t="shared" si="3"/>
        <v>33</v>
      </c>
      <c r="Q41" s="9">
        <f t="shared" si="4"/>
        <v>24.95</v>
      </c>
      <c r="R41" s="9">
        <f t="shared" si="5"/>
        <v>39.5</v>
      </c>
      <c r="S41" s="9">
        <f t="shared" si="6"/>
        <v>37.35</v>
      </c>
      <c r="T41" s="9">
        <f t="shared" si="7"/>
        <v>33.25</v>
      </c>
      <c r="U41" s="8">
        <f t="shared" si="8"/>
        <v>33.933333333333337</v>
      </c>
      <c r="V41" s="8">
        <f t="shared" si="9"/>
        <v>33.762500000000003</v>
      </c>
    </row>
    <row r="42" spans="1:22" ht="13.5" x14ac:dyDescent="0.25">
      <c r="A42" s="3">
        <f>RSI!A42</f>
        <v>42065</v>
      </c>
      <c r="B42" s="2">
        <f>RSI!B42</f>
        <v>5.5998999999999999</v>
      </c>
      <c r="C42" s="2">
        <f>RSI!I42</f>
        <v>33.97764276332326</v>
      </c>
      <c r="D42" s="2">
        <f>MACD!E42</f>
        <v>2.9530908597397598E-2</v>
      </c>
      <c r="E42" s="2">
        <f>MACD!F42</f>
        <v>9.742604348827337E-3</v>
      </c>
      <c r="F42" s="2">
        <f>'Moving Avg'!D42</f>
        <v>5.6323799999999995</v>
      </c>
      <c r="G42" s="2">
        <f>'Moving Avg'!F42</f>
        <v>5.6892050000000012</v>
      </c>
      <c r="H42" s="2">
        <f>'Moving Avg'!G42</f>
        <v>0</v>
      </c>
      <c r="I42" s="2">
        <f>'Moving Avg'!H42</f>
        <v>0</v>
      </c>
      <c r="J42" s="6" t="str">
        <f>OBV!F42</f>
        <v>BEARISH</v>
      </c>
      <c r="K42" s="6" t="str">
        <f>OBV!G42</f>
        <v>STRONG</v>
      </c>
      <c r="L42" s="6" t="str">
        <f>OBV!H42</f>
        <v>CONFIRMED BEARISH</v>
      </c>
      <c r="M42" s="8">
        <f t="shared" si="0"/>
        <v>25</v>
      </c>
      <c r="N42" s="8">
        <f t="shared" si="1"/>
        <v>0</v>
      </c>
      <c r="O42" s="8">
        <f t="shared" si="2"/>
        <v>75</v>
      </c>
      <c r="P42" s="8">
        <f t="shared" si="3"/>
        <v>33</v>
      </c>
      <c r="Q42" s="9">
        <f t="shared" si="4"/>
        <v>24.95</v>
      </c>
      <c r="R42" s="9">
        <f t="shared" si="5"/>
        <v>39.5</v>
      </c>
      <c r="S42" s="9">
        <f t="shared" si="6"/>
        <v>37.35</v>
      </c>
      <c r="T42" s="9">
        <f t="shared" si="7"/>
        <v>33.25</v>
      </c>
      <c r="U42" s="8">
        <f t="shared" si="8"/>
        <v>33.933333333333337</v>
      </c>
      <c r="V42" s="8">
        <f t="shared" si="9"/>
        <v>33.762500000000003</v>
      </c>
    </row>
    <row r="43" spans="1:22" ht="13.5" x14ac:dyDescent="0.25">
      <c r="A43" s="3">
        <f>RSI!A43</f>
        <v>42066</v>
      </c>
      <c r="B43" s="2">
        <f>RSI!B43</f>
        <v>5.6111000000000004</v>
      </c>
      <c r="C43" s="2">
        <f>RSI!I43</f>
        <v>36.765739863064276</v>
      </c>
      <c r="D43" s="2">
        <f>MACD!E43</f>
        <v>3.5720271020556638E-2</v>
      </c>
      <c r="E43" s="2">
        <f>MACD!F43</f>
        <v>1.4938137683173199E-2</v>
      </c>
      <c r="F43" s="2">
        <f>'Moving Avg'!D43</f>
        <v>5.6133399999999991</v>
      </c>
      <c r="G43" s="2">
        <f>'Moving Avg'!F43</f>
        <v>5.6822100000000004</v>
      </c>
      <c r="H43" s="2">
        <f>'Moving Avg'!G43</f>
        <v>0</v>
      </c>
      <c r="I43" s="2">
        <f>'Moving Avg'!H43</f>
        <v>0</v>
      </c>
      <c r="J43" s="6" t="str">
        <f>OBV!F43</f>
        <v>BEARISH</v>
      </c>
      <c r="K43" s="6" t="str">
        <f>OBV!G43</f>
        <v>STRONG</v>
      </c>
      <c r="L43" s="6" t="str">
        <f>OBV!H43</f>
        <v>CONFIRMED BEARISH</v>
      </c>
      <c r="M43" s="8">
        <f t="shared" si="0"/>
        <v>25</v>
      </c>
      <c r="N43" s="8">
        <f t="shared" si="1"/>
        <v>0</v>
      </c>
      <c r="O43" s="8">
        <f t="shared" si="2"/>
        <v>75</v>
      </c>
      <c r="P43" s="8">
        <f t="shared" si="3"/>
        <v>33</v>
      </c>
      <c r="Q43" s="9">
        <f t="shared" si="4"/>
        <v>24.95</v>
      </c>
      <c r="R43" s="9">
        <f t="shared" si="5"/>
        <v>39.5</v>
      </c>
      <c r="S43" s="9">
        <f t="shared" si="6"/>
        <v>37.35</v>
      </c>
      <c r="T43" s="9">
        <f t="shared" si="7"/>
        <v>33.25</v>
      </c>
      <c r="U43" s="8">
        <f t="shared" si="8"/>
        <v>33.933333333333337</v>
      </c>
      <c r="V43" s="8">
        <f t="shared" si="9"/>
        <v>33.762500000000003</v>
      </c>
    </row>
    <row r="44" spans="1:22" ht="13.5" x14ac:dyDescent="0.25">
      <c r="A44" s="3">
        <f>RSI!A44</f>
        <v>42067</v>
      </c>
      <c r="B44" s="2">
        <f>RSI!B44</f>
        <v>5.6111000000000004</v>
      </c>
      <c r="C44" s="2">
        <f>RSI!I44</f>
        <v>36.765739863064276</v>
      </c>
      <c r="D44" s="2">
        <f>MACD!E44</f>
        <v>4.1311135927355913E-2</v>
      </c>
      <c r="E44" s="2">
        <f>MACD!F44</f>
        <v>2.0212737332009741E-2</v>
      </c>
      <c r="F44" s="2">
        <f>'Moving Avg'!D44</f>
        <v>5.6043800000000008</v>
      </c>
      <c r="G44" s="2">
        <f>'Moving Avg'!F44</f>
        <v>5.6771700000000012</v>
      </c>
      <c r="H44" s="2">
        <f>'Moving Avg'!G44</f>
        <v>0</v>
      </c>
      <c r="I44" s="2">
        <f>'Moving Avg'!H44</f>
        <v>0</v>
      </c>
      <c r="J44" s="6" t="str">
        <f>OBV!F44</f>
        <v>BEARISH</v>
      </c>
      <c r="K44" s="6" t="str">
        <f>OBV!G44</f>
        <v>STRONG</v>
      </c>
      <c r="L44" s="6" t="str">
        <f>OBV!H44</f>
        <v>CONFIRMED BEARISH</v>
      </c>
      <c r="M44" s="8">
        <f t="shared" si="0"/>
        <v>25</v>
      </c>
      <c r="N44" s="8">
        <f t="shared" si="1"/>
        <v>0</v>
      </c>
      <c r="O44" s="8">
        <f t="shared" si="2"/>
        <v>75</v>
      </c>
      <c r="P44" s="8">
        <f t="shared" si="3"/>
        <v>33</v>
      </c>
      <c r="Q44" s="9">
        <f t="shared" si="4"/>
        <v>24.95</v>
      </c>
      <c r="R44" s="9">
        <f t="shared" si="5"/>
        <v>39.5</v>
      </c>
      <c r="S44" s="9">
        <f t="shared" si="6"/>
        <v>37.35</v>
      </c>
      <c r="T44" s="9">
        <f t="shared" si="7"/>
        <v>33.25</v>
      </c>
      <c r="U44" s="8">
        <f t="shared" si="8"/>
        <v>33.933333333333337</v>
      </c>
      <c r="V44" s="8">
        <f t="shared" si="9"/>
        <v>33.762500000000003</v>
      </c>
    </row>
    <row r="45" spans="1:22" ht="13.5" x14ac:dyDescent="0.25">
      <c r="A45" s="3">
        <f>RSI!A45</f>
        <v>42068</v>
      </c>
      <c r="B45" s="2">
        <f>RSI!B45</f>
        <v>5.6447000000000003</v>
      </c>
      <c r="C45" s="2">
        <f>RSI!I45</f>
        <v>44.866455770801274</v>
      </c>
      <c r="D45" s="2">
        <f>MACD!E45</f>
        <v>4.3880490074536205E-2</v>
      </c>
      <c r="E45" s="2">
        <f>MACD!F45</f>
        <v>2.4946287880515033E-2</v>
      </c>
      <c r="F45" s="2">
        <f>'Moving Avg'!D45</f>
        <v>5.61334</v>
      </c>
      <c r="G45" s="2">
        <f>'Moving Avg'!F45</f>
        <v>5.676610000000001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  <c r="M45" s="8">
        <f t="shared" si="0"/>
        <v>25</v>
      </c>
      <c r="N45" s="8">
        <f t="shared" si="1"/>
        <v>0</v>
      </c>
      <c r="O45" s="8">
        <f t="shared" si="2"/>
        <v>75</v>
      </c>
      <c r="P45" s="8">
        <f t="shared" si="3"/>
        <v>67</v>
      </c>
      <c r="Q45" s="9">
        <f t="shared" si="4"/>
        <v>30.049999999999997</v>
      </c>
      <c r="R45" s="9">
        <f t="shared" si="5"/>
        <v>48</v>
      </c>
      <c r="S45" s="9">
        <f t="shared" si="6"/>
        <v>52.650000000000006</v>
      </c>
      <c r="T45" s="9">
        <f t="shared" si="7"/>
        <v>41.75</v>
      </c>
      <c r="U45" s="8">
        <f t="shared" si="8"/>
        <v>43.566666666666663</v>
      </c>
      <c r="V45" s="8">
        <f t="shared" si="9"/>
        <v>43.112499999999997</v>
      </c>
    </row>
    <row r="46" spans="1:22" ht="13.5" x14ac:dyDescent="0.25">
      <c r="A46" s="3">
        <f>RSI!A46</f>
        <v>42069</v>
      </c>
      <c r="B46" s="2">
        <f>RSI!B46</f>
        <v>5.5998999999999999</v>
      </c>
      <c r="C46" s="2">
        <f>RSI!I46</f>
        <v>37.895639713367544</v>
      </c>
      <c r="D46" s="2">
        <f>MACD!E46</f>
        <v>4.9477784747403497E-2</v>
      </c>
      <c r="E46" s="2">
        <f>MACD!F46</f>
        <v>2.9852587253892726E-2</v>
      </c>
      <c r="F46" s="2">
        <f>'Moving Avg'!D46</f>
        <v>5.6133399999999991</v>
      </c>
      <c r="G46" s="2">
        <f>'Moving Avg'!F46</f>
        <v>5.6738100000000014</v>
      </c>
      <c r="H46" s="2">
        <f>'Moving Avg'!G46</f>
        <v>0</v>
      </c>
      <c r="I46" s="2">
        <f>'Moving Avg'!H46</f>
        <v>0</v>
      </c>
      <c r="J46" s="6" t="str">
        <f>OBV!F46</f>
        <v>BEARISH</v>
      </c>
      <c r="K46" s="6" t="str">
        <f>OBV!G46</f>
        <v>STRONG</v>
      </c>
      <c r="L46" s="6" t="str">
        <f>OBV!H46</f>
        <v>NEUTRAL</v>
      </c>
      <c r="M46" s="8">
        <f t="shared" si="0"/>
        <v>25</v>
      </c>
      <c r="N46" s="8">
        <f t="shared" si="1"/>
        <v>0</v>
      </c>
      <c r="O46" s="8">
        <f t="shared" si="2"/>
        <v>75</v>
      </c>
      <c r="P46" s="8">
        <f t="shared" si="3"/>
        <v>33</v>
      </c>
      <c r="Q46" s="9">
        <f t="shared" si="4"/>
        <v>24.95</v>
      </c>
      <c r="R46" s="9">
        <f t="shared" si="5"/>
        <v>39.5</v>
      </c>
      <c r="S46" s="9">
        <f t="shared" si="6"/>
        <v>37.35</v>
      </c>
      <c r="T46" s="9">
        <f t="shared" si="7"/>
        <v>33.25</v>
      </c>
      <c r="U46" s="8">
        <f t="shared" si="8"/>
        <v>33.933333333333337</v>
      </c>
      <c r="V46" s="8">
        <f t="shared" si="9"/>
        <v>33.762500000000003</v>
      </c>
    </row>
    <row r="47" spans="1:22" ht="13.5" x14ac:dyDescent="0.25">
      <c r="A47" s="3">
        <f>RSI!A47</f>
        <v>42072</v>
      </c>
      <c r="B47" s="2">
        <f>RSI!B47</f>
        <v>5.6111000000000004</v>
      </c>
      <c r="C47" s="2">
        <f>RSI!I47</f>
        <v>40.38915386639502</v>
      </c>
      <c r="D47" s="2">
        <f>MACD!E47</f>
        <v>5.3746003824466371E-2</v>
      </c>
      <c r="E47" s="2">
        <f>MACD!F47</f>
        <v>3.4631270568007452E-2</v>
      </c>
      <c r="F47" s="2">
        <f>'Moving Avg'!D47</f>
        <v>5.6155799999999996</v>
      </c>
      <c r="G47" s="2">
        <f>'Moving Avg'!F47</f>
        <v>5.6676550000000008</v>
      </c>
      <c r="H47" s="2">
        <f>'Moving Avg'!G47</f>
        <v>0</v>
      </c>
      <c r="I47" s="2">
        <f>'Moving Avg'!H47</f>
        <v>0</v>
      </c>
      <c r="J47" s="6" t="str">
        <f>OBV!F47</f>
        <v>BEARISH</v>
      </c>
      <c r="K47" s="6" t="str">
        <f>OBV!G47</f>
        <v>STRONG</v>
      </c>
      <c r="L47" s="6" t="str">
        <f>OBV!H47</f>
        <v>BEARISH DIVERGENCE</v>
      </c>
      <c r="M47" s="8">
        <f t="shared" si="0"/>
        <v>25</v>
      </c>
      <c r="N47" s="8">
        <f t="shared" si="1"/>
        <v>0</v>
      </c>
      <c r="O47" s="8">
        <f t="shared" si="2"/>
        <v>75</v>
      </c>
      <c r="P47" s="8">
        <f t="shared" si="3"/>
        <v>33</v>
      </c>
      <c r="Q47" s="9">
        <f t="shared" si="4"/>
        <v>24.95</v>
      </c>
      <c r="R47" s="9">
        <f t="shared" si="5"/>
        <v>39.5</v>
      </c>
      <c r="S47" s="9">
        <f t="shared" si="6"/>
        <v>37.35</v>
      </c>
      <c r="T47" s="9">
        <f t="shared" si="7"/>
        <v>33.25</v>
      </c>
      <c r="U47" s="8">
        <f t="shared" si="8"/>
        <v>33.933333333333337</v>
      </c>
      <c r="V47" s="8">
        <f t="shared" si="9"/>
        <v>33.762500000000003</v>
      </c>
    </row>
    <row r="48" spans="1:22" ht="13.5" x14ac:dyDescent="0.25">
      <c r="A48" s="3">
        <f>RSI!A48</f>
        <v>42073</v>
      </c>
      <c r="B48" s="2">
        <f>RSI!B48</f>
        <v>5.5998999999999999</v>
      </c>
      <c r="C48" s="2">
        <f>RSI!I48</f>
        <v>38.715153998328184</v>
      </c>
      <c r="D48" s="2">
        <f>MACD!E48</f>
        <v>5.7594369154649883E-2</v>
      </c>
      <c r="E48" s="2">
        <f>MACD!F48</f>
        <v>3.922389028533594E-2</v>
      </c>
      <c r="F48" s="2">
        <f>'Moving Avg'!D48</f>
        <v>5.6133399999999991</v>
      </c>
      <c r="G48" s="2">
        <f>'Moving Avg'!F48</f>
        <v>5.6609400000000019</v>
      </c>
      <c r="H48" s="2">
        <f>'Moving Avg'!G48</f>
        <v>0</v>
      </c>
      <c r="I48" s="2">
        <f>'Moving Avg'!H48</f>
        <v>0</v>
      </c>
      <c r="J48" s="6" t="str">
        <f>OBV!F48</f>
        <v>BEARISH</v>
      </c>
      <c r="K48" s="6" t="str">
        <f>OBV!G48</f>
        <v>STRONG</v>
      </c>
      <c r="L48" s="6" t="str">
        <f>OBV!H48</f>
        <v>CONFIRMED BEARISH</v>
      </c>
      <c r="M48" s="8">
        <f t="shared" si="0"/>
        <v>25</v>
      </c>
      <c r="N48" s="8">
        <f t="shared" si="1"/>
        <v>0</v>
      </c>
      <c r="O48" s="8">
        <f t="shared" si="2"/>
        <v>75</v>
      </c>
      <c r="P48" s="8">
        <f t="shared" si="3"/>
        <v>33</v>
      </c>
      <c r="Q48" s="9">
        <f t="shared" si="4"/>
        <v>24.95</v>
      </c>
      <c r="R48" s="9">
        <f t="shared" si="5"/>
        <v>39.5</v>
      </c>
      <c r="S48" s="9">
        <f t="shared" si="6"/>
        <v>37.35</v>
      </c>
      <c r="T48" s="9">
        <f t="shared" si="7"/>
        <v>33.25</v>
      </c>
      <c r="U48" s="8">
        <f t="shared" si="8"/>
        <v>33.933333333333337</v>
      </c>
      <c r="V48" s="8">
        <f t="shared" si="9"/>
        <v>33.762500000000003</v>
      </c>
    </row>
    <row r="49" spans="1:22" ht="13.5" x14ac:dyDescent="0.25">
      <c r="A49" s="3">
        <f>RSI!A49</f>
        <v>42074</v>
      </c>
      <c r="B49" s="2">
        <f>RSI!B49</f>
        <v>5.6055000000000001</v>
      </c>
      <c r="C49" s="2">
        <f>RSI!I49</f>
        <v>40.05302013218374</v>
      </c>
      <c r="D49" s="2">
        <f>MACD!E49</f>
        <v>5.2996998753458868E-2</v>
      </c>
      <c r="E49" s="2">
        <f>MACD!F49</f>
        <v>4.1978511978960527E-2</v>
      </c>
      <c r="F49" s="2">
        <f>'Moving Avg'!D49</f>
        <v>5.6122199999999989</v>
      </c>
      <c r="G49" s="2">
        <f>'Moving Avg'!F49</f>
        <v>5.6556200000000008</v>
      </c>
      <c r="H49" s="2">
        <f>'Moving Avg'!G49</f>
        <v>0</v>
      </c>
      <c r="I49" s="2">
        <f>'Moving Avg'!H49</f>
        <v>0</v>
      </c>
      <c r="J49" s="6" t="str">
        <f>OBV!F49</f>
        <v>BEARISH</v>
      </c>
      <c r="K49" s="6" t="str">
        <f>OBV!G49</f>
        <v>STRONG</v>
      </c>
      <c r="L49" s="6" t="str">
        <f>OBV!H49</f>
        <v>CONFIRMED BEARISH</v>
      </c>
      <c r="M49" s="8">
        <f t="shared" si="0"/>
        <v>25</v>
      </c>
      <c r="N49" s="8">
        <f t="shared" si="1"/>
        <v>0</v>
      </c>
      <c r="O49" s="8">
        <f t="shared" si="2"/>
        <v>75</v>
      </c>
      <c r="P49" s="8">
        <f t="shared" si="3"/>
        <v>33</v>
      </c>
      <c r="Q49" s="9">
        <f t="shared" si="4"/>
        <v>24.95</v>
      </c>
      <c r="R49" s="9">
        <f t="shared" si="5"/>
        <v>39.5</v>
      </c>
      <c r="S49" s="9">
        <f t="shared" si="6"/>
        <v>37.35</v>
      </c>
      <c r="T49" s="9">
        <f t="shared" si="7"/>
        <v>33.25</v>
      </c>
      <c r="U49" s="8">
        <f t="shared" si="8"/>
        <v>33.933333333333337</v>
      </c>
      <c r="V49" s="8">
        <f t="shared" si="9"/>
        <v>33.762500000000003</v>
      </c>
    </row>
    <row r="50" spans="1:22" ht="13.5" x14ac:dyDescent="0.25">
      <c r="A50" s="3">
        <f>RSI!A50</f>
        <v>42075</v>
      </c>
      <c r="B50" s="2">
        <f>RSI!B50</f>
        <v>5.7119</v>
      </c>
      <c r="C50" s="2">
        <f>RSI!I50</f>
        <v>58.562416816411726</v>
      </c>
      <c r="D50" s="2">
        <f>MACD!E50</f>
        <v>3.286860885220122E-2</v>
      </c>
      <c r="E50" s="2">
        <f>MACD!F50</f>
        <v>4.0156531353608665E-2</v>
      </c>
      <c r="F50" s="2">
        <f>'Moving Avg'!D50</f>
        <v>5.6256599999999999</v>
      </c>
      <c r="G50" s="2">
        <f>'Moving Avg'!F50</f>
        <v>5.657020000000001</v>
      </c>
      <c r="H50" s="2">
        <f>'Moving Avg'!G50</f>
        <v>5.6658346938775521</v>
      </c>
      <c r="I50" s="2">
        <f>'Moving Avg'!H50</f>
        <v>0</v>
      </c>
      <c r="J50" s="6" t="str">
        <f>OBV!F50</f>
        <v>BEARISH</v>
      </c>
      <c r="K50" s="6" t="str">
        <f>OBV!G50</f>
        <v>STRONG</v>
      </c>
      <c r="L50" s="6" t="str">
        <f>OBV!H50</f>
        <v>BEARISH DIVERGENCE</v>
      </c>
      <c r="M50" s="8">
        <f t="shared" si="0"/>
        <v>25</v>
      </c>
      <c r="N50" s="8">
        <f t="shared" si="1"/>
        <v>45</v>
      </c>
      <c r="O50" s="8">
        <f t="shared" si="2"/>
        <v>75</v>
      </c>
      <c r="P50" s="8">
        <f t="shared" si="3"/>
        <v>33</v>
      </c>
      <c r="Q50" s="9">
        <f t="shared" si="4"/>
        <v>40.700000000000003</v>
      </c>
      <c r="R50" s="9">
        <f t="shared" si="5"/>
        <v>48.5</v>
      </c>
      <c r="S50" s="9">
        <f t="shared" si="6"/>
        <v>44.1</v>
      </c>
      <c r="T50" s="9">
        <f t="shared" si="7"/>
        <v>44.5</v>
      </c>
      <c r="U50" s="8">
        <f t="shared" si="8"/>
        <v>44.433333333333337</v>
      </c>
      <c r="V50" s="8">
        <f t="shared" si="9"/>
        <v>44.45</v>
      </c>
    </row>
    <row r="51" spans="1:22" ht="13.5" x14ac:dyDescent="0.25">
      <c r="A51" s="3">
        <f>RSI!A51</f>
        <v>42076</v>
      </c>
      <c r="B51" s="2">
        <f>RSI!B51</f>
        <v>5.7342000000000004</v>
      </c>
      <c r="C51" s="2">
        <f>RSI!I51</f>
        <v>61.262077602125778</v>
      </c>
      <c r="D51" s="2">
        <f>MACD!E51</f>
        <v>1.3795726634951322E-2</v>
      </c>
      <c r="E51" s="2">
        <f>MACD!F51</f>
        <v>3.48843704098772E-2</v>
      </c>
      <c r="F51" s="2">
        <f>'Moving Avg'!D51</f>
        <v>5.6525200000000009</v>
      </c>
      <c r="G51" s="2">
        <f>'Moving Avg'!F51</f>
        <v>5.6581350000000006</v>
      </c>
      <c r="H51" s="2">
        <f>'Moving Avg'!G51</f>
        <v>5.6672020000000005</v>
      </c>
      <c r="I51" s="2">
        <f>'Moving Avg'!H51</f>
        <v>0</v>
      </c>
      <c r="J51" s="6" t="str">
        <f>OBV!F51</f>
        <v>BULLISH</v>
      </c>
      <c r="K51" s="6" t="str">
        <f>OBV!G51</f>
        <v>NEUTRAL</v>
      </c>
      <c r="L51" s="6" t="str">
        <f>OBV!H51</f>
        <v>CONFIRMED BULLISH</v>
      </c>
      <c r="M51" s="8">
        <f t="shared" si="0"/>
        <v>25</v>
      </c>
      <c r="N51" s="8">
        <f t="shared" si="1"/>
        <v>100</v>
      </c>
      <c r="O51" s="8">
        <f t="shared" si="2"/>
        <v>75</v>
      </c>
      <c r="P51" s="8">
        <f t="shared" si="3"/>
        <v>83.5</v>
      </c>
      <c r="Q51" s="9">
        <f t="shared" si="4"/>
        <v>67.525000000000006</v>
      </c>
      <c r="R51" s="9">
        <f t="shared" si="5"/>
        <v>72.125</v>
      </c>
      <c r="S51" s="9">
        <f t="shared" si="6"/>
        <v>75.075000000000003</v>
      </c>
      <c r="T51" s="9">
        <f t="shared" si="7"/>
        <v>70.875</v>
      </c>
      <c r="U51" s="8">
        <f t="shared" si="8"/>
        <v>71.575000000000003</v>
      </c>
      <c r="V51" s="8">
        <f t="shared" si="9"/>
        <v>71.400000000000006</v>
      </c>
    </row>
    <row r="52" spans="1:22" ht="13.5" x14ac:dyDescent="0.25">
      <c r="A52" s="3">
        <f>RSI!A52</f>
        <v>42079</v>
      </c>
      <c r="B52" s="2">
        <f>RSI!B52</f>
        <v>5.7229999999999999</v>
      </c>
      <c r="C52" s="2">
        <f>RSI!I52</f>
        <v>59.176798970515755</v>
      </c>
      <c r="D52" s="2">
        <f>MACD!E52</f>
        <v>-2.0054856621536388E-3</v>
      </c>
      <c r="E52" s="2">
        <f>MACD!F52</f>
        <v>2.7506399195471033E-2</v>
      </c>
      <c r="F52" s="2">
        <f>'Moving Avg'!D52</f>
        <v>5.6749000000000001</v>
      </c>
      <c r="G52" s="2">
        <f>'Moving Avg'!F52</f>
        <v>5.6586900000000018</v>
      </c>
      <c r="H52" s="2">
        <f>'Moving Avg'!G52</f>
        <v>5.6674240000000005</v>
      </c>
      <c r="I52" s="2">
        <f>'Moving Avg'!H52</f>
        <v>0</v>
      </c>
      <c r="J52" s="6" t="str">
        <f>OBV!F52</f>
        <v>BEARISH</v>
      </c>
      <c r="K52" s="6" t="str">
        <f>OBV!G52</f>
        <v>STRONG</v>
      </c>
      <c r="L52" s="6" t="str">
        <f>OBV!H52</f>
        <v>BEARISH DIVERGENCE</v>
      </c>
      <c r="M52" s="8">
        <f t="shared" si="0"/>
        <v>25</v>
      </c>
      <c r="N52" s="8">
        <f t="shared" si="1"/>
        <v>100</v>
      </c>
      <c r="O52" s="8">
        <f t="shared" si="2"/>
        <v>75</v>
      </c>
      <c r="P52" s="8">
        <f t="shared" si="3"/>
        <v>33</v>
      </c>
      <c r="Q52" s="9">
        <f t="shared" si="4"/>
        <v>59.95</v>
      </c>
      <c r="R52" s="9">
        <f t="shared" si="5"/>
        <v>59.5</v>
      </c>
      <c r="S52" s="9">
        <f t="shared" si="6"/>
        <v>52.35</v>
      </c>
      <c r="T52" s="9">
        <f t="shared" si="7"/>
        <v>58.25</v>
      </c>
      <c r="U52" s="8">
        <f t="shared" si="8"/>
        <v>57.266666666666673</v>
      </c>
      <c r="V52" s="8">
        <f t="shared" si="9"/>
        <v>57.512500000000003</v>
      </c>
    </row>
    <row r="53" spans="1:22" ht="13.5" x14ac:dyDescent="0.25">
      <c r="A53" s="3">
        <f>RSI!A53</f>
        <v>42080</v>
      </c>
      <c r="B53" s="2">
        <f>RSI!B53</f>
        <v>5.7119</v>
      </c>
      <c r="C53" s="2">
        <f>RSI!I53</f>
        <v>57.102288988292152</v>
      </c>
      <c r="D53" s="2">
        <f>MACD!E53</f>
        <v>-1.3220048166584064E-2</v>
      </c>
      <c r="E53" s="2">
        <f>MACD!F53</f>
        <v>1.9361109723060016E-2</v>
      </c>
      <c r="F53" s="2">
        <f>'Moving Avg'!D53</f>
        <v>5.6973000000000003</v>
      </c>
      <c r="G53" s="2">
        <f>'Moving Avg'!F53</f>
        <v>5.6586900000000009</v>
      </c>
      <c r="H53" s="2">
        <f>'Moving Avg'!G53</f>
        <v>5.6679840000000015</v>
      </c>
      <c r="I53" s="2">
        <f>'Moving Avg'!H53</f>
        <v>0</v>
      </c>
      <c r="J53" s="6" t="str">
        <f>OBV!F53</f>
        <v>BEARISH</v>
      </c>
      <c r="K53" s="6" t="str">
        <f>OBV!G53</f>
        <v>STRONG</v>
      </c>
      <c r="L53" s="6" t="str">
        <f>OBV!H53</f>
        <v>BEARISH DIVERGENCE</v>
      </c>
      <c r="M53" s="8">
        <f t="shared" si="0"/>
        <v>25</v>
      </c>
      <c r="N53" s="8">
        <f t="shared" si="1"/>
        <v>100</v>
      </c>
      <c r="O53" s="8">
        <f t="shared" si="2"/>
        <v>75</v>
      </c>
      <c r="P53" s="8">
        <f t="shared" si="3"/>
        <v>33</v>
      </c>
      <c r="Q53" s="9">
        <f t="shared" si="4"/>
        <v>59.95</v>
      </c>
      <c r="R53" s="9">
        <f t="shared" si="5"/>
        <v>59.5</v>
      </c>
      <c r="S53" s="9">
        <f t="shared" si="6"/>
        <v>52.35</v>
      </c>
      <c r="T53" s="9">
        <f t="shared" si="7"/>
        <v>58.25</v>
      </c>
      <c r="U53" s="8">
        <f t="shared" si="8"/>
        <v>57.266666666666673</v>
      </c>
      <c r="V53" s="8">
        <f t="shared" si="9"/>
        <v>57.512500000000003</v>
      </c>
    </row>
    <row r="54" spans="1:22" ht="13.5" x14ac:dyDescent="0.25">
      <c r="A54" s="3">
        <f>RSI!A54</f>
        <v>42081</v>
      </c>
      <c r="B54" s="2">
        <f>RSI!B54</f>
        <v>5.5438999999999998</v>
      </c>
      <c r="C54" s="2">
        <f>RSI!I54</f>
        <v>36.338638876361308</v>
      </c>
      <c r="D54" s="2">
        <f>MACD!E54</f>
        <v>-1.0560003995792044E-2</v>
      </c>
      <c r="E54" s="2">
        <f>MACD!F54</f>
        <v>1.3376886979289605E-2</v>
      </c>
      <c r="F54" s="2">
        <f>'Moving Avg'!D54</f>
        <v>5.6849800000000004</v>
      </c>
      <c r="G54" s="2">
        <f>'Moving Avg'!F54</f>
        <v>5.65029</v>
      </c>
      <c r="H54" s="2">
        <f>'Moving Avg'!G54</f>
        <v>5.6668640000000012</v>
      </c>
      <c r="I54" s="2">
        <f>'Moving Avg'!H54</f>
        <v>0</v>
      </c>
      <c r="J54" s="6" t="str">
        <f>OBV!F54</f>
        <v>BEARISH</v>
      </c>
      <c r="K54" s="6" t="str">
        <f>OBV!G54</f>
        <v>STRONG</v>
      </c>
      <c r="L54" s="6" t="str">
        <f>OBV!H54</f>
        <v>CONFIRMED BEARISH</v>
      </c>
      <c r="M54" s="8">
        <f t="shared" si="0"/>
        <v>25</v>
      </c>
      <c r="N54" s="8">
        <f t="shared" si="1"/>
        <v>100</v>
      </c>
      <c r="O54" s="8">
        <f t="shared" si="2"/>
        <v>75</v>
      </c>
      <c r="P54" s="8">
        <f t="shared" si="3"/>
        <v>33</v>
      </c>
      <c r="Q54" s="9">
        <f t="shared" si="4"/>
        <v>59.95</v>
      </c>
      <c r="R54" s="9">
        <f t="shared" si="5"/>
        <v>59.5</v>
      </c>
      <c r="S54" s="9">
        <f t="shared" si="6"/>
        <v>52.35</v>
      </c>
      <c r="T54" s="9">
        <f t="shared" si="7"/>
        <v>58.25</v>
      </c>
      <c r="U54" s="8">
        <f t="shared" si="8"/>
        <v>57.266666666666673</v>
      </c>
      <c r="V54" s="8">
        <f t="shared" si="9"/>
        <v>57.512500000000003</v>
      </c>
    </row>
    <row r="55" spans="1:22" ht="13.5" x14ac:dyDescent="0.25">
      <c r="A55" s="3">
        <f>RSI!A55</f>
        <v>42082</v>
      </c>
      <c r="B55" s="2">
        <f>RSI!B55</f>
        <v>5.7678000000000003</v>
      </c>
      <c r="C55" s="2">
        <f>RSI!I55</f>
        <v>58.16956171325036</v>
      </c>
      <c r="D55" s="2">
        <f>MACD!E55</f>
        <v>-1.9005724329265838E-2</v>
      </c>
      <c r="E55" s="2">
        <f>MACD!F55</f>
        <v>6.9003647175785165E-3</v>
      </c>
      <c r="F55" s="2">
        <f>'Moving Avg'!D55</f>
        <v>5.6961600000000008</v>
      </c>
      <c r="G55" s="2">
        <f>'Moving Avg'!F55</f>
        <v>5.6530849999999999</v>
      </c>
      <c r="H55" s="2">
        <f>'Moving Avg'!G55</f>
        <v>5.6702220000000025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  <c r="M55" s="8">
        <f t="shared" si="0"/>
        <v>25</v>
      </c>
      <c r="N55" s="8">
        <f t="shared" si="1"/>
        <v>100</v>
      </c>
      <c r="O55" s="8">
        <f t="shared" si="2"/>
        <v>75</v>
      </c>
      <c r="P55" s="8">
        <f t="shared" si="3"/>
        <v>33</v>
      </c>
      <c r="Q55" s="9">
        <f t="shared" si="4"/>
        <v>59.95</v>
      </c>
      <c r="R55" s="9">
        <f t="shared" si="5"/>
        <v>59.5</v>
      </c>
      <c r="S55" s="9">
        <f t="shared" si="6"/>
        <v>52.35</v>
      </c>
      <c r="T55" s="9">
        <f t="shared" si="7"/>
        <v>58.25</v>
      </c>
      <c r="U55" s="8">
        <f t="shared" si="8"/>
        <v>57.266666666666673</v>
      </c>
      <c r="V55" s="8">
        <f t="shared" si="9"/>
        <v>57.512500000000003</v>
      </c>
    </row>
    <row r="56" spans="1:22" ht="13.5" x14ac:dyDescent="0.25">
      <c r="A56" s="3">
        <f>RSI!A56</f>
        <v>42086</v>
      </c>
      <c r="B56" s="2">
        <f>RSI!B56</f>
        <v>5.7119</v>
      </c>
      <c r="C56" s="2">
        <f>RSI!I56</f>
        <v>53.258995788812982</v>
      </c>
      <c r="D56" s="2">
        <f>MACD!E56</f>
        <v>-2.9560568187920744E-2</v>
      </c>
      <c r="E56" s="2">
        <f>MACD!F56</f>
        <v>-3.9182186352133483E-4</v>
      </c>
      <c r="F56" s="2">
        <f>'Moving Avg'!D56</f>
        <v>5.6917</v>
      </c>
      <c r="G56" s="2">
        <f>'Moving Avg'!F56</f>
        <v>5.653084999999999</v>
      </c>
      <c r="H56" s="2">
        <f>'Moving Avg'!G56</f>
        <v>5.672462000000003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CONFIRMED BEARISH</v>
      </c>
      <c r="M56" s="8">
        <f t="shared" si="0"/>
        <v>25</v>
      </c>
      <c r="N56" s="8">
        <f t="shared" si="1"/>
        <v>100</v>
      </c>
      <c r="O56" s="8">
        <f t="shared" si="2"/>
        <v>75</v>
      </c>
      <c r="P56" s="8">
        <f t="shared" si="3"/>
        <v>33</v>
      </c>
      <c r="Q56" s="9">
        <f t="shared" si="4"/>
        <v>59.95</v>
      </c>
      <c r="R56" s="9">
        <f t="shared" si="5"/>
        <v>59.5</v>
      </c>
      <c r="S56" s="9">
        <f t="shared" si="6"/>
        <v>52.35</v>
      </c>
      <c r="T56" s="9">
        <f t="shared" si="7"/>
        <v>58.25</v>
      </c>
      <c r="U56" s="8">
        <f t="shared" si="8"/>
        <v>57.266666666666673</v>
      </c>
      <c r="V56" s="8">
        <f t="shared" si="9"/>
        <v>57.512500000000003</v>
      </c>
    </row>
    <row r="57" spans="1:22" ht="13.5" x14ac:dyDescent="0.25">
      <c r="A57" s="3">
        <f>RSI!A57</f>
        <v>42087</v>
      </c>
      <c r="B57" s="2">
        <f>RSI!B57</f>
        <v>5.6839000000000004</v>
      </c>
      <c r="C57" s="2">
        <f>RSI!I57</f>
        <v>50.939358239579981</v>
      </c>
      <c r="D57" s="2">
        <f>MACD!E57</f>
        <v>-3.4972362456804795E-2</v>
      </c>
      <c r="E57" s="2">
        <f>MACD!F57</f>
        <v>-7.3079299821780276E-3</v>
      </c>
      <c r="F57" s="2">
        <f>'Moving Avg'!D57</f>
        <v>5.6838800000000003</v>
      </c>
      <c r="G57" s="2">
        <f>'Moving Avg'!F57</f>
        <v>5.6516849999999987</v>
      </c>
      <c r="H57" s="2">
        <f>'Moving Avg'!G57</f>
        <v>5.6741420000000016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100</v>
      </c>
      <c r="O57" s="8">
        <f t="shared" si="2"/>
        <v>75</v>
      </c>
      <c r="P57" s="8">
        <f t="shared" si="3"/>
        <v>33</v>
      </c>
      <c r="Q57" s="9">
        <f t="shared" si="4"/>
        <v>59.95</v>
      </c>
      <c r="R57" s="9">
        <f t="shared" si="5"/>
        <v>59.5</v>
      </c>
      <c r="S57" s="9">
        <f t="shared" si="6"/>
        <v>52.35</v>
      </c>
      <c r="T57" s="9">
        <f t="shared" si="7"/>
        <v>58.25</v>
      </c>
      <c r="U57" s="8">
        <f t="shared" si="8"/>
        <v>57.266666666666673</v>
      </c>
      <c r="V57" s="8">
        <f t="shared" si="9"/>
        <v>57.512500000000003</v>
      </c>
    </row>
    <row r="58" spans="1:22" ht="13.5" x14ac:dyDescent="0.25">
      <c r="A58" s="3">
        <f>RSI!A58</f>
        <v>42088</v>
      </c>
      <c r="B58" s="2">
        <f>RSI!B58</f>
        <v>5.7119</v>
      </c>
      <c r="C58" s="2">
        <f>RSI!I58</f>
        <v>53.137411027786818</v>
      </c>
      <c r="D58" s="2">
        <f>MACD!E58</f>
        <v>-4.3440607397306152E-2</v>
      </c>
      <c r="E58" s="2">
        <f>MACD!F58</f>
        <v>-1.4534465465203653E-2</v>
      </c>
      <c r="F58" s="2">
        <f>'Moving Avg'!D58</f>
        <v>5.6838800000000003</v>
      </c>
      <c r="G58" s="2">
        <f>'Moving Avg'!F58</f>
        <v>5.6519649999999988</v>
      </c>
      <c r="H58" s="2">
        <f>'Moving Avg'!G58</f>
        <v>5.676382000000002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NEUTRAL</v>
      </c>
      <c r="M58" s="8">
        <f t="shared" si="0"/>
        <v>25</v>
      </c>
      <c r="N58" s="8">
        <f t="shared" si="1"/>
        <v>100</v>
      </c>
      <c r="O58" s="8">
        <f t="shared" si="2"/>
        <v>75</v>
      </c>
      <c r="P58" s="8">
        <f t="shared" si="3"/>
        <v>33</v>
      </c>
      <c r="Q58" s="9">
        <f t="shared" si="4"/>
        <v>59.95</v>
      </c>
      <c r="R58" s="9">
        <f t="shared" si="5"/>
        <v>59.5</v>
      </c>
      <c r="S58" s="9">
        <f t="shared" si="6"/>
        <v>52.35</v>
      </c>
      <c r="T58" s="9">
        <f t="shared" si="7"/>
        <v>58.25</v>
      </c>
      <c r="U58" s="8">
        <f t="shared" si="8"/>
        <v>57.266666666666673</v>
      </c>
      <c r="V58" s="8">
        <f t="shared" si="9"/>
        <v>57.512500000000003</v>
      </c>
    </row>
    <row r="59" spans="1:22" ht="13.5" x14ac:dyDescent="0.25">
      <c r="A59" s="3">
        <f>RSI!A59</f>
        <v>42089</v>
      </c>
      <c r="B59" s="2">
        <f>RSI!B59</f>
        <v>5.7173999999999996</v>
      </c>
      <c r="C59" s="2">
        <f>RSI!I59</f>
        <v>53.577381838893047</v>
      </c>
      <c r="D59" s="2">
        <f>MACD!E59</f>
        <v>-5.0402444802003288E-2</v>
      </c>
      <c r="E59" s="2">
        <f>MACD!F59</f>
        <v>-2.1708061332563582E-2</v>
      </c>
      <c r="F59" s="2">
        <f>'Moving Avg'!D59</f>
        <v>5.7185800000000002</v>
      </c>
      <c r="G59" s="2">
        <f>'Moving Avg'!F59</f>
        <v>5.6550399999999987</v>
      </c>
      <c r="H59" s="2">
        <f>'Moving Avg'!G59</f>
        <v>5.6787320000000019</v>
      </c>
      <c r="I59" s="2">
        <f>'Moving Avg'!H59</f>
        <v>0</v>
      </c>
      <c r="J59" s="6" t="str">
        <f>OBV!F59</f>
        <v>BULLISH</v>
      </c>
      <c r="K59" s="6" t="str">
        <f>OBV!G59</f>
        <v>NEUTRAL</v>
      </c>
      <c r="L59" s="6" t="str">
        <f>OBV!H59</f>
        <v>CONFIRMED BULLISH</v>
      </c>
      <c r="M59" s="8">
        <f t="shared" si="0"/>
        <v>25</v>
      </c>
      <c r="N59" s="8">
        <f t="shared" si="1"/>
        <v>100</v>
      </c>
      <c r="O59" s="8">
        <f t="shared" si="2"/>
        <v>75</v>
      </c>
      <c r="P59" s="8">
        <f t="shared" si="3"/>
        <v>83.5</v>
      </c>
      <c r="Q59" s="9">
        <f t="shared" si="4"/>
        <v>67.525000000000006</v>
      </c>
      <c r="R59" s="9">
        <f t="shared" si="5"/>
        <v>72.125</v>
      </c>
      <c r="S59" s="9">
        <f t="shared" si="6"/>
        <v>75.075000000000003</v>
      </c>
      <c r="T59" s="9">
        <f t="shared" si="7"/>
        <v>70.875</v>
      </c>
      <c r="U59" s="8">
        <f t="shared" si="8"/>
        <v>71.575000000000003</v>
      </c>
      <c r="V59" s="8">
        <f t="shared" si="9"/>
        <v>71.400000000000006</v>
      </c>
    </row>
    <row r="60" spans="1:22" ht="13.5" x14ac:dyDescent="0.25">
      <c r="A60" s="3">
        <f>RSI!A60</f>
        <v>42090</v>
      </c>
      <c r="B60" s="2">
        <f>RSI!B60</f>
        <v>5.7397999999999998</v>
      </c>
      <c r="C60" s="2">
        <f>RSI!I60</f>
        <v>55.413379627688876</v>
      </c>
      <c r="D60" s="2">
        <f>MACD!E60</f>
        <v>-4.1847731146971157E-2</v>
      </c>
      <c r="E60" s="2">
        <f>MACD!F60</f>
        <v>-2.5735995295445097E-2</v>
      </c>
      <c r="F60" s="2">
        <f>'Moving Avg'!D60</f>
        <v>5.7129799999999999</v>
      </c>
      <c r="G60" s="2">
        <f>'Moving Avg'!F60</f>
        <v>5.6620349999999995</v>
      </c>
      <c r="H60" s="2">
        <f>'Moving Avg'!G60</f>
        <v>5.6781720000000009</v>
      </c>
      <c r="I60" s="2">
        <f>'Moving Avg'!H60</f>
        <v>0</v>
      </c>
      <c r="J60" s="6" t="str">
        <f>OBV!F60</f>
        <v>BULLISH</v>
      </c>
      <c r="K60" s="6" t="str">
        <f>OBV!G60</f>
        <v>NEUTRAL</v>
      </c>
      <c r="L60" s="6" t="str">
        <f>OBV!H60</f>
        <v>BULLISH DIVERGENCE</v>
      </c>
      <c r="M60" s="8">
        <f t="shared" si="0"/>
        <v>25</v>
      </c>
      <c r="N60" s="8">
        <f t="shared" si="1"/>
        <v>45</v>
      </c>
      <c r="O60" s="8">
        <f t="shared" si="2"/>
        <v>75</v>
      </c>
      <c r="P60" s="8">
        <f t="shared" si="3"/>
        <v>66.5</v>
      </c>
      <c r="Q60" s="9">
        <f t="shared" si="4"/>
        <v>45.725000000000001</v>
      </c>
      <c r="R60" s="9">
        <f t="shared" si="5"/>
        <v>56.875</v>
      </c>
      <c r="S60" s="9">
        <f t="shared" si="6"/>
        <v>59.174999999999997</v>
      </c>
      <c r="T60" s="9">
        <f t="shared" si="7"/>
        <v>52.875</v>
      </c>
      <c r="U60" s="8">
        <f t="shared" si="8"/>
        <v>53.92499999999999</v>
      </c>
      <c r="V60" s="8">
        <f t="shared" si="9"/>
        <v>53.662499999999994</v>
      </c>
    </row>
    <row r="61" spans="1:22" ht="13.5" x14ac:dyDescent="0.25">
      <c r="A61" s="3">
        <f>RSI!A61</f>
        <v>42093</v>
      </c>
      <c r="B61" s="2">
        <f>RSI!B61</f>
        <v>5.8238000000000003</v>
      </c>
      <c r="C61" s="2">
        <f>RSI!I61</f>
        <v>61.553968143664264</v>
      </c>
      <c r="D61" s="2">
        <f>MACD!E61</f>
        <v>-3.7777824652036607E-2</v>
      </c>
      <c r="E61" s="2">
        <f>MACD!F61</f>
        <v>-2.8144361166763401E-2</v>
      </c>
      <c r="F61" s="2">
        <f>'Moving Avg'!D61</f>
        <v>5.73536</v>
      </c>
      <c r="G61" s="2">
        <f>'Moving Avg'!F61</f>
        <v>5.6732299999999984</v>
      </c>
      <c r="H61" s="2">
        <f>'Moving Avg'!G61</f>
        <v>5.6809699999999994</v>
      </c>
      <c r="I61" s="2">
        <f>'Moving Avg'!H61</f>
        <v>0</v>
      </c>
      <c r="J61" s="6" t="str">
        <f>OBV!F61</f>
        <v>BULLISH</v>
      </c>
      <c r="K61" s="6" t="str">
        <f>OBV!G61</f>
        <v>WEAK</v>
      </c>
      <c r="L61" s="6" t="str">
        <f>OBV!H61</f>
        <v>CONFIRMED BULLISH</v>
      </c>
      <c r="M61" s="8">
        <f t="shared" si="0"/>
        <v>25</v>
      </c>
      <c r="N61" s="8">
        <f t="shared" si="1"/>
        <v>45</v>
      </c>
      <c r="O61" s="8">
        <f t="shared" si="2"/>
        <v>75</v>
      </c>
      <c r="P61" s="8">
        <f t="shared" si="3"/>
        <v>67</v>
      </c>
      <c r="Q61" s="9">
        <f t="shared" si="4"/>
        <v>45.8</v>
      </c>
      <c r="R61" s="9">
        <f t="shared" si="5"/>
        <v>57</v>
      </c>
      <c r="S61" s="9">
        <f t="shared" si="6"/>
        <v>59.400000000000006</v>
      </c>
      <c r="T61" s="9">
        <f t="shared" si="7"/>
        <v>53</v>
      </c>
      <c r="U61" s="8">
        <f t="shared" si="8"/>
        <v>54.066666666666663</v>
      </c>
      <c r="V61" s="8">
        <f t="shared" si="9"/>
        <v>53.8</v>
      </c>
    </row>
    <row r="62" spans="1:22" ht="13.5" x14ac:dyDescent="0.25">
      <c r="A62" s="3">
        <f>RSI!A62</f>
        <v>42094</v>
      </c>
      <c r="B62" s="2">
        <f>RSI!B62</f>
        <v>5.7957999999999998</v>
      </c>
      <c r="C62" s="2">
        <f>RSI!I62</f>
        <v>58.654170023291137</v>
      </c>
      <c r="D62" s="2">
        <f>MACD!E62</f>
        <v>-3.4828720422078518E-2</v>
      </c>
      <c r="E62" s="2">
        <f>MACD!F62</f>
        <v>-2.9481233017826427E-2</v>
      </c>
      <c r="F62" s="2">
        <f>'Moving Avg'!D62</f>
        <v>5.7577400000000001</v>
      </c>
      <c r="G62" s="2">
        <f>'Moving Avg'!F62</f>
        <v>5.6830249999999989</v>
      </c>
      <c r="H62" s="2">
        <f>'Moving Avg'!G62</f>
        <v>5.6833199999999984</v>
      </c>
      <c r="I62" s="2">
        <f>'Moving Avg'!H62</f>
        <v>0</v>
      </c>
      <c r="J62" s="6" t="str">
        <f>OBV!F62</f>
        <v>BULLISH</v>
      </c>
      <c r="K62" s="6" t="str">
        <f>OBV!G62</f>
        <v>WEAK</v>
      </c>
      <c r="L62" s="6" t="str">
        <f>OBV!H62</f>
        <v>CONFIRMED BULLISH</v>
      </c>
      <c r="M62" s="8">
        <f t="shared" si="0"/>
        <v>25</v>
      </c>
      <c r="N62" s="8">
        <f t="shared" si="1"/>
        <v>45</v>
      </c>
      <c r="O62" s="8">
        <f t="shared" si="2"/>
        <v>75</v>
      </c>
      <c r="P62" s="8">
        <f t="shared" si="3"/>
        <v>67</v>
      </c>
      <c r="Q62" s="9">
        <f t="shared" si="4"/>
        <v>45.8</v>
      </c>
      <c r="R62" s="9">
        <f t="shared" si="5"/>
        <v>57</v>
      </c>
      <c r="S62" s="9">
        <f t="shared" si="6"/>
        <v>59.400000000000006</v>
      </c>
      <c r="T62" s="9">
        <f t="shared" si="7"/>
        <v>53</v>
      </c>
      <c r="U62" s="8">
        <f t="shared" si="8"/>
        <v>54.066666666666663</v>
      </c>
      <c r="V62" s="8">
        <f t="shared" si="9"/>
        <v>53.8</v>
      </c>
    </row>
    <row r="63" spans="1:22" ht="13.5" x14ac:dyDescent="0.25">
      <c r="A63" s="3">
        <f>RSI!A63</f>
        <v>42095</v>
      </c>
      <c r="B63" s="2">
        <f>RSI!B63</f>
        <v>5.8238000000000003</v>
      </c>
      <c r="C63" s="2">
        <f>RSI!I63</f>
        <v>60.650514358547802</v>
      </c>
      <c r="D63" s="2">
        <f>MACD!E63</f>
        <v>-3.6732656191519553E-2</v>
      </c>
      <c r="E63" s="2">
        <f>MACD!F63</f>
        <v>-3.0931517652565053E-2</v>
      </c>
      <c r="F63" s="2">
        <f>'Moving Avg'!D63</f>
        <v>5.7801199999999993</v>
      </c>
      <c r="G63" s="2">
        <f>'Moving Avg'!F63</f>
        <v>5.6936599999999995</v>
      </c>
      <c r="H63" s="2">
        <f>'Moving Avg'!G63</f>
        <v>5.6862299999999992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45</v>
      </c>
      <c r="O63" s="8">
        <f t="shared" si="2"/>
        <v>75</v>
      </c>
      <c r="P63" s="8">
        <f t="shared" si="3"/>
        <v>67</v>
      </c>
      <c r="Q63" s="9">
        <f t="shared" si="4"/>
        <v>45.8</v>
      </c>
      <c r="R63" s="9">
        <f t="shared" si="5"/>
        <v>57</v>
      </c>
      <c r="S63" s="9">
        <f t="shared" si="6"/>
        <v>59.400000000000006</v>
      </c>
      <c r="T63" s="9">
        <f t="shared" si="7"/>
        <v>53</v>
      </c>
      <c r="U63" s="8">
        <f t="shared" si="8"/>
        <v>54.066666666666663</v>
      </c>
      <c r="V63" s="8">
        <f t="shared" si="9"/>
        <v>53.8</v>
      </c>
    </row>
    <row r="64" spans="1:22" ht="13.5" x14ac:dyDescent="0.25">
      <c r="A64" s="3">
        <f>RSI!A64</f>
        <v>42096</v>
      </c>
      <c r="B64" s="2">
        <f>RSI!B64</f>
        <v>5.8238000000000003</v>
      </c>
      <c r="C64" s="2">
        <f>RSI!I64</f>
        <v>60.650514358547802</v>
      </c>
      <c r="D64" s="2">
        <f>MACD!E64</f>
        <v>-6.4927105512972538E-2</v>
      </c>
      <c r="E64" s="2">
        <f>MACD!F64</f>
        <v>-3.773063522464655E-2</v>
      </c>
      <c r="F64" s="2">
        <f>'Moving Avg'!D64</f>
        <v>5.8013999999999992</v>
      </c>
      <c r="G64" s="2">
        <f>'Moving Avg'!F64</f>
        <v>5.7042950000000001</v>
      </c>
      <c r="H64" s="2">
        <f>'Moving Avg'!G64</f>
        <v>5.6892519999999989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CONFIRMED BULLISH</v>
      </c>
      <c r="M64" s="8">
        <f t="shared" si="0"/>
        <v>25</v>
      </c>
      <c r="N64" s="8">
        <f t="shared" si="1"/>
        <v>100</v>
      </c>
      <c r="O64" s="8">
        <f t="shared" si="2"/>
        <v>75</v>
      </c>
      <c r="P64" s="8">
        <f t="shared" si="3"/>
        <v>67</v>
      </c>
      <c r="Q64" s="9">
        <f t="shared" si="4"/>
        <v>65.05</v>
      </c>
      <c r="R64" s="9">
        <f t="shared" si="5"/>
        <v>68</v>
      </c>
      <c r="S64" s="9">
        <f t="shared" si="6"/>
        <v>67.650000000000006</v>
      </c>
      <c r="T64" s="9">
        <f t="shared" si="7"/>
        <v>66.75</v>
      </c>
      <c r="U64" s="8">
        <f t="shared" si="8"/>
        <v>66.900000000000006</v>
      </c>
      <c r="V64" s="8">
        <f t="shared" si="9"/>
        <v>66.862500000000011</v>
      </c>
    </row>
    <row r="65" spans="1:22" ht="13.5" x14ac:dyDescent="0.25">
      <c r="A65" s="3">
        <f>RSI!A65</f>
        <v>42097</v>
      </c>
      <c r="B65" s="2">
        <f>RSI!B65</f>
        <v>5.8742000000000001</v>
      </c>
      <c r="C65" s="2">
        <f>RSI!I65</f>
        <v>64.253625135647582</v>
      </c>
      <c r="D65" s="2">
        <f>MACD!E65</f>
        <v>-5.8753786827353771E-2</v>
      </c>
      <c r="E65" s="2">
        <f>MACD!F65</f>
        <v>-4.1935265545187991E-2</v>
      </c>
      <c r="F65" s="2">
        <f>'Moving Avg'!D65</f>
        <v>5.8282800000000012</v>
      </c>
      <c r="G65" s="2">
        <f>'Moving Avg'!F65</f>
        <v>5.7157700000000009</v>
      </c>
      <c r="H65" s="2">
        <f>'Moving Avg'!G65</f>
        <v>5.6932819999999982</v>
      </c>
      <c r="I65" s="2">
        <f>'Moving Avg'!H65</f>
        <v>0</v>
      </c>
      <c r="J65" s="6" t="str">
        <f>OBV!F65</f>
        <v>BULLISH</v>
      </c>
      <c r="K65" s="6" t="str">
        <f>OBV!G65</f>
        <v>NEUTRAL</v>
      </c>
      <c r="L65" s="6" t="str">
        <f>OBV!H65</f>
        <v>CONFIRMED BULLISH</v>
      </c>
      <c r="M65" s="8">
        <f t="shared" si="0"/>
        <v>25</v>
      </c>
      <c r="N65" s="8">
        <f t="shared" si="1"/>
        <v>45</v>
      </c>
      <c r="O65" s="8">
        <f t="shared" si="2"/>
        <v>75</v>
      </c>
      <c r="P65" s="8">
        <f t="shared" si="3"/>
        <v>83.5</v>
      </c>
      <c r="Q65" s="9">
        <f t="shared" si="4"/>
        <v>48.274999999999999</v>
      </c>
      <c r="R65" s="9">
        <f t="shared" si="5"/>
        <v>61.125</v>
      </c>
      <c r="S65" s="9">
        <f t="shared" si="6"/>
        <v>66.825000000000003</v>
      </c>
      <c r="T65" s="9">
        <f t="shared" si="7"/>
        <v>57.125</v>
      </c>
      <c r="U65" s="8">
        <f t="shared" si="8"/>
        <v>58.741666666666674</v>
      </c>
      <c r="V65" s="8">
        <f t="shared" si="9"/>
        <v>58.337500000000006</v>
      </c>
    </row>
    <row r="66" spans="1:22" ht="13.5" x14ac:dyDescent="0.25">
      <c r="A66" s="3">
        <f>RSI!A66</f>
        <v>42100</v>
      </c>
      <c r="B66" s="2">
        <f>RSI!B66</f>
        <v>5.8517999999999999</v>
      </c>
      <c r="C66" s="2">
        <f>RSI!I66</f>
        <v>61.55582437985553</v>
      </c>
      <c r="D66" s="2">
        <f>MACD!E66</f>
        <v>-6.140085866252587E-2</v>
      </c>
      <c r="E66" s="2">
        <f>MACD!F66</f>
        <v>-4.5828384168655568E-2</v>
      </c>
      <c r="F66" s="2">
        <f>'Moving Avg'!D66</f>
        <v>5.8338799999999997</v>
      </c>
      <c r="G66" s="2">
        <f>'Moving Avg'!F66</f>
        <v>5.7283650000000019</v>
      </c>
      <c r="H66" s="2">
        <f>'Moving Avg'!G66</f>
        <v>5.6971999999999987</v>
      </c>
      <c r="I66" s="2">
        <f>'Moving Avg'!H66</f>
        <v>0</v>
      </c>
      <c r="J66" s="6" t="str">
        <f>OBV!F66</f>
        <v>BEARISH</v>
      </c>
      <c r="K66" s="6" t="str">
        <f>OBV!G66</f>
        <v>STRONG</v>
      </c>
      <c r="L66" s="6" t="str">
        <f>OBV!H66</f>
        <v>BEARISH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45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33</v>
      </c>
      <c r="Q66" s="9">
        <f t="shared" si="4"/>
        <v>40.700000000000003</v>
      </c>
      <c r="R66" s="9">
        <f t="shared" si="5"/>
        <v>48.5</v>
      </c>
      <c r="S66" s="9">
        <f t="shared" si="6"/>
        <v>44.1</v>
      </c>
      <c r="T66" s="9">
        <f t="shared" si="7"/>
        <v>44.5</v>
      </c>
      <c r="U66" s="8">
        <f t="shared" si="8"/>
        <v>44.433333333333337</v>
      </c>
      <c r="V66" s="8">
        <f t="shared" si="9"/>
        <v>44.45</v>
      </c>
    </row>
    <row r="67" spans="1:22" ht="13.5" x14ac:dyDescent="0.25">
      <c r="A67" s="3">
        <f>RSI!A67</f>
        <v>42101</v>
      </c>
      <c r="B67" s="2">
        <f>RSI!B67</f>
        <v>5.8798000000000004</v>
      </c>
      <c r="C67" s="2">
        <f>RSI!I67</f>
        <v>63.61247020010272</v>
      </c>
      <c r="D67" s="2">
        <f>MACD!E67</f>
        <v>-7.0751118833528359E-2</v>
      </c>
      <c r="E67" s="2">
        <f>MACD!F67</f>
        <v>-5.0812931101630134E-2</v>
      </c>
      <c r="F67" s="2">
        <f>'Moving Avg'!D67</f>
        <v>5.8506799999999997</v>
      </c>
      <c r="G67" s="2">
        <f>'Moving Avg'!F67</f>
        <v>5.7418000000000013</v>
      </c>
      <c r="H67" s="2">
        <f>'Moving Avg'!G67</f>
        <v>5.702685999999999</v>
      </c>
      <c r="I67" s="2">
        <f>'Moving Avg'!H67</f>
        <v>0</v>
      </c>
      <c r="J67" s="6" t="str">
        <f>OBV!F67</f>
        <v>BEARISH</v>
      </c>
      <c r="K67" s="6" t="str">
        <f>OBV!G67</f>
        <v>NEUTRAL</v>
      </c>
      <c r="L67" s="6" t="str">
        <f>OBV!H67</f>
        <v>BEARISH DIVERGENCE</v>
      </c>
      <c r="M67" s="8">
        <f t="shared" si="10"/>
        <v>25</v>
      </c>
      <c r="N67" s="8">
        <f t="shared" si="11"/>
        <v>45</v>
      </c>
      <c r="O67" s="8">
        <f t="shared" si="12"/>
        <v>75</v>
      </c>
      <c r="P67" s="8">
        <f t="shared" si="13"/>
        <v>16.5</v>
      </c>
      <c r="Q67" s="9">
        <f t="shared" ref="Q67:Q130" si="14">0.35*M67+N67*0.35+O67*0.15+P67*0.15</f>
        <v>38.225000000000001</v>
      </c>
      <c r="R67" s="9">
        <f t="shared" ref="R67:R130" si="15">M67*0.2+N67*0.2+O67*0.35+P67*0.25</f>
        <v>44.375</v>
      </c>
      <c r="S67" s="9">
        <f t="shared" ref="S67:S130" si="16">M67*0.15+N67*0.15+O67*0.25+P67*0.45</f>
        <v>36.674999999999997</v>
      </c>
      <c r="T67" s="9">
        <f t="shared" ref="T67:T130" si="17">0.25*SUM(M67:P67)</f>
        <v>40.375</v>
      </c>
      <c r="U67" s="8">
        <f t="shared" ref="U67:U130" si="18">SUM(Q67:S67)/3</f>
        <v>39.758333333333333</v>
      </c>
      <c r="V67" s="8">
        <f t="shared" ref="V67:V130" si="19">SUM(Q67:T67)/4</f>
        <v>39.912499999999994</v>
      </c>
    </row>
    <row r="68" spans="1:22" ht="13.5" x14ac:dyDescent="0.25">
      <c r="A68" s="3">
        <f>RSI!A68</f>
        <v>42102</v>
      </c>
      <c r="B68" s="2">
        <f>RSI!B68</f>
        <v>5.8238000000000003</v>
      </c>
      <c r="C68" s="2">
        <f>RSI!I68</f>
        <v>57.040074296220673</v>
      </c>
      <c r="D68" s="2">
        <f>MACD!E68</f>
        <v>-7.1047178866838756E-2</v>
      </c>
      <c r="E68" s="2">
        <f>MACD!F68</f>
        <v>-5.4859780654671862E-2</v>
      </c>
      <c r="F68" s="2">
        <f>'Moving Avg'!D68</f>
        <v>5.8506799999999997</v>
      </c>
      <c r="G68" s="2">
        <f>'Moving Avg'!F68</f>
        <v>5.7529950000000012</v>
      </c>
      <c r="H68" s="2">
        <f>'Moving Avg'!G68</f>
        <v>5.7066039999999996</v>
      </c>
      <c r="I68" s="2">
        <f>'Moving Avg'!H68</f>
        <v>0</v>
      </c>
      <c r="J68" s="6" t="str">
        <f>OBV!F68</f>
        <v>BEARISH</v>
      </c>
      <c r="K68" s="6" t="str">
        <f>OBV!G68</f>
        <v>STRONG</v>
      </c>
      <c r="L68" s="6" t="str">
        <f>OBV!H68</f>
        <v>NEUTRAL</v>
      </c>
      <c r="M68" s="8">
        <f t="shared" si="10"/>
        <v>25</v>
      </c>
      <c r="N68" s="8">
        <f t="shared" si="11"/>
        <v>45</v>
      </c>
      <c r="O68" s="8">
        <f t="shared" si="12"/>
        <v>75</v>
      </c>
      <c r="P68" s="8">
        <f t="shared" si="13"/>
        <v>33</v>
      </c>
      <c r="Q68" s="9">
        <f t="shared" si="14"/>
        <v>40.700000000000003</v>
      </c>
      <c r="R68" s="9">
        <f t="shared" si="15"/>
        <v>48.5</v>
      </c>
      <c r="S68" s="9">
        <f t="shared" si="16"/>
        <v>44.1</v>
      </c>
      <c r="T68" s="9">
        <f t="shared" si="17"/>
        <v>44.5</v>
      </c>
      <c r="U68" s="8">
        <f t="shared" si="18"/>
        <v>44.433333333333337</v>
      </c>
      <c r="V68" s="8">
        <f t="shared" si="19"/>
        <v>44.45</v>
      </c>
    </row>
    <row r="69" spans="1:22" ht="13.5" x14ac:dyDescent="0.25">
      <c r="A69" s="3">
        <f>RSI!A69</f>
        <v>42104</v>
      </c>
      <c r="B69" s="2">
        <f>RSI!B69</f>
        <v>5.9077999999999999</v>
      </c>
      <c r="C69" s="2">
        <f>RSI!I69</f>
        <v>63.184582497530769</v>
      </c>
      <c r="D69" s="2">
        <f>MACD!E69</f>
        <v>-7.7120762324653036E-2</v>
      </c>
      <c r="E69" s="2">
        <f>MACD!F69</f>
        <v>-5.9311976988668094E-2</v>
      </c>
      <c r="F69" s="2">
        <f>'Moving Avg'!D69</f>
        <v>5.8674800000000005</v>
      </c>
      <c r="G69" s="2">
        <f>'Moving Avg'!F69</f>
        <v>5.768110000000001</v>
      </c>
      <c r="H69" s="2">
        <f>'Moving Avg'!G69</f>
        <v>5.7106339999999998</v>
      </c>
      <c r="I69" s="2">
        <f>'Moving Avg'!H69</f>
        <v>0</v>
      </c>
      <c r="J69" s="6" t="str">
        <f>OBV!F69</f>
        <v>BEARISH</v>
      </c>
      <c r="K69" s="6" t="str">
        <f>OBV!G69</f>
        <v>STRONG</v>
      </c>
      <c r="L69" s="6" t="str">
        <f>OBV!H69</f>
        <v>BEARISH DIVERGENCE</v>
      </c>
      <c r="M69" s="8">
        <f t="shared" si="10"/>
        <v>25</v>
      </c>
      <c r="N69" s="8">
        <f t="shared" si="11"/>
        <v>45</v>
      </c>
      <c r="O69" s="8">
        <f t="shared" si="12"/>
        <v>75</v>
      </c>
      <c r="P69" s="8">
        <f t="shared" si="13"/>
        <v>33</v>
      </c>
      <c r="Q69" s="9">
        <f t="shared" si="14"/>
        <v>40.700000000000003</v>
      </c>
      <c r="R69" s="9">
        <f t="shared" si="15"/>
        <v>48.5</v>
      </c>
      <c r="S69" s="9">
        <f t="shared" si="16"/>
        <v>44.1</v>
      </c>
      <c r="T69" s="9">
        <f t="shared" si="17"/>
        <v>44.5</v>
      </c>
      <c r="U69" s="8">
        <f t="shared" si="18"/>
        <v>44.433333333333337</v>
      </c>
      <c r="V69" s="8">
        <f t="shared" si="19"/>
        <v>44.45</v>
      </c>
    </row>
    <row r="70" spans="1:22" ht="13.5" x14ac:dyDescent="0.25">
      <c r="A70" s="3">
        <f>RSI!A70</f>
        <v>42107</v>
      </c>
      <c r="B70" s="2">
        <f>RSI!B70</f>
        <v>5.8517999999999999</v>
      </c>
      <c r="C70" s="2">
        <f>RSI!I70</f>
        <v>57.3005406763765</v>
      </c>
      <c r="D70" s="2">
        <f>MACD!E70</f>
        <v>-7.5575897371948031E-2</v>
      </c>
      <c r="E70" s="2">
        <f>MACD!F70</f>
        <v>-6.256476106532409E-2</v>
      </c>
      <c r="F70" s="2">
        <f>'Moving Avg'!D70</f>
        <v>5.8630000000000004</v>
      </c>
      <c r="G70" s="2">
        <f>'Moving Avg'!F70</f>
        <v>5.7751050000000008</v>
      </c>
      <c r="H70" s="2">
        <f>'Moving Avg'!G70</f>
        <v>5.7136560000000012</v>
      </c>
      <c r="I70" s="2">
        <f>'Moving Avg'!H70</f>
        <v>0</v>
      </c>
      <c r="J70" s="6" t="str">
        <f>OBV!F70</f>
        <v>BEARISH</v>
      </c>
      <c r="K70" s="6" t="str">
        <f>OBV!G70</f>
        <v>STRONG</v>
      </c>
      <c r="L70" s="6" t="str">
        <f>OBV!H70</f>
        <v>CONFIRMED BEARISH</v>
      </c>
      <c r="M70" s="8">
        <f t="shared" si="10"/>
        <v>25</v>
      </c>
      <c r="N70" s="8">
        <f t="shared" si="11"/>
        <v>45</v>
      </c>
      <c r="O70" s="8">
        <f t="shared" si="12"/>
        <v>75</v>
      </c>
      <c r="P70" s="8">
        <f t="shared" si="13"/>
        <v>33</v>
      </c>
      <c r="Q70" s="9">
        <f t="shared" si="14"/>
        <v>40.700000000000003</v>
      </c>
      <c r="R70" s="9">
        <f t="shared" si="15"/>
        <v>48.5</v>
      </c>
      <c r="S70" s="9">
        <f t="shared" si="16"/>
        <v>44.1</v>
      </c>
      <c r="T70" s="9">
        <f t="shared" si="17"/>
        <v>44.5</v>
      </c>
      <c r="U70" s="8">
        <f t="shared" si="18"/>
        <v>44.433333333333337</v>
      </c>
      <c r="V70" s="8">
        <f t="shared" si="19"/>
        <v>44.45</v>
      </c>
    </row>
    <row r="71" spans="1:22" ht="13.5" x14ac:dyDescent="0.25">
      <c r="A71" s="3">
        <f>RSI!A71</f>
        <v>42108</v>
      </c>
      <c r="B71" s="2">
        <f>RSI!B71</f>
        <v>5.8630000000000004</v>
      </c>
      <c r="C71" s="2">
        <f>RSI!I71</f>
        <v>58.140149478456635</v>
      </c>
      <c r="D71" s="2">
        <f>MACD!E71</f>
        <v>-6.2687175287955199E-2</v>
      </c>
      <c r="E71" s="2">
        <f>MACD!F71</f>
        <v>-6.2589243909850309E-2</v>
      </c>
      <c r="F71" s="2">
        <f>'Moving Avg'!D71</f>
        <v>5.8652400000000009</v>
      </c>
      <c r="G71" s="2">
        <f>'Moving Avg'!F71</f>
        <v>5.7815450000000004</v>
      </c>
      <c r="H71" s="2">
        <f>'Moving Avg'!G71</f>
        <v>5.716902000000001</v>
      </c>
      <c r="I71" s="2">
        <f>'Moving Avg'!H71</f>
        <v>0</v>
      </c>
      <c r="J71" s="6" t="str">
        <f>OBV!F71</f>
        <v>BEARISH</v>
      </c>
      <c r="K71" s="6" t="str">
        <f>OBV!G71</f>
        <v>STRONG</v>
      </c>
      <c r="L71" s="6" t="str">
        <f>OBV!H71</f>
        <v>BEARISH DIVERGENCE</v>
      </c>
      <c r="M71" s="8">
        <f t="shared" si="10"/>
        <v>25</v>
      </c>
      <c r="N71" s="8">
        <f t="shared" si="11"/>
        <v>45</v>
      </c>
      <c r="O71" s="8">
        <f t="shared" si="12"/>
        <v>75</v>
      </c>
      <c r="P71" s="8">
        <f t="shared" si="13"/>
        <v>33</v>
      </c>
      <c r="Q71" s="9">
        <f t="shared" si="14"/>
        <v>40.700000000000003</v>
      </c>
      <c r="R71" s="9">
        <f t="shared" si="15"/>
        <v>48.5</v>
      </c>
      <c r="S71" s="9">
        <f t="shared" si="16"/>
        <v>44.1</v>
      </c>
      <c r="T71" s="9">
        <f t="shared" si="17"/>
        <v>44.5</v>
      </c>
      <c r="U71" s="8">
        <f t="shared" si="18"/>
        <v>44.433333333333337</v>
      </c>
      <c r="V71" s="8">
        <f t="shared" si="19"/>
        <v>44.45</v>
      </c>
    </row>
    <row r="72" spans="1:22" ht="13.5" x14ac:dyDescent="0.25">
      <c r="A72" s="3">
        <f>RSI!A72</f>
        <v>42109</v>
      </c>
      <c r="B72" s="2">
        <f>RSI!B72</f>
        <v>5.9189999999999996</v>
      </c>
      <c r="C72" s="2">
        <f>RSI!I72</f>
        <v>62.14788826900319</v>
      </c>
      <c r="D72" s="2">
        <f>MACD!E72</f>
        <v>-6.0777353993795025E-2</v>
      </c>
      <c r="E72" s="2">
        <f>MACD!F72</f>
        <v>-6.2226865926639258E-2</v>
      </c>
      <c r="F72" s="2">
        <f>'Moving Avg'!D72</f>
        <v>5.8730799999999999</v>
      </c>
      <c r="G72" s="2">
        <f>'Moving Avg'!F72</f>
        <v>5.7913449999999997</v>
      </c>
      <c r="H72" s="2">
        <f>'Moving Avg'!G72</f>
        <v>5.7212680000000002</v>
      </c>
      <c r="I72" s="2">
        <f>'Moving Avg'!H72</f>
        <v>0</v>
      </c>
      <c r="J72" s="6" t="str">
        <f>OBV!F72</f>
        <v>BEARISH</v>
      </c>
      <c r="K72" s="6" t="str">
        <f>OBV!G72</f>
        <v>NEUTRAL</v>
      </c>
      <c r="L72" s="6" t="str">
        <f>OBV!H72</f>
        <v>BEARISH DIVERGENCE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16.5</v>
      </c>
      <c r="Q72" s="9">
        <f t="shared" si="14"/>
        <v>22.475000000000001</v>
      </c>
      <c r="R72" s="9">
        <f t="shared" si="15"/>
        <v>35.375</v>
      </c>
      <c r="S72" s="9">
        <f t="shared" si="16"/>
        <v>29.925000000000001</v>
      </c>
      <c r="T72" s="9">
        <f t="shared" si="17"/>
        <v>29.125</v>
      </c>
      <c r="U72" s="8">
        <f t="shared" si="18"/>
        <v>29.258333333333336</v>
      </c>
      <c r="V72" s="8">
        <f t="shared" si="19"/>
        <v>29.225000000000001</v>
      </c>
    </row>
    <row r="73" spans="1:22" ht="13.5" x14ac:dyDescent="0.25">
      <c r="A73" s="3">
        <f>RSI!A73</f>
        <v>42110</v>
      </c>
      <c r="B73" s="2">
        <f>RSI!B73</f>
        <v>5.9358000000000004</v>
      </c>
      <c r="C73" s="2">
        <f>RSI!I73</f>
        <v>63.283599121917796</v>
      </c>
      <c r="D73" s="2">
        <f>MACD!E73</f>
        <v>-5.692917658106289E-2</v>
      </c>
      <c r="E73" s="2">
        <f>MACD!F73</f>
        <v>-6.1167328057523992E-2</v>
      </c>
      <c r="F73" s="2">
        <f>'Moving Avg'!D73</f>
        <v>5.8954800000000001</v>
      </c>
      <c r="G73" s="2">
        <f>'Moving Avg'!F73</f>
        <v>5.8025399999999996</v>
      </c>
      <c r="H73" s="2">
        <f>'Moving Avg'!G73</f>
        <v>5.7249639999999999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CONFIRMED BULLISH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67</v>
      </c>
      <c r="Q73" s="9">
        <f t="shared" si="14"/>
        <v>30.049999999999997</v>
      </c>
      <c r="R73" s="9">
        <f t="shared" si="15"/>
        <v>48</v>
      </c>
      <c r="S73" s="9">
        <f t="shared" si="16"/>
        <v>52.650000000000006</v>
      </c>
      <c r="T73" s="9">
        <f t="shared" si="17"/>
        <v>41.75</v>
      </c>
      <c r="U73" s="8">
        <f t="shared" si="18"/>
        <v>43.566666666666663</v>
      </c>
      <c r="V73" s="8">
        <f t="shared" si="19"/>
        <v>43.112499999999997</v>
      </c>
    </row>
    <row r="74" spans="1:22" ht="13.5" x14ac:dyDescent="0.25">
      <c r="A74" s="3">
        <f>RSI!A74</f>
        <v>42111</v>
      </c>
      <c r="B74" s="2">
        <f>RSI!B74</f>
        <v>5.9302000000000001</v>
      </c>
      <c r="C74" s="2">
        <f>RSI!I74</f>
        <v>62.609257993917744</v>
      </c>
      <c r="D74" s="2">
        <f>MACD!E74</f>
        <v>-5.4126995684122825E-2</v>
      </c>
      <c r="E74" s="2">
        <f>MACD!F74</f>
        <v>-5.975926158284376E-2</v>
      </c>
      <c r="F74" s="2">
        <f>'Moving Avg'!D74</f>
        <v>5.8999600000000001</v>
      </c>
      <c r="G74" s="2">
        <f>'Moving Avg'!F74</f>
        <v>5.8218550000000002</v>
      </c>
      <c r="H74" s="2">
        <f>'Moving Avg'!G74</f>
        <v>5.7293300000000018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67</v>
      </c>
      <c r="Q74" s="9">
        <f t="shared" si="14"/>
        <v>30.049999999999997</v>
      </c>
      <c r="R74" s="9">
        <f t="shared" si="15"/>
        <v>48</v>
      </c>
      <c r="S74" s="9">
        <f t="shared" si="16"/>
        <v>52.650000000000006</v>
      </c>
      <c r="T74" s="9">
        <f t="shared" si="17"/>
        <v>41.75</v>
      </c>
      <c r="U74" s="8">
        <f t="shared" si="18"/>
        <v>43.566666666666663</v>
      </c>
      <c r="V74" s="8">
        <f t="shared" si="19"/>
        <v>43.112499999999997</v>
      </c>
    </row>
    <row r="75" spans="1:22" ht="13.5" x14ac:dyDescent="0.25">
      <c r="A75" s="3">
        <f>RSI!A75</f>
        <v>42114</v>
      </c>
      <c r="B75" s="2">
        <f>RSI!B75</f>
        <v>5.9189999999999996</v>
      </c>
      <c r="C75" s="2">
        <f>RSI!I75</f>
        <v>61.204547433856838</v>
      </c>
      <c r="D75" s="2">
        <f>MACD!E75</f>
        <v>-4.394378277986366E-2</v>
      </c>
      <c r="E75" s="2">
        <f>MACD!F75</f>
        <v>-5.6596165822247746E-2</v>
      </c>
      <c r="F75" s="2">
        <f>'Moving Avg'!D75</f>
        <v>5.9134000000000002</v>
      </c>
      <c r="G75" s="2">
        <f>'Moving Avg'!F75</f>
        <v>5.8294149999999991</v>
      </c>
      <c r="H75" s="2">
        <f>'Moving Avg'!G75</f>
        <v>5.7345920000000001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67</v>
      </c>
      <c r="Q75" s="9">
        <f t="shared" si="14"/>
        <v>30.049999999999997</v>
      </c>
      <c r="R75" s="9">
        <f t="shared" si="15"/>
        <v>48</v>
      </c>
      <c r="S75" s="9">
        <f t="shared" si="16"/>
        <v>52.650000000000006</v>
      </c>
      <c r="T75" s="9">
        <f t="shared" si="17"/>
        <v>41.75</v>
      </c>
      <c r="U75" s="8">
        <f t="shared" si="18"/>
        <v>43.566666666666663</v>
      </c>
      <c r="V75" s="8">
        <f t="shared" si="19"/>
        <v>43.112499999999997</v>
      </c>
    </row>
    <row r="76" spans="1:22" ht="13.5" x14ac:dyDescent="0.25">
      <c r="A76" s="3">
        <f>RSI!A76</f>
        <v>42115</v>
      </c>
      <c r="B76" s="2">
        <f>RSI!B76</f>
        <v>5.9302000000000001</v>
      </c>
      <c r="C76" s="2">
        <f>RSI!I76</f>
        <v>62.119808811131811</v>
      </c>
      <c r="D76" s="2">
        <f>MACD!E76</f>
        <v>-4.0251023008380571E-2</v>
      </c>
      <c r="E76" s="2">
        <f>MACD!F76</f>
        <v>-5.3327137259474314E-2</v>
      </c>
      <c r="F76" s="2">
        <f>'Moving Avg'!D76</f>
        <v>5.9268400000000003</v>
      </c>
      <c r="G76" s="2">
        <f>'Moving Avg'!F76</f>
        <v>5.8403299999999998</v>
      </c>
      <c r="H76" s="2">
        <f>'Moving Avg'!G76</f>
        <v>5.7400780000000005</v>
      </c>
      <c r="I76" s="2">
        <f>'Moving Avg'!H76</f>
        <v>0</v>
      </c>
      <c r="J76" s="6" t="str">
        <f>OBV!F76</f>
        <v>BULLISH</v>
      </c>
      <c r="K76" s="6" t="str">
        <f>OBV!G76</f>
        <v>WEAK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67</v>
      </c>
      <c r="Q76" s="9">
        <f t="shared" si="14"/>
        <v>30.049999999999997</v>
      </c>
      <c r="R76" s="9">
        <f t="shared" si="15"/>
        <v>48</v>
      </c>
      <c r="S76" s="9">
        <f t="shared" si="16"/>
        <v>52.650000000000006</v>
      </c>
      <c r="T76" s="9">
        <f t="shared" si="17"/>
        <v>41.75</v>
      </c>
      <c r="U76" s="8">
        <f t="shared" si="18"/>
        <v>43.566666666666663</v>
      </c>
      <c r="V76" s="8">
        <f t="shared" si="19"/>
        <v>43.112499999999997</v>
      </c>
    </row>
    <row r="77" spans="1:22" ht="13.5" x14ac:dyDescent="0.25">
      <c r="A77" s="3">
        <f>RSI!A77</f>
        <v>42116</v>
      </c>
      <c r="B77" s="2">
        <f>RSI!B77</f>
        <v>5.9358000000000004</v>
      </c>
      <c r="C77" s="2">
        <f>RSI!I77</f>
        <v>62.594978695470317</v>
      </c>
      <c r="D77" s="2">
        <f>MACD!E77</f>
        <v>-3.3899703836894446E-2</v>
      </c>
      <c r="E77" s="2">
        <f>MACD!F77</f>
        <v>-4.9441650574958342E-2</v>
      </c>
      <c r="F77" s="2">
        <f>'Moving Avg'!D77</f>
        <v>5.9302000000000001</v>
      </c>
      <c r="G77" s="2">
        <f>'Moving Avg'!F77</f>
        <v>5.852924999999999</v>
      </c>
      <c r="H77" s="2">
        <f>'Moving Avg'!G77</f>
        <v>5.7441100000000009</v>
      </c>
      <c r="I77" s="2">
        <f>'Moving Avg'!H77</f>
        <v>0</v>
      </c>
      <c r="J77" s="6" t="str">
        <f>OBV!F77</f>
        <v>BULLISH</v>
      </c>
      <c r="K77" s="6" t="str">
        <f>OBV!G77</f>
        <v>WEAK</v>
      </c>
      <c r="L77" s="6" t="str">
        <f>OBV!H77</f>
        <v>CONFIRMED BULLISH</v>
      </c>
      <c r="M77" s="8">
        <f t="shared" si="10"/>
        <v>25</v>
      </c>
      <c r="N77" s="8">
        <f t="shared" si="11"/>
        <v>0</v>
      </c>
      <c r="O77" s="8">
        <f t="shared" si="12"/>
        <v>75</v>
      </c>
      <c r="P77" s="8">
        <f t="shared" si="13"/>
        <v>67</v>
      </c>
      <c r="Q77" s="9">
        <f t="shared" si="14"/>
        <v>30.049999999999997</v>
      </c>
      <c r="R77" s="9">
        <f t="shared" si="15"/>
        <v>48</v>
      </c>
      <c r="S77" s="9">
        <f t="shared" si="16"/>
        <v>52.650000000000006</v>
      </c>
      <c r="T77" s="9">
        <f t="shared" si="17"/>
        <v>41.75</v>
      </c>
      <c r="U77" s="8">
        <f t="shared" si="18"/>
        <v>43.566666666666663</v>
      </c>
      <c r="V77" s="8">
        <f t="shared" si="19"/>
        <v>43.112499999999997</v>
      </c>
    </row>
    <row r="78" spans="1:22" ht="13.5" x14ac:dyDescent="0.25">
      <c r="A78" s="3">
        <f>RSI!A78</f>
        <v>42117</v>
      </c>
      <c r="B78" s="2">
        <f>RSI!B78</f>
        <v>5.8798000000000004</v>
      </c>
      <c r="C78" s="2">
        <f>RSI!I78</f>
        <v>55.145414993427494</v>
      </c>
      <c r="D78" s="2">
        <f>MACD!E78</f>
        <v>-3.3642690767076822E-2</v>
      </c>
      <c r="E78" s="2">
        <f>MACD!F78</f>
        <v>-4.6281858613382042E-2</v>
      </c>
      <c r="F78" s="2">
        <f>'Moving Avg'!D78</f>
        <v>5.9189999999999996</v>
      </c>
      <c r="G78" s="2">
        <f>'Moving Avg'!F78</f>
        <v>5.8613199999999992</v>
      </c>
      <c r="H78" s="2">
        <f>'Moving Avg'!G78</f>
        <v>5.7470220000000003</v>
      </c>
      <c r="I78" s="2">
        <f>'Moving Avg'!H78</f>
        <v>0</v>
      </c>
      <c r="J78" s="6" t="str">
        <f>OBV!F78</f>
        <v>BEARISH</v>
      </c>
      <c r="K78" s="6" t="str">
        <f>OBV!G78</f>
        <v>STRONG</v>
      </c>
      <c r="L78" s="6" t="str">
        <f>OBV!H78</f>
        <v>CONFIRMED BEARISH</v>
      </c>
      <c r="M78" s="8">
        <f t="shared" si="10"/>
        <v>25</v>
      </c>
      <c r="N78" s="8">
        <f t="shared" si="11"/>
        <v>0</v>
      </c>
      <c r="O78" s="8">
        <f t="shared" si="12"/>
        <v>75</v>
      </c>
      <c r="P78" s="8">
        <f t="shared" si="13"/>
        <v>33</v>
      </c>
      <c r="Q78" s="9">
        <f t="shared" si="14"/>
        <v>24.95</v>
      </c>
      <c r="R78" s="9">
        <f t="shared" si="15"/>
        <v>39.5</v>
      </c>
      <c r="S78" s="9">
        <f t="shared" si="16"/>
        <v>37.35</v>
      </c>
      <c r="T78" s="9">
        <f t="shared" si="17"/>
        <v>33.25</v>
      </c>
      <c r="U78" s="8">
        <f t="shared" si="18"/>
        <v>33.933333333333337</v>
      </c>
      <c r="V78" s="8">
        <f t="shared" si="19"/>
        <v>33.762500000000003</v>
      </c>
    </row>
    <row r="79" spans="1:22" ht="13.5" x14ac:dyDescent="0.25">
      <c r="A79" s="3">
        <f>RSI!A79</f>
        <v>42118</v>
      </c>
      <c r="B79" s="2">
        <f>RSI!B79</f>
        <v>5.9077999999999999</v>
      </c>
      <c r="C79" s="2">
        <f>RSI!I79</f>
        <v>57.846742094124551</v>
      </c>
      <c r="D79" s="2">
        <f>MACD!E79</f>
        <v>-2.2847108552637607E-2</v>
      </c>
      <c r="E79" s="2">
        <f>MACD!F79</f>
        <v>-4.159490860123316E-2</v>
      </c>
      <c r="F79" s="2">
        <f>'Moving Avg'!D79</f>
        <v>5.9145200000000004</v>
      </c>
      <c r="G79" s="2">
        <f>'Moving Avg'!F79</f>
        <v>5.8708399999999994</v>
      </c>
      <c r="H79" s="2">
        <f>'Moving Avg'!G79</f>
        <v>5.7509400000000008</v>
      </c>
      <c r="I79" s="2">
        <f>'Moving Avg'!H79</f>
        <v>0</v>
      </c>
      <c r="J79" s="6" t="str">
        <f>OBV!F79</f>
        <v>BULLISH</v>
      </c>
      <c r="K79" s="6" t="str">
        <f>OBV!G79</f>
        <v>WEAK</v>
      </c>
      <c r="L79" s="6" t="str">
        <f>OBV!H79</f>
        <v>BULLISH DIVERGENCE</v>
      </c>
      <c r="M79" s="8">
        <f t="shared" si="10"/>
        <v>25</v>
      </c>
      <c r="N79" s="8">
        <f t="shared" si="11"/>
        <v>0</v>
      </c>
      <c r="O79" s="8">
        <f t="shared" si="12"/>
        <v>75</v>
      </c>
      <c r="P79" s="8">
        <f t="shared" si="13"/>
        <v>50</v>
      </c>
      <c r="Q79" s="9">
        <f t="shared" si="14"/>
        <v>27.5</v>
      </c>
      <c r="R79" s="9">
        <f t="shared" si="15"/>
        <v>43.75</v>
      </c>
      <c r="S79" s="9">
        <f t="shared" si="16"/>
        <v>45</v>
      </c>
      <c r="T79" s="9">
        <f t="shared" si="17"/>
        <v>37.5</v>
      </c>
      <c r="U79" s="8">
        <f t="shared" si="18"/>
        <v>38.75</v>
      </c>
      <c r="V79" s="8">
        <f t="shared" si="19"/>
        <v>38.4375</v>
      </c>
    </row>
    <row r="80" spans="1:22" ht="13.5" x14ac:dyDescent="0.25">
      <c r="A80" s="3">
        <f>RSI!A80</f>
        <v>42121</v>
      </c>
      <c r="B80" s="2">
        <f>RSI!B80</f>
        <v>5.9358000000000004</v>
      </c>
      <c r="C80" s="2">
        <f>RSI!I80</f>
        <v>60.414150646837406</v>
      </c>
      <c r="D80" s="2">
        <f>MACD!E80</f>
        <v>-2.4818124099129868E-2</v>
      </c>
      <c r="E80" s="2">
        <f>MACD!F80</f>
        <v>-3.8239551700812502E-2</v>
      </c>
      <c r="F80" s="2">
        <f>'Moving Avg'!D80</f>
        <v>5.9178799999999994</v>
      </c>
      <c r="G80" s="2">
        <f>'Moving Avg'!F80</f>
        <v>5.8806399999999996</v>
      </c>
      <c r="H80" s="2">
        <f>'Moving Avg'!G80</f>
        <v>5.7559779999999998</v>
      </c>
      <c r="I80" s="2">
        <f>'Moving Avg'!H80</f>
        <v>0</v>
      </c>
      <c r="J80" s="6" t="str">
        <f>OBV!F80</f>
        <v>BULLISH</v>
      </c>
      <c r="K80" s="6" t="str">
        <f>OBV!G80</f>
        <v>WEAK</v>
      </c>
      <c r="L80" s="6" t="str">
        <f>OBV!H80</f>
        <v>CONFIRMED BULLISH</v>
      </c>
      <c r="M80" s="8">
        <f t="shared" si="10"/>
        <v>25</v>
      </c>
      <c r="N80" s="8">
        <f t="shared" si="11"/>
        <v>0</v>
      </c>
      <c r="O80" s="8">
        <f t="shared" si="12"/>
        <v>75</v>
      </c>
      <c r="P80" s="8">
        <f t="shared" si="13"/>
        <v>67</v>
      </c>
      <c r="Q80" s="9">
        <f t="shared" si="14"/>
        <v>30.049999999999997</v>
      </c>
      <c r="R80" s="9">
        <f t="shared" si="15"/>
        <v>48</v>
      </c>
      <c r="S80" s="9">
        <f t="shared" si="16"/>
        <v>52.650000000000006</v>
      </c>
      <c r="T80" s="9">
        <f t="shared" si="17"/>
        <v>41.75</v>
      </c>
      <c r="U80" s="8">
        <f t="shared" si="18"/>
        <v>43.566666666666663</v>
      </c>
      <c r="V80" s="8">
        <f t="shared" si="19"/>
        <v>43.112499999999997</v>
      </c>
    </row>
    <row r="81" spans="1:22" ht="13.5" x14ac:dyDescent="0.25">
      <c r="A81" s="3">
        <f>RSI!A81</f>
        <v>42122</v>
      </c>
      <c r="B81" s="2">
        <f>RSI!B81</f>
        <v>5.9917999999999996</v>
      </c>
      <c r="C81" s="2">
        <f>RSI!I81</f>
        <v>65.004920317098609</v>
      </c>
      <c r="D81" s="2">
        <f>MACD!E81</f>
        <v>-2.9461875605934829E-2</v>
      </c>
      <c r="E81" s="2">
        <f>MACD!F81</f>
        <v>-3.6484016481836967E-2</v>
      </c>
      <c r="F81" s="2">
        <f>'Moving Avg'!D81</f>
        <v>5.9301999999999992</v>
      </c>
      <c r="G81" s="2">
        <f>'Moving Avg'!F81</f>
        <v>5.8890399999999996</v>
      </c>
      <c r="H81" s="2">
        <f>'Moving Avg'!G81</f>
        <v>5.7615759999999998</v>
      </c>
      <c r="I81" s="2">
        <f>'Moving Avg'!H81</f>
        <v>0</v>
      </c>
      <c r="J81" s="6" t="str">
        <f>OBV!F81</f>
        <v>BULLISH</v>
      </c>
      <c r="K81" s="6" t="str">
        <f>OBV!G81</f>
        <v>WEAK</v>
      </c>
      <c r="L81" s="6" t="str">
        <f>OBV!H81</f>
        <v>CONFIRMED BULLISH</v>
      </c>
      <c r="M81" s="8">
        <f t="shared" si="10"/>
        <v>25</v>
      </c>
      <c r="N81" s="8">
        <f t="shared" si="11"/>
        <v>0</v>
      </c>
      <c r="O81" s="8">
        <f t="shared" si="12"/>
        <v>75</v>
      </c>
      <c r="P81" s="8">
        <f t="shared" si="13"/>
        <v>67</v>
      </c>
      <c r="Q81" s="9">
        <f t="shared" si="14"/>
        <v>30.049999999999997</v>
      </c>
      <c r="R81" s="9">
        <f t="shared" si="15"/>
        <v>48</v>
      </c>
      <c r="S81" s="9">
        <f t="shared" si="16"/>
        <v>52.650000000000006</v>
      </c>
      <c r="T81" s="9">
        <f t="shared" si="17"/>
        <v>41.75</v>
      </c>
      <c r="U81" s="8">
        <f t="shared" si="18"/>
        <v>43.566666666666663</v>
      </c>
      <c r="V81" s="8">
        <f t="shared" si="19"/>
        <v>43.112499999999997</v>
      </c>
    </row>
    <row r="82" spans="1:22" ht="13.5" x14ac:dyDescent="0.25">
      <c r="A82" s="3">
        <f>RSI!A82</f>
        <v>42123</v>
      </c>
      <c r="B82" s="2">
        <f>RSI!B82</f>
        <v>5.9917999999999996</v>
      </c>
      <c r="C82" s="2">
        <f>RSI!I82</f>
        <v>65.004920317098595</v>
      </c>
      <c r="D82" s="2">
        <f>MACD!E82</f>
        <v>-2.5616816238263951E-2</v>
      </c>
      <c r="E82" s="2">
        <f>MACD!F82</f>
        <v>-3.4310576433122367E-2</v>
      </c>
      <c r="F82" s="2">
        <f>'Moving Avg'!D82</f>
        <v>5.9413999999999998</v>
      </c>
      <c r="G82" s="2">
        <f>'Moving Avg'!F82</f>
        <v>5.898839999999999</v>
      </c>
      <c r="H82" s="2">
        <f>'Moving Avg'!G82</f>
        <v>5.7671740000000025</v>
      </c>
      <c r="I82" s="2">
        <f>'Moving Avg'!H82</f>
        <v>0</v>
      </c>
      <c r="J82" s="6" t="str">
        <f>OBV!F82</f>
        <v>BULLISH</v>
      </c>
      <c r="K82" s="6" t="str">
        <f>OBV!G82</f>
        <v>WEAK</v>
      </c>
      <c r="L82" s="6" t="str">
        <f>OBV!H82</f>
        <v>CONFIRMED BULLISH</v>
      </c>
      <c r="M82" s="8">
        <f t="shared" si="10"/>
        <v>25</v>
      </c>
      <c r="N82" s="8">
        <f t="shared" si="11"/>
        <v>0</v>
      </c>
      <c r="O82" s="8">
        <f t="shared" si="12"/>
        <v>75</v>
      </c>
      <c r="P82" s="8">
        <f t="shared" si="13"/>
        <v>67</v>
      </c>
      <c r="Q82" s="9">
        <f t="shared" si="14"/>
        <v>30.049999999999997</v>
      </c>
      <c r="R82" s="9">
        <f t="shared" si="15"/>
        <v>48</v>
      </c>
      <c r="S82" s="9">
        <f t="shared" si="16"/>
        <v>52.650000000000006</v>
      </c>
      <c r="T82" s="9">
        <f t="shared" si="17"/>
        <v>41.75</v>
      </c>
      <c r="U82" s="8">
        <f t="shared" si="18"/>
        <v>43.566666666666663</v>
      </c>
      <c r="V82" s="8">
        <f t="shared" si="19"/>
        <v>43.112499999999997</v>
      </c>
    </row>
    <row r="83" spans="1:22" ht="13.5" x14ac:dyDescent="0.25">
      <c r="A83" s="3">
        <f>RSI!A83</f>
        <v>42124</v>
      </c>
      <c r="B83" s="2">
        <f>RSI!B83</f>
        <v>6.0477999999999996</v>
      </c>
      <c r="C83" s="2">
        <f>RSI!I83</f>
        <v>69.153679861128921</v>
      </c>
      <c r="D83" s="2">
        <f>MACD!E83</f>
        <v>-2.4705538201049926E-2</v>
      </c>
      <c r="E83" s="2">
        <f>MACD!F83</f>
        <v>-3.238956878670788E-2</v>
      </c>
      <c r="F83" s="2">
        <f>'Moving Avg'!D83</f>
        <v>5.9749999999999996</v>
      </c>
      <c r="G83" s="2">
        <f>'Moving Avg'!F83</f>
        <v>5.9100399999999995</v>
      </c>
      <c r="H83" s="2">
        <f>'Moving Avg'!G83</f>
        <v>5.7738920000000018</v>
      </c>
      <c r="I83" s="2">
        <f>'Moving Avg'!H83</f>
        <v>0</v>
      </c>
      <c r="J83" s="6" t="str">
        <f>OBV!F83</f>
        <v>BULLISH</v>
      </c>
      <c r="K83" s="6" t="str">
        <f>OBV!G83</f>
        <v>WEAK</v>
      </c>
      <c r="L83" s="6" t="str">
        <f>OBV!H83</f>
        <v>CONFIRMED BULLISH</v>
      </c>
      <c r="M83" s="8">
        <f t="shared" si="10"/>
        <v>25</v>
      </c>
      <c r="N83" s="8">
        <f t="shared" si="11"/>
        <v>0</v>
      </c>
      <c r="O83" s="8">
        <f t="shared" si="12"/>
        <v>75</v>
      </c>
      <c r="P83" s="8">
        <f t="shared" si="13"/>
        <v>67</v>
      </c>
      <c r="Q83" s="9">
        <f t="shared" si="14"/>
        <v>30.049999999999997</v>
      </c>
      <c r="R83" s="9">
        <f t="shared" si="15"/>
        <v>48</v>
      </c>
      <c r="S83" s="9">
        <f t="shared" si="16"/>
        <v>52.650000000000006</v>
      </c>
      <c r="T83" s="9">
        <f t="shared" si="17"/>
        <v>41.75</v>
      </c>
      <c r="U83" s="8">
        <f t="shared" si="18"/>
        <v>43.566666666666663</v>
      </c>
      <c r="V83" s="8">
        <f t="shared" si="19"/>
        <v>43.112499999999997</v>
      </c>
    </row>
    <row r="84" spans="1:22" ht="13.5" x14ac:dyDescent="0.25">
      <c r="A84" s="3">
        <f>RSI!A84</f>
        <v>42128</v>
      </c>
      <c r="B84" s="2">
        <f>RSI!B84</f>
        <v>6.0869999999999997</v>
      </c>
      <c r="C84" s="2">
        <f>RSI!I84</f>
        <v>71.684269744974387</v>
      </c>
      <c r="D84" s="2">
        <f>MACD!E84</f>
        <v>-2.8751624773589946E-2</v>
      </c>
      <c r="E84" s="2">
        <f>MACD!F84</f>
        <v>-3.1661979984084293E-2</v>
      </c>
      <c r="F84" s="2">
        <f>'Moving Avg'!D84</f>
        <v>6.01084</v>
      </c>
      <c r="G84" s="2">
        <f>'Moving Avg'!F84</f>
        <v>5.9231999999999996</v>
      </c>
      <c r="H84" s="2">
        <f>'Moving Avg'!G84</f>
        <v>5.7813940000000015</v>
      </c>
      <c r="I84" s="2">
        <f>'Moving Avg'!H84</f>
        <v>0</v>
      </c>
      <c r="J84" s="6" t="str">
        <f>OBV!F84</f>
        <v>BULLISH</v>
      </c>
      <c r="K84" s="6" t="str">
        <f>OBV!G84</f>
        <v>WEAK</v>
      </c>
      <c r="L84" s="6" t="str">
        <f>OBV!H84</f>
        <v>CONFIRMED BULLISH</v>
      </c>
      <c r="M84" s="8">
        <f t="shared" si="10"/>
        <v>0</v>
      </c>
      <c r="N84" s="8">
        <f t="shared" si="11"/>
        <v>0</v>
      </c>
      <c r="O84" s="8">
        <f t="shared" si="12"/>
        <v>75</v>
      </c>
      <c r="P84" s="8">
        <f t="shared" si="13"/>
        <v>67</v>
      </c>
      <c r="Q84" s="9">
        <f t="shared" si="14"/>
        <v>21.299999999999997</v>
      </c>
      <c r="R84" s="9">
        <f t="shared" si="15"/>
        <v>43</v>
      </c>
      <c r="S84" s="9">
        <f t="shared" si="16"/>
        <v>48.900000000000006</v>
      </c>
      <c r="T84" s="9">
        <f t="shared" si="17"/>
        <v>35.5</v>
      </c>
      <c r="U84" s="8">
        <f t="shared" si="18"/>
        <v>37.733333333333334</v>
      </c>
      <c r="V84" s="8">
        <f t="shared" si="19"/>
        <v>37.174999999999997</v>
      </c>
    </row>
    <row r="85" spans="1:22" ht="13.5" x14ac:dyDescent="0.25">
      <c r="A85" s="3">
        <f>RSI!A85</f>
        <v>42129</v>
      </c>
      <c r="B85" s="2">
        <f>RSI!B85</f>
        <v>6.1037999999999997</v>
      </c>
      <c r="C85" s="2">
        <f>RSI!I85</f>
        <v>72.717301399059039</v>
      </c>
      <c r="D85" s="2">
        <f>MACD!E85</f>
        <v>-3.6348397731864601E-2</v>
      </c>
      <c r="E85" s="2">
        <f>MACD!F85</f>
        <v>-3.2599263533640357E-2</v>
      </c>
      <c r="F85" s="2">
        <f>'Moving Avg'!D85</f>
        <v>6.0444399999999998</v>
      </c>
      <c r="G85" s="2">
        <f>'Moving Avg'!F85</f>
        <v>5.9346800000000002</v>
      </c>
      <c r="H85" s="2">
        <f>'Moving Avg'!G85</f>
        <v>5.789232000000001</v>
      </c>
      <c r="I85" s="2">
        <f>'Moving Avg'!H85</f>
        <v>0</v>
      </c>
      <c r="J85" s="6" t="str">
        <f>OBV!F85</f>
        <v>BULLISH</v>
      </c>
      <c r="K85" s="6" t="str">
        <f>OBV!G85</f>
        <v>WEAK</v>
      </c>
      <c r="L85" s="6" t="str">
        <f>OBV!H85</f>
        <v>CONFIRMED BULLISH</v>
      </c>
      <c r="M85" s="8">
        <f t="shared" si="10"/>
        <v>0</v>
      </c>
      <c r="N85" s="8">
        <f t="shared" si="11"/>
        <v>45</v>
      </c>
      <c r="O85" s="8">
        <f t="shared" si="12"/>
        <v>75</v>
      </c>
      <c r="P85" s="8">
        <f t="shared" si="13"/>
        <v>67</v>
      </c>
      <c r="Q85" s="9">
        <f t="shared" si="14"/>
        <v>37.049999999999997</v>
      </c>
      <c r="R85" s="9">
        <f t="shared" si="15"/>
        <v>52</v>
      </c>
      <c r="S85" s="9">
        <f t="shared" si="16"/>
        <v>55.650000000000006</v>
      </c>
      <c r="T85" s="9">
        <f t="shared" si="17"/>
        <v>46.75</v>
      </c>
      <c r="U85" s="8">
        <f t="shared" si="18"/>
        <v>48.233333333333327</v>
      </c>
      <c r="V85" s="8">
        <f t="shared" si="19"/>
        <v>47.862499999999997</v>
      </c>
    </row>
    <row r="86" spans="1:22" ht="13.5" x14ac:dyDescent="0.25">
      <c r="A86" s="3">
        <f>RSI!A86</f>
        <v>42130</v>
      </c>
      <c r="B86" s="2">
        <f>RSI!B86</f>
        <v>6.1150000000000002</v>
      </c>
      <c r="C86" s="2">
        <f>RSI!I86</f>
        <v>73.413667652511648</v>
      </c>
      <c r="D86" s="2">
        <f>MACD!E86</f>
        <v>-4.3098594234992404E-2</v>
      </c>
      <c r="E86" s="2">
        <f>MACD!F86</f>
        <v>-3.469912967391077E-2</v>
      </c>
      <c r="F86" s="2">
        <f>'Moving Avg'!D86</f>
        <v>6.0690799999999996</v>
      </c>
      <c r="G86" s="2">
        <f>'Moving Avg'!F86</f>
        <v>5.9478399999999985</v>
      </c>
      <c r="H86" s="2">
        <f>'Moving Avg'!G86</f>
        <v>5.7972940000000008</v>
      </c>
      <c r="I86" s="2">
        <f>'Moving Avg'!H86</f>
        <v>0</v>
      </c>
      <c r="J86" s="6" t="str">
        <f>OBV!F86</f>
        <v>BULLISH</v>
      </c>
      <c r="K86" s="6" t="str">
        <f>OBV!G86</f>
        <v>WEAK</v>
      </c>
      <c r="L86" s="6" t="str">
        <f>OBV!H86</f>
        <v>CONFIRMED BULLISH</v>
      </c>
      <c r="M86" s="8">
        <f t="shared" si="10"/>
        <v>0</v>
      </c>
      <c r="N86" s="8">
        <f t="shared" si="11"/>
        <v>45</v>
      </c>
      <c r="O86" s="8">
        <f t="shared" si="12"/>
        <v>75</v>
      </c>
      <c r="P86" s="8">
        <f t="shared" si="13"/>
        <v>67</v>
      </c>
      <c r="Q86" s="9">
        <f t="shared" si="14"/>
        <v>37.049999999999997</v>
      </c>
      <c r="R86" s="9">
        <f t="shared" si="15"/>
        <v>52</v>
      </c>
      <c r="S86" s="9">
        <f t="shared" si="16"/>
        <v>55.650000000000006</v>
      </c>
      <c r="T86" s="9">
        <f t="shared" si="17"/>
        <v>46.75</v>
      </c>
      <c r="U86" s="8">
        <f t="shared" si="18"/>
        <v>48.233333333333327</v>
      </c>
      <c r="V86" s="8">
        <f t="shared" si="19"/>
        <v>47.862499999999997</v>
      </c>
    </row>
    <row r="87" spans="1:22" ht="13.5" x14ac:dyDescent="0.25">
      <c r="A87" s="3">
        <f>RSI!A87</f>
        <v>42131</v>
      </c>
      <c r="B87" s="2">
        <f>RSI!B87</f>
        <v>6.1037999999999997</v>
      </c>
      <c r="C87" s="2">
        <f>RSI!I87</f>
        <v>71.449694921415258</v>
      </c>
      <c r="D87" s="2">
        <f>MACD!E87</f>
        <v>-4.8310872472657529E-2</v>
      </c>
      <c r="E87" s="2">
        <f>MACD!F87</f>
        <v>-3.7421478233660127E-2</v>
      </c>
      <c r="F87" s="2">
        <f>'Moving Avg'!D87</f>
        <v>6.0914799999999998</v>
      </c>
      <c r="G87" s="2">
        <f>'Moving Avg'!F87</f>
        <v>5.959039999999999</v>
      </c>
      <c r="H87" s="2">
        <f>'Moving Avg'!G87</f>
        <v>5.8051319999999995</v>
      </c>
      <c r="I87" s="2">
        <f>'Moving Avg'!H87</f>
        <v>0</v>
      </c>
      <c r="J87" s="6" t="str">
        <f>OBV!F87</f>
        <v>BULLISH</v>
      </c>
      <c r="K87" s="6" t="str">
        <f>OBV!G87</f>
        <v>WEAK</v>
      </c>
      <c r="L87" s="6" t="str">
        <f>OBV!H87</f>
        <v>CONFIRMED BULLISH</v>
      </c>
      <c r="M87" s="8">
        <f t="shared" si="10"/>
        <v>0</v>
      </c>
      <c r="N87" s="8">
        <f t="shared" si="11"/>
        <v>45</v>
      </c>
      <c r="O87" s="8">
        <f t="shared" si="12"/>
        <v>75</v>
      </c>
      <c r="P87" s="8">
        <f t="shared" si="13"/>
        <v>67</v>
      </c>
      <c r="Q87" s="9">
        <f t="shared" si="14"/>
        <v>37.049999999999997</v>
      </c>
      <c r="R87" s="9">
        <f t="shared" si="15"/>
        <v>52</v>
      </c>
      <c r="S87" s="9">
        <f t="shared" si="16"/>
        <v>55.650000000000006</v>
      </c>
      <c r="T87" s="9">
        <f t="shared" si="17"/>
        <v>46.75</v>
      </c>
      <c r="U87" s="8">
        <f t="shared" si="18"/>
        <v>48.233333333333327</v>
      </c>
      <c r="V87" s="8">
        <f t="shared" si="19"/>
        <v>47.862499999999997</v>
      </c>
    </row>
    <row r="88" spans="1:22" ht="13.5" x14ac:dyDescent="0.25">
      <c r="A88" s="3">
        <f>RSI!A88</f>
        <v>42132</v>
      </c>
      <c r="B88" s="2">
        <f>RSI!B88</f>
        <v>6.0646000000000004</v>
      </c>
      <c r="C88" s="2">
        <f>RSI!I88</f>
        <v>64.904999901527788</v>
      </c>
      <c r="D88" s="2">
        <f>MACD!E88</f>
        <v>-5.9470225821566913E-2</v>
      </c>
      <c r="E88" s="2">
        <f>MACD!F88</f>
        <v>-4.1831227751241484E-2</v>
      </c>
      <c r="F88" s="2">
        <f>'Moving Avg'!D88</f>
        <v>6.0948399999999996</v>
      </c>
      <c r="G88" s="2">
        <f>'Moving Avg'!F88</f>
        <v>5.9710799999999988</v>
      </c>
      <c r="H88" s="2">
        <f>'Moving Avg'!G88</f>
        <v>5.8122979999999993</v>
      </c>
      <c r="I88" s="2">
        <f>'Moving Avg'!H88</f>
        <v>0</v>
      </c>
      <c r="J88" s="6" t="str">
        <f>OBV!F88</f>
        <v>BULLISH</v>
      </c>
      <c r="K88" s="6" t="str">
        <f>OBV!G88</f>
        <v>WEAK</v>
      </c>
      <c r="L88" s="6" t="str">
        <f>OBV!H88</f>
        <v>CONFIRMED BULLISH</v>
      </c>
      <c r="M88" s="8">
        <f t="shared" si="10"/>
        <v>25</v>
      </c>
      <c r="N88" s="8">
        <f t="shared" si="11"/>
        <v>45</v>
      </c>
      <c r="O88" s="8">
        <f t="shared" si="12"/>
        <v>75</v>
      </c>
      <c r="P88" s="8">
        <f t="shared" si="13"/>
        <v>67</v>
      </c>
      <c r="Q88" s="9">
        <f t="shared" si="14"/>
        <v>45.8</v>
      </c>
      <c r="R88" s="9">
        <f t="shared" si="15"/>
        <v>57</v>
      </c>
      <c r="S88" s="9">
        <f t="shared" si="16"/>
        <v>59.400000000000006</v>
      </c>
      <c r="T88" s="9">
        <f t="shared" si="17"/>
        <v>53</v>
      </c>
      <c r="U88" s="8">
        <f t="shared" si="18"/>
        <v>54.066666666666663</v>
      </c>
      <c r="V88" s="8">
        <f t="shared" si="19"/>
        <v>53.8</v>
      </c>
    </row>
    <row r="89" spans="1:22" ht="13.5" x14ac:dyDescent="0.25">
      <c r="A89" s="3">
        <f>RSI!A89</f>
        <v>42135</v>
      </c>
      <c r="B89" s="2">
        <f>RSI!B89</f>
        <v>6.0646000000000004</v>
      </c>
      <c r="C89" s="2">
        <f>RSI!I89</f>
        <v>64.904999901527788</v>
      </c>
      <c r="D89" s="2">
        <f>MACD!E89</f>
        <v>-6.5333876156790538E-2</v>
      </c>
      <c r="E89" s="2">
        <f>MACD!F89</f>
        <v>-4.6531757432351301E-2</v>
      </c>
      <c r="F89" s="2">
        <f>'Moving Avg'!D89</f>
        <v>6.0903599999999996</v>
      </c>
      <c r="G89" s="2">
        <f>'Moving Avg'!F89</f>
        <v>5.9789199999999996</v>
      </c>
      <c r="H89" s="2">
        <f>'Moving Avg'!G89</f>
        <v>5.8204719999999996</v>
      </c>
      <c r="I89" s="2">
        <f>'Moving Avg'!H89</f>
        <v>0</v>
      </c>
      <c r="J89" s="6" t="str">
        <f>OBV!F89</f>
        <v>BULLISH</v>
      </c>
      <c r="K89" s="6" t="str">
        <f>OBV!G89</f>
        <v>WEAK</v>
      </c>
      <c r="L89" s="6" t="str">
        <f>OBV!H89</f>
        <v>BULLISH DIVERGENCE</v>
      </c>
      <c r="M89" s="8">
        <f t="shared" si="10"/>
        <v>25</v>
      </c>
      <c r="N89" s="8">
        <f t="shared" si="11"/>
        <v>45</v>
      </c>
      <c r="O89" s="8">
        <f t="shared" si="12"/>
        <v>75</v>
      </c>
      <c r="P89" s="8">
        <f t="shared" si="13"/>
        <v>50</v>
      </c>
      <c r="Q89" s="9">
        <f t="shared" si="14"/>
        <v>43.25</v>
      </c>
      <c r="R89" s="9">
        <f t="shared" si="15"/>
        <v>52.75</v>
      </c>
      <c r="S89" s="9">
        <f t="shared" si="16"/>
        <v>51.75</v>
      </c>
      <c r="T89" s="9">
        <f t="shared" si="17"/>
        <v>48.75</v>
      </c>
      <c r="U89" s="8">
        <f t="shared" si="18"/>
        <v>49.25</v>
      </c>
      <c r="V89" s="8">
        <f t="shared" si="19"/>
        <v>49.125</v>
      </c>
    </row>
    <row r="90" spans="1:22" ht="13.5" x14ac:dyDescent="0.25">
      <c r="A90" s="3">
        <f>RSI!A90</f>
        <v>42136</v>
      </c>
      <c r="B90" s="2">
        <f>RSI!B90</f>
        <v>6.0701999999999998</v>
      </c>
      <c r="C90" s="2">
        <f>RSI!I90</f>
        <v>65.429643311276919</v>
      </c>
      <c r="D90" s="2">
        <f>MACD!E90</f>
        <v>-6.7077375693997077E-2</v>
      </c>
      <c r="E90" s="2">
        <f>MACD!F90</f>
        <v>-5.0640881084680456E-2</v>
      </c>
      <c r="F90" s="2">
        <f>'Moving Avg'!D90</f>
        <v>6.0836399999999999</v>
      </c>
      <c r="G90" s="2">
        <f>'Moving Avg'!F90</f>
        <v>5.9898399999999992</v>
      </c>
      <c r="H90" s="2">
        <f>'Moving Avg'!G90</f>
        <v>5.8298779999999999</v>
      </c>
      <c r="I90" s="2">
        <f>'Moving Avg'!H90</f>
        <v>0</v>
      </c>
      <c r="J90" s="6" t="str">
        <f>OBV!F90</f>
        <v>BULLISH</v>
      </c>
      <c r="K90" s="6" t="str">
        <f>OBV!G90</f>
        <v>WEAK</v>
      </c>
      <c r="L90" s="6" t="str">
        <f>OBV!H90</f>
        <v>BULLISH DIVERGENCE</v>
      </c>
      <c r="M90" s="8">
        <f t="shared" si="10"/>
        <v>25</v>
      </c>
      <c r="N90" s="8">
        <f t="shared" si="11"/>
        <v>45</v>
      </c>
      <c r="O90" s="8">
        <f t="shared" si="12"/>
        <v>75</v>
      </c>
      <c r="P90" s="8">
        <f t="shared" si="13"/>
        <v>50</v>
      </c>
      <c r="Q90" s="9">
        <f t="shared" si="14"/>
        <v>43.25</v>
      </c>
      <c r="R90" s="9">
        <f t="shared" si="15"/>
        <v>52.75</v>
      </c>
      <c r="S90" s="9">
        <f t="shared" si="16"/>
        <v>51.75</v>
      </c>
      <c r="T90" s="9">
        <f t="shared" si="17"/>
        <v>48.75</v>
      </c>
      <c r="U90" s="8">
        <f t="shared" si="18"/>
        <v>49.25</v>
      </c>
      <c r="V90" s="8">
        <f t="shared" si="19"/>
        <v>49.125</v>
      </c>
    </row>
    <row r="91" spans="1:22" ht="13.5" x14ac:dyDescent="0.25">
      <c r="A91" s="3">
        <f>RSI!A91</f>
        <v>42137</v>
      </c>
      <c r="B91" s="2">
        <f>RSI!B91</f>
        <v>6.1542000000000003</v>
      </c>
      <c r="C91" s="2">
        <f>RSI!I91</f>
        <v>72.154087214131351</v>
      </c>
      <c r="D91" s="2">
        <f>MACD!E91</f>
        <v>-6.6817412360538064E-2</v>
      </c>
      <c r="E91" s="2">
        <f>MACD!F91</f>
        <v>-5.3876187339851979E-2</v>
      </c>
      <c r="F91" s="2">
        <f>'Moving Avg'!D91</f>
        <v>6.0914799999999998</v>
      </c>
      <c r="G91" s="2">
        <f>'Moving Avg'!F91</f>
        <v>6.0043999999999995</v>
      </c>
      <c r="H91" s="2">
        <f>'Moving Avg'!G91</f>
        <v>5.8409640000000005</v>
      </c>
      <c r="I91" s="2">
        <f>'Moving Avg'!H91</f>
        <v>0</v>
      </c>
      <c r="J91" s="6" t="str">
        <f>OBV!F91</f>
        <v>BULLISH</v>
      </c>
      <c r="K91" s="6" t="str">
        <f>OBV!G91</f>
        <v>WEAK</v>
      </c>
      <c r="L91" s="6" t="str">
        <f>OBV!H91</f>
        <v>CONFIRMED BULLISH</v>
      </c>
      <c r="M91" s="8">
        <f t="shared" si="10"/>
        <v>0</v>
      </c>
      <c r="N91" s="8">
        <f t="shared" si="11"/>
        <v>45</v>
      </c>
      <c r="O91" s="8">
        <f t="shared" si="12"/>
        <v>75</v>
      </c>
      <c r="P91" s="8">
        <f t="shared" si="13"/>
        <v>67</v>
      </c>
      <c r="Q91" s="9">
        <f t="shared" si="14"/>
        <v>37.049999999999997</v>
      </c>
      <c r="R91" s="9">
        <f t="shared" si="15"/>
        <v>52</v>
      </c>
      <c r="S91" s="9">
        <f t="shared" si="16"/>
        <v>55.650000000000006</v>
      </c>
      <c r="T91" s="9">
        <f t="shared" si="17"/>
        <v>46.75</v>
      </c>
      <c r="U91" s="8">
        <f t="shared" si="18"/>
        <v>48.233333333333327</v>
      </c>
      <c r="V91" s="8">
        <f t="shared" si="19"/>
        <v>47.862499999999997</v>
      </c>
    </row>
    <row r="92" spans="1:22" ht="13.5" x14ac:dyDescent="0.25">
      <c r="A92" s="3">
        <f>RSI!A92</f>
        <v>42138</v>
      </c>
      <c r="B92" s="2">
        <f>RSI!B92</f>
        <v>6.0982000000000003</v>
      </c>
      <c r="C92" s="2">
        <f>RSI!I92</f>
        <v>63.312407710785799</v>
      </c>
      <c r="D92" s="2">
        <f>MACD!E92</f>
        <v>-6.3554849494032339E-2</v>
      </c>
      <c r="E92" s="2">
        <f>MACD!F92</f>
        <v>-5.5811919770688057E-2</v>
      </c>
      <c r="F92" s="2">
        <f>'Moving Avg'!D92</f>
        <v>6.0903599999999996</v>
      </c>
      <c r="G92" s="2">
        <f>'Moving Avg'!F92</f>
        <v>6.0133599999999996</v>
      </c>
      <c r="H92" s="2">
        <f>'Moving Avg'!G92</f>
        <v>5.8509300000000009</v>
      </c>
      <c r="I92" s="2">
        <f>'Moving Avg'!H92</f>
        <v>0</v>
      </c>
      <c r="J92" s="6" t="str">
        <f>OBV!F92</f>
        <v>BULLISH</v>
      </c>
      <c r="K92" s="6" t="str">
        <f>OBV!G92</f>
        <v>WEAK</v>
      </c>
      <c r="L92" s="6" t="str">
        <f>OBV!H92</f>
        <v>BULLISH DIVERGENCE</v>
      </c>
      <c r="M92" s="8">
        <f t="shared" si="10"/>
        <v>25</v>
      </c>
      <c r="N92" s="8">
        <f t="shared" si="11"/>
        <v>45</v>
      </c>
      <c r="O92" s="8">
        <f t="shared" si="12"/>
        <v>75</v>
      </c>
      <c r="P92" s="8">
        <f t="shared" si="13"/>
        <v>50</v>
      </c>
      <c r="Q92" s="9">
        <f t="shared" si="14"/>
        <v>43.25</v>
      </c>
      <c r="R92" s="9">
        <f t="shared" si="15"/>
        <v>52.75</v>
      </c>
      <c r="S92" s="9">
        <f t="shared" si="16"/>
        <v>51.75</v>
      </c>
      <c r="T92" s="9">
        <f t="shared" si="17"/>
        <v>48.75</v>
      </c>
      <c r="U92" s="8">
        <f t="shared" si="18"/>
        <v>49.25</v>
      </c>
      <c r="V92" s="8">
        <f t="shared" si="19"/>
        <v>49.125</v>
      </c>
    </row>
    <row r="93" spans="1:22" ht="13.5" x14ac:dyDescent="0.25">
      <c r="A93" s="3">
        <f>RSI!A93</f>
        <v>42139</v>
      </c>
      <c r="B93" s="2">
        <f>RSI!B93</f>
        <v>6.0590000000000002</v>
      </c>
      <c r="C93" s="2">
        <f>RSI!I93</f>
        <v>57.958468274150938</v>
      </c>
      <c r="D93" s="2">
        <f>MACD!E93</f>
        <v>-4.9967886000399808E-2</v>
      </c>
      <c r="E93" s="2">
        <f>MACD!F93</f>
        <v>-5.4643113016630412E-2</v>
      </c>
      <c r="F93" s="2">
        <f>'Moving Avg'!D93</f>
        <v>6.0892400000000002</v>
      </c>
      <c r="G93" s="2">
        <f>'Moving Avg'!F93</f>
        <v>6.0195199999999991</v>
      </c>
      <c r="H93" s="2">
        <f>'Moving Avg'!G93</f>
        <v>5.8598880000000015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BULLISH DIVERGENCE</v>
      </c>
      <c r="M93" s="8">
        <f t="shared" si="10"/>
        <v>25</v>
      </c>
      <c r="N93" s="8">
        <f t="shared" si="11"/>
        <v>0</v>
      </c>
      <c r="O93" s="8">
        <f t="shared" si="12"/>
        <v>75</v>
      </c>
      <c r="P93" s="8">
        <f t="shared" si="13"/>
        <v>50</v>
      </c>
      <c r="Q93" s="9">
        <f t="shared" si="14"/>
        <v>27.5</v>
      </c>
      <c r="R93" s="9">
        <f t="shared" si="15"/>
        <v>43.75</v>
      </c>
      <c r="S93" s="9">
        <f t="shared" si="16"/>
        <v>45</v>
      </c>
      <c r="T93" s="9">
        <f t="shared" si="17"/>
        <v>37.5</v>
      </c>
      <c r="U93" s="8">
        <f t="shared" si="18"/>
        <v>38.75</v>
      </c>
      <c r="V93" s="8">
        <f t="shared" si="19"/>
        <v>38.4375</v>
      </c>
    </row>
    <row r="94" spans="1:22" ht="13.5" x14ac:dyDescent="0.25">
      <c r="A94" s="3">
        <f>RSI!A94</f>
        <v>42142</v>
      </c>
      <c r="B94" s="2">
        <f>RSI!B94</f>
        <v>6.0590000000000002</v>
      </c>
      <c r="C94" s="2">
        <f>RSI!I94</f>
        <v>57.958468274150938</v>
      </c>
      <c r="D94" s="2">
        <f>MACD!E94</f>
        <v>-3.2850260630739925E-2</v>
      </c>
      <c r="E94" s="2">
        <f>MACD!F94</f>
        <v>-5.0284542539452318E-2</v>
      </c>
      <c r="F94" s="2">
        <f>'Moving Avg'!D94</f>
        <v>6.0881200000000009</v>
      </c>
      <c r="G94" s="2">
        <f>'Moving Avg'!F94</f>
        <v>6.0259599999999995</v>
      </c>
      <c r="H94" s="2">
        <f>'Moving Avg'!G94</f>
        <v>5.8688460000000031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BULLISH DIVERGENCE</v>
      </c>
      <c r="M94" s="8">
        <f t="shared" si="10"/>
        <v>25</v>
      </c>
      <c r="N94" s="8">
        <f t="shared" si="11"/>
        <v>0</v>
      </c>
      <c r="O94" s="8">
        <f t="shared" si="12"/>
        <v>75</v>
      </c>
      <c r="P94" s="8">
        <f t="shared" si="13"/>
        <v>50</v>
      </c>
      <c r="Q94" s="9">
        <f t="shared" si="14"/>
        <v>27.5</v>
      </c>
      <c r="R94" s="9">
        <f t="shared" si="15"/>
        <v>43.75</v>
      </c>
      <c r="S94" s="9">
        <f t="shared" si="16"/>
        <v>45</v>
      </c>
      <c r="T94" s="9">
        <f t="shared" si="17"/>
        <v>37.5</v>
      </c>
      <c r="U94" s="8">
        <f t="shared" si="18"/>
        <v>38.75</v>
      </c>
      <c r="V94" s="8">
        <f t="shared" si="19"/>
        <v>38.4375</v>
      </c>
    </row>
    <row r="95" spans="1:22" ht="13.5" x14ac:dyDescent="0.25">
      <c r="A95" s="3">
        <f>RSI!A95</f>
        <v>42143</v>
      </c>
      <c r="B95" s="2">
        <f>RSI!B95</f>
        <v>6.0477999999999996</v>
      </c>
      <c r="C95" s="2">
        <f>RSI!I95</f>
        <v>56.378673049035918</v>
      </c>
      <c r="D95" s="2">
        <f>MACD!E95</f>
        <v>-1.5331320405158166E-2</v>
      </c>
      <c r="E95" s="2">
        <f>MACD!F95</f>
        <v>-4.3293898112593487E-2</v>
      </c>
      <c r="F95" s="2">
        <f>'Moving Avg'!D95</f>
        <v>6.0836400000000008</v>
      </c>
      <c r="G95" s="2">
        <f>'Moving Avg'!F95</f>
        <v>6.0323999999999991</v>
      </c>
      <c r="H95" s="2">
        <f>'Moving Avg'!G95</f>
        <v>5.8769080000000029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75</v>
      </c>
      <c r="P95" s="8">
        <f t="shared" si="13"/>
        <v>33</v>
      </c>
      <c r="Q95" s="9">
        <f t="shared" si="14"/>
        <v>24.95</v>
      </c>
      <c r="R95" s="9">
        <f t="shared" si="15"/>
        <v>39.5</v>
      </c>
      <c r="S95" s="9">
        <f t="shared" si="16"/>
        <v>37.35</v>
      </c>
      <c r="T95" s="9">
        <f t="shared" si="17"/>
        <v>33.25</v>
      </c>
      <c r="U95" s="8">
        <f t="shared" si="18"/>
        <v>33.933333333333337</v>
      </c>
      <c r="V95" s="8">
        <f t="shared" si="19"/>
        <v>33.762500000000003</v>
      </c>
    </row>
    <row r="96" spans="1:22" ht="13.5" x14ac:dyDescent="0.25">
      <c r="A96" s="3">
        <f>RSI!A96</f>
        <v>42144</v>
      </c>
      <c r="B96" s="2">
        <f>RSI!B96</f>
        <v>6.0198</v>
      </c>
      <c r="C96" s="2">
        <f>RSI!I96</f>
        <v>52.524175008850932</v>
      </c>
      <c r="D96" s="2">
        <f>MACD!E96</f>
        <v>3.0043885511261692E-3</v>
      </c>
      <c r="E96" s="2">
        <f>MACD!F96</f>
        <v>-3.403424077984956E-2</v>
      </c>
      <c r="F96" s="2">
        <f>'Moving Avg'!D96</f>
        <v>6.0567599999999997</v>
      </c>
      <c r="G96" s="2">
        <f>'Moving Avg'!F96</f>
        <v>6.03688</v>
      </c>
      <c r="H96" s="2">
        <f>'Moving Avg'!G96</f>
        <v>5.8853060000000035</v>
      </c>
      <c r="I96" s="2">
        <f>'Moving Avg'!H96</f>
        <v>0</v>
      </c>
      <c r="J96" s="6" t="str">
        <f>OBV!F96</f>
        <v>BEARISH</v>
      </c>
      <c r="K96" s="6" t="str">
        <f>OBV!G96</f>
        <v>STRONG</v>
      </c>
      <c r="L96" s="6" t="str">
        <f>OBV!H96</f>
        <v>CONFIRMED BEARISH</v>
      </c>
      <c r="M96" s="8">
        <f t="shared" si="10"/>
        <v>25</v>
      </c>
      <c r="N96" s="8">
        <f t="shared" si="11"/>
        <v>0</v>
      </c>
      <c r="O96" s="8">
        <f t="shared" si="12"/>
        <v>75</v>
      </c>
      <c r="P96" s="8">
        <f t="shared" si="13"/>
        <v>33</v>
      </c>
      <c r="Q96" s="9">
        <f t="shared" si="14"/>
        <v>24.95</v>
      </c>
      <c r="R96" s="9">
        <f t="shared" si="15"/>
        <v>39.5</v>
      </c>
      <c r="S96" s="9">
        <f t="shared" si="16"/>
        <v>37.35</v>
      </c>
      <c r="T96" s="9">
        <f t="shared" si="17"/>
        <v>33.25</v>
      </c>
      <c r="U96" s="8">
        <f t="shared" si="18"/>
        <v>33.933333333333337</v>
      </c>
      <c r="V96" s="8">
        <f t="shared" si="19"/>
        <v>33.762500000000003</v>
      </c>
    </row>
    <row r="97" spans="1:22" ht="13.5" x14ac:dyDescent="0.25">
      <c r="A97" s="3">
        <f>RSI!A97</f>
        <v>42145</v>
      </c>
      <c r="B97" s="2">
        <f>RSI!B97</f>
        <v>5.9973999999999998</v>
      </c>
      <c r="C97" s="2">
        <f>RSI!I97</f>
        <v>49.602504385820772</v>
      </c>
      <c r="D97" s="2">
        <f>MACD!E97</f>
        <v>1.8356817066151443E-2</v>
      </c>
      <c r="E97" s="2">
        <f>MACD!F97</f>
        <v>-2.3556029210649358E-2</v>
      </c>
      <c r="F97" s="2">
        <f>'Moving Avg'!D97</f>
        <v>6.0366</v>
      </c>
      <c r="G97" s="2">
        <f>'Moving Avg'!F97</f>
        <v>6.0399600000000007</v>
      </c>
      <c r="H97" s="2">
        <f>'Moving Avg'!G97</f>
        <v>5.8930320000000043</v>
      </c>
      <c r="I97" s="2">
        <f>'Moving Avg'!H97</f>
        <v>0</v>
      </c>
      <c r="J97" s="6" t="str">
        <f>OBV!F97</f>
        <v>BEARISH</v>
      </c>
      <c r="K97" s="6" t="str">
        <f>OBV!G97</f>
        <v>STRONG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75</v>
      </c>
      <c r="P97" s="8">
        <f t="shared" si="13"/>
        <v>33</v>
      </c>
      <c r="Q97" s="9">
        <f t="shared" si="14"/>
        <v>24.95</v>
      </c>
      <c r="R97" s="9">
        <f t="shared" si="15"/>
        <v>39.5</v>
      </c>
      <c r="S97" s="9">
        <f t="shared" si="16"/>
        <v>37.35</v>
      </c>
      <c r="T97" s="9">
        <f t="shared" si="17"/>
        <v>33.25</v>
      </c>
      <c r="U97" s="8">
        <f t="shared" si="18"/>
        <v>33.933333333333337</v>
      </c>
      <c r="V97" s="8">
        <f t="shared" si="19"/>
        <v>33.762500000000003</v>
      </c>
    </row>
    <row r="98" spans="1:22" ht="13.5" x14ac:dyDescent="0.25">
      <c r="A98" s="3">
        <f>RSI!A98</f>
        <v>42146</v>
      </c>
      <c r="B98" s="2">
        <f>RSI!B98</f>
        <v>5.9917999999999996</v>
      </c>
      <c r="C98" s="2">
        <f>RSI!I98</f>
        <v>48.870616558108033</v>
      </c>
      <c r="D98" s="2">
        <f>MACD!E98</f>
        <v>2.5772459725317276E-2</v>
      </c>
      <c r="E98" s="2">
        <f>MACD!F98</f>
        <v>-1.3690331423456034E-2</v>
      </c>
      <c r="F98" s="2">
        <f>'Moving Avg'!D98</f>
        <v>6.0231599999999998</v>
      </c>
      <c r="G98" s="2">
        <f>'Moving Avg'!F98</f>
        <v>6.04556</v>
      </c>
      <c r="H98" s="2">
        <f>'Moving Avg'!G98</f>
        <v>5.9008700000000047</v>
      </c>
      <c r="I98" s="2">
        <f>'Moving Avg'!H98</f>
        <v>0</v>
      </c>
      <c r="J98" s="6" t="str">
        <f>OBV!F98</f>
        <v>BEARISH</v>
      </c>
      <c r="K98" s="6" t="str">
        <f>OBV!G98</f>
        <v>STRONG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75</v>
      </c>
      <c r="P98" s="8">
        <f t="shared" si="13"/>
        <v>33</v>
      </c>
      <c r="Q98" s="9">
        <f t="shared" si="14"/>
        <v>24.95</v>
      </c>
      <c r="R98" s="9">
        <f t="shared" si="15"/>
        <v>39.5</v>
      </c>
      <c r="S98" s="9">
        <f t="shared" si="16"/>
        <v>37.35</v>
      </c>
      <c r="T98" s="9">
        <f t="shared" si="17"/>
        <v>33.25</v>
      </c>
      <c r="U98" s="8">
        <f t="shared" si="18"/>
        <v>33.933333333333337</v>
      </c>
      <c r="V98" s="8">
        <f t="shared" si="19"/>
        <v>33.762500000000003</v>
      </c>
    </row>
    <row r="99" spans="1:22" ht="13.5" x14ac:dyDescent="0.25">
      <c r="A99" s="3">
        <f>RSI!A99</f>
        <v>42149</v>
      </c>
      <c r="B99" s="2">
        <f>RSI!B99</f>
        <v>5.9917999999999996</v>
      </c>
      <c r="C99" s="2">
        <f>RSI!I99</f>
        <v>48.870616558108033</v>
      </c>
      <c r="D99" s="2">
        <f>MACD!E99</f>
        <v>3.2118362552580493E-2</v>
      </c>
      <c r="E99" s="2">
        <f>MACD!F99</f>
        <v>-4.5285926282487296E-3</v>
      </c>
      <c r="F99" s="2">
        <f>'Moving Avg'!D99</f>
        <v>6.0097199999999988</v>
      </c>
      <c r="G99" s="2">
        <f>'Moving Avg'!F99</f>
        <v>6.04976</v>
      </c>
      <c r="H99" s="2">
        <f>'Moving Avg'!G99</f>
        <v>5.9085960000000037</v>
      </c>
      <c r="I99" s="2">
        <f>'Moving Avg'!H99</f>
        <v>0</v>
      </c>
      <c r="J99" s="6" t="str">
        <f>OBV!F99</f>
        <v>BEARISH</v>
      </c>
      <c r="K99" s="6" t="str">
        <f>OBV!G99</f>
        <v>STRONG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75</v>
      </c>
      <c r="P99" s="8">
        <f t="shared" si="13"/>
        <v>33</v>
      </c>
      <c r="Q99" s="9">
        <f t="shared" si="14"/>
        <v>24.95</v>
      </c>
      <c r="R99" s="9">
        <f t="shared" si="15"/>
        <v>39.5</v>
      </c>
      <c r="S99" s="9">
        <f t="shared" si="16"/>
        <v>37.35</v>
      </c>
      <c r="T99" s="9">
        <f t="shared" si="17"/>
        <v>33.25</v>
      </c>
      <c r="U99" s="8">
        <f t="shared" si="18"/>
        <v>33.933333333333337</v>
      </c>
      <c r="V99" s="8">
        <f t="shared" si="19"/>
        <v>33.762500000000003</v>
      </c>
    </row>
    <row r="100" spans="1:22" ht="13.5" x14ac:dyDescent="0.25">
      <c r="A100" s="3">
        <f>RSI!A100</f>
        <v>42150</v>
      </c>
      <c r="B100" s="2">
        <f>RSI!B100</f>
        <v>5.9917999999999996</v>
      </c>
      <c r="C100" s="2">
        <f>RSI!I100</f>
        <v>48.870616558108033</v>
      </c>
      <c r="D100" s="2">
        <f>MACD!E100</f>
        <v>3.8415370607529198E-2</v>
      </c>
      <c r="E100" s="2">
        <f>MACD!F100</f>
        <v>4.060200018906856E-3</v>
      </c>
      <c r="F100" s="2">
        <f>'Moving Avg'!D100</f>
        <v>5.9985199999999992</v>
      </c>
      <c r="G100" s="2">
        <f>'Moving Avg'!F100</f>
        <v>6.0525599999999988</v>
      </c>
      <c r="H100" s="2">
        <f>'Moving Avg'!G100</f>
        <v>5.9141940000000019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CONFIRMED BEARISH</v>
      </c>
      <c r="M100" s="8">
        <f t="shared" si="10"/>
        <v>25</v>
      </c>
      <c r="N100" s="8">
        <f t="shared" si="11"/>
        <v>0</v>
      </c>
      <c r="O100" s="8">
        <f t="shared" si="12"/>
        <v>75</v>
      </c>
      <c r="P100" s="8">
        <f t="shared" si="13"/>
        <v>33</v>
      </c>
      <c r="Q100" s="9">
        <f t="shared" si="14"/>
        <v>24.95</v>
      </c>
      <c r="R100" s="9">
        <f t="shared" si="15"/>
        <v>39.5</v>
      </c>
      <c r="S100" s="9">
        <f t="shared" si="16"/>
        <v>37.35</v>
      </c>
      <c r="T100" s="9">
        <f t="shared" si="17"/>
        <v>33.25</v>
      </c>
      <c r="U100" s="8">
        <f t="shared" si="18"/>
        <v>33.933333333333337</v>
      </c>
      <c r="V100" s="8">
        <f t="shared" si="19"/>
        <v>33.762500000000003</v>
      </c>
    </row>
    <row r="101" spans="1:22" ht="13.5" x14ac:dyDescent="0.25">
      <c r="A101" s="3">
        <f>RSI!A101</f>
        <v>42151</v>
      </c>
      <c r="B101" s="2">
        <f>RSI!B101</f>
        <v>5.9917999999999996</v>
      </c>
      <c r="C101" s="2">
        <f>RSI!I101</f>
        <v>48.87061655810804</v>
      </c>
      <c r="D101" s="2">
        <f>MACD!E101</f>
        <v>5.6727666142232458E-2</v>
      </c>
      <c r="E101" s="2">
        <f>MACD!F101</f>
        <v>1.4593693243571976E-2</v>
      </c>
      <c r="F101" s="2">
        <f>'Moving Avg'!D101</f>
        <v>5.9929199999999998</v>
      </c>
      <c r="G101" s="2">
        <f>'Moving Avg'!F101</f>
        <v>6.0525599999999988</v>
      </c>
      <c r="H101" s="2">
        <f>'Moving Avg'!G101</f>
        <v>5.9193460000000027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75</v>
      </c>
      <c r="P101" s="8">
        <f t="shared" si="13"/>
        <v>33</v>
      </c>
      <c r="Q101" s="9">
        <f t="shared" si="14"/>
        <v>24.95</v>
      </c>
      <c r="R101" s="9">
        <f t="shared" si="15"/>
        <v>39.5</v>
      </c>
      <c r="S101" s="9">
        <f t="shared" si="16"/>
        <v>37.35</v>
      </c>
      <c r="T101" s="9">
        <f t="shared" si="17"/>
        <v>33.25</v>
      </c>
      <c r="U101" s="8">
        <f t="shared" si="18"/>
        <v>33.933333333333337</v>
      </c>
      <c r="V101" s="8">
        <f t="shared" si="19"/>
        <v>33.762500000000003</v>
      </c>
    </row>
    <row r="102" spans="1:22" ht="13.5" x14ac:dyDescent="0.25">
      <c r="A102" s="3">
        <f>RSI!A102</f>
        <v>42152</v>
      </c>
      <c r="B102" s="2">
        <f>RSI!B102</f>
        <v>5.9917999999999996</v>
      </c>
      <c r="C102" s="2">
        <f>RSI!I102</f>
        <v>48.87061655810804</v>
      </c>
      <c r="D102" s="2">
        <f>MACD!E102</f>
        <v>6.3663764739025908E-2</v>
      </c>
      <c r="E102" s="2">
        <f>MACD!F102</f>
        <v>2.4407707542662763E-2</v>
      </c>
      <c r="F102" s="2">
        <f>'Moving Avg'!D102</f>
        <v>5.9917999999999996</v>
      </c>
      <c r="G102" s="2">
        <f>'Moving Avg'!F102</f>
        <v>6.0525599999999988</v>
      </c>
      <c r="H102" s="2">
        <f>'Moving Avg'!G102</f>
        <v>5.9247220000000027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CONFIRMED BEARISH</v>
      </c>
      <c r="M102" s="8">
        <f t="shared" si="10"/>
        <v>25</v>
      </c>
      <c r="N102" s="8">
        <f t="shared" si="11"/>
        <v>0</v>
      </c>
      <c r="O102" s="8">
        <f t="shared" si="12"/>
        <v>75</v>
      </c>
      <c r="P102" s="8">
        <f t="shared" si="13"/>
        <v>33</v>
      </c>
      <c r="Q102" s="9">
        <f t="shared" si="14"/>
        <v>24.95</v>
      </c>
      <c r="R102" s="9">
        <f t="shared" si="15"/>
        <v>39.5</v>
      </c>
      <c r="S102" s="9">
        <f t="shared" si="16"/>
        <v>37.35</v>
      </c>
      <c r="T102" s="9">
        <f t="shared" si="17"/>
        <v>33.25</v>
      </c>
      <c r="U102" s="8">
        <f t="shared" si="18"/>
        <v>33.933333333333337</v>
      </c>
      <c r="V102" s="8">
        <f t="shared" si="19"/>
        <v>33.762500000000003</v>
      </c>
    </row>
    <row r="103" spans="1:22" ht="13.5" x14ac:dyDescent="0.25">
      <c r="A103" s="3">
        <f>RSI!A103</f>
        <v>42153</v>
      </c>
      <c r="B103" s="2">
        <f>RSI!B103</f>
        <v>5.9638</v>
      </c>
      <c r="C103" s="2">
        <f>RSI!I103</f>
        <v>44.152294126886822</v>
      </c>
      <c r="D103" s="2">
        <f>MACD!E103</f>
        <v>6.5628357488775713E-2</v>
      </c>
      <c r="E103" s="2">
        <f>MACD!F103</f>
        <v>3.2651837531885351E-2</v>
      </c>
      <c r="F103" s="2">
        <f>'Moving Avg'!D103</f>
        <v>5.9861999999999993</v>
      </c>
      <c r="G103" s="2">
        <f>'Moving Avg'!F103</f>
        <v>6.0483599999999997</v>
      </c>
      <c r="H103" s="2">
        <f>'Moving Avg'!G103</f>
        <v>5.9297600000000026</v>
      </c>
      <c r="I103" s="2">
        <f>'Moving Avg'!H103</f>
        <v>0</v>
      </c>
      <c r="J103" s="6" t="str">
        <f>OBV!F103</f>
        <v>BEARISH</v>
      </c>
      <c r="K103" s="6" t="str">
        <f>OBV!G103</f>
        <v>STRONG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75</v>
      </c>
      <c r="P103" s="8">
        <f t="shared" si="13"/>
        <v>33</v>
      </c>
      <c r="Q103" s="9">
        <f t="shared" si="14"/>
        <v>24.95</v>
      </c>
      <c r="R103" s="9">
        <f t="shared" si="15"/>
        <v>39.5</v>
      </c>
      <c r="S103" s="9">
        <f t="shared" si="16"/>
        <v>37.35</v>
      </c>
      <c r="T103" s="9">
        <f t="shared" si="17"/>
        <v>33.25</v>
      </c>
      <c r="U103" s="8">
        <f t="shared" si="18"/>
        <v>33.933333333333337</v>
      </c>
      <c r="V103" s="8">
        <f t="shared" si="19"/>
        <v>33.762500000000003</v>
      </c>
    </row>
    <row r="104" spans="1:22" ht="13.5" x14ac:dyDescent="0.25">
      <c r="A104" s="3">
        <f>RSI!A104</f>
        <v>42156</v>
      </c>
      <c r="B104" s="2">
        <f>RSI!B104</f>
        <v>5.9638</v>
      </c>
      <c r="C104" s="2">
        <f>RSI!I104</f>
        <v>44.152294126886815</v>
      </c>
      <c r="D104" s="2">
        <f>MACD!E104</f>
        <v>6.7504567107653735E-2</v>
      </c>
      <c r="E104" s="2">
        <f>MACD!F104</f>
        <v>3.9622383447039028E-2</v>
      </c>
      <c r="F104" s="2">
        <f>'Moving Avg'!D104</f>
        <v>5.9805999999999999</v>
      </c>
      <c r="G104" s="2">
        <f>'Moving Avg'!F104</f>
        <v>6.0421999999999993</v>
      </c>
      <c r="H104" s="2">
        <f>'Moving Avg'!G104</f>
        <v>5.9381580000000023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75</v>
      </c>
      <c r="P104" s="8">
        <f t="shared" si="13"/>
        <v>33</v>
      </c>
      <c r="Q104" s="9">
        <f t="shared" si="14"/>
        <v>24.95</v>
      </c>
      <c r="R104" s="9">
        <f t="shared" si="15"/>
        <v>39.5</v>
      </c>
      <c r="S104" s="9">
        <f t="shared" si="16"/>
        <v>37.35</v>
      </c>
      <c r="T104" s="9">
        <f t="shared" si="17"/>
        <v>33.25</v>
      </c>
      <c r="U104" s="8">
        <f t="shared" si="18"/>
        <v>33.933333333333337</v>
      </c>
      <c r="V104" s="8">
        <f t="shared" si="19"/>
        <v>33.762500000000003</v>
      </c>
    </row>
    <row r="105" spans="1:22" ht="13.5" x14ac:dyDescent="0.25">
      <c r="A105" s="3">
        <f>RSI!A105</f>
        <v>42157</v>
      </c>
      <c r="B105" s="2">
        <f>RSI!B105</f>
        <v>5.9638</v>
      </c>
      <c r="C105" s="2">
        <f>RSI!I105</f>
        <v>44.152294126886815</v>
      </c>
      <c r="D105" s="2">
        <f>MACD!E105</f>
        <v>6.7567072454550292E-2</v>
      </c>
      <c r="E105" s="2">
        <f>MACD!F105</f>
        <v>4.5211321248541284E-2</v>
      </c>
      <c r="F105" s="2">
        <f>'Moving Avg'!D105</f>
        <v>5.9749999999999996</v>
      </c>
      <c r="G105" s="2">
        <f>'Moving Avg'!F105</f>
        <v>6.0352000000000006</v>
      </c>
      <c r="H105" s="2">
        <f>'Moving Avg'!G105</f>
        <v>5.9420780000000013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75</v>
      </c>
      <c r="P105" s="8">
        <f t="shared" si="13"/>
        <v>33</v>
      </c>
      <c r="Q105" s="9">
        <f t="shared" si="14"/>
        <v>24.95</v>
      </c>
      <c r="R105" s="9">
        <f t="shared" si="15"/>
        <v>39.5</v>
      </c>
      <c r="S105" s="9">
        <f t="shared" si="16"/>
        <v>37.35</v>
      </c>
      <c r="T105" s="9">
        <f t="shared" si="17"/>
        <v>33.25</v>
      </c>
      <c r="U105" s="8">
        <f t="shared" si="18"/>
        <v>33.933333333333337</v>
      </c>
      <c r="V105" s="8">
        <f t="shared" si="19"/>
        <v>33.762500000000003</v>
      </c>
    </row>
    <row r="106" spans="1:22" ht="13.5" x14ac:dyDescent="0.25">
      <c r="A106" s="3">
        <f>RSI!A106</f>
        <v>42158</v>
      </c>
      <c r="B106" s="2">
        <f>RSI!B106</f>
        <v>5.9917999999999996</v>
      </c>
      <c r="C106" s="2">
        <f>RSI!I106</f>
        <v>50.162015261913602</v>
      </c>
      <c r="D106" s="2">
        <f>MACD!E106</f>
        <v>6.1421547327992876E-2</v>
      </c>
      <c r="E106" s="2">
        <f>MACD!F106</f>
        <v>4.8453366464431602E-2</v>
      </c>
      <c r="F106" s="2">
        <f>'Moving Avg'!D106</f>
        <v>5.9749999999999996</v>
      </c>
      <c r="G106" s="2">
        <f>'Moving Avg'!F106</f>
        <v>6.0290400000000002</v>
      </c>
      <c r="H106" s="2">
        <f>'Moving Avg'!G106</f>
        <v>5.9476760000000013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NEUTRAL</v>
      </c>
      <c r="M106" s="8">
        <f t="shared" si="10"/>
        <v>25</v>
      </c>
      <c r="N106" s="8">
        <f t="shared" si="11"/>
        <v>0</v>
      </c>
      <c r="O106" s="8">
        <f t="shared" si="12"/>
        <v>75</v>
      </c>
      <c r="P106" s="8">
        <f t="shared" si="13"/>
        <v>33</v>
      </c>
      <c r="Q106" s="9">
        <f t="shared" si="14"/>
        <v>24.95</v>
      </c>
      <c r="R106" s="9">
        <f t="shared" si="15"/>
        <v>39.5</v>
      </c>
      <c r="S106" s="9">
        <f t="shared" si="16"/>
        <v>37.35</v>
      </c>
      <c r="T106" s="9">
        <f t="shared" si="17"/>
        <v>33.25</v>
      </c>
      <c r="U106" s="8">
        <f t="shared" si="18"/>
        <v>33.933333333333337</v>
      </c>
      <c r="V106" s="8">
        <f t="shared" si="19"/>
        <v>33.762500000000003</v>
      </c>
    </row>
    <row r="107" spans="1:22" ht="13.5" x14ac:dyDescent="0.25">
      <c r="A107" s="3">
        <f>RSI!A107</f>
        <v>42159</v>
      </c>
      <c r="B107" s="2">
        <f>RSI!B107</f>
        <v>5.9638</v>
      </c>
      <c r="C107" s="2">
        <f>RSI!I107</f>
        <v>44.952605336026927</v>
      </c>
      <c r="D107" s="2">
        <f>MACD!E107</f>
        <v>5.4853725108292117E-2</v>
      </c>
      <c r="E107" s="2">
        <f>MACD!F107</f>
        <v>4.9733438193203708E-2</v>
      </c>
      <c r="F107" s="2">
        <f>'Moving Avg'!D107</f>
        <v>5.9694000000000003</v>
      </c>
      <c r="G107" s="2">
        <f>'Moving Avg'!F107</f>
        <v>6.0220400000000005</v>
      </c>
      <c r="H107" s="2">
        <f>'Moving Avg'!G107</f>
        <v>5.9532740000000013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0</v>
      </c>
      <c r="O107" s="8">
        <f t="shared" si="12"/>
        <v>75</v>
      </c>
      <c r="P107" s="8">
        <f t="shared" si="13"/>
        <v>33</v>
      </c>
      <c r="Q107" s="9">
        <f t="shared" si="14"/>
        <v>24.95</v>
      </c>
      <c r="R107" s="9">
        <f t="shared" si="15"/>
        <v>39.5</v>
      </c>
      <c r="S107" s="9">
        <f t="shared" si="16"/>
        <v>37.35</v>
      </c>
      <c r="T107" s="9">
        <f t="shared" si="17"/>
        <v>33.25</v>
      </c>
      <c r="U107" s="8">
        <f t="shared" si="18"/>
        <v>33.933333333333337</v>
      </c>
      <c r="V107" s="8">
        <f t="shared" si="19"/>
        <v>33.762500000000003</v>
      </c>
    </row>
    <row r="108" spans="1:22" ht="13.5" x14ac:dyDescent="0.25">
      <c r="A108" s="3">
        <f>RSI!A108</f>
        <v>42160</v>
      </c>
      <c r="B108" s="2">
        <f>RSI!B108</f>
        <v>5.9638</v>
      </c>
      <c r="C108" s="2">
        <f>RSI!I108</f>
        <v>44.952605336026927</v>
      </c>
      <c r="D108" s="2">
        <f>MACD!E108</f>
        <v>4.8604249293900281E-2</v>
      </c>
      <c r="E108" s="2">
        <f>MACD!F108</f>
        <v>4.9507600413343025E-2</v>
      </c>
      <c r="F108" s="2">
        <f>'Moving Avg'!D108</f>
        <v>5.9693999999999994</v>
      </c>
      <c r="G108" s="2">
        <f>'Moving Avg'!F108</f>
        <v>6.0170000000000012</v>
      </c>
      <c r="H108" s="2">
        <f>'Moving Avg'!G108</f>
        <v>5.9583120000000012</v>
      </c>
      <c r="I108" s="2">
        <f>'Moving Avg'!H108</f>
        <v>0</v>
      </c>
      <c r="J108" s="6" t="str">
        <f>OBV!F108</f>
        <v>BULLISH</v>
      </c>
      <c r="K108" s="6" t="str">
        <f>OBV!G108</f>
        <v>WEAK</v>
      </c>
      <c r="L108" s="6" t="str">
        <f>OBV!H108</f>
        <v>NEUTRAL</v>
      </c>
      <c r="M108" s="8">
        <f t="shared" si="10"/>
        <v>25</v>
      </c>
      <c r="N108" s="8">
        <f t="shared" si="11"/>
        <v>45</v>
      </c>
      <c r="O108" s="8">
        <f t="shared" si="12"/>
        <v>75</v>
      </c>
      <c r="P108" s="8">
        <f t="shared" si="13"/>
        <v>33</v>
      </c>
      <c r="Q108" s="9">
        <f t="shared" si="14"/>
        <v>40.700000000000003</v>
      </c>
      <c r="R108" s="9">
        <f t="shared" si="15"/>
        <v>48.5</v>
      </c>
      <c r="S108" s="9">
        <f t="shared" si="16"/>
        <v>44.1</v>
      </c>
      <c r="T108" s="9">
        <f t="shared" si="17"/>
        <v>44.5</v>
      </c>
      <c r="U108" s="8">
        <f t="shared" si="18"/>
        <v>44.433333333333337</v>
      </c>
      <c r="V108" s="8">
        <f t="shared" si="19"/>
        <v>44.45</v>
      </c>
    </row>
    <row r="109" spans="1:22" ht="13.5" x14ac:dyDescent="0.25">
      <c r="A109" s="3">
        <f>RSI!A109</f>
        <v>42163</v>
      </c>
      <c r="B109" s="2">
        <f>RSI!B109</f>
        <v>5.9638</v>
      </c>
      <c r="C109" s="2">
        <f>RSI!I109</f>
        <v>44.952605336026934</v>
      </c>
      <c r="D109" s="2">
        <f>MACD!E109</f>
        <v>4.3473130074147548E-2</v>
      </c>
      <c r="E109" s="2">
        <f>MACD!F109</f>
        <v>4.830070634550393E-2</v>
      </c>
      <c r="F109" s="2">
        <f>'Moving Avg'!D109</f>
        <v>5.9693999999999994</v>
      </c>
      <c r="G109" s="2">
        <f>'Moving Avg'!F109</f>
        <v>6.0119600000000011</v>
      </c>
      <c r="H109" s="2">
        <f>'Moving Avg'!G109</f>
        <v>5.9632400000000008</v>
      </c>
      <c r="I109" s="2">
        <f>'Moving Avg'!H109</f>
        <v>0</v>
      </c>
      <c r="J109" s="6" t="str">
        <f>OBV!F109</f>
        <v>BULLISH</v>
      </c>
      <c r="K109" s="6" t="str">
        <f>OBV!G109</f>
        <v>WEAK</v>
      </c>
      <c r="L109" s="6" t="str">
        <f>OBV!H109</f>
        <v>NEUTRAL</v>
      </c>
      <c r="M109" s="8">
        <f t="shared" si="10"/>
        <v>25</v>
      </c>
      <c r="N109" s="8">
        <f t="shared" si="11"/>
        <v>45</v>
      </c>
      <c r="O109" s="8">
        <f t="shared" si="12"/>
        <v>75</v>
      </c>
      <c r="P109" s="8">
        <f t="shared" si="13"/>
        <v>33</v>
      </c>
      <c r="Q109" s="9">
        <f t="shared" si="14"/>
        <v>40.700000000000003</v>
      </c>
      <c r="R109" s="9">
        <f t="shared" si="15"/>
        <v>48.5</v>
      </c>
      <c r="S109" s="9">
        <f t="shared" si="16"/>
        <v>44.1</v>
      </c>
      <c r="T109" s="9">
        <f t="shared" si="17"/>
        <v>44.5</v>
      </c>
      <c r="U109" s="8">
        <f t="shared" si="18"/>
        <v>44.433333333333337</v>
      </c>
      <c r="V109" s="8">
        <f t="shared" si="19"/>
        <v>44.45</v>
      </c>
    </row>
    <row r="110" spans="1:22" ht="13.5" x14ac:dyDescent="0.25">
      <c r="A110" s="3">
        <f>RSI!A110</f>
        <v>42164</v>
      </c>
      <c r="B110" s="2">
        <f>RSI!B110</f>
        <v>5.9917999999999996</v>
      </c>
      <c r="C110" s="2">
        <f>RSI!I110</f>
        <v>51.272910898376473</v>
      </c>
      <c r="D110" s="2">
        <f>MACD!E110</f>
        <v>3.720261638261313E-2</v>
      </c>
      <c r="E110" s="2">
        <f>MACD!F110</f>
        <v>4.6081088352925778E-2</v>
      </c>
      <c r="F110" s="2">
        <f>'Moving Avg'!D110</f>
        <v>5.9749999999999996</v>
      </c>
      <c r="G110" s="2">
        <f>'Moving Avg'!F110</f>
        <v>6.0080400000000012</v>
      </c>
      <c r="H110" s="2">
        <f>'Moving Avg'!G110</f>
        <v>5.9682800000000009</v>
      </c>
      <c r="I110" s="2">
        <f>'Moving Avg'!H110</f>
        <v>0</v>
      </c>
      <c r="J110" s="6" t="str">
        <f>OBV!F110</f>
        <v>BULLISH</v>
      </c>
      <c r="K110" s="6" t="str">
        <f>OBV!G110</f>
        <v>WEAK</v>
      </c>
      <c r="L110" s="6" t="str">
        <f>OBV!H110</f>
        <v>CONFIRMED BULLISH</v>
      </c>
      <c r="M110" s="8">
        <f t="shared" si="10"/>
        <v>25</v>
      </c>
      <c r="N110" s="8">
        <f t="shared" si="11"/>
        <v>45</v>
      </c>
      <c r="O110" s="8">
        <f t="shared" si="12"/>
        <v>75</v>
      </c>
      <c r="P110" s="8">
        <f t="shared" si="13"/>
        <v>67</v>
      </c>
      <c r="Q110" s="9">
        <f t="shared" si="14"/>
        <v>45.8</v>
      </c>
      <c r="R110" s="9">
        <f t="shared" si="15"/>
        <v>57</v>
      </c>
      <c r="S110" s="9">
        <f t="shared" si="16"/>
        <v>59.400000000000006</v>
      </c>
      <c r="T110" s="9">
        <f t="shared" si="17"/>
        <v>53</v>
      </c>
      <c r="U110" s="8">
        <f t="shared" si="18"/>
        <v>54.066666666666663</v>
      </c>
      <c r="V110" s="8">
        <f t="shared" si="19"/>
        <v>53.8</v>
      </c>
    </row>
    <row r="111" spans="1:22" ht="13.5" x14ac:dyDescent="0.25">
      <c r="A111" s="3">
        <f>RSI!A111</f>
        <v>42165</v>
      </c>
      <c r="B111" s="2">
        <f>RSI!B111</f>
        <v>5.9638</v>
      </c>
      <c r="C111" s="2">
        <f>RSI!I111</f>
        <v>45.63077162410147</v>
      </c>
      <c r="D111" s="2">
        <f>MACD!E111</f>
        <v>3.3939933389158128E-2</v>
      </c>
      <c r="E111" s="2">
        <f>MACD!F111</f>
        <v>4.3652857360172249E-2</v>
      </c>
      <c r="F111" s="2">
        <f>'Moving Avg'!D111</f>
        <v>5.9694000000000003</v>
      </c>
      <c r="G111" s="2">
        <f>'Moving Avg'!F111</f>
        <v>5.998520000000001</v>
      </c>
      <c r="H111" s="2">
        <f>'Moving Avg'!G111</f>
        <v>5.9710800000000006</v>
      </c>
      <c r="I111" s="2">
        <f>'Moving Avg'!H111</f>
        <v>0</v>
      </c>
      <c r="J111" s="6" t="str">
        <f>OBV!F111</f>
        <v>BEARISH</v>
      </c>
      <c r="K111" s="6" t="str">
        <f>OBV!G111</f>
        <v>STRONG</v>
      </c>
      <c r="L111" s="6" t="str">
        <f>OBV!H111</f>
        <v>CONFIRMED BEARISH</v>
      </c>
      <c r="M111" s="8">
        <f t="shared" si="10"/>
        <v>25</v>
      </c>
      <c r="N111" s="8">
        <f t="shared" si="11"/>
        <v>45</v>
      </c>
      <c r="O111" s="8">
        <f t="shared" si="12"/>
        <v>75</v>
      </c>
      <c r="P111" s="8">
        <f t="shared" si="13"/>
        <v>33</v>
      </c>
      <c r="Q111" s="9">
        <f t="shared" si="14"/>
        <v>40.700000000000003</v>
      </c>
      <c r="R111" s="9">
        <f t="shared" si="15"/>
        <v>48.5</v>
      </c>
      <c r="S111" s="9">
        <f t="shared" si="16"/>
        <v>44.1</v>
      </c>
      <c r="T111" s="9">
        <f t="shared" si="17"/>
        <v>44.5</v>
      </c>
      <c r="U111" s="8">
        <f t="shared" si="18"/>
        <v>44.433333333333337</v>
      </c>
      <c r="V111" s="8">
        <f t="shared" si="19"/>
        <v>44.45</v>
      </c>
    </row>
    <row r="112" spans="1:22" ht="13.5" x14ac:dyDescent="0.25">
      <c r="A112" s="3">
        <f>RSI!A112</f>
        <v>42166</v>
      </c>
      <c r="B112" s="2">
        <f>RSI!B112</f>
        <v>5.9358000000000004</v>
      </c>
      <c r="C112" s="2">
        <f>RSI!I112</f>
        <v>40.79617785468448</v>
      </c>
      <c r="D112" s="2">
        <f>MACD!E112</f>
        <v>3.3390082800107912E-2</v>
      </c>
      <c r="E112" s="2">
        <f>MACD!F112</f>
        <v>4.160030244815939E-2</v>
      </c>
      <c r="F112" s="2">
        <f>'Moving Avg'!D112</f>
        <v>5.9638</v>
      </c>
      <c r="G112" s="2">
        <f>'Moving Avg'!F112</f>
        <v>5.9904000000000011</v>
      </c>
      <c r="H112" s="2">
        <f>'Moving Avg'!G112</f>
        <v>5.9738800000000012</v>
      </c>
      <c r="I112" s="2">
        <f>'Moving Avg'!H112</f>
        <v>0</v>
      </c>
      <c r="J112" s="6" t="str">
        <f>OBV!F112</f>
        <v>BEARISH</v>
      </c>
      <c r="K112" s="6" t="str">
        <f>OBV!G112</f>
        <v>STRONG</v>
      </c>
      <c r="L112" s="6" t="str">
        <f>OBV!H112</f>
        <v>CONFIRMED BEARISH</v>
      </c>
      <c r="M112" s="8">
        <f t="shared" si="10"/>
        <v>25</v>
      </c>
      <c r="N112" s="8">
        <f t="shared" si="11"/>
        <v>45</v>
      </c>
      <c r="O112" s="8">
        <f t="shared" si="12"/>
        <v>75</v>
      </c>
      <c r="P112" s="8">
        <f t="shared" si="13"/>
        <v>33</v>
      </c>
      <c r="Q112" s="9">
        <f t="shared" si="14"/>
        <v>40.700000000000003</v>
      </c>
      <c r="R112" s="9">
        <f t="shared" si="15"/>
        <v>48.5</v>
      </c>
      <c r="S112" s="9">
        <f t="shared" si="16"/>
        <v>44.1</v>
      </c>
      <c r="T112" s="9">
        <f t="shared" si="17"/>
        <v>44.5</v>
      </c>
      <c r="U112" s="8">
        <f t="shared" si="18"/>
        <v>44.433333333333337</v>
      </c>
      <c r="V112" s="8">
        <f t="shared" si="19"/>
        <v>44.45</v>
      </c>
    </row>
    <row r="113" spans="1:22" ht="13.5" x14ac:dyDescent="0.25">
      <c r="A113" s="3">
        <f>RSI!A113</f>
        <v>42167</v>
      </c>
      <c r="B113" s="2">
        <f>RSI!B113</f>
        <v>5.9189999999999996</v>
      </c>
      <c r="C113" s="2">
        <f>RSI!I113</f>
        <v>38.182216037058758</v>
      </c>
      <c r="D113" s="2">
        <f>MACD!E113</f>
        <v>3.0153703189882641E-2</v>
      </c>
      <c r="E113" s="2">
        <f>MACD!F113</f>
        <v>3.9310982596504049E-2</v>
      </c>
      <c r="F113" s="2">
        <f>'Moving Avg'!D113</f>
        <v>5.9548399999999999</v>
      </c>
      <c r="G113" s="2">
        <f>'Moving Avg'!F113</f>
        <v>5.9834000000000014</v>
      </c>
      <c r="H113" s="2">
        <f>'Moving Avg'!G113</f>
        <v>5.9757840000000009</v>
      </c>
      <c r="I113" s="2">
        <f>'Moving Avg'!H113</f>
        <v>0</v>
      </c>
      <c r="J113" s="6" t="str">
        <f>OBV!F113</f>
        <v>BEARISH</v>
      </c>
      <c r="K113" s="6" t="str">
        <f>OBV!G113</f>
        <v>STRONG</v>
      </c>
      <c r="L113" s="6" t="str">
        <f>OBV!H113</f>
        <v>CONFIRMED BEARISH</v>
      </c>
      <c r="M113" s="8">
        <f t="shared" si="10"/>
        <v>25</v>
      </c>
      <c r="N113" s="8">
        <f t="shared" si="11"/>
        <v>45</v>
      </c>
      <c r="O113" s="8">
        <f t="shared" si="12"/>
        <v>75</v>
      </c>
      <c r="P113" s="8">
        <f t="shared" si="13"/>
        <v>33</v>
      </c>
      <c r="Q113" s="9">
        <f t="shared" si="14"/>
        <v>40.700000000000003</v>
      </c>
      <c r="R113" s="9">
        <f t="shared" si="15"/>
        <v>48.5</v>
      </c>
      <c r="S113" s="9">
        <f t="shared" si="16"/>
        <v>44.1</v>
      </c>
      <c r="T113" s="9">
        <f t="shared" si="17"/>
        <v>44.5</v>
      </c>
      <c r="U113" s="8">
        <f t="shared" si="18"/>
        <v>44.433333333333337</v>
      </c>
      <c r="V113" s="8">
        <f t="shared" si="19"/>
        <v>44.45</v>
      </c>
    </row>
    <row r="114" spans="1:22" ht="13.5" x14ac:dyDescent="0.25">
      <c r="A114" s="3">
        <f>RSI!A114</f>
        <v>42170</v>
      </c>
      <c r="B114" s="2">
        <f>RSI!B114</f>
        <v>5.9358000000000004</v>
      </c>
      <c r="C114" s="2">
        <f>RSI!I114</f>
        <v>42.172457549671535</v>
      </c>
      <c r="D114" s="2">
        <f>MACD!E114</f>
        <v>2.6540543060050048E-2</v>
      </c>
      <c r="E114" s="2">
        <f>MACD!F114</f>
        <v>3.6756894689213254E-2</v>
      </c>
      <c r="F114" s="2">
        <f>'Moving Avg'!D114</f>
        <v>5.9492400000000005</v>
      </c>
      <c r="G114" s="2">
        <f>'Moving Avg'!F114</f>
        <v>5.9772400000000001</v>
      </c>
      <c r="H114" s="2">
        <f>'Moving Avg'!G114</f>
        <v>5.9780240000000004</v>
      </c>
      <c r="I114" s="2">
        <f>'Moving Avg'!H114</f>
        <v>0</v>
      </c>
      <c r="J114" s="6" t="str">
        <f>OBV!F114</f>
        <v>BEARISH</v>
      </c>
      <c r="K114" s="6" t="str">
        <f>OBV!G114</f>
        <v>STRONG</v>
      </c>
      <c r="L114" s="6" t="str">
        <f>OBV!H114</f>
        <v>CONFIRMED BEARISH</v>
      </c>
      <c r="M114" s="8">
        <f t="shared" si="10"/>
        <v>25</v>
      </c>
      <c r="N114" s="8">
        <f t="shared" si="11"/>
        <v>45</v>
      </c>
      <c r="O114" s="8">
        <f t="shared" si="12"/>
        <v>75</v>
      </c>
      <c r="P114" s="8">
        <f t="shared" si="13"/>
        <v>33</v>
      </c>
      <c r="Q114" s="9">
        <f t="shared" si="14"/>
        <v>40.700000000000003</v>
      </c>
      <c r="R114" s="9">
        <f t="shared" si="15"/>
        <v>48.5</v>
      </c>
      <c r="S114" s="9">
        <f t="shared" si="16"/>
        <v>44.1</v>
      </c>
      <c r="T114" s="9">
        <f t="shared" si="17"/>
        <v>44.5</v>
      </c>
      <c r="U114" s="8">
        <f t="shared" si="18"/>
        <v>44.433333333333337</v>
      </c>
      <c r="V114" s="8">
        <f t="shared" si="19"/>
        <v>44.45</v>
      </c>
    </row>
    <row r="115" spans="1:22" ht="13.5" x14ac:dyDescent="0.25">
      <c r="A115" s="3">
        <f>RSI!A115</f>
        <v>42171</v>
      </c>
      <c r="B115" s="2">
        <f>RSI!B115</f>
        <v>5.9862000000000002</v>
      </c>
      <c r="C115" s="2">
        <f>RSI!I115</f>
        <v>52.150951420734756</v>
      </c>
      <c r="D115" s="2">
        <f>MACD!E115</f>
        <v>1.9993018251092565E-2</v>
      </c>
      <c r="E115" s="2">
        <f>MACD!F115</f>
        <v>3.3404119401589119E-2</v>
      </c>
      <c r="F115" s="2">
        <f>'Moving Avg'!D115</f>
        <v>5.9481200000000003</v>
      </c>
      <c r="G115" s="2">
        <f>'Moving Avg'!F115</f>
        <v>5.9741600000000004</v>
      </c>
      <c r="H115" s="2">
        <f>'Moving Avg'!G115</f>
        <v>5.9802640000000009</v>
      </c>
      <c r="I115" s="2">
        <f>'Moving Avg'!H115</f>
        <v>0</v>
      </c>
      <c r="J115" s="6" t="str">
        <f>OBV!F115</f>
        <v>BEARISH</v>
      </c>
      <c r="K115" s="6" t="str">
        <f>OBV!G115</f>
        <v>STRONG</v>
      </c>
      <c r="L115" s="6" t="str">
        <f>OBV!H115</f>
        <v>CONFIRMED BEARISH</v>
      </c>
      <c r="M115" s="8">
        <f t="shared" si="10"/>
        <v>25</v>
      </c>
      <c r="N115" s="8">
        <f t="shared" si="11"/>
        <v>45</v>
      </c>
      <c r="O115" s="8">
        <f t="shared" si="12"/>
        <v>75</v>
      </c>
      <c r="P115" s="8">
        <f t="shared" si="13"/>
        <v>33</v>
      </c>
      <c r="Q115" s="9">
        <f t="shared" si="14"/>
        <v>40.700000000000003</v>
      </c>
      <c r="R115" s="9">
        <f t="shared" si="15"/>
        <v>48.5</v>
      </c>
      <c r="S115" s="9">
        <f t="shared" si="16"/>
        <v>44.1</v>
      </c>
      <c r="T115" s="9">
        <f t="shared" si="17"/>
        <v>44.5</v>
      </c>
      <c r="U115" s="8">
        <f t="shared" si="18"/>
        <v>44.433333333333337</v>
      </c>
      <c r="V115" s="8">
        <f t="shared" si="19"/>
        <v>44.45</v>
      </c>
    </row>
    <row r="116" spans="1:22" ht="13.5" x14ac:dyDescent="0.25">
      <c r="A116" s="3">
        <f>RSI!A116</f>
        <v>42172</v>
      </c>
      <c r="B116" s="2">
        <f>RSI!B116</f>
        <v>5.9862000000000002</v>
      </c>
      <c r="C116" s="2">
        <f>RSI!I116</f>
        <v>52.150951420734756</v>
      </c>
      <c r="D116" s="2">
        <f>MACD!E116</f>
        <v>1.8687772110158818E-2</v>
      </c>
      <c r="E116" s="2">
        <f>MACD!F116</f>
        <v>3.0460849943303062E-2</v>
      </c>
      <c r="F116" s="2">
        <f>'Moving Avg'!D116</f>
        <v>5.9526000000000003</v>
      </c>
      <c r="G116" s="2">
        <f>'Moving Avg'!F116</f>
        <v>5.97248</v>
      </c>
      <c r="H116" s="2">
        <f>'Moving Avg'!G116</f>
        <v>5.982952</v>
      </c>
      <c r="I116" s="2">
        <f>'Moving Avg'!H116</f>
        <v>0</v>
      </c>
      <c r="J116" s="6" t="str">
        <f>OBV!F116</f>
        <v>BEARISH</v>
      </c>
      <c r="K116" s="6" t="str">
        <f>OBV!G116</f>
        <v>NEUTRAL</v>
      </c>
      <c r="L116" s="6" t="str">
        <f>OBV!H116</f>
        <v>BEARISH DIVERGENCE</v>
      </c>
      <c r="M116" s="8">
        <f t="shared" si="10"/>
        <v>25</v>
      </c>
      <c r="N116" s="8">
        <f t="shared" si="11"/>
        <v>45</v>
      </c>
      <c r="O116" s="8">
        <f t="shared" si="12"/>
        <v>75</v>
      </c>
      <c r="P116" s="8">
        <f t="shared" si="13"/>
        <v>16.5</v>
      </c>
      <c r="Q116" s="9">
        <f t="shared" si="14"/>
        <v>38.225000000000001</v>
      </c>
      <c r="R116" s="9">
        <f t="shared" si="15"/>
        <v>44.375</v>
      </c>
      <c r="S116" s="9">
        <f t="shared" si="16"/>
        <v>36.674999999999997</v>
      </c>
      <c r="T116" s="9">
        <f t="shared" si="17"/>
        <v>40.375</v>
      </c>
      <c r="U116" s="8">
        <f t="shared" si="18"/>
        <v>39.758333333333333</v>
      </c>
      <c r="V116" s="8">
        <f t="shared" si="19"/>
        <v>39.912499999999994</v>
      </c>
    </row>
    <row r="117" spans="1:22" ht="13.5" x14ac:dyDescent="0.25">
      <c r="A117" s="3">
        <f>RSI!A117</f>
        <v>42173</v>
      </c>
      <c r="B117" s="2">
        <f>RSI!B117</f>
        <v>6.1037999999999997</v>
      </c>
      <c r="C117" s="2">
        <f>RSI!I117</f>
        <v>67.382094097766426</v>
      </c>
      <c r="D117" s="2">
        <f>MACD!E117</f>
        <v>4.4971915483431602E-3</v>
      </c>
      <c r="E117" s="2">
        <f>MACD!F117</f>
        <v>2.5268118264311086E-2</v>
      </c>
      <c r="F117" s="2">
        <f>'Moving Avg'!D117</f>
        <v>5.9862000000000002</v>
      </c>
      <c r="G117" s="2">
        <f>'Moving Avg'!F117</f>
        <v>5.9777999999999993</v>
      </c>
      <c r="H117" s="2">
        <f>'Moving Avg'!G117</f>
        <v>5.9874319999999992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CONFIRMED BULLISH</v>
      </c>
      <c r="M117" s="8">
        <f t="shared" si="10"/>
        <v>25</v>
      </c>
      <c r="N117" s="8">
        <f t="shared" si="11"/>
        <v>100</v>
      </c>
      <c r="O117" s="8">
        <f t="shared" si="12"/>
        <v>75</v>
      </c>
      <c r="P117" s="8">
        <f t="shared" si="13"/>
        <v>67</v>
      </c>
      <c r="Q117" s="9">
        <f t="shared" si="14"/>
        <v>65.05</v>
      </c>
      <c r="R117" s="9">
        <f t="shared" si="15"/>
        <v>68</v>
      </c>
      <c r="S117" s="9">
        <f t="shared" si="16"/>
        <v>67.650000000000006</v>
      </c>
      <c r="T117" s="9">
        <f t="shared" si="17"/>
        <v>66.75</v>
      </c>
      <c r="U117" s="8">
        <f t="shared" si="18"/>
        <v>66.900000000000006</v>
      </c>
      <c r="V117" s="8">
        <f t="shared" si="19"/>
        <v>66.862500000000011</v>
      </c>
    </row>
    <row r="118" spans="1:22" ht="13.5" x14ac:dyDescent="0.25">
      <c r="A118" s="3">
        <f>RSI!A118</f>
        <v>42174</v>
      </c>
      <c r="B118" s="2">
        <f>RSI!B118</f>
        <v>6.2717999999999998</v>
      </c>
      <c r="C118" s="2">
        <f>RSI!I118</f>
        <v>78.104639984349816</v>
      </c>
      <c r="D118" s="2">
        <f>MACD!E118</f>
        <v>-2.0711920761322666E-2</v>
      </c>
      <c r="E118" s="2">
        <f>MACD!F118</f>
        <v>1.6072110459184337E-2</v>
      </c>
      <c r="F118" s="2">
        <f>'Moving Avg'!D118</f>
        <v>6.0567599999999997</v>
      </c>
      <c r="G118" s="2">
        <f>'Moving Avg'!F118</f>
        <v>5.9917999999999996</v>
      </c>
      <c r="H118" s="2">
        <f>'Moving Avg'!G118</f>
        <v>5.9963919999999984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CONFIRMED BULLISH</v>
      </c>
      <c r="M118" s="8">
        <f t="shared" si="10"/>
        <v>0</v>
      </c>
      <c r="N118" s="8">
        <f t="shared" si="11"/>
        <v>100</v>
      </c>
      <c r="O118" s="8">
        <f t="shared" si="12"/>
        <v>75</v>
      </c>
      <c r="P118" s="8">
        <f t="shared" si="13"/>
        <v>67</v>
      </c>
      <c r="Q118" s="9">
        <f t="shared" si="14"/>
        <v>56.3</v>
      </c>
      <c r="R118" s="9">
        <f t="shared" si="15"/>
        <v>63</v>
      </c>
      <c r="S118" s="9">
        <f t="shared" si="16"/>
        <v>63.900000000000006</v>
      </c>
      <c r="T118" s="9">
        <f t="shared" si="17"/>
        <v>60.5</v>
      </c>
      <c r="U118" s="8">
        <f t="shared" si="18"/>
        <v>61.066666666666663</v>
      </c>
      <c r="V118" s="8">
        <f t="shared" si="19"/>
        <v>60.924999999999997</v>
      </c>
    </row>
    <row r="119" spans="1:22" ht="13.5" x14ac:dyDescent="0.25">
      <c r="A119" s="3">
        <f>RSI!A119</f>
        <v>42177</v>
      </c>
      <c r="B119" s="2">
        <f>RSI!B119</f>
        <v>6.2662000000000004</v>
      </c>
      <c r="C119" s="2">
        <f>RSI!I119</f>
        <v>77.193705474610226</v>
      </c>
      <c r="D119" s="2">
        <f>MACD!E119</f>
        <v>-4.3321773188994328E-2</v>
      </c>
      <c r="E119" s="2">
        <f>MACD!F119</f>
        <v>4.1933337295486043E-3</v>
      </c>
      <c r="F119" s="2">
        <f>'Moving Avg'!D119</f>
        <v>6.1228400000000001</v>
      </c>
      <c r="G119" s="2">
        <f>'Moving Avg'!F119</f>
        <v>6.0055199999999989</v>
      </c>
      <c r="H119" s="2">
        <f>'Moving Avg'!G119</f>
        <v>6.0035600000000002</v>
      </c>
      <c r="I119" s="2">
        <f>'Moving Avg'!H119</f>
        <v>0</v>
      </c>
      <c r="J119" s="6" t="str">
        <f>OBV!F119</f>
        <v>BULLISH</v>
      </c>
      <c r="K119" s="6" t="str">
        <f>OBV!G119</f>
        <v>WEAK</v>
      </c>
      <c r="L119" s="6" t="str">
        <f>OBV!H119</f>
        <v>CONFIRMED BULLISH</v>
      </c>
      <c r="M119" s="8">
        <f t="shared" si="10"/>
        <v>0</v>
      </c>
      <c r="N119" s="8">
        <f t="shared" si="11"/>
        <v>100</v>
      </c>
      <c r="O119" s="8">
        <f t="shared" si="12"/>
        <v>75</v>
      </c>
      <c r="P119" s="8">
        <f t="shared" si="13"/>
        <v>67</v>
      </c>
      <c r="Q119" s="9">
        <f t="shared" si="14"/>
        <v>56.3</v>
      </c>
      <c r="R119" s="9">
        <f t="shared" si="15"/>
        <v>63</v>
      </c>
      <c r="S119" s="9">
        <f t="shared" si="16"/>
        <v>63.900000000000006</v>
      </c>
      <c r="T119" s="9">
        <f t="shared" si="17"/>
        <v>60.5</v>
      </c>
      <c r="U119" s="8">
        <f t="shared" si="18"/>
        <v>61.066666666666663</v>
      </c>
      <c r="V119" s="8">
        <f t="shared" si="19"/>
        <v>60.924999999999997</v>
      </c>
    </row>
    <row r="120" spans="1:22" ht="13.5" x14ac:dyDescent="0.25">
      <c r="A120" s="3">
        <f>RSI!A120</f>
        <v>42178</v>
      </c>
      <c r="B120" s="2">
        <f>RSI!B120</f>
        <v>6.2717999999999998</v>
      </c>
      <c r="C120" s="2">
        <f>RSI!I120</f>
        <v>77.476602837182071</v>
      </c>
      <c r="D120" s="2">
        <f>MACD!E120</f>
        <v>-6.0095625966356536E-2</v>
      </c>
      <c r="E120" s="2">
        <f>MACD!F120</f>
        <v>-8.6644582096324241E-3</v>
      </c>
      <c r="F120" s="2">
        <f>'Moving Avg'!D120</f>
        <v>6.1799599999999995</v>
      </c>
      <c r="G120" s="2">
        <f>'Moving Avg'!F120</f>
        <v>6.0195199999999982</v>
      </c>
      <c r="H120" s="2">
        <f>'Moving Avg'!G120</f>
        <v>6.0119599999999993</v>
      </c>
      <c r="I120" s="2">
        <f>'Moving Avg'!H120</f>
        <v>0</v>
      </c>
      <c r="J120" s="6" t="str">
        <f>OBV!F120</f>
        <v>BULLISH</v>
      </c>
      <c r="K120" s="6" t="str">
        <f>OBV!G120</f>
        <v>WEAK</v>
      </c>
      <c r="L120" s="6" t="str">
        <f>OBV!H120</f>
        <v>CONFIRMED BULLISH</v>
      </c>
      <c r="M120" s="8">
        <f t="shared" si="10"/>
        <v>0</v>
      </c>
      <c r="N120" s="8">
        <f t="shared" si="11"/>
        <v>100</v>
      </c>
      <c r="O120" s="8">
        <f t="shared" si="12"/>
        <v>75</v>
      </c>
      <c r="P120" s="8">
        <f t="shared" si="13"/>
        <v>67</v>
      </c>
      <c r="Q120" s="9">
        <f t="shared" si="14"/>
        <v>56.3</v>
      </c>
      <c r="R120" s="9">
        <f t="shared" si="15"/>
        <v>63</v>
      </c>
      <c r="S120" s="9">
        <f t="shared" si="16"/>
        <v>63.900000000000006</v>
      </c>
      <c r="T120" s="9">
        <f t="shared" si="17"/>
        <v>60.5</v>
      </c>
      <c r="U120" s="8">
        <f t="shared" si="18"/>
        <v>61.066666666666663</v>
      </c>
      <c r="V120" s="8">
        <f t="shared" si="19"/>
        <v>60.924999999999997</v>
      </c>
    </row>
    <row r="121" spans="1:22" ht="13.5" x14ac:dyDescent="0.25">
      <c r="A121" s="3">
        <f>RSI!A121</f>
        <v>42179</v>
      </c>
      <c r="B121" s="2">
        <f>RSI!B121</f>
        <v>6.2942</v>
      </c>
      <c r="C121" s="2">
        <f>RSI!I121</f>
        <v>78.619074270385212</v>
      </c>
      <c r="D121" s="2">
        <f>MACD!E121</f>
        <v>-8.1710517732478394E-2</v>
      </c>
      <c r="E121" s="2">
        <f>MACD!F121</f>
        <v>-2.3273670114201617E-2</v>
      </c>
      <c r="F121" s="2">
        <f>'Moving Avg'!D121</f>
        <v>6.2415599999999998</v>
      </c>
      <c r="G121" s="2">
        <f>'Moving Avg'!F121</f>
        <v>6.0346399999999996</v>
      </c>
      <c r="H121" s="2">
        <f>'Moving Avg'!G121</f>
        <v>6.0205840000000004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  <c r="M121" s="8">
        <f t="shared" si="10"/>
        <v>0</v>
      </c>
      <c r="N121" s="8">
        <f t="shared" si="11"/>
        <v>100</v>
      </c>
      <c r="O121" s="8">
        <f t="shared" si="12"/>
        <v>75</v>
      </c>
      <c r="P121" s="8">
        <f t="shared" si="13"/>
        <v>67</v>
      </c>
      <c r="Q121" s="9">
        <f t="shared" si="14"/>
        <v>56.3</v>
      </c>
      <c r="R121" s="9">
        <f t="shared" si="15"/>
        <v>63</v>
      </c>
      <c r="S121" s="9">
        <f t="shared" si="16"/>
        <v>63.900000000000006</v>
      </c>
      <c r="T121" s="9">
        <f t="shared" si="17"/>
        <v>60.5</v>
      </c>
      <c r="U121" s="8">
        <f t="shared" si="18"/>
        <v>61.066666666666663</v>
      </c>
      <c r="V121" s="8">
        <f t="shared" si="19"/>
        <v>60.924999999999997</v>
      </c>
    </row>
    <row r="122" spans="1:22" ht="13.5" x14ac:dyDescent="0.25">
      <c r="A122" s="3">
        <f>RSI!A122</f>
        <v>42180</v>
      </c>
      <c r="B122" s="2">
        <f>RSI!B122</f>
        <v>6.2717999999999998</v>
      </c>
      <c r="C122" s="2">
        <f>RSI!I122</f>
        <v>74.546905595007217</v>
      </c>
      <c r="D122" s="2">
        <f>MACD!E122</f>
        <v>-0.10412776321610817</v>
      </c>
      <c r="E122" s="2">
        <f>MACD!F122</f>
        <v>-3.9444488734582929E-2</v>
      </c>
      <c r="F122" s="2">
        <f>'Moving Avg'!D122</f>
        <v>6.2751599999999996</v>
      </c>
      <c r="G122" s="2">
        <f>'Moving Avg'!F122</f>
        <v>6.0486399999999989</v>
      </c>
      <c r="H122" s="2">
        <f>'Moving Avg'!G122</f>
        <v>6.0276399999999999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CONFIRMED BULLISH</v>
      </c>
      <c r="M122" s="8">
        <f t="shared" si="10"/>
        <v>0</v>
      </c>
      <c r="N122" s="8">
        <f t="shared" si="11"/>
        <v>100</v>
      </c>
      <c r="O122" s="8">
        <f t="shared" si="12"/>
        <v>75</v>
      </c>
      <c r="P122" s="8">
        <f t="shared" si="13"/>
        <v>67</v>
      </c>
      <c r="Q122" s="9">
        <f t="shared" si="14"/>
        <v>56.3</v>
      </c>
      <c r="R122" s="9">
        <f t="shared" si="15"/>
        <v>63</v>
      </c>
      <c r="S122" s="9">
        <f t="shared" si="16"/>
        <v>63.900000000000006</v>
      </c>
      <c r="T122" s="9">
        <f t="shared" si="17"/>
        <v>60.5</v>
      </c>
      <c r="U122" s="8">
        <f t="shared" si="18"/>
        <v>61.066666666666663</v>
      </c>
      <c r="V122" s="8">
        <f t="shared" si="19"/>
        <v>60.924999999999997</v>
      </c>
    </row>
    <row r="123" spans="1:22" ht="13.5" x14ac:dyDescent="0.25">
      <c r="A123" s="3">
        <f>RSI!A123</f>
        <v>42181</v>
      </c>
      <c r="B123" s="2">
        <f>RSI!B123</f>
        <v>6.2717999999999998</v>
      </c>
      <c r="C123" s="2">
        <f>RSI!I123</f>
        <v>74.546905595007217</v>
      </c>
      <c r="D123" s="2">
        <f>MACD!E123</f>
        <v>-0.1269181662221861</v>
      </c>
      <c r="E123" s="2">
        <f>MACD!F123</f>
        <v>-5.6939224232103569E-2</v>
      </c>
      <c r="F123" s="2">
        <f>'Moving Avg'!D123</f>
        <v>6.2751599999999996</v>
      </c>
      <c r="G123" s="2">
        <f>'Moving Avg'!F123</f>
        <v>6.0640399999999994</v>
      </c>
      <c r="H123" s="2">
        <f>'Moving Avg'!G123</f>
        <v>6.0343599999999995</v>
      </c>
      <c r="I123" s="2">
        <f>'Moving Avg'!H123</f>
        <v>0</v>
      </c>
      <c r="J123" s="6" t="str">
        <f>OBV!F123</f>
        <v>BULLISH</v>
      </c>
      <c r="K123" s="6" t="str">
        <f>OBV!G123</f>
        <v>WEAK</v>
      </c>
      <c r="L123" s="6" t="str">
        <f>OBV!H123</f>
        <v>NEUTRAL</v>
      </c>
      <c r="M123" s="8">
        <f t="shared" si="10"/>
        <v>0</v>
      </c>
      <c r="N123" s="8">
        <f t="shared" si="11"/>
        <v>100</v>
      </c>
      <c r="O123" s="8">
        <f t="shared" si="12"/>
        <v>75</v>
      </c>
      <c r="P123" s="8">
        <f t="shared" si="13"/>
        <v>33</v>
      </c>
      <c r="Q123" s="9">
        <f t="shared" si="14"/>
        <v>51.2</v>
      </c>
      <c r="R123" s="9">
        <f t="shared" si="15"/>
        <v>54.5</v>
      </c>
      <c r="S123" s="9">
        <f t="shared" si="16"/>
        <v>48.6</v>
      </c>
      <c r="T123" s="9">
        <f t="shared" si="17"/>
        <v>52</v>
      </c>
      <c r="U123" s="8">
        <f t="shared" si="18"/>
        <v>51.433333333333337</v>
      </c>
      <c r="V123" s="8">
        <f t="shared" si="19"/>
        <v>51.575000000000003</v>
      </c>
    </row>
    <row r="124" spans="1:22" ht="13.5" x14ac:dyDescent="0.25">
      <c r="A124" s="3">
        <f>RSI!A124</f>
        <v>42184</v>
      </c>
      <c r="B124" s="2">
        <f>RSI!B124</f>
        <v>6.2717999999999998</v>
      </c>
      <c r="C124" s="2">
        <f>RSI!I124</f>
        <v>74.546905595007217</v>
      </c>
      <c r="D124" s="2">
        <f>MACD!E124</f>
        <v>-0.14476343164037164</v>
      </c>
      <c r="E124" s="2">
        <f>MACD!F124</f>
        <v>-7.4504065713757187E-2</v>
      </c>
      <c r="F124" s="2">
        <f>'Moving Avg'!D124</f>
        <v>6.276279999999999</v>
      </c>
      <c r="G124" s="2">
        <f>'Moving Avg'!F124</f>
        <v>6.07944</v>
      </c>
      <c r="H124" s="2">
        <f>'Moving Avg'!G124</f>
        <v>6.0411919999999988</v>
      </c>
      <c r="I124" s="2">
        <f>'Moving Avg'!H124</f>
        <v>0</v>
      </c>
      <c r="J124" s="6" t="str">
        <f>OBV!F124</f>
        <v>BULLISH</v>
      </c>
      <c r="K124" s="6" t="str">
        <f>OBV!G124</f>
        <v>WEAK</v>
      </c>
      <c r="L124" s="6" t="str">
        <f>OBV!H124</f>
        <v>CONFIRMED BULLISH</v>
      </c>
      <c r="M124" s="8">
        <f t="shared" si="10"/>
        <v>0</v>
      </c>
      <c r="N124" s="8">
        <f t="shared" si="11"/>
        <v>100</v>
      </c>
      <c r="O124" s="8">
        <f t="shared" si="12"/>
        <v>75</v>
      </c>
      <c r="P124" s="8">
        <f t="shared" si="13"/>
        <v>67</v>
      </c>
      <c r="Q124" s="9">
        <f t="shared" si="14"/>
        <v>56.3</v>
      </c>
      <c r="R124" s="9">
        <f t="shared" si="15"/>
        <v>63</v>
      </c>
      <c r="S124" s="9">
        <f t="shared" si="16"/>
        <v>63.900000000000006</v>
      </c>
      <c r="T124" s="9">
        <f t="shared" si="17"/>
        <v>60.5</v>
      </c>
      <c r="U124" s="8">
        <f t="shared" si="18"/>
        <v>61.066666666666663</v>
      </c>
      <c r="V124" s="8">
        <f t="shared" si="19"/>
        <v>60.924999999999997</v>
      </c>
    </row>
    <row r="125" spans="1:22" ht="13.5" x14ac:dyDescent="0.25">
      <c r="A125" s="3">
        <f>RSI!A125</f>
        <v>42185</v>
      </c>
      <c r="B125" s="2">
        <f>RSI!B125</f>
        <v>6.4398</v>
      </c>
      <c r="C125" s="2">
        <f>RSI!I125</f>
        <v>82.862078647955684</v>
      </c>
      <c r="D125" s="2">
        <f>MACD!E125</f>
        <v>-0.16561469734817535</v>
      </c>
      <c r="E125" s="2">
        <f>MACD!F125</f>
        <v>-9.2726192040640823E-2</v>
      </c>
      <c r="F125" s="2">
        <f>'Moving Avg'!D125</f>
        <v>6.3098799999999997</v>
      </c>
      <c r="G125" s="2">
        <f>'Moving Avg'!F125</f>
        <v>6.1032400000000004</v>
      </c>
      <c r="H125" s="2">
        <f>'Moving Avg'!G125</f>
        <v>6.0516079999999999</v>
      </c>
      <c r="I125" s="2">
        <f>'Moving Avg'!H125</f>
        <v>0</v>
      </c>
      <c r="J125" s="6" t="str">
        <f>OBV!F125</f>
        <v>BULLISH</v>
      </c>
      <c r="K125" s="6" t="str">
        <f>OBV!G125</f>
        <v>WEAK</v>
      </c>
      <c r="L125" s="6" t="str">
        <f>OBV!H125</f>
        <v>CONFIRMED BULLISH</v>
      </c>
      <c r="M125" s="8">
        <f t="shared" si="10"/>
        <v>0</v>
      </c>
      <c r="N125" s="8">
        <f t="shared" si="11"/>
        <v>100</v>
      </c>
      <c r="O125" s="8">
        <f t="shared" si="12"/>
        <v>75</v>
      </c>
      <c r="P125" s="8">
        <f t="shared" si="13"/>
        <v>67</v>
      </c>
      <c r="Q125" s="9">
        <f t="shared" si="14"/>
        <v>56.3</v>
      </c>
      <c r="R125" s="9">
        <f t="shared" si="15"/>
        <v>63</v>
      </c>
      <c r="S125" s="9">
        <f t="shared" si="16"/>
        <v>63.900000000000006</v>
      </c>
      <c r="T125" s="9">
        <f t="shared" si="17"/>
        <v>60.5</v>
      </c>
      <c r="U125" s="8">
        <f t="shared" si="18"/>
        <v>61.066666666666663</v>
      </c>
      <c r="V125" s="8">
        <f t="shared" si="19"/>
        <v>60.924999999999997</v>
      </c>
    </row>
    <row r="126" spans="1:22" ht="13.5" x14ac:dyDescent="0.25">
      <c r="A126" s="3">
        <f>RSI!A126</f>
        <v>42186</v>
      </c>
      <c r="B126" s="2">
        <f>RSI!B126</f>
        <v>6.4481000000000002</v>
      </c>
      <c r="C126" s="2">
        <f>RSI!I126</f>
        <v>83.154870211768383</v>
      </c>
      <c r="D126" s="2">
        <f>MACD!E126</f>
        <v>-0.18584785769077783</v>
      </c>
      <c r="E126" s="2">
        <f>MACD!F126</f>
        <v>-0.11135052517066824</v>
      </c>
      <c r="F126" s="2">
        <f>'Moving Avg'!D126</f>
        <v>6.3406600000000006</v>
      </c>
      <c r="G126" s="2">
        <f>'Moving Avg'!F126</f>
        <v>6.1260549999999991</v>
      </c>
      <c r="H126" s="2">
        <f>'Moving Avg'!G126</f>
        <v>6.061966</v>
      </c>
      <c r="I126" s="2">
        <f>'Moving Avg'!H126</f>
        <v>0</v>
      </c>
      <c r="J126" s="6" t="str">
        <f>OBV!F126</f>
        <v>BULLISH</v>
      </c>
      <c r="K126" s="6" t="str">
        <f>OBV!G126</f>
        <v>WEAK</v>
      </c>
      <c r="L126" s="6" t="str">
        <f>OBV!H126</f>
        <v>BULLISH DIVERGENCE</v>
      </c>
      <c r="M126" s="8">
        <f t="shared" si="10"/>
        <v>0</v>
      </c>
      <c r="N126" s="8">
        <f t="shared" si="11"/>
        <v>100</v>
      </c>
      <c r="O126" s="8">
        <f t="shared" si="12"/>
        <v>75</v>
      </c>
      <c r="P126" s="8">
        <f t="shared" si="13"/>
        <v>50</v>
      </c>
      <c r="Q126" s="9">
        <f t="shared" si="14"/>
        <v>53.75</v>
      </c>
      <c r="R126" s="9">
        <f t="shared" si="15"/>
        <v>58.75</v>
      </c>
      <c r="S126" s="9">
        <f t="shared" si="16"/>
        <v>56.25</v>
      </c>
      <c r="T126" s="9">
        <f t="shared" si="17"/>
        <v>56.25</v>
      </c>
      <c r="U126" s="8">
        <f t="shared" si="18"/>
        <v>56.25</v>
      </c>
      <c r="V126" s="8">
        <f t="shared" si="19"/>
        <v>56.25</v>
      </c>
    </row>
    <row r="127" spans="1:22" ht="13.5" x14ac:dyDescent="0.25">
      <c r="A127" s="3">
        <f>RSI!A127</f>
        <v>42187</v>
      </c>
      <c r="B127" s="2">
        <f>RSI!B127</f>
        <v>6.4188000000000001</v>
      </c>
      <c r="C127" s="2">
        <f>RSI!I127</f>
        <v>78.083405900871128</v>
      </c>
      <c r="D127" s="2">
        <f>MACD!E127</f>
        <v>-0.18458326413936099</v>
      </c>
      <c r="E127" s="2">
        <f>MACD!F127</f>
        <v>-0.12599707296440679</v>
      </c>
      <c r="F127" s="2">
        <f>'Moving Avg'!D127</f>
        <v>6.3700600000000005</v>
      </c>
      <c r="G127" s="2">
        <f>'Moving Avg'!F127</f>
        <v>6.1488050000000003</v>
      </c>
      <c r="H127" s="2">
        <f>'Moving Avg'!G127</f>
        <v>6.0716259999999984</v>
      </c>
      <c r="I127" s="2">
        <f>'Moving Avg'!H127</f>
        <v>0</v>
      </c>
      <c r="J127" s="6" t="str">
        <f>OBV!F127</f>
        <v>BULLISH</v>
      </c>
      <c r="K127" s="6" t="str">
        <f>OBV!G127</f>
        <v>WEAK</v>
      </c>
      <c r="L127" s="6" t="str">
        <f>OBV!H127</f>
        <v>BULLISH DIVERGENCE</v>
      </c>
      <c r="M127" s="8">
        <f t="shared" si="10"/>
        <v>0</v>
      </c>
      <c r="N127" s="8">
        <f t="shared" si="11"/>
        <v>100</v>
      </c>
      <c r="O127" s="8">
        <f t="shared" si="12"/>
        <v>75</v>
      </c>
      <c r="P127" s="8">
        <f t="shared" si="13"/>
        <v>50</v>
      </c>
      <c r="Q127" s="9">
        <f t="shared" si="14"/>
        <v>53.75</v>
      </c>
      <c r="R127" s="9">
        <f t="shared" si="15"/>
        <v>58.75</v>
      </c>
      <c r="S127" s="9">
        <f t="shared" si="16"/>
        <v>56.25</v>
      </c>
      <c r="T127" s="9">
        <f t="shared" si="17"/>
        <v>56.25</v>
      </c>
      <c r="U127" s="8">
        <f t="shared" si="18"/>
        <v>56.25</v>
      </c>
      <c r="V127" s="8">
        <f t="shared" si="19"/>
        <v>56.25</v>
      </c>
    </row>
    <row r="128" spans="1:22" ht="13.5" x14ac:dyDescent="0.25">
      <c r="A128" s="3">
        <f>RSI!A128</f>
        <v>42188</v>
      </c>
      <c r="B128" s="2">
        <f>RSI!B128</f>
        <v>6.4188000000000001</v>
      </c>
      <c r="C128" s="2">
        <f>RSI!I128</f>
        <v>78.083405900871128</v>
      </c>
      <c r="D128" s="2">
        <f>MACD!E128</f>
        <v>-0.1592325624778308</v>
      </c>
      <c r="E128" s="2">
        <f>MACD!F128</f>
        <v>-0.1326441708670916</v>
      </c>
      <c r="F128" s="2">
        <f>'Moving Avg'!D128</f>
        <v>6.3994600000000004</v>
      </c>
      <c r="G128" s="2">
        <f>'Moving Avg'!F128</f>
        <v>6.1715550000000006</v>
      </c>
      <c r="H128" s="2">
        <f>'Moving Avg'!G128</f>
        <v>6.0824059999999989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BULLISH DIVERGENCE</v>
      </c>
      <c r="M128" s="8">
        <f t="shared" si="10"/>
        <v>0</v>
      </c>
      <c r="N128" s="8">
        <f t="shared" si="11"/>
        <v>100</v>
      </c>
      <c r="O128" s="8">
        <f t="shared" si="12"/>
        <v>75</v>
      </c>
      <c r="P128" s="8">
        <f t="shared" si="13"/>
        <v>50</v>
      </c>
      <c r="Q128" s="9">
        <f t="shared" si="14"/>
        <v>53.75</v>
      </c>
      <c r="R128" s="9">
        <f t="shared" si="15"/>
        <v>58.75</v>
      </c>
      <c r="S128" s="9">
        <f t="shared" si="16"/>
        <v>56.25</v>
      </c>
      <c r="T128" s="9">
        <f t="shared" si="17"/>
        <v>56.25</v>
      </c>
      <c r="U128" s="8">
        <f t="shared" si="18"/>
        <v>56.25</v>
      </c>
      <c r="V128" s="8">
        <f t="shared" si="19"/>
        <v>56.25</v>
      </c>
    </row>
    <row r="129" spans="1:22" ht="13.5" x14ac:dyDescent="0.25">
      <c r="A129" s="3">
        <f>RSI!A129</f>
        <v>42191</v>
      </c>
      <c r="B129" s="2">
        <f>RSI!B129</f>
        <v>6.3367000000000004</v>
      </c>
      <c r="C129" s="2">
        <f>RSI!I129</f>
        <v>65.167580036883578</v>
      </c>
      <c r="D129" s="2">
        <f>MACD!E129</f>
        <v>-0.13401155619056038</v>
      </c>
      <c r="E129" s="2">
        <f>MACD!F129</f>
        <v>-0.13291764793178537</v>
      </c>
      <c r="F129" s="2">
        <f>'Moving Avg'!D129</f>
        <v>6.412440000000001</v>
      </c>
      <c r="G129" s="2">
        <f>'Moving Avg'!F129</f>
        <v>6.1901999999999999</v>
      </c>
      <c r="H129" s="2">
        <f>'Moving Avg'!G129</f>
        <v>6.0909839999999988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BULLISH DIVERGENCE</v>
      </c>
      <c r="M129" s="8">
        <f t="shared" si="10"/>
        <v>25</v>
      </c>
      <c r="N129" s="8">
        <f t="shared" si="11"/>
        <v>45</v>
      </c>
      <c r="O129" s="8">
        <f t="shared" si="12"/>
        <v>75</v>
      </c>
      <c r="P129" s="8">
        <f t="shared" si="13"/>
        <v>50</v>
      </c>
      <c r="Q129" s="9">
        <f t="shared" si="14"/>
        <v>43.25</v>
      </c>
      <c r="R129" s="9">
        <f t="shared" si="15"/>
        <v>52.75</v>
      </c>
      <c r="S129" s="9">
        <f t="shared" si="16"/>
        <v>51.75</v>
      </c>
      <c r="T129" s="9">
        <f t="shared" si="17"/>
        <v>48.75</v>
      </c>
      <c r="U129" s="8">
        <f t="shared" si="18"/>
        <v>49.25</v>
      </c>
      <c r="V129" s="8">
        <f t="shared" si="19"/>
        <v>49.125</v>
      </c>
    </row>
    <row r="130" spans="1:22" ht="13.5" x14ac:dyDescent="0.25">
      <c r="A130" s="3">
        <f>RSI!A130</f>
        <v>42192</v>
      </c>
      <c r="B130" s="2">
        <f>RSI!B130</f>
        <v>6.3132000000000001</v>
      </c>
      <c r="C130" s="2">
        <f>RSI!I130</f>
        <v>62.005983677793211</v>
      </c>
      <c r="D130" s="2">
        <f>MACD!E130</f>
        <v>-0.11092545090918815</v>
      </c>
      <c r="E130" s="2">
        <f>MACD!F130</f>
        <v>-0.12851920852726595</v>
      </c>
      <c r="F130" s="2">
        <f>'Moving Avg'!D130</f>
        <v>6.3871200000000004</v>
      </c>
      <c r="G130" s="2">
        <f>'Moving Avg'!F130</f>
        <v>6.2062699999999991</v>
      </c>
      <c r="H130" s="2">
        <f>'Moving Avg'!G130</f>
        <v>6.0985319999999987</v>
      </c>
      <c r="I130" s="2">
        <f>'Moving Avg'!H130</f>
        <v>0</v>
      </c>
      <c r="J130" s="6" t="str">
        <f>OBV!F130</f>
        <v>BEARISH</v>
      </c>
      <c r="K130" s="6" t="str">
        <f>OBV!G130</f>
        <v>STRONG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75</v>
      </c>
      <c r="P130" s="8">
        <f t="shared" ref="P130:P193" si="23">IF(L130="confirmed bullish", 34, IF(L130="bullish divergence",17, 0))+IF(J130="bullish",33,IF(J130="bearish",0,16.5))+IF(K130="strong",33,IF(K130="weak",0,16.5))</f>
        <v>33</v>
      </c>
      <c r="Q130" s="9">
        <f t="shared" si="14"/>
        <v>24.95</v>
      </c>
      <c r="R130" s="9">
        <f t="shared" si="15"/>
        <v>39.5</v>
      </c>
      <c r="S130" s="9">
        <f t="shared" si="16"/>
        <v>37.35</v>
      </c>
      <c r="T130" s="9">
        <f t="shared" si="17"/>
        <v>33.25</v>
      </c>
      <c r="U130" s="8">
        <f t="shared" si="18"/>
        <v>33.933333333333337</v>
      </c>
      <c r="V130" s="8">
        <f t="shared" si="19"/>
        <v>33.762500000000003</v>
      </c>
    </row>
    <row r="131" spans="1:22" ht="13.5" x14ac:dyDescent="0.25">
      <c r="A131" s="3">
        <f>RSI!A131</f>
        <v>42193</v>
      </c>
      <c r="B131" s="2">
        <f>RSI!B131</f>
        <v>6.3308</v>
      </c>
      <c r="C131" s="2">
        <f>RSI!I131</f>
        <v>63.436687863291951</v>
      </c>
      <c r="D131" s="2">
        <f>MACD!E131</f>
        <v>-8.9903283513135257E-2</v>
      </c>
      <c r="E131" s="2">
        <f>MACD!F131</f>
        <v>-0.12079602352443981</v>
      </c>
      <c r="F131" s="2">
        <f>'Moving Avg'!D131</f>
        <v>6.3636600000000012</v>
      </c>
      <c r="G131" s="2">
        <f>'Moving Avg'!F131</f>
        <v>6.2246199999999998</v>
      </c>
      <c r="H131" s="2">
        <f>'Moving Avg'!G131</f>
        <v>6.1053119999999987</v>
      </c>
      <c r="I131" s="2">
        <f>'Moving Avg'!H131</f>
        <v>0</v>
      </c>
      <c r="J131" s="6" t="str">
        <f>OBV!F131</f>
        <v>BEARISH</v>
      </c>
      <c r="K131" s="6" t="str">
        <f>OBV!G131</f>
        <v>STRONG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75</v>
      </c>
      <c r="P131" s="8">
        <f t="shared" si="23"/>
        <v>33</v>
      </c>
      <c r="Q131" s="9">
        <f t="shared" ref="Q131:Q194" si="24">0.35*M131+N131*0.35+O131*0.15+P131*0.15</f>
        <v>24.95</v>
      </c>
      <c r="R131" s="9">
        <f t="shared" ref="R131:R194" si="25">M131*0.2+N131*0.2+O131*0.35+P131*0.25</f>
        <v>39.5</v>
      </c>
      <c r="S131" s="9">
        <f t="shared" ref="S131:S194" si="26">M131*0.15+N131*0.15+O131*0.25+P131*0.45</f>
        <v>37.35</v>
      </c>
      <c r="T131" s="9">
        <f t="shared" ref="T131:T194" si="27">0.25*SUM(M131:P131)</f>
        <v>33.25</v>
      </c>
      <c r="U131" s="8">
        <f t="shared" ref="U131:U194" si="28">SUM(Q131:S131)/3</f>
        <v>33.933333333333337</v>
      </c>
      <c r="V131" s="8">
        <f t="shared" ref="V131:V194" si="29">SUM(Q131:T131)/4</f>
        <v>33.762500000000003</v>
      </c>
    </row>
    <row r="132" spans="1:22" ht="13.5" x14ac:dyDescent="0.25">
      <c r="A132" s="3">
        <f>RSI!A132</f>
        <v>42194</v>
      </c>
      <c r="B132" s="2">
        <f>RSI!B132</f>
        <v>6.4128999999999996</v>
      </c>
      <c r="C132" s="2">
        <f>RSI!I132</f>
        <v>69.253054711974769</v>
      </c>
      <c r="D132" s="2">
        <f>MACD!E132</f>
        <v>-8.235311494342934E-2</v>
      </c>
      <c r="E132" s="2">
        <f>MACD!F132</f>
        <v>-0.11310744180823773</v>
      </c>
      <c r="F132" s="2">
        <f>'Moving Avg'!D132</f>
        <v>6.3624799999999997</v>
      </c>
      <c r="G132" s="2">
        <f>'Moving Avg'!F132</f>
        <v>6.2484749999999991</v>
      </c>
      <c r="H132" s="2">
        <f>'Moving Avg'!G132</f>
        <v>6.1137339999999991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75</v>
      </c>
      <c r="P132" s="8">
        <f t="shared" si="23"/>
        <v>33</v>
      </c>
      <c r="Q132" s="9">
        <f t="shared" si="24"/>
        <v>24.95</v>
      </c>
      <c r="R132" s="9">
        <f t="shared" si="25"/>
        <v>39.5</v>
      </c>
      <c r="S132" s="9">
        <f t="shared" si="26"/>
        <v>37.35</v>
      </c>
      <c r="T132" s="9">
        <f t="shared" si="27"/>
        <v>33.25</v>
      </c>
      <c r="U132" s="8">
        <f t="shared" si="28"/>
        <v>33.933333333333337</v>
      </c>
      <c r="V132" s="8">
        <f t="shared" si="29"/>
        <v>33.762500000000003</v>
      </c>
    </row>
    <row r="133" spans="1:22" ht="13.5" x14ac:dyDescent="0.25">
      <c r="A133" s="3">
        <f>RSI!A133</f>
        <v>42195</v>
      </c>
      <c r="B133" s="2">
        <f>RSI!B133</f>
        <v>6.4363000000000001</v>
      </c>
      <c r="C133" s="2">
        <f>RSI!I133</f>
        <v>70.684456622576789</v>
      </c>
      <c r="D133" s="2">
        <f>MACD!E133</f>
        <v>-7.8840554212821878E-2</v>
      </c>
      <c r="E133" s="2">
        <f>MACD!F133</f>
        <v>-0.10625406428915457</v>
      </c>
      <c r="F133" s="2">
        <f>'Moving Avg'!D133</f>
        <v>6.3659799999999995</v>
      </c>
      <c r="G133" s="2">
        <f>'Moving Avg'!F133</f>
        <v>6.2743400000000005</v>
      </c>
      <c r="H133" s="2">
        <f>'Moving Avg'!G133</f>
        <v>6.1215039999999998</v>
      </c>
      <c r="I133" s="2">
        <f>'Moving Avg'!H133</f>
        <v>0</v>
      </c>
      <c r="J133" s="6" t="str">
        <f>OBV!F133</f>
        <v>BULLISH</v>
      </c>
      <c r="K133" s="6" t="str">
        <f>OBV!G133</f>
        <v>WEAK</v>
      </c>
      <c r="L133" s="6" t="str">
        <f>OBV!H133</f>
        <v>CONFIRMED BULLISH</v>
      </c>
      <c r="M133" s="8">
        <f t="shared" si="20"/>
        <v>0</v>
      </c>
      <c r="N133" s="8">
        <f t="shared" si="21"/>
        <v>0</v>
      </c>
      <c r="O133" s="8">
        <f t="shared" si="22"/>
        <v>75</v>
      </c>
      <c r="P133" s="8">
        <f t="shared" si="23"/>
        <v>67</v>
      </c>
      <c r="Q133" s="9">
        <f t="shared" si="24"/>
        <v>21.299999999999997</v>
      </c>
      <c r="R133" s="9">
        <f t="shared" si="25"/>
        <v>43</v>
      </c>
      <c r="S133" s="9">
        <f t="shared" si="26"/>
        <v>48.900000000000006</v>
      </c>
      <c r="T133" s="9">
        <f t="shared" si="27"/>
        <v>35.5</v>
      </c>
      <c r="U133" s="8">
        <f t="shared" si="28"/>
        <v>37.733333333333334</v>
      </c>
      <c r="V133" s="8">
        <f t="shared" si="29"/>
        <v>37.174999999999997</v>
      </c>
    </row>
    <row r="134" spans="1:22" ht="13.5" x14ac:dyDescent="0.25">
      <c r="A134" s="3">
        <f>RSI!A134</f>
        <v>42198</v>
      </c>
      <c r="B134" s="2">
        <f>RSI!B134</f>
        <v>6.3894000000000002</v>
      </c>
      <c r="C134" s="2">
        <f>RSI!I134</f>
        <v>64.230276550202888</v>
      </c>
      <c r="D134" s="2">
        <f>MACD!E134</f>
        <v>-7.3590649888696902E-2</v>
      </c>
      <c r="E134" s="2">
        <f>MACD!F134</f>
        <v>-9.9721381409063045E-2</v>
      </c>
      <c r="F134" s="2">
        <f>'Moving Avg'!D134</f>
        <v>6.3765199999999993</v>
      </c>
      <c r="G134" s="2">
        <f>'Moving Avg'!F134</f>
        <v>6.2970199999999998</v>
      </c>
      <c r="H134" s="2">
        <f>'Moving Avg'!G134</f>
        <v>6.1275520000000006</v>
      </c>
      <c r="I134" s="2">
        <f>'Moving Avg'!H134</f>
        <v>0</v>
      </c>
      <c r="J134" s="6" t="str">
        <f>OBV!F134</f>
        <v>BULLISH</v>
      </c>
      <c r="K134" s="6" t="str">
        <f>OBV!G134</f>
        <v>WEAK</v>
      </c>
      <c r="L134" s="6" t="str">
        <f>OBV!H134</f>
        <v>CONFIRMED BULLISH</v>
      </c>
      <c r="M134" s="8">
        <f t="shared" si="20"/>
        <v>25</v>
      </c>
      <c r="N134" s="8">
        <f t="shared" si="21"/>
        <v>0</v>
      </c>
      <c r="O134" s="8">
        <f t="shared" si="22"/>
        <v>75</v>
      </c>
      <c r="P134" s="8">
        <f t="shared" si="23"/>
        <v>67</v>
      </c>
      <c r="Q134" s="9">
        <f t="shared" si="24"/>
        <v>30.049999999999997</v>
      </c>
      <c r="R134" s="9">
        <f t="shared" si="25"/>
        <v>48</v>
      </c>
      <c r="S134" s="9">
        <f t="shared" si="26"/>
        <v>52.650000000000006</v>
      </c>
      <c r="T134" s="9">
        <f t="shared" si="27"/>
        <v>41.75</v>
      </c>
      <c r="U134" s="8">
        <f t="shared" si="28"/>
        <v>43.566666666666663</v>
      </c>
      <c r="V134" s="8">
        <f t="shared" si="29"/>
        <v>43.112499999999997</v>
      </c>
    </row>
    <row r="135" spans="1:22" ht="13.5" x14ac:dyDescent="0.25">
      <c r="A135" s="3">
        <f>RSI!A135</f>
        <v>42199</v>
      </c>
      <c r="B135" s="2">
        <f>RSI!B135</f>
        <v>6.3894000000000002</v>
      </c>
      <c r="C135" s="2">
        <f>RSI!I135</f>
        <v>64.230276550202888</v>
      </c>
      <c r="D135" s="2">
        <f>MACD!E135</f>
        <v>-4.4132854194424809E-2</v>
      </c>
      <c r="E135" s="2">
        <f>MACD!F135</f>
        <v>-8.8603675966135415E-2</v>
      </c>
      <c r="F135" s="2">
        <f>'Moving Avg'!D135</f>
        <v>6.3917600000000006</v>
      </c>
      <c r="G135" s="2">
        <f>'Moving Avg'!F135</f>
        <v>6.3171799999999996</v>
      </c>
      <c r="H135" s="2">
        <f>'Moving Avg'!G135</f>
        <v>6.1332640000000023</v>
      </c>
      <c r="I135" s="2">
        <f>'Moving Avg'!H135</f>
        <v>0</v>
      </c>
      <c r="J135" s="6" t="str">
        <f>OBV!F135</f>
        <v>BULLISH</v>
      </c>
      <c r="K135" s="6" t="str">
        <f>OBV!G135</f>
        <v>WEAK</v>
      </c>
      <c r="L135" s="6" t="str">
        <f>OBV!H135</f>
        <v>CONFIRMED BULLISH</v>
      </c>
      <c r="M135" s="8">
        <f t="shared" si="20"/>
        <v>25</v>
      </c>
      <c r="N135" s="8">
        <f t="shared" si="21"/>
        <v>0</v>
      </c>
      <c r="O135" s="8">
        <f t="shared" si="22"/>
        <v>75</v>
      </c>
      <c r="P135" s="8">
        <f t="shared" si="23"/>
        <v>67</v>
      </c>
      <c r="Q135" s="9">
        <f t="shared" si="24"/>
        <v>30.049999999999997</v>
      </c>
      <c r="R135" s="9">
        <f t="shared" si="25"/>
        <v>48</v>
      </c>
      <c r="S135" s="9">
        <f t="shared" si="26"/>
        <v>52.650000000000006</v>
      </c>
      <c r="T135" s="9">
        <f t="shared" si="27"/>
        <v>41.75</v>
      </c>
      <c r="U135" s="8">
        <f t="shared" si="28"/>
        <v>43.566666666666663</v>
      </c>
      <c r="V135" s="8">
        <f t="shared" si="29"/>
        <v>43.112499999999997</v>
      </c>
    </row>
    <row r="136" spans="1:22" ht="13.5" x14ac:dyDescent="0.25">
      <c r="A136" s="3">
        <f>RSI!A136</f>
        <v>42200</v>
      </c>
      <c r="B136" s="2">
        <f>RSI!B136</f>
        <v>6.3308</v>
      </c>
      <c r="C136" s="2">
        <f>RSI!I136</f>
        <v>56.724708495828779</v>
      </c>
      <c r="D136" s="2">
        <f>MACD!E136</f>
        <v>-1.4358423332024195E-2</v>
      </c>
      <c r="E136" s="2">
        <f>MACD!F136</f>
        <v>-7.3754625439313173E-2</v>
      </c>
      <c r="F136" s="2">
        <f>'Moving Avg'!D136</f>
        <v>6.3917599999999997</v>
      </c>
      <c r="G136" s="2">
        <f>'Moving Avg'!F136</f>
        <v>6.3344099999999983</v>
      </c>
      <c r="H136" s="2">
        <f>'Moving Avg'!G136</f>
        <v>6.1375800000000025</v>
      </c>
      <c r="I136" s="2">
        <f>'Moving Avg'!H136</f>
        <v>0</v>
      </c>
      <c r="J136" s="6" t="str">
        <f>OBV!F136</f>
        <v>BULLISH</v>
      </c>
      <c r="K136" s="6" t="str">
        <f>OBV!G136</f>
        <v>WEAK</v>
      </c>
      <c r="L136" s="6" t="str">
        <f>OBV!H136</f>
        <v>NEUTRAL</v>
      </c>
      <c r="M136" s="8">
        <f t="shared" si="20"/>
        <v>25</v>
      </c>
      <c r="N136" s="8">
        <f t="shared" si="21"/>
        <v>0</v>
      </c>
      <c r="O136" s="8">
        <f t="shared" si="22"/>
        <v>75</v>
      </c>
      <c r="P136" s="8">
        <f t="shared" si="23"/>
        <v>33</v>
      </c>
      <c r="Q136" s="9">
        <f t="shared" si="24"/>
        <v>24.95</v>
      </c>
      <c r="R136" s="9">
        <f t="shared" si="25"/>
        <v>39.5</v>
      </c>
      <c r="S136" s="9">
        <f t="shared" si="26"/>
        <v>37.35</v>
      </c>
      <c r="T136" s="9">
        <f t="shared" si="27"/>
        <v>33.25</v>
      </c>
      <c r="U136" s="8">
        <f t="shared" si="28"/>
        <v>33.933333333333337</v>
      </c>
      <c r="V136" s="8">
        <f t="shared" si="29"/>
        <v>33.762500000000003</v>
      </c>
    </row>
    <row r="137" spans="1:22" ht="13.5" x14ac:dyDescent="0.25">
      <c r="A137" s="3">
        <f>RSI!A137</f>
        <v>42201</v>
      </c>
      <c r="B137" s="2">
        <f>RSI!B137</f>
        <v>6.3014999999999999</v>
      </c>
      <c r="C137" s="2">
        <f>RSI!I137</f>
        <v>53.366794414195368</v>
      </c>
      <c r="D137" s="2">
        <f>MACD!E137</f>
        <v>8.1321811707901759E-3</v>
      </c>
      <c r="E137" s="2">
        <f>MACD!F137</f>
        <v>-5.7377264117292506E-2</v>
      </c>
      <c r="F137" s="2">
        <f>'Moving Avg'!D137</f>
        <v>6.3694800000000003</v>
      </c>
      <c r="G137" s="2">
        <f>'Moving Avg'!F137</f>
        <v>6.344294999999998</v>
      </c>
      <c r="H137" s="2">
        <f>'Moving Avg'!G137</f>
        <v>6.1415340000000027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BULLISH DIVERGENCE</v>
      </c>
      <c r="M137" s="8">
        <f t="shared" si="20"/>
        <v>25</v>
      </c>
      <c r="N137" s="8">
        <f t="shared" si="21"/>
        <v>0</v>
      </c>
      <c r="O137" s="8">
        <f t="shared" si="22"/>
        <v>75</v>
      </c>
      <c r="P137" s="8">
        <f t="shared" si="23"/>
        <v>50</v>
      </c>
      <c r="Q137" s="9">
        <f t="shared" si="24"/>
        <v>27.5</v>
      </c>
      <c r="R137" s="9">
        <f t="shared" si="25"/>
        <v>43.75</v>
      </c>
      <c r="S137" s="9">
        <f t="shared" si="26"/>
        <v>45</v>
      </c>
      <c r="T137" s="9">
        <f t="shared" si="27"/>
        <v>37.5</v>
      </c>
      <c r="U137" s="8">
        <f t="shared" si="28"/>
        <v>38.75</v>
      </c>
      <c r="V137" s="8">
        <f t="shared" si="29"/>
        <v>38.4375</v>
      </c>
    </row>
    <row r="138" spans="1:22" ht="13.5" x14ac:dyDescent="0.25">
      <c r="A138" s="3">
        <f>RSI!A138</f>
        <v>42205</v>
      </c>
      <c r="B138" s="2">
        <f>RSI!B138</f>
        <v>6.3426</v>
      </c>
      <c r="C138" s="2">
        <f>RSI!I138</f>
        <v>57.194639479061067</v>
      </c>
      <c r="D138" s="2">
        <f>MACD!E138</f>
        <v>2.395265841748806E-2</v>
      </c>
      <c r="E138" s="2">
        <f>MACD!F138</f>
        <v>-4.1111279610336393E-2</v>
      </c>
      <c r="F138" s="2">
        <f>'Moving Avg'!D138</f>
        <v>6.3507400000000001</v>
      </c>
      <c r="G138" s="2">
        <f>'Moving Avg'!F138</f>
        <v>6.347834999999999</v>
      </c>
      <c r="H138" s="2">
        <f>'Moving Avg'!G138</f>
        <v>6.1470940000000027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75</v>
      </c>
      <c r="P138" s="8">
        <f t="shared" si="23"/>
        <v>0</v>
      </c>
      <c r="Q138" s="9">
        <f t="shared" si="24"/>
        <v>20</v>
      </c>
      <c r="R138" s="9">
        <f t="shared" si="25"/>
        <v>31.25</v>
      </c>
      <c r="S138" s="9">
        <f t="shared" si="26"/>
        <v>22.5</v>
      </c>
      <c r="T138" s="9">
        <f t="shared" si="27"/>
        <v>25</v>
      </c>
      <c r="U138" s="8">
        <f t="shared" si="28"/>
        <v>24.583333333333332</v>
      </c>
      <c r="V138" s="8">
        <f t="shared" si="29"/>
        <v>24.6875</v>
      </c>
    </row>
    <row r="139" spans="1:22" ht="13.5" x14ac:dyDescent="0.25">
      <c r="A139" s="3">
        <f>RSI!A139</f>
        <v>42206</v>
      </c>
      <c r="B139" s="2">
        <f>RSI!B139</f>
        <v>6.3483999999999998</v>
      </c>
      <c r="C139" s="2">
        <f>RSI!I139</f>
        <v>57.72204408420113</v>
      </c>
      <c r="D139" s="2">
        <f>MACD!E139</f>
        <v>2.3882631662992537E-2</v>
      </c>
      <c r="E139" s="2">
        <f>MACD!F139</f>
        <v>-2.8112497355670611E-2</v>
      </c>
      <c r="F139" s="2">
        <f>'Moving Avg'!D139</f>
        <v>6.3425399999999996</v>
      </c>
      <c r="G139" s="2">
        <f>'Moving Avg'!F139</f>
        <v>6.3519449999999988</v>
      </c>
      <c r="H139" s="2">
        <f>'Moving Avg'!G139</f>
        <v>6.152770000000003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75</v>
      </c>
      <c r="P139" s="8">
        <f t="shared" si="23"/>
        <v>0</v>
      </c>
      <c r="Q139" s="9">
        <f t="shared" si="24"/>
        <v>20</v>
      </c>
      <c r="R139" s="9">
        <f t="shared" si="25"/>
        <v>31.25</v>
      </c>
      <c r="S139" s="9">
        <f t="shared" si="26"/>
        <v>22.5</v>
      </c>
      <c r="T139" s="9">
        <f t="shared" si="27"/>
        <v>25</v>
      </c>
      <c r="U139" s="8">
        <f t="shared" si="28"/>
        <v>24.583333333333332</v>
      </c>
      <c r="V139" s="8">
        <f t="shared" si="29"/>
        <v>24.6875</v>
      </c>
    </row>
    <row r="140" spans="1:22" ht="13.5" x14ac:dyDescent="0.25">
      <c r="A140" s="3">
        <f>RSI!A140</f>
        <v>42207</v>
      </c>
      <c r="B140" s="2">
        <f>RSI!B140</f>
        <v>6.3894000000000002</v>
      </c>
      <c r="C140" s="2">
        <f>RSI!I140</f>
        <v>61.347509655805403</v>
      </c>
      <c r="D140" s="2">
        <f>MACD!E140</f>
        <v>1.6769845668296313E-2</v>
      </c>
      <c r="E140" s="2">
        <f>MACD!F140</f>
        <v>-1.9136028750877228E-2</v>
      </c>
      <c r="F140" s="2">
        <f>'Moving Avg'!D140</f>
        <v>6.3425400000000014</v>
      </c>
      <c r="G140" s="2">
        <f>'Moving Avg'!F140</f>
        <v>6.3578249999999992</v>
      </c>
      <c r="H140" s="2">
        <f>'Moving Avg'!G140</f>
        <v>6.1591540000000045</v>
      </c>
      <c r="I140" s="2">
        <f>'Moving Avg'!H140</f>
        <v>0</v>
      </c>
      <c r="J140" s="6" t="str">
        <f>OBV!F140</f>
        <v>BEARISH</v>
      </c>
      <c r="K140" s="6" t="str">
        <f>OBV!G140</f>
        <v>WEAK</v>
      </c>
      <c r="L140" s="6" t="str">
        <f>OBV!H140</f>
        <v>NEUTRAL</v>
      </c>
      <c r="M140" s="8">
        <f t="shared" si="20"/>
        <v>25</v>
      </c>
      <c r="N140" s="8">
        <f t="shared" si="21"/>
        <v>0</v>
      </c>
      <c r="O140" s="8">
        <f t="shared" si="22"/>
        <v>75</v>
      </c>
      <c r="P140" s="8">
        <f t="shared" si="23"/>
        <v>0</v>
      </c>
      <c r="Q140" s="9">
        <f t="shared" si="24"/>
        <v>20</v>
      </c>
      <c r="R140" s="9">
        <f t="shared" si="25"/>
        <v>31.25</v>
      </c>
      <c r="S140" s="9">
        <f t="shared" si="26"/>
        <v>22.5</v>
      </c>
      <c r="T140" s="9">
        <f t="shared" si="27"/>
        <v>25</v>
      </c>
      <c r="U140" s="8">
        <f t="shared" si="28"/>
        <v>24.583333333333332</v>
      </c>
      <c r="V140" s="8">
        <f t="shared" si="29"/>
        <v>24.6875</v>
      </c>
    </row>
    <row r="141" spans="1:22" ht="13.5" x14ac:dyDescent="0.25">
      <c r="A141" s="3">
        <f>RSI!A141</f>
        <v>42208</v>
      </c>
      <c r="B141" s="2">
        <f>RSI!B141</f>
        <v>6.3894000000000002</v>
      </c>
      <c r="C141" s="2">
        <f>RSI!I141</f>
        <v>61.347509655805403</v>
      </c>
      <c r="D141" s="2">
        <f>MACD!E141</f>
        <v>1.2845356975376809E-2</v>
      </c>
      <c r="E141" s="2">
        <f>MACD!F141</f>
        <v>-1.2739751605626421E-2</v>
      </c>
      <c r="F141" s="2">
        <f>'Moving Avg'!D141</f>
        <v>6.3542600000000009</v>
      </c>
      <c r="G141" s="2">
        <f>'Moving Avg'!F141</f>
        <v>6.3625849999999993</v>
      </c>
      <c r="H141" s="2">
        <f>'Moving Avg'!G141</f>
        <v>6.1638580000000047</v>
      </c>
      <c r="I141" s="2">
        <f>'Moving Avg'!H141</f>
        <v>0</v>
      </c>
      <c r="J141" s="6" t="str">
        <f>OBV!F141</f>
        <v>BEARISH</v>
      </c>
      <c r="K141" s="6" t="str">
        <f>OBV!G141</f>
        <v>WEAK</v>
      </c>
      <c r="L141" s="6" t="str">
        <f>OBV!H141</f>
        <v>BEARISH DIVERGENCE</v>
      </c>
      <c r="M141" s="8">
        <f t="shared" si="20"/>
        <v>25</v>
      </c>
      <c r="N141" s="8">
        <f t="shared" si="21"/>
        <v>0</v>
      </c>
      <c r="O141" s="8">
        <f t="shared" si="22"/>
        <v>75</v>
      </c>
      <c r="P141" s="8">
        <f t="shared" si="23"/>
        <v>0</v>
      </c>
      <c r="Q141" s="9">
        <f t="shared" si="24"/>
        <v>20</v>
      </c>
      <c r="R141" s="9">
        <f t="shared" si="25"/>
        <v>31.25</v>
      </c>
      <c r="S141" s="9">
        <f t="shared" si="26"/>
        <v>22.5</v>
      </c>
      <c r="T141" s="9">
        <f t="shared" si="27"/>
        <v>25</v>
      </c>
      <c r="U141" s="8">
        <f t="shared" si="28"/>
        <v>24.583333333333332</v>
      </c>
      <c r="V141" s="8">
        <f t="shared" si="29"/>
        <v>24.6875</v>
      </c>
    </row>
    <row r="142" spans="1:22" ht="13.5" x14ac:dyDescent="0.25">
      <c r="A142" s="3">
        <f>RSI!A142</f>
        <v>42209</v>
      </c>
      <c r="B142" s="2">
        <f>RSI!B142</f>
        <v>6.3776999999999999</v>
      </c>
      <c r="C142" s="2">
        <f>RSI!I142</f>
        <v>59.654481234191763</v>
      </c>
      <c r="D142" s="2">
        <f>MACD!E142</f>
        <v>2.2453858917102387E-2</v>
      </c>
      <c r="E142" s="2">
        <f>MACD!F142</f>
        <v>-5.7010295010806603E-3</v>
      </c>
      <c r="F142" s="2">
        <f>'Moving Avg'!D142</f>
        <v>6.3695000000000004</v>
      </c>
      <c r="G142" s="2">
        <f>'Moving Avg'!F142</f>
        <v>6.3678799999999995</v>
      </c>
      <c r="H142" s="2">
        <f>'Moving Avg'!G142</f>
        <v>6.1694480000000036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0"/>
        <v>25</v>
      </c>
      <c r="N142" s="8">
        <f t="shared" si="21"/>
        <v>0</v>
      </c>
      <c r="O142" s="8">
        <f t="shared" si="22"/>
        <v>75</v>
      </c>
      <c r="P142" s="8">
        <f t="shared" si="23"/>
        <v>67</v>
      </c>
      <c r="Q142" s="9">
        <f t="shared" si="24"/>
        <v>30.049999999999997</v>
      </c>
      <c r="R142" s="9">
        <f t="shared" si="25"/>
        <v>48</v>
      </c>
      <c r="S142" s="9">
        <f t="shared" si="26"/>
        <v>52.650000000000006</v>
      </c>
      <c r="T142" s="9">
        <f t="shared" si="27"/>
        <v>41.75</v>
      </c>
      <c r="U142" s="8">
        <f t="shared" si="28"/>
        <v>43.566666666666663</v>
      </c>
      <c r="V142" s="8">
        <f t="shared" si="29"/>
        <v>43.112499999999997</v>
      </c>
    </row>
    <row r="143" spans="1:22" ht="13.5" x14ac:dyDescent="0.25">
      <c r="A143" s="3">
        <f>RSI!A143</f>
        <v>42212</v>
      </c>
      <c r="B143" s="2">
        <f>RSI!B143</f>
        <v>6.3894000000000002</v>
      </c>
      <c r="C143" s="2">
        <f>RSI!I143</f>
        <v>60.8189505750412</v>
      </c>
      <c r="D143" s="2">
        <f>MACD!E143</f>
        <v>3.2860476006293382E-2</v>
      </c>
      <c r="E143" s="2">
        <f>MACD!F143</f>
        <v>2.0112716003941478E-3</v>
      </c>
      <c r="F143" s="2">
        <f>'Moving Avg'!D143</f>
        <v>6.3788600000000004</v>
      </c>
      <c r="G143" s="2">
        <f>'Moving Avg'!F143</f>
        <v>6.3737599999999999</v>
      </c>
      <c r="H143" s="2">
        <f>'Moving Avg'!G143</f>
        <v>6.1760560000000044</v>
      </c>
      <c r="I143" s="2">
        <f>'Moving Avg'!H143</f>
        <v>0</v>
      </c>
      <c r="J143" s="6" t="str">
        <f>OBV!F143</f>
        <v>BULLISH</v>
      </c>
      <c r="K143" s="6" t="str">
        <f>OBV!G143</f>
        <v>WEAK</v>
      </c>
      <c r="L143" s="6" t="str">
        <f>OBV!H143</f>
        <v>CONFIRMED BULLISH</v>
      </c>
      <c r="M143" s="8">
        <f t="shared" si="20"/>
        <v>25</v>
      </c>
      <c r="N143" s="8">
        <f t="shared" si="21"/>
        <v>0</v>
      </c>
      <c r="O143" s="8">
        <f t="shared" si="22"/>
        <v>75</v>
      </c>
      <c r="P143" s="8">
        <f t="shared" si="23"/>
        <v>67</v>
      </c>
      <c r="Q143" s="9">
        <f t="shared" si="24"/>
        <v>30.049999999999997</v>
      </c>
      <c r="R143" s="9">
        <f t="shared" si="25"/>
        <v>48</v>
      </c>
      <c r="S143" s="9">
        <f t="shared" si="26"/>
        <v>52.650000000000006</v>
      </c>
      <c r="T143" s="9">
        <f t="shared" si="27"/>
        <v>41.75</v>
      </c>
      <c r="U143" s="8">
        <f t="shared" si="28"/>
        <v>43.566666666666663</v>
      </c>
      <c r="V143" s="8">
        <f t="shared" si="29"/>
        <v>43.112499999999997</v>
      </c>
    </row>
    <row r="144" spans="1:22" ht="13.5" x14ac:dyDescent="0.25">
      <c r="A144" s="3">
        <f>RSI!A144</f>
        <v>42213</v>
      </c>
      <c r="B144" s="2">
        <f>RSI!B144</f>
        <v>6.2721999999999998</v>
      </c>
      <c r="C144" s="2">
        <f>RSI!I144</f>
        <v>46.378623184263944</v>
      </c>
      <c r="D144" s="2">
        <f>MACD!E144</f>
        <v>4.2639899925103641E-2</v>
      </c>
      <c r="E144" s="2">
        <f>MACD!F144</f>
        <v>1.0136997265336047E-2</v>
      </c>
      <c r="F144" s="2">
        <f>'Moving Avg'!D144</f>
        <v>6.3636200000000001</v>
      </c>
      <c r="G144" s="2">
        <f>'Moving Avg'!F144</f>
        <v>6.37378</v>
      </c>
      <c r="H144" s="2">
        <f>'Moving Avg'!G144</f>
        <v>6.1803200000000027</v>
      </c>
      <c r="I144" s="2">
        <f>'Moving Avg'!H144</f>
        <v>0</v>
      </c>
      <c r="J144" s="6" t="str">
        <f>OBV!F144</f>
        <v>BEARISH</v>
      </c>
      <c r="K144" s="6" t="str">
        <f>OBV!G144</f>
        <v>STRONG</v>
      </c>
      <c r="L144" s="6" t="str">
        <f>OBV!H144</f>
        <v>CONFIRMED BEARISH</v>
      </c>
      <c r="M144" s="8">
        <f t="shared" si="20"/>
        <v>25</v>
      </c>
      <c r="N144" s="8">
        <f t="shared" si="21"/>
        <v>0</v>
      </c>
      <c r="O144" s="8">
        <f t="shared" si="22"/>
        <v>75</v>
      </c>
      <c r="P144" s="8">
        <f t="shared" si="23"/>
        <v>33</v>
      </c>
      <c r="Q144" s="9">
        <f t="shared" si="24"/>
        <v>24.95</v>
      </c>
      <c r="R144" s="9">
        <f t="shared" si="25"/>
        <v>39.5</v>
      </c>
      <c r="S144" s="9">
        <f t="shared" si="26"/>
        <v>37.35</v>
      </c>
      <c r="T144" s="9">
        <f t="shared" si="27"/>
        <v>33.25</v>
      </c>
      <c r="U144" s="8">
        <f t="shared" si="28"/>
        <v>33.933333333333337</v>
      </c>
      <c r="V144" s="8">
        <f t="shared" si="29"/>
        <v>33.762500000000003</v>
      </c>
    </row>
    <row r="145" spans="1:22" ht="13.5" x14ac:dyDescent="0.25">
      <c r="A145" s="3">
        <f>RSI!A145</f>
        <v>42214</v>
      </c>
      <c r="B145" s="2">
        <f>RSI!B145</f>
        <v>6.3894000000000002</v>
      </c>
      <c r="C145" s="2">
        <f>RSI!I145</f>
        <v>57.297462675249697</v>
      </c>
      <c r="D145" s="2">
        <f>MACD!E145</f>
        <v>4.2470048010494921E-2</v>
      </c>
      <c r="E145" s="2">
        <f>MACD!F145</f>
        <v>1.6603607414367821E-2</v>
      </c>
      <c r="F145" s="2">
        <f>'Moving Avg'!D145</f>
        <v>6.3636200000000001</v>
      </c>
      <c r="G145" s="2">
        <f>'Moving Avg'!F145</f>
        <v>6.3712600000000004</v>
      </c>
      <c r="H145" s="2">
        <f>'Moving Avg'!G145</f>
        <v>6.1871520000000046</v>
      </c>
      <c r="I145" s="2">
        <f>'Moving Avg'!H145</f>
        <v>0</v>
      </c>
      <c r="J145" s="6" t="str">
        <f>OBV!F145</f>
        <v>BEARISH</v>
      </c>
      <c r="K145" s="6" t="str">
        <f>OBV!G145</f>
        <v>WEAK</v>
      </c>
      <c r="L145" s="6" t="str">
        <f>OBV!H145</f>
        <v>NEUTRAL</v>
      </c>
      <c r="M145" s="8">
        <f t="shared" si="20"/>
        <v>25</v>
      </c>
      <c r="N145" s="8">
        <f t="shared" si="21"/>
        <v>0</v>
      </c>
      <c r="O145" s="8">
        <f t="shared" si="22"/>
        <v>75</v>
      </c>
      <c r="P145" s="8">
        <f t="shared" si="23"/>
        <v>0</v>
      </c>
      <c r="Q145" s="9">
        <f t="shared" si="24"/>
        <v>20</v>
      </c>
      <c r="R145" s="9">
        <f t="shared" si="25"/>
        <v>31.25</v>
      </c>
      <c r="S145" s="9">
        <f t="shared" si="26"/>
        <v>22.5</v>
      </c>
      <c r="T145" s="9">
        <f t="shared" si="27"/>
        <v>25</v>
      </c>
      <c r="U145" s="8">
        <f t="shared" si="28"/>
        <v>24.583333333333332</v>
      </c>
      <c r="V145" s="8">
        <f t="shared" si="29"/>
        <v>24.6875</v>
      </c>
    </row>
    <row r="146" spans="1:22" ht="13.5" x14ac:dyDescent="0.25">
      <c r="A146" s="3">
        <f>RSI!A146</f>
        <v>42215</v>
      </c>
      <c r="B146" s="2">
        <f>RSI!B146</f>
        <v>6.3308</v>
      </c>
      <c r="C146" s="2">
        <f>RSI!I146</f>
        <v>51.6357984938141</v>
      </c>
      <c r="D146" s="2">
        <f>MACD!E146</f>
        <v>3.7178340122861364E-2</v>
      </c>
      <c r="E146" s="2">
        <f>MACD!F146</f>
        <v>2.0718553956066532E-2</v>
      </c>
      <c r="F146" s="2">
        <f>'Moving Avg'!D146</f>
        <v>6.3518999999999997</v>
      </c>
      <c r="G146" s="2">
        <f>'Moving Avg'!F146</f>
        <v>6.3653949999999995</v>
      </c>
      <c r="H146" s="2">
        <f>'Moving Avg'!G146</f>
        <v>6.1933720000000037</v>
      </c>
      <c r="I146" s="2">
        <f>'Moving Avg'!H146</f>
        <v>0</v>
      </c>
      <c r="J146" s="6" t="str">
        <f>OBV!F146</f>
        <v>BEARISH</v>
      </c>
      <c r="K146" s="6" t="str">
        <f>OBV!G146</f>
        <v>WEAK</v>
      </c>
      <c r="L146" s="6" t="str">
        <f>OBV!H146</f>
        <v>CONFIRMED BEARISH</v>
      </c>
      <c r="M146" s="8">
        <f t="shared" si="20"/>
        <v>25</v>
      </c>
      <c r="N146" s="8">
        <f t="shared" si="21"/>
        <v>0</v>
      </c>
      <c r="O146" s="8">
        <f t="shared" si="22"/>
        <v>75</v>
      </c>
      <c r="P146" s="8">
        <f t="shared" si="23"/>
        <v>0</v>
      </c>
      <c r="Q146" s="9">
        <f t="shared" si="24"/>
        <v>20</v>
      </c>
      <c r="R146" s="9">
        <f t="shared" si="25"/>
        <v>31.25</v>
      </c>
      <c r="S146" s="9">
        <f t="shared" si="26"/>
        <v>22.5</v>
      </c>
      <c r="T146" s="9">
        <f t="shared" si="27"/>
        <v>25</v>
      </c>
      <c r="U146" s="8">
        <f t="shared" si="28"/>
        <v>24.583333333333332</v>
      </c>
      <c r="V146" s="8">
        <f t="shared" si="29"/>
        <v>24.6875</v>
      </c>
    </row>
    <row r="147" spans="1:22" ht="13.5" x14ac:dyDescent="0.25">
      <c r="A147" s="3">
        <f>RSI!A147</f>
        <v>42216</v>
      </c>
      <c r="B147" s="2">
        <f>RSI!B147</f>
        <v>6.3836000000000004</v>
      </c>
      <c r="C147" s="2">
        <f>RSI!I147</f>
        <v>55.86726180109477</v>
      </c>
      <c r="D147" s="2">
        <f>MACD!E147</f>
        <v>2.4189926933144257E-2</v>
      </c>
      <c r="E147" s="2">
        <f>MACD!F147</f>
        <v>2.1412828551482077E-2</v>
      </c>
      <c r="F147" s="2">
        <f>'Moving Avg'!D147</f>
        <v>6.3530800000000003</v>
      </c>
      <c r="G147" s="2">
        <f>'Moving Avg'!F147</f>
        <v>6.3636349999999986</v>
      </c>
      <c r="H147" s="2">
        <f>'Moving Avg'!G147</f>
        <v>6.2010960000000033</v>
      </c>
      <c r="I147" s="2">
        <f>'Moving Avg'!H147</f>
        <v>0</v>
      </c>
      <c r="J147" s="6" t="str">
        <f>OBV!F147</f>
        <v>BEARISH</v>
      </c>
      <c r="K147" s="6" t="str">
        <f>OBV!G147</f>
        <v>STRONG</v>
      </c>
      <c r="L147" s="6" t="str">
        <f>OBV!H147</f>
        <v>BEARISH DIVERGENCE</v>
      </c>
      <c r="M147" s="8">
        <f t="shared" si="20"/>
        <v>25</v>
      </c>
      <c r="N147" s="8">
        <f t="shared" si="21"/>
        <v>0</v>
      </c>
      <c r="O147" s="8">
        <f t="shared" si="22"/>
        <v>75</v>
      </c>
      <c r="P147" s="8">
        <f t="shared" si="23"/>
        <v>33</v>
      </c>
      <c r="Q147" s="9">
        <f t="shared" si="24"/>
        <v>24.95</v>
      </c>
      <c r="R147" s="9">
        <f t="shared" si="25"/>
        <v>39.5</v>
      </c>
      <c r="S147" s="9">
        <f t="shared" si="26"/>
        <v>37.35</v>
      </c>
      <c r="T147" s="9">
        <f t="shared" si="27"/>
        <v>33.25</v>
      </c>
      <c r="U147" s="8">
        <f t="shared" si="28"/>
        <v>33.933333333333337</v>
      </c>
      <c r="V147" s="8">
        <f t="shared" si="29"/>
        <v>33.762500000000003</v>
      </c>
    </row>
    <row r="148" spans="1:22" ht="13.5" x14ac:dyDescent="0.25">
      <c r="A148" s="3">
        <f>RSI!A148</f>
        <v>42219</v>
      </c>
      <c r="B148" s="2">
        <f>RSI!B148</f>
        <v>6.2721999999999998</v>
      </c>
      <c r="C148" s="2">
        <f>RSI!I148</f>
        <v>46.602900986800122</v>
      </c>
      <c r="D148" s="2">
        <f>MACD!E148</f>
        <v>2.7377467289540824E-2</v>
      </c>
      <c r="E148" s="2">
        <f>MACD!F148</f>
        <v>2.2605756299093827E-2</v>
      </c>
      <c r="F148" s="2">
        <f>'Moving Avg'!D148</f>
        <v>6.3296400000000004</v>
      </c>
      <c r="G148" s="2">
        <f>'Moving Avg'!F148</f>
        <v>6.3563049999999981</v>
      </c>
      <c r="H148" s="2">
        <f>'Moving Avg'!G148</f>
        <v>6.2067040000000029</v>
      </c>
      <c r="I148" s="2">
        <f>'Moving Avg'!H148</f>
        <v>0</v>
      </c>
      <c r="J148" s="6" t="str">
        <f>OBV!F148</f>
        <v>BEARISH</v>
      </c>
      <c r="K148" s="6" t="str">
        <f>OBV!G148</f>
        <v>WEAK</v>
      </c>
      <c r="L148" s="6" t="str">
        <f>OBV!H148</f>
        <v>CONFIRMED BEARISH</v>
      </c>
      <c r="M148" s="8">
        <f t="shared" si="20"/>
        <v>25</v>
      </c>
      <c r="N148" s="8">
        <f t="shared" si="21"/>
        <v>0</v>
      </c>
      <c r="O148" s="8">
        <f t="shared" si="22"/>
        <v>75</v>
      </c>
      <c r="P148" s="8">
        <f t="shared" si="23"/>
        <v>0</v>
      </c>
      <c r="Q148" s="9">
        <f t="shared" si="24"/>
        <v>20</v>
      </c>
      <c r="R148" s="9">
        <f t="shared" si="25"/>
        <v>31.25</v>
      </c>
      <c r="S148" s="9">
        <f t="shared" si="26"/>
        <v>22.5</v>
      </c>
      <c r="T148" s="9">
        <f t="shared" si="27"/>
        <v>25</v>
      </c>
      <c r="U148" s="8">
        <f t="shared" si="28"/>
        <v>24.583333333333332</v>
      </c>
      <c r="V148" s="8">
        <f t="shared" si="29"/>
        <v>24.6875</v>
      </c>
    </row>
    <row r="149" spans="1:22" ht="13.5" x14ac:dyDescent="0.25">
      <c r="A149" s="3">
        <f>RSI!A149</f>
        <v>42220</v>
      </c>
      <c r="B149" s="2">
        <f>RSI!B149</f>
        <v>6.3014999999999999</v>
      </c>
      <c r="C149" s="2">
        <f>RSI!I149</f>
        <v>48.998468449818489</v>
      </c>
      <c r="D149" s="2">
        <f>MACD!E149</f>
        <v>2.908705056261951E-2</v>
      </c>
      <c r="E149" s="2">
        <f>MACD!F149</f>
        <v>2.3902015151798964E-2</v>
      </c>
      <c r="F149" s="2">
        <f>'Moving Avg'!D149</f>
        <v>6.3354999999999997</v>
      </c>
      <c r="G149" s="2">
        <f>'Moving Avg'!F149</f>
        <v>6.354544999999999</v>
      </c>
      <c r="H149" s="2">
        <f>'Moving Avg'!G149</f>
        <v>6.2128980000000009</v>
      </c>
      <c r="I149" s="2">
        <f>'Moving Avg'!H149</f>
        <v>0</v>
      </c>
      <c r="J149" s="6" t="str">
        <f>OBV!F149</f>
        <v>BEARISH</v>
      </c>
      <c r="K149" s="6" t="str">
        <f>OBV!G149</f>
        <v>STRONG</v>
      </c>
      <c r="L149" s="6" t="str">
        <f>OBV!H149</f>
        <v>BEARISH DIVERGENCE</v>
      </c>
      <c r="M149" s="8">
        <f t="shared" si="20"/>
        <v>25</v>
      </c>
      <c r="N149" s="8">
        <f t="shared" si="21"/>
        <v>0</v>
      </c>
      <c r="O149" s="8">
        <f t="shared" si="22"/>
        <v>75</v>
      </c>
      <c r="P149" s="8">
        <f t="shared" si="23"/>
        <v>33</v>
      </c>
      <c r="Q149" s="9">
        <f t="shared" si="24"/>
        <v>24.95</v>
      </c>
      <c r="R149" s="9">
        <f t="shared" si="25"/>
        <v>39.5</v>
      </c>
      <c r="S149" s="9">
        <f t="shared" si="26"/>
        <v>37.35</v>
      </c>
      <c r="T149" s="9">
        <f t="shared" si="27"/>
        <v>33.25</v>
      </c>
      <c r="U149" s="8">
        <f t="shared" si="28"/>
        <v>33.933333333333337</v>
      </c>
      <c r="V149" s="8">
        <f t="shared" si="29"/>
        <v>33.762500000000003</v>
      </c>
    </row>
    <row r="150" spans="1:22" ht="13.5" x14ac:dyDescent="0.25">
      <c r="A150" s="3">
        <f>RSI!A150</f>
        <v>42221</v>
      </c>
      <c r="B150" s="2">
        <f>RSI!B150</f>
        <v>6.3308</v>
      </c>
      <c r="C150" s="2">
        <f>RSI!I150</f>
        <v>51.34900574421048</v>
      </c>
      <c r="D150" s="2">
        <f>MACD!E150</f>
        <v>3.4766786169019959E-2</v>
      </c>
      <c r="E150" s="2">
        <f>MACD!F150</f>
        <v>2.6074969355243165E-2</v>
      </c>
      <c r="F150" s="2">
        <f>'Moving Avg'!D150</f>
        <v>6.3237800000000011</v>
      </c>
      <c r="G150" s="2">
        <f>'Moving Avg'!F150</f>
        <v>6.3554249999999994</v>
      </c>
      <c r="H150" s="2">
        <f>'Moving Avg'!G150</f>
        <v>6.2196780000000009</v>
      </c>
      <c r="I150" s="2">
        <f>'Moving Avg'!H150</f>
        <v>0</v>
      </c>
      <c r="J150" s="6" t="str">
        <f>OBV!F150</f>
        <v>BULLISH</v>
      </c>
      <c r="K150" s="6" t="str">
        <f>OBV!G150</f>
        <v>WEAK</v>
      </c>
      <c r="L150" s="6" t="str">
        <f>OBV!H150</f>
        <v>BULLISH DIVERGENCE</v>
      </c>
      <c r="M150" s="8">
        <f t="shared" si="20"/>
        <v>25</v>
      </c>
      <c r="N150" s="8">
        <f t="shared" si="21"/>
        <v>0</v>
      </c>
      <c r="O150" s="8">
        <f t="shared" si="22"/>
        <v>75</v>
      </c>
      <c r="P150" s="8">
        <f t="shared" si="23"/>
        <v>50</v>
      </c>
      <c r="Q150" s="9">
        <f t="shared" si="24"/>
        <v>27.5</v>
      </c>
      <c r="R150" s="9">
        <f t="shared" si="25"/>
        <v>43.75</v>
      </c>
      <c r="S150" s="9">
        <f t="shared" si="26"/>
        <v>45</v>
      </c>
      <c r="T150" s="9">
        <f t="shared" si="27"/>
        <v>37.5</v>
      </c>
      <c r="U150" s="8">
        <f t="shared" si="28"/>
        <v>38.75</v>
      </c>
      <c r="V150" s="8">
        <f t="shared" si="29"/>
        <v>38.4375</v>
      </c>
    </row>
    <row r="151" spans="1:22" ht="13.5" x14ac:dyDescent="0.25">
      <c r="A151" s="3">
        <f>RSI!A151</f>
        <v>42222</v>
      </c>
      <c r="B151" s="2">
        <f>RSI!B151</f>
        <v>6.3659999999999997</v>
      </c>
      <c r="C151" s="2">
        <f>RSI!I151</f>
        <v>54.086683453906268</v>
      </c>
      <c r="D151" s="2">
        <f>MACD!E151</f>
        <v>3.6880917642194255E-2</v>
      </c>
      <c r="E151" s="2">
        <f>MACD!F151</f>
        <v>2.8236159012633384E-2</v>
      </c>
      <c r="F151" s="2">
        <f>'Moving Avg'!D151</f>
        <v>6.3308200000000001</v>
      </c>
      <c r="G151" s="2">
        <f>'Moving Avg'!F151</f>
        <v>6.3571849999999994</v>
      </c>
      <c r="H151" s="2">
        <f>'Moving Avg'!G151</f>
        <v>6.2271620000000008</v>
      </c>
      <c r="I151" s="2">
        <f>'Moving Avg'!H151</f>
        <v>0</v>
      </c>
      <c r="J151" s="6" t="str">
        <f>OBV!F151</f>
        <v>BULLISH</v>
      </c>
      <c r="K151" s="6" t="str">
        <f>OBV!G151</f>
        <v>WEAK</v>
      </c>
      <c r="L151" s="6" t="str">
        <f>OBV!H151</f>
        <v>CONFIRMED BULLISH</v>
      </c>
      <c r="M151" s="8">
        <f t="shared" si="20"/>
        <v>25</v>
      </c>
      <c r="N151" s="8">
        <f t="shared" si="21"/>
        <v>0</v>
      </c>
      <c r="O151" s="8">
        <f t="shared" si="22"/>
        <v>75</v>
      </c>
      <c r="P151" s="8">
        <f t="shared" si="23"/>
        <v>67</v>
      </c>
      <c r="Q151" s="9">
        <f t="shared" si="24"/>
        <v>30.049999999999997</v>
      </c>
      <c r="R151" s="9">
        <f t="shared" si="25"/>
        <v>48</v>
      </c>
      <c r="S151" s="9">
        <f t="shared" si="26"/>
        <v>52.650000000000006</v>
      </c>
      <c r="T151" s="9">
        <f t="shared" si="27"/>
        <v>41.75</v>
      </c>
      <c r="U151" s="8">
        <f t="shared" si="28"/>
        <v>43.566666666666663</v>
      </c>
      <c r="V151" s="8">
        <f t="shared" si="29"/>
        <v>43.112499999999997</v>
      </c>
    </row>
    <row r="152" spans="1:22" ht="13.5" x14ac:dyDescent="0.25">
      <c r="A152" s="3">
        <f>RSI!A152</f>
        <v>42223</v>
      </c>
      <c r="B152" s="2">
        <f>RSI!B152</f>
        <v>6.3659999999999997</v>
      </c>
      <c r="C152" s="2">
        <f>RSI!I152</f>
        <v>54.086683453906268</v>
      </c>
      <c r="D152" s="2">
        <f>MACD!E152</f>
        <v>3.6583659763430809E-2</v>
      </c>
      <c r="E152" s="2">
        <f>MACD!F152</f>
        <v>2.9905659162792871E-2</v>
      </c>
      <c r="F152" s="2">
        <f>'Moving Avg'!D152</f>
        <v>6.3272999999999993</v>
      </c>
      <c r="G152" s="2">
        <f>'Moving Avg'!F152</f>
        <v>6.3548399999999994</v>
      </c>
      <c r="H152" s="2">
        <f>'Moving Avg'!G152</f>
        <v>6.2346460000000006</v>
      </c>
      <c r="I152" s="2">
        <f>'Moving Avg'!H152</f>
        <v>0</v>
      </c>
      <c r="J152" s="6" t="str">
        <f>OBV!F152</f>
        <v>BULLISH</v>
      </c>
      <c r="K152" s="6" t="str">
        <f>OBV!G152</f>
        <v>WEAK</v>
      </c>
      <c r="L152" s="6" t="str">
        <f>OBV!H152</f>
        <v>BULLISH DIVERGENCE</v>
      </c>
      <c r="M152" s="8">
        <f t="shared" si="20"/>
        <v>25</v>
      </c>
      <c r="N152" s="8">
        <f t="shared" si="21"/>
        <v>0</v>
      </c>
      <c r="O152" s="8">
        <f t="shared" si="22"/>
        <v>75</v>
      </c>
      <c r="P152" s="8">
        <f t="shared" si="23"/>
        <v>50</v>
      </c>
      <c r="Q152" s="9">
        <f t="shared" si="24"/>
        <v>27.5</v>
      </c>
      <c r="R152" s="9">
        <f t="shared" si="25"/>
        <v>43.75</v>
      </c>
      <c r="S152" s="9">
        <f t="shared" si="26"/>
        <v>45</v>
      </c>
      <c r="T152" s="9">
        <f t="shared" si="27"/>
        <v>37.5</v>
      </c>
      <c r="U152" s="8">
        <f t="shared" si="28"/>
        <v>38.75</v>
      </c>
      <c r="V152" s="8">
        <f t="shared" si="29"/>
        <v>38.4375</v>
      </c>
    </row>
    <row r="153" spans="1:22" ht="13.5" x14ac:dyDescent="0.25">
      <c r="A153" s="3">
        <f>RSI!A153</f>
        <v>42226</v>
      </c>
      <c r="B153" s="2">
        <f>RSI!B153</f>
        <v>6.3659999999999997</v>
      </c>
      <c r="C153" s="2">
        <f>RSI!I153</f>
        <v>54.086683453906268</v>
      </c>
      <c r="D153" s="2">
        <f>MACD!E153</f>
        <v>3.786719094373403E-2</v>
      </c>
      <c r="E153" s="2">
        <f>MACD!F153</f>
        <v>3.1497965518981104E-2</v>
      </c>
      <c r="F153" s="2">
        <f>'Moving Avg'!D153</f>
        <v>6.3460599999999996</v>
      </c>
      <c r="G153" s="2">
        <f>'Moving Avg'!F153</f>
        <v>6.3513250000000001</v>
      </c>
      <c r="H153" s="2">
        <f>'Moving Avg'!G153</f>
        <v>6.2426899999999987</v>
      </c>
      <c r="I153" s="2">
        <f>'Moving Avg'!H153</f>
        <v>0</v>
      </c>
      <c r="J153" s="6" t="str">
        <f>OBV!F153</f>
        <v>BULLISH</v>
      </c>
      <c r="K153" s="6" t="str">
        <f>OBV!G153</f>
        <v>WEAK</v>
      </c>
      <c r="L153" s="6" t="str">
        <f>OBV!H153</f>
        <v>CONFIRMED BULLISH</v>
      </c>
      <c r="M153" s="8">
        <f t="shared" si="20"/>
        <v>25</v>
      </c>
      <c r="N153" s="8">
        <f t="shared" si="21"/>
        <v>0</v>
      </c>
      <c r="O153" s="8">
        <f t="shared" si="22"/>
        <v>75</v>
      </c>
      <c r="P153" s="8">
        <f t="shared" si="23"/>
        <v>67</v>
      </c>
      <c r="Q153" s="9">
        <f t="shared" si="24"/>
        <v>30.049999999999997</v>
      </c>
      <c r="R153" s="9">
        <f t="shared" si="25"/>
        <v>48</v>
      </c>
      <c r="S153" s="9">
        <f t="shared" si="26"/>
        <v>52.650000000000006</v>
      </c>
      <c r="T153" s="9">
        <f t="shared" si="27"/>
        <v>41.75</v>
      </c>
      <c r="U153" s="8">
        <f t="shared" si="28"/>
        <v>43.566666666666663</v>
      </c>
      <c r="V153" s="8">
        <f t="shared" si="29"/>
        <v>43.112499999999997</v>
      </c>
    </row>
    <row r="154" spans="1:22" ht="13.5" x14ac:dyDescent="0.25">
      <c r="A154" s="3">
        <f>RSI!A154</f>
        <v>42227</v>
      </c>
      <c r="B154" s="2">
        <f>RSI!B154</f>
        <v>6.3719000000000001</v>
      </c>
      <c r="C154" s="2">
        <f>RSI!I154</f>
        <v>54.621255778904548</v>
      </c>
      <c r="D154" s="2">
        <f>MACD!E154</f>
        <v>2.0240132000167499E-2</v>
      </c>
      <c r="E154" s="2">
        <f>MACD!F154</f>
        <v>2.9246398815218382E-2</v>
      </c>
      <c r="F154" s="2">
        <f>'Moving Avg'!D154</f>
        <v>6.3601399999999995</v>
      </c>
      <c r="G154" s="2">
        <f>'Moving Avg'!F154</f>
        <v>6.3504499999999995</v>
      </c>
      <c r="H154" s="2">
        <f>'Moving Avg'!G154</f>
        <v>6.2508519999999983</v>
      </c>
      <c r="I154" s="2">
        <f>'Moving Avg'!H154</f>
        <v>0</v>
      </c>
      <c r="J154" s="6" t="str">
        <f>OBV!F154</f>
        <v>BULLISH</v>
      </c>
      <c r="K154" s="6" t="str">
        <f>OBV!G154</f>
        <v>WEAK</v>
      </c>
      <c r="L154" s="6" t="str">
        <f>OBV!H154</f>
        <v>CONFIRMED BULLISH</v>
      </c>
      <c r="M154" s="8">
        <f t="shared" si="20"/>
        <v>25</v>
      </c>
      <c r="N154" s="8">
        <f t="shared" si="21"/>
        <v>45</v>
      </c>
      <c r="O154" s="8">
        <f t="shared" si="22"/>
        <v>75</v>
      </c>
      <c r="P154" s="8">
        <f t="shared" si="23"/>
        <v>67</v>
      </c>
      <c r="Q154" s="9">
        <f t="shared" si="24"/>
        <v>45.8</v>
      </c>
      <c r="R154" s="9">
        <f t="shared" si="25"/>
        <v>57</v>
      </c>
      <c r="S154" s="9">
        <f t="shared" si="26"/>
        <v>59.400000000000006</v>
      </c>
      <c r="T154" s="9">
        <f t="shared" si="27"/>
        <v>53</v>
      </c>
      <c r="U154" s="8">
        <f t="shared" si="28"/>
        <v>54.066666666666663</v>
      </c>
      <c r="V154" s="8">
        <f t="shared" si="29"/>
        <v>53.8</v>
      </c>
    </row>
    <row r="155" spans="1:22" ht="13.5" x14ac:dyDescent="0.25">
      <c r="A155" s="3">
        <f>RSI!A155</f>
        <v>42228</v>
      </c>
      <c r="B155" s="2">
        <f>RSI!B155</f>
        <v>6.3659999999999997</v>
      </c>
      <c r="C155" s="2">
        <f>RSI!I155</f>
        <v>53.944857429248529</v>
      </c>
      <c r="D155" s="2">
        <f>MACD!E155</f>
        <v>2.3530725340676462E-2</v>
      </c>
      <c r="E155" s="2">
        <f>MACD!F155</f>
        <v>2.8103264120310001E-2</v>
      </c>
      <c r="F155" s="2">
        <f>'Moving Avg'!D155</f>
        <v>6.3671799999999994</v>
      </c>
      <c r="G155" s="2">
        <f>'Moving Avg'!F155</f>
        <v>6.3492800000000003</v>
      </c>
      <c r="H155" s="2">
        <f>'Moving Avg'!G155</f>
        <v>6.2588959999999982</v>
      </c>
      <c r="I155" s="2">
        <f>'Moving Avg'!H155</f>
        <v>0</v>
      </c>
      <c r="J155" s="6" t="str">
        <f>OBV!F155</f>
        <v>BULLISH</v>
      </c>
      <c r="K155" s="6" t="str">
        <f>OBV!G155</f>
        <v>STRONG</v>
      </c>
      <c r="L155" s="6" t="str">
        <f>OBV!H155</f>
        <v>CONFIRMED BULLISH</v>
      </c>
      <c r="M155" s="8">
        <f t="shared" si="20"/>
        <v>25</v>
      </c>
      <c r="N155" s="8">
        <f t="shared" si="21"/>
        <v>45</v>
      </c>
      <c r="O155" s="8">
        <f t="shared" si="22"/>
        <v>75</v>
      </c>
      <c r="P155" s="8">
        <f t="shared" si="23"/>
        <v>100</v>
      </c>
      <c r="Q155" s="9">
        <f t="shared" si="24"/>
        <v>50.75</v>
      </c>
      <c r="R155" s="9">
        <f t="shared" si="25"/>
        <v>65.25</v>
      </c>
      <c r="S155" s="9">
        <f t="shared" si="26"/>
        <v>74.25</v>
      </c>
      <c r="T155" s="9">
        <f t="shared" si="27"/>
        <v>61.25</v>
      </c>
      <c r="U155" s="8">
        <f t="shared" si="28"/>
        <v>63.416666666666664</v>
      </c>
      <c r="V155" s="8">
        <f t="shared" si="29"/>
        <v>62.875</v>
      </c>
    </row>
    <row r="156" spans="1:22" ht="13.5" x14ac:dyDescent="0.25">
      <c r="A156" s="3">
        <f>RSI!A156</f>
        <v>42230</v>
      </c>
      <c r="B156" s="2">
        <f>RSI!B156</f>
        <v>6.3601000000000001</v>
      </c>
      <c r="C156" s="2">
        <f>RSI!I156</f>
        <v>53.234916653974572</v>
      </c>
      <c r="D156" s="2">
        <f>MACD!E156</f>
        <v>1.7528988210411711E-2</v>
      </c>
      <c r="E156" s="2">
        <f>MACD!F156</f>
        <v>2.5988408938330345E-2</v>
      </c>
      <c r="F156" s="2">
        <f>'Moving Avg'!D156</f>
        <v>6.3659999999999997</v>
      </c>
      <c r="G156" s="2">
        <f>'Moving Avg'!F156</f>
        <v>6.3507449999999999</v>
      </c>
      <c r="H156" s="2">
        <f>'Moving Avg'!G156</f>
        <v>6.2662619999999984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  <c r="M156" s="8">
        <f t="shared" si="20"/>
        <v>25</v>
      </c>
      <c r="N156" s="8">
        <f t="shared" si="21"/>
        <v>45</v>
      </c>
      <c r="O156" s="8">
        <f t="shared" si="22"/>
        <v>75</v>
      </c>
      <c r="P156" s="8">
        <f t="shared" si="23"/>
        <v>0</v>
      </c>
      <c r="Q156" s="9">
        <f t="shared" si="24"/>
        <v>35.75</v>
      </c>
      <c r="R156" s="9">
        <f t="shared" si="25"/>
        <v>40.25</v>
      </c>
      <c r="S156" s="9">
        <f t="shared" si="26"/>
        <v>29.25</v>
      </c>
      <c r="T156" s="9">
        <f t="shared" si="27"/>
        <v>36.25</v>
      </c>
      <c r="U156" s="8">
        <f t="shared" si="28"/>
        <v>35.083333333333336</v>
      </c>
      <c r="V156" s="8">
        <f t="shared" si="29"/>
        <v>35.375</v>
      </c>
    </row>
    <row r="157" spans="1:22" ht="13.5" x14ac:dyDescent="0.25">
      <c r="A157" s="3">
        <f>RSI!A157</f>
        <v>42233</v>
      </c>
      <c r="B157" s="2">
        <f>RSI!B157</f>
        <v>6.3659999999999997</v>
      </c>
      <c r="C157" s="2">
        <f>RSI!I157</f>
        <v>53.888448105359437</v>
      </c>
      <c r="D157" s="2">
        <f>MACD!E157</f>
        <v>1.9979148712792494E-2</v>
      </c>
      <c r="E157" s="2">
        <f>MACD!F157</f>
        <v>2.4786556893222778E-2</v>
      </c>
      <c r="F157" s="2">
        <f>'Moving Avg'!D157</f>
        <v>6.3659999999999997</v>
      </c>
      <c r="G157" s="2">
        <f>'Moving Avg'!F157</f>
        <v>6.3539699999999995</v>
      </c>
      <c r="H157" s="2">
        <f>'Moving Avg'!G157</f>
        <v>6.2743059999999984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NEUTRAL</v>
      </c>
      <c r="M157" s="8">
        <f t="shared" si="20"/>
        <v>25</v>
      </c>
      <c r="N157" s="8">
        <f t="shared" si="21"/>
        <v>45</v>
      </c>
      <c r="O157" s="8">
        <f t="shared" si="22"/>
        <v>75</v>
      </c>
      <c r="P157" s="8">
        <f t="shared" si="23"/>
        <v>66</v>
      </c>
      <c r="Q157" s="9">
        <f t="shared" si="24"/>
        <v>45.65</v>
      </c>
      <c r="R157" s="9">
        <f t="shared" si="25"/>
        <v>56.75</v>
      </c>
      <c r="S157" s="9">
        <f t="shared" si="26"/>
        <v>58.95</v>
      </c>
      <c r="T157" s="9">
        <f t="shared" si="27"/>
        <v>52.75</v>
      </c>
      <c r="U157" s="8">
        <f t="shared" si="28"/>
        <v>53.783333333333339</v>
      </c>
      <c r="V157" s="8">
        <f t="shared" si="29"/>
        <v>53.525000000000006</v>
      </c>
    </row>
    <row r="158" spans="1:22" ht="13.5" x14ac:dyDescent="0.25">
      <c r="A158" s="3">
        <f>RSI!A158</f>
        <v>42234</v>
      </c>
      <c r="B158" s="2">
        <f>RSI!B158</f>
        <v>6.3776999999999999</v>
      </c>
      <c r="C158" s="2">
        <f>RSI!I158</f>
        <v>55.224740286672166</v>
      </c>
      <c r="D158" s="2">
        <f>MACD!E158</f>
        <v>3.8665491210654324E-3</v>
      </c>
      <c r="E158" s="2">
        <f>MACD!F158</f>
        <v>2.0602555338791309E-2</v>
      </c>
      <c r="F158" s="2">
        <f>'Moving Avg'!D158</f>
        <v>6.3683399999999999</v>
      </c>
      <c r="G158" s="2">
        <f>'Moving Avg'!F158</f>
        <v>6.3557250000000005</v>
      </c>
      <c r="H158" s="2">
        <f>'Moving Avg'!G158</f>
        <v>6.2825839999999982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CONFIRMED BULLISH</v>
      </c>
      <c r="M158" s="8">
        <f t="shared" si="20"/>
        <v>25</v>
      </c>
      <c r="N158" s="8">
        <f t="shared" si="21"/>
        <v>45</v>
      </c>
      <c r="O158" s="8">
        <f t="shared" si="22"/>
        <v>75</v>
      </c>
      <c r="P158" s="8">
        <f t="shared" si="23"/>
        <v>100</v>
      </c>
      <c r="Q158" s="9">
        <f t="shared" si="24"/>
        <v>50.75</v>
      </c>
      <c r="R158" s="9">
        <f t="shared" si="25"/>
        <v>65.25</v>
      </c>
      <c r="S158" s="9">
        <f t="shared" si="26"/>
        <v>74.25</v>
      </c>
      <c r="T158" s="9">
        <f t="shared" si="27"/>
        <v>61.25</v>
      </c>
      <c r="U158" s="8">
        <f t="shared" si="28"/>
        <v>63.416666666666664</v>
      </c>
      <c r="V158" s="8">
        <f t="shared" si="29"/>
        <v>62.875</v>
      </c>
    </row>
    <row r="159" spans="1:22" ht="13.5" x14ac:dyDescent="0.25">
      <c r="A159" s="3">
        <f>RSI!A159</f>
        <v>42235</v>
      </c>
      <c r="B159" s="2">
        <f>RSI!B159</f>
        <v>6.3776999999999999</v>
      </c>
      <c r="C159" s="2">
        <f>RSI!I159</f>
        <v>55.224740286672166</v>
      </c>
      <c r="D159" s="2">
        <f>MACD!E159</f>
        <v>-5.4959326003283238E-3</v>
      </c>
      <c r="E159" s="2">
        <f>MACD!F159</f>
        <v>1.5382857750967384E-2</v>
      </c>
      <c r="F159" s="2">
        <f>'Moving Avg'!D159</f>
        <v>6.3695000000000004</v>
      </c>
      <c r="G159" s="2">
        <f>'Moving Avg'!F159</f>
        <v>6.357190000000001</v>
      </c>
      <c r="H159" s="2">
        <f>'Moving Avg'!G159</f>
        <v>6.2908619999999988</v>
      </c>
      <c r="I159" s="2">
        <f>'Moving Avg'!H159</f>
        <v>0</v>
      </c>
      <c r="J159" s="6" t="str">
        <f>OBV!F159</f>
        <v>BEARISH</v>
      </c>
      <c r="K159" s="6" t="str">
        <f>OBV!G159</f>
        <v>WEAK</v>
      </c>
      <c r="L159" s="6" t="str">
        <f>OBV!H159</f>
        <v>BEARISH DIVERGENCE</v>
      </c>
      <c r="M159" s="8">
        <f t="shared" si="20"/>
        <v>25</v>
      </c>
      <c r="N159" s="8">
        <f t="shared" si="21"/>
        <v>100</v>
      </c>
      <c r="O159" s="8">
        <f t="shared" si="22"/>
        <v>75</v>
      </c>
      <c r="P159" s="8">
        <f t="shared" si="23"/>
        <v>0</v>
      </c>
      <c r="Q159" s="9">
        <f t="shared" si="24"/>
        <v>55</v>
      </c>
      <c r="R159" s="9">
        <f t="shared" si="25"/>
        <v>51.25</v>
      </c>
      <c r="S159" s="9">
        <f t="shared" si="26"/>
        <v>37.5</v>
      </c>
      <c r="T159" s="9">
        <f t="shared" si="27"/>
        <v>50</v>
      </c>
      <c r="U159" s="8">
        <f t="shared" si="28"/>
        <v>47.916666666666664</v>
      </c>
      <c r="V159" s="8">
        <f t="shared" si="29"/>
        <v>48.4375</v>
      </c>
    </row>
    <row r="160" spans="1:22" ht="13.5" x14ac:dyDescent="0.25">
      <c r="A160" s="3">
        <f>RSI!A160</f>
        <v>42236</v>
      </c>
      <c r="B160" s="2">
        <f>RSI!B160</f>
        <v>6.3776999999999999</v>
      </c>
      <c r="C160" s="2">
        <f>RSI!I160</f>
        <v>55.224740286672173</v>
      </c>
      <c r="D160" s="2">
        <f>MACD!E160</f>
        <v>-9.1292623524132921E-3</v>
      </c>
      <c r="E160" s="2">
        <f>MACD!F160</f>
        <v>1.0480433730291248E-2</v>
      </c>
      <c r="F160" s="2">
        <f>'Moving Avg'!D160</f>
        <v>6.3718400000000006</v>
      </c>
      <c r="G160" s="2">
        <f>'Moving Avg'!F160</f>
        <v>6.3566050000000001</v>
      </c>
      <c r="H160" s="2">
        <f>'Moving Avg'!G160</f>
        <v>6.2985799999999985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0"/>
        <v>25</v>
      </c>
      <c r="N160" s="8">
        <f t="shared" si="21"/>
        <v>45</v>
      </c>
      <c r="O160" s="8">
        <f t="shared" si="22"/>
        <v>75</v>
      </c>
      <c r="P160" s="8">
        <f t="shared" si="23"/>
        <v>100</v>
      </c>
      <c r="Q160" s="9">
        <f t="shared" si="24"/>
        <v>50.75</v>
      </c>
      <c r="R160" s="9">
        <f t="shared" si="25"/>
        <v>65.25</v>
      </c>
      <c r="S160" s="9">
        <f t="shared" si="26"/>
        <v>74.25</v>
      </c>
      <c r="T160" s="9">
        <f t="shared" si="27"/>
        <v>61.25</v>
      </c>
      <c r="U160" s="8">
        <f t="shared" si="28"/>
        <v>63.416666666666664</v>
      </c>
      <c r="V160" s="8">
        <f t="shared" si="29"/>
        <v>62.875</v>
      </c>
    </row>
    <row r="161" spans="1:22" ht="13.5" x14ac:dyDescent="0.25">
      <c r="A161" s="3">
        <f>RSI!A161</f>
        <v>42237</v>
      </c>
      <c r="B161" s="2">
        <f>RSI!B161</f>
        <v>6.3719000000000001</v>
      </c>
      <c r="C161" s="2">
        <f>RSI!I161</f>
        <v>54.251324872461119</v>
      </c>
      <c r="D161" s="2">
        <f>MACD!E161</f>
        <v>-6.5613097382080099E-3</v>
      </c>
      <c r="E161" s="2">
        <f>MACD!F161</f>
        <v>7.072085036591398E-3</v>
      </c>
      <c r="F161" s="2">
        <f>'Moving Avg'!D161</f>
        <v>6.3742000000000001</v>
      </c>
      <c r="G161" s="2">
        <f>'Moving Avg'!F161</f>
        <v>6.3557299999999994</v>
      </c>
      <c r="H161" s="2">
        <f>'Moving Avg'!G161</f>
        <v>6.3067419999999981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  <c r="M161" s="8">
        <f t="shared" si="20"/>
        <v>25</v>
      </c>
      <c r="N161" s="8">
        <f t="shared" si="21"/>
        <v>45</v>
      </c>
      <c r="O161" s="8">
        <f t="shared" si="22"/>
        <v>75</v>
      </c>
      <c r="P161" s="8">
        <f t="shared" si="23"/>
        <v>100</v>
      </c>
      <c r="Q161" s="9">
        <f t="shared" si="24"/>
        <v>50.75</v>
      </c>
      <c r="R161" s="9">
        <f t="shared" si="25"/>
        <v>65.25</v>
      </c>
      <c r="S161" s="9">
        <f t="shared" si="26"/>
        <v>74.25</v>
      </c>
      <c r="T161" s="9">
        <f t="shared" si="27"/>
        <v>61.25</v>
      </c>
      <c r="U161" s="8">
        <f t="shared" si="28"/>
        <v>63.416666666666664</v>
      </c>
      <c r="V161" s="8">
        <f t="shared" si="29"/>
        <v>62.875</v>
      </c>
    </row>
    <row r="162" spans="1:22" ht="13.5" x14ac:dyDescent="0.25">
      <c r="A162" s="3">
        <f>RSI!A162</f>
        <v>42240</v>
      </c>
      <c r="B162" s="2">
        <f>RSI!B162</f>
        <v>6.3601000000000001</v>
      </c>
      <c r="C162" s="2">
        <f>RSI!I162</f>
        <v>52.23408642325856</v>
      </c>
      <c r="D162" s="2">
        <f>MACD!E162</f>
        <v>-3.6677706844772118E-3</v>
      </c>
      <c r="E162" s="2">
        <f>MACD!F162</f>
        <v>4.924113892377676E-3</v>
      </c>
      <c r="F162" s="2">
        <f>'Moving Avg'!D162</f>
        <v>6.3730199999999995</v>
      </c>
      <c r="G162" s="2">
        <f>'Moving Avg'!F162</f>
        <v>6.3548500000000008</v>
      </c>
      <c r="H162" s="2">
        <f>'Moving Avg'!G162</f>
        <v>6.3152279999999976</v>
      </c>
      <c r="I162" s="2">
        <f>'Moving Avg'!H162</f>
        <v>0</v>
      </c>
      <c r="J162" s="6" t="str">
        <f>OBV!F162</f>
        <v>BEARISH</v>
      </c>
      <c r="K162" s="6" t="str">
        <f>OBV!G162</f>
        <v>WEAK</v>
      </c>
      <c r="L162" s="6" t="str">
        <f>OBV!H162</f>
        <v>CONFIRMED BEARISH</v>
      </c>
      <c r="M162" s="8">
        <f t="shared" si="20"/>
        <v>25</v>
      </c>
      <c r="N162" s="8">
        <f t="shared" si="21"/>
        <v>45</v>
      </c>
      <c r="O162" s="8">
        <f t="shared" si="22"/>
        <v>75</v>
      </c>
      <c r="P162" s="8">
        <f t="shared" si="23"/>
        <v>0</v>
      </c>
      <c r="Q162" s="9">
        <f t="shared" si="24"/>
        <v>35.75</v>
      </c>
      <c r="R162" s="9">
        <f t="shared" si="25"/>
        <v>40.25</v>
      </c>
      <c r="S162" s="9">
        <f t="shared" si="26"/>
        <v>29.25</v>
      </c>
      <c r="T162" s="9">
        <f t="shared" si="27"/>
        <v>36.25</v>
      </c>
      <c r="U162" s="8">
        <f t="shared" si="28"/>
        <v>35.083333333333336</v>
      </c>
      <c r="V162" s="8">
        <f t="shared" si="29"/>
        <v>35.375</v>
      </c>
    </row>
    <row r="163" spans="1:22" ht="13.5" x14ac:dyDescent="0.25">
      <c r="A163" s="3">
        <f>RSI!A163</f>
        <v>42241</v>
      </c>
      <c r="B163" s="2">
        <f>RSI!B163</f>
        <v>6.3014999999999999</v>
      </c>
      <c r="C163" s="2">
        <f>RSI!I163</f>
        <v>43.569800889719247</v>
      </c>
      <c r="D163" s="2">
        <f>MACD!E163</f>
        <v>3.0490222571568637E-3</v>
      </c>
      <c r="E163" s="2">
        <f>MACD!F163</f>
        <v>4.5490955653335139E-3</v>
      </c>
      <c r="F163" s="2">
        <f>'Moving Avg'!D163</f>
        <v>6.35778</v>
      </c>
      <c r="G163" s="2">
        <f>'Moving Avg'!F163</f>
        <v>6.3504550000000011</v>
      </c>
      <c r="H163" s="2">
        <f>'Moving Avg'!G163</f>
        <v>6.3228779999999984</v>
      </c>
      <c r="I163" s="2">
        <f>'Moving Avg'!H163</f>
        <v>0</v>
      </c>
      <c r="J163" s="6" t="str">
        <f>OBV!F163</f>
        <v>BEARISH</v>
      </c>
      <c r="K163" s="6" t="str">
        <f>OBV!G163</f>
        <v>WEAK</v>
      </c>
      <c r="L163" s="6" t="str">
        <f>OBV!H163</f>
        <v>CONFIRMED BEARISH</v>
      </c>
      <c r="M163" s="8">
        <f t="shared" si="20"/>
        <v>25</v>
      </c>
      <c r="N163" s="8">
        <f t="shared" si="21"/>
        <v>45</v>
      </c>
      <c r="O163" s="8">
        <f t="shared" si="22"/>
        <v>75</v>
      </c>
      <c r="P163" s="8">
        <f t="shared" si="23"/>
        <v>0</v>
      </c>
      <c r="Q163" s="9">
        <f t="shared" si="24"/>
        <v>35.75</v>
      </c>
      <c r="R163" s="9">
        <f t="shared" si="25"/>
        <v>40.25</v>
      </c>
      <c r="S163" s="9">
        <f t="shared" si="26"/>
        <v>29.25</v>
      </c>
      <c r="T163" s="9">
        <f t="shared" si="27"/>
        <v>36.25</v>
      </c>
      <c r="U163" s="8">
        <f t="shared" si="28"/>
        <v>35.083333333333336</v>
      </c>
      <c r="V163" s="8">
        <f t="shared" si="29"/>
        <v>35.375</v>
      </c>
    </row>
    <row r="164" spans="1:22" ht="13.5" x14ac:dyDescent="0.25">
      <c r="A164" s="3">
        <f>RSI!A164</f>
        <v>42242</v>
      </c>
      <c r="B164" s="2">
        <f>RSI!B164</f>
        <v>6.3308</v>
      </c>
      <c r="C164" s="2">
        <f>RSI!I164</f>
        <v>48.196708186478496</v>
      </c>
      <c r="D164" s="2">
        <f>MACD!E164</f>
        <v>7.7490848495234133E-3</v>
      </c>
      <c r="E164" s="2">
        <f>MACD!F164</f>
        <v>5.1890934221714936E-3</v>
      </c>
      <c r="F164" s="2">
        <f>'Moving Avg'!D164</f>
        <v>6.3483999999999998</v>
      </c>
      <c r="G164" s="2">
        <f>'Moving Avg'!F164</f>
        <v>6.3533850000000012</v>
      </c>
      <c r="H164" s="2">
        <f>'Moving Avg'!G164</f>
        <v>6.3307779999999987</v>
      </c>
      <c r="I164" s="2">
        <f>'Moving Avg'!H164</f>
        <v>0</v>
      </c>
      <c r="J164" s="6" t="str">
        <f>OBV!F164</f>
        <v>BEARISH</v>
      </c>
      <c r="K164" s="6" t="str">
        <f>OBV!G164</f>
        <v>WEAK</v>
      </c>
      <c r="L164" s="6" t="str">
        <f>OBV!H164</f>
        <v>CONFIRMED BEARISH</v>
      </c>
      <c r="M164" s="8">
        <f t="shared" si="20"/>
        <v>25</v>
      </c>
      <c r="N164" s="8">
        <f t="shared" si="21"/>
        <v>0</v>
      </c>
      <c r="O164" s="8">
        <f t="shared" si="22"/>
        <v>75</v>
      </c>
      <c r="P164" s="8">
        <f t="shared" si="23"/>
        <v>0</v>
      </c>
      <c r="Q164" s="9">
        <f t="shared" si="24"/>
        <v>20</v>
      </c>
      <c r="R164" s="9">
        <f t="shared" si="25"/>
        <v>31.25</v>
      </c>
      <c r="S164" s="9">
        <f t="shared" si="26"/>
        <v>22.5</v>
      </c>
      <c r="T164" s="9">
        <f t="shared" si="27"/>
        <v>25</v>
      </c>
      <c r="U164" s="8">
        <f t="shared" si="28"/>
        <v>24.583333333333332</v>
      </c>
      <c r="V164" s="8">
        <f t="shared" si="29"/>
        <v>24.6875</v>
      </c>
    </row>
    <row r="165" spans="1:22" ht="13.5" x14ac:dyDescent="0.25">
      <c r="A165" s="3">
        <f>RSI!A165</f>
        <v>42243</v>
      </c>
      <c r="B165" s="2">
        <f>RSI!B165</f>
        <v>6.2721999999999998</v>
      </c>
      <c r="C165" s="2">
        <f>RSI!I165</f>
        <v>40.962650825897043</v>
      </c>
      <c r="D165" s="2">
        <f>MACD!E165</f>
        <v>1.524458591363409E-2</v>
      </c>
      <c r="E165" s="2">
        <f>MACD!F165</f>
        <v>7.2001919204640131E-3</v>
      </c>
      <c r="F165" s="2">
        <f>'Moving Avg'!D165</f>
        <v>6.3272999999999993</v>
      </c>
      <c r="G165" s="2">
        <f>'Moving Avg'!F165</f>
        <v>6.347525000000001</v>
      </c>
      <c r="H165" s="2">
        <f>'Moving Avg'!G165</f>
        <v>6.3364979999999989</v>
      </c>
      <c r="I165" s="2">
        <f>'Moving Avg'!H165</f>
        <v>0</v>
      </c>
      <c r="J165" s="6" t="str">
        <f>OBV!F165</f>
        <v>BEARISH</v>
      </c>
      <c r="K165" s="6" t="str">
        <f>OBV!G165</f>
        <v>WEAK</v>
      </c>
      <c r="L165" s="6" t="str">
        <f>OBV!H165</f>
        <v>CONFIRMED BEARISH</v>
      </c>
      <c r="M165" s="8">
        <f t="shared" si="20"/>
        <v>25</v>
      </c>
      <c r="N165" s="8">
        <f t="shared" si="21"/>
        <v>0</v>
      </c>
      <c r="O165" s="8">
        <f t="shared" si="22"/>
        <v>75</v>
      </c>
      <c r="P165" s="8">
        <f t="shared" si="23"/>
        <v>0</v>
      </c>
      <c r="Q165" s="9">
        <f t="shared" si="24"/>
        <v>20</v>
      </c>
      <c r="R165" s="9">
        <f t="shared" si="25"/>
        <v>31.25</v>
      </c>
      <c r="S165" s="9">
        <f t="shared" si="26"/>
        <v>22.5</v>
      </c>
      <c r="T165" s="9">
        <f t="shared" si="27"/>
        <v>25</v>
      </c>
      <c r="U165" s="8">
        <f t="shared" si="28"/>
        <v>24.583333333333332</v>
      </c>
      <c r="V165" s="8">
        <f t="shared" si="29"/>
        <v>24.6875</v>
      </c>
    </row>
    <row r="166" spans="1:22" ht="13.5" x14ac:dyDescent="0.25">
      <c r="A166" s="3">
        <f>RSI!A166</f>
        <v>42244</v>
      </c>
      <c r="B166" s="2">
        <f>RSI!B166</f>
        <v>6.2721999999999998</v>
      </c>
      <c r="C166" s="2">
        <f>RSI!I166</f>
        <v>40.962650825897043</v>
      </c>
      <c r="D166" s="2">
        <f>MACD!E166</f>
        <v>2.1104655568835895E-2</v>
      </c>
      <c r="E166" s="2">
        <f>MACD!F166</f>
        <v>9.9810846501383905E-3</v>
      </c>
      <c r="F166" s="2">
        <f>'Moving Avg'!D166</f>
        <v>6.3073600000000001</v>
      </c>
      <c r="G166" s="2">
        <f>'Moving Avg'!F166</f>
        <v>6.344595</v>
      </c>
      <c r="H166" s="2">
        <f>'Moving Avg'!G166</f>
        <v>6.3422179999999981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  <c r="M166" s="8">
        <f t="shared" si="20"/>
        <v>25</v>
      </c>
      <c r="N166" s="8">
        <f t="shared" si="21"/>
        <v>0</v>
      </c>
      <c r="O166" s="8">
        <f t="shared" si="22"/>
        <v>75</v>
      </c>
      <c r="P166" s="8">
        <f t="shared" si="23"/>
        <v>0</v>
      </c>
      <c r="Q166" s="9">
        <f t="shared" si="24"/>
        <v>20</v>
      </c>
      <c r="R166" s="9">
        <f t="shared" si="25"/>
        <v>31.25</v>
      </c>
      <c r="S166" s="9">
        <f t="shared" si="26"/>
        <v>22.5</v>
      </c>
      <c r="T166" s="9">
        <f t="shared" si="27"/>
        <v>25</v>
      </c>
      <c r="U166" s="8">
        <f t="shared" si="28"/>
        <v>24.583333333333332</v>
      </c>
      <c r="V166" s="8">
        <f t="shared" si="29"/>
        <v>24.6875</v>
      </c>
    </row>
    <row r="167" spans="1:22" ht="13.5" x14ac:dyDescent="0.25">
      <c r="A167" s="3">
        <f>RSI!A167</f>
        <v>42247</v>
      </c>
      <c r="B167" s="2">
        <f>RSI!B167</f>
        <v>6.2721999999999998</v>
      </c>
      <c r="C167" s="2">
        <f>RSI!I167</f>
        <v>40.96265082589705</v>
      </c>
      <c r="D167" s="2">
        <f>MACD!E167</f>
        <v>2.7364771047198921E-2</v>
      </c>
      <c r="E167" s="2">
        <f>MACD!F167</f>
        <v>1.3457821929550497E-2</v>
      </c>
      <c r="F167" s="2">
        <f>'Moving Avg'!D167</f>
        <v>6.2897799999999986</v>
      </c>
      <c r="G167" s="2">
        <f>'Moving Avg'!F167</f>
        <v>6.3390250000000004</v>
      </c>
      <c r="H167" s="2">
        <f>'Moving Avg'!G167</f>
        <v>6.3455859999999982</v>
      </c>
      <c r="I167" s="2">
        <f>'Moving Avg'!H167</f>
        <v>0</v>
      </c>
      <c r="J167" s="6" t="str">
        <f>OBV!F167</f>
        <v>BEARISH</v>
      </c>
      <c r="K167" s="6" t="str">
        <f>OBV!G167</f>
        <v>STRONG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75</v>
      </c>
      <c r="P167" s="8">
        <f t="shared" si="23"/>
        <v>33</v>
      </c>
      <c r="Q167" s="9">
        <f t="shared" si="24"/>
        <v>24.95</v>
      </c>
      <c r="R167" s="9">
        <f t="shared" si="25"/>
        <v>39.5</v>
      </c>
      <c r="S167" s="9">
        <f t="shared" si="26"/>
        <v>37.35</v>
      </c>
      <c r="T167" s="9">
        <f t="shared" si="27"/>
        <v>33.25</v>
      </c>
      <c r="U167" s="8">
        <f t="shared" si="28"/>
        <v>33.933333333333337</v>
      </c>
      <c r="V167" s="8">
        <f t="shared" si="29"/>
        <v>33.762500000000003</v>
      </c>
    </row>
    <row r="168" spans="1:22" ht="13.5" x14ac:dyDescent="0.25">
      <c r="A168" s="3">
        <f>RSI!A168</f>
        <v>42248</v>
      </c>
      <c r="B168" s="2">
        <f>RSI!B168</f>
        <v>6.3014999999999999</v>
      </c>
      <c r="C168" s="2">
        <f>RSI!I168</f>
        <v>46.022114617269779</v>
      </c>
      <c r="D168" s="2">
        <f>MACD!E168</f>
        <v>3.2656146182129753E-2</v>
      </c>
      <c r="E168" s="2">
        <f>MACD!F168</f>
        <v>1.7297486780066349E-2</v>
      </c>
      <c r="F168" s="2">
        <f>'Moving Avg'!D168</f>
        <v>6.2897799999999995</v>
      </c>
      <c r="G168" s="2">
        <f>'Moving Avg'!F168</f>
        <v>6.34049</v>
      </c>
      <c r="H168" s="2">
        <f>'Moving Avg'!G168</f>
        <v>6.3461799999999986</v>
      </c>
      <c r="I168" s="2">
        <f>'Moving Avg'!H168</f>
        <v>0</v>
      </c>
      <c r="J168" s="6" t="str">
        <f>OBV!F168</f>
        <v>BULLISH</v>
      </c>
      <c r="K168" s="6" t="str">
        <f>OBV!G168</f>
        <v>WEAK</v>
      </c>
      <c r="L168" s="6" t="str">
        <f>OBV!H168</f>
        <v>NEUTRAL</v>
      </c>
      <c r="M168" s="8">
        <f t="shared" si="20"/>
        <v>25</v>
      </c>
      <c r="N168" s="8">
        <f t="shared" si="21"/>
        <v>0</v>
      </c>
      <c r="O168" s="8">
        <f t="shared" si="22"/>
        <v>75</v>
      </c>
      <c r="P168" s="8">
        <f t="shared" si="23"/>
        <v>33</v>
      </c>
      <c r="Q168" s="9">
        <f t="shared" si="24"/>
        <v>24.95</v>
      </c>
      <c r="R168" s="9">
        <f t="shared" si="25"/>
        <v>39.5</v>
      </c>
      <c r="S168" s="9">
        <f t="shared" si="26"/>
        <v>37.35</v>
      </c>
      <c r="T168" s="9">
        <f t="shared" si="27"/>
        <v>33.25</v>
      </c>
      <c r="U168" s="8">
        <f t="shared" si="28"/>
        <v>33.933333333333337</v>
      </c>
      <c r="V168" s="8">
        <f t="shared" si="29"/>
        <v>33.762500000000003</v>
      </c>
    </row>
    <row r="169" spans="1:22" ht="13.5" x14ac:dyDescent="0.25">
      <c r="A169" s="3">
        <f>RSI!A169</f>
        <v>42249</v>
      </c>
      <c r="B169" s="2">
        <f>RSI!B169</f>
        <v>6.2721999999999998</v>
      </c>
      <c r="C169" s="2">
        <f>RSI!I169</f>
        <v>42.13354132008142</v>
      </c>
      <c r="D169" s="2">
        <f>MACD!E169</f>
        <v>3.9468407086339141E-2</v>
      </c>
      <c r="E169" s="2">
        <f>MACD!F169</f>
        <v>2.173167084132091E-2</v>
      </c>
      <c r="F169" s="2">
        <f>'Moving Avg'!D169</f>
        <v>6.2780600000000009</v>
      </c>
      <c r="G169" s="2">
        <f>'Moving Avg'!F169</f>
        <v>6.3390249999999995</v>
      </c>
      <c r="H169" s="2">
        <f>'Moving Avg'!G169</f>
        <v>6.3462999999999976</v>
      </c>
      <c r="I169" s="2">
        <f>'Moving Avg'!H169</f>
        <v>0</v>
      </c>
      <c r="J169" s="6" t="str">
        <f>OBV!F169</f>
        <v>BEARISH</v>
      </c>
      <c r="K169" s="6" t="str">
        <f>OBV!G169</f>
        <v>STRONG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75</v>
      </c>
      <c r="P169" s="8">
        <f t="shared" si="23"/>
        <v>33</v>
      </c>
      <c r="Q169" s="9">
        <f t="shared" si="24"/>
        <v>24.95</v>
      </c>
      <c r="R169" s="9">
        <f t="shared" si="25"/>
        <v>39.5</v>
      </c>
      <c r="S169" s="9">
        <f t="shared" si="26"/>
        <v>37.35</v>
      </c>
      <c r="T169" s="9">
        <f t="shared" si="27"/>
        <v>33.25</v>
      </c>
      <c r="U169" s="8">
        <f t="shared" si="28"/>
        <v>33.933333333333337</v>
      </c>
      <c r="V169" s="8">
        <f t="shared" si="29"/>
        <v>33.762500000000003</v>
      </c>
    </row>
    <row r="170" spans="1:22" ht="13.5" x14ac:dyDescent="0.25">
      <c r="A170" s="3">
        <f>RSI!A170</f>
        <v>42250</v>
      </c>
      <c r="B170" s="2">
        <f>RSI!B170</f>
        <v>6.2428999999999997</v>
      </c>
      <c r="C170" s="2">
        <f>RSI!I170</f>
        <v>38.619439286952343</v>
      </c>
      <c r="D170" s="2">
        <f>MACD!E170</f>
        <v>4.7728515691217055E-2</v>
      </c>
      <c r="E170" s="2">
        <f>MACD!F170</f>
        <v>2.6931039811300142E-2</v>
      </c>
      <c r="F170" s="2">
        <f>'Moving Avg'!D170</f>
        <v>6.2721999999999998</v>
      </c>
      <c r="G170" s="2">
        <f>'Moving Avg'!F170</f>
        <v>6.3346299999999998</v>
      </c>
      <c r="H170" s="2">
        <f>'Moving Avg'!G170</f>
        <v>6.3457219999999985</v>
      </c>
      <c r="I170" s="2">
        <f>'Moving Avg'!H170</f>
        <v>0</v>
      </c>
      <c r="J170" s="6" t="str">
        <f>OBV!F170</f>
        <v>BEARISH</v>
      </c>
      <c r="K170" s="6" t="str">
        <f>OBV!G170</f>
        <v>STRONG</v>
      </c>
      <c r="L170" s="6" t="str">
        <f>OBV!H170</f>
        <v>CONFIRMED BEARISH</v>
      </c>
      <c r="M170" s="8">
        <f t="shared" si="20"/>
        <v>25</v>
      </c>
      <c r="N170" s="8">
        <f t="shared" si="21"/>
        <v>0</v>
      </c>
      <c r="O170" s="8">
        <f t="shared" si="22"/>
        <v>75</v>
      </c>
      <c r="P170" s="8">
        <f t="shared" si="23"/>
        <v>33</v>
      </c>
      <c r="Q170" s="9">
        <f t="shared" si="24"/>
        <v>24.95</v>
      </c>
      <c r="R170" s="9">
        <f t="shared" si="25"/>
        <v>39.5</v>
      </c>
      <c r="S170" s="9">
        <f t="shared" si="26"/>
        <v>37.35</v>
      </c>
      <c r="T170" s="9">
        <f t="shared" si="27"/>
        <v>33.25</v>
      </c>
      <c r="U170" s="8">
        <f t="shared" si="28"/>
        <v>33.933333333333337</v>
      </c>
      <c r="V170" s="8">
        <f t="shared" si="29"/>
        <v>33.762500000000003</v>
      </c>
    </row>
    <row r="171" spans="1:22" ht="13.5" x14ac:dyDescent="0.25">
      <c r="A171" s="3">
        <f>RSI!A171</f>
        <v>42251</v>
      </c>
      <c r="B171" s="2">
        <f>RSI!B171</f>
        <v>6.2428999999999997</v>
      </c>
      <c r="C171" s="2">
        <f>RSI!I171</f>
        <v>38.619439286952343</v>
      </c>
      <c r="D171" s="2">
        <f>MACD!E171</f>
        <v>5.4300070687162361E-2</v>
      </c>
      <c r="E171" s="2">
        <f>MACD!F171</f>
        <v>3.2404845986472586E-2</v>
      </c>
      <c r="F171" s="2">
        <f>'Moving Avg'!D171</f>
        <v>6.2663399999999996</v>
      </c>
      <c r="G171" s="2">
        <f>'Moving Avg'!F171</f>
        <v>6.3284750000000001</v>
      </c>
      <c r="H171" s="2">
        <f>'Moving Avg'!G171</f>
        <v>6.3446959999999999</v>
      </c>
      <c r="I171" s="2">
        <f>'Moving Avg'!H171</f>
        <v>0</v>
      </c>
      <c r="J171" s="6" t="str">
        <f>OBV!F171</f>
        <v>BEARISH</v>
      </c>
      <c r="K171" s="6" t="str">
        <f>OBV!G171</f>
        <v>STRONG</v>
      </c>
      <c r="L171" s="6" t="str">
        <f>OBV!H171</f>
        <v>CONFIRMED BEARISH</v>
      </c>
      <c r="M171" s="8">
        <f t="shared" si="20"/>
        <v>25</v>
      </c>
      <c r="N171" s="8">
        <f t="shared" si="21"/>
        <v>0</v>
      </c>
      <c r="O171" s="8">
        <f t="shared" si="22"/>
        <v>75</v>
      </c>
      <c r="P171" s="8">
        <f t="shared" si="23"/>
        <v>33</v>
      </c>
      <c r="Q171" s="9">
        <f t="shared" si="24"/>
        <v>24.95</v>
      </c>
      <c r="R171" s="9">
        <f t="shared" si="25"/>
        <v>39.5</v>
      </c>
      <c r="S171" s="9">
        <f t="shared" si="26"/>
        <v>37.35</v>
      </c>
      <c r="T171" s="9">
        <f t="shared" si="27"/>
        <v>33.25</v>
      </c>
      <c r="U171" s="8">
        <f t="shared" si="28"/>
        <v>33.933333333333337</v>
      </c>
      <c r="V171" s="8">
        <f t="shared" si="29"/>
        <v>33.762500000000003</v>
      </c>
    </row>
    <row r="172" spans="1:22" ht="13.5" x14ac:dyDescent="0.25">
      <c r="A172" s="3">
        <f>RSI!A172</f>
        <v>42254</v>
      </c>
      <c r="B172" s="2">
        <f>RSI!B172</f>
        <v>6.1550000000000002</v>
      </c>
      <c r="C172" s="2">
        <f>RSI!I172</f>
        <v>29.933225051451018</v>
      </c>
      <c r="D172" s="2">
        <f>MACD!E172</f>
        <v>6.4995732627721736E-2</v>
      </c>
      <c r="E172" s="2">
        <f>MACD!F172</f>
        <v>3.8923023314722416E-2</v>
      </c>
      <c r="F172" s="2">
        <f>'Moving Avg'!D172</f>
        <v>6.2428999999999997</v>
      </c>
      <c r="G172" s="2">
        <f>'Moving Avg'!F172</f>
        <v>6.3179250000000007</v>
      </c>
      <c r="H172" s="2">
        <f>'Moving Avg'!G172</f>
        <v>6.3423600000000002</v>
      </c>
      <c r="I172" s="2">
        <f>'Moving Avg'!H172</f>
        <v>0</v>
      </c>
      <c r="J172" s="6" t="str">
        <f>OBV!F172</f>
        <v>BEARISH</v>
      </c>
      <c r="K172" s="6" t="str">
        <f>OBV!G172</f>
        <v>STRONG</v>
      </c>
      <c r="L172" s="6" t="str">
        <f>OBV!H172</f>
        <v>CONFIRMED BEARISH</v>
      </c>
      <c r="M172" s="8">
        <f t="shared" si="20"/>
        <v>50</v>
      </c>
      <c r="N172" s="8">
        <f t="shared" si="21"/>
        <v>0</v>
      </c>
      <c r="O172" s="8">
        <f t="shared" si="22"/>
        <v>75</v>
      </c>
      <c r="P172" s="8">
        <f t="shared" si="23"/>
        <v>33</v>
      </c>
      <c r="Q172" s="9">
        <f t="shared" si="24"/>
        <v>33.700000000000003</v>
      </c>
      <c r="R172" s="9">
        <f t="shared" si="25"/>
        <v>44.5</v>
      </c>
      <c r="S172" s="9">
        <f t="shared" si="26"/>
        <v>41.1</v>
      </c>
      <c r="T172" s="9">
        <f t="shared" si="27"/>
        <v>39.5</v>
      </c>
      <c r="U172" s="8">
        <f t="shared" si="28"/>
        <v>39.766666666666673</v>
      </c>
      <c r="V172" s="8">
        <f t="shared" si="29"/>
        <v>39.700000000000003</v>
      </c>
    </row>
    <row r="173" spans="1:22" ht="13.5" x14ac:dyDescent="0.25">
      <c r="A173" s="3">
        <f>RSI!A173</f>
        <v>42255</v>
      </c>
      <c r="B173" s="2">
        <f>RSI!B173</f>
        <v>6.1550000000000002</v>
      </c>
      <c r="C173" s="2">
        <f>RSI!I173</f>
        <v>29.933225051451018</v>
      </c>
      <c r="D173" s="2">
        <f>MACD!E173</f>
        <v>6.5956769958613215E-2</v>
      </c>
      <c r="E173" s="2">
        <f>MACD!F173</f>
        <v>4.4329772643500576E-2</v>
      </c>
      <c r="F173" s="2">
        <f>'Moving Avg'!D173</f>
        <v>6.2136000000000005</v>
      </c>
      <c r="G173" s="2">
        <f>'Moving Avg'!F173</f>
        <v>6.3073750000000004</v>
      </c>
      <c r="H173" s="2">
        <f>'Moving Avg'!G173</f>
        <v>6.3400239999999997</v>
      </c>
      <c r="I173" s="2">
        <f>'Moving Avg'!H173</f>
        <v>0</v>
      </c>
      <c r="J173" s="6" t="str">
        <f>OBV!F173</f>
        <v>BEARISH</v>
      </c>
      <c r="K173" s="6" t="str">
        <f>OBV!G173</f>
        <v>STRONG</v>
      </c>
      <c r="L173" s="6" t="str">
        <f>OBV!H173</f>
        <v>CONFIRMED BEARISH</v>
      </c>
      <c r="M173" s="8">
        <f t="shared" si="20"/>
        <v>50</v>
      </c>
      <c r="N173" s="8">
        <f t="shared" si="21"/>
        <v>0</v>
      </c>
      <c r="O173" s="8">
        <f t="shared" si="22"/>
        <v>75</v>
      </c>
      <c r="P173" s="8">
        <f t="shared" si="23"/>
        <v>33</v>
      </c>
      <c r="Q173" s="9">
        <f t="shared" si="24"/>
        <v>33.700000000000003</v>
      </c>
      <c r="R173" s="9">
        <f t="shared" si="25"/>
        <v>44.5</v>
      </c>
      <c r="S173" s="9">
        <f t="shared" si="26"/>
        <v>41.1</v>
      </c>
      <c r="T173" s="9">
        <f t="shared" si="27"/>
        <v>39.5</v>
      </c>
      <c r="U173" s="8">
        <f t="shared" si="28"/>
        <v>39.766666666666673</v>
      </c>
      <c r="V173" s="8">
        <f t="shared" si="29"/>
        <v>39.700000000000003</v>
      </c>
    </row>
    <row r="174" spans="1:22" ht="13.5" x14ac:dyDescent="0.25">
      <c r="A174" s="3">
        <f>RSI!A174</f>
        <v>42256</v>
      </c>
      <c r="B174" s="2">
        <f>RSI!B174</f>
        <v>6.1139000000000001</v>
      </c>
      <c r="C174" s="2">
        <f>RSI!I174</f>
        <v>26.67920803558728</v>
      </c>
      <c r="D174" s="2">
        <f>MACD!E174</f>
        <v>7.5179727753942771E-2</v>
      </c>
      <c r="E174" s="2">
        <f>MACD!F174</f>
        <v>5.0499763665589018E-2</v>
      </c>
      <c r="F174" s="2">
        <f>'Moving Avg'!D174</f>
        <v>6.18194</v>
      </c>
      <c r="G174" s="2">
        <f>'Moving Avg'!F174</f>
        <v>6.2944750000000003</v>
      </c>
      <c r="H174" s="2">
        <f>'Moving Avg'!G174</f>
        <v>6.3368659999999997</v>
      </c>
      <c r="I174" s="2">
        <f>'Moving Avg'!H174</f>
        <v>0</v>
      </c>
      <c r="J174" s="6" t="str">
        <f>OBV!F174</f>
        <v>BEARISH</v>
      </c>
      <c r="K174" s="6" t="str">
        <f>OBV!G174</f>
        <v>STRONG</v>
      </c>
      <c r="L174" s="6" t="str">
        <f>OBV!H174</f>
        <v>CONFIRMED BEARISH</v>
      </c>
      <c r="M174" s="8">
        <f t="shared" si="20"/>
        <v>50</v>
      </c>
      <c r="N174" s="8">
        <f t="shared" si="21"/>
        <v>0</v>
      </c>
      <c r="O174" s="8">
        <f t="shared" si="22"/>
        <v>75</v>
      </c>
      <c r="P174" s="8">
        <f t="shared" si="23"/>
        <v>33</v>
      </c>
      <c r="Q174" s="9">
        <f t="shared" si="24"/>
        <v>33.700000000000003</v>
      </c>
      <c r="R174" s="9">
        <f t="shared" si="25"/>
        <v>44.5</v>
      </c>
      <c r="S174" s="9">
        <f t="shared" si="26"/>
        <v>41.1</v>
      </c>
      <c r="T174" s="9">
        <f t="shared" si="27"/>
        <v>39.5</v>
      </c>
      <c r="U174" s="8">
        <f t="shared" si="28"/>
        <v>39.766666666666673</v>
      </c>
      <c r="V174" s="8">
        <f t="shared" si="29"/>
        <v>39.700000000000003</v>
      </c>
    </row>
    <row r="175" spans="1:22" ht="13.5" x14ac:dyDescent="0.25">
      <c r="A175" s="3">
        <f>RSI!A175</f>
        <v>42257</v>
      </c>
      <c r="B175" s="2">
        <f>RSI!B175</f>
        <v>6.1432000000000002</v>
      </c>
      <c r="C175" s="2">
        <f>RSI!I175</f>
        <v>32.327162387202947</v>
      </c>
      <c r="D175" s="2">
        <f>MACD!E175</f>
        <v>7.2834982690409333E-2</v>
      </c>
      <c r="E175" s="2">
        <f>MACD!F175</f>
        <v>5.4966807470553089E-2</v>
      </c>
      <c r="F175" s="2">
        <f>'Moving Avg'!D175</f>
        <v>6.1620000000000008</v>
      </c>
      <c r="G175" s="2">
        <f>'Moving Avg'!F175</f>
        <v>6.283335000000001</v>
      </c>
      <c r="H175" s="2">
        <f>'Moving Avg'!G175</f>
        <v>6.3309339999999983</v>
      </c>
      <c r="I175" s="2">
        <f>'Moving Avg'!H175</f>
        <v>0</v>
      </c>
      <c r="J175" s="6" t="str">
        <f>OBV!F175</f>
        <v>BEARISH</v>
      </c>
      <c r="K175" s="6" t="str">
        <f>OBV!G175</f>
        <v>STRONG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75</v>
      </c>
      <c r="P175" s="8">
        <f t="shared" si="23"/>
        <v>33</v>
      </c>
      <c r="Q175" s="9">
        <f t="shared" si="24"/>
        <v>24.95</v>
      </c>
      <c r="R175" s="9">
        <f t="shared" si="25"/>
        <v>39.5</v>
      </c>
      <c r="S175" s="9">
        <f t="shared" si="26"/>
        <v>37.35</v>
      </c>
      <c r="T175" s="9">
        <f t="shared" si="27"/>
        <v>33.25</v>
      </c>
      <c r="U175" s="8">
        <f t="shared" si="28"/>
        <v>33.933333333333337</v>
      </c>
      <c r="V175" s="8">
        <f t="shared" si="29"/>
        <v>33.762500000000003</v>
      </c>
    </row>
    <row r="176" spans="1:22" ht="13.5" x14ac:dyDescent="0.25">
      <c r="A176" s="3">
        <f>RSI!A176</f>
        <v>42258</v>
      </c>
      <c r="B176" s="2">
        <f>RSI!B176</f>
        <v>6.1666999999999996</v>
      </c>
      <c r="C176" s="2">
        <f>RSI!I176</f>
        <v>36.548871505532489</v>
      </c>
      <c r="D176" s="2">
        <f>MACD!E176</f>
        <v>6.9897248151282731E-2</v>
      </c>
      <c r="E176" s="2">
        <f>MACD!F176</f>
        <v>5.7952895606699022E-2</v>
      </c>
      <c r="F176" s="2">
        <f>'Moving Avg'!D176</f>
        <v>6.1467599999999996</v>
      </c>
      <c r="G176" s="2">
        <f>'Moving Avg'!F176</f>
        <v>6.2736650000000003</v>
      </c>
      <c r="H176" s="2">
        <f>'Moving Avg'!G176</f>
        <v>6.3253059999999985</v>
      </c>
      <c r="I176" s="2">
        <f>'Moving Avg'!H176</f>
        <v>0</v>
      </c>
      <c r="J176" s="6" t="str">
        <f>OBV!F176</f>
        <v>BEARISH</v>
      </c>
      <c r="K176" s="6" t="str">
        <f>OBV!G176</f>
        <v>STRONG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75</v>
      </c>
      <c r="P176" s="8">
        <f t="shared" si="23"/>
        <v>33</v>
      </c>
      <c r="Q176" s="9">
        <f t="shared" si="24"/>
        <v>24.95</v>
      </c>
      <c r="R176" s="9">
        <f t="shared" si="25"/>
        <v>39.5</v>
      </c>
      <c r="S176" s="9">
        <f t="shared" si="26"/>
        <v>37.35</v>
      </c>
      <c r="T176" s="9">
        <f t="shared" si="27"/>
        <v>33.25</v>
      </c>
      <c r="U176" s="8">
        <f t="shared" si="28"/>
        <v>33.933333333333337</v>
      </c>
      <c r="V176" s="8">
        <f t="shared" si="29"/>
        <v>33.762500000000003</v>
      </c>
    </row>
    <row r="177" spans="1:22" ht="13.5" x14ac:dyDescent="0.25">
      <c r="A177" s="3">
        <f>RSI!A177</f>
        <v>42261</v>
      </c>
      <c r="B177" s="2">
        <f>RSI!B177</f>
        <v>6.1550000000000002</v>
      </c>
      <c r="C177" s="2">
        <f>RSI!I177</f>
        <v>35.365934177786258</v>
      </c>
      <c r="D177" s="2">
        <f>MACD!E177</f>
        <v>6.8868000314060929E-2</v>
      </c>
      <c r="E177" s="2">
        <f>MACD!F177</f>
        <v>6.0135916548171409E-2</v>
      </c>
      <c r="F177" s="2">
        <f>'Moving Avg'!D177</f>
        <v>6.1467600000000004</v>
      </c>
      <c r="G177" s="2">
        <f>'Moving Avg'!F177</f>
        <v>6.2631150000000009</v>
      </c>
      <c r="H177" s="2">
        <f>'Moving Avg'!G177</f>
        <v>6.3200299999999983</v>
      </c>
      <c r="I177" s="2">
        <f>'Moving Avg'!H177</f>
        <v>0</v>
      </c>
      <c r="J177" s="6" t="str">
        <f>OBV!F177</f>
        <v>BULLISH</v>
      </c>
      <c r="K177" s="6" t="str">
        <f>OBV!G177</f>
        <v>WEAK</v>
      </c>
      <c r="L177" s="6" t="str">
        <f>OBV!H177</f>
        <v>NEUTRAL</v>
      </c>
      <c r="M177" s="8">
        <f t="shared" si="20"/>
        <v>25</v>
      </c>
      <c r="N177" s="8">
        <f t="shared" si="21"/>
        <v>0</v>
      </c>
      <c r="O177" s="8">
        <f t="shared" si="22"/>
        <v>75</v>
      </c>
      <c r="P177" s="8">
        <f t="shared" si="23"/>
        <v>33</v>
      </c>
      <c r="Q177" s="9">
        <f t="shared" si="24"/>
        <v>24.95</v>
      </c>
      <c r="R177" s="9">
        <f t="shared" si="25"/>
        <v>39.5</v>
      </c>
      <c r="S177" s="9">
        <f t="shared" si="26"/>
        <v>37.35</v>
      </c>
      <c r="T177" s="9">
        <f t="shared" si="27"/>
        <v>33.25</v>
      </c>
      <c r="U177" s="8">
        <f t="shared" si="28"/>
        <v>33.933333333333337</v>
      </c>
      <c r="V177" s="8">
        <f t="shared" si="29"/>
        <v>33.762500000000003</v>
      </c>
    </row>
    <row r="178" spans="1:22" ht="13.5" x14ac:dyDescent="0.25">
      <c r="A178" s="3">
        <f>RSI!A178</f>
        <v>42262</v>
      </c>
      <c r="B178" s="2">
        <f>RSI!B178</f>
        <v>6.1550000000000002</v>
      </c>
      <c r="C178" s="2">
        <f>RSI!I178</f>
        <v>35.365934177786258</v>
      </c>
      <c r="D178" s="2">
        <f>MACD!E178</f>
        <v>7.3120093885308712E-2</v>
      </c>
      <c r="E178" s="2">
        <f>MACD!F178</f>
        <v>6.2732752015598872E-2</v>
      </c>
      <c r="F178" s="2">
        <f>'Moving Avg'!D178</f>
        <v>6.1467600000000004</v>
      </c>
      <c r="G178" s="2">
        <f>'Moving Avg'!F178</f>
        <v>6.2519800000000014</v>
      </c>
      <c r="H178" s="2">
        <f>'Moving Avg'!G178</f>
        <v>6.314753999999998</v>
      </c>
      <c r="I178" s="2">
        <f>'Moving Avg'!H178</f>
        <v>0</v>
      </c>
      <c r="J178" s="6" t="str">
        <f>OBV!F178</f>
        <v>BULLISH</v>
      </c>
      <c r="K178" s="6" t="str">
        <f>OBV!G178</f>
        <v>WEAK</v>
      </c>
      <c r="L178" s="6" t="str">
        <f>OBV!H178</f>
        <v>NEUTRAL</v>
      </c>
      <c r="M178" s="8">
        <f t="shared" si="20"/>
        <v>25</v>
      </c>
      <c r="N178" s="8">
        <f t="shared" si="21"/>
        <v>0</v>
      </c>
      <c r="O178" s="8">
        <f t="shared" si="22"/>
        <v>75</v>
      </c>
      <c r="P178" s="8">
        <f t="shared" si="23"/>
        <v>33</v>
      </c>
      <c r="Q178" s="9">
        <f t="shared" si="24"/>
        <v>24.95</v>
      </c>
      <c r="R178" s="9">
        <f t="shared" si="25"/>
        <v>39.5</v>
      </c>
      <c r="S178" s="9">
        <f t="shared" si="26"/>
        <v>37.35</v>
      </c>
      <c r="T178" s="9">
        <f t="shared" si="27"/>
        <v>33.25</v>
      </c>
      <c r="U178" s="8">
        <f t="shared" si="28"/>
        <v>33.933333333333337</v>
      </c>
      <c r="V178" s="8">
        <f t="shared" si="29"/>
        <v>33.762500000000003</v>
      </c>
    </row>
    <row r="179" spans="1:22" ht="13.5" x14ac:dyDescent="0.25">
      <c r="A179" s="3">
        <f>RSI!A179</f>
        <v>42263</v>
      </c>
      <c r="B179" s="2">
        <f>RSI!B179</f>
        <v>6.1550000000000002</v>
      </c>
      <c r="C179" s="2">
        <f>RSI!I179</f>
        <v>35.365934177786258</v>
      </c>
      <c r="D179" s="2">
        <f>MACD!E179</f>
        <v>7.2780052166082854E-2</v>
      </c>
      <c r="E179" s="2">
        <f>MACD!F179</f>
        <v>6.4742212045695677E-2</v>
      </c>
      <c r="F179" s="2">
        <f>'Moving Avg'!D179</f>
        <v>6.1549800000000001</v>
      </c>
      <c r="G179" s="2">
        <f>'Moving Avg'!F179</f>
        <v>6.2408450000000011</v>
      </c>
      <c r="H179" s="2">
        <f>'Moving Avg'!G179</f>
        <v>6.3111199999999963</v>
      </c>
      <c r="I179" s="2">
        <f>'Moving Avg'!H179</f>
        <v>0</v>
      </c>
      <c r="J179" s="6" t="str">
        <f>OBV!F179</f>
        <v>BULLISH</v>
      </c>
      <c r="K179" s="6" t="str">
        <f>OBV!G179</f>
        <v>WEAK</v>
      </c>
      <c r="L179" s="6" t="str">
        <f>OBV!H179</f>
        <v>CONFIRMED BULLISH</v>
      </c>
      <c r="M179" s="8">
        <f t="shared" si="20"/>
        <v>25</v>
      </c>
      <c r="N179" s="8">
        <f t="shared" si="21"/>
        <v>0</v>
      </c>
      <c r="O179" s="8">
        <f t="shared" si="22"/>
        <v>75</v>
      </c>
      <c r="P179" s="8">
        <f t="shared" si="23"/>
        <v>67</v>
      </c>
      <c r="Q179" s="9">
        <f t="shared" si="24"/>
        <v>30.049999999999997</v>
      </c>
      <c r="R179" s="9">
        <f t="shared" si="25"/>
        <v>48</v>
      </c>
      <c r="S179" s="9">
        <f t="shared" si="26"/>
        <v>52.650000000000006</v>
      </c>
      <c r="T179" s="9">
        <f t="shared" si="27"/>
        <v>41.75</v>
      </c>
      <c r="U179" s="8">
        <f t="shared" si="28"/>
        <v>43.566666666666663</v>
      </c>
      <c r="V179" s="8">
        <f t="shared" si="29"/>
        <v>43.112499999999997</v>
      </c>
    </row>
    <row r="180" spans="1:22" ht="13.5" x14ac:dyDescent="0.25">
      <c r="A180" s="3">
        <f>RSI!A180</f>
        <v>42264</v>
      </c>
      <c r="B180" s="2">
        <f>RSI!B180</f>
        <v>6.1843000000000004</v>
      </c>
      <c r="C180" s="2">
        <f>RSI!I180</f>
        <v>41.307565456063678</v>
      </c>
      <c r="D180" s="2">
        <f>MACD!E180</f>
        <v>6.6341785267360898E-2</v>
      </c>
      <c r="E180" s="2">
        <f>MACD!F180</f>
        <v>6.5062126690028727E-2</v>
      </c>
      <c r="F180" s="2">
        <f>'Moving Avg'!D180</f>
        <v>6.1632000000000007</v>
      </c>
      <c r="G180" s="2">
        <f>'Moving Avg'!F180</f>
        <v>6.2311750000000004</v>
      </c>
      <c r="H180" s="2">
        <f>'Moving Avg'!G180</f>
        <v>6.3085419999999965</v>
      </c>
      <c r="I180" s="2">
        <f>'Moving Avg'!H180</f>
        <v>0</v>
      </c>
      <c r="J180" s="6" t="str">
        <f>OBV!F180</f>
        <v>BULLISH</v>
      </c>
      <c r="K180" s="6" t="str">
        <f>OBV!G180</f>
        <v>WEAK</v>
      </c>
      <c r="L180" s="6" t="str">
        <f>OBV!H180</f>
        <v>CONFIRMED BULLISH</v>
      </c>
      <c r="M180" s="8">
        <f t="shared" si="20"/>
        <v>25</v>
      </c>
      <c r="N180" s="8">
        <f t="shared" si="21"/>
        <v>0</v>
      </c>
      <c r="O180" s="8">
        <f t="shared" si="22"/>
        <v>75</v>
      </c>
      <c r="P180" s="8">
        <f t="shared" si="23"/>
        <v>67</v>
      </c>
      <c r="Q180" s="9">
        <f t="shared" si="24"/>
        <v>30.049999999999997</v>
      </c>
      <c r="R180" s="9">
        <f t="shared" si="25"/>
        <v>48</v>
      </c>
      <c r="S180" s="9">
        <f t="shared" si="26"/>
        <v>52.650000000000006</v>
      </c>
      <c r="T180" s="9">
        <f t="shared" si="27"/>
        <v>41.75</v>
      </c>
      <c r="U180" s="8">
        <f t="shared" si="28"/>
        <v>43.566666666666663</v>
      </c>
      <c r="V180" s="8">
        <f t="shared" si="29"/>
        <v>43.112499999999997</v>
      </c>
    </row>
    <row r="181" spans="1:22" ht="13.5" x14ac:dyDescent="0.25">
      <c r="A181" s="3">
        <f>RSI!A181</f>
        <v>42265</v>
      </c>
      <c r="B181" s="2">
        <f>RSI!B181</f>
        <v>6.1550000000000002</v>
      </c>
      <c r="C181" s="2">
        <f>RSI!I181</f>
        <v>37.586550819935489</v>
      </c>
      <c r="D181" s="2">
        <f>MACD!E181</f>
        <v>6.3379703961896183E-2</v>
      </c>
      <c r="E181" s="2">
        <f>MACD!F181</f>
        <v>6.4725642144402226E-2</v>
      </c>
      <c r="F181" s="2">
        <f>'Moving Avg'!D181</f>
        <v>6.1608600000000004</v>
      </c>
      <c r="G181" s="2">
        <f>'Moving Avg'!F181</f>
        <v>6.2203299999999997</v>
      </c>
      <c r="H181" s="2">
        <f>'Moving Avg'!G181</f>
        <v>6.3050259999999971</v>
      </c>
      <c r="I181" s="2">
        <f>'Moving Avg'!H181</f>
        <v>0</v>
      </c>
      <c r="J181" s="6" t="str">
        <f>OBV!F181</f>
        <v>BULLISH</v>
      </c>
      <c r="K181" s="6" t="str">
        <f>OBV!G181</f>
        <v>WEAK</v>
      </c>
      <c r="L181" s="6" t="str">
        <f>OBV!H181</f>
        <v>BULLISH DIVERGENCE</v>
      </c>
      <c r="M181" s="8">
        <f t="shared" si="20"/>
        <v>25</v>
      </c>
      <c r="N181" s="8">
        <f t="shared" si="21"/>
        <v>45</v>
      </c>
      <c r="O181" s="8">
        <f t="shared" si="22"/>
        <v>75</v>
      </c>
      <c r="P181" s="8">
        <f t="shared" si="23"/>
        <v>50</v>
      </c>
      <c r="Q181" s="9">
        <f t="shared" si="24"/>
        <v>43.25</v>
      </c>
      <c r="R181" s="9">
        <f t="shared" si="25"/>
        <v>52.75</v>
      </c>
      <c r="S181" s="9">
        <f t="shared" si="26"/>
        <v>51.75</v>
      </c>
      <c r="T181" s="9">
        <f t="shared" si="27"/>
        <v>48.75</v>
      </c>
      <c r="U181" s="8">
        <f t="shared" si="28"/>
        <v>49.25</v>
      </c>
      <c r="V181" s="8">
        <f t="shared" si="29"/>
        <v>49.125</v>
      </c>
    </row>
    <row r="182" spans="1:22" ht="13.5" x14ac:dyDescent="0.25">
      <c r="A182" s="3">
        <f>RSI!A182</f>
        <v>42268</v>
      </c>
      <c r="B182" s="2">
        <f>RSI!B182</f>
        <v>6.2135999999999996</v>
      </c>
      <c r="C182" s="2">
        <f>RSI!I182</f>
        <v>47.728304235770459</v>
      </c>
      <c r="D182" s="2">
        <f>MACD!E182</f>
        <v>4.34746008996445E-2</v>
      </c>
      <c r="E182" s="2">
        <f>MACD!F182</f>
        <v>6.0475433895450681E-2</v>
      </c>
      <c r="F182" s="2">
        <f>'Moving Avg'!D182</f>
        <v>6.1725800000000008</v>
      </c>
      <c r="G182" s="2">
        <f>'Moving Avg'!F182</f>
        <v>6.213004999999999</v>
      </c>
      <c r="H182" s="2">
        <f>'Moving Avg'!G182</f>
        <v>6.301039999999996</v>
      </c>
      <c r="I182" s="2">
        <f>'Moving Avg'!H182</f>
        <v>0</v>
      </c>
      <c r="J182" s="6" t="str">
        <f>OBV!F182</f>
        <v>BULLISH</v>
      </c>
      <c r="K182" s="6" t="str">
        <f>OBV!G182</f>
        <v>WEAK</v>
      </c>
      <c r="L182" s="6" t="str">
        <f>OBV!H182</f>
        <v>CONFIRMED BULLISH</v>
      </c>
      <c r="M182" s="8">
        <f t="shared" si="20"/>
        <v>25</v>
      </c>
      <c r="N182" s="8">
        <f t="shared" si="21"/>
        <v>45</v>
      </c>
      <c r="O182" s="8">
        <f t="shared" si="22"/>
        <v>75</v>
      </c>
      <c r="P182" s="8">
        <f t="shared" si="23"/>
        <v>67</v>
      </c>
      <c r="Q182" s="9">
        <f t="shared" si="24"/>
        <v>45.8</v>
      </c>
      <c r="R182" s="9">
        <f t="shared" si="25"/>
        <v>57</v>
      </c>
      <c r="S182" s="9">
        <f t="shared" si="26"/>
        <v>59.400000000000006</v>
      </c>
      <c r="T182" s="9">
        <f t="shared" si="27"/>
        <v>53</v>
      </c>
      <c r="U182" s="8">
        <f t="shared" si="28"/>
        <v>54.066666666666663</v>
      </c>
      <c r="V182" s="8">
        <f t="shared" si="29"/>
        <v>53.8</v>
      </c>
    </row>
    <row r="183" spans="1:22" ht="13.5" x14ac:dyDescent="0.25">
      <c r="A183" s="3">
        <f>RSI!A183</f>
        <v>42269</v>
      </c>
      <c r="B183" s="2">
        <f>RSI!B183</f>
        <v>6.1843000000000004</v>
      </c>
      <c r="C183" s="2">
        <f>RSI!I183</f>
        <v>43.888246286285863</v>
      </c>
      <c r="D183" s="2">
        <f>MACD!E183</f>
        <v>2.8886561738056038E-2</v>
      </c>
      <c r="E183" s="2">
        <f>MACD!F183</f>
        <v>5.4157659463971761E-2</v>
      </c>
      <c r="F183" s="2">
        <f>'Moving Avg'!D183</f>
        <v>6.1784400000000002</v>
      </c>
      <c r="G183" s="2">
        <f>'Moving Avg'!F183</f>
        <v>6.2071449999999997</v>
      </c>
      <c r="H183" s="2">
        <f>'Moving Avg'!G183</f>
        <v>6.2959999999999967</v>
      </c>
      <c r="I183" s="2">
        <f>'Moving Avg'!H183</f>
        <v>0</v>
      </c>
      <c r="J183" s="6" t="str">
        <f>OBV!F183</f>
        <v>BULLISH</v>
      </c>
      <c r="K183" s="6" t="str">
        <f>OBV!G183</f>
        <v>WEAK</v>
      </c>
      <c r="L183" s="6" t="str">
        <f>OBV!H183</f>
        <v>CONFIRMED BULLISH</v>
      </c>
      <c r="M183" s="8">
        <f t="shared" si="20"/>
        <v>25</v>
      </c>
      <c r="N183" s="8">
        <f t="shared" si="21"/>
        <v>100</v>
      </c>
      <c r="O183" s="8">
        <f t="shared" si="22"/>
        <v>75</v>
      </c>
      <c r="P183" s="8">
        <f t="shared" si="23"/>
        <v>67</v>
      </c>
      <c r="Q183" s="9">
        <f t="shared" si="24"/>
        <v>65.05</v>
      </c>
      <c r="R183" s="9">
        <f t="shared" si="25"/>
        <v>68</v>
      </c>
      <c r="S183" s="9">
        <f t="shared" si="26"/>
        <v>67.650000000000006</v>
      </c>
      <c r="T183" s="9">
        <f t="shared" si="27"/>
        <v>66.75</v>
      </c>
      <c r="U183" s="8">
        <f t="shared" si="28"/>
        <v>66.900000000000006</v>
      </c>
      <c r="V183" s="8">
        <f t="shared" si="29"/>
        <v>66.862500000000011</v>
      </c>
    </row>
    <row r="184" spans="1:22" ht="13.5" x14ac:dyDescent="0.25">
      <c r="A184" s="3">
        <f>RSI!A184</f>
        <v>42270</v>
      </c>
      <c r="B184" s="2">
        <f>RSI!B184</f>
        <v>6.2135999999999996</v>
      </c>
      <c r="C184" s="2">
        <f>RSI!I184</f>
        <v>48.36241522304897</v>
      </c>
      <c r="D184" s="2">
        <f>MACD!E184</f>
        <v>8.300644312445371E-3</v>
      </c>
      <c r="E184" s="2">
        <f>MACD!F184</f>
        <v>4.4986256433666487E-2</v>
      </c>
      <c r="F184" s="2">
        <f>'Moving Avg'!D184</f>
        <v>6.1901600000000006</v>
      </c>
      <c r="G184" s="2">
        <f>'Moving Avg'!F184</f>
        <v>6.2012850000000004</v>
      </c>
      <c r="H184" s="2">
        <f>'Moving Avg'!G184</f>
        <v>6.2924839999999973</v>
      </c>
      <c r="I184" s="2">
        <f>'Moving Avg'!H184</f>
        <v>0</v>
      </c>
      <c r="J184" s="6" t="str">
        <f>OBV!F184</f>
        <v>BULLISH</v>
      </c>
      <c r="K184" s="6" t="str">
        <f>OBV!G184</f>
        <v>WEAK</v>
      </c>
      <c r="L184" s="6" t="str">
        <f>OBV!H184</f>
        <v>CONFIRMED BULLISH</v>
      </c>
      <c r="M184" s="8">
        <f t="shared" si="20"/>
        <v>25</v>
      </c>
      <c r="N184" s="8">
        <f t="shared" si="21"/>
        <v>100</v>
      </c>
      <c r="O184" s="8">
        <f t="shared" si="22"/>
        <v>75</v>
      </c>
      <c r="P184" s="8">
        <f t="shared" si="23"/>
        <v>67</v>
      </c>
      <c r="Q184" s="9">
        <f t="shared" si="24"/>
        <v>65.05</v>
      </c>
      <c r="R184" s="9">
        <f t="shared" si="25"/>
        <v>68</v>
      </c>
      <c r="S184" s="9">
        <f t="shared" si="26"/>
        <v>67.650000000000006</v>
      </c>
      <c r="T184" s="9">
        <f t="shared" si="27"/>
        <v>66.75</v>
      </c>
      <c r="U184" s="8">
        <f t="shared" si="28"/>
        <v>66.900000000000006</v>
      </c>
      <c r="V184" s="8">
        <f t="shared" si="29"/>
        <v>66.862500000000011</v>
      </c>
    </row>
    <row r="185" spans="1:22" ht="13.5" x14ac:dyDescent="0.25">
      <c r="A185" s="3">
        <f>RSI!A185</f>
        <v>42275</v>
      </c>
      <c r="B185" s="2">
        <f>RSI!B185</f>
        <v>6.2135999999999996</v>
      </c>
      <c r="C185" s="2">
        <f>RSI!I185</f>
        <v>48.36241522304897</v>
      </c>
      <c r="D185" s="2">
        <f>MACD!E185</f>
        <v>-4.5510077368211554E-3</v>
      </c>
      <c r="E185" s="2">
        <f>MACD!F185</f>
        <v>3.5078803599568963E-2</v>
      </c>
      <c r="F185" s="2">
        <f>'Moving Avg'!D185</f>
        <v>6.1960199999999999</v>
      </c>
      <c r="G185" s="2">
        <f>'Moving Avg'!F185</f>
        <v>6.1983549999999994</v>
      </c>
      <c r="H185" s="2">
        <f>'Moving Avg'!G185</f>
        <v>6.2889679999999979</v>
      </c>
      <c r="I185" s="2">
        <f>'Moving Avg'!H185</f>
        <v>0</v>
      </c>
      <c r="J185" s="6" t="str">
        <f>OBV!F185</f>
        <v>BULLISH</v>
      </c>
      <c r="K185" s="6" t="str">
        <f>OBV!G185</f>
        <v>WEAK</v>
      </c>
      <c r="L185" s="6" t="str">
        <f>OBV!H185</f>
        <v>CONFIRMED BULLISH</v>
      </c>
      <c r="M185" s="8">
        <f t="shared" si="20"/>
        <v>25</v>
      </c>
      <c r="N185" s="8">
        <f t="shared" si="21"/>
        <v>100</v>
      </c>
      <c r="O185" s="8">
        <f t="shared" si="22"/>
        <v>75</v>
      </c>
      <c r="P185" s="8">
        <f t="shared" si="23"/>
        <v>67</v>
      </c>
      <c r="Q185" s="9">
        <f t="shared" si="24"/>
        <v>65.05</v>
      </c>
      <c r="R185" s="9">
        <f t="shared" si="25"/>
        <v>68</v>
      </c>
      <c r="S185" s="9">
        <f t="shared" si="26"/>
        <v>67.650000000000006</v>
      </c>
      <c r="T185" s="9">
        <f t="shared" si="27"/>
        <v>66.75</v>
      </c>
      <c r="U185" s="8">
        <f t="shared" si="28"/>
        <v>66.900000000000006</v>
      </c>
      <c r="V185" s="8">
        <f t="shared" si="29"/>
        <v>66.862500000000011</v>
      </c>
    </row>
    <row r="186" spans="1:22" ht="13.5" x14ac:dyDescent="0.25">
      <c r="A186" s="3">
        <f>RSI!A186</f>
        <v>42276</v>
      </c>
      <c r="B186" s="2">
        <f>RSI!B186</f>
        <v>6.1550000000000002</v>
      </c>
      <c r="C186" s="2">
        <f>RSI!I186</f>
        <v>40.81383459157373</v>
      </c>
      <c r="D186" s="2">
        <f>MACD!E186</f>
        <v>-7.4142564051999926E-3</v>
      </c>
      <c r="E186" s="2">
        <f>MACD!F186</f>
        <v>2.6580191598615174E-2</v>
      </c>
      <c r="F186" s="2">
        <f>'Moving Avg'!D186</f>
        <v>6.1960199999999999</v>
      </c>
      <c r="G186" s="2">
        <f>'Moving Avg'!F186</f>
        <v>6.1924949999999992</v>
      </c>
      <c r="H186" s="2">
        <f>'Moving Avg'!G186</f>
        <v>6.2854519999999967</v>
      </c>
      <c r="I186" s="2">
        <f>'Moving Avg'!H186</f>
        <v>0</v>
      </c>
      <c r="J186" s="6" t="str">
        <f>OBV!F186</f>
        <v>BEARISH</v>
      </c>
      <c r="K186" s="6" t="str">
        <f>OBV!G186</f>
        <v>STRONG</v>
      </c>
      <c r="L186" s="6" t="str">
        <f>OBV!H186</f>
        <v>NEUTRAL</v>
      </c>
      <c r="M186" s="8">
        <f t="shared" si="20"/>
        <v>25</v>
      </c>
      <c r="N186" s="8">
        <f t="shared" si="21"/>
        <v>100</v>
      </c>
      <c r="O186" s="8">
        <f t="shared" si="22"/>
        <v>75</v>
      </c>
      <c r="P186" s="8">
        <f t="shared" si="23"/>
        <v>33</v>
      </c>
      <c r="Q186" s="9">
        <f t="shared" si="24"/>
        <v>59.95</v>
      </c>
      <c r="R186" s="9">
        <f t="shared" si="25"/>
        <v>59.5</v>
      </c>
      <c r="S186" s="9">
        <f t="shared" si="26"/>
        <v>52.35</v>
      </c>
      <c r="T186" s="9">
        <f t="shared" si="27"/>
        <v>58.25</v>
      </c>
      <c r="U186" s="8">
        <f t="shared" si="28"/>
        <v>57.266666666666673</v>
      </c>
      <c r="V186" s="8">
        <f t="shared" si="29"/>
        <v>57.512500000000003</v>
      </c>
    </row>
    <row r="187" spans="1:22" ht="13.5" x14ac:dyDescent="0.25">
      <c r="A187" s="3">
        <f>RSI!A187</f>
        <v>42277</v>
      </c>
      <c r="B187" s="2">
        <f>RSI!B187</f>
        <v>6.1843000000000004</v>
      </c>
      <c r="C187" s="2">
        <f>RSI!I187</f>
        <v>45.402484115305803</v>
      </c>
      <c r="D187" s="2">
        <f>MACD!E187</f>
        <v>-1.3410086485494688E-2</v>
      </c>
      <c r="E187" s="2">
        <f>MACD!F187</f>
        <v>1.8582135981793202E-2</v>
      </c>
      <c r="F187" s="2">
        <f>'Moving Avg'!D187</f>
        <v>6.1901600000000006</v>
      </c>
      <c r="G187" s="2">
        <f>'Moving Avg'!F187</f>
        <v>6.1881000000000004</v>
      </c>
      <c r="H187" s="2">
        <f>'Moving Avg'!G187</f>
        <v>6.2831079999999977</v>
      </c>
      <c r="I187" s="2">
        <f>'Moving Avg'!H187</f>
        <v>0</v>
      </c>
      <c r="J187" s="6" t="str">
        <f>OBV!F187</f>
        <v>BEARISH</v>
      </c>
      <c r="K187" s="6" t="str">
        <f>OBV!G187</f>
        <v>STRONG</v>
      </c>
      <c r="L187" s="6" t="str">
        <f>OBV!H187</f>
        <v>CONFIRMED BEARISH</v>
      </c>
      <c r="M187" s="8">
        <f t="shared" si="20"/>
        <v>25</v>
      </c>
      <c r="N187" s="8">
        <f t="shared" si="21"/>
        <v>100</v>
      </c>
      <c r="O187" s="8">
        <f t="shared" si="22"/>
        <v>75</v>
      </c>
      <c r="P187" s="8">
        <f t="shared" si="23"/>
        <v>33</v>
      </c>
      <c r="Q187" s="9">
        <f t="shared" si="24"/>
        <v>59.95</v>
      </c>
      <c r="R187" s="9">
        <f t="shared" si="25"/>
        <v>59.5</v>
      </c>
      <c r="S187" s="9">
        <f t="shared" si="26"/>
        <v>52.35</v>
      </c>
      <c r="T187" s="9">
        <f t="shared" si="27"/>
        <v>58.25</v>
      </c>
      <c r="U187" s="8">
        <f t="shared" si="28"/>
        <v>57.266666666666673</v>
      </c>
      <c r="V187" s="8">
        <f t="shared" si="29"/>
        <v>57.512500000000003</v>
      </c>
    </row>
    <row r="188" spans="1:22" ht="13.5" x14ac:dyDescent="0.25">
      <c r="A188" s="3">
        <f>RSI!A188</f>
        <v>42278</v>
      </c>
      <c r="B188" s="2">
        <f>RSI!B188</f>
        <v>6.1550000000000002</v>
      </c>
      <c r="C188" s="2">
        <f>RSI!I188</f>
        <v>41.903814551604015</v>
      </c>
      <c r="D188" s="2">
        <f>MACD!E188</f>
        <v>-1.6118385420364589E-2</v>
      </c>
      <c r="E188" s="2">
        <f>MACD!F188</f>
        <v>1.1642031701361645E-2</v>
      </c>
      <c r="F188" s="2">
        <f>'Moving Avg'!D188</f>
        <v>6.1843000000000004</v>
      </c>
      <c r="G188" s="2">
        <f>'Moving Avg'!F188</f>
        <v>6.1807749999999997</v>
      </c>
      <c r="H188" s="2">
        <f>'Moving Avg'!G188</f>
        <v>6.2793559999999982</v>
      </c>
      <c r="I188" s="2">
        <f>'Moving Avg'!H188</f>
        <v>0</v>
      </c>
      <c r="J188" s="6" t="str">
        <f>OBV!F188</f>
        <v>BEARISH</v>
      </c>
      <c r="K188" s="6" t="str">
        <f>OBV!G188</f>
        <v>STRONG</v>
      </c>
      <c r="L188" s="6" t="str">
        <f>OBV!H188</f>
        <v>CONFIRMED BEARISH</v>
      </c>
      <c r="M188" s="8">
        <f t="shared" si="20"/>
        <v>25</v>
      </c>
      <c r="N188" s="8">
        <f t="shared" si="21"/>
        <v>100</v>
      </c>
      <c r="O188" s="8">
        <f t="shared" si="22"/>
        <v>75</v>
      </c>
      <c r="P188" s="8">
        <f t="shared" si="23"/>
        <v>33</v>
      </c>
      <c r="Q188" s="9">
        <f t="shared" si="24"/>
        <v>59.95</v>
      </c>
      <c r="R188" s="9">
        <f t="shared" si="25"/>
        <v>59.5</v>
      </c>
      <c r="S188" s="9">
        <f t="shared" si="26"/>
        <v>52.35</v>
      </c>
      <c r="T188" s="9">
        <f t="shared" si="27"/>
        <v>58.25</v>
      </c>
      <c r="U188" s="8">
        <f t="shared" si="28"/>
        <v>57.266666666666673</v>
      </c>
      <c r="V188" s="8">
        <f t="shared" si="29"/>
        <v>57.512500000000003</v>
      </c>
    </row>
    <row r="189" spans="1:22" ht="13.5" x14ac:dyDescent="0.25">
      <c r="A189" s="3">
        <f>RSI!A189</f>
        <v>42279</v>
      </c>
      <c r="B189" s="2">
        <f>RSI!B189</f>
        <v>6.1550000000000002</v>
      </c>
      <c r="C189" s="2">
        <f>RSI!I189</f>
        <v>41.903814551604015</v>
      </c>
      <c r="D189" s="2">
        <f>MACD!E189</f>
        <v>-1.8056586746312497E-2</v>
      </c>
      <c r="E189" s="2">
        <f>MACD!F189</f>
        <v>5.7023080118268153E-3</v>
      </c>
      <c r="F189" s="2">
        <f>'Moving Avg'!D189</f>
        <v>6.1725800000000008</v>
      </c>
      <c r="G189" s="2">
        <f>'Moving Avg'!F189</f>
        <v>6.1749150000000004</v>
      </c>
      <c r="H189" s="2">
        <f>'Moving Avg'!G189</f>
        <v>6.2754879999999966</v>
      </c>
      <c r="I189" s="2">
        <f>'Moving Avg'!H189</f>
        <v>0</v>
      </c>
      <c r="J189" s="6" t="str">
        <f>OBV!F189</f>
        <v>BEARISH</v>
      </c>
      <c r="K189" s="6" t="str">
        <f>OBV!G189</f>
        <v>STRONG</v>
      </c>
      <c r="L189" s="6" t="str">
        <f>OBV!H189</f>
        <v>CONFIRMED BEARISH</v>
      </c>
      <c r="M189" s="8">
        <f t="shared" si="20"/>
        <v>25</v>
      </c>
      <c r="N189" s="8">
        <f t="shared" si="21"/>
        <v>100</v>
      </c>
      <c r="O189" s="8">
        <f t="shared" si="22"/>
        <v>75</v>
      </c>
      <c r="P189" s="8">
        <f t="shared" si="23"/>
        <v>33</v>
      </c>
      <c r="Q189" s="9">
        <f t="shared" si="24"/>
        <v>59.95</v>
      </c>
      <c r="R189" s="9">
        <f t="shared" si="25"/>
        <v>59.5</v>
      </c>
      <c r="S189" s="9">
        <f t="shared" si="26"/>
        <v>52.35</v>
      </c>
      <c r="T189" s="9">
        <f t="shared" si="27"/>
        <v>58.25</v>
      </c>
      <c r="U189" s="8">
        <f t="shared" si="28"/>
        <v>57.266666666666673</v>
      </c>
      <c r="V189" s="8">
        <f t="shared" si="29"/>
        <v>57.512500000000003</v>
      </c>
    </row>
    <row r="190" spans="1:22" ht="13.5" x14ac:dyDescent="0.25">
      <c r="A190" s="3">
        <f>RSI!A190</f>
        <v>42282</v>
      </c>
      <c r="B190" s="2">
        <f>RSI!B190</f>
        <v>6.1374000000000004</v>
      </c>
      <c r="C190" s="2">
        <f>RSI!I190</f>
        <v>39.768896233918476</v>
      </c>
      <c r="D190" s="2">
        <f>MACD!E190</f>
        <v>-1.3557951468963658E-2</v>
      </c>
      <c r="E190" s="2">
        <f>MACD!F190</f>
        <v>1.8502561156687205E-3</v>
      </c>
      <c r="F190" s="2">
        <f>'Moving Avg'!D190</f>
        <v>6.1573400000000005</v>
      </c>
      <c r="G190" s="2">
        <f>'Moving Avg'!F190</f>
        <v>6.1696400000000002</v>
      </c>
      <c r="H190" s="2">
        <f>'Moving Avg'!G190</f>
        <v>6.2704479999999982</v>
      </c>
      <c r="I190" s="2">
        <f>'Moving Avg'!H190</f>
        <v>0</v>
      </c>
      <c r="J190" s="6" t="str">
        <f>OBV!F190</f>
        <v>BEARISH</v>
      </c>
      <c r="K190" s="6" t="str">
        <f>OBV!G190</f>
        <v>STRONG</v>
      </c>
      <c r="L190" s="6" t="str">
        <f>OBV!H190</f>
        <v>CONFIRMED BEARISH</v>
      </c>
      <c r="M190" s="8">
        <f t="shared" si="20"/>
        <v>25</v>
      </c>
      <c r="N190" s="8">
        <f t="shared" si="21"/>
        <v>45</v>
      </c>
      <c r="O190" s="8">
        <f t="shared" si="22"/>
        <v>75</v>
      </c>
      <c r="P190" s="8">
        <f t="shared" si="23"/>
        <v>33</v>
      </c>
      <c r="Q190" s="9">
        <f t="shared" si="24"/>
        <v>40.700000000000003</v>
      </c>
      <c r="R190" s="9">
        <f t="shared" si="25"/>
        <v>48.5</v>
      </c>
      <c r="S190" s="9">
        <f t="shared" si="26"/>
        <v>44.1</v>
      </c>
      <c r="T190" s="9">
        <f t="shared" si="27"/>
        <v>44.5</v>
      </c>
      <c r="U190" s="8">
        <f t="shared" si="28"/>
        <v>44.433333333333337</v>
      </c>
      <c r="V190" s="8">
        <f t="shared" si="29"/>
        <v>44.45</v>
      </c>
    </row>
    <row r="191" spans="1:22" ht="13.5" x14ac:dyDescent="0.25">
      <c r="A191" s="3">
        <f>RSI!A191</f>
        <v>42283</v>
      </c>
      <c r="B191" s="2">
        <f>RSI!B191</f>
        <v>6.1490999999999998</v>
      </c>
      <c r="C191" s="2">
        <f>RSI!I191</f>
        <v>41.888466967996841</v>
      </c>
      <c r="D191" s="2">
        <f>MACD!E191</f>
        <v>-1.4718759140908588E-2</v>
      </c>
      <c r="E191" s="2">
        <f>MACD!F191</f>
        <v>-1.4635469356467413E-3</v>
      </c>
      <c r="F191" s="2">
        <f>'Moving Avg'!D191</f>
        <v>6.1561600000000007</v>
      </c>
      <c r="G191" s="2">
        <f>'Moving Avg'!F191</f>
        <v>6.164950000000001</v>
      </c>
      <c r="H191" s="2">
        <f>'Moving Avg'!G191</f>
        <v>6.2656419999999979</v>
      </c>
      <c r="I191" s="2">
        <f>'Moving Avg'!H191</f>
        <v>0</v>
      </c>
      <c r="J191" s="6" t="str">
        <f>OBV!F191</f>
        <v>BEARISH</v>
      </c>
      <c r="K191" s="6" t="str">
        <f>OBV!G191</f>
        <v>STRONG</v>
      </c>
      <c r="L191" s="6" t="str">
        <f>OBV!H191</f>
        <v>CONFIRMED BEARISH</v>
      </c>
      <c r="M191" s="8">
        <f t="shared" si="20"/>
        <v>25</v>
      </c>
      <c r="N191" s="8">
        <f t="shared" si="21"/>
        <v>45</v>
      </c>
      <c r="O191" s="8">
        <f t="shared" si="22"/>
        <v>75</v>
      </c>
      <c r="P191" s="8">
        <f t="shared" si="23"/>
        <v>33</v>
      </c>
      <c r="Q191" s="9">
        <f t="shared" si="24"/>
        <v>40.700000000000003</v>
      </c>
      <c r="R191" s="9">
        <f t="shared" si="25"/>
        <v>48.5</v>
      </c>
      <c r="S191" s="9">
        <f t="shared" si="26"/>
        <v>44.1</v>
      </c>
      <c r="T191" s="9">
        <f t="shared" si="27"/>
        <v>44.5</v>
      </c>
      <c r="U191" s="8">
        <f t="shared" si="28"/>
        <v>44.433333333333337</v>
      </c>
      <c r="V191" s="8">
        <f t="shared" si="29"/>
        <v>44.45</v>
      </c>
    </row>
    <row r="192" spans="1:22" ht="13.5" x14ac:dyDescent="0.25">
      <c r="A192" s="3">
        <f>RSI!A192</f>
        <v>42284</v>
      </c>
      <c r="B192" s="2">
        <f>RSI!B192</f>
        <v>6.1432000000000002</v>
      </c>
      <c r="C192" s="2">
        <f>RSI!I192</f>
        <v>41.102958256733444</v>
      </c>
      <c r="D192" s="2">
        <f>MACD!E192</f>
        <v>-5.9408305745884959E-3</v>
      </c>
      <c r="E192" s="2">
        <f>MACD!F192</f>
        <v>-2.3590036634350926E-3</v>
      </c>
      <c r="F192" s="2">
        <f>'Moving Avg'!D192</f>
        <v>6.1479400000000002</v>
      </c>
      <c r="G192" s="2">
        <f>'Moving Avg'!F192</f>
        <v>6.1643600000000003</v>
      </c>
      <c r="H192" s="2">
        <f>'Moving Avg'!G192</f>
        <v>6.2609519999999979</v>
      </c>
      <c r="I192" s="2">
        <f>'Moving Avg'!H192</f>
        <v>0</v>
      </c>
      <c r="J192" s="6" t="str">
        <f>OBV!F192</f>
        <v>BEARISH</v>
      </c>
      <c r="K192" s="6" t="str">
        <f>OBV!G192</f>
        <v>STRONG</v>
      </c>
      <c r="L192" s="6" t="str">
        <f>OBV!H192</f>
        <v>CONFIRMED BEARISH</v>
      </c>
      <c r="M192" s="8">
        <f t="shared" si="20"/>
        <v>25</v>
      </c>
      <c r="N192" s="8">
        <f t="shared" si="21"/>
        <v>45</v>
      </c>
      <c r="O192" s="8">
        <f t="shared" si="22"/>
        <v>75</v>
      </c>
      <c r="P192" s="8">
        <f t="shared" si="23"/>
        <v>33</v>
      </c>
      <c r="Q192" s="9">
        <f t="shared" si="24"/>
        <v>40.700000000000003</v>
      </c>
      <c r="R192" s="9">
        <f t="shared" si="25"/>
        <v>48.5</v>
      </c>
      <c r="S192" s="9">
        <f t="shared" si="26"/>
        <v>44.1</v>
      </c>
      <c r="T192" s="9">
        <f t="shared" si="27"/>
        <v>44.5</v>
      </c>
      <c r="U192" s="8">
        <f t="shared" si="28"/>
        <v>44.433333333333337</v>
      </c>
      <c r="V192" s="8">
        <f t="shared" si="29"/>
        <v>44.45</v>
      </c>
    </row>
    <row r="193" spans="1:22" ht="13.5" x14ac:dyDescent="0.25">
      <c r="A193" s="3">
        <f>RSI!A193</f>
        <v>42285</v>
      </c>
      <c r="B193" s="2">
        <f>RSI!B193</f>
        <v>6.1257000000000001</v>
      </c>
      <c r="C193" s="2">
        <f>RSI!I193</f>
        <v>38.780032000503063</v>
      </c>
      <c r="D193" s="2">
        <f>MACD!E193</f>
        <v>-1.4049511499836242E-3</v>
      </c>
      <c r="E193" s="2">
        <f>MACD!F193</f>
        <v>-2.1681931607447991E-3</v>
      </c>
      <c r="F193" s="2">
        <f>'Moving Avg'!D193</f>
        <v>6.14208</v>
      </c>
      <c r="G193" s="2">
        <f>'Moving Avg'!F193</f>
        <v>6.1628950000000007</v>
      </c>
      <c r="H193" s="2">
        <f>'Moving Avg'!G193</f>
        <v>6.2556779999999979</v>
      </c>
      <c r="I193" s="2">
        <f>'Moving Avg'!H193</f>
        <v>0</v>
      </c>
      <c r="J193" s="6" t="str">
        <f>OBV!F193</f>
        <v>BEARISH</v>
      </c>
      <c r="K193" s="6" t="str">
        <f>OBV!G193</f>
        <v>STRONG</v>
      </c>
      <c r="L193" s="6" t="str">
        <f>OBV!H193</f>
        <v>CONFIRMED BEARISH</v>
      </c>
      <c r="M193" s="8">
        <f t="shared" si="20"/>
        <v>25</v>
      </c>
      <c r="N193" s="8">
        <f t="shared" si="21"/>
        <v>0</v>
      </c>
      <c r="O193" s="8">
        <f t="shared" si="22"/>
        <v>75</v>
      </c>
      <c r="P193" s="8">
        <f t="shared" si="23"/>
        <v>33</v>
      </c>
      <c r="Q193" s="9">
        <f t="shared" si="24"/>
        <v>24.95</v>
      </c>
      <c r="R193" s="9">
        <f t="shared" si="25"/>
        <v>39.5</v>
      </c>
      <c r="S193" s="9">
        <f t="shared" si="26"/>
        <v>37.35</v>
      </c>
      <c r="T193" s="9">
        <f t="shared" si="27"/>
        <v>33.25</v>
      </c>
      <c r="U193" s="8">
        <f t="shared" si="28"/>
        <v>33.933333333333337</v>
      </c>
      <c r="V193" s="8">
        <f t="shared" si="29"/>
        <v>33.762500000000003</v>
      </c>
    </row>
    <row r="194" spans="1:22" ht="13.5" x14ac:dyDescent="0.25">
      <c r="A194" s="3">
        <f>RSI!A194</f>
        <v>42286</v>
      </c>
      <c r="B194" s="2">
        <f>RSI!B194</f>
        <v>6.1257000000000001</v>
      </c>
      <c r="C194" s="2">
        <f>RSI!I194</f>
        <v>38.780032000503063</v>
      </c>
      <c r="D194" s="2">
        <f>MACD!E194</f>
        <v>7.3403099507753922E-3</v>
      </c>
      <c r="E194" s="2">
        <f>MACD!F194</f>
        <v>-2.6649253844076085E-4</v>
      </c>
      <c r="F194" s="2">
        <f>'Moving Avg'!D194</f>
        <v>6.1362199999999998</v>
      </c>
      <c r="G194" s="2">
        <f>'Moving Avg'!F194</f>
        <v>6.1634849999999997</v>
      </c>
      <c r="H194" s="2">
        <f>'Moving Avg'!G194</f>
        <v>6.2527479999999978</v>
      </c>
      <c r="I194" s="2">
        <f>'Moving Avg'!H194</f>
        <v>0</v>
      </c>
      <c r="J194" s="6" t="str">
        <f>OBV!F194</f>
        <v>BEARISH</v>
      </c>
      <c r="K194" s="6" t="str">
        <f>OBV!G194</f>
        <v>STRONG</v>
      </c>
      <c r="L194" s="6" t="str">
        <f>OBV!H194</f>
        <v>CONFIRMED BEARISH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0</v>
      </c>
      <c r="O194" s="8">
        <f t="shared" ref="O194:O257" si="32">IF(F194-I194&gt;10,100,IF(F194-I194&gt;5,75, IF(F194-I194&gt;0,50,0)))</f>
        <v>75</v>
      </c>
      <c r="P194" s="8">
        <f t="shared" ref="P194:P257" si="33">IF(L194="confirmed bullish", 34, IF(L194="bullish divergence",17, 0))+IF(J194="bullish",33,IF(J194="bearish",0,16.5))+IF(K194="strong",33,IF(K194="weak",0,16.5))</f>
        <v>33</v>
      </c>
      <c r="Q194" s="9">
        <f t="shared" si="24"/>
        <v>24.95</v>
      </c>
      <c r="R194" s="9">
        <f t="shared" si="25"/>
        <v>39.5</v>
      </c>
      <c r="S194" s="9">
        <f t="shared" si="26"/>
        <v>37.35</v>
      </c>
      <c r="T194" s="9">
        <f t="shared" si="27"/>
        <v>33.25</v>
      </c>
      <c r="U194" s="8">
        <f t="shared" si="28"/>
        <v>33.933333333333337</v>
      </c>
      <c r="V194" s="8">
        <f t="shared" si="29"/>
        <v>33.762500000000003</v>
      </c>
    </row>
    <row r="195" spans="1:22" ht="13.5" x14ac:dyDescent="0.25">
      <c r="A195" s="3">
        <f>RSI!A195</f>
        <v>42289</v>
      </c>
      <c r="B195" s="2">
        <f>RSI!B195</f>
        <v>6.1257000000000001</v>
      </c>
      <c r="C195" s="2">
        <f>RSI!I195</f>
        <v>38.780032000503063</v>
      </c>
      <c r="D195" s="2">
        <f>MACD!E195</f>
        <v>1.5110069389252523E-2</v>
      </c>
      <c r="E195" s="2">
        <f>MACD!F195</f>
        <v>2.8088198470978959E-3</v>
      </c>
      <c r="F195" s="2">
        <f>'Moving Avg'!D195</f>
        <v>6.1338800000000004</v>
      </c>
      <c r="G195" s="2">
        <f>'Moving Avg'!F195</f>
        <v>6.162609999999999</v>
      </c>
      <c r="H195" s="2">
        <f>'Moving Avg'!G195</f>
        <v>6.2474739999999978</v>
      </c>
      <c r="I195" s="2">
        <f>'Moving Avg'!H195</f>
        <v>0</v>
      </c>
      <c r="J195" s="6" t="str">
        <f>OBV!F195</f>
        <v>BEARISH</v>
      </c>
      <c r="K195" s="6" t="str">
        <f>OBV!G195</f>
        <v>STRONG</v>
      </c>
      <c r="L195" s="6" t="str">
        <f>OBV!H195</f>
        <v>CONFIRMED BEARISH</v>
      </c>
      <c r="M195" s="8">
        <f t="shared" si="30"/>
        <v>25</v>
      </c>
      <c r="N195" s="8">
        <f t="shared" si="31"/>
        <v>0</v>
      </c>
      <c r="O195" s="8">
        <f t="shared" si="32"/>
        <v>75</v>
      </c>
      <c r="P195" s="8">
        <f t="shared" si="33"/>
        <v>33</v>
      </c>
      <c r="Q195" s="9">
        <f t="shared" ref="Q195:Q258" si="34">0.35*M195+N195*0.35+O195*0.15+P195*0.15</f>
        <v>24.95</v>
      </c>
      <c r="R195" s="9">
        <f t="shared" ref="R195:R258" si="35">M195*0.2+N195*0.2+O195*0.35+P195*0.25</f>
        <v>39.5</v>
      </c>
      <c r="S195" s="9">
        <f t="shared" ref="S195:S258" si="36">M195*0.15+N195*0.15+O195*0.25+P195*0.45</f>
        <v>37.35</v>
      </c>
      <c r="T195" s="9">
        <f t="shared" ref="T195:T258" si="37">0.25*SUM(M195:P195)</f>
        <v>33.25</v>
      </c>
      <c r="U195" s="8">
        <f t="shared" ref="U195:U258" si="38">SUM(Q195:S195)/3</f>
        <v>33.933333333333337</v>
      </c>
      <c r="V195" s="8">
        <f t="shared" ref="V195:V258" si="39">SUM(Q195:T195)/4</f>
        <v>33.762500000000003</v>
      </c>
    </row>
    <row r="196" spans="1:22" ht="13.5" x14ac:dyDescent="0.25">
      <c r="A196" s="3">
        <f>RSI!A196</f>
        <v>42290</v>
      </c>
      <c r="B196" s="2">
        <f>RSI!B196</f>
        <v>6.1374000000000004</v>
      </c>
      <c r="C196" s="2">
        <f>RSI!I196</f>
        <v>41.538901619990725</v>
      </c>
      <c r="D196" s="2">
        <f>MACD!E196</f>
        <v>1.214495134943494E-2</v>
      </c>
      <c r="E196" s="2">
        <f>MACD!F196</f>
        <v>4.6760461475653051E-3</v>
      </c>
      <c r="F196" s="2">
        <f>'Moving Avg'!D196</f>
        <v>6.1315399999999993</v>
      </c>
      <c r="G196" s="2">
        <f>'Moving Avg'!F196</f>
        <v>6.1611449999999994</v>
      </c>
      <c r="H196" s="2">
        <f>'Moving Avg'!G196</f>
        <v>6.2436059999999971</v>
      </c>
      <c r="I196" s="2">
        <f>'Moving Avg'!H196</f>
        <v>0</v>
      </c>
      <c r="J196" s="6" t="str">
        <f>OBV!F196</f>
        <v>BEARISH</v>
      </c>
      <c r="K196" s="6" t="str">
        <f>OBV!G196</f>
        <v>STRONG</v>
      </c>
      <c r="L196" s="6" t="str">
        <f>OBV!H196</f>
        <v>CONFIRMED BEARISH</v>
      </c>
      <c r="M196" s="8">
        <f t="shared" si="30"/>
        <v>25</v>
      </c>
      <c r="N196" s="8">
        <f t="shared" si="31"/>
        <v>0</v>
      </c>
      <c r="O196" s="8">
        <f t="shared" si="32"/>
        <v>75</v>
      </c>
      <c r="P196" s="8">
        <f t="shared" si="33"/>
        <v>33</v>
      </c>
      <c r="Q196" s="9">
        <f t="shared" si="34"/>
        <v>24.95</v>
      </c>
      <c r="R196" s="9">
        <f t="shared" si="35"/>
        <v>39.5</v>
      </c>
      <c r="S196" s="9">
        <f t="shared" si="36"/>
        <v>37.35</v>
      </c>
      <c r="T196" s="9">
        <f t="shared" si="37"/>
        <v>33.25</v>
      </c>
      <c r="U196" s="8">
        <f t="shared" si="38"/>
        <v>33.933333333333337</v>
      </c>
      <c r="V196" s="8">
        <f t="shared" si="39"/>
        <v>33.762500000000003</v>
      </c>
    </row>
    <row r="197" spans="1:22" ht="13.5" x14ac:dyDescent="0.25">
      <c r="A197" s="3">
        <f>RSI!A197</f>
        <v>42293</v>
      </c>
      <c r="B197" s="2">
        <f>RSI!B197</f>
        <v>6.1257000000000001</v>
      </c>
      <c r="C197" s="2">
        <f>RSI!I197</f>
        <v>39.616268884211479</v>
      </c>
      <c r="D197" s="2">
        <f>MACD!E197</f>
        <v>1.5258377941037793E-2</v>
      </c>
      <c r="E197" s="2">
        <f>MACD!F197</f>
        <v>6.7925125062598037E-3</v>
      </c>
      <c r="F197" s="2">
        <f>'Moving Avg'!D197</f>
        <v>6.1280400000000004</v>
      </c>
      <c r="G197" s="2">
        <f>'Moving Avg'!F197</f>
        <v>6.1596799999999998</v>
      </c>
      <c r="H197" s="2">
        <f>'Moving Avg'!G197</f>
        <v>6.2384479999999982</v>
      </c>
      <c r="I197" s="2">
        <f>'Moving Avg'!H197</f>
        <v>0</v>
      </c>
      <c r="J197" s="6" t="str">
        <f>OBV!F197</f>
        <v>BEARISH</v>
      </c>
      <c r="K197" s="6" t="str">
        <f>OBV!G197</f>
        <v>STRONG</v>
      </c>
      <c r="L197" s="6" t="str">
        <f>OBV!H197</f>
        <v>CONFIRMED BEARISH</v>
      </c>
      <c r="M197" s="8">
        <f t="shared" si="30"/>
        <v>25</v>
      </c>
      <c r="N197" s="8">
        <f t="shared" si="31"/>
        <v>0</v>
      </c>
      <c r="O197" s="8">
        <f t="shared" si="32"/>
        <v>75</v>
      </c>
      <c r="P197" s="8">
        <f t="shared" si="33"/>
        <v>33</v>
      </c>
      <c r="Q197" s="9">
        <f t="shared" si="34"/>
        <v>24.95</v>
      </c>
      <c r="R197" s="9">
        <f t="shared" si="35"/>
        <v>39.5</v>
      </c>
      <c r="S197" s="9">
        <f t="shared" si="36"/>
        <v>37.35</v>
      </c>
      <c r="T197" s="9">
        <f t="shared" si="37"/>
        <v>33.25</v>
      </c>
      <c r="U197" s="8">
        <f t="shared" si="38"/>
        <v>33.933333333333337</v>
      </c>
      <c r="V197" s="8">
        <f t="shared" si="39"/>
        <v>33.762500000000003</v>
      </c>
    </row>
    <row r="198" spans="1:22" ht="13.5" x14ac:dyDescent="0.25">
      <c r="A198" s="3">
        <f>RSI!A198</f>
        <v>42296</v>
      </c>
      <c r="B198" s="2">
        <f>RSI!B198</f>
        <v>6.1081000000000003</v>
      </c>
      <c r="C198" s="2">
        <f>RSI!I198</f>
        <v>36.852985120883972</v>
      </c>
      <c r="D198" s="2">
        <f>MACD!E198</f>
        <v>1.4987605294105144E-2</v>
      </c>
      <c r="E198" s="2">
        <f>MACD!F198</f>
        <v>8.4315310638288718E-3</v>
      </c>
      <c r="F198" s="2">
        <f>'Moving Avg'!D198</f>
        <v>6.1245199999999995</v>
      </c>
      <c r="G198" s="2">
        <f>'Moving Avg'!F198</f>
        <v>6.1573349999999989</v>
      </c>
      <c r="H198" s="2">
        <f>'Moving Avg'!G198</f>
        <v>6.2351659999999978</v>
      </c>
      <c r="I198" s="2">
        <f>'Moving Avg'!H198</f>
        <v>0</v>
      </c>
      <c r="J198" s="6" t="str">
        <f>OBV!F198</f>
        <v>BEARISH</v>
      </c>
      <c r="K198" s="6" t="str">
        <f>OBV!G198</f>
        <v>STRONG</v>
      </c>
      <c r="L198" s="6" t="str">
        <f>OBV!H198</f>
        <v>CONFIRMED BEARISH</v>
      </c>
      <c r="M198" s="8">
        <f t="shared" si="30"/>
        <v>25</v>
      </c>
      <c r="N198" s="8">
        <f t="shared" si="31"/>
        <v>0</v>
      </c>
      <c r="O198" s="8">
        <f t="shared" si="32"/>
        <v>75</v>
      </c>
      <c r="P198" s="8">
        <f t="shared" si="33"/>
        <v>33</v>
      </c>
      <c r="Q198" s="9">
        <f t="shared" si="34"/>
        <v>24.95</v>
      </c>
      <c r="R198" s="9">
        <f t="shared" si="35"/>
        <v>39.5</v>
      </c>
      <c r="S198" s="9">
        <f t="shared" si="36"/>
        <v>37.35</v>
      </c>
      <c r="T198" s="9">
        <f t="shared" si="37"/>
        <v>33.25</v>
      </c>
      <c r="U198" s="8">
        <f t="shared" si="38"/>
        <v>33.933333333333337</v>
      </c>
      <c r="V198" s="8">
        <f t="shared" si="39"/>
        <v>33.762500000000003</v>
      </c>
    </row>
    <row r="199" spans="1:22" ht="13.5" x14ac:dyDescent="0.25">
      <c r="A199" s="3">
        <f>RSI!A199</f>
        <v>42297</v>
      </c>
      <c r="B199" s="2">
        <f>RSI!B199</f>
        <v>6.1843000000000004</v>
      </c>
      <c r="C199" s="2">
        <f>RSI!I199</f>
        <v>52.349831883776766</v>
      </c>
      <c r="D199" s="2">
        <f>MACD!E199</f>
        <v>9.494691051703974E-3</v>
      </c>
      <c r="E199" s="2">
        <f>MACD!F199</f>
        <v>8.6441630614038922E-3</v>
      </c>
      <c r="F199" s="2">
        <f>'Moving Avg'!D199</f>
        <v>6.1362400000000008</v>
      </c>
      <c r="G199" s="2">
        <f>'Moving Avg'!F199</f>
        <v>6.1587999999999994</v>
      </c>
      <c r="H199" s="2">
        <f>'Moving Avg'!G199</f>
        <v>6.2328219999999979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BEARISH DIVERGENCE</v>
      </c>
      <c r="M199" s="8">
        <f t="shared" si="30"/>
        <v>25</v>
      </c>
      <c r="N199" s="8">
        <f t="shared" si="31"/>
        <v>0</v>
      </c>
      <c r="O199" s="8">
        <f t="shared" si="32"/>
        <v>75</v>
      </c>
      <c r="P199" s="8">
        <f t="shared" si="33"/>
        <v>16.5</v>
      </c>
      <c r="Q199" s="9">
        <f t="shared" si="34"/>
        <v>22.475000000000001</v>
      </c>
      <c r="R199" s="9">
        <f t="shared" si="35"/>
        <v>35.375</v>
      </c>
      <c r="S199" s="9">
        <f t="shared" si="36"/>
        <v>29.925000000000001</v>
      </c>
      <c r="T199" s="9">
        <f t="shared" si="37"/>
        <v>29.125</v>
      </c>
      <c r="U199" s="8">
        <f t="shared" si="38"/>
        <v>29.258333333333336</v>
      </c>
      <c r="V199" s="8">
        <f t="shared" si="39"/>
        <v>29.225000000000001</v>
      </c>
    </row>
    <row r="200" spans="1:22" ht="13.5" x14ac:dyDescent="0.25">
      <c r="A200" s="3">
        <f>RSI!A200</f>
        <v>42298</v>
      </c>
      <c r="B200" s="2">
        <f>RSI!B200</f>
        <v>6.2135999999999996</v>
      </c>
      <c r="C200" s="2">
        <f>RSI!I200</f>
        <v>56.745447146396828</v>
      </c>
      <c r="D200" s="2">
        <f>MACD!E200</f>
        <v>-1.2904165731875139E-4</v>
      </c>
      <c r="E200" s="2">
        <f>MACD!F200</f>
        <v>6.8895221176593644E-3</v>
      </c>
      <c r="F200" s="2">
        <f>'Moving Avg'!D200</f>
        <v>6.1538200000000005</v>
      </c>
      <c r="G200" s="2">
        <f>'Moving Avg'!F200</f>
        <v>6.160264999999999</v>
      </c>
      <c r="H200" s="2">
        <f>'Moving Avg'!G200</f>
        <v>6.2304779999999997</v>
      </c>
      <c r="I200" s="2">
        <f>'Moving Avg'!H200</f>
        <v>0</v>
      </c>
      <c r="J200" s="6" t="str">
        <f>OBV!F200</f>
        <v>BULLISH</v>
      </c>
      <c r="K200" s="6" t="str">
        <f>OBV!G200</f>
        <v>WEAK</v>
      </c>
      <c r="L200" s="6" t="str">
        <f>OBV!H200</f>
        <v>CONFIRMED BULLISH</v>
      </c>
      <c r="M200" s="8">
        <f t="shared" si="30"/>
        <v>25</v>
      </c>
      <c r="N200" s="8">
        <f t="shared" si="31"/>
        <v>45</v>
      </c>
      <c r="O200" s="8">
        <f t="shared" si="32"/>
        <v>75</v>
      </c>
      <c r="P200" s="8">
        <f t="shared" si="33"/>
        <v>67</v>
      </c>
      <c r="Q200" s="9">
        <f t="shared" si="34"/>
        <v>45.8</v>
      </c>
      <c r="R200" s="9">
        <f t="shared" si="35"/>
        <v>57</v>
      </c>
      <c r="S200" s="9">
        <f t="shared" si="36"/>
        <v>59.400000000000006</v>
      </c>
      <c r="T200" s="9">
        <f t="shared" si="37"/>
        <v>53</v>
      </c>
      <c r="U200" s="8">
        <f t="shared" si="38"/>
        <v>54.066666666666663</v>
      </c>
      <c r="V200" s="8">
        <f t="shared" si="39"/>
        <v>53.8</v>
      </c>
    </row>
    <row r="201" spans="1:22" ht="13.5" x14ac:dyDescent="0.25">
      <c r="A201" s="3">
        <f>RSI!A201</f>
        <v>42299</v>
      </c>
      <c r="B201" s="2">
        <f>RSI!B201</f>
        <v>6.2077</v>
      </c>
      <c r="C201" s="2">
        <f>RSI!I201</f>
        <v>55.632554400969191</v>
      </c>
      <c r="D201" s="2">
        <f>MACD!E201</f>
        <v>-6.2988716526231059E-3</v>
      </c>
      <c r="E201" s="2">
        <f>MACD!F201</f>
        <v>4.25184336360287E-3</v>
      </c>
      <c r="F201" s="2">
        <f>'Moving Avg'!D201</f>
        <v>6.1678800000000003</v>
      </c>
      <c r="G201" s="2">
        <f>'Moving Avg'!F201</f>
        <v>6.1628999999999987</v>
      </c>
      <c r="H201" s="2">
        <f>'Moving Avg'!G201</f>
        <v>6.2273119999999995</v>
      </c>
      <c r="I201" s="2">
        <f>'Moving Avg'!H201</f>
        <v>6.0102554999999986</v>
      </c>
      <c r="J201" s="6" t="str">
        <f>OBV!F201</f>
        <v>BEARISH</v>
      </c>
      <c r="K201" s="6" t="str">
        <f>OBV!G201</f>
        <v>STRONG</v>
      </c>
      <c r="L201" s="6" t="str">
        <f>OBV!H201</f>
        <v>BEARISH DIVERGENCE</v>
      </c>
      <c r="M201" s="8">
        <f t="shared" si="30"/>
        <v>25</v>
      </c>
      <c r="N201" s="8">
        <f t="shared" si="31"/>
        <v>45</v>
      </c>
      <c r="O201" s="8">
        <f t="shared" si="32"/>
        <v>50</v>
      </c>
      <c r="P201" s="8">
        <f t="shared" si="33"/>
        <v>33</v>
      </c>
      <c r="Q201" s="9">
        <f t="shared" si="34"/>
        <v>36.950000000000003</v>
      </c>
      <c r="R201" s="9">
        <f t="shared" si="35"/>
        <v>39.75</v>
      </c>
      <c r="S201" s="9">
        <f t="shared" si="36"/>
        <v>37.85</v>
      </c>
      <c r="T201" s="9">
        <f t="shared" si="37"/>
        <v>38.25</v>
      </c>
      <c r="U201" s="8">
        <f t="shared" si="38"/>
        <v>38.183333333333337</v>
      </c>
      <c r="V201" s="8">
        <f t="shared" si="39"/>
        <v>38.200000000000003</v>
      </c>
    </row>
    <row r="202" spans="1:22" ht="13.5" x14ac:dyDescent="0.25">
      <c r="A202" s="3">
        <f>RSI!A202</f>
        <v>42300</v>
      </c>
      <c r="B202" s="2">
        <f>RSI!B202</f>
        <v>6.2077</v>
      </c>
      <c r="C202" s="2">
        <f>RSI!I202</f>
        <v>55.632554400969177</v>
      </c>
      <c r="D202" s="2">
        <f>MACD!E202</f>
        <v>-1.2636500604470413E-2</v>
      </c>
      <c r="E202" s="2">
        <f>MACD!F202</f>
        <v>8.7417456998821344E-4</v>
      </c>
      <c r="F202" s="2">
        <f>'Moving Avg'!D202</f>
        <v>6.1842799999999993</v>
      </c>
      <c r="G202" s="2">
        <f>'Moving Avg'!F202</f>
        <v>6.1626050000000001</v>
      </c>
      <c r="H202" s="2">
        <f>'Moving Avg'!G202</f>
        <v>6.2241459999999993</v>
      </c>
      <c r="I202" s="2">
        <f>'Moving Avg'!H202</f>
        <v>6.0127344999999979</v>
      </c>
      <c r="J202" s="6" t="str">
        <f>OBV!F202</f>
        <v>BULLISH</v>
      </c>
      <c r="K202" s="6" t="str">
        <f>OBV!G202</f>
        <v>WEAK</v>
      </c>
      <c r="L202" s="6" t="str">
        <f>OBV!H202</f>
        <v>CONFIRMED BULLISH</v>
      </c>
      <c r="M202" s="8">
        <f t="shared" si="30"/>
        <v>25</v>
      </c>
      <c r="N202" s="8">
        <f t="shared" si="31"/>
        <v>45</v>
      </c>
      <c r="O202" s="8">
        <f t="shared" si="32"/>
        <v>50</v>
      </c>
      <c r="P202" s="8">
        <f t="shared" si="33"/>
        <v>67</v>
      </c>
      <c r="Q202" s="9">
        <f t="shared" si="34"/>
        <v>42.05</v>
      </c>
      <c r="R202" s="9">
        <f t="shared" si="35"/>
        <v>48.25</v>
      </c>
      <c r="S202" s="9">
        <f t="shared" si="36"/>
        <v>53.150000000000006</v>
      </c>
      <c r="T202" s="9">
        <f t="shared" si="37"/>
        <v>46.75</v>
      </c>
      <c r="U202" s="8">
        <f t="shared" si="38"/>
        <v>47.816666666666663</v>
      </c>
      <c r="V202" s="8">
        <f t="shared" si="39"/>
        <v>47.55</v>
      </c>
    </row>
    <row r="203" spans="1:22" ht="13.5" x14ac:dyDescent="0.25">
      <c r="A203" s="3">
        <f>RSI!A203</f>
        <v>42303</v>
      </c>
      <c r="B203" s="2">
        <f>RSI!B203</f>
        <v>6.2019000000000002</v>
      </c>
      <c r="C203" s="2">
        <f>RSI!I203</f>
        <v>54.415828143203321</v>
      </c>
      <c r="D203" s="2">
        <f>MACD!E203</f>
        <v>-2.0455594505724761E-2</v>
      </c>
      <c r="E203" s="2">
        <f>MACD!F203</f>
        <v>-3.3917792451543818E-3</v>
      </c>
      <c r="F203" s="2">
        <f>'Moving Avg'!D203</f>
        <v>6.2030399999999997</v>
      </c>
      <c r="G203" s="2">
        <f>'Moving Avg'!F203</f>
        <v>6.1634849999999997</v>
      </c>
      <c r="H203" s="2">
        <f>'Moving Avg'!G203</f>
        <v>6.2208640000000006</v>
      </c>
      <c r="I203" s="2">
        <f>'Moving Avg'!H203</f>
        <v>6.0153244999999984</v>
      </c>
      <c r="J203" s="6" t="str">
        <f>OBV!F203</f>
        <v>BULLISH</v>
      </c>
      <c r="K203" s="6" t="str">
        <f>OBV!G203</f>
        <v>WEAK</v>
      </c>
      <c r="L203" s="6" t="str">
        <f>OBV!H203</f>
        <v>CONFIRMED BULLISH</v>
      </c>
      <c r="M203" s="8">
        <f t="shared" si="30"/>
        <v>25</v>
      </c>
      <c r="N203" s="8">
        <f t="shared" si="31"/>
        <v>45</v>
      </c>
      <c r="O203" s="8">
        <f t="shared" si="32"/>
        <v>50</v>
      </c>
      <c r="P203" s="8">
        <f t="shared" si="33"/>
        <v>67</v>
      </c>
      <c r="Q203" s="9">
        <f t="shared" si="34"/>
        <v>42.05</v>
      </c>
      <c r="R203" s="9">
        <f t="shared" si="35"/>
        <v>48.25</v>
      </c>
      <c r="S203" s="9">
        <f t="shared" si="36"/>
        <v>53.150000000000006</v>
      </c>
      <c r="T203" s="9">
        <f t="shared" si="37"/>
        <v>46.75</v>
      </c>
      <c r="U203" s="8">
        <f t="shared" si="38"/>
        <v>47.816666666666663</v>
      </c>
      <c r="V203" s="8">
        <f t="shared" si="39"/>
        <v>47.55</v>
      </c>
    </row>
    <row r="204" spans="1:22" ht="13.5" x14ac:dyDescent="0.25">
      <c r="A204" s="3">
        <f>RSI!A204</f>
        <v>42304</v>
      </c>
      <c r="B204" s="2">
        <f>RSI!B204</f>
        <v>6.1257000000000001</v>
      </c>
      <c r="C204" s="2">
        <f>RSI!I204</f>
        <v>41.556585370543097</v>
      </c>
      <c r="D204" s="2">
        <f>MACD!E204</f>
        <v>-2.1572484661912306E-2</v>
      </c>
      <c r="E204" s="2">
        <f>MACD!F204</f>
        <v>-7.0279203285059672E-3</v>
      </c>
      <c r="F204" s="2">
        <f>'Moving Avg'!D204</f>
        <v>6.1913200000000002</v>
      </c>
      <c r="G204" s="2">
        <f>'Moving Avg'!F204</f>
        <v>6.15909</v>
      </c>
      <c r="H204" s="2">
        <f>'Moving Avg'!G204</f>
        <v>6.2159399999999998</v>
      </c>
      <c r="I204" s="2">
        <f>'Moving Avg'!H204</f>
        <v>6.0179534999999973</v>
      </c>
      <c r="J204" s="6" t="str">
        <f>OBV!F204</f>
        <v>BEARISH</v>
      </c>
      <c r="K204" s="6" t="str">
        <f>OBV!G204</f>
        <v>STRONG</v>
      </c>
      <c r="L204" s="6" t="str">
        <f>OBV!H204</f>
        <v>CONFIRMED BEARISH</v>
      </c>
      <c r="M204" s="8">
        <f t="shared" si="30"/>
        <v>25</v>
      </c>
      <c r="N204" s="8">
        <f t="shared" si="31"/>
        <v>45</v>
      </c>
      <c r="O204" s="8">
        <f t="shared" si="32"/>
        <v>50</v>
      </c>
      <c r="P204" s="8">
        <f t="shared" si="33"/>
        <v>33</v>
      </c>
      <c r="Q204" s="9">
        <f t="shared" si="34"/>
        <v>36.950000000000003</v>
      </c>
      <c r="R204" s="9">
        <f t="shared" si="35"/>
        <v>39.75</v>
      </c>
      <c r="S204" s="9">
        <f t="shared" si="36"/>
        <v>37.85</v>
      </c>
      <c r="T204" s="9">
        <f t="shared" si="37"/>
        <v>38.25</v>
      </c>
      <c r="U204" s="8">
        <f t="shared" si="38"/>
        <v>38.183333333333337</v>
      </c>
      <c r="V204" s="8">
        <f t="shared" si="39"/>
        <v>38.200000000000003</v>
      </c>
    </row>
    <row r="205" spans="1:22" ht="13.5" x14ac:dyDescent="0.25">
      <c r="A205" s="3">
        <f>RSI!A205</f>
        <v>42305</v>
      </c>
      <c r="B205" s="2">
        <f>RSI!B205</f>
        <v>6.2428999999999997</v>
      </c>
      <c r="C205" s="2">
        <f>RSI!I205</f>
        <v>57.99740865281462</v>
      </c>
      <c r="D205" s="2">
        <f>MACD!E205</f>
        <v>-3.0883182252521735E-2</v>
      </c>
      <c r="E205" s="2">
        <f>MACD!F205</f>
        <v>-1.1798972713309121E-2</v>
      </c>
      <c r="F205" s="2">
        <f>'Moving Avg'!D205</f>
        <v>6.1971800000000004</v>
      </c>
      <c r="G205" s="2">
        <f>'Moving Avg'!F205</f>
        <v>6.1605550000000004</v>
      </c>
      <c r="H205" s="2">
        <f>'Moving Avg'!G205</f>
        <v>6.2134780000000012</v>
      </c>
      <c r="I205" s="2">
        <f>'Moving Avg'!H205</f>
        <v>6.021168499999999</v>
      </c>
      <c r="J205" s="6" t="str">
        <f>OBV!F205</f>
        <v>BEARISH</v>
      </c>
      <c r="K205" s="6" t="str">
        <f>OBV!G205</f>
        <v>STRONG</v>
      </c>
      <c r="L205" s="6" t="str">
        <f>OBV!H205</f>
        <v>BEARISH DIVERGENCE</v>
      </c>
      <c r="M205" s="8">
        <f t="shared" si="30"/>
        <v>25</v>
      </c>
      <c r="N205" s="8">
        <f t="shared" si="31"/>
        <v>45</v>
      </c>
      <c r="O205" s="8">
        <f t="shared" si="32"/>
        <v>50</v>
      </c>
      <c r="P205" s="8">
        <f t="shared" si="33"/>
        <v>33</v>
      </c>
      <c r="Q205" s="9">
        <f t="shared" si="34"/>
        <v>36.950000000000003</v>
      </c>
      <c r="R205" s="9">
        <f t="shared" si="35"/>
        <v>39.75</v>
      </c>
      <c r="S205" s="9">
        <f t="shared" si="36"/>
        <v>37.85</v>
      </c>
      <c r="T205" s="9">
        <f t="shared" si="37"/>
        <v>38.25</v>
      </c>
      <c r="U205" s="8">
        <f t="shared" si="38"/>
        <v>38.183333333333337</v>
      </c>
      <c r="V205" s="8">
        <f t="shared" si="39"/>
        <v>38.200000000000003</v>
      </c>
    </row>
    <row r="206" spans="1:22" ht="13.5" x14ac:dyDescent="0.25">
      <c r="A206" s="3">
        <f>RSI!A206</f>
        <v>42306</v>
      </c>
      <c r="B206" s="2">
        <f>RSI!B206</f>
        <v>6.2428999999999997</v>
      </c>
      <c r="C206" s="2">
        <f>RSI!I206</f>
        <v>57.99740865281462</v>
      </c>
      <c r="D206" s="2">
        <f>MACD!E206</f>
        <v>-3.736155578074829E-2</v>
      </c>
      <c r="E206" s="2">
        <f>MACD!F206</f>
        <v>-1.6911489326796956E-2</v>
      </c>
      <c r="F206" s="2">
        <f>'Moving Avg'!D206</f>
        <v>6.2042199999999994</v>
      </c>
      <c r="G206" s="2">
        <f>'Moving Avg'!F206</f>
        <v>6.164950000000001</v>
      </c>
      <c r="H206" s="2">
        <f>'Moving Avg'!G206</f>
        <v>6.2111340000000004</v>
      </c>
      <c r="I206" s="2">
        <f>'Moving Avg'!H206</f>
        <v>6.0243834999999981</v>
      </c>
      <c r="J206" s="6" t="str">
        <f>OBV!F206</f>
        <v>BEARISH</v>
      </c>
      <c r="K206" s="6" t="str">
        <f>OBV!G206</f>
        <v>STRONG</v>
      </c>
      <c r="L206" s="6" t="str">
        <f>OBV!H206</f>
        <v>BEARISH DIVERGENCE</v>
      </c>
      <c r="M206" s="8">
        <f t="shared" si="30"/>
        <v>25</v>
      </c>
      <c r="N206" s="8">
        <f t="shared" si="31"/>
        <v>100</v>
      </c>
      <c r="O206" s="8">
        <f t="shared" si="32"/>
        <v>50</v>
      </c>
      <c r="P206" s="8">
        <f t="shared" si="33"/>
        <v>33</v>
      </c>
      <c r="Q206" s="9">
        <f t="shared" si="34"/>
        <v>56.2</v>
      </c>
      <c r="R206" s="9">
        <f t="shared" si="35"/>
        <v>50.75</v>
      </c>
      <c r="S206" s="9">
        <f t="shared" si="36"/>
        <v>46.1</v>
      </c>
      <c r="T206" s="9">
        <f t="shared" si="37"/>
        <v>52</v>
      </c>
      <c r="U206" s="8">
        <f t="shared" si="38"/>
        <v>51.016666666666673</v>
      </c>
      <c r="V206" s="8">
        <f t="shared" si="39"/>
        <v>51.262500000000003</v>
      </c>
    </row>
    <row r="207" spans="1:22" ht="13.5" x14ac:dyDescent="0.25">
      <c r="A207" s="3">
        <f>RSI!A207</f>
        <v>42307</v>
      </c>
      <c r="B207" s="2">
        <f>RSI!B207</f>
        <v>6.2370000000000001</v>
      </c>
      <c r="C207" s="2">
        <f>RSI!I207</f>
        <v>57.060245124515333</v>
      </c>
      <c r="D207" s="2">
        <f>MACD!E207</f>
        <v>-4.4576674006216344E-2</v>
      </c>
      <c r="E207" s="2">
        <f>MACD!F207</f>
        <v>-2.2444526262680835E-2</v>
      </c>
      <c r="F207" s="2">
        <f>'Moving Avg'!D207</f>
        <v>6.2100799999999996</v>
      </c>
      <c r="G207" s="2">
        <f>'Moving Avg'!F207</f>
        <v>6.1675850000000008</v>
      </c>
      <c r="H207" s="2">
        <f>'Moving Avg'!G207</f>
        <v>6.2085540000000012</v>
      </c>
      <c r="I207" s="2">
        <f>'Moving Avg'!H207</f>
        <v>6.0275689999999971</v>
      </c>
      <c r="J207" s="6" t="str">
        <f>OBV!F207</f>
        <v>BEARISH</v>
      </c>
      <c r="K207" s="6" t="str">
        <f>OBV!G207</f>
        <v>STRONG</v>
      </c>
      <c r="L207" s="6" t="str">
        <f>OBV!H207</f>
        <v>BEARISH DIVERGENCE</v>
      </c>
      <c r="M207" s="8">
        <f t="shared" si="30"/>
        <v>25</v>
      </c>
      <c r="N207" s="8">
        <f t="shared" si="31"/>
        <v>100</v>
      </c>
      <c r="O207" s="8">
        <f t="shared" si="32"/>
        <v>50</v>
      </c>
      <c r="P207" s="8">
        <f t="shared" si="33"/>
        <v>33</v>
      </c>
      <c r="Q207" s="9">
        <f t="shared" si="34"/>
        <v>56.2</v>
      </c>
      <c r="R207" s="9">
        <f t="shared" si="35"/>
        <v>50.75</v>
      </c>
      <c r="S207" s="9">
        <f t="shared" si="36"/>
        <v>46.1</v>
      </c>
      <c r="T207" s="9">
        <f t="shared" si="37"/>
        <v>52</v>
      </c>
      <c r="U207" s="8">
        <f t="shared" si="38"/>
        <v>51.016666666666673</v>
      </c>
      <c r="V207" s="8">
        <f t="shared" si="39"/>
        <v>51.262500000000003</v>
      </c>
    </row>
    <row r="208" spans="1:22" ht="13.5" x14ac:dyDescent="0.25">
      <c r="A208" s="3">
        <f>RSI!A208</f>
        <v>42310</v>
      </c>
      <c r="B208" s="2">
        <f>RSI!B208</f>
        <v>6.2135999999999996</v>
      </c>
      <c r="C208" s="2">
        <f>RSI!I208</f>
        <v>53.376374337491534</v>
      </c>
      <c r="D208" s="2">
        <f>MACD!E208</f>
        <v>-5.1964283168549841E-2</v>
      </c>
      <c r="E208" s="2">
        <f>MACD!F208</f>
        <v>-2.8348477643854637E-2</v>
      </c>
      <c r="F208" s="2">
        <f>'Moving Avg'!D208</f>
        <v>6.2124199999999998</v>
      </c>
      <c r="G208" s="2">
        <f>'Moving Avg'!F208</f>
        <v>6.170515</v>
      </c>
      <c r="H208" s="2">
        <f>'Moving Avg'!G208</f>
        <v>6.2052720000000008</v>
      </c>
      <c r="I208" s="2">
        <f>'Moving Avg'!H208</f>
        <v>6.0306374999999983</v>
      </c>
      <c r="J208" s="6" t="str">
        <f>OBV!F208</f>
        <v>BEARISH</v>
      </c>
      <c r="K208" s="6" t="str">
        <f>OBV!G208</f>
        <v>STRONG</v>
      </c>
      <c r="L208" s="6" t="str">
        <f>OBV!H208</f>
        <v>BEARISH DIVERGENCE</v>
      </c>
      <c r="M208" s="8">
        <f t="shared" si="30"/>
        <v>25</v>
      </c>
      <c r="N208" s="8">
        <f t="shared" si="31"/>
        <v>100</v>
      </c>
      <c r="O208" s="8">
        <f t="shared" si="32"/>
        <v>50</v>
      </c>
      <c r="P208" s="8">
        <f t="shared" si="33"/>
        <v>33</v>
      </c>
      <c r="Q208" s="9">
        <f t="shared" si="34"/>
        <v>56.2</v>
      </c>
      <c r="R208" s="9">
        <f t="shared" si="35"/>
        <v>50.75</v>
      </c>
      <c r="S208" s="9">
        <f t="shared" si="36"/>
        <v>46.1</v>
      </c>
      <c r="T208" s="9">
        <f t="shared" si="37"/>
        <v>52</v>
      </c>
      <c r="U208" s="8">
        <f t="shared" si="38"/>
        <v>51.016666666666673</v>
      </c>
      <c r="V208" s="8">
        <f t="shared" si="39"/>
        <v>51.262500000000003</v>
      </c>
    </row>
    <row r="209" spans="1:22" ht="13.5" x14ac:dyDescent="0.25">
      <c r="A209" s="3">
        <f>RSI!A209</f>
        <v>42311</v>
      </c>
      <c r="B209" s="2">
        <f>RSI!B209</f>
        <v>6.2135999999999996</v>
      </c>
      <c r="C209" s="2">
        <f>RSI!I209</f>
        <v>53.376374337491541</v>
      </c>
      <c r="D209" s="2">
        <f>MACD!E209</f>
        <v>-4.6639312761049823E-2</v>
      </c>
      <c r="E209" s="2">
        <f>MACD!F209</f>
        <v>-3.2006644667293679E-2</v>
      </c>
      <c r="F209" s="2">
        <f>'Moving Avg'!D209</f>
        <v>6.2299999999999995</v>
      </c>
      <c r="G209" s="2">
        <f>'Moving Avg'!F209</f>
        <v>6.1734450000000001</v>
      </c>
      <c r="H209" s="2">
        <f>'Moving Avg'!G209</f>
        <v>6.2019900000000003</v>
      </c>
      <c r="I209" s="2">
        <f>'Moving Avg'!H209</f>
        <v>6.0337059999999987</v>
      </c>
      <c r="J209" s="6" t="str">
        <f>OBV!F209</f>
        <v>BEARISH</v>
      </c>
      <c r="K209" s="6" t="str">
        <f>OBV!G209</f>
        <v>STRONG</v>
      </c>
      <c r="L209" s="6" t="str">
        <f>OBV!H209</f>
        <v>BEARISH DIVERGENCE</v>
      </c>
      <c r="M209" s="8">
        <f t="shared" si="30"/>
        <v>25</v>
      </c>
      <c r="N209" s="8">
        <f t="shared" si="31"/>
        <v>45</v>
      </c>
      <c r="O209" s="8">
        <f t="shared" si="32"/>
        <v>50</v>
      </c>
      <c r="P209" s="8">
        <f t="shared" si="33"/>
        <v>33</v>
      </c>
      <c r="Q209" s="9">
        <f t="shared" si="34"/>
        <v>36.950000000000003</v>
      </c>
      <c r="R209" s="9">
        <f t="shared" si="35"/>
        <v>39.75</v>
      </c>
      <c r="S209" s="9">
        <f t="shared" si="36"/>
        <v>37.85</v>
      </c>
      <c r="T209" s="9">
        <f t="shared" si="37"/>
        <v>38.25</v>
      </c>
      <c r="U209" s="8">
        <f t="shared" si="38"/>
        <v>38.183333333333337</v>
      </c>
      <c r="V209" s="8">
        <f t="shared" si="39"/>
        <v>38.200000000000003</v>
      </c>
    </row>
    <row r="210" spans="1:22" ht="13.5" x14ac:dyDescent="0.25">
      <c r="A210" s="3">
        <f>RSI!A210</f>
        <v>42312</v>
      </c>
      <c r="B210" s="2">
        <f>RSI!B210</f>
        <v>6.2077</v>
      </c>
      <c r="C210" s="2">
        <f>RSI!I210</f>
        <v>52.387359547452974</v>
      </c>
      <c r="D210" s="2">
        <f>MACD!E210</f>
        <v>-3.73249990484954E-2</v>
      </c>
      <c r="E210" s="2">
        <f>MACD!F210</f>
        <v>-3.3070315543534026E-2</v>
      </c>
      <c r="F210" s="2">
        <f>'Moving Avg'!D210</f>
        <v>6.2229599999999996</v>
      </c>
      <c r="G210" s="2">
        <f>'Moving Avg'!F210</f>
        <v>6.1769600000000002</v>
      </c>
      <c r="H210" s="2">
        <f>'Moving Avg'!G210</f>
        <v>6.1985900000000003</v>
      </c>
      <c r="I210" s="2">
        <f>'Moving Avg'!H210</f>
        <v>6.0359054999999975</v>
      </c>
      <c r="J210" s="6" t="str">
        <f>OBV!F210</f>
        <v>BEARISH</v>
      </c>
      <c r="K210" s="6" t="str">
        <f>OBV!G210</f>
        <v>STRONG</v>
      </c>
      <c r="L210" s="6" t="str">
        <f>OBV!H210</f>
        <v>CONFIRMED BEARISH</v>
      </c>
      <c r="M210" s="8">
        <f t="shared" si="30"/>
        <v>25</v>
      </c>
      <c r="N210" s="8">
        <f t="shared" si="31"/>
        <v>45</v>
      </c>
      <c r="O210" s="8">
        <f t="shared" si="32"/>
        <v>50</v>
      </c>
      <c r="P210" s="8">
        <f t="shared" si="33"/>
        <v>33</v>
      </c>
      <c r="Q210" s="9">
        <f t="shared" si="34"/>
        <v>36.950000000000003</v>
      </c>
      <c r="R210" s="9">
        <f t="shared" si="35"/>
        <v>39.75</v>
      </c>
      <c r="S210" s="9">
        <f t="shared" si="36"/>
        <v>37.85</v>
      </c>
      <c r="T210" s="9">
        <f t="shared" si="37"/>
        <v>38.25</v>
      </c>
      <c r="U210" s="8">
        <f t="shared" si="38"/>
        <v>38.183333333333337</v>
      </c>
      <c r="V210" s="8">
        <f t="shared" si="39"/>
        <v>38.200000000000003</v>
      </c>
    </row>
    <row r="211" spans="1:22" ht="13.5" x14ac:dyDescent="0.25">
      <c r="A211" s="3">
        <f>RSI!A211</f>
        <v>42313</v>
      </c>
      <c r="B211" s="2">
        <f>RSI!B211</f>
        <v>6.2135999999999996</v>
      </c>
      <c r="C211" s="2">
        <f>RSI!I211</f>
        <v>53.318853233668833</v>
      </c>
      <c r="D211" s="2">
        <f>MACD!E211</f>
        <v>-3.0879596577991997E-2</v>
      </c>
      <c r="E211" s="2">
        <f>MACD!F211</f>
        <v>-3.2632171750425626E-2</v>
      </c>
      <c r="F211" s="2">
        <f>'Moving Avg'!D211</f>
        <v>6.2171000000000003</v>
      </c>
      <c r="G211" s="2">
        <f>'Moving Avg'!F211</f>
        <v>6.1801849999999998</v>
      </c>
      <c r="H211" s="2">
        <f>'Moving Avg'!G211</f>
        <v>6.195424</v>
      </c>
      <c r="I211" s="2">
        <f>'Moving Avg'!H211</f>
        <v>6.0385539999999978</v>
      </c>
      <c r="J211" s="6" t="str">
        <f>OBV!F211</f>
        <v>BEARISH</v>
      </c>
      <c r="K211" s="6" t="str">
        <f>OBV!G211</f>
        <v>STRONG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50</v>
      </c>
      <c r="P211" s="8">
        <f t="shared" si="33"/>
        <v>33</v>
      </c>
      <c r="Q211" s="9">
        <f t="shared" si="34"/>
        <v>21.2</v>
      </c>
      <c r="R211" s="9">
        <f t="shared" si="35"/>
        <v>30.75</v>
      </c>
      <c r="S211" s="9">
        <f t="shared" si="36"/>
        <v>31.1</v>
      </c>
      <c r="T211" s="9">
        <f t="shared" si="37"/>
        <v>27</v>
      </c>
      <c r="U211" s="8">
        <f t="shared" si="38"/>
        <v>27.683333333333337</v>
      </c>
      <c r="V211" s="8">
        <f t="shared" si="39"/>
        <v>27.512500000000003</v>
      </c>
    </row>
    <row r="212" spans="1:22" ht="13.5" x14ac:dyDescent="0.25">
      <c r="A212" s="3">
        <f>RSI!A212</f>
        <v>42314</v>
      </c>
      <c r="B212" s="2">
        <f>RSI!B212</f>
        <v>6.2019000000000002</v>
      </c>
      <c r="C212" s="2">
        <f>RSI!I212</f>
        <v>51.180494050364636</v>
      </c>
      <c r="D212" s="2">
        <f>MACD!E212</f>
        <v>-2.4678445393660375E-2</v>
      </c>
      <c r="E212" s="2">
        <f>MACD!F212</f>
        <v>-3.1041426479072577E-2</v>
      </c>
      <c r="F212" s="2">
        <f>'Moving Avg'!D212</f>
        <v>6.2100799999999996</v>
      </c>
      <c r="G212" s="2">
        <f>'Moving Avg'!F212</f>
        <v>6.1831200000000006</v>
      </c>
      <c r="H212" s="2">
        <f>'Moving Avg'!G212</f>
        <v>6.1922600000000001</v>
      </c>
      <c r="I212" s="2">
        <f>'Moving Avg'!H212</f>
        <v>6.0411719999999978</v>
      </c>
      <c r="J212" s="6" t="str">
        <f>OBV!F212</f>
        <v>BEARISH</v>
      </c>
      <c r="K212" s="6" t="str">
        <f>OBV!G212</f>
        <v>STRONG</v>
      </c>
      <c r="L212" s="6" t="str">
        <f>OBV!H212</f>
        <v>CONFIRMED BEARISH</v>
      </c>
      <c r="M212" s="8">
        <f t="shared" si="30"/>
        <v>25</v>
      </c>
      <c r="N212" s="8">
        <f t="shared" si="31"/>
        <v>0</v>
      </c>
      <c r="O212" s="8">
        <f t="shared" si="32"/>
        <v>50</v>
      </c>
      <c r="P212" s="8">
        <f t="shared" si="33"/>
        <v>33</v>
      </c>
      <c r="Q212" s="9">
        <f t="shared" si="34"/>
        <v>21.2</v>
      </c>
      <c r="R212" s="9">
        <f t="shared" si="35"/>
        <v>30.75</v>
      </c>
      <c r="S212" s="9">
        <f t="shared" si="36"/>
        <v>31.1</v>
      </c>
      <c r="T212" s="9">
        <f t="shared" si="37"/>
        <v>27</v>
      </c>
      <c r="U212" s="8">
        <f t="shared" si="38"/>
        <v>27.683333333333337</v>
      </c>
      <c r="V212" s="8">
        <f t="shared" si="39"/>
        <v>27.512500000000003</v>
      </c>
    </row>
    <row r="213" spans="1:22" ht="13.5" x14ac:dyDescent="0.25">
      <c r="A213" s="3">
        <f>RSI!A213</f>
        <v>42317</v>
      </c>
      <c r="B213" s="2">
        <f>RSI!B213</f>
        <v>6.1550000000000002</v>
      </c>
      <c r="C213" s="2">
        <f>RSI!I213</f>
        <v>43.627311650428375</v>
      </c>
      <c r="D213" s="2">
        <f>MACD!E213</f>
        <v>-1.6890894518258648E-2</v>
      </c>
      <c r="E213" s="2">
        <f>MACD!F213</f>
        <v>-2.8211320086909793E-2</v>
      </c>
      <c r="F213" s="2">
        <f>'Moving Avg'!D213</f>
        <v>6.1983599999999992</v>
      </c>
      <c r="G213" s="2">
        <f>'Moving Avg'!F213</f>
        <v>6.1845850000000002</v>
      </c>
      <c r="H213" s="2">
        <f>'Moving Avg'!G213</f>
        <v>6.1893299999999991</v>
      </c>
      <c r="I213" s="2">
        <f>'Moving Avg'!H213</f>
        <v>6.0435554999999974</v>
      </c>
      <c r="J213" s="6" t="str">
        <f>OBV!F213</f>
        <v>BEARISH</v>
      </c>
      <c r="K213" s="6" t="str">
        <f>OBV!G213</f>
        <v>STRONG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50</v>
      </c>
      <c r="P213" s="8">
        <f t="shared" si="33"/>
        <v>33</v>
      </c>
      <c r="Q213" s="9">
        <f t="shared" si="34"/>
        <v>21.2</v>
      </c>
      <c r="R213" s="9">
        <f t="shared" si="35"/>
        <v>30.75</v>
      </c>
      <c r="S213" s="9">
        <f t="shared" si="36"/>
        <v>31.1</v>
      </c>
      <c r="T213" s="9">
        <f t="shared" si="37"/>
        <v>27</v>
      </c>
      <c r="U213" s="8">
        <f t="shared" si="38"/>
        <v>27.683333333333337</v>
      </c>
      <c r="V213" s="8">
        <f t="shared" si="39"/>
        <v>27.512500000000003</v>
      </c>
    </row>
    <row r="214" spans="1:22" ht="13.5" x14ac:dyDescent="0.25">
      <c r="A214" s="3">
        <f>RSI!A214</f>
        <v>42318</v>
      </c>
      <c r="B214" s="2">
        <f>RSI!B214</f>
        <v>6.1490999999999998</v>
      </c>
      <c r="C214" s="2">
        <f>RSI!I214</f>
        <v>42.772145723269226</v>
      </c>
      <c r="D214" s="2">
        <f>MACD!E214</f>
        <v>-2.1348615119944014E-2</v>
      </c>
      <c r="E214" s="2">
        <f>MACD!F214</f>
        <v>-2.6838779093516639E-2</v>
      </c>
      <c r="F214" s="2">
        <f>'Moving Avg'!D214</f>
        <v>6.18546</v>
      </c>
      <c r="G214" s="2">
        <f>'Moving Avg'!F214</f>
        <v>6.1857550000000012</v>
      </c>
      <c r="H214" s="2">
        <f>'Moving Avg'!G214</f>
        <v>6.1856959999999992</v>
      </c>
      <c r="I214" s="2">
        <f>'Moving Avg'!H214</f>
        <v>6.0459374999999991</v>
      </c>
      <c r="J214" s="6" t="str">
        <f>OBV!F214</f>
        <v>BEARISH</v>
      </c>
      <c r="K214" s="6" t="str">
        <f>OBV!G214</f>
        <v>STRONG</v>
      </c>
      <c r="L214" s="6" t="str">
        <f>OBV!H214</f>
        <v>CONFIRMED BEARISH</v>
      </c>
      <c r="M214" s="8">
        <f t="shared" si="30"/>
        <v>25</v>
      </c>
      <c r="N214" s="8">
        <f t="shared" si="31"/>
        <v>0</v>
      </c>
      <c r="O214" s="8">
        <f t="shared" si="32"/>
        <v>50</v>
      </c>
      <c r="P214" s="8">
        <f t="shared" si="33"/>
        <v>33</v>
      </c>
      <c r="Q214" s="9">
        <f t="shared" si="34"/>
        <v>21.2</v>
      </c>
      <c r="R214" s="9">
        <f t="shared" si="35"/>
        <v>30.75</v>
      </c>
      <c r="S214" s="9">
        <f t="shared" si="36"/>
        <v>31.1</v>
      </c>
      <c r="T214" s="9">
        <f t="shared" si="37"/>
        <v>27</v>
      </c>
      <c r="U214" s="8">
        <f t="shared" si="38"/>
        <v>27.683333333333337</v>
      </c>
      <c r="V214" s="8">
        <f t="shared" si="39"/>
        <v>27.512500000000003</v>
      </c>
    </row>
    <row r="215" spans="1:22" ht="13.5" x14ac:dyDescent="0.25">
      <c r="A215" s="3">
        <f>RSI!A215</f>
        <v>42319</v>
      </c>
      <c r="B215" s="2">
        <f>RSI!B215</f>
        <v>6.1550000000000002</v>
      </c>
      <c r="C215" s="2">
        <f>RSI!I215</f>
        <v>43.955219404657434</v>
      </c>
      <c r="D215" s="2">
        <f>MACD!E215</f>
        <v>-7.270776672604562E-3</v>
      </c>
      <c r="E215" s="2">
        <f>MACD!F215</f>
        <v>-2.2925178609334226E-2</v>
      </c>
      <c r="F215" s="2">
        <f>'Moving Avg'!D215</f>
        <v>6.1749200000000002</v>
      </c>
      <c r="G215" s="2">
        <f>'Moving Avg'!F215</f>
        <v>6.1872200000000008</v>
      </c>
      <c r="H215" s="2">
        <f>'Moving Avg'!G215</f>
        <v>6.1833519999999975</v>
      </c>
      <c r="I215" s="2">
        <f>'Moving Avg'!H215</f>
        <v>6.0483489999999982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25</v>
      </c>
      <c r="N215" s="8">
        <f t="shared" si="31"/>
        <v>0</v>
      </c>
      <c r="O215" s="8">
        <f t="shared" si="32"/>
        <v>50</v>
      </c>
      <c r="P215" s="8">
        <f t="shared" si="33"/>
        <v>16.5</v>
      </c>
      <c r="Q215" s="9">
        <f t="shared" si="34"/>
        <v>18.725000000000001</v>
      </c>
      <c r="R215" s="9">
        <f t="shared" si="35"/>
        <v>26.625</v>
      </c>
      <c r="S215" s="9">
        <f t="shared" si="36"/>
        <v>23.675000000000001</v>
      </c>
      <c r="T215" s="9">
        <f t="shared" si="37"/>
        <v>22.875</v>
      </c>
      <c r="U215" s="8">
        <f t="shared" si="38"/>
        <v>23.008333333333336</v>
      </c>
      <c r="V215" s="8">
        <f t="shared" si="39"/>
        <v>22.975000000000001</v>
      </c>
    </row>
    <row r="216" spans="1:22" ht="13.5" x14ac:dyDescent="0.25">
      <c r="A216" s="3">
        <f>RSI!A216</f>
        <v>42320</v>
      </c>
      <c r="B216" s="2">
        <f>RSI!B216</f>
        <v>6.1550000000000002</v>
      </c>
      <c r="C216" s="2">
        <f>RSI!I216</f>
        <v>43.955219404657434</v>
      </c>
      <c r="D216" s="2">
        <f>MACD!E216</f>
        <v>4.8434360900992957E-3</v>
      </c>
      <c r="E216" s="2">
        <f>MACD!F216</f>
        <v>-1.7371455669447523E-2</v>
      </c>
      <c r="F216" s="2">
        <f>'Moving Avg'!D216</f>
        <v>6.1632000000000007</v>
      </c>
      <c r="G216" s="2">
        <f>'Moving Avg'!F216</f>
        <v>6.1881000000000004</v>
      </c>
      <c r="H216" s="2">
        <f>'Moving Avg'!G216</f>
        <v>6.1810079999999967</v>
      </c>
      <c r="I216" s="2">
        <f>'Moving Avg'!H216</f>
        <v>6.0508444999999993</v>
      </c>
      <c r="J216" s="6" t="str">
        <f>OBV!F216</f>
        <v>BEARISH</v>
      </c>
      <c r="K216" s="6" t="str">
        <f>OBV!G216</f>
        <v>STRONG</v>
      </c>
      <c r="L216" s="6" t="str">
        <f>OBV!H216</f>
        <v>CONFIRMED BEARISH</v>
      </c>
      <c r="M216" s="8">
        <f t="shared" si="30"/>
        <v>25</v>
      </c>
      <c r="N216" s="8">
        <f t="shared" si="31"/>
        <v>0</v>
      </c>
      <c r="O216" s="8">
        <f t="shared" si="32"/>
        <v>50</v>
      </c>
      <c r="P216" s="8">
        <f t="shared" si="33"/>
        <v>33</v>
      </c>
      <c r="Q216" s="9">
        <f t="shared" si="34"/>
        <v>21.2</v>
      </c>
      <c r="R216" s="9">
        <f t="shared" si="35"/>
        <v>30.75</v>
      </c>
      <c r="S216" s="9">
        <f t="shared" si="36"/>
        <v>31.1</v>
      </c>
      <c r="T216" s="9">
        <f t="shared" si="37"/>
        <v>27</v>
      </c>
      <c r="U216" s="8">
        <f t="shared" si="38"/>
        <v>27.683333333333337</v>
      </c>
      <c r="V216" s="8">
        <f t="shared" si="39"/>
        <v>27.512500000000003</v>
      </c>
    </row>
    <row r="217" spans="1:22" ht="13.5" x14ac:dyDescent="0.25">
      <c r="A217" s="3">
        <f>RSI!A217</f>
        <v>42321</v>
      </c>
      <c r="B217" s="2">
        <f>RSI!B217</f>
        <v>6.2019000000000002</v>
      </c>
      <c r="C217" s="2">
        <f>RSI!I217</f>
        <v>52.926787642018667</v>
      </c>
      <c r="D217" s="2">
        <f>MACD!E217</f>
        <v>1.089937559261589E-2</v>
      </c>
      <c r="E217" s="2">
        <f>MACD!F217</f>
        <v>-1.1717289417034839E-2</v>
      </c>
      <c r="F217" s="2">
        <f>'Moving Avg'!D217</f>
        <v>6.1632000000000007</v>
      </c>
      <c r="G217" s="2">
        <f>'Moving Avg'!F217</f>
        <v>6.19191</v>
      </c>
      <c r="H217" s="2">
        <f>'Moving Avg'!G217</f>
        <v>6.1796019999999974</v>
      </c>
      <c r="I217" s="2">
        <f>'Moving Avg'!H217</f>
        <v>6.0538264999999987</v>
      </c>
      <c r="J217" s="6" t="str">
        <f>OBV!F217</f>
        <v>BEARISH</v>
      </c>
      <c r="K217" s="6" t="str">
        <f>OBV!G217</f>
        <v>STRONG</v>
      </c>
      <c r="L217" s="6" t="str">
        <f>OBV!H217</f>
        <v>NEUTRAL</v>
      </c>
      <c r="M217" s="8">
        <f t="shared" si="30"/>
        <v>25</v>
      </c>
      <c r="N217" s="8">
        <f t="shared" si="31"/>
        <v>0</v>
      </c>
      <c r="O217" s="8">
        <f t="shared" si="32"/>
        <v>50</v>
      </c>
      <c r="P217" s="8">
        <f t="shared" si="33"/>
        <v>33</v>
      </c>
      <c r="Q217" s="9">
        <f t="shared" si="34"/>
        <v>21.2</v>
      </c>
      <c r="R217" s="9">
        <f t="shared" si="35"/>
        <v>30.75</v>
      </c>
      <c r="S217" s="9">
        <f t="shared" si="36"/>
        <v>31.1</v>
      </c>
      <c r="T217" s="9">
        <f t="shared" si="37"/>
        <v>27</v>
      </c>
      <c r="U217" s="8">
        <f t="shared" si="38"/>
        <v>27.683333333333337</v>
      </c>
      <c r="V217" s="8">
        <f t="shared" si="39"/>
        <v>27.512500000000003</v>
      </c>
    </row>
    <row r="218" spans="1:22" ht="13.5" x14ac:dyDescent="0.25">
      <c r="A218" s="3">
        <f>RSI!A218</f>
        <v>42324</v>
      </c>
      <c r="B218" s="2">
        <f>RSI!B218</f>
        <v>6.2428999999999997</v>
      </c>
      <c r="C218" s="2">
        <f>RSI!I218</f>
        <v>59.091865479248135</v>
      </c>
      <c r="D218" s="2">
        <f>MACD!E218</f>
        <v>9.2828110935307961E-3</v>
      </c>
      <c r="E218" s="2">
        <f>MACD!F218</f>
        <v>-7.5172693149217129E-3</v>
      </c>
      <c r="F218" s="2">
        <f>'Moving Avg'!D218</f>
        <v>6.1807800000000004</v>
      </c>
      <c r="G218" s="2">
        <f>'Moving Avg'!F218</f>
        <v>6.1986499999999998</v>
      </c>
      <c r="H218" s="2">
        <f>'Moving Avg'!G218</f>
        <v>6.178429999999997</v>
      </c>
      <c r="I218" s="2">
        <f>'Moving Avg'!H218</f>
        <v>6.0569014999999986</v>
      </c>
      <c r="J218" s="6" t="str">
        <f>OBV!F218</f>
        <v>BULLISH</v>
      </c>
      <c r="K218" s="6" t="str">
        <f>OBV!G218</f>
        <v>NEUTRAL</v>
      </c>
      <c r="L218" s="6" t="str">
        <f>OBV!H218</f>
        <v>CONFIRMED BULLISH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83.5</v>
      </c>
      <c r="Q218" s="9">
        <f t="shared" si="34"/>
        <v>28.774999999999999</v>
      </c>
      <c r="R218" s="9">
        <f t="shared" si="35"/>
        <v>43.375</v>
      </c>
      <c r="S218" s="9">
        <f t="shared" si="36"/>
        <v>53.825000000000003</v>
      </c>
      <c r="T218" s="9">
        <f t="shared" si="37"/>
        <v>39.625</v>
      </c>
      <c r="U218" s="8">
        <f t="shared" si="38"/>
        <v>41.991666666666667</v>
      </c>
      <c r="V218" s="8">
        <f t="shared" si="39"/>
        <v>41.400000000000006</v>
      </c>
    </row>
    <row r="219" spans="1:22" ht="13.5" x14ac:dyDescent="0.25">
      <c r="A219" s="3">
        <f>RSI!A219</f>
        <v>42325</v>
      </c>
      <c r="B219" s="2">
        <f>RSI!B219</f>
        <v>6.2897999999999996</v>
      </c>
      <c r="C219" s="2">
        <f>RSI!I219</f>
        <v>64.77501648483755</v>
      </c>
      <c r="D219" s="2">
        <f>MACD!E219</f>
        <v>4.1025077270857579E-3</v>
      </c>
      <c r="E219" s="2">
        <f>MACD!F219</f>
        <v>-5.1933139065202189E-3</v>
      </c>
      <c r="F219" s="2">
        <f>'Moving Avg'!D219</f>
        <v>6.20892</v>
      </c>
      <c r="G219" s="2">
        <f>'Moving Avg'!F219</f>
        <v>6.2039249999999999</v>
      </c>
      <c r="H219" s="2">
        <f>'Moving Avg'!G219</f>
        <v>6.1787819999999973</v>
      </c>
      <c r="I219" s="2">
        <f>'Moving Avg'!H219</f>
        <v>6.0598190000000001</v>
      </c>
      <c r="J219" s="6" t="str">
        <f>OBV!F219</f>
        <v>BULLISH</v>
      </c>
      <c r="K219" s="6" t="str">
        <f>OBV!G219</f>
        <v>WEAK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67</v>
      </c>
      <c r="Q219" s="9">
        <f t="shared" si="34"/>
        <v>26.299999999999997</v>
      </c>
      <c r="R219" s="9">
        <f t="shared" si="35"/>
        <v>39.25</v>
      </c>
      <c r="S219" s="9">
        <f t="shared" si="36"/>
        <v>46.400000000000006</v>
      </c>
      <c r="T219" s="9">
        <f t="shared" si="37"/>
        <v>35.5</v>
      </c>
      <c r="U219" s="8">
        <f t="shared" si="38"/>
        <v>37.31666666666667</v>
      </c>
      <c r="V219" s="8">
        <f t="shared" si="39"/>
        <v>36.862499999999997</v>
      </c>
    </row>
    <row r="220" spans="1:22" ht="13.5" x14ac:dyDescent="0.25">
      <c r="A220" s="3">
        <f>RSI!A220</f>
        <v>42326</v>
      </c>
      <c r="B220" s="2">
        <f>RSI!B220</f>
        <v>6.4714999999999998</v>
      </c>
      <c r="C220" s="2">
        <f>RSI!I220</f>
        <v>77.700398551599775</v>
      </c>
      <c r="D220" s="2">
        <f>MACD!E220</f>
        <v>-1.523821437172046E-2</v>
      </c>
      <c r="E220" s="2">
        <f>MACD!F220</f>
        <v>-7.2022939995602681E-3</v>
      </c>
      <c r="F220" s="2">
        <f>'Moving Avg'!D220</f>
        <v>6.272219999999999</v>
      </c>
      <c r="G220" s="2">
        <f>'Moving Avg'!F220</f>
        <v>6.2168200000000002</v>
      </c>
      <c r="H220" s="2">
        <f>'Moving Avg'!G220</f>
        <v>6.1833539999999969</v>
      </c>
      <c r="I220" s="2">
        <f>'Moving Avg'!H220</f>
        <v>6.0636729999999996</v>
      </c>
      <c r="J220" s="6" t="str">
        <f>OBV!F220</f>
        <v>BULLISH</v>
      </c>
      <c r="K220" s="6" t="str">
        <f>OBV!G220</f>
        <v>WEAK</v>
      </c>
      <c r="L220" s="6" t="str">
        <f>OBV!H220</f>
        <v>CONFIRMED BULLISH</v>
      </c>
      <c r="M220" s="8">
        <f t="shared" si="30"/>
        <v>0</v>
      </c>
      <c r="N220" s="8">
        <f t="shared" si="31"/>
        <v>45</v>
      </c>
      <c r="O220" s="8">
        <f t="shared" si="32"/>
        <v>50</v>
      </c>
      <c r="P220" s="8">
        <f t="shared" si="33"/>
        <v>67</v>
      </c>
      <c r="Q220" s="9">
        <f t="shared" si="34"/>
        <v>33.299999999999997</v>
      </c>
      <c r="R220" s="9">
        <f t="shared" si="35"/>
        <v>43.25</v>
      </c>
      <c r="S220" s="9">
        <f t="shared" si="36"/>
        <v>49.400000000000006</v>
      </c>
      <c r="T220" s="9">
        <f t="shared" si="37"/>
        <v>40.5</v>
      </c>
      <c r="U220" s="8">
        <f t="shared" si="38"/>
        <v>41.983333333333334</v>
      </c>
      <c r="V220" s="8">
        <f t="shared" si="39"/>
        <v>41.612499999999997</v>
      </c>
    </row>
    <row r="221" spans="1:22" ht="13.5" x14ac:dyDescent="0.25">
      <c r="A221" s="3">
        <f>RSI!A221</f>
        <v>42327</v>
      </c>
      <c r="B221" s="2">
        <f>RSI!B221</f>
        <v>6.4714999999999998</v>
      </c>
      <c r="C221" s="2">
        <f>RSI!I221</f>
        <v>77.700398551599761</v>
      </c>
      <c r="D221" s="2">
        <f>MACD!E221</f>
        <v>-3.2316122405010361E-2</v>
      </c>
      <c r="E221" s="2">
        <f>MACD!F221</f>
        <v>-1.2225059680650286E-2</v>
      </c>
      <c r="F221" s="2">
        <f>'Moving Avg'!D221</f>
        <v>6.3355199999999998</v>
      </c>
      <c r="G221" s="2">
        <f>'Moving Avg'!F221</f>
        <v>6.2300100000000009</v>
      </c>
      <c r="H221" s="2">
        <f>'Moving Avg'!G221</f>
        <v>6.1879259999999974</v>
      </c>
      <c r="I221" s="2">
        <f>'Moving Avg'!H221</f>
        <v>6.0675270000000001</v>
      </c>
      <c r="J221" s="6" t="str">
        <f>OBV!F221</f>
        <v>BULLISH</v>
      </c>
      <c r="K221" s="6" t="str">
        <f>OBV!G221</f>
        <v>WEAK</v>
      </c>
      <c r="L221" s="6" t="str">
        <f>OBV!H221</f>
        <v>CONFIRMED BULLISH</v>
      </c>
      <c r="M221" s="8">
        <f t="shared" si="30"/>
        <v>0</v>
      </c>
      <c r="N221" s="8">
        <f t="shared" si="31"/>
        <v>100</v>
      </c>
      <c r="O221" s="8">
        <f t="shared" si="32"/>
        <v>50</v>
      </c>
      <c r="P221" s="8">
        <f t="shared" si="33"/>
        <v>67</v>
      </c>
      <c r="Q221" s="9">
        <f t="shared" si="34"/>
        <v>52.55</v>
      </c>
      <c r="R221" s="9">
        <f t="shared" si="35"/>
        <v>54.25</v>
      </c>
      <c r="S221" s="9">
        <f t="shared" si="36"/>
        <v>57.650000000000006</v>
      </c>
      <c r="T221" s="9">
        <f t="shared" si="37"/>
        <v>54.25</v>
      </c>
      <c r="U221" s="8">
        <f t="shared" si="38"/>
        <v>54.816666666666663</v>
      </c>
      <c r="V221" s="8">
        <f t="shared" si="39"/>
        <v>54.674999999999997</v>
      </c>
    </row>
    <row r="222" spans="1:22" ht="13.5" x14ac:dyDescent="0.25">
      <c r="A222" s="3">
        <f>RSI!A222</f>
        <v>42328</v>
      </c>
      <c r="B222" s="2">
        <f>RSI!B222</f>
        <v>6.4774000000000003</v>
      </c>
      <c r="C222" s="2">
        <f>RSI!I222</f>
        <v>78.004344218650431</v>
      </c>
      <c r="D222" s="2">
        <f>MACD!E222</f>
        <v>-5.0504043258384534E-2</v>
      </c>
      <c r="E222" s="2">
        <f>MACD!F222</f>
        <v>-1.988085639619714E-2</v>
      </c>
      <c r="F222" s="2">
        <f>'Moving Avg'!D222</f>
        <v>6.3906199999999993</v>
      </c>
      <c r="G222" s="2">
        <f>'Moving Avg'!F222</f>
        <v>6.2434950000000011</v>
      </c>
      <c r="H222" s="2">
        <f>'Moving Avg'!G222</f>
        <v>6.1943739999999972</v>
      </c>
      <c r="I222" s="2">
        <f>'Moving Avg'!H222</f>
        <v>6.0714104999999998</v>
      </c>
      <c r="J222" s="6" t="str">
        <f>OBV!F222</f>
        <v>BULLISH</v>
      </c>
      <c r="K222" s="6" t="str">
        <f>OBV!G222</f>
        <v>WEAK</v>
      </c>
      <c r="L222" s="6" t="str">
        <f>OBV!H222</f>
        <v>CONFIRMED BULLISH</v>
      </c>
      <c r="M222" s="8">
        <f t="shared" si="30"/>
        <v>0</v>
      </c>
      <c r="N222" s="8">
        <f t="shared" si="31"/>
        <v>100</v>
      </c>
      <c r="O222" s="8">
        <f t="shared" si="32"/>
        <v>50</v>
      </c>
      <c r="P222" s="8">
        <f t="shared" si="33"/>
        <v>67</v>
      </c>
      <c r="Q222" s="9">
        <f t="shared" si="34"/>
        <v>52.55</v>
      </c>
      <c r="R222" s="9">
        <f t="shared" si="35"/>
        <v>54.25</v>
      </c>
      <c r="S222" s="9">
        <f t="shared" si="36"/>
        <v>57.650000000000006</v>
      </c>
      <c r="T222" s="9">
        <f t="shared" si="37"/>
        <v>54.25</v>
      </c>
      <c r="U222" s="8">
        <f t="shared" si="38"/>
        <v>54.816666666666663</v>
      </c>
      <c r="V222" s="8">
        <f t="shared" si="39"/>
        <v>54.674999999999997</v>
      </c>
    </row>
    <row r="223" spans="1:22" ht="13.5" x14ac:dyDescent="0.25">
      <c r="A223" s="3">
        <f>RSI!A223</f>
        <v>42331</v>
      </c>
      <c r="B223" s="2">
        <f>RSI!B223</f>
        <v>6.4657</v>
      </c>
      <c r="C223" s="2">
        <f>RSI!I223</f>
        <v>75.797990786187029</v>
      </c>
      <c r="D223" s="2">
        <f>MACD!E223</f>
        <v>-7.3666613234579792E-2</v>
      </c>
      <c r="E223" s="2">
        <f>MACD!F223</f>
        <v>-3.0638007763873671E-2</v>
      </c>
      <c r="F223" s="2">
        <f>'Moving Avg'!D223</f>
        <v>6.4351799999999999</v>
      </c>
      <c r="G223" s="2">
        <f>'Moving Avg'!F223</f>
        <v>6.2566850000000009</v>
      </c>
      <c r="H223" s="2">
        <f>'Moving Avg'!G223</f>
        <v>6.2005879999999989</v>
      </c>
      <c r="I223" s="2">
        <f>'Moving Avg'!H223</f>
        <v>6.0749839999999997</v>
      </c>
      <c r="J223" s="6" t="str">
        <f>OBV!F223</f>
        <v>BULLISH</v>
      </c>
      <c r="K223" s="6" t="str">
        <f>OBV!G223</f>
        <v>WEAK</v>
      </c>
      <c r="L223" s="6" t="str">
        <f>OBV!H223</f>
        <v>CONFIRMED BULLISH</v>
      </c>
      <c r="M223" s="8">
        <f t="shared" si="30"/>
        <v>0</v>
      </c>
      <c r="N223" s="8">
        <f t="shared" si="31"/>
        <v>100</v>
      </c>
      <c r="O223" s="8">
        <f t="shared" si="32"/>
        <v>50</v>
      </c>
      <c r="P223" s="8">
        <f t="shared" si="33"/>
        <v>67</v>
      </c>
      <c r="Q223" s="9">
        <f t="shared" si="34"/>
        <v>52.55</v>
      </c>
      <c r="R223" s="9">
        <f t="shared" si="35"/>
        <v>54.25</v>
      </c>
      <c r="S223" s="9">
        <f t="shared" si="36"/>
        <v>57.650000000000006</v>
      </c>
      <c r="T223" s="9">
        <f t="shared" si="37"/>
        <v>54.25</v>
      </c>
      <c r="U223" s="8">
        <f t="shared" si="38"/>
        <v>54.816666666666663</v>
      </c>
      <c r="V223" s="8">
        <f t="shared" si="39"/>
        <v>54.674999999999997</v>
      </c>
    </row>
    <row r="224" spans="1:22" ht="13.5" x14ac:dyDescent="0.25">
      <c r="A224" s="3">
        <f>RSI!A224</f>
        <v>42332</v>
      </c>
      <c r="B224" s="2">
        <f>RSI!B224</f>
        <v>6.4774000000000003</v>
      </c>
      <c r="C224" s="2">
        <f>RSI!I224</f>
        <v>76.5134105478691</v>
      </c>
      <c r="D224" s="2">
        <f>MACD!E224</f>
        <v>-9.6289520045164778E-2</v>
      </c>
      <c r="E224" s="2">
        <f>MACD!F224</f>
        <v>-4.3768310220131897E-2</v>
      </c>
      <c r="F224" s="2">
        <f>'Moving Avg'!D224</f>
        <v>6.4727000000000006</v>
      </c>
      <c r="G224" s="2">
        <f>'Moving Avg'!F224</f>
        <v>6.2742700000000005</v>
      </c>
      <c r="H224" s="2">
        <f>'Moving Avg'!G224</f>
        <v>6.207857999999999</v>
      </c>
      <c r="I224" s="2">
        <f>'Moving Avg'!H224</f>
        <v>6.0788114999999996</v>
      </c>
      <c r="J224" s="6" t="str">
        <f>OBV!F224</f>
        <v>BULLISH</v>
      </c>
      <c r="K224" s="6" t="str">
        <f>OBV!G224</f>
        <v>WEAK</v>
      </c>
      <c r="L224" s="6" t="str">
        <f>OBV!H224</f>
        <v>CONFIRMED BULLISH</v>
      </c>
      <c r="M224" s="8">
        <f t="shared" si="30"/>
        <v>0</v>
      </c>
      <c r="N224" s="8">
        <f t="shared" si="31"/>
        <v>100</v>
      </c>
      <c r="O224" s="8">
        <f t="shared" si="32"/>
        <v>50</v>
      </c>
      <c r="P224" s="8">
        <f t="shared" si="33"/>
        <v>67</v>
      </c>
      <c r="Q224" s="9">
        <f t="shared" si="34"/>
        <v>52.55</v>
      </c>
      <c r="R224" s="9">
        <f t="shared" si="35"/>
        <v>54.25</v>
      </c>
      <c r="S224" s="9">
        <f t="shared" si="36"/>
        <v>57.650000000000006</v>
      </c>
      <c r="T224" s="9">
        <f t="shared" si="37"/>
        <v>54.25</v>
      </c>
      <c r="U224" s="8">
        <f t="shared" si="38"/>
        <v>54.816666666666663</v>
      </c>
      <c r="V224" s="8">
        <f t="shared" si="39"/>
        <v>54.674999999999997</v>
      </c>
    </row>
    <row r="225" spans="1:22" ht="13.5" x14ac:dyDescent="0.25">
      <c r="A225" s="3">
        <f>RSI!A225</f>
        <v>42333</v>
      </c>
      <c r="B225" s="2">
        <f>RSI!B225</f>
        <v>6.4774000000000003</v>
      </c>
      <c r="C225" s="2">
        <f>RSI!I225</f>
        <v>76.513410547869086</v>
      </c>
      <c r="D225" s="2">
        <f>MACD!E225</f>
        <v>-0.11575032144895481</v>
      </c>
      <c r="E225" s="2">
        <f>MACD!F225</f>
        <v>-5.8164712465896481E-2</v>
      </c>
      <c r="F225" s="2">
        <f>'Moving Avg'!D225</f>
        <v>6.4738799999999994</v>
      </c>
      <c r="G225" s="2">
        <f>'Moving Avg'!F225</f>
        <v>6.2859950000000016</v>
      </c>
      <c r="H225" s="2">
        <f>'Moving Avg'!G225</f>
        <v>6.214541999999998</v>
      </c>
      <c r="I225" s="2">
        <f>'Moving Avg'!H225</f>
        <v>6.0829189999999995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0</v>
      </c>
      <c r="N225" s="8">
        <f t="shared" si="31"/>
        <v>100</v>
      </c>
      <c r="O225" s="8">
        <f t="shared" si="32"/>
        <v>50</v>
      </c>
      <c r="P225" s="8">
        <f t="shared" si="33"/>
        <v>83.5</v>
      </c>
      <c r="Q225" s="9">
        <f t="shared" si="34"/>
        <v>55.024999999999999</v>
      </c>
      <c r="R225" s="9">
        <f t="shared" si="35"/>
        <v>58.375</v>
      </c>
      <c r="S225" s="9">
        <f t="shared" si="36"/>
        <v>65.075000000000003</v>
      </c>
      <c r="T225" s="9">
        <f t="shared" si="37"/>
        <v>58.375</v>
      </c>
      <c r="U225" s="8">
        <f t="shared" si="38"/>
        <v>59.491666666666674</v>
      </c>
      <c r="V225" s="8">
        <f t="shared" si="39"/>
        <v>59.212500000000006</v>
      </c>
    </row>
    <row r="226" spans="1:22" ht="13.5" x14ac:dyDescent="0.25">
      <c r="A226" s="3">
        <f>RSI!A226</f>
        <v>42334</v>
      </c>
      <c r="B226" s="2">
        <f>RSI!B226</f>
        <v>6.5359999999999996</v>
      </c>
      <c r="C226" s="2">
        <f>RSI!I226</f>
        <v>79.955254511584272</v>
      </c>
      <c r="D226" s="2">
        <f>MACD!E226</f>
        <v>-0.13769311090834613</v>
      </c>
      <c r="E226" s="2">
        <f>MACD!F226</f>
        <v>-7.4070392154386405E-2</v>
      </c>
      <c r="F226" s="2">
        <f>'Moving Avg'!D226</f>
        <v>6.4867800000000004</v>
      </c>
      <c r="G226" s="2">
        <f>'Moving Avg'!F226</f>
        <v>6.300650000000001</v>
      </c>
      <c r="H226" s="2">
        <f>'Moving Avg'!G226</f>
        <v>6.2219279999999983</v>
      </c>
      <c r="I226" s="2">
        <f>'Moving Avg'!H226</f>
        <v>6.0873194999999996</v>
      </c>
      <c r="J226" s="6" t="str">
        <f>OBV!F226</f>
        <v>BULLISH</v>
      </c>
      <c r="K226" s="6" t="str">
        <f>OBV!G226</f>
        <v>WEAK</v>
      </c>
      <c r="L226" s="6" t="str">
        <f>OBV!H226</f>
        <v>CONFIRMED BULLISH</v>
      </c>
      <c r="M226" s="8">
        <f t="shared" si="30"/>
        <v>0</v>
      </c>
      <c r="N226" s="8">
        <f t="shared" si="31"/>
        <v>100</v>
      </c>
      <c r="O226" s="8">
        <f t="shared" si="32"/>
        <v>50</v>
      </c>
      <c r="P226" s="8">
        <f t="shared" si="33"/>
        <v>67</v>
      </c>
      <c r="Q226" s="9">
        <f t="shared" si="34"/>
        <v>52.55</v>
      </c>
      <c r="R226" s="9">
        <f t="shared" si="35"/>
        <v>54.25</v>
      </c>
      <c r="S226" s="9">
        <f t="shared" si="36"/>
        <v>57.650000000000006</v>
      </c>
      <c r="T226" s="9">
        <f t="shared" si="37"/>
        <v>54.25</v>
      </c>
      <c r="U226" s="8">
        <f t="shared" si="38"/>
        <v>54.816666666666663</v>
      </c>
      <c r="V226" s="8">
        <f t="shared" si="39"/>
        <v>54.674999999999997</v>
      </c>
    </row>
    <row r="227" spans="1:22" ht="13.5" x14ac:dyDescent="0.25">
      <c r="A227" s="3">
        <f>RSI!A227</f>
        <v>42335</v>
      </c>
      <c r="B227" s="2">
        <f>RSI!B227</f>
        <v>6.6121999999999996</v>
      </c>
      <c r="C227" s="2">
        <f>RSI!I227</f>
        <v>83.368351032305782</v>
      </c>
      <c r="D227" s="2">
        <f>MACD!E227</f>
        <v>-0.15608654298156388</v>
      </c>
      <c r="E227" s="2">
        <f>MACD!F227</f>
        <v>-9.0473622319821895E-2</v>
      </c>
      <c r="F227" s="2">
        <f>'Moving Avg'!D227</f>
        <v>6.5137400000000003</v>
      </c>
      <c r="G227" s="2">
        <f>'Moving Avg'!F227</f>
        <v>6.3194100000000013</v>
      </c>
      <c r="H227" s="2">
        <f>'Moving Avg'!G227</f>
        <v>6.2310719999999957</v>
      </c>
      <c r="I227" s="2">
        <f>'Moving Avg'!H227</f>
        <v>6.0917094999999994</v>
      </c>
      <c r="J227" s="6" t="str">
        <f>OBV!F227</f>
        <v>BULLISH</v>
      </c>
      <c r="K227" s="6" t="str">
        <f>OBV!G227</f>
        <v>WEAK</v>
      </c>
      <c r="L227" s="6" t="str">
        <f>OBV!H227</f>
        <v>CONFIRMED BULLISH</v>
      </c>
      <c r="M227" s="8">
        <f t="shared" si="30"/>
        <v>0</v>
      </c>
      <c r="N227" s="8">
        <f t="shared" si="31"/>
        <v>100</v>
      </c>
      <c r="O227" s="8">
        <f t="shared" si="32"/>
        <v>50</v>
      </c>
      <c r="P227" s="8">
        <f t="shared" si="33"/>
        <v>67</v>
      </c>
      <c r="Q227" s="9">
        <f t="shared" si="34"/>
        <v>52.55</v>
      </c>
      <c r="R227" s="9">
        <f t="shared" si="35"/>
        <v>54.25</v>
      </c>
      <c r="S227" s="9">
        <f t="shared" si="36"/>
        <v>57.650000000000006</v>
      </c>
      <c r="T227" s="9">
        <f t="shared" si="37"/>
        <v>54.25</v>
      </c>
      <c r="U227" s="8">
        <f t="shared" si="38"/>
        <v>54.816666666666663</v>
      </c>
      <c r="V227" s="8">
        <f t="shared" si="39"/>
        <v>54.674999999999997</v>
      </c>
    </row>
    <row r="228" spans="1:22" ht="13.5" x14ac:dyDescent="0.25">
      <c r="A228" s="3">
        <f>RSI!A228</f>
        <v>42338</v>
      </c>
      <c r="B228" s="2">
        <f>RSI!B228</f>
        <v>6.7881</v>
      </c>
      <c r="C228" s="2">
        <f>RSI!I228</f>
        <v>88.314689509873517</v>
      </c>
      <c r="D228" s="2">
        <f>MACD!E228</f>
        <v>-0.18011630836107528</v>
      </c>
      <c r="E228" s="2">
        <f>MACD!F228</f>
        <v>-0.10840215952807258</v>
      </c>
      <c r="F228" s="2">
        <f>'Moving Avg'!D228</f>
        <v>6.57822</v>
      </c>
      <c r="G228" s="2">
        <f>'Moving Avg'!F228</f>
        <v>6.348135000000001</v>
      </c>
      <c r="H228" s="2">
        <f>'Moving Avg'!G228</f>
        <v>6.2437339999999963</v>
      </c>
      <c r="I228" s="2">
        <f>'Moving Avg'!H228</f>
        <v>6.0969789999999993</v>
      </c>
      <c r="J228" s="6" t="str">
        <f>OBV!F228</f>
        <v>BULLISH</v>
      </c>
      <c r="K228" s="6" t="str">
        <f>OBV!G228</f>
        <v>WEAK</v>
      </c>
      <c r="L228" s="6" t="str">
        <f>OBV!H228</f>
        <v>CONFIRMED BULLISH</v>
      </c>
      <c r="M228" s="8">
        <f t="shared" si="30"/>
        <v>0</v>
      </c>
      <c r="N228" s="8">
        <f t="shared" si="31"/>
        <v>100</v>
      </c>
      <c r="O228" s="8">
        <f t="shared" si="32"/>
        <v>50</v>
      </c>
      <c r="P228" s="8">
        <f t="shared" si="33"/>
        <v>67</v>
      </c>
      <c r="Q228" s="9">
        <f t="shared" si="34"/>
        <v>52.55</v>
      </c>
      <c r="R228" s="9">
        <f t="shared" si="35"/>
        <v>54.25</v>
      </c>
      <c r="S228" s="9">
        <f t="shared" si="36"/>
        <v>57.650000000000006</v>
      </c>
      <c r="T228" s="9">
        <f t="shared" si="37"/>
        <v>54.25</v>
      </c>
      <c r="U228" s="8">
        <f t="shared" si="38"/>
        <v>54.816666666666663</v>
      </c>
      <c r="V228" s="8">
        <f t="shared" si="39"/>
        <v>54.674999999999997</v>
      </c>
    </row>
    <row r="229" spans="1:22" ht="13.5" x14ac:dyDescent="0.25">
      <c r="A229" s="3">
        <f>RSI!A229</f>
        <v>42339</v>
      </c>
      <c r="B229" s="2">
        <f>RSI!B229</f>
        <v>6.7938999999999998</v>
      </c>
      <c r="C229" s="2">
        <f>RSI!I229</f>
        <v>88.436805682215208</v>
      </c>
      <c r="D229" s="2">
        <f>MACD!E229</f>
        <v>-0.19631779054318788</v>
      </c>
      <c r="E229" s="2">
        <f>MACD!F229</f>
        <v>-0.12598528573109563</v>
      </c>
      <c r="F229" s="2">
        <f>'Moving Avg'!D229</f>
        <v>6.6415199999999999</v>
      </c>
      <c r="G229" s="2">
        <f>'Moving Avg'!F229</f>
        <v>6.3771500000000003</v>
      </c>
      <c r="H229" s="2">
        <f>'Moving Avg'!G229</f>
        <v>6.2565119999999954</v>
      </c>
      <c r="I229" s="2">
        <f>'Moving Avg'!H229</f>
        <v>6.1023889999999987</v>
      </c>
      <c r="J229" s="6" t="str">
        <f>OBV!F229</f>
        <v>BULLISH</v>
      </c>
      <c r="K229" s="6" t="str">
        <f>OBV!G229</f>
        <v>WEAK</v>
      </c>
      <c r="L229" s="6" t="str">
        <f>OBV!H229</f>
        <v>CONFIRMED BULLISH</v>
      </c>
      <c r="M229" s="8">
        <f t="shared" si="30"/>
        <v>0</v>
      </c>
      <c r="N229" s="8">
        <f t="shared" si="31"/>
        <v>100</v>
      </c>
      <c r="O229" s="8">
        <f t="shared" si="32"/>
        <v>50</v>
      </c>
      <c r="P229" s="8">
        <f t="shared" si="33"/>
        <v>67</v>
      </c>
      <c r="Q229" s="9">
        <f t="shared" si="34"/>
        <v>52.55</v>
      </c>
      <c r="R229" s="9">
        <f t="shared" si="35"/>
        <v>54.25</v>
      </c>
      <c r="S229" s="9">
        <f t="shared" si="36"/>
        <v>57.650000000000006</v>
      </c>
      <c r="T229" s="9">
        <f t="shared" si="37"/>
        <v>54.25</v>
      </c>
      <c r="U229" s="8">
        <f t="shared" si="38"/>
        <v>54.816666666666663</v>
      </c>
      <c r="V229" s="8">
        <f t="shared" si="39"/>
        <v>54.674999999999997</v>
      </c>
    </row>
    <row r="230" spans="1:22" ht="13.5" x14ac:dyDescent="0.25">
      <c r="A230" s="3">
        <f>RSI!A230</f>
        <v>42340</v>
      </c>
      <c r="B230" s="2">
        <f>RSI!B230</f>
        <v>6.8643000000000001</v>
      </c>
      <c r="C230" s="2">
        <f>RSI!I230</f>
        <v>89.826537678509709</v>
      </c>
      <c r="D230" s="2">
        <f>MACD!E230</f>
        <v>-0.18977971771671509</v>
      </c>
      <c r="E230" s="2">
        <f>MACD!F230</f>
        <v>-0.13874417212821955</v>
      </c>
      <c r="F230" s="2">
        <f>'Moving Avg'!D230</f>
        <v>6.7188999999999997</v>
      </c>
      <c r="G230" s="2">
        <f>'Moving Avg'!F230</f>
        <v>6.40998</v>
      </c>
      <c r="H230" s="2">
        <f>'Moving Avg'!G230</f>
        <v>6.2701119999999966</v>
      </c>
      <c r="I230" s="2">
        <f>'Moving Avg'!H230</f>
        <v>6.1082909999999995</v>
      </c>
      <c r="J230" s="6" t="str">
        <f>OBV!F230</f>
        <v>BULLISH</v>
      </c>
      <c r="K230" s="6" t="str">
        <f>OBV!G230</f>
        <v>WEAK</v>
      </c>
      <c r="L230" s="6" t="str">
        <f>OBV!H230</f>
        <v>CONFIRMED BULLISH</v>
      </c>
      <c r="M230" s="8">
        <f t="shared" si="30"/>
        <v>0</v>
      </c>
      <c r="N230" s="8">
        <f t="shared" si="31"/>
        <v>100</v>
      </c>
      <c r="O230" s="8">
        <f t="shared" si="32"/>
        <v>50</v>
      </c>
      <c r="P230" s="8">
        <f t="shared" si="33"/>
        <v>67</v>
      </c>
      <c r="Q230" s="9">
        <f t="shared" si="34"/>
        <v>52.55</v>
      </c>
      <c r="R230" s="9">
        <f t="shared" si="35"/>
        <v>54.25</v>
      </c>
      <c r="S230" s="9">
        <f t="shared" si="36"/>
        <v>57.650000000000006</v>
      </c>
      <c r="T230" s="9">
        <f t="shared" si="37"/>
        <v>54.25</v>
      </c>
      <c r="U230" s="8">
        <f t="shared" si="38"/>
        <v>54.816666666666663</v>
      </c>
      <c r="V230" s="8">
        <f t="shared" si="39"/>
        <v>54.674999999999997</v>
      </c>
    </row>
    <row r="231" spans="1:22" ht="13.5" x14ac:dyDescent="0.25">
      <c r="A231" s="3">
        <f>RSI!A231</f>
        <v>42341</v>
      </c>
      <c r="B231" s="2">
        <f>RSI!B231</f>
        <v>6.9462999999999999</v>
      </c>
      <c r="C231" s="2">
        <f>RSI!I231</f>
        <v>91.159334818819886</v>
      </c>
      <c r="D231" s="2">
        <f>MACD!E231</f>
        <v>-0.19304499151116872</v>
      </c>
      <c r="E231" s="2">
        <f>MACD!F231</f>
        <v>-0.14960433600480938</v>
      </c>
      <c r="F231" s="2">
        <f>'Moving Avg'!D231</f>
        <v>6.800959999999999</v>
      </c>
      <c r="G231" s="2">
        <f>'Moving Avg'!F231</f>
        <v>6.4466149999999995</v>
      </c>
      <c r="H231" s="2">
        <f>'Moving Avg'!G231</f>
        <v>6.2859379999999963</v>
      </c>
      <c r="I231" s="2">
        <f>'Moving Avg'!H231</f>
        <v>6.1144629999999998</v>
      </c>
      <c r="J231" s="6" t="str">
        <f>OBV!F231</f>
        <v>BULLISH</v>
      </c>
      <c r="K231" s="6" t="str">
        <f>OBV!G231</f>
        <v>WEAK</v>
      </c>
      <c r="L231" s="6" t="str">
        <f>OBV!H231</f>
        <v>CONFIRMED BULLISH</v>
      </c>
      <c r="M231" s="8">
        <f t="shared" si="30"/>
        <v>0</v>
      </c>
      <c r="N231" s="8">
        <f t="shared" si="31"/>
        <v>100</v>
      </c>
      <c r="O231" s="8">
        <f t="shared" si="32"/>
        <v>50</v>
      </c>
      <c r="P231" s="8">
        <f t="shared" si="33"/>
        <v>67</v>
      </c>
      <c r="Q231" s="9">
        <f t="shared" si="34"/>
        <v>52.55</v>
      </c>
      <c r="R231" s="9">
        <f t="shared" si="35"/>
        <v>54.25</v>
      </c>
      <c r="S231" s="9">
        <f t="shared" si="36"/>
        <v>57.650000000000006</v>
      </c>
      <c r="T231" s="9">
        <f t="shared" si="37"/>
        <v>54.25</v>
      </c>
      <c r="U231" s="8">
        <f t="shared" si="38"/>
        <v>54.816666666666663</v>
      </c>
      <c r="V231" s="8">
        <f t="shared" si="39"/>
        <v>54.674999999999997</v>
      </c>
    </row>
    <row r="232" spans="1:22" ht="13.5" x14ac:dyDescent="0.25">
      <c r="A232" s="3">
        <f>RSI!A232</f>
        <v>42342</v>
      </c>
      <c r="B232" s="2">
        <f>RSI!B232</f>
        <v>6.9462999999999999</v>
      </c>
      <c r="C232" s="2">
        <f>RSI!I232</f>
        <v>91.159334818819886</v>
      </c>
      <c r="D232" s="2">
        <f>MACD!E232</f>
        <v>-0.19790644543547042</v>
      </c>
      <c r="E232" s="2">
        <f>MACD!F232</f>
        <v>-0.15926475789094158</v>
      </c>
      <c r="F232" s="2">
        <f>'Moving Avg'!D232</f>
        <v>6.8677800000000007</v>
      </c>
      <c r="G232" s="2">
        <f>'Moving Avg'!F232</f>
        <v>6.4838350000000009</v>
      </c>
      <c r="H232" s="2">
        <f>'Moving Avg'!G232</f>
        <v>6.3005919999999982</v>
      </c>
      <c r="I232" s="2">
        <f>'Moving Avg'!H232</f>
        <v>6.1206350000000009</v>
      </c>
      <c r="J232" s="6" t="str">
        <f>OBV!F232</f>
        <v>BULLISH</v>
      </c>
      <c r="K232" s="6" t="str">
        <f>OBV!G232</f>
        <v>WEAK</v>
      </c>
      <c r="L232" s="6" t="str">
        <f>OBV!H232</f>
        <v>CONFIRMED BULLISH</v>
      </c>
      <c r="M232" s="8">
        <f t="shared" si="30"/>
        <v>0</v>
      </c>
      <c r="N232" s="8">
        <f t="shared" si="31"/>
        <v>100</v>
      </c>
      <c r="O232" s="8">
        <f t="shared" si="32"/>
        <v>50</v>
      </c>
      <c r="P232" s="8">
        <f t="shared" si="33"/>
        <v>67</v>
      </c>
      <c r="Q232" s="9">
        <f t="shared" si="34"/>
        <v>52.55</v>
      </c>
      <c r="R232" s="9">
        <f t="shared" si="35"/>
        <v>54.25</v>
      </c>
      <c r="S232" s="9">
        <f t="shared" si="36"/>
        <v>57.650000000000006</v>
      </c>
      <c r="T232" s="9">
        <f t="shared" si="37"/>
        <v>54.25</v>
      </c>
      <c r="U232" s="8">
        <f t="shared" si="38"/>
        <v>54.816666666666663</v>
      </c>
      <c r="V232" s="8">
        <f t="shared" si="39"/>
        <v>54.674999999999997</v>
      </c>
    </row>
    <row r="233" spans="1:22" ht="13.5" x14ac:dyDescent="0.25">
      <c r="A233" s="3">
        <f>RSI!A233</f>
        <v>42345</v>
      </c>
      <c r="B233" s="2">
        <f>RSI!B233</f>
        <v>6.9169999999999998</v>
      </c>
      <c r="C233" s="2">
        <f>RSI!I233</f>
        <v>86.465156965127207</v>
      </c>
      <c r="D233" s="2">
        <f>MACD!E233</f>
        <v>-0.2044331521233369</v>
      </c>
      <c r="E233" s="2">
        <f>MACD!F233</f>
        <v>-0.16829843673742065</v>
      </c>
      <c r="F233" s="2">
        <f>'Moving Avg'!D233</f>
        <v>6.8935600000000008</v>
      </c>
      <c r="G233" s="2">
        <f>'Moving Avg'!F233</f>
        <v>6.5219349999999991</v>
      </c>
      <c r="H233" s="2">
        <f>'Moving Avg'!G233</f>
        <v>6.3152459999999975</v>
      </c>
      <c r="I233" s="2">
        <f>'Moving Avg'!H233</f>
        <v>6.1266605000000007</v>
      </c>
      <c r="J233" s="6" t="str">
        <f>OBV!F233</f>
        <v>BULLISH</v>
      </c>
      <c r="K233" s="6" t="str">
        <f>OBV!G233</f>
        <v>WEAK</v>
      </c>
      <c r="L233" s="6" t="str">
        <f>OBV!H233</f>
        <v>CONFIRMED BULLISH</v>
      </c>
      <c r="M233" s="8">
        <f t="shared" si="30"/>
        <v>0</v>
      </c>
      <c r="N233" s="8">
        <f t="shared" si="31"/>
        <v>100</v>
      </c>
      <c r="O233" s="8">
        <f t="shared" si="32"/>
        <v>50</v>
      </c>
      <c r="P233" s="8">
        <f t="shared" si="33"/>
        <v>67</v>
      </c>
      <c r="Q233" s="9">
        <f t="shared" si="34"/>
        <v>52.55</v>
      </c>
      <c r="R233" s="9">
        <f t="shared" si="35"/>
        <v>54.25</v>
      </c>
      <c r="S233" s="9">
        <f t="shared" si="36"/>
        <v>57.650000000000006</v>
      </c>
      <c r="T233" s="9">
        <f t="shared" si="37"/>
        <v>54.25</v>
      </c>
      <c r="U233" s="8">
        <f t="shared" si="38"/>
        <v>54.816666666666663</v>
      </c>
      <c r="V233" s="8">
        <f t="shared" si="39"/>
        <v>54.674999999999997</v>
      </c>
    </row>
    <row r="234" spans="1:22" ht="13.5" x14ac:dyDescent="0.25">
      <c r="A234" s="3">
        <f>RSI!A234</f>
        <v>42346</v>
      </c>
      <c r="B234" s="2">
        <f>RSI!B234</f>
        <v>6.9169999999999998</v>
      </c>
      <c r="C234" s="2">
        <f>RSI!I234</f>
        <v>86.465156965127207</v>
      </c>
      <c r="D234" s="2">
        <f>MACD!E234</f>
        <v>-0.2105599661708295</v>
      </c>
      <c r="E234" s="2">
        <f>MACD!F234</f>
        <v>-0.17675074262410242</v>
      </c>
      <c r="F234" s="2">
        <f>'Moving Avg'!D234</f>
        <v>6.9181800000000013</v>
      </c>
      <c r="G234" s="2">
        <f>'Moving Avg'!F234</f>
        <v>6.5603299999999987</v>
      </c>
      <c r="H234" s="2">
        <f>'Moving Avg'!G234</f>
        <v>6.3293139999999957</v>
      </c>
      <c r="I234" s="2">
        <f>'Moving Avg'!H234</f>
        <v>6.1326859999999996</v>
      </c>
      <c r="J234" s="6" t="str">
        <f>OBV!F234</f>
        <v>BULLISH</v>
      </c>
      <c r="K234" s="6" t="str">
        <f>OBV!G234</f>
        <v>WEAK</v>
      </c>
      <c r="L234" s="6" t="str">
        <f>OBV!H234</f>
        <v>CONFIRMED BULLISH</v>
      </c>
      <c r="M234" s="8">
        <f t="shared" si="30"/>
        <v>0</v>
      </c>
      <c r="N234" s="8">
        <f t="shared" si="31"/>
        <v>100</v>
      </c>
      <c r="O234" s="8">
        <f t="shared" si="32"/>
        <v>50</v>
      </c>
      <c r="P234" s="8">
        <f t="shared" si="33"/>
        <v>67</v>
      </c>
      <c r="Q234" s="9">
        <f t="shared" si="34"/>
        <v>52.55</v>
      </c>
      <c r="R234" s="9">
        <f t="shared" si="35"/>
        <v>54.25</v>
      </c>
      <c r="S234" s="9">
        <f t="shared" si="36"/>
        <v>57.650000000000006</v>
      </c>
      <c r="T234" s="9">
        <f t="shared" si="37"/>
        <v>54.25</v>
      </c>
      <c r="U234" s="8">
        <f t="shared" si="38"/>
        <v>54.816666666666663</v>
      </c>
      <c r="V234" s="8">
        <f t="shared" si="39"/>
        <v>54.674999999999997</v>
      </c>
    </row>
    <row r="235" spans="1:22" ht="13.5" x14ac:dyDescent="0.25">
      <c r="A235" s="3">
        <f>RSI!A235</f>
        <v>42347</v>
      </c>
      <c r="B235" s="2">
        <f>RSI!B235</f>
        <v>6.8994</v>
      </c>
      <c r="C235" s="2">
        <f>RSI!I235</f>
        <v>83.470774638685484</v>
      </c>
      <c r="D235" s="2">
        <f>MACD!E235</f>
        <v>-0.2166666157388546</v>
      </c>
      <c r="E235" s="2">
        <f>MACD!F235</f>
        <v>-0.18473391724705285</v>
      </c>
      <c r="F235" s="2">
        <f>'Moving Avg'!D235</f>
        <v>6.9251999999999994</v>
      </c>
      <c r="G235" s="2">
        <f>'Moving Avg'!F235</f>
        <v>6.59755</v>
      </c>
      <c r="H235" s="2">
        <f>'Moving Avg'!G235</f>
        <v>6.3430299999999979</v>
      </c>
      <c r="I235" s="2">
        <f>'Moving Avg'!H235</f>
        <v>6.1386234999999996</v>
      </c>
      <c r="J235" s="6" t="str">
        <f>OBV!F235</f>
        <v>BEARISH</v>
      </c>
      <c r="K235" s="6" t="str">
        <f>OBV!G235</f>
        <v>WEAK</v>
      </c>
      <c r="L235" s="6" t="str">
        <f>OBV!H235</f>
        <v>BEARISH DIVERGENCE</v>
      </c>
      <c r="M235" s="8">
        <f t="shared" si="30"/>
        <v>0</v>
      </c>
      <c r="N235" s="8">
        <f t="shared" si="31"/>
        <v>100</v>
      </c>
      <c r="O235" s="8">
        <f t="shared" si="32"/>
        <v>50</v>
      </c>
      <c r="P235" s="8">
        <f t="shared" si="33"/>
        <v>0</v>
      </c>
      <c r="Q235" s="9">
        <f t="shared" si="34"/>
        <v>42.5</v>
      </c>
      <c r="R235" s="9">
        <f t="shared" si="35"/>
        <v>37.5</v>
      </c>
      <c r="S235" s="9">
        <f t="shared" si="36"/>
        <v>27.5</v>
      </c>
      <c r="T235" s="9">
        <f t="shared" si="37"/>
        <v>37.5</v>
      </c>
      <c r="U235" s="8">
        <f t="shared" si="38"/>
        <v>35.833333333333336</v>
      </c>
      <c r="V235" s="8">
        <f t="shared" si="39"/>
        <v>36.25</v>
      </c>
    </row>
    <row r="236" spans="1:22" ht="13.5" x14ac:dyDescent="0.25">
      <c r="A236" s="3">
        <f>RSI!A236</f>
        <v>42348</v>
      </c>
      <c r="B236" s="2">
        <f>RSI!B236</f>
        <v>6.8583999999999996</v>
      </c>
      <c r="C236" s="2">
        <f>RSI!I236</f>
        <v>76.798488515933983</v>
      </c>
      <c r="D236" s="2">
        <f>MACD!E236</f>
        <v>-0.21173858772817677</v>
      </c>
      <c r="E236" s="2">
        <f>MACD!F236</f>
        <v>-0.19013485134327762</v>
      </c>
      <c r="F236" s="2">
        <f>'Moving Avg'!D236</f>
        <v>6.9076199999999996</v>
      </c>
      <c r="G236" s="2">
        <f>'Moving Avg'!F236</f>
        <v>6.6327199999999991</v>
      </c>
      <c r="H236" s="2">
        <f>'Moving Avg'!G236</f>
        <v>6.3570979999999988</v>
      </c>
      <c r="I236" s="2">
        <f>'Moving Avg'!H236</f>
        <v>6.144356000000001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  <c r="M236" s="8">
        <f t="shared" si="30"/>
        <v>0</v>
      </c>
      <c r="N236" s="8">
        <f t="shared" si="31"/>
        <v>100</v>
      </c>
      <c r="O236" s="8">
        <f t="shared" si="32"/>
        <v>50</v>
      </c>
      <c r="P236" s="8">
        <f t="shared" si="33"/>
        <v>0</v>
      </c>
      <c r="Q236" s="9">
        <f t="shared" si="34"/>
        <v>42.5</v>
      </c>
      <c r="R236" s="9">
        <f t="shared" si="35"/>
        <v>37.5</v>
      </c>
      <c r="S236" s="9">
        <f t="shared" si="36"/>
        <v>27.5</v>
      </c>
      <c r="T236" s="9">
        <f t="shared" si="37"/>
        <v>37.5</v>
      </c>
      <c r="U236" s="8">
        <f t="shared" si="38"/>
        <v>35.833333333333336</v>
      </c>
      <c r="V236" s="8">
        <f t="shared" si="39"/>
        <v>36.25</v>
      </c>
    </row>
    <row r="237" spans="1:22" ht="13.5" x14ac:dyDescent="0.25">
      <c r="A237" s="3">
        <f>RSI!A237</f>
        <v>42349</v>
      </c>
      <c r="B237" s="2">
        <f>RSI!B237</f>
        <v>6.8583999999999996</v>
      </c>
      <c r="C237" s="2">
        <f>RSI!I237</f>
        <v>76.798488515933983</v>
      </c>
      <c r="D237" s="2">
        <f>MACD!E237</f>
        <v>-0.19741561891379167</v>
      </c>
      <c r="E237" s="2">
        <f>MACD!F237</f>
        <v>-0.19159100485738045</v>
      </c>
      <c r="F237" s="2">
        <f>'Moving Avg'!D237</f>
        <v>6.8900399999999991</v>
      </c>
      <c r="G237" s="2">
        <f>'Moving Avg'!F237</f>
        <v>6.6655449999999989</v>
      </c>
      <c r="H237" s="2">
        <f>'Moving Avg'!G237</f>
        <v>6.3705799999999986</v>
      </c>
      <c r="I237" s="2">
        <f>'Moving Avg'!H237</f>
        <v>6.1500885000000016</v>
      </c>
      <c r="J237" s="6" t="str">
        <f>OBV!F237</f>
        <v>BEARISH</v>
      </c>
      <c r="K237" s="6" t="str">
        <f>OBV!G237</f>
        <v>WEAK</v>
      </c>
      <c r="L237" s="6" t="str">
        <f>OBV!H237</f>
        <v>CONFIRMED BEARISH</v>
      </c>
      <c r="M237" s="8">
        <f t="shared" si="30"/>
        <v>0</v>
      </c>
      <c r="N237" s="8">
        <f t="shared" si="31"/>
        <v>45</v>
      </c>
      <c r="O237" s="8">
        <f t="shared" si="32"/>
        <v>50</v>
      </c>
      <c r="P237" s="8">
        <f t="shared" si="33"/>
        <v>0</v>
      </c>
      <c r="Q237" s="9">
        <f t="shared" si="34"/>
        <v>23.25</v>
      </c>
      <c r="R237" s="9">
        <f t="shared" si="35"/>
        <v>26.5</v>
      </c>
      <c r="S237" s="9">
        <f t="shared" si="36"/>
        <v>19.25</v>
      </c>
      <c r="T237" s="9">
        <f t="shared" si="37"/>
        <v>23.75</v>
      </c>
      <c r="U237" s="8">
        <f t="shared" si="38"/>
        <v>23</v>
      </c>
      <c r="V237" s="8">
        <f t="shared" si="39"/>
        <v>23.1875</v>
      </c>
    </row>
    <row r="238" spans="1:22" ht="13.5" x14ac:dyDescent="0.25">
      <c r="A238" s="3">
        <f>RSI!A238</f>
        <v>42352</v>
      </c>
      <c r="B238" s="2">
        <f>RSI!B238</f>
        <v>6.8525</v>
      </c>
      <c r="C238" s="2">
        <f>RSI!I238</f>
        <v>75.787433152249761</v>
      </c>
      <c r="D238" s="2">
        <f>MACD!E238</f>
        <v>-0.15925129156447237</v>
      </c>
      <c r="E238" s="2">
        <f>MACD!F238</f>
        <v>-0.18512306219879884</v>
      </c>
      <c r="F238" s="2">
        <f>'Moving Avg'!D238</f>
        <v>6.8771399999999998</v>
      </c>
      <c r="G238" s="2">
        <f>'Moving Avg'!F238</f>
        <v>6.6960250000000006</v>
      </c>
      <c r="H238" s="2">
        <f>'Moving Avg'!G238</f>
        <v>6.3845299999999989</v>
      </c>
      <c r="I238" s="2">
        <f>'Moving Avg'!H238</f>
        <v>6.1558194999999998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  <c r="M238" s="8">
        <f t="shared" si="30"/>
        <v>0</v>
      </c>
      <c r="N238" s="8">
        <f t="shared" si="31"/>
        <v>0</v>
      </c>
      <c r="O238" s="8">
        <f t="shared" si="32"/>
        <v>50</v>
      </c>
      <c r="P238" s="8">
        <f t="shared" si="33"/>
        <v>0</v>
      </c>
      <c r="Q238" s="9">
        <f t="shared" si="34"/>
        <v>7.5</v>
      </c>
      <c r="R238" s="9">
        <f t="shared" si="35"/>
        <v>17.5</v>
      </c>
      <c r="S238" s="9">
        <f t="shared" si="36"/>
        <v>12.5</v>
      </c>
      <c r="T238" s="9">
        <f t="shared" si="37"/>
        <v>12.5</v>
      </c>
      <c r="U238" s="8">
        <f t="shared" si="38"/>
        <v>12.5</v>
      </c>
      <c r="V238" s="8">
        <f t="shared" si="39"/>
        <v>12.5</v>
      </c>
    </row>
    <row r="239" spans="1:22" ht="13.5" x14ac:dyDescent="0.25">
      <c r="A239" s="3">
        <f>RSI!A239</f>
        <v>42353</v>
      </c>
      <c r="B239" s="2">
        <f>RSI!B239</f>
        <v>6.8876999999999997</v>
      </c>
      <c r="C239" s="2">
        <f>RSI!I239</f>
        <v>77.675748434007588</v>
      </c>
      <c r="D239" s="2">
        <f>MACD!E239</f>
        <v>-0.12998463860914278</v>
      </c>
      <c r="E239" s="2">
        <f>MACD!F239</f>
        <v>-0.17409537748086762</v>
      </c>
      <c r="F239" s="2">
        <f>'Moving Avg'!D239</f>
        <v>6.8712800000000005</v>
      </c>
      <c r="G239" s="2">
        <f>'Moving Avg'!F239</f>
        <v>6.7259200000000003</v>
      </c>
      <c r="H239" s="2">
        <f>'Moving Avg'!G239</f>
        <v>6.3991839999999991</v>
      </c>
      <c r="I239" s="2">
        <f>'Moving Avg'!H239</f>
        <v>6.1619785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  <c r="M239" s="8">
        <f t="shared" si="30"/>
        <v>0</v>
      </c>
      <c r="N239" s="8">
        <f t="shared" si="31"/>
        <v>0</v>
      </c>
      <c r="O239" s="8">
        <f t="shared" si="32"/>
        <v>50</v>
      </c>
      <c r="P239" s="8">
        <f t="shared" si="33"/>
        <v>0</v>
      </c>
      <c r="Q239" s="9">
        <f t="shared" si="34"/>
        <v>7.5</v>
      </c>
      <c r="R239" s="9">
        <f t="shared" si="35"/>
        <v>17.5</v>
      </c>
      <c r="S239" s="9">
        <f t="shared" si="36"/>
        <v>12.5</v>
      </c>
      <c r="T239" s="9">
        <f t="shared" si="37"/>
        <v>12.5</v>
      </c>
      <c r="U239" s="8">
        <f t="shared" si="38"/>
        <v>12.5</v>
      </c>
      <c r="V239" s="8">
        <f t="shared" si="39"/>
        <v>12.5</v>
      </c>
    </row>
    <row r="240" spans="1:22" ht="13.5" x14ac:dyDescent="0.25">
      <c r="A240" s="3">
        <f>RSI!A240</f>
        <v>42354</v>
      </c>
      <c r="B240" s="2">
        <f>RSI!B240</f>
        <v>6.8876999999999997</v>
      </c>
      <c r="C240" s="2">
        <f>RSI!I240</f>
        <v>77.675748434007588</v>
      </c>
      <c r="D240" s="2">
        <f>MACD!E240</f>
        <v>-9.5811794970532382E-2</v>
      </c>
      <c r="E240" s="2">
        <f>MACD!F240</f>
        <v>-0.15843866097880058</v>
      </c>
      <c r="F240" s="2">
        <f>'Moving Avg'!D240</f>
        <v>6.8689399999999994</v>
      </c>
      <c r="G240" s="2">
        <f>'Moving Avg'!F240</f>
        <v>6.7467299999999994</v>
      </c>
      <c r="H240" s="2">
        <f>'Moving Avg'!G240</f>
        <v>6.4141899999999996</v>
      </c>
      <c r="I240" s="2">
        <f>'Moving Avg'!H240</f>
        <v>6.1684175000000003</v>
      </c>
      <c r="J240" s="6" t="str">
        <f>OBV!F240</f>
        <v>BEARISH</v>
      </c>
      <c r="K240" s="6" t="str">
        <f>OBV!G240</f>
        <v>STRONG</v>
      </c>
      <c r="L240" s="6" t="str">
        <f>OBV!H240</f>
        <v>CONFIRMED BEARISH</v>
      </c>
      <c r="M240" s="8">
        <f t="shared" si="30"/>
        <v>0</v>
      </c>
      <c r="N240" s="8">
        <f t="shared" si="31"/>
        <v>0</v>
      </c>
      <c r="O240" s="8">
        <f t="shared" si="32"/>
        <v>50</v>
      </c>
      <c r="P240" s="8">
        <f t="shared" si="33"/>
        <v>33</v>
      </c>
      <c r="Q240" s="9">
        <f t="shared" si="34"/>
        <v>12.45</v>
      </c>
      <c r="R240" s="9">
        <f t="shared" si="35"/>
        <v>25.75</v>
      </c>
      <c r="S240" s="9">
        <f t="shared" si="36"/>
        <v>27.35</v>
      </c>
      <c r="T240" s="9">
        <f t="shared" si="37"/>
        <v>20.75</v>
      </c>
      <c r="U240" s="8">
        <f t="shared" si="38"/>
        <v>21.850000000000005</v>
      </c>
      <c r="V240" s="8">
        <f t="shared" si="39"/>
        <v>21.575000000000003</v>
      </c>
    </row>
    <row r="241" spans="1:22" ht="13.5" x14ac:dyDescent="0.25">
      <c r="A241" s="3">
        <f>RSI!A241</f>
        <v>42355</v>
      </c>
      <c r="B241" s="2">
        <f>RSI!B241</f>
        <v>6.8876999999999997</v>
      </c>
      <c r="C241" s="2">
        <f>RSI!I241</f>
        <v>77.675748434007588</v>
      </c>
      <c r="D241" s="2">
        <f>MACD!E241</f>
        <v>-5.5597609271102577E-2</v>
      </c>
      <c r="E241" s="2">
        <f>MACD!F241</f>
        <v>-0.137870450637261</v>
      </c>
      <c r="F241" s="2">
        <f>'Moving Avg'!D241</f>
        <v>6.8747999999999987</v>
      </c>
      <c r="G241" s="2">
        <f>'Moving Avg'!F241</f>
        <v>6.7675399999999994</v>
      </c>
      <c r="H241" s="2">
        <f>'Moving Avg'!G241</f>
        <v>6.4289619999999994</v>
      </c>
      <c r="I241" s="2">
        <f>'Moving Avg'!H241</f>
        <v>6.1748564999999997</v>
      </c>
      <c r="J241" s="6" t="str">
        <f>OBV!F241</f>
        <v>BEARISH</v>
      </c>
      <c r="K241" s="6" t="str">
        <f>OBV!G241</f>
        <v>STRONG</v>
      </c>
      <c r="L241" s="6" t="str">
        <f>OBV!H241</f>
        <v>BEARISH DIVERGENCE</v>
      </c>
      <c r="M241" s="8">
        <f t="shared" si="30"/>
        <v>0</v>
      </c>
      <c r="N241" s="8">
        <f t="shared" si="31"/>
        <v>0</v>
      </c>
      <c r="O241" s="8">
        <f t="shared" si="32"/>
        <v>50</v>
      </c>
      <c r="P241" s="8">
        <f t="shared" si="33"/>
        <v>33</v>
      </c>
      <c r="Q241" s="9">
        <f t="shared" si="34"/>
        <v>12.45</v>
      </c>
      <c r="R241" s="9">
        <f t="shared" si="35"/>
        <v>25.75</v>
      </c>
      <c r="S241" s="9">
        <f t="shared" si="36"/>
        <v>27.35</v>
      </c>
      <c r="T241" s="9">
        <f t="shared" si="37"/>
        <v>20.75</v>
      </c>
      <c r="U241" s="8">
        <f t="shared" si="38"/>
        <v>21.850000000000005</v>
      </c>
      <c r="V241" s="8">
        <f t="shared" si="39"/>
        <v>21.575000000000003</v>
      </c>
    </row>
    <row r="242" spans="1:22" ht="13.5" x14ac:dyDescent="0.25">
      <c r="A242" s="3">
        <f>RSI!A242</f>
        <v>42356</v>
      </c>
      <c r="B242" s="2">
        <f>RSI!B242</f>
        <v>6.8876999999999997</v>
      </c>
      <c r="C242" s="2">
        <f>RSI!I242</f>
        <v>77.675748434007588</v>
      </c>
      <c r="D242" s="2">
        <f>MACD!E242</f>
        <v>-2.2789371366751077E-2</v>
      </c>
      <c r="E242" s="2">
        <f>MACD!F242</f>
        <v>-0.11485423478315902</v>
      </c>
      <c r="F242" s="2">
        <f>'Moving Avg'!D242</f>
        <v>6.8806600000000007</v>
      </c>
      <c r="G242" s="2">
        <f>'Moving Avg'!F242</f>
        <v>6.7880549999999999</v>
      </c>
      <c r="H242" s="2">
        <f>'Moving Avg'!G242</f>
        <v>6.4438519999999997</v>
      </c>
      <c r="I242" s="2">
        <f>'Moving Avg'!H242</f>
        <v>6.1812955000000001</v>
      </c>
      <c r="J242" s="6" t="str">
        <f>OBV!F242</f>
        <v>BEARISH</v>
      </c>
      <c r="K242" s="6" t="str">
        <f>OBV!G242</f>
        <v>STRONG</v>
      </c>
      <c r="L242" s="6" t="str">
        <f>OBV!H242</f>
        <v>BEARISH DIVERGENCE</v>
      </c>
      <c r="M242" s="8">
        <f t="shared" si="30"/>
        <v>0</v>
      </c>
      <c r="N242" s="8">
        <f t="shared" si="31"/>
        <v>0</v>
      </c>
      <c r="O242" s="8">
        <f t="shared" si="32"/>
        <v>50</v>
      </c>
      <c r="P242" s="8">
        <f t="shared" si="33"/>
        <v>33</v>
      </c>
      <c r="Q242" s="9">
        <f t="shared" si="34"/>
        <v>12.45</v>
      </c>
      <c r="R242" s="9">
        <f t="shared" si="35"/>
        <v>25.75</v>
      </c>
      <c r="S242" s="9">
        <f t="shared" si="36"/>
        <v>27.35</v>
      </c>
      <c r="T242" s="9">
        <f t="shared" si="37"/>
        <v>20.75</v>
      </c>
      <c r="U242" s="8">
        <f t="shared" si="38"/>
        <v>21.850000000000005</v>
      </c>
      <c r="V242" s="8">
        <f t="shared" si="39"/>
        <v>21.575000000000003</v>
      </c>
    </row>
    <row r="243" spans="1:22" ht="13.5" x14ac:dyDescent="0.25">
      <c r="A243" s="3">
        <f>RSI!A243</f>
        <v>42359</v>
      </c>
      <c r="B243" s="2">
        <f>RSI!B243</f>
        <v>6.8760000000000003</v>
      </c>
      <c r="C243" s="2">
        <f>RSI!I243</f>
        <v>75.058671555839737</v>
      </c>
      <c r="D243" s="2">
        <f>MACD!E243</f>
        <v>2.0157709240642419E-4</v>
      </c>
      <c r="E243" s="2">
        <f>MACD!F243</f>
        <v>-9.1843072408045928E-2</v>
      </c>
      <c r="F243" s="2">
        <f>'Moving Avg'!D243</f>
        <v>6.8853600000000004</v>
      </c>
      <c r="G243" s="2">
        <f>'Moving Avg'!F243</f>
        <v>6.8085700000000005</v>
      </c>
      <c r="H243" s="2">
        <f>'Moving Avg'!G243</f>
        <v>6.4588580000000002</v>
      </c>
      <c r="I243" s="2">
        <f>'Moving Avg'!H243</f>
        <v>6.1876200000000008</v>
      </c>
      <c r="J243" s="6" t="str">
        <f>OBV!F243</f>
        <v>BEARISH</v>
      </c>
      <c r="K243" s="6" t="str">
        <f>OBV!G243</f>
        <v>STRONG</v>
      </c>
      <c r="L243" s="6" t="str">
        <f>OBV!H243</f>
        <v>BEARISH DIVERGENCE</v>
      </c>
      <c r="M243" s="8">
        <f t="shared" si="30"/>
        <v>0</v>
      </c>
      <c r="N243" s="8">
        <f t="shared" si="31"/>
        <v>0</v>
      </c>
      <c r="O243" s="8">
        <f t="shared" si="32"/>
        <v>50</v>
      </c>
      <c r="P243" s="8">
        <f t="shared" si="33"/>
        <v>33</v>
      </c>
      <c r="Q243" s="9">
        <f t="shared" si="34"/>
        <v>12.45</v>
      </c>
      <c r="R243" s="9">
        <f t="shared" si="35"/>
        <v>25.75</v>
      </c>
      <c r="S243" s="9">
        <f t="shared" si="36"/>
        <v>27.35</v>
      </c>
      <c r="T243" s="9">
        <f t="shared" si="37"/>
        <v>20.75</v>
      </c>
      <c r="U243" s="8">
        <f t="shared" si="38"/>
        <v>21.850000000000005</v>
      </c>
      <c r="V243" s="8">
        <f t="shared" si="39"/>
        <v>21.575000000000003</v>
      </c>
    </row>
    <row r="244" spans="1:22" ht="13.5" x14ac:dyDescent="0.25">
      <c r="A244" s="3">
        <f>RSI!A244</f>
        <v>42360</v>
      </c>
      <c r="B244" s="2">
        <f>RSI!B244</f>
        <v>6.8643000000000001</v>
      </c>
      <c r="C244" s="2">
        <f>RSI!I244</f>
        <v>72.430596412589253</v>
      </c>
      <c r="D244" s="2">
        <f>MACD!E244</f>
        <v>1.9546034408355339E-2</v>
      </c>
      <c r="E244" s="2">
        <f>MACD!F244</f>
        <v>-6.9565251044765672E-2</v>
      </c>
      <c r="F244" s="2">
        <f>'Moving Avg'!D244</f>
        <v>6.8806800000000008</v>
      </c>
      <c r="G244" s="2">
        <f>'Moving Avg'!F244</f>
        <v>6.8279149999999991</v>
      </c>
      <c r="H244" s="2">
        <f>'Moving Avg'!G244</f>
        <v>6.4736300000000009</v>
      </c>
      <c r="I244" s="2">
        <f>'Moving Avg'!H244</f>
        <v>6.193886</v>
      </c>
      <c r="J244" s="6" t="str">
        <f>OBV!F244</f>
        <v>BEARISH</v>
      </c>
      <c r="K244" s="6" t="str">
        <f>OBV!G244</f>
        <v>STRONG</v>
      </c>
      <c r="L244" s="6" t="str">
        <f>OBV!H244</f>
        <v>CONFIRMED BEARISH</v>
      </c>
      <c r="M244" s="8">
        <f t="shared" si="30"/>
        <v>0</v>
      </c>
      <c r="N244" s="8">
        <f t="shared" si="31"/>
        <v>0</v>
      </c>
      <c r="O244" s="8">
        <f t="shared" si="32"/>
        <v>50</v>
      </c>
      <c r="P244" s="8">
        <f t="shared" si="33"/>
        <v>33</v>
      </c>
      <c r="Q244" s="9">
        <f t="shared" si="34"/>
        <v>12.45</v>
      </c>
      <c r="R244" s="9">
        <f t="shared" si="35"/>
        <v>25.75</v>
      </c>
      <c r="S244" s="9">
        <f t="shared" si="36"/>
        <v>27.35</v>
      </c>
      <c r="T244" s="9">
        <f t="shared" si="37"/>
        <v>20.75</v>
      </c>
      <c r="U244" s="8">
        <f t="shared" si="38"/>
        <v>21.850000000000005</v>
      </c>
      <c r="V244" s="8">
        <f t="shared" si="39"/>
        <v>21.575000000000003</v>
      </c>
    </row>
    <row r="245" spans="1:22" ht="13.5" x14ac:dyDescent="0.25">
      <c r="A245" s="3">
        <f>RSI!A245</f>
        <v>42361</v>
      </c>
      <c r="B245" s="2">
        <f>RSI!B245</f>
        <v>6.8467000000000002</v>
      </c>
      <c r="C245" s="2">
        <f>RSI!I245</f>
        <v>68.542743060643033</v>
      </c>
      <c r="D245" s="2">
        <f>MACD!E245</f>
        <v>3.367578262559956E-2</v>
      </c>
      <c r="E245" s="2">
        <f>MACD!F245</f>
        <v>-4.8917044310692631E-2</v>
      </c>
      <c r="F245" s="2">
        <f>'Moving Avg'!D245</f>
        <v>6.8724800000000004</v>
      </c>
      <c r="G245" s="2">
        <f>'Moving Avg'!F245</f>
        <v>6.846379999999999</v>
      </c>
      <c r="H245" s="2">
        <f>'Moving Avg'!G245</f>
        <v>6.4880500000000003</v>
      </c>
      <c r="I245" s="2">
        <f>'Moving Avg'!H245</f>
        <v>6.1998960000000007</v>
      </c>
      <c r="J245" s="6" t="str">
        <f>OBV!F245</f>
        <v>BEARISH</v>
      </c>
      <c r="K245" s="6" t="str">
        <f>OBV!G245</f>
        <v>STRONG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50</v>
      </c>
      <c r="P245" s="8">
        <f t="shared" si="33"/>
        <v>33</v>
      </c>
      <c r="Q245" s="9">
        <f t="shared" si="34"/>
        <v>21.2</v>
      </c>
      <c r="R245" s="9">
        <f t="shared" si="35"/>
        <v>30.75</v>
      </c>
      <c r="S245" s="9">
        <f t="shared" si="36"/>
        <v>31.1</v>
      </c>
      <c r="T245" s="9">
        <f t="shared" si="37"/>
        <v>27</v>
      </c>
      <c r="U245" s="8">
        <f t="shared" si="38"/>
        <v>27.683333333333337</v>
      </c>
      <c r="V245" s="8">
        <f t="shared" si="39"/>
        <v>27.512500000000003</v>
      </c>
    </row>
    <row r="246" spans="1:22" ht="13.5" x14ac:dyDescent="0.25">
      <c r="A246" s="3">
        <f>RSI!A246</f>
        <v>42363</v>
      </c>
      <c r="B246" s="2">
        <f>RSI!B246</f>
        <v>6.8583999999999996</v>
      </c>
      <c r="C246" s="2">
        <f>RSI!I246</f>
        <v>69.706842897339584</v>
      </c>
      <c r="D246" s="2">
        <f>MACD!E246</f>
        <v>3.7788539404060906E-2</v>
      </c>
      <c r="E246" s="2">
        <f>MACD!F246</f>
        <v>-3.1575927567741927E-2</v>
      </c>
      <c r="F246" s="2">
        <f>'Moving Avg'!D246</f>
        <v>6.8666200000000002</v>
      </c>
      <c r="G246" s="2">
        <f>'Moving Avg'!F246</f>
        <v>6.8624999999999998</v>
      </c>
      <c r="H246" s="2">
        <f>'Moving Avg'!G246</f>
        <v>6.5024700000000006</v>
      </c>
      <c r="I246" s="2">
        <f>'Moving Avg'!H246</f>
        <v>6.2061885000000006</v>
      </c>
      <c r="J246" s="6" t="str">
        <f>OBV!F246</f>
        <v>BEARISH</v>
      </c>
      <c r="K246" s="6" t="str">
        <f>OBV!G246</f>
        <v>STRONG</v>
      </c>
      <c r="L246" s="6" t="str">
        <f>OBV!H246</f>
        <v>CONFIRMED BEARISH</v>
      </c>
      <c r="M246" s="8">
        <f t="shared" si="30"/>
        <v>25</v>
      </c>
      <c r="N246" s="8">
        <f t="shared" si="31"/>
        <v>0</v>
      </c>
      <c r="O246" s="8">
        <f t="shared" si="32"/>
        <v>50</v>
      </c>
      <c r="P246" s="8">
        <f t="shared" si="33"/>
        <v>33</v>
      </c>
      <c r="Q246" s="9">
        <f t="shared" si="34"/>
        <v>21.2</v>
      </c>
      <c r="R246" s="9">
        <f t="shared" si="35"/>
        <v>30.75</v>
      </c>
      <c r="S246" s="9">
        <f t="shared" si="36"/>
        <v>31.1</v>
      </c>
      <c r="T246" s="9">
        <f t="shared" si="37"/>
        <v>27</v>
      </c>
      <c r="U246" s="8">
        <f t="shared" si="38"/>
        <v>27.683333333333337</v>
      </c>
      <c r="V246" s="8">
        <f t="shared" si="39"/>
        <v>27.512500000000003</v>
      </c>
    </row>
    <row r="247" spans="1:22" ht="13.5" x14ac:dyDescent="0.25">
      <c r="A247" s="3">
        <f>RSI!A247</f>
        <v>42366</v>
      </c>
      <c r="B247" s="2">
        <f>RSI!B247</f>
        <v>6.9112</v>
      </c>
      <c r="C247" s="2">
        <f>RSI!I247</f>
        <v>74.324494165447902</v>
      </c>
      <c r="D247" s="2">
        <f>MACD!E247</f>
        <v>3.6669035006512196E-2</v>
      </c>
      <c r="E247" s="2">
        <f>MACD!F247</f>
        <v>-1.7926935052891103E-2</v>
      </c>
      <c r="F247" s="2">
        <f>'Moving Avg'!D247</f>
        <v>6.8713199999999999</v>
      </c>
      <c r="G247" s="2">
        <f>'Moving Avg'!F247</f>
        <v>6.8774500000000005</v>
      </c>
      <c r="H247" s="2">
        <f>'Moving Avg'!G247</f>
        <v>6.5181800000000001</v>
      </c>
      <c r="I247" s="2">
        <f>'Moving Avg'!H247</f>
        <v>6.212689000000001</v>
      </c>
      <c r="J247" s="6" t="str">
        <f>OBV!F247</f>
        <v>BULLISH</v>
      </c>
      <c r="K247" s="6" t="str">
        <f>OBV!G247</f>
        <v>WEAK</v>
      </c>
      <c r="L247" s="6" t="str">
        <f>OBV!H247</f>
        <v>CONFIRMED BULLISH</v>
      </c>
      <c r="M247" s="8">
        <f t="shared" si="30"/>
        <v>0</v>
      </c>
      <c r="N247" s="8">
        <f t="shared" si="31"/>
        <v>0</v>
      </c>
      <c r="O247" s="8">
        <f t="shared" si="32"/>
        <v>50</v>
      </c>
      <c r="P247" s="8">
        <f t="shared" si="33"/>
        <v>67</v>
      </c>
      <c r="Q247" s="9">
        <f t="shared" si="34"/>
        <v>17.549999999999997</v>
      </c>
      <c r="R247" s="9">
        <f t="shared" si="35"/>
        <v>34.25</v>
      </c>
      <c r="S247" s="9">
        <f t="shared" si="36"/>
        <v>42.650000000000006</v>
      </c>
      <c r="T247" s="9">
        <f t="shared" si="37"/>
        <v>29.25</v>
      </c>
      <c r="U247" s="8">
        <f t="shared" si="38"/>
        <v>31.483333333333334</v>
      </c>
      <c r="V247" s="8">
        <f t="shared" si="39"/>
        <v>30.925000000000001</v>
      </c>
    </row>
    <row r="248" spans="1:22" ht="13.5" x14ac:dyDescent="0.25">
      <c r="A248" s="3">
        <f>RSI!A248</f>
        <v>42367</v>
      </c>
      <c r="B248" s="2">
        <f>RSI!B248</f>
        <v>6.9053000000000004</v>
      </c>
      <c r="C248" s="2">
        <f>RSI!I248</f>
        <v>72.985689909692411</v>
      </c>
      <c r="D248" s="2">
        <f>MACD!E248</f>
        <v>3.4301685008358618E-2</v>
      </c>
      <c r="E248" s="2">
        <f>MACD!F248</f>
        <v>-7.4812110406411595E-3</v>
      </c>
      <c r="F248" s="2">
        <f>'Moving Avg'!D248</f>
        <v>6.877180000000001</v>
      </c>
      <c r="G248" s="2">
        <f>'Moving Avg'!F248</f>
        <v>6.8833099999999998</v>
      </c>
      <c r="H248" s="2">
        <f>'Moving Avg'!G248</f>
        <v>6.5341240000000003</v>
      </c>
      <c r="I248" s="2">
        <f>'Moving Avg'!H248</f>
        <v>6.2192160000000003</v>
      </c>
      <c r="J248" s="6" t="str">
        <f>OBV!F248</f>
        <v>BULLISH</v>
      </c>
      <c r="K248" s="6" t="str">
        <f>OBV!G248</f>
        <v>WEAK</v>
      </c>
      <c r="L248" s="6" t="str">
        <f>OBV!H248</f>
        <v>CONFIRMED BULLISH</v>
      </c>
      <c r="M248" s="8">
        <f t="shared" si="30"/>
        <v>0</v>
      </c>
      <c r="N248" s="8">
        <f t="shared" si="31"/>
        <v>0</v>
      </c>
      <c r="O248" s="8">
        <f t="shared" si="32"/>
        <v>50</v>
      </c>
      <c r="P248" s="8">
        <f t="shared" si="33"/>
        <v>67</v>
      </c>
      <c r="Q248" s="9">
        <f t="shared" si="34"/>
        <v>17.549999999999997</v>
      </c>
      <c r="R248" s="9">
        <f t="shared" si="35"/>
        <v>34.25</v>
      </c>
      <c r="S248" s="9">
        <f t="shared" si="36"/>
        <v>42.650000000000006</v>
      </c>
      <c r="T248" s="9">
        <f t="shared" si="37"/>
        <v>29.25</v>
      </c>
      <c r="U248" s="8">
        <f t="shared" si="38"/>
        <v>31.483333333333334</v>
      </c>
      <c r="V248" s="8">
        <f t="shared" si="39"/>
        <v>30.925000000000001</v>
      </c>
    </row>
    <row r="249" spans="1:22" ht="13.5" x14ac:dyDescent="0.25">
      <c r="A249" s="3">
        <f>RSI!A249</f>
        <v>42368</v>
      </c>
      <c r="B249" s="2">
        <f>RSI!B249</f>
        <v>6.8818000000000001</v>
      </c>
      <c r="C249" s="2">
        <f>RSI!I249</f>
        <v>67.750883572866599</v>
      </c>
      <c r="D249" s="2">
        <f>MACD!E249</f>
        <v>3.8610437174952494E-2</v>
      </c>
      <c r="E249" s="2">
        <f>MACD!F249</f>
        <v>1.7371186024775715E-3</v>
      </c>
      <c r="F249" s="2">
        <f>'Moving Avg'!D249</f>
        <v>6.8806799999999999</v>
      </c>
      <c r="G249" s="2">
        <f>'Moving Avg'!F249</f>
        <v>6.8877049999999995</v>
      </c>
      <c r="H249" s="2">
        <f>'Moving Avg'!G249</f>
        <v>6.5480740000000006</v>
      </c>
      <c r="I249" s="2">
        <f>'Moving Avg'!H249</f>
        <v>6.2255975000000001</v>
      </c>
      <c r="J249" s="6" t="str">
        <f>OBV!F249</f>
        <v>BULLISH</v>
      </c>
      <c r="K249" s="6" t="str">
        <f>OBV!G249</f>
        <v>WEAK</v>
      </c>
      <c r="L249" s="6" t="str">
        <f>OBV!H249</f>
        <v>CONFIRMED BULLISH</v>
      </c>
      <c r="M249" s="8">
        <f t="shared" si="30"/>
        <v>25</v>
      </c>
      <c r="N249" s="8">
        <f t="shared" si="31"/>
        <v>0</v>
      </c>
      <c r="O249" s="8">
        <f t="shared" si="32"/>
        <v>50</v>
      </c>
      <c r="P249" s="8">
        <f t="shared" si="33"/>
        <v>67</v>
      </c>
      <c r="Q249" s="9">
        <f t="shared" si="34"/>
        <v>26.299999999999997</v>
      </c>
      <c r="R249" s="9">
        <f t="shared" si="35"/>
        <v>39.25</v>
      </c>
      <c r="S249" s="9">
        <f t="shared" si="36"/>
        <v>46.400000000000006</v>
      </c>
      <c r="T249" s="9">
        <f t="shared" si="37"/>
        <v>35.5</v>
      </c>
      <c r="U249" s="8">
        <f t="shared" si="38"/>
        <v>37.31666666666667</v>
      </c>
      <c r="V249" s="8">
        <f t="shared" si="39"/>
        <v>36.862499999999997</v>
      </c>
    </row>
    <row r="250" spans="1:22" ht="13.5" x14ac:dyDescent="0.25">
      <c r="A250" s="3">
        <f>RSI!A250</f>
        <v>42369</v>
      </c>
      <c r="B250" s="2">
        <f>RSI!B250</f>
        <v>6.8583999999999996</v>
      </c>
      <c r="C250" s="2">
        <f>RSI!I250</f>
        <v>62.912166577013572</v>
      </c>
      <c r="D250" s="2">
        <f>MACD!E250</f>
        <v>4.3346804972996367E-2</v>
      </c>
      <c r="E250" s="2">
        <f>MACD!F250</f>
        <v>1.0059055876581331E-2</v>
      </c>
      <c r="F250" s="2">
        <f>'Moving Avg'!D250</f>
        <v>6.8830199999999992</v>
      </c>
      <c r="G250" s="2">
        <f>'Moving Avg'!F250</f>
        <v>6.8874099999999983</v>
      </c>
      <c r="H250" s="2">
        <f>'Moving Avg'!G250</f>
        <v>6.5609700000000011</v>
      </c>
      <c r="I250" s="2">
        <f>'Moving Avg'!H250</f>
        <v>6.2313300000000016</v>
      </c>
      <c r="J250" s="6" t="str">
        <f>OBV!F250</f>
        <v>BULLISH</v>
      </c>
      <c r="K250" s="6" t="str">
        <f>OBV!G250</f>
        <v>WEAK</v>
      </c>
      <c r="L250" s="6" t="str">
        <f>OBV!H250</f>
        <v>CONFIRMED BULLISH</v>
      </c>
      <c r="M250" s="8">
        <f t="shared" si="30"/>
        <v>25</v>
      </c>
      <c r="N250" s="8">
        <f t="shared" si="31"/>
        <v>0</v>
      </c>
      <c r="O250" s="8">
        <f t="shared" si="32"/>
        <v>50</v>
      </c>
      <c r="P250" s="8">
        <f t="shared" si="33"/>
        <v>67</v>
      </c>
      <c r="Q250" s="9">
        <f t="shared" si="34"/>
        <v>26.299999999999997</v>
      </c>
      <c r="R250" s="9">
        <f t="shared" si="35"/>
        <v>39.25</v>
      </c>
      <c r="S250" s="9">
        <f t="shared" si="36"/>
        <v>46.400000000000006</v>
      </c>
      <c r="T250" s="9">
        <f t="shared" si="37"/>
        <v>35.5</v>
      </c>
      <c r="U250" s="8">
        <f t="shared" si="38"/>
        <v>37.31666666666667</v>
      </c>
      <c r="V250" s="8">
        <f t="shared" si="39"/>
        <v>36.862499999999997</v>
      </c>
    </row>
    <row r="251" spans="1:22" ht="13.5" x14ac:dyDescent="0.25">
      <c r="A251" s="3">
        <f>RSI!A251</f>
        <v>42373</v>
      </c>
      <c r="B251" s="2">
        <f>RSI!B251</f>
        <v>6.8876999999999997</v>
      </c>
      <c r="C251" s="2">
        <f>RSI!I251</f>
        <v>66.170169891212112</v>
      </c>
      <c r="D251" s="2">
        <f>MACD!E251</f>
        <v>4.4727186524477602E-2</v>
      </c>
      <c r="E251" s="2">
        <f>MACD!F251</f>
        <v>1.6992682006160588E-2</v>
      </c>
      <c r="F251" s="2">
        <f>'Moving Avg'!D251</f>
        <v>6.8888800000000003</v>
      </c>
      <c r="G251" s="2">
        <f>'Moving Avg'!F251</f>
        <v>6.884479999999999</v>
      </c>
      <c r="H251" s="2">
        <f>'Moving Avg'!G251</f>
        <v>6.5745700000000014</v>
      </c>
      <c r="I251" s="2">
        <f>'Moving Avg'!H251</f>
        <v>6.2370975000000008</v>
      </c>
      <c r="J251" s="6" t="str">
        <f>OBV!F251</f>
        <v>BULLISH</v>
      </c>
      <c r="K251" s="6" t="str">
        <f>OBV!G251</f>
        <v>WEAK</v>
      </c>
      <c r="L251" s="6" t="str">
        <f>OBV!H251</f>
        <v>CONFIRMED BULLISH</v>
      </c>
      <c r="M251" s="8">
        <f t="shared" si="30"/>
        <v>25</v>
      </c>
      <c r="N251" s="8">
        <f t="shared" si="31"/>
        <v>0</v>
      </c>
      <c r="O251" s="8">
        <f t="shared" si="32"/>
        <v>50</v>
      </c>
      <c r="P251" s="8">
        <f t="shared" si="33"/>
        <v>67</v>
      </c>
      <c r="Q251" s="9">
        <f t="shared" si="34"/>
        <v>26.299999999999997</v>
      </c>
      <c r="R251" s="9">
        <f t="shared" si="35"/>
        <v>39.25</v>
      </c>
      <c r="S251" s="9">
        <f t="shared" si="36"/>
        <v>46.400000000000006</v>
      </c>
      <c r="T251" s="9">
        <f t="shared" si="37"/>
        <v>35.5</v>
      </c>
      <c r="U251" s="8">
        <f t="shared" si="38"/>
        <v>37.31666666666667</v>
      </c>
      <c r="V251" s="8">
        <f t="shared" si="39"/>
        <v>36.862499999999997</v>
      </c>
    </row>
    <row r="252" spans="1:22" ht="13.5" x14ac:dyDescent="0.25">
      <c r="A252" s="3">
        <f>RSI!A252</f>
        <v>42374</v>
      </c>
      <c r="B252" s="2">
        <f>RSI!B252</f>
        <v>6.8876999999999997</v>
      </c>
      <c r="C252" s="2">
        <f>RSI!I252</f>
        <v>66.170169891212097</v>
      </c>
      <c r="D252" s="2">
        <f>MACD!E252</f>
        <v>4.5298970514675574E-2</v>
      </c>
      <c r="E252" s="2">
        <f>MACD!F252</f>
        <v>2.2653939707863585E-2</v>
      </c>
      <c r="F252" s="2">
        <f>'Moving Avg'!D252</f>
        <v>6.8841799999999989</v>
      </c>
      <c r="G252" s="2">
        <f>'Moving Avg'!F252</f>
        <v>6.8815499999999998</v>
      </c>
      <c r="H252" s="2">
        <f>'Moving Avg'!G252</f>
        <v>6.5881700000000016</v>
      </c>
      <c r="I252" s="2">
        <f>'Moving Avg'!H252</f>
        <v>6.2429210000000008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  <c r="M252" s="8">
        <f t="shared" si="30"/>
        <v>25</v>
      </c>
      <c r="N252" s="8">
        <f t="shared" si="31"/>
        <v>0</v>
      </c>
      <c r="O252" s="8">
        <f t="shared" si="32"/>
        <v>50</v>
      </c>
      <c r="P252" s="8">
        <f t="shared" si="33"/>
        <v>0</v>
      </c>
      <c r="Q252" s="9">
        <f t="shared" si="34"/>
        <v>16.25</v>
      </c>
      <c r="R252" s="9">
        <f t="shared" si="35"/>
        <v>22.5</v>
      </c>
      <c r="S252" s="9">
        <f t="shared" si="36"/>
        <v>16.25</v>
      </c>
      <c r="T252" s="9">
        <f t="shared" si="37"/>
        <v>18.75</v>
      </c>
      <c r="U252" s="8">
        <f t="shared" si="38"/>
        <v>18.333333333333332</v>
      </c>
      <c r="V252" s="8">
        <f t="shared" si="39"/>
        <v>18.4375</v>
      </c>
    </row>
    <row r="253" spans="1:22" ht="13.5" x14ac:dyDescent="0.25">
      <c r="A253" s="3">
        <f>RSI!A253</f>
        <v>42375</v>
      </c>
      <c r="B253" s="2">
        <f>RSI!B253</f>
        <v>6.8818000000000001</v>
      </c>
      <c r="C253" s="2">
        <f>RSI!I253</f>
        <v>64.839970860306778</v>
      </c>
      <c r="D253" s="2">
        <f>MACD!E253</f>
        <v>4.3867758877199847E-2</v>
      </c>
      <c r="E253" s="2">
        <f>MACD!F253</f>
        <v>2.6896703541730838E-2</v>
      </c>
      <c r="F253" s="2">
        <f>'Moving Avg'!D253</f>
        <v>6.8794799999999992</v>
      </c>
      <c r="G253" s="2">
        <f>'Moving Avg'!F253</f>
        <v>6.8797899999999998</v>
      </c>
      <c r="H253" s="2">
        <f>'Moving Avg'!G253</f>
        <v>6.6017680000000016</v>
      </c>
      <c r="I253" s="2">
        <f>'Moving Avg'!H253</f>
        <v>6.2487705000000018</v>
      </c>
      <c r="J253" s="6" t="str">
        <f>OBV!F253</f>
        <v>BEARISH</v>
      </c>
      <c r="K253" s="6" t="str">
        <f>OBV!G253</f>
        <v>STRONG</v>
      </c>
      <c r="L253" s="6" t="str">
        <f>OBV!H253</f>
        <v>CONFIRMED BEARISH</v>
      </c>
      <c r="M253" s="8">
        <f t="shared" si="30"/>
        <v>25</v>
      </c>
      <c r="N253" s="8">
        <f t="shared" si="31"/>
        <v>0</v>
      </c>
      <c r="O253" s="8">
        <f t="shared" si="32"/>
        <v>50</v>
      </c>
      <c r="P253" s="8">
        <f t="shared" si="33"/>
        <v>33</v>
      </c>
      <c r="Q253" s="9">
        <f t="shared" si="34"/>
        <v>21.2</v>
      </c>
      <c r="R253" s="9">
        <f t="shared" si="35"/>
        <v>30.75</v>
      </c>
      <c r="S253" s="9">
        <f t="shared" si="36"/>
        <v>31.1</v>
      </c>
      <c r="T253" s="9">
        <f t="shared" si="37"/>
        <v>27</v>
      </c>
      <c r="U253" s="8">
        <f t="shared" si="38"/>
        <v>27.683333333333337</v>
      </c>
      <c r="V253" s="8">
        <f t="shared" si="39"/>
        <v>27.512500000000003</v>
      </c>
    </row>
    <row r="254" spans="1:22" ht="13.5" x14ac:dyDescent="0.25">
      <c r="A254" s="3">
        <f>RSI!A254</f>
        <v>42376</v>
      </c>
      <c r="B254" s="2">
        <f>RSI!B254</f>
        <v>6.8876999999999997</v>
      </c>
      <c r="C254" s="2">
        <f>RSI!I254</f>
        <v>65.585022795364722</v>
      </c>
      <c r="D254" s="2">
        <f>MACD!E254</f>
        <v>3.9943387834991739E-2</v>
      </c>
      <c r="E254" s="2">
        <f>MACD!F254</f>
        <v>2.9506040400383023E-2</v>
      </c>
      <c r="F254" s="2">
        <f>'Moving Avg'!D254</f>
        <v>6.8806600000000007</v>
      </c>
      <c r="G254" s="2">
        <f>'Moving Avg'!F254</f>
        <v>6.8783249999999994</v>
      </c>
      <c r="H254" s="2">
        <f>'Moving Avg'!G254</f>
        <v>6.617008000000002</v>
      </c>
      <c r="I254" s="2">
        <f>'Moving Avg'!H254</f>
        <v>6.2554895000000013</v>
      </c>
      <c r="J254" s="6" t="str">
        <f>OBV!F254</f>
        <v>BEARISH</v>
      </c>
      <c r="K254" s="6" t="str">
        <f>OBV!G254</f>
        <v>STRONG</v>
      </c>
      <c r="L254" s="6" t="str">
        <f>OBV!H254</f>
        <v>BEARISH DIVERGENCE</v>
      </c>
      <c r="M254" s="8">
        <f t="shared" si="30"/>
        <v>25</v>
      </c>
      <c r="N254" s="8">
        <f t="shared" si="31"/>
        <v>0</v>
      </c>
      <c r="O254" s="8">
        <f t="shared" si="32"/>
        <v>50</v>
      </c>
      <c r="P254" s="8">
        <f t="shared" si="33"/>
        <v>33</v>
      </c>
      <c r="Q254" s="9">
        <f t="shared" si="34"/>
        <v>21.2</v>
      </c>
      <c r="R254" s="9">
        <f t="shared" si="35"/>
        <v>30.75</v>
      </c>
      <c r="S254" s="9">
        <f t="shared" si="36"/>
        <v>31.1</v>
      </c>
      <c r="T254" s="9">
        <f t="shared" si="37"/>
        <v>27</v>
      </c>
      <c r="U254" s="8">
        <f t="shared" si="38"/>
        <v>27.683333333333337</v>
      </c>
      <c r="V254" s="8">
        <f t="shared" si="39"/>
        <v>27.512500000000003</v>
      </c>
    </row>
    <row r="255" spans="1:22" ht="13.5" x14ac:dyDescent="0.25">
      <c r="A255" s="3">
        <f>RSI!A255</f>
        <v>42377</v>
      </c>
      <c r="B255" s="2">
        <f>RSI!B255</f>
        <v>6.8583999999999996</v>
      </c>
      <c r="C255" s="2">
        <f>RSI!I255</f>
        <v>58.9089799468941</v>
      </c>
      <c r="D255" s="2">
        <f>MACD!E255</f>
        <v>3.5609554251097464E-2</v>
      </c>
      <c r="E255" s="2">
        <f>MACD!F255</f>
        <v>3.0726743170525914E-2</v>
      </c>
      <c r="F255" s="2">
        <f>'Moving Avg'!D255</f>
        <v>6.8806600000000007</v>
      </c>
      <c r="G255" s="2">
        <f>'Moving Avg'!F255</f>
        <v>6.8762749999999979</v>
      </c>
      <c r="H255" s="2">
        <f>'Moving Avg'!G255</f>
        <v>6.6293180000000014</v>
      </c>
      <c r="I255" s="2">
        <f>'Moving Avg'!H255</f>
        <v>6.2609425000000014</v>
      </c>
      <c r="J255" s="6" t="str">
        <f>OBV!F255</f>
        <v>BEARISH</v>
      </c>
      <c r="K255" s="6" t="str">
        <f>OBV!G255</f>
        <v>STRONG</v>
      </c>
      <c r="L255" s="6" t="str">
        <f>OBV!H255</f>
        <v>NEUTRAL</v>
      </c>
      <c r="M255" s="8">
        <f t="shared" si="30"/>
        <v>25</v>
      </c>
      <c r="N255" s="8">
        <f t="shared" si="31"/>
        <v>0</v>
      </c>
      <c r="O255" s="8">
        <f t="shared" si="32"/>
        <v>50</v>
      </c>
      <c r="P255" s="8">
        <f t="shared" si="33"/>
        <v>33</v>
      </c>
      <c r="Q255" s="9">
        <f t="shared" si="34"/>
        <v>21.2</v>
      </c>
      <c r="R255" s="9">
        <f t="shared" si="35"/>
        <v>30.75</v>
      </c>
      <c r="S255" s="9">
        <f t="shared" si="36"/>
        <v>31.1</v>
      </c>
      <c r="T255" s="9">
        <f t="shared" si="37"/>
        <v>27</v>
      </c>
      <c r="U255" s="8">
        <f t="shared" si="38"/>
        <v>27.683333333333337</v>
      </c>
      <c r="V255" s="8">
        <f t="shared" si="39"/>
        <v>27.512500000000003</v>
      </c>
    </row>
    <row r="256" spans="1:22" ht="13.5" x14ac:dyDescent="0.25">
      <c r="A256" s="3">
        <f>RSI!A256</f>
        <v>42380</v>
      </c>
      <c r="B256" s="2">
        <f>RSI!B256</f>
        <v>6.8583999999999996</v>
      </c>
      <c r="C256" s="2">
        <f>RSI!I256</f>
        <v>58.9089799468941</v>
      </c>
      <c r="D256" s="2">
        <f>MACD!E256</f>
        <v>3.347496036911668E-2</v>
      </c>
      <c r="E256" s="2">
        <f>MACD!F256</f>
        <v>3.1276386610244067E-2</v>
      </c>
      <c r="F256" s="2">
        <f>'Moving Avg'!D256</f>
        <v>6.8747999999999987</v>
      </c>
      <c r="G256" s="2">
        <f>'Moving Avg'!F256</f>
        <v>6.8762749999999979</v>
      </c>
      <c r="H256" s="2">
        <f>'Moving Avg'!G256</f>
        <v>6.6416280000000016</v>
      </c>
      <c r="I256" s="2">
        <f>'Moving Avg'!H256</f>
        <v>6.2666750000000011</v>
      </c>
      <c r="J256" s="6" t="str">
        <f>OBV!F256</f>
        <v>BEARISH</v>
      </c>
      <c r="K256" s="6" t="str">
        <f>OBV!G256</f>
        <v>STRONG</v>
      </c>
      <c r="L256" s="6" t="str">
        <f>OBV!H256</f>
        <v>CONFIRMED BEARISH</v>
      </c>
      <c r="M256" s="8">
        <f t="shared" si="30"/>
        <v>25</v>
      </c>
      <c r="N256" s="8">
        <f t="shared" si="31"/>
        <v>0</v>
      </c>
      <c r="O256" s="8">
        <f t="shared" si="32"/>
        <v>50</v>
      </c>
      <c r="P256" s="8">
        <f t="shared" si="33"/>
        <v>33</v>
      </c>
      <c r="Q256" s="9">
        <f t="shared" si="34"/>
        <v>21.2</v>
      </c>
      <c r="R256" s="9">
        <f t="shared" si="35"/>
        <v>30.75</v>
      </c>
      <c r="S256" s="9">
        <f t="shared" si="36"/>
        <v>31.1</v>
      </c>
      <c r="T256" s="9">
        <f t="shared" si="37"/>
        <v>27</v>
      </c>
      <c r="U256" s="8">
        <f t="shared" si="38"/>
        <v>27.683333333333337</v>
      </c>
      <c r="V256" s="8">
        <f t="shared" si="39"/>
        <v>27.512500000000003</v>
      </c>
    </row>
    <row r="257" spans="1:22" ht="13.5" x14ac:dyDescent="0.25">
      <c r="A257" s="3">
        <f>RSI!A257</f>
        <v>42381</v>
      </c>
      <c r="B257" s="2">
        <f>RSI!B257</f>
        <v>6.8525</v>
      </c>
      <c r="C257" s="2">
        <f>RSI!I257</f>
        <v>57.541104994039159</v>
      </c>
      <c r="D257" s="2">
        <f>MACD!E257</f>
        <v>3.9981190685295154E-2</v>
      </c>
      <c r="E257" s="2">
        <f>MACD!F257</f>
        <v>3.3017347425254286E-2</v>
      </c>
      <c r="F257" s="2">
        <f>'Moving Avg'!D257</f>
        <v>6.8677599999999996</v>
      </c>
      <c r="G257" s="2">
        <f>'Moving Avg'!F257</f>
        <v>6.8759799999999984</v>
      </c>
      <c r="H257" s="2">
        <f>'Moving Avg'!G257</f>
        <v>6.6539380000000028</v>
      </c>
      <c r="I257" s="2">
        <f>'Moving Avg'!H257</f>
        <v>6.2725180000000016</v>
      </c>
      <c r="J257" s="6" t="str">
        <f>OBV!F257</f>
        <v>BEARISH</v>
      </c>
      <c r="K257" s="6" t="str">
        <f>OBV!G257</f>
        <v>STRONG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50</v>
      </c>
      <c r="P257" s="8">
        <f t="shared" si="33"/>
        <v>33</v>
      </c>
      <c r="Q257" s="9">
        <f t="shared" si="34"/>
        <v>21.2</v>
      </c>
      <c r="R257" s="9">
        <f t="shared" si="35"/>
        <v>30.75</v>
      </c>
      <c r="S257" s="9">
        <f t="shared" si="36"/>
        <v>31.1</v>
      </c>
      <c r="T257" s="9">
        <f t="shared" si="37"/>
        <v>27</v>
      </c>
      <c r="U257" s="8">
        <f t="shared" si="38"/>
        <v>27.683333333333337</v>
      </c>
      <c r="V257" s="8">
        <f t="shared" si="39"/>
        <v>27.512500000000003</v>
      </c>
    </row>
    <row r="258" spans="1:22" ht="13.5" x14ac:dyDescent="0.25">
      <c r="A258" s="3">
        <f>RSI!A258</f>
        <v>42382</v>
      </c>
      <c r="B258" s="2">
        <f>RSI!B258</f>
        <v>6.8583999999999996</v>
      </c>
      <c r="C258" s="2">
        <f>RSI!I258</f>
        <v>58.576942727116986</v>
      </c>
      <c r="D258" s="2">
        <f>MACD!E258</f>
        <v>4.3947254999277874E-2</v>
      </c>
      <c r="E258" s="2">
        <f>MACD!F258</f>
        <v>3.5203328940059009E-2</v>
      </c>
      <c r="F258" s="2">
        <f>'Moving Avg'!D258</f>
        <v>6.8630799999999992</v>
      </c>
      <c r="G258" s="2">
        <f>'Moving Avg'!F258</f>
        <v>6.8762749999999997</v>
      </c>
      <c r="H258" s="2">
        <f>'Moving Avg'!G258</f>
        <v>6.6668340000000015</v>
      </c>
      <c r="I258" s="2">
        <f>'Moving Avg'!H258</f>
        <v>6.2782505000000013</v>
      </c>
      <c r="J258" s="6" t="str">
        <f>OBV!F258</f>
        <v>BEARISH</v>
      </c>
      <c r="K258" s="6" t="str">
        <f>OBV!G258</f>
        <v>STRONG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33</v>
      </c>
      <c r="Q258" s="9">
        <f t="shared" si="34"/>
        <v>21.2</v>
      </c>
      <c r="R258" s="9">
        <f t="shared" si="35"/>
        <v>30.75</v>
      </c>
      <c r="S258" s="9">
        <f t="shared" si="36"/>
        <v>31.1</v>
      </c>
      <c r="T258" s="9">
        <f t="shared" si="37"/>
        <v>27</v>
      </c>
      <c r="U258" s="8">
        <f t="shared" si="38"/>
        <v>27.683333333333337</v>
      </c>
      <c r="V258" s="8">
        <f t="shared" si="39"/>
        <v>27.512500000000003</v>
      </c>
    </row>
    <row r="259" spans="1:22" ht="13.5" x14ac:dyDescent="0.25">
      <c r="A259" s="3">
        <f>RSI!A259</f>
        <v>42384</v>
      </c>
      <c r="B259" s="2">
        <f>RSI!B259</f>
        <v>6.8525</v>
      </c>
      <c r="C259" s="2">
        <f>RSI!I259</f>
        <v>57.077356059137173</v>
      </c>
      <c r="D259" s="2">
        <f>MACD!E259</f>
        <v>4.3909872282321238E-2</v>
      </c>
      <c r="E259" s="2">
        <f>MACD!F259</f>
        <v>3.6944637608511459E-2</v>
      </c>
      <c r="F259" s="2">
        <f>'Moving Avg'!D259</f>
        <v>6.8560400000000001</v>
      </c>
      <c r="G259" s="2">
        <f>'Moving Avg'!F259</f>
        <v>6.8745149999999997</v>
      </c>
      <c r="H259" s="2">
        <f>'Moving Avg'!G259</f>
        <v>6.6796120000000023</v>
      </c>
      <c r="I259" s="2">
        <f>'Moving Avg'!H259</f>
        <v>6.283926000000001</v>
      </c>
      <c r="J259" s="6" t="str">
        <f>OBV!F259</f>
        <v>BEARISH</v>
      </c>
      <c r="K259" s="6" t="str">
        <f>OBV!G259</f>
        <v>STRONG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50</v>
      </c>
      <c r="P259" s="8">
        <f t="shared" si="43"/>
        <v>33</v>
      </c>
      <c r="Q259" s="9">
        <f t="shared" ref="Q259:Q322" si="44">0.35*M259+N259*0.35+O259*0.15+P259*0.15</f>
        <v>21.2</v>
      </c>
      <c r="R259" s="9">
        <f t="shared" ref="R259:R322" si="45">M259*0.2+N259*0.2+O259*0.35+P259*0.25</f>
        <v>30.75</v>
      </c>
      <c r="S259" s="9">
        <f t="shared" ref="S259:S322" si="46">M259*0.15+N259*0.15+O259*0.25+P259*0.45</f>
        <v>31.1</v>
      </c>
      <c r="T259" s="9">
        <f t="shared" ref="T259:T322" si="47">0.25*SUM(M259:P259)</f>
        <v>27</v>
      </c>
      <c r="U259" s="8">
        <f t="shared" ref="U259:U322" si="48">SUM(Q259:S259)/3</f>
        <v>27.683333333333337</v>
      </c>
      <c r="V259" s="8">
        <f t="shared" ref="V259:V322" si="49">SUM(Q259:T259)/4</f>
        <v>27.512500000000003</v>
      </c>
    </row>
    <row r="260" spans="1:22" ht="13.5" x14ac:dyDescent="0.25">
      <c r="A260" s="3">
        <f>RSI!A260</f>
        <v>42387</v>
      </c>
      <c r="B260" s="2">
        <f>RSI!B260</f>
        <v>6.8467000000000002</v>
      </c>
      <c r="C260" s="2">
        <f>RSI!I260</f>
        <v>55.571249510504749</v>
      </c>
      <c r="D260" s="2">
        <f>MACD!E260</f>
        <v>4.0543719187470906E-2</v>
      </c>
      <c r="E260" s="2">
        <f>MACD!F260</f>
        <v>3.766445392430335E-2</v>
      </c>
      <c r="F260" s="2">
        <f>'Moving Avg'!D260</f>
        <v>6.853699999999999</v>
      </c>
      <c r="G260" s="2">
        <f>'Moving Avg'!F260</f>
        <v>6.872465</v>
      </c>
      <c r="H260" s="2">
        <f>'Moving Avg'!G260</f>
        <v>6.6923920000000017</v>
      </c>
      <c r="I260" s="2">
        <f>'Moving Avg'!H260</f>
        <v>6.2894605000000015</v>
      </c>
      <c r="J260" s="6" t="str">
        <f>OBV!F260</f>
        <v>BEARISH</v>
      </c>
      <c r="K260" s="6" t="str">
        <f>OBV!G260</f>
        <v>STRONG</v>
      </c>
      <c r="L260" s="6" t="str">
        <f>OBV!H260</f>
        <v>CONFIRMED BEARISH</v>
      </c>
      <c r="M260" s="8">
        <f t="shared" si="40"/>
        <v>25</v>
      </c>
      <c r="N260" s="8">
        <f t="shared" si="41"/>
        <v>0</v>
      </c>
      <c r="O260" s="8">
        <f t="shared" si="42"/>
        <v>50</v>
      </c>
      <c r="P260" s="8">
        <f t="shared" si="43"/>
        <v>33</v>
      </c>
      <c r="Q260" s="9">
        <f t="shared" si="44"/>
        <v>21.2</v>
      </c>
      <c r="R260" s="9">
        <f t="shared" si="45"/>
        <v>30.75</v>
      </c>
      <c r="S260" s="9">
        <f t="shared" si="46"/>
        <v>31.1</v>
      </c>
      <c r="T260" s="9">
        <f t="shared" si="47"/>
        <v>27</v>
      </c>
      <c r="U260" s="8">
        <f t="shared" si="48"/>
        <v>27.683333333333337</v>
      </c>
      <c r="V260" s="8">
        <f t="shared" si="49"/>
        <v>27.512500000000003</v>
      </c>
    </row>
    <row r="261" spans="1:22" ht="13.5" x14ac:dyDescent="0.25">
      <c r="A261" s="3">
        <f>RSI!A261</f>
        <v>42388</v>
      </c>
      <c r="B261" s="2">
        <f>RSI!B261</f>
        <v>6.8583999999999996</v>
      </c>
      <c r="C261" s="2">
        <f>RSI!I261</f>
        <v>57.979992829600555</v>
      </c>
      <c r="D261" s="2">
        <f>MACD!E261</f>
        <v>4.1218742042644863E-2</v>
      </c>
      <c r="E261" s="2">
        <f>MACD!F261</f>
        <v>3.8375311547971649E-2</v>
      </c>
      <c r="F261" s="2">
        <f>'Moving Avg'!D261</f>
        <v>6.8537000000000008</v>
      </c>
      <c r="G261" s="2">
        <f>'Moving Avg'!F261</f>
        <v>6.8710000000000004</v>
      </c>
      <c r="H261" s="2">
        <f>'Moving Avg'!G261</f>
        <v>6.7052880000000012</v>
      </c>
      <c r="I261" s="2">
        <f>'Moving Avg'!H261</f>
        <v>6.2946335000000007</v>
      </c>
      <c r="J261" s="6" t="str">
        <f>OBV!F261</f>
        <v>BEARISH</v>
      </c>
      <c r="K261" s="6" t="str">
        <f>OBV!G261</f>
        <v>STRONG</v>
      </c>
      <c r="L261" s="6" t="str">
        <f>OBV!H261</f>
        <v>NEUTRAL</v>
      </c>
      <c r="M261" s="8">
        <f t="shared" si="40"/>
        <v>25</v>
      </c>
      <c r="N261" s="8">
        <f t="shared" si="41"/>
        <v>0</v>
      </c>
      <c r="O261" s="8">
        <f t="shared" si="42"/>
        <v>50</v>
      </c>
      <c r="P261" s="8">
        <f t="shared" si="43"/>
        <v>33</v>
      </c>
      <c r="Q261" s="9">
        <f t="shared" si="44"/>
        <v>21.2</v>
      </c>
      <c r="R261" s="9">
        <f t="shared" si="45"/>
        <v>30.75</v>
      </c>
      <c r="S261" s="9">
        <f t="shared" si="46"/>
        <v>31.1</v>
      </c>
      <c r="T261" s="9">
        <f t="shared" si="47"/>
        <v>27</v>
      </c>
      <c r="U261" s="8">
        <f t="shared" si="48"/>
        <v>27.683333333333337</v>
      </c>
      <c r="V261" s="8">
        <f t="shared" si="49"/>
        <v>27.512500000000003</v>
      </c>
    </row>
    <row r="262" spans="1:22" ht="13.5" x14ac:dyDescent="0.25">
      <c r="A262" s="3">
        <f>RSI!A262</f>
        <v>42389</v>
      </c>
      <c r="B262" s="2">
        <f>RSI!B262</f>
        <v>6.8467000000000002</v>
      </c>
      <c r="C262" s="2">
        <f>RSI!I262</f>
        <v>54.781502467549039</v>
      </c>
      <c r="D262" s="2">
        <f>MACD!E262</f>
        <v>4.2478446649488966E-2</v>
      </c>
      <c r="E262" s="2">
        <f>MACD!F262</f>
        <v>3.9195938568275114E-2</v>
      </c>
      <c r="F262" s="2">
        <f>'Moving Avg'!D262</f>
        <v>6.8525400000000003</v>
      </c>
      <c r="G262" s="2">
        <f>'Moving Avg'!F262</f>
        <v>6.8689500000000008</v>
      </c>
      <c r="H262" s="2">
        <f>'Moving Avg'!G262</f>
        <v>6.7181840000000008</v>
      </c>
      <c r="I262" s="2">
        <f>'Moving Avg'!H262</f>
        <v>6.2998880000000019</v>
      </c>
      <c r="J262" s="6" t="str">
        <f>OBV!F262</f>
        <v>BEARISH</v>
      </c>
      <c r="K262" s="6" t="str">
        <f>OBV!G262</f>
        <v>STRONG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50</v>
      </c>
      <c r="P262" s="8">
        <f t="shared" si="43"/>
        <v>33</v>
      </c>
      <c r="Q262" s="9">
        <f t="shared" si="44"/>
        <v>21.2</v>
      </c>
      <c r="R262" s="9">
        <f t="shared" si="45"/>
        <v>30.75</v>
      </c>
      <c r="S262" s="9">
        <f t="shared" si="46"/>
        <v>31.1</v>
      </c>
      <c r="T262" s="9">
        <f t="shared" si="47"/>
        <v>27</v>
      </c>
      <c r="U262" s="8">
        <f t="shared" si="48"/>
        <v>27.683333333333337</v>
      </c>
      <c r="V262" s="8">
        <f t="shared" si="49"/>
        <v>27.512500000000003</v>
      </c>
    </row>
    <row r="263" spans="1:22" ht="13.5" x14ac:dyDescent="0.25">
      <c r="A263" s="3">
        <f>RSI!A263</f>
        <v>42390</v>
      </c>
      <c r="B263" s="2">
        <f>RSI!B263</f>
        <v>6.8467000000000002</v>
      </c>
      <c r="C263" s="2">
        <f>RSI!I263</f>
        <v>54.781502467549039</v>
      </c>
      <c r="D263" s="2">
        <f>MACD!E263</f>
        <v>4.2540854000726824E-2</v>
      </c>
      <c r="E263" s="2">
        <f>MACD!F263</f>
        <v>3.9864921654765462E-2</v>
      </c>
      <c r="F263" s="2">
        <f>'Moving Avg'!D263</f>
        <v>6.8501999999999992</v>
      </c>
      <c r="G263" s="2">
        <f>'Moving Avg'!F263</f>
        <v>6.8674850000000021</v>
      </c>
      <c r="H263" s="2">
        <f>'Moving Avg'!G263</f>
        <v>6.7320180000000001</v>
      </c>
      <c r="I263" s="2">
        <f>'Moving Avg'!H263</f>
        <v>6.3050025000000032</v>
      </c>
      <c r="J263" s="6" t="str">
        <f>OBV!F263</f>
        <v>BEARISH</v>
      </c>
      <c r="K263" s="6" t="str">
        <f>OBV!G263</f>
        <v>STRONG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50</v>
      </c>
      <c r="P263" s="8">
        <f t="shared" si="43"/>
        <v>33</v>
      </c>
      <c r="Q263" s="9">
        <f t="shared" si="44"/>
        <v>21.2</v>
      </c>
      <c r="R263" s="9">
        <f t="shared" si="45"/>
        <v>30.75</v>
      </c>
      <c r="S263" s="9">
        <f t="shared" si="46"/>
        <v>31.1</v>
      </c>
      <c r="T263" s="9">
        <f t="shared" si="47"/>
        <v>27</v>
      </c>
      <c r="U263" s="8">
        <f t="shared" si="48"/>
        <v>27.683333333333337</v>
      </c>
      <c r="V263" s="8">
        <f t="shared" si="49"/>
        <v>27.512500000000003</v>
      </c>
    </row>
    <row r="264" spans="1:22" ht="13.5" x14ac:dyDescent="0.25">
      <c r="A264" s="3">
        <f>RSI!A264</f>
        <v>42391</v>
      </c>
      <c r="B264" s="2">
        <f>RSI!B264</f>
        <v>6.8291000000000004</v>
      </c>
      <c r="C264" s="2">
        <f>RSI!I264</f>
        <v>49.972104642658692</v>
      </c>
      <c r="D264" s="2">
        <f>MACD!E264</f>
        <v>4.4716348603540013E-2</v>
      </c>
      <c r="E264" s="2">
        <f>MACD!F264</f>
        <v>4.0835207044520372E-2</v>
      </c>
      <c r="F264" s="2">
        <f>'Moving Avg'!D264</f>
        <v>6.8455199999999987</v>
      </c>
      <c r="G264" s="2">
        <f>'Moving Avg'!F264</f>
        <v>6.8657250000000021</v>
      </c>
      <c r="H264" s="2">
        <f>'Moving Avg'!G264</f>
        <v>6.7456180000000003</v>
      </c>
      <c r="I264" s="2">
        <f>'Moving Avg'!H264</f>
        <v>6.3100290000000028</v>
      </c>
      <c r="J264" s="6" t="str">
        <f>OBV!F264</f>
        <v>BEARISH</v>
      </c>
      <c r="K264" s="6" t="str">
        <f>OBV!G264</f>
        <v>STRONG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50</v>
      </c>
      <c r="P264" s="8">
        <f t="shared" si="43"/>
        <v>33</v>
      </c>
      <c r="Q264" s="9">
        <f t="shared" si="44"/>
        <v>21.2</v>
      </c>
      <c r="R264" s="9">
        <f t="shared" si="45"/>
        <v>30.75</v>
      </c>
      <c r="S264" s="9">
        <f t="shared" si="46"/>
        <v>31.1</v>
      </c>
      <c r="T264" s="9">
        <f t="shared" si="47"/>
        <v>27</v>
      </c>
      <c r="U264" s="8">
        <f t="shared" si="48"/>
        <v>27.683333333333337</v>
      </c>
      <c r="V264" s="8">
        <f t="shared" si="49"/>
        <v>27.512500000000003</v>
      </c>
    </row>
    <row r="265" spans="1:22" ht="13.5" x14ac:dyDescent="0.25">
      <c r="A265" s="3">
        <f>RSI!A265</f>
        <v>42394</v>
      </c>
      <c r="B265" s="2">
        <f>RSI!B265</f>
        <v>6.8231999999999999</v>
      </c>
      <c r="C265" s="2">
        <f>RSI!I265</f>
        <v>48.436931331432667</v>
      </c>
      <c r="D265" s="2">
        <f>MACD!E265</f>
        <v>4.2508358920803069E-2</v>
      </c>
      <c r="E265" s="2">
        <f>MACD!F265</f>
        <v>4.1169837419776915E-2</v>
      </c>
      <c r="F265" s="2">
        <f>'Moving Avg'!D265</f>
        <v>6.840819999999999</v>
      </c>
      <c r="G265" s="2">
        <f>'Moving Avg'!F265</f>
        <v>6.8645499999999995</v>
      </c>
      <c r="H265" s="2">
        <f>'Moving Avg'!G265</f>
        <v>6.7589819999999996</v>
      </c>
      <c r="I265" s="2">
        <f>'Moving Avg'!H265</f>
        <v>6.3147740000000026</v>
      </c>
      <c r="J265" s="6" t="str">
        <f>OBV!F265</f>
        <v>BEARISH</v>
      </c>
      <c r="K265" s="6" t="str">
        <f>OBV!G265</f>
        <v>STRONG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50</v>
      </c>
      <c r="P265" s="8">
        <f t="shared" si="43"/>
        <v>33</v>
      </c>
      <c r="Q265" s="9">
        <f t="shared" si="44"/>
        <v>21.2</v>
      </c>
      <c r="R265" s="9">
        <f t="shared" si="45"/>
        <v>30.75</v>
      </c>
      <c r="S265" s="9">
        <f t="shared" si="46"/>
        <v>31.1</v>
      </c>
      <c r="T265" s="9">
        <f t="shared" si="47"/>
        <v>27</v>
      </c>
      <c r="U265" s="8">
        <f t="shared" si="48"/>
        <v>27.683333333333337</v>
      </c>
      <c r="V265" s="8">
        <f t="shared" si="49"/>
        <v>27.512500000000003</v>
      </c>
    </row>
    <row r="266" spans="1:22" ht="13.5" x14ac:dyDescent="0.25">
      <c r="A266" s="3">
        <f>RSI!A266</f>
        <v>42395</v>
      </c>
      <c r="B266" s="2">
        <f>RSI!B266</f>
        <v>6.8291000000000004</v>
      </c>
      <c r="C266" s="2">
        <f>RSI!I266</f>
        <v>50.088199801482865</v>
      </c>
      <c r="D266" s="2">
        <f>MACD!E266</f>
        <v>4.0258129295629885E-2</v>
      </c>
      <c r="E266" s="2">
        <f>MACD!F266</f>
        <v>4.0987495794947509E-2</v>
      </c>
      <c r="F266" s="2">
        <f>'Moving Avg'!D266</f>
        <v>6.8349600000000006</v>
      </c>
      <c r="G266" s="2">
        <f>'Moving Avg'!F266</f>
        <v>6.8630850000000025</v>
      </c>
      <c r="H266" s="2">
        <f>'Moving Avg'!G266</f>
        <v>6.7724640000000003</v>
      </c>
      <c r="I266" s="2">
        <f>'Moving Avg'!H266</f>
        <v>6.3196605000000012</v>
      </c>
      <c r="J266" s="6" t="str">
        <f>OBV!F266</f>
        <v>BEARISH</v>
      </c>
      <c r="K266" s="6" t="str">
        <f>OBV!G266</f>
        <v>STRONG</v>
      </c>
      <c r="L266" s="6" t="str">
        <f>OBV!H266</f>
        <v>CONFIRMED BEARISH</v>
      </c>
      <c r="M266" s="8">
        <f t="shared" si="40"/>
        <v>25</v>
      </c>
      <c r="N266" s="8">
        <f t="shared" si="41"/>
        <v>45</v>
      </c>
      <c r="O266" s="8">
        <f t="shared" si="42"/>
        <v>50</v>
      </c>
      <c r="P266" s="8">
        <f t="shared" si="43"/>
        <v>33</v>
      </c>
      <c r="Q266" s="9">
        <f t="shared" si="44"/>
        <v>36.950000000000003</v>
      </c>
      <c r="R266" s="9">
        <f t="shared" si="45"/>
        <v>39.75</v>
      </c>
      <c r="S266" s="9">
        <f t="shared" si="46"/>
        <v>37.85</v>
      </c>
      <c r="T266" s="9">
        <f t="shared" si="47"/>
        <v>38.25</v>
      </c>
      <c r="U266" s="8">
        <f t="shared" si="48"/>
        <v>38.183333333333337</v>
      </c>
      <c r="V266" s="8">
        <f t="shared" si="49"/>
        <v>38.200000000000003</v>
      </c>
    </row>
    <row r="267" spans="1:22" ht="13.5" x14ac:dyDescent="0.25">
      <c r="A267" s="3">
        <f>RSI!A267</f>
        <v>42396</v>
      </c>
      <c r="B267" s="2">
        <f>RSI!B267</f>
        <v>6.8467000000000002</v>
      </c>
      <c r="C267" s="2">
        <f>RSI!I267</f>
        <v>54.744059329525754</v>
      </c>
      <c r="D267" s="2">
        <f>MACD!E267</f>
        <v>3.6158853899318721E-2</v>
      </c>
      <c r="E267" s="2">
        <f>MACD!F267</f>
        <v>4.0021767415821752E-2</v>
      </c>
      <c r="F267" s="2">
        <f>'Moving Avg'!D267</f>
        <v>6.8349600000000006</v>
      </c>
      <c r="G267" s="2">
        <f>'Moving Avg'!F267</f>
        <v>6.8598600000000003</v>
      </c>
      <c r="H267" s="2">
        <f>'Moving Avg'!G267</f>
        <v>6.7853599999999998</v>
      </c>
      <c r="I267" s="2">
        <f>'Moving Avg'!H267</f>
        <v>6.3244950000000015</v>
      </c>
      <c r="J267" s="6" t="str">
        <f>OBV!F267</f>
        <v>BULLISH</v>
      </c>
      <c r="K267" s="6" t="str">
        <f>OBV!G267</f>
        <v>WEAK</v>
      </c>
      <c r="L267" s="6" t="str">
        <f>OBV!H267</f>
        <v>NEUTRAL</v>
      </c>
      <c r="M267" s="8">
        <f t="shared" si="40"/>
        <v>25</v>
      </c>
      <c r="N267" s="8">
        <f t="shared" si="41"/>
        <v>45</v>
      </c>
      <c r="O267" s="8">
        <f t="shared" si="42"/>
        <v>50</v>
      </c>
      <c r="P267" s="8">
        <f t="shared" si="43"/>
        <v>33</v>
      </c>
      <c r="Q267" s="9">
        <f t="shared" si="44"/>
        <v>36.950000000000003</v>
      </c>
      <c r="R267" s="9">
        <f t="shared" si="45"/>
        <v>39.75</v>
      </c>
      <c r="S267" s="9">
        <f t="shared" si="46"/>
        <v>37.85</v>
      </c>
      <c r="T267" s="9">
        <f t="shared" si="47"/>
        <v>38.25</v>
      </c>
      <c r="U267" s="8">
        <f t="shared" si="48"/>
        <v>38.183333333333337</v>
      </c>
      <c r="V267" s="8">
        <f t="shared" si="49"/>
        <v>38.200000000000003</v>
      </c>
    </row>
    <row r="268" spans="1:22" ht="13.5" x14ac:dyDescent="0.25">
      <c r="A268" s="3">
        <f>RSI!A268</f>
        <v>42397</v>
      </c>
      <c r="B268" s="2">
        <f>RSI!B268</f>
        <v>6.9581</v>
      </c>
      <c r="C268" s="2">
        <f>RSI!I268</f>
        <v>72.334887382536607</v>
      </c>
      <c r="D268" s="2">
        <f>MACD!E268</f>
        <v>2.5257041507344979E-2</v>
      </c>
      <c r="E268" s="2">
        <f>MACD!F268</f>
        <v>3.70688222341264E-2</v>
      </c>
      <c r="F268" s="2">
        <f>'Moving Avg'!D268</f>
        <v>6.85724</v>
      </c>
      <c r="G268" s="2">
        <f>'Moving Avg'!F268</f>
        <v>6.8624999999999998</v>
      </c>
      <c r="H268" s="2">
        <f>'Moving Avg'!G268</f>
        <v>6.799663999999999</v>
      </c>
      <c r="I268" s="2">
        <f>'Moving Avg'!H268</f>
        <v>6.3301665000000016</v>
      </c>
      <c r="J268" s="6" t="str">
        <f>OBV!F268</f>
        <v>BULLISH</v>
      </c>
      <c r="K268" s="6" t="str">
        <f>OBV!G268</f>
        <v>WEAK</v>
      </c>
      <c r="L268" s="6" t="str">
        <f>OBV!H268</f>
        <v>CONFIRMED BULLISH</v>
      </c>
      <c r="M268" s="8">
        <f t="shared" si="40"/>
        <v>0</v>
      </c>
      <c r="N268" s="8">
        <f t="shared" si="41"/>
        <v>45</v>
      </c>
      <c r="O268" s="8">
        <f t="shared" si="42"/>
        <v>50</v>
      </c>
      <c r="P268" s="8">
        <f t="shared" si="43"/>
        <v>67</v>
      </c>
      <c r="Q268" s="9">
        <f t="shared" si="44"/>
        <v>33.299999999999997</v>
      </c>
      <c r="R268" s="9">
        <f t="shared" si="45"/>
        <v>43.25</v>
      </c>
      <c r="S268" s="9">
        <f t="shared" si="46"/>
        <v>49.400000000000006</v>
      </c>
      <c r="T268" s="9">
        <f t="shared" si="47"/>
        <v>40.5</v>
      </c>
      <c r="U268" s="8">
        <f t="shared" si="48"/>
        <v>41.983333333333334</v>
      </c>
      <c r="V268" s="8">
        <f t="shared" si="49"/>
        <v>41.612499999999997</v>
      </c>
    </row>
    <row r="269" spans="1:22" ht="13.5" x14ac:dyDescent="0.25">
      <c r="A269" s="3">
        <f>RSI!A269</f>
        <v>42398</v>
      </c>
      <c r="B269" s="2">
        <f>RSI!B269</f>
        <v>7.0343</v>
      </c>
      <c r="C269" s="2">
        <f>RSI!I269</f>
        <v>78.492970889882471</v>
      </c>
      <c r="D269" s="2">
        <f>MACD!E269</f>
        <v>8.7395868810711264E-3</v>
      </c>
      <c r="E269" s="2">
        <f>MACD!F269</f>
        <v>3.1402975163515347E-2</v>
      </c>
      <c r="F269" s="2">
        <f>'Moving Avg'!D269</f>
        <v>6.8982800000000015</v>
      </c>
      <c r="G269" s="2">
        <f>'Moving Avg'!F269</f>
        <v>6.8701249999999998</v>
      </c>
      <c r="H269" s="2">
        <f>'Moving Avg'!G269</f>
        <v>6.8145539999999993</v>
      </c>
      <c r="I269" s="2">
        <f>'Moving Avg'!H269</f>
        <v>6.3357990000000033</v>
      </c>
      <c r="J269" s="6" t="str">
        <f>OBV!F269</f>
        <v>BULLISH</v>
      </c>
      <c r="K269" s="6" t="str">
        <f>OBV!G269</f>
        <v>WEAK</v>
      </c>
      <c r="L269" s="6" t="str">
        <f>OBV!H269</f>
        <v>CONFIRMED BULLISH</v>
      </c>
      <c r="M269" s="8">
        <f t="shared" si="40"/>
        <v>0</v>
      </c>
      <c r="N269" s="8">
        <f t="shared" si="41"/>
        <v>100</v>
      </c>
      <c r="O269" s="8">
        <f t="shared" si="42"/>
        <v>50</v>
      </c>
      <c r="P269" s="8">
        <f t="shared" si="43"/>
        <v>67</v>
      </c>
      <c r="Q269" s="9">
        <f t="shared" si="44"/>
        <v>52.55</v>
      </c>
      <c r="R269" s="9">
        <f t="shared" si="45"/>
        <v>54.25</v>
      </c>
      <c r="S269" s="9">
        <f t="shared" si="46"/>
        <v>57.650000000000006</v>
      </c>
      <c r="T269" s="9">
        <f t="shared" si="47"/>
        <v>54.25</v>
      </c>
      <c r="U269" s="8">
        <f t="shared" si="48"/>
        <v>54.816666666666663</v>
      </c>
      <c r="V269" s="8">
        <f t="shared" si="49"/>
        <v>54.674999999999997</v>
      </c>
    </row>
    <row r="270" spans="1:22" ht="13.5" x14ac:dyDescent="0.25">
      <c r="A270" s="3">
        <f>RSI!A270</f>
        <v>42401</v>
      </c>
      <c r="B270" s="2">
        <f>RSI!B270</f>
        <v>7.0343</v>
      </c>
      <c r="C270" s="2">
        <f>RSI!I270</f>
        <v>78.492970889882471</v>
      </c>
      <c r="D270" s="2">
        <f>MACD!E270</f>
        <v>-7.2651378190702331E-3</v>
      </c>
      <c r="E270" s="2">
        <f>MACD!F270</f>
        <v>2.3669352566998231E-2</v>
      </c>
      <c r="F270" s="2">
        <f>'Moving Avg'!D270</f>
        <v>6.9405000000000001</v>
      </c>
      <c r="G270" s="2">
        <f>'Moving Avg'!F270</f>
        <v>6.878919999999999</v>
      </c>
      <c r="H270" s="2">
        <f>'Moving Avg'!G270</f>
        <v>6.825809999999997</v>
      </c>
      <c r="I270" s="2">
        <f>'Moving Avg'!H270</f>
        <v>6.3417115000000024</v>
      </c>
      <c r="J270" s="6" t="str">
        <f>OBV!F270</f>
        <v>BULLISH</v>
      </c>
      <c r="K270" s="6" t="str">
        <f>OBV!G270</f>
        <v>WEAK</v>
      </c>
      <c r="L270" s="6" t="str">
        <f>OBV!H270</f>
        <v>CONFIRMED BULLISH</v>
      </c>
      <c r="M270" s="8">
        <f t="shared" si="40"/>
        <v>0</v>
      </c>
      <c r="N270" s="8">
        <f t="shared" si="41"/>
        <v>100</v>
      </c>
      <c r="O270" s="8">
        <f t="shared" si="42"/>
        <v>50</v>
      </c>
      <c r="P270" s="8">
        <f t="shared" si="43"/>
        <v>67</v>
      </c>
      <c r="Q270" s="9">
        <f t="shared" si="44"/>
        <v>52.55</v>
      </c>
      <c r="R270" s="9">
        <f t="shared" si="45"/>
        <v>54.25</v>
      </c>
      <c r="S270" s="9">
        <f t="shared" si="46"/>
        <v>57.650000000000006</v>
      </c>
      <c r="T270" s="9">
        <f t="shared" si="47"/>
        <v>54.25</v>
      </c>
      <c r="U270" s="8">
        <f t="shared" si="48"/>
        <v>54.816666666666663</v>
      </c>
      <c r="V270" s="8">
        <f t="shared" si="49"/>
        <v>54.674999999999997</v>
      </c>
    </row>
    <row r="271" spans="1:22" ht="13.5" x14ac:dyDescent="0.25">
      <c r="A271" s="3">
        <f>RSI!A271</f>
        <v>42402</v>
      </c>
      <c r="B271" s="2">
        <f>RSI!B271</f>
        <v>7.0343</v>
      </c>
      <c r="C271" s="2">
        <f>RSI!I271</f>
        <v>78.492970889882471</v>
      </c>
      <c r="D271" s="2">
        <f>MACD!E271</f>
        <v>-2.0059550187339958E-2</v>
      </c>
      <c r="E271" s="2">
        <f>MACD!F271</f>
        <v>1.4923572016130596E-2</v>
      </c>
      <c r="F271" s="2">
        <f>'Moving Avg'!D271</f>
        <v>6.9815400000000007</v>
      </c>
      <c r="G271" s="2">
        <f>'Moving Avg'!F271</f>
        <v>6.8862499999999986</v>
      </c>
      <c r="H271" s="2">
        <f>'Moving Avg'!G271</f>
        <v>6.8370659999999965</v>
      </c>
      <c r="I271" s="2">
        <f>'Moving Avg'!H271</f>
        <v>6.3475680000000034</v>
      </c>
      <c r="J271" s="6" t="str">
        <f>OBV!F271</f>
        <v>BULLISH</v>
      </c>
      <c r="K271" s="6" t="str">
        <f>OBV!G271</f>
        <v>WEAK</v>
      </c>
      <c r="L271" s="6" t="str">
        <f>OBV!H271</f>
        <v>CONFIRMED BULLISH</v>
      </c>
      <c r="M271" s="8">
        <f t="shared" si="40"/>
        <v>0</v>
      </c>
      <c r="N271" s="8">
        <f t="shared" si="41"/>
        <v>100</v>
      </c>
      <c r="O271" s="8">
        <f t="shared" si="42"/>
        <v>50</v>
      </c>
      <c r="P271" s="8">
        <f t="shared" si="43"/>
        <v>67</v>
      </c>
      <c r="Q271" s="9">
        <f t="shared" si="44"/>
        <v>52.55</v>
      </c>
      <c r="R271" s="9">
        <f t="shared" si="45"/>
        <v>54.25</v>
      </c>
      <c r="S271" s="9">
        <f t="shared" si="46"/>
        <v>57.650000000000006</v>
      </c>
      <c r="T271" s="9">
        <f t="shared" si="47"/>
        <v>54.25</v>
      </c>
      <c r="U271" s="8">
        <f t="shared" si="48"/>
        <v>54.816666666666663</v>
      </c>
      <c r="V271" s="8">
        <f t="shared" si="49"/>
        <v>54.674999999999997</v>
      </c>
    </row>
    <row r="272" spans="1:22" ht="13.5" x14ac:dyDescent="0.25">
      <c r="A272" s="3">
        <f>RSI!A272</f>
        <v>42403</v>
      </c>
      <c r="B272" s="2">
        <f>RSI!B272</f>
        <v>6.9462999999999999</v>
      </c>
      <c r="C272" s="2">
        <f>RSI!I272</f>
        <v>59.416369866398377</v>
      </c>
      <c r="D272" s="2">
        <f>MACD!E272</f>
        <v>-2.7141103465187832E-2</v>
      </c>
      <c r="E272" s="2">
        <f>MACD!F272</f>
        <v>6.5106369198669111E-3</v>
      </c>
      <c r="F272" s="2">
        <f>'Moving Avg'!D272</f>
        <v>7.0014599999999998</v>
      </c>
      <c r="G272" s="2">
        <f>'Moving Avg'!F272</f>
        <v>6.8891799999999987</v>
      </c>
      <c r="H272" s="2">
        <f>'Moving Avg'!G272</f>
        <v>6.8464439999999964</v>
      </c>
      <c r="I272" s="2">
        <f>'Moving Avg'!H272</f>
        <v>6.3527045000000033</v>
      </c>
      <c r="J272" s="6" t="str">
        <f>OBV!F272</f>
        <v>BULLISH</v>
      </c>
      <c r="K272" s="6" t="str">
        <f>OBV!G272</f>
        <v>WEAK</v>
      </c>
      <c r="L272" s="6" t="str">
        <f>OBV!H272</f>
        <v>CONFIRMED BULLISH</v>
      </c>
      <c r="M272" s="8">
        <f t="shared" si="40"/>
        <v>25</v>
      </c>
      <c r="N272" s="8">
        <f t="shared" si="41"/>
        <v>100</v>
      </c>
      <c r="O272" s="8">
        <f t="shared" si="42"/>
        <v>50</v>
      </c>
      <c r="P272" s="8">
        <f t="shared" si="43"/>
        <v>67</v>
      </c>
      <c r="Q272" s="9">
        <f t="shared" si="44"/>
        <v>61.3</v>
      </c>
      <c r="R272" s="9">
        <f t="shared" si="45"/>
        <v>59.25</v>
      </c>
      <c r="S272" s="9">
        <f t="shared" si="46"/>
        <v>61.400000000000006</v>
      </c>
      <c r="T272" s="9">
        <f t="shared" si="47"/>
        <v>60.5</v>
      </c>
      <c r="U272" s="8">
        <f t="shared" si="48"/>
        <v>60.65</v>
      </c>
      <c r="V272" s="8">
        <f t="shared" si="49"/>
        <v>60.612499999999997</v>
      </c>
    </row>
    <row r="273" spans="1:22" ht="13.5" x14ac:dyDescent="0.25">
      <c r="A273" s="3">
        <f>RSI!A273</f>
        <v>42404</v>
      </c>
      <c r="B273" s="2">
        <f>RSI!B273</f>
        <v>6.9462999999999999</v>
      </c>
      <c r="C273" s="2">
        <f>RSI!I273</f>
        <v>59.416369866398377</v>
      </c>
      <c r="D273" s="2">
        <f>MACD!E273</f>
        <v>-3.3515071378428019E-2</v>
      </c>
      <c r="E273" s="2">
        <f>MACD!F273</f>
        <v>-1.4945047397920746E-3</v>
      </c>
      <c r="F273" s="2">
        <f>'Moving Avg'!D273</f>
        <v>6.9991000000000003</v>
      </c>
      <c r="G273" s="2">
        <f>'Moving Avg'!F273</f>
        <v>6.8924049999999992</v>
      </c>
      <c r="H273" s="2">
        <f>'Moving Avg'!G273</f>
        <v>6.8560559999999962</v>
      </c>
      <c r="I273" s="2">
        <f>'Moving Avg'!H273</f>
        <v>6.3577570000000039</v>
      </c>
      <c r="J273" s="6" t="str">
        <f>OBV!F273</f>
        <v>BULLISH</v>
      </c>
      <c r="K273" s="6" t="str">
        <f>OBV!G273</f>
        <v>STRONG</v>
      </c>
      <c r="L273" s="6" t="str">
        <f>OBV!H273</f>
        <v>BULLISH DIVERGENCE</v>
      </c>
      <c r="M273" s="8">
        <f t="shared" si="40"/>
        <v>25</v>
      </c>
      <c r="N273" s="8">
        <f t="shared" si="41"/>
        <v>100</v>
      </c>
      <c r="O273" s="8">
        <f t="shared" si="42"/>
        <v>50</v>
      </c>
      <c r="P273" s="8">
        <f t="shared" si="43"/>
        <v>83</v>
      </c>
      <c r="Q273" s="9">
        <f t="shared" si="44"/>
        <v>63.7</v>
      </c>
      <c r="R273" s="9">
        <f t="shared" si="45"/>
        <v>63.25</v>
      </c>
      <c r="S273" s="9">
        <f t="shared" si="46"/>
        <v>68.599999999999994</v>
      </c>
      <c r="T273" s="9">
        <f t="shared" si="47"/>
        <v>64.5</v>
      </c>
      <c r="U273" s="8">
        <f t="shared" si="48"/>
        <v>65.183333333333337</v>
      </c>
      <c r="V273" s="8">
        <f t="shared" si="49"/>
        <v>65.012500000000003</v>
      </c>
    </row>
    <row r="274" spans="1:22" ht="13.5" x14ac:dyDescent="0.25">
      <c r="A274" s="3">
        <f>RSI!A274</f>
        <v>42405</v>
      </c>
      <c r="B274" s="2">
        <f>RSI!B274</f>
        <v>6.9287000000000001</v>
      </c>
      <c r="C274" s="2">
        <f>RSI!I274</f>
        <v>56.245645449440836</v>
      </c>
      <c r="D274" s="2">
        <f>MACD!E274</f>
        <v>-4.0666014086768953E-2</v>
      </c>
      <c r="E274" s="2">
        <f>MACD!F274</f>
        <v>-9.3288066091874507E-3</v>
      </c>
      <c r="F274" s="2">
        <f>'Moving Avg'!D274</f>
        <v>6.9779800000000005</v>
      </c>
      <c r="G274" s="2">
        <f>'Moving Avg'!F274</f>
        <v>6.8944549999999989</v>
      </c>
      <c r="H274" s="2">
        <f>'Moving Avg'!G274</f>
        <v>6.8650819999999957</v>
      </c>
      <c r="I274" s="2">
        <f>'Moving Avg'!H274</f>
        <v>6.3627495000000032</v>
      </c>
      <c r="J274" s="6" t="str">
        <f>OBV!F274</f>
        <v>BEARISH</v>
      </c>
      <c r="K274" s="6" t="str">
        <f>OBV!G274</f>
        <v>WEAK</v>
      </c>
      <c r="L274" s="6" t="str">
        <f>OBV!H274</f>
        <v>CONFIRMED BEARISH</v>
      </c>
      <c r="M274" s="8">
        <f t="shared" si="40"/>
        <v>25</v>
      </c>
      <c r="N274" s="8">
        <f t="shared" si="41"/>
        <v>100</v>
      </c>
      <c r="O274" s="8">
        <f t="shared" si="42"/>
        <v>50</v>
      </c>
      <c r="P274" s="8">
        <f t="shared" si="43"/>
        <v>0</v>
      </c>
      <c r="Q274" s="9">
        <f t="shared" si="44"/>
        <v>51.25</v>
      </c>
      <c r="R274" s="9">
        <f t="shared" si="45"/>
        <v>42.5</v>
      </c>
      <c r="S274" s="9">
        <f t="shared" si="46"/>
        <v>31.25</v>
      </c>
      <c r="T274" s="9">
        <f t="shared" si="47"/>
        <v>43.75</v>
      </c>
      <c r="U274" s="8">
        <f t="shared" si="48"/>
        <v>41.666666666666664</v>
      </c>
      <c r="V274" s="8">
        <f t="shared" si="49"/>
        <v>42.1875</v>
      </c>
    </row>
    <row r="275" spans="1:22" ht="13.5" x14ac:dyDescent="0.25">
      <c r="A275" s="3">
        <f>RSI!A275</f>
        <v>42408</v>
      </c>
      <c r="B275" s="2">
        <f>RSI!B275</f>
        <v>6.9287000000000001</v>
      </c>
      <c r="C275" s="2">
        <f>RSI!I275</f>
        <v>56.245645449440836</v>
      </c>
      <c r="D275" s="2">
        <f>MACD!E275</f>
        <v>-4.78479092105486E-2</v>
      </c>
      <c r="E275" s="2">
        <f>MACD!F275</f>
        <v>-1.7032627129459681E-2</v>
      </c>
      <c r="F275" s="2">
        <f>'Moving Avg'!D275</f>
        <v>6.9568600000000007</v>
      </c>
      <c r="G275" s="2">
        <f>'Moving Avg'!F275</f>
        <v>6.8979699999999982</v>
      </c>
      <c r="H275" s="2">
        <f>'Moving Avg'!G275</f>
        <v>6.8741079999999952</v>
      </c>
      <c r="I275" s="2">
        <f>'Moving Avg'!H275</f>
        <v>6.3677980000000023</v>
      </c>
      <c r="J275" s="6" t="str">
        <f>OBV!F275</f>
        <v>BEARISH</v>
      </c>
      <c r="K275" s="6" t="str">
        <f>OBV!G275</f>
        <v>WEAK</v>
      </c>
      <c r="L275" s="6" t="str">
        <f>OBV!H275</f>
        <v>CONFIRMED BEARISH</v>
      </c>
      <c r="M275" s="8">
        <f t="shared" si="40"/>
        <v>25</v>
      </c>
      <c r="N275" s="8">
        <f t="shared" si="41"/>
        <v>100</v>
      </c>
      <c r="O275" s="8">
        <f t="shared" si="42"/>
        <v>50</v>
      </c>
      <c r="P275" s="8">
        <f t="shared" si="43"/>
        <v>0</v>
      </c>
      <c r="Q275" s="9">
        <f t="shared" si="44"/>
        <v>51.25</v>
      </c>
      <c r="R275" s="9">
        <f t="shared" si="45"/>
        <v>42.5</v>
      </c>
      <c r="S275" s="9">
        <f t="shared" si="46"/>
        <v>31.25</v>
      </c>
      <c r="T275" s="9">
        <f t="shared" si="47"/>
        <v>43.75</v>
      </c>
      <c r="U275" s="8">
        <f t="shared" si="48"/>
        <v>41.666666666666664</v>
      </c>
      <c r="V275" s="8">
        <f t="shared" si="49"/>
        <v>42.1875</v>
      </c>
    </row>
    <row r="276" spans="1:22" ht="13.5" x14ac:dyDescent="0.25">
      <c r="A276" s="3">
        <f>RSI!A276</f>
        <v>42409</v>
      </c>
      <c r="B276" s="2">
        <f>RSI!B276</f>
        <v>6.9287000000000001</v>
      </c>
      <c r="C276" s="2">
        <f>RSI!I276</f>
        <v>56.245645449440836</v>
      </c>
      <c r="D276" s="2">
        <f>MACD!E276</f>
        <v>-5.3224061695440916E-2</v>
      </c>
      <c r="E276" s="2">
        <f>MACD!F276</f>
        <v>-2.4270914042655932E-2</v>
      </c>
      <c r="F276" s="2">
        <f>'Moving Avg'!D276</f>
        <v>6.93574</v>
      </c>
      <c r="G276" s="2">
        <f>'Moving Avg'!F276</f>
        <v>6.9014849999999992</v>
      </c>
      <c r="H276" s="2">
        <f>'Moving Avg'!G276</f>
        <v>6.8819619999999961</v>
      </c>
      <c r="I276" s="2">
        <f>'Moving Avg'!H276</f>
        <v>6.3727905000000025</v>
      </c>
      <c r="J276" s="6" t="str">
        <f>OBV!F276</f>
        <v>BEARISH</v>
      </c>
      <c r="K276" s="6" t="str">
        <f>OBV!G276</f>
        <v>WEAK</v>
      </c>
      <c r="L276" s="6" t="str">
        <f>OBV!H276</f>
        <v>CONFIRMED BEARISH</v>
      </c>
      <c r="M276" s="8">
        <f t="shared" si="40"/>
        <v>25</v>
      </c>
      <c r="N276" s="8">
        <f t="shared" si="41"/>
        <v>100</v>
      </c>
      <c r="O276" s="8">
        <f t="shared" si="42"/>
        <v>50</v>
      </c>
      <c r="P276" s="8">
        <f t="shared" si="43"/>
        <v>0</v>
      </c>
      <c r="Q276" s="9">
        <f t="shared" si="44"/>
        <v>51.25</v>
      </c>
      <c r="R276" s="9">
        <f t="shared" si="45"/>
        <v>42.5</v>
      </c>
      <c r="S276" s="9">
        <f t="shared" si="46"/>
        <v>31.25</v>
      </c>
      <c r="T276" s="9">
        <f t="shared" si="47"/>
        <v>43.75</v>
      </c>
      <c r="U276" s="8">
        <f t="shared" si="48"/>
        <v>41.666666666666664</v>
      </c>
      <c r="V276" s="8">
        <f t="shared" si="49"/>
        <v>42.1875</v>
      </c>
    </row>
    <row r="277" spans="1:22" ht="13.5" x14ac:dyDescent="0.25">
      <c r="A277" s="3">
        <f>RSI!A277</f>
        <v>42410</v>
      </c>
      <c r="B277" s="2">
        <f>RSI!B277</f>
        <v>6.9169999999999998</v>
      </c>
      <c r="C277" s="2">
        <f>RSI!I277</f>
        <v>53.859263070367184</v>
      </c>
      <c r="D277" s="2">
        <f>MACD!E277</f>
        <v>-5.4390288722687252E-2</v>
      </c>
      <c r="E277" s="2">
        <f>MACD!F277</f>
        <v>-3.0294788978662196E-2</v>
      </c>
      <c r="F277" s="2">
        <f>'Moving Avg'!D277</f>
        <v>6.9298799999999998</v>
      </c>
      <c r="G277" s="2">
        <f>'Moving Avg'!F277</f>
        <v>6.9047099999999997</v>
      </c>
      <c r="H277" s="2">
        <f>'Moving Avg'!G277</f>
        <v>6.8880579999999965</v>
      </c>
      <c r="I277" s="2">
        <f>'Moving Avg'!H277</f>
        <v>6.3776965000000017</v>
      </c>
      <c r="J277" s="6" t="str">
        <f>OBV!F277</f>
        <v>BEARISH</v>
      </c>
      <c r="K277" s="6" t="str">
        <f>OBV!G277</f>
        <v>WEAK</v>
      </c>
      <c r="L277" s="6" t="str">
        <f>OBV!H277</f>
        <v>CONFIRMED BEARISH</v>
      </c>
      <c r="M277" s="8">
        <f t="shared" si="40"/>
        <v>25</v>
      </c>
      <c r="N277" s="8">
        <f t="shared" si="41"/>
        <v>100</v>
      </c>
      <c r="O277" s="8">
        <f t="shared" si="42"/>
        <v>50</v>
      </c>
      <c r="P277" s="8">
        <f t="shared" si="43"/>
        <v>0</v>
      </c>
      <c r="Q277" s="9">
        <f t="shared" si="44"/>
        <v>51.25</v>
      </c>
      <c r="R277" s="9">
        <f t="shared" si="45"/>
        <v>42.5</v>
      </c>
      <c r="S277" s="9">
        <f t="shared" si="46"/>
        <v>31.25</v>
      </c>
      <c r="T277" s="9">
        <f t="shared" si="47"/>
        <v>43.75</v>
      </c>
      <c r="U277" s="8">
        <f t="shared" si="48"/>
        <v>41.666666666666664</v>
      </c>
      <c r="V277" s="8">
        <f t="shared" si="49"/>
        <v>42.1875</v>
      </c>
    </row>
    <row r="278" spans="1:22" ht="13.5" x14ac:dyDescent="0.25">
      <c r="A278" s="3">
        <f>RSI!A278</f>
        <v>42411</v>
      </c>
      <c r="B278" s="2">
        <f>RSI!B278</f>
        <v>6.9169999999999998</v>
      </c>
      <c r="C278" s="2">
        <f>RSI!I278</f>
        <v>53.859263070367177</v>
      </c>
      <c r="D278" s="2">
        <f>MACD!E278</f>
        <v>-3.8346845069132662E-2</v>
      </c>
      <c r="E278" s="2">
        <f>MACD!F278</f>
        <v>-3.1905200196756286E-2</v>
      </c>
      <c r="F278" s="2">
        <f>'Moving Avg'!D278</f>
        <v>6.9240200000000005</v>
      </c>
      <c r="G278" s="2">
        <f>'Moving Avg'!F278</f>
        <v>6.9076400000000007</v>
      </c>
      <c r="H278" s="2">
        <f>'Moving Avg'!G278</f>
        <v>6.8906359999999953</v>
      </c>
      <c r="I278" s="2">
        <f>'Moving Avg'!H278</f>
        <v>6.3828825000000018</v>
      </c>
      <c r="J278" s="6" t="str">
        <f>OBV!F278</f>
        <v>BEARISH</v>
      </c>
      <c r="K278" s="6" t="str">
        <f>OBV!G278</f>
        <v>WEAK</v>
      </c>
      <c r="L278" s="6" t="str">
        <f>OBV!H278</f>
        <v>CONFIRMED BEARISH</v>
      </c>
      <c r="M278" s="8">
        <f t="shared" si="40"/>
        <v>25</v>
      </c>
      <c r="N278" s="8">
        <f t="shared" si="41"/>
        <v>45</v>
      </c>
      <c r="O278" s="8">
        <f t="shared" si="42"/>
        <v>50</v>
      </c>
      <c r="P278" s="8">
        <f t="shared" si="43"/>
        <v>0</v>
      </c>
      <c r="Q278" s="9">
        <f t="shared" si="44"/>
        <v>32</v>
      </c>
      <c r="R278" s="9">
        <f t="shared" si="45"/>
        <v>31.5</v>
      </c>
      <c r="S278" s="9">
        <f t="shared" si="46"/>
        <v>23</v>
      </c>
      <c r="T278" s="9">
        <f t="shared" si="47"/>
        <v>30</v>
      </c>
      <c r="U278" s="8">
        <f t="shared" si="48"/>
        <v>28.833333333333332</v>
      </c>
      <c r="V278" s="8">
        <f t="shared" si="49"/>
        <v>29.125</v>
      </c>
    </row>
    <row r="279" spans="1:22" ht="13.5" x14ac:dyDescent="0.25">
      <c r="A279" s="3">
        <f>RSI!A279</f>
        <v>42412</v>
      </c>
      <c r="B279" s="2">
        <f>RSI!B279</f>
        <v>6.9169999999999998</v>
      </c>
      <c r="C279" s="2">
        <f>RSI!I279</f>
        <v>53.859263070367184</v>
      </c>
      <c r="D279" s="2">
        <f>MACD!E279</f>
        <v>-1.314874140815192E-2</v>
      </c>
      <c r="E279" s="2">
        <f>MACD!F279</f>
        <v>-2.8153908439035414E-2</v>
      </c>
      <c r="F279" s="2">
        <f>'Moving Avg'!D279</f>
        <v>6.9216800000000003</v>
      </c>
      <c r="G279" s="2">
        <f>'Moving Avg'!F279</f>
        <v>6.9108649999999994</v>
      </c>
      <c r="H279" s="2">
        <f>'Moving Avg'!G279</f>
        <v>6.8930979999999957</v>
      </c>
      <c r="I279" s="2">
        <f>'Moving Avg'!H279</f>
        <v>6.3879285000000019</v>
      </c>
      <c r="J279" s="6" t="str">
        <f>OBV!F279</f>
        <v>BEARISH</v>
      </c>
      <c r="K279" s="6" t="str">
        <f>OBV!G279</f>
        <v>WEAK</v>
      </c>
      <c r="L279" s="6" t="str">
        <f>OBV!H279</f>
        <v>CONFIRMED BEARISH</v>
      </c>
      <c r="M279" s="8">
        <f t="shared" si="40"/>
        <v>25</v>
      </c>
      <c r="N279" s="8">
        <f t="shared" si="41"/>
        <v>0</v>
      </c>
      <c r="O279" s="8">
        <f t="shared" si="42"/>
        <v>50</v>
      </c>
      <c r="P279" s="8">
        <f t="shared" si="43"/>
        <v>0</v>
      </c>
      <c r="Q279" s="9">
        <f t="shared" si="44"/>
        <v>16.25</v>
      </c>
      <c r="R279" s="9">
        <f t="shared" si="45"/>
        <v>22.5</v>
      </c>
      <c r="S279" s="9">
        <f t="shared" si="46"/>
        <v>16.25</v>
      </c>
      <c r="T279" s="9">
        <f t="shared" si="47"/>
        <v>18.75</v>
      </c>
      <c r="U279" s="8">
        <f t="shared" si="48"/>
        <v>18.333333333333332</v>
      </c>
      <c r="V279" s="8">
        <f t="shared" si="49"/>
        <v>18.4375</v>
      </c>
    </row>
    <row r="280" spans="1:22" ht="13.5" x14ac:dyDescent="0.25">
      <c r="A280" s="3">
        <f>RSI!A280</f>
        <v>42415</v>
      </c>
      <c r="B280" s="2">
        <f>RSI!B280</f>
        <v>7.0343</v>
      </c>
      <c r="C280" s="2">
        <f>RSI!I280</f>
        <v>69.867716429006222</v>
      </c>
      <c r="D280" s="2">
        <f>MACD!E280</f>
        <v>-6.089309454679892E-4</v>
      </c>
      <c r="E280" s="2">
        <f>MACD!F280</f>
        <v>-2.2644912940321931E-2</v>
      </c>
      <c r="F280" s="2">
        <f>'Moving Avg'!D280</f>
        <v>6.942800000000001</v>
      </c>
      <c r="G280" s="2">
        <f>'Moving Avg'!F280</f>
        <v>6.9202449999999995</v>
      </c>
      <c r="H280" s="2">
        <f>'Moving Avg'!G280</f>
        <v>6.8964979999999931</v>
      </c>
      <c r="I280" s="2">
        <f>'Moving Avg'!H280</f>
        <v>6.3934210000000009</v>
      </c>
      <c r="J280" s="6" t="str">
        <f>OBV!F280</f>
        <v>BEARISH</v>
      </c>
      <c r="K280" s="6" t="str">
        <f>OBV!G280</f>
        <v>WEAK</v>
      </c>
      <c r="L280" s="6" t="str">
        <f>OBV!H280</f>
        <v>BEARISH DIVERGENCE</v>
      </c>
      <c r="M280" s="8">
        <f t="shared" si="40"/>
        <v>25</v>
      </c>
      <c r="N280" s="8">
        <f t="shared" si="41"/>
        <v>0</v>
      </c>
      <c r="O280" s="8">
        <f t="shared" si="42"/>
        <v>50</v>
      </c>
      <c r="P280" s="8">
        <f t="shared" si="43"/>
        <v>0</v>
      </c>
      <c r="Q280" s="9">
        <f t="shared" si="44"/>
        <v>16.25</v>
      </c>
      <c r="R280" s="9">
        <f t="shared" si="45"/>
        <v>22.5</v>
      </c>
      <c r="S280" s="9">
        <f t="shared" si="46"/>
        <v>16.25</v>
      </c>
      <c r="T280" s="9">
        <f t="shared" si="47"/>
        <v>18.75</v>
      </c>
      <c r="U280" s="8">
        <f t="shared" si="48"/>
        <v>18.333333333333332</v>
      </c>
      <c r="V280" s="8">
        <f t="shared" si="49"/>
        <v>18.4375</v>
      </c>
    </row>
    <row r="281" spans="1:22" ht="13.5" x14ac:dyDescent="0.25">
      <c r="A281" s="3">
        <f>RSI!A281</f>
        <v>42416</v>
      </c>
      <c r="B281" s="2">
        <f>RSI!B281</f>
        <v>6.9169999999999998</v>
      </c>
      <c r="C281" s="2">
        <f>RSI!I281</f>
        <v>50.863315057195571</v>
      </c>
      <c r="D281" s="2">
        <f>MACD!E281</f>
        <v>1.7911535154304659E-2</v>
      </c>
      <c r="E281" s="2">
        <f>MACD!F281</f>
        <v>-1.4533623321396613E-2</v>
      </c>
      <c r="F281" s="2">
        <f>'Moving Avg'!D281</f>
        <v>6.9404599999999999</v>
      </c>
      <c r="G281" s="2">
        <f>'Moving Avg'!F281</f>
        <v>6.9231750000000005</v>
      </c>
      <c r="H281" s="2">
        <f>'Moving Avg'!G281</f>
        <v>6.8959119999999947</v>
      </c>
      <c r="I281" s="2">
        <f>'Moving Avg'!H281</f>
        <v>6.398047</v>
      </c>
      <c r="J281" s="6" t="str">
        <f>OBV!F281</f>
        <v>BEARISH</v>
      </c>
      <c r="K281" s="6" t="str">
        <f>OBV!G281</f>
        <v>WEAK</v>
      </c>
      <c r="L281" s="6" t="str">
        <f>OBV!H281</f>
        <v>CONFIRMED BEARISH</v>
      </c>
      <c r="M281" s="8">
        <f t="shared" si="40"/>
        <v>25</v>
      </c>
      <c r="N281" s="8">
        <f t="shared" si="41"/>
        <v>0</v>
      </c>
      <c r="O281" s="8">
        <f t="shared" si="42"/>
        <v>50</v>
      </c>
      <c r="P281" s="8">
        <f t="shared" si="43"/>
        <v>0</v>
      </c>
      <c r="Q281" s="9">
        <f t="shared" si="44"/>
        <v>16.25</v>
      </c>
      <c r="R281" s="9">
        <f t="shared" si="45"/>
        <v>22.5</v>
      </c>
      <c r="S281" s="9">
        <f t="shared" si="46"/>
        <v>16.25</v>
      </c>
      <c r="T281" s="9">
        <f t="shared" si="47"/>
        <v>18.75</v>
      </c>
      <c r="U281" s="8">
        <f t="shared" si="48"/>
        <v>18.333333333333332</v>
      </c>
      <c r="V281" s="8">
        <f t="shared" si="49"/>
        <v>18.4375</v>
      </c>
    </row>
    <row r="282" spans="1:22" ht="13.5" x14ac:dyDescent="0.25">
      <c r="A282" s="3">
        <f>RSI!A282</f>
        <v>42417</v>
      </c>
      <c r="B282" s="2">
        <f>RSI!B282</f>
        <v>6.9169999999999998</v>
      </c>
      <c r="C282" s="2">
        <f>RSI!I282</f>
        <v>50.863315057195571</v>
      </c>
      <c r="D282" s="2">
        <f>MACD!E282</f>
        <v>2.0016042381711507E-2</v>
      </c>
      <c r="E282" s="2">
        <f>MACD!F282</f>
        <v>-7.6236901807749894E-3</v>
      </c>
      <c r="F282" s="2">
        <f>'Moving Avg'!D282</f>
        <v>6.9404599999999999</v>
      </c>
      <c r="G282" s="2">
        <f>'Moving Avg'!F282</f>
        <v>6.9266900000000007</v>
      </c>
      <c r="H282" s="2">
        <f>'Moving Avg'!G282</f>
        <v>6.8953259999999945</v>
      </c>
      <c r="I282" s="2">
        <f>'Moving Avg'!H282</f>
        <v>6.4026730000000001</v>
      </c>
      <c r="J282" s="6" t="str">
        <f>OBV!F282</f>
        <v>BEARISH</v>
      </c>
      <c r="K282" s="6" t="str">
        <f>OBV!G282</f>
        <v>WEAK</v>
      </c>
      <c r="L282" s="6" t="str">
        <f>OBV!H282</f>
        <v>NEUTRAL</v>
      </c>
      <c r="M282" s="8">
        <f t="shared" si="40"/>
        <v>25</v>
      </c>
      <c r="N282" s="8">
        <f t="shared" si="41"/>
        <v>0</v>
      </c>
      <c r="O282" s="8">
        <f t="shared" si="42"/>
        <v>50</v>
      </c>
      <c r="P282" s="8">
        <f t="shared" si="43"/>
        <v>0</v>
      </c>
      <c r="Q282" s="9">
        <f t="shared" si="44"/>
        <v>16.25</v>
      </c>
      <c r="R282" s="9">
        <f t="shared" si="45"/>
        <v>22.5</v>
      </c>
      <c r="S282" s="9">
        <f t="shared" si="46"/>
        <v>16.25</v>
      </c>
      <c r="T282" s="9">
        <f t="shared" si="47"/>
        <v>18.75</v>
      </c>
      <c r="U282" s="8">
        <f t="shared" si="48"/>
        <v>18.333333333333332</v>
      </c>
      <c r="V282" s="8">
        <f t="shared" si="49"/>
        <v>18.4375</v>
      </c>
    </row>
    <row r="283" spans="1:22" ht="13.5" x14ac:dyDescent="0.25">
      <c r="A283" s="3">
        <f>RSI!A283</f>
        <v>42418</v>
      </c>
      <c r="B283" s="2">
        <f>RSI!B283</f>
        <v>6.9287000000000001</v>
      </c>
      <c r="C283" s="2">
        <f>RSI!I283</f>
        <v>52.362261104622824</v>
      </c>
      <c r="D283" s="2">
        <f>MACD!E283</f>
        <v>2.0904006250687779E-2</v>
      </c>
      <c r="E283" s="2">
        <f>MACD!F283</f>
        <v>-1.9181508944824356E-3</v>
      </c>
      <c r="F283" s="2">
        <f>'Moving Avg'!D283</f>
        <v>6.9428000000000001</v>
      </c>
      <c r="G283" s="2">
        <f>'Moving Avg'!F283</f>
        <v>6.93079</v>
      </c>
      <c r="H283" s="2">
        <f>'Moving Avg'!G283</f>
        <v>6.8955599999999961</v>
      </c>
      <c r="I283" s="2">
        <f>'Moving Avg'!H283</f>
        <v>6.4070775000000006</v>
      </c>
      <c r="J283" s="6" t="str">
        <f>OBV!F283</f>
        <v>BEARISH</v>
      </c>
      <c r="K283" s="6" t="str">
        <f>OBV!G283</f>
        <v>WEAK</v>
      </c>
      <c r="L283" s="6" t="str">
        <f>OBV!H283</f>
        <v>BEARISH DIVERGENCE</v>
      </c>
      <c r="M283" s="8">
        <f t="shared" si="40"/>
        <v>25</v>
      </c>
      <c r="N283" s="8">
        <f t="shared" si="41"/>
        <v>0</v>
      </c>
      <c r="O283" s="8">
        <f t="shared" si="42"/>
        <v>50</v>
      </c>
      <c r="P283" s="8">
        <f t="shared" si="43"/>
        <v>0</v>
      </c>
      <c r="Q283" s="9">
        <f t="shared" si="44"/>
        <v>16.25</v>
      </c>
      <c r="R283" s="9">
        <f t="shared" si="45"/>
        <v>22.5</v>
      </c>
      <c r="S283" s="9">
        <f t="shared" si="46"/>
        <v>16.25</v>
      </c>
      <c r="T283" s="9">
        <f t="shared" si="47"/>
        <v>18.75</v>
      </c>
      <c r="U283" s="8">
        <f t="shared" si="48"/>
        <v>18.333333333333332</v>
      </c>
      <c r="V283" s="8">
        <f t="shared" si="49"/>
        <v>18.4375</v>
      </c>
    </row>
    <row r="284" spans="1:22" ht="13.5" x14ac:dyDescent="0.25">
      <c r="A284" s="3">
        <f>RSI!A284</f>
        <v>42419</v>
      </c>
      <c r="B284" s="2">
        <f>RSI!B284</f>
        <v>6.9229000000000003</v>
      </c>
      <c r="C284" s="2">
        <f>RSI!I284</f>
        <v>51.523169198030935</v>
      </c>
      <c r="D284" s="2">
        <f>MACD!E284</f>
        <v>1.9283989267683488E-2</v>
      </c>
      <c r="E284" s="2">
        <f>MACD!F284</f>
        <v>2.3222771379507491E-3</v>
      </c>
      <c r="F284" s="2">
        <f>'Moving Avg'!D284</f>
        <v>6.9439799999999989</v>
      </c>
      <c r="G284" s="2">
        <f>'Moving Avg'!F284</f>
        <v>6.935480000000001</v>
      </c>
      <c r="H284" s="2">
        <f>'Moving Avg'!G284</f>
        <v>6.8956779999999958</v>
      </c>
      <c r="I284" s="2">
        <f>'Moving Avg'!H284</f>
        <v>6.4112569999999991</v>
      </c>
      <c r="J284" s="6" t="str">
        <f>OBV!F284</f>
        <v>BEARISH</v>
      </c>
      <c r="K284" s="6" t="str">
        <f>OBV!G284</f>
        <v>WEAK</v>
      </c>
      <c r="L284" s="6" t="str">
        <f>OBV!H284</f>
        <v>BEARISH DIVERGENCE</v>
      </c>
      <c r="M284" s="8">
        <f t="shared" si="40"/>
        <v>25</v>
      </c>
      <c r="N284" s="8">
        <f t="shared" si="41"/>
        <v>0</v>
      </c>
      <c r="O284" s="8">
        <f t="shared" si="42"/>
        <v>50</v>
      </c>
      <c r="P284" s="8">
        <f t="shared" si="43"/>
        <v>0</v>
      </c>
      <c r="Q284" s="9">
        <f t="shared" si="44"/>
        <v>16.25</v>
      </c>
      <c r="R284" s="9">
        <f t="shared" si="45"/>
        <v>22.5</v>
      </c>
      <c r="S284" s="9">
        <f t="shared" si="46"/>
        <v>16.25</v>
      </c>
      <c r="T284" s="9">
        <f t="shared" si="47"/>
        <v>18.75</v>
      </c>
      <c r="U284" s="8">
        <f t="shared" si="48"/>
        <v>18.333333333333332</v>
      </c>
      <c r="V284" s="8">
        <f t="shared" si="49"/>
        <v>18.4375</v>
      </c>
    </row>
    <row r="285" spans="1:22" ht="13.5" x14ac:dyDescent="0.25">
      <c r="A285" s="3">
        <f>RSI!A285</f>
        <v>42422</v>
      </c>
      <c r="B285" s="2">
        <f>RSI!B285</f>
        <v>6.9756</v>
      </c>
      <c r="C285" s="2">
        <f>RSI!I285</f>
        <v>58.09418794311042</v>
      </c>
      <c r="D285" s="2">
        <f>MACD!E285</f>
        <v>1.3957377793617276E-2</v>
      </c>
      <c r="E285" s="2">
        <f>MACD!F285</f>
        <v>4.6492972690840547E-3</v>
      </c>
      <c r="F285" s="2">
        <f>'Moving Avg'!D285</f>
        <v>6.9322400000000002</v>
      </c>
      <c r="G285" s="2">
        <f>'Moving Avg'!F285</f>
        <v>6.9431000000000012</v>
      </c>
      <c r="H285" s="2">
        <f>'Moving Avg'!G285</f>
        <v>6.8972019999999956</v>
      </c>
      <c r="I285" s="2">
        <f>'Moving Avg'!H285</f>
        <v>6.415616</v>
      </c>
      <c r="J285" s="6" t="str">
        <f>OBV!F285</f>
        <v>BEARISH</v>
      </c>
      <c r="K285" s="6" t="str">
        <f>OBV!G285</f>
        <v>NEUTRAL</v>
      </c>
      <c r="L285" s="6" t="str">
        <f>OBV!H285</f>
        <v>CONFIRMED BEARISH</v>
      </c>
      <c r="M285" s="8">
        <f t="shared" si="40"/>
        <v>25</v>
      </c>
      <c r="N285" s="8">
        <f t="shared" si="41"/>
        <v>0</v>
      </c>
      <c r="O285" s="8">
        <f t="shared" si="42"/>
        <v>50</v>
      </c>
      <c r="P285" s="8">
        <f t="shared" si="43"/>
        <v>16.5</v>
      </c>
      <c r="Q285" s="9">
        <f t="shared" si="44"/>
        <v>18.725000000000001</v>
      </c>
      <c r="R285" s="9">
        <f t="shared" si="45"/>
        <v>26.625</v>
      </c>
      <c r="S285" s="9">
        <f t="shared" si="46"/>
        <v>23.675000000000001</v>
      </c>
      <c r="T285" s="9">
        <f t="shared" si="47"/>
        <v>22.875</v>
      </c>
      <c r="U285" s="8">
        <f t="shared" si="48"/>
        <v>23.008333333333336</v>
      </c>
      <c r="V285" s="8">
        <f t="shared" si="49"/>
        <v>22.975000000000001</v>
      </c>
    </row>
    <row r="286" spans="1:22" ht="13.5" x14ac:dyDescent="0.25">
      <c r="A286" s="3">
        <f>RSI!A286</f>
        <v>42423</v>
      </c>
      <c r="B286" s="2">
        <f>RSI!B286</f>
        <v>6.9756</v>
      </c>
      <c r="C286" s="2">
        <f>RSI!I286</f>
        <v>58.09418794311042</v>
      </c>
      <c r="D286" s="2">
        <f>MACD!E286</f>
        <v>9.0905753248353705E-3</v>
      </c>
      <c r="E286" s="2">
        <f>MACD!F286</f>
        <v>5.537552880234318E-3</v>
      </c>
      <c r="F286" s="2">
        <f>'Moving Avg'!D286</f>
        <v>6.9439599999999997</v>
      </c>
      <c r="G286" s="2">
        <f>'Moving Avg'!F286</f>
        <v>6.950425000000001</v>
      </c>
      <c r="H286" s="2">
        <f>'Moving Avg'!G286</f>
        <v>6.8995459999999955</v>
      </c>
      <c r="I286" s="2">
        <f>'Moving Avg'!H286</f>
        <v>6.4199190000000002</v>
      </c>
      <c r="J286" s="6" t="str">
        <f>OBV!F286</f>
        <v>BULLISH</v>
      </c>
      <c r="K286" s="6" t="str">
        <f>OBV!G286</f>
        <v>STRONG</v>
      </c>
      <c r="L286" s="6" t="str">
        <f>OBV!H286</f>
        <v>CONFIRMED BULLISH</v>
      </c>
      <c r="M286" s="8">
        <f t="shared" si="40"/>
        <v>25</v>
      </c>
      <c r="N286" s="8">
        <f t="shared" si="41"/>
        <v>0</v>
      </c>
      <c r="O286" s="8">
        <f t="shared" si="42"/>
        <v>50</v>
      </c>
      <c r="P286" s="8">
        <f t="shared" si="43"/>
        <v>100</v>
      </c>
      <c r="Q286" s="9">
        <f t="shared" si="44"/>
        <v>31.25</v>
      </c>
      <c r="R286" s="9">
        <f t="shared" si="45"/>
        <v>47.5</v>
      </c>
      <c r="S286" s="9">
        <f t="shared" si="46"/>
        <v>61.25</v>
      </c>
      <c r="T286" s="9">
        <f t="shared" si="47"/>
        <v>43.75</v>
      </c>
      <c r="U286" s="8">
        <f t="shared" si="48"/>
        <v>46.666666666666664</v>
      </c>
      <c r="V286" s="8">
        <f t="shared" si="49"/>
        <v>45.9375</v>
      </c>
    </row>
    <row r="287" spans="1:22" ht="13.5" x14ac:dyDescent="0.25">
      <c r="A287" s="3">
        <f>RSI!A287</f>
        <v>42424</v>
      </c>
      <c r="B287" s="2">
        <f>RSI!B287</f>
        <v>6.9991000000000003</v>
      </c>
      <c r="C287" s="2">
        <f>RSI!I287</f>
        <v>60.839391373710939</v>
      </c>
      <c r="D287" s="2">
        <f>MACD!E287</f>
        <v>1.0987434723741529E-3</v>
      </c>
      <c r="E287" s="2">
        <f>MACD!F287</f>
        <v>4.6497909986622848E-3</v>
      </c>
      <c r="F287" s="2">
        <f>'Moving Avg'!D287</f>
        <v>6.9603800000000007</v>
      </c>
      <c r="G287" s="2">
        <f>'Moving Avg'!F287</f>
        <v>6.9580450000000011</v>
      </c>
      <c r="H287" s="2">
        <f>'Moving Avg'!G287</f>
        <v>6.9023599999999954</v>
      </c>
      <c r="I287" s="2">
        <f>'Moving Avg'!H287</f>
        <v>6.4243954999999993</v>
      </c>
      <c r="J287" s="6" t="str">
        <f>OBV!F287</f>
        <v>BULLISH</v>
      </c>
      <c r="K287" s="6" t="str">
        <f>OBV!G287</f>
        <v>STRONG</v>
      </c>
      <c r="L287" s="6" t="str">
        <f>OBV!H287</f>
        <v>CONFIRMED BULLISH</v>
      </c>
      <c r="M287" s="8">
        <f t="shared" si="40"/>
        <v>25</v>
      </c>
      <c r="N287" s="8">
        <f t="shared" si="41"/>
        <v>45</v>
      </c>
      <c r="O287" s="8">
        <f t="shared" si="42"/>
        <v>50</v>
      </c>
      <c r="P287" s="8">
        <f t="shared" si="43"/>
        <v>100</v>
      </c>
      <c r="Q287" s="9">
        <f t="shared" si="44"/>
        <v>47</v>
      </c>
      <c r="R287" s="9">
        <f t="shared" si="45"/>
        <v>56.5</v>
      </c>
      <c r="S287" s="9">
        <f t="shared" si="46"/>
        <v>68</v>
      </c>
      <c r="T287" s="9">
        <f t="shared" si="47"/>
        <v>55</v>
      </c>
      <c r="U287" s="8">
        <f t="shared" si="48"/>
        <v>57.166666666666664</v>
      </c>
      <c r="V287" s="8">
        <f t="shared" si="49"/>
        <v>56.625</v>
      </c>
    </row>
    <row r="288" spans="1:22" ht="13.5" x14ac:dyDescent="0.25">
      <c r="A288" s="3">
        <f>RSI!A288</f>
        <v>42425</v>
      </c>
      <c r="B288" s="2">
        <f>RSI!B288</f>
        <v>6.9287000000000001</v>
      </c>
      <c r="C288" s="2">
        <f>RSI!I288</f>
        <v>50.224705403259044</v>
      </c>
      <c r="D288" s="2">
        <f>MACD!E288</f>
        <v>-8.9598226357079369E-4</v>
      </c>
      <c r="E288" s="2">
        <f>MACD!F288</f>
        <v>3.5406363462156692E-3</v>
      </c>
      <c r="F288" s="2">
        <f>'Moving Avg'!D288</f>
        <v>6.9603799999999989</v>
      </c>
      <c r="G288" s="2">
        <f>'Moving Avg'!F288</f>
        <v>6.9565750000000008</v>
      </c>
      <c r="H288" s="2">
        <f>'Moving Avg'!G288</f>
        <v>6.9038839999999961</v>
      </c>
      <c r="I288" s="2">
        <f>'Moving Avg'!H288</f>
        <v>6.4287159999999997</v>
      </c>
      <c r="J288" s="6" t="str">
        <f>OBV!F288</f>
        <v>BULLISH</v>
      </c>
      <c r="K288" s="6" t="str">
        <f>OBV!G288</f>
        <v>STRONG</v>
      </c>
      <c r="L288" s="6" t="str">
        <f>OBV!H288</f>
        <v>NEUTRAL</v>
      </c>
      <c r="M288" s="8">
        <f t="shared" si="40"/>
        <v>25</v>
      </c>
      <c r="N288" s="8">
        <f t="shared" si="41"/>
        <v>45</v>
      </c>
      <c r="O288" s="8">
        <f t="shared" si="42"/>
        <v>50</v>
      </c>
      <c r="P288" s="8">
        <f t="shared" si="43"/>
        <v>66</v>
      </c>
      <c r="Q288" s="9">
        <f t="shared" si="44"/>
        <v>41.9</v>
      </c>
      <c r="R288" s="9">
        <f t="shared" si="45"/>
        <v>48</v>
      </c>
      <c r="S288" s="9">
        <f t="shared" si="46"/>
        <v>52.7</v>
      </c>
      <c r="T288" s="9">
        <f t="shared" si="47"/>
        <v>46.5</v>
      </c>
      <c r="U288" s="8">
        <f t="shared" si="48"/>
        <v>47.533333333333339</v>
      </c>
      <c r="V288" s="8">
        <f t="shared" si="49"/>
        <v>47.275000000000006</v>
      </c>
    </row>
    <row r="289" spans="1:22" ht="13.5" x14ac:dyDescent="0.25">
      <c r="A289" s="3">
        <f>RSI!A289</f>
        <v>42426</v>
      </c>
      <c r="B289" s="2">
        <f>RSI!B289</f>
        <v>6.9462999999999999</v>
      </c>
      <c r="C289" s="2">
        <f>RSI!I289</f>
        <v>52.457893980489601</v>
      </c>
      <c r="D289" s="2">
        <f>MACD!E289</f>
        <v>-3.8856279853112241E-3</v>
      </c>
      <c r="E289" s="2">
        <f>MACD!F289</f>
        <v>2.0553834799102908E-3</v>
      </c>
      <c r="F289" s="2">
        <f>'Moving Avg'!D289</f>
        <v>6.9650599999999994</v>
      </c>
      <c r="G289" s="2">
        <f>'Moving Avg'!F289</f>
        <v>6.9521750000000013</v>
      </c>
      <c r="H289" s="2">
        <f>'Moving Avg'!G289</f>
        <v>6.9050559999999965</v>
      </c>
      <c r="I289" s="2">
        <f>'Moving Avg'!H289</f>
        <v>6.4331244999999999</v>
      </c>
      <c r="J289" s="6" t="str">
        <f>OBV!F289</f>
        <v>BULLISH</v>
      </c>
      <c r="K289" s="6" t="str">
        <f>OBV!G289</f>
        <v>STRONG</v>
      </c>
      <c r="L289" s="6" t="str">
        <f>OBV!H289</f>
        <v>CONFIRMED BULLISH</v>
      </c>
      <c r="M289" s="8">
        <f t="shared" si="40"/>
        <v>25</v>
      </c>
      <c r="N289" s="8">
        <f t="shared" si="41"/>
        <v>45</v>
      </c>
      <c r="O289" s="8">
        <f t="shared" si="42"/>
        <v>50</v>
      </c>
      <c r="P289" s="8">
        <f t="shared" si="43"/>
        <v>100</v>
      </c>
      <c r="Q289" s="9">
        <f t="shared" si="44"/>
        <v>47</v>
      </c>
      <c r="R289" s="9">
        <f t="shared" si="45"/>
        <v>56.5</v>
      </c>
      <c r="S289" s="9">
        <f t="shared" si="46"/>
        <v>68</v>
      </c>
      <c r="T289" s="9">
        <f t="shared" si="47"/>
        <v>55</v>
      </c>
      <c r="U289" s="8">
        <f t="shared" si="48"/>
        <v>57.166666666666664</v>
      </c>
      <c r="V289" s="8">
        <f t="shared" si="49"/>
        <v>56.625</v>
      </c>
    </row>
    <row r="290" spans="1:22" ht="13.5" x14ac:dyDescent="0.25">
      <c r="A290" s="3">
        <f>RSI!A290</f>
        <v>42429</v>
      </c>
      <c r="B290" s="2">
        <f>RSI!B290</f>
        <v>6.9462999999999999</v>
      </c>
      <c r="C290" s="2">
        <f>RSI!I290</f>
        <v>52.457893980489601</v>
      </c>
      <c r="D290" s="2">
        <f>MACD!E290</f>
        <v>1.1528588363585612E-2</v>
      </c>
      <c r="E290" s="2">
        <f>MACD!F290</f>
        <v>3.9500244566453551E-3</v>
      </c>
      <c r="F290" s="2">
        <f>'Moving Avg'!D290</f>
        <v>6.9592000000000001</v>
      </c>
      <c r="G290" s="2">
        <f>'Moving Avg'!F290</f>
        <v>6.9477750000000018</v>
      </c>
      <c r="H290" s="2">
        <f>'Moving Avg'!G290</f>
        <v>6.9062279999999978</v>
      </c>
      <c r="I290" s="2">
        <f>'Moving Avg'!H290</f>
        <v>6.4375050000000007</v>
      </c>
      <c r="J290" s="6" t="str">
        <f>OBV!F290</f>
        <v>BULLISH</v>
      </c>
      <c r="K290" s="6" t="str">
        <f>OBV!G290</f>
        <v>STRONG</v>
      </c>
      <c r="L290" s="6" t="str">
        <f>OBV!H290</f>
        <v>BULLISH DIVERGENCE</v>
      </c>
      <c r="M290" s="8">
        <f t="shared" si="40"/>
        <v>25</v>
      </c>
      <c r="N290" s="8">
        <f t="shared" si="41"/>
        <v>0</v>
      </c>
      <c r="O290" s="8">
        <f t="shared" si="42"/>
        <v>50</v>
      </c>
      <c r="P290" s="8">
        <f t="shared" si="43"/>
        <v>83</v>
      </c>
      <c r="Q290" s="9">
        <f t="shared" si="44"/>
        <v>28.7</v>
      </c>
      <c r="R290" s="9">
        <f t="shared" si="45"/>
        <v>43.25</v>
      </c>
      <c r="S290" s="9">
        <f t="shared" si="46"/>
        <v>53.6</v>
      </c>
      <c r="T290" s="9">
        <f t="shared" si="47"/>
        <v>39.5</v>
      </c>
      <c r="U290" s="8">
        <f t="shared" si="48"/>
        <v>41.85</v>
      </c>
      <c r="V290" s="8">
        <f t="shared" si="49"/>
        <v>41.262500000000003</v>
      </c>
    </row>
    <row r="291" spans="1:22" ht="13.5" x14ac:dyDescent="0.25">
      <c r="A291" s="3">
        <f>RSI!A291</f>
        <v>42430</v>
      </c>
      <c r="B291" s="2">
        <f>RSI!B291</f>
        <v>6.9698000000000002</v>
      </c>
      <c r="C291" s="2">
        <f>RSI!I291</f>
        <v>55.546364126469591</v>
      </c>
      <c r="D291" s="2">
        <f>MACD!E291</f>
        <v>4.6898280857865515E-3</v>
      </c>
      <c r="E291" s="2">
        <f>MACD!F291</f>
        <v>4.0979851824735946E-3</v>
      </c>
      <c r="F291" s="2">
        <f>'Moving Avg'!D291</f>
        <v>6.9580400000000013</v>
      </c>
      <c r="G291" s="2">
        <f>'Moving Avg'!F291</f>
        <v>6.9445499999999996</v>
      </c>
      <c r="H291" s="2">
        <f>'Moving Avg'!G291</f>
        <v>6.9078699999999991</v>
      </c>
      <c r="I291" s="2">
        <f>'Moving Avg'!H291</f>
        <v>6.4415830000000005</v>
      </c>
      <c r="J291" s="6" t="str">
        <f>OBV!F291</f>
        <v>BULLISH</v>
      </c>
      <c r="K291" s="6" t="str">
        <f>OBV!G291</f>
        <v>STRONG</v>
      </c>
      <c r="L291" s="6" t="str">
        <f>OBV!H291</f>
        <v>BULLISH DIVERGENCE</v>
      </c>
      <c r="M291" s="8">
        <f t="shared" si="40"/>
        <v>25</v>
      </c>
      <c r="N291" s="8">
        <f t="shared" si="41"/>
        <v>0</v>
      </c>
      <c r="O291" s="8">
        <f t="shared" si="42"/>
        <v>50</v>
      </c>
      <c r="P291" s="8">
        <f t="shared" si="43"/>
        <v>83</v>
      </c>
      <c r="Q291" s="9">
        <f t="shared" si="44"/>
        <v>28.7</v>
      </c>
      <c r="R291" s="9">
        <f t="shared" si="45"/>
        <v>43.25</v>
      </c>
      <c r="S291" s="9">
        <f t="shared" si="46"/>
        <v>53.6</v>
      </c>
      <c r="T291" s="9">
        <f t="shared" si="47"/>
        <v>39.5</v>
      </c>
      <c r="U291" s="8">
        <f t="shared" si="48"/>
        <v>41.85</v>
      </c>
      <c r="V291" s="8">
        <f t="shared" si="49"/>
        <v>41.262500000000003</v>
      </c>
    </row>
    <row r="292" spans="1:22" ht="13.5" x14ac:dyDescent="0.25">
      <c r="A292" s="3">
        <f>RSI!A292</f>
        <v>42431</v>
      </c>
      <c r="B292" s="2">
        <f>RSI!B292</f>
        <v>7.1749000000000001</v>
      </c>
      <c r="C292" s="2">
        <f>RSI!I292</f>
        <v>72.399107282651471</v>
      </c>
      <c r="D292" s="2">
        <f>MACD!E292</f>
        <v>-1.6515922309478626E-2</v>
      </c>
      <c r="E292" s="2">
        <f>MACD!F292</f>
        <v>-2.4796315916849644E-5</v>
      </c>
      <c r="F292" s="2">
        <f>'Moving Avg'!D292</f>
        <v>6.9931999999999999</v>
      </c>
      <c r="G292" s="2">
        <f>'Moving Avg'!F292</f>
        <v>6.9559800000000012</v>
      </c>
      <c r="H292" s="2">
        <f>'Moving Avg'!G292</f>
        <v>6.9136139999999999</v>
      </c>
      <c r="I292" s="2">
        <f>'Moving Avg'!H292</f>
        <v>6.4469664999999994</v>
      </c>
      <c r="J292" s="6" t="str">
        <f>OBV!F292</f>
        <v>BULLISH</v>
      </c>
      <c r="K292" s="6" t="str">
        <f>OBV!G292</f>
        <v>STRONG</v>
      </c>
      <c r="L292" s="6" t="str">
        <f>OBV!H292</f>
        <v>CONFIRMED BULLISH</v>
      </c>
      <c r="M292" s="8">
        <f t="shared" si="40"/>
        <v>0</v>
      </c>
      <c r="N292" s="8">
        <f t="shared" si="41"/>
        <v>45</v>
      </c>
      <c r="O292" s="8">
        <f t="shared" si="42"/>
        <v>50</v>
      </c>
      <c r="P292" s="8">
        <f t="shared" si="43"/>
        <v>100</v>
      </c>
      <c r="Q292" s="9">
        <f t="shared" si="44"/>
        <v>38.25</v>
      </c>
      <c r="R292" s="9">
        <f t="shared" si="45"/>
        <v>51.5</v>
      </c>
      <c r="S292" s="9">
        <f t="shared" si="46"/>
        <v>64.25</v>
      </c>
      <c r="T292" s="9">
        <f t="shared" si="47"/>
        <v>48.75</v>
      </c>
      <c r="U292" s="8">
        <f t="shared" si="48"/>
        <v>51.333333333333336</v>
      </c>
      <c r="V292" s="8">
        <f t="shared" si="49"/>
        <v>50.6875</v>
      </c>
    </row>
    <row r="293" spans="1:22" ht="13.5" x14ac:dyDescent="0.25">
      <c r="A293" s="3">
        <f>RSI!A293</f>
        <v>42432</v>
      </c>
      <c r="B293" s="2">
        <f>RSI!B293</f>
        <v>7.0400999999999998</v>
      </c>
      <c r="C293" s="2">
        <f>RSI!I293</f>
        <v>57.082148590891457</v>
      </c>
      <c r="D293" s="2">
        <f>MACD!E293</f>
        <v>-2.4095744729593527E-2</v>
      </c>
      <c r="E293" s="2">
        <f>MACD!F293</f>
        <v>-4.8389859986521858E-3</v>
      </c>
      <c r="F293" s="2">
        <f>'Moving Avg'!D293</f>
        <v>7.015480000000001</v>
      </c>
      <c r="G293" s="2">
        <f>'Moving Avg'!F293</f>
        <v>6.9606700000000004</v>
      </c>
      <c r="H293" s="2">
        <f>'Moving Avg'!G293</f>
        <v>6.9168960000000004</v>
      </c>
      <c r="I293" s="2">
        <f>'Moving Avg'!H293</f>
        <v>6.4518719999999998</v>
      </c>
      <c r="J293" s="6" t="str">
        <f>OBV!F293</f>
        <v>BULLISH</v>
      </c>
      <c r="K293" s="6" t="str">
        <f>OBV!G293</f>
        <v>STRONG</v>
      </c>
      <c r="L293" s="6" t="str">
        <f>OBV!H293</f>
        <v>CONFIRMED BULLISH</v>
      </c>
      <c r="M293" s="8">
        <f t="shared" si="40"/>
        <v>25</v>
      </c>
      <c r="N293" s="8">
        <f t="shared" si="41"/>
        <v>45</v>
      </c>
      <c r="O293" s="8">
        <f t="shared" si="42"/>
        <v>50</v>
      </c>
      <c r="P293" s="8">
        <f t="shared" si="43"/>
        <v>100</v>
      </c>
      <c r="Q293" s="9">
        <f t="shared" si="44"/>
        <v>47</v>
      </c>
      <c r="R293" s="9">
        <f t="shared" si="45"/>
        <v>56.5</v>
      </c>
      <c r="S293" s="9">
        <f t="shared" si="46"/>
        <v>68</v>
      </c>
      <c r="T293" s="9">
        <f t="shared" si="47"/>
        <v>55</v>
      </c>
      <c r="U293" s="8">
        <f t="shared" si="48"/>
        <v>57.166666666666664</v>
      </c>
      <c r="V293" s="8">
        <f t="shared" si="49"/>
        <v>56.625</v>
      </c>
    </row>
    <row r="294" spans="1:22" ht="13.5" x14ac:dyDescent="0.25">
      <c r="A294" s="3">
        <f>RSI!A294</f>
        <v>42433</v>
      </c>
      <c r="B294" s="2">
        <f>RSI!B294</f>
        <v>6.9581</v>
      </c>
      <c r="C294" s="2">
        <f>RSI!I294</f>
        <v>50.133842165156182</v>
      </c>
      <c r="D294" s="2">
        <f>MACD!E294</f>
        <v>-2.5847505945014504E-2</v>
      </c>
      <c r="E294" s="2">
        <f>MACD!F294</f>
        <v>-9.0406899879246494E-3</v>
      </c>
      <c r="F294" s="2">
        <f>'Moving Avg'!D294</f>
        <v>7.0178399999999996</v>
      </c>
      <c r="G294" s="2">
        <f>'Moving Avg'!F294</f>
        <v>6.9621400000000007</v>
      </c>
      <c r="H294" s="2">
        <f>'Moving Avg'!G294</f>
        <v>6.9187720000000015</v>
      </c>
      <c r="I294" s="2">
        <f>'Moving Avg'!H294</f>
        <v>6.4563674999999989</v>
      </c>
      <c r="J294" s="6" t="str">
        <f>OBV!F294</f>
        <v>BULLISH</v>
      </c>
      <c r="K294" s="6" t="str">
        <f>OBV!G294</f>
        <v>STRONG</v>
      </c>
      <c r="L294" s="6" t="str">
        <f>OBV!H294</f>
        <v>CONFIRMED BULLISH</v>
      </c>
      <c r="M294" s="8">
        <f t="shared" si="40"/>
        <v>25</v>
      </c>
      <c r="N294" s="8">
        <f t="shared" si="41"/>
        <v>45</v>
      </c>
      <c r="O294" s="8">
        <f t="shared" si="42"/>
        <v>50</v>
      </c>
      <c r="P294" s="8">
        <f t="shared" si="43"/>
        <v>100</v>
      </c>
      <c r="Q294" s="9">
        <f t="shared" si="44"/>
        <v>47</v>
      </c>
      <c r="R294" s="9">
        <f t="shared" si="45"/>
        <v>56.5</v>
      </c>
      <c r="S294" s="9">
        <f t="shared" si="46"/>
        <v>68</v>
      </c>
      <c r="T294" s="9">
        <f t="shared" si="47"/>
        <v>55</v>
      </c>
      <c r="U294" s="8">
        <f t="shared" si="48"/>
        <v>57.166666666666664</v>
      </c>
      <c r="V294" s="8">
        <f t="shared" si="49"/>
        <v>56.625</v>
      </c>
    </row>
    <row r="295" spans="1:22" ht="13.5" x14ac:dyDescent="0.25">
      <c r="A295" s="3">
        <f>RSI!A295</f>
        <v>42436</v>
      </c>
      <c r="B295" s="2">
        <f>RSI!B295</f>
        <v>6.9756</v>
      </c>
      <c r="C295" s="2">
        <f>RSI!I295</f>
        <v>51.490937666280857</v>
      </c>
      <c r="D295" s="2">
        <f>MACD!E295</f>
        <v>-2.0515153553165355E-2</v>
      </c>
      <c r="E295" s="2">
        <f>MACD!F295</f>
        <v>-1.1335582700972791E-2</v>
      </c>
      <c r="F295" s="2">
        <f>'Moving Avg'!D295</f>
        <v>7.0236999999999998</v>
      </c>
      <c r="G295" s="2">
        <f>'Moving Avg'!F295</f>
        <v>6.9644849999999989</v>
      </c>
      <c r="H295" s="2">
        <f>'Moving Avg'!G295</f>
        <v>6.9213500000000003</v>
      </c>
      <c r="I295" s="2">
        <f>'Moving Avg'!H295</f>
        <v>6.461006499999999</v>
      </c>
      <c r="J295" s="6" t="str">
        <f>OBV!F295</f>
        <v>BULLISH</v>
      </c>
      <c r="K295" s="6" t="str">
        <f>OBV!G295</f>
        <v>STRONG</v>
      </c>
      <c r="L295" s="6" t="str">
        <f>OBV!H295</f>
        <v>CONFIRMED BULLISH</v>
      </c>
      <c r="M295" s="8">
        <f t="shared" si="40"/>
        <v>25</v>
      </c>
      <c r="N295" s="8">
        <f t="shared" si="41"/>
        <v>45</v>
      </c>
      <c r="O295" s="8">
        <f t="shared" si="42"/>
        <v>50</v>
      </c>
      <c r="P295" s="8">
        <f t="shared" si="43"/>
        <v>100</v>
      </c>
      <c r="Q295" s="9">
        <f t="shared" si="44"/>
        <v>47</v>
      </c>
      <c r="R295" s="9">
        <f t="shared" si="45"/>
        <v>56.5</v>
      </c>
      <c r="S295" s="9">
        <f t="shared" si="46"/>
        <v>68</v>
      </c>
      <c r="T295" s="9">
        <f t="shared" si="47"/>
        <v>55</v>
      </c>
      <c r="U295" s="8">
        <f t="shared" si="48"/>
        <v>57.166666666666664</v>
      </c>
      <c r="V295" s="8">
        <f t="shared" si="49"/>
        <v>56.625</v>
      </c>
    </row>
    <row r="296" spans="1:22" ht="13.5" x14ac:dyDescent="0.25">
      <c r="A296" s="3">
        <f>RSI!A296</f>
        <v>42437</v>
      </c>
      <c r="B296" s="2">
        <f>RSI!B296</f>
        <v>7.1222000000000003</v>
      </c>
      <c r="C296" s="2">
        <f>RSI!I296</f>
        <v>61.053133439471324</v>
      </c>
      <c r="D296" s="2">
        <f>MACD!E296</f>
        <v>-2.6962852920768832E-2</v>
      </c>
      <c r="E296" s="2">
        <f>MACD!F296</f>
        <v>-1.4461036744932E-2</v>
      </c>
      <c r="F296" s="2">
        <f>'Moving Avg'!D296</f>
        <v>7.0541799999999997</v>
      </c>
      <c r="G296" s="2">
        <f>'Moving Avg'!F296</f>
        <v>6.9741599999999995</v>
      </c>
      <c r="H296" s="2">
        <f>'Moving Avg'!G296</f>
        <v>6.9266260000000015</v>
      </c>
      <c r="I296" s="2">
        <f>'Moving Avg'!H296</f>
        <v>6.4665184999999985</v>
      </c>
      <c r="J296" s="6" t="str">
        <f>OBV!F296</f>
        <v>BULLISH</v>
      </c>
      <c r="K296" s="6" t="str">
        <f>OBV!G296</f>
        <v>STRONG</v>
      </c>
      <c r="L296" s="6" t="str">
        <f>OBV!H296</f>
        <v>CONFIRMED BULLISH</v>
      </c>
      <c r="M296" s="8">
        <f t="shared" si="40"/>
        <v>25</v>
      </c>
      <c r="N296" s="8">
        <f t="shared" si="41"/>
        <v>45</v>
      </c>
      <c r="O296" s="8">
        <f t="shared" si="42"/>
        <v>50</v>
      </c>
      <c r="P296" s="8">
        <f t="shared" si="43"/>
        <v>100</v>
      </c>
      <c r="Q296" s="9">
        <f t="shared" si="44"/>
        <v>47</v>
      </c>
      <c r="R296" s="9">
        <f t="shared" si="45"/>
        <v>56.5</v>
      </c>
      <c r="S296" s="9">
        <f t="shared" si="46"/>
        <v>68</v>
      </c>
      <c r="T296" s="9">
        <f t="shared" si="47"/>
        <v>55</v>
      </c>
      <c r="U296" s="8">
        <f t="shared" si="48"/>
        <v>57.166666666666664</v>
      </c>
      <c r="V296" s="8">
        <f t="shared" si="49"/>
        <v>56.625</v>
      </c>
    </row>
    <row r="297" spans="1:22" ht="13.5" x14ac:dyDescent="0.25">
      <c r="A297" s="3">
        <f>RSI!A297</f>
        <v>42438</v>
      </c>
      <c r="B297" s="2">
        <f>RSI!B297</f>
        <v>7.1222000000000003</v>
      </c>
      <c r="C297" s="2">
        <f>RSI!I297</f>
        <v>61.053133439471324</v>
      </c>
      <c r="D297" s="2">
        <f>MACD!E297</f>
        <v>-2.9762470910535299E-2</v>
      </c>
      <c r="E297" s="2">
        <f>MACD!F297</f>
        <v>-1.752132357805266E-2</v>
      </c>
      <c r="F297" s="2">
        <f>'Moving Avg'!D297</f>
        <v>7.0436400000000008</v>
      </c>
      <c r="G297" s="2">
        <f>'Moving Avg'!F297</f>
        <v>6.9844199999999983</v>
      </c>
      <c r="H297" s="2">
        <f>'Moving Avg'!G297</f>
        <v>6.9308459999999998</v>
      </c>
      <c r="I297" s="2">
        <f>'Moving Avg'!H297</f>
        <v>6.4721424999999977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  <c r="M297" s="8">
        <f t="shared" si="40"/>
        <v>25</v>
      </c>
      <c r="N297" s="8">
        <f t="shared" si="41"/>
        <v>45</v>
      </c>
      <c r="O297" s="8">
        <f t="shared" si="42"/>
        <v>50</v>
      </c>
      <c r="P297" s="8">
        <f t="shared" si="43"/>
        <v>0</v>
      </c>
      <c r="Q297" s="9">
        <f t="shared" si="44"/>
        <v>32</v>
      </c>
      <c r="R297" s="9">
        <f t="shared" si="45"/>
        <v>31.5</v>
      </c>
      <c r="S297" s="9">
        <f t="shared" si="46"/>
        <v>23</v>
      </c>
      <c r="T297" s="9">
        <f t="shared" si="47"/>
        <v>30</v>
      </c>
      <c r="U297" s="8">
        <f t="shared" si="48"/>
        <v>28.833333333333332</v>
      </c>
      <c r="V297" s="8">
        <f t="shared" si="49"/>
        <v>29.125</v>
      </c>
    </row>
    <row r="298" spans="1:22" ht="13.5" x14ac:dyDescent="0.25">
      <c r="A298" s="3">
        <f>RSI!A298</f>
        <v>42439</v>
      </c>
      <c r="B298" s="2">
        <f>RSI!B298</f>
        <v>7.1105</v>
      </c>
      <c r="C298" s="2">
        <f>RSI!I298</f>
        <v>59.959148196400434</v>
      </c>
      <c r="D298" s="2">
        <f>MACD!E298</f>
        <v>-4.2983681917781347E-2</v>
      </c>
      <c r="E298" s="2">
        <f>MACD!F298</f>
        <v>-2.2613795245998398E-2</v>
      </c>
      <c r="F298" s="2">
        <f>'Moving Avg'!D298</f>
        <v>7.0577200000000007</v>
      </c>
      <c r="G298" s="2">
        <f>'Moving Avg'!F298</f>
        <v>6.9940949999999997</v>
      </c>
      <c r="H298" s="2">
        <f>'Moving Avg'!G298</f>
        <v>6.9349499999999997</v>
      </c>
      <c r="I298" s="2">
        <f>'Moving Avg'!H298</f>
        <v>6.4777359999999984</v>
      </c>
      <c r="J298" s="6" t="str">
        <f>OBV!F298</f>
        <v>BULLISH</v>
      </c>
      <c r="K298" s="6" t="str">
        <f>OBV!G298</f>
        <v>STRONG</v>
      </c>
      <c r="L298" s="6" t="str">
        <f>OBV!H298</f>
        <v>CONFIRMED BULLISH</v>
      </c>
      <c r="M298" s="8">
        <f t="shared" si="40"/>
        <v>25</v>
      </c>
      <c r="N298" s="8">
        <f t="shared" si="41"/>
        <v>100</v>
      </c>
      <c r="O298" s="8">
        <f t="shared" si="42"/>
        <v>50</v>
      </c>
      <c r="P298" s="8">
        <f t="shared" si="43"/>
        <v>100</v>
      </c>
      <c r="Q298" s="9">
        <f t="shared" si="44"/>
        <v>66.25</v>
      </c>
      <c r="R298" s="9">
        <f t="shared" si="45"/>
        <v>67.5</v>
      </c>
      <c r="S298" s="9">
        <f t="shared" si="46"/>
        <v>76.25</v>
      </c>
      <c r="T298" s="9">
        <f t="shared" si="47"/>
        <v>68.75</v>
      </c>
      <c r="U298" s="8">
        <f t="shared" si="48"/>
        <v>70</v>
      </c>
      <c r="V298" s="8">
        <f t="shared" si="49"/>
        <v>69.6875</v>
      </c>
    </row>
    <row r="299" spans="1:22" ht="13.5" x14ac:dyDescent="0.25">
      <c r="A299" s="3">
        <f>RSI!A299</f>
        <v>42440</v>
      </c>
      <c r="B299" s="2">
        <f>RSI!B299</f>
        <v>7.1222000000000003</v>
      </c>
      <c r="C299" s="2">
        <f>RSI!I299</f>
        <v>60.717185854429999</v>
      </c>
      <c r="D299" s="2">
        <f>MACD!E299</f>
        <v>-5.3083107271973518E-2</v>
      </c>
      <c r="E299" s="2">
        <f>MACD!F299</f>
        <v>-2.8707657651193423E-2</v>
      </c>
      <c r="F299" s="2">
        <f>'Moving Avg'!D299</f>
        <v>7.0905399999999998</v>
      </c>
      <c r="G299" s="2">
        <f>'Moving Avg'!F299</f>
        <v>7.0043549999999994</v>
      </c>
      <c r="H299" s="2">
        <f>'Moving Avg'!G299</f>
        <v>6.9397580000000003</v>
      </c>
      <c r="I299" s="2">
        <f>'Moving Avg'!H299</f>
        <v>6.4833879999999979</v>
      </c>
      <c r="J299" s="6" t="str">
        <f>OBV!F299</f>
        <v>BULLISH</v>
      </c>
      <c r="K299" s="6" t="str">
        <f>OBV!G299</f>
        <v>STRONG</v>
      </c>
      <c r="L299" s="6" t="str">
        <f>OBV!H299</f>
        <v>CONFIRMED BULLISH</v>
      </c>
      <c r="M299" s="8">
        <f t="shared" si="40"/>
        <v>25</v>
      </c>
      <c r="N299" s="8">
        <f t="shared" si="41"/>
        <v>100</v>
      </c>
      <c r="O299" s="8">
        <f t="shared" si="42"/>
        <v>50</v>
      </c>
      <c r="P299" s="8">
        <f t="shared" si="43"/>
        <v>100</v>
      </c>
      <c r="Q299" s="9">
        <f t="shared" si="44"/>
        <v>66.25</v>
      </c>
      <c r="R299" s="9">
        <f t="shared" si="45"/>
        <v>67.5</v>
      </c>
      <c r="S299" s="9">
        <f t="shared" si="46"/>
        <v>76.25</v>
      </c>
      <c r="T299" s="9">
        <f t="shared" si="47"/>
        <v>68.75</v>
      </c>
      <c r="U299" s="8">
        <f t="shared" si="48"/>
        <v>70</v>
      </c>
      <c r="V299" s="8">
        <f t="shared" si="49"/>
        <v>69.6875</v>
      </c>
    </row>
    <row r="300" spans="1:22" ht="13.5" x14ac:dyDescent="0.25">
      <c r="A300" s="3">
        <f>RSI!A300</f>
        <v>42443</v>
      </c>
      <c r="B300" s="2">
        <f>RSI!B300</f>
        <v>7.1280000000000001</v>
      </c>
      <c r="C300" s="2">
        <f>RSI!I300</f>
        <v>61.110237464719681</v>
      </c>
      <c r="D300" s="2">
        <f>MACD!E300</f>
        <v>-6.2825014802786683E-2</v>
      </c>
      <c r="E300" s="2">
        <f>MACD!F300</f>
        <v>-3.5531129081512076E-2</v>
      </c>
      <c r="F300" s="2">
        <f>'Moving Avg'!D300</f>
        <v>7.1210199999999997</v>
      </c>
      <c r="G300" s="2">
        <f>'Moving Avg'!F300</f>
        <v>7.0090400000000015</v>
      </c>
      <c r="H300" s="2">
        <f>'Moving Avg'!G300</f>
        <v>6.9451499999999999</v>
      </c>
      <c r="I300" s="2">
        <f>'Moving Avg'!H300</f>
        <v>6.4890689999999962</v>
      </c>
      <c r="J300" s="6" t="str">
        <f>OBV!F300</f>
        <v>BULLISH</v>
      </c>
      <c r="K300" s="6" t="str">
        <f>OBV!G300</f>
        <v>STRONG</v>
      </c>
      <c r="L300" s="6" t="str">
        <f>OBV!H300</f>
        <v>CONFIRMED BULLISH</v>
      </c>
      <c r="M300" s="8">
        <f t="shared" si="40"/>
        <v>25</v>
      </c>
      <c r="N300" s="8">
        <f t="shared" si="41"/>
        <v>100</v>
      </c>
      <c r="O300" s="8">
        <f t="shared" si="42"/>
        <v>50</v>
      </c>
      <c r="P300" s="8">
        <f t="shared" si="43"/>
        <v>100</v>
      </c>
      <c r="Q300" s="9">
        <f t="shared" si="44"/>
        <v>66.25</v>
      </c>
      <c r="R300" s="9">
        <f t="shared" si="45"/>
        <v>67.5</v>
      </c>
      <c r="S300" s="9">
        <f t="shared" si="46"/>
        <v>76.25</v>
      </c>
      <c r="T300" s="9">
        <f t="shared" si="47"/>
        <v>68.75</v>
      </c>
      <c r="U300" s="8">
        <f t="shared" si="48"/>
        <v>70</v>
      </c>
      <c r="V300" s="8">
        <f t="shared" si="49"/>
        <v>69.6875</v>
      </c>
    </row>
    <row r="301" spans="1:22" ht="13.5" x14ac:dyDescent="0.25">
      <c r="A301" s="3">
        <f>RSI!A301</f>
        <v>42444</v>
      </c>
      <c r="B301" s="2">
        <f>RSI!B301</f>
        <v>7.1515000000000004</v>
      </c>
      <c r="C301" s="2">
        <f>RSI!I301</f>
        <v>62.737090426444865</v>
      </c>
      <c r="D301" s="2">
        <f>MACD!E301</f>
        <v>-6.9937620249403309E-2</v>
      </c>
      <c r="E301" s="2">
        <f>MACD!F301</f>
        <v>-4.2412427315090324E-2</v>
      </c>
      <c r="F301" s="2">
        <f>'Moving Avg'!D301</f>
        <v>7.1268799999999999</v>
      </c>
      <c r="G301" s="2">
        <f>'Moving Avg'!F301</f>
        <v>7.0207649999999999</v>
      </c>
      <c r="H301" s="2">
        <f>'Moving Avg'!G301</f>
        <v>6.9504260000000002</v>
      </c>
      <c r="I301" s="2">
        <f>'Moving Avg'!H301</f>
        <v>6.4948674999999954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100</v>
      </c>
      <c r="O301" s="8">
        <f t="shared" si="42"/>
        <v>50</v>
      </c>
      <c r="P301" s="8">
        <f t="shared" si="43"/>
        <v>100</v>
      </c>
      <c r="Q301" s="9">
        <f t="shared" si="44"/>
        <v>66.25</v>
      </c>
      <c r="R301" s="9">
        <f t="shared" si="45"/>
        <v>67.5</v>
      </c>
      <c r="S301" s="9">
        <f t="shared" si="46"/>
        <v>76.25</v>
      </c>
      <c r="T301" s="9">
        <f t="shared" si="47"/>
        <v>68.75</v>
      </c>
      <c r="U301" s="8">
        <f t="shared" si="48"/>
        <v>70</v>
      </c>
      <c r="V301" s="8">
        <f t="shared" si="49"/>
        <v>69.6875</v>
      </c>
    </row>
    <row r="302" spans="1:22" ht="13.5" x14ac:dyDescent="0.25">
      <c r="A302" s="3">
        <f>RSI!A302</f>
        <v>42445</v>
      </c>
      <c r="B302" s="2">
        <f>RSI!B302</f>
        <v>7.2569999999999997</v>
      </c>
      <c r="C302" s="2">
        <f>RSI!I302</f>
        <v>69.005614788507629</v>
      </c>
      <c r="D302" s="2">
        <f>MACD!E302</f>
        <v>-5.3044788388496578E-2</v>
      </c>
      <c r="E302" s="2">
        <f>MACD!F302</f>
        <v>-4.4538899529771574E-2</v>
      </c>
      <c r="F302" s="2">
        <f>'Moving Avg'!D302</f>
        <v>7.1538399999999998</v>
      </c>
      <c r="G302" s="2">
        <f>'Moving Avg'!F302</f>
        <v>7.037765000000002</v>
      </c>
      <c r="H302" s="2">
        <f>'Moving Avg'!G302</f>
        <v>6.9578120000000006</v>
      </c>
      <c r="I302" s="2">
        <f>'Moving Avg'!H302</f>
        <v>6.5011934999999959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  <c r="M302" s="8">
        <f t="shared" si="40"/>
        <v>25</v>
      </c>
      <c r="N302" s="8">
        <f t="shared" si="41"/>
        <v>45</v>
      </c>
      <c r="O302" s="8">
        <f t="shared" si="42"/>
        <v>50</v>
      </c>
      <c r="P302" s="8">
        <f t="shared" si="43"/>
        <v>100</v>
      </c>
      <c r="Q302" s="9">
        <f t="shared" si="44"/>
        <v>47</v>
      </c>
      <c r="R302" s="9">
        <f t="shared" si="45"/>
        <v>56.5</v>
      </c>
      <c r="S302" s="9">
        <f t="shared" si="46"/>
        <v>68</v>
      </c>
      <c r="T302" s="9">
        <f t="shared" si="47"/>
        <v>55</v>
      </c>
      <c r="U302" s="8">
        <f t="shared" si="48"/>
        <v>57.166666666666664</v>
      </c>
      <c r="V302" s="8">
        <f t="shared" si="49"/>
        <v>56.625</v>
      </c>
    </row>
    <row r="303" spans="1:22" ht="13.5" x14ac:dyDescent="0.25">
      <c r="A303" s="3">
        <f>RSI!A303</f>
        <v>42446</v>
      </c>
      <c r="B303" s="2">
        <f>RSI!B303</f>
        <v>7.5617999999999999</v>
      </c>
      <c r="C303" s="2">
        <f>RSI!I303</f>
        <v>79.654499413098421</v>
      </c>
      <c r="D303" s="2">
        <f>MACD!E303</f>
        <v>-8.3457016550025465E-2</v>
      </c>
      <c r="E303" s="2">
        <f>MACD!F303</f>
        <v>-5.2322522933822349E-2</v>
      </c>
      <c r="F303" s="2">
        <f>'Moving Avg'!D303</f>
        <v>7.2440999999999987</v>
      </c>
      <c r="G303" s="2">
        <f>'Moving Avg'!F303</f>
        <v>7.0694200000000009</v>
      </c>
      <c r="H303" s="2">
        <f>'Moving Avg'!G303</f>
        <v>6.9714119999999999</v>
      </c>
      <c r="I303" s="2">
        <f>'Moving Avg'!H303</f>
        <v>6.5091834999999953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0"/>
        <v>0</v>
      </c>
      <c r="N303" s="8">
        <f t="shared" si="41"/>
        <v>100</v>
      </c>
      <c r="O303" s="8">
        <f t="shared" si="42"/>
        <v>50</v>
      </c>
      <c r="P303" s="8">
        <f t="shared" si="43"/>
        <v>100</v>
      </c>
      <c r="Q303" s="9">
        <f t="shared" si="44"/>
        <v>57.5</v>
      </c>
      <c r="R303" s="9">
        <f t="shared" si="45"/>
        <v>62.5</v>
      </c>
      <c r="S303" s="9">
        <f t="shared" si="46"/>
        <v>72.5</v>
      </c>
      <c r="T303" s="9">
        <f t="shared" si="47"/>
        <v>62.5</v>
      </c>
      <c r="U303" s="8">
        <f t="shared" si="48"/>
        <v>64.166666666666671</v>
      </c>
      <c r="V303" s="8">
        <f t="shared" si="49"/>
        <v>63.75</v>
      </c>
    </row>
    <row r="304" spans="1:22" ht="13.5" x14ac:dyDescent="0.25">
      <c r="A304" s="3">
        <f>RSI!A304</f>
        <v>42447</v>
      </c>
      <c r="B304" s="2">
        <f>RSI!B304</f>
        <v>7.6204000000000001</v>
      </c>
      <c r="C304" s="2">
        <f>RSI!I304</f>
        <v>81.005676472542703</v>
      </c>
      <c r="D304" s="2">
        <f>MACD!E304</f>
        <v>-0.12923460822586641</v>
      </c>
      <c r="E304" s="2">
        <f>MACD!F304</f>
        <v>-6.7704939992231164E-2</v>
      </c>
      <c r="F304" s="2">
        <f>'Moving Avg'!D304</f>
        <v>7.3437399999999995</v>
      </c>
      <c r="G304" s="2">
        <f>'Moving Avg'!F304</f>
        <v>7.1042950000000005</v>
      </c>
      <c r="H304" s="2">
        <f>'Moving Avg'!G304</f>
        <v>6.986066000000001</v>
      </c>
      <c r="I304" s="2">
        <f>'Moving Avg'!H304</f>
        <v>6.5174664999999958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0"/>
        <v>0</v>
      </c>
      <c r="N304" s="8">
        <f t="shared" si="41"/>
        <v>100</v>
      </c>
      <c r="O304" s="8">
        <f t="shared" si="42"/>
        <v>50</v>
      </c>
      <c r="P304" s="8">
        <f t="shared" si="43"/>
        <v>100</v>
      </c>
      <c r="Q304" s="9">
        <f t="shared" si="44"/>
        <v>57.5</v>
      </c>
      <c r="R304" s="9">
        <f t="shared" si="45"/>
        <v>62.5</v>
      </c>
      <c r="S304" s="9">
        <f t="shared" si="46"/>
        <v>72.5</v>
      </c>
      <c r="T304" s="9">
        <f t="shared" si="47"/>
        <v>62.5</v>
      </c>
      <c r="U304" s="8">
        <f t="shared" si="48"/>
        <v>64.166666666666671</v>
      </c>
      <c r="V304" s="8">
        <f t="shared" si="49"/>
        <v>63.75</v>
      </c>
    </row>
    <row r="305" spans="1:22" ht="13.5" x14ac:dyDescent="0.25">
      <c r="A305" s="3">
        <f>RSI!A305</f>
        <v>42450</v>
      </c>
      <c r="B305" s="2">
        <f>RSI!B305</f>
        <v>7.6146000000000003</v>
      </c>
      <c r="C305" s="2">
        <f>RSI!I305</f>
        <v>80.436285013382957</v>
      </c>
      <c r="D305" s="2">
        <f>MACD!E305</f>
        <v>-0.16805312468727163</v>
      </c>
      <c r="E305" s="2">
        <f>MACD!F305</f>
        <v>-8.7774576931239259E-2</v>
      </c>
      <c r="F305" s="2">
        <f>'Moving Avg'!D305</f>
        <v>7.4410600000000002</v>
      </c>
      <c r="G305" s="2">
        <f>'Moving Avg'!F305</f>
        <v>7.1362450000000006</v>
      </c>
      <c r="H305" s="2">
        <f>'Moving Avg'!G305</f>
        <v>7.0011900000000002</v>
      </c>
      <c r="I305" s="2">
        <f>'Moving Avg'!H305</f>
        <v>6.5257204999999967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0"/>
        <v>0</v>
      </c>
      <c r="N305" s="8">
        <f t="shared" si="41"/>
        <v>100</v>
      </c>
      <c r="O305" s="8">
        <f t="shared" si="42"/>
        <v>50</v>
      </c>
      <c r="P305" s="8">
        <f t="shared" si="43"/>
        <v>100</v>
      </c>
      <c r="Q305" s="9">
        <f t="shared" si="44"/>
        <v>57.5</v>
      </c>
      <c r="R305" s="9">
        <f t="shared" si="45"/>
        <v>62.5</v>
      </c>
      <c r="S305" s="9">
        <f t="shared" si="46"/>
        <v>72.5</v>
      </c>
      <c r="T305" s="9">
        <f t="shared" si="47"/>
        <v>62.5</v>
      </c>
      <c r="U305" s="8">
        <f t="shared" si="48"/>
        <v>64.166666666666671</v>
      </c>
      <c r="V305" s="8">
        <f t="shared" si="49"/>
        <v>63.75</v>
      </c>
    </row>
    <row r="306" spans="1:22" ht="13.5" x14ac:dyDescent="0.25">
      <c r="A306" s="3">
        <f>RSI!A306</f>
        <v>42451</v>
      </c>
      <c r="B306" s="2">
        <f>RSI!B306</f>
        <v>7.6204000000000001</v>
      </c>
      <c r="C306" s="2">
        <f>RSI!I306</f>
        <v>80.583264388209756</v>
      </c>
      <c r="D306" s="2">
        <f>MACD!E306</f>
        <v>-0.18170919171900035</v>
      </c>
      <c r="E306" s="2">
        <f>MACD!F306</f>
        <v>-0.10656149988879149</v>
      </c>
      <c r="F306" s="2">
        <f>'Moving Avg'!D306</f>
        <v>7.53484</v>
      </c>
      <c r="G306" s="2">
        <f>'Moving Avg'!F306</f>
        <v>7.1684850000000013</v>
      </c>
      <c r="H306" s="2">
        <f>'Moving Avg'!G306</f>
        <v>7.0164300000000015</v>
      </c>
      <c r="I306" s="2">
        <f>'Moving Avg'!H306</f>
        <v>6.5338634999999963</v>
      </c>
      <c r="J306" s="6" t="str">
        <f>OBV!F306</f>
        <v>BULLISH</v>
      </c>
      <c r="K306" s="6" t="str">
        <f>OBV!G306</f>
        <v>STRONG</v>
      </c>
      <c r="L306" s="6" t="str">
        <f>OBV!H306</f>
        <v>CONFIRMED BULLISH</v>
      </c>
      <c r="M306" s="8">
        <f t="shared" si="40"/>
        <v>0</v>
      </c>
      <c r="N306" s="8">
        <f t="shared" si="41"/>
        <v>100</v>
      </c>
      <c r="O306" s="8">
        <f t="shared" si="42"/>
        <v>50</v>
      </c>
      <c r="P306" s="8">
        <f t="shared" si="43"/>
        <v>100</v>
      </c>
      <c r="Q306" s="9">
        <f t="shared" si="44"/>
        <v>57.5</v>
      </c>
      <c r="R306" s="9">
        <f t="shared" si="45"/>
        <v>62.5</v>
      </c>
      <c r="S306" s="9">
        <f t="shared" si="46"/>
        <v>72.5</v>
      </c>
      <c r="T306" s="9">
        <f t="shared" si="47"/>
        <v>62.5</v>
      </c>
      <c r="U306" s="8">
        <f t="shared" si="48"/>
        <v>64.166666666666671</v>
      </c>
      <c r="V306" s="8">
        <f t="shared" si="49"/>
        <v>63.75</v>
      </c>
    </row>
    <row r="307" spans="1:22" ht="13.5" x14ac:dyDescent="0.25">
      <c r="A307" s="3">
        <f>RSI!A307</f>
        <v>42452</v>
      </c>
      <c r="B307" s="2">
        <f>RSI!B307</f>
        <v>7.6204000000000001</v>
      </c>
      <c r="C307" s="2">
        <f>RSI!I307</f>
        <v>80.583264388209756</v>
      </c>
      <c r="D307" s="2">
        <f>MACD!E307</f>
        <v>-0.19601512239378494</v>
      </c>
      <c r="E307" s="2">
        <f>MACD!F307</f>
        <v>-0.12445222438979017</v>
      </c>
      <c r="F307" s="2">
        <f>'Moving Avg'!D307</f>
        <v>7.6075199999999992</v>
      </c>
      <c r="G307" s="2">
        <f>'Moving Avg'!F307</f>
        <v>7.1995500000000003</v>
      </c>
      <c r="H307" s="2">
        <f>'Moving Avg'!G307</f>
        <v>7.0317880000000015</v>
      </c>
      <c r="I307" s="2">
        <f>'Moving Avg'!H307</f>
        <v>6.5421464999999968</v>
      </c>
      <c r="J307" s="6" t="str">
        <f>OBV!F307</f>
        <v>BULLISH</v>
      </c>
      <c r="K307" s="6" t="str">
        <f>OBV!G307</f>
        <v>STRONG</v>
      </c>
      <c r="L307" s="6" t="str">
        <f>OBV!H307</f>
        <v>CONFIRMED BULLISH</v>
      </c>
      <c r="M307" s="8">
        <f t="shared" si="40"/>
        <v>0</v>
      </c>
      <c r="N307" s="8">
        <f t="shared" si="41"/>
        <v>100</v>
      </c>
      <c r="O307" s="8">
        <f t="shared" si="42"/>
        <v>50</v>
      </c>
      <c r="P307" s="8">
        <f t="shared" si="43"/>
        <v>100</v>
      </c>
      <c r="Q307" s="9">
        <f t="shared" si="44"/>
        <v>57.5</v>
      </c>
      <c r="R307" s="9">
        <f t="shared" si="45"/>
        <v>62.5</v>
      </c>
      <c r="S307" s="9">
        <f t="shared" si="46"/>
        <v>72.5</v>
      </c>
      <c r="T307" s="9">
        <f t="shared" si="47"/>
        <v>62.5</v>
      </c>
      <c r="U307" s="8">
        <f t="shared" si="48"/>
        <v>64.166666666666671</v>
      </c>
      <c r="V307" s="8">
        <f t="shared" si="49"/>
        <v>63.75</v>
      </c>
    </row>
    <row r="308" spans="1:22" ht="13.5" x14ac:dyDescent="0.25">
      <c r="A308" s="3">
        <f>RSI!A308</f>
        <v>42453</v>
      </c>
      <c r="B308" s="2">
        <f>RSI!B308</f>
        <v>7.6673</v>
      </c>
      <c r="C308" s="2">
        <f>RSI!I308</f>
        <v>81.861251856298281</v>
      </c>
      <c r="D308" s="2">
        <f>MACD!E308</f>
        <v>-0.21594124902054013</v>
      </c>
      <c r="E308" s="2">
        <f>MACD!F308</f>
        <v>-0.14275002931594016</v>
      </c>
      <c r="F308" s="2">
        <f>'Moving Avg'!D308</f>
        <v>7.6286199999999997</v>
      </c>
      <c r="G308" s="2">
        <f>'Moving Avg'!F308</f>
        <v>7.2364800000000002</v>
      </c>
      <c r="H308" s="2">
        <f>'Moving Avg'!G308</f>
        <v>7.0479660000000024</v>
      </c>
      <c r="I308" s="2">
        <f>'Moving Avg'!H308</f>
        <v>6.5506639999999967</v>
      </c>
      <c r="J308" s="6" t="str">
        <f>OBV!F308</f>
        <v>BULLISH</v>
      </c>
      <c r="K308" s="6" t="str">
        <f>OBV!G308</f>
        <v>STRONG</v>
      </c>
      <c r="L308" s="6" t="str">
        <f>OBV!H308</f>
        <v>CONFIRMED BULLISH</v>
      </c>
      <c r="M308" s="8">
        <f t="shared" si="40"/>
        <v>0</v>
      </c>
      <c r="N308" s="8">
        <f t="shared" si="41"/>
        <v>100</v>
      </c>
      <c r="O308" s="8">
        <f t="shared" si="42"/>
        <v>50</v>
      </c>
      <c r="P308" s="8">
        <f t="shared" si="43"/>
        <v>100</v>
      </c>
      <c r="Q308" s="9">
        <f t="shared" si="44"/>
        <v>57.5</v>
      </c>
      <c r="R308" s="9">
        <f t="shared" si="45"/>
        <v>62.5</v>
      </c>
      <c r="S308" s="9">
        <f t="shared" si="46"/>
        <v>72.5</v>
      </c>
      <c r="T308" s="9">
        <f t="shared" si="47"/>
        <v>62.5</v>
      </c>
      <c r="U308" s="8">
        <f t="shared" si="48"/>
        <v>64.166666666666671</v>
      </c>
      <c r="V308" s="8">
        <f t="shared" si="49"/>
        <v>63.75</v>
      </c>
    </row>
    <row r="309" spans="1:22" ht="13.5" x14ac:dyDescent="0.25">
      <c r="A309" s="3">
        <f>RSI!A309</f>
        <v>42454</v>
      </c>
      <c r="B309" s="2">
        <f>RSI!B309</f>
        <v>7.6791</v>
      </c>
      <c r="C309" s="2">
        <f>RSI!I309</f>
        <v>82.179067054807334</v>
      </c>
      <c r="D309" s="2">
        <f>MACD!E309</f>
        <v>-0.23451139097573925</v>
      </c>
      <c r="E309" s="2">
        <f>MACD!F309</f>
        <v>-0.16110230164789999</v>
      </c>
      <c r="F309" s="2">
        <f>'Moving Avg'!D309</f>
        <v>7.6403599999999994</v>
      </c>
      <c r="G309" s="2">
        <f>'Moving Avg'!F309</f>
        <v>7.2731200000000014</v>
      </c>
      <c r="H309" s="2">
        <f>'Moving Avg'!G309</f>
        <v>7.0644980000000022</v>
      </c>
      <c r="I309" s="2">
        <f>'Moving Avg'!H309</f>
        <v>6.5592404999999978</v>
      </c>
      <c r="J309" s="6" t="str">
        <f>OBV!F309</f>
        <v>BULLISH</v>
      </c>
      <c r="K309" s="6" t="str">
        <f>OBV!G309</f>
        <v>STRONG</v>
      </c>
      <c r="L309" s="6" t="str">
        <f>OBV!H309</f>
        <v>CONFIRMED BULLISH</v>
      </c>
      <c r="M309" s="8">
        <f t="shared" si="40"/>
        <v>0</v>
      </c>
      <c r="N309" s="8">
        <f t="shared" si="41"/>
        <v>100</v>
      </c>
      <c r="O309" s="8">
        <f t="shared" si="42"/>
        <v>50</v>
      </c>
      <c r="P309" s="8">
        <f t="shared" si="43"/>
        <v>100</v>
      </c>
      <c r="Q309" s="9">
        <f t="shared" si="44"/>
        <v>57.5</v>
      </c>
      <c r="R309" s="9">
        <f t="shared" si="45"/>
        <v>62.5</v>
      </c>
      <c r="S309" s="9">
        <f t="shared" si="46"/>
        <v>72.5</v>
      </c>
      <c r="T309" s="9">
        <f t="shared" si="47"/>
        <v>62.5</v>
      </c>
      <c r="U309" s="8">
        <f t="shared" si="48"/>
        <v>64.166666666666671</v>
      </c>
      <c r="V309" s="8">
        <f t="shared" si="49"/>
        <v>63.75</v>
      </c>
    </row>
    <row r="310" spans="1:22" ht="13.5" x14ac:dyDescent="0.25">
      <c r="A310" s="3">
        <f>RSI!A310</f>
        <v>42457</v>
      </c>
      <c r="B310" s="2">
        <f>RSI!B310</f>
        <v>7.6791</v>
      </c>
      <c r="C310" s="2">
        <f>RSI!I310</f>
        <v>82.179067054807334</v>
      </c>
      <c r="D310" s="2">
        <f>MACD!E310</f>
        <v>-0.25184228406342335</v>
      </c>
      <c r="E310" s="2">
        <f>MACD!F310</f>
        <v>-0.17925029813100468</v>
      </c>
      <c r="F310" s="2">
        <f>'Moving Avg'!D310</f>
        <v>7.6532600000000004</v>
      </c>
      <c r="G310" s="2">
        <f>'Moving Avg'!F310</f>
        <v>7.3097600000000016</v>
      </c>
      <c r="H310" s="2">
        <f>'Moving Avg'!G310</f>
        <v>7.0811460000000013</v>
      </c>
      <c r="I310" s="2">
        <f>'Moving Avg'!H310</f>
        <v>6.567676999999998</v>
      </c>
      <c r="J310" s="6" t="str">
        <f>OBV!F310</f>
        <v>BULLISH</v>
      </c>
      <c r="K310" s="6" t="str">
        <f>OBV!G310</f>
        <v>STRONG</v>
      </c>
      <c r="L310" s="6" t="str">
        <f>OBV!H310</f>
        <v>CONFIRMED BULLISH</v>
      </c>
      <c r="M310" s="8">
        <f t="shared" si="40"/>
        <v>0</v>
      </c>
      <c r="N310" s="8">
        <f t="shared" si="41"/>
        <v>100</v>
      </c>
      <c r="O310" s="8">
        <f t="shared" si="42"/>
        <v>50</v>
      </c>
      <c r="P310" s="8">
        <f t="shared" si="43"/>
        <v>100</v>
      </c>
      <c r="Q310" s="9">
        <f t="shared" si="44"/>
        <v>57.5</v>
      </c>
      <c r="R310" s="9">
        <f t="shared" si="45"/>
        <v>62.5</v>
      </c>
      <c r="S310" s="9">
        <f t="shared" si="46"/>
        <v>72.5</v>
      </c>
      <c r="T310" s="9">
        <f t="shared" si="47"/>
        <v>62.5</v>
      </c>
      <c r="U310" s="8">
        <f t="shared" si="48"/>
        <v>64.166666666666671</v>
      </c>
      <c r="V310" s="8">
        <f t="shared" si="49"/>
        <v>63.75</v>
      </c>
    </row>
    <row r="311" spans="1:22" ht="13.5" x14ac:dyDescent="0.25">
      <c r="A311" s="3">
        <f>RSI!A311</f>
        <v>42458</v>
      </c>
      <c r="B311" s="2">
        <f>RSI!B311</f>
        <v>7.6204000000000001</v>
      </c>
      <c r="C311" s="2">
        <f>RSI!I311</f>
        <v>74.634529708197775</v>
      </c>
      <c r="D311" s="2">
        <f>MACD!E311</f>
        <v>-0.26086743068125617</v>
      </c>
      <c r="E311" s="2">
        <f>MACD!F311</f>
        <v>-0.19557372464105499</v>
      </c>
      <c r="F311" s="2">
        <f>'Moving Avg'!D311</f>
        <v>7.6532600000000004</v>
      </c>
      <c r="G311" s="2">
        <f>'Moving Avg'!F311</f>
        <v>7.3422900000000002</v>
      </c>
      <c r="H311" s="2">
        <f>'Moving Avg'!G311</f>
        <v>7.0963860000000007</v>
      </c>
      <c r="I311" s="2">
        <f>'Moving Avg'!H311</f>
        <v>6.5759599999999976</v>
      </c>
      <c r="J311" s="6" t="str">
        <f>OBV!F311</f>
        <v>BULLISH</v>
      </c>
      <c r="K311" s="6" t="str">
        <f>OBV!G311</f>
        <v>STRONG</v>
      </c>
      <c r="L311" s="6" t="str">
        <f>OBV!H311</f>
        <v>NEUTRAL</v>
      </c>
      <c r="M311" s="8">
        <f t="shared" si="40"/>
        <v>0</v>
      </c>
      <c r="N311" s="8">
        <f t="shared" si="41"/>
        <v>100</v>
      </c>
      <c r="O311" s="8">
        <f t="shared" si="42"/>
        <v>50</v>
      </c>
      <c r="P311" s="8">
        <f t="shared" si="43"/>
        <v>66</v>
      </c>
      <c r="Q311" s="9">
        <f t="shared" si="44"/>
        <v>52.4</v>
      </c>
      <c r="R311" s="9">
        <f t="shared" si="45"/>
        <v>54</v>
      </c>
      <c r="S311" s="9">
        <f t="shared" si="46"/>
        <v>57.2</v>
      </c>
      <c r="T311" s="9">
        <f t="shared" si="47"/>
        <v>54</v>
      </c>
      <c r="U311" s="8">
        <f t="shared" si="48"/>
        <v>54.533333333333339</v>
      </c>
      <c r="V311" s="8">
        <f t="shared" si="49"/>
        <v>54.400000000000006</v>
      </c>
    </row>
    <row r="312" spans="1:22" ht="13.5" x14ac:dyDescent="0.25">
      <c r="A312" s="3">
        <f>RSI!A312</f>
        <v>42459</v>
      </c>
      <c r="B312" s="2">
        <f>RSI!B312</f>
        <v>7.6204000000000001</v>
      </c>
      <c r="C312" s="2">
        <f>RSI!I312</f>
        <v>74.634529708197775</v>
      </c>
      <c r="D312" s="2">
        <f>MACD!E312</f>
        <v>-0.2540783867985752</v>
      </c>
      <c r="E312" s="2">
        <f>MACD!F312</f>
        <v>-0.20727465707255904</v>
      </c>
      <c r="F312" s="2">
        <f>'Moving Avg'!D312</f>
        <v>7.6532600000000004</v>
      </c>
      <c r="G312" s="2">
        <f>'Moving Avg'!F312</f>
        <v>7.3645650000000007</v>
      </c>
      <c r="H312" s="2">
        <f>'Moving Avg'!G312</f>
        <v>7.1118600000000018</v>
      </c>
      <c r="I312" s="2">
        <f>'Moving Avg'!H312</f>
        <v>6.5843829999999972</v>
      </c>
      <c r="J312" s="6" t="str">
        <f>OBV!F312</f>
        <v>BULLISH</v>
      </c>
      <c r="K312" s="6" t="str">
        <f>OBV!G312</f>
        <v>STRONG</v>
      </c>
      <c r="L312" s="6" t="str">
        <f>OBV!H312</f>
        <v>NEUTRAL</v>
      </c>
      <c r="M312" s="8">
        <f t="shared" si="40"/>
        <v>0</v>
      </c>
      <c r="N312" s="8">
        <f t="shared" si="41"/>
        <v>100</v>
      </c>
      <c r="O312" s="8">
        <f t="shared" si="42"/>
        <v>50</v>
      </c>
      <c r="P312" s="8">
        <f t="shared" si="43"/>
        <v>66</v>
      </c>
      <c r="Q312" s="9">
        <f t="shared" si="44"/>
        <v>52.4</v>
      </c>
      <c r="R312" s="9">
        <f t="shared" si="45"/>
        <v>54</v>
      </c>
      <c r="S312" s="9">
        <f t="shared" si="46"/>
        <v>57.2</v>
      </c>
      <c r="T312" s="9">
        <f t="shared" si="47"/>
        <v>54</v>
      </c>
      <c r="U312" s="8">
        <f t="shared" si="48"/>
        <v>54.533333333333339</v>
      </c>
      <c r="V312" s="8">
        <f t="shared" si="49"/>
        <v>54.400000000000006</v>
      </c>
    </row>
    <row r="313" spans="1:22" ht="13.5" x14ac:dyDescent="0.25">
      <c r="A313" s="3">
        <f>RSI!A313</f>
        <v>42460</v>
      </c>
      <c r="B313" s="2">
        <f>RSI!B313</f>
        <v>7.6204000000000001</v>
      </c>
      <c r="C313" s="2">
        <f>RSI!I313</f>
        <v>74.634529708197775</v>
      </c>
      <c r="D313" s="2">
        <f>MACD!E313</f>
        <v>-0.20311285798110568</v>
      </c>
      <c r="E313" s="2">
        <f>MACD!F313</f>
        <v>-0.20644229725426838</v>
      </c>
      <c r="F313" s="2">
        <f>'Moving Avg'!D313</f>
        <v>7.6438800000000002</v>
      </c>
      <c r="G313" s="2">
        <f>'Moving Avg'!F313</f>
        <v>7.39358</v>
      </c>
      <c r="H313" s="2">
        <f>'Moving Avg'!G313</f>
        <v>7.1273340000000021</v>
      </c>
      <c r="I313" s="2">
        <f>'Moving Avg'!H313</f>
        <v>6.5928899999999979</v>
      </c>
      <c r="J313" s="6" t="str">
        <f>OBV!F313</f>
        <v>BEARISH</v>
      </c>
      <c r="K313" s="6" t="str">
        <f>OBV!G313</f>
        <v>NEUTRAL</v>
      </c>
      <c r="L313" s="6" t="str">
        <f>OBV!H313</f>
        <v>CONFIRMED BEARISH</v>
      </c>
      <c r="M313" s="8">
        <f t="shared" si="40"/>
        <v>0</v>
      </c>
      <c r="N313" s="8">
        <f t="shared" si="41"/>
        <v>0</v>
      </c>
      <c r="O313" s="8">
        <f t="shared" si="42"/>
        <v>50</v>
      </c>
      <c r="P313" s="8">
        <f t="shared" si="43"/>
        <v>16.5</v>
      </c>
      <c r="Q313" s="9">
        <f t="shared" si="44"/>
        <v>9.9749999999999996</v>
      </c>
      <c r="R313" s="9">
        <f t="shared" si="45"/>
        <v>21.625</v>
      </c>
      <c r="S313" s="9">
        <f t="shared" si="46"/>
        <v>19.925000000000001</v>
      </c>
      <c r="T313" s="9">
        <f t="shared" si="47"/>
        <v>16.625</v>
      </c>
      <c r="U313" s="8">
        <f t="shared" si="48"/>
        <v>17.175000000000001</v>
      </c>
      <c r="V313" s="8">
        <f t="shared" si="49"/>
        <v>17.037500000000001</v>
      </c>
    </row>
    <row r="314" spans="1:22" ht="13.5" x14ac:dyDescent="0.25">
      <c r="A314" s="3">
        <f>RSI!A314</f>
        <v>42461</v>
      </c>
      <c r="B314" s="2">
        <f>RSI!B314</f>
        <v>7.6204000000000001</v>
      </c>
      <c r="C314" s="2">
        <f>RSI!I314</f>
        <v>74.634529708197789</v>
      </c>
      <c r="D314" s="2">
        <f>MACD!E314</f>
        <v>-0.15252034556877447</v>
      </c>
      <c r="E314" s="2">
        <f>MACD!F314</f>
        <v>-0.19565790691716961</v>
      </c>
      <c r="F314" s="2">
        <f>'Moving Avg'!D314</f>
        <v>7.6321399999999997</v>
      </c>
      <c r="G314" s="2">
        <f>'Moving Avg'!F314</f>
        <v>7.4266949999999996</v>
      </c>
      <c r="H314" s="2">
        <f>'Moving Avg'!G314</f>
        <v>7.1431600000000026</v>
      </c>
      <c r="I314" s="2">
        <f>'Moving Avg'!H314</f>
        <v>6.6013129999999967</v>
      </c>
      <c r="J314" s="6" t="str">
        <f>OBV!F314</f>
        <v>BEARISH</v>
      </c>
      <c r="K314" s="6" t="str">
        <f>OBV!G314</f>
        <v>NEUTRAL</v>
      </c>
      <c r="L314" s="6" t="str">
        <f>OBV!H314</f>
        <v>CONFIRMED BEARISH</v>
      </c>
      <c r="M314" s="8">
        <f t="shared" si="40"/>
        <v>0</v>
      </c>
      <c r="N314" s="8">
        <f t="shared" si="41"/>
        <v>0</v>
      </c>
      <c r="O314" s="8">
        <f t="shared" si="42"/>
        <v>50</v>
      </c>
      <c r="P314" s="8">
        <f t="shared" si="43"/>
        <v>16.5</v>
      </c>
      <c r="Q314" s="9">
        <f t="shared" si="44"/>
        <v>9.9749999999999996</v>
      </c>
      <c r="R314" s="9">
        <f t="shared" si="45"/>
        <v>21.625</v>
      </c>
      <c r="S314" s="9">
        <f t="shared" si="46"/>
        <v>19.925000000000001</v>
      </c>
      <c r="T314" s="9">
        <f t="shared" si="47"/>
        <v>16.625</v>
      </c>
      <c r="U314" s="8">
        <f t="shared" si="48"/>
        <v>17.175000000000001</v>
      </c>
      <c r="V314" s="8">
        <f t="shared" si="49"/>
        <v>17.037500000000001</v>
      </c>
    </row>
    <row r="315" spans="1:22" ht="13.5" x14ac:dyDescent="0.25">
      <c r="A315" s="3">
        <f>RSI!A315</f>
        <v>42464</v>
      </c>
      <c r="B315" s="2">
        <f>RSI!B315</f>
        <v>7.6791</v>
      </c>
      <c r="C315" s="2">
        <f>RSI!I315</f>
        <v>77.422487708614625</v>
      </c>
      <c r="D315" s="2">
        <f>MACD!E315</f>
        <v>-0.11638466951274484</v>
      </c>
      <c r="E315" s="2">
        <f>MACD!F315</f>
        <v>-0.17980325943628467</v>
      </c>
      <c r="F315" s="2">
        <f>'Moving Avg'!D315</f>
        <v>7.6321399999999997</v>
      </c>
      <c r="G315" s="2">
        <f>'Moving Avg'!F315</f>
        <v>7.4618700000000002</v>
      </c>
      <c r="H315" s="2">
        <f>'Moving Avg'!G315</f>
        <v>7.1602780000000026</v>
      </c>
      <c r="I315" s="2">
        <f>'Moving Avg'!H315</f>
        <v>6.6097774999999981</v>
      </c>
      <c r="J315" s="6" t="str">
        <f>OBV!F315</f>
        <v>BULLISH</v>
      </c>
      <c r="K315" s="6" t="str">
        <f>OBV!G315</f>
        <v>STRONG</v>
      </c>
      <c r="L315" s="6" t="str">
        <f>OBV!H315</f>
        <v>NEUTRAL</v>
      </c>
      <c r="M315" s="8">
        <f t="shared" si="40"/>
        <v>0</v>
      </c>
      <c r="N315" s="8">
        <f t="shared" si="41"/>
        <v>0</v>
      </c>
      <c r="O315" s="8">
        <f t="shared" si="42"/>
        <v>50</v>
      </c>
      <c r="P315" s="8">
        <f t="shared" si="43"/>
        <v>66</v>
      </c>
      <c r="Q315" s="9">
        <f t="shared" si="44"/>
        <v>17.399999999999999</v>
      </c>
      <c r="R315" s="9">
        <f t="shared" si="45"/>
        <v>34</v>
      </c>
      <c r="S315" s="9">
        <f t="shared" si="46"/>
        <v>42.2</v>
      </c>
      <c r="T315" s="9">
        <f t="shared" si="47"/>
        <v>29</v>
      </c>
      <c r="U315" s="8">
        <f t="shared" si="48"/>
        <v>31.2</v>
      </c>
      <c r="V315" s="8">
        <f t="shared" si="49"/>
        <v>30.65</v>
      </c>
    </row>
    <row r="316" spans="1:22" ht="13.5" x14ac:dyDescent="0.25">
      <c r="A316" s="3">
        <f>RSI!A316</f>
        <v>42465</v>
      </c>
      <c r="B316" s="2">
        <f>RSI!B316</f>
        <v>7.6322000000000001</v>
      </c>
      <c r="C316" s="2">
        <f>RSI!I316</f>
        <v>70.733113264946809</v>
      </c>
      <c r="D316" s="2">
        <f>MACD!E316</f>
        <v>-8.3115582351893202E-2</v>
      </c>
      <c r="E316" s="2">
        <f>MACD!F316</f>
        <v>-0.1604657240194064</v>
      </c>
      <c r="F316" s="2">
        <f>'Moving Avg'!D316</f>
        <v>7.6345000000000001</v>
      </c>
      <c r="G316" s="2">
        <f>'Moving Avg'!F316</f>
        <v>7.4873700000000012</v>
      </c>
      <c r="H316" s="2">
        <f>'Moving Avg'!G316</f>
        <v>7.1763400000000033</v>
      </c>
      <c r="I316" s="2">
        <f>'Moving Avg'!H316</f>
        <v>6.6180074999999974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  <c r="M316" s="8">
        <f t="shared" si="40"/>
        <v>0</v>
      </c>
      <c r="N316" s="8">
        <f t="shared" si="41"/>
        <v>0</v>
      </c>
      <c r="O316" s="8">
        <f t="shared" si="42"/>
        <v>50</v>
      </c>
      <c r="P316" s="8">
        <f t="shared" si="43"/>
        <v>16.5</v>
      </c>
      <c r="Q316" s="9">
        <f t="shared" si="44"/>
        <v>9.9749999999999996</v>
      </c>
      <c r="R316" s="9">
        <f t="shared" si="45"/>
        <v>21.625</v>
      </c>
      <c r="S316" s="9">
        <f t="shared" si="46"/>
        <v>19.925000000000001</v>
      </c>
      <c r="T316" s="9">
        <f t="shared" si="47"/>
        <v>16.625</v>
      </c>
      <c r="U316" s="8">
        <f t="shared" si="48"/>
        <v>17.175000000000001</v>
      </c>
      <c r="V316" s="8">
        <f t="shared" si="49"/>
        <v>17.037500000000001</v>
      </c>
    </row>
    <row r="317" spans="1:22" ht="13.5" x14ac:dyDescent="0.25">
      <c r="A317" s="3">
        <f>RSI!A317</f>
        <v>42466</v>
      </c>
      <c r="B317" s="2">
        <f>RSI!B317</f>
        <v>7.6791</v>
      </c>
      <c r="C317" s="2">
        <f>RSI!I317</f>
        <v>73.224497428056793</v>
      </c>
      <c r="D317" s="2">
        <f>MACD!E317</f>
        <v>-5.9711419107898678E-2</v>
      </c>
      <c r="E317" s="2">
        <f>MACD!F317</f>
        <v>-0.14031486303710486</v>
      </c>
      <c r="F317" s="2">
        <f>'Moving Avg'!D317</f>
        <v>7.6462400000000006</v>
      </c>
      <c r="G317" s="2">
        <f>'Moving Avg'!F317</f>
        <v>7.5152150000000022</v>
      </c>
      <c r="H317" s="2">
        <f>'Moving Avg'!G317</f>
        <v>7.1929880000000033</v>
      </c>
      <c r="I317" s="2">
        <f>'Moving Avg'!H317</f>
        <v>6.6258839999999983</v>
      </c>
      <c r="J317" s="6" t="str">
        <f>OBV!F317</f>
        <v>BULLISH</v>
      </c>
      <c r="K317" s="6" t="str">
        <f>OBV!G317</f>
        <v>STRONG</v>
      </c>
      <c r="L317" s="6" t="str">
        <f>OBV!H317</f>
        <v>CONFIRMED BULLISH</v>
      </c>
      <c r="M317" s="8">
        <f t="shared" si="40"/>
        <v>0</v>
      </c>
      <c r="N317" s="8">
        <f t="shared" si="41"/>
        <v>0</v>
      </c>
      <c r="O317" s="8">
        <f t="shared" si="42"/>
        <v>50</v>
      </c>
      <c r="P317" s="8">
        <f t="shared" si="43"/>
        <v>100</v>
      </c>
      <c r="Q317" s="9">
        <f t="shared" si="44"/>
        <v>22.5</v>
      </c>
      <c r="R317" s="9">
        <f t="shared" si="45"/>
        <v>42.5</v>
      </c>
      <c r="S317" s="9">
        <f t="shared" si="46"/>
        <v>57.5</v>
      </c>
      <c r="T317" s="9">
        <f t="shared" si="47"/>
        <v>37.5</v>
      </c>
      <c r="U317" s="8">
        <f t="shared" si="48"/>
        <v>40.833333333333336</v>
      </c>
      <c r="V317" s="8">
        <f t="shared" si="49"/>
        <v>40</v>
      </c>
    </row>
    <row r="318" spans="1:22" ht="13.5" x14ac:dyDescent="0.25">
      <c r="A318" s="3">
        <f>RSI!A318</f>
        <v>42467</v>
      </c>
      <c r="B318" s="2">
        <f>RSI!B318</f>
        <v>7.6204000000000001</v>
      </c>
      <c r="C318" s="2">
        <f>RSI!I318</f>
        <v>65.687523650593619</v>
      </c>
      <c r="D318" s="2">
        <f>MACD!E318</f>
        <v>-2.979976506650317E-2</v>
      </c>
      <c r="E318" s="2">
        <f>MACD!F318</f>
        <v>-0.11821184344298452</v>
      </c>
      <c r="F318" s="2">
        <f>'Moving Avg'!D318</f>
        <v>7.6462400000000006</v>
      </c>
      <c r="G318" s="2">
        <f>'Moving Avg'!F318</f>
        <v>7.5407100000000016</v>
      </c>
      <c r="H318" s="2">
        <f>'Moving Avg'!G318</f>
        <v>7.2062340000000038</v>
      </c>
      <c r="I318" s="2">
        <f>'Moving Avg'!H318</f>
        <v>6.6326269999999985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  <c r="M318" s="8">
        <f t="shared" si="40"/>
        <v>25</v>
      </c>
      <c r="N318" s="8">
        <f t="shared" si="41"/>
        <v>0</v>
      </c>
      <c r="O318" s="8">
        <f t="shared" si="42"/>
        <v>50</v>
      </c>
      <c r="P318" s="8">
        <f t="shared" si="43"/>
        <v>66</v>
      </c>
      <c r="Q318" s="9">
        <f t="shared" si="44"/>
        <v>26.15</v>
      </c>
      <c r="R318" s="9">
        <f t="shared" si="45"/>
        <v>39</v>
      </c>
      <c r="S318" s="9">
        <f t="shared" si="46"/>
        <v>45.95</v>
      </c>
      <c r="T318" s="9">
        <f t="shared" si="47"/>
        <v>35.25</v>
      </c>
      <c r="U318" s="8">
        <f t="shared" si="48"/>
        <v>37.033333333333339</v>
      </c>
      <c r="V318" s="8">
        <f t="shared" si="49"/>
        <v>36.587500000000006</v>
      </c>
    </row>
    <row r="319" spans="1:22" ht="13.5" x14ac:dyDescent="0.25">
      <c r="A319" s="3">
        <f>RSI!A319</f>
        <v>42468</v>
      </c>
      <c r="B319" s="2">
        <f>RSI!B319</f>
        <v>7.6204000000000001</v>
      </c>
      <c r="C319" s="2">
        <f>RSI!I319</f>
        <v>65.687523650593619</v>
      </c>
      <c r="D319" s="2">
        <f>MACD!E319</f>
        <v>-3.6752524692102995E-3</v>
      </c>
      <c r="E319" s="2">
        <f>MACD!F319</f>
        <v>-9.5304525248229688E-2</v>
      </c>
      <c r="F319" s="2">
        <f>'Moving Avg'!D319</f>
        <v>7.6462400000000006</v>
      </c>
      <c r="G319" s="2">
        <f>'Moving Avg'!F319</f>
        <v>7.5656200000000009</v>
      </c>
      <c r="H319" s="2">
        <f>'Moving Avg'!G319</f>
        <v>7.2179560000000036</v>
      </c>
      <c r="I319" s="2">
        <f>'Moving Avg'!H319</f>
        <v>6.639397999999999</v>
      </c>
      <c r="J319" s="6" t="str">
        <f>OBV!F319</f>
        <v>BULLISH</v>
      </c>
      <c r="K319" s="6" t="str">
        <f>OBV!G319</f>
        <v>STRONG</v>
      </c>
      <c r="L319" s="6" t="str">
        <f>OBV!H319</f>
        <v>NEUTRAL</v>
      </c>
      <c r="M319" s="8">
        <f t="shared" si="40"/>
        <v>25</v>
      </c>
      <c r="N319" s="8">
        <f t="shared" si="41"/>
        <v>0</v>
      </c>
      <c r="O319" s="8">
        <f t="shared" si="42"/>
        <v>50</v>
      </c>
      <c r="P319" s="8">
        <f t="shared" si="43"/>
        <v>66</v>
      </c>
      <c r="Q319" s="9">
        <f t="shared" si="44"/>
        <v>26.15</v>
      </c>
      <c r="R319" s="9">
        <f t="shared" si="45"/>
        <v>39</v>
      </c>
      <c r="S319" s="9">
        <f t="shared" si="46"/>
        <v>45.95</v>
      </c>
      <c r="T319" s="9">
        <f t="shared" si="47"/>
        <v>35.25</v>
      </c>
      <c r="U319" s="8">
        <f t="shared" si="48"/>
        <v>37.033333333333339</v>
      </c>
      <c r="V319" s="8">
        <f t="shared" si="49"/>
        <v>36.587500000000006</v>
      </c>
    </row>
    <row r="320" spans="1:22" ht="13.5" x14ac:dyDescent="0.25">
      <c r="A320" s="3">
        <f>RSI!A320</f>
        <v>42471</v>
      </c>
      <c r="B320" s="2">
        <f>RSI!B320</f>
        <v>7.6791</v>
      </c>
      <c r="C320" s="2">
        <f>RSI!I320</f>
        <v>69.346729105364687</v>
      </c>
      <c r="D320" s="2">
        <f>MACD!E320</f>
        <v>1.3155351445696795E-2</v>
      </c>
      <c r="E320" s="2">
        <f>MACD!F320</f>
        <v>-7.3612549909444394E-2</v>
      </c>
      <c r="F320" s="2">
        <f>'Moving Avg'!D320</f>
        <v>7.6462400000000006</v>
      </c>
      <c r="G320" s="2">
        <f>'Moving Avg'!F320</f>
        <v>7.5931750000000005</v>
      </c>
      <c r="H320" s="2">
        <f>'Moving Avg'!G320</f>
        <v>7.2308520000000032</v>
      </c>
      <c r="I320" s="2">
        <f>'Moving Avg'!H320</f>
        <v>6.6464345000000007</v>
      </c>
      <c r="J320" s="6" t="str">
        <f>OBV!F320</f>
        <v>BULLISH</v>
      </c>
      <c r="K320" s="6" t="str">
        <f>OBV!G320</f>
        <v>STRONG</v>
      </c>
      <c r="L320" s="6" t="str">
        <f>OBV!H320</f>
        <v>NEUTRAL</v>
      </c>
      <c r="M320" s="8">
        <f t="shared" si="40"/>
        <v>25</v>
      </c>
      <c r="N320" s="8">
        <f t="shared" si="41"/>
        <v>0</v>
      </c>
      <c r="O320" s="8">
        <f t="shared" si="42"/>
        <v>50</v>
      </c>
      <c r="P320" s="8">
        <f t="shared" si="43"/>
        <v>66</v>
      </c>
      <c r="Q320" s="9">
        <f t="shared" si="44"/>
        <v>26.15</v>
      </c>
      <c r="R320" s="9">
        <f t="shared" si="45"/>
        <v>39</v>
      </c>
      <c r="S320" s="9">
        <f t="shared" si="46"/>
        <v>45.95</v>
      </c>
      <c r="T320" s="9">
        <f t="shared" si="47"/>
        <v>35.25</v>
      </c>
      <c r="U320" s="8">
        <f t="shared" si="48"/>
        <v>37.033333333333339</v>
      </c>
      <c r="V320" s="8">
        <f t="shared" si="49"/>
        <v>36.587500000000006</v>
      </c>
    </row>
    <row r="321" spans="1:22" ht="13.5" x14ac:dyDescent="0.25">
      <c r="A321" s="3">
        <f>RSI!A321</f>
        <v>42472</v>
      </c>
      <c r="B321" s="2">
        <f>RSI!B321</f>
        <v>7.7377000000000002</v>
      </c>
      <c r="C321" s="2">
        <f>RSI!I321</f>
        <v>72.499676553549889</v>
      </c>
      <c r="D321" s="2">
        <f>MACD!E321</f>
        <v>1.2820293527796345E-2</v>
      </c>
      <c r="E321" s="2">
        <f>MACD!F321</f>
        <v>-5.6325981221996245E-2</v>
      </c>
      <c r="F321" s="2">
        <f>'Moving Avg'!D321</f>
        <v>7.6673399999999985</v>
      </c>
      <c r="G321" s="2">
        <f>'Moving Avg'!F321</f>
        <v>7.6224850000000002</v>
      </c>
      <c r="H321" s="2">
        <f>'Moving Avg'!G321</f>
        <v>7.2449200000000022</v>
      </c>
      <c r="I321" s="2">
        <f>'Moving Avg'!H321</f>
        <v>6.6536519999999992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0</v>
      </c>
      <c r="N321" s="8">
        <f t="shared" si="41"/>
        <v>0</v>
      </c>
      <c r="O321" s="8">
        <f t="shared" si="42"/>
        <v>50</v>
      </c>
      <c r="P321" s="8">
        <f t="shared" si="43"/>
        <v>100</v>
      </c>
      <c r="Q321" s="9">
        <f t="shared" si="44"/>
        <v>22.5</v>
      </c>
      <c r="R321" s="9">
        <f t="shared" si="45"/>
        <v>42.5</v>
      </c>
      <c r="S321" s="9">
        <f t="shared" si="46"/>
        <v>57.5</v>
      </c>
      <c r="T321" s="9">
        <f t="shared" si="47"/>
        <v>37.5</v>
      </c>
      <c r="U321" s="8">
        <f t="shared" si="48"/>
        <v>40.833333333333336</v>
      </c>
      <c r="V321" s="8">
        <f t="shared" si="49"/>
        <v>40</v>
      </c>
    </row>
    <row r="322" spans="1:22" ht="13.5" x14ac:dyDescent="0.25">
      <c r="A322" s="3">
        <f>RSI!A322</f>
        <v>42473</v>
      </c>
      <c r="B322" s="2">
        <f>RSI!B322</f>
        <v>7.8255999999999997</v>
      </c>
      <c r="C322" s="2">
        <f>RSI!I322</f>
        <v>76.417970627450103</v>
      </c>
      <c r="D322" s="2">
        <f>MACD!E322</f>
        <v>4.5638203040532233E-3</v>
      </c>
      <c r="E322" s="2">
        <f>MACD!F322</f>
        <v>-4.4148020916786351E-2</v>
      </c>
      <c r="F322" s="2">
        <f>'Moving Avg'!D322</f>
        <v>7.6966399999999995</v>
      </c>
      <c r="G322" s="2">
        <f>'Moving Avg'!F322</f>
        <v>7.6509150000000004</v>
      </c>
      <c r="H322" s="2">
        <f>'Moving Avg'!G322</f>
        <v>7.2625060000000028</v>
      </c>
      <c r="I322" s="2">
        <f>'Moving Avg'!H322</f>
        <v>6.6614209999999989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50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22.5</v>
      </c>
      <c r="R322" s="9">
        <f t="shared" si="45"/>
        <v>42.5</v>
      </c>
      <c r="S322" s="9">
        <f t="shared" si="46"/>
        <v>57.5</v>
      </c>
      <c r="T322" s="9">
        <f t="shared" si="47"/>
        <v>37.5</v>
      </c>
      <c r="U322" s="8">
        <f t="shared" si="48"/>
        <v>40.833333333333336</v>
      </c>
      <c r="V322" s="8">
        <f t="shared" si="49"/>
        <v>40</v>
      </c>
    </row>
    <row r="323" spans="1:22" ht="13.5" x14ac:dyDescent="0.25">
      <c r="A323" s="3">
        <f>RSI!A323</f>
        <v>42474</v>
      </c>
      <c r="B323" s="2">
        <f>RSI!B323</f>
        <v>7.8255999999999997</v>
      </c>
      <c r="C323" s="2">
        <f>RSI!I323</f>
        <v>76.417970627450103</v>
      </c>
      <c r="D323" s="2">
        <f>MACD!E323</f>
        <v>-4.2953974103223658E-3</v>
      </c>
      <c r="E323" s="2">
        <f>MACD!F323</f>
        <v>-3.617749621549355E-2</v>
      </c>
      <c r="F323" s="2">
        <f>'Moving Avg'!D323</f>
        <v>7.7376800000000001</v>
      </c>
      <c r="G323" s="2">
        <f>'Moving Avg'!F323</f>
        <v>7.6641050000000011</v>
      </c>
      <c r="H323" s="2">
        <f>'Moving Avg'!G323</f>
        <v>7.2800920000000033</v>
      </c>
      <c r="I323" s="2">
        <f>'Moving Avg'!H323</f>
        <v>6.6691899999999986</v>
      </c>
      <c r="J323" s="6" t="str">
        <f>OBV!F323</f>
        <v>BULLISH</v>
      </c>
      <c r="K323" s="6" t="str">
        <f>OBV!G323</f>
        <v>STRONG</v>
      </c>
      <c r="L323" s="6" t="str">
        <f>OBV!H323</f>
        <v>CONFIRMED BULLISH</v>
      </c>
      <c r="M323" s="8">
        <f t="shared" si="50"/>
        <v>0</v>
      </c>
      <c r="N323" s="8">
        <f t="shared" si="51"/>
        <v>0</v>
      </c>
      <c r="O323" s="8">
        <f t="shared" si="52"/>
        <v>50</v>
      </c>
      <c r="P323" s="8">
        <f t="shared" si="53"/>
        <v>100</v>
      </c>
      <c r="Q323" s="9">
        <f t="shared" ref="Q323:Q386" si="54">0.35*M323+N323*0.35+O323*0.15+P323*0.15</f>
        <v>22.5</v>
      </c>
      <c r="R323" s="9">
        <f t="shared" ref="R323:R386" si="55">M323*0.2+N323*0.2+O323*0.35+P323*0.25</f>
        <v>42.5</v>
      </c>
      <c r="S323" s="9">
        <f t="shared" ref="S323:S386" si="56">M323*0.15+N323*0.15+O323*0.25+P323*0.45</f>
        <v>57.5</v>
      </c>
      <c r="T323" s="9">
        <f t="shared" ref="T323:T386" si="57">0.25*SUM(M323:P323)</f>
        <v>37.5</v>
      </c>
      <c r="U323" s="8">
        <f t="shared" ref="U323:U386" si="58">SUM(Q323:S323)/3</f>
        <v>40.833333333333336</v>
      </c>
      <c r="V323" s="8">
        <f t="shared" ref="V323:V386" si="59">SUM(Q323:T323)/4</f>
        <v>40</v>
      </c>
    </row>
    <row r="324" spans="1:22" ht="13.5" x14ac:dyDescent="0.25">
      <c r="A324" s="3">
        <f>RSI!A324</f>
        <v>42475</v>
      </c>
      <c r="B324" s="2">
        <f>RSI!B324</f>
        <v>7.7962999999999996</v>
      </c>
      <c r="C324" s="2">
        <f>RSI!I324</f>
        <v>72.42848644716338</v>
      </c>
      <c r="D324" s="2">
        <f>MACD!E324</f>
        <v>-1.1355520720327306E-2</v>
      </c>
      <c r="E324" s="2">
        <f>MACD!F324</f>
        <v>-3.1213101116460303E-2</v>
      </c>
      <c r="F324" s="2">
        <f>'Moving Avg'!D324</f>
        <v>7.7728599999999997</v>
      </c>
      <c r="G324" s="2">
        <f>'Moving Avg'!F324</f>
        <v>7.6729000000000029</v>
      </c>
      <c r="H324" s="2">
        <f>'Moving Avg'!G324</f>
        <v>7.2974440000000023</v>
      </c>
      <c r="I324" s="2">
        <f>'Moving Avg'!H324</f>
        <v>6.6768124999999996</v>
      </c>
      <c r="J324" s="6" t="str">
        <f>OBV!F324</f>
        <v>BULLISH</v>
      </c>
      <c r="K324" s="6" t="str">
        <f>OBV!G324</f>
        <v>STRONG</v>
      </c>
      <c r="L324" s="6" t="str">
        <f>OBV!H324</f>
        <v>CONFIRMED BULLISH</v>
      </c>
      <c r="M324" s="8">
        <f t="shared" si="50"/>
        <v>0</v>
      </c>
      <c r="N324" s="8">
        <f t="shared" si="51"/>
        <v>0</v>
      </c>
      <c r="O324" s="8">
        <f t="shared" si="52"/>
        <v>50</v>
      </c>
      <c r="P324" s="8">
        <f t="shared" si="53"/>
        <v>100</v>
      </c>
      <c r="Q324" s="9">
        <f t="shared" si="54"/>
        <v>22.5</v>
      </c>
      <c r="R324" s="9">
        <f t="shared" si="55"/>
        <v>42.5</v>
      </c>
      <c r="S324" s="9">
        <f t="shared" si="56"/>
        <v>57.5</v>
      </c>
      <c r="T324" s="9">
        <f t="shared" si="57"/>
        <v>37.5</v>
      </c>
      <c r="U324" s="8">
        <f t="shared" si="58"/>
        <v>40.833333333333336</v>
      </c>
      <c r="V324" s="8">
        <f t="shared" si="59"/>
        <v>40</v>
      </c>
    </row>
    <row r="325" spans="1:22" ht="13.5" x14ac:dyDescent="0.25">
      <c r="A325" s="3">
        <f>RSI!A325</f>
        <v>42478</v>
      </c>
      <c r="B325" s="2">
        <f>RSI!B325</f>
        <v>7.7962999999999996</v>
      </c>
      <c r="C325" s="2">
        <f>RSI!I325</f>
        <v>72.42848644716338</v>
      </c>
      <c r="D325" s="2">
        <f>MACD!E325</f>
        <v>-9.7313378923216121E-3</v>
      </c>
      <c r="E325" s="2">
        <f>MACD!F325</f>
        <v>-2.6916748471632567E-2</v>
      </c>
      <c r="F325" s="2">
        <f>'Moving Avg'!D325</f>
        <v>7.7962999999999996</v>
      </c>
      <c r="G325" s="2">
        <f>'Moving Avg'!F325</f>
        <v>7.6819850000000027</v>
      </c>
      <c r="H325" s="2">
        <f>'Moving Avg'!G325</f>
        <v>7.3147960000000012</v>
      </c>
      <c r="I325" s="2">
        <f>'Moving Avg'!H325</f>
        <v>6.6835950000000004</v>
      </c>
      <c r="J325" s="6" t="str">
        <f>OBV!F325</f>
        <v>BULLISH</v>
      </c>
      <c r="K325" s="6" t="str">
        <f>OBV!G325</f>
        <v>STRONG</v>
      </c>
      <c r="L325" s="6" t="str">
        <f>OBV!H325</f>
        <v>CONFIRMED BULLISH</v>
      </c>
      <c r="M325" s="8">
        <f t="shared" si="50"/>
        <v>0</v>
      </c>
      <c r="N325" s="8">
        <f t="shared" si="51"/>
        <v>0</v>
      </c>
      <c r="O325" s="8">
        <f t="shared" si="52"/>
        <v>50</v>
      </c>
      <c r="P325" s="8">
        <f t="shared" si="53"/>
        <v>100</v>
      </c>
      <c r="Q325" s="9">
        <f t="shared" si="54"/>
        <v>22.5</v>
      </c>
      <c r="R325" s="9">
        <f t="shared" si="55"/>
        <v>42.5</v>
      </c>
      <c r="S325" s="9">
        <f t="shared" si="56"/>
        <v>57.5</v>
      </c>
      <c r="T325" s="9">
        <f t="shared" si="57"/>
        <v>37.5</v>
      </c>
      <c r="U325" s="8">
        <f t="shared" si="58"/>
        <v>40.833333333333336</v>
      </c>
      <c r="V325" s="8">
        <f t="shared" si="59"/>
        <v>40</v>
      </c>
    </row>
    <row r="326" spans="1:22" ht="13.5" x14ac:dyDescent="0.25">
      <c r="A326" s="3">
        <f>RSI!A326</f>
        <v>42479</v>
      </c>
      <c r="B326" s="2">
        <f>RSI!B326</f>
        <v>7.7962999999999996</v>
      </c>
      <c r="C326" s="2">
        <f>RSI!I326</f>
        <v>72.42848644716338</v>
      </c>
      <c r="D326" s="2">
        <f>MACD!E326</f>
        <v>-1.6898928692119952E-2</v>
      </c>
      <c r="E326" s="2">
        <f>MACD!F326</f>
        <v>-2.4913184515730047E-2</v>
      </c>
      <c r="F326" s="2">
        <f>'Moving Avg'!D326</f>
        <v>7.8080199999999991</v>
      </c>
      <c r="G326" s="2">
        <f>'Moving Avg'!F326</f>
        <v>7.6907800000000019</v>
      </c>
      <c r="H326" s="2">
        <f>'Moving Avg'!G326</f>
        <v>7.332148000000001</v>
      </c>
      <c r="I326" s="2">
        <f>'Moving Avg'!H326</f>
        <v>6.6903359999999994</v>
      </c>
      <c r="J326" s="6" t="str">
        <f>OBV!F326</f>
        <v>BULLISH</v>
      </c>
      <c r="K326" s="6" t="str">
        <f>OBV!G326</f>
        <v>STRONG</v>
      </c>
      <c r="L326" s="6" t="str">
        <f>OBV!H326</f>
        <v>CONFIRMED BULLISH</v>
      </c>
      <c r="M326" s="8">
        <f t="shared" si="50"/>
        <v>0</v>
      </c>
      <c r="N326" s="8">
        <f t="shared" si="51"/>
        <v>0</v>
      </c>
      <c r="O326" s="8">
        <f t="shared" si="52"/>
        <v>50</v>
      </c>
      <c r="P326" s="8">
        <f t="shared" si="53"/>
        <v>100</v>
      </c>
      <c r="Q326" s="9">
        <f t="shared" si="54"/>
        <v>22.5</v>
      </c>
      <c r="R326" s="9">
        <f t="shared" si="55"/>
        <v>42.5</v>
      </c>
      <c r="S326" s="9">
        <f t="shared" si="56"/>
        <v>57.5</v>
      </c>
      <c r="T326" s="9">
        <f t="shared" si="57"/>
        <v>37.5</v>
      </c>
      <c r="U326" s="8">
        <f t="shared" si="58"/>
        <v>40.833333333333336</v>
      </c>
      <c r="V326" s="8">
        <f t="shared" si="59"/>
        <v>40</v>
      </c>
    </row>
    <row r="327" spans="1:22" ht="13.5" x14ac:dyDescent="0.25">
      <c r="A327" s="3">
        <f>RSI!A327</f>
        <v>42480</v>
      </c>
      <c r="B327" s="2">
        <f>RSI!B327</f>
        <v>7.7962999999999996</v>
      </c>
      <c r="C327" s="2">
        <f>RSI!I327</f>
        <v>72.42848644716338</v>
      </c>
      <c r="D327" s="2">
        <f>MACD!E327</f>
        <v>-1.6976682980371471E-2</v>
      </c>
      <c r="E327" s="2">
        <f>MACD!F327</f>
        <v>-2.3325884208658332E-2</v>
      </c>
      <c r="F327" s="2">
        <f>'Moving Avg'!D327</f>
        <v>7.8021599999999989</v>
      </c>
      <c r="G327" s="2">
        <f>'Moving Avg'!F327</f>
        <v>7.6995750000000012</v>
      </c>
      <c r="H327" s="2">
        <f>'Moving Avg'!G327</f>
        <v>7.3497339999999989</v>
      </c>
      <c r="I327" s="2">
        <f>'Moving Avg'!H327</f>
        <v>6.6972234999999998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0"/>
        <v>0</v>
      </c>
      <c r="N327" s="8">
        <f t="shared" si="51"/>
        <v>0</v>
      </c>
      <c r="O327" s="8">
        <f t="shared" si="52"/>
        <v>50</v>
      </c>
      <c r="P327" s="8">
        <f t="shared" si="53"/>
        <v>0</v>
      </c>
      <c r="Q327" s="9">
        <f t="shared" si="54"/>
        <v>7.5</v>
      </c>
      <c r="R327" s="9">
        <f t="shared" si="55"/>
        <v>17.5</v>
      </c>
      <c r="S327" s="9">
        <f t="shared" si="56"/>
        <v>12.5</v>
      </c>
      <c r="T327" s="9">
        <f t="shared" si="57"/>
        <v>12.5</v>
      </c>
      <c r="U327" s="8">
        <f t="shared" si="58"/>
        <v>12.5</v>
      </c>
      <c r="V327" s="8">
        <f t="shared" si="59"/>
        <v>12.5</v>
      </c>
    </row>
    <row r="328" spans="1:22" ht="13.5" x14ac:dyDescent="0.25">
      <c r="A328" s="3">
        <f>RSI!A328</f>
        <v>42481</v>
      </c>
      <c r="B328" s="2">
        <f>RSI!B328</f>
        <v>7.8197000000000001</v>
      </c>
      <c r="C328" s="2">
        <f>RSI!I328</f>
        <v>73.892590678562698</v>
      </c>
      <c r="D328" s="2">
        <f>MACD!E328</f>
        <v>-2.8943850209282473E-2</v>
      </c>
      <c r="E328" s="2">
        <f>MACD!F328</f>
        <v>-2.4449477408783161E-2</v>
      </c>
      <c r="F328" s="2">
        <f>'Moving Avg'!D328</f>
        <v>7.80098</v>
      </c>
      <c r="G328" s="2">
        <f>'Moving Avg'!F328</f>
        <v>7.7071950000000005</v>
      </c>
      <c r="H328" s="2">
        <f>'Moving Avg'!G328</f>
        <v>7.3677879999999991</v>
      </c>
      <c r="I328" s="2">
        <f>'Moving Avg'!H328</f>
        <v>6.7042280000000005</v>
      </c>
      <c r="J328" s="6" t="str">
        <f>OBV!F328</f>
        <v>BEARISH</v>
      </c>
      <c r="K328" s="6" t="str">
        <f>OBV!G328</f>
        <v>NEUTRAL</v>
      </c>
      <c r="L328" s="6" t="str">
        <f>OBV!H328</f>
        <v>CONFIRMED BEARISH</v>
      </c>
      <c r="M328" s="8">
        <f t="shared" si="50"/>
        <v>0</v>
      </c>
      <c r="N328" s="8">
        <f t="shared" si="51"/>
        <v>45</v>
      </c>
      <c r="O328" s="8">
        <f t="shared" si="52"/>
        <v>50</v>
      </c>
      <c r="P328" s="8">
        <f t="shared" si="53"/>
        <v>16.5</v>
      </c>
      <c r="Q328" s="9">
        <f t="shared" si="54"/>
        <v>25.725000000000001</v>
      </c>
      <c r="R328" s="9">
        <f t="shared" si="55"/>
        <v>30.625</v>
      </c>
      <c r="S328" s="9">
        <f t="shared" si="56"/>
        <v>26.675000000000001</v>
      </c>
      <c r="T328" s="9">
        <f t="shared" si="57"/>
        <v>27.875</v>
      </c>
      <c r="U328" s="8">
        <f t="shared" si="58"/>
        <v>27.675000000000001</v>
      </c>
      <c r="V328" s="8">
        <f t="shared" si="59"/>
        <v>27.725000000000001</v>
      </c>
    </row>
    <row r="329" spans="1:22" ht="13.5" x14ac:dyDescent="0.25">
      <c r="A329" s="3">
        <f>RSI!A329</f>
        <v>42482</v>
      </c>
      <c r="B329" s="2">
        <f>RSI!B329</f>
        <v>7.7962999999999996</v>
      </c>
      <c r="C329" s="2">
        <f>RSI!I329</f>
        <v>69.895488798178889</v>
      </c>
      <c r="D329" s="2">
        <f>MACD!E329</f>
        <v>-3.8527883221000536E-2</v>
      </c>
      <c r="E329" s="2">
        <f>MACD!F329</f>
        <v>-2.726515857122664E-2</v>
      </c>
      <c r="F329" s="2">
        <f>'Moving Avg'!D329</f>
        <v>7.80098</v>
      </c>
      <c r="G329" s="2">
        <f>'Moving Avg'!F329</f>
        <v>7.7130549999999998</v>
      </c>
      <c r="H329" s="2">
        <f>'Moving Avg'!G329</f>
        <v>7.3853739999999979</v>
      </c>
      <c r="I329" s="2">
        <f>'Moving Avg'!H329</f>
        <v>6.7115260000000001</v>
      </c>
      <c r="J329" s="6" t="str">
        <f>OBV!F329</f>
        <v>BEARISH</v>
      </c>
      <c r="K329" s="6" t="str">
        <f>OBV!G329</f>
        <v>NEUTRAL</v>
      </c>
      <c r="L329" s="6" t="str">
        <f>OBV!H329</f>
        <v>NEUTRAL</v>
      </c>
      <c r="M329" s="8">
        <f t="shared" si="50"/>
        <v>25</v>
      </c>
      <c r="N329" s="8">
        <f t="shared" si="51"/>
        <v>45</v>
      </c>
      <c r="O329" s="8">
        <f t="shared" si="52"/>
        <v>50</v>
      </c>
      <c r="P329" s="8">
        <f t="shared" si="53"/>
        <v>16.5</v>
      </c>
      <c r="Q329" s="9">
        <f t="shared" si="54"/>
        <v>34.475000000000001</v>
      </c>
      <c r="R329" s="9">
        <f t="shared" si="55"/>
        <v>35.625</v>
      </c>
      <c r="S329" s="9">
        <f t="shared" si="56"/>
        <v>30.425000000000001</v>
      </c>
      <c r="T329" s="9">
        <f t="shared" si="57"/>
        <v>34.125</v>
      </c>
      <c r="U329" s="8">
        <f t="shared" si="58"/>
        <v>33.508333333333333</v>
      </c>
      <c r="V329" s="8">
        <f t="shared" si="59"/>
        <v>33.662499999999994</v>
      </c>
    </row>
    <row r="330" spans="1:22" ht="13.5" x14ac:dyDescent="0.25">
      <c r="A330" s="3">
        <f>RSI!A330</f>
        <v>42485</v>
      </c>
      <c r="B330" s="2">
        <f>RSI!B330</f>
        <v>7.7317999999999998</v>
      </c>
      <c r="C330" s="2">
        <f>RSI!I330</f>
        <v>60.224976059411823</v>
      </c>
      <c r="D330" s="2">
        <f>MACD!E330</f>
        <v>-3.3793688193474836E-2</v>
      </c>
      <c r="E330" s="2">
        <f>MACD!F330</f>
        <v>-2.8570864495676279E-2</v>
      </c>
      <c r="F330" s="2">
        <f>'Moving Avg'!D330</f>
        <v>7.788079999999999</v>
      </c>
      <c r="G330" s="2">
        <f>'Moving Avg'!F330</f>
        <v>7.7156900000000004</v>
      </c>
      <c r="H330" s="2">
        <f>'Moving Avg'!G330</f>
        <v>7.3993239999999991</v>
      </c>
      <c r="I330" s="2">
        <f>'Moving Avg'!H330</f>
        <v>6.7186190000000003</v>
      </c>
      <c r="J330" s="6" t="str">
        <f>OBV!F330</f>
        <v>BEARISH</v>
      </c>
      <c r="K330" s="6" t="str">
        <f>OBV!G330</f>
        <v>NEUTRAL</v>
      </c>
      <c r="L330" s="6" t="str">
        <f>OBV!H330</f>
        <v>CONFIRMED BEARISH</v>
      </c>
      <c r="M330" s="8">
        <f t="shared" si="50"/>
        <v>25</v>
      </c>
      <c r="N330" s="8">
        <f t="shared" si="51"/>
        <v>45</v>
      </c>
      <c r="O330" s="8">
        <f t="shared" si="52"/>
        <v>50</v>
      </c>
      <c r="P330" s="8">
        <f t="shared" si="53"/>
        <v>16.5</v>
      </c>
      <c r="Q330" s="9">
        <f t="shared" si="54"/>
        <v>34.475000000000001</v>
      </c>
      <c r="R330" s="9">
        <f t="shared" si="55"/>
        <v>35.625</v>
      </c>
      <c r="S330" s="9">
        <f t="shared" si="56"/>
        <v>30.425000000000001</v>
      </c>
      <c r="T330" s="9">
        <f t="shared" si="57"/>
        <v>34.125</v>
      </c>
      <c r="U330" s="8">
        <f t="shared" si="58"/>
        <v>33.508333333333333</v>
      </c>
      <c r="V330" s="8">
        <f t="shared" si="59"/>
        <v>33.662499999999994</v>
      </c>
    </row>
    <row r="331" spans="1:22" ht="13.5" x14ac:dyDescent="0.25">
      <c r="A331" s="3">
        <f>RSI!A331</f>
        <v>42486</v>
      </c>
      <c r="B331" s="2">
        <f>RSI!B331</f>
        <v>7.7377000000000002</v>
      </c>
      <c r="C331" s="2">
        <f>RSI!I331</f>
        <v>60.759797215449247</v>
      </c>
      <c r="D331" s="2">
        <f>MACD!E331</f>
        <v>-2.1721670001612736E-2</v>
      </c>
      <c r="E331" s="2">
        <f>MACD!F331</f>
        <v>-2.7201025596863569E-2</v>
      </c>
      <c r="F331" s="2">
        <f>'Moving Avg'!D331</f>
        <v>7.7763599999999995</v>
      </c>
      <c r="G331" s="2">
        <f>'Moving Avg'!F331</f>
        <v>7.7215549999999995</v>
      </c>
      <c r="H331" s="2">
        <f>'Moving Avg'!G331</f>
        <v>7.4157379999999993</v>
      </c>
      <c r="I331" s="2">
        <f>'Moving Avg'!H331</f>
        <v>6.7256535</v>
      </c>
      <c r="J331" s="6" t="str">
        <f>OBV!F331</f>
        <v>BEARISH</v>
      </c>
      <c r="K331" s="6" t="str">
        <f>OBV!G331</f>
        <v>NEUTRAL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50</v>
      </c>
      <c r="P331" s="8">
        <f t="shared" si="53"/>
        <v>16.5</v>
      </c>
      <c r="Q331" s="9">
        <f t="shared" si="54"/>
        <v>18.725000000000001</v>
      </c>
      <c r="R331" s="9">
        <f t="shared" si="55"/>
        <v>26.625</v>
      </c>
      <c r="S331" s="9">
        <f t="shared" si="56"/>
        <v>23.675000000000001</v>
      </c>
      <c r="T331" s="9">
        <f t="shared" si="57"/>
        <v>22.875</v>
      </c>
      <c r="U331" s="8">
        <f t="shared" si="58"/>
        <v>23.008333333333336</v>
      </c>
      <c r="V331" s="8">
        <f t="shared" si="59"/>
        <v>22.975000000000001</v>
      </c>
    </row>
    <row r="332" spans="1:22" ht="13.5" x14ac:dyDescent="0.25">
      <c r="A332" s="3">
        <f>RSI!A332</f>
        <v>42487</v>
      </c>
      <c r="B332" s="2">
        <f>RSI!B332</f>
        <v>7.726</v>
      </c>
      <c r="C332" s="2">
        <f>RSI!I332</f>
        <v>59.063750982727065</v>
      </c>
      <c r="D332" s="2">
        <f>MACD!E332</f>
        <v>2.3737478980114801E-3</v>
      </c>
      <c r="E332" s="2">
        <f>MACD!F332</f>
        <v>-2.1286070897888559E-2</v>
      </c>
      <c r="F332" s="2">
        <f>'Moving Avg'!D332</f>
        <v>7.7623000000000006</v>
      </c>
      <c r="G332" s="2">
        <f>'Moving Avg'!F332</f>
        <v>7.7268349999999986</v>
      </c>
      <c r="H332" s="2">
        <f>'Moving Avg'!G332</f>
        <v>7.4319179999999996</v>
      </c>
      <c r="I332" s="2">
        <f>'Moving Avg'!H332</f>
        <v>6.7322189999999988</v>
      </c>
      <c r="J332" s="6" t="str">
        <f>OBV!F332</f>
        <v>BEARISH</v>
      </c>
      <c r="K332" s="6" t="str">
        <f>OBV!G332</f>
        <v>NEUTRAL</v>
      </c>
      <c r="L332" s="6" t="str">
        <f>OBV!H332</f>
        <v>CONFIRMED BEARISH</v>
      </c>
      <c r="M332" s="8">
        <f t="shared" si="50"/>
        <v>25</v>
      </c>
      <c r="N332" s="8">
        <f t="shared" si="51"/>
        <v>0</v>
      </c>
      <c r="O332" s="8">
        <f t="shared" si="52"/>
        <v>50</v>
      </c>
      <c r="P332" s="8">
        <f t="shared" si="53"/>
        <v>16.5</v>
      </c>
      <c r="Q332" s="9">
        <f t="shared" si="54"/>
        <v>18.725000000000001</v>
      </c>
      <c r="R332" s="9">
        <f t="shared" si="55"/>
        <v>26.625</v>
      </c>
      <c r="S332" s="9">
        <f t="shared" si="56"/>
        <v>23.675000000000001</v>
      </c>
      <c r="T332" s="9">
        <f t="shared" si="57"/>
        <v>22.875</v>
      </c>
      <c r="U332" s="8">
        <f t="shared" si="58"/>
        <v>23.008333333333336</v>
      </c>
      <c r="V332" s="8">
        <f t="shared" si="59"/>
        <v>22.975000000000001</v>
      </c>
    </row>
    <row r="333" spans="1:22" ht="13.5" x14ac:dyDescent="0.25">
      <c r="A333" s="3">
        <f>RSI!A333</f>
        <v>42488</v>
      </c>
      <c r="B333" s="2">
        <f>RSI!B333</f>
        <v>7.7377000000000002</v>
      </c>
      <c r="C333" s="2">
        <f>RSI!I333</f>
        <v>60.258429567835904</v>
      </c>
      <c r="D333" s="2">
        <f>MACD!E333</f>
        <v>2.1493249125375868E-2</v>
      </c>
      <c r="E333" s="2">
        <f>MACD!F333</f>
        <v>-1.2730206893235674E-2</v>
      </c>
      <c r="F333" s="2">
        <f>'Moving Avg'!D333</f>
        <v>7.7459000000000007</v>
      </c>
      <c r="G333" s="2">
        <f>'Moving Avg'!F333</f>
        <v>7.7326999999999986</v>
      </c>
      <c r="H333" s="2">
        <f>'Moving Avg'!G333</f>
        <v>7.448097999999999</v>
      </c>
      <c r="I333" s="2">
        <f>'Moving Avg'!H333</f>
        <v>6.7387259999999989</v>
      </c>
      <c r="J333" s="6" t="str">
        <f>OBV!F333</f>
        <v>BEARISH</v>
      </c>
      <c r="K333" s="6" t="str">
        <f>OBV!G333</f>
        <v>NEUTRAL</v>
      </c>
      <c r="L333" s="6" t="str">
        <f>OBV!H333</f>
        <v>CONFIRMED BEARISH</v>
      </c>
      <c r="M333" s="8">
        <f t="shared" si="50"/>
        <v>25</v>
      </c>
      <c r="N333" s="8">
        <f t="shared" si="51"/>
        <v>0</v>
      </c>
      <c r="O333" s="8">
        <f t="shared" si="52"/>
        <v>50</v>
      </c>
      <c r="P333" s="8">
        <f t="shared" si="53"/>
        <v>16.5</v>
      </c>
      <c r="Q333" s="9">
        <f t="shared" si="54"/>
        <v>18.725000000000001</v>
      </c>
      <c r="R333" s="9">
        <f t="shared" si="55"/>
        <v>26.625</v>
      </c>
      <c r="S333" s="9">
        <f t="shared" si="56"/>
        <v>23.675000000000001</v>
      </c>
      <c r="T333" s="9">
        <f t="shared" si="57"/>
        <v>22.875</v>
      </c>
      <c r="U333" s="8">
        <f t="shared" si="58"/>
        <v>23.008333333333336</v>
      </c>
      <c r="V333" s="8">
        <f t="shared" si="59"/>
        <v>22.975000000000001</v>
      </c>
    </row>
    <row r="334" spans="1:22" ht="13.5" x14ac:dyDescent="0.25">
      <c r="A334" s="3">
        <f>RSI!A334</f>
        <v>42489</v>
      </c>
      <c r="B334" s="2">
        <f>RSI!B334</f>
        <v>7.7377000000000002</v>
      </c>
      <c r="C334" s="2">
        <f>RSI!I334</f>
        <v>60.258429567835904</v>
      </c>
      <c r="D334" s="2">
        <f>MACD!E334</f>
        <v>3.2721995111198332E-2</v>
      </c>
      <c r="E334" s="2">
        <f>MACD!F334</f>
        <v>-3.6397664923488735E-3</v>
      </c>
      <c r="F334" s="2">
        <f>'Moving Avg'!D334</f>
        <v>7.7341800000000003</v>
      </c>
      <c r="G334" s="2">
        <f>'Moving Avg'!F334</f>
        <v>7.7385649999999986</v>
      </c>
      <c r="H334" s="2">
        <f>'Moving Avg'!G334</f>
        <v>7.4643939999999995</v>
      </c>
      <c r="I334" s="2">
        <f>'Moving Avg'!H334</f>
        <v>6.7454674999999984</v>
      </c>
      <c r="J334" s="6" t="str">
        <f>OBV!F334</f>
        <v>BULLISH</v>
      </c>
      <c r="K334" s="6" t="str">
        <f>OBV!G334</f>
        <v>NEUTRAL</v>
      </c>
      <c r="L334" s="6" t="str">
        <f>OBV!H334</f>
        <v>BULLISH DIVERGENCE</v>
      </c>
      <c r="M334" s="8">
        <f t="shared" si="50"/>
        <v>25</v>
      </c>
      <c r="N334" s="8">
        <f t="shared" si="51"/>
        <v>0</v>
      </c>
      <c r="O334" s="8">
        <f t="shared" si="52"/>
        <v>50</v>
      </c>
      <c r="P334" s="8">
        <f t="shared" si="53"/>
        <v>66.5</v>
      </c>
      <c r="Q334" s="9">
        <f t="shared" si="54"/>
        <v>26.225000000000001</v>
      </c>
      <c r="R334" s="9">
        <f t="shared" si="55"/>
        <v>39.125</v>
      </c>
      <c r="S334" s="9">
        <f t="shared" si="56"/>
        <v>46.174999999999997</v>
      </c>
      <c r="T334" s="9">
        <f t="shared" si="57"/>
        <v>35.375</v>
      </c>
      <c r="U334" s="8">
        <f t="shared" si="58"/>
        <v>37.174999999999997</v>
      </c>
      <c r="V334" s="8">
        <f t="shared" si="59"/>
        <v>36.724999999999994</v>
      </c>
    </row>
    <row r="335" spans="1:22" ht="13.5" x14ac:dyDescent="0.25">
      <c r="A335" s="3">
        <f>RSI!A335</f>
        <v>42492</v>
      </c>
      <c r="B335" s="2">
        <f>RSI!B335</f>
        <v>7.7377000000000002</v>
      </c>
      <c r="C335" s="2">
        <f>RSI!I335</f>
        <v>60.258429567835904</v>
      </c>
      <c r="D335" s="2">
        <f>MACD!E335</f>
        <v>4.1814351708509889E-2</v>
      </c>
      <c r="E335" s="2">
        <f>MACD!F335</f>
        <v>5.4510571478228794E-3</v>
      </c>
      <c r="F335" s="2">
        <f>'Moving Avg'!D335</f>
        <v>7.73536</v>
      </c>
      <c r="G335" s="2">
        <f>'Moving Avg'!F335</f>
        <v>7.7414950000000005</v>
      </c>
      <c r="H335" s="2">
        <f>'Moving Avg'!G335</f>
        <v>7.4796359999999993</v>
      </c>
      <c r="I335" s="2">
        <f>'Moving Avg'!H335</f>
        <v>6.7522089999999979</v>
      </c>
      <c r="J335" s="6" t="str">
        <f>OBV!F335</f>
        <v>BULLISH</v>
      </c>
      <c r="K335" s="6" t="str">
        <f>OBV!G335</f>
        <v>NEUTRAL</v>
      </c>
      <c r="L335" s="6" t="str">
        <f>OBV!H335</f>
        <v>CONFIRMED BULLISH</v>
      </c>
      <c r="M335" s="8">
        <f t="shared" si="50"/>
        <v>25</v>
      </c>
      <c r="N335" s="8">
        <f t="shared" si="51"/>
        <v>0</v>
      </c>
      <c r="O335" s="8">
        <f t="shared" si="52"/>
        <v>50</v>
      </c>
      <c r="P335" s="8">
        <f t="shared" si="53"/>
        <v>83.5</v>
      </c>
      <c r="Q335" s="9">
        <f t="shared" si="54"/>
        <v>28.774999999999999</v>
      </c>
      <c r="R335" s="9">
        <f t="shared" si="55"/>
        <v>43.375</v>
      </c>
      <c r="S335" s="9">
        <f t="shared" si="56"/>
        <v>53.825000000000003</v>
      </c>
      <c r="T335" s="9">
        <f t="shared" si="57"/>
        <v>39.625</v>
      </c>
      <c r="U335" s="8">
        <f t="shared" si="58"/>
        <v>41.991666666666667</v>
      </c>
      <c r="V335" s="8">
        <f t="shared" si="59"/>
        <v>41.400000000000006</v>
      </c>
    </row>
    <row r="336" spans="1:22" ht="13.5" x14ac:dyDescent="0.25">
      <c r="A336" s="3">
        <f>RSI!A336</f>
        <v>42493</v>
      </c>
      <c r="B336" s="2">
        <f>RSI!B336</f>
        <v>7.7084000000000001</v>
      </c>
      <c r="C336" s="2">
        <f>RSI!I336</f>
        <v>55.218085466796886</v>
      </c>
      <c r="D336" s="2">
        <f>MACD!E336</f>
        <v>5.1299652726819467E-2</v>
      </c>
      <c r="E336" s="2">
        <f>MACD!F336</f>
        <v>1.4620776263622197E-2</v>
      </c>
      <c r="F336" s="2">
        <f>'Moving Avg'!D336</f>
        <v>7.7294999999999998</v>
      </c>
      <c r="G336" s="2">
        <f>'Moving Avg'!F336</f>
        <v>7.7453050000000001</v>
      </c>
      <c r="H336" s="2">
        <f>'Moving Avg'!G336</f>
        <v>7.4942919999999988</v>
      </c>
      <c r="I336" s="2">
        <f>'Moving Avg'!H336</f>
        <v>6.7590969999999979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25</v>
      </c>
      <c r="N336" s="8">
        <f t="shared" si="51"/>
        <v>0</v>
      </c>
      <c r="O336" s="8">
        <f t="shared" si="52"/>
        <v>50</v>
      </c>
      <c r="P336" s="8">
        <f t="shared" si="53"/>
        <v>16.5</v>
      </c>
      <c r="Q336" s="9">
        <f t="shared" si="54"/>
        <v>18.725000000000001</v>
      </c>
      <c r="R336" s="9">
        <f t="shared" si="55"/>
        <v>26.625</v>
      </c>
      <c r="S336" s="9">
        <f t="shared" si="56"/>
        <v>23.675000000000001</v>
      </c>
      <c r="T336" s="9">
        <f t="shared" si="57"/>
        <v>22.875</v>
      </c>
      <c r="U336" s="8">
        <f t="shared" si="58"/>
        <v>23.008333333333336</v>
      </c>
      <c r="V336" s="8">
        <f t="shared" si="59"/>
        <v>22.975000000000001</v>
      </c>
    </row>
    <row r="337" spans="1:22" ht="13.5" x14ac:dyDescent="0.25">
      <c r="A337" s="3">
        <f>RSI!A337</f>
        <v>42494</v>
      </c>
      <c r="B337" s="2">
        <f>RSI!B337</f>
        <v>7.7201000000000004</v>
      </c>
      <c r="C337" s="2">
        <f>RSI!I337</f>
        <v>56.772978833716948</v>
      </c>
      <c r="D337" s="2">
        <f>MACD!E337</f>
        <v>5.8281587681599412E-2</v>
      </c>
      <c r="E337" s="2">
        <f>MACD!F337</f>
        <v>2.3352938547217643E-2</v>
      </c>
      <c r="F337" s="2">
        <f>'Moving Avg'!D337</f>
        <v>7.728320000000001</v>
      </c>
      <c r="G337" s="2">
        <f>'Moving Avg'!F337</f>
        <v>7.7473550000000007</v>
      </c>
      <c r="H337" s="2">
        <f>'Moving Avg'!G337</f>
        <v>7.5087119999999992</v>
      </c>
      <c r="I337" s="2">
        <f>'Moving Avg'!H337</f>
        <v>6.7661899999999982</v>
      </c>
      <c r="J337" s="6" t="str">
        <f>OBV!F337</f>
        <v>BULLISH</v>
      </c>
      <c r="K337" s="6" t="str">
        <f>OBV!G337</f>
        <v>NEUTRAL</v>
      </c>
      <c r="L337" s="6" t="str">
        <f>OBV!H337</f>
        <v>BULLISH DIVERGENCE</v>
      </c>
      <c r="M337" s="8">
        <f t="shared" si="50"/>
        <v>25</v>
      </c>
      <c r="N337" s="8">
        <f t="shared" si="51"/>
        <v>0</v>
      </c>
      <c r="O337" s="8">
        <f t="shared" si="52"/>
        <v>50</v>
      </c>
      <c r="P337" s="8">
        <f t="shared" si="53"/>
        <v>66.5</v>
      </c>
      <c r="Q337" s="9">
        <f t="shared" si="54"/>
        <v>26.225000000000001</v>
      </c>
      <c r="R337" s="9">
        <f t="shared" si="55"/>
        <v>39.125</v>
      </c>
      <c r="S337" s="9">
        <f t="shared" si="56"/>
        <v>46.174999999999997</v>
      </c>
      <c r="T337" s="9">
        <f t="shared" si="57"/>
        <v>35.375</v>
      </c>
      <c r="U337" s="8">
        <f t="shared" si="58"/>
        <v>37.174999999999997</v>
      </c>
      <c r="V337" s="8">
        <f t="shared" si="59"/>
        <v>36.724999999999994</v>
      </c>
    </row>
    <row r="338" spans="1:22" ht="13.5" x14ac:dyDescent="0.25">
      <c r="A338" s="3">
        <f>RSI!A338</f>
        <v>42495</v>
      </c>
      <c r="B338" s="2">
        <f>RSI!B338</f>
        <v>7.6262999999999996</v>
      </c>
      <c r="C338" s="2">
        <f>RSI!I338</f>
        <v>43.678984539140565</v>
      </c>
      <c r="D338" s="2">
        <f>MACD!E338</f>
        <v>7.4504111219599878E-2</v>
      </c>
      <c r="E338" s="2">
        <f>MACD!F338</f>
        <v>3.358317308169409E-2</v>
      </c>
      <c r="F338" s="2">
        <f>'Moving Avg'!D338</f>
        <v>7.7060399999999998</v>
      </c>
      <c r="G338" s="2">
        <f>'Moving Avg'!F338</f>
        <v>7.7476500000000019</v>
      </c>
      <c r="H338" s="2">
        <f>'Moving Avg'!G338</f>
        <v>7.5226639999999989</v>
      </c>
      <c r="I338" s="2">
        <f>'Moving Avg'!H338</f>
        <v>6.7726084999999978</v>
      </c>
      <c r="J338" s="6" t="str">
        <f>OBV!F338</f>
        <v>BEARISH</v>
      </c>
      <c r="K338" s="6" t="str">
        <f>OBV!G338</f>
        <v>NEUTRAL</v>
      </c>
      <c r="L338" s="6" t="str">
        <f>OBV!H338</f>
        <v>CONFIRMED BEARISH</v>
      </c>
      <c r="M338" s="8">
        <f t="shared" si="50"/>
        <v>25</v>
      </c>
      <c r="N338" s="8">
        <f t="shared" si="51"/>
        <v>0</v>
      </c>
      <c r="O338" s="8">
        <f t="shared" si="52"/>
        <v>50</v>
      </c>
      <c r="P338" s="8">
        <f t="shared" si="53"/>
        <v>16.5</v>
      </c>
      <c r="Q338" s="9">
        <f t="shared" si="54"/>
        <v>18.725000000000001</v>
      </c>
      <c r="R338" s="9">
        <f t="shared" si="55"/>
        <v>26.625</v>
      </c>
      <c r="S338" s="9">
        <f t="shared" si="56"/>
        <v>23.675000000000001</v>
      </c>
      <c r="T338" s="9">
        <f t="shared" si="57"/>
        <v>22.875</v>
      </c>
      <c r="U338" s="8">
        <f t="shared" si="58"/>
        <v>23.008333333333336</v>
      </c>
      <c r="V338" s="8">
        <f t="shared" si="59"/>
        <v>22.975000000000001</v>
      </c>
    </row>
    <row r="339" spans="1:22" ht="13.5" x14ac:dyDescent="0.25">
      <c r="A339" s="3">
        <f>RSI!A339</f>
        <v>42496</v>
      </c>
      <c r="B339" s="2">
        <f>RSI!B339</f>
        <v>7.5911</v>
      </c>
      <c r="C339" s="2">
        <f>RSI!I339</f>
        <v>39.954856930722165</v>
      </c>
      <c r="D339" s="2">
        <f>MACD!E339</f>
        <v>8.7576411869377147E-2</v>
      </c>
      <c r="E339" s="2">
        <f>MACD!F339</f>
        <v>4.4381820839230701E-2</v>
      </c>
      <c r="F339" s="2">
        <f>'Moving Avg'!D339</f>
        <v>7.6767200000000004</v>
      </c>
      <c r="G339" s="2">
        <f>'Moving Avg'!F339</f>
        <v>7.7461850000000014</v>
      </c>
      <c r="H339" s="2">
        <f>'Moving Avg'!G339</f>
        <v>7.5355599999999994</v>
      </c>
      <c r="I339" s="2">
        <f>'Moving Avg'!H339</f>
        <v>6.7788219999999981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  <c r="M339" s="8">
        <f t="shared" si="50"/>
        <v>25</v>
      </c>
      <c r="N339" s="8">
        <f t="shared" si="51"/>
        <v>0</v>
      </c>
      <c r="O339" s="8">
        <f t="shared" si="52"/>
        <v>50</v>
      </c>
      <c r="P339" s="8">
        <f t="shared" si="53"/>
        <v>0</v>
      </c>
      <c r="Q339" s="9">
        <f t="shared" si="54"/>
        <v>16.25</v>
      </c>
      <c r="R339" s="9">
        <f t="shared" si="55"/>
        <v>22.5</v>
      </c>
      <c r="S339" s="9">
        <f t="shared" si="56"/>
        <v>16.25</v>
      </c>
      <c r="T339" s="9">
        <f t="shared" si="57"/>
        <v>18.75</v>
      </c>
      <c r="U339" s="8">
        <f t="shared" si="58"/>
        <v>18.333333333333332</v>
      </c>
      <c r="V339" s="8">
        <f t="shared" si="59"/>
        <v>18.4375</v>
      </c>
    </row>
    <row r="340" spans="1:22" ht="13.5" x14ac:dyDescent="0.25">
      <c r="A340" s="3">
        <f>RSI!A340</f>
        <v>42499</v>
      </c>
      <c r="B340" s="2">
        <f>RSI!B340</f>
        <v>7.6204000000000001</v>
      </c>
      <c r="C340" s="2">
        <f>RSI!I340</f>
        <v>44.218235599125713</v>
      </c>
      <c r="D340" s="2">
        <f>MACD!E340</f>
        <v>8.7065235320120671E-2</v>
      </c>
      <c r="E340" s="2">
        <f>MACD!F340</f>
        <v>5.2918503735408698E-2</v>
      </c>
      <c r="F340" s="2">
        <f>'Moving Avg'!D340</f>
        <v>7.6532600000000004</v>
      </c>
      <c r="G340" s="2">
        <f>'Moving Avg'!F340</f>
        <v>7.7432499999999989</v>
      </c>
      <c r="H340" s="2">
        <f>'Moving Avg'!G340</f>
        <v>7.5490420000000009</v>
      </c>
      <c r="I340" s="2">
        <f>'Moving Avg'!H340</f>
        <v>6.7849769999999978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  <c r="M340" s="8">
        <f t="shared" si="50"/>
        <v>25</v>
      </c>
      <c r="N340" s="8">
        <f t="shared" si="51"/>
        <v>0</v>
      </c>
      <c r="O340" s="8">
        <f t="shared" si="52"/>
        <v>50</v>
      </c>
      <c r="P340" s="8">
        <f t="shared" si="53"/>
        <v>0</v>
      </c>
      <c r="Q340" s="9">
        <f t="shared" si="54"/>
        <v>16.25</v>
      </c>
      <c r="R340" s="9">
        <f t="shared" si="55"/>
        <v>22.5</v>
      </c>
      <c r="S340" s="9">
        <f t="shared" si="56"/>
        <v>16.25</v>
      </c>
      <c r="T340" s="9">
        <f t="shared" si="57"/>
        <v>18.75</v>
      </c>
      <c r="U340" s="8">
        <f t="shared" si="58"/>
        <v>18.333333333333332</v>
      </c>
      <c r="V340" s="8">
        <f t="shared" si="59"/>
        <v>18.4375</v>
      </c>
    </row>
    <row r="341" spans="1:22" ht="13.5" x14ac:dyDescent="0.25">
      <c r="A341" s="3">
        <f>RSI!A341</f>
        <v>42500</v>
      </c>
      <c r="B341" s="2">
        <f>RSI!B341</f>
        <v>7.6146000000000003</v>
      </c>
      <c r="C341" s="2">
        <f>RSI!I341</f>
        <v>43.558912772602511</v>
      </c>
      <c r="D341" s="2">
        <f>MACD!E341</f>
        <v>8.8279382065630685E-2</v>
      </c>
      <c r="E341" s="2">
        <f>MACD!F341</f>
        <v>5.9990679401453098E-2</v>
      </c>
      <c r="F341" s="2">
        <f>'Moving Avg'!D341</f>
        <v>7.6345000000000001</v>
      </c>
      <c r="G341" s="2">
        <f>'Moving Avg'!F341</f>
        <v>7.7370950000000009</v>
      </c>
      <c r="H341" s="2">
        <f>'Moving Avg'!G341</f>
        <v>7.5619380000000005</v>
      </c>
      <c r="I341" s="2">
        <f>'Moving Avg'!H341</f>
        <v>6.7911029999999979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  <c r="M341" s="8">
        <f t="shared" si="50"/>
        <v>25</v>
      </c>
      <c r="N341" s="8">
        <f t="shared" si="51"/>
        <v>0</v>
      </c>
      <c r="O341" s="8">
        <f t="shared" si="52"/>
        <v>50</v>
      </c>
      <c r="P341" s="8">
        <f t="shared" si="53"/>
        <v>0</v>
      </c>
      <c r="Q341" s="9">
        <f t="shared" si="54"/>
        <v>16.25</v>
      </c>
      <c r="R341" s="9">
        <f t="shared" si="55"/>
        <v>22.5</v>
      </c>
      <c r="S341" s="9">
        <f t="shared" si="56"/>
        <v>16.25</v>
      </c>
      <c r="T341" s="9">
        <f t="shared" si="57"/>
        <v>18.75</v>
      </c>
      <c r="U341" s="8">
        <f t="shared" si="58"/>
        <v>18.333333333333332</v>
      </c>
      <c r="V341" s="8">
        <f t="shared" si="59"/>
        <v>18.4375</v>
      </c>
    </row>
    <row r="342" spans="1:22" ht="13.5" x14ac:dyDescent="0.25">
      <c r="A342" s="3">
        <f>RSI!A342</f>
        <v>42501</v>
      </c>
      <c r="B342" s="2">
        <f>RSI!B342</f>
        <v>7.6204000000000001</v>
      </c>
      <c r="C342" s="2">
        <f>RSI!I342</f>
        <v>44.450899549499624</v>
      </c>
      <c r="D342" s="2">
        <f>MACD!E342</f>
        <v>8.7397823167490785E-2</v>
      </c>
      <c r="E342" s="2">
        <f>MACD!F342</f>
        <v>6.5472108154660633E-2</v>
      </c>
      <c r="F342" s="2">
        <f>'Moving Avg'!D342</f>
        <v>7.61456</v>
      </c>
      <c r="G342" s="2">
        <f>'Moving Avg'!F342</f>
        <v>7.7268349999999995</v>
      </c>
      <c r="H342" s="2">
        <f>'Moving Avg'!G342</f>
        <v>7.5708480000000016</v>
      </c>
      <c r="I342" s="2">
        <f>'Moving Avg'!H342</f>
        <v>6.7973164999999991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50</v>
      </c>
      <c r="P342" s="8">
        <f t="shared" si="53"/>
        <v>0</v>
      </c>
      <c r="Q342" s="9">
        <f t="shared" si="54"/>
        <v>16.25</v>
      </c>
      <c r="R342" s="9">
        <f t="shared" si="55"/>
        <v>22.5</v>
      </c>
      <c r="S342" s="9">
        <f t="shared" si="56"/>
        <v>16.25</v>
      </c>
      <c r="T342" s="9">
        <f t="shared" si="57"/>
        <v>18.75</v>
      </c>
      <c r="U342" s="8">
        <f t="shared" si="58"/>
        <v>18.333333333333332</v>
      </c>
      <c r="V342" s="8">
        <f t="shared" si="59"/>
        <v>18.4375</v>
      </c>
    </row>
    <row r="343" spans="1:22" ht="13.5" x14ac:dyDescent="0.25">
      <c r="A343" s="3">
        <f>RSI!A343</f>
        <v>42502</v>
      </c>
      <c r="B343" s="2">
        <f>RSI!B343</f>
        <v>7.6146000000000003</v>
      </c>
      <c r="C343" s="2">
        <f>RSI!I343</f>
        <v>43.707026221277367</v>
      </c>
      <c r="D343" s="2">
        <f>MACD!E343</f>
        <v>8.9144204963334417E-2</v>
      </c>
      <c r="E343" s="2">
        <f>MACD!F343</f>
        <v>7.0206527516395389E-2</v>
      </c>
      <c r="F343" s="2">
        <f>'Moving Avg'!D343</f>
        <v>7.6122200000000007</v>
      </c>
      <c r="G343" s="2">
        <f>'Moving Avg'!F343</f>
        <v>7.7162849999999992</v>
      </c>
      <c r="H343" s="2">
        <f>'Moving Avg'!G343</f>
        <v>7.5823380000000018</v>
      </c>
      <c r="I343" s="2">
        <f>'Moving Avg'!H343</f>
        <v>6.8034425000000001</v>
      </c>
      <c r="J343" s="6" t="str">
        <f>OBV!F343</f>
        <v>BEARISH</v>
      </c>
      <c r="K343" s="6" t="str">
        <f>OBV!G343</f>
        <v>WEAK</v>
      </c>
      <c r="L343" s="6" t="str">
        <f>OBV!H343</f>
        <v>CONFIRMED BEARISH</v>
      </c>
      <c r="M343" s="8">
        <f t="shared" si="50"/>
        <v>25</v>
      </c>
      <c r="N343" s="8">
        <f t="shared" si="51"/>
        <v>0</v>
      </c>
      <c r="O343" s="8">
        <f t="shared" si="52"/>
        <v>50</v>
      </c>
      <c r="P343" s="8">
        <f t="shared" si="53"/>
        <v>0</v>
      </c>
      <c r="Q343" s="9">
        <f t="shared" si="54"/>
        <v>16.25</v>
      </c>
      <c r="R343" s="9">
        <f t="shared" si="55"/>
        <v>22.5</v>
      </c>
      <c r="S343" s="9">
        <f t="shared" si="56"/>
        <v>16.25</v>
      </c>
      <c r="T343" s="9">
        <f t="shared" si="57"/>
        <v>18.75</v>
      </c>
      <c r="U343" s="8">
        <f t="shared" si="58"/>
        <v>18.333333333333332</v>
      </c>
      <c r="V343" s="8">
        <f t="shared" si="59"/>
        <v>18.4375</v>
      </c>
    </row>
    <row r="344" spans="1:22" ht="13.5" x14ac:dyDescent="0.25">
      <c r="A344" s="3">
        <f>RSI!A344</f>
        <v>42503</v>
      </c>
      <c r="B344" s="2">
        <f>RSI!B344</f>
        <v>7.6204000000000001</v>
      </c>
      <c r="C344" s="2">
        <f>RSI!I344</f>
        <v>44.703578628025937</v>
      </c>
      <c r="D344" s="2">
        <f>MACD!E344</f>
        <v>9.0469783806651272E-2</v>
      </c>
      <c r="E344" s="2">
        <f>MACD!F344</f>
        <v>7.4259178774446571E-2</v>
      </c>
      <c r="F344" s="2">
        <f>'Moving Avg'!D344</f>
        <v>7.6180800000000009</v>
      </c>
      <c r="G344" s="2">
        <f>'Moving Avg'!F344</f>
        <v>7.70749</v>
      </c>
      <c r="H344" s="2">
        <f>'Moving Avg'!G344</f>
        <v>7.5955840000000023</v>
      </c>
      <c r="I344" s="2">
        <f>'Moving Avg'!H344</f>
        <v>6.8101835000000008</v>
      </c>
      <c r="J344" s="6" t="str">
        <f>OBV!F344</f>
        <v>BULLISH</v>
      </c>
      <c r="K344" s="6" t="str">
        <f>OBV!G344</f>
        <v>NEUTRAL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50</v>
      </c>
      <c r="P344" s="8">
        <f t="shared" si="53"/>
        <v>83.5</v>
      </c>
      <c r="Q344" s="9">
        <f t="shared" si="54"/>
        <v>28.774999999999999</v>
      </c>
      <c r="R344" s="9">
        <f t="shared" si="55"/>
        <v>43.375</v>
      </c>
      <c r="S344" s="9">
        <f t="shared" si="56"/>
        <v>53.825000000000003</v>
      </c>
      <c r="T344" s="9">
        <f t="shared" si="57"/>
        <v>39.625</v>
      </c>
      <c r="U344" s="8">
        <f t="shared" si="58"/>
        <v>41.991666666666667</v>
      </c>
      <c r="V344" s="8">
        <f t="shared" si="59"/>
        <v>41.400000000000006</v>
      </c>
    </row>
    <row r="345" spans="1:22" ht="13.5" x14ac:dyDescent="0.25">
      <c r="A345" s="3">
        <f>RSI!A345</f>
        <v>42506</v>
      </c>
      <c r="B345" s="2">
        <f>RSI!B345</f>
        <v>7.6146000000000003</v>
      </c>
      <c r="C345" s="2">
        <f>RSI!I345</f>
        <v>43.867261185835382</v>
      </c>
      <c r="D345" s="2">
        <f>MACD!E345</f>
        <v>9.2243729808603625E-2</v>
      </c>
      <c r="E345" s="2">
        <f>MACD!F345</f>
        <v>7.7856088981277993E-2</v>
      </c>
      <c r="F345" s="2">
        <f>'Moving Avg'!D345</f>
        <v>7.6169200000000004</v>
      </c>
      <c r="G345" s="2">
        <f>'Moving Avg'!F345</f>
        <v>7.6984049999999993</v>
      </c>
      <c r="H345" s="2">
        <f>'Moving Avg'!G345</f>
        <v>7.6083640000000026</v>
      </c>
      <c r="I345" s="2">
        <f>'Moving Avg'!H345</f>
        <v>6.8163095000000009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  <c r="M345" s="8">
        <f t="shared" si="50"/>
        <v>25</v>
      </c>
      <c r="N345" s="8">
        <f t="shared" si="51"/>
        <v>0</v>
      </c>
      <c r="O345" s="8">
        <f t="shared" si="52"/>
        <v>50</v>
      </c>
      <c r="P345" s="8">
        <f t="shared" si="53"/>
        <v>0</v>
      </c>
      <c r="Q345" s="9">
        <f t="shared" si="54"/>
        <v>16.25</v>
      </c>
      <c r="R345" s="9">
        <f t="shared" si="55"/>
        <v>22.5</v>
      </c>
      <c r="S345" s="9">
        <f t="shared" si="56"/>
        <v>16.25</v>
      </c>
      <c r="T345" s="9">
        <f t="shared" si="57"/>
        <v>18.75</v>
      </c>
      <c r="U345" s="8">
        <f t="shared" si="58"/>
        <v>18.333333333333332</v>
      </c>
      <c r="V345" s="8">
        <f t="shared" si="59"/>
        <v>18.4375</v>
      </c>
    </row>
    <row r="346" spans="1:22" ht="13.5" x14ac:dyDescent="0.25">
      <c r="A346" s="3">
        <f>RSI!A346</f>
        <v>42507</v>
      </c>
      <c r="B346" s="2">
        <f>RSI!B346</f>
        <v>7.6204000000000001</v>
      </c>
      <c r="C346" s="2">
        <f>RSI!I346</f>
        <v>44.975840985235131</v>
      </c>
      <c r="D346" s="2">
        <f>MACD!E346</f>
        <v>8.9047890011745068E-2</v>
      </c>
      <c r="E346" s="2">
        <f>MACD!F346</f>
        <v>8.0094449187371408E-2</v>
      </c>
      <c r="F346" s="2">
        <f>'Moving Avg'!D346</f>
        <v>7.6180800000000009</v>
      </c>
      <c r="G346" s="2">
        <f>'Moving Avg'!F346</f>
        <v>7.6896099999999992</v>
      </c>
      <c r="H346" s="2">
        <f>'Moving Avg'!G346</f>
        <v>7.6183280000000035</v>
      </c>
      <c r="I346" s="2">
        <f>'Moving Avg'!H346</f>
        <v>6.8227575000000016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25</v>
      </c>
      <c r="N346" s="8">
        <f t="shared" si="51"/>
        <v>0</v>
      </c>
      <c r="O346" s="8">
        <f t="shared" si="52"/>
        <v>50</v>
      </c>
      <c r="P346" s="8">
        <f t="shared" si="53"/>
        <v>100</v>
      </c>
      <c r="Q346" s="9">
        <f t="shared" si="54"/>
        <v>31.25</v>
      </c>
      <c r="R346" s="9">
        <f t="shared" si="55"/>
        <v>47.5</v>
      </c>
      <c r="S346" s="9">
        <f t="shared" si="56"/>
        <v>61.25</v>
      </c>
      <c r="T346" s="9">
        <f t="shared" si="57"/>
        <v>43.75</v>
      </c>
      <c r="U346" s="8">
        <f t="shared" si="58"/>
        <v>46.666666666666664</v>
      </c>
      <c r="V346" s="8">
        <f t="shared" si="59"/>
        <v>45.9375</v>
      </c>
    </row>
    <row r="347" spans="1:22" ht="13.5" x14ac:dyDescent="0.25">
      <c r="A347" s="3">
        <f>RSI!A347</f>
        <v>42508</v>
      </c>
      <c r="B347" s="2">
        <f>RSI!B347</f>
        <v>7.6204000000000001</v>
      </c>
      <c r="C347" s="2">
        <f>RSI!I347</f>
        <v>44.975840985235131</v>
      </c>
      <c r="D347" s="2">
        <f>MACD!E347</f>
        <v>8.8332085156523021E-2</v>
      </c>
      <c r="E347" s="2">
        <f>MACD!F347</f>
        <v>8.1741976381201731E-2</v>
      </c>
      <c r="F347" s="2">
        <f>'Moving Avg'!D347</f>
        <v>7.6180800000000009</v>
      </c>
      <c r="G347" s="2">
        <f>'Moving Avg'!F347</f>
        <v>7.6808149999999982</v>
      </c>
      <c r="H347" s="2">
        <f>'Moving Avg'!G347</f>
        <v>7.6282920000000036</v>
      </c>
      <c r="I347" s="2">
        <f>'Moving Avg'!H347</f>
        <v>6.8289415000000018</v>
      </c>
      <c r="J347" s="6" t="str">
        <f>OBV!F347</f>
        <v>BULLISH</v>
      </c>
      <c r="K347" s="6" t="str">
        <f>OBV!G347</f>
        <v>NEUTRAL</v>
      </c>
      <c r="L347" s="6" t="str">
        <f>OBV!H347</f>
        <v>NEUTRAL</v>
      </c>
      <c r="M347" s="8">
        <f t="shared" si="50"/>
        <v>25</v>
      </c>
      <c r="N347" s="8">
        <f t="shared" si="51"/>
        <v>0</v>
      </c>
      <c r="O347" s="8">
        <f t="shared" si="52"/>
        <v>50</v>
      </c>
      <c r="P347" s="8">
        <f t="shared" si="53"/>
        <v>49.5</v>
      </c>
      <c r="Q347" s="9">
        <f t="shared" si="54"/>
        <v>23.675000000000001</v>
      </c>
      <c r="R347" s="9">
        <f t="shared" si="55"/>
        <v>34.875</v>
      </c>
      <c r="S347" s="9">
        <f t="shared" si="56"/>
        <v>38.525000000000006</v>
      </c>
      <c r="T347" s="9">
        <f t="shared" si="57"/>
        <v>31.125</v>
      </c>
      <c r="U347" s="8">
        <f t="shared" si="58"/>
        <v>32.358333333333334</v>
      </c>
      <c r="V347" s="8">
        <f t="shared" si="59"/>
        <v>32.049999999999997</v>
      </c>
    </row>
    <row r="348" spans="1:22" ht="13.5" x14ac:dyDescent="0.25">
      <c r="A348" s="3">
        <f>RSI!A348</f>
        <v>42509</v>
      </c>
      <c r="B348" s="2">
        <f>RSI!B348</f>
        <v>7.6204000000000001</v>
      </c>
      <c r="C348" s="2">
        <f>RSI!I348</f>
        <v>44.975840985235131</v>
      </c>
      <c r="D348" s="2">
        <f>MACD!E348</f>
        <v>7.3470049043097063E-2</v>
      </c>
      <c r="E348" s="2">
        <f>MACD!F348</f>
        <v>8.0087590913580808E-2</v>
      </c>
      <c r="F348" s="2">
        <f>'Moving Avg'!D348</f>
        <v>7.6192399999999996</v>
      </c>
      <c r="G348" s="2">
        <f>'Moving Avg'!F348</f>
        <v>7.6708499999999988</v>
      </c>
      <c r="H348" s="2">
        <f>'Moving Avg'!G348</f>
        <v>7.6384900000000036</v>
      </c>
      <c r="I348" s="2">
        <f>'Moving Avg'!H348</f>
        <v>6.8356825000000017</v>
      </c>
      <c r="J348" s="6" t="str">
        <f>OBV!F348</f>
        <v>BULLISH</v>
      </c>
      <c r="K348" s="6" t="str">
        <f>OBV!G348</f>
        <v>STRONG</v>
      </c>
      <c r="L348" s="6" t="str">
        <f>OBV!H348</f>
        <v>CONFIRMED BULLISH</v>
      </c>
      <c r="M348" s="8">
        <f t="shared" si="50"/>
        <v>25</v>
      </c>
      <c r="N348" s="8">
        <f t="shared" si="51"/>
        <v>45</v>
      </c>
      <c r="O348" s="8">
        <f t="shared" si="52"/>
        <v>50</v>
      </c>
      <c r="P348" s="8">
        <f t="shared" si="53"/>
        <v>100</v>
      </c>
      <c r="Q348" s="9">
        <f t="shared" si="54"/>
        <v>47</v>
      </c>
      <c r="R348" s="9">
        <f t="shared" si="55"/>
        <v>56.5</v>
      </c>
      <c r="S348" s="9">
        <f t="shared" si="56"/>
        <v>68</v>
      </c>
      <c r="T348" s="9">
        <f t="shared" si="57"/>
        <v>55</v>
      </c>
      <c r="U348" s="8">
        <f t="shared" si="58"/>
        <v>57.166666666666664</v>
      </c>
      <c r="V348" s="8">
        <f t="shared" si="59"/>
        <v>56.625</v>
      </c>
    </row>
    <row r="349" spans="1:22" ht="13.5" x14ac:dyDescent="0.25">
      <c r="A349" s="3">
        <f>RSI!A349</f>
        <v>42510</v>
      </c>
      <c r="B349" s="2">
        <f>RSI!B349</f>
        <v>7.6204000000000001</v>
      </c>
      <c r="C349" s="2">
        <f>RSI!I349</f>
        <v>44.975840985235131</v>
      </c>
      <c r="D349" s="2">
        <f>MACD!E349</f>
        <v>5.5640589990777478E-2</v>
      </c>
      <c r="E349" s="2">
        <f>MACD!F349</f>
        <v>7.5198190729020148E-2</v>
      </c>
      <c r="F349" s="2">
        <f>'Moving Avg'!D349</f>
        <v>7.6192399999999996</v>
      </c>
      <c r="G349" s="2">
        <f>'Moving Avg'!F349</f>
        <v>7.6620549999999978</v>
      </c>
      <c r="H349" s="2">
        <f>'Moving Avg'!G349</f>
        <v>7.6484540000000036</v>
      </c>
      <c r="I349" s="2">
        <f>'Moving Avg'!H349</f>
        <v>6.8422770000000011</v>
      </c>
      <c r="J349" s="6" t="str">
        <f>OBV!F349</f>
        <v>BULLISH</v>
      </c>
      <c r="K349" s="6" t="str">
        <f>OBV!G349</f>
        <v>NEUTRAL</v>
      </c>
      <c r="L349" s="6" t="str">
        <f>OBV!H349</f>
        <v>NEUTRAL</v>
      </c>
      <c r="M349" s="8">
        <f t="shared" si="50"/>
        <v>25</v>
      </c>
      <c r="N349" s="8">
        <f t="shared" si="51"/>
        <v>45</v>
      </c>
      <c r="O349" s="8">
        <f t="shared" si="52"/>
        <v>50</v>
      </c>
      <c r="P349" s="8">
        <f t="shared" si="53"/>
        <v>49.5</v>
      </c>
      <c r="Q349" s="9">
        <f t="shared" si="54"/>
        <v>39.424999999999997</v>
      </c>
      <c r="R349" s="9">
        <f t="shared" si="55"/>
        <v>43.875</v>
      </c>
      <c r="S349" s="9">
        <f t="shared" si="56"/>
        <v>45.275000000000006</v>
      </c>
      <c r="T349" s="9">
        <f t="shared" si="57"/>
        <v>42.375</v>
      </c>
      <c r="U349" s="8">
        <f t="shared" si="58"/>
        <v>42.858333333333327</v>
      </c>
      <c r="V349" s="8">
        <f t="shared" si="59"/>
        <v>42.737499999999997</v>
      </c>
    </row>
    <row r="350" spans="1:22" ht="13.5" x14ac:dyDescent="0.25">
      <c r="A350" s="3">
        <f>RSI!A350</f>
        <v>42513</v>
      </c>
      <c r="B350" s="2">
        <f>RSI!B350</f>
        <v>7.6204000000000001</v>
      </c>
      <c r="C350" s="2">
        <f>RSI!I350</f>
        <v>44.975840985235131</v>
      </c>
      <c r="D350" s="2">
        <f>MACD!E350</f>
        <v>4.5211348966986087E-2</v>
      </c>
      <c r="E350" s="2">
        <f>MACD!F350</f>
        <v>6.9200822376613333E-2</v>
      </c>
      <c r="F350" s="2">
        <f>'Moving Avg'!D350</f>
        <v>7.620400000000001</v>
      </c>
      <c r="G350" s="2">
        <f>'Moving Avg'!F350</f>
        <v>7.6564849999999982</v>
      </c>
      <c r="H350" s="2">
        <f>'Moving Avg'!G350</f>
        <v>7.6583020000000035</v>
      </c>
      <c r="I350" s="2">
        <f>'Moving Avg'!H350</f>
        <v>6.8487250000000026</v>
      </c>
      <c r="J350" s="6" t="str">
        <f>OBV!F350</f>
        <v>BULLISH</v>
      </c>
      <c r="K350" s="6" t="str">
        <f>OBV!G350</f>
        <v>STRONG</v>
      </c>
      <c r="L350" s="6" t="str">
        <f>OBV!H350</f>
        <v>CONFIRMED BULLISH</v>
      </c>
      <c r="M350" s="8">
        <f t="shared" si="50"/>
        <v>25</v>
      </c>
      <c r="N350" s="8">
        <f t="shared" si="51"/>
        <v>100</v>
      </c>
      <c r="O350" s="8">
        <f t="shared" si="52"/>
        <v>50</v>
      </c>
      <c r="P350" s="8">
        <f t="shared" si="53"/>
        <v>100</v>
      </c>
      <c r="Q350" s="9">
        <f t="shared" si="54"/>
        <v>66.25</v>
      </c>
      <c r="R350" s="9">
        <f t="shared" si="55"/>
        <v>67.5</v>
      </c>
      <c r="S350" s="9">
        <f t="shared" si="56"/>
        <v>76.25</v>
      </c>
      <c r="T350" s="9">
        <f t="shared" si="57"/>
        <v>68.75</v>
      </c>
      <c r="U350" s="8">
        <f t="shared" si="58"/>
        <v>70</v>
      </c>
      <c r="V350" s="8">
        <f t="shared" si="59"/>
        <v>69.6875</v>
      </c>
    </row>
    <row r="351" spans="1:22" ht="13.5" x14ac:dyDescent="0.25">
      <c r="A351" s="3">
        <f>RSI!A351</f>
        <v>42514</v>
      </c>
      <c r="B351" s="2">
        <f>RSI!B351</f>
        <v>7.6204000000000001</v>
      </c>
      <c r="C351" s="2">
        <f>RSI!I351</f>
        <v>44.975840985235131</v>
      </c>
      <c r="D351" s="2">
        <f>MACD!E351</f>
        <v>3.56327544444488E-2</v>
      </c>
      <c r="E351" s="2">
        <f>MACD!F351</f>
        <v>6.248720879018043E-2</v>
      </c>
      <c r="F351" s="2">
        <f>'Moving Avg'!D351</f>
        <v>7.620400000000001</v>
      </c>
      <c r="G351" s="2">
        <f>'Moving Avg'!F351</f>
        <v>7.6506199999999982</v>
      </c>
      <c r="H351" s="2">
        <f>'Moving Avg'!G351</f>
        <v>7.6676800000000025</v>
      </c>
      <c r="I351" s="2">
        <f>'Moving Avg'!H351</f>
        <v>6.8549970000000018</v>
      </c>
      <c r="J351" s="6" t="str">
        <f>OBV!F351</f>
        <v>NEUTRAL</v>
      </c>
      <c r="K351" s="6" t="str">
        <f>OBV!G351</f>
        <v>NEUTRAL</v>
      </c>
      <c r="L351" s="6" t="str">
        <f>OBV!H351</f>
        <v>NEUTRAL</v>
      </c>
      <c r="M351" s="8">
        <f t="shared" si="50"/>
        <v>25</v>
      </c>
      <c r="N351" s="8">
        <f t="shared" si="51"/>
        <v>100</v>
      </c>
      <c r="O351" s="8">
        <f t="shared" si="52"/>
        <v>50</v>
      </c>
      <c r="P351" s="8">
        <f t="shared" si="53"/>
        <v>33</v>
      </c>
      <c r="Q351" s="9">
        <f t="shared" si="54"/>
        <v>56.2</v>
      </c>
      <c r="R351" s="9">
        <f t="shared" si="55"/>
        <v>50.75</v>
      </c>
      <c r="S351" s="9">
        <f t="shared" si="56"/>
        <v>46.1</v>
      </c>
      <c r="T351" s="9">
        <f t="shared" si="57"/>
        <v>52</v>
      </c>
      <c r="U351" s="8">
        <f t="shared" si="58"/>
        <v>51.016666666666673</v>
      </c>
      <c r="V351" s="8">
        <f t="shared" si="59"/>
        <v>51.262500000000003</v>
      </c>
    </row>
    <row r="352" spans="1:22" ht="13.5" x14ac:dyDescent="0.25">
      <c r="A352" s="3">
        <f>RSI!A352</f>
        <v>42515</v>
      </c>
      <c r="B352" s="2">
        <f>RSI!B352</f>
        <v>7.6791</v>
      </c>
      <c r="C352" s="2">
        <f>RSI!I352</f>
        <v>58.054295556923904</v>
      </c>
      <c r="D352" s="2">
        <f>MACD!E352</f>
        <v>2.420014899864853E-2</v>
      </c>
      <c r="E352" s="2">
        <f>MACD!F352</f>
        <v>5.4829796831874056E-2</v>
      </c>
      <c r="F352" s="2">
        <f>'Moving Avg'!D352</f>
        <v>7.6321399999999997</v>
      </c>
      <c r="G352" s="2">
        <f>'Moving Avg'!F352</f>
        <v>7.6482749999999999</v>
      </c>
      <c r="H352" s="2">
        <f>'Moving Avg'!G352</f>
        <v>7.676122000000003</v>
      </c>
      <c r="I352" s="2">
        <f>'Moving Avg'!H352</f>
        <v>6.8615625000000025</v>
      </c>
      <c r="J352" s="6" t="str">
        <f>OBV!F352</f>
        <v>BULLISH</v>
      </c>
      <c r="K352" s="6" t="str">
        <f>OBV!G352</f>
        <v>STRONG</v>
      </c>
      <c r="L352" s="6" t="str">
        <f>OBV!H352</f>
        <v>CONFIRMED BULLISH</v>
      </c>
      <c r="M352" s="8">
        <f t="shared" si="50"/>
        <v>25</v>
      </c>
      <c r="N352" s="8">
        <f t="shared" si="51"/>
        <v>100</v>
      </c>
      <c r="O352" s="8">
        <f t="shared" si="52"/>
        <v>50</v>
      </c>
      <c r="P352" s="8">
        <f t="shared" si="53"/>
        <v>100</v>
      </c>
      <c r="Q352" s="9">
        <f t="shared" si="54"/>
        <v>66.25</v>
      </c>
      <c r="R352" s="9">
        <f t="shared" si="55"/>
        <v>67.5</v>
      </c>
      <c r="S352" s="9">
        <f t="shared" si="56"/>
        <v>76.25</v>
      </c>
      <c r="T352" s="9">
        <f t="shared" si="57"/>
        <v>68.75</v>
      </c>
      <c r="U352" s="8">
        <f t="shared" si="58"/>
        <v>70</v>
      </c>
      <c r="V352" s="8">
        <f t="shared" si="59"/>
        <v>69.6875</v>
      </c>
    </row>
    <row r="353" spans="1:22" ht="13.5" x14ac:dyDescent="0.25">
      <c r="A353" s="3">
        <f>RSI!A353</f>
        <v>42516</v>
      </c>
      <c r="B353" s="2">
        <f>RSI!B353</f>
        <v>7.6791</v>
      </c>
      <c r="C353" s="2">
        <f>RSI!I353</f>
        <v>58.054295556923904</v>
      </c>
      <c r="D353" s="2">
        <f>MACD!E353</f>
        <v>1.3405940754804391E-2</v>
      </c>
      <c r="E353" s="2">
        <f>MACD!F353</f>
        <v>4.6545025616460123E-2</v>
      </c>
      <c r="F353" s="2">
        <f>'Moving Avg'!D353</f>
        <v>7.6438800000000002</v>
      </c>
      <c r="G353" s="2">
        <f>'Moving Avg'!F353</f>
        <v>7.6453450000000007</v>
      </c>
      <c r="H353" s="2">
        <f>'Moving Avg'!G353</f>
        <v>7.6784680000000023</v>
      </c>
      <c r="I353" s="2">
        <f>'Moving Avg'!H353</f>
        <v>6.8681280000000022</v>
      </c>
      <c r="J353" s="6" t="str">
        <f>OBV!F353</f>
        <v>BULLISH</v>
      </c>
      <c r="K353" s="6" t="str">
        <f>OBV!G353</f>
        <v>STRONG</v>
      </c>
      <c r="L353" s="6" t="str">
        <f>OBV!H353</f>
        <v>CONFIRMED BULLISH</v>
      </c>
      <c r="M353" s="8">
        <f t="shared" si="50"/>
        <v>25</v>
      </c>
      <c r="N353" s="8">
        <f t="shared" si="51"/>
        <v>100</v>
      </c>
      <c r="O353" s="8">
        <f t="shared" si="52"/>
        <v>50</v>
      </c>
      <c r="P353" s="8">
        <f t="shared" si="53"/>
        <v>100</v>
      </c>
      <c r="Q353" s="9">
        <f t="shared" si="54"/>
        <v>66.25</v>
      </c>
      <c r="R353" s="9">
        <f t="shared" si="55"/>
        <v>67.5</v>
      </c>
      <c r="S353" s="9">
        <f t="shared" si="56"/>
        <v>76.25</v>
      </c>
      <c r="T353" s="9">
        <f t="shared" si="57"/>
        <v>68.75</v>
      </c>
      <c r="U353" s="8">
        <f t="shared" si="58"/>
        <v>70</v>
      </c>
      <c r="V353" s="8">
        <f t="shared" si="59"/>
        <v>69.6875</v>
      </c>
    </row>
    <row r="354" spans="1:22" ht="13.5" x14ac:dyDescent="0.25">
      <c r="A354" s="3">
        <f>RSI!A354</f>
        <v>42517</v>
      </c>
      <c r="B354" s="2">
        <f>RSI!B354</f>
        <v>7.7962999999999996</v>
      </c>
      <c r="C354" s="2">
        <f>RSI!I354</f>
        <v>72.944871431937287</v>
      </c>
      <c r="D354" s="2">
        <f>MACD!E354</f>
        <v>-3.7280507838746146E-3</v>
      </c>
      <c r="E354" s="2">
        <f>MACD!F354</f>
        <v>3.6490410336393178E-2</v>
      </c>
      <c r="F354" s="2">
        <f>'Moving Avg'!D354</f>
        <v>7.6790599999999998</v>
      </c>
      <c r="G354" s="2">
        <f>'Moving Avg'!F354</f>
        <v>7.6482750000000008</v>
      </c>
      <c r="H354" s="2">
        <f>'Moving Avg'!G354</f>
        <v>7.6819860000000029</v>
      </c>
      <c r="I354" s="2">
        <f>'Moving Avg'!H354</f>
        <v>6.8752500000000021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  <c r="M354" s="8">
        <f t="shared" si="50"/>
        <v>0</v>
      </c>
      <c r="N354" s="8">
        <f t="shared" si="51"/>
        <v>100</v>
      </c>
      <c r="O354" s="8">
        <f t="shared" si="52"/>
        <v>50</v>
      </c>
      <c r="P354" s="8">
        <f t="shared" si="53"/>
        <v>100</v>
      </c>
      <c r="Q354" s="9">
        <f t="shared" si="54"/>
        <v>57.5</v>
      </c>
      <c r="R354" s="9">
        <f t="shared" si="55"/>
        <v>62.5</v>
      </c>
      <c r="S354" s="9">
        <f t="shared" si="56"/>
        <v>72.5</v>
      </c>
      <c r="T354" s="9">
        <f t="shared" si="57"/>
        <v>62.5</v>
      </c>
      <c r="U354" s="8">
        <f t="shared" si="58"/>
        <v>64.166666666666671</v>
      </c>
      <c r="V354" s="8">
        <f t="shared" si="59"/>
        <v>63.75</v>
      </c>
    </row>
    <row r="355" spans="1:22" ht="13.5" x14ac:dyDescent="0.25">
      <c r="A355" s="3">
        <f>RSI!A355</f>
        <v>42520</v>
      </c>
      <c r="B355" s="2">
        <f>RSI!B355</f>
        <v>7.7904</v>
      </c>
      <c r="C355" s="2">
        <f>RSI!I355</f>
        <v>71.567506657457272</v>
      </c>
      <c r="D355" s="2">
        <f>MACD!E355</f>
        <v>-1.9569462379321223E-2</v>
      </c>
      <c r="E355" s="2">
        <f>MACD!F355</f>
        <v>2.5278435793250297E-2</v>
      </c>
      <c r="F355" s="2">
        <f>'Moving Avg'!D355</f>
        <v>7.7130600000000005</v>
      </c>
      <c r="G355" s="2">
        <f>'Moving Avg'!F355</f>
        <v>7.6509100000000014</v>
      </c>
      <c r="H355" s="2">
        <f>'Moving Avg'!G355</f>
        <v>7.6855020000000023</v>
      </c>
      <c r="I355" s="2">
        <f>'Moving Avg'!H355</f>
        <v>6.8823720000000028</v>
      </c>
      <c r="J355" s="6" t="str">
        <f>OBV!F355</f>
        <v>BULLISH</v>
      </c>
      <c r="K355" s="6" t="str">
        <f>OBV!G355</f>
        <v>STRONG</v>
      </c>
      <c r="L355" s="6" t="str">
        <f>OBV!H355</f>
        <v>CONFIRMED BULLISH</v>
      </c>
      <c r="M355" s="8">
        <f t="shared" si="50"/>
        <v>0</v>
      </c>
      <c r="N355" s="8">
        <f t="shared" si="51"/>
        <v>100</v>
      </c>
      <c r="O355" s="8">
        <f t="shared" si="52"/>
        <v>50</v>
      </c>
      <c r="P355" s="8">
        <f t="shared" si="53"/>
        <v>100</v>
      </c>
      <c r="Q355" s="9">
        <f t="shared" si="54"/>
        <v>57.5</v>
      </c>
      <c r="R355" s="9">
        <f t="shared" si="55"/>
        <v>62.5</v>
      </c>
      <c r="S355" s="9">
        <f t="shared" si="56"/>
        <v>72.5</v>
      </c>
      <c r="T355" s="9">
        <f t="shared" si="57"/>
        <v>62.5</v>
      </c>
      <c r="U355" s="8">
        <f t="shared" si="58"/>
        <v>64.166666666666671</v>
      </c>
      <c r="V355" s="8">
        <f t="shared" si="59"/>
        <v>63.75</v>
      </c>
    </row>
    <row r="356" spans="1:22" ht="13.5" x14ac:dyDescent="0.25">
      <c r="A356" s="3">
        <f>RSI!A356</f>
        <v>42521</v>
      </c>
      <c r="B356" s="2">
        <f>RSI!B356</f>
        <v>7.8548999999999998</v>
      </c>
      <c r="C356" s="2">
        <f>RSI!I356</f>
        <v>76.738600655620147</v>
      </c>
      <c r="D356" s="2">
        <f>MACD!E356</f>
        <v>-3.7646699813025819E-2</v>
      </c>
      <c r="E356" s="2">
        <f>MACD!F356</f>
        <v>1.2693408671995074E-2</v>
      </c>
      <c r="F356" s="2">
        <f>'Moving Avg'!D356</f>
        <v>7.7599599999999995</v>
      </c>
      <c r="G356" s="2">
        <f>'Moving Avg'!F356</f>
        <v>7.6582350000000003</v>
      </c>
      <c r="H356" s="2">
        <f>'Moving Avg'!G356</f>
        <v>7.6901920000000015</v>
      </c>
      <c r="I356" s="2">
        <f>'Moving Avg'!H356</f>
        <v>6.8898460000000021</v>
      </c>
      <c r="J356" s="6" t="str">
        <f>OBV!F356</f>
        <v>BULLISH</v>
      </c>
      <c r="K356" s="6" t="str">
        <f>OBV!G356</f>
        <v>STRONG</v>
      </c>
      <c r="L356" s="6" t="str">
        <f>OBV!H356</f>
        <v>CONFIRMED BULLISH</v>
      </c>
      <c r="M356" s="8">
        <f t="shared" si="50"/>
        <v>0</v>
      </c>
      <c r="N356" s="8">
        <f t="shared" si="51"/>
        <v>100</v>
      </c>
      <c r="O356" s="8">
        <f t="shared" si="52"/>
        <v>50</v>
      </c>
      <c r="P356" s="8">
        <f t="shared" si="53"/>
        <v>100</v>
      </c>
      <c r="Q356" s="9">
        <f t="shared" si="54"/>
        <v>57.5</v>
      </c>
      <c r="R356" s="9">
        <f t="shared" si="55"/>
        <v>62.5</v>
      </c>
      <c r="S356" s="9">
        <f t="shared" si="56"/>
        <v>72.5</v>
      </c>
      <c r="T356" s="9">
        <f t="shared" si="57"/>
        <v>62.5</v>
      </c>
      <c r="U356" s="8">
        <f t="shared" si="58"/>
        <v>64.166666666666671</v>
      </c>
      <c r="V356" s="8">
        <f t="shared" si="59"/>
        <v>63.75</v>
      </c>
    </row>
    <row r="357" spans="1:22" ht="13.5" x14ac:dyDescent="0.25">
      <c r="A357" s="3">
        <f>RSI!A357</f>
        <v>42522</v>
      </c>
      <c r="B357" s="2">
        <f>RSI!B357</f>
        <v>7.8841999999999999</v>
      </c>
      <c r="C357" s="2">
        <f>RSI!I357</f>
        <v>78.639147813090631</v>
      </c>
      <c r="D357" s="2">
        <f>MACD!E357</f>
        <v>-5.6223490397118603E-2</v>
      </c>
      <c r="E357" s="2">
        <f>MACD!F357</f>
        <v>-1.0899711418276628E-3</v>
      </c>
      <c r="F357" s="2">
        <f>'Moving Avg'!D357</f>
        <v>7.80098</v>
      </c>
      <c r="G357" s="2">
        <f>'Moving Avg'!F357</f>
        <v>7.6664399999999997</v>
      </c>
      <c r="H357" s="2">
        <f>'Moving Avg'!G357</f>
        <v>7.6954680000000018</v>
      </c>
      <c r="I357" s="2">
        <f>'Moving Avg'!H357</f>
        <v>6.8974370000000018</v>
      </c>
      <c r="J357" s="6" t="str">
        <f>OBV!F357</f>
        <v>BULLISH</v>
      </c>
      <c r="K357" s="6" t="str">
        <f>OBV!G357</f>
        <v>STRONG</v>
      </c>
      <c r="L357" s="6" t="str">
        <f>OBV!H357</f>
        <v>CONFIRMED BULLISH</v>
      </c>
      <c r="M357" s="8">
        <f t="shared" si="50"/>
        <v>0</v>
      </c>
      <c r="N357" s="8">
        <f t="shared" si="51"/>
        <v>100</v>
      </c>
      <c r="O357" s="8">
        <f t="shared" si="52"/>
        <v>50</v>
      </c>
      <c r="P357" s="8">
        <f t="shared" si="53"/>
        <v>100</v>
      </c>
      <c r="Q357" s="9">
        <f t="shared" si="54"/>
        <v>57.5</v>
      </c>
      <c r="R357" s="9">
        <f t="shared" si="55"/>
        <v>62.5</v>
      </c>
      <c r="S357" s="9">
        <f t="shared" si="56"/>
        <v>72.5</v>
      </c>
      <c r="T357" s="9">
        <f t="shared" si="57"/>
        <v>62.5</v>
      </c>
      <c r="U357" s="8">
        <f t="shared" si="58"/>
        <v>64.166666666666671</v>
      </c>
      <c r="V357" s="8">
        <f t="shared" si="59"/>
        <v>63.75</v>
      </c>
    </row>
    <row r="358" spans="1:22" ht="13.5" x14ac:dyDescent="0.25">
      <c r="A358" s="3">
        <f>RSI!A358</f>
        <v>42523</v>
      </c>
      <c r="B358" s="2">
        <f>RSI!B358</f>
        <v>8.0717999999999996</v>
      </c>
      <c r="C358" s="2">
        <f>RSI!I358</f>
        <v>86.336650933071681</v>
      </c>
      <c r="D358" s="2">
        <f>MACD!E358</f>
        <v>-8.7039796519730928E-2</v>
      </c>
      <c r="E358" s="2">
        <f>MACD!F358</f>
        <v>-1.8279936217408314E-2</v>
      </c>
      <c r="F358" s="2">
        <f>'Moving Avg'!D358</f>
        <v>7.8795199999999994</v>
      </c>
      <c r="G358" s="2">
        <f>'Moving Avg'!F358</f>
        <v>7.6887150000000002</v>
      </c>
      <c r="H358" s="2">
        <f>'Moving Avg'!G358</f>
        <v>7.7035580000000001</v>
      </c>
      <c r="I358" s="2">
        <f>'Moving Avg'!H358</f>
        <v>6.9059075000000014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  <c r="M358" s="8">
        <f t="shared" si="50"/>
        <v>0</v>
      </c>
      <c r="N358" s="8">
        <f t="shared" si="51"/>
        <v>100</v>
      </c>
      <c r="O358" s="8">
        <f t="shared" si="52"/>
        <v>50</v>
      </c>
      <c r="P358" s="8">
        <f t="shared" si="53"/>
        <v>100</v>
      </c>
      <c r="Q358" s="9">
        <f t="shared" si="54"/>
        <v>57.5</v>
      </c>
      <c r="R358" s="9">
        <f t="shared" si="55"/>
        <v>62.5</v>
      </c>
      <c r="S358" s="9">
        <f t="shared" si="56"/>
        <v>72.5</v>
      </c>
      <c r="T358" s="9">
        <f t="shared" si="57"/>
        <v>62.5</v>
      </c>
      <c r="U358" s="8">
        <f t="shared" si="58"/>
        <v>64.166666666666671</v>
      </c>
      <c r="V358" s="8">
        <f t="shared" si="59"/>
        <v>63.75</v>
      </c>
    </row>
    <row r="359" spans="1:22" ht="13.5" x14ac:dyDescent="0.25">
      <c r="A359" s="3">
        <f>RSI!A359</f>
        <v>42524</v>
      </c>
      <c r="B359" s="2">
        <f>RSI!B359</f>
        <v>8.0425000000000004</v>
      </c>
      <c r="C359" s="2">
        <f>RSI!I359</f>
        <v>81.402756211293763</v>
      </c>
      <c r="D359" s="2">
        <f>MACD!E359</f>
        <v>-0.11316550876371778</v>
      </c>
      <c r="E359" s="2">
        <f>MACD!F359</f>
        <v>-3.725705072667021E-2</v>
      </c>
      <c r="F359" s="2">
        <f>'Moving Avg'!D359</f>
        <v>7.9287599999999996</v>
      </c>
      <c r="G359" s="2">
        <f>'Moving Avg'!F359</f>
        <v>7.7112850000000011</v>
      </c>
      <c r="H359" s="2">
        <f>'Moving Avg'!G359</f>
        <v>7.7108260000000008</v>
      </c>
      <c r="I359" s="2">
        <f>'Moving Avg'!H359</f>
        <v>6.9142315000000023</v>
      </c>
      <c r="J359" s="6" t="str">
        <f>OBV!F359</f>
        <v>BULLISH</v>
      </c>
      <c r="K359" s="6" t="str">
        <f>OBV!G359</f>
        <v>STRONG</v>
      </c>
      <c r="L359" s="6" t="str">
        <f>OBV!H359</f>
        <v>CONFIRMED BULLISH</v>
      </c>
      <c r="M359" s="8">
        <f t="shared" si="50"/>
        <v>0</v>
      </c>
      <c r="N359" s="8">
        <f t="shared" si="51"/>
        <v>100</v>
      </c>
      <c r="O359" s="8">
        <f t="shared" si="52"/>
        <v>50</v>
      </c>
      <c r="P359" s="8">
        <f t="shared" si="53"/>
        <v>100</v>
      </c>
      <c r="Q359" s="9">
        <f t="shared" si="54"/>
        <v>57.5</v>
      </c>
      <c r="R359" s="9">
        <f t="shared" si="55"/>
        <v>62.5</v>
      </c>
      <c r="S359" s="9">
        <f t="shared" si="56"/>
        <v>72.5</v>
      </c>
      <c r="T359" s="9">
        <f t="shared" si="57"/>
        <v>62.5</v>
      </c>
      <c r="U359" s="8">
        <f t="shared" si="58"/>
        <v>64.166666666666671</v>
      </c>
      <c r="V359" s="8">
        <f t="shared" si="59"/>
        <v>63.75</v>
      </c>
    </row>
    <row r="360" spans="1:22" ht="13.5" x14ac:dyDescent="0.25">
      <c r="A360" s="3">
        <f>RSI!A360</f>
        <v>42527</v>
      </c>
      <c r="B360" s="2">
        <f>RSI!B360</f>
        <v>8.0249000000000006</v>
      </c>
      <c r="C360" s="2">
        <f>RSI!I360</f>
        <v>78.50075077591984</v>
      </c>
      <c r="D360" s="2">
        <f>MACD!E360</f>
        <v>-0.13585128891198472</v>
      </c>
      <c r="E360" s="2">
        <f>MACD!F360</f>
        <v>-5.697589836373311E-2</v>
      </c>
      <c r="F360" s="2">
        <f>'Moving Avg'!D360</f>
        <v>7.9756600000000004</v>
      </c>
      <c r="G360" s="2">
        <f>'Moving Avg'!F360</f>
        <v>7.7315100000000019</v>
      </c>
      <c r="H360" s="2">
        <f>'Moving Avg'!G360</f>
        <v>7.7177420000000003</v>
      </c>
      <c r="I360" s="2">
        <f>'Moving Avg'!H360</f>
        <v>6.9224675000000016</v>
      </c>
      <c r="J360" s="6" t="str">
        <f>OBV!F360</f>
        <v>BULLISH</v>
      </c>
      <c r="K360" s="6" t="str">
        <f>OBV!G360</f>
        <v>STRONG</v>
      </c>
      <c r="L360" s="6" t="str">
        <f>OBV!H360</f>
        <v>CONFIRMED BULLISH</v>
      </c>
      <c r="M360" s="8">
        <f t="shared" si="50"/>
        <v>0</v>
      </c>
      <c r="N360" s="8">
        <f t="shared" si="51"/>
        <v>100</v>
      </c>
      <c r="O360" s="8">
        <f t="shared" si="52"/>
        <v>50</v>
      </c>
      <c r="P360" s="8">
        <f t="shared" si="53"/>
        <v>100</v>
      </c>
      <c r="Q360" s="9">
        <f t="shared" si="54"/>
        <v>57.5</v>
      </c>
      <c r="R360" s="9">
        <f t="shared" si="55"/>
        <v>62.5</v>
      </c>
      <c r="S360" s="9">
        <f t="shared" si="56"/>
        <v>72.5</v>
      </c>
      <c r="T360" s="9">
        <f t="shared" si="57"/>
        <v>62.5</v>
      </c>
      <c r="U360" s="8">
        <f t="shared" si="58"/>
        <v>64.166666666666671</v>
      </c>
      <c r="V360" s="8">
        <f t="shared" si="59"/>
        <v>63.75</v>
      </c>
    </row>
    <row r="361" spans="1:22" ht="13.5" x14ac:dyDescent="0.25">
      <c r="A361" s="3">
        <f>RSI!A361</f>
        <v>42528</v>
      </c>
      <c r="B361" s="2">
        <f>RSI!B361</f>
        <v>8.0717999999999996</v>
      </c>
      <c r="C361" s="2">
        <f>RSI!I361</f>
        <v>80.496127155031743</v>
      </c>
      <c r="D361" s="2">
        <f>MACD!E361</f>
        <v>-0.16016064613456482</v>
      </c>
      <c r="E361" s="2">
        <f>MACD!F361</f>
        <v>-7.7612847917899463E-2</v>
      </c>
      <c r="F361" s="2">
        <f>'Moving Avg'!D361</f>
        <v>8.0190400000000004</v>
      </c>
      <c r="G361" s="2">
        <f>'Moving Avg'!F361</f>
        <v>7.7543700000000015</v>
      </c>
      <c r="H361" s="2">
        <f>'Moving Avg'!G361</f>
        <v>7.7267700000000001</v>
      </c>
      <c r="I361" s="2">
        <f>'Moving Avg'!H361</f>
        <v>6.9309670000000008</v>
      </c>
      <c r="J361" s="6" t="str">
        <f>OBV!F361</f>
        <v>BULLISH</v>
      </c>
      <c r="K361" s="6" t="str">
        <f>OBV!G361</f>
        <v>STRONG</v>
      </c>
      <c r="L361" s="6" t="str">
        <f>OBV!H361</f>
        <v>CONFIRMED BULLISH</v>
      </c>
      <c r="M361" s="8">
        <f t="shared" si="50"/>
        <v>0</v>
      </c>
      <c r="N361" s="8">
        <f t="shared" si="51"/>
        <v>100</v>
      </c>
      <c r="O361" s="8">
        <f t="shared" si="52"/>
        <v>50</v>
      </c>
      <c r="P361" s="8">
        <f t="shared" si="53"/>
        <v>100</v>
      </c>
      <c r="Q361" s="9">
        <f t="shared" si="54"/>
        <v>57.5</v>
      </c>
      <c r="R361" s="9">
        <f t="shared" si="55"/>
        <v>62.5</v>
      </c>
      <c r="S361" s="9">
        <f t="shared" si="56"/>
        <v>72.5</v>
      </c>
      <c r="T361" s="9">
        <f t="shared" si="57"/>
        <v>62.5</v>
      </c>
      <c r="U361" s="8">
        <f t="shared" si="58"/>
        <v>64.166666666666671</v>
      </c>
      <c r="V361" s="8">
        <f t="shared" si="59"/>
        <v>63.75</v>
      </c>
    </row>
    <row r="362" spans="1:22" ht="13.5" x14ac:dyDescent="0.25">
      <c r="A362" s="3">
        <f>RSI!A362</f>
        <v>42529</v>
      </c>
      <c r="B362" s="2">
        <f>RSI!B362</f>
        <v>8.0717999999999996</v>
      </c>
      <c r="C362" s="2">
        <f>RSI!I362</f>
        <v>80.496127155031743</v>
      </c>
      <c r="D362" s="2">
        <f>MACD!E362</f>
        <v>-0.17349463659516662</v>
      </c>
      <c r="E362" s="2">
        <f>MACD!F362</f>
        <v>-9.6789205653352889E-2</v>
      </c>
      <c r="F362" s="2">
        <f>'Moving Avg'!D362</f>
        <v>8.0565599999999993</v>
      </c>
      <c r="G362" s="2">
        <f>'Moving Avg'!F362</f>
        <v>7.7769400000000006</v>
      </c>
      <c r="H362" s="2">
        <f>'Moving Avg'!G362</f>
        <v>7.735798</v>
      </c>
      <c r="I362" s="2">
        <f>'Moving Avg'!H362</f>
        <v>6.9395255000000011</v>
      </c>
      <c r="J362" s="6" t="str">
        <f>OBV!F362</f>
        <v>BULLISH</v>
      </c>
      <c r="K362" s="6" t="str">
        <f>OBV!G362</f>
        <v>STRONG</v>
      </c>
      <c r="L362" s="6" t="str">
        <f>OBV!H362</f>
        <v>CONFIRMED BULLISH</v>
      </c>
      <c r="M362" s="8">
        <f t="shared" si="50"/>
        <v>0</v>
      </c>
      <c r="N362" s="8">
        <f t="shared" si="51"/>
        <v>100</v>
      </c>
      <c r="O362" s="8">
        <f t="shared" si="52"/>
        <v>50</v>
      </c>
      <c r="P362" s="8">
        <f t="shared" si="53"/>
        <v>100</v>
      </c>
      <c r="Q362" s="9">
        <f t="shared" si="54"/>
        <v>57.5</v>
      </c>
      <c r="R362" s="9">
        <f t="shared" si="55"/>
        <v>62.5</v>
      </c>
      <c r="S362" s="9">
        <f t="shared" si="56"/>
        <v>72.5</v>
      </c>
      <c r="T362" s="9">
        <f t="shared" si="57"/>
        <v>62.5</v>
      </c>
      <c r="U362" s="8">
        <f t="shared" si="58"/>
        <v>64.166666666666671</v>
      </c>
      <c r="V362" s="8">
        <f t="shared" si="59"/>
        <v>63.75</v>
      </c>
    </row>
    <row r="363" spans="1:22" ht="13.5" x14ac:dyDescent="0.25">
      <c r="A363" s="3">
        <f>RSI!A363</f>
        <v>42530</v>
      </c>
      <c r="B363" s="2">
        <f>RSI!B363</f>
        <v>8.0835000000000008</v>
      </c>
      <c r="C363" s="2">
        <f>RSI!I363</f>
        <v>81.006158340649534</v>
      </c>
      <c r="D363" s="2">
        <f>MACD!E363</f>
        <v>-0.18730622870423996</v>
      </c>
      <c r="E363" s="2">
        <f>MACD!F363</f>
        <v>-0.11489261026353031</v>
      </c>
      <c r="F363" s="2">
        <f>'Moving Avg'!D363</f>
        <v>8.0588999999999995</v>
      </c>
      <c r="G363" s="2">
        <f>'Moving Avg'!F363</f>
        <v>7.8003850000000003</v>
      </c>
      <c r="H363" s="2">
        <f>'Moving Avg'!G363</f>
        <v>7.7450599999999996</v>
      </c>
      <c r="I363" s="2">
        <f>'Moving Avg'!H363</f>
        <v>6.9484354999999995</v>
      </c>
      <c r="J363" s="6" t="str">
        <f>OBV!F363</f>
        <v>BULLISH</v>
      </c>
      <c r="K363" s="6" t="str">
        <f>OBV!G363</f>
        <v>STRONG</v>
      </c>
      <c r="L363" s="6" t="str">
        <f>OBV!H363</f>
        <v>CONFIRMED BULLISH</v>
      </c>
      <c r="M363" s="8">
        <f t="shared" si="50"/>
        <v>0</v>
      </c>
      <c r="N363" s="8">
        <f t="shared" si="51"/>
        <v>100</v>
      </c>
      <c r="O363" s="8">
        <f t="shared" si="52"/>
        <v>50</v>
      </c>
      <c r="P363" s="8">
        <f t="shared" si="53"/>
        <v>100</v>
      </c>
      <c r="Q363" s="9">
        <f t="shared" si="54"/>
        <v>57.5</v>
      </c>
      <c r="R363" s="9">
        <f t="shared" si="55"/>
        <v>62.5</v>
      </c>
      <c r="S363" s="9">
        <f t="shared" si="56"/>
        <v>72.5</v>
      </c>
      <c r="T363" s="9">
        <f t="shared" si="57"/>
        <v>62.5</v>
      </c>
      <c r="U363" s="8">
        <f t="shared" si="58"/>
        <v>64.166666666666671</v>
      </c>
      <c r="V363" s="8">
        <f t="shared" si="59"/>
        <v>63.75</v>
      </c>
    </row>
    <row r="364" spans="1:22" ht="13.5" x14ac:dyDescent="0.25">
      <c r="A364" s="3">
        <f>RSI!A364</f>
        <v>42531</v>
      </c>
      <c r="B364" s="2">
        <f>RSI!B364</f>
        <v>8.1773000000000007</v>
      </c>
      <c r="C364" s="2">
        <f>RSI!I364</f>
        <v>84.504637396289795</v>
      </c>
      <c r="D364" s="2">
        <f>MACD!E364</f>
        <v>-0.18951865866201256</v>
      </c>
      <c r="E364" s="2">
        <f>MACD!F364</f>
        <v>-0.12981781994322678</v>
      </c>
      <c r="F364" s="2">
        <f>'Moving Avg'!D364</f>
        <v>8.0858600000000003</v>
      </c>
      <c r="G364" s="2">
        <f>'Moving Avg'!F364</f>
        <v>7.8282300000000022</v>
      </c>
      <c r="H364" s="2">
        <f>'Moving Avg'!G364</f>
        <v>7.7561979999999995</v>
      </c>
      <c r="I364" s="2">
        <f>'Moving Avg'!H364</f>
        <v>6.957668</v>
      </c>
      <c r="J364" s="6" t="str">
        <f>OBV!F364</f>
        <v>BULLISH</v>
      </c>
      <c r="K364" s="6" t="str">
        <f>OBV!G364</f>
        <v>STRONG</v>
      </c>
      <c r="L364" s="6" t="str">
        <f>OBV!H364</f>
        <v>CONFIRMED BULLISH</v>
      </c>
      <c r="M364" s="8">
        <f t="shared" si="50"/>
        <v>0</v>
      </c>
      <c r="N364" s="8">
        <f t="shared" si="51"/>
        <v>100</v>
      </c>
      <c r="O364" s="8">
        <f t="shared" si="52"/>
        <v>50</v>
      </c>
      <c r="P364" s="8">
        <f t="shared" si="53"/>
        <v>100</v>
      </c>
      <c r="Q364" s="9">
        <f t="shared" si="54"/>
        <v>57.5</v>
      </c>
      <c r="R364" s="9">
        <f t="shared" si="55"/>
        <v>62.5</v>
      </c>
      <c r="S364" s="9">
        <f t="shared" si="56"/>
        <v>72.5</v>
      </c>
      <c r="T364" s="9">
        <f t="shared" si="57"/>
        <v>62.5</v>
      </c>
      <c r="U364" s="8">
        <f t="shared" si="58"/>
        <v>64.166666666666671</v>
      </c>
      <c r="V364" s="8">
        <f t="shared" si="59"/>
        <v>63.75</v>
      </c>
    </row>
    <row r="365" spans="1:22" ht="13.5" x14ac:dyDescent="0.25">
      <c r="A365" s="3">
        <f>RSI!A365</f>
        <v>42534</v>
      </c>
      <c r="B365" s="2">
        <f>RSI!B365</f>
        <v>8.2652000000000001</v>
      </c>
      <c r="C365" s="2">
        <f>RSI!I365</f>
        <v>86.933469391465977</v>
      </c>
      <c r="D365" s="2">
        <f>MACD!E365</f>
        <v>-0.20085297092337839</v>
      </c>
      <c r="E365" s="2">
        <f>MACD!F365</f>
        <v>-0.14402485013925709</v>
      </c>
      <c r="F365" s="2">
        <f>'Moving Avg'!D365</f>
        <v>8.1339199999999998</v>
      </c>
      <c r="G365" s="2">
        <f>'Moving Avg'!F365</f>
        <v>7.8607600000000017</v>
      </c>
      <c r="H365" s="2">
        <f>'Moving Avg'!G365</f>
        <v>7.7679199999999993</v>
      </c>
      <c r="I365" s="2">
        <f>'Moving Avg'!H365</f>
        <v>6.9676329999999993</v>
      </c>
      <c r="J365" s="6" t="str">
        <f>OBV!F365</f>
        <v>BULLISH</v>
      </c>
      <c r="K365" s="6" t="str">
        <f>OBV!G365</f>
        <v>STRONG</v>
      </c>
      <c r="L365" s="6" t="str">
        <f>OBV!H365</f>
        <v>CONFIRMED BULLISH</v>
      </c>
      <c r="M365" s="8">
        <f t="shared" si="50"/>
        <v>0</v>
      </c>
      <c r="N365" s="8">
        <f t="shared" si="51"/>
        <v>100</v>
      </c>
      <c r="O365" s="8">
        <f t="shared" si="52"/>
        <v>50</v>
      </c>
      <c r="P365" s="8">
        <f t="shared" si="53"/>
        <v>100</v>
      </c>
      <c r="Q365" s="9">
        <f t="shared" si="54"/>
        <v>57.5</v>
      </c>
      <c r="R365" s="9">
        <f t="shared" si="55"/>
        <v>62.5</v>
      </c>
      <c r="S365" s="9">
        <f t="shared" si="56"/>
        <v>72.5</v>
      </c>
      <c r="T365" s="9">
        <f t="shared" si="57"/>
        <v>62.5</v>
      </c>
      <c r="U365" s="8">
        <f t="shared" si="58"/>
        <v>64.166666666666671</v>
      </c>
      <c r="V365" s="8">
        <f t="shared" si="59"/>
        <v>63.75</v>
      </c>
    </row>
    <row r="366" spans="1:22" ht="13.5" x14ac:dyDescent="0.25">
      <c r="A366" s="3">
        <f>RSI!A366</f>
        <v>42535</v>
      </c>
      <c r="B366" s="2">
        <f>RSI!B366</f>
        <v>8.2652000000000001</v>
      </c>
      <c r="C366" s="2">
        <f>RSI!I366</f>
        <v>86.933469391465977</v>
      </c>
      <c r="D366" s="2">
        <f>MACD!E366</f>
        <v>-0.20293195664469454</v>
      </c>
      <c r="E366" s="2">
        <f>MACD!F366</f>
        <v>-0.15580627144034459</v>
      </c>
      <c r="F366" s="2">
        <f>'Moving Avg'!D366</f>
        <v>8.1725999999999992</v>
      </c>
      <c r="G366" s="2">
        <f>'Moving Avg'!F366</f>
        <v>7.8929999999999989</v>
      </c>
      <c r="H366" s="2">
        <f>'Moving Avg'!G366</f>
        <v>7.7805799999999987</v>
      </c>
      <c r="I366" s="2">
        <f>'Moving Avg'!H366</f>
        <v>6.9775979999999995</v>
      </c>
      <c r="J366" s="6" t="str">
        <f>OBV!F366</f>
        <v>BULLISH</v>
      </c>
      <c r="K366" s="6" t="str">
        <f>OBV!G366</f>
        <v>STRONG</v>
      </c>
      <c r="L366" s="6" t="str">
        <f>OBV!H366</f>
        <v>CONFIRMED BULLISH</v>
      </c>
      <c r="M366" s="8">
        <f t="shared" si="50"/>
        <v>0</v>
      </c>
      <c r="N366" s="8">
        <f t="shared" si="51"/>
        <v>100</v>
      </c>
      <c r="O366" s="8">
        <f t="shared" si="52"/>
        <v>50</v>
      </c>
      <c r="P366" s="8">
        <f t="shared" si="53"/>
        <v>100</v>
      </c>
      <c r="Q366" s="9">
        <f t="shared" si="54"/>
        <v>57.5</v>
      </c>
      <c r="R366" s="9">
        <f t="shared" si="55"/>
        <v>62.5</v>
      </c>
      <c r="S366" s="9">
        <f t="shared" si="56"/>
        <v>72.5</v>
      </c>
      <c r="T366" s="9">
        <f t="shared" si="57"/>
        <v>62.5</v>
      </c>
      <c r="U366" s="8">
        <f t="shared" si="58"/>
        <v>64.166666666666671</v>
      </c>
      <c r="V366" s="8">
        <f t="shared" si="59"/>
        <v>63.75</v>
      </c>
    </row>
    <row r="367" spans="1:22" ht="13.5" x14ac:dyDescent="0.25">
      <c r="A367" s="3">
        <f>RSI!A367</f>
        <v>42536</v>
      </c>
      <c r="B367" s="2">
        <f>RSI!B367</f>
        <v>8.2652000000000001</v>
      </c>
      <c r="C367" s="2">
        <f>RSI!I367</f>
        <v>86.933469391465977</v>
      </c>
      <c r="D367" s="2">
        <f>MACD!E367</f>
        <v>-0.20241626788909173</v>
      </c>
      <c r="E367" s="2">
        <f>MACD!F367</f>
        <v>-0.16512827073009401</v>
      </c>
      <c r="F367" s="2">
        <f>'Moving Avg'!D367</f>
        <v>8.2112800000000004</v>
      </c>
      <c r="G367" s="2">
        <f>'Moving Avg'!F367</f>
        <v>7.9252399999999978</v>
      </c>
      <c r="H367" s="2">
        <f>'Moving Avg'!G367</f>
        <v>7.7923019999999976</v>
      </c>
      <c r="I367" s="2">
        <f>'Moving Avg'!H367</f>
        <v>6.9875629999999997</v>
      </c>
      <c r="J367" s="6" t="str">
        <f>OBV!F367</f>
        <v>BULLISH</v>
      </c>
      <c r="K367" s="6" t="str">
        <f>OBV!G367</f>
        <v>STRONG</v>
      </c>
      <c r="L367" s="6" t="str">
        <f>OBV!H367</f>
        <v>CONFIRMED BULLISH</v>
      </c>
      <c r="M367" s="8">
        <f t="shared" si="50"/>
        <v>0</v>
      </c>
      <c r="N367" s="8">
        <f t="shared" si="51"/>
        <v>100</v>
      </c>
      <c r="O367" s="8">
        <f t="shared" si="52"/>
        <v>50</v>
      </c>
      <c r="P367" s="8">
        <f t="shared" si="53"/>
        <v>100</v>
      </c>
      <c r="Q367" s="9">
        <f t="shared" si="54"/>
        <v>57.5</v>
      </c>
      <c r="R367" s="9">
        <f t="shared" si="55"/>
        <v>62.5</v>
      </c>
      <c r="S367" s="9">
        <f t="shared" si="56"/>
        <v>72.5</v>
      </c>
      <c r="T367" s="9">
        <f t="shared" si="57"/>
        <v>62.5</v>
      </c>
      <c r="U367" s="8">
        <f t="shared" si="58"/>
        <v>64.166666666666671</v>
      </c>
      <c r="V367" s="8">
        <f t="shared" si="59"/>
        <v>63.75</v>
      </c>
    </row>
    <row r="368" spans="1:22" ht="13.5" x14ac:dyDescent="0.25">
      <c r="A368" s="3">
        <f>RSI!A368</f>
        <v>42537</v>
      </c>
      <c r="B368" s="2">
        <f>RSI!B368</f>
        <v>8.1831999999999994</v>
      </c>
      <c r="C368" s="2">
        <f>RSI!I368</f>
        <v>73.508525729095268</v>
      </c>
      <c r="D368" s="2">
        <f>MACD!E368</f>
        <v>-0.16911176794793192</v>
      </c>
      <c r="E368" s="2">
        <f>MACD!F368</f>
        <v>-0.16592497017366159</v>
      </c>
      <c r="F368" s="2">
        <f>'Moving Avg'!D368</f>
        <v>8.2312200000000004</v>
      </c>
      <c r="G368" s="2">
        <f>'Moving Avg'!F368</f>
        <v>7.9533799999999983</v>
      </c>
      <c r="H368" s="2">
        <f>'Moving Avg'!G368</f>
        <v>7.803557999999998</v>
      </c>
      <c r="I368" s="2">
        <f>'Moving Avg'!H368</f>
        <v>6.9969714999999999</v>
      </c>
      <c r="J368" s="6" t="str">
        <f>OBV!F368</f>
        <v>BULLISH</v>
      </c>
      <c r="K368" s="6" t="str">
        <f>OBV!G368</f>
        <v>STRONG</v>
      </c>
      <c r="L368" s="6" t="str">
        <f>OBV!H368</f>
        <v>CONFIRMED BULLISH</v>
      </c>
      <c r="M368" s="8">
        <f t="shared" si="50"/>
        <v>0</v>
      </c>
      <c r="N368" s="8">
        <f t="shared" si="51"/>
        <v>45</v>
      </c>
      <c r="O368" s="8">
        <f t="shared" si="52"/>
        <v>50</v>
      </c>
      <c r="P368" s="8">
        <f t="shared" si="53"/>
        <v>100</v>
      </c>
      <c r="Q368" s="9">
        <f t="shared" si="54"/>
        <v>38.25</v>
      </c>
      <c r="R368" s="9">
        <f t="shared" si="55"/>
        <v>51.5</v>
      </c>
      <c r="S368" s="9">
        <f t="shared" si="56"/>
        <v>64.25</v>
      </c>
      <c r="T368" s="9">
        <f t="shared" si="57"/>
        <v>48.75</v>
      </c>
      <c r="U368" s="8">
        <f t="shared" si="58"/>
        <v>51.333333333333336</v>
      </c>
      <c r="V368" s="8">
        <f t="shared" si="59"/>
        <v>50.6875</v>
      </c>
    </row>
    <row r="369" spans="1:22" ht="13.5" x14ac:dyDescent="0.25">
      <c r="A369" s="3">
        <f>RSI!A369</f>
        <v>42538</v>
      </c>
      <c r="B369" s="2">
        <f>RSI!B369</f>
        <v>8.1187000000000005</v>
      </c>
      <c r="C369" s="2">
        <f>RSI!I369</f>
        <v>65.004935276610595</v>
      </c>
      <c r="D369" s="2">
        <f>MACD!E369</f>
        <v>-0.14209072932795763</v>
      </c>
      <c r="E369" s="2">
        <f>MACD!F369</f>
        <v>-0.16115812200452079</v>
      </c>
      <c r="F369" s="2">
        <f>'Moving Avg'!D369</f>
        <v>8.2195</v>
      </c>
      <c r="G369" s="2">
        <f>'Moving Avg'!F369</f>
        <v>7.9782949999999984</v>
      </c>
      <c r="H369" s="2">
        <f>'Moving Avg'!G369</f>
        <v>7.8135239999999975</v>
      </c>
      <c r="I369" s="2">
        <f>'Moving Avg'!H369</f>
        <v>7.0062040000000003</v>
      </c>
      <c r="J369" s="6" t="str">
        <f>OBV!F369</f>
        <v>BULLISH</v>
      </c>
      <c r="K369" s="6" t="str">
        <f>OBV!G369</f>
        <v>STRONG</v>
      </c>
      <c r="L369" s="6" t="str">
        <f>OBV!H369</f>
        <v>BULLISH DIVERGENCE</v>
      </c>
      <c r="M369" s="8">
        <f t="shared" si="50"/>
        <v>25</v>
      </c>
      <c r="N369" s="8">
        <f t="shared" si="51"/>
        <v>0</v>
      </c>
      <c r="O369" s="8">
        <f t="shared" si="52"/>
        <v>50</v>
      </c>
      <c r="P369" s="8">
        <f t="shared" si="53"/>
        <v>83</v>
      </c>
      <c r="Q369" s="9">
        <f t="shared" si="54"/>
        <v>28.7</v>
      </c>
      <c r="R369" s="9">
        <f t="shared" si="55"/>
        <v>43.25</v>
      </c>
      <c r="S369" s="9">
        <f t="shared" si="56"/>
        <v>53.6</v>
      </c>
      <c r="T369" s="9">
        <f t="shared" si="57"/>
        <v>39.5</v>
      </c>
      <c r="U369" s="8">
        <f t="shared" si="58"/>
        <v>41.85</v>
      </c>
      <c r="V369" s="8">
        <f t="shared" si="59"/>
        <v>41.262500000000003</v>
      </c>
    </row>
    <row r="370" spans="1:22" ht="13.5" x14ac:dyDescent="0.25">
      <c r="A370" s="3">
        <f>RSI!A370</f>
        <v>42541</v>
      </c>
      <c r="B370" s="2">
        <f>RSI!B370</f>
        <v>8.0893999999999995</v>
      </c>
      <c r="C370" s="2">
        <f>RSI!I370</f>
        <v>61.523197112399991</v>
      </c>
      <c r="D370" s="2">
        <f>MACD!E370</f>
        <v>-0.12070683035985308</v>
      </c>
      <c r="E370" s="2">
        <f>MACD!F370</f>
        <v>-0.15306786367558725</v>
      </c>
      <c r="F370" s="2">
        <f>'Moving Avg'!D370</f>
        <v>8.1843400000000006</v>
      </c>
      <c r="G370" s="2">
        <f>'Moving Avg'!F370</f>
        <v>8.0017449999999997</v>
      </c>
      <c r="H370" s="2">
        <f>'Moving Avg'!G370</f>
        <v>7.8217299999999979</v>
      </c>
      <c r="I370" s="2">
        <f>'Moving Avg'!H370</f>
        <v>7.0154365000000007</v>
      </c>
      <c r="J370" s="6" t="str">
        <f>OBV!F370</f>
        <v>BEARISH</v>
      </c>
      <c r="K370" s="6" t="str">
        <f>OBV!G370</f>
        <v>WEAK</v>
      </c>
      <c r="L370" s="6" t="str">
        <f>OBV!H370</f>
        <v>CONFIRMED BEARISH</v>
      </c>
      <c r="M370" s="8">
        <f t="shared" si="50"/>
        <v>25</v>
      </c>
      <c r="N370" s="8">
        <f t="shared" si="51"/>
        <v>0</v>
      </c>
      <c r="O370" s="8">
        <f t="shared" si="52"/>
        <v>50</v>
      </c>
      <c r="P370" s="8">
        <f t="shared" si="53"/>
        <v>0</v>
      </c>
      <c r="Q370" s="9">
        <f t="shared" si="54"/>
        <v>16.25</v>
      </c>
      <c r="R370" s="9">
        <f t="shared" si="55"/>
        <v>22.5</v>
      </c>
      <c r="S370" s="9">
        <f t="shared" si="56"/>
        <v>16.25</v>
      </c>
      <c r="T370" s="9">
        <f t="shared" si="57"/>
        <v>18.75</v>
      </c>
      <c r="U370" s="8">
        <f t="shared" si="58"/>
        <v>18.333333333333332</v>
      </c>
      <c r="V370" s="8">
        <f t="shared" si="59"/>
        <v>18.4375</v>
      </c>
    </row>
    <row r="371" spans="1:22" ht="13.5" x14ac:dyDescent="0.25">
      <c r="A371" s="3">
        <f>RSI!A371</f>
        <v>42542</v>
      </c>
      <c r="B371" s="2">
        <f>RSI!B371</f>
        <v>8.1128</v>
      </c>
      <c r="C371" s="2">
        <f>RSI!I371</f>
        <v>63.217622669948639</v>
      </c>
      <c r="D371" s="2">
        <f>MACD!E371</f>
        <v>-9.7830478400684484E-2</v>
      </c>
      <c r="E371" s="2">
        <f>MACD!F371</f>
        <v>-0.1420203866206067</v>
      </c>
      <c r="F371" s="2">
        <f>'Moving Avg'!D371</f>
        <v>8.1538599999999999</v>
      </c>
      <c r="G371" s="2">
        <f>'Moving Avg'!F371</f>
        <v>8.0263649999999984</v>
      </c>
      <c r="H371" s="2">
        <f>'Moving Avg'!G371</f>
        <v>7.8292319999999984</v>
      </c>
      <c r="I371" s="2">
        <f>'Moving Avg'!H371</f>
        <v>7.0247860000000024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50</v>
      </c>
      <c r="P371" s="8">
        <f t="shared" si="53"/>
        <v>0</v>
      </c>
      <c r="Q371" s="9">
        <f t="shared" si="54"/>
        <v>16.25</v>
      </c>
      <c r="R371" s="9">
        <f t="shared" si="55"/>
        <v>22.5</v>
      </c>
      <c r="S371" s="9">
        <f t="shared" si="56"/>
        <v>16.25</v>
      </c>
      <c r="T371" s="9">
        <f t="shared" si="57"/>
        <v>18.75</v>
      </c>
      <c r="U371" s="8">
        <f t="shared" si="58"/>
        <v>18.333333333333332</v>
      </c>
      <c r="V371" s="8">
        <f t="shared" si="59"/>
        <v>18.4375</v>
      </c>
    </row>
    <row r="372" spans="1:22" ht="13.5" x14ac:dyDescent="0.25">
      <c r="A372" s="3">
        <f>RSI!A372</f>
        <v>42543</v>
      </c>
      <c r="B372" s="2">
        <f>RSI!B372</f>
        <v>8.0015000000000001</v>
      </c>
      <c r="C372" s="2">
        <f>RSI!I372</f>
        <v>51.582086279545599</v>
      </c>
      <c r="D372" s="2">
        <f>MACD!E372</f>
        <v>-7.1015325402467688E-2</v>
      </c>
      <c r="E372" s="2">
        <f>MACD!F372</f>
        <v>-0.12781937437697891</v>
      </c>
      <c r="F372" s="2">
        <f>'Moving Avg'!D372</f>
        <v>8.1011199999999999</v>
      </c>
      <c r="G372" s="2">
        <f>'Moving Avg'!F372</f>
        <v>8.0424849999999992</v>
      </c>
      <c r="H372" s="2">
        <f>'Moving Avg'!G372</f>
        <v>7.8327499999999999</v>
      </c>
      <c r="I372" s="2">
        <f>'Moving Avg'!H372</f>
        <v>7.0340185000000028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  <c r="M372" s="8">
        <f t="shared" si="50"/>
        <v>25</v>
      </c>
      <c r="N372" s="8">
        <f t="shared" si="51"/>
        <v>0</v>
      </c>
      <c r="O372" s="8">
        <f t="shared" si="52"/>
        <v>50</v>
      </c>
      <c r="P372" s="8">
        <f t="shared" si="53"/>
        <v>0</v>
      </c>
      <c r="Q372" s="9">
        <f t="shared" si="54"/>
        <v>16.25</v>
      </c>
      <c r="R372" s="9">
        <f t="shared" si="55"/>
        <v>22.5</v>
      </c>
      <c r="S372" s="9">
        <f t="shared" si="56"/>
        <v>16.25</v>
      </c>
      <c r="T372" s="9">
        <f t="shared" si="57"/>
        <v>18.75</v>
      </c>
      <c r="U372" s="8">
        <f t="shared" si="58"/>
        <v>18.333333333333332</v>
      </c>
      <c r="V372" s="8">
        <f t="shared" si="59"/>
        <v>18.4375</v>
      </c>
    </row>
    <row r="373" spans="1:22" ht="13.5" x14ac:dyDescent="0.25">
      <c r="A373" s="3">
        <f>RSI!A373</f>
        <v>42544</v>
      </c>
      <c r="B373" s="2">
        <f>RSI!B373</f>
        <v>7.9955999999999996</v>
      </c>
      <c r="C373" s="2">
        <f>RSI!I373</f>
        <v>51.045735097771747</v>
      </c>
      <c r="D373" s="2">
        <f>MACD!E373</f>
        <v>-4.61588343024113E-2</v>
      </c>
      <c r="E373" s="2">
        <f>MACD!F373</f>
        <v>-0.11148726636206539</v>
      </c>
      <c r="F373" s="2">
        <f>'Moving Avg'!D373</f>
        <v>8.0635999999999992</v>
      </c>
      <c r="G373" s="2">
        <f>'Moving Avg'!F373</f>
        <v>8.0583099999999988</v>
      </c>
      <c r="H373" s="2">
        <f>'Moving Avg'!G373</f>
        <v>7.8361499999999991</v>
      </c>
      <c r="I373" s="2">
        <f>'Moving Avg'!H373</f>
        <v>7.0432215000000031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  <c r="M373" s="8">
        <f t="shared" si="50"/>
        <v>25</v>
      </c>
      <c r="N373" s="8">
        <f t="shared" si="51"/>
        <v>0</v>
      </c>
      <c r="O373" s="8">
        <f t="shared" si="52"/>
        <v>50</v>
      </c>
      <c r="P373" s="8">
        <f t="shared" si="53"/>
        <v>0</v>
      </c>
      <c r="Q373" s="9">
        <f t="shared" si="54"/>
        <v>16.25</v>
      </c>
      <c r="R373" s="9">
        <f t="shared" si="55"/>
        <v>22.5</v>
      </c>
      <c r="S373" s="9">
        <f t="shared" si="56"/>
        <v>16.25</v>
      </c>
      <c r="T373" s="9">
        <f t="shared" si="57"/>
        <v>18.75</v>
      </c>
      <c r="U373" s="8">
        <f t="shared" si="58"/>
        <v>18.333333333333332</v>
      </c>
      <c r="V373" s="8">
        <f t="shared" si="59"/>
        <v>18.4375</v>
      </c>
    </row>
    <row r="374" spans="1:22" ht="13.5" x14ac:dyDescent="0.25">
      <c r="A374" s="3">
        <f>RSI!A374</f>
        <v>42545</v>
      </c>
      <c r="B374" s="2">
        <f>RSI!B374</f>
        <v>8.0658999999999992</v>
      </c>
      <c r="C374" s="2">
        <f>RSI!I374</f>
        <v>56.808566960406068</v>
      </c>
      <c r="D374" s="2">
        <f>MACD!E374</f>
        <v>-1.5933277636529297E-2</v>
      </c>
      <c r="E374" s="2">
        <f>MACD!F374</f>
        <v>-9.2376468616958182E-2</v>
      </c>
      <c r="F374" s="2">
        <f>'Moving Avg'!D374</f>
        <v>8.0530399999999993</v>
      </c>
      <c r="G374" s="2">
        <f>'Moving Avg'!F374</f>
        <v>8.0717899999999982</v>
      </c>
      <c r="H374" s="2">
        <f>'Moving Avg'!G374</f>
        <v>7.8415419999999996</v>
      </c>
      <c r="I374" s="2">
        <f>'Moving Avg'!H374</f>
        <v>7.0529815000000031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0"/>
        <v>25</v>
      </c>
      <c r="N374" s="8">
        <f t="shared" si="51"/>
        <v>0</v>
      </c>
      <c r="O374" s="8">
        <f t="shared" si="52"/>
        <v>50</v>
      </c>
      <c r="P374" s="8">
        <f t="shared" si="53"/>
        <v>16.5</v>
      </c>
      <c r="Q374" s="9">
        <f t="shared" si="54"/>
        <v>18.725000000000001</v>
      </c>
      <c r="R374" s="9">
        <f t="shared" si="55"/>
        <v>26.625</v>
      </c>
      <c r="S374" s="9">
        <f t="shared" si="56"/>
        <v>23.675000000000001</v>
      </c>
      <c r="T374" s="9">
        <f t="shared" si="57"/>
        <v>22.875</v>
      </c>
      <c r="U374" s="8">
        <f t="shared" si="58"/>
        <v>23.008333333333336</v>
      </c>
      <c r="V374" s="8">
        <f t="shared" si="59"/>
        <v>22.975000000000001</v>
      </c>
    </row>
    <row r="375" spans="1:22" ht="13.5" x14ac:dyDescent="0.25">
      <c r="A375" s="3">
        <f>RSI!A375</f>
        <v>42548</v>
      </c>
      <c r="B375" s="2">
        <f>RSI!B375</f>
        <v>7.9960000000000004</v>
      </c>
      <c r="C375" s="2">
        <f>RSI!I375</f>
        <v>50.44929951970942</v>
      </c>
      <c r="D375" s="2">
        <f>MACD!E375</f>
        <v>2.7899660237157953E-2</v>
      </c>
      <c r="E375" s="2">
        <f>MACD!F375</f>
        <v>-6.8321242846134958E-2</v>
      </c>
      <c r="F375" s="2">
        <f>'Moving Avg'!D375</f>
        <v>8.0343599999999995</v>
      </c>
      <c r="G375" s="2">
        <f>'Moving Avg'!F375</f>
        <v>8.0820699999999981</v>
      </c>
      <c r="H375" s="2">
        <f>'Moving Avg'!G375</f>
        <v>7.8455359999999983</v>
      </c>
      <c r="I375" s="2">
        <f>'Moving Avg'!H375</f>
        <v>7.062245500000004</v>
      </c>
      <c r="J375" s="6" t="str">
        <f>OBV!F375</f>
        <v>BEARISH</v>
      </c>
      <c r="K375" s="6" t="str">
        <f>OBV!G375</f>
        <v>WEAK</v>
      </c>
      <c r="L375" s="6" t="str">
        <f>OBV!H375</f>
        <v>CONFIRMED BEARISH</v>
      </c>
      <c r="M375" s="8">
        <f t="shared" si="50"/>
        <v>25</v>
      </c>
      <c r="N375" s="8">
        <f t="shared" si="51"/>
        <v>0</v>
      </c>
      <c r="O375" s="8">
        <f t="shared" si="52"/>
        <v>50</v>
      </c>
      <c r="P375" s="8">
        <f t="shared" si="53"/>
        <v>0</v>
      </c>
      <c r="Q375" s="9">
        <f t="shared" si="54"/>
        <v>16.25</v>
      </c>
      <c r="R375" s="9">
        <f t="shared" si="55"/>
        <v>22.5</v>
      </c>
      <c r="S375" s="9">
        <f t="shared" si="56"/>
        <v>16.25</v>
      </c>
      <c r="T375" s="9">
        <f t="shared" si="57"/>
        <v>18.75</v>
      </c>
      <c r="U375" s="8">
        <f t="shared" si="58"/>
        <v>18.333333333333332</v>
      </c>
      <c r="V375" s="8">
        <f t="shared" si="59"/>
        <v>18.4375</v>
      </c>
    </row>
    <row r="376" spans="1:22" ht="13.5" x14ac:dyDescent="0.25">
      <c r="A376" s="3">
        <f>RSI!A376</f>
        <v>42549</v>
      </c>
      <c r="B376" s="2">
        <f>RSI!B376</f>
        <v>8.0021000000000004</v>
      </c>
      <c r="C376" s="2">
        <f>RSI!I376</f>
        <v>50.965163647141203</v>
      </c>
      <c r="D376" s="2">
        <f>MACD!E376</f>
        <v>6.4539715149735777E-2</v>
      </c>
      <c r="E376" s="2">
        <f>MACD!F376</f>
        <v>-4.1749051246960815E-2</v>
      </c>
      <c r="F376" s="2">
        <f>'Moving Avg'!D376</f>
        <v>8.0122199999999992</v>
      </c>
      <c r="G376" s="2">
        <f>'Moving Avg'!F376</f>
        <v>8.0894300000000001</v>
      </c>
      <c r="H376" s="2">
        <f>'Moving Avg'!G376</f>
        <v>7.8496519999999972</v>
      </c>
      <c r="I376" s="2">
        <f>'Moving Avg'!H376</f>
        <v>7.0714225000000033</v>
      </c>
      <c r="J376" s="6" t="str">
        <f>OBV!F376</f>
        <v>BEARISH</v>
      </c>
      <c r="K376" s="6" t="str">
        <f>OBV!G376</f>
        <v>WEAK</v>
      </c>
      <c r="L376" s="6" t="str">
        <f>OBV!H376</f>
        <v>CONFIRMED BEARISH</v>
      </c>
      <c r="M376" s="8">
        <f t="shared" si="50"/>
        <v>25</v>
      </c>
      <c r="N376" s="8">
        <f t="shared" si="51"/>
        <v>0</v>
      </c>
      <c r="O376" s="8">
        <f t="shared" si="52"/>
        <v>50</v>
      </c>
      <c r="P376" s="8">
        <f t="shared" si="53"/>
        <v>0</v>
      </c>
      <c r="Q376" s="9">
        <f t="shared" si="54"/>
        <v>16.25</v>
      </c>
      <c r="R376" s="9">
        <f t="shared" si="55"/>
        <v>22.5</v>
      </c>
      <c r="S376" s="9">
        <f t="shared" si="56"/>
        <v>16.25</v>
      </c>
      <c r="T376" s="9">
        <f t="shared" si="57"/>
        <v>18.75</v>
      </c>
      <c r="U376" s="8">
        <f t="shared" si="58"/>
        <v>18.333333333333332</v>
      </c>
      <c r="V376" s="8">
        <f t="shared" si="59"/>
        <v>18.4375</v>
      </c>
    </row>
    <row r="377" spans="1:22" ht="13.5" x14ac:dyDescent="0.25">
      <c r="A377" s="3">
        <f>RSI!A377</f>
        <v>42550</v>
      </c>
      <c r="B377" s="2">
        <f>RSI!B377</f>
        <v>8.0021000000000004</v>
      </c>
      <c r="C377" s="2">
        <f>RSI!I377</f>
        <v>50.965163647141203</v>
      </c>
      <c r="D377" s="2">
        <f>MACD!E377</f>
        <v>9.5509106147911638E-2</v>
      </c>
      <c r="E377" s="2">
        <f>MACD!F377</f>
        <v>-1.4297419767986326E-2</v>
      </c>
      <c r="F377" s="2">
        <f>'Moving Avg'!D377</f>
        <v>8.0123399999999982</v>
      </c>
      <c r="G377" s="2">
        <f>'Moving Avg'!F377</f>
        <v>8.095324999999999</v>
      </c>
      <c r="H377" s="2">
        <f>'Moving Avg'!G377</f>
        <v>7.8537679999999979</v>
      </c>
      <c r="I377" s="2">
        <f>'Moving Avg'!H377</f>
        <v>7.0806580000000032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0</v>
      </c>
      <c r="O377" s="8">
        <f t="shared" si="52"/>
        <v>50</v>
      </c>
      <c r="P377" s="8">
        <f t="shared" si="53"/>
        <v>16.5</v>
      </c>
      <c r="Q377" s="9">
        <f t="shared" si="54"/>
        <v>18.725000000000001</v>
      </c>
      <c r="R377" s="9">
        <f t="shared" si="55"/>
        <v>26.625</v>
      </c>
      <c r="S377" s="9">
        <f t="shared" si="56"/>
        <v>23.675000000000001</v>
      </c>
      <c r="T377" s="9">
        <f t="shared" si="57"/>
        <v>22.875</v>
      </c>
      <c r="U377" s="8">
        <f t="shared" si="58"/>
        <v>23.008333333333336</v>
      </c>
      <c r="V377" s="8">
        <f t="shared" si="59"/>
        <v>22.975000000000001</v>
      </c>
    </row>
    <row r="378" spans="1:22" ht="13.5" x14ac:dyDescent="0.25">
      <c r="A378" s="3">
        <f>RSI!A378</f>
        <v>42551</v>
      </c>
      <c r="B378" s="2">
        <f>RSI!B378</f>
        <v>8.0021000000000004</v>
      </c>
      <c r="C378" s="2">
        <f>RSI!I378</f>
        <v>50.965163647141203</v>
      </c>
      <c r="D378" s="2">
        <f>MACD!E378</f>
        <v>0.10906735714479776</v>
      </c>
      <c r="E378" s="2">
        <f>MACD!F378</f>
        <v>1.0375535614570492E-2</v>
      </c>
      <c r="F378" s="2">
        <f>'Moving Avg'!D378</f>
        <v>8.0136399999999988</v>
      </c>
      <c r="G378" s="2">
        <f>'Moving Avg'!F378</f>
        <v>8.0918400000000013</v>
      </c>
      <c r="H378" s="2">
        <f>'Moving Avg'!G378</f>
        <v>7.857415999999998</v>
      </c>
      <c r="I378" s="2">
        <f>'Moving Avg'!H378</f>
        <v>7.0898935000000032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0"/>
        <v>25</v>
      </c>
      <c r="N378" s="8">
        <f t="shared" si="51"/>
        <v>0</v>
      </c>
      <c r="O378" s="8">
        <f t="shared" si="52"/>
        <v>50</v>
      </c>
      <c r="P378" s="8">
        <f t="shared" si="53"/>
        <v>66.5</v>
      </c>
      <c r="Q378" s="9">
        <f t="shared" si="54"/>
        <v>26.225000000000001</v>
      </c>
      <c r="R378" s="9">
        <f t="shared" si="55"/>
        <v>39.125</v>
      </c>
      <c r="S378" s="9">
        <f t="shared" si="56"/>
        <v>46.174999999999997</v>
      </c>
      <c r="T378" s="9">
        <f t="shared" si="57"/>
        <v>35.375</v>
      </c>
      <c r="U378" s="8">
        <f t="shared" si="58"/>
        <v>37.174999999999997</v>
      </c>
      <c r="V378" s="8">
        <f t="shared" si="59"/>
        <v>36.724999999999994</v>
      </c>
    </row>
    <row r="379" spans="1:22" ht="13.5" x14ac:dyDescent="0.25">
      <c r="A379" s="3">
        <f>RSI!A379</f>
        <v>42552</v>
      </c>
      <c r="B379" s="2">
        <f>RSI!B379</f>
        <v>8.0021000000000004</v>
      </c>
      <c r="C379" s="2">
        <f>RSI!I379</f>
        <v>50.965163647141203</v>
      </c>
      <c r="D379" s="2">
        <f>MACD!E379</f>
        <v>0.11058772636293135</v>
      </c>
      <c r="E379" s="2">
        <f>MACD!F379</f>
        <v>3.0417973764242663E-2</v>
      </c>
      <c r="F379" s="2">
        <f>'Moving Avg'!D379</f>
        <v>8.0008799999999987</v>
      </c>
      <c r="G379" s="2">
        <f>'Moving Avg'!F379</f>
        <v>8.0898200000000013</v>
      </c>
      <c r="H379" s="2">
        <f>'Moving Avg'!G379</f>
        <v>7.8615319999999977</v>
      </c>
      <c r="I379" s="2">
        <f>'Moving Avg'!H379</f>
        <v>7.0991290000000022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  <c r="M379" s="8">
        <f t="shared" si="50"/>
        <v>25</v>
      </c>
      <c r="N379" s="8">
        <f t="shared" si="51"/>
        <v>0</v>
      </c>
      <c r="O379" s="8">
        <f t="shared" si="52"/>
        <v>50</v>
      </c>
      <c r="P379" s="8">
        <f t="shared" si="53"/>
        <v>0</v>
      </c>
      <c r="Q379" s="9">
        <f t="shared" si="54"/>
        <v>16.25</v>
      </c>
      <c r="R379" s="9">
        <f t="shared" si="55"/>
        <v>22.5</v>
      </c>
      <c r="S379" s="9">
        <f t="shared" si="56"/>
        <v>16.25</v>
      </c>
      <c r="T379" s="9">
        <f t="shared" si="57"/>
        <v>18.75</v>
      </c>
      <c r="U379" s="8">
        <f t="shared" si="58"/>
        <v>18.333333333333332</v>
      </c>
      <c r="V379" s="8">
        <f t="shared" si="59"/>
        <v>18.4375</v>
      </c>
    </row>
    <row r="380" spans="1:22" ht="13.5" x14ac:dyDescent="0.25">
      <c r="A380" s="3">
        <f>RSI!A380</f>
        <v>42555</v>
      </c>
      <c r="B380" s="2">
        <f>RSI!B380</f>
        <v>8.0267999999999997</v>
      </c>
      <c r="C380" s="2">
        <f>RSI!I380</f>
        <v>53.596303654456037</v>
      </c>
      <c r="D380" s="2">
        <f>MACD!E380</f>
        <v>0.10551009282884216</v>
      </c>
      <c r="E380" s="2">
        <f>MACD!F380</f>
        <v>4.5436397577162564E-2</v>
      </c>
      <c r="F380" s="2">
        <f>'Moving Avg'!D380</f>
        <v>8.0070399999999999</v>
      </c>
      <c r="G380" s="2">
        <f>'Moving Avg'!F380</f>
        <v>8.0899150000000013</v>
      </c>
      <c r="H380" s="2">
        <f>'Moving Avg'!G380</f>
        <v>7.8674319999999964</v>
      </c>
      <c r="I380" s="2">
        <f>'Moving Avg'!H380</f>
        <v>7.1083415000000034</v>
      </c>
      <c r="J380" s="6" t="str">
        <f>OBV!F380</f>
        <v>BULLISH</v>
      </c>
      <c r="K380" s="6" t="str">
        <f>OBV!G380</f>
        <v>STRONG</v>
      </c>
      <c r="L380" s="6" t="str">
        <f>OBV!H380</f>
        <v>CONFIRMED BULLISH</v>
      </c>
      <c r="M380" s="8">
        <f t="shared" si="50"/>
        <v>25</v>
      </c>
      <c r="N380" s="8">
        <f t="shared" si="51"/>
        <v>0</v>
      </c>
      <c r="O380" s="8">
        <f t="shared" si="52"/>
        <v>50</v>
      </c>
      <c r="P380" s="8">
        <f t="shared" si="53"/>
        <v>100</v>
      </c>
      <c r="Q380" s="9">
        <f t="shared" si="54"/>
        <v>31.25</v>
      </c>
      <c r="R380" s="9">
        <f t="shared" si="55"/>
        <v>47.5</v>
      </c>
      <c r="S380" s="9">
        <f t="shared" si="56"/>
        <v>61.25</v>
      </c>
      <c r="T380" s="9">
        <f t="shared" si="57"/>
        <v>43.75</v>
      </c>
      <c r="U380" s="8">
        <f t="shared" si="58"/>
        <v>46.666666666666664</v>
      </c>
      <c r="V380" s="8">
        <f t="shared" si="59"/>
        <v>45.9375</v>
      </c>
    </row>
    <row r="381" spans="1:22" ht="13.5" x14ac:dyDescent="0.25">
      <c r="A381" s="3">
        <f>RSI!A381</f>
        <v>42559</v>
      </c>
      <c r="B381" s="2">
        <f>RSI!B381</f>
        <v>8.0267999999999997</v>
      </c>
      <c r="C381" s="2">
        <f>RSI!I381</f>
        <v>53.59630365445603</v>
      </c>
      <c r="D381" s="2">
        <f>MACD!E381</f>
        <v>0.10464288601063743</v>
      </c>
      <c r="E381" s="2">
        <f>MACD!F381</f>
        <v>5.7277695263857537E-2</v>
      </c>
      <c r="F381" s="2">
        <f>'Moving Avg'!D381</f>
        <v>8.0119800000000012</v>
      </c>
      <c r="G381" s="2">
        <f>'Moving Avg'!F381</f>
        <v>8.0876650000000012</v>
      </c>
      <c r="H381" s="2">
        <f>'Moving Avg'!G381</f>
        <v>7.8732139999999973</v>
      </c>
      <c r="I381" s="2">
        <f>'Moving Avg'!H381</f>
        <v>7.1177005000000042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0</v>
      </c>
      <c r="O381" s="8">
        <f t="shared" si="52"/>
        <v>50</v>
      </c>
      <c r="P381" s="8">
        <f t="shared" si="53"/>
        <v>83.5</v>
      </c>
      <c r="Q381" s="9">
        <f t="shared" si="54"/>
        <v>28.774999999999999</v>
      </c>
      <c r="R381" s="9">
        <f t="shared" si="55"/>
        <v>43.375</v>
      </c>
      <c r="S381" s="9">
        <f t="shared" si="56"/>
        <v>53.825000000000003</v>
      </c>
      <c r="T381" s="9">
        <f t="shared" si="57"/>
        <v>39.625</v>
      </c>
      <c r="U381" s="8">
        <f t="shared" si="58"/>
        <v>41.991666666666667</v>
      </c>
      <c r="V381" s="8">
        <f t="shared" si="59"/>
        <v>41.400000000000006</v>
      </c>
    </row>
    <row r="382" spans="1:22" ht="13.5" x14ac:dyDescent="0.25">
      <c r="A382" s="3">
        <f>RSI!A382</f>
        <v>42562</v>
      </c>
      <c r="B382" s="2">
        <f>RSI!B382</f>
        <v>8.0883000000000003</v>
      </c>
      <c r="C382" s="2">
        <f>RSI!I382</f>
        <v>59.821840350236471</v>
      </c>
      <c r="D382" s="2">
        <f>MACD!E382</f>
        <v>8.2072363449245955E-2</v>
      </c>
      <c r="E382" s="2">
        <f>MACD!F382</f>
        <v>6.2236628900935224E-2</v>
      </c>
      <c r="F382" s="2">
        <f>'Moving Avg'!D382</f>
        <v>8.0292200000000005</v>
      </c>
      <c r="G382" s="2">
        <f>'Moving Avg'!F382</f>
        <v>8.0884900000000002</v>
      </c>
      <c r="H382" s="2">
        <f>'Moving Avg'!G382</f>
        <v>7.8804599999999967</v>
      </c>
      <c r="I382" s="2">
        <f>'Moving Avg'!H382</f>
        <v>7.1270740000000039</v>
      </c>
      <c r="J382" s="6" t="str">
        <f>OBV!F382</f>
        <v>BULLISH</v>
      </c>
      <c r="K382" s="6" t="str">
        <f>OBV!G382</f>
        <v>NEUTRAL</v>
      </c>
      <c r="L382" s="6" t="str">
        <f>OBV!H382</f>
        <v>CONFIRMED BULLISH</v>
      </c>
      <c r="M382" s="8">
        <f t="shared" si="50"/>
        <v>25</v>
      </c>
      <c r="N382" s="8">
        <f t="shared" si="51"/>
        <v>0</v>
      </c>
      <c r="O382" s="8">
        <f t="shared" si="52"/>
        <v>50</v>
      </c>
      <c r="P382" s="8">
        <f t="shared" si="53"/>
        <v>83.5</v>
      </c>
      <c r="Q382" s="9">
        <f t="shared" si="54"/>
        <v>28.774999999999999</v>
      </c>
      <c r="R382" s="9">
        <f t="shared" si="55"/>
        <v>43.375</v>
      </c>
      <c r="S382" s="9">
        <f t="shared" si="56"/>
        <v>53.825000000000003</v>
      </c>
      <c r="T382" s="9">
        <f t="shared" si="57"/>
        <v>39.625</v>
      </c>
      <c r="U382" s="8">
        <f t="shared" si="58"/>
        <v>41.991666666666667</v>
      </c>
      <c r="V382" s="8">
        <f t="shared" si="59"/>
        <v>41.400000000000006</v>
      </c>
    </row>
    <row r="383" spans="1:22" ht="13.5" x14ac:dyDescent="0.25">
      <c r="A383" s="3">
        <f>RSI!A383</f>
        <v>42563</v>
      </c>
      <c r="B383" s="2">
        <f>RSI!B383</f>
        <v>8.1252999999999993</v>
      </c>
      <c r="C383" s="2">
        <f>RSI!I383</f>
        <v>63.034958606279517</v>
      </c>
      <c r="D383" s="2">
        <f>MACD!E383</f>
        <v>5.8816001175229005E-2</v>
      </c>
      <c r="E383" s="2">
        <f>MACD!F383</f>
        <v>6.1552503355793986E-2</v>
      </c>
      <c r="F383" s="2">
        <f>'Moving Avg'!D383</f>
        <v>8.0538600000000002</v>
      </c>
      <c r="G383" s="2">
        <f>'Moving Avg'!F383</f>
        <v>8.090580000000001</v>
      </c>
      <c r="H383" s="2">
        <f>'Moving Avg'!G383</f>
        <v>7.8882119999999976</v>
      </c>
      <c r="I383" s="2">
        <f>'Moving Avg'!H383</f>
        <v>7.1367790000000033</v>
      </c>
      <c r="J383" s="6" t="str">
        <f>OBV!F383</f>
        <v>BULLISH</v>
      </c>
      <c r="K383" s="6" t="str">
        <f>OBV!G383</f>
        <v>STRONG</v>
      </c>
      <c r="L383" s="6" t="str">
        <f>OBV!H383</f>
        <v>CONFIRMED BULLISH</v>
      </c>
      <c r="M383" s="8">
        <f t="shared" si="50"/>
        <v>25</v>
      </c>
      <c r="N383" s="8">
        <f t="shared" si="51"/>
        <v>45</v>
      </c>
      <c r="O383" s="8">
        <f t="shared" si="52"/>
        <v>50</v>
      </c>
      <c r="P383" s="8">
        <f t="shared" si="53"/>
        <v>100</v>
      </c>
      <c r="Q383" s="9">
        <f t="shared" si="54"/>
        <v>47</v>
      </c>
      <c r="R383" s="9">
        <f t="shared" si="55"/>
        <v>56.5</v>
      </c>
      <c r="S383" s="9">
        <f t="shared" si="56"/>
        <v>68</v>
      </c>
      <c r="T383" s="9">
        <f t="shared" si="57"/>
        <v>55</v>
      </c>
      <c r="U383" s="8">
        <f t="shared" si="58"/>
        <v>57.166666666666664</v>
      </c>
      <c r="V383" s="8">
        <f t="shared" si="59"/>
        <v>56.625</v>
      </c>
    </row>
    <row r="384" spans="1:22" ht="13.5" x14ac:dyDescent="0.25">
      <c r="A384" s="3">
        <f>RSI!A384</f>
        <v>42564</v>
      </c>
      <c r="B384" s="2">
        <f>RSI!B384</f>
        <v>8.0883000000000003</v>
      </c>
      <c r="C384" s="2">
        <f>RSI!I384</f>
        <v>58.036643407753587</v>
      </c>
      <c r="D384" s="2">
        <f>MACD!E384</f>
        <v>5.2002999380198034E-2</v>
      </c>
      <c r="E384" s="2">
        <f>MACD!F384</f>
        <v>5.9642602560674794E-2</v>
      </c>
      <c r="F384" s="2">
        <f>'Moving Avg'!D384</f>
        <v>8.0711000000000013</v>
      </c>
      <c r="G384" s="2">
        <f>'Moving Avg'!F384</f>
        <v>8.0861300000000007</v>
      </c>
      <c r="H384" s="2">
        <f>'Moving Avg'!G384</f>
        <v>7.8952239999999971</v>
      </c>
      <c r="I384" s="2">
        <f>'Moving Avg'!H384</f>
        <v>7.146152500000003</v>
      </c>
      <c r="J384" s="6" t="str">
        <f>OBV!F384</f>
        <v>BULLISH</v>
      </c>
      <c r="K384" s="6" t="str">
        <f>OBV!G384</f>
        <v>STRONG</v>
      </c>
      <c r="L384" s="6" t="str">
        <f>OBV!H384</f>
        <v>CONFIRMED BULLISH</v>
      </c>
      <c r="M384" s="8">
        <f t="shared" si="50"/>
        <v>25</v>
      </c>
      <c r="N384" s="8">
        <f t="shared" si="51"/>
        <v>45</v>
      </c>
      <c r="O384" s="8">
        <f t="shared" si="52"/>
        <v>50</v>
      </c>
      <c r="P384" s="8">
        <f t="shared" si="53"/>
        <v>100</v>
      </c>
      <c r="Q384" s="9">
        <f t="shared" si="54"/>
        <v>47</v>
      </c>
      <c r="R384" s="9">
        <f t="shared" si="55"/>
        <v>56.5</v>
      </c>
      <c r="S384" s="9">
        <f t="shared" si="56"/>
        <v>68</v>
      </c>
      <c r="T384" s="9">
        <f t="shared" si="57"/>
        <v>55</v>
      </c>
      <c r="U384" s="8">
        <f t="shared" si="58"/>
        <v>57.166666666666664</v>
      </c>
      <c r="V384" s="8">
        <f t="shared" si="59"/>
        <v>56.625</v>
      </c>
    </row>
    <row r="385" spans="1:22" ht="13.5" x14ac:dyDescent="0.25">
      <c r="A385" s="3">
        <f>RSI!A385</f>
        <v>42565</v>
      </c>
      <c r="B385" s="2">
        <f>RSI!B385</f>
        <v>8.0883000000000003</v>
      </c>
      <c r="C385" s="2">
        <f>RSI!I385</f>
        <v>58.03664340775358</v>
      </c>
      <c r="D385" s="2">
        <f>MACD!E385</f>
        <v>3.5063433878335104E-2</v>
      </c>
      <c r="E385" s="2">
        <f>MACD!F385</f>
        <v>5.4726768824206858E-2</v>
      </c>
      <c r="F385" s="2">
        <f>'Moving Avg'!D385</f>
        <v>8.083400000000001</v>
      </c>
      <c r="G385" s="2">
        <f>'Moving Avg'!F385</f>
        <v>8.0772849999999998</v>
      </c>
      <c r="H385" s="2">
        <f>'Moving Avg'!G385</f>
        <v>7.9022359999999985</v>
      </c>
      <c r="I385" s="2">
        <f>'Moving Avg'!H385</f>
        <v>7.1555260000000018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45</v>
      </c>
      <c r="O385" s="8">
        <f t="shared" si="52"/>
        <v>50</v>
      </c>
      <c r="P385" s="8">
        <f t="shared" si="53"/>
        <v>83.5</v>
      </c>
      <c r="Q385" s="9">
        <f t="shared" si="54"/>
        <v>44.524999999999999</v>
      </c>
      <c r="R385" s="9">
        <f t="shared" si="55"/>
        <v>52.375</v>
      </c>
      <c r="S385" s="9">
        <f t="shared" si="56"/>
        <v>60.575000000000003</v>
      </c>
      <c r="T385" s="9">
        <f t="shared" si="57"/>
        <v>50.875</v>
      </c>
      <c r="U385" s="8">
        <f t="shared" si="58"/>
        <v>52.491666666666674</v>
      </c>
      <c r="V385" s="8">
        <f t="shared" si="59"/>
        <v>52.087500000000006</v>
      </c>
    </row>
    <row r="386" spans="1:22" ht="13.5" x14ac:dyDescent="0.25">
      <c r="A386" s="3">
        <f>RSI!A386</f>
        <v>42566</v>
      </c>
      <c r="B386" s="2">
        <f>RSI!B386</f>
        <v>8.0883000000000003</v>
      </c>
      <c r="C386" s="2">
        <f>RSI!I386</f>
        <v>58.03664340775358</v>
      </c>
      <c r="D386" s="2">
        <f>MACD!E386</f>
        <v>2.1278720919571725E-2</v>
      </c>
      <c r="E386" s="2">
        <f>MACD!F386</f>
        <v>4.8037159243279837E-2</v>
      </c>
      <c r="F386" s="2">
        <f>'Moving Avg'!D386</f>
        <v>8.095699999999999</v>
      </c>
      <c r="G386" s="2">
        <f>'Moving Avg'!F386</f>
        <v>8.0684399999999989</v>
      </c>
      <c r="H386" s="2">
        <f>'Moving Avg'!G386</f>
        <v>7.9098339999999974</v>
      </c>
      <c r="I386" s="2">
        <f>'Moving Avg'!H386</f>
        <v>7.1651925000000025</v>
      </c>
      <c r="J386" s="6" t="str">
        <f>OBV!F386</f>
        <v>BULLISH</v>
      </c>
      <c r="K386" s="6" t="str">
        <f>OBV!G386</f>
        <v>NEUTRAL</v>
      </c>
      <c r="L386" s="6" t="str">
        <f>OBV!H386</f>
        <v>CONFIRMED BULLISH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50</v>
      </c>
      <c r="P386" s="8">
        <f t="shared" ref="P386:P449" si="63">IF(L386="confirmed bullish", 34, IF(L386="bullish divergence",17, 0))+IF(J386="bullish",33,IF(J386="bearish",0,16.5))+IF(K386="strong",33,IF(K386="weak",0,16.5))</f>
        <v>83.5</v>
      </c>
      <c r="Q386" s="9">
        <f t="shared" si="54"/>
        <v>63.774999999999999</v>
      </c>
      <c r="R386" s="9">
        <f t="shared" si="55"/>
        <v>63.375</v>
      </c>
      <c r="S386" s="9">
        <f t="shared" si="56"/>
        <v>68.825000000000003</v>
      </c>
      <c r="T386" s="9">
        <f t="shared" si="57"/>
        <v>64.625</v>
      </c>
      <c r="U386" s="8">
        <f t="shared" si="58"/>
        <v>65.325000000000003</v>
      </c>
      <c r="V386" s="8">
        <f t="shared" si="59"/>
        <v>65.150000000000006</v>
      </c>
    </row>
    <row r="387" spans="1:22" ht="13.5" x14ac:dyDescent="0.25">
      <c r="A387" s="3">
        <f>RSI!A387</f>
        <v>42569</v>
      </c>
      <c r="B387" s="2">
        <f>RSI!B387</f>
        <v>8.0328999999999997</v>
      </c>
      <c r="C387" s="2">
        <f>RSI!I387</f>
        <v>50.541914220025873</v>
      </c>
      <c r="D387" s="2">
        <f>MACD!E387</f>
        <v>1.335760710949252E-2</v>
      </c>
      <c r="E387" s="2">
        <f>MACD!F387</f>
        <v>4.1101248816522377E-2</v>
      </c>
      <c r="F387" s="2">
        <f>'Moving Avg'!D387</f>
        <v>8.0846199999999993</v>
      </c>
      <c r="G387" s="2">
        <f>'Moving Avg'!F387</f>
        <v>8.0568249999999999</v>
      </c>
      <c r="H387" s="2">
        <f>'Moving Avg'!G387</f>
        <v>7.916089999999997</v>
      </c>
      <c r="I387" s="2">
        <f>'Moving Avg'!H387</f>
        <v>7.1744355000000022</v>
      </c>
      <c r="J387" s="6" t="str">
        <f>OBV!F387</f>
        <v>BULLISH</v>
      </c>
      <c r="K387" s="6" t="str">
        <f>OBV!G387</f>
        <v>NEUTRAL</v>
      </c>
      <c r="L387" s="6" t="str">
        <f>OBV!H387</f>
        <v>BULLISH DIVERGENCE</v>
      </c>
      <c r="M387" s="8">
        <f t="shared" si="60"/>
        <v>25</v>
      </c>
      <c r="N387" s="8">
        <f t="shared" si="61"/>
        <v>100</v>
      </c>
      <c r="O387" s="8">
        <f t="shared" si="62"/>
        <v>50</v>
      </c>
      <c r="P387" s="8">
        <f t="shared" si="63"/>
        <v>66.5</v>
      </c>
      <c r="Q387" s="9">
        <f t="shared" ref="Q387:Q450" si="64">0.35*M387+N387*0.35+O387*0.15+P387*0.15</f>
        <v>61.225000000000001</v>
      </c>
      <c r="R387" s="9">
        <f t="shared" ref="R387:R450" si="65">M387*0.2+N387*0.2+O387*0.35+P387*0.25</f>
        <v>59.125</v>
      </c>
      <c r="S387" s="9">
        <f t="shared" ref="S387:S450" si="66">M387*0.15+N387*0.15+O387*0.25+P387*0.45</f>
        <v>61.174999999999997</v>
      </c>
      <c r="T387" s="9">
        <f t="shared" ref="T387:T450" si="67">0.25*SUM(M387:P387)</f>
        <v>60.375</v>
      </c>
      <c r="U387" s="8">
        <f t="shared" ref="U387:U450" si="68">SUM(Q387:S387)/3</f>
        <v>60.508333333333326</v>
      </c>
      <c r="V387" s="8">
        <f t="shared" ref="V387:V450" si="69">SUM(Q387:T387)/4</f>
        <v>60.474999999999994</v>
      </c>
    </row>
    <row r="388" spans="1:22" ht="13.5" x14ac:dyDescent="0.25">
      <c r="A388" s="3">
        <f>RSI!A388</f>
        <v>42570</v>
      </c>
      <c r="B388" s="2">
        <f>RSI!B388</f>
        <v>8.0021000000000004</v>
      </c>
      <c r="C388" s="2">
        <f>RSI!I388</f>
        <v>46.914583466529152</v>
      </c>
      <c r="D388" s="2">
        <f>MACD!E388</f>
        <v>8.9298671487796355E-3</v>
      </c>
      <c r="E388" s="2">
        <f>MACD!F388</f>
        <v>3.4666972482973832E-2</v>
      </c>
      <c r="F388" s="2">
        <f>'Moving Avg'!D388</f>
        <v>8.0599799999999995</v>
      </c>
      <c r="G388" s="2">
        <f>'Moving Avg'!F388</f>
        <v>8.0477700000000016</v>
      </c>
      <c r="H388" s="2">
        <f>'Moving Avg'!G388</f>
        <v>7.9236059999999977</v>
      </c>
      <c r="I388" s="2">
        <f>'Moving Avg'!H388</f>
        <v>7.1836710000000012</v>
      </c>
      <c r="J388" s="6" t="str">
        <f>OBV!F388</f>
        <v>BEARISH</v>
      </c>
      <c r="K388" s="6" t="str">
        <f>OBV!G388</f>
        <v>WEAK</v>
      </c>
      <c r="L388" s="6" t="str">
        <f>OBV!H388</f>
        <v>CONFIRMED BEARISH</v>
      </c>
      <c r="M388" s="8">
        <f t="shared" si="60"/>
        <v>25</v>
      </c>
      <c r="N388" s="8">
        <f t="shared" si="61"/>
        <v>100</v>
      </c>
      <c r="O388" s="8">
        <f t="shared" si="62"/>
        <v>50</v>
      </c>
      <c r="P388" s="8">
        <f t="shared" si="63"/>
        <v>0</v>
      </c>
      <c r="Q388" s="9">
        <f t="shared" si="64"/>
        <v>51.25</v>
      </c>
      <c r="R388" s="9">
        <f t="shared" si="65"/>
        <v>42.5</v>
      </c>
      <c r="S388" s="9">
        <f t="shared" si="66"/>
        <v>31.25</v>
      </c>
      <c r="T388" s="9">
        <f t="shared" si="67"/>
        <v>43.75</v>
      </c>
      <c r="U388" s="8">
        <f t="shared" si="68"/>
        <v>41.666666666666664</v>
      </c>
      <c r="V388" s="8">
        <f t="shared" si="69"/>
        <v>42.1875</v>
      </c>
    </row>
    <row r="389" spans="1:22" ht="13.5" x14ac:dyDescent="0.25">
      <c r="A389" s="3">
        <f>RSI!A389</f>
        <v>42571</v>
      </c>
      <c r="B389" s="2">
        <f>RSI!B389</f>
        <v>8.0451999999999995</v>
      </c>
      <c r="C389" s="2">
        <f>RSI!I389</f>
        <v>52.095676817171132</v>
      </c>
      <c r="D389" s="2">
        <f>MACD!E389</f>
        <v>2.166482653649382E-3</v>
      </c>
      <c r="E389" s="2">
        <f>MACD!F389</f>
        <v>2.8166874517108944E-2</v>
      </c>
      <c r="F389" s="2">
        <f>'Moving Avg'!D389</f>
        <v>8.051359999999999</v>
      </c>
      <c r="G389" s="2">
        <f>'Moving Avg'!F389</f>
        <v>8.0440950000000004</v>
      </c>
      <c r="H389" s="2">
        <f>'Moving Avg'!G389</f>
        <v>7.932687999999998</v>
      </c>
      <c r="I389" s="2">
        <f>'Moving Avg'!H389</f>
        <v>7.1931220000000007</v>
      </c>
      <c r="J389" s="6" t="str">
        <f>OBV!F389</f>
        <v>BULLISH</v>
      </c>
      <c r="K389" s="6" t="str">
        <f>OBV!G389</f>
        <v>NEUTRAL</v>
      </c>
      <c r="L389" s="6" t="str">
        <f>OBV!H389</f>
        <v>BULLISH DIVERGENCE</v>
      </c>
      <c r="M389" s="8">
        <f t="shared" si="60"/>
        <v>25</v>
      </c>
      <c r="N389" s="8">
        <f t="shared" si="61"/>
        <v>100</v>
      </c>
      <c r="O389" s="8">
        <f t="shared" si="62"/>
        <v>50</v>
      </c>
      <c r="P389" s="8">
        <f t="shared" si="63"/>
        <v>66.5</v>
      </c>
      <c r="Q389" s="9">
        <f t="shared" si="64"/>
        <v>61.225000000000001</v>
      </c>
      <c r="R389" s="9">
        <f t="shared" si="65"/>
        <v>59.125</v>
      </c>
      <c r="S389" s="9">
        <f t="shared" si="66"/>
        <v>61.174999999999997</v>
      </c>
      <c r="T389" s="9">
        <f t="shared" si="67"/>
        <v>60.375</v>
      </c>
      <c r="U389" s="8">
        <f t="shared" si="68"/>
        <v>60.508333333333326</v>
      </c>
      <c r="V389" s="8">
        <f t="shared" si="69"/>
        <v>60.474999999999994</v>
      </c>
    </row>
    <row r="390" spans="1:22" ht="13.5" x14ac:dyDescent="0.25">
      <c r="A390" s="3">
        <f>RSI!A390</f>
        <v>42572</v>
      </c>
      <c r="B390" s="2">
        <f>RSI!B390</f>
        <v>8.0021000000000004</v>
      </c>
      <c r="C390" s="2">
        <f>RSI!I390</f>
        <v>47.140852056038653</v>
      </c>
      <c r="D390" s="2">
        <f>MACD!E390</f>
        <v>3.3442699277941301E-3</v>
      </c>
      <c r="E390" s="2">
        <f>MACD!F390</f>
        <v>2.3202353599245981E-2</v>
      </c>
      <c r="F390" s="2">
        <f>'Moving Avg'!D390</f>
        <v>8.0341199999999997</v>
      </c>
      <c r="G390" s="2">
        <f>'Moving Avg'!F390</f>
        <v>8.0397300000000023</v>
      </c>
      <c r="H390" s="2">
        <f>'Moving Avg'!G390</f>
        <v>7.9403219999999965</v>
      </c>
      <c r="I390" s="2">
        <f>'Moving Avg'!H390</f>
        <v>7.2024455000000014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45</v>
      </c>
      <c r="O390" s="8">
        <f t="shared" si="62"/>
        <v>50</v>
      </c>
      <c r="P390" s="8">
        <f t="shared" si="63"/>
        <v>16.5</v>
      </c>
      <c r="Q390" s="9">
        <f t="shared" si="64"/>
        <v>34.475000000000001</v>
      </c>
      <c r="R390" s="9">
        <f t="shared" si="65"/>
        <v>35.625</v>
      </c>
      <c r="S390" s="9">
        <f t="shared" si="66"/>
        <v>30.425000000000001</v>
      </c>
      <c r="T390" s="9">
        <f t="shared" si="67"/>
        <v>34.125</v>
      </c>
      <c r="U390" s="8">
        <f t="shared" si="68"/>
        <v>33.508333333333333</v>
      </c>
      <c r="V390" s="8">
        <f t="shared" si="69"/>
        <v>33.662499999999994</v>
      </c>
    </row>
    <row r="391" spans="1:22" ht="13.5" x14ac:dyDescent="0.25">
      <c r="A391" s="3">
        <f>RSI!A391</f>
        <v>42573</v>
      </c>
      <c r="B391" s="2">
        <f>RSI!B391</f>
        <v>8.0574999999999992</v>
      </c>
      <c r="C391" s="2">
        <f>RSI!I391</f>
        <v>53.290484447030664</v>
      </c>
      <c r="D391" s="2">
        <f>MACD!E391</f>
        <v>4.0670417474153453E-4</v>
      </c>
      <c r="E391" s="2">
        <f>MACD!F391</f>
        <v>1.8643223714345094E-2</v>
      </c>
      <c r="F391" s="2">
        <f>'Moving Avg'!D391</f>
        <v>8.0279599999999984</v>
      </c>
      <c r="G391" s="2">
        <f>'Moving Avg'!F391</f>
        <v>8.0369650000000004</v>
      </c>
      <c r="H391" s="2">
        <f>'Moving Avg'!G391</f>
        <v>7.9491799999999966</v>
      </c>
      <c r="I391" s="2">
        <f>'Moving Avg'!H391</f>
        <v>7.2119875000000011</v>
      </c>
      <c r="J391" s="6" t="str">
        <f>OBV!F391</f>
        <v>BULLISH</v>
      </c>
      <c r="K391" s="6" t="str">
        <f>OBV!G391</f>
        <v>STRONG</v>
      </c>
      <c r="L391" s="6" t="str">
        <f>OBV!H391</f>
        <v>BULLISH DIVERGENCE</v>
      </c>
      <c r="M391" s="8">
        <f t="shared" si="60"/>
        <v>25</v>
      </c>
      <c r="N391" s="8">
        <f t="shared" si="61"/>
        <v>45</v>
      </c>
      <c r="O391" s="8">
        <f t="shared" si="62"/>
        <v>50</v>
      </c>
      <c r="P391" s="8">
        <f t="shared" si="63"/>
        <v>83</v>
      </c>
      <c r="Q391" s="9">
        <f t="shared" si="64"/>
        <v>44.45</v>
      </c>
      <c r="R391" s="9">
        <f t="shared" si="65"/>
        <v>52.25</v>
      </c>
      <c r="S391" s="9">
        <f t="shared" si="66"/>
        <v>60.35</v>
      </c>
      <c r="T391" s="9">
        <f t="shared" si="67"/>
        <v>50.75</v>
      </c>
      <c r="U391" s="8">
        <f t="shared" si="68"/>
        <v>52.35</v>
      </c>
      <c r="V391" s="8">
        <f t="shared" si="69"/>
        <v>51.95</v>
      </c>
    </row>
    <row r="392" spans="1:22" ht="13.5" x14ac:dyDescent="0.25">
      <c r="A392" s="3">
        <f>RSI!A392</f>
        <v>42577</v>
      </c>
      <c r="B392" s="2">
        <f>RSI!B392</f>
        <v>8.0574999999999992</v>
      </c>
      <c r="C392" s="2">
        <f>RSI!I392</f>
        <v>53.290484447030664</v>
      </c>
      <c r="D392" s="2">
        <f>MACD!E392</f>
        <v>7.2122386511264125E-3</v>
      </c>
      <c r="E392" s="2">
        <f>MACD!F392</f>
        <v>1.635702670170136E-2</v>
      </c>
      <c r="F392" s="2">
        <f>'Moving Avg'!D392</f>
        <v>8.0328799999999987</v>
      </c>
      <c r="G392" s="2">
        <f>'Moving Avg'!F392</f>
        <v>8.0397650000000009</v>
      </c>
      <c r="H392" s="2">
        <f>'Moving Avg'!G392</f>
        <v>7.9579219999999964</v>
      </c>
      <c r="I392" s="2">
        <f>'Moving Avg'!H392</f>
        <v>7.2215590000000001</v>
      </c>
      <c r="J392" s="6" t="str">
        <f>OBV!F392</f>
        <v>BULLISH</v>
      </c>
      <c r="K392" s="6" t="str">
        <f>OBV!G392</f>
        <v>STRONG</v>
      </c>
      <c r="L392" s="6" t="str">
        <f>OBV!H392</f>
        <v>CONFIRMED BULLISH</v>
      </c>
      <c r="M392" s="8">
        <f t="shared" si="60"/>
        <v>25</v>
      </c>
      <c r="N392" s="8">
        <f t="shared" si="61"/>
        <v>45</v>
      </c>
      <c r="O392" s="8">
        <f t="shared" si="62"/>
        <v>50</v>
      </c>
      <c r="P392" s="8">
        <f t="shared" si="63"/>
        <v>100</v>
      </c>
      <c r="Q392" s="9">
        <f t="shared" si="64"/>
        <v>47</v>
      </c>
      <c r="R392" s="9">
        <f t="shared" si="65"/>
        <v>56.5</v>
      </c>
      <c r="S392" s="9">
        <f t="shared" si="66"/>
        <v>68</v>
      </c>
      <c r="T392" s="9">
        <f t="shared" si="67"/>
        <v>55</v>
      </c>
      <c r="U392" s="8">
        <f t="shared" si="68"/>
        <v>57.166666666666664</v>
      </c>
      <c r="V392" s="8">
        <f t="shared" si="69"/>
        <v>56.625</v>
      </c>
    </row>
    <row r="393" spans="1:22" ht="13.5" x14ac:dyDescent="0.25">
      <c r="A393" s="3">
        <f>RSI!A393</f>
        <v>42578</v>
      </c>
      <c r="B393" s="2">
        <f>RSI!B393</f>
        <v>7.9466999999999999</v>
      </c>
      <c r="C393" s="2">
        <f>RSI!I393</f>
        <v>41.965846067113631</v>
      </c>
      <c r="D393" s="2">
        <f>MACD!E393</f>
        <v>2.6712731603836914E-2</v>
      </c>
      <c r="E393" s="2">
        <f>MACD!F393</f>
        <v>1.8428167682128474E-2</v>
      </c>
      <c r="F393" s="2">
        <f>'Moving Avg'!D393</f>
        <v>8.0217999999999989</v>
      </c>
      <c r="G393" s="2">
        <f>'Moving Avg'!F393</f>
        <v>8.0373200000000011</v>
      </c>
      <c r="H393" s="2">
        <f>'Moving Avg'!G393</f>
        <v>7.9645639999999984</v>
      </c>
      <c r="I393" s="2">
        <f>'Moving Avg'!H393</f>
        <v>7.2306639999999991</v>
      </c>
      <c r="J393" s="6" t="str">
        <f>OBV!F393</f>
        <v>BULLISH</v>
      </c>
      <c r="K393" s="6" t="str">
        <f>OBV!G393</f>
        <v>STRONG</v>
      </c>
      <c r="L393" s="6" t="str">
        <f>OBV!H393</f>
        <v>BULLISH DIVERGENCE</v>
      </c>
      <c r="M393" s="8">
        <f t="shared" si="60"/>
        <v>25</v>
      </c>
      <c r="N393" s="8">
        <f t="shared" si="61"/>
        <v>0</v>
      </c>
      <c r="O393" s="8">
        <f t="shared" si="62"/>
        <v>50</v>
      </c>
      <c r="P393" s="8">
        <f t="shared" si="63"/>
        <v>83</v>
      </c>
      <c r="Q393" s="9">
        <f t="shared" si="64"/>
        <v>28.7</v>
      </c>
      <c r="R393" s="9">
        <f t="shared" si="65"/>
        <v>43.25</v>
      </c>
      <c r="S393" s="9">
        <f t="shared" si="66"/>
        <v>53.6</v>
      </c>
      <c r="T393" s="9">
        <f t="shared" si="67"/>
        <v>39.5</v>
      </c>
      <c r="U393" s="8">
        <f t="shared" si="68"/>
        <v>41.85</v>
      </c>
      <c r="V393" s="8">
        <f t="shared" si="69"/>
        <v>41.262500000000003</v>
      </c>
    </row>
    <row r="394" spans="1:22" ht="13.5" x14ac:dyDescent="0.25">
      <c r="A394" s="3">
        <f>RSI!A394</f>
        <v>42579</v>
      </c>
      <c r="B394" s="2">
        <f>RSI!B394</f>
        <v>8.0021000000000004</v>
      </c>
      <c r="C394" s="2">
        <f>RSI!I394</f>
        <v>47.924680338490717</v>
      </c>
      <c r="D394" s="2">
        <f>MACD!E394</f>
        <v>3.3925793243668068E-2</v>
      </c>
      <c r="E394" s="2">
        <f>MACD!F394</f>
        <v>2.1527692794436393E-2</v>
      </c>
      <c r="F394" s="2">
        <f>'Moving Avg'!D394</f>
        <v>8.0131800000000002</v>
      </c>
      <c r="G394" s="2">
        <f>'Moving Avg'!F394</f>
        <v>8.0341300000000011</v>
      </c>
      <c r="H394" s="2">
        <f>'Moving Avg'!G394</f>
        <v>7.9721979999999988</v>
      </c>
      <c r="I394" s="2">
        <f>'Moving Avg'!H394</f>
        <v>7.2400459999999986</v>
      </c>
      <c r="J394" s="6" t="str">
        <f>OBV!F394</f>
        <v>BULLISH</v>
      </c>
      <c r="K394" s="6" t="str">
        <f>OBV!G394</f>
        <v>NEUTRAL</v>
      </c>
      <c r="L394" s="6" t="str">
        <f>OBV!H394</f>
        <v>BULLISH DIVERGENCE</v>
      </c>
      <c r="M394" s="8">
        <f t="shared" si="60"/>
        <v>25</v>
      </c>
      <c r="N394" s="8">
        <f t="shared" si="61"/>
        <v>0</v>
      </c>
      <c r="O394" s="8">
        <f t="shared" si="62"/>
        <v>50</v>
      </c>
      <c r="P394" s="8">
        <f t="shared" si="63"/>
        <v>66.5</v>
      </c>
      <c r="Q394" s="9">
        <f t="shared" si="64"/>
        <v>26.225000000000001</v>
      </c>
      <c r="R394" s="9">
        <f t="shared" si="65"/>
        <v>39.125</v>
      </c>
      <c r="S394" s="9">
        <f t="shared" si="66"/>
        <v>46.174999999999997</v>
      </c>
      <c r="T394" s="9">
        <f t="shared" si="67"/>
        <v>35.375</v>
      </c>
      <c r="U394" s="8">
        <f t="shared" si="68"/>
        <v>37.174999999999997</v>
      </c>
      <c r="V394" s="8">
        <f t="shared" si="69"/>
        <v>36.724999999999994</v>
      </c>
    </row>
    <row r="395" spans="1:22" ht="13.5" x14ac:dyDescent="0.25">
      <c r="A395" s="3">
        <f>RSI!A395</f>
        <v>42580</v>
      </c>
      <c r="B395" s="2">
        <f>RSI!B395</f>
        <v>8.0637000000000008</v>
      </c>
      <c r="C395" s="2">
        <f>RSI!I395</f>
        <v>53.626379325408358</v>
      </c>
      <c r="D395" s="2">
        <f>MACD!E395</f>
        <v>3.5609806856141901E-2</v>
      </c>
      <c r="E395" s="2">
        <f>MACD!F395</f>
        <v>2.4344115606777496E-2</v>
      </c>
      <c r="F395" s="2">
        <f>'Moving Avg'!D395</f>
        <v>8.0254999999999992</v>
      </c>
      <c r="G395" s="2">
        <f>'Moving Avg'!F395</f>
        <v>8.0375150000000009</v>
      </c>
      <c r="H395" s="2">
        <f>'Moving Avg'!G395</f>
        <v>7.9811799999999993</v>
      </c>
      <c r="I395" s="2">
        <f>'Moving Avg'!H395</f>
        <v>7.2497359999999977</v>
      </c>
      <c r="J395" s="6" t="str">
        <f>OBV!F395</f>
        <v>BULLISH</v>
      </c>
      <c r="K395" s="6" t="str">
        <f>OBV!G395</f>
        <v>STRONG</v>
      </c>
      <c r="L395" s="6" t="str">
        <f>OBV!H395</f>
        <v>CONFIRMED BULLISH</v>
      </c>
      <c r="M395" s="8">
        <f t="shared" si="60"/>
        <v>25</v>
      </c>
      <c r="N395" s="8">
        <f t="shared" si="61"/>
        <v>0</v>
      </c>
      <c r="O395" s="8">
        <f t="shared" si="62"/>
        <v>50</v>
      </c>
      <c r="P395" s="8">
        <f t="shared" si="63"/>
        <v>100</v>
      </c>
      <c r="Q395" s="9">
        <f t="shared" si="64"/>
        <v>31.25</v>
      </c>
      <c r="R395" s="9">
        <f t="shared" si="65"/>
        <v>47.5</v>
      </c>
      <c r="S395" s="9">
        <f t="shared" si="66"/>
        <v>61.25</v>
      </c>
      <c r="T395" s="9">
        <f t="shared" si="67"/>
        <v>43.75</v>
      </c>
      <c r="U395" s="8">
        <f t="shared" si="68"/>
        <v>46.666666666666664</v>
      </c>
      <c r="V395" s="8">
        <f t="shared" si="69"/>
        <v>45.9375</v>
      </c>
    </row>
    <row r="396" spans="1:22" ht="13.5" x14ac:dyDescent="0.25">
      <c r="A396" s="3">
        <f>RSI!A396</f>
        <v>42583</v>
      </c>
      <c r="B396" s="2">
        <f>RSI!B396</f>
        <v>8.0945</v>
      </c>
      <c r="C396" s="2">
        <f>RSI!I396</f>
        <v>56.208164920293413</v>
      </c>
      <c r="D396" s="2">
        <f>MACD!E396</f>
        <v>3.452224137467752E-2</v>
      </c>
      <c r="E396" s="2">
        <f>MACD!F396</f>
        <v>2.6379740760357505E-2</v>
      </c>
      <c r="F396" s="2">
        <f>'Moving Avg'!D396</f>
        <v>8.0328999999999979</v>
      </c>
      <c r="G396" s="2">
        <f>'Moving Avg'!F396</f>
        <v>8.0421350000000018</v>
      </c>
      <c r="H396" s="2">
        <f>'Moving Avg'!G396</f>
        <v>7.9906619999999986</v>
      </c>
      <c r="I396" s="2">
        <f>'Moving Avg'!H396</f>
        <v>7.2595214999999982</v>
      </c>
      <c r="J396" s="6" t="str">
        <f>OBV!F396</f>
        <v>BULLISH</v>
      </c>
      <c r="K396" s="6" t="str">
        <f>OBV!G396</f>
        <v>NEUTRAL</v>
      </c>
      <c r="L396" s="6" t="str">
        <f>OBV!H396</f>
        <v>CONFIRMED BULLISH</v>
      </c>
      <c r="M396" s="8">
        <f t="shared" si="60"/>
        <v>25</v>
      </c>
      <c r="N396" s="8">
        <f t="shared" si="61"/>
        <v>0</v>
      </c>
      <c r="O396" s="8">
        <f t="shared" si="62"/>
        <v>50</v>
      </c>
      <c r="P396" s="8">
        <f t="shared" si="63"/>
        <v>83.5</v>
      </c>
      <c r="Q396" s="9">
        <f t="shared" si="64"/>
        <v>28.774999999999999</v>
      </c>
      <c r="R396" s="9">
        <f t="shared" si="65"/>
        <v>43.375</v>
      </c>
      <c r="S396" s="9">
        <f t="shared" si="66"/>
        <v>53.825000000000003</v>
      </c>
      <c r="T396" s="9">
        <f t="shared" si="67"/>
        <v>39.625</v>
      </c>
      <c r="U396" s="8">
        <f t="shared" si="68"/>
        <v>41.991666666666667</v>
      </c>
      <c r="V396" s="8">
        <f t="shared" si="69"/>
        <v>41.400000000000006</v>
      </c>
    </row>
    <row r="397" spans="1:22" ht="13.5" x14ac:dyDescent="0.25">
      <c r="A397" s="3">
        <f>RSI!A397</f>
        <v>42584</v>
      </c>
      <c r="B397" s="2">
        <f>RSI!B397</f>
        <v>8.0574999999999992</v>
      </c>
      <c r="C397" s="2">
        <f>RSI!I397</f>
        <v>52.431753995242872</v>
      </c>
      <c r="D397" s="2">
        <f>MACD!E397</f>
        <v>2.7423752847891336E-2</v>
      </c>
      <c r="E397" s="2">
        <f>MACD!F397</f>
        <v>2.6588543177864271E-2</v>
      </c>
      <c r="F397" s="2">
        <f>'Moving Avg'!D397</f>
        <v>8.0328999999999997</v>
      </c>
      <c r="G397" s="2">
        <f>'Moving Avg'!F397</f>
        <v>8.0449050000000035</v>
      </c>
      <c r="H397" s="2">
        <f>'Moving Avg'!G397</f>
        <v>7.9994039999999984</v>
      </c>
      <c r="I397" s="2">
        <f>'Moving Avg'!H397</f>
        <v>7.2691804999999965</v>
      </c>
      <c r="J397" s="6" t="str">
        <f>OBV!F397</f>
        <v>BULLISH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0</v>
      </c>
      <c r="O397" s="8">
        <f t="shared" si="62"/>
        <v>50</v>
      </c>
      <c r="P397" s="8">
        <f t="shared" si="63"/>
        <v>49.5</v>
      </c>
      <c r="Q397" s="9">
        <f t="shared" si="64"/>
        <v>23.675000000000001</v>
      </c>
      <c r="R397" s="9">
        <f t="shared" si="65"/>
        <v>34.875</v>
      </c>
      <c r="S397" s="9">
        <f t="shared" si="66"/>
        <v>38.525000000000006</v>
      </c>
      <c r="T397" s="9">
        <f t="shared" si="67"/>
        <v>31.125</v>
      </c>
      <c r="U397" s="8">
        <f t="shared" si="68"/>
        <v>32.358333333333334</v>
      </c>
      <c r="V397" s="8">
        <f t="shared" si="69"/>
        <v>32.049999999999997</v>
      </c>
    </row>
    <row r="398" spans="1:22" ht="13.5" x14ac:dyDescent="0.25">
      <c r="A398" s="3">
        <f>RSI!A398</f>
        <v>42585</v>
      </c>
      <c r="B398" s="2">
        <f>RSI!B398</f>
        <v>8.0637000000000008</v>
      </c>
      <c r="C398" s="2">
        <f>RSI!I398</f>
        <v>53.001574141156752</v>
      </c>
      <c r="D398" s="2">
        <f>MACD!E398</f>
        <v>1.6071674909834854E-2</v>
      </c>
      <c r="E398" s="2">
        <f>MACD!F398</f>
        <v>2.4485169524258391E-2</v>
      </c>
      <c r="F398" s="2">
        <f>'Moving Avg'!D398</f>
        <v>8.056300000000002</v>
      </c>
      <c r="G398" s="2">
        <f>'Moving Avg'!F398</f>
        <v>8.0479850000000024</v>
      </c>
      <c r="H398" s="2">
        <f>'Moving Avg'!G398</f>
        <v>8.0082699999999996</v>
      </c>
      <c r="I398" s="2">
        <f>'Moving Avg'!H398</f>
        <v>7.2789584999999963</v>
      </c>
      <c r="J398" s="6" t="str">
        <f>OBV!F398</f>
        <v>BULLISH</v>
      </c>
      <c r="K398" s="6" t="str">
        <f>OBV!G398</f>
        <v>STRONG</v>
      </c>
      <c r="L398" s="6" t="str">
        <f>OBV!H398</f>
        <v>CONFIRMED BULLISH</v>
      </c>
      <c r="M398" s="8">
        <f t="shared" si="60"/>
        <v>25</v>
      </c>
      <c r="N398" s="8">
        <f t="shared" si="61"/>
        <v>45</v>
      </c>
      <c r="O398" s="8">
        <f t="shared" si="62"/>
        <v>50</v>
      </c>
      <c r="P398" s="8">
        <f t="shared" si="63"/>
        <v>100</v>
      </c>
      <c r="Q398" s="9">
        <f t="shared" si="64"/>
        <v>47</v>
      </c>
      <c r="R398" s="9">
        <f t="shared" si="65"/>
        <v>56.5</v>
      </c>
      <c r="S398" s="9">
        <f t="shared" si="66"/>
        <v>68</v>
      </c>
      <c r="T398" s="9">
        <f t="shared" si="67"/>
        <v>55</v>
      </c>
      <c r="U398" s="8">
        <f t="shared" si="68"/>
        <v>57.166666666666664</v>
      </c>
      <c r="V398" s="8">
        <f t="shared" si="69"/>
        <v>56.625</v>
      </c>
    </row>
    <row r="399" spans="1:22" ht="13.5" x14ac:dyDescent="0.25">
      <c r="A399" s="3">
        <f>RSI!A399</f>
        <v>42586</v>
      </c>
      <c r="B399" s="2">
        <f>RSI!B399</f>
        <v>8.0637000000000008</v>
      </c>
      <c r="C399" s="2">
        <f>RSI!I399</f>
        <v>53.001574141156752</v>
      </c>
      <c r="D399" s="2">
        <f>MACD!E399</f>
        <v>1.292321869158819E-2</v>
      </c>
      <c r="E399" s="2">
        <f>MACD!F399</f>
        <v>2.217277935772435E-2</v>
      </c>
      <c r="F399" s="2">
        <f>'Moving Avg'!D399</f>
        <v>8.0686199999999992</v>
      </c>
      <c r="G399" s="2">
        <f>'Moving Avg'!F399</f>
        <v>8.051065000000003</v>
      </c>
      <c r="H399" s="2">
        <f>'Moving Avg'!G399</f>
        <v>8.0171359999999989</v>
      </c>
      <c r="I399" s="2">
        <f>'Moving Avg'!H399</f>
        <v>7.2883554999999953</v>
      </c>
      <c r="J399" s="6" t="str">
        <f>OBV!F399</f>
        <v>BULLISH</v>
      </c>
      <c r="K399" s="6" t="str">
        <f>OBV!G399</f>
        <v>STRONG</v>
      </c>
      <c r="L399" s="6" t="str">
        <f>OBV!H399</f>
        <v>CONFIRMED BULLISH</v>
      </c>
      <c r="M399" s="8">
        <f t="shared" si="60"/>
        <v>25</v>
      </c>
      <c r="N399" s="8">
        <f t="shared" si="61"/>
        <v>45</v>
      </c>
      <c r="O399" s="8">
        <f t="shared" si="62"/>
        <v>50</v>
      </c>
      <c r="P399" s="8">
        <f t="shared" si="63"/>
        <v>100</v>
      </c>
      <c r="Q399" s="9">
        <f t="shared" si="64"/>
        <v>47</v>
      </c>
      <c r="R399" s="9">
        <f t="shared" si="65"/>
        <v>56.5</v>
      </c>
      <c r="S399" s="9">
        <f t="shared" si="66"/>
        <v>68</v>
      </c>
      <c r="T399" s="9">
        <f t="shared" si="67"/>
        <v>55</v>
      </c>
      <c r="U399" s="8">
        <f t="shared" si="68"/>
        <v>57.166666666666664</v>
      </c>
      <c r="V399" s="8">
        <f t="shared" si="69"/>
        <v>56.625</v>
      </c>
    </row>
    <row r="400" spans="1:22" ht="13.5" x14ac:dyDescent="0.25">
      <c r="A400" s="3">
        <f>RSI!A400</f>
        <v>42587</v>
      </c>
      <c r="B400" s="2">
        <f>RSI!B400</f>
        <v>8.0945</v>
      </c>
      <c r="C400" s="2">
        <f>RSI!I400</f>
        <v>56.035802124606398</v>
      </c>
      <c r="D400" s="2">
        <f>MACD!E400</f>
        <v>1.186129418698556E-3</v>
      </c>
      <c r="E400" s="2">
        <f>MACD!F400</f>
        <v>1.797544936991919E-2</v>
      </c>
      <c r="F400" s="2">
        <f>'Moving Avg'!D400</f>
        <v>8.0747800000000005</v>
      </c>
      <c r="G400" s="2">
        <f>'Moving Avg'!F400</f>
        <v>8.0544500000000028</v>
      </c>
      <c r="H400" s="2">
        <f>'Moving Avg'!G400</f>
        <v>8.0266179999999991</v>
      </c>
      <c r="I400" s="2">
        <f>'Moving Avg'!H400</f>
        <v>7.297759999999994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  <c r="M400" s="8">
        <f t="shared" si="60"/>
        <v>25</v>
      </c>
      <c r="N400" s="8">
        <f t="shared" si="61"/>
        <v>45</v>
      </c>
      <c r="O400" s="8">
        <f t="shared" si="62"/>
        <v>50</v>
      </c>
      <c r="P400" s="8">
        <f t="shared" si="63"/>
        <v>100</v>
      </c>
      <c r="Q400" s="9">
        <f t="shared" si="64"/>
        <v>47</v>
      </c>
      <c r="R400" s="9">
        <f t="shared" si="65"/>
        <v>56.5</v>
      </c>
      <c r="S400" s="9">
        <f t="shared" si="66"/>
        <v>68</v>
      </c>
      <c r="T400" s="9">
        <f t="shared" si="67"/>
        <v>55</v>
      </c>
      <c r="U400" s="8">
        <f t="shared" si="68"/>
        <v>57.166666666666664</v>
      </c>
      <c r="V400" s="8">
        <f t="shared" si="69"/>
        <v>56.625</v>
      </c>
    </row>
    <row r="401" spans="1:22" ht="13.5" x14ac:dyDescent="0.25">
      <c r="A401" s="3">
        <f>RSI!A401</f>
        <v>42590</v>
      </c>
      <c r="B401" s="2">
        <f>RSI!B401</f>
        <v>8.0637000000000008</v>
      </c>
      <c r="C401" s="2">
        <f>RSI!I401</f>
        <v>52.393099865704876</v>
      </c>
      <c r="D401" s="2">
        <f>MACD!E401</f>
        <v>1.7284540120900971E-3</v>
      </c>
      <c r="E401" s="2">
        <f>MACD!F401</f>
        <v>1.4726050298353372E-2</v>
      </c>
      <c r="F401" s="2">
        <f>'Moving Avg'!D401</f>
        <v>8.068620000000001</v>
      </c>
      <c r="G401" s="2">
        <f>'Moving Avg'!F401</f>
        <v>8.0562950000000022</v>
      </c>
      <c r="H401" s="2">
        <f>'Moving Avg'!G401</f>
        <v>8.0354839999999985</v>
      </c>
      <c r="I401" s="2">
        <f>'Moving Avg'!H401</f>
        <v>7.3070399999999935</v>
      </c>
      <c r="J401" s="6" t="str">
        <f>OBV!F401</f>
        <v>BEARISH</v>
      </c>
      <c r="K401" s="6" t="str">
        <f>OBV!G401</f>
        <v>NEUTRAL</v>
      </c>
      <c r="L401" s="6" t="str">
        <f>OBV!H401</f>
        <v>CONFIRMED BEARISH</v>
      </c>
      <c r="M401" s="8">
        <f t="shared" si="60"/>
        <v>25</v>
      </c>
      <c r="N401" s="8">
        <f t="shared" si="61"/>
        <v>45</v>
      </c>
      <c r="O401" s="8">
        <f t="shared" si="62"/>
        <v>50</v>
      </c>
      <c r="P401" s="8">
        <f t="shared" si="63"/>
        <v>16.5</v>
      </c>
      <c r="Q401" s="9">
        <f t="shared" si="64"/>
        <v>34.475000000000001</v>
      </c>
      <c r="R401" s="9">
        <f t="shared" si="65"/>
        <v>35.625</v>
      </c>
      <c r="S401" s="9">
        <f t="shared" si="66"/>
        <v>30.425000000000001</v>
      </c>
      <c r="T401" s="9">
        <f t="shared" si="67"/>
        <v>34.125</v>
      </c>
      <c r="U401" s="8">
        <f t="shared" si="68"/>
        <v>33.508333333333333</v>
      </c>
      <c r="V401" s="8">
        <f t="shared" si="69"/>
        <v>33.662499999999994</v>
      </c>
    </row>
    <row r="402" spans="1:22" ht="13.5" x14ac:dyDescent="0.25">
      <c r="A402" s="3">
        <f>RSI!A402</f>
        <v>42591</v>
      </c>
      <c r="B402" s="2">
        <f>RSI!B402</f>
        <v>8.0637000000000008</v>
      </c>
      <c r="C402" s="2">
        <f>RSI!I402</f>
        <v>52.393099865704876</v>
      </c>
      <c r="D402" s="2">
        <f>MACD!E402</f>
        <v>2.0629994455205747E-3</v>
      </c>
      <c r="E402" s="2">
        <f>MACD!F402</f>
        <v>1.2193440127786814E-2</v>
      </c>
      <c r="F402" s="2">
        <f>'Moving Avg'!D402</f>
        <v>8.0698600000000003</v>
      </c>
      <c r="G402" s="2">
        <f>'Moving Avg'!F402</f>
        <v>8.0550650000000026</v>
      </c>
      <c r="H402" s="2">
        <f>'Moving Avg'!G402</f>
        <v>8.043175999999999</v>
      </c>
      <c r="I402" s="2">
        <f>'Moving Avg'!H402</f>
        <v>7.3163199999999931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45</v>
      </c>
      <c r="O402" s="8">
        <f t="shared" si="62"/>
        <v>50</v>
      </c>
      <c r="P402" s="8">
        <f t="shared" si="63"/>
        <v>83.5</v>
      </c>
      <c r="Q402" s="9">
        <f t="shared" si="64"/>
        <v>44.524999999999999</v>
      </c>
      <c r="R402" s="9">
        <f t="shared" si="65"/>
        <v>52.375</v>
      </c>
      <c r="S402" s="9">
        <f t="shared" si="66"/>
        <v>60.575000000000003</v>
      </c>
      <c r="T402" s="9">
        <f t="shared" si="67"/>
        <v>50.875</v>
      </c>
      <c r="U402" s="8">
        <f t="shared" si="68"/>
        <v>52.491666666666674</v>
      </c>
      <c r="V402" s="8">
        <f t="shared" si="69"/>
        <v>52.087500000000006</v>
      </c>
    </row>
    <row r="403" spans="1:22" ht="13.5" x14ac:dyDescent="0.25">
      <c r="A403" s="3">
        <f>RSI!A403</f>
        <v>42592</v>
      </c>
      <c r="B403" s="2">
        <f>RSI!B403</f>
        <v>8.0883000000000003</v>
      </c>
      <c r="C403" s="2">
        <f>RSI!I403</f>
        <v>55.096979737569733</v>
      </c>
      <c r="D403" s="2">
        <f>MACD!E403</f>
        <v>-1.6637433613135855E-2</v>
      </c>
      <c r="E403" s="2">
        <f>MACD!F403</f>
        <v>6.4272653796022816E-3</v>
      </c>
      <c r="F403" s="2">
        <f>'Moving Avg'!D403</f>
        <v>8.0747800000000005</v>
      </c>
      <c r="G403" s="2">
        <f>'Moving Avg'!F403</f>
        <v>8.0532150000000033</v>
      </c>
      <c r="H403" s="2">
        <f>'Moving Avg'!G403</f>
        <v>8.051359999999999</v>
      </c>
      <c r="I403" s="2">
        <f>'Moving Avg'!H403</f>
        <v>7.3257519999999916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100</v>
      </c>
      <c r="O403" s="8">
        <f t="shared" si="62"/>
        <v>50</v>
      </c>
      <c r="P403" s="8">
        <f t="shared" si="63"/>
        <v>83.5</v>
      </c>
      <c r="Q403" s="9">
        <f t="shared" si="64"/>
        <v>63.774999999999999</v>
      </c>
      <c r="R403" s="9">
        <f t="shared" si="65"/>
        <v>63.375</v>
      </c>
      <c r="S403" s="9">
        <f t="shared" si="66"/>
        <v>68.825000000000003</v>
      </c>
      <c r="T403" s="9">
        <f t="shared" si="67"/>
        <v>64.625</v>
      </c>
      <c r="U403" s="8">
        <f t="shared" si="68"/>
        <v>65.325000000000003</v>
      </c>
      <c r="V403" s="8">
        <f t="shared" si="69"/>
        <v>65.150000000000006</v>
      </c>
    </row>
    <row r="404" spans="1:22" ht="13.5" x14ac:dyDescent="0.25">
      <c r="A404" s="3">
        <f>RSI!A404</f>
        <v>42593</v>
      </c>
      <c r="B404" s="2">
        <f>RSI!B404</f>
        <v>8.0883000000000003</v>
      </c>
      <c r="C404" s="2">
        <f>RSI!I404</f>
        <v>55.096979737569733</v>
      </c>
      <c r="D404" s="2">
        <f>MACD!E404</f>
        <v>-2.4189767962646158E-2</v>
      </c>
      <c r="E404" s="2">
        <f>MACD!F404</f>
        <v>3.0385871115259314E-4</v>
      </c>
      <c r="F404" s="2">
        <f>'Moving Avg'!D404</f>
        <v>8.079699999999999</v>
      </c>
      <c r="G404" s="2">
        <f>'Moving Avg'!F404</f>
        <v>8.0532149999999998</v>
      </c>
      <c r="H404" s="2">
        <f>'Moving Avg'!G404</f>
        <v>8.0571999999999999</v>
      </c>
      <c r="I404" s="2">
        <f>'Moving Avg'!H404</f>
        <v>7.335564999999991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100</v>
      </c>
      <c r="O404" s="8">
        <f t="shared" si="62"/>
        <v>50</v>
      </c>
      <c r="P404" s="8">
        <f t="shared" si="63"/>
        <v>83.5</v>
      </c>
      <c r="Q404" s="9">
        <f t="shared" si="64"/>
        <v>63.774999999999999</v>
      </c>
      <c r="R404" s="9">
        <f t="shared" si="65"/>
        <v>63.375</v>
      </c>
      <c r="S404" s="9">
        <f t="shared" si="66"/>
        <v>68.825000000000003</v>
      </c>
      <c r="T404" s="9">
        <f t="shared" si="67"/>
        <v>64.625</v>
      </c>
      <c r="U404" s="8">
        <f t="shared" si="68"/>
        <v>65.325000000000003</v>
      </c>
      <c r="V404" s="8">
        <f t="shared" si="69"/>
        <v>65.150000000000006</v>
      </c>
    </row>
    <row r="405" spans="1:22" ht="13.5" x14ac:dyDescent="0.25">
      <c r="A405" s="3">
        <f>RSI!A405</f>
        <v>42594</v>
      </c>
      <c r="B405" s="2">
        <f>RSI!B405</f>
        <v>8.0945</v>
      </c>
      <c r="C405" s="2">
        <f>RSI!I405</f>
        <v>55.830257152703084</v>
      </c>
      <c r="D405" s="2">
        <f>MACD!E405</f>
        <v>-2.179584452750305E-2</v>
      </c>
      <c r="E405" s="2">
        <f>MACD!F405</f>
        <v>-4.1160819365785358E-3</v>
      </c>
      <c r="F405" s="2">
        <f>'Moving Avg'!D405</f>
        <v>8.079699999999999</v>
      </c>
      <c r="G405" s="2">
        <f>'Moving Avg'!F405</f>
        <v>8.0535250000000005</v>
      </c>
      <c r="H405" s="2">
        <f>'Moving Avg'!G405</f>
        <v>8.0632819999999992</v>
      </c>
      <c r="I405" s="2">
        <f>'Moving Avg'!H405</f>
        <v>7.344822999999991</v>
      </c>
      <c r="J405" s="6" t="str">
        <f>OBV!F405</f>
        <v>BEARISH</v>
      </c>
      <c r="K405" s="6" t="str">
        <f>OBV!G405</f>
        <v>NEUTRAL</v>
      </c>
      <c r="L405" s="6" t="str">
        <f>OBV!H405</f>
        <v>NEUTRAL</v>
      </c>
      <c r="M405" s="8">
        <f t="shared" si="60"/>
        <v>25</v>
      </c>
      <c r="N405" s="8">
        <f t="shared" si="61"/>
        <v>45</v>
      </c>
      <c r="O405" s="8">
        <f t="shared" si="62"/>
        <v>50</v>
      </c>
      <c r="P405" s="8">
        <f t="shared" si="63"/>
        <v>16.5</v>
      </c>
      <c r="Q405" s="9">
        <f t="shared" si="64"/>
        <v>34.475000000000001</v>
      </c>
      <c r="R405" s="9">
        <f t="shared" si="65"/>
        <v>35.625</v>
      </c>
      <c r="S405" s="9">
        <f t="shared" si="66"/>
        <v>30.425000000000001</v>
      </c>
      <c r="T405" s="9">
        <f t="shared" si="67"/>
        <v>34.125</v>
      </c>
      <c r="U405" s="8">
        <f t="shared" si="68"/>
        <v>33.508333333333333</v>
      </c>
      <c r="V405" s="8">
        <f t="shared" si="69"/>
        <v>33.662499999999994</v>
      </c>
    </row>
    <row r="406" spans="1:22" ht="13.5" x14ac:dyDescent="0.25">
      <c r="A406" s="3">
        <f>RSI!A406</f>
        <v>42597</v>
      </c>
      <c r="B406" s="2">
        <f>RSI!B406</f>
        <v>8.1252999999999993</v>
      </c>
      <c r="C406" s="2">
        <f>RSI!I406</f>
        <v>59.379094283640342</v>
      </c>
      <c r="D406" s="2">
        <f>MACD!E406</f>
        <v>-1.7565894889969513E-2</v>
      </c>
      <c r="E406" s="2">
        <f>MACD!F406</f>
        <v>-6.806044527256732E-3</v>
      </c>
      <c r="F406" s="2">
        <f>'Moving Avg'!D406</f>
        <v>8.0920199999999998</v>
      </c>
      <c r="G406" s="2">
        <f>'Moving Avg'!F406</f>
        <v>8.0553750000000015</v>
      </c>
      <c r="H406" s="2">
        <f>'Moving Avg'!G406</f>
        <v>8.0686899999999984</v>
      </c>
      <c r="I406" s="2">
        <f>'Moving Avg'!H406</f>
        <v>7.3542349999999894</v>
      </c>
      <c r="J406" s="6" t="str">
        <f>OBV!F406</f>
        <v>BULLISH</v>
      </c>
      <c r="K406" s="6" t="str">
        <f>OBV!G406</f>
        <v>STRONG</v>
      </c>
      <c r="L406" s="6" t="str">
        <f>OBV!H406</f>
        <v>CONFIRMED BULLISH</v>
      </c>
      <c r="M406" s="8">
        <f t="shared" si="60"/>
        <v>25</v>
      </c>
      <c r="N406" s="8">
        <f t="shared" si="61"/>
        <v>45</v>
      </c>
      <c r="O406" s="8">
        <f t="shared" si="62"/>
        <v>50</v>
      </c>
      <c r="P406" s="8">
        <f t="shared" si="63"/>
        <v>100</v>
      </c>
      <c r="Q406" s="9">
        <f t="shared" si="64"/>
        <v>47</v>
      </c>
      <c r="R406" s="9">
        <f t="shared" si="65"/>
        <v>56.5</v>
      </c>
      <c r="S406" s="9">
        <f t="shared" si="66"/>
        <v>68</v>
      </c>
      <c r="T406" s="9">
        <f t="shared" si="67"/>
        <v>55</v>
      </c>
      <c r="U406" s="8">
        <f t="shared" si="68"/>
        <v>57.166666666666664</v>
      </c>
      <c r="V406" s="8">
        <f t="shared" si="69"/>
        <v>56.625</v>
      </c>
    </row>
    <row r="407" spans="1:22" ht="13.5" x14ac:dyDescent="0.25">
      <c r="A407" s="3">
        <f>RSI!A407</f>
        <v>42598</v>
      </c>
      <c r="B407" s="2">
        <f>RSI!B407</f>
        <v>8.0945</v>
      </c>
      <c r="C407" s="2">
        <f>RSI!I407</f>
        <v>54.650420154640678</v>
      </c>
      <c r="D407" s="2">
        <f>MACD!E407</f>
        <v>-1.7813474007114749E-2</v>
      </c>
      <c r="E407" s="2">
        <f>MACD!F407</f>
        <v>-9.0075304232283358E-3</v>
      </c>
      <c r="F407" s="2">
        <f>'Moving Avg'!D407</f>
        <v>8.0981799999999993</v>
      </c>
      <c r="G407" s="2">
        <f>'Moving Avg'!F407</f>
        <v>8.0584550000000004</v>
      </c>
      <c r="H407" s="2">
        <f>'Moving Avg'!G407</f>
        <v>8.0728959999999983</v>
      </c>
      <c r="I407" s="2">
        <f>'Moving Avg'!H407</f>
        <v>7.3635224999999904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  <c r="M407" s="8">
        <f t="shared" si="60"/>
        <v>25</v>
      </c>
      <c r="N407" s="8">
        <f t="shared" si="61"/>
        <v>45</v>
      </c>
      <c r="O407" s="8">
        <f t="shared" si="62"/>
        <v>50</v>
      </c>
      <c r="P407" s="8">
        <f t="shared" si="63"/>
        <v>100</v>
      </c>
      <c r="Q407" s="9">
        <f t="shared" si="64"/>
        <v>47</v>
      </c>
      <c r="R407" s="9">
        <f t="shared" si="65"/>
        <v>56.5</v>
      </c>
      <c r="S407" s="9">
        <f t="shared" si="66"/>
        <v>68</v>
      </c>
      <c r="T407" s="9">
        <f t="shared" si="67"/>
        <v>55</v>
      </c>
      <c r="U407" s="8">
        <f t="shared" si="68"/>
        <v>57.166666666666664</v>
      </c>
      <c r="V407" s="8">
        <f t="shared" si="69"/>
        <v>56.625</v>
      </c>
    </row>
    <row r="408" spans="1:22" ht="13.5" x14ac:dyDescent="0.25">
      <c r="A408" s="3">
        <f>RSI!A408</f>
        <v>42599</v>
      </c>
      <c r="B408" s="2">
        <f>RSI!B408</f>
        <v>8.0945</v>
      </c>
      <c r="C408" s="2">
        <f>RSI!I408</f>
        <v>54.650420154640685</v>
      </c>
      <c r="D408" s="2">
        <f>MACD!E408</f>
        <v>-1.7272249964911168E-2</v>
      </c>
      <c r="E408" s="2">
        <f>MACD!F408</f>
        <v>-1.0660474331564904E-2</v>
      </c>
      <c r="F408" s="2">
        <f>'Moving Avg'!D408</f>
        <v>8.0994200000000003</v>
      </c>
      <c r="G408" s="2">
        <f>'Moving Avg'!F408</f>
        <v>8.0630750000000013</v>
      </c>
      <c r="H408" s="2">
        <f>'Moving Avg'!G408</f>
        <v>8.0733499999999996</v>
      </c>
      <c r="I408" s="2">
        <f>'Moving Avg'!H408</f>
        <v>7.3729269999999882</v>
      </c>
      <c r="J408" s="6" t="str">
        <f>OBV!F408</f>
        <v>BULLISH</v>
      </c>
      <c r="K408" s="6" t="str">
        <f>OBV!G408</f>
        <v>STRONG</v>
      </c>
      <c r="L408" s="6" t="str">
        <f>OBV!H408</f>
        <v>CONFIRMED BULLISH</v>
      </c>
      <c r="M408" s="8">
        <f t="shared" si="60"/>
        <v>25</v>
      </c>
      <c r="N408" s="8">
        <f t="shared" si="61"/>
        <v>45</v>
      </c>
      <c r="O408" s="8">
        <f t="shared" si="62"/>
        <v>50</v>
      </c>
      <c r="P408" s="8">
        <f t="shared" si="63"/>
        <v>100</v>
      </c>
      <c r="Q408" s="9">
        <f t="shared" si="64"/>
        <v>47</v>
      </c>
      <c r="R408" s="9">
        <f t="shared" si="65"/>
        <v>56.5</v>
      </c>
      <c r="S408" s="9">
        <f t="shared" si="66"/>
        <v>68</v>
      </c>
      <c r="T408" s="9">
        <f t="shared" si="67"/>
        <v>55</v>
      </c>
      <c r="U408" s="8">
        <f t="shared" si="68"/>
        <v>57.166666666666664</v>
      </c>
      <c r="V408" s="8">
        <f t="shared" si="69"/>
        <v>56.625</v>
      </c>
    </row>
    <row r="409" spans="1:22" ht="13.5" x14ac:dyDescent="0.25">
      <c r="A409" s="3">
        <f>RSI!A409</f>
        <v>42600</v>
      </c>
      <c r="B409" s="2">
        <f>RSI!B409</f>
        <v>8.1190999999999995</v>
      </c>
      <c r="C409" s="2">
        <f>RSI!I409</f>
        <v>57.765885785629628</v>
      </c>
      <c r="D409" s="2">
        <f>MACD!E409</f>
        <v>-1.8824598650192925E-2</v>
      </c>
      <c r="E409" s="2">
        <f>MACD!F409</f>
        <v>-1.2293299195290508E-2</v>
      </c>
      <c r="F409" s="2">
        <f>'Moving Avg'!D409</f>
        <v>8.1055799999999998</v>
      </c>
      <c r="G409" s="2">
        <f>'Moving Avg'!F409</f>
        <v>8.0667700000000018</v>
      </c>
      <c r="H409" s="2">
        <f>'Moving Avg'!G409</f>
        <v>8.0748819999999988</v>
      </c>
      <c r="I409" s="2">
        <f>'Moving Avg'!H409</f>
        <v>7.3824544999999873</v>
      </c>
      <c r="J409" s="6" t="str">
        <f>OBV!F409</f>
        <v>BULLISH</v>
      </c>
      <c r="K409" s="6" t="str">
        <f>OBV!G409</f>
        <v>STRONG</v>
      </c>
      <c r="L409" s="6" t="str">
        <f>OBV!H409</f>
        <v>CONFIRMED BULLISH</v>
      </c>
      <c r="M409" s="8">
        <f t="shared" si="60"/>
        <v>25</v>
      </c>
      <c r="N409" s="8">
        <f t="shared" si="61"/>
        <v>45</v>
      </c>
      <c r="O409" s="8">
        <f t="shared" si="62"/>
        <v>50</v>
      </c>
      <c r="P409" s="8">
        <f t="shared" si="63"/>
        <v>100</v>
      </c>
      <c r="Q409" s="9">
        <f t="shared" si="64"/>
        <v>47</v>
      </c>
      <c r="R409" s="9">
        <f t="shared" si="65"/>
        <v>56.5</v>
      </c>
      <c r="S409" s="9">
        <f t="shared" si="66"/>
        <v>68</v>
      </c>
      <c r="T409" s="9">
        <f t="shared" si="67"/>
        <v>55</v>
      </c>
      <c r="U409" s="8">
        <f t="shared" si="68"/>
        <v>57.166666666666664</v>
      </c>
      <c r="V409" s="8">
        <f t="shared" si="69"/>
        <v>56.625</v>
      </c>
    </row>
    <row r="410" spans="1:22" ht="13.5" x14ac:dyDescent="0.25">
      <c r="A410" s="3">
        <f>RSI!A410</f>
        <v>42601</v>
      </c>
      <c r="B410" s="2">
        <f>RSI!B410</f>
        <v>8.1252999999999993</v>
      </c>
      <c r="C410" s="2">
        <f>RSI!I410</f>
        <v>58.538977416465336</v>
      </c>
      <c r="D410" s="2">
        <f>MACD!E410</f>
        <v>-1.6178437664017054E-2</v>
      </c>
      <c r="E410" s="2">
        <f>MACD!F410</f>
        <v>-1.3070326889035817E-2</v>
      </c>
      <c r="F410" s="2">
        <f>'Moving Avg'!D410</f>
        <v>8.1117400000000011</v>
      </c>
      <c r="G410" s="2">
        <f>'Moving Avg'!F410</f>
        <v>8.0729300000000013</v>
      </c>
      <c r="H410" s="2">
        <f>'Moving Avg'!G410</f>
        <v>8.0768899999999988</v>
      </c>
      <c r="I410" s="2">
        <f>'Moving Avg'!H410</f>
        <v>7.3920424999999872</v>
      </c>
      <c r="J410" s="6" t="str">
        <f>OBV!F410</f>
        <v>BULLISH</v>
      </c>
      <c r="K410" s="6" t="str">
        <f>OBV!G410</f>
        <v>STRONG</v>
      </c>
      <c r="L410" s="6" t="str">
        <f>OBV!H410</f>
        <v>CONFIRMED BULLISH</v>
      </c>
      <c r="M410" s="8">
        <f t="shared" si="60"/>
        <v>25</v>
      </c>
      <c r="N410" s="8">
        <f t="shared" si="61"/>
        <v>45</v>
      </c>
      <c r="O410" s="8">
        <f t="shared" si="62"/>
        <v>50</v>
      </c>
      <c r="P410" s="8">
        <f t="shared" si="63"/>
        <v>100</v>
      </c>
      <c r="Q410" s="9">
        <f t="shared" si="64"/>
        <v>47</v>
      </c>
      <c r="R410" s="9">
        <f t="shared" si="65"/>
        <v>56.5</v>
      </c>
      <c r="S410" s="9">
        <f t="shared" si="66"/>
        <v>68</v>
      </c>
      <c r="T410" s="9">
        <f t="shared" si="67"/>
        <v>55</v>
      </c>
      <c r="U410" s="8">
        <f t="shared" si="68"/>
        <v>57.166666666666664</v>
      </c>
      <c r="V410" s="8">
        <f t="shared" si="69"/>
        <v>56.625</v>
      </c>
    </row>
    <row r="411" spans="1:22" ht="13.5" x14ac:dyDescent="0.25">
      <c r="A411" s="3">
        <f>RSI!A411</f>
        <v>42604</v>
      </c>
      <c r="B411" s="2">
        <f>RSI!B411</f>
        <v>8.1560000000000006</v>
      </c>
      <c r="C411" s="2">
        <f>RSI!I411</f>
        <v>62.226124757894659</v>
      </c>
      <c r="D411" s="2">
        <f>MACD!E411</f>
        <v>-2.1284397715714221E-2</v>
      </c>
      <c r="E411" s="2">
        <f>MACD!F411</f>
        <v>-1.4713141054371499E-2</v>
      </c>
      <c r="F411" s="2">
        <f>'Moving Avg'!D411</f>
        <v>8.1178799999999995</v>
      </c>
      <c r="G411" s="2">
        <f>'Moving Avg'!F411</f>
        <v>8.0778550000000013</v>
      </c>
      <c r="H411" s="2">
        <f>'Moving Avg'!G411</f>
        <v>8.0785739999999979</v>
      </c>
      <c r="I411" s="2">
        <f>'Moving Avg'!H411</f>
        <v>7.4017544999999867</v>
      </c>
      <c r="J411" s="6" t="str">
        <f>OBV!F411</f>
        <v>BULLISH</v>
      </c>
      <c r="K411" s="6" t="str">
        <f>OBV!G411</f>
        <v>NEUTRAL</v>
      </c>
      <c r="L411" s="6" t="str">
        <f>OBV!H411</f>
        <v>CONFIRMED BULLISH</v>
      </c>
      <c r="M411" s="8">
        <f t="shared" si="60"/>
        <v>25</v>
      </c>
      <c r="N411" s="8">
        <f t="shared" si="61"/>
        <v>45</v>
      </c>
      <c r="O411" s="8">
        <f t="shared" si="62"/>
        <v>50</v>
      </c>
      <c r="P411" s="8">
        <f t="shared" si="63"/>
        <v>83.5</v>
      </c>
      <c r="Q411" s="9">
        <f t="shared" si="64"/>
        <v>44.524999999999999</v>
      </c>
      <c r="R411" s="9">
        <f t="shared" si="65"/>
        <v>52.375</v>
      </c>
      <c r="S411" s="9">
        <f t="shared" si="66"/>
        <v>60.575000000000003</v>
      </c>
      <c r="T411" s="9">
        <f t="shared" si="67"/>
        <v>50.875</v>
      </c>
      <c r="U411" s="8">
        <f t="shared" si="68"/>
        <v>52.491666666666674</v>
      </c>
      <c r="V411" s="8">
        <f t="shared" si="69"/>
        <v>52.087500000000006</v>
      </c>
    </row>
    <row r="412" spans="1:22" ht="13.5" x14ac:dyDescent="0.25">
      <c r="A412" s="3">
        <f>RSI!A412</f>
        <v>42605</v>
      </c>
      <c r="B412" s="2">
        <f>RSI!B412</f>
        <v>8.2484000000000002</v>
      </c>
      <c r="C412" s="2">
        <f>RSI!I412</f>
        <v>70.678140103940692</v>
      </c>
      <c r="D412" s="2">
        <f>MACD!E412</f>
        <v>-3.2938532824983824E-2</v>
      </c>
      <c r="E412" s="2">
        <f>MACD!F412</f>
        <v>-1.8358219408493963E-2</v>
      </c>
      <c r="F412" s="2">
        <f>'Moving Avg'!D412</f>
        <v>8.1486600000000013</v>
      </c>
      <c r="G412" s="2">
        <f>'Moving Avg'!F412</f>
        <v>8.0874000000000006</v>
      </c>
      <c r="H412" s="2">
        <f>'Moving Avg'!G412</f>
        <v>8.0821059999999978</v>
      </c>
      <c r="I412" s="2">
        <f>'Moving Avg'!H412</f>
        <v>7.4119869999999857</v>
      </c>
      <c r="J412" s="6" t="str">
        <f>OBV!F412</f>
        <v>BULLISH</v>
      </c>
      <c r="K412" s="6" t="str">
        <f>OBV!G412</f>
        <v>STRONG</v>
      </c>
      <c r="L412" s="6" t="str">
        <f>OBV!H412</f>
        <v>CONFIRMED BULLISH</v>
      </c>
      <c r="M412" s="8">
        <f t="shared" si="60"/>
        <v>0</v>
      </c>
      <c r="N412" s="8">
        <f t="shared" si="61"/>
        <v>45</v>
      </c>
      <c r="O412" s="8">
        <f t="shared" si="62"/>
        <v>50</v>
      </c>
      <c r="P412" s="8">
        <f t="shared" si="63"/>
        <v>100</v>
      </c>
      <c r="Q412" s="9">
        <f t="shared" si="64"/>
        <v>38.25</v>
      </c>
      <c r="R412" s="9">
        <f t="shared" si="65"/>
        <v>51.5</v>
      </c>
      <c r="S412" s="9">
        <f t="shared" si="66"/>
        <v>64.25</v>
      </c>
      <c r="T412" s="9">
        <f t="shared" si="67"/>
        <v>48.75</v>
      </c>
      <c r="U412" s="8">
        <f t="shared" si="68"/>
        <v>51.333333333333336</v>
      </c>
      <c r="V412" s="8">
        <f t="shared" si="69"/>
        <v>50.6875</v>
      </c>
    </row>
    <row r="413" spans="1:22" ht="13.5" x14ac:dyDescent="0.25">
      <c r="A413" s="3">
        <f>RSI!A413</f>
        <v>42606</v>
      </c>
      <c r="B413" s="2">
        <f>RSI!B413</f>
        <v>8.2790999999999997</v>
      </c>
      <c r="C413" s="2">
        <f>RSI!I413</f>
        <v>72.851657601965655</v>
      </c>
      <c r="D413" s="2">
        <f>MACD!E413</f>
        <v>-4.2288199559312289E-2</v>
      </c>
      <c r="E413" s="2">
        <f>MACD!F413</f>
        <v>-2.3144215438657627E-2</v>
      </c>
      <c r="F413" s="2">
        <f>'Moving Avg'!D413</f>
        <v>8.1855799999999981</v>
      </c>
      <c r="G413" s="2">
        <f>'Moving Avg'!F413</f>
        <v>8.1040200000000002</v>
      </c>
      <c r="H413" s="2">
        <f>'Moving Avg'!G413</f>
        <v>8.0860179999999993</v>
      </c>
      <c r="I413" s="2">
        <f>'Moving Avg'!H413</f>
        <v>7.4226074999999856</v>
      </c>
      <c r="J413" s="6" t="str">
        <f>OBV!F413</f>
        <v>BULLISH</v>
      </c>
      <c r="K413" s="6" t="str">
        <f>OBV!G413</f>
        <v>STRONG</v>
      </c>
      <c r="L413" s="6" t="str">
        <f>OBV!H413</f>
        <v>CONFIRMED BULLISH</v>
      </c>
      <c r="M413" s="8">
        <f t="shared" si="60"/>
        <v>0</v>
      </c>
      <c r="N413" s="8">
        <f t="shared" si="61"/>
        <v>45</v>
      </c>
      <c r="O413" s="8">
        <f t="shared" si="62"/>
        <v>50</v>
      </c>
      <c r="P413" s="8">
        <f t="shared" si="63"/>
        <v>100</v>
      </c>
      <c r="Q413" s="9">
        <f t="shared" si="64"/>
        <v>38.25</v>
      </c>
      <c r="R413" s="9">
        <f t="shared" si="65"/>
        <v>51.5</v>
      </c>
      <c r="S413" s="9">
        <f t="shared" si="66"/>
        <v>64.25</v>
      </c>
      <c r="T413" s="9">
        <f t="shared" si="67"/>
        <v>48.75</v>
      </c>
      <c r="U413" s="8">
        <f t="shared" si="68"/>
        <v>51.333333333333336</v>
      </c>
      <c r="V413" s="8">
        <f t="shared" si="69"/>
        <v>50.6875</v>
      </c>
    </row>
    <row r="414" spans="1:22" ht="13.5" x14ac:dyDescent="0.25">
      <c r="A414" s="3">
        <f>RSI!A414</f>
        <v>42607</v>
      </c>
      <c r="B414" s="2">
        <f>RSI!B414</f>
        <v>8.4638000000000009</v>
      </c>
      <c r="C414" s="2">
        <f>RSI!I414</f>
        <v>81.659862616734159</v>
      </c>
      <c r="D414" s="2">
        <f>MACD!E414</f>
        <v>-6.4987360680973438E-2</v>
      </c>
      <c r="E414" s="2">
        <f>MACD!F414</f>
        <v>-3.1512844487120793E-2</v>
      </c>
      <c r="F414" s="2">
        <f>'Moving Avg'!D414</f>
        <v>8.2545200000000012</v>
      </c>
      <c r="G414" s="2">
        <f>'Moving Avg'!F414</f>
        <v>8.1271049999999985</v>
      </c>
      <c r="H414" s="2">
        <f>'Moving Avg'!G414</f>
        <v>8.0917479999999973</v>
      </c>
      <c r="I414" s="2">
        <f>'Moving Avg'!H414</f>
        <v>7.4341809999999864</v>
      </c>
      <c r="J414" s="6" t="str">
        <f>OBV!F414</f>
        <v>BULLISH</v>
      </c>
      <c r="K414" s="6" t="str">
        <f>OBV!G414</f>
        <v>STRONG</v>
      </c>
      <c r="L414" s="6" t="str">
        <f>OBV!H414</f>
        <v>CONFIRMED BULLISH</v>
      </c>
      <c r="M414" s="8">
        <f t="shared" si="60"/>
        <v>0</v>
      </c>
      <c r="N414" s="8">
        <f t="shared" si="61"/>
        <v>100</v>
      </c>
      <c r="O414" s="8">
        <f t="shared" si="62"/>
        <v>50</v>
      </c>
      <c r="P414" s="8">
        <f t="shared" si="63"/>
        <v>100</v>
      </c>
      <c r="Q414" s="9">
        <f t="shared" si="64"/>
        <v>57.5</v>
      </c>
      <c r="R414" s="9">
        <f t="shared" si="65"/>
        <v>62.5</v>
      </c>
      <c r="S414" s="9">
        <f t="shared" si="66"/>
        <v>72.5</v>
      </c>
      <c r="T414" s="9">
        <f t="shared" si="67"/>
        <v>62.5</v>
      </c>
      <c r="U414" s="8">
        <f t="shared" si="68"/>
        <v>64.166666666666671</v>
      </c>
      <c r="V414" s="8">
        <f t="shared" si="69"/>
        <v>63.75</v>
      </c>
    </row>
    <row r="415" spans="1:22" ht="13.5" x14ac:dyDescent="0.25">
      <c r="A415" s="3">
        <f>RSI!A415</f>
        <v>42608</v>
      </c>
      <c r="B415" s="2">
        <f>RSI!B415</f>
        <v>8.6176999999999992</v>
      </c>
      <c r="C415" s="2">
        <f>RSI!I415</f>
        <v>85.795382018264533</v>
      </c>
      <c r="D415" s="2">
        <f>MACD!E415</f>
        <v>-9.6756363147450841E-2</v>
      </c>
      <c r="E415" s="2">
        <f>MACD!F415</f>
        <v>-4.4561548219186807E-2</v>
      </c>
      <c r="F415" s="2">
        <f>'Moving Avg'!D415</f>
        <v>8.3529999999999998</v>
      </c>
      <c r="G415" s="2">
        <f>'Moving Avg'!F415</f>
        <v>8.1548049999999996</v>
      </c>
      <c r="H415" s="2">
        <f>'Moving Avg'!G415</f>
        <v>8.0987979999999986</v>
      </c>
      <c r="I415" s="2">
        <f>'Moving Avg'!H415</f>
        <v>7.4464944999999867</v>
      </c>
      <c r="J415" s="6" t="str">
        <f>OBV!F415</f>
        <v>BULLISH</v>
      </c>
      <c r="K415" s="6" t="str">
        <f>OBV!G415</f>
        <v>STRONG</v>
      </c>
      <c r="L415" s="6" t="str">
        <f>OBV!H415</f>
        <v>CONFIRMED BULLISH</v>
      </c>
      <c r="M415" s="8">
        <f t="shared" si="60"/>
        <v>0</v>
      </c>
      <c r="N415" s="8">
        <f t="shared" si="61"/>
        <v>100</v>
      </c>
      <c r="O415" s="8">
        <f t="shared" si="62"/>
        <v>50</v>
      </c>
      <c r="P415" s="8">
        <f t="shared" si="63"/>
        <v>100</v>
      </c>
      <c r="Q415" s="9">
        <f t="shared" si="64"/>
        <v>57.5</v>
      </c>
      <c r="R415" s="9">
        <f t="shared" si="65"/>
        <v>62.5</v>
      </c>
      <c r="S415" s="9">
        <f t="shared" si="66"/>
        <v>72.5</v>
      </c>
      <c r="T415" s="9">
        <f t="shared" si="67"/>
        <v>62.5</v>
      </c>
      <c r="U415" s="8">
        <f t="shared" si="68"/>
        <v>64.166666666666671</v>
      </c>
      <c r="V415" s="8">
        <f t="shared" si="69"/>
        <v>63.75</v>
      </c>
    </row>
    <row r="416" spans="1:22" ht="13.5" x14ac:dyDescent="0.25">
      <c r="A416" s="3">
        <f>RSI!A416</f>
        <v>42611</v>
      </c>
      <c r="B416" s="2">
        <f>RSI!B416</f>
        <v>8.6485000000000003</v>
      </c>
      <c r="C416" s="2">
        <f>RSI!I416</f>
        <v>86.453713342275549</v>
      </c>
      <c r="D416" s="2">
        <f>MACD!E416</f>
        <v>-0.12404938373346397</v>
      </c>
      <c r="E416" s="2">
        <f>MACD!F416</f>
        <v>-6.0459115322042248E-2</v>
      </c>
      <c r="F416" s="2">
        <f>'Moving Avg'!D416</f>
        <v>8.4514999999999993</v>
      </c>
      <c r="G416" s="2">
        <f>'Moving Avg'!F416</f>
        <v>8.1825050000000008</v>
      </c>
      <c r="H416" s="2">
        <f>'Moving Avg'!G416</f>
        <v>8.106463999999999</v>
      </c>
      <c r="I416" s="2">
        <f>'Moving Avg'!H416</f>
        <v>7.4589619999999863</v>
      </c>
      <c r="J416" s="6" t="str">
        <f>OBV!F416</f>
        <v>BULLISH</v>
      </c>
      <c r="K416" s="6" t="str">
        <f>OBV!G416</f>
        <v>STRONG</v>
      </c>
      <c r="L416" s="6" t="str">
        <f>OBV!H416</f>
        <v>CONFIRMED BULLISH</v>
      </c>
      <c r="M416" s="8">
        <f t="shared" si="60"/>
        <v>0</v>
      </c>
      <c r="N416" s="8">
        <f t="shared" si="61"/>
        <v>100</v>
      </c>
      <c r="O416" s="8">
        <f t="shared" si="62"/>
        <v>50</v>
      </c>
      <c r="P416" s="8">
        <f t="shared" si="63"/>
        <v>100</v>
      </c>
      <c r="Q416" s="9">
        <f t="shared" si="64"/>
        <v>57.5</v>
      </c>
      <c r="R416" s="9">
        <f t="shared" si="65"/>
        <v>62.5</v>
      </c>
      <c r="S416" s="9">
        <f t="shared" si="66"/>
        <v>72.5</v>
      </c>
      <c r="T416" s="9">
        <f t="shared" si="67"/>
        <v>62.5</v>
      </c>
      <c r="U416" s="8">
        <f t="shared" si="68"/>
        <v>64.166666666666671</v>
      </c>
      <c r="V416" s="8">
        <f t="shared" si="69"/>
        <v>63.75</v>
      </c>
    </row>
    <row r="417" spans="1:22" ht="13.5" x14ac:dyDescent="0.25">
      <c r="A417" s="3">
        <f>RSI!A417</f>
        <v>42612</v>
      </c>
      <c r="B417" s="2">
        <f>RSI!B417</f>
        <v>8.6791999999999998</v>
      </c>
      <c r="C417" s="2">
        <f>RSI!I417</f>
        <v>87.095694018721701</v>
      </c>
      <c r="D417" s="2">
        <f>MACD!E417</f>
        <v>-0.15699406500474566</v>
      </c>
      <c r="E417" s="2">
        <f>MACD!F417</f>
        <v>-7.9766105258582937E-2</v>
      </c>
      <c r="F417" s="2">
        <f>'Moving Avg'!D417</f>
        <v>8.5376599999999989</v>
      </c>
      <c r="G417" s="2">
        <f>'Moving Avg'!F417</f>
        <v>8.2135899999999999</v>
      </c>
      <c r="H417" s="2">
        <f>'Moving Avg'!G417</f>
        <v>8.114744</v>
      </c>
      <c r="I417" s="2">
        <f>'Moving Avg'!H417</f>
        <v>7.471348499999988</v>
      </c>
      <c r="J417" s="6" t="str">
        <f>OBV!F417</f>
        <v>BULLISH</v>
      </c>
      <c r="K417" s="6" t="str">
        <f>OBV!G417</f>
        <v>STRONG</v>
      </c>
      <c r="L417" s="6" t="str">
        <f>OBV!H417</f>
        <v>CONFIRMED BULLISH</v>
      </c>
      <c r="M417" s="8">
        <f t="shared" si="60"/>
        <v>0</v>
      </c>
      <c r="N417" s="8">
        <f t="shared" si="61"/>
        <v>100</v>
      </c>
      <c r="O417" s="8">
        <f t="shared" si="62"/>
        <v>50</v>
      </c>
      <c r="P417" s="8">
        <f t="shared" si="63"/>
        <v>100</v>
      </c>
      <c r="Q417" s="9">
        <f t="shared" si="64"/>
        <v>57.5</v>
      </c>
      <c r="R417" s="9">
        <f t="shared" si="65"/>
        <v>62.5</v>
      </c>
      <c r="S417" s="9">
        <f t="shared" si="66"/>
        <v>72.5</v>
      </c>
      <c r="T417" s="9">
        <f t="shared" si="67"/>
        <v>62.5</v>
      </c>
      <c r="U417" s="8">
        <f t="shared" si="68"/>
        <v>64.166666666666671</v>
      </c>
      <c r="V417" s="8">
        <f t="shared" si="69"/>
        <v>63.75</v>
      </c>
    </row>
    <row r="418" spans="1:22" ht="13.5" x14ac:dyDescent="0.25">
      <c r="A418" s="3">
        <f>RSI!A418</f>
        <v>42613</v>
      </c>
      <c r="B418" s="2">
        <f>RSI!B418</f>
        <v>8.7962000000000007</v>
      </c>
      <c r="C418" s="2">
        <f>RSI!I418</f>
        <v>89.196955215123523</v>
      </c>
      <c r="D418" s="2">
        <f>MACD!E418</f>
        <v>-0.19634623335113766</v>
      </c>
      <c r="E418" s="2">
        <f>MACD!F418</f>
        <v>-0.10308213087709389</v>
      </c>
      <c r="F418" s="2">
        <f>'Moving Avg'!D418</f>
        <v>8.6410799999999988</v>
      </c>
      <c r="G418" s="2">
        <f>'Moving Avg'!F418</f>
        <v>8.2502150000000007</v>
      </c>
      <c r="H418" s="2">
        <f>'Moving Avg'!G418</f>
        <v>8.1270040000000012</v>
      </c>
      <c r="I418" s="2">
        <f>'Moving Avg'!H418</f>
        <v>7.4841149999999868</v>
      </c>
      <c r="J418" s="6" t="str">
        <f>OBV!F418</f>
        <v>BULLISH</v>
      </c>
      <c r="K418" s="6" t="str">
        <f>OBV!G418</f>
        <v>STRONG</v>
      </c>
      <c r="L418" s="6" t="str">
        <f>OBV!H418</f>
        <v>CONFIRMED BULLISH</v>
      </c>
      <c r="M418" s="8">
        <f t="shared" si="60"/>
        <v>0</v>
      </c>
      <c r="N418" s="8">
        <f t="shared" si="61"/>
        <v>100</v>
      </c>
      <c r="O418" s="8">
        <f t="shared" si="62"/>
        <v>50</v>
      </c>
      <c r="P418" s="8">
        <f t="shared" si="63"/>
        <v>100</v>
      </c>
      <c r="Q418" s="9">
        <f t="shared" si="64"/>
        <v>57.5</v>
      </c>
      <c r="R418" s="9">
        <f t="shared" si="65"/>
        <v>62.5</v>
      </c>
      <c r="S418" s="9">
        <f t="shared" si="66"/>
        <v>72.5</v>
      </c>
      <c r="T418" s="9">
        <f t="shared" si="67"/>
        <v>62.5</v>
      </c>
      <c r="U418" s="8">
        <f t="shared" si="68"/>
        <v>64.166666666666671</v>
      </c>
      <c r="V418" s="8">
        <f t="shared" si="69"/>
        <v>63.75</v>
      </c>
    </row>
    <row r="419" spans="1:22" ht="13.5" x14ac:dyDescent="0.25">
      <c r="A419" s="3">
        <f>RSI!A419</f>
        <v>42614</v>
      </c>
      <c r="B419" s="2">
        <f>RSI!B419</f>
        <v>9.0547000000000004</v>
      </c>
      <c r="C419" s="2">
        <f>RSI!I419</f>
        <v>92.21368657947292</v>
      </c>
      <c r="D419" s="2">
        <f>MACD!E419</f>
        <v>-0.24830025432507696</v>
      </c>
      <c r="E419" s="2">
        <f>MACD!F419</f>
        <v>-0.13212575556669051</v>
      </c>
      <c r="F419" s="2">
        <f>'Moving Avg'!D419</f>
        <v>8.7592600000000012</v>
      </c>
      <c r="G419" s="2">
        <f>'Moving Avg'!F419</f>
        <v>8.2997650000000007</v>
      </c>
      <c r="H419" s="2">
        <f>'Moving Avg'!G419</f>
        <v>8.1457240000000013</v>
      </c>
      <c r="I419" s="2">
        <f>'Moving Avg'!H419</f>
        <v>7.4979394999999878</v>
      </c>
      <c r="J419" s="6" t="str">
        <f>OBV!F419</f>
        <v>BULLISH</v>
      </c>
      <c r="K419" s="6" t="str">
        <f>OBV!G419</f>
        <v>STRONG</v>
      </c>
      <c r="L419" s="6" t="str">
        <f>OBV!H419</f>
        <v>CONFIRMED BULLISH</v>
      </c>
      <c r="M419" s="8">
        <f t="shared" si="60"/>
        <v>0</v>
      </c>
      <c r="N419" s="8">
        <f t="shared" si="61"/>
        <v>100</v>
      </c>
      <c r="O419" s="8">
        <f t="shared" si="62"/>
        <v>50</v>
      </c>
      <c r="P419" s="8">
        <f t="shared" si="63"/>
        <v>100</v>
      </c>
      <c r="Q419" s="9">
        <f t="shared" si="64"/>
        <v>57.5</v>
      </c>
      <c r="R419" s="9">
        <f t="shared" si="65"/>
        <v>62.5</v>
      </c>
      <c r="S419" s="9">
        <f t="shared" si="66"/>
        <v>72.5</v>
      </c>
      <c r="T419" s="9">
        <f t="shared" si="67"/>
        <v>62.5</v>
      </c>
      <c r="U419" s="8">
        <f t="shared" si="68"/>
        <v>64.166666666666671</v>
      </c>
      <c r="V419" s="8">
        <f t="shared" si="69"/>
        <v>63.75</v>
      </c>
    </row>
    <row r="420" spans="1:22" ht="13.5" x14ac:dyDescent="0.25">
      <c r="A420" s="3">
        <f>RSI!A420</f>
        <v>42615</v>
      </c>
      <c r="B420" s="2">
        <f>RSI!B420</f>
        <v>9.0424000000000007</v>
      </c>
      <c r="C420" s="2">
        <f>RSI!I420</f>
        <v>90.91278431920297</v>
      </c>
      <c r="D420" s="2">
        <f>MACD!E420</f>
        <v>-0.294972490081582</v>
      </c>
      <c r="E420" s="2">
        <f>MACD!F420</f>
        <v>-0.16469510246966881</v>
      </c>
      <c r="F420" s="2">
        <f>'Moving Avg'!D420</f>
        <v>8.8442000000000007</v>
      </c>
      <c r="G420" s="2">
        <f>'Moving Avg'!F420</f>
        <v>8.3471599999999988</v>
      </c>
      <c r="H420" s="2">
        <f>'Moving Avg'!G420</f>
        <v>8.1647840000000027</v>
      </c>
      <c r="I420" s="2">
        <f>'Moving Avg'!H420</f>
        <v>7.5107939999999882</v>
      </c>
      <c r="J420" s="6" t="str">
        <f>OBV!F420</f>
        <v>BULLISH</v>
      </c>
      <c r="K420" s="6" t="str">
        <f>OBV!G420</f>
        <v>STRONG</v>
      </c>
      <c r="L420" s="6" t="str">
        <f>OBV!H420</f>
        <v>CONFIRMED BULLISH</v>
      </c>
      <c r="M420" s="8">
        <f t="shared" si="60"/>
        <v>0</v>
      </c>
      <c r="N420" s="8">
        <f t="shared" si="61"/>
        <v>100</v>
      </c>
      <c r="O420" s="8">
        <f t="shared" si="62"/>
        <v>50</v>
      </c>
      <c r="P420" s="8">
        <f t="shared" si="63"/>
        <v>100</v>
      </c>
      <c r="Q420" s="9">
        <f t="shared" si="64"/>
        <v>57.5</v>
      </c>
      <c r="R420" s="9">
        <f t="shared" si="65"/>
        <v>62.5</v>
      </c>
      <c r="S420" s="9">
        <f t="shared" si="66"/>
        <v>72.5</v>
      </c>
      <c r="T420" s="9">
        <f t="shared" si="67"/>
        <v>62.5</v>
      </c>
      <c r="U420" s="8">
        <f t="shared" si="68"/>
        <v>64.166666666666671</v>
      </c>
      <c r="V420" s="8">
        <f t="shared" si="69"/>
        <v>63.75</v>
      </c>
    </row>
    <row r="421" spans="1:22" ht="13.5" x14ac:dyDescent="0.25">
      <c r="A421" s="3">
        <f>RSI!A421</f>
        <v>42618</v>
      </c>
      <c r="B421" s="2">
        <f>RSI!B421</f>
        <v>8.9870000000000001</v>
      </c>
      <c r="C421" s="2">
        <f>RSI!I421</f>
        <v>85.090170159513733</v>
      </c>
      <c r="D421" s="2">
        <f>MACD!E421</f>
        <v>-0.32980204812349889</v>
      </c>
      <c r="E421" s="2">
        <f>MACD!F421</f>
        <v>-0.19771649160043481</v>
      </c>
      <c r="F421" s="2">
        <f>'Moving Avg'!D421</f>
        <v>8.911900000000001</v>
      </c>
      <c r="G421" s="2">
        <f>'Moving Avg'!F421</f>
        <v>8.3933250000000008</v>
      </c>
      <c r="H421" s="2">
        <f>'Moving Avg'!G421</f>
        <v>8.1822680000000005</v>
      </c>
      <c r="I421" s="2">
        <f>'Moving Avg'!H421</f>
        <v>7.5233714999999881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  <c r="M421" s="8">
        <f t="shared" si="60"/>
        <v>0</v>
      </c>
      <c r="N421" s="8">
        <f t="shared" si="61"/>
        <v>100</v>
      </c>
      <c r="O421" s="8">
        <f t="shared" si="62"/>
        <v>50</v>
      </c>
      <c r="P421" s="8">
        <f t="shared" si="63"/>
        <v>100</v>
      </c>
      <c r="Q421" s="9">
        <f t="shared" si="64"/>
        <v>57.5</v>
      </c>
      <c r="R421" s="9">
        <f t="shared" si="65"/>
        <v>62.5</v>
      </c>
      <c r="S421" s="9">
        <f t="shared" si="66"/>
        <v>72.5</v>
      </c>
      <c r="T421" s="9">
        <f t="shared" si="67"/>
        <v>62.5</v>
      </c>
      <c r="U421" s="8">
        <f t="shared" si="68"/>
        <v>64.166666666666671</v>
      </c>
      <c r="V421" s="8">
        <f t="shared" si="69"/>
        <v>63.75</v>
      </c>
    </row>
    <row r="422" spans="1:22" ht="13.5" x14ac:dyDescent="0.25">
      <c r="A422" s="3">
        <f>RSI!A422</f>
        <v>42619</v>
      </c>
      <c r="B422" s="2">
        <f>RSI!B422</f>
        <v>8.9870000000000001</v>
      </c>
      <c r="C422" s="2">
        <f>RSI!I422</f>
        <v>85.090170159513733</v>
      </c>
      <c r="D422" s="2">
        <f>MACD!E422</f>
        <v>-0.34858643635436337</v>
      </c>
      <c r="E422" s="2">
        <f>MACD!F422</f>
        <v>-0.22789048055122052</v>
      </c>
      <c r="F422" s="2">
        <f>'Moving Avg'!D422</f>
        <v>8.9734600000000011</v>
      </c>
      <c r="G422" s="2">
        <f>'Moving Avg'!F422</f>
        <v>8.439490000000001</v>
      </c>
      <c r="H422" s="2">
        <f>'Moving Avg'!G422</f>
        <v>8.2019780000000022</v>
      </c>
      <c r="I422" s="2">
        <f>'Moving Avg'!H422</f>
        <v>7.5359194999999888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  <c r="M422" s="8">
        <f t="shared" si="60"/>
        <v>0</v>
      </c>
      <c r="N422" s="8">
        <f t="shared" si="61"/>
        <v>100</v>
      </c>
      <c r="O422" s="8">
        <f t="shared" si="62"/>
        <v>50</v>
      </c>
      <c r="P422" s="8">
        <f t="shared" si="63"/>
        <v>83.5</v>
      </c>
      <c r="Q422" s="9">
        <f t="shared" si="64"/>
        <v>55.024999999999999</v>
      </c>
      <c r="R422" s="9">
        <f t="shared" si="65"/>
        <v>58.375</v>
      </c>
      <c r="S422" s="9">
        <f t="shared" si="66"/>
        <v>65.075000000000003</v>
      </c>
      <c r="T422" s="9">
        <f t="shared" si="67"/>
        <v>58.375</v>
      </c>
      <c r="U422" s="8">
        <f t="shared" si="68"/>
        <v>59.491666666666674</v>
      </c>
      <c r="V422" s="8">
        <f t="shared" si="69"/>
        <v>59.212500000000006</v>
      </c>
    </row>
    <row r="423" spans="1:22" ht="13.5" x14ac:dyDescent="0.25">
      <c r="A423" s="3">
        <f>RSI!A423</f>
        <v>42620</v>
      </c>
      <c r="B423" s="2">
        <f>RSI!B423</f>
        <v>8.9870000000000001</v>
      </c>
      <c r="C423" s="2">
        <f>RSI!I423</f>
        <v>85.090170159513733</v>
      </c>
      <c r="D423" s="2">
        <f>MACD!E423</f>
        <v>-0.36302507173347998</v>
      </c>
      <c r="E423" s="2">
        <f>MACD!F423</f>
        <v>-0.25491739878767239</v>
      </c>
      <c r="F423" s="2">
        <f>'Moving Avg'!D423</f>
        <v>9.0116200000000006</v>
      </c>
      <c r="G423" s="2">
        <f>'Moving Avg'!F423</f>
        <v>8.4844249999999999</v>
      </c>
      <c r="H423" s="2">
        <f>'Moving Avg'!G423</f>
        <v>8.2218060000000026</v>
      </c>
      <c r="I423" s="2">
        <f>'Moving Avg'!H423</f>
        <v>7.5485259999999892</v>
      </c>
      <c r="J423" s="6" t="str">
        <f>OBV!F423</f>
        <v>BULLISH</v>
      </c>
      <c r="K423" s="6" t="str">
        <f>OBV!G423</f>
        <v>NEUTRAL</v>
      </c>
      <c r="L423" s="6" t="str">
        <f>OBV!H423</f>
        <v>CONFIRMED BULLISH</v>
      </c>
      <c r="M423" s="8">
        <f t="shared" si="60"/>
        <v>0</v>
      </c>
      <c r="N423" s="8">
        <f t="shared" si="61"/>
        <v>100</v>
      </c>
      <c r="O423" s="8">
        <f t="shared" si="62"/>
        <v>50</v>
      </c>
      <c r="P423" s="8">
        <f t="shared" si="63"/>
        <v>83.5</v>
      </c>
      <c r="Q423" s="9">
        <f t="shared" si="64"/>
        <v>55.024999999999999</v>
      </c>
      <c r="R423" s="9">
        <f t="shared" si="65"/>
        <v>58.375</v>
      </c>
      <c r="S423" s="9">
        <f t="shared" si="66"/>
        <v>65.075000000000003</v>
      </c>
      <c r="T423" s="9">
        <f t="shared" si="67"/>
        <v>58.375</v>
      </c>
      <c r="U423" s="8">
        <f t="shared" si="68"/>
        <v>59.491666666666674</v>
      </c>
      <c r="V423" s="8">
        <f t="shared" si="69"/>
        <v>59.212500000000006</v>
      </c>
    </row>
    <row r="424" spans="1:22" ht="13.5" x14ac:dyDescent="0.25">
      <c r="A424" s="3">
        <f>RSI!A424</f>
        <v>42621</v>
      </c>
      <c r="B424" s="2">
        <f>RSI!B424</f>
        <v>9.0239999999999991</v>
      </c>
      <c r="C424" s="2">
        <f>RSI!I424</f>
        <v>85.846320942761452</v>
      </c>
      <c r="D424" s="2">
        <f>MACD!E424</f>
        <v>-0.35259294763753424</v>
      </c>
      <c r="E424" s="2">
        <f>MACD!F424</f>
        <v>-0.27445250855764475</v>
      </c>
      <c r="F424" s="2">
        <f>'Moving Avg'!D424</f>
        <v>9.0054800000000021</v>
      </c>
      <c r="G424" s="2">
        <f>'Moving Avg'!F424</f>
        <v>8.531209999999998</v>
      </c>
      <c r="H424" s="2">
        <f>'Moving Avg'!G424</f>
        <v>8.2409680000000041</v>
      </c>
      <c r="I424" s="2">
        <f>'Moving Avg'!H424</f>
        <v>7.5612589999999873</v>
      </c>
      <c r="J424" s="6" t="str">
        <f>OBV!F424</f>
        <v>BULLISH</v>
      </c>
      <c r="K424" s="6" t="str">
        <f>OBV!G424</f>
        <v>STRONG</v>
      </c>
      <c r="L424" s="6" t="str">
        <f>OBV!H424</f>
        <v>BULLISH DIVERGENCE</v>
      </c>
      <c r="M424" s="8">
        <f t="shared" si="60"/>
        <v>0</v>
      </c>
      <c r="N424" s="8">
        <f t="shared" si="61"/>
        <v>100</v>
      </c>
      <c r="O424" s="8">
        <f t="shared" si="62"/>
        <v>50</v>
      </c>
      <c r="P424" s="8">
        <f t="shared" si="63"/>
        <v>83</v>
      </c>
      <c r="Q424" s="9">
        <f t="shared" si="64"/>
        <v>54.95</v>
      </c>
      <c r="R424" s="9">
        <f t="shared" si="65"/>
        <v>58.25</v>
      </c>
      <c r="S424" s="9">
        <f t="shared" si="66"/>
        <v>64.849999999999994</v>
      </c>
      <c r="T424" s="9">
        <f t="shared" si="67"/>
        <v>58.25</v>
      </c>
      <c r="U424" s="8">
        <f t="shared" si="68"/>
        <v>59.35</v>
      </c>
      <c r="V424" s="8">
        <f t="shared" si="69"/>
        <v>59.075000000000003</v>
      </c>
    </row>
    <row r="425" spans="1:22" ht="13.5" x14ac:dyDescent="0.25">
      <c r="A425" s="3">
        <f>RSI!A425</f>
        <v>42622</v>
      </c>
      <c r="B425" s="2">
        <f>RSI!B425</f>
        <v>9.0177999999999994</v>
      </c>
      <c r="C425" s="2">
        <f>RSI!I425</f>
        <v>85.067790639362613</v>
      </c>
      <c r="D425" s="2">
        <f>MACD!E425</f>
        <v>-0.32264934103658049</v>
      </c>
      <c r="E425" s="2">
        <f>MACD!F425</f>
        <v>-0.28409187505343192</v>
      </c>
      <c r="F425" s="2">
        <f>'Moving Avg'!D425</f>
        <v>9.0005600000000001</v>
      </c>
      <c r="G425" s="2">
        <f>'Moving Avg'!F425</f>
        <v>8.577375</v>
      </c>
      <c r="H425" s="2">
        <f>'Moving Avg'!G425</f>
        <v>8.2614040000000042</v>
      </c>
      <c r="I425" s="2">
        <f>'Moving Avg'!H425</f>
        <v>7.5739609999999882</v>
      </c>
      <c r="J425" s="6" t="str">
        <f>OBV!F425</f>
        <v>BULLISH</v>
      </c>
      <c r="K425" s="6" t="str">
        <f>OBV!G425</f>
        <v>STRONG</v>
      </c>
      <c r="L425" s="6" t="str">
        <f>OBV!H425</f>
        <v>BULLISH DIVERGENCE</v>
      </c>
      <c r="M425" s="8">
        <f t="shared" si="60"/>
        <v>0</v>
      </c>
      <c r="N425" s="8">
        <f t="shared" si="61"/>
        <v>100</v>
      </c>
      <c r="O425" s="8">
        <f t="shared" si="62"/>
        <v>50</v>
      </c>
      <c r="P425" s="8">
        <f t="shared" si="63"/>
        <v>83</v>
      </c>
      <c r="Q425" s="9">
        <f t="shared" si="64"/>
        <v>54.95</v>
      </c>
      <c r="R425" s="9">
        <f t="shared" si="65"/>
        <v>58.25</v>
      </c>
      <c r="S425" s="9">
        <f t="shared" si="66"/>
        <v>64.849999999999994</v>
      </c>
      <c r="T425" s="9">
        <f t="shared" si="67"/>
        <v>58.25</v>
      </c>
      <c r="U425" s="8">
        <f t="shared" si="68"/>
        <v>59.35</v>
      </c>
      <c r="V425" s="8">
        <f t="shared" si="69"/>
        <v>59.075000000000003</v>
      </c>
    </row>
    <row r="426" spans="1:22" ht="13.5" x14ac:dyDescent="0.25">
      <c r="A426" s="3">
        <f>RSI!A426</f>
        <v>42627</v>
      </c>
      <c r="B426" s="2">
        <f>RSI!B426</f>
        <v>9.1100999999999992</v>
      </c>
      <c r="C426" s="2">
        <f>RSI!I426</f>
        <v>86.963262912945368</v>
      </c>
      <c r="D426" s="2">
        <f>MACD!E426</f>
        <v>-0.30217045448555702</v>
      </c>
      <c r="E426" s="2">
        <f>MACD!F426</f>
        <v>-0.28770759093985698</v>
      </c>
      <c r="F426" s="2">
        <f>'Moving Avg'!D426</f>
        <v>9.0251800000000006</v>
      </c>
      <c r="G426" s="2">
        <f>'Moving Avg'!F426</f>
        <v>8.6266149999999975</v>
      </c>
      <c r="H426" s="2">
        <f>'Moving Avg'!G426</f>
        <v>8.2835640000000037</v>
      </c>
      <c r="I426" s="2">
        <f>'Moving Avg'!H426</f>
        <v>7.5868314999999882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  <c r="M426" s="8">
        <f t="shared" si="60"/>
        <v>0</v>
      </c>
      <c r="N426" s="8">
        <f t="shared" si="61"/>
        <v>45</v>
      </c>
      <c r="O426" s="8">
        <f t="shared" si="62"/>
        <v>50</v>
      </c>
      <c r="P426" s="8">
        <f t="shared" si="63"/>
        <v>100</v>
      </c>
      <c r="Q426" s="9">
        <f t="shared" si="64"/>
        <v>38.25</v>
      </c>
      <c r="R426" s="9">
        <f t="shared" si="65"/>
        <v>51.5</v>
      </c>
      <c r="S426" s="9">
        <f t="shared" si="66"/>
        <v>64.25</v>
      </c>
      <c r="T426" s="9">
        <f t="shared" si="67"/>
        <v>48.75</v>
      </c>
      <c r="U426" s="8">
        <f t="shared" si="68"/>
        <v>51.333333333333336</v>
      </c>
      <c r="V426" s="8">
        <f t="shared" si="69"/>
        <v>50.6875</v>
      </c>
    </row>
    <row r="427" spans="1:22" ht="13.5" x14ac:dyDescent="0.25">
      <c r="A427" s="3">
        <f>RSI!A427</f>
        <v>42628</v>
      </c>
      <c r="B427" s="2">
        <f>RSI!B427</f>
        <v>8.8024000000000004</v>
      </c>
      <c r="C427" s="2">
        <f>RSI!I427</f>
        <v>59.73875616168138</v>
      </c>
      <c r="D427" s="2">
        <f>MACD!E427</f>
        <v>-0.26042693420215635</v>
      </c>
      <c r="E427" s="2">
        <f>MACD!F427</f>
        <v>-0.2822514595923169</v>
      </c>
      <c r="F427" s="2">
        <f>'Moving Avg'!D427</f>
        <v>8.9882599999999986</v>
      </c>
      <c r="G427" s="2">
        <f>'Moving Avg'!F427</f>
        <v>8.6620099999999987</v>
      </c>
      <c r="H427" s="2">
        <f>'Moving Avg'!G427</f>
        <v>8.2995700000000046</v>
      </c>
      <c r="I427" s="2">
        <f>'Moving Avg'!H427</f>
        <v>7.5977824999999886</v>
      </c>
      <c r="J427" s="6" t="str">
        <f>OBV!F427</f>
        <v>BULLISH</v>
      </c>
      <c r="K427" s="6" t="str">
        <f>OBV!G427</f>
        <v>STRONG</v>
      </c>
      <c r="L427" s="6" t="str">
        <f>OBV!H427</f>
        <v>BULLISH DIVERGENCE</v>
      </c>
      <c r="M427" s="8">
        <f t="shared" si="60"/>
        <v>25</v>
      </c>
      <c r="N427" s="8">
        <f t="shared" si="61"/>
        <v>0</v>
      </c>
      <c r="O427" s="8">
        <f t="shared" si="62"/>
        <v>50</v>
      </c>
      <c r="P427" s="8">
        <f t="shared" si="63"/>
        <v>83</v>
      </c>
      <c r="Q427" s="9">
        <f t="shared" si="64"/>
        <v>28.7</v>
      </c>
      <c r="R427" s="9">
        <f t="shared" si="65"/>
        <v>43.25</v>
      </c>
      <c r="S427" s="9">
        <f t="shared" si="66"/>
        <v>53.6</v>
      </c>
      <c r="T427" s="9">
        <f t="shared" si="67"/>
        <v>39.5</v>
      </c>
      <c r="U427" s="8">
        <f t="shared" si="68"/>
        <v>41.85</v>
      </c>
      <c r="V427" s="8">
        <f t="shared" si="69"/>
        <v>41.262500000000003</v>
      </c>
    </row>
    <row r="428" spans="1:22" ht="13.5" x14ac:dyDescent="0.25">
      <c r="A428" s="3">
        <f>RSI!A428</f>
        <v>42629</v>
      </c>
      <c r="B428" s="2">
        <f>RSI!B428</f>
        <v>8.8638999999999992</v>
      </c>
      <c r="C428" s="2">
        <f>RSI!I428</f>
        <v>62.280448702518584</v>
      </c>
      <c r="D428" s="2">
        <f>MACD!E428</f>
        <v>-0.2127136127926299</v>
      </c>
      <c r="E428" s="2">
        <f>MACD!F428</f>
        <v>-0.26834389023237948</v>
      </c>
      <c r="F428" s="2">
        <f>'Moving Avg'!D428</f>
        <v>8.9636399999999998</v>
      </c>
      <c r="G428" s="2">
        <f>'Moving Avg'!F428</f>
        <v>8.7004799999999989</v>
      </c>
      <c r="H428" s="2">
        <f>'Moving Avg'!G428</f>
        <v>8.3168060000000033</v>
      </c>
      <c r="I428" s="2">
        <f>'Moving Avg'!H428</f>
        <v>7.6081614999999898</v>
      </c>
      <c r="J428" s="6" t="str">
        <f>OBV!F428</f>
        <v>BULLISH</v>
      </c>
      <c r="K428" s="6" t="str">
        <f>OBV!G428</f>
        <v>STRONG</v>
      </c>
      <c r="L428" s="6" t="str">
        <f>OBV!H428</f>
        <v>BULLISH DIVERGENCE</v>
      </c>
      <c r="M428" s="8">
        <f t="shared" si="60"/>
        <v>25</v>
      </c>
      <c r="N428" s="8">
        <f t="shared" si="61"/>
        <v>0</v>
      </c>
      <c r="O428" s="8">
        <f t="shared" si="62"/>
        <v>50</v>
      </c>
      <c r="P428" s="8">
        <f t="shared" si="63"/>
        <v>83</v>
      </c>
      <c r="Q428" s="9">
        <f t="shared" si="64"/>
        <v>28.7</v>
      </c>
      <c r="R428" s="9">
        <f t="shared" si="65"/>
        <v>43.25</v>
      </c>
      <c r="S428" s="9">
        <f t="shared" si="66"/>
        <v>53.6</v>
      </c>
      <c r="T428" s="9">
        <f t="shared" si="67"/>
        <v>39.5</v>
      </c>
      <c r="U428" s="8">
        <f t="shared" si="68"/>
        <v>41.85</v>
      </c>
      <c r="V428" s="8">
        <f t="shared" si="69"/>
        <v>41.262500000000003</v>
      </c>
    </row>
    <row r="429" spans="1:22" ht="13.5" x14ac:dyDescent="0.25">
      <c r="A429" s="3">
        <f>RSI!A429</f>
        <v>42632</v>
      </c>
      <c r="B429" s="2">
        <f>RSI!B429</f>
        <v>8.8453999999999997</v>
      </c>
      <c r="C429" s="2">
        <f>RSI!I429</f>
        <v>61.032270344691725</v>
      </c>
      <c r="D429" s="2">
        <f>MACD!E429</f>
        <v>-0.13253920299550614</v>
      </c>
      <c r="E429" s="2">
        <f>MACD!F429</f>
        <v>-0.24118295278500484</v>
      </c>
      <c r="F429" s="2">
        <f>'Moving Avg'!D429</f>
        <v>8.9279199999999985</v>
      </c>
      <c r="G429" s="2">
        <f>'Moving Avg'!F429</f>
        <v>8.736794999999999</v>
      </c>
      <c r="H429" s="2">
        <f>'Moving Avg'!G429</f>
        <v>8.3336720000000053</v>
      </c>
      <c r="I429" s="2">
        <f>'Moving Avg'!H429</f>
        <v>7.6184189999999896</v>
      </c>
      <c r="J429" s="6" t="str">
        <f>OBV!F429</f>
        <v>BEARISH</v>
      </c>
      <c r="K429" s="6" t="str">
        <f>OBV!G429</f>
        <v>WEAK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50</v>
      </c>
      <c r="P429" s="8">
        <f t="shared" si="63"/>
        <v>0</v>
      </c>
      <c r="Q429" s="9">
        <f t="shared" si="64"/>
        <v>16.25</v>
      </c>
      <c r="R429" s="9">
        <f t="shared" si="65"/>
        <v>22.5</v>
      </c>
      <c r="S429" s="9">
        <f t="shared" si="66"/>
        <v>16.25</v>
      </c>
      <c r="T429" s="9">
        <f t="shared" si="67"/>
        <v>18.75</v>
      </c>
      <c r="U429" s="8">
        <f t="shared" si="68"/>
        <v>18.333333333333332</v>
      </c>
      <c r="V429" s="8">
        <f t="shared" si="69"/>
        <v>18.4375</v>
      </c>
    </row>
    <row r="430" spans="1:22" ht="13.5" x14ac:dyDescent="0.25">
      <c r="A430" s="3">
        <f>RSI!A430</f>
        <v>42633</v>
      </c>
      <c r="B430" s="2">
        <f>RSI!B430</f>
        <v>8.8024000000000004</v>
      </c>
      <c r="C430" s="2">
        <f>RSI!I430</f>
        <v>58.116803893493135</v>
      </c>
      <c r="D430" s="2">
        <f>MACD!E430</f>
        <v>-6.453601351917726E-2</v>
      </c>
      <c r="E430" s="2">
        <f>MACD!F430</f>
        <v>-0.20585356493183932</v>
      </c>
      <c r="F430" s="2">
        <f>'Moving Avg'!D430</f>
        <v>8.8848400000000005</v>
      </c>
      <c r="G430" s="2">
        <f>'Moving Avg'!F430</f>
        <v>8.7706499999999998</v>
      </c>
      <c r="H430" s="2">
        <f>'Moving Avg'!G430</f>
        <v>8.3491840000000028</v>
      </c>
      <c r="I430" s="2">
        <f>'Moving Avg'!H430</f>
        <v>7.6281094999999892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50</v>
      </c>
      <c r="P430" s="8">
        <f t="shared" si="63"/>
        <v>0</v>
      </c>
      <c r="Q430" s="9">
        <f t="shared" si="64"/>
        <v>16.25</v>
      </c>
      <c r="R430" s="9">
        <f t="shared" si="65"/>
        <v>22.5</v>
      </c>
      <c r="S430" s="9">
        <f t="shared" si="66"/>
        <v>16.25</v>
      </c>
      <c r="T430" s="9">
        <f t="shared" si="67"/>
        <v>18.75</v>
      </c>
      <c r="U430" s="8">
        <f t="shared" si="68"/>
        <v>18.333333333333332</v>
      </c>
      <c r="V430" s="8">
        <f t="shared" si="69"/>
        <v>18.4375</v>
      </c>
    </row>
    <row r="431" spans="1:22" ht="13.5" x14ac:dyDescent="0.25">
      <c r="A431" s="3">
        <f>RSI!A431</f>
        <v>42634</v>
      </c>
      <c r="B431" s="2">
        <f>RSI!B431</f>
        <v>8.6853999999999996</v>
      </c>
      <c r="C431" s="2">
        <f>RSI!I431</f>
        <v>50.980768576709899</v>
      </c>
      <c r="D431" s="2">
        <f>MACD!E431</f>
        <v>-7.6430757412087047E-3</v>
      </c>
      <c r="E431" s="2">
        <f>MACD!F431</f>
        <v>-0.16621146709371321</v>
      </c>
      <c r="F431" s="2">
        <f>'Moving Avg'!D431</f>
        <v>8.7998999999999992</v>
      </c>
      <c r="G431" s="2">
        <f>'Moving Avg'!F431</f>
        <v>8.7971199999999996</v>
      </c>
      <c r="H431" s="2">
        <f>'Moving Avg'!G431</f>
        <v>8.3623560000000037</v>
      </c>
      <c r="I431" s="2">
        <f>'Moving Avg'!H431</f>
        <v>7.6368049999999892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50</v>
      </c>
      <c r="P431" s="8">
        <f t="shared" si="63"/>
        <v>0</v>
      </c>
      <c r="Q431" s="9">
        <f t="shared" si="64"/>
        <v>16.25</v>
      </c>
      <c r="R431" s="9">
        <f t="shared" si="65"/>
        <v>22.5</v>
      </c>
      <c r="S431" s="9">
        <f t="shared" si="66"/>
        <v>16.25</v>
      </c>
      <c r="T431" s="9">
        <f t="shared" si="67"/>
        <v>18.75</v>
      </c>
      <c r="U431" s="8">
        <f t="shared" si="68"/>
        <v>18.333333333333332</v>
      </c>
      <c r="V431" s="8">
        <f t="shared" si="69"/>
        <v>18.4375</v>
      </c>
    </row>
    <row r="432" spans="1:22" ht="13.5" x14ac:dyDescent="0.25">
      <c r="A432" s="3">
        <f>RSI!A432</f>
        <v>42635</v>
      </c>
      <c r="B432" s="2">
        <f>RSI!B432</f>
        <v>8.7408000000000001</v>
      </c>
      <c r="C432" s="2">
        <f>RSI!I432</f>
        <v>53.869154809280701</v>
      </c>
      <c r="D432" s="2">
        <f>MACD!E432</f>
        <v>3.6351597170204641E-2</v>
      </c>
      <c r="E432" s="2">
        <f>MACD!F432</f>
        <v>-0.12569885424092964</v>
      </c>
      <c r="F432" s="2">
        <f>'Moving Avg'!D432</f>
        <v>8.7875800000000002</v>
      </c>
      <c r="G432" s="2">
        <f>'Moving Avg'!F432</f>
        <v>8.8217400000000001</v>
      </c>
      <c r="H432" s="2">
        <f>'Moving Avg'!G432</f>
        <v>8.3754060000000035</v>
      </c>
      <c r="I432" s="2">
        <f>'Moving Avg'!H432</f>
        <v>7.6457774999999888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  <c r="M432" s="8">
        <f t="shared" si="60"/>
        <v>25</v>
      </c>
      <c r="N432" s="8">
        <f t="shared" si="61"/>
        <v>0</v>
      </c>
      <c r="O432" s="8">
        <f t="shared" si="62"/>
        <v>50</v>
      </c>
      <c r="P432" s="8">
        <f t="shared" si="63"/>
        <v>66.5</v>
      </c>
      <c r="Q432" s="9">
        <f t="shared" si="64"/>
        <v>26.225000000000001</v>
      </c>
      <c r="R432" s="9">
        <f t="shared" si="65"/>
        <v>39.125</v>
      </c>
      <c r="S432" s="9">
        <f t="shared" si="66"/>
        <v>46.174999999999997</v>
      </c>
      <c r="T432" s="9">
        <f t="shared" si="67"/>
        <v>35.375</v>
      </c>
      <c r="U432" s="8">
        <f t="shared" si="68"/>
        <v>37.174999999999997</v>
      </c>
      <c r="V432" s="8">
        <f t="shared" si="69"/>
        <v>36.724999999999994</v>
      </c>
    </row>
    <row r="433" spans="1:22" ht="13.5" x14ac:dyDescent="0.25">
      <c r="A433" s="3">
        <f>RSI!A433</f>
        <v>42636</v>
      </c>
      <c r="B433" s="2">
        <f>RSI!B433</f>
        <v>8.8085000000000004</v>
      </c>
      <c r="C433" s="2">
        <f>RSI!I433</f>
        <v>57.188928321903674</v>
      </c>
      <c r="D433" s="2">
        <f>MACD!E433</f>
        <v>6.8196977973503436E-2</v>
      </c>
      <c r="E433" s="2">
        <f>MACD!F433</f>
        <v>-8.691968779804303E-2</v>
      </c>
      <c r="F433" s="2">
        <f>'Moving Avg'!D433</f>
        <v>8.7765000000000004</v>
      </c>
      <c r="G433" s="2">
        <f>'Moving Avg'!F433</f>
        <v>8.8482099999999999</v>
      </c>
      <c r="H433" s="2">
        <f>'Moving Avg'!G433</f>
        <v>8.389070000000002</v>
      </c>
      <c r="I433" s="2">
        <f>'Moving Avg'!H433</f>
        <v>7.6552349999999896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  <c r="M433" s="8">
        <f t="shared" si="60"/>
        <v>25</v>
      </c>
      <c r="N433" s="8">
        <f t="shared" si="61"/>
        <v>0</v>
      </c>
      <c r="O433" s="8">
        <f t="shared" si="62"/>
        <v>50</v>
      </c>
      <c r="P433" s="8">
        <f t="shared" si="63"/>
        <v>66.5</v>
      </c>
      <c r="Q433" s="9">
        <f t="shared" si="64"/>
        <v>26.225000000000001</v>
      </c>
      <c r="R433" s="9">
        <f t="shared" si="65"/>
        <v>39.125</v>
      </c>
      <c r="S433" s="9">
        <f t="shared" si="66"/>
        <v>46.174999999999997</v>
      </c>
      <c r="T433" s="9">
        <f t="shared" si="67"/>
        <v>35.375</v>
      </c>
      <c r="U433" s="8">
        <f t="shared" si="68"/>
        <v>37.174999999999997</v>
      </c>
      <c r="V433" s="8">
        <f t="shared" si="69"/>
        <v>36.724999999999994</v>
      </c>
    </row>
    <row r="434" spans="1:22" ht="13.5" x14ac:dyDescent="0.25">
      <c r="A434" s="3">
        <f>RSI!A434</f>
        <v>42639</v>
      </c>
      <c r="B434" s="2">
        <f>RSI!B434</f>
        <v>8.8331</v>
      </c>
      <c r="C434" s="2">
        <f>RSI!I434</f>
        <v>58.36151008762333</v>
      </c>
      <c r="D434" s="2">
        <f>MACD!E434</f>
        <v>9.8274162614565341E-2</v>
      </c>
      <c r="E434" s="2">
        <f>MACD!F434</f>
        <v>-4.9880917715521361E-2</v>
      </c>
      <c r="F434" s="2">
        <f>'Moving Avg'!D434</f>
        <v>8.7740400000000012</v>
      </c>
      <c r="G434" s="2">
        <f>'Moving Avg'!F434</f>
        <v>8.8666750000000008</v>
      </c>
      <c r="H434" s="2">
        <f>'Moving Avg'!G434</f>
        <v>8.4039660000000023</v>
      </c>
      <c r="I434" s="2">
        <f>'Moving Avg'!H434</f>
        <v>7.6648154999999907</v>
      </c>
      <c r="J434" s="6" t="str">
        <f>OBV!F434</f>
        <v>BULLISH</v>
      </c>
      <c r="K434" s="6" t="str">
        <f>OBV!G434</f>
        <v>STRONG</v>
      </c>
      <c r="L434" s="6" t="str">
        <f>OBV!H434</f>
        <v>BULLISH DIVERGENCE</v>
      </c>
      <c r="M434" s="8">
        <f t="shared" si="60"/>
        <v>25</v>
      </c>
      <c r="N434" s="8">
        <f t="shared" si="61"/>
        <v>0</v>
      </c>
      <c r="O434" s="8">
        <f t="shared" si="62"/>
        <v>50</v>
      </c>
      <c r="P434" s="8">
        <f t="shared" si="63"/>
        <v>83</v>
      </c>
      <c r="Q434" s="9">
        <f t="shared" si="64"/>
        <v>28.7</v>
      </c>
      <c r="R434" s="9">
        <f t="shared" si="65"/>
        <v>43.25</v>
      </c>
      <c r="S434" s="9">
        <f t="shared" si="66"/>
        <v>53.6</v>
      </c>
      <c r="T434" s="9">
        <f t="shared" si="67"/>
        <v>39.5</v>
      </c>
      <c r="U434" s="8">
        <f t="shared" si="68"/>
        <v>41.85</v>
      </c>
      <c r="V434" s="8">
        <f t="shared" si="69"/>
        <v>41.262500000000003</v>
      </c>
    </row>
    <row r="435" spans="1:22" ht="13.5" x14ac:dyDescent="0.25">
      <c r="A435" s="3">
        <f>RSI!A435</f>
        <v>42640</v>
      </c>
      <c r="B435" s="2">
        <f>RSI!B435</f>
        <v>8.8331</v>
      </c>
      <c r="C435" s="2">
        <f>RSI!I435</f>
        <v>58.361510087623337</v>
      </c>
      <c r="D435" s="2">
        <f>MACD!E435</f>
        <v>0.12194062736053191</v>
      </c>
      <c r="E435" s="2">
        <f>MACD!F435</f>
        <v>-1.551660870031071E-2</v>
      </c>
      <c r="F435" s="2">
        <f>'Moving Avg'!D435</f>
        <v>8.7801800000000014</v>
      </c>
      <c r="G435" s="2">
        <f>'Moving Avg'!F435</f>
        <v>8.8774449999999998</v>
      </c>
      <c r="H435" s="2">
        <f>'Moving Avg'!G435</f>
        <v>8.4188620000000007</v>
      </c>
      <c r="I435" s="2">
        <f>'Moving Avg'!H435</f>
        <v>7.6744839999999899</v>
      </c>
      <c r="J435" s="6" t="str">
        <f>OBV!F435</f>
        <v>BULLISH</v>
      </c>
      <c r="K435" s="6" t="str">
        <f>OBV!G435</f>
        <v>STRONG</v>
      </c>
      <c r="L435" s="6" t="str">
        <f>OBV!H435</f>
        <v>CONFIRMED BULLISH</v>
      </c>
      <c r="M435" s="8">
        <f t="shared" si="60"/>
        <v>25</v>
      </c>
      <c r="N435" s="8">
        <f t="shared" si="61"/>
        <v>0</v>
      </c>
      <c r="O435" s="8">
        <f t="shared" si="62"/>
        <v>50</v>
      </c>
      <c r="P435" s="8">
        <f t="shared" si="63"/>
        <v>100</v>
      </c>
      <c r="Q435" s="9">
        <f t="shared" si="64"/>
        <v>31.25</v>
      </c>
      <c r="R435" s="9">
        <f t="shared" si="65"/>
        <v>47.5</v>
      </c>
      <c r="S435" s="9">
        <f t="shared" si="66"/>
        <v>61.25</v>
      </c>
      <c r="T435" s="9">
        <f t="shared" si="67"/>
        <v>43.75</v>
      </c>
      <c r="U435" s="8">
        <f t="shared" si="68"/>
        <v>46.666666666666664</v>
      </c>
      <c r="V435" s="8">
        <f t="shared" si="69"/>
        <v>45.9375</v>
      </c>
    </row>
    <row r="436" spans="1:22" ht="13.5" x14ac:dyDescent="0.25">
      <c r="A436" s="3">
        <f>RSI!A436</f>
        <v>42641</v>
      </c>
      <c r="B436" s="2">
        <f>RSI!B436</f>
        <v>8.8331</v>
      </c>
      <c r="C436" s="2">
        <f>RSI!I436</f>
        <v>58.36151008762333</v>
      </c>
      <c r="D436" s="2">
        <f>MACD!E436</f>
        <v>0.15539793589528372</v>
      </c>
      <c r="E436" s="2">
        <f>MACD!F436</f>
        <v>1.8666300218808177E-2</v>
      </c>
      <c r="F436" s="2">
        <f>'Moving Avg'!D436</f>
        <v>8.8097200000000022</v>
      </c>
      <c r="G436" s="2">
        <f>'Moving Avg'!F436</f>
        <v>8.8866750000000003</v>
      </c>
      <c r="H436" s="2">
        <f>'Moving Avg'!G436</f>
        <v>8.4337580000000028</v>
      </c>
      <c r="I436" s="2">
        <f>'Moving Avg'!H436</f>
        <v>7.6843574999999911</v>
      </c>
      <c r="J436" s="6" t="str">
        <f>OBV!F436</f>
        <v>BULLISH</v>
      </c>
      <c r="K436" s="6" t="str">
        <f>OBV!G436</f>
        <v>STRONG</v>
      </c>
      <c r="L436" s="6" t="str">
        <f>OBV!H436</f>
        <v>CONFIRMED BULLISH</v>
      </c>
      <c r="M436" s="8">
        <f t="shared" si="60"/>
        <v>25</v>
      </c>
      <c r="N436" s="8">
        <f t="shared" si="61"/>
        <v>0</v>
      </c>
      <c r="O436" s="8">
        <f t="shared" si="62"/>
        <v>50</v>
      </c>
      <c r="P436" s="8">
        <f t="shared" si="63"/>
        <v>100</v>
      </c>
      <c r="Q436" s="9">
        <f t="shared" si="64"/>
        <v>31.25</v>
      </c>
      <c r="R436" s="9">
        <f t="shared" si="65"/>
        <v>47.5</v>
      </c>
      <c r="S436" s="9">
        <f t="shared" si="66"/>
        <v>61.25</v>
      </c>
      <c r="T436" s="9">
        <f t="shared" si="67"/>
        <v>43.75</v>
      </c>
      <c r="U436" s="8">
        <f t="shared" si="68"/>
        <v>46.666666666666664</v>
      </c>
      <c r="V436" s="8">
        <f t="shared" si="69"/>
        <v>45.9375</v>
      </c>
    </row>
    <row r="437" spans="1:22" ht="13.5" x14ac:dyDescent="0.25">
      <c r="A437" s="3">
        <f>RSI!A437</f>
        <v>42642</v>
      </c>
      <c r="B437" s="2">
        <f>RSI!B437</f>
        <v>8.827</v>
      </c>
      <c r="C437" s="2">
        <f>RSI!I437</f>
        <v>57.870609142090544</v>
      </c>
      <c r="D437" s="2">
        <f>MACD!E437</f>
        <v>0.13611009573424582</v>
      </c>
      <c r="E437" s="2">
        <f>MACD!F437</f>
        <v>4.2155059321895706E-2</v>
      </c>
      <c r="F437" s="2">
        <f>'Moving Avg'!D437</f>
        <v>8.8269599999999997</v>
      </c>
      <c r="G437" s="2">
        <f>'Moving Avg'!F437</f>
        <v>8.8940650000000012</v>
      </c>
      <c r="H437" s="2">
        <f>'Moving Avg'!G437</f>
        <v>8.4496400000000005</v>
      </c>
      <c r="I437" s="2">
        <f>'Moving Avg'!H437</f>
        <v>7.6942004999999902</v>
      </c>
      <c r="J437" s="6" t="str">
        <f>OBV!F437</f>
        <v>BULLISH</v>
      </c>
      <c r="K437" s="6" t="str">
        <f>OBV!G437</f>
        <v>STRONG</v>
      </c>
      <c r="L437" s="6" t="str">
        <f>OBV!H437</f>
        <v>CONFIRMED BULLISH</v>
      </c>
      <c r="M437" s="8">
        <f t="shared" si="60"/>
        <v>25</v>
      </c>
      <c r="N437" s="8">
        <f t="shared" si="61"/>
        <v>0</v>
      </c>
      <c r="O437" s="8">
        <f t="shared" si="62"/>
        <v>50</v>
      </c>
      <c r="P437" s="8">
        <f t="shared" si="63"/>
        <v>100</v>
      </c>
      <c r="Q437" s="9">
        <f t="shared" si="64"/>
        <v>31.25</v>
      </c>
      <c r="R437" s="9">
        <f t="shared" si="65"/>
        <v>47.5</v>
      </c>
      <c r="S437" s="9">
        <f t="shared" si="66"/>
        <v>61.25</v>
      </c>
      <c r="T437" s="9">
        <f t="shared" si="67"/>
        <v>43.75</v>
      </c>
      <c r="U437" s="8">
        <f t="shared" si="68"/>
        <v>46.666666666666664</v>
      </c>
      <c r="V437" s="8">
        <f t="shared" si="69"/>
        <v>45.9375</v>
      </c>
    </row>
    <row r="438" spans="1:22" ht="13.5" x14ac:dyDescent="0.25">
      <c r="A438" s="3">
        <f>RSI!A438</f>
        <v>42643</v>
      </c>
      <c r="B438" s="2">
        <f>RSI!B438</f>
        <v>8.8208000000000002</v>
      </c>
      <c r="C438" s="2">
        <f>RSI!I438</f>
        <v>57.342660442796998</v>
      </c>
      <c r="D438" s="2">
        <f>MACD!E438</f>
        <v>0.12908788369087709</v>
      </c>
      <c r="E438" s="2">
        <f>MACD!F438</f>
        <v>5.9541624195691985E-2</v>
      </c>
      <c r="F438" s="2">
        <f>'Moving Avg'!D438</f>
        <v>8.8294199999999989</v>
      </c>
      <c r="G438" s="2">
        <f>'Moving Avg'!F438</f>
        <v>8.8952950000000008</v>
      </c>
      <c r="H438" s="2">
        <f>'Moving Avg'!G438</f>
        <v>8.4660140000000013</v>
      </c>
      <c r="I438" s="2">
        <f>'Moving Avg'!H438</f>
        <v>7.7040419999999905</v>
      </c>
      <c r="J438" s="6" t="str">
        <f>OBV!F438</f>
        <v>BEARISH</v>
      </c>
      <c r="K438" s="6" t="str">
        <f>OBV!G438</f>
        <v>NEUTRAL</v>
      </c>
      <c r="L438" s="6" t="str">
        <f>OBV!H438</f>
        <v>BEARISH DIVERGENCE</v>
      </c>
      <c r="M438" s="8">
        <f t="shared" si="60"/>
        <v>25</v>
      </c>
      <c r="N438" s="8">
        <f t="shared" si="61"/>
        <v>0</v>
      </c>
      <c r="O438" s="8">
        <f t="shared" si="62"/>
        <v>50</v>
      </c>
      <c r="P438" s="8">
        <f t="shared" si="63"/>
        <v>16.5</v>
      </c>
      <c r="Q438" s="9">
        <f t="shared" si="64"/>
        <v>18.725000000000001</v>
      </c>
      <c r="R438" s="9">
        <f t="shared" si="65"/>
        <v>26.625</v>
      </c>
      <c r="S438" s="9">
        <f t="shared" si="66"/>
        <v>23.675000000000001</v>
      </c>
      <c r="T438" s="9">
        <f t="shared" si="67"/>
        <v>22.875</v>
      </c>
      <c r="U438" s="8">
        <f t="shared" si="68"/>
        <v>23.008333333333336</v>
      </c>
      <c r="V438" s="8">
        <f t="shared" si="69"/>
        <v>22.975000000000001</v>
      </c>
    </row>
    <row r="439" spans="1:22" ht="13.5" x14ac:dyDescent="0.25">
      <c r="A439" s="3">
        <f>RSI!A439</f>
        <v>42647</v>
      </c>
      <c r="B439" s="2">
        <f>RSI!B439</f>
        <v>8.8208000000000002</v>
      </c>
      <c r="C439" s="2">
        <f>RSI!I439</f>
        <v>57.342660442796998</v>
      </c>
      <c r="D439" s="2">
        <f>MACD!E439</f>
        <v>0.1197600778598531</v>
      </c>
      <c r="E439" s="2">
        <f>MACD!F439</f>
        <v>7.1585314928524213E-2</v>
      </c>
      <c r="F439" s="2">
        <f>'Moving Avg'!D439</f>
        <v>8.8269599999999997</v>
      </c>
      <c r="G439" s="2">
        <f>'Moving Avg'!F439</f>
        <v>8.8835999999999995</v>
      </c>
      <c r="H439" s="2">
        <f>'Moving Avg'!G439</f>
        <v>8.4815260000000006</v>
      </c>
      <c r="I439" s="2">
        <f>'Moving Avg'!H439</f>
        <v>7.7137074999999911</v>
      </c>
      <c r="J439" s="6" t="str">
        <f>OBV!F439</f>
        <v>BEARISH</v>
      </c>
      <c r="K439" s="6" t="str">
        <f>OBV!G439</f>
        <v>NEUTRAL</v>
      </c>
      <c r="L439" s="6" t="str">
        <f>OBV!H439</f>
        <v>CONFIRMED BEARISH</v>
      </c>
      <c r="M439" s="8">
        <f t="shared" si="60"/>
        <v>25</v>
      </c>
      <c r="N439" s="8">
        <f t="shared" si="61"/>
        <v>0</v>
      </c>
      <c r="O439" s="8">
        <f t="shared" si="62"/>
        <v>50</v>
      </c>
      <c r="P439" s="8">
        <f t="shared" si="63"/>
        <v>16.5</v>
      </c>
      <c r="Q439" s="9">
        <f t="shared" si="64"/>
        <v>18.725000000000001</v>
      </c>
      <c r="R439" s="9">
        <f t="shared" si="65"/>
        <v>26.625</v>
      </c>
      <c r="S439" s="9">
        <f t="shared" si="66"/>
        <v>23.675000000000001</v>
      </c>
      <c r="T439" s="9">
        <f t="shared" si="67"/>
        <v>22.875</v>
      </c>
      <c r="U439" s="8">
        <f t="shared" si="68"/>
        <v>23.008333333333336</v>
      </c>
      <c r="V439" s="8">
        <f t="shared" si="69"/>
        <v>22.975000000000001</v>
      </c>
    </row>
    <row r="440" spans="1:22" ht="13.5" x14ac:dyDescent="0.25">
      <c r="A440" s="3">
        <f>RSI!A440</f>
        <v>42648</v>
      </c>
      <c r="B440" s="2">
        <f>RSI!B440</f>
        <v>8.9254999999999995</v>
      </c>
      <c r="C440" s="2">
        <f>RSI!I440</f>
        <v>63.80900134457719</v>
      </c>
      <c r="D440" s="2">
        <f>MACD!E440</f>
        <v>9.699658237560449E-2</v>
      </c>
      <c r="E440" s="2">
        <f>MACD!F440</f>
        <v>7.6667568417940271E-2</v>
      </c>
      <c r="F440" s="2">
        <f>'Moving Avg'!D440</f>
        <v>8.84544</v>
      </c>
      <c r="G440" s="2">
        <f>'Moving Avg'!F440</f>
        <v>8.877754999999997</v>
      </c>
      <c r="H440" s="2">
        <f>'Moving Avg'!G440</f>
        <v>8.4999940000000009</v>
      </c>
      <c r="I440" s="2">
        <f>'Moving Avg'!H440</f>
        <v>7.7238964999999915</v>
      </c>
      <c r="J440" s="6" t="str">
        <f>OBV!F440</f>
        <v>BULLISH</v>
      </c>
      <c r="K440" s="6" t="str">
        <f>OBV!G440</f>
        <v>STRONG</v>
      </c>
      <c r="L440" s="6" t="str">
        <f>OBV!H440</f>
        <v>CONFIRMED BULLISH</v>
      </c>
      <c r="M440" s="8">
        <f t="shared" si="60"/>
        <v>25</v>
      </c>
      <c r="N440" s="8">
        <f t="shared" si="61"/>
        <v>0</v>
      </c>
      <c r="O440" s="8">
        <f t="shared" si="62"/>
        <v>50</v>
      </c>
      <c r="P440" s="8">
        <f t="shared" si="63"/>
        <v>100</v>
      </c>
      <c r="Q440" s="9">
        <f t="shared" si="64"/>
        <v>31.25</v>
      </c>
      <c r="R440" s="9">
        <f t="shared" si="65"/>
        <v>47.5</v>
      </c>
      <c r="S440" s="9">
        <f t="shared" si="66"/>
        <v>61.25</v>
      </c>
      <c r="T440" s="9">
        <f t="shared" si="67"/>
        <v>43.75</v>
      </c>
      <c r="U440" s="8">
        <f t="shared" si="68"/>
        <v>46.666666666666664</v>
      </c>
      <c r="V440" s="8">
        <f t="shared" si="69"/>
        <v>45.9375</v>
      </c>
    </row>
    <row r="441" spans="1:22" ht="13.5" x14ac:dyDescent="0.25">
      <c r="A441" s="3">
        <f>RSI!A441</f>
        <v>42649</v>
      </c>
      <c r="B441" s="2">
        <f>RSI!B441</f>
        <v>8.9315999999999995</v>
      </c>
      <c r="C441" s="2">
        <f>RSI!I441</f>
        <v>64.149976014721318</v>
      </c>
      <c r="D441" s="2">
        <f>MACD!E441</f>
        <v>5.8201859903608266E-2</v>
      </c>
      <c r="E441" s="2">
        <f>MACD!F441</f>
        <v>7.297442671507387E-2</v>
      </c>
      <c r="F441" s="2">
        <f>'Moving Avg'!D441</f>
        <v>8.8651400000000002</v>
      </c>
      <c r="G441" s="2">
        <f>'Moving Avg'!F441</f>
        <v>8.8749849999999988</v>
      </c>
      <c r="H441" s="2">
        <f>'Moving Avg'!G441</f>
        <v>8.5174760000000003</v>
      </c>
      <c r="I441" s="2">
        <f>'Moving Avg'!H441</f>
        <v>7.7341159999999922</v>
      </c>
      <c r="J441" s="6" t="str">
        <f>OBV!F441</f>
        <v>BULLISH</v>
      </c>
      <c r="K441" s="6" t="str">
        <f>OBV!G441</f>
        <v>STRONG</v>
      </c>
      <c r="L441" s="6" t="str">
        <f>OBV!H441</f>
        <v>CONFIRMED BULLISH</v>
      </c>
      <c r="M441" s="8">
        <f t="shared" si="60"/>
        <v>25</v>
      </c>
      <c r="N441" s="8">
        <f t="shared" si="61"/>
        <v>45</v>
      </c>
      <c r="O441" s="8">
        <f t="shared" si="62"/>
        <v>50</v>
      </c>
      <c r="P441" s="8">
        <f t="shared" si="63"/>
        <v>100</v>
      </c>
      <c r="Q441" s="9">
        <f t="shared" si="64"/>
        <v>47</v>
      </c>
      <c r="R441" s="9">
        <f t="shared" si="65"/>
        <v>56.5</v>
      </c>
      <c r="S441" s="9">
        <f t="shared" si="66"/>
        <v>68</v>
      </c>
      <c r="T441" s="9">
        <f t="shared" si="67"/>
        <v>55</v>
      </c>
      <c r="U441" s="8">
        <f t="shared" si="68"/>
        <v>57.166666666666664</v>
      </c>
      <c r="V441" s="8">
        <f t="shared" si="69"/>
        <v>56.625</v>
      </c>
    </row>
    <row r="442" spans="1:22" ht="13.5" x14ac:dyDescent="0.25">
      <c r="A442" s="3">
        <f>RSI!A442</f>
        <v>42650</v>
      </c>
      <c r="B442" s="2">
        <f>RSI!B442</f>
        <v>8.9870000000000001</v>
      </c>
      <c r="C442" s="2">
        <f>RSI!I442</f>
        <v>67.174758143662103</v>
      </c>
      <c r="D442" s="2">
        <f>MACD!E442</f>
        <v>2.875754047508039E-2</v>
      </c>
      <c r="E442" s="2">
        <f>MACD!F442</f>
        <v>6.413104946707518E-2</v>
      </c>
      <c r="F442" s="2">
        <f>'Moving Avg'!D442</f>
        <v>8.8971400000000003</v>
      </c>
      <c r="G442" s="2">
        <f>'Moving Avg'!F442</f>
        <v>8.8749849999999988</v>
      </c>
      <c r="H442" s="2">
        <f>'Moving Avg'!G442</f>
        <v>8.5360659999999999</v>
      </c>
      <c r="I442" s="2">
        <f>'Moving Avg'!H442</f>
        <v>7.7446124999999926</v>
      </c>
      <c r="J442" s="6" t="str">
        <f>OBV!F442</f>
        <v>BULLISH</v>
      </c>
      <c r="K442" s="6" t="str">
        <f>OBV!G442</f>
        <v>STRONG</v>
      </c>
      <c r="L442" s="6" t="str">
        <f>OBV!H442</f>
        <v>CONFIRMED BULLISH</v>
      </c>
      <c r="M442" s="8">
        <f t="shared" si="60"/>
        <v>25</v>
      </c>
      <c r="N442" s="8">
        <f t="shared" si="61"/>
        <v>100</v>
      </c>
      <c r="O442" s="8">
        <f t="shared" si="62"/>
        <v>50</v>
      </c>
      <c r="P442" s="8">
        <f t="shared" si="63"/>
        <v>100</v>
      </c>
      <c r="Q442" s="9">
        <f t="shared" si="64"/>
        <v>66.25</v>
      </c>
      <c r="R442" s="9">
        <f t="shared" si="65"/>
        <v>67.5</v>
      </c>
      <c r="S442" s="9">
        <f t="shared" si="66"/>
        <v>76.25</v>
      </c>
      <c r="T442" s="9">
        <f t="shared" si="67"/>
        <v>68.75</v>
      </c>
      <c r="U442" s="8">
        <f t="shared" si="68"/>
        <v>70</v>
      </c>
      <c r="V442" s="8">
        <f t="shared" si="69"/>
        <v>69.6875</v>
      </c>
    </row>
    <row r="443" spans="1:22" ht="13.5" x14ac:dyDescent="0.25">
      <c r="A443" s="3">
        <f>RSI!A443</f>
        <v>42653</v>
      </c>
      <c r="B443" s="2">
        <f>RSI!B443</f>
        <v>8.9254999999999995</v>
      </c>
      <c r="C443" s="2">
        <f>RSI!I443</f>
        <v>61.01979538766507</v>
      </c>
      <c r="D443" s="2">
        <f>MACD!E443</f>
        <v>1.7526150148169606E-2</v>
      </c>
      <c r="E443" s="2">
        <f>MACD!F443</f>
        <v>5.4810069603294063E-2</v>
      </c>
      <c r="F443" s="2">
        <f>'Moving Avg'!D443</f>
        <v>8.9180799999999998</v>
      </c>
      <c r="G443" s="2">
        <f>'Moving Avg'!F443</f>
        <v>8.8719099999999997</v>
      </c>
      <c r="H443" s="2">
        <f>'Moving Avg'!G443</f>
        <v>8.5556419999999989</v>
      </c>
      <c r="I443" s="2">
        <f>'Moving Avg'!H443</f>
        <v>7.7548599999999928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100</v>
      </c>
      <c r="O443" s="8">
        <f t="shared" si="62"/>
        <v>50</v>
      </c>
      <c r="P443" s="8">
        <f t="shared" si="63"/>
        <v>100</v>
      </c>
      <c r="Q443" s="9">
        <f t="shared" si="64"/>
        <v>66.25</v>
      </c>
      <c r="R443" s="9">
        <f t="shared" si="65"/>
        <v>67.5</v>
      </c>
      <c r="S443" s="9">
        <f t="shared" si="66"/>
        <v>76.25</v>
      </c>
      <c r="T443" s="9">
        <f t="shared" si="67"/>
        <v>68.75</v>
      </c>
      <c r="U443" s="8">
        <f t="shared" si="68"/>
        <v>70</v>
      </c>
      <c r="V443" s="8">
        <f t="shared" si="69"/>
        <v>69.6875</v>
      </c>
    </row>
    <row r="444" spans="1:22" ht="13.5" x14ac:dyDescent="0.25">
      <c r="A444" s="3">
        <f>RSI!A444</f>
        <v>42654</v>
      </c>
      <c r="B444" s="2">
        <f>RSI!B444</f>
        <v>8.9254999999999995</v>
      </c>
      <c r="C444" s="2">
        <f>RSI!I444</f>
        <v>61.01979538766507</v>
      </c>
      <c r="D444" s="2">
        <f>MACD!E444</f>
        <v>1.0978181656735586E-2</v>
      </c>
      <c r="E444" s="2">
        <f>MACD!F444</f>
        <v>4.6043692013982368E-2</v>
      </c>
      <c r="F444" s="2">
        <f>'Moving Avg'!D444</f>
        <v>8.9390199999999993</v>
      </c>
      <c r="G444" s="2">
        <f>'Moving Avg'!F444</f>
        <v>8.8669849999999997</v>
      </c>
      <c r="H444" s="2">
        <f>'Moving Avg'!G444</f>
        <v>8.5741099999999975</v>
      </c>
      <c r="I444" s="2">
        <f>'Moving Avg'!H444</f>
        <v>7.7651659999999936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25</v>
      </c>
      <c r="N444" s="8">
        <f t="shared" si="61"/>
        <v>100</v>
      </c>
      <c r="O444" s="8">
        <f t="shared" si="62"/>
        <v>50</v>
      </c>
      <c r="P444" s="8">
        <f t="shared" si="63"/>
        <v>100</v>
      </c>
      <c r="Q444" s="9">
        <f t="shared" si="64"/>
        <v>66.25</v>
      </c>
      <c r="R444" s="9">
        <f t="shared" si="65"/>
        <v>67.5</v>
      </c>
      <c r="S444" s="9">
        <f t="shared" si="66"/>
        <v>76.25</v>
      </c>
      <c r="T444" s="9">
        <f t="shared" si="67"/>
        <v>68.75</v>
      </c>
      <c r="U444" s="8">
        <f t="shared" si="68"/>
        <v>70</v>
      </c>
      <c r="V444" s="8">
        <f t="shared" si="69"/>
        <v>69.6875</v>
      </c>
    </row>
    <row r="445" spans="1:22" ht="13.5" x14ac:dyDescent="0.25">
      <c r="A445" s="3">
        <f>RSI!A445</f>
        <v>42655</v>
      </c>
      <c r="B445" s="2">
        <f>RSI!B445</f>
        <v>8.9254999999999995</v>
      </c>
      <c r="C445" s="2">
        <f>RSI!I445</f>
        <v>61.01979538766507</v>
      </c>
      <c r="D445" s="2">
        <f>MACD!E445</f>
        <v>4.6699079764760398E-3</v>
      </c>
      <c r="E445" s="2">
        <f>MACD!F445</f>
        <v>3.7768935206481107E-2</v>
      </c>
      <c r="F445" s="2">
        <f>'Moving Avg'!D445</f>
        <v>8.9390199999999993</v>
      </c>
      <c r="G445" s="2">
        <f>'Moving Avg'!F445</f>
        <v>8.8623700000000003</v>
      </c>
      <c r="H445" s="2">
        <f>'Moving Avg'!G445</f>
        <v>8.5913459999999979</v>
      </c>
      <c r="I445" s="2">
        <f>'Moving Avg'!H445</f>
        <v>7.7755599999999934</v>
      </c>
      <c r="J445" s="6" t="str">
        <f>OBV!F445</f>
        <v>BEARISH</v>
      </c>
      <c r="K445" s="6" t="str">
        <f>OBV!G445</f>
        <v>WEAK</v>
      </c>
      <c r="L445" s="6" t="str">
        <f>OBV!H445</f>
        <v>NEUTRAL</v>
      </c>
      <c r="M445" s="8">
        <f t="shared" si="60"/>
        <v>25</v>
      </c>
      <c r="N445" s="8">
        <f t="shared" si="61"/>
        <v>100</v>
      </c>
      <c r="O445" s="8">
        <f t="shared" si="62"/>
        <v>50</v>
      </c>
      <c r="P445" s="8">
        <f t="shared" si="63"/>
        <v>0</v>
      </c>
      <c r="Q445" s="9">
        <f t="shared" si="64"/>
        <v>51.25</v>
      </c>
      <c r="R445" s="9">
        <f t="shared" si="65"/>
        <v>42.5</v>
      </c>
      <c r="S445" s="9">
        <f t="shared" si="66"/>
        <v>31.25</v>
      </c>
      <c r="T445" s="9">
        <f t="shared" si="67"/>
        <v>43.75</v>
      </c>
      <c r="U445" s="8">
        <f t="shared" si="68"/>
        <v>41.666666666666664</v>
      </c>
      <c r="V445" s="8">
        <f t="shared" si="69"/>
        <v>42.1875</v>
      </c>
    </row>
    <row r="446" spans="1:22" ht="13.5" x14ac:dyDescent="0.25">
      <c r="A446" s="3">
        <f>RSI!A446</f>
        <v>42656</v>
      </c>
      <c r="B446" s="2">
        <f>RSI!B446</f>
        <v>8.907</v>
      </c>
      <c r="C446" s="2">
        <f>RSI!I446</f>
        <v>58.989113703653302</v>
      </c>
      <c r="D446" s="2">
        <f>MACD!E446</f>
        <v>-8.3110946853537371E-6</v>
      </c>
      <c r="E446" s="2">
        <f>MACD!F446</f>
        <v>3.0213485946247818E-2</v>
      </c>
      <c r="F446" s="2">
        <f>'Moving Avg'!D446</f>
        <v>8.9341000000000008</v>
      </c>
      <c r="G446" s="2">
        <f>'Moving Avg'!F446</f>
        <v>8.8522150000000011</v>
      </c>
      <c r="H446" s="2">
        <f>'Moving Avg'!G446</f>
        <v>8.6075959999999991</v>
      </c>
      <c r="I446" s="2">
        <f>'Moving Avg'!H446</f>
        <v>7.7858029999999951</v>
      </c>
      <c r="J446" s="6" t="str">
        <f>OBV!F446</f>
        <v>BEARISH</v>
      </c>
      <c r="K446" s="6" t="str">
        <f>OBV!G446</f>
        <v>WEAK</v>
      </c>
      <c r="L446" s="6" t="str">
        <f>OBV!H446</f>
        <v>CONFIRMED BEARISH</v>
      </c>
      <c r="M446" s="8">
        <f t="shared" si="60"/>
        <v>25</v>
      </c>
      <c r="N446" s="8">
        <f t="shared" si="61"/>
        <v>100</v>
      </c>
      <c r="O446" s="8">
        <f t="shared" si="62"/>
        <v>50</v>
      </c>
      <c r="P446" s="8">
        <f t="shared" si="63"/>
        <v>0</v>
      </c>
      <c r="Q446" s="9">
        <f t="shared" si="64"/>
        <v>51.25</v>
      </c>
      <c r="R446" s="9">
        <f t="shared" si="65"/>
        <v>42.5</v>
      </c>
      <c r="S446" s="9">
        <f t="shared" si="66"/>
        <v>31.25</v>
      </c>
      <c r="T446" s="9">
        <f t="shared" si="67"/>
        <v>43.75</v>
      </c>
      <c r="U446" s="8">
        <f t="shared" si="68"/>
        <v>41.666666666666664</v>
      </c>
      <c r="V446" s="8">
        <f t="shared" si="69"/>
        <v>42.1875</v>
      </c>
    </row>
    <row r="447" spans="1:22" ht="13.5" x14ac:dyDescent="0.25">
      <c r="A447" s="3">
        <f>RSI!A447</f>
        <v>42657</v>
      </c>
      <c r="B447" s="2">
        <f>RSI!B447</f>
        <v>8.9131999999999998</v>
      </c>
      <c r="C447" s="2">
        <f>RSI!I447</f>
        <v>59.475845492875401</v>
      </c>
      <c r="D447" s="2">
        <f>MACD!E447</f>
        <v>-5.9133737732892655E-3</v>
      </c>
      <c r="E447" s="2">
        <f>MACD!F447</f>
        <v>2.2988114002340403E-2</v>
      </c>
      <c r="F447" s="2">
        <f>'Moving Avg'!D447</f>
        <v>8.91934</v>
      </c>
      <c r="G447" s="2">
        <f>'Moving Avg'!F447</f>
        <v>8.8577550000000009</v>
      </c>
      <c r="H447" s="2">
        <f>'Moving Avg'!G447</f>
        <v>8.6247099999999985</v>
      </c>
      <c r="I447" s="2">
        <f>'Moving Avg'!H447</f>
        <v>7.7958129999999946</v>
      </c>
      <c r="J447" s="6" t="str">
        <f>OBV!F447</f>
        <v>BEARISH</v>
      </c>
      <c r="K447" s="6" t="str">
        <f>OBV!G447</f>
        <v>WEAK</v>
      </c>
      <c r="L447" s="6" t="str">
        <f>OBV!H447</f>
        <v>CONFIRMED BEARISH</v>
      </c>
      <c r="M447" s="8">
        <f t="shared" si="60"/>
        <v>25</v>
      </c>
      <c r="N447" s="8">
        <f t="shared" si="61"/>
        <v>100</v>
      </c>
      <c r="O447" s="8">
        <f t="shared" si="62"/>
        <v>50</v>
      </c>
      <c r="P447" s="8">
        <f t="shared" si="63"/>
        <v>0</v>
      </c>
      <c r="Q447" s="9">
        <f t="shared" si="64"/>
        <v>51.25</v>
      </c>
      <c r="R447" s="9">
        <f t="shared" si="65"/>
        <v>42.5</v>
      </c>
      <c r="S447" s="9">
        <f t="shared" si="66"/>
        <v>31.25</v>
      </c>
      <c r="T447" s="9">
        <f t="shared" si="67"/>
        <v>43.75</v>
      </c>
      <c r="U447" s="8">
        <f t="shared" si="68"/>
        <v>41.666666666666664</v>
      </c>
      <c r="V447" s="8">
        <f t="shared" si="69"/>
        <v>42.1875</v>
      </c>
    </row>
    <row r="448" spans="1:22" ht="13.5" x14ac:dyDescent="0.25">
      <c r="A448" s="3">
        <f>RSI!A448</f>
        <v>42660</v>
      </c>
      <c r="B448" s="2">
        <f>RSI!B448</f>
        <v>8.8638999999999992</v>
      </c>
      <c r="C448" s="2">
        <f>RSI!I448</f>
        <v>53.988850652768178</v>
      </c>
      <c r="D448" s="2">
        <f>MACD!E448</f>
        <v>-8.7567889913042762E-3</v>
      </c>
      <c r="E448" s="2">
        <f>MACD!F448</f>
        <v>1.6639133403611468E-2</v>
      </c>
      <c r="F448" s="2">
        <f>'Moving Avg'!D448</f>
        <v>8.9070199999999993</v>
      </c>
      <c r="G448" s="2">
        <f>'Moving Avg'!F448</f>
        <v>8.8577550000000009</v>
      </c>
      <c r="H448" s="2">
        <f>'Moving Avg'!G448</f>
        <v>8.6407140000000009</v>
      </c>
      <c r="I448" s="2">
        <f>'Moving Avg'!H448</f>
        <v>7.8056059999999947</v>
      </c>
      <c r="J448" s="6" t="str">
        <f>OBV!F448</f>
        <v>BEARISH</v>
      </c>
      <c r="K448" s="6" t="str">
        <f>OBV!G448</f>
        <v>WEAK</v>
      </c>
      <c r="L448" s="6" t="str">
        <f>OBV!H448</f>
        <v>CONFIRMED BEARISH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0</v>
      </c>
      <c r="Q448" s="9">
        <f t="shared" si="64"/>
        <v>51.25</v>
      </c>
      <c r="R448" s="9">
        <f t="shared" si="65"/>
        <v>42.5</v>
      </c>
      <c r="S448" s="9">
        <f t="shared" si="66"/>
        <v>31.25</v>
      </c>
      <c r="T448" s="9">
        <f t="shared" si="67"/>
        <v>43.75</v>
      </c>
      <c r="U448" s="8">
        <f t="shared" si="68"/>
        <v>41.666666666666664</v>
      </c>
      <c r="V448" s="8">
        <f t="shared" si="69"/>
        <v>42.1875</v>
      </c>
    </row>
    <row r="449" spans="1:22" ht="13.5" x14ac:dyDescent="0.25">
      <c r="A449" s="3">
        <f>RSI!A449</f>
        <v>42661</v>
      </c>
      <c r="B449" s="2">
        <f>RSI!B449</f>
        <v>8.8638999999999992</v>
      </c>
      <c r="C449" s="2">
        <f>RSI!I449</f>
        <v>53.988850652768171</v>
      </c>
      <c r="D449" s="2">
        <f>MACD!E449</f>
        <v>-1.137591158101614E-2</v>
      </c>
      <c r="E449" s="2">
        <f>MACD!F449</f>
        <v>1.1036124406685947E-2</v>
      </c>
      <c r="F449" s="2">
        <f>'Moving Avg'!D449</f>
        <v>8.8947000000000003</v>
      </c>
      <c r="G449" s="2">
        <f>'Moving Avg'!F449</f>
        <v>8.8586800000000014</v>
      </c>
      <c r="H449" s="2">
        <f>'Moving Avg'!G449</f>
        <v>8.6567180000000015</v>
      </c>
      <c r="I449" s="2">
        <f>'Moving Avg'!H449</f>
        <v>7.8155164999999966</v>
      </c>
      <c r="J449" s="6" t="str">
        <f>OBV!F449</f>
        <v>BEARISH</v>
      </c>
      <c r="K449" s="6" t="str">
        <f>OBV!G449</f>
        <v>WEAK</v>
      </c>
      <c r="L449" s="6" t="str">
        <f>OBV!H449</f>
        <v>CONFIRMED BEARISH</v>
      </c>
      <c r="M449" s="8">
        <f t="shared" si="60"/>
        <v>25</v>
      </c>
      <c r="N449" s="8">
        <f t="shared" si="61"/>
        <v>100</v>
      </c>
      <c r="O449" s="8">
        <f t="shared" si="62"/>
        <v>50</v>
      </c>
      <c r="P449" s="8">
        <f t="shared" si="63"/>
        <v>0</v>
      </c>
      <c r="Q449" s="9">
        <f t="shared" si="64"/>
        <v>51.25</v>
      </c>
      <c r="R449" s="9">
        <f t="shared" si="65"/>
        <v>42.5</v>
      </c>
      <c r="S449" s="9">
        <f t="shared" si="66"/>
        <v>31.25</v>
      </c>
      <c r="T449" s="9">
        <f t="shared" si="67"/>
        <v>43.75</v>
      </c>
      <c r="U449" s="8">
        <f t="shared" si="68"/>
        <v>41.666666666666664</v>
      </c>
      <c r="V449" s="8">
        <f t="shared" si="69"/>
        <v>42.1875</v>
      </c>
    </row>
    <row r="450" spans="1:22" ht="13.5" x14ac:dyDescent="0.25">
      <c r="A450" s="3">
        <f>RSI!A450</f>
        <v>42662</v>
      </c>
      <c r="B450" s="2">
        <f>RSI!B450</f>
        <v>8.8638999999999992</v>
      </c>
      <c r="C450" s="2">
        <f>RSI!I450</f>
        <v>53.988850652768171</v>
      </c>
      <c r="D450" s="2">
        <f>MACD!E450</f>
        <v>2.3182335305325097E-3</v>
      </c>
      <c r="E450" s="2">
        <f>MACD!F450</f>
        <v>9.2925462314552582E-3</v>
      </c>
      <c r="F450" s="2">
        <f>'Moving Avg'!D450</f>
        <v>8.8823800000000013</v>
      </c>
      <c r="G450" s="2">
        <f>'Moving Avg'!F450</f>
        <v>8.8617550000000005</v>
      </c>
      <c r="H450" s="2">
        <f>'Moving Avg'!G450</f>
        <v>8.6721059999999994</v>
      </c>
      <c r="I450" s="2">
        <f>'Moving Avg'!H450</f>
        <v>7.8255439999999963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45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0</v>
      </c>
      <c r="Q450" s="9">
        <f t="shared" si="64"/>
        <v>32</v>
      </c>
      <c r="R450" s="9">
        <f t="shared" si="65"/>
        <v>31.5</v>
      </c>
      <c r="S450" s="9">
        <f t="shared" si="66"/>
        <v>23</v>
      </c>
      <c r="T450" s="9">
        <f t="shared" si="67"/>
        <v>30</v>
      </c>
      <c r="U450" s="8">
        <f t="shared" si="68"/>
        <v>28.833333333333332</v>
      </c>
      <c r="V450" s="8">
        <f t="shared" si="69"/>
        <v>29.125</v>
      </c>
    </row>
    <row r="451" spans="1:22" ht="13.5" x14ac:dyDescent="0.25">
      <c r="A451" s="3">
        <f>RSI!A451</f>
        <v>42663</v>
      </c>
      <c r="B451" s="2">
        <f>RSI!B451</f>
        <v>8.8577999999999992</v>
      </c>
      <c r="C451" s="2">
        <f>RSI!I451</f>
        <v>53.229946511322261</v>
      </c>
      <c r="D451" s="2">
        <f>MACD!E451</f>
        <v>1.5113153677408064E-2</v>
      </c>
      <c r="E451" s="2">
        <f>MACD!F451</f>
        <v>1.045666772064582E-2</v>
      </c>
      <c r="F451" s="2">
        <f>'Moving Avg'!D451</f>
        <v>8.872539999999999</v>
      </c>
      <c r="G451" s="2">
        <f>'Moving Avg'!F451</f>
        <v>8.8703749999999992</v>
      </c>
      <c r="H451" s="2">
        <f>'Moving Avg'!G451</f>
        <v>8.6879880000000007</v>
      </c>
      <c r="I451" s="2">
        <f>'Moving Avg'!H451</f>
        <v>7.8353944999999978</v>
      </c>
      <c r="J451" s="6" t="str">
        <f>OBV!F451</f>
        <v>BEARISH</v>
      </c>
      <c r="K451" s="6" t="str">
        <f>OBV!G451</f>
        <v>WEAK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50</v>
      </c>
      <c r="P451" s="8">
        <f t="shared" si="73"/>
        <v>0</v>
      </c>
      <c r="Q451" s="9">
        <f t="shared" ref="Q451:Q514" si="74">0.35*M451+N451*0.35+O451*0.15+P451*0.15</f>
        <v>16.25</v>
      </c>
      <c r="R451" s="9">
        <f t="shared" ref="R451:R514" si="75">M451*0.2+N451*0.2+O451*0.35+P451*0.25</f>
        <v>22.5</v>
      </c>
      <c r="S451" s="9">
        <f t="shared" ref="S451:S514" si="76">M451*0.15+N451*0.15+O451*0.25+P451*0.45</f>
        <v>16.25</v>
      </c>
      <c r="T451" s="9">
        <f t="shared" ref="T451:T514" si="77">0.25*SUM(M451:P451)</f>
        <v>18.75</v>
      </c>
      <c r="U451" s="8">
        <f t="shared" ref="U451:U514" si="78">SUM(Q451:S451)/3</f>
        <v>18.333333333333332</v>
      </c>
      <c r="V451" s="8">
        <f t="shared" ref="V451:V514" si="79">SUM(Q451:T451)/4</f>
        <v>18.4375</v>
      </c>
    </row>
    <row r="452" spans="1:22" ht="13.5" x14ac:dyDescent="0.25">
      <c r="A452" s="3">
        <f>RSI!A452</f>
        <v>42664</v>
      </c>
      <c r="B452" s="2">
        <f>RSI!B452</f>
        <v>8.8638999999999992</v>
      </c>
      <c r="C452" s="2">
        <f>RSI!I452</f>
        <v>53.927392081421388</v>
      </c>
      <c r="D452" s="2">
        <f>MACD!E452</f>
        <v>3.3877684804705765E-2</v>
      </c>
      <c r="E452" s="2">
        <f>MACD!F452</f>
        <v>1.5140871137457809E-2</v>
      </c>
      <c r="F452" s="2">
        <f>'Moving Avg'!D452</f>
        <v>8.8626799999999992</v>
      </c>
      <c r="G452" s="2">
        <f>'Moving Avg'!F452</f>
        <v>8.8765299999999989</v>
      </c>
      <c r="H452" s="2">
        <f>'Moving Avg'!G452</f>
        <v>8.7039920000000013</v>
      </c>
      <c r="I452" s="2">
        <f>'Moving Avg'!H452</f>
        <v>7.8452754999999978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25</v>
      </c>
      <c r="N452" s="8">
        <f t="shared" si="71"/>
        <v>0</v>
      </c>
      <c r="O452" s="8">
        <f t="shared" si="72"/>
        <v>50</v>
      </c>
      <c r="P452" s="8">
        <f t="shared" si="73"/>
        <v>16.5</v>
      </c>
      <c r="Q452" s="9">
        <f t="shared" si="74"/>
        <v>18.725000000000001</v>
      </c>
      <c r="R452" s="9">
        <f t="shared" si="75"/>
        <v>26.625</v>
      </c>
      <c r="S452" s="9">
        <f t="shared" si="76"/>
        <v>23.675000000000001</v>
      </c>
      <c r="T452" s="9">
        <f t="shared" si="77"/>
        <v>22.875</v>
      </c>
      <c r="U452" s="8">
        <f t="shared" si="78"/>
        <v>23.008333333333336</v>
      </c>
      <c r="V452" s="8">
        <f t="shared" si="79"/>
        <v>22.975000000000001</v>
      </c>
    </row>
    <row r="453" spans="1:22" ht="13.5" x14ac:dyDescent="0.25">
      <c r="A453" s="3">
        <f>RSI!A453</f>
        <v>42667</v>
      </c>
      <c r="B453" s="2">
        <f>RSI!B453</f>
        <v>8.8638999999999992</v>
      </c>
      <c r="C453" s="2">
        <f>RSI!I453</f>
        <v>53.927392081421388</v>
      </c>
      <c r="D453" s="2">
        <f>MACD!E453</f>
        <v>4.0134480590426236E-2</v>
      </c>
      <c r="E453" s="2">
        <f>MACD!F453</f>
        <v>2.0139593028051496E-2</v>
      </c>
      <c r="F453" s="2">
        <f>'Moving Avg'!D453</f>
        <v>8.862680000000001</v>
      </c>
      <c r="G453" s="2">
        <f>'Moving Avg'!F453</f>
        <v>8.8792999999999989</v>
      </c>
      <c r="H453" s="2">
        <f>'Moving Avg'!G453</f>
        <v>8.7195040000000024</v>
      </c>
      <c r="I453" s="2">
        <f>'Moving Avg'!H453</f>
        <v>7.8551859999999989</v>
      </c>
      <c r="J453" s="6" t="str">
        <f>OBV!F453</f>
        <v>BULLISH</v>
      </c>
      <c r="K453" s="6" t="str">
        <f>OBV!G453</f>
        <v>NEUTRAL</v>
      </c>
      <c r="L453" s="6" t="str">
        <f>OBV!H453</f>
        <v>NEUTRAL</v>
      </c>
      <c r="M453" s="8">
        <f t="shared" si="70"/>
        <v>25</v>
      </c>
      <c r="N453" s="8">
        <f t="shared" si="71"/>
        <v>0</v>
      </c>
      <c r="O453" s="8">
        <f t="shared" si="72"/>
        <v>50</v>
      </c>
      <c r="P453" s="8">
        <f t="shared" si="73"/>
        <v>49.5</v>
      </c>
      <c r="Q453" s="9">
        <f t="shared" si="74"/>
        <v>23.675000000000001</v>
      </c>
      <c r="R453" s="9">
        <f t="shared" si="75"/>
        <v>34.875</v>
      </c>
      <c r="S453" s="9">
        <f t="shared" si="76"/>
        <v>38.525000000000006</v>
      </c>
      <c r="T453" s="9">
        <f t="shared" si="77"/>
        <v>31.125</v>
      </c>
      <c r="U453" s="8">
        <f t="shared" si="78"/>
        <v>32.358333333333334</v>
      </c>
      <c r="V453" s="8">
        <f t="shared" si="79"/>
        <v>32.049999999999997</v>
      </c>
    </row>
    <row r="454" spans="1:22" ht="13.5" x14ac:dyDescent="0.25">
      <c r="A454" s="3">
        <f>RSI!A454</f>
        <v>42668</v>
      </c>
      <c r="B454" s="2">
        <f>RSI!B454</f>
        <v>8.8701000000000008</v>
      </c>
      <c r="C454" s="2">
        <f>RSI!I454</f>
        <v>54.723274093089536</v>
      </c>
      <c r="D454" s="2">
        <f>MACD!E454</f>
        <v>4.4821890615246218E-2</v>
      </c>
      <c r="E454" s="2">
        <f>MACD!F454</f>
        <v>2.5076052545490439E-2</v>
      </c>
      <c r="F454" s="2">
        <f>'Moving Avg'!D454</f>
        <v>8.8639200000000002</v>
      </c>
      <c r="G454" s="2">
        <f>'Moving Avg'!F454</f>
        <v>8.8811499999999999</v>
      </c>
      <c r="H454" s="2">
        <f>'Moving Avg'!G454</f>
        <v>8.7351399999999995</v>
      </c>
      <c r="I454" s="2">
        <f>'Moving Avg'!H454</f>
        <v>7.8650980000000006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50</v>
      </c>
      <c r="P454" s="8">
        <f t="shared" si="73"/>
        <v>83.5</v>
      </c>
      <c r="Q454" s="9">
        <f t="shared" si="74"/>
        <v>28.774999999999999</v>
      </c>
      <c r="R454" s="9">
        <f t="shared" si="75"/>
        <v>43.375</v>
      </c>
      <c r="S454" s="9">
        <f t="shared" si="76"/>
        <v>53.825000000000003</v>
      </c>
      <c r="T454" s="9">
        <f t="shared" si="77"/>
        <v>39.625</v>
      </c>
      <c r="U454" s="8">
        <f t="shared" si="78"/>
        <v>41.991666666666667</v>
      </c>
      <c r="V454" s="8">
        <f t="shared" si="79"/>
        <v>41.400000000000006</v>
      </c>
    </row>
    <row r="455" spans="1:22" ht="13.5" x14ac:dyDescent="0.25">
      <c r="A455" s="3">
        <f>RSI!A455</f>
        <v>42669</v>
      </c>
      <c r="B455" s="2">
        <f>RSI!B455</f>
        <v>8.9254999999999995</v>
      </c>
      <c r="C455" s="2">
        <f>RSI!I455</f>
        <v>61.176837244442929</v>
      </c>
      <c r="D455" s="2">
        <f>MACD!E455</f>
        <v>4.4511207408305609E-2</v>
      </c>
      <c r="E455" s="2">
        <f>MACD!F455</f>
        <v>2.8963083518053476E-2</v>
      </c>
      <c r="F455" s="2">
        <f>'Moving Avg'!D455</f>
        <v>8.8762399999999992</v>
      </c>
      <c r="G455" s="2">
        <f>'Moving Avg'!F455</f>
        <v>8.8857700000000008</v>
      </c>
      <c r="H455" s="2">
        <f>'Moving Avg'!G455</f>
        <v>8.7517600000000009</v>
      </c>
      <c r="I455" s="2">
        <f>'Moving Avg'!H455</f>
        <v>7.8754335000000006</v>
      </c>
      <c r="J455" s="6" t="str">
        <f>OBV!F455</f>
        <v>BULLISH</v>
      </c>
      <c r="K455" s="6" t="str">
        <f>OBV!G455</f>
        <v>STRONG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100</v>
      </c>
      <c r="Q455" s="9">
        <f t="shared" si="74"/>
        <v>31.25</v>
      </c>
      <c r="R455" s="9">
        <f t="shared" si="75"/>
        <v>47.5</v>
      </c>
      <c r="S455" s="9">
        <f t="shared" si="76"/>
        <v>61.25</v>
      </c>
      <c r="T455" s="9">
        <f t="shared" si="77"/>
        <v>43.75</v>
      </c>
      <c r="U455" s="8">
        <f t="shared" si="78"/>
        <v>46.666666666666664</v>
      </c>
      <c r="V455" s="8">
        <f t="shared" si="79"/>
        <v>45.9375</v>
      </c>
    </row>
    <row r="456" spans="1:22" ht="13.5" x14ac:dyDescent="0.25">
      <c r="A456" s="3">
        <f>RSI!A456</f>
        <v>42670</v>
      </c>
      <c r="B456" s="2">
        <f>RSI!B456</f>
        <v>8.8947000000000003</v>
      </c>
      <c r="C456" s="2">
        <f>RSI!I456</f>
        <v>56.366543588621738</v>
      </c>
      <c r="D456" s="2">
        <f>MACD!E456</f>
        <v>4.3195872047787631E-2</v>
      </c>
      <c r="E456" s="2">
        <f>MACD!F456</f>
        <v>3.1809641224000304E-2</v>
      </c>
      <c r="F456" s="2">
        <f>'Moving Avg'!D456</f>
        <v>8.8836199999999987</v>
      </c>
      <c r="G456" s="2">
        <f>'Moving Avg'!F456</f>
        <v>8.8888500000000015</v>
      </c>
      <c r="H456" s="2">
        <f>'Moving Avg'!G456</f>
        <v>8.7671480000000006</v>
      </c>
      <c r="I456" s="2">
        <f>'Moving Avg'!H456</f>
        <v>7.8856150000000014</v>
      </c>
      <c r="J456" s="6" t="str">
        <f>OBV!F456</f>
        <v>BULLISH</v>
      </c>
      <c r="K456" s="6" t="str">
        <f>OBV!G456</f>
        <v>STRONG</v>
      </c>
      <c r="L456" s="6" t="str">
        <f>OBV!H456</f>
        <v>CONFIRMED BULLISH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100</v>
      </c>
      <c r="Q456" s="9">
        <f t="shared" si="74"/>
        <v>31.25</v>
      </c>
      <c r="R456" s="9">
        <f t="shared" si="75"/>
        <v>47.5</v>
      </c>
      <c r="S456" s="9">
        <f t="shared" si="76"/>
        <v>61.25</v>
      </c>
      <c r="T456" s="9">
        <f t="shared" si="77"/>
        <v>43.75</v>
      </c>
      <c r="U456" s="8">
        <f t="shared" si="78"/>
        <v>46.666666666666664</v>
      </c>
      <c r="V456" s="8">
        <f t="shared" si="79"/>
        <v>45.9375</v>
      </c>
    </row>
    <row r="457" spans="1:22" ht="13.5" x14ac:dyDescent="0.25">
      <c r="A457" s="3">
        <f>RSI!A457</f>
        <v>42671</v>
      </c>
      <c r="B457" s="2">
        <f>RSI!B457</f>
        <v>8.9870000000000001</v>
      </c>
      <c r="C457" s="2">
        <f>RSI!I457</f>
        <v>65.19787202560039</v>
      </c>
      <c r="D457" s="2">
        <f>MACD!E457</f>
        <v>3.5930058052535685E-2</v>
      </c>
      <c r="E457" s="2">
        <f>MACD!F457</f>
        <v>3.2633724589707383E-2</v>
      </c>
      <c r="F457" s="2">
        <f>'Moving Avg'!D457</f>
        <v>8.908240000000001</v>
      </c>
      <c r="G457" s="2">
        <f>'Moving Avg'!F457</f>
        <v>8.8968500000000006</v>
      </c>
      <c r="H457" s="2">
        <f>'Moving Avg'!G457</f>
        <v>8.7849980000000016</v>
      </c>
      <c r="I457" s="2">
        <f>'Moving Avg'!H457</f>
        <v>7.8962875000000023</v>
      </c>
      <c r="J457" s="6" t="str">
        <f>OBV!F457</f>
        <v>BULLISH</v>
      </c>
      <c r="K457" s="6" t="str">
        <f>OBV!G457</f>
        <v>STRONG</v>
      </c>
      <c r="L457" s="6" t="str">
        <f>OBV!H457</f>
        <v>CONFIRMED BULLISH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100</v>
      </c>
      <c r="Q457" s="9">
        <f t="shared" si="74"/>
        <v>31.25</v>
      </c>
      <c r="R457" s="9">
        <f t="shared" si="75"/>
        <v>47.5</v>
      </c>
      <c r="S457" s="9">
        <f t="shared" si="76"/>
        <v>61.25</v>
      </c>
      <c r="T457" s="9">
        <f t="shared" si="77"/>
        <v>43.75</v>
      </c>
      <c r="U457" s="8">
        <f t="shared" si="78"/>
        <v>46.666666666666664</v>
      </c>
      <c r="V457" s="8">
        <f t="shared" si="79"/>
        <v>45.9375</v>
      </c>
    </row>
    <row r="458" spans="1:22" ht="13.5" x14ac:dyDescent="0.25">
      <c r="A458" s="3">
        <f>RSI!A458</f>
        <v>42674</v>
      </c>
      <c r="B458" s="2">
        <f>RSI!B458</f>
        <v>8.9809000000000001</v>
      </c>
      <c r="C458" s="2">
        <f>RSI!I458</f>
        <v>64.272020829212295</v>
      </c>
      <c r="D458" s="2">
        <f>MACD!E458</f>
        <v>2.1854220215200115E-2</v>
      </c>
      <c r="E458" s="2">
        <f>MACD!F458</f>
        <v>3.0477823714805931E-2</v>
      </c>
      <c r="F458" s="2">
        <f>'Moving Avg'!D458</f>
        <v>8.9316399999999998</v>
      </c>
      <c r="G458" s="2">
        <f>'Moving Avg'!F458</f>
        <v>8.9048549999999995</v>
      </c>
      <c r="H458" s="2">
        <f>'Moving Avg'!G458</f>
        <v>8.8027260000000016</v>
      </c>
      <c r="I458" s="2">
        <f>'Moving Avg'!H458</f>
        <v>7.9069000000000029</v>
      </c>
      <c r="J458" s="6" t="str">
        <f>OBV!F458</f>
        <v>BULLISH</v>
      </c>
      <c r="K458" s="6" t="str">
        <f>OBV!G458</f>
        <v>STRONG</v>
      </c>
      <c r="L458" s="6" t="str">
        <f>OBV!H458</f>
        <v>CONFIRMED BULLISH</v>
      </c>
      <c r="M458" s="8">
        <f t="shared" si="70"/>
        <v>25</v>
      </c>
      <c r="N458" s="8">
        <f t="shared" si="71"/>
        <v>45</v>
      </c>
      <c r="O458" s="8">
        <f t="shared" si="72"/>
        <v>50</v>
      </c>
      <c r="P458" s="8">
        <f t="shared" si="73"/>
        <v>100</v>
      </c>
      <c r="Q458" s="9">
        <f t="shared" si="74"/>
        <v>47</v>
      </c>
      <c r="R458" s="9">
        <f t="shared" si="75"/>
        <v>56.5</v>
      </c>
      <c r="S458" s="9">
        <f t="shared" si="76"/>
        <v>68</v>
      </c>
      <c r="T458" s="9">
        <f t="shared" si="77"/>
        <v>55</v>
      </c>
      <c r="U458" s="8">
        <f t="shared" si="78"/>
        <v>57.166666666666664</v>
      </c>
      <c r="V458" s="8">
        <f t="shared" si="79"/>
        <v>56.625</v>
      </c>
    </row>
    <row r="459" spans="1:22" ht="13.5" x14ac:dyDescent="0.25">
      <c r="A459" s="3">
        <f>RSI!A459</f>
        <v>42675</v>
      </c>
      <c r="B459" s="2">
        <f>RSI!B459</f>
        <v>8.8947000000000003</v>
      </c>
      <c r="C459" s="2">
        <f>RSI!I459</f>
        <v>52.850607059100525</v>
      </c>
      <c r="D459" s="2">
        <f>MACD!E459</f>
        <v>1.5628943046746002E-2</v>
      </c>
      <c r="E459" s="2">
        <f>MACD!F459</f>
        <v>2.7508047581193948E-2</v>
      </c>
      <c r="F459" s="2">
        <f>'Moving Avg'!D459</f>
        <v>8.9365600000000001</v>
      </c>
      <c r="G459" s="2">
        <f>'Moving Avg'!F459</f>
        <v>8.90855</v>
      </c>
      <c r="H459" s="2">
        <f>'Moving Avg'!G459</f>
        <v>8.8182380000000009</v>
      </c>
      <c r="I459" s="2">
        <f>'Moving Avg'!H459</f>
        <v>7.917111000000002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  <c r="M459" s="8">
        <f t="shared" si="70"/>
        <v>25</v>
      </c>
      <c r="N459" s="8">
        <f t="shared" si="71"/>
        <v>45</v>
      </c>
      <c r="O459" s="8">
        <f t="shared" si="72"/>
        <v>50</v>
      </c>
      <c r="P459" s="8">
        <f t="shared" si="73"/>
        <v>100</v>
      </c>
      <c r="Q459" s="9">
        <f t="shared" si="74"/>
        <v>47</v>
      </c>
      <c r="R459" s="9">
        <f t="shared" si="75"/>
        <v>56.5</v>
      </c>
      <c r="S459" s="9">
        <f t="shared" si="76"/>
        <v>68</v>
      </c>
      <c r="T459" s="9">
        <f t="shared" si="77"/>
        <v>55</v>
      </c>
      <c r="U459" s="8">
        <f t="shared" si="78"/>
        <v>57.166666666666664</v>
      </c>
      <c r="V459" s="8">
        <f t="shared" si="79"/>
        <v>56.625</v>
      </c>
    </row>
    <row r="460" spans="1:22" ht="13.5" x14ac:dyDescent="0.25">
      <c r="A460" s="3">
        <f>RSI!A460</f>
        <v>42676</v>
      </c>
      <c r="B460" s="2">
        <f>RSI!B460</f>
        <v>8.8947000000000003</v>
      </c>
      <c r="C460" s="2">
        <f>RSI!I460</f>
        <v>52.850607059100525</v>
      </c>
      <c r="D460" s="2">
        <f>MACD!E460</f>
        <v>1.0222484375770335E-2</v>
      </c>
      <c r="E460" s="2">
        <f>MACD!F460</f>
        <v>2.4050934940109226E-2</v>
      </c>
      <c r="F460" s="2">
        <f>'Moving Avg'!D460</f>
        <v>8.9304000000000006</v>
      </c>
      <c r="G460" s="2">
        <f>'Moving Avg'!F460</f>
        <v>8.9070099999999996</v>
      </c>
      <c r="H460" s="2">
        <f>'Moving Avg'!G460</f>
        <v>8.8336260000000024</v>
      </c>
      <c r="I460" s="2">
        <f>'Moving Avg'!H460</f>
        <v>7.9273510000000034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0"/>
        <v>25</v>
      </c>
      <c r="N460" s="8">
        <f t="shared" si="71"/>
        <v>45</v>
      </c>
      <c r="O460" s="8">
        <f t="shared" si="72"/>
        <v>50</v>
      </c>
      <c r="P460" s="8">
        <f t="shared" si="73"/>
        <v>16.5</v>
      </c>
      <c r="Q460" s="9">
        <f t="shared" si="74"/>
        <v>34.475000000000001</v>
      </c>
      <c r="R460" s="9">
        <f t="shared" si="75"/>
        <v>35.625</v>
      </c>
      <c r="S460" s="9">
        <f t="shared" si="76"/>
        <v>30.425000000000001</v>
      </c>
      <c r="T460" s="9">
        <f t="shared" si="77"/>
        <v>34.125</v>
      </c>
      <c r="U460" s="8">
        <f t="shared" si="78"/>
        <v>33.508333333333333</v>
      </c>
      <c r="V460" s="8">
        <f t="shared" si="79"/>
        <v>33.662499999999994</v>
      </c>
    </row>
    <row r="461" spans="1:22" ht="13.5" x14ac:dyDescent="0.25">
      <c r="A461" s="3">
        <f>RSI!A461</f>
        <v>42677</v>
      </c>
      <c r="B461" s="2">
        <f>RSI!B461</f>
        <v>8.8947000000000003</v>
      </c>
      <c r="C461" s="2">
        <f>RSI!I461</f>
        <v>52.850607059100525</v>
      </c>
      <c r="D461" s="2">
        <f>MACD!E461</f>
        <v>4.5807006947988782E-3</v>
      </c>
      <c r="E461" s="2">
        <f>MACD!F461</f>
        <v>2.0156888091047161E-2</v>
      </c>
      <c r="F461" s="2">
        <f>'Moving Avg'!D461</f>
        <v>8.9304000000000006</v>
      </c>
      <c r="G461" s="2">
        <f>'Moving Avg'!F461</f>
        <v>8.9051650000000002</v>
      </c>
      <c r="H461" s="2">
        <f>'Moving Avg'!G461</f>
        <v>8.8483999999999998</v>
      </c>
      <c r="I461" s="2">
        <f>'Moving Avg'!H461</f>
        <v>7.9375325000000041</v>
      </c>
      <c r="J461" s="6" t="str">
        <f>OBV!F461</f>
        <v>BEARISH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45</v>
      </c>
      <c r="O461" s="8">
        <f t="shared" si="72"/>
        <v>50</v>
      </c>
      <c r="P461" s="8">
        <f t="shared" si="73"/>
        <v>16.5</v>
      </c>
      <c r="Q461" s="9">
        <f t="shared" si="74"/>
        <v>34.475000000000001</v>
      </c>
      <c r="R461" s="9">
        <f t="shared" si="75"/>
        <v>35.625</v>
      </c>
      <c r="S461" s="9">
        <f t="shared" si="76"/>
        <v>30.425000000000001</v>
      </c>
      <c r="T461" s="9">
        <f t="shared" si="77"/>
        <v>34.125</v>
      </c>
      <c r="U461" s="8">
        <f t="shared" si="78"/>
        <v>33.508333333333333</v>
      </c>
      <c r="V461" s="8">
        <f t="shared" si="79"/>
        <v>33.662499999999994</v>
      </c>
    </row>
    <row r="462" spans="1:22" ht="13.5" x14ac:dyDescent="0.25">
      <c r="A462" s="3">
        <f>RSI!A462</f>
        <v>42678</v>
      </c>
      <c r="B462" s="2">
        <f>RSI!B462</f>
        <v>8.8947000000000003</v>
      </c>
      <c r="C462" s="2">
        <f>RSI!I462</f>
        <v>52.850607059100525</v>
      </c>
      <c r="D462" s="2">
        <f>MACD!E462</f>
        <v>6.2624680577627601E-4</v>
      </c>
      <c r="E462" s="2">
        <f>MACD!F462</f>
        <v>1.6250759833992986E-2</v>
      </c>
      <c r="F462" s="2">
        <f>'Moving Avg'!D462</f>
        <v>8.9119399999999995</v>
      </c>
      <c r="G462" s="2">
        <f>'Moving Avg'!F462</f>
        <v>8.9005499999999991</v>
      </c>
      <c r="H462" s="2">
        <f>'Moving Avg'!G462</f>
        <v>8.861326</v>
      </c>
      <c r="I462" s="2">
        <f>'Moving Avg'!H462</f>
        <v>7.9477725000000046</v>
      </c>
      <c r="J462" s="6" t="str">
        <f>OBV!F462</f>
        <v>BEARISH</v>
      </c>
      <c r="K462" s="6" t="str">
        <f>OBV!G462</f>
        <v>WEAK</v>
      </c>
      <c r="L462" s="6" t="str">
        <f>OBV!H462</f>
        <v>CONFIRMED BEARISH</v>
      </c>
      <c r="M462" s="8">
        <f t="shared" si="70"/>
        <v>25</v>
      </c>
      <c r="N462" s="8">
        <f t="shared" si="71"/>
        <v>45</v>
      </c>
      <c r="O462" s="8">
        <f t="shared" si="72"/>
        <v>50</v>
      </c>
      <c r="P462" s="8">
        <f t="shared" si="73"/>
        <v>0</v>
      </c>
      <c r="Q462" s="9">
        <f t="shared" si="74"/>
        <v>32</v>
      </c>
      <c r="R462" s="9">
        <f t="shared" si="75"/>
        <v>31.5</v>
      </c>
      <c r="S462" s="9">
        <f t="shared" si="76"/>
        <v>23</v>
      </c>
      <c r="T462" s="9">
        <f t="shared" si="77"/>
        <v>30</v>
      </c>
      <c r="U462" s="8">
        <f t="shared" si="78"/>
        <v>28.833333333333332</v>
      </c>
      <c r="V462" s="8">
        <f t="shared" si="79"/>
        <v>29.125</v>
      </c>
    </row>
    <row r="463" spans="1:22" ht="13.5" x14ac:dyDescent="0.25">
      <c r="A463" s="3">
        <f>RSI!A463</f>
        <v>42681</v>
      </c>
      <c r="B463" s="2">
        <f>RSI!B463</f>
        <v>8.9870000000000001</v>
      </c>
      <c r="C463" s="2">
        <f>RSI!I463</f>
        <v>62.458756208358587</v>
      </c>
      <c r="D463" s="2">
        <f>MACD!E463</f>
        <v>-9.6671429569124001E-3</v>
      </c>
      <c r="E463" s="2">
        <f>MACD!F463</f>
        <v>1.106717927581191E-2</v>
      </c>
      <c r="F463" s="2">
        <f>'Moving Avg'!D463</f>
        <v>8.9131600000000013</v>
      </c>
      <c r="G463" s="2">
        <f>'Moving Avg'!F463</f>
        <v>8.9036249999999999</v>
      </c>
      <c r="H463" s="2">
        <f>'Moving Avg'!G463</f>
        <v>8.8754840000000019</v>
      </c>
      <c r="I463" s="2">
        <f>'Moving Avg'!H463</f>
        <v>7.958474000000006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  <c r="M463" s="8">
        <f t="shared" si="70"/>
        <v>25</v>
      </c>
      <c r="N463" s="8">
        <f t="shared" si="71"/>
        <v>100</v>
      </c>
      <c r="O463" s="8">
        <f t="shared" si="72"/>
        <v>50</v>
      </c>
      <c r="P463" s="8">
        <f t="shared" si="73"/>
        <v>16.5</v>
      </c>
      <c r="Q463" s="9">
        <f t="shared" si="74"/>
        <v>53.725000000000001</v>
      </c>
      <c r="R463" s="9">
        <f t="shared" si="75"/>
        <v>46.625</v>
      </c>
      <c r="S463" s="9">
        <f t="shared" si="76"/>
        <v>38.674999999999997</v>
      </c>
      <c r="T463" s="9">
        <f t="shared" si="77"/>
        <v>47.875</v>
      </c>
      <c r="U463" s="8">
        <f t="shared" si="78"/>
        <v>46.341666666666661</v>
      </c>
      <c r="V463" s="8">
        <f t="shared" si="79"/>
        <v>46.724999999999994</v>
      </c>
    </row>
    <row r="464" spans="1:22" ht="13.5" x14ac:dyDescent="0.25">
      <c r="A464" s="3">
        <f>RSI!A464</f>
        <v>42682</v>
      </c>
      <c r="B464" s="2">
        <f>RSI!B464</f>
        <v>8.9809000000000001</v>
      </c>
      <c r="C464" s="2">
        <f>RSI!I464</f>
        <v>61.565828750375928</v>
      </c>
      <c r="D464" s="2">
        <f>MACD!E464</f>
        <v>-1.7618748691704766E-2</v>
      </c>
      <c r="E464" s="2">
        <f>MACD!F464</f>
        <v>5.3299936823085741E-3</v>
      </c>
      <c r="F464" s="2">
        <f>'Moving Avg'!D464</f>
        <v>8.9304000000000006</v>
      </c>
      <c r="G464" s="2">
        <f>'Moving Avg'!F464</f>
        <v>8.9063949999999998</v>
      </c>
      <c r="H464" s="2">
        <f>'Moving Avg'!G464</f>
        <v>8.8858260000000016</v>
      </c>
      <c r="I464" s="2">
        <f>'Moving Avg'!H464</f>
        <v>7.9692330000000062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  <c r="M464" s="8">
        <f t="shared" si="70"/>
        <v>25</v>
      </c>
      <c r="N464" s="8">
        <f t="shared" si="71"/>
        <v>100</v>
      </c>
      <c r="O464" s="8">
        <f t="shared" si="72"/>
        <v>50</v>
      </c>
      <c r="P464" s="8">
        <f t="shared" si="73"/>
        <v>16.5</v>
      </c>
      <c r="Q464" s="9">
        <f t="shared" si="74"/>
        <v>53.725000000000001</v>
      </c>
      <c r="R464" s="9">
        <f t="shared" si="75"/>
        <v>46.625</v>
      </c>
      <c r="S464" s="9">
        <f t="shared" si="76"/>
        <v>38.674999999999997</v>
      </c>
      <c r="T464" s="9">
        <f t="shared" si="77"/>
        <v>47.875</v>
      </c>
      <c r="U464" s="8">
        <f t="shared" si="78"/>
        <v>46.341666666666661</v>
      </c>
      <c r="V464" s="8">
        <f t="shared" si="79"/>
        <v>46.724999999999994</v>
      </c>
    </row>
    <row r="465" spans="1:22" ht="13.5" x14ac:dyDescent="0.25">
      <c r="A465" s="3">
        <f>RSI!A465</f>
        <v>42683</v>
      </c>
      <c r="B465" s="2">
        <f>RSI!B465</f>
        <v>8.9377999999999993</v>
      </c>
      <c r="C465" s="2">
        <f>RSI!I465</f>
        <v>55.525664737980897</v>
      </c>
      <c r="D465" s="2">
        <f>MACD!E465</f>
        <v>-1.3194864310795751E-2</v>
      </c>
      <c r="E465" s="2">
        <f>MACD!F465</f>
        <v>1.6250220836877089E-3</v>
      </c>
      <c r="F465" s="2">
        <f>'Moving Avg'!D465</f>
        <v>8.9390199999999993</v>
      </c>
      <c r="G465" s="2">
        <f>'Moving Avg'!F465</f>
        <v>8.9070100000000014</v>
      </c>
      <c r="H465" s="2">
        <f>'Moving Avg'!G465</f>
        <v>8.8922280000000011</v>
      </c>
      <c r="I465" s="2">
        <f>'Moving Avg'!H465</f>
        <v>7.9798060000000071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  <c r="M465" s="8">
        <f t="shared" si="70"/>
        <v>25</v>
      </c>
      <c r="N465" s="8">
        <f t="shared" si="71"/>
        <v>45</v>
      </c>
      <c r="O465" s="8">
        <f t="shared" si="72"/>
        <v>50</v>
      </c>
      <c r="P465" s="8">
        <f t="shared" si="73"/>
        <v>16.5</v>
      </c>
      <c r="Q465" s="9">
        <f t="shared" si="74"/>
        <v>34.475000000000001</v>
      </c>
      <c r="R465" s="9">
        <f t="shared" si="75"/>
        <v>35.625</v>
      </c>
      <c r="S465" s="9">
        <f t="shared" si="76"/>
        <v>30.425000000000001</v>
      </c>
      <c r="T465" s="9">
        <f t="shared" si="77"/>
        <v>34.125</v>
      </c>
      <c r="U465" s="8">
        <f t="shared" si="78"/>
        <v>33.508333333333333</v>
      </c>
      <c r="V465" s="8">
        <f t="shared" si="79"/>
        <v>33.662499999999994</v>
      </c>
    </row>
    <row r="466" spans="1:22" ht="13.5" x14ac:dyDescent="0.25">
      <c r="A466" s="3">
        <f>RSI!A466</f>
        <v>42684</v>
      </c>
      <c r="B466" s="2">
        <f>RSI!B466</f>
        <v>8.8947000000000003</v>
      </c>
      <c r="C466" s="2">
        <f>RSI!I466</f>
        <v>50.219661994489691</v>
      </c>
      <c r="D466" s="2">
        <f>MACD!E466</f>
        <v>-1.1264529091441489E-2</v>
      </c>
      <c r="E466" s="2">
        <f>MACD!F466</f>
        <v>-9.5288815133813044E-4</v>
      </c>
      <c r="F466" s="2">
        <f>'Moving Avg'!D466</f>
        <v>8.9390199999999993</v>
      </c>
      <c r="G466" s="2">
        <f>'Moving Avg'!F466</f>
        <v>8.9063949999999998</v>
      </c>
      <c r="H466" s="2">
        <f>'Moving Avg'!G466</f>
        <v>8.8971520000000002</v>
      </c>
      <c r="I466" s="2">
        <f>'Moving Avg'!H466</f>
        <v>7.9901340000000074</v>
      </c>
      <c r="J466" s="6" t="str">
        <f>OBV!F466</f>
        <v>BEARISH</v>
      </c>
      <c r="K466" s="6" t="str">
        <f>OBV!G466</f>
        <v>WEAK</v>
      </c>
      <c r="L466" s="6" t="str">
        <f>OBV!H466</f>
        <v>NEUTRAL</v>
      </c>
      <c r="M466" s="8">
        <f t="shared" si="70"/>
        <v>25</v>
      </c>
      <c r="N466" s="8">
        <f t="shared" si="71"/>
        <v>45</v>
      </c>
      <c r="O466" s="8">
        <f t="shared" si="72"/>
        <v>50</v>
      </c>
      <c r="P466" s="8">
        <f t="shared" si="73"/>
        <v>0</v>
      </c>
      <c r="Q466" s="9">
        <f t="shared" si="74"/>
        <v>32</v>
      </c>
      <c r="R466" s="9">
        <f t="shared" si="75"/>
        <v>31.5</v>
      </c>
      <c r="S466" s="9">
        <f t="shared" si="76"/>
        <v>23</v>
      </c>
      <c r="T466" s="9">
        <f t="shared" si="77"/>
        <v>30</v>
      </c>
      <c r="U466" s="8">
        <f t="shared" si="78"/>
        <v>28.833333333333332</v>
      </c>
      <c r="V466" s="8">
        <f t="shared" si="79"/>
        <v>29.125</v>
      </c>
    </row>
    <row r="467" spans="1:22" ht="13.5" x14ac:dyDescent="0.25">
      <c r="A467" s="3">
        <f>RSI!A467</f>
        <v>42685</v>
      </c>
      <c r="B467" s="2">
        <f>RSI!B467</f>
        <v>8.8638999999999992</v>
      </c>
      <c r="C467" s="2">
        <f>RSI!I467</f>
        <v>46.779437167851412</v>
      </c>
      <c r="D467" s="2">
        <f>MACD!E467</f>
        <v>6.8576939902929013E-3</v>
      </c>
      <c r="E467" s="2">
        <f>MACD!F467</f>
        <v>6.0922827698807599E-4</v>
      </c>
      <c r="F467" s="2">
        <f>'Moving Avg'!D467</f>
        <v>8.9328599999999998</v>
      </c>
      <c r="G467" s="2">
        <f>'Moving Avg'!F467</f>
        <v>8.903929999999999</v>
      </c>
      <c r="H467" s="2">
        <f>'Moving Avg'!G467</f>
        <v>8.9008460000000014</v>
      </c>
      <c r="I467" s="2">
        <f>'Moving Avg'!H467</f>
        <v>8.0002200000000077</v>
      </c>
      <c r="J467" s="6" t="str">
        <f>OBV!F467</f>
        <v>BEARISH</v>
      </c>
      <c r="K467" s="6" t="str">
        <f>OBV!G467</f>
        <v>WEAK</v>
      </c>
      <c r="L467" s="6" t="str">
        <f>OBV!H467</f>
        <v>CONFIRMED BEARISH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0</v>
      </c>
      <c r="Q467" s="9">
        <f t="shared" si="74"/>
        <v>16.25</v>
      </c>
      <c r="R467" s="9">
        <f t="shared" si="75"/>
        <v>22.5</v>
      </c>
      <c r="S467" s="9">
        <f t="shared" si="76"/>
        <v>16.25</v>
      </c>
      <c r="T467" s="9">
        <f t="shared" si="77"/>
        <v>18.75</v>
      </c>
      <c r="U467" s="8">
        <f t="shared" si="78"/>
        <v>18.333333333333332</v>
      </c>
      <c r="V467" s="8">
        <f t="shared" si="79"/>
        <v>18.4375</v>
      </c>
    </row>
    <row r="468" spans="1:22" ht="13.5" x14ac:dyDescent="0.25">
      <c r="A468" s="3">
        <f>RSI!A468</f>
        <v>42688</v>
      </c>
      <c r="B468" s="2">
        <f>RSI!B468</f>
        <v>8.8638999999999992</v>
      </c>
      <c r="C468" s="2">
        <f>RSI!I468</f>
        <v>46.779437167851412</v>
      </c>
      <c r="D468" s="2">
        <f>MACD!E468</f>
        <v>2.1442254023099849E-2</v>
      </c>
      <c r="E468" s="2">
        <f>MACD!F468</f>
        <v>4.7758334262104308E-3</v>
      </c>
      <c r="F468" s="2">
        <f>'Moving Avg'!D468</f>
        <v>8.908240000000001</v>
      </c>
      <c r="G468" s="2">
        <f>'Moving Avg'!F468</f>
        <v>8.9039300000000008</v>
      </c>
      <c r="H468" s="2">
        <f>'Moving Avg'!G468</f>
        <v>8.9022000000000006</v>
      </c>
      <c r="I468" s="2">
        <f>'Moving Avg'!H468</f>
        <v>8.0097490000000082</v>
      </c>
      <c r="J468" s="6" t="str">
        <f>OBV!F468</f>
        <v>BEARISH</v>
      </c>
      <c r="K468" s="6" t="str">
        <f>OBV!G468</f>
        <v>WEAK</v>
      </c>
      <c r="L468" s="6" t="str">
        <f>OBV!H468</f>
        <v>CONFIRMED BEARISH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0</v>
      </c>
      <c r="Q468" s="9">
        <f t="shared" si="74"/>
        <v>16.25</v>
      </c>
      <c r="R468" s="9">
        <f t="shared" si="75"/>
        <v>22.5</v>
      </c>
      <c r="S468" s="9">
        <f t="shared" si="76"/>
        <v>16.25</v>
      </c>
      <c r="T468" s="9">
        <f t="shared" si="77"/>
        <v>18.75</v>
      </c>
      <c r="U468" s="8">
        <f t="shared" si="78"/>
        <v>18.333333333333332</v>
      </c>
      <c r="V468" s="8">
        <f t="shared" si="79"/>
        <v>18.4375</v>
      </c>
    </row>
    <row r="469" spans="1:22" ht="13.5" x14ac:dyDescent="0.25">
      <c r="A469" s="3">
        <f>RSI!A469</f>
        <v>42689</v>
      </c>
      <c r="B469" s="2">
        <f>RSI!B469</f>
        <v>8.8947000000000003</v>
      </c>
      <c r="C469" s="2">
        <f>RSI!I469</f>
        <v>50.69649682094979</v>
      </c>
      <c r="D469" s="2">
        <f>MACD!E469</f>
        <v>1.8414860840563207E-2</v>
      </c>
      <c r="E469" s="2">
        <f>MACD!F469</f>
        <v>7.5036389090809858E-3</v>
      </c>
      <c r="F469" s="2">
        <f>'Moving Avg'!D469</f>
        <v>8.891</v>
      </c>
      <c r="G469" s="2">
        <f>'Moving Avg'!F469</f>
        <v>8.9054700000000011</v>
      </c>
      <c r="H469" s="2">
        <f>'Moving Avg'!G469</f>
        <v>8.8990000000000009</v>
      </c>
      <c r="I469" s="2">
        <f>'Moving Avg'!H469</f>
        <v>8.0190510000000099</v>
      </c>
      <c r="J469" s="6" t="str">
        <f>OBV!F469</f>
        <v>BEARISH</v>
      </c>
      <c r="K469" s="6" t="str">
        <f>OBV!G469</f>
        <v>NEUTRAL</v>
      </c>
      <c r="L469" s="6" t="str">
        <f>OBV!H469</f>
        <v>CONFIRMED BEARISH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16.5</v>
      </c>
      <c r="Q469" s="9">
        <f t="shared" si="74"/>
        <v>18.725000000000001</v>
      </c>
      <c r="R469" s="9">
        <f t="shared" si="75"/>
        <v>26.625</v>
      </c>
      <c r="S469" s="9">
        <f t="shared" si="76"/>
        <v>23.675000000000001</v>
      </c>
      <c r="T469" s="9">
        <f t="shared" si="77"/>
        <v>22.875</v>
      </c>
      <c r="U469" s="8">
        <f t="shared" si="78"/>
        <v>23.008333333333336</v>
      </c>
      <c r="V469" s="8">
        <f t="shared" si="79"/>
        <v>22.975000000000001</v>
      </c>
    </row>
    <row r="470" spans="1:22" ht="13.5" x14ac:dyDescent="0.25">
      <c r="A470" s="3">
        <f>RSI!A470</f>
        <v>42690</v>
      </c>
      <c r="B470" s="2">
        <f>RSI!B470</f>
        <v>8.8947000000000003</v>
      </c>
      <c r="C470" s="2">
        <f>RSI!I470</f>
        <v>50.696496820949797</v>
      </c>
      <c r="D470" s="2">
        <f>MACD!E470</f>
        <v>1.5833115630991657E-2</v>
      </c>
      <c r="E470" s="2">
        <f>MACD!F470</f>
        <v>9.1695342534631203E-3</v>
      </c>
      <c r="F470" s="2">
        <f>'Moving Avg'!D470</f>
        <v>8.8823800000000013</v>
      </c>
      <c r="G470" s="2">
        <f>'Moving Avg'!F470</f>
        <v>8.9070100000000014</v>
      </c>
      <c r="H470" s="2">
        <f>'Moving Avg'!G470</f>
        <v>8.8960460000000001</v>
      </c>
      <c r="I470" s="2">
        <f>'Moving Avg'!H470</f>
        <v>8.0283530000000098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66.5</v>
      </c>
      <c r="Q470" s="9">
        <f t="shared" si="74"/>
        <v>26.225000000000001</v>
      </c>
      <c r="R470" s="9">
        <f t="shared" si="75"/>
        <v>39.125</v>
      </c>
      <c r="S470" s="9">
        <f t="shared" si="76"/>
        <v>46.174999999999997</v>
      </c>
      <c r="T470" s="9">
        <f t="shared" si="77"/>
        <v>35.375</v>
      </c>
      <c r="U470" s="8">
        <f t="shared" si="78"/>
        <v>37.174999999999997</v>
      </c>
      <c r="V470" s="8">
        <f t="shared" si="79"/>
        <v>36.724999999999994</v>
      </c>
    </row>
    <row r="471" spans="1:22" ht="13.5" x14ac:dyDescent="0.25">
      <c r="A471" s="3">
        <f>RSI!A471</f>
        <v>42691</v>
      </c>
      <c r="B471" s="2">
        <f>RSI!B471</f>
        <v>8.8947000000000003</v>
      </c>
      <c r="C471" s="2">
        <f>RSI!I471</f>
        <v>50.696496820949797</v>
      </c>
      <c r="D471" s="2">
        <f>MACD!E471</f>
        <v>1.3629946414022598E-2</v>
      </c>
      <c r="E471" s="2">
        <f>MACD!F471</f>
        <v>1.0061616685575016E-2</v>
      </c>
      <c r="F471" s="2">
        <f>'Moving Avg'!D471</f>
        <v>8.8823800000000013</v>
      </c>
      <c r="G471" s="2">
        <f>'Moving Avg'!F471</f>
        <v>8.9088549999999991</v>
      </c>
      <c r="H471" s="2">
        <f>'Moving Avg'!G471</f>
        <v>8.8942000000000014</v>
      </c>
      <c r="I471" s="2">
        <f>'Moving Avg'!H471</f>
        <v>8.0376550000000098</v>
      </c>
      <c r="J471" s="6" t="str">
        <f>OBV!F471</f>
        <v>BULLISH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49.5</v>
      </c>
      <c r="Q471" s="9">
        <f t="shared" si="74"/>
        <v>23.675000000000001</v>
      </c>
      <c r="R471" s="9">
        <f t="shared" si="75"/>
        <v>34.875</v>
      </c>
      <c r="S471" s="9">
        <f t="shared" si="76"/>
        <v>38.525000000000006</v>
      </c>
      <c r="T471" s="9">
        <f t="shared" si="77"/>
        <v>31.125</v>
      </c>
      <c r="U471" s="8">
        <f t="shared" si="78"/>
        <v>32.358333333333334</v>
      </c>
      <c r="V471" s="8">
        <f t="shared" si="79"/>
        <v>32.049999999999997</v>
      </c>
    </row>
    <row r="472" spans="1:22" ht="13.5" x14ac:dyDescent="0.25">
      <c r="A472" s="3">
        <f>RSI!A472</f>
        <v>42692</v>
      </c>
      <c r="B472" s="2">
        <f>RSI!B472</f>
        <v>8.8947000000000003</v>
      </c>
      <c r="C472" s="2">
        <f>RSI!I472</f>
        <v>50.69649682094979</v>
      </c>
      <c r="D472" s="2">
        <f>MACD!E472</f>
        <v>1.1748489660964978E-2</v>
      </c>
      <c r="E472" s="2">
        <f>MACD!F472</f>
        <v>1.0398991280653009E-2</v>
      </c>
      <c r="F472" s="2">
        <f>'Moving Avg'!D472</f>
        <v>8.8885400000000008</v>
      </c>
      <c r="G472" s="2">
        <f>'Moving Avg'!F472</f>
        <v>8.9103949999999994</v>
      </c>
      <c r="H472" s="2">
        <f>'Moving Avg'!G472</f>
        <v>8.892354000000001</v>
      </c>
      <c r="I472" s="2">
        <f>'Moving Avg'!H472</f>
        <v>8.0473970000000126</v>
      </c>
      <c r="J472" s="6" t="str">
        <f>OBV!F472</f>
        <v>BULLISH</v>
      </c>
      <c r="K472" s="6" t="str">
        <f>OBV!G472</f>
        <v>STRONG</v>
      </c>
      <c r="L472" s="6" t="str">
        <f>OBV!H472</f>
        <v>CONFIRMED BULLISH</v>
      </c>
      <c r="M472" s="8">
        <f t="shared" si="70"/>
        <v>25</v>
      </c>
      <c r="N472" s="8">
        <f t="shared" si="71"/>
        <v>0</v>
      </c>
      <c r="O472" s="8">
        <f t="shared" si="72"/>
        <v>50</v>
      </c>
      <c r="P472" s="8">
        <f t="shared" si="73"/>
        <v>100</v>
      </c>
      <c r="Q472" s="9">
        <f t="shared" si="74"/>
        <v>31.25</v>
      </c>
      <c r="R472" s="9">
        <f t="shared" si="75"/>
        <v>47.5</v>
      </c>
      <c r="S472" s="9">
        <f t="shared" si="76"/>
        <v>61.25</v>
      </c>
      <c r="T472" s="9">
        <f t="shared" si="77"/>
        <v>43.75</v>
      </c>
      <c r="U472" s="8">
        <f t="shared" si="78"/>
        <v>46.666666666666664</v>
      </c>
      <c r="V472" s="8">
        <f t="shared" si="79"/>
        <v>45.9375</v>
      </c>
    </row>
    <row r="473" spans="1:22" ht="13.5" x14ac:dyDescent="0.25">
      <c r="A473" s="3">
        <f>RSI!A473</f>
        <v>42695</v>
      </c>
      <c r="B473" s="2">
        <f>RSI!B473</f>
        <v>8.8947000000000003</v>
      </c>
      <c r="C473" s="2">
        <f>RSI!I473</f>
        <v>50.696496820949797</v>
      </c>
      <c r="D473" s="2">
        <f>MACD!E473</f>
        <v>2.4340527935226675E-2</v>
      </c>
      <c r="E473" s="2">
        <f>MACD!F473</f>
        <v>1.3187298611567743E-2</v>
      </c>
      <c r="F473" s="2">
        <f>'Moving Avg'!D473</f>
        <v>8.8947000000000003</v>
      </c>
      <c r="G473" s="2">
        <f>'Moving Avg'!F473</f>
        <v>8.9119349999999997</v>
      </c>
      <c r="H473" s="2">
        <f>'Moving Avg'!G473</f>
        <v>8.8905080000000005</v>
      </c>
      <c r="I473" s="2">
        <f>'Moving Avg'!H473</f>
        <v>8.0571390000000118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25</v>
      </c>
      <c r="N473" s="8">
        <f t="shared" si="71"/>
        <v>0</v>
      </c>
      <c r="O473" s="8">
        <f t="shared" si="72"/>
        <v>50</v>
      </c>
      <c r="P473" s="8">
        <f t="shared" si="73"/>
        <v>100</v>
      </c>
      <c r="Q473" s="9">
        <f t="shared" si="74"/>
        <v>31.25</v>
      </c>
      <c r="R473" s="9">
        <f t="shared" si="75"/>
        <v>47.5</v>
      </c>
      <c r="S473" s="9">
        <f t="shared" si="76"/>
        <v>61.25</v>
      </c>
      <c r="T473" s="9">
        <f t="shared" si="77"/>
        <v>43.75</v>
      </c>
      <c r="U473" s="8">
        <f t="shared" si="78"/>
        <v>46.666666666666664</v>
      </c>
      <c r="V473" s="8">
        <f t="shared" si="79"/>
        <v>45.9375</v>
      </c>
    </row>
    <row r="474" spans="1:22" ht="13.5" x14ac:dyDescent="0.25">
      <c r="A474" s="3">
        <f>RSI!A474</f>
        <v>42696</v>
      </c>
      <c r="B474" s="2">
        <f>RSI!B474</f>
        <v>8.9131999999999998</v>
      </c>
      <c r="C474" s="2">
        <f>RSI!I474</f>
        <v>53.663694975600087</v>
      </c>
      <c r="D474" s="2">
        <f>MACD!E474</f>
        <v>3.2671719996995918E-2</v>
      </c>
      <c r="E474" s="2">
        <f>MACD!F474</f>
        <v>1.708418288865338E-2</v>
      </c>
      <c r="F474" s="2">
        <f>'Moving Avg'!D474</f>
        <v>8.8984000000000005</v>
      </c>
      <c r="G474" s="2">
        <f>'Moving Avg'!F474</f>
        <v>8.9140899999999998</v>
      </c>
      <c r="H474" s="2">
        <f>'Moving Avg'!G474</f>
        <v>8.8882920000000016</v>
      </c>
      <c r="I474" s="2">
        <f>'Moving Avg'!H474</f>
        <v>8.0670615000000137</v>
      </c>
      <c r="J474" s="6" t="str">
        <f>OBV!F474</f>
        <v>BULLISH</v>
      </c>
      <c r="K474" s="6" t="str">
        <f>OBV!G474</f>
        <v>NEUTRAL</v>
      </c>
      <c r="L474" s="6" t="str">
        <f>OBV!H474</f>
        <v>CONFIRMED BULLISH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83.5</v>
      </c>
      <c r="Q474" s="9">
        <f t="shared" si="74"/>
        <v>28.774999999999999</v>
      </c>
      <c r="R474" s="9">
        <f t="shared" si="75"/>
        <v>43.375</v>
      </c>
      <c r="S474" s="9">
        <f t="shared" si="76"/>
        <v>53.825000000000003</v>
      </c>
      <c r="T474" s="9">
        <f t="shared" si="77"/>
        <v>39.625</v>
      </c>
      <c r="U474" s="8">
        <f t="shared" si="78"/>
        <v>41.991666666666667</v>
      </c>
      <c r="V474" s="8">
        <f t="shared" si="79"/>
        <v>41.400000000000006</v>
      </c>
    </row>
    <row r="475" spans="1:22" ht="13.5" x14ac:dyDescent="0.25">
      <c r="A475" s="3">
        <f>RSI!A475</f>
        <v>42697</v>
      </c>
      <c r="B475" s="2">
        <f>RSI!B475</f>
        <v>8.9131999999999998</v>
      </c>
      <c r="C475" s="2">
        <f>RSI!I475</f>
        <v>53.663694975600094</v>
      </c>
      <c r="D475" s="2">
        <f>MACD!E475</f>
        <v>3.2967420672205705E-2</v>
      </c>
      <c r="E475" s="2">
        <f>MACD!F475</f>
        <v>2.0260830445363847E-2</v>
      </c>
      <c r="F475" s="2">
        <f>'Moving Avg'!D475</f>
        <v>8.9021000000000008</v>
      </c>
      <c r="G475" s="2">
        <f>'Moving Avg'!F475</f>
        <v>8.913475</v>
      </c>
      <c r="H475" s="2">
        <f>'Moving Avg'!G475</f>
        <v>8.8862000000000023</v>
      </c>
      <c r="I475" s="2">
        <f>'Moving Avg'!H475</f>
        <v>8.0769840000000119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83.5</v>
      </c>
      <c r="Q475" s="9">
        <f t="shared" si="74"/>
        <v>28.774999999999999</v>
      </c>
      <c r="R475" s="9">
        <f t="shared" si="75"/>
        <v>43.375</v>
      </c>
      <c r="S475" s="9">
        <f t="shared" si="76"/>
        <v>53.825000000000003</v>
      </c>
      <c r="T475" s="9">
        <f t="shared" si="77"/>
        <v>39.625</v>
      </c>
      <c r="U475" s="8">
        <f t="shared" si="78"/>
        <v>41.991666666666667</v>
      </c>
      <c r="V475" s="8">
        <f t="shared" si="79"/>
        <v>41.400000000000006</v>
      </c>
    </row>
    <row r="476" spans="1:22" ht="13.5" x14ac:dyDescent="0.25">
      <c r="A476" s="3">
        <f>RSI!A476</f>
        <v>42698</v>
      </c>
      <c r="B476" s="2">
        <f>RSI!B476</f>
        <v>8.8638999999999992</v>
      </c>
      <c r="C476" s="2">
        <f>RSI!I476</f>
        <v>45.2476285931169</v>
      </c>
      <c r="D476" s="2">
        <f>MACD!E476</f>
        <v>3.012482239013714E-2</v>
      </c>
      <c r="E476" s="2">
        <f>MACD!F476</f>
        <v>2.2233628834318505E-2</v>
      </c>
      <c r="F476" s="2">
        <f>'Moving Avg'!D476</f>
        <v>8.8959399999999995</v>
      </c>
      <c r="G476" s="2">
        <f>'Moving Avg'!F476</f>
        <v>8.9119349999999997</v>
      </c>
      <c r="H476" s="2">
        <f>'Moving Avg'!G476</f>
        <v>8.8812760000000033</v>
      </c>
      <c r="I476" s="2">
        <f>'Moving Avg'!H476</f>
        <v>8.0866600000000126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0</v>
      </c>
      <c r="Q476" s="9">
        <f t="shared" si="74"/>
        <v>16.25</v>
      </c>
      <c r="R476" s="9">
        <f t="shared" si="75"/>
        <v>22.5</v>
      </c>
      <c r="S476" s="9">
        <f t="shared" si="76"/>
        <v>16.25</v>
      </c>
      <c r="T476" s="9">
        <f t="shared" si="77"/>
        <v>18.75</v>
      </c>
      <c r="U476" s="8">
        <f t="shared" si="78"/>
        <v>18.333333333333332</v>
      </c>
      <c r="V476" s="8">
        <f t="shared" si="79"/>
        <v>18.4375</v>
      </c>
    </row>
    <row r="477" spans="1:22" ht="13.5" x14ac:dyDescent="0.25">
      <c r="A477" s="3">
        <f>RSI!A477</f>
        <v>42699</v>
      </c>
      <c r="B477" s="2">
        <f>RSI!B477</f>
        <v>8.8638999999999992</v>
      </c>
      <c r="C477" s="2">
        <f>RSI!I477</f>
        <v>45.2476285931169</v>
      </c>
      <c r="D477" s="2">
        <f>MACD!E477</f>
        <v>2.3166948267261844E-2</v>
      </c>
      <c r="E477" s="2">
        <f>MACD!F477</f>
        <v>2.2420292720907176E-2</v>
      </c>
      <c r="F477" s="2">
        <f>'Moving Avg'!D477</f>
        <v>8.88978</v>
      </c>
      <c r="G477" s="2">
        <f>'Moving Avg'!F477</f>
        <v>8.9057799999999983</v>
      </c>
      <c r="H477" s="2">
        <f>'Moving Avg'!G477</f>
        <v>8.8825060000000011</v>
      </c>
      <c r="I477" s="2">
        <f>'Moving Avg'!H477</f>
        <v>8.096394500000013</v>
      </c>
      <c r="J477" s="6" t="str">
        <f>OBV!F477</f>
        <v>BEARISH</v>
      </c>
      <c r="K477" s="6" t="str">
        <f>OBV!G477</f>
        <v>WEAK</v>
      </c>
      <c r="L477" s="6" t="str">
        <f>OBV!H477</f>
        <v>CONFIRMED BEARISH</v>
      </c>
      <c r="M477" s="8">
        <f t="shared" si="70"/>
        <v>25</v>
      </c>
      <c r="N477" s="8">
        <f t="shared" si="71"/>
        <v>0</v>
      </c>
      <c r="O477" s="8">
        <f t="shared" si="72"/>
        <v>50</v>
      </c>
      <c r="P477" s="8">
        <f t="shared" si="73"/>
        <v>0</v>
      </c>
      <c r="Q477" s="9">
        <f t="shared" si="74"/>
        <v>16.25</v>
      </c>
      <c r="R477" s="9">
        <f t="shared" si="75"/>
        <v>22.5</v>
      </c>
      <c r="S477" s="9">
        <f t="shared" si="76"/>
        <v>16.25</v>
      </c>
      <c r="T477" s="9">
        <f t="shared" si="77"/>
        <v>18.75</v>
      </c>
      <c r="U477" s="8">
        <f t="shared" si="78"/>
        <v>18.333333333333332</v>
      </c>
      <c r="V477" s="8">
        <f t="shared" si="79"/>
        <v>18.4375</v>
      </c>
    </row>
    <row r="478" spans="1:22" ht="13.5" x14ac:dyDescent="0.25">
      <c r="A478" s="3">
        <f>RSI!A478</f>
        <v>42702</v>
      </c>
      <c r="B478" s="2">
        <f>RSI!B478</f>
        <v>8.8638999999999992</v>
      </c>
      <c r="C478" s="2">
        <f>RSI!I478</f>
        <v>45.2476285931169</v>
      </c>
      <c r="D478" s="2">
        <f>MACD!E478</f>
        <v>1.7451611581051907E-2</v>
      </c>
      <c r="E478" s="2">
        <f>MACD!F478</f>
        <v>2.1426556492936122E-2</v>
      </c>
      <c r="F478" s="2">
        <f>'Moving Avg'!D478</f>
        <v>8.8836200000000005</v>
      </c>
      <c r="G478" s="2">
        <f>'Moving Avg'!F478</f>
        <v>8.8999299999999995</v>
      </c>
      <c r="H478" s="2">
        <f>'Moving Avg'!G478</f>
        <v>8.8825060000000011</v>
      </c>
      <c r="I478" s="2">
        <f>'Moving Avg'!H478</f>
        <v>8.1061290000000152</v>
      </c>
      <c r="J478" s="6" t="str">
        <f>OBV!F478</f>
        <v>BEARISH</v>
      </c>
      <c r="K478" s="6" t="str">
        <f>OBV!G478</f>
        <v>WEAK</v>
      </c>
      <c r="L478" s="6" t="str">
        <f>OBV!H478</f>
        <v>CONFIRMED BEARISH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0</v>
      </c>
      <c r="Q478" s="9">
        <f t="shared" si="74"/>
        <v>32</v>
      </c>
      <c r="R478" s="9">
        <f t="shared" si="75"/>
        <v>31.5</v>
      </c>
      <c r="S478" s="9">
        <f t="shared" si="76"/>
        <v>23</v>
      </c>
      <c r="T478" s="9">
        <f t="shared" si="77"/>
        <v>30</v>
      </c>
      <c r="U478" s="8">
        <f t="shared" si="78"/>
        <v>28.833333333333332</v>
      </c>
      <c r="V478" s="8">
        <f t="shared" si="79"/>
        <v>29.125</v>
      </c>
    </row>
    <row r="479" spans="1:22" ht="13.5" x14ac:dyDescent="0.25">
      <c r="A479" s="3">
        <f>RSI!A479</f>
        <v>42703</v>
      </c>
      <c r="B479" s="2">
        <f>RSI!B479</f>
        <v>8.9254999999999995</v>
      </c>
      <c r="C479" s="2">
        <f>RSI!I479</f>
        <v>56.013233966949812</v>
      </c>
      <c r="D479" s="2">
        <f>MACD!E479</f>
        <v>1.2950403504035535E-2</v>
      </c>
      <c r="E479" s="2">
        <f>MACD!F479</f>
        <v>1.9731325895156006E-2</v>
      </c>
      <c r="F479" s="2">
        <f>'Moving Avg'!D479</f>
        <v>8.8860799999999998</v>
      </c>
      <c r="G479" s="2">
        <f>'Moving Avg'!F479</f>
        <v>8.9014699999999998</v>
      </c>
      <c r="H479" s="2">
        <f>'Moving Avg'!G479</f>
        <v>8.884108000000003</v>
      </c>
      <c r="I479" s="2">
        <f>'Moving Avg'!H479</f>
        <v>8.1161715000000143</v>
      </c>
      <c r="J479" s="6" t="str">
        <f>OBV!F479</f>
        <v>BEARISH</v>
      </c>
      <c r="K479" s="6" t="str">
        <f>OBV!G479</f>
        <v>NEUTRAL</v>
      </c>
      <c r="L479" s="6" t="str">
        <f>OBV!H479</f>
        <v>BEARISH DIVERGENCE</v>
      </c>
      <c r="M479" s="8">
        <f t="shared" si="70"/>
        <v>25</v>
      </c>
      <c r="N479" s="8">
        <f t="shared" si="71"/>
        <v>45</v>
      </c>
      <c r="O479" s="8">
        <f t="shared" si="72"/>
        <v>50</v>
      </c>
      <c r="P479" s="8">
        <f t="shared" si="73"/>
        <v>16.5</v>
      </c>
      <c r="Q479" s="9">
        <f t="shared" si="74"/>
        <v>34.475000000000001</v>
      </c>
      <c r="R479" s="9">
        <f t="shared" si="75"/>
        <v>35.625</v>
      </c>
      <c r="S479" s="9">
        <f t="shared" si="76"/>
        <v>30.425000000000001</v>
      </c>
      <c r="T479" s="9">
        <f t="shared" si="77"/>
        <v>34.125</v>
      </c>
      <c r="U479" s="8">
        <f t="shared" si="78"/>
        <v>33.508333333333333</v>
      </c>
      <c r="V479" s="8">
        <f t="shared" si="79"/>
        <v>33.662499999999994</v>
      </c>
    </row>
    <row r="480" spans="1:22" ht="13.5" x14ac:dyDescent="0.25">
      <c r="A480" s="3">
        <f>RSI!A480</f>
        <v>42704</v>
      </c>
      <c r="B480" s="2">
        <f>RSI!B480</f>
        <v>8.9254999999999995</v>
      </c>
      <c r="C480" s="2">
        <f>RSI!I480</f>
        <v>56.013233966949812</v>
      </c>
      <c r="D480" s="2">
        <f>MACD!E480</f>
        <v>8.9252358823959099E-3</v>
      </c>
      <c r="E480" s="2">
        <f>MACD!F480</f>
        <v>1.7570107892603989E-2</v>
      </c>
      <c r="F480" s="2">
        <f>'Moving Avg'!D480</f>
        <v>8.888539999999999</v>
      </c>
      <c r="G480" s="2">
        <f>'Moving Avg'!F480</f>
        <v>8.9030100000000001</v>
      </c>
      <c r="H480" s="2">
        <f>'Moving Avg'!G480</f>
        <v>8.8865700000000007</v>
      </c>
      <c r="I480" s="2">
        <f>'Moving Avg'!H480</f>
        <v>8.1256275000000144</v>
      </c>
      <c r="J480" s="6" t="str">
        <f>OBV!F480</f>
        <v>BEARISH</v>
      </c>
      <c r="K480" s="6" t="str">
        <f>OBV!G480</f>
        <v>NEUTRAL</v>
      </c>
      <c r="L480" s="6" t="str">
        <f>OBV!H480</f>
        <v>BEARISH DIVERGENCE</v>
      </c>
      <c r="M480" s="8">
        <f t="shared" si="70"/>
        <v>25</v>
      </c>
      <c r="N480" s="8">
        <f t="shared" si="71"/>
        <v>45</v>
      </c>
      <c r="O480" s="8">
        <f t="shared" si="72"/>
        <v>50</v>
      </c>
      <c r="P480" s="8">
        <f t="shared" si="73"/>
        <v>16.5</v>
      </c>
      <c r="Q480" s="9">
        <f t="shared" si="74"/>
        <v>34.475000000000001</v>
      </c>
      <c r="R480" s="9">
        <f t="shared" si="75"/>
        <v>35.625</v>
      </c>
      <c r="S480" s="9">
        <f t="shared" si="76"/>
        <v>30.425000000000001</v>
      </c>
      <c r="T480" s="9">
        <f t="shared" si="77"/>
        <v>34.125</v>
      </c>
      <c r="U480" s="8">
        <f t="shared" si="78"/>
        <v>33.508333333333333</v>
      </c>
      <c r="V480" s="8">
        <f t="shared" si="79"/>
        <v>33.662499999999994</v>
      </c>
    </row>
    <row r="481" spans="1:22" ht="13.5" x14ac:dyDescent="0.25">
      <c r="A481" s="3">
        <f>RSI!A481</f>
        <v>42705</v>
      </c>
      <c r="B481" s="2">
        <f>RSI!B481</f>
        <v>8.9254999999999995</v>
      </c>
      <c r="C481" s="2">
        <f>RSI!I481</f>
        <v>56.013233966949812</v>
      </c>
      <c r="D481" s="2">
        <f>MACD!E481</f>
        <v>5.3189052855859842E-3</v>
      </c>
      <c r="E481" s="2">
        <f>MACD!F481</f>
        <v>1.5119867371200389E-2</v>
      </c>
      <c r="F481" s="2">
        <f>'Moving Avg'!D481</f>
        <v>8.9008599999999998</v>
      </c>
      <c r="G481" s="2">
        <f>'Moving Avg'!F481</f>
        <v>8.9045500000000004</v>
      </c>
      <c r="H481" s="2">
        <f>'Moving Avg'!G481</f>
        <v>8.8913720000000005</v>
      </c>
      <c r="I481" s="2">
        <f>'Moving Avg'!H481</f>
        <v>8.1356700000000153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  <c r="M481" s="8">
        <f t="shared" si="70"/>
        <v>25</v>
      </c>
      <c r="N481" s="8">
        <f t="shared" si="71"/>
        <v>45</v>
      </c>
      <c r="O481" s="8">
        <f t="shared" si="72"/>
        <v>50</v>
      </c>
      <c r="P481" s="8">
        <f t="shared" si="73"/>
        <v>100</v>
      </c>
      <c r="Q481" s="9">
        <f t="shared" si="74"/>
        <v>47</v>
      </c>
      <c r="R481" s="9">
        <f t="shared" si="75"/>
        <v>56.5</v>
      </c>
      <c r="S481" s="9">
        <f t="shared" si="76"/>
        <v>68</v>
      </c>
      <c r="T481" s="9">
        <f t="shared" si="77"/>
        <v>55</v>
      </c>
      <c r="U481" s="8">
        <f t="shared" si="78"/>
        <v>57.166666666666664</v>
      </c>
      <c r="V481" s="8">
        <f t="shared" si="79"/>
        <v>56.625</v>
      </c>
    </row>
    <row r="482" spans="1:22" ht="13.5" x14ac:dyDescent="0.25">
      <c r="A482" s="3">
        <f>RSI!A482</f>
        <v>42706</v>
      </c>
      <c r="B482" s="2">
        <f>RSI!B482</f>
        <v>8.8947000000000003</v>
      </c>
      <c r="C482" s="2">
        <f>RSI!I482</f>
        <v>49.887585605651871</v>
      </c>
      <c r="D482" s="2">
        <f>MACD!E482</f>
        <v>4.3633026210141423E-3</v>
      </c>
      <c r="E482" s="2">
        <f>MACD!F482</f>
        <v>1.2968554421163139E-2</v>
      </c>
      <c r="F482" s="2">
        <f>'Moving Avg'!D482</f>
        <v>8.9070199999999993</v>
      </c>
      <c r="G482" s="2">
        <f>'Moving Avg'!F482</f>
        <v>8.9045500000000004</v>
      </c>
      <c r="H482" s="2">
        <f>'Moving Avg'!G482</f>
        <v>8.8944500000000009</v>
      </c>
      <c r="I482" s="2">
        <f>'Moving Avg'!H482</f>
        <v>8.1455585000000159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100</v>
      </c>
      <c r="Q482" s="9">
        <f t="shared" si="74"/>
        <v>47</v>
      </c>
      <c r="R482" s="9">
        <f t="shared" si="75"/>
        <v>56.5</v>
      </c>
      <c r="S482" s="9">
        <f t="shared" si="76"/>
        <v>68</v>
      </c>
      <c r="T482" s="9">
        <f t="shared" si="77"/>
        <v>55</v>
      </c>
      <c r="U482" s="8">
        <f t="shared" si="78"/>
        <v>57.166666666666664</v>
      </c>
      <c r="V482" s="8">
        <f t="shared" si="79"/>
        <v>56.625</v>
      </c>
    </row>
    <row r="483" spans="1:22" ht="13.5" x14ac:dyDescent="0.25">
      <c r="A483" s="3">
        <f>RSI!A483</f>
        <v>42709</v>
      </c>
      <c r="B483" s="2">
        <f>RSI!B483</f>
        <v>8.8638999999999992</v>
      </c>
      <c r="C483" s="2">
        <f>RSI!I483</f>
        <v>44.63122766542417</v>
      </c>
      <c r="D483" s="2">
        <f>MACD!E483</f>
        <v>5.8463683097862429E-3</v>
      </c>
      <c r="E483" s="2">
        <f>MACD!F483</f>
        <v>1.154411719888776E-2</v>
      </c>
      <c r="F483" s="2">
        <f>'Moving Avg'!D483</f>
        <v>8.9070199999999993</v>
      </c>
      <c r="G483" s="2">
        <f>'Moving Avg'!F483</f>
        <v>8.8983950000000007</v>
      </c>
      <c r="H483" s="2">
        <f>'Moving Avg'!G483</f>
        <v>8.8955580000000012</v>
      </c>
      <c r="I483" s="2">
        <f>'Moving Avg'!H483</f>
        <v>8.1552345000000166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49.5</v>
      </c>
      <c r="Q483" s="9">
        <f t="shared" si="74"/>
        <v>39.424999999999997</v>
      </c>
      <c r="R483" s="9">
        <f t="shared" si="75"/>
        <v>43.875</v>
      </c>
      <c r="S483" s="9">
        <f t="shared" si="76"/>
        <v>45.275000000000006</v>
      </c>
      <c r="T483" s="9">
        <f t="shared" si="77"/>
        <v>42.375</v>
      </c>
      <c r="U483" s="8">
        <f t="shared" si="78"/>
        <v>42.858333333333327</v>
      </c>
      <c r="V483" s="8">
        <f t="shared" si="79"/>
        <v>42.737499999999997</v>
      </c>
    </row>
    <row r="484" spans="1:22" ht="13.5" x14ac:dyDescent="0.25">
      <c r="A484" s="3">
        <f>RSI!A484</f>
        <v>42710</v>
      </c>
      <c r="B484" s="2">
        <f>RSI!B484</f>
        <v>8.8947000000000003</v>
      </c>
      <c r="C484" s="2">
        <f>RSI!I484</f>
        <v>50.273628080249253</v>
      </c>
      <c r="D484" s="2">
        <f>MACD!E484</f>
        <v>7.8573585980272753E-3</v>
      </c>
      <c r="E484" s="2">
        <f>MACD!F484</f>
        <v>1.0806765478715664E-2</v>
      </c>
      <c r="F484" s="2">
        <f>'Moving Avg'!D484</f>
        <v>8.9008599999999998</v>
      </c>
      <c r="G484" s="2">
        <f>'Moving Avg'!F484</f>
        <v>8.8940850000000005</v>
      </c>
      <c r="H484" s="2">
        <f>'Moving Avg'!G484</f>
        <v>8.8967900000000011</v>
      </c>
      <c r="I484" s="2">
        <f>'Moving Avg'!H484</f>
        <v>8.1650935000000171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45</v>
      </c>
      <c r="O484" s="8">
        <f t="shared" si="72"/>
        <v>50</v>
      </c>
      <c r="P484" s="8">
        <f t="shared" si="73"/>
        <v>16.5</v>
      </c>
      <c r="Q484" s="9">
        <f t="shared" si="74"/>
        <v>34.475000000000001</v>
      </c>
      <c r="R484" s="9">
        <f t="shared" si="75"/>
        <v>35.625</v>
      </c>
      <c r="S484" s="9">
        <f t="shared" si="76"/>
        <v>30.425000000000001</v>
      </c>
      <c r="T484" s="9">
        <f t="shared" si="77"/>
        <v>34.125</v>
      </c>
      <c r="U484" s="8">
        <f t="shared" si="78"/>
        <v>33.508333333333333</v>
      </c>
      <c r="V484" s="8">
        <f t="shared" si="79"/>
        <v>33.662499999999994</v>
      </c>
    </row>
    <row r="485" spans="1:22" ht="13.5" x14ac:dyDescent="0.25">
      <c r="A485" s="3">
        <f>RSI!A485</f>
        <v>42711</v>
      </c>
      <c r="B485" s="2">
        <f>RSI!B485</f>
        <v>8.8947000000000003</v>
      </c>
      <c r="C485" s="2">
        <f>RSI!I485</f>
        <v>50.273628080249239</v>
      </c>
      <c r="D485" s="2">
        <f>MACD!E485</f>
        <v>9.5542044523693193E-3</v>
      </c>
      <c r="E485" s="2">
        <f>MACD!F485</f>
        <v>1.0556253273446396E-2</v>
      </c>
      <c r="F485" s="2">
        <f>'Moving Avg'!D485</f>
        <v>8.8947000000000003</v>
      </c>
      <c r="G485" s="2">
        <f>'Moving Avg'!F485</f>
        <v>8.8919300000000003</v>
      </c>
      <c r="H485" s="2">
        <f>'Moving Avg'!G485</f>
        <v>8.898022000000001</v>
      </c>
      <c r="I485" s="2">
        <f>'Moving Avg'!H485</f>
        <v>8.1746890000000167</v>
      </c>
      <c r="J485" s="6" t="str">
        <f>OBV!F485</f>
        <v>BEARISH</v>
      </c>
      <c r="K485" s="6" t="str">
        <f>OBV!G485</f>
        <v>NEUTRAL</v>
      </c>
      <c r="L485" s="6" t="str">
        <f>OBV!H485</f>
        <v>CONFIRMED BEARISH</v>
      </c>
      <c r="M485" s="8">
        <f t="shared" si="70"/>
        <v>25</v>
      </c>
      <c r="N485" s="8">
        <f t="shared" si="71"/>
        <v>45</v>
      </c>
      <c r="O485" s="8">
        <f t="shared" si="72"/>
        <v>50</v>
      </c>
      <c r="P485" s="8">
        <f t="shared" si="73"/>
        <v>16.5</v>
      </c>
      <c r="Q485" s="9">
        <f t="shared" si="74"/>
        <v>34.475000000000001</v>
      </c>
      <c r="R485" s="9">
        <f t="shared" si="75"/>
        <v>35.625</v>
      </c>
      <c r="S485" s="9">
        <f t="shared" si="76"/>
        <v>30.425000000000001</v>
      </c>
      <c r="T485" s="9">
        <f t="shared" si="77"/>
        <v>34.125</v>
      </c>
      <c r="U485" s="8">
        <f t="shared" si="78"/>
        <v>33.508333333333333</v>
      </c>
      <c r="V485" s="8">
        <f t="shared" si="79"/>
        <v>33.662499999999994</v>
      </c>
    </row>
    <row r="486" spans="1:22" ht="13.5" x14ac:dyDescent="0.25">
      <c r="A486" s="3">
        <f>RSI!A486</f>
        <v>42712</v>
      </c>
      <c r="B486" s="2">
        <f>RSI!B486</f>
        <v>8.8947000000000003</v>
      </c>
      <c r="C486" s="2">
        <f>RSI!I486</f>
        <v>50.273628080249239</v>
      </c>
      <c r="D486" s="2">
        <f>MACD!E486</f>
        <v>3.400973090929682E-3</v>
      </c>
      <c r="E486" s="2">
        <f>MACD!F486</f>
        <v>9.1251972369430535E-3</v>
      </c>
      <c r="F486" s="2">
        <f>'Moving Avg'!D486</f>
        <v>8.8885400000000008</v>
      </c>
      <c r="G486" s="2">
        <f>'Moving Avg'!F486</f>
        <v>8.8919300000000003</v>
      </c>
      <c r="H486" s="2">
        <f>'Moving Avg'!G486</f>
        <v>8.8992540000000009</v>
      </c>
      <c r="I486" s="2">
        <f>'Moving Avg'!H486</f>
        <v>8.1842845000000164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16.5</v>
      </c>
      <c r="Q486" s="9">
        <f t="shared" si="74"/>
        <v>34.475000000000001</v>
      </c>
      <c r="R486" s="9">
        <f t="shared" si="75"/>
        <v>35.625</v>
      </c>
      <c r="S486" s="9">
        <f t="shared" si="76"/>
        <v>30.425000000000001</v>
      </c>
      <c r="T486" s="9">
        <f t="shared" si="77"/>
        <v>34.125</v>
      </c>
      <c r="U486" s="8">
        <f t="shared" si="78"/>
        <v>33.508333333333333</v>
      </c>
      <c r="V486" s="8">
        <f t="shared" si="79"/>
        <v>33.662499999999994</v>
      </c>
    </row>
    <row r="487" spans="1:22" ht="13.5" x14ac:dyDescent="0.25">
      <c r="A487" s="3">
        <f>RSI!A487</f>
        <v>42713</v>
      </c>
      <c r="B487" s="2">
        <f>RSI!B487</f>
        <v>8.8947000000000003</v>
      </c>
      <c r="C487" s="2">
        <f>RSI!I487</f>
        <v>50.273628080249239</v>
      </c>
      <c r="D487" s="2">
        <f>MACD!E487</f>
        <v>-1.8096893499812694E-3</v>
      </c>
      <c r="E487" s="2">
        <f>MACD!F487</f>
        <v>6.9382199195581898E-3</v>
      </c>
      <c r="F487" s="2">
        <f>'Moving Avg'!D487</f>
        <v>8.8885400000000008</v>
      </c>
      <c r="G487" s="2">
        <f>'Moving Avg'!F487</f>
        <v>8.8934700000000007</v>
      </c>
      <c r="H487" s="2">
        <f>'Moving Avg'!G487</f>
        <v>8.9006080000000001</v>
      </c>
      <c r="I487" s="2">
        <f>'Moving Avg'!H487</f>
        <v>8.1937625000000178</v>
      </c>
      <c r="J487" s="6" t="str">
        <f>OBV!F487</f>
        <v>BEARISH</v>
      </c>
      <c r="K487" s="6" t="str">
        <f>OBV!G487</f>
        <v>NEUTRAL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16.5</v>
      </c>
      <c r="Q487" s="9">
        <f t="shared" si="74"/>
        <v>34.475000000000001</v>
      </c>
      <c r="R487" s="9">
        <f t="shared" si="75"/>
        <v>35.625</v>
      </c>
      <c r="S487" s="9">
        <f t="shared" si="76"/>
        <v>30.425000000000001</v>
      </c>
      <c r="T487" s="9">
        <f t="shared" si="77"/>
        <v>34.125</v>
      </c>
      <c r="U487" s="8">
        <f t="shared" si="78"/>
        <v>33.508333333333333</v>
      </c>
      <c r="V487" s="8">
        <f t="shared" si="79"/>
        <v>33.662499999999994</v>
      </c>
    </row>
    <row r="488" spans="1:22" ht="13.5" x14ac:dyDescent="0.25">
      <c r="A488" s="3">
        <f>RSI!A488</f>
        <v>42717</v>
      </c>
      <c r="B488" s="2">
        <f>RSI!B488</f>
        <v>8.8638999999999992</v>
      </c>
      <c r="C488" s="2">
        <f>RSI!I488</f>
        <v>44.21336703749607</v>
      </c>
      <c r="D488" s="2">
        <f>MACD!E488</f>
        <v>-3.9410096173622122E-3</v>
      </c>
      <c r="E488" s="2">
        <f>MACD!F488</f>
        <v>4.7623740121741096E-3</v>
      </c>
      <c r="F488" s="2">
        <f>'Moving Avg'!D488</f>
        <v>8.8885400000000008</v>
      </c>
      <c r="G488" s="2">
        <f>'Moving Avg'!F488</f>
        <v>8.8934700000000007</v>
      </c>
      <c r="H488" s="2">
        <f>'Moving Avg'!G488</f>
        <v>8.9014699999999998</v>
      </c>
      <c r="I488" s="2">
        <f>'Moving Avg'!H488</f>
        <v>8.2034385000000167</v>
      </c>
      <c r="J488" s="6" t="str">
        <f>OBV!F488</f>
        <v>BEARISH</v>
      </c>
      <c r="K488" s="6" t="str">
        <f>OBV!G488</f>
        <v>NEUTRAL</v>
      </c>
      <c r="L488" s="6" t="str">
        <f>OBV!H488</f>
        <v>NEUTRAL</v>
      </c>
      <c r="M488" s="8">
        <f t="shared" si="70"/>
        <v>25</v>
      </c>
      <c r="N488" s="8">
        <f t="shared" si="71"/>
        <v>45</v>
      </c>
      <c r="O488" s="8">
        <f t="shared" si="72"/>
        <v>50</v>
      </c>
      <c r="P488" s="8">
        <f t="shared" si="73"/>
        <v>16.5</v>
      </c>
      <c r="Q488" s="9">
        <f t="shared" si="74"/>
        <v>34.475000000000001</v>
      </c>
      <c r="R488" s="9">
        <f t="shared" si="75"/>
        <v>35.625</v>
      </c>
      <c r="S488" s="9">
        <f t="shared" si="76"/>
        <v>30.425000000000001</v>
      </c>
      <c r="T488" s="9">
        <f t="shared" si="77"/>
        <v>34.125</v>
      </c>
      <c r="U488" s="8">
        <f t="shared" si="78"/>
        <v>33.508333333333333</v>
      </c>
      <c r="V488" s="8">
        <f t="shared" si="79"/>
        <v>33.662499999999994</v>
      </c>
    </row>
    <row r="489" spans="1:22" ht="13.5" x14ac:dyDescent="0.25">
      <c r="A489" s="3">
        <f>RSI!A489</f>
        <v>42718</v>
      </c>
      <c r="B489" s="2">
        <f>RSI!B489</f>
        <v>8.8638999999999992</v>
      </c>
      <c r="C489" s="2">
        <f>RSI!I489</f>
        <v>44.21336703749607</v>
      </c>
      <c r="D489" s="2">
        <f>MACD!E489</f>
        <v>3.9109874337501793E-3</v>
      </c>
      <c r="E489" s="2">
        <f>MACD!F489</f>
        <v>4.5920966964893241E-3</v>
      </c>
      <c r="F489" s="2">
        <f>'Moving Avg'!D489</f>
        <v>8.8823800000000013</v>
      </c>
      <c r="G489" s="2">
        <f>'Moving Avg'!F489</f>
        <v>8.8919300000000003</v>
      </c>
      <c r="H489" s="2">
        <f>'Moving Avg'!G489</f>
        <v>8.9023319999999995</v>
      </c>
      <c r="I489" s="2">
        <f>'Moving Avg'!H489</f>
        <v>8.2130265000000175</v>
      </c>
      <c r="J489" s="6" t="str">
        <f>OBV!F489</f>
        <v>BEARISH</v>
      </c>
      <c r="K489" s="6" t="str">
        <f>OBV!G489</f>
        <v>NEUTRAL</v>
      </c>
      <c r="L489" s="6" t="str">
        <f>OBV!H489</f>
        <v>CONFIRMED BEARISH</v>
      </c>
      <c r="M489" s="8">
        <f t="shared" si="70"/>
        <v>25</v>
      </c>
      <c r="N489" s="8">
        <f t="shared" si="71"/>
        <v>45</v>
      </c>
      <c r="O489" s="8">
        <f t="shared" si="72"/>
        <v>50</v>
      </c>
      <c r="P489" s="8">
        <f t="shared" si="73"/>
        <v>16.5</v>
      </c>
      <c r="Q489" s="9">
        <f t="shared" si="74"/>
        <v>34.475000000000001</v>
      </c>
      <c r="R489" s="9">
        <f t="shared" si="75"/>
        <v>35.625</v>
      </c>
      <c r="S489" s="9">
        <f t="shared" si="76"/>
        <v>30.425000000000001</v>
      </c>
      <c r="T489" s="9">
        <f t="shared" si="77"/>
        <v>34.125</v>
      </c>
      <c r="U489" s="8">
        <f t="shared" si="78"/>
        <v>33.508333333333333</v>
      </c>
      <c r="V489" s="8">
        <f t="shared" si="79"/>
        <v>33.662499999999994</v>
      </c>
    </row>
    <row r="490" spans="1:22" ht="13.5" x14ac:dyDescent="0.25">
      <c r="A490" s="3">
        <f>RSI!A490</f>
        <v>42719</v>
      </c>
      <c r="B490" s="2">
        <f>RSI!B490</f>
        <v>8.8638999999999992</v>
      </c>
      <c r="C490" s="2">
        <f>RSI!I490</f>
        <v>44.21336703749607</v>
      </c>
      <c r="D490" s="2">
        <f>MACD!E490</f>
        <v>1.0720261619850291E-2</v>
      </c>
      <c r="E490" s="2">
        <f>MACD!F490</f>
        <v>5.8177296811615176E-3</v>
      </c>
      <c r="F490" s="2">
        <f>'Moving Avg'!D490</f>
        <v>8.87622</v>
      </c>
      <c r="G490" s="2">
        <f>'Moving Avg'!F490</f>
        <v>8.89039</v>
      </c>
      <c r="H490" s="2">
        <f>'Moving Avg'!G490</f>
        <v>8.9010999999999996</v>
      </c>
      <c r="I490" s="2">
        <f>'Moving Avg'!H490</f>
        <v>8.2226145000000184</v>
      </c>
      <c r="J490" s="6" t="str">
        <f>OBV!F490</f>
        <v>BEARISH</v>
      </c>
      <c r="K490" s="6" t="str">
        <f>OBV!G490</f>
        <v>NEUTRAL</v>
      </c>
      <c r="L490" s="6" t="str">
        <f>OBV!H490</f>
        <v>CONFIRMED BEARISH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16.5</v>
      </c>
      <c r="Q490" s="9">
        <f t="shared" si="74"/>
        <v>18.725000000000001</v>
      </c>
      <c r="R490" s="9">
        <f t="shared" si="75"/>
        <v>26.625</v>
      </c>
      <c r="S490" s="9">
        <f t="shared" si="76"/>
        <v>23.675000000000001</v>
      </c>
      <c r="T490" s="9">
        <f t="shared" si="77"/>
        <v>22.875</v>
      </c>
      <c r="U490" s="8">
        <f t="shared" si="78"/>
        <v>23.008333333333336</v>
      </c>
      <c r="V490" s="8">
        <f t="shared" si="79"/>
        <v>22.975000000000001</v>
      </c>
    </row>
    <row r="491" spans="1:22" ht="13.5" x14ac:dyDescent="0.25">
      <c r="A491" s="3">
        <f>RSI!A491</f>
        <v>42720</v>
      </c>
      <c r="B491" s="2">
        <f>RSI!B491</f>
        <v>8.8638999999999992</v>
      </c>
      <c r="C491" s="2">
        <f>RSI!I491</f>
        <v>44.21336703749607</v>
      </c>
      <c r="D491" s="2">
        <f>MACD!E491</f>
        <v>1.6634989126112387E-2</v>
      </c>
      <c r="E491" s="2">
        <f>MACD!F491</f>
        <v>7.9811815701516919E-3</v>
      </c>
      <c r="F491" s="2">
        <f>'Moving Avg'!D491</f>
        <v>8.8700600000000005</v>
      </c>
      <c r="G491" s="2">
        <f>'Moving Avg'!F491</f>
        <v>8.8888500000000015</v>
      </c>
      <c r="H491" s="2">
        <f>'Moving Avg'!G491</f>
        <v>8.8997460000000004</v>
      </c>
      <c r="I491" s="2">
        <f>'Moving Avg'!H491</f>
        <v>8.2320850000000174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16.5</v>
      </c>
      <c r="Q491" s="9">
        <f t="shared" si="74"/>
        <v>18.725000000000001</v>
      </c>
      <c r="R491" s="9">
        <f t="shared" si="75"/>
        <v>26.625</v>
      </c>
      <c r="S491" s="9">
        <f t="shared" si="76"/>
        <v>23.675000000000001</v>
      </c>
      <c r="T491" s="9">
        <f t="shared" si="77"/>
        <v>22.875</v>
      </c>
      <c r="U491" s="8">
        <f t="shared" si="78"/>
        <v>23.008333333333336</v>
      </c>
      <c r="V491" s="8">
        <f t="shared" si="79"/>
        <v>22.975000000000001</v>
      </c>
    </row>
    <row r="492" spans="1:22" ht="13.5" x14ac:dyDescent="0.25">
      <c r="A492" s="3">
        <f>RSI!A492</f>
        <v>42723</v>
      </c>
      <c r="B492" s="2">
        <f>RSI!B492</f>
        <v>8.8331</v>
      </c>
      <c r="C492" s="2">
        <f>RSI!I492</f>
        <v>38.044789566437558</v>
      </c>
      <c r="D492" s="2">
        <f>MACD!E492</f>
        <v>1.9324476612485597E-2</v>
      </c>
      <c r="E492" s="2">
        <f>MACD!F492</f>
        <v>1.0249840578618472E-2</v>
      </c>
      <c r="F492" s="2">
        <f>'Moving Avg'!D492</f>
        <v>8.8577399999999997</v>
      </c>
      <c r="G492" s="2">
        <f>'Moving Avg'!F492</f>
        <v>8.8857700000000008</v>
      </c>
      <c r="H492" s="2">
        <f>'Moving Avg'!G492</f>
        <v>8.896668</v>
      </c>
      <c r="I492" s="2">
        <f>'Moving Avg'!H492</f>
        <v>8.240376000000019</v>
      </c>
      <c r="J492" s="6" t="str">
        <f>OBV!F492</f>
        <v>BEARISH</v>
      </c>
      <c r="K492" s="6" t="str">
        <f>OBV!G492</f>
        <v>WEAK</v>
      </c>
      <c r="L492" s="6" t="str">
        <f>OBV!H492</f>
        <v>CONFIRMED BEARISH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0</v>
      </c>
      <c r="Q492" s="9">
        <f t="shared" si="74"/>
        <v>16.25</v>
      </c>
      <c r="R492" s="9">
        <f t="shared" si="75"/>
        <v>22.5</v>
      </c>
      <c r="S492" s="9">
        <f t="shared" si="76"/>
        <v>16.25</v>
      </c>
      <c r="T492" s="9">
        <f t="shared" si="77"/>
        <v>18.75</v>
      </c>
      <c r="U492" s="8">
        <f t="shared" si="78"/>
        <v>18.333333333333332</v>
      </c>
      <c r="V492" s="8">
        <f t="shared" si="79"/>
        <v>18.4375</v>
      </c>
    </row>
    <row r="493" spans="1:22" ht="13.5" x14ac:dyDescent="0.25">
      <c r="A493" s="3">
        <f>RSI!A493</f>
        <v>42724</v>
      </c>
      <c r="B493" s="2">
        <f>RSI!B493</f>
        <v>8.8638999999999992</v>
      </c>
      <c r="C493" s="2">
        <f>RSI!I493</f>
        <v>46.137639697934212</v>
      </c>
      <c r="D493" s="2">
        <f>MACD!E493</f>
        <v>1.4893454254373495E-2</v>
      </c>
      <c r="E493" s="2">
        <f>MACD!F493</f>
        <v>1.1178563313769478E-2</v>
      </c>
      <c r="F493" s="2">
        <f>'Moving Avg'!D493</f>
        <v>8.8577399999999997</v>
      </c>
      <c r="G493" s="2">
        <f>'Moving Avg'!F493</f>
        <v>8.8842300000000005</v>
      </c>
      <c r="H493" s="2">
        <f>'Moving Avg'!G493</f>
        <v>8.8954360000000001</v>
      </c>
      <c r="I493" s="2">
        <f>'Moving Avg'!H493</f>
        <v>8.2494950000000173</v>
      </c>
      <c r="J493" s="6" t="str">
        <f>OBV!F493</f>
        <v>BEARISH</v>
      </c>
      <c r="K493" s="6" t="str">
        <f>OBV!G493</f>
        <v>NEUTRAL</v>
      </c>
      <c r="L493" s="6" t="str">
        <f>OBV!H493</f>
        <v>NEUTRAL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16.5</v>
      </c>
      <c r="Q493" s="9">
        <f t="shared" si="74"/>
        <v>18.725000000000001</v>
      </c>
      <c r="R493" s="9">
        <f t="shared" si="75"/>
        <v>26.625</v>
      </c>
      <c r="S493" s="9">
        <f t="shared" si="76"/>
        <v>23.675000000000001</v>
      </c>
      <c r="T493" s="9">
        <f t="shared" si="77"/>
        <v>22.875</v>
      </c>
      <c r="U493" s="8">
        <f t="shared" si="78"/>
        <v>23.008333333333336</v>
      </c>
      <c r="V493" s="8">
        <f t="shared" si="79"/>
        <v>22.975000000000001</v>
      </c>
    </row>
    <row r="494" spans="1:22" ht="13.5" x14ac:dyDescent="0.25">
      <c r="A494" s="3">
        <f>RSI!A494</f>
        <v>42725</v>
      </c>
      <c r="B494" s="2">
        <f>RSI!B494</f>
        <v>8.8577999999999992</v>
      </c>
      <c r="C494" s="2">
        <f>RSI!I494</f>
        <v>44.88706770297231</v>
      </c>
      <c r="D494" s="2">
        <f>MACD!E494</f>
        <v>1.644244295665942E-2</v>
      </c>
      <c r="E494" s="2">
        <f>MACD!F494</f>
        <v>1.2231339242347466E-2</v>
      </c>
      <c r="F494" s="2">
        <f>'Moving Avg'!D494</f>
        <v>8.8565199999999997</v>
      </c>
      <c r="G494" s="2">
        <f>'Moving Avg'!F494</f>
        <v>8.8814600000000006</v>
      </c>
      <c r="H494" s="2">
        <f>'Moving Avg'!G494</f>
        <v>8.8940820000000009</v>
      </c>
      <c r="I494" s="2">
        <f>'Moving Avg'!H494</f>
        <v>8.2589935000000185</v>
      </c>
      <c r="J494" s="6" t="str">
        <f>OBV!F494</f>
        <v>BEARISH</v>
      </c>
      <c r="K494" s="6" t="str">
        <f>OBV!G494</f>
        <v>NEUTRAL</v>
      </c>
      <c r="L494" s="6" t="str">
        <f>OBV!H494</f>
        <v>CONFIRMED BEARISH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16.5</v>
      </c>
      <c r="Q494" s="9">
        <f t="shared" si="74"/>
        <v>18.725000000000001</v>
      </c>
      <c r="R494" s="9">
        <f t="shared" si="75"/>
        <v>26.625</v>
      </c>
      <c r="S494" s="9">
        <f t="shared" si="76"/>
        <v>23.675000000000001</v>
      </c>
      <c r="T494" s="9">
        <f t="shared" si="77"/>
        <v>22.875</v>
      </c>
      <c r="U494" s="8">
        <f t="shared" si="78"/>
        <v>23.008333333333336</v>
      </c>
      <c r="V494" s="8">
        <f t="shared" si="79"/>
        <v>22.975000000000001</v>
      </c>
    </row>
    <row r="495" spans="1:22" ht="13.5" x14ac:dyDescent="0.25">
      <c r="A495" s="3">
        <f>RSI!A495</f>
        <v>42726</v>
      </c>
      <c r="B495" s="2">
        <f>RSI!B495</f>
        <v>8.8638999999999992</v>
      </c>
      <c r="C495" s="2">
        <f>RSI!I495</f>
        <v>46.450200440072003</v>
      </c>
      <c r="D495" s="2">
        <f>MACD!E495</f>
        <v>1.743732079512661E-2</v>
      </c>
      <c r="E495" s="2">
        <f>MACD!F495</f>
        <v>1.3272535552903295E-2</v>
      </c>
      <c r="F495" s="2">
        <f>'Moving Avg'!D495</f>
        <v>8.8565199999999997</v>
      </c>
      <c r="G495" s="2">
        <f>'Moving Avg'!F495</f>
        <v>8.8789949999999997</v>
      </c>
      <c r="H495" s="2">
        <f>'Moving Avg'!G495</f>
        <v>8.892850000000001</v>
      </c>
      <c r="I495" s="2">
        <f>'Moving Avg'!H495</f>
        <v>8.268435000000018</v>
      </c>
      <c r="J495" s="6" t="str">
        <f>OBV!F495</f>
        <v>BEARISH</v>
      </c>
      <c r="K495" s="6" t="str">
        <f>OBV!G495</f>
        <v>NEUTRAL</v>
      </c>
      <c r="L495" s="6" t="str">
        <f>OBV!H495</f>
        <v>NEUTRAL</v>
      </c>
      <c r="M495" s="8">
        <f t="shared" si="70"/>
        <v>25</v>
      </c>
      <c r="N495" s="8">
        <f t="shared" si="71"/>
        <v>0</v>
      </c>
      <c r="O495" s="8">
        <f t="shared" si="72"/>
        <v>50</v>
      </c>
      <c r="P495" s="8">
        <f t="shared" si="73"/>
        <v>16.5</v>
      </c>
      <c r="Q495" s="9">
        <f t="shared" si="74"/>
        <v>18.725000000000001</v>
      </c>
      <c r="R495" s="9">
        <f t="shared" si="75"/>
        <v>26.625</v>
      </c>
      <c r="S495" s="9">
        <f t="shared" si="76"/>
        <v>23.675000000000001</v>
      </c>
      <c r="T495" s="9">
        <f t="shared" si="77"/>
        <v>22.875</v>
      </c>
      <c r="U495" s="8">
        <f t="shared" si="78"/>
        <v>23.008333333333336</v>
      </c>
      <c r="V495" s="8">
        <f t="shared" si="79"/>
        <v>22.975000000000001</v>
      </c>
    </row>
    <row r="496" spans="1:22" ht="13.5" x14ac:dyDescent="0.25">
      <c r="A496" s="3">
        <f>RSI!A496</f>
        <v>42727</v>
      </c>
      <c r="B496" s="2">
        <f>RSI!B496</f>
        <v>8.8638999999999992</v>
      </c>
      <c r="C496" s="2">
        <f>RSI!I496</f>
        <v>46.45020044007201</v>
      </c>
      <c r="D496" s="2">
        <f>MACD!E496</f>
        <v>1.8369064733583684E-2</v>
      </c>
      <c r="E496" s="2">
        <f>MACD!F496</f>
        <v>1.4291841389039373E-2</v>
      </c>
      <c r="F496" s="2">
        <f>'Moving Avg'!D496</f>
        <v>8.8565199999999997</v>
      </c>
      <c r="G496" s="2">
        <f>'Moving Avg'!F496</f>
        <v>8.8789949999999997</v>
      </c>
      <c r="H496" s="2">
        <f>'Moving Avg'!G496</f>
        <v>8.8919879999999996</v>
      </c>
      <c r="I496" s="2">
        <f>'Moving Avg'!H496</f>
        <v>8.2771435000000189</v>
      </c>
      <c r="J496" s="6" t="str">
        <f>OBV!F496</f>
        <v>BEARISH</v>
      </c>
      <c r="K496" s="6" t="str">
        <f>OBV!G496</f>
        <v>NEUTRAL</v>
      </c>
      <c r="L496" s="6" t="str">
        <f>OBV!H496</f>
        <v>NEUTRAL</v>
      </c>
      <c r="M496" s="8">
        <f t="shared" si="70"/>
        <v>25</v>
      </c>
      <c r="N496" s="8">
        <f t="shared" si="71"/>
        <v>0</v>
      </c>
      <c r="O496" s="8">
        <f t="shared" si="72"/>
        <v>50</v>
      </c>
      <c r="P496" s="8">
        <f t="shared" si="73"/>
        <v>16.5</v>
      </c>
      <c r="Q496" s="9">
        <f t="shared" si="74"/>
        <v>18.725000000000001</v>
      </c>
      <c r="R496" s="9">
        <f t="shared" si="75"/>
        <v>26.625</v>
      </c>
      <c r="S496" s="9">
        <f t="shared" si="76"/>
        <v>23.675000000000001</v>
      </c>
      <c r="T496" s="9">
        <f t="shared" si="77"/>
        <v>22.875</v>
      </c>
      <c r="U496" s="8">
        <f t="shared" si="78"/>
        <v>23.008333333333336</v>
      </c>
      <c r="V496" s="8">
        <f t="shared" si="79"/>
        <v>22.975000000000001</v>
      </c>
    </row>
    <row r="497" spans="1:22" ht="13.5" x14ac:dyDescent="0.25">
      <c r="A497" s="3">
        <f>RSI!A497</f>
        <v>42730</v>
      </c>
      <c r="B497" s="2">
        <f>RSI!B497</f>
        <v>8.8024000000000004</v>
      </c>
      <c r="C497" s="2">
        <f>RSI!I497</f>
        <v>34.88214880883001</v>
      </c>
      <c r="D497" s="2">
        <f>MACD!E497</f>
        <v>2.3796282181278272E-2</v>
      </c>
      <c r="E497" s="2">
        <f>MACD!F497</f>
        <v>1.6192729547487156E-2</v>
      </c>
      <c r="F497" s="2">
        <f>'Moving Avg'!D497</f>
        <v>8.8503799999999995</v>
      </c>
      <c r="G497" s="2">
        <f>'Moving Avg'!F497</f>
        <v>8.8759200000000007</v>
      </c>
      <c r="H497" s="2">
        <f>'Moving Avg'!G497</f>
        <v>8.8897719999999989</v>
      </c>
      <c r="I497" s="2">
        <f>'Moving Avg'!H497</f>
        <v>8.2855445000000199</v>
      </c>
      <c r="J497" s="6" t="str">
        <f>OBV!F497</f>
        <v>BEARISH</v>
      </c>
      <c r="K497" s="6" t="str">
        <f>OBV!G497</f>
        <v>WEAK</v>
      </c>
      <c r="L497" s="6" t="str">
        <f>OBV!H497</f>
        <v>CONFIRMED BEARISH</v>
      </c>
      <c r="M497" s="8">
        <f t="shared" si="70"/>
        <v>25</v>
      </c>
      <c r="N497" s="8">
        <f t="shared" si="71"/>
        <v>0</v>
      </c>
      <c r="O497" s="8">
        <f t="shared" si="72"/>
        <v>50</v>
      </c>
      <c r="P497" s="8">
        <f t="shared" si="73"/>
        <v>0</v>
      </c>
      <c r="Q497" s="9">
        <f t="shared" si="74"/>
        <v>16.25</v>
      </c>
      <c r="R497" s="9">
        <f t="shared" si="75"/>
        <v>22.5</v>
      </c>
      <c r="S497" s="9">
        <f t="shared" si="76"/>
        <v>16.25</v>
      </c>
      <c r="T497" s="9">
        <f t="shared" si="77"/>
        <v>18.75</v>
      </c>
      <c r="U497" s="8">
        <f t="shared" si="78"/>
        <v>18.333333333333332</v>
      </c>
      <c r="V497" s="8">
        <f t="shared" si="79"/>
        <v>18.4375</v>
      </c>
    </row>
    <row r="498" spans="1:22" ht="13.5" x14ac:dyDescent="0.25">
      <c r="A498" s="3">
        <f>RSI!A498</f>
        <v>42731</v>
      </c>
      <c r="B498" s="2">
        <f>RSI!B498</f>
        <v>8.8577999999999992</v>
      </c>
      <c r="C498" s="2">
        <f>RSI!I498</f>
        <v>47.553160239801223</v>
      </c>
      <c r="D498" s="2">
        <f>MACD!E498</f>
        <v>1.9986879529970025E-2</v>
      </c>
      <c r="E498" s="2">
        <f>MACD!F498</f>
        <v>1.6951559543983731E-2</v>
      </c>
      <c r="F498" s="2">
        <f>'Moving Avg'!D498</f>
        <v>8.8491599999999995</v>
      </c>
      <c r="G498" s="2">
        <f>'Moving Avg'!F498</f>
        <v>8.8756149999999998</v>
      </c>
      <c r="H498" s="2">
        <f>'Moving Avg'!G498</f>
        <v>8.8896499999999996</v>
      </c>
      <c r="I498" s="2">
        <f>'Moving Avg'!H498</f>
        <v>8.2942810000000176</v>
      </c>
      <c r="J498" s="6" t="str">
        <f>OBV!F498</f>
        <v>BULLISH</v>
      </c>
      <c r="K498" s="6" t="str">
        <f>OBV!G498</f>
        <v>STRONG</v>
      </c>
      <c r="L498" s="6" t="str">
        <f>OBV!H498</f>
        <v>BULLISH DIVERGENCE</v>
      </c>
      <c r="M498" s="8">
        <f t="shared" si="70"/>
        <v>25</v>
      </c>
      <c r="N498" s="8">
        <f t="shared" si="71"/>
        <v>0</v>
      </c>
      <c r="O498" s="8">
        <f t="shared" si="72"/>
        <v>50</v>
      </c>
      <c r="P498" s="8">
        <f t="shared" si="73"/>
        <v>83</v>
      </c>
      <c r="Q498" s="9">
        <f t="shared" si="74"/>
        <v>28.7</v>
      </c>
      <c r="R498" s="9">
        <f t="shared" si="75"/>
        <v>43.25</v>
      </c>
      <c r="S498" s="9">
        <f t="shared" si="76"/>
        <v>53.6</v>
      </c>
      <c r="T498" s="9">
        <f t="shared" si="77"/>
        <v>39.5</v>
      </c>
      <c r="U498" s="8">
        <f t="shared" si="78"/>
        <v>41.85</v>
      </c>
      <c r="V498" s="8">
        <f t="shared" si="79"/>
        <v>41.262500000000003</v>
      </c>
    </row>
    <row r="499" spans="1:22" ht="13.5" x14ac:dyDescent="0.25">
      <c r="A499" s="3">
        <f>RSI!A499</f>
        <v>42732</v>
      </c>
      <c r="B499" s="2">
        <f>RSI!B499</f>
        <v>8.8638999999999992</v>
      </c>
      <c r="C499" s="2">
        <f>RSI!I499</f>
        <v>48.736006791040339</v>
      </c>
      <c r="D499" s="2">
        <f>MACD!E499</f>
        <v>1.6392197913930318E-2</v>
      </c>
      <c r="E499" s="2">
        <f>MACD!F499</f>
        <v>1.6839687217973048E-2</v>
      </c>
      <c r="F499" s="2">
        <f>'Moving Avg'!D499</f>
        <v>8.8503799999999995</v>
      </c>
      <c r="G499" s="2">
        <f>'Moving Avg'!F499</f>
        <v>8.8725350000000009</v>
      </c>
      <c r="H499" s="2">
        <f>'Moving Avg'!G499</f>
        <v>8.8896499999999996</v>
      </c>
      <c r="I499" s="2">
        <f>'Moving Avg'!H499</f>
        <v>8.3029895000000185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  <c r="M499" s="8">
        <f t="shared" si="70"/>
        <v>25</v>
      </c>
      <c r="N499" s="8">
        <f t="shared" si="71"/>
        <v>45</v>
      </c>
      <c r="O499" s="8">
        <f t="shared" si="72"/>
        <v>50</v>
      </c>
      <c r="P499" s="8">
        <f t="shared" si="73"/>
        <v>100</v>
      </c>
      <c r="Q499" s="9">
        <f t="shared" si="74"/>
        <v>47</v>
      </c>
      <c r="R499" s="9">
        <f t="shared" si="75"/>
        <v>56.5</v>
      </c>
      <c r="S499" s="9">
        <f t="shared" si="76"/>
        <v>68</v>
      </c>
      <c r="T499" s="9">
        <f t="shared" si="77"/>
        <v>55</v>
      </c>
      <c r="U499" s="8">
        <f t="shared" si="78"/>
        <v>57.166666666666664</v>
      </c>
      <c r="V499" s="8">
        <f t="shared" si="79"/>
        <v>56.625</v>
      </c>
    </row>
    <row r="500" spans="1:22" ht="13.5" x14ac:dyDescent="0.25">
      <c r="A500" s="3">
        <f>RSI!A500</f>
        <v>42733</v>
      </c>
      <c r="B500" s="2">
        <f>RSI!B500</f>
        <v>8.8638999999999992</v>
      </c>
      <c r="C500" s="2">
        <f>RSI!I500</f>
        <v>48.736006791040346</v>
      </c>
      <c r="D500" s="2">
        <f>MACD!E500</f>
        <v>1.3389046244226321E-2</v>
      </c>
      <c r="E500" s="2">
        <f>MACD!F500</f>
        <v>1.6149559023223705E-2</v>
      </c>
      <c r="F500" s="2">
        <f>'Moving Avg'!D500</f>
        <v>8.8503799999999995</v>
      </c>
      <c r="G500" s="2">
        <f>'Moving Avg'!F500</f>
        <v>8.8694550000000003</v>
      </c>
      <c r="H500" s="2">
        <f>'Moving Avg'!G500</f>
        <v>8.8896499999999996</v>
      </c>
      <c r="I500" s="2">
        <f>'Moving Avg'!H500</f>
        <v>8.311669000000018</v>
      </c>
      <c r="J500" s="6" t="str">
        <f>OBV!F500</f>
        <v>BULLISH</v>
      </c>
      <c r="K500" s="6" t="str">
        <f>OBV!G500</f>
        <v>STRONG</v>
      </c>
      <c r="L500" s="6" t="str">
        <f>OBV!H500</f>
        <v>NEUTRAL</v>
      </c>
      <c r="M500" s="8">
        <f t="shared" si="70"/>
        <v>25</v>
      </c>
      <c r="N500" s="8">
        <f t="shared" si="71"/>
        <v>45</v>
      </c>
      <c r="O500" s="8">
        <f t="shared" si="72"/>
        <v>50</v>
      </c>
      <c r="P500" s="8">
        <f t="shared" si="73"/>
        <v>66</v>
      </c>
      <c r="Q500" s="9">
        <f t="shared" si="74"/>
        <v>41.9</v>
      </c>
      <c r="R500" s="9">
        <f t="shared" si="75"/>
        <v>48</v>
      </c>
      <c r="S500" s="9">
        <f t="shared" si="76"/>
        <v>52.7</v>
      </c>
      <c r="T500" s="9">
        <f t="shared" si="77"/>
        <v>46.5</v>
      </c>
      <c r="U500" s="8">
        <f t="shared" si="78"/>
        <v>47.533333333333339</v>
      </c>
      <c r="V500" s="8">
        <f t="shared" si="79"/>
        <v>47.275000000000006</v>
      </c>
    </row>
    <row r="501" spans="1:22" ht="13.5" x14ac:dyDescent="0.25">
      <c r="A501" s="3">
        <f>RSI!A501</f>
        <v>42734</v>
      </c>
      <c r="B501" s="2">
        <f>RSI!B501</f>
        <v>8.8638999999999992</v>
      </c>
      <c r="C501" s="2">
        <f>RSI!I501</f>
        <v>48.736006791040332</v>
      </c>
      <c r="D501" s="2">
        <f>MACD!E501</f>
        <v>1.0883567913326786E-2</v>
      </c>
      <c r="E501" s="2">
        <f>MACD!F501</f>
        <v>1.5096360801244322E-2</v>
      </c>
      <c r="F501" s="2">
        <f>'Moving Avg'!D501</f>
        <v>8.8503799999999995</v>
      </c>
      <c r="G501" s="2">
        <f>'Moving Avg'!F501</f>
        <v>8.8663750000000014</v>
      </c>
      <c r="H501" s="2">
        <f>'Moving Avg'!G501</f>
        <v>8.8897719999999989</v>
      </c>
      <c r="I501" s="2">
        <f>'Moving Avg'!H501</f>
        <v>8.3202310000000175</v>
      </c>
      <c r="J501" s="6" t="str">
        <f>OBV!F501</f>
        <v>BULLISH</v>
      </c>
      <c r="K501" s="6" t="str">
        <f>OBV!G501</f>
        <v>STRONG</v>
      </c>
      <c r="L501" s="6" t="str">
        <f>OBV!H501</f>
        <v>NEUTRAL</v>
      </c>
      <c r="M501" s="8">
        <f t="shared" si="70"/>
        <v>25</v>
      </c>
      <c r="N501" s="8">
        <f t="shared" si="71"/>
        <v>45</v>
      </c>
      <c r="O501" s="8">
        <f t="shared" si="72"/>
        <v>50</v>
      </c>
      <c r="P501" s="8">
        <f t="shared" si="73"/>
        <v>66</v>
      </c>
      <c r="Q501" s="9">
        <f t="shared" si="74"/>
        <v>41.9</v>
      </c>
      <c r="R501" s="9">
        <f t="shared" si="75"/>
        <v>48</v>
      </c>
      <c r="S501" s="9">
        <f t="shared" si="76"/>
        <v>52.7</v>
      </c>
      <c r="T501" s="9">
        <f t="shared" si="77"/>
        <v>46.5</v>
      </c>
      <c r="U501" s="8">
        <f t="shared" si="78"/>
        <v>47.533333333333339</v>
      </c>
      <c r="V501" s="8">
        <f t="shared" si="79"/>
        <v>47.275000000000006</v>
      </c>
    </row>
    <row r="502" spans="1:22" ht="13.5" x14ac:dyDescent="0.25">
      <c r="A502" s="3">
        <f>RSI!A502</f>
        <v>42737</v>
      </c>
      <c r="B502" s="2">
        <f>RSI!B502</f>
        <v>8.9131999999999998</v>
      </c>
      <c r="C502" s="2">
        <f>RSI!I502</f>
        <v>58.242399533809156</v>
      </c>
      <c r="D502" s="2">
        <f>MACD!E502</f>
        <v>4.0624366076080776E-4</v>
      </c>
      <c r="E502" s="2">
        <f>MACD!F502</f>
        <v>1.2158337373147619E-2</v>
      </c>
      <c r="F502" s="2">
        <f>'Moving Avg'!D502</f>
        <v>8.8725400000000008</v>
      </c>
      <c r="G502" s="2">
        <f>'Moving Avg'!F502</f>
        <v>8.8673000000000002</v>
      </c>
      <c r="H502" s="2">
        <f>'Moving Avg'!G502</f>
        <v>8.8907579999999999</v>
      </c>
      <c r="I502" s="2">
        <f>'Moving Avg'!H502</f>
        <v>8.3285120000000177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0"/>
        <v>25</v>
      </c>
      <c r="N502" s="8">
        <f t="shared" si="71"/>
        <v>45</v>
      </c>
      <c r="O502" s="8">
        <f t="shared" si="72"/>
        <v>50</v>
      </c>
      <c r="P502" s="8">
        <f t="shared" si="73"/>
        <v>100</v>
      </c>
      <c r="Q502" s="9">
        <f t="shared" si="74"/>
        <v>47</v>
      </c>
      <c r="R502" s="9">
        <f t="shared" si="75"/>
        <v>56.5</v>
      </c>
      <c r="S502" s="9">
        <f t="shared" si="76"/>
        <v>68</v>
      </c>
      <c r="T502" s="9">
        <f t="shared" si="77"/>
        <v>55</v>
      </c>
      <c r="U502" s="8">
        <f t="shared" si="78"/>
        <v>57.166666666666664</v>
      </c>
      <c r="V502" s="8">
        <f t="shared" si="79"/>
        <v>56.625</v>
      </c>
    </row>
    <row r="503" spans="1:22" ht="13.5" x14ac:dyDescent="0.25">
      <c r="A503" s="3">
        <f>RSI!A503</f>
        <v>42738</v>
      </c>
      <c r="B503" s="2">
        <f>RSI!B503</f>
        <v>8.8638999999999992</v>
      </c>
      <c r="C503" s="2">
        <f>RSI!I503</f>
        <v>48.547284879684028</v>
      </c>
      <c r="D503" s="2">
        <f>MACD!E503</f>
        <v>-3.2962284664250774E-4</v>
      </c>
      <c r="E503" s="2">
        <f>MACD!F503</f>
        <v>9.6607453291895941E-3</v>
      </c>
      <c r="F503" s="2">
        <f>'Moving Avg'!D503</f>
        <v>8.873759999999999</v>
      </c>
      <c r="G503" s="2">
        <f>'Moving Avg'!F503</f>
        <v>8.8673000000000002</v>
      </c>
      <c r="H503" s="2">
        <f>'Moving Avg'!G503</f>
        <v>8.8907579999999999</v>
      </c>
      <c r="I503" s="2">
        <f>'Moving Avg'!H503</f>
        <v>8.3350225000000187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45</v>
      </c>
      <c r="O503" s="8">
        <f t="shared" si="72"/>
        <v>50</v>
      </c>
      <c r="P503" s="8">
        <f t="shared" si="73"/>
        <v>83.5</v>
      </c>
      <c r="Q503" s="9">
        <f t="shared" si="74"/>
        <v>44.524999999999999</v>
      </c>
      <c r="R503" s="9">
        <f t="shared" si="75"/>
        <v>52.375</v>
      </c>
      <c r="S503" s="9">
        <f t="shared" si="76"/>
        <v>60.575000000000003</v>
      </c>
      <c r="T503" s="9">
        <f t="shared" si="77"/>
        <v>50.875</v>
      </c>
      <c r="U503" s="8">
        <f t="shared" si="78"/>
        <v>52.491666666666674</v>
      </c>
      <c r="V503" s="8">
        <f t="shared" si="79"/>
        <v>52.087500000000006</v>
      </c>
    </row>
    <row r="504" spans="1:22" ht="13.5" x14ac:dyDescent="0.25">
      <c r="A504" s="3">
        <f>RSI!A504</f>
        <v>42739</v>
      </c>
      <c r="B504" s="2">
        <f>RSI!B504</f>
        <v>8.8024000000000004</v>
      </c>
      <c r="C504" s="2">
        <f>RSI!I504</f>
        <v>39.674865976899547</v>
      </c>
      <c r="D504" s="2">
        <f>MACD!E504</f>
        <v>2.7146939677482607E-3</v>
      </c>
      <c r="E504" s="2">
        <f>MACD!F504</f>
        <v>8.2715350569013274E-3</v>
      </c>
      <c r="F504" s="2">
        <f>'Moving Avg'!D504</f>
        <v>8.8614599999999992</v>
      </c>
      <c r="G504" s="2">
        <f>'Moving Avg'!F504</f>
        <v>8.8626850000000008</v>
      </c>
      <c r="H504" s="2">
        <f>'Moving Avg'!G504</f>
        <v>8.889403999999999</v>
      </c>
      <c r="I504" s="2">
        <f>'Moving Avg'!H504</f>
        <v>8.3409325000000187</v>
      </c>
      <c r="J504" s="6" t="str">
        <f>OBV!F504</f>
        <v>BEARISH</v>
      </c>
      <c r="K504" s="6" t="str">
        <f>OBV!G504</f>
        <v>WEAK</v>
      </c>
      <c r="L504" s="6" t="str">
        <f>OBV!H504</f>
        <v>CONFIRMED BEARISH</v>
      </c>
      <c r="M504" s="8">
        <f t="shared" si="70"/>
        <v>25</v>
      </c>
      <c r="N504" s="8">
        <f t="shared" si="71"/>
        <v>45</v>
      </c>
      <c r="O504" s="8">
        <f t="shared" si="72"/>
        <v>50</v>
      </c>
      <c r="P504" s="8">
        <f t="shared" si="73"/>
        <v>0</v>
      </c>
      <c r="Q504" s="9">
        <f t="shared" si="74"/>
        <v>32</v>
      </c>
      <c r="R504" s="9">
        <f t="shared" si="75"/>
        <v>31.5</v>
      </c>
      <c r="S504" s="9">
        <f t="shared" si="76"/>
        <v>23</v>
      </c>
      <c r="T504" s="9">
        <f t="shared" si="77"/>
        <v>30</v>
      </c>
      <c r="U504" s="8">
        <f t="shared" si="78"/>
        <v>28.833333333333332</v>
      </c>
      <c r="V504" s="8">
        <f t="shared" si="79"/>
        <v>29.125</v>
      </c>
    </row>
    <row r="505" spans="1:22" ht="13.5" x14ac:dyDescent="0.25">
      <c r="A505" s="3">
        <f>RSI!A505</f>
        <v>42740</v>
      </c>
      <c r="B505" s="2">
        <f>RSI!B505</f>
        <v>8.7838999999999992</v>
      </c>
      <c r="C505" s="2">
        <f>RSI!I505</f>
        <v>37.457211740569875</v>
      </c>
      <c r="D505" s="2">
        <f>MACD!E505</f>
        <v>8.0090767258287343E-3</v>
      </c>
      <c r="E505" s="2">
        <f>MACD!F505</f>
        <v>8.2190433906868081E-3</v>
      </c>
      <c r="F505" s="2">
        <f>'Moving Avg'!D505</f>
        <v>8.8454599999999992</v>
      </c>
      <c r="G505" s="2">
        <f>'Moving Avg'!F505</f>
        <v>8.8571449999999992</v>
      </c>
      <c r="H505" s="2">
        <f>'Moving Avg'!G505</f>
        <v>8.8865719999999992</v>
      </c>
      <c r="I505" s="2">
        <f>'Moving Avg'!H505</f>
        <v>8.3467790000000193</v>
      </c>
      <c r="J505" s="6" t="str">
        <f>OBV!F505</f>
        <v>BEARISH</v>
      </c>
      <c r="K505" s="6" t="str">
        <f>OBV!G505</f>
        <v>WEAK</v>
      </c>
      <c r="L505" s="6" t="str">
        <f>OBV!H505</f>
        <v>CONFIRMED BEARISH</v>
      </c>
      <c r="M505" s="8">
        <f t="shared" si="70"/>
        <v>25</v>
      </c>
      <c r="N505" s="8">
        <f t="shared" si="71"/>
        <v>45</v>
      </c>
      <c r="O505" s="8">
        <f t="shared" si="72"/>
        <v>50</v>
      </c>
      <c r="P505" s="8">
        <f t="shared" si="73"/>
        <v>0</v>
      </c>
      <c r="Q505" s="9">
        <f t="shared" si="74"/>
        <v>32</v>
      </c>
      <c r="R505" s="9">
        <f t="shared" si="75"/>
        <v>31.5</v>
      </c>
      <c r="S505" s="9">
        <f t="shared" si="76"/>
        <v>23</v>
      </c>
      <c r="T505" s="9">
        <f t="shared" si="77"/>
        <v>30</v>
      </c>
      <c r="U505" s="8">
        <f t="shared" si="78"/>
        <v>28.833333333333332</v>
      </c>
      <c r="V505" s="8">
        <f t="shared" si="79"/>
        <v>29.125</v>
      </c>
    </row>
    <row r="506" spans="1:22" ht="13.5" x14ac:dyDescent="0.25">
      <c r="A506" s="3">
        <f>RSI!A506</f>
        <v>42741</v>
      </c>
      <c r="B506" s="2">
        <f>RSI!B506</f>
        <v>8.7838999999999992</v>
      </c>
      <c r="C506" s="2">
        <f>RSI!I506</f>
        <v>37.457211740569882</v>
      </c>
      <c r="D506" s="2">
        <f>MACD!E506</f>
        <v>1.2977506787278159E-2</v>
      </c>
      <c r="E506" s="2">
        <f>MACD!F506</f>
        <v>9.1707360700050786E-3</v>
      </c>
      <c r="F506" s="2">
        <f>'Moving Avg'!D506</f>
        <v>8.829460000000001</v>
      </c>
      <c r="G506" s="2">
        <f>'Moving Avg'!F506</f>
        <v>8.8516049999999993</v>
      </c>
      <c r="H506" s="2">
        <f>'Moving Avg'!G506</f>
        <v>8.8843560000000004</v>
      </c>
      <c r="I506" s="2">
        <f>'Moving Avg'!H506</f>
        <v>8.3525965000000166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0</v>
      </c>
      <c r="Q506" s="9">
        <f t="shared" si="74"/>
        <v>16.25</v>
      </c>
      <c r="R506" s="9">
        <f t="shared" si="75"/>
        <v>22.5</v>
      </c>
      <c r="S506" s="9">
        <f t="shared" si="76"/>
        <v>16.25</v>
      </c>
      <c r="T506" s="9">
        <f t="shared" si="77"/>
        <v>18.75</v>
      </c>
      <c r="U506" s="8">
        <f t="shared" si="78"/>
        <v>18.333333333333332</v>
      </c>
      <c r="V506" s="8">
        <f t="shared" si="79"/>
        <v>18.4375</v>
      </c>
    </row>
    <row r="507" spans="1:22" ht="13.5" x14ac:dyDescent="0.25">
      <c r="A507" s="3">
        <f>RSI!A507</f>
        <v>42744</v>
      </c>
      <c r="B507" s="2">
        <f>RSI!B507</f>
        <v>8.8331</v>
      </c>
      <c r="C507" s="2">
        <f>RSI!I507</f>
        <v>46.654122465952156</v>
      </c>
      <c r="D507" s="2">
        <f>MACD!E507</f>
        <v>4.5279576127761345E-3</v>
      </c>
      <c r="E507" s="2">
        <f>MACD!F507</f>
        <v>8.2421803785592898E-3</v>
      </c>
      <c r="F507" s="2">
        <f>'Moving Avg'!D507</f>
        <v>8.8134399999999999</v>
      </c>
      <c r="G507" s="2">
        <f>'Moving Avg'!F507</f>
        <v>8.8485249999999986</v>
      </c>
      <c r="H507" s="2">
        <f>'Moving Avg'!G507</f>
        <v>8.881278</v>
      </c>
      <c r="I507" s="2">
        <f>'Moving Avg'!H507</f>
        <v>8.3586600000000164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  <c r="M507" s="8">
        <f t="shared" si="70"/>
        <v>25</v>
      </c>
      <c r="N507" s="8">
        <f t="shared" si="71"/>
        <v>45</v>
      </c>
      <c r="O507" s="8">
        <f t="shared" si="72"/>
        <v>50</v>
      </c>
      <c r="P507" s="8">
        <f t="shared" si="73"/>
        <v>0</v>
      </c>
      <c r="Q507" s="9">
        <f t="shared" si="74"/>
        <v>32</v>
      </c>
      <c r="R507" s="9">
        <f t="shared" si="75"/>
        <v>31.5</v>
      </c>
      <c r="S507" s="9">
        <f t="shared" si="76"/>
        <v>23</v>
      </c>
      <c r="T507" s="9">
        <f t="shared" si="77"/>
        <v>30</v>
      </c>
      <c r="U507" s="8">
        <f t="shared" si="78"/>
        <v>28.833333333333332</v>
      </c>
      <c r="V507" s="8">
        <f t="shared" si="79"/>
        <v>29.125</v>
      </c>
    </row>
    <row r="508" spans="1:22" ht="13.5" x14ac:dyDescent="0.25">
      <c r="A508" s="3">
        <f>RSI!A508</f>
        <v>42745</v>
      </c>
      <c r="B508" s="2">
        <f>RSI!B508</f>
        <v>8.8331</v>
      </c>
      <c r="C508" s="2">
        <f>RSI!I508</f>
        <v>46.654122465952156</v>
      </c>
      <c r="D508" s="2">
        <f>MACD!E508</f>
        <v>6.0295591699279782E-3</v>
      </c>
      <c r="E508" s="2">
        <f>MACD!F508</f>
        <v>7.7996561368330278E-3</v>
      </c>
      <c r="F508" s="2">
        <f>'Moving Avg'!D508</f>
        <v>8.8072800000000004</v>
      </c>
      <c r="G508" s="2">
        <f>'Moving Avg'!F508</f>
        <v>8.8469850000000001</v>
      </c>
      <c r="H508" s="2">
        <f>'Moving Avg'!G508</f>
        <v>8.8783219999999989</v>
      </c>
      <c r="I508" s="2">
        <f>'Moving Avg'!H508</f>
        <v>8.3644890000000167</v>
      </c>
      <c r="J508" s="6" t="str">
        <f>OBV!F508</f>
        <v>BEARISH</v>
      </c>
      <c r="K508" s="6" t="str">
        <f>OBV!G508</f>
        <v>WEAK</v>
      </c>
      <c r="L508" s="6" t="str">
        <f>OBV!H508</f>
        <v>CONFIRMED BEARISH</v>
      </c>
      <c r="M508" s="8">
        <f t="shared" si="70"/>
        <v>25</v>
      </c>
      <c r="N508" s="8">
        <f t="shared" si="71"/>
        <v>45</v>
      </c>
      <c r="O508" s="8">
        <f t="shared" si="72"/>
        <v>50</v>
      </c>
      <c r="P508" s="8">
        <f t="shared" si="73"/>
        <v>0</v>
      </c>
      <c r="Q508" s="9">
        <f t="shared" si="74"/>
        <v>32</v>
      </c>
      <c r="R508" s="9">
        <f t="shared" si="75"/>
        <v>31.5</v>
      </c>
      <c r="S508" s="9">
        <f t="shared" si="76"/>
        <v>23</v>
      </c>
      <c r="T508" s="9">
        <f t="shared" si="77"/>
        <v>30</v>
      </c>
      <c r="U508" s="8">
        <f t="shared" si="78"/>
        <v>28.833333333333332</v>
      </c>
      <c r="V508" s="8">
        <f t="shared" si="79"/>
        <v>29.125</v>
      </c>
    </row>
    <row r="509" spans="1:22" ht="13.5" x14ac:dyDescent="0.25">
      <c r="A509" s="3">
        <f>RSI!A509</f>
        <v>42746</v>
      </c>
      <c r="B509" s="2">
        <f>RSI!B509</f>
        <v>8.8208000000000002</v>
      </c>
      <c r="C509" s="2">
        <f>RSI!I509</f>
        <v>44.746328318397374</v>
      </c>
      <c r="D509" s="2">
        <f>MACD!E509</f>
        <v>9.2683688324264324E-3</v>
      </c>
      <c r="E509" s="2">
        <f>MACD!F509</f>
        <v>8.0933986759517094E-3</v>
      </c>
      <c r="F509" s="2">
        <f>'Moving Avg'!D509</f>
        <v>8.8109599999999997</v>
      </c>
      <c r="G509" s="2">
        <f>'Moving Avg'!F509</f>
        <v>8.8448299999999982</v>
      </c>
      <c r="H509" s="2">
        <f>'Moving Avg'!G509</f>
        <v>8.8768440000000002</v>
      </c>
      <c r="I509" s="2">
        <f>'Moving Avg'!H509</f>
        <v>8.3701975000000157</v>
      </c>
      <c r="J509" s="6" t="str">
        <f>OBV!F509</f>
        <v>BEARISH</v>
      </c>
      <c r="K509" s="6" t="str">
        <f>OBV!G509</f>
        <v>WEAK</v>
      </c>
      <c r="L509" s="6" t="str">
        <f>OBV!H509</f>
        <v>BEARISH DIVERGENCE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0</v>
      </c>
      <c r="Q509" s="9">
        <f t="shared" si="74"/>
        <v>16.25</v>
      </c>
      <c r="R509" s="9">
        <f t="shared" si="75"/>
        <v>22.5</v>
      </c>
      <c r="S509" s="9">
        <f t="shared" si="76"/>
        <v>16.25</v>
      </c>
      <c r="T509" s="9">
        <f t="shared" si="77"/>
        <v>18.75</v>
      </c>
      <c r="U509" s="8">
        <f t="shared" si="78"/>
        <v>18.333333333333332</v>
      </c>
      <c r="V509" s="8">
        <f t="shared" si="79"/>
        <v>18.4375</v>
      </c>
    </row>
    <row r="510" spans="1:22" ht="13.5" x14ac:dyDescent="0.25">
      <c r="A510" s="3">
        <f>RSI!A510</f>
        <v>42747</v>
      </c>
      <c r="B510" s="2">
        <f>RSI!B510</f>
        <v>8.8577999999999992</v>
      </c>
      <c r="C510" s="2">
        <f>RSI!I510</f>
        <v>51.209662422223047</v>
      </c>
      <c r="D510" s="2">
        <f>MACD!E510</f>
        <v>9.4507026838730468E-3</v>
      </c>
      <c r="E510" s="2">
        <f>MACD!F510</f>
        <v>8.3648594775359783E-3</v>
      </c>
      <c r="F510" s="2">
        <f>'Moving Avg'!D510</f>
        <v>8.8257399999999997</v>
      </c>
      <c r="G510" s="2">
        <f>'Moving Avg'!F510</f>
        <v>8.8445249999999991</v>
      </c>
      <c r="H510" s="2">
        <f>'Moving Avg'!G510</f>
        <v>8.8761060000000001</v>
      </c>
      <c r="I510" s="2">
        <f>'Moving Avg'!H510</f>
        <v>8.3760910000000166</v>
      </c>
      <c r="J510" s="6" t="str">
        <f>OBV!F510</f>
        <v>BULLISH</v>
      </c>
      <c r="K510" s="6" t="str">
        <f>OBV!G510</f>
        <v>STRONG</v>
      </c>
      <c r="L510" s="6" t="str">
        <f>OBV!H510</f>
        <v>CONFIRMED BULLISH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100</v>
      </c>
      <c r="Q510" s="9">
        <f t="shared" si="74"/>
        <v>31.25</v>
      </c>
      <c r="R510" s="9">
        <f t="shared" si="75"/>
        <v>47.5</v>
      </c>
      <c r="S510" s="9">
        <f t="shared" si="76"/>
        <v>61.25</v>
      </c>
      <c r="T510" s="9">
        <f t="shared" si="77"/>
        <v>43.75</v>
      </c>
      <c r="U510" s="8">
        <f t="shared" si="78"/>
        <v>46.666666666666664</v>
      </c>
      <c r="V510" s="8">
        <f t="shared" si="79"/>
        <v>45.9375</v>
      </c>
    </row>
    <row r="511" spans="1:22" ht="13.5" x14ac:dyDescent="0.25">
      <c r="A511" s="3">
        <f>RSI!A511</f>
        <v>42748</v>
      </c>
      <c r="B511" s="2">
        <f>RSI!B511</f>
        <v>8.8577999999999992</v>
      </c>
      <c r="C511" s="2">
        <f>RSI!I511</f>
        <v>51.209662422223047</v>
      </c>
      <c r="D511" s="2">
        <f>MACD!E511</f>
        <v>9.5553721950185633E-3</v>
      </c>
      <c r="E511" s="2">
        <f>MACD!F511</f>
        <v>8.6029620210324956E-3</v>
      </c>
      <c r="F511" s="2">
        <f>'Moving Avg'!D511</f>
        <v>8.8405199999999997</v>
      </c>
      <c r="G511" s="2">
        <f>'Moving Avg'!F511</f>
        <v>8.84422</v>
      </c>
      <c r="H511" s="2">
        <f>'Moving Avg'!G511</f>
        <v>8.8753680000000017</v>
      </c>
      <c r="I511" s="2">
        <f>'Moving Avg'!H511</f>
        <v>8.3822780000000154</v>
      </c>
      <c r="J511" s="6" t="str">
        <f>OBV!F511</f>
        <v>BULLISH</v>
      </c>
      <c r="K511" s="6" t="str">
        <f>OBV!G511</f>
        <v>STRONG</v>
      </c>
      <c r="L511" s="6" t="str">
        <f>OBV!H511</f>
        <v>CONFIRMED BULLISH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100</v>
      </c>
      <c r="Q511" s="9">
        <f t="shared" si="74"/>
        <v>31.25</v>
      </c>
      <c r="R511" s="9">
        <f t="shared" si="75"/>
        <v>47.5</v>
      </c>
      <c r="S511" s="9">
        <f t="shared" si="76"/>
        <v>61.25</v>
      </c>
      <c r="T511" s="9">
        <f t="shared" si="77"/>
        <v>43.75</v>
      </c>
      <c r="U511" s="8">
        <f t="shared" si="78"/>
        <v>46.666666666666664</v>
      </c>
      <c r="V511" s="8">
        <f t="shared" si="79"/>
        <v>45.9375</v>
      </c>
    </row>
    <row r="512" spans="1:22" ht="13.5" x14ac:dyDescent="0.25">
      <c r="A512" s="3">
        <f>RSI!A512</f>
        <v>42751</v>
      </c>
      <c r="B512" s="2">
        <f>RSI!B512</f>
        <v>8.8947000000000003</v>
      </c>
      <c r="C512" s="2">
        <f>RSI!I512</f>
        <v>57.02417948604193</v>
      </c>
      <c r="D512" s="2">
        <f>MACD!E512</f>
        <v>1.4449282812639908E-2</v>
      </c>
      <c r="E512" s="2">
        <f>MACD!F512</f>
        <v>9.772226179353978E-3</v>
      </c>
      <c r="F512" s="2">
        <f>'Moving Avg'!D512</f>
        <v>8.8528399999999987</v>
      </c>
      <c r="G512" s="2">
        <f>'Moving Avg'!F512</f>
        <v>8.8473000000000006</v>
      </c>
      <c r="H512" s="2">
        <f>'Moving Avg'!G512</f>
        <v>8.8753680000000017</v>
      </c>
      <c r="I512" s="2">
        <f>'Moving Avg'!H512</f>
        <v>8.3886495000000156</v>
      </c>
      <c r="J512" s="6" t="str">
        <f>OBV!F512</f>
        <v>BULLISH</v>
      </c>
      <c r="K512" s="6" t="str">
        <f>OBV!G512</f>
        <v>NEUTRAL</v>
      </c>
      <c r="L512" s="6" t="str">
        <f>OBV!H512</f>
        <v>CONFIRMED BULLISH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83.5</v>
      </c>
      <c r="Q512" s="9">
        <f t="shared" si="74"/>
        <v>28.774999999999999</v>
      </c>
      <c r="R512" s="9">
        <f t="shared" si="75"/>
        <v>43.375</v>
      </c>
      <c r="S512" s="9">
        <f t="shared" si="76"/>
        <v>53.825000000000003</v>
      </c>
      <c r="T512" s="9">
        <f t="shared" si="77"/>
        <v>39.625</v>
      </c>
      <c r="U512" s="8">
        <f t="shared" si="78"/>
        <v>41.991666666666667</v>
      </c>
      <c r="V512" s="8">
        <f t="shared" si="79"/>
        <v>41.400000000000006</v>
      </c>
    </row>
    <row r="513" spans="1:22" ht="13.5" x14ac:dyDescent="0.25">
      <c r="A513" s="3">
        <f>RSI!A513</f>
        <v>42752</v>
      </c>
      <c r="B513" s="2">
        <f>RSI!B513</f>
        <v>8.8947000000000003</v>
      </c>
      <c r="C513" s="2">
        <f>RSI!I513</f>
        <v>57.02417948604193</v>
      </c>
      <c r="D513" s="2">
        <f>MACD!E513</f>
        <v>1.0745089902654215E-2</v>
      </c>
      <c r="E513" s="2">
        <f>MACD!F513</f>
        <v>9.9667989240140257E-3</v>
      </c>
      <c r="F513" s="2">
        <f>'Moving Avg'!D513</f>
        <v>8.8651599999999995</v>
      </c>
      <c r="G513" s="2">
        <f>'Moving Avg'!F513</f>
        <v>8.8488399999999992</v>
      </c>
      <c r="H513" s="2">
        <f>'Moving Avg'!G513</f>
        <v>8.8735220000000012</v>
      </c>
      <c r="I513" s="2">
        <f>'Moving Avg'!H513</f>
        <v>8.3950210000000141</v>
      </c>
      <c r="J513" s="6" t="str">
        <f>OBV!F513</f>
        <v>BULLISH</v>
      </c>
      <c r="K513" s="6" t="str">
        <f>OBV!G513</f>
        <v>NEUTRAL</v>
      </c>
      <c r="L513" s="6" t="str">
        <f>OBV!H513</f>
        <v>CONFIRMED BULLISH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83.5</v>
      </c>
      <c r="Q513" s="9">
        <f t="shared" si="74"/>
        <v>28.774999999999999</v>
      </c>
      <c r="R513" s="9">
        <f t="shared" si="75"/>
        <v>43.375</v>
      </c>
      <c r="S513" s="9">
        <f t="shared" si="76"/>
        <v>53.825000000000003</v>
      </c>
      <c r="T513" s="9">
        <f t="shared" si="77"/>
        <v>39.625</v>
      </c>
      <c r="U513" s="8">
        <f t="shared" si="78"/>
        <v>41.991666666666667</v>
      </c>
      <c r="V513" s="8">
        <f t="shared" si="79"/>
        <v>41.400000000000006</v>
      </c>
    </row>
    <row r="514" spans="1:22" ht="13.5" x14ac:dyDescent="0.25">
      <c r="A514" s="3">
        <f>RSI!A514</f>
        <v>42753</v>
      </c>
      <c r="B514" s="2">
        <f>RSI!B514</f>
        <v>8.8947000000000003</v>
      </c>
      <c r="C514" s="2">
        <f>RSI!I514</f>
        <v>57.024179486041916</v>
      </c>
      <c r="D514" s="2">
        <f>MACD!E514</f>
        <v>-2.0920423191590487E-3</v>
      </c>
      <c r="E514" s="2">
        <f>MACD!F514</f>
        <v>7.5550306753794112E-3</v>
      </c>
      <c r="F514" s="2">
        <f>'Moving Avg'!D514</f>
        <v>8.8799399999999995</v>
      </c>
      <c r="G514" s="2">
        <f>'Moving Avg'!F514</f>
        <v>8.8506850000000004</v>
      </c>
      <c r="H514" s="2">
        <f>'Moving Avg'!G514</f>
        <v>8.8717980000000018</v>
      </c>
      <c r="I514" s="2">
        <f>'Moving Avg'!H514</f>
        <v>8.4013925000000143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45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83.5</v>
      </c>
      <c r="Q514" s="9">
        <f t="shared" si="74"/>
        <v>44.524999999999999</v>
      </c>
      <c r="R514" s="9">
        <f t="shared" si="75"/>
        <v>52.375</v>
      </c>
      <c r="S514" s="9">
        <f t="shared" si="76"/>
        <v>60.575000000000003</v>
      </c>
      <c r="T514" s="9">
        <f t="shared" si="77"/>
        <v>50.875</v>
      </c>
      <c r="U514" s="8">
        <f t="shared" si="78"/>
        <v>52.491666666666674</v>
      </c>
      <c r="V514" s="8">
        <f t="shared" si="79"/>
        <v>52.087500000000006</v>
      </c>
    </row>
    <row r="515" spans="1:22" ht="13.5" x14ac:dyDescent="0.25">
      <c r="A515" s="3">
        <f>RSI!A515</f>
        <v>42754</v>
      </c>
      <c r="B515" s="2">
        <f>RSI!B515</f>
        <v>8.9254999999999995</v>
      </c>
      <c r="C515" s="2">
        <f>RSI!I515</f>
        <v>61.773415212674571</v>
      </c>
      <c r="D515" s="2">
        <f>MACD!E515</f>
        <v>-1.8305270785603511E-2</v>
      </c>
      <c r="E515" s="2">
        <f>MACD!F515</f>
        <v>2.3829703831828274E-3</v>
      </c>
      <c r="F515" s="2">
        <f>'Moving Avg'!D515</f>
        <v>8.8934800000000003</v>
      </c>
      <c r="G515" s="2">
        <f>'Moving Avg'!F515</f>
        <v>8.853765000000001</v>
      </c>
      <c r="H515" s="2">
        <f>'Moving Avg'!G515</f>
        <v>8.8715520000000012</v>
      </c>
      <c r="I515" s="2">
        <f>'Moving Avg'!H515</f>
        <v>8.4076245000000149</v>
      </c>
      <c r="J515" s="6" t="str">
        <f>OBV!F515</f>
        <v>BULLISH</v>
      </c>
      <c r="K515" s="6" t="str">
        <f>OBV!G515</f>
        <v>STRONG</v>
      </c>
      <c r="L515" s="6" t="str">
        <f>OBV!H515</f>
        <v>CONFIRMED BULLISH</v>
      </c>
      <c r="M515" s="8">
        <f t="shared" si="80"/>
        <v>25</v>
      </c>
      <c r="N515" s="8">
        <f t="shared" si="81"/>
        <v>100</v>
      </c>
      <c r="O515" s="8">
        <f t="shared" si="82"/>
        <v>50</v>
      </c>
      <c r="P515" s="8">
        <f t="shared" si="83"/>
        <v>100</v>
      </c>
      <c r="Q515" s="9">
        <f t="shared" ref="Q515:Q578" si="84">0.35*M515+N515*0.35+O515*0.15+P515*0.15</f>
        <v>66.25</v>
      </c>
      <c r="R515" s="9">
        <f t="shared" ref="R515:R578" si="85">M515*0.2+N515*0.2+O515*0.35+P515*0.25</f>
        <v>67.5</v>
      </c>
      <c r="S515" s="9">
        <f t="shared" ref="S515:S578" si="86">M515*0.15+N515*0.15+O515*0.25+P515*0.45</f>
        <v>76.25</v>
      </c>
      <c r="T515" s="9">
        <f t="shared" ref="T515:T578" si="87">0.25*SUM(M515:P515)</f>
        <v>68.75</v>
      </c>
      <c r="U515" s="8">
        <f t="shared" ref="U515:U578" si="88">SUM(Q515:S515)/3</f>
        <v>70</v>
      </c>
      <c r="V515" s="8">
        <f t="shared" ref="V515:V578" si="89">SUM(Q515:T515)/4</f>
        <v>69.6875</v>
      </c>
    </row>
    <row r="516" spans="1:22" ht="13.5" x14ac:dyDescent="0.25">
      <c r="A516" s="3">
        <f>RSI!A516</f>
        <v>42755</v>
      </c>
      <c r="B516" s="2">
        <f>RSI!B516</f>
        <v>9.1100999999999992</v>
      </c>
      <c r="C516" s="2">
        <f>RSI!I516</f>
        <v>77.68817969669297</v>
      </c>
      <c r="D516" s="2">
        <f>MACD!E516</f>
        <v>-4.6087084874292472E-2</v>
      </c>
      <c r="E516" s="2">
        <f>MACD!F516</f>
        <v>-7.3110406683122332E-3</v>
      </c>
      <c r="F516" s="2">
        <f>'Moving Avg'!D516</f>
        <v>8.9439400000000013</v>
      </c>
      <c r="G516" s="2">
        <f>'Moving Avg'!F516</f>
        <v>8.8660750000000004</v>
      </c>
      <c r="H516" s="2">
        <f>'Moving Avg'!G516</f>
        <v>8.8758599999999994</v>
      </c>
      <c r="I516" s="2">
        <f>'Moving Avg'!H516</f>
        <v>8.4150140000000153</v>
      </c>
      <c r="J516" s="6" t="str">
        <f>OBV!F516</f>
        <v>BULLISH</v>
      </c>
      <c r="K516" s="6" t="str">
        <f>OBV!G516</f>
        <v>STRONG</v>
      </c>
      <c r="L516" s="6" t="str">
        <f>OBV!H516</f>
        <v>CONFIRMED BULLISH</v>
      </c>
      <c r="M516" s="8">
        <f t="shared" si="80"/>
        <v>0</v>
      </c>
      <c r="N516" s="8">
        <f t="shared" si="81"/>
        <v>100</v>
      </c>
      <c r="O516" s="8">
        <f t="shared" si="82"/>
        <v>50</v>
      </c>
      <c r="P516" s="8">
        <f t="shared" si="83"/>
        <v>100</v>
      </c>
      <c r="Q516" s="9">
        <f t="shared" si="84"/>
        <v>57.5</v>
      </c>
      <c r="R516" s="9">
        <f t="shared" si="85"/>
        <v>62.5</v>
      </c>
      <c r="S516" s="9">
        <f t="shared" si="86"/>
        <v>72.5</v>
      </c>
      <c r="T516" s="9">
        <f t="shared" si="87"/>
        <v>62.5</v>
      </c>
      <c r="U516" s="8">
        <f t="shared" si="88"/>
        <v>64.166666666666671</v>
      </c>
      <c r="V516" s="8">
        <f t="shared" si="89"/>
        <v>63.75</v>
      </c>
    </row>
    <row r="517" spans="1:22" ht="13.5" x14ac:dyDescent="0.25">
      <c r="A517" s="3">
        <f>RSI!A517</f>
        <v>42758</v>
      </c>
      <c r="B517" s="2">
        <f>RSI!B517</f>
        <v>8.9562000000000008</v>
      </c>
      <c r="C517" s="2">
        <f>RSI!I517</f>
        <v>56.550306568010953</v>
      </c>
      <c r="D517" s="2">
        <f>MACD!E517</f>
        <v>-5.207640263751756E-2</v>
      </c>
      <c r="E517" s="2">
        <f>MACD!F517</f>
        <v>-1.62641130621533E-2</v>
      </c>
      <c r="F517" s="2">
        <f>'Moving Avg'!D517</f>
        <v>8.9562400000000011</v>
      </c>
      <c r="G517" s="2">
        <f>'Moving Avg'!F517</f>
        <v>8.8737649999999988</v>
      </c>
      <c r="H517" s="2">
        <f>'Moving Avg'!G517</f>
        <v>8.8777059999999999</v>
      </c>
      <c r="I517" s="2">
        <f>'Moving Avg'!H517</f>
        <v>8.4213995000000139</v>
      </c>
      <c r="J517" s="6" t="str">
        <f>OBV!F517</f>
        <v>BULLISH</v>
      </c>
      <c r="K517" s="6" t="str">
        <f>OBV!G517</f>
        <v>STRONG</v>
      </c>
      <c r="L517" s="6" t="str">
        <f>OBV!H517</f>
        <v>CONFIRMED BULLISH</v>
      </c>
      <c r="M517" s="8">
        <f t="shared" si="80"/>
        <v>25</v>
      </c>
      <c r="N517" s="8">
        <f t="shared" si="81"/>
        <v>100</v>
      </c>
      <c r="O517" s="8">
        <f t="shared" si="82"/>
        <v>50</v>
      </c>
      <c r="P517" s="8">
        <f t="shared" si="83"/>
        <v>100</v>
      </c>
      <c r="Q517" s="9">
        <f t="shared" si="84"/>
        <v>66.25</v>
      </c>
      <c r="R517" s="9">
        <f t="shared" si="85"/>
        <v>67.5</v>
      </c>
      <c r="S517" s="9">
        <f t="shared" si="86"/>
        <v>76.25</v>
      </c>
      <c r="T517" s="9">
        <f t="shared" si="87"/>
        <v>68.75</v>
      </c>
      <c r="U517" s="8">
        <f t="shared" si="88"/>
        <v>70</v>
      </c>
      <c r="V517" s="8">
        <f t="shared" si="89"/>
        <v>69.6875</v>
      </c>
    </row>
    <row r="518" spans="1:22" ht="13.5" x14ac:dyDescent="0.25">
      <c r="A518" s="3">
        <f>RSI!A518</f>
        <v>42759</v>
      </c>
      <c r="B518" s="2">
        <f>RSI!B518</f>
        <v>9.0793999999999997</v>
      </c>
      <c r="C518" s="2">
        <f>RSI!I518</f>
        <v>64.805664106094369</v>
      </c>
      <c r="D518" s="2">
        <f>MACD!E518</f>
        <v>-6.6704199715401202E-2</v>
      </c>
      <c r="E518" s="2">
        <f>MACD!F518</f>
        <v>-2.6352130392802882E-2</v>
      </c>
      <c r="F518" s="2">
        <f>'Moving Avg'!D518</f>
        <v>8.9931799999999988</v>
      </c>
      <c r="G518" s="2">
        <f>'Moving Avg'!F518</f>
        <v>8.8848449999999985</v>
      </c>
      <c r="H518" s="2">
        <f>'Moving Avg'!G518</f>
        <v>8.8820160000000019</v>
      </c>
      <c r="I518" s="2">
        <f>'Moving Avg'!H518</f>
        <v>8.4286945000000149</v>
      </c>
      <c r="J518" s="6" t="str">
        <f>OBV!F518</f>
        <v>BULLISH</v>
      </c>
      <c r="K518" s="6" t="str">
        <f>OBV!G518</f>
        <v>STRONG</v>
      </c>
      <c r="L518" s="6" t="str">
        <f>OBV!H518</f>
        <v>CONFIRMED BULLISH</v>
      </c>
      <c r="M518" s="8">
        <f t="shared" si="80"/>
        <v>25</v>
      </c>
      <c r="N518" s="8">
        <f t="shared" si="81"/>
        <v>100</v>
      </c>
      <c r="O518" s="8">
        <f t="shared" si="82"/>
        <v>50</v>
      </c>
      <c r="P518" s="8">
        <f t="shared" si="83"/>
        <v>100</v>
      </c>
      <c r="Q518" s="9">
        <f t="shared" si="84"/>
        <v>66.25</v>
      </c>
      <c r="R518" s="9">
        <f t="shared" si="85"/>
        <v>67.5</v>
      </c>
      <c r="S518" s="9">
        <f t="shared" si="86"/>
        <v>76.25</v>
      </c>
      <c r="T518" s="9">
        <f t="shared" si="87"/>
        <v>68.75</v>
      </c>
      <c r="U518" s="8">
        <f t="shared" si="88"/>
        <v>70</v>
      </c>
      <c r="V518" s="8">
        <f t="shared" si="89"/>
        <v>69.6875</v>
      </c>
    </row>
    <row r="519" spans="1:22" ht="13.5" x14ac:dyDescent="0.25">
      <c r="A519" s="3">
        <f>RSI!A519</f>
        <v>42760</v>
      </c>
      <c r="B519" s="2">
        <f>RSI!B519</f>
        <v>9.0793999999999997</v>
      </c>
      <c r="C519" s="2">
        <f>RSI!I519</f>
        <v>64.805664106094383</v>
      </c>
      <c r="D519" s="2">
        <f>MACD!E519</f>
        <v>-8.2103707970546225E-2</v>
      </c>
      <c r="E519" s="2">
        <f>MACD!F519</f>
        <v>-3.7502445908351556E-2</v>
      </c>
      <c r="F519" s="2">
        <f>'Moving Avg'!D519</f>
        <v>9.0301200000000001</v>
      </c>
      <c r="G519" s="2">
        <f>'Moving Avg'!F519</f>
        <v>8.8956199999999974</v>
      </c>
      <c r="H519" s="2">
        <f>'Moving Avg'!G519</f>
        <v>8.8857100000000031</v>
      </c>
      <c r="I519" s="2">
        <f>'Moving Avg'!H519</f>
        <v>8.4359895000000158</v>
      </c>
      <c r="J519" s="6" t="str">
        <f>OBV!F519</f>
        <v>BULLISH</v>
      </c>
      <c r="K519" s="6" t="str">
        <f>OBV!G519</f>
        <v>STRONG</v>
      </c>
      <c r="L519" s="6" t="str">
        <f>OBV!H519</f>
        <v>CONFIRMED BULLISH</v>
      </c>
      <c r="M519" s="8">
        <f t="shared" si="80"/>
        <v>25</v>
      </c>
      <c r="N519" s="8">
        <f t="shared" si="81"/>
        <v>100</v>
      </c>
      <c r="O519" s="8">
        <f t="shared" si="82"/>
        <v>50</v>
      </c>
      <c r="P519" s="8">
        <f t="shared" si="83"/>
        <v>100</v>
      </c>
      <c r="Q519" s="9">
        <f t="shared" si="84"/>
        <v>66.25</v>
      </c>
      <c r="R519" s="9">
        <f t="shared" si="85"/>
        <v>67.5</v>
      </c>
      <c r="S519" s="9">
        <f t="shared" si="86"/>
        <v>76.25</v>
      </c>
      <c r="T519" s="9">
        <f t="shared" si="87"/>
        <v>68.75</v>
      </c>
      <c r="U519" s="8">
        <f t="shared" si="88"/>
        <v>70</v>
      </c>
      <c r="V519" s="8">
        <f t="shared" si="89"/>
        <v>69.6875</v>
      </c>
    </row>
    <row r="520" spans="1:22" ht="13.5" x14ac:dyDescent="0.25">
      <c r="A520" s="3">
        <f>RSI!A520</f>
        <v>42761</v>
      </c>
      <c r="B520" s="2">
        <f>RSI!B520</f>
        <v>9.0609000000000002</v>
      </c>
      <c r="C520" s="2">
        <f>RSI!I520</f>
        <v>62.730010315335477</v>
      </c>
      <c r="D520" s="2">
        <f>MACD!E520</f>
        <v>-8.9117525458531688E-2</v>
      </c>
      <c r="E520" s="2">
        <f>MACD!F520</f>
        <v>-4.782546181838758E-2</v>
      </c>
      <c r="F520" s="2">
        <f>'Moving Avg'!D520</f>
        <v>9.0571999999999999</v>
      </c>
      <c r="G520" s="2">
        <f>'Moving Avg'!F520</f>
        <v>8.9054699999999976</v>
      </c>
      <c r="H520" s="2">
        <f>'Moving Avg'!G520</f>
        <v>8.8890340000000023</v>
      </c>
      <c r="I520" s="2">
        <f>'Moving Avg'!H520</f>
        <v>8.4428985000000161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  <c r="M520" s="8">
        <f t="shared" si="80"/>
        <v>25</v>
      </c>
      <c r="N520" s="8">
        <f t="shared" si="81"/>
        <v>100</v>
      </c>
      <c r="O520" s="8">
        <f t="shared" si="82"/>
        <v>50</v>
      </c>
      <c r="P520" s="8">
        <f t="shared" si="83"/>
        <v>83.5</v>
      </c>
      <c r="Q520" s="9">
        <f t="shared" si="84"/>
        <v>63.774999999999999</v>
      </c>
      <c r="R520" s="9">
        <f t="shared" si="85"/>
        <v>63.375</v>
      </c>
      <c r="S520" s="9">
        <f t="shared" si="86"/>
        <v>68.825000000000003</v>
      </c>
      <c r="T520" s="9">
        <f t="shared" si="87"/>
        <v>64.625</v>
      </c>
      <c r="U520" s="8">
        <f t="shared" si="88"/>
        <v>65.325000000000003</v>
      </c>
      <c r="V520" s="8">
        <f t="shared" si="89"/>
        <v>65.150000000000006</v>
      </c>
    </row>
    <row r="521" spans="1:22" ht="13.5" x14ac:dyDescent="0.25">
      <c r="A521" s="3">
        <f>RSI!A521</f>
        <v>42762</v>
      </c>
      <c r="B521" s="2">
        <f>RSI!B521</f>
        <v>9.0424000000000007</v>
      </c>
      <c r="C521" s="2">
        <f>RSI!I521</f>
        <v>60.638429826091219</v>
      </c>
      <c r="D521" s="2">
        <f>MACD!E521</f>
        <v>-9.4541256818537533E-2</v>
      </c>
      <c r="E521" s="2">
        <f>MACD!F521</f>
        <v>-5.7168620818417573E-2</v>
      </c>
      <c r="F521" s="2">
        <f>'Moving Avg'!D521</f>
        <v>9.0436599999999991</v>
      </c>
      <c r="G521" s="2">
        <f>'Moving Avg'!F521</f>
        <v>8.914394999999999</v>
      </c>
      <c r="H521" s="2">
        <f>'Moving Avg'!G521</f>
        <v>8.8919880000000031</v>
      </c>
      <c r="I521" s="2">
        <f>'Moving Avg'!H521</f>
        <v>8.4494220000000162</v>
      </c>
      <c r="J521" s="6" t="str">
        <f>OBV!F521</f>
        <v>BEARISH</v>
      </c>
      <c r="K521" s="6" t="str">
        <f>OBV!G521</f>
        <v>NEUTRAL</v>
      </c>
      <c r="L521" s="6" t="str">
        <f>OBV!H521</f>
        <v>CONFIRMED BEARISH</v>
      </c>
      <c r="M521" s="8">
        <f t="shared" si="80"/>
        <v>25</v>
      </c>
      <c r="N521" s="8">
        <f t="shared" si="81"/>
        <v>100</v>
      </c>
      <c r="O521" s="8">
        <f t="shared" si="82"/>
        <v>50</v>
      </c>
      <c r="P521" s="8">
        <f t="shared" si="83"/>
        <v>16.5</v>
      </c>
      <c r="Q521" s="9">
        <f t="shared" si="84"/>
        <v>53.725000000000001</v>
      </c>
      <c r="R521" s="9">
        <f t="shared" si="85"/>
        <v>46.625</v>
      </c>
      <c r="S521" s="9">
        <f t="shared" si="86"/>
        <v>38.674999999999997</v>
      </c>
      <c r="T521" s="9">
        <f t="shared" si="87"/>
        <v>47.875</v>
      </c>
      <c r="U521" s="8">
        <f t="shared" si="88"/>
        <v>46.341666666666661</v>
      </c>
      <c r="V521" s="8">
        <f t="shared" si="89"/>
        <v>46.724999999999994</v>
      </c>
    </row>
    <row r="522" spans="1:22" ht="13.5" x14ac:dyDescent="0.25">
      <c r="A522" s="3">
        <f>RSI!A522</f>
        <v>42765</v>
      </c>
      <c r="B522" s="2">
        <f>RSI!B522</f>
        <v>9.0486000000000004</v>
      </c>
      <c r="C522" s="2">
        <f>RSI!I522</f>
        <v>61.106467973744095</v>
      </c>
      <c r="D522" s="2">
        <f>MACD!E522</f>
        <v>-9.4599265641122088E-2</v>
      </c>
      <c r="E522" s="2">
        <f>MACD!F522</f>
        <v>-6.4654749782958487E-2</v>
      </c>
      <c r="F522" s="2">
        <f>'Moving Avg'!D522</f>
        <v>9.0621400000000012</v>
      </c>
      <c r="G522" s="2">
        <f>'Moving Avg'!F522</f>
        <v>8.9211650000000002</v>
      </c>
      <c r="H522" s="2">
        <f>'Moving Avg'!G522</f>
        <v>8.8950660000000035</v>
      </c>
      <c r="I522" s="2">
        <f>'Moving Avg'!H522</f>
        <v>8.4555370000000156</v>
      </c>
      <c r="J522" s="6" t="str">
        <f>OBV!F522</f>
        <v>BEARISH</v>
      </c>
      <c r="K522" s="6" t="str">
        <f>OBV!G522</f>
        <v>NEUTRAL</v>
      </c>
      <c r="L522" s="6" t="str">
        <f>OBV!H522</f>
        <v>BEARISH DIVERGENCE</v>
      </c>
      <c r="M522" s="8">
        <f t="shared" si="80"/>
        <v>25</v>
      </c>
      <c r="N522" s="8">
        <f t="shared" si="81"/>
        <v>100</v>
      </c>
      <c r="O522" s="8">
        <f t="shared" si="82"/>
        <v>50</v>
      </c>
      <c r="P522" s="8">
        <f t="shared" si="83"/>
        <v>16.5</v>
      </c>
      <c r="Q522" s="9">
        <f t="shared" si="84"/>
        <v>53.725000000000001</v>
      </c>
      <c r="R522" s="9">
        <f t="shared" si="85"/>
        <v>46.625</v>
      </c>
      <c r="S522" s="9">
        <f t="shared" si="86"/>
        <v>38.674999999999997</v>
      </c>
      <c r="T522" s="9">
        <f t="shared" si="87"/>
        <v>47.875</v>
      </c>
      <c r="U522" s="8">
        <f t="shared" si="88"/>
        <v>46.341666666666661</v>
      </c>
      <c r="V522" s="8">
        <f t="shared" si="89"/>
        <v>46.724999999999994</v>
      </c>
    </row>
    <row r="523" spans="1:22" ht="13.5" x14ac:dyDescent="0.25">
      <c r="A523" s="3">
        <f>RSI!A523</f>
        <v>42766</v>
      </c>
      <c r="B523" s="2">
        <f>RSI!B523</f>
        <v>9.0486000000000004</v>
      </c>
      <c r="C523" s="2">
        <f>RSI!I523</f>
        <v>61.106467973744095</v>
      </c>
      <c r="D523" s="2">
        <f>MACD!E523</f>
        <v>-9.532050599339037E-2</v>
      </c>
      <c r="E523" s="2">
        <f>MACD!F523</f>
        <v>-7.0787901025044869E-2</v>
      </c>
      <c r="F523" s="2">
        <f>'Moving Avg'!D523</f>
        <v>9.0559800000000017</v>
      </c>
      <c r="G523" s="2">
        <f>'Moving Avg'!F523</f>
        <v>8.9304000000000006</v>
      </c>
      <c r="H523" s="2">
        <f>'Moving Avg'!G523</f>
        <v>8.8981440000000038</v>
      </c>
      <c r="I523" s="2">
        <f>'Moving Avg'!H523</f>
        <v>8.4616520000000168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100</v>
      </c>
      <c r="O523" s="8">
        <f t="shared" si="82"/>
        <v>50</v>
      </c>
      <c r="P523" s="8">
        <f t="shared" si="83"/>
        <v>16.5</v>
      </c>
      <c r="Q523" s="9">
        <f t="shared" si="84"/>
        <v>53.725000000000001</v>
      </c>
      <c r="R523" s="9">
        <f t="shared" si="85"/>
        <v>46.625</v>
      </c>
      <c r="S523" s="9">
        <f t="shared" si="86"/>
        <v>38.674999999999997</v>
      </c>
      <c r="T523" s="9">
        <f t="shared" si="87"/>
        <v>47.875</v>
      </c>
      <c r="U523" s="8">
        <f t="shared" si="88"/>
        <v>46.341666666666661</v>
      </c>
      <c r="V523" s="8">
        <f t="shared" si="89"/>
        <v>46.724999999999994</v>
      </c>
    </row>
    <row r="524" spans="1:22" ht="13.5" x14ac:dyDescent="0.25">
      <c r="A524" s="3">
        <f>RSI!A524</f>
        <v>42767</v>
      </c>
      <c r="B524" s="2">
        <f>RSI!B524</f>
        <v>9.0486000000000004</v>
      </c>
      <c r="C524" s="2">
        <f>RSI!I524</f>
        <v>61.106467973744095</v>
      </c>
      <c r="D524" s="2">
        <f>MACD!E524</f>
        <v>-9.6553152924728991E-2</v>
      </c>
      <c r="E524" s="2">
        <f>MACD!F524</f>
        <v>-7.5940951404981694E-2</v>
      </c>
      <c r="F524" s="2">
        <f>'Moving Avg'!D524</f>
        <v>9.0498200000000004</v>
      </c>
      <c r="G524" s="2">
        <f>'Moving Avg'!F524</f>
        <v>8.9427099999999982</v>
      </c>
      <c r="H524" s="2">
        <f>'Moving Avg'!G524</f>
        <v>8.9008520000000022</v>
      </c>
      <c r="I524" s="2">
        <f>'Moving Avg'!H524</f>
        <v>8.4679135000000159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100</v>
      </c>
      <c r="O524" s="8">
        <f t="shared" si="82"/>
        <v>50</v>
      </c>
      <c r="P524" s="8">
        <f t="shared" si="83"/>
        <v>16.5</v>
      </c>
      <c r="Q524" s="9">
        <f t="shared" si="84"/>
        <v>53.725000000000001</v>
      </c>
      <c r="R524" s="9">
        <f t="shared" si="85"/>
        <v>46.625</v>
      </c>
      <c r="S524" s="9">
        <f t="shared" si="86"/>
        <v>38.674999999999997</v>
      </c>
      <c r="T524" s="9">
        <f t="shared" si="87"/>
        <v>47.875</v>
      </c>
      <c r="U524" s="8">
        <f t="shared" si="88"/>
        <v>46.341666666666661</v>
      </c>
      <c r="V524" s="8">
        <f t="shared" si="89"/>
        <v>46.724999999999994</v>
      </c>
    </row>
    <row r="525" spans="1:22" ht="13.5" x14ac:dyDescent="0.25">
      <c r="A525" s="3">
        <f>RSI!A525</f>
        <v>42768</v>
      </c>
      <c r="B525" s="2">
        <f>RSI!B525</f>
        <v>9.0486000000000004</v>
      </c>
      <c r="C525" s="2">
        <f>RSI!I525</f>
        <v>61.106467973744095</v>
      </c>
      <c r="D525" s="2">
        <f>MACD!E525</f>
        <v>-9.3433965729342816E-2</v>
      </c>
      <c r="E525" s="2">
        <f>MACD!F525</f>
        <v>-7.9439554269853926E-2</v>
      </c>
      <c r="F525" s="2">
        <f>'Moving Avg'!D525</f>
        <v>9.0473600000000012</v>
      </c>
      <c r="G525" s="2">
        <f>'Moving Avg'!F525</f>
        <v>8.9559449999999963</v>
      </c>
      <c r="H525" s="2">
        <f>'Moving Avg'!G525</f>
        <v>8.9035600000000041</v>
      </c>
      <c r="I525" s="2">
        <f>'Moving Avg'!H525</f>
        <v>8.4741750000000167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16.5</v>
      </c>
      <c r="Q525" s="9">
        <f t="shared" si="84"/>
        <v>34.475000000000001</v>
      </c>
      <c r="R525" s="9">
        <f t="shared" si="85"/>
        <v>35.625</v>
      </c>
      <c r="S525" s="9">
        <f t="shared" si="86"/>
        <v>30.425000000000001</v>
      </c>
      <c r="T525" s="9">
        <f t="shared" si="87"/>
        <v>34.125</v>
      </c>
      <c r="U525" s="8">
        <f t="shared" si="88"/>
        <v>33.508333333333333</v>
      </c>
      <c r="V525" s="8">
        <f t="shared" si="89"/>
        <v>33.662499999999994</v>
      </c>
    </row>
    <row r="526" spans="1:22" ht="13.5" x14ac:dyDescent="0.25">
      <c r="A526" s="3">
        <f>RSI!A526</f>
        <v>42769</v>
      </c>
      <c r="B526" s="2">
        <f>RSI!B526</f>
        <v>9.0486000000000004</v>
      </c>
      <c r="C526" s="2">
        <f>RSI!I526</f>
        <v>61.106467973744095</v>
      </c>
      <c r="D526" s="2">
        <f>MACD!E526</f>
        <v>-6.2928232562253328E-2</v>
      </c>
      <c r="E526" s="2">
        <f>MACD!F526</f>
        <v>-7.6137289928333809E-2</v>
      </c>
      <c r="F526" s="2">
        <f>'Moving Avg'!D526</f>
        <v>9.0486000000000004</v>
      </c>
      <c r="G526" s="2">
        <f>'Moving Avg'!F526</f>
        <v>8.9691799999999979</v>
      </c>
      <c r="H526" s="2">
        <f>'Moving Avg'!G526</f>
        <v>8.9072540000000036</v>
      </c>
      <c r="I526" s="2">
        <f>'Moving Avg'!H526</f>
        <v>8.4804365000000157</v>
      </c>
      <c r="J526" s="6" t="str">
        <f>OBV!F526</f>
        <v>BULLISH</v>
      </c>
      <c r="K526" s="6" t="str">
        <f>OBV!G526</f>
        <v>NEUTRAL</v>
      </c>
      <c r="L526" s="6" t="str">
        <f>OBV!H526</f>
        <v>CONFIRMED BULLISH</v>
      </c>
      <c r="M526" s="8">
        <f t="shared" si="80"/>
        <v>25</v>
      </c>
      <c r="N526" s="8">
        <f t="shared" si="81"/>
        <v>0</v>
      </c>
      <c r="O526" s="8">
        <f t="shared" si="82"/>
        <v>50</v>
      </c>
      <c r="P526" s="8">
        <f t="shared" si="83"/>
        <v>83.5</v>
      </c>
      <c r="Q526" s="9">
        <f t="shared" si="84"/>
        <v>28.774999999999999</v>
      </c>
      <c r="R526" s="9">
        <f t="shared" si="85"/>
        <v>43.375</v>
      </c>
      <c r="S526" s="9">
        <f t="shared" si="86"/>
        <v>53.825000000000003</v>
      </c>
      <c r="T526" s="9">
        <f t="shared" si="87"/>
        <v>39.625</v>
      </c>
      <c r="U526" s="8">
        <f t="shared" si="88"/>
        <v>41.991666666666667</v>
      </c>
      <c r="V526" s="8">
        <f t="shared" si="89"/>
        <v>41.400000000000006</v>
      </c>
    </row>
    <row r="527" spans="1:22" ht="13.5" x14ac:dyDescent="0.25">
      <c r="A527" s="3">
        <f>RSI!A527</f>
        <v>42772</v>
      </c>
      <c r="B527" s="2">
        <f>RSI!B527</f>
        <v>9.1409000000000002</v>
      </c>
      <c r="C527" s="2">
        <f>RSI!I527</f>
        <v>69.044023465495528</v>
      </c>
      <c r="D527" s="2">
        <f>MACD!E527</f>
        <v>-6.812370392636069E-2</v>
      </c>
      <c r="E527" s="2">
        <f>MACD!F527</f>
        <v>-7.4534572727939188E-2</v>
      </c>
      <c r="F527" s="2">
        <f>'Moving Avg'!D527</f>
        <v>9.0670600000000015</v>
      </c>
      <c r="G527" s="2">
        <f>'Moving Avg'!F527</f>
        <v>8.9845699999999979</v>
      </c>
      <c r="H527" s="2">
        <f>'Moving Avg'!G527</f>
        <v>8.9127940000000034</v>
      </c>
      <c r="I527" s="2">
        <f>'Moving Avg'!H527</f>
        <v>8.4871595000000166</v>
      </c>
      <c r="J527" s="6" t="str">
        <f>OBV!F527</f>
        <v>BULLISH</v>
      </c>
      <c r="K527" s="6" t="str">
        <f>OBV!G527</f>
        <v>NEUTRAL</v>
      </c>
      <c r="L527" s="6" t="str">
        <f>OBV!H527</f>
        <v>CONFIRMED BULLISH</v>
      </c>
      <c r="M527" s="8">
        <f t="shared" si="80"/>
        <v>25</v>
      </c>
      <c r="N527" s="8">
        <f t="shared" si="81"/>
        <v>0</v>
      </c>
      <c r="O527" s="8">
        <f t="shared" si="82"/>
        <v>50</v>
      </c>
      <c r="P527" s="8">
        <f t="shared" si="83"/>
        <v>83.5</v>
      </c>
      <c r="Q527" s="9">
        <f t="shared" si="84"/>
        <v>28.774999999999999</v>
      </c>
      <c r="R527" s="9">
        <f t="shared" si="85"/>
        <v>43.375</v>
      </c>
      <c r="S527" s="9">
        <f t="shared" si="86"/>
        <v>53.825000000000003</v>
      </c>
      <c r="T527" s="9">
        <f t="shared" si="87"/>
        <v>39.625</v>
      </c>
      <c r="U527" s="8">
        <f t="shared" si="88"/>
        <v>41.991666666666667</v>
      </c>
      <c r="V527" s="8">
        <f t="shared" si="89"/>
        <v>41.400000000000006</v>
      </c>
    </row>
    <row r="528" spans="1:22" ht="13.5" x14ac:dyDescent="0.25">
      <c r="A528" s="3">
        <f>RSI!A528</f>
        <v>42773</v>
      </c>
      <c r="B528" s="2">
        <f>RSI!B528</f>
        <v>9.2332000000000001</v>
      </c>
      <c r="C528" s="2">
        <f>RSI!I528</f>
        <v>74.621734490062295</v>
      </c>
      <c r="D528" s="2">
        <f>MACD!E528</f>
        <v>-6.140592560563185E-2</v>
      </c>
      <c r="E528" s="2">
        <f>MACD!F528</f>
        <v>-7.1908843303477729E-2</v>
      </c>
      <c r="F528" s="2">
        <f>'Moving Avg'!D528</f>
        <v>9.1039800000000017</v>
      </c>
      <c r="G528" s="2">
        <f>'Moving Avg'!F528</f>
        <v>9.0045749999999991</v>
      </c>
      <c r="H528" s="2">
        <f>'Moving Avg'!G528</f>
        <v>8.920180000000002</v>
      </c>
      <c r="I528" s="2">
        <f>'Moving Avg'!H528</f>
        <v>8.4942270000000164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0</v>
      </c>
      <c r="N528" s="8">
        <f t="shared" si="81"/>
        <v>0</v>
      </c>
      <c r="O528" s="8">
        <f t="shared" si="82"/>
        <v>50</v>
      </c>
      <c r="P528" s="8">
        <f t="shared" si="83"/>
        <v>83.5</v>
      </c>
      <c r="Q528" s="9">
        <f t="shared" si="84"/>
        <v>20.024999999999999</v>
      </c>
      <c r="R528" s="9">
        <f t="shared" si="85"/>
        <v>38.375</v>
      </c>
      <c r="S528" s="9">
        <f t="shared" si="86"/>
        <v>50.075000000000003</v>
      </c>
      <c r="T528" s="9">
        <f t="shared" si="87"/>
        <v>33.375</v>
      </c>
      <c r="U528" s="8">
        <f t="shared" si="88"/>
        <v>36.158333333333331</v>
      </c>
      <c r="V528" s="8">
        <f t="shared" si="89"/>
        <v>35.462499999999999</v>
      </c>
    </row>
    <row r="529" spans="1:22" ht="13.5" x14ac:dyDescent="0.25">
      <c r="A529" s="3">
        <f>RSI!A529</f>
        <v>42774</v>
      </c>
      <c r="B529" s="2">
        <f>RSI!B529</f>
        <v>8.9992999999999999</v>
      </c>
      <c r="C529" s="2">
        <f>RSI!I529</f>
        <v>50.0236958018302</v>
      </c>
      <c r="D529" s="2">
        <f>MACD!E529</f>
        <v>-3.9869706971376928E-2</v>
      </c>
      <c r="E529" s="2">
        <f>MACD!F529</f>
        <v>-6.5501016037057574E-2</v>
      </c>
      <c r="F529" s="2">
        <f>'Moving Avg'!D529</f>
        <v>9.0941200000000002</v>
      </c>
      <c r="G529" s="2">
        <f>'Moving Avg'!F529</f>
        <v>9.0134999999999987</v>
      </c>
      <c r="H529" s="2">
        <f>'Moving Avg'!G529</f>
        <v>8.9216560000000023</v>
      </c>
      <c r="I529" s="2">
        <f>'Moving Avg'!H529</f>
        <v>8.5002420000000143</v>
      </c>
      <c r="J529" s="6" t="str">
        <f>OBV!F529</f>
        <v>BULLISH</v>
      </c>
      <c r="K529" s="6" t="str">
        <f>OBV!G529</f>
        <v>NEUTRAL</v>
      </c>
      <c r="L529" s="6" t="str">
        <f>OBV!H529</f>
        <v>BULLISH DIVERGENCE</v>
      </c>
      <c r="M529" s="8">
        <f t="shared" si="80"/>
        <v>25</v>
      </c>
      <c r="N529" s="8">
        <f t="shared" si="81"/>
        <v>0</v>
      </c>
      <c r="O529" s="8">
        <f t="shared" si="82"/>
        <v>50</v>
      </c>
      <c r="P529" s="8">
        <f t="shared" si="83"/>
        <v>66.5</v>
      </c>
      <c r="Q529" s="9">
        <f t="shared" si="84"/>
        <v>26.225000000000001</v>
      </c>
      <c r="R529" s="9">
        <f t="shared" si="85"/>
        <v>39.125</v>
      </c>
      <c r="S529" s="9">
        <f t="shared" si="86"/>
        <v>46.174999999999997</v>
      </c>
      <c r="T529" s="9">
        <f t="shared" si="87"/>
        <v>35.375</v>
      </c>
      <c r="U529" s="8">
        <f t="shared" si="88"/>
        <v>37.174999999999997</v>
      </c>
      <c r="V529" s="8">
        <f t="shared" si="89"/>
        <v>36.724999999999994</v>
      </c>
    </row>
    <row r="530" spans="1:22" ht="13.5" x14ac:dyDescent="0.25">
      <c r="A530" s="3">
        <f>RSI!A530</f>
        <v>42775</v>
      </c>
      <c r="B530" s="2">
        <f>RSI!B530</f>
        <v>9.2209000000000003</v>
      </c>
      <c r="C530" s="2">
        <f>RSI!I530</f>
        <v>62.601688819955427</v>
      </c>
      <c r="D530" s="2">
        <f>MACD!E530</f>
        <v>-4.0890393716946249E-2</v>
      </c>
      <c r="E530" s="2">
        <f>MACD!F530</f>
        <v>-6.0578891573035316E-2</v>
      </c>
      <c r="F530" s="2">
        <f>'Moving Avg'!D530</f>
        <v>9.1285800000000012</v>
      </c>
      <c r="G530" s="2">
        <f>'Moving Avg'!F530</f>
        <v>9.0316549999999989</v>
      </c>
      <c r="H530" s="2">
        <f>'Moving Avg'!G530</f>
        <v>8.9275640000000021</v>
      </c>
      <c r="I530" s="2">
        <f>'Moving Avg'!H530</f>
        <v>8.5076875000000136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83.5</v>
      </c>
      <c r="Q530" s="9">
        <f t="shared" si="84"/>
        <v>28.774999999999999</v>
      </c>
      <c r="R530" s="9">
        <f t="shared" si="85"/>
        <v>43.375</v>
      </c>
      <c r="S530" s="9">
        <f t="shared" si="86"/>
        <v>53.825000000000003</v>
      </c>
      <c r="T530" s="9">
        <f t="shared" si="87"/>
        <v>39.625</v>
      </c>
      <c r="U530" s="8">
        <f t="shared" si="88"/>
        <v>41.991666666666667</v>
      </c>
      <c r="V530" s="8">
        <f t="shared" si="89"/>
        <v>41.400000000000006</v>
      </c>
    </row>
    <row r="531" spans="1:22" ht="13.5" x14ac:dyDescent="0.25">
      <c r="A531" s="3">
        <f>RSI!A531</f>
        <v>42776</v>
      </c>
      <c r="B531" s="2">
        <f>RSI!B531</f>
        <v>9.2025000000000006</v>
      </c>
      <c r="C531" s="2">
        <f>RSI!I531</f>
        <v>61.223843227035246</v>
      </c>
      <c r="D531" s="2">
        <f>MACD!E531</f>
        <v>-4.4530642378381557E-2</v>
      </c>
      <c r="E531" s="2">
        <f>MACD!F531</f>
        <v>-5.7369241734104563E-2</v>
      </c>
      <c r="F531" s="2">
        <f>'Moving Avg'!D531</f>
        <v>9.1593599999999995</v>
      </c>
      <c r="G531" s="2">
        <f>'Moving Avg'!F531</f>
        <v>9.0488900000000001</v>
      </c>
      <c r="H531" s="2">
        <f>'Moving Avg'!G531</f>
        <v>8.9331040000000037</v>
      </c>
      <c r="I531" s="2">
        <f>'Moving Avg'!H531</f>
        <v>8.5150115000000142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83.5</v>
      </c>
      <c r="Q531" s="9">
        <f t="shared" si="84"/>
        <v>28.774999999999999</v>
      </c>
      <c r="R531" s="9">
        <f t="shared" si="85"/>
        <v>43.375</v>
      </c>
      <c r="S531" s="9">
        <f t="shared" si="86"/>
        <v>53.825000000000003</v>
      </c>
      <c r="T531" s="9">
        <f t="shared" si="87"/>
        <v>39.625</v>
      </c>
      <c r="U531" s="8">
        <f t="shared" si="88"/>
        <v>41.991666666666667</v>
      </c>
      <c r="V531" s="8">
        <f t="shared" si="89"/>
        <v>41.400000000000006</v>
      </c>
    </row>
    <row r="532" spans="1:22" ht="13.5" x14ac:dyDescent="0.25">
      <c r="A532" s="3">
        <f>RSI!A532</f>
        <v>42779</v>
      </c>
      <c r="B532" s="2">
        <f>RSI!B532</f>
        <v>9.1963000000000008</v>
      </c>
      <c r="C532" s="2">
        <f>RSI!I532</f>
        <v>60.738734828687157</v>
      </c>
      <c r="D532" s="2">
        <f>MACD!E532</f>
        <v>-4.7286613353826112E-2</v>
      </c>
      <c r="E532" s="2">
        <f>MACD!F532</f>
        <v>-5.5352716058048881E-2</v>
      </c>
      <c r="F532" s="2">
        <f>'Moving Avg'!D532</f>
        <v>9.170440000000001</v>
      </c>
      <c r="G532" s="2">
        <f>'Moving Avg'!F532</f>
        <v>9.0639700000000012</v>
      </c>
      <c r="H532" s="2">
        <f>'Moving Avg'!G532</f>
        <v>8.9391360000000013</v>
      </c>
      <c r="I532" s="2">
        <f>'Moving Avg'!H532</f>
        <v>8.5223630000000146</v>
      </c>
      <c r="J532" s="6" t="str">
        <f>OBV!F532</f>
        <v>BEARISH</v>
      </c>
      <c r="K532" s="6" t="str">
        <f>OBV!G532</f>
        <v>WEAK</v>
      </c>
      <c r="L532" s="6" t="str">
        <f>OBV!H532</f>
        <v>BEARISH DIVERGENCE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0</v>
      </c>
      <c r="Q532" s="9">
        <f t="shared" si="84"/>
        <v>16.25</v>
      </c>
      <c r="R532" s="9">
        <f t="shared" si="85"/>
        <v>22.5</v>
      </c>
      <c r="S532" s="9">
        <f t="shared" si="86"/>
        <v>16.25</v>
      </c>
      <c r="T532" s="9">
        <f t="shared" si="87"/>
        <v>18.75</v>
      </c>
      <c r="U532" s="8">
        <f t="shared" si="88"/>
        <v>18.333333333333332</v>
      </c>
      <c r="V532" s="8">
        <f t="shared" si="89"/>
        <v>18.4375</v>
      </c>
    </row>
    <row r="533" spans="1:22" ht="13.5" x14ac:dyDescent="0.25">
      <c r="A533" s="3">
        <f>RSI!A533</f>
        <v>42780</v>
      </c>
      <c r="B533" s="2">
        <f>RSI!B533</f>
        <v>9.1716999999999995</v>
      </c>
      <c r="C533" s="2">
        <f>RSI!I533</f>
        <v>58.749657598421173</v>
      </c>
      <c r="D533" s="2">
        <f>MACD!E533</f>
        <v>-4.8767939749359002E-2</v>
      </c>
      <c r="E533" s="2">
        <f>MACD!F533</f>
        <v>-5.4035760796310908E-2</v>
      </c>
      <c r="F533" s="2">
        <f>'Moving Avg'!D533</f>
        <v>9.1581399999999995</v>
      </c>
      <c r="G533" s="2">
        <f>'Moving Avg'!F533</f>
        <v>9.0778199999999991</v>
      </c>
      <c r="H533" s="2">
        <f>'Moving Avg'!G533</f>
        <v>8.945292000000002</v>
      </c>
      <c r="I533" s="2">
        <f>'Moving Avg'!H533</f>
        <v>8.5295330000000149</v>
      </c>
      <c r="J533" s="6" t="str">
        <f>OBV!F533</f>
        <v>BEARISH</v>
      </c>
      <c r="K533" s="6" t="str">
        <f>OBV!G533</f>
        <v>WEAK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0</v>
      </c>
      <c r="Q533" s="9">
        <f t="shared" si="84"/>
        <v>16.25</v>
      </c>
      <c r="R533" s="9">
        <f t="shared" si="85"/>
        <v>22.5</v>
      </c>
      <c r="S533" s="9">
        <f t="shared" si="86"/>
        <v>16.25</v>
      </c>
      <c r="T533" s="9">
        <f t="shared" si="87"/>
        <v>18.75</v>
      </c>
      <c r="U533" s="8">
        <f t="shared" si="88"/>
        <v>18.333333333333332</v>
      </c>
      <c r="V533" s="8">
        <f t="shared" si="89"/>
        <v>18.4375</v>
      </c>
    </row>
    <row r="534" spans="1:22" ht="13.5" x14ac:dyDescent="0.25">
      <c r="A534" s="3">
        <f>RSI!A534</f>
        <v>42781</v>
      </c>
      <c r="B534" s="2">
        <f>RSI!B534</f>
        <v>9.1654999999999998</v>
      </c>
      <c r="C534" s="2">
        <f>RSI!I534</f>
        <v>58.232063459509426</v>
      </c>
      <c r="D534" s="2">
        <f>MACD!E534</f>
        <v>-5.031635285412861E-2</v>
      </c>
      <c r="E534" s="2">
        <f>MACD!F534</f>
        <v>-5.3291879207874454E-2</v>
      </c>
      <c r="F534" s="2">
        <f>'Moving Avg'!D534</f>
        <v>9.1913800000000005</v>
      </c>
      <c r="G534" s="2">
        <f>'Moving Avg'!F534</f>
        <v>9.0913599999999999</v>
      </c>
      <c r="H534" s="2">
        <f>'Moving Avg'!G534</f>
        <v>8.9507080000000023</v>
      </c>
      <c r="I534" s="2">
        <f>'Moving Avg'!H534</f>
        <v>8.5366720000000136</v>
      </c>
      <c r="J534" s="6" t="str">
        <f>OBV!F534</f>
        <v>BEARISH</v>
      </c>
      <c r="K534" s="6" t="str">
        <f>OBV!G534</f>
        <v>WEAK</v>
      </c>
      <c r="L534" s="6" t="str">
        <f>OBV!H534</f>
        <v>BEARISH DIVERGENCE</v>
      </c>
      <c r="M534" s="8">
        <f t="shared" si="80"/>
        <v>25</v>
      </c>
      <c r="N534" s="8">
        <f t="shared" si="81"/>
        <v>0</v>
      </c>
      <c r="O534" s="8">
        <f t="shared" si="82"/>
        <v>50</v>
      </c>
      <c r="P534" s="8">
        <f t="shared" si="83"/>
        <v>0</v>
      </c>
      <c r="Q534" s="9">
        <f t="shared" si="84"/>
        <v>16.25</v>
      </c>
      <c r="R534" s="9">
        <f t="shared" si="85"/>
        <v>22.5</v>
      </c>
      <c r="S534" s="9">
        <f t="shared" si="86"/>
        <v>16.25</v>
      </c>
      <c r="T534" s="9">
        <f t="shared" si="87"/>
        <v>18.75</v>
      </c>
      <c r="U534" s="8">
        <f t="shared" si="88"/>
        <v>18.333333333333332</v>
      </c>
      <c r="V534" s="8">
        <f t="shared" si="89"/>
        <v>18.4375</v>
      </c>
    </row>
    <row r="535" spans="1:22" ht="13.5" x14ac:dyDescent="0.25">
      <c r="A535" s="3">
        <f>RSI!A535</f>
        <v>42782</v>
      </c>
      <c r="B535" s="2">
        <f>RSI!B535</f>
        <v>9.0793999999999997</v>
      </c>
      <c r="C535" s="2">
        <f>RSI!I535</f>
        <v>51.452708184190477</v>
      </c>
      <c r="D535" s="2">
        <f>MACD!E535</f>
        <v>-4.5910507248416721E-2</v>
      </c>
      <c r="E535" s="2">
        <f>MACD!F535</f>
        <v>-5.1815604815982907E-2</v>
      </c>
      <c r="F535" s="2">
        <f>'Moving Avg'!D535</f>
        <v>9.1630800000000008</v>
      </c>
      <c r="G535" s="2">
        <f>'Moving Avg'!F535</f>
        <v>9.0990549999999999</v>
      </c>
      <c r="H535" s="2">
        <f>'Moving Avg'!G535</f>
        <v>8.9544020000000035</v>
      </c>
      <c r="I535" s="2">
        <f>'Moving Avg'!H535</f>
        <v>8.5433805000000138</v>
      </c>
      <c r="J535" s="6" t="str">
        <f>OBV!F535</f>
        <v>BEARISH</v>
      </c>
      <c r="K535" s="6" t="str">
        <f>OBV!G535</f>
        <v>WEAK</v>
      </c>
      <c r="L535" s="6" t="str">
        <f>OBV!H535</f>
        <v>CONFIRMED BEARISH</v>
      </c>
      <c r="M535" s="8">
        <f t="shared" si="80"/>
        <v>25</v>
      </c>
      <c r="N535" s="8">
        <f t="shared" si="81"/>
        <v>0</v>
      </c>
      <c r="O535" s="8">
        <f t="shared" si="82"/>
        <v>50</v>
      </c>
      <c r="P535" s="8">
        <f t="shared" si="83"/>
        <v>0</v>
      </c>
      <c r="Q535" s="9">
        <f t="shared" si="84"/>
        <v>16.25</v>
      </c>
      <c r="R535" s="9">
        <f t="shared" si="85"/>
        <v>22.5</v>
      </c>
      <c r="S535" s="9">
        <f t="shared" si="86"/>
        <v>16.25</v>
      </c>
      <c r="T535" s="9">
        <f t="shared" si="87"/>
        <v>18.75</v>
      </c>
      <c r="U535" s="8">
        <f t="shared" si="88"/>
        <v>18.333333333333332</v>
      </c>
      <c r="V535" s="8">
        <f t="shared" si="89"/>
        <v>18.4375</v>
      </c>
    </row>
    <row r="536" spans="1:22" ht="13.5" x14ac:dyDescent="0.25">
      <c r="A536" s="3">
        <f>RSI!A536</f>
        <v>42783</v>
      </c>
      <c r="B536" s="2">
        <f>RSI!B536</f>
        <v>9.1593999999999998</v>
      </c>
      <c r="C536" s="2">
        <f>RSI!I536</f>
        <v>56.51802898219492</v>
      </c>
      <c r="D536" s="2">
        <f>MACD!E536</f>
        <v>-4.8212360323732995E-2</v>
      </c>
      <c r="E536" s="2">
        <f>MACD!F536</f>
        <v>-5.1094955917532922E-2</v>
      </c>
      <c r="F536" s="2">
        <f>'Moving Avg'!D536</f>
        <v>9.1544600000000003</v>
      </c>
      <c r="G536" s="2">
        <f>'Moving Avg'!F536</f>
        <v>9.1015200000000007</v>
      </c>
      <c r="H536" s="2">
        <f>'Moving Avg'!G536</f>
        <v>8.9596960000000028</v>
      </c>
      <c r="I536" s="2">
        <f>'Moving Avg'!H536</f>
        <v>8.5506355000000127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0</v>
      </c>
      <c r="O536" s="8">
        <f t="shared" si="82"/>
        <v>50</v>
      </c>
      <c r="P536" s="8">
        <f t="shared" si="83"/>
        <v>0</v>
      </c>
      <c r="Q536" s="9">
        <f t="shared" si="84"/>
        <v>16.25</v>
      </c>
      <c r="R536" s="9">
        <f t="shared" si="85"/>
        <v>22.5</v>
      </c>
      <c r="S536" s="9">
        <f t="shared" si="86"/>
        <v>16.25</v>
      </c>
      <c r="T536" s="9">
        <f t="shared" si="87"/>
        <v>18.75</v>
      </c>
      <c r="U536" s="8">
        <f t="shared" si="88"/>
        <v>18.333333333333332</v>
      </c>
      <c r="V536" s="8">
        <f t="shared" si="89"/>
        <v>18.4375</v>
      </c>
    </row>
    <row r="537" spans="1:22" ht="13.5" x14ac:dyDescent="0.25">
      <c r="A537" s="3">
        <f>RSI!A537</f>
        <v>42786</v>
      </c>
      <c r="B537" s="2">
        <f>RSI!B537</f>
        <v>9.0793999999999997</v>
      </c>
      <c r="C537" s="2">
        <f>RSI!I537</f>
        <v>50.80894055208762</v>
      </c>
      <c r="D537" s="2">
        <f>MACD!E537</f>
        <v>-3.0603129994435818E-2</v>
      </c>
      <c r="E537" s="2">
        <f>MACD!F537</f>
        <v>-4.6996590732913505E-2</v>
      </c>
      <c r="F537" s="2">
        <f>'Moving Avg'!D537</f>
        <v>9.1310800000000008</v>
      </c>
      <c r="G537" s="2">
        <f>'Moving Avg'!F537</f>
        <v>9.1076799999999984</v>
      </c>
      <c r="H537" s="2">
        <f>'Moving Avg'!G537</f>
        <v>8.963390000000004</v>
      </c>
      <c r="I537" s="2">
        <f>'Moving Avg'!H537</f>
        <v>8.5574320000000128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16.5</v>
      </c>
      <c r="Q537" s="9">
        <f t="shared" si="84"/>
        <v>18.725000000000001</v>
      </c>
      <c r="R537" s="9">
        <f t="shared" si="85"/>
        <v>26.625</v>
      </c>
      <c r="S537" s="9">
        <f t="shared" si="86"/>
        <v>23.675000000000001</v>
      </c>
      <c r="T537" s="9">
        <f t="shared" si="87"/>
        <v>22.875</v>
      </c>
      <c r="U537" s="8">
        <f t="shared" si="88"/>
        <v>23.008333333333336</v>
      </c>
      <c r="V537" s="8">
        <f t="shared" si="89"/>
        <v>22.975000000000001</v>
      </c>
    </row>
    <row r="538" spans="1:22" ht="13.5" x14ac:dyDescent="0.25">
      <c r="A538" s="3">
        <f>RSI!A538</f>
        <v>42787</v>
      </c>
      <c r="B538" s="2">
        <f>RSI!B538</f>
        <v>9.1039999999999992</v>
      </c>
      <c r="C538" s="2">
        <f>RSI!I538</f>
        <v>52.401170679581298</v>
      </c>
      <c r="D538" s="2">
        <f>MACD!E538</f>
        <v>-3.3793383689815215E-3</v>
      </c>
      <c r="E538" s="2">
        <f>MACD!F538</f>
        <v>-3.8273140260127111E-2</v>
      </c>
      <c r="F538" s="2">
        <f>'Moving Avg'!D538</f>
        <v>9.11754</v>
      </c>
      <c r="G538" s="2">
        <f>'Moving Avg'!F538</f>
        <v>9.1089099999999998</v>
      </c>
      <c r="H538" s="2">
        <f>'Moving Avg'!G538</f>
        <v>8.9681920000000019</v>
      </c>
      <c r="I538" s="2">
        <f>'Moving Avg'!H538</f>
        <v>8.5648205000000139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16.5</v>
      </c>
      <c r="Q538" s="9">
        <f t="shared" si="84"/>
        <v>18.725000000000001</v>
      </c>
      <c r="R538" s="9">
        <f t="shared" si="85"/>
        <v>26.625</v>
      </c>
      <c r="S538" s="9">
        <f t="shared" si="86"/>
        <v>23.675000000000001</v>
      </c>
      <c r="T538" s="9">
        <f t="shared" si="87"/>
        <v>22.875</v>
      </c>
      <c r="U538" s="8">
        <f t="shared" si="88"/>
        <v>23.008333333333336</v>
      </c>
      <c r="V538" s="8">
        <f t="shared" si="89"/>
        <v>22.975000000000001</v>
      </c>
    </row>
    <row r="539" spans="1:22" ht="13.5" x14ac:dyDescent="0.25">
      <c r="A539" s="3">
        <f>RSI!A539</f>
        <v>42788</v>
      </c>
      <c r="B539" s="2">
        <f>RSI!B539</f>
        <v>8.9870000000000001</v>
      </c>
      <c r="C539" s="2">
        <f>RSI!I539</f>
        <v>44.949112745482026</v>
      </c>
      <c r="D539" s="2">
        <f>MACD!E539</f>
        <v>-7.8572299630668141E-3</v>
      </c>
      <c r="E539" s="2">
        <f>MACD!F539</f>
        <v>-3.2189958200715053E-2</v>
      </c>
      <c r="F539" s="2">
        <f>'Moving Avg'!D539</f>
        <v>9.0818399999999997</v>
      </c>
      <c r="G539" s="2">
        <f>'Moving Avg'!F539</f>
        <v>9.1042899999999989</v>
      </c>
      <c r="H539" s="2">
        <f>'Moving Avg'!G539</f>
        <v>8.9706540000000015</v>
      </c>
      <c r="I539" s="2">
        <f>'Moving Avg'!H539</f>
        <v>8.5718000000000139</v>
      </c>
      <c r="J539" s="6" t="str">
        <f>OBV!F539</f>
        <v>BEARISH</v>
      </c>
      <c r="K539" s="6" t="str">
        <f>OBV!G539</f>
        <v>NEUTRAL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16.5</v>
      </c>
      <c r="Q539" s="9">
        <f t="shared" si="84"/>
        <v>18.725000000000001</v>
      </c>
      <c r="R539" s="9">
        <f t="shared" si="85"/>
        <v>26.625</v>
      </c>
      <c r="S539" s="9">
        <f t="shared" si="86"/>
        <v>23.675000000000001</v>
      </c>
      <c r="T539" s="9">
        <f t="shared" si="87"/>
        <v>22.875</v>
      </c>
      <c r="U539" s="8">
        <f t="shared" si="88"/>
        <v>23.008333333333336</v>
      </c>
      <c r="V539" s="8">
        <f t="shared" si="89"/>
        <v>22.975000000000001</v>
      </c>
    </row>
    <row r="540" spans="1:22" ht="13.5" x14ac:dyDescent="0.25">
      <c r="A540" s="3">
        <f>RSI!A540</f>
        <v>42789</v>
      </c>
      <c r="B540" s="2">
        <f>RSI!B540</f>
        <v>9.0486000000000004</v>
      </c>
      <c r="C540" s="2">
        <f>RSI!I540</f>
        <v>49.056831667296365</v>
      </c>
      <c r="D540" s="2">
        <f>MACD!E540</f>
        <v>1.8393507163652956E-2</v>
      </c>
      <c r="E540" s="2">
        <f>MACD!F540</f>
        <v>-2.2073265127841454E-2</v>
      </c>
      <c r="F540" s="2">
        <f>'Moving Avg'!D540</f>
        <v>9.0756800000000002</v>
      </c>
      <c r="G540" s="2">
        <f>'Moving Avg'!F540</f>
        <v>9.1036749999999991</v>
      </c>
      <c r="H540" s="2">
        <f>'Moving Avg'!G540</f>
        <v>8.9743480000000027</v>
      </c>
      <c r="I540" s="2">
        <f>'Moving Avg'!H540</f>
        <v>8.5789410000000128</v>
      </c>
      <c r="J540" s="6" t="str">
        <f>OBV!F540</f>
        <v>BEARISH</v>
      </c>
      <c r="K540" s="6" t="str">
        <f>OBV!G540</f>
        <v>NEUTRAL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16.5</v>
      </c>
      <c r="Q540" s="9">
        <f t="shared" si="84"/>
        <v>18.725000000000001</v>
      </c>
      <c r="R540" s="9">
        <f t="shared" si="85"/>
        <v>26.625</v>
      </c>
      <c r="S540" s="9">
        <f t="shared" si="86"/>
        <v>23.675000000000001</v>
      </c>
      <c r="T540" s="9">
        <f t="shared" si="87"/>
        <v>22.875</v>
      </c>
      <c r="U540" s="8">
        <f t="shared" si="88"/>
        <v>23.008333333333336</v>
      </c>
      <c r="V540" s="8">
        <f t="shared" si="89"/>
        <v>22.975000000000001</v>
      </c>
    </row>
    <row r="541" spans="1:22" ht="13.5" x14ac:dyDescent="0.25">
      <c r="A541" s="3">
        <f>RSI!A541</f>
        <v>42790</v>
      </c>
      <c r="B541" s="2">
        <f>RSI!B541</f>
        <v>8.9870000000000001</v>
      </c>
      <c r="C541" s="2">
        <f>RSI!I541</f>
        <v>45.40800292073974</v>
      </c>
      <c r="D541" s="2">
        <f>MACD!E541</f>
        <v>4.2446437879302579E-2</v>
      </c>
      <c r="E541" s="2">
        <f>MACD!F541</f>
        <v>-9.1693245264126474E-3</v>
      </c>
      <c r="F541" s="2">
        <f>'Moving Avg'!D541</f>
        <v>9.0411999999999999</v>
      </c>
      <c r="G541" s="2">
        <f>'Moving Avg'!F541</f>
        <v>9.1009049999999991</v>
      </c>
      <c r="H541" s="2">
        <f>'Moving Avg'!G541</f>
        <v>8.9768100000000022</v>
      </c>
      <c r="I541" s="2">
        <f>'Moving Avg'!H541</f>
        <v>8.5858030000000127</v>
      </c>
      <c r="J541" s="6" t="str">
        <f>OBV!F541</f>
        <v>BEARISH</v>
      </c>
      <c r="K541" s="6" t="str">
        <f>OBV!G541</f>
        <v>NEUTRAL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16.5</v>
      </c>
      <c r="Q541" s="9">
        <f t="shared" si="84"/>
        <v>18.725000000000001</v>
      </c>
      <c r="R541" s="9">
        <f t="shared" si="85"/>
        <v>26.625</v>
      </c>
      <c r="S541" s="9">
        <f t="shared" si="86"/>
        <v>23.675000000000001</v>
      </c>
      <c r="T541" s="9">
        <f t="shared" si="87"/>
        <v>22.875</v>
      </c>
      <c r="U541" s="8">
        <f t="shared" si="88"/>
        <v>23.008333333333336</v>
      </c>
      <c r="V541" s="8">
        <f t="shared" si="89"/>
        <v>22.975000000000001</v>
      </c>
    </row>
    <row r="542" spans="1:22" ht="13.5" x14ac:dyDescent="0.25">
      <c r="A542" s="3">
        <f>RSI!A542</f>
        <v>42793</v>
      </c>
      <c r="B542" s="2">
        <f>RSI!B542</f>
        <v>8.9870000000000001</v>
      </c>
      <c r="C542" s="2">
        <f>RSI!I542</f>
        <v>45.40800292073974</v>
      </c>
      <c r="D542" s="2">
        <f>MACD!E542</f>
        <v>6.2309600828838185E-2</v>
      </c>
      <c r="E542" s="2">
        <f>MACD!F542</f>
        <v>5.1264605446375185E-3</v>
      </c>
      <c r="F542" s="2">
        <f>'Moving Avg'!D542</f>
        <v>9.0227200000000014</v>
      </c>
      <c r="G542" s="2">
        <f>'Moving Avg'!F542</f>
        <v>9.0978249999999967</v>
      </c>
      <c r="H542" s="2">
        <f>'Moving Avg'!G542</f>
        <v>8.9798880000000043</v>
      </c>
      <c r="I542" s="2">
        <f>'Moving Avg'!H542</f>
        <v>8.592636000000013</v>
      </c>
      <c r="J542" s="6" t="str">
        <f>OBV!F542</f>
        <v>BEARISH</v>
      </c>
      <c r="K542" s="6" t="str">
        <f>OBV!G542</f>
        <v>NEUTRAL</v>
      </c>
      <c r="L542" s="6" t="str">
        <f>OBV!H542</f>
        <v>CONFIRMED BEARISH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16.5</v>
      </c>
      <c r="Q542" s="9">
        <f t="shared" si="84"/>
        <v>18.725000000000001</v>
      </c>
      <c r="R542" s="9">
        <f t="shared" si="85"/>
        <v>26.625</v>
      </c>
      <c r="S542" s="9">
        <f t="shared" si="86"/>
        <v>23.675000000000001</v>
      </c>
      <c r="T542" s="9">
        <f t="shared" si="87"/>
        <v>22.875</v>
      </c>
      <c r="U542" s="8">
        <f t="shared" si="88"/>
        <v>23.008333333333336</v>
      </c>
      <c r="V542" s="8">
        <f t="shared" si="89"/>
        <v>22.975000000000001</v>
      </c>
    </row>
    <row r="543" spans="1:22" ht="13.5" x14ac:dyDescent="0.25">
      <c r="A543" s="3">
        <f>RSI!A543</f>
        <v>42794</v>
      </c>
      <c r="B543" s="2">
        <f>RSI!B543</f>
        <v>8.8947000000000003</v>
      </c>
      <c r="C543" s="2">
        <f>RSI!I543</f>
        <v>40.21061581419719</v>
      </c>
      <c r="D543" s="2">
        <f>MACD!E543</f>
        <v>8.2599433899511965E-2</v>
      </c>
      <c r="E543" s="2">
        <f>MACD!F543</f>
        <v>2.0621055215612409E-2</v>
      </c>
      <c r="F543" s="2">
        <f>'Moving Avg'!D543</f>
        <v>8.9808600000000016</v>
      </c>
      <c r="G543" s="2">
        <f>'Moving Avg'!F543</f>
        <v>9.0901299999999985</v>
      </c>
      <c r="H543" s="2">
        <f>'Moving Avg'!G543</f>
        <v>8.9805040000000034</v>
      </c>
      <c r="I543" s="2">
        <f>'Moving Avg'!H543</f>
        <v>8.5990365000000146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0</v>
      </c>
      <c r="Q543" s="9">
        <f t="shared" si="84"/>
        <v>16.25</v>
      </c>
      <c r="R543" s="9">
        <f t="shared" si="85"/>
        <v>22.5</v>
      </c>
      <c r="S543" s="9">
        <f t="shared" si="86"/>
        <v>16.25</v>
      </c>
      <c r="T543" s="9">
        <f t="shared" si="87"/>
        <v>18.75</v>
      </c>
      <c r="U543" s="8">
        <f t="shared" si="88"/>
        <v>18.333333333333332</v>
      </c>
      <c r="V543" s="8">
        <f t="shared" si="89"/>
        <v>18.4375</v>
      </c>
    </row>
    <row r="544" spans="1:22" ht="13.5" x14ac:dyDescent="0.25">
      <c r="A544" s="3">
        <f>RSI!A544</f>
        <v>42795</v>
      </c>
      <c r="B544" s="2">
        <f>RSI!B544</f>
        <v>8.9870000000000001</v>
      </c>
      <c r="C544" s="2">
        <f>RSI!I544</f>
        <v>46.771758264639708</v>
      </c>
      <c r="D544" s="2">
        <f>MACD!E544</f>
        <v>9.2920534636940388E-2</v>
      </c>
      <c r="E544" s="2">
        <f>MACD!F544</f>
        <v>3.5080951099878008E-2</v>
      </c>
      <c r="F544" s="2">
        <f>'Moving Avg'!D544</f>
        <v>8.9808600000000016</v>
      </c>
      <c r="G544" s="2">
        <f>'Moving Avg'!F544</f>
        <v>9.0870499999999996</v>
      </c>
      <c r="H544" s="2">
        <f>'Moving Avg'!G544</f>
        <v>8.983088000000004</v>
      </c>
      <c r="I544" s="2">
        <f>'Moving Avg'!H544</f>
        <v>8.6058695000000149</v>
      </c>
      <c r="J544" s="6" t="str">
        <f>OBV!F544</f>
        <v>BEARISH</v>
      </c>
      <c r="K544" s="6" t="str">
        <f>OBV!G544</f>
        <v>NEUTRAL</v>
      </c>
      <c r="L544" s="6" t="str">
        <f>OBV!H544</f>
        <v>NEUTRAL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16.5</v>
      </c>
      <c r="Q544" s="9">
        <f t="shared" si="84"/>
        <v>18.725000000000001</v>
      </c>
      <c r="R544" s="9">
        <f t="shared" si="85"/>
        <v>26.625</v>
      </c>
      <c r="S544" s="9">
        <f t="shared" si="86"/>
        <v>23.675000000000001</v>
      </c>
      <c r="T544" s="9">
        <f t="shared" si="87"/>
        <v>22.875</v>
      </c>
      <c r="U544" s="8">
        <f t="shared" si="88"/>
        <v>23.008333333333336</v>
      </c>
      <c r="V544" s="8">
        <f t="shared" si="89"/>
        <v>22.975000000000001</v>
      </c>
    </row>
    <row r="545" spans="1:22" ht="13.5" x14ac:dyDescent="0.25">
      <c r="A545" s="3">
        <f>RSI!A545</f>
        <v>42796</v>
      </c>
      <c r="B545" s="2">
        <f>RSI!B545</f>
        <v>8.8947000000000003</v>
      </c>
      <c r="C545" s="2">
        <f>RSI!I545</f>
        <v>41.82850957274831</v>
      </c>
      <c r="D545" s="2">
        <f>MACD!E545</f>
        <v>9.5573014876954687E-2</v>
      </c>
      <c r="E545" s="2">
        <f>MACD!F545</f>
        <v>4.7179363855293352E-2</v>
      </c>
      <c r="F545" s="2">
        <f>'Moving Avg'!D545</f>
        <v>8.9500799999999998</v>
      </c>
      <c r="G545" s="2">
        <f>'Moving Avg'!F545</f>
        <v>9.0793549999999996</v>
      </c>
      <c r="H545" s="2">
        <f>'Moving Avg'!G545</f>
        <v>8.9837040000000048</v>
      </c>
      <c r="I545" s="2">
        <f>'Moving Avg'!H545</f>
        <v>8.6122700000000165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  <c r="M545" s="8">
        <f t="shared" si="80"/>
        <v>25</v>
      </c>
      <c r="N545" s="8">
        <f t="shared" si="81"/>
        <v>0</v>
      </c>
      <c r="O545" s="8">
        <f t="shared" si="82"/>
        <v>50</v>
      </c>
      <c r="P545" s="8">
        <f t="shared" si="83"/>
        <v>0</v>
      </c>
      <c r="Q545" s="9">
        <f t="shared" si="84"/>
        <v>16.25</v>
      </c>
      <c r="R545" s="9">
        <f t="shared" si="85"/>
        <v>22.5</v>
      </c>
      <c r="S545" s="9">
        <f t="shared" si="86"/>
        <v>16.25</v>
      </c>
      <c r="T545" s="9">
        <f t="shared" si="87"/>
        <v>18.75</v>
      </c>
      <c r="U545" s="8">
        <f t="shared" si="88"/>
        <v>18.333333333333332</v>
      </c>
      <c r="V545" s="8">
        <f t="shared" si="89"/>
        <v>18.4375</v>
      </c>
    </row>
    <row r="546" spans="1:22" ht="13.5" x14ac:dyDescent="0.25">
      <c r="A546" s="3">
        <f>RSI!A546</f>
        <v>42797</v>
      </c>
      <c r="B546" s="2">
        <f>RSI!B546</f>
        <v>8.9008000000000003</v>
      </c>
      <c r="C546" s="2">
        <f>RSI!I546</f>
        <v>42.262816916042503</v>
      </c>
      <c r="D546" s="2">
        <f>MACD!E546</f>
        <v>0.11052270150515042</v>
      </c>
      <c r="E546" s="2">
        <f>MACD!F546</f>
        <v>5.9848031385264774E-2</v>
      </c>
      <c r="F546" s="2">
        <f>'Moving Avg'!D546</f>
        <v>8.9328400000000023</v>
      </c>
      <c r="G546" s="2">
        <f>'Moving Avg'!F546</f>
        <v>9.0719649999999987</v>
      </c>
      <c r="H546" s="2">
        <f>'Moving Avg'!G546</f>
        <v>8.9844420000000031</v>
      </c>
      <c r="I546" s="2">
        <f>'Moving Avg'!H546</f>
        <v>8.6186720000000143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0</v>
      </c>
      <c r="O546" s="8">
        <f t="shared" si="82"/>
        <v>50</v>
      </c>
      <c r="P546" s="8">
        <f t="shared" si="83"/>
        <v>16.5</v>
      </c>
      <c r="Q546" s="9">
        <f t="shared" si="84"/>
        <v>18.725000000000001</v>
      </c>
      <c r="R546" s="9">
        <f t="shared" si="85"/>
        <v>26.625</v>
      </c>
      <c r="S546" s="9">
        <f t="shared" si="86"/>
        <v>23.675000000000001</v>
      </c>
      <c r="T546" s="9">
        <f t="shared" si="87"/>
        <v>22.875</v>
      </c>
      <c r="U546" s="8">
        <f t="shared" si="88"/>
        <v>23.008333333333336</v>
      </c>
      <c r="V546" s="8">
        <f t="shared" si="89"/>
        <v>22.975000000000001</v>
      </c>
    </row>
    <row r="547" spans="1:22" ht="13.5" x14ac:dyDescent="0.25">
      <c r="A547" s="3">
        <f>RSI!A547</f>
        <v>42800</v>
      </c>
      <c r="B547" s="2">
        <f>RSI!B547</f>
        <v>8.8638999999999992</v>
      </c>
      <c r="C547" s="2">
        <f>RSI!I547</f>
        <v>40.302612364074598</v>
      </c>
      <c r="D547" s="2">
        <f>MACD!E547</f>
        <v>0.11434855055567184</v>
      </c>
      <c r="E547" s="2">
        <f>MACD!F547</f>
        <v>7.0748135219346198E-2</v>
      </c>
      <c r="F547" s="2">
        <f>'Moving Avg'!D547</f>
        <v>8.90822</v>
      </c>
      <c r="G547" s="2">
        <f>'Moving Avg'!F547</f>
        <v>9.058114999999999</v>
      </c>
      <c r="H547" s="2">
        <f>'Moving Avg'!G547</f>
        <v>8.9856720000000028</v>
      </c>
      <c r="I547" s="2">
        <f>'Moving Avg'!H547</f>
        <v>8.6248895000000143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16.5</v>
      </c>
      <c r="Q547" s="9">
        <f t="shared" si="84"/>
        <v>18.725000000000001</v>
      </c>
      <c r="R547" s="9">
        <f t="shared" si="85"/>
        <v>26.625</v>
      </c>
      <c r="S547" s="9">
        <f t="shared" si="86"/>
        <v>23.675000000000001</v>
      </c>
      <c r="T547" s="9">
        <f t="shared" si="87"/>
        <v>22.875</v>
      </c>
      <c r="U547" s="8">
        <f t="shared" si="88"/>
        <v>23.008333333333336</v>
      </c>
      <c r="V547" s="8">
        <f t="shared" si="89"/>
        <v>22.975000000000001</v>
      </c>
    </row>
    <row r="548" spans="1:22" ht="13.5" x14ac:dyDescent="0.25">
      <c r="A548" s="3">
        <f>RSI!A548</f>
        <v>42801</v>
      </c>
      <c r="B548" s="2">
        <f>RSI!B548</f>
        <v>8.9254999999999995</v>
      </c>
      <c r="C548" s="2">
        <f>RSI!I548</f>
        <v>44.897288966212848</v>
      </c>
      <c r="D548" s="2">
        <f>MACD!E548</f>
        <v>0.11772038613023028</v>
      </c>
      <c r="E548" s="2">
        <f>MACD!F548</f>
        <v>8.0142585401523012E-2</v>
      </c>
      <c r="F548" s="2">
        <f>'Moving Avg'!D548</f>
        <v>8.9143799999999995</v>
      </c>
      <c r="G548" s="2">
        <f>'Moving Avg'!F548</f>
        <v>9.0427300000000006</v>
      </c>
      <c r="H548" s="2">
        <f>'Moving Avg'!G548</f>
        <v>8.9870260000000037</v>
      </c>
      <c r="I548" s="2">
        <f>'Moving Avg'!H548</f>
        <v>8.6314150000000147</v>
      </c>
      <c r="J548" s="6" t="str">
        <f>OBV!F548</f>
        <v>BEARISH</v>
      </c>
      <c r="K548" s="6" t="str">
        <f>OBV!G548</f>
        <v>NEUTRAL</v>
      </c>
      <c r="L548" s="6" t="str">
        <f>OBV!H548</f>
        <v>BEARISH DIVERGENCE</v>
      </c>
      <c r="M548" s="8">
        <f t="shared" si="80"/>
        <v>25</v>
      </c>
      <c r="N548" s="8">
        <f t="shared" si="81"/>
        <v>0</v>
      </c>
      <c r="O548" s="8">
        <f t="shared" si="82"/>
        <v>50</v>
      </c>
      <c r="P548" s="8">
        <f t="shared" si="83"/>
        <v>16.5</v>
      </c>
      <c r="Q548" s="9">
        <f t="shared" si="84"/>
        <v>18.725000000000001</v>
      </c>
      <c r="R548" s="9">
        <f t="shared" si="85"/>
        <v>26.625</v>
      </c>
      <c r="S548" s="9">
        <f t="shared" si="86"/>
        <v>23.675000000000001</v>
      </c>
      <c r="T548" s="9">
        <f t="shared" si="87"/>
        <v>22.875</v>
      </c>
      <c r="U548" s="8">
        <f t="shared" si="88"/>
        <v>23.008333333333336</v>
      </c>
      <c r="V548" s="8">
        <f t="shared" si="89"/>
        <v>22.975000000000001</v>
      </c>
    </row>
    <row r="549" spans="1:22" ht="13.5" x14ac:dyDescent="0.25">
      <c r="A549" s="3">
        <f>RSI!A549</f>
        <v>42802</v>
      </c>
      <c r="B549" s="2">
        <f>RSI!B549</f>
        <v>8.9131999999999998</v>
      </c>
      <c r="C549" s="2">
        <f>RSI!I549</f>
        <v>44.166318376790677</v>
      </c>
      <c r="D549" s="2">
        <f>MACD!E549</f>
        <v>0.10396589393217681</v>
      </c>
      <c r="E549" s="2">
        <f>MACD!F549</f>
        <v>8.4907247107653766E-2</v>
      </c>
      <c r="F549" s="2">
        <f>'Moving Avg'!D549</f>
        <v>8.8996199999999988</v>
      </c>
      <c r="G549" s="2">
        <f>'Moving Avg'!F549</f>
        <v>9.0384250000000002</v>
      </c>
      <c r="H549" s="2">
        <f>'Moving Avg'!G549</f>
        <v>8.988012000000003</v>
      </c>
      <c r="I549" s="2">
        <f>'Moving Avg'!H549</f>
        <v>8.6378790000000158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16.5</v>
      </c>
      <c r="Q549" s="9">
        <f t="shared" si="84"/>
        <v>18.725000000000001</v>
      </c>
      <c r="R549" s="9">
        <f t="shared" si="85"/>
        <v>26.625</v>
      </c>
      <c r="S549" s="9">
        <f t="shared" si="86"/>
        <v>23.675000000000001</v>
      </c>
      <c r="T549" s="9">
        <f t="shared" si="87"/>
        <v>22.875</v>
      </c>
      <c r="U549" s="8">
        <f t="shared" si="88"/>
        <v>23.008333333333336</v>
      </c>
      <c r="V549" s="8">
        <f t="shared" si="89"/>
        <v>22.975000000000001</v>
      </c>
    </row>
    <row r="550" spans="1:22" ht="13.5" x14ac:dyDescent="0.25">
      <c r="A550" s="3">
        <f>RSI!A550</f>
        <v>42803</v>
      </c>
      <c r="B550" s="2">
        <f>RSI!B550</f>
        <v>8.9254999999999995</v>
      </c>
      <c r="C550" s="2">
        <f>RSI!I550</f>
        <v>45.128400378383724</v>
      </c>
      <c r="D550" s="2">
        <f>MACD!E550</f>
        <v>0.10141162347578359</v>
      </c>
      <c r="E550" s="2">
        <f>MACD!F550</f>
        <v>8.820812238127973E-2</v>
      </c>
      <c r="F550" s="2">
        <f>'Moving Avg'!D550</f>
        <v>8.9057799999999983</v>
      </c>
      <c r="G550" s="2">
        <f>'Moving Avg'!F550</f>
        <v>9.0236549999999998</v>
      </c>
      <c r="H550" s="2">
        <f>'Moving Avg'!G550</f>
        <v>8.9892440000000011</v>
      </c>
      <c r="I550" s="2">
        <f>'Moving Avg'!H550</f>
        <v>8.6444045000000145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50</v>
      </c>
      <c r="P550" s="8">
        <f t="shared" si="83"/>
        <v>83.5</v>
      </c>
      <c r="Q550" s="9">
        <f t="shared" si="84"/>
        <v>28.774999999999999</v>
      </c>
      <c r="R550" s="9">
        <f t="shared" si="85"/>
        <v>43.375</v>
      </c>
      <c r="S550" s="9">
        <f t="shared" si="86"/>
        <v>53.825000000000003</v>
      </c>
      <c r="T550" s="9">
        <f t="shared" si="87"/>
        <v>39.625</v>
      </c>
      <c r="U550" s="8">
        <f t="shared" si="88"/>
        <v>41.991666666666667</v>
      </c>
      <c r="V550" s="8">
        <f t="shared" si="89"/>
        <v>41.400000000000006</v>
      </c>
    </row>
    <row r="551" spans="1:22" ht="13.5" x14ac:dyDescent="0.25">
      <c r="A551" s="3">
        <f>RSI!A551</f>
        <v>42804</v>
      </c>
      <c r="B551" s="2">
        <f>RSI!B551</f>
        <v>8.8638999999999992</v>
      </c>
      <c r="C551" s="2">
        <f>RSI!I551</f>
        <v>41.291045312194903</v>
      </c>
      <c r="D551" s="2">
        <f>MACD!E551</f>
        <v>9.4743615300826534E-2</v>
      </c>
      <c r="E551" s="2">
        <f>MACD!F551</f>
        <v>8.9515220965189088E-2</v>
      </c>
      <c r="F551" s="2">
        <f>'Moving Avg'!D551</f>
        <v>8.8984000000000005</v>
      </c>
      <c r="G551" s="2">
        <f>'Moving Avg'!F551</f>
        <v>9.0067249999999994</v>
      </c>
      <c r="H551" s="2">
        <f>'Moving Avg'!G551</f>
        <v>8.9892440000000029</v>
      </c>
      <c r="I551" s="2">
        <f>'Moving Avg'!H551</f>
        <v>8.6506220000000162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0</v>
      </c>
      <c r="O551" s="8">
        <f t="shared" si="82"/>
        <v>50</v>
      </c>
      <c r="P551" s="8">
        <f t="shared" si="83"/>
        <v>16.5</v>
      </c>
      <c r="Q551" s="9">
        <f t="shared" si="84"/>
        <v>18.725000000000001</v>
      </c>
      <c r="R551" s="9">
        <f t="shared" si="85"/>
        <v>26.625</v>
      </c>
      <c r="S551" s="9">
        <f t="shared" si="86"/>
        <v>23.675000000000001</v>
      </c>
      <c r="T551" s="9">
        <f t="shared" si="87"/>
        <v>22.875</v>
      </c>
      <c r="U551" s="8">
        <f t="shared" si="88"/>
        <v>23.008333333333336</v>
      </c>
      <c r="V551" s="8">
        <f t="shared" si="89"/>
        <v>22.975000000000001</v>
      </c>
    </row>
    <row r="552" spans="1:22" ht="13.5" x14ac:dyDescent="0.25">
      <c r="A552" s="3">
        <f>RSI!A552</f>
        <v>42807</v>
      </c>
      <c r="B552" s="2">
        <f>RSI!B552</f>
        <v>8.9254999999999995</v>
      </c>
      <c r="C552" s="2">
        <f>RSI!I552</f>
        <v>46.216182727657127</v>
      </c>
      <c r="D552" s="2">
        <f>MACD!E552</f>
        <v>8.5279579091944058E-2</v>
      </c>
      <c r="E552" s="2">
        <f>MACD!F552</f>
        <v>8.8668092590540093E-2</v>
      </c>
      <c r="F552" s="2">
        <f>'Moving Avg'!D552</f>
        <v>8.9107199999999995</v>
      </c>
      <c r="G552" s="2">
        <f>'Moving Avg'!F552</f>
        <v>8.9931849999999987</v>
      </c>
      <c r="H552" s="2">
        <f>'Moving Avg'!G552</f>
        <v>8.9894900000000035</v>
      </c>
      <c r="I552" s="2">
        <f>'Moving Avg'!H552</f>
        <v>8.6568540000000151</v>
      </c>
      <c r="J552" s="6" t="str">
        <f>OBV!F552</f>
        <v>BULLISH</v>
      </c>
      <c r="K552" s="6" t="str">
        <f>OBV!G552</f>
        <v>NEUTRAL</v>
      </c>
      <c r="L552" s="6" t="str">
        <f>OBV!H552</f>
        <v>CONFIRMED BULLISH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83.5</v>
      </c>
      <c r="Q552" s="9">
        <f t="shared" si="84"/>
        <v>44.524999999999999</v>
      </c>
      <c r="R552" s="9">
        <f t="shared" si="85"/>
        <v>52.375</v>
      </c>
      <c r="S552" s="9">
        <f t="shared" si="86"/>
        <v>60.575000000000003</v>
      </c>
      <c r="T552" s="9">
        <f t="shared" si="87"/>
        <v>50.875</v>
      </c>
      <c r="U552" s="8">
        <f t="shared" si="88"/>
        <v>52.491666666666674</v>
      </c>
      <c r="V552" s="8">
        <f t="shared" si="89"/>
        <v>52.087500000000006</v>
      </c>
    </row>
    <row r="553" spans="1:22" ht="13.5" x14ac:dyDescent="0.25">
      <c r="A553" s="3">
        <f>RSI!A553</f>
        <v>42808</v>
      </c>
      <c r="B553" s="2">
        <f>RSI!B553</f>
        <v>8.9254999999999995</v>
      </c>
      <c r="C553" s="2">
        <f>RSI!I553</f>
        <v>46.216182727657134</v>
      </c>
      <c r="D553" s="2">
        <f>MACD!E553</f>
        <v>6.3393743554023274E-2</v>
      </c>
      <c r="E553" s="2">
        <f>MACD!F553</f>
        <v>8.3613222783236726E-2</v>
      </c>
      <c r="F553" s="2">
        <f>'Moving Avg'!D553</f>
        <v>8.9107199999999995</v>
      </c>
      <c r="G553" s="2">
        <f>'Moving Avg'!F553</f>
        <v>8.9808749999999993</v>
      </c>
      <c r="H553" s="2">
        <f>'Moving Avg'!G553</f>
        <v>8.9907220000000034</v>
      </c>
      <c r="I553" s="2">
        <f>'Moving Avg'!H553</f>
        <v>8.6630860000000158</v>
      </c>
      <c r="J553" s="6" t="str">
        <f>OBV!F553</f>
        <v>BULLISH</v>
      </c>
      <c r="K553" s="6" t="str">
        <f>OBV!G553</f>
        <v>NEUTRAL</v>
      </c>
      <c r="L553" s="6" t="str">
        <f>OBV!H553</f>
        <v>NEUTRAL</v>
      </c>
      <c r="M553" s="8">
        <f t="shared" si="80"/>
        <v>25</v>
      </c>
      <c r="N553" s="8">
        <f t="shared" si="81"/>
        <v>100</v>
      </c>
      <c r="O553" s="8">
        <f t="shared" si="82"/>
        <v>50</v>
      </c>
      <c r="P553" s="8">
        <f t="shared" si="83"/>
        <v>49.5</v>
      </c>
      <c r="Q553" s="9">
        <f t="shared" si="84"/>
        <v>58.674999999999997</v>
      </c>
      <c r="R553" s="9">
        <f t="shared" si="85"/>
        <v>54.875</v>
      </c>
      <c r="S553" s="9">
        <f t="shared" si="86"/>
        <v>53.525000000000006</v>
      </c>
      <c r="T553" s="9">
        <f t="shared" si="87"/>
        <v>56.125</v>
      </c>
      <c r="U553" s="8">
        <f t="shared" si="88"/>
        <v>55.691666666666663</v>
      </c>
      <c r="V553" s="8">
        <f t="shared" si="89"/>
        <v>55.8</v>
      </c>
    </row>
    <row r="554" spans="1:22" ht="13.5" x14ac:dyDescent="0.25">
      <c r="A554" s="3">
        <f>RSI!A554</f>
        <v>42809</v>
      </c>
      <c r="B554" s="2">
        <f>RSI!B554</f>
        <v>8.9254999999999995</v>
      </c>
      <c r="C554" s="2">
        <f>RSI!I554</f>
        <v>46.216182727657134</v>
      </c>
      <c r="D554" s="2">
        <f>MACD!E554</f>
        <v>5.9373288433953064E-2</v>
      </c>
      <c r="E554" s="2">
        <f>MACD!F554</f>
        <v>7.876523591338E-2</v>
      </c>
      <c r="F554" s="2">
        <f>'Moving Avg'!D554</f>
        <v>8.9131800000000005</v>
      </c>
      <c r="G554" s="2">
        <f>'Moving Avg'!F554</f>
        <v>8.9688750000000006</v>
      </c>
      <c r="H554" s="2">
        <f>'Moving Avg'!G554</f>
        <v>8.993184000000003</v>
      </c>
      <c r="I554" s="2">
        <f>'Moving Avg'!H554</f>
        <v>8.6687320000000163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45</v>
      </c>
      <c r="O554" s="8">
        <f t="shared" si="82"/>
        <v>50</v>
      </c>
      <c r="P554" s="8">
        <f t="shared" si="83"/>
        <v>83.5</v>
      </c>
      <c r="Q554" s="9">
        <f t="shared" si="84"/>
        <v>44.524999999999999</v>
      </c>
      <c r="R554" s="9">
        <f t="shared" si="85"/>
        <v>52.375</v>
      </c>
      <c r="S554" s="9">
        <f t="shared" si="86"/>
        <v>60.575000000000003</v>
      </c>
      <c r="T554" s="9">
        <f t="shared" si="87"/>
        <v>50.875</v>
      </c>
      <c r="U554" s="8">
        <f t="shared" si="88"/>
        <v>52.491666666666674</v>
      </c>
      <c r="V554" s="8">
        <f t="shared" si="89"/>
        <v>52.087500000000006</v>
      </c>
    </row>
    <row r="555" spans="1:22" ht="13.5" x14ac:dyDescent="0.25">
      <c r="A555" s="3">
        <f>RSI!A555</f>
        <v>42810</v>
      </c>
      <c r="B555" s="2">
        <f>RSI!B555</f>
        <v>8.8947000000000003</v>
      </c>
      <c r="C555" s="2">
        <f>RSI!I555</f>
        <v>43.915504235794288</v>
      </c>
      <c r="D555" s="2">
        <f>MACD!E555</f>
        <v>4.4329076719550997E-2</v>
      </c>
      <c r="E555" s="2">
        <f>MACD!F555</f>
        <v>7.1878004074614213E-2</v>
      </c>
      <c r="F555" s="2">
        <f>'Moving Avg'!D555</f>
        <v>8.9070199999999993</v>
      </c>
      <c r="G555" s="2">
        <f>'Moving Avg'!F555</f>
        <v>8.9596400000000003</v>
      </c>
      <c r="H555" s="2">
        <f>'Moving Avg'!G555</f>
        <v>8.9954000000000018</v>
      </c>
      <c r="I555" s="2">
        <f>'Moving Avg'!H555</f>
        <v>8.6742535000000149</v>
      </c>
      <c r="J555" s="6" t="str">
        <f>OBV!F555</f>
        <v>BULLISH</v>
      </c>
      <c r="K555" s="6" t="str">
        <f>OBV!G555</f>
        <v>NEUTRAL</v>
      </c>
      <c r="L555" s="6" t="str">
        <f>OBV!H555</f>
        <v>BULLISH DIVERGENCE</v>
      </c>
      <c r="M555" s="8">
        <f t="shared" si="80"/>
        <v>25</v>
      </c>
      <c r="N555" s="8">
        <f t="shared" si="81"/>
        <v>100</v>
      </c>
      <c r="O555" s="8">
        <f t="shared" si="82"/>
        <v>50</v>
      </c>
      <c r="P555" s="8">
        <f t="shared" si="83"/>
        <v>66.5</v>
      </c>
      <c r="Q555" s="9">
        <f t="shared" si="84"/>
        <v>61.225000000000001</v>
      </c>
      <c r="R555" s="9">
        <f t="shared" si="85"/>
        <v>59.125</v>
      </c>
      <c r="S555" s="9">
        <f t="shared" si="86"/>
        <v>61.174999999999997</v>
      </c>
      <c r="T555" s="9">
        <f t="shared" si="87"/>
        <v>60.375</v>
      </c>
      <c r="U555" s="8">
        <f t="shared" si="88"/>
        <v>60.508333333333326</v>
      </c>
      <c r="V555" s="8">
        <f t="shared" si="89"/>
        <v>60.474999999999994</v>
      </c>
    </row>
    <row r="556" spans="1:22" ht="13.5" x14ac:dyDescent="0.25">
      <c r="A556" s="3">
        <f>RSI!A556</f>
        <v>42811</v>
      </c>
      <c r="B556" s="2">
        <f>RSI!B556</f>
        <v>8.8947000000000003</v>
      </c>
      <c r="C556" s="2">
        <f>RSI!I556</f>
        <v>43.915504235794288</v>
      </c>
      <c r="D556" s="2">
        <f>MACD!E556</f>
        <v>3.2975588034826586E-2</v>
      </c>
      <c r="E556" s="2">
        <f>MACD!F556</f>
        <v>6.4097520866656696E-2</v>
      </c>
      <c r="F556" s="2">
        <f>'Moving Avg'!D556</f>
        <v>8.9131800000000005</v>
      </c>
      <c r="G556" s="2">
        <f>'Moving Avg'!F556</f>
        <v>8.9464050000000004</v>
      </c>
      <c r="H556" s="2">
        <f>'Moving Avg'!G556</f>
        <v>8.9976160000000025</v>
      </c>
      <c r="I556" s="2">
        <f>'Moving Avg'!H556</f>
        <v>8.679452500000016</v>
      </c>
      <c r="J556" s="6" t="str">
        <f>OBV!F556</f>
        <v>BULLISH</v>
      </c>
      <c r="K556" s="6" t="str">
        <f>OBV!G556</f>
        <v>NEUTRAL</v>
      </c>
      <c r="L556" s="6" t="str">
        <f>OBV!H556</f>
        <v>CONFIRMED BULLISH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83.5</v>
      </c>
      <c r="Q556" s="9">
        <f t="shared" si="84"/>
        <v>63.774999999999999</v>
      </c>
      <c r="R556" s="9">
        <f t="shared" si="85"/>
        <v>63.375</v>
      </c>
      <c r="S556" s="9">
        <f t="shared" si="86"/>
        <v>68.825000000000003</v>
      </c>
      <c r="T556" s="9">
        <f t="shared" si="87"/>
        <v>64.625</v>
      </c>
      <c r="U556" s="8">
        <f t="shared" si="88"/>
        <v>65.325000000000003</v>
      </c>
      <c r="V556" s="8">
        <f t="shared" si="89"/>
        <v>65.150000000000006</v>
      </c>
    </row>
    <row r="557" spans="1:22" ht="13.5" x14ac:dyDescent="0.25">
      <c r="A557" s="3">
        <f>RSI!A557</f>
        <v>42815</v>
      </c>
      <c r="B557" s="2">
        <f>RSI!B557</f>
        <v>8.8638999999999992</v>
      </c>
      <c r="C557" s="2">
        <f>RSI!I557</f>
        <v>41.518478706022464</v>
      </c>
      <c r="D557" s="2">
        <f>MACD!E557</f>
        <v>2.0378688489417485E-2</v>
      </c>
      <c r="E557" s="2">
        <f>MACD!F557</f>
        <v>5.5353754391208855E-2</v>
      </c>
      <c r="F557" s="2">
        <f>'Moving Avg'!D557</f>
        <v>8.9008599999999998</v>
      </c>
      <c r="G557" s="2">
        <f>'Moving Avg'!F557</f>
        <v>8.9356299999999997</v>
      </c>
      <c r="H557" s="2">
        <f>'Moving Avg'!G557</f>
        <v>8.9982320000000016</v>
      </c>
      <c r="I557" s="2">
        <f>'Moving Avg'!H557</f>
        <v>8.6843510000000155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100</v>
      </c>
      <c r="O557" s="8">
        <f t="shared" si="82"/>
        <v>50</v>
      </c>
      <c r="P557" s="8">
        <f t="shared" si="83"/>
        <v>16.5</v>
      </c>
      <c r="Q557" s="9">
        <f t="shared" si="84"/>
        <v>53.725000000000001</v>
      </c>
      <c r="R557" s="9">
        <f t="shared" si="85"/>
        <v>46.625</v>
      </c>
      <c r="S557" s="9">
        <f t="shared" si="86"/>
        <v>38.674999999999997</v>
      </c>
      <c r="T557" s="9">
        <f t="shared" si="87"/>
        <v>47.875</v>
      </c>
      <c r="U557" s="8">
        <f t="shared" si="88"/>
        <v>46.341666666666661</v>
      </c>
      <c r="V557" s="8">
        <f t="shared" si="89"/>
        <v>46.724999999999994</v>
      </c>
    </row>
    <row r="558" spans="1:22" ht="13.5" x14ac:dyDescent="0.25">
      <c r="A558" s="3">
        <f>RSI!A558</f>
        <v>42816</v>
      </c>
      <c r="B558" s="2">
        <f>RSI!B558</f>
        <v>8.8638999999999992</v>
      </c>
      <c r="C558" s="2">
        <f>RSI!I558</f>
        <v>41.518478706022464</v>
      </c>
      <c r="D558" s="2">
        <f>MACD!E558</f>
        <v>1.9754010059374494E-2</v>
      </c>
      <c r="E558" s="2">
        <f>MACD!F558</f>
        <v>4.8233805524841987E-2</v>
      </c>
      <c r="F558" s="2">
        <f>'Moving Avg'!D558</f>
        <v>8.8885400000000008</v>
      </c>
      <c r="G558" s="2">
        <f>'Moving Avg'!F558</f>
        <v>8.9236250000000013</v>
      </c>
      <c r="H558" s="2">
        <f>'Moving Avg'!G558</f>
        <v>8.9988480000000024</v>
      </c>
      <c r="I558" s="2">
        <f>'Moving Avg'!H558</f>
        <v>8.6883115000000153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16.5</v>
      </c>
      <c r="Q558" s="9">
        <f t="shared" si="84"/>
        <v>53.725000000000001</v>
      </c>
      <c r="R558" s="9">
        <f t="shared" si="85"/>
        <v>46.625</v>
      </c>
      <c r="S558" s="9">
        <f t="shared" si="86"/>
        <v>38.674999999999997</v>
      </c>
      <c r="T558" s="9">
        <f t="shared" si="87"/>
        <v>47.875</v>
      </c>
      <c r="U558" s="8">
        <f t="shared" si="88"/>
        <v>46.341666666666661</v>
      </c>
      <c r="V558" s="8">
        <f t="shared" si="89"/>
        <v>46.724999999999994</v>
      </c>
    </row>
    <row r="559" spans="1:22" ht="13.5" x14ac:dyDescent="0.25">
      <c r="A559" s="3">
        <f>RSI!A559</f>
        <v>42817</v>
      </c>
      <c r="B559" s="2">
        <f>RSI!B559</f>
        <v>8.8331</v>
      </c>
      <c r="C559" s="2">
        <f>RSI!I559</f>
        <v>39.046705878187915</v>
      </c>
      <c r="D559" s="2">
        <f>MACD!E559</f>
        <v>2.0130640804389088E-2</v>
      </c>
      <c r="E559" s="2">
        <f>MACD!F559</f>
        <v>4.261317258075141E-2</v>
      </c>
      <c r="F559" s="2">
        <f>'Moving Avg'!D559</f>
        <v>8.8700600000000005</v>
      </c>
      <c r="G559" s="2">
        <f>'Moving Avg'!F559</f>
        <v>8.9159299999999995</v>
      </c>
      <c r="H559" s="2">
        <f>'Moving Avg'!G559</f>
        <v>8.999094000000003</v>
      </c>
      <c r="I559" s="2">
        <f>'Moving Avg'!H559</f>
        <v>8.6922645000000163</v>
      </c>
      <c r="J559" s="6" t="str">
        <f>OBV!F559</f>
        <v>BEARISH</v>
      </c>
      <c r="K559" s="6" t="str">
        <f>OBV!G559</f>
        <v>WEAK</v>
      </c>
      <c r="L559" s="6" t="str">
        <f>OBV!H559</f>
        <v>CONFIRMED BEARISH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0</v>
      </c>
      <c r="Q559" s="9">
        <f t="shared" si="84"/>
        <v>51.25</v>
      </c>
      <c r="R559" s="9">
        <f t="shared" si="85"/>
        <v>42.5</v>
      </c>
      <c r="S559" s="9">
        <f t="shared" si="86"/>
        <v>31.25</v>
      </c>
      <c r="T559" s="9">
        <f t="shared" si="87"/>
        <v>43.75</v>
      </c>
      <c r="U559" s="8">
        <f t="shared" si="88"/>
        <v>41.666666666666664</v>
      </c>
      <c r="V559" s="8">
        <f t="shared" si="89"/>
        <v>42.1875</v>
      </c>
    </row>
    <row r="560" spans="1:22" ht="13.5" x14ac:dyDescent="0.25">
      <c r="A560" s="3">
        <f>RSI!A560</f>
        <v>42818</v>
      </c>
      <c r="B560" s="2">
        <f>RSI!B560</f>
        <v>8.8638999999999992</v>
      </c>
      <c r="C560" s="2">
        <f>RSI!I560</f>
        <v>42.719198177097411</v>
      </c>
      <c r="D560" s="2">
        <f>MACD!E560</f>
        <v>2.0719959584054592E-2</v>
      </c>
      <c r="E560" s="2">
        <f>MACD!F560</f>
        <v>3.8234529981412045E-2</v>
      </c>
      <c r="F560" s="2">
        <f>'Moving Avg'!D560</f>
        <v>8.863900000000001</v>
      </c>
      <c r="G560" s="2">
        <f>'Moving Avg'!F560</f>
        <v>8.9066950000000009</v>
      </c>
      <c r="H560" s="2">
        <f>'Moving Avg'!G560</f>
        <v>8.9992160000000023</v>
      </c>
      <c r="I560" s="2">
        <f>'Moving Avg'!H560</f>
        <v>8.6964595000000156</v>
      </c>
      <c r="J560" s="6" t="str">
        <f>OBV!F560</f>
        <v>BEARISH</v>
      </c>
      <c r="K560" s="6" t="str">
        <f>OBV!G560</f>
        <v>WEAK</v>
      </c>
      <c r="L560" s="6" t="str">
        <f>OBV!H560</f>
        <v>CONFIRMED BEARISH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0</v>
      </c>
      <c r="Q560" s="9">
        <f t="shared" si="84"/>
        <v>32</v>
      </c>
      <c r="R560" s="9">
        <f t="shared" si="85"/>
        <v>31.5</v>
      </c>
      <c r="S560" s="9">
        <f t="shared" si="86"/>
        <v>23</v>
      </c>
      <c r="T560" s="9">
        <f t="shared" si="87"/>
        <v>30</v>
      </c>
      <c r="U560" s="8">
        <f t="shared" si="88"/>
        <v>28.833333333333332</v>
      </c>
      <c r="V560" s="8">
        <f t="shared" si="89"/>
        <v>29.125</v>
      </c>
    </row>
    <row r="561" spans="1:22" ht="13.5" x14ac:dyDescent="0.25">
      <c r="A561" s="3">
        <f>RSI!A561</f>
        <v>42821</v>
      </c>
      <c r="B561" s="2">
        <f>RSI!B561</f>
        <v>8.8638999999999992</v>
      </c>
      <c r="C561" s="2">
        <f>RSI!I561</f>
        <v>42.719198177097404</v>
      </c>
      <c r="D561" s="2">
        <f>MACD!E561</f>
        <v>1.2170622906195305E-2</v>
      </c>
      <c r="E561" s="2">
        <f>MACD!F561</f>
        <v>3.3021748566368699E-2</v>
      </c>
      <c r="F561" s="2">
        <f>'Moving Avg'!D561</f>
        <v>8.8577399999999997</v>
      </c>
      <c r="G561" s="2">
        <f>'Moving Avg'!F561</f>
        <v>8.9005400000000012</v>
      </c>
      <c r="H561" s="2">
        <f>'Moving Avg'!G561</f>
        <v>8.9993380000000016</v>
      </c>
      <c r="I561" s="2">
        <f>'Moving Avg'!H561</f>
        <v>8.7004200000000154</v>
      </c>
      <c r="J561" s="6" t="str">
        <f>OBV!F561</f>
        <v>BEARISH</v>
      </c>
      <c r="K561" s="6" t="str">
        <f>OBV!G561</f>
        <v>WEAK</v>
      </c>
      <c r="L561" s="6" t="str">
        <f>OBV!H561</f>
        <v>CONFIRMED BEARISH</v>
      </c>
      <c r="M561" s="8">
        <f t="shared" si="80"/>
        <v>25</v>
      </c>
      <c r="N561" s="8">
        <f t="shared" si="81"/>
        <v>100</v>
      </c>
      <c r="O561" s="8">
        <f t="shared" si="82"/>
        <v>50</v>
      </c>
      <c r="P561" s="8">
        <f t="shared" si="83"/>
        <v>0</v>
      </c>
      <c r="Q561" s="9">
        <f t="shared" si="84"/>
        <v>51.25</v>
      </c>
      <c r="R561" s="9">
        <f t="shared" si="85"/>
        <v>42.5</v>
      </c>
      <c r="S561" s="9">
        <f t="shared" si="86"/>
        <v>31.25</v>
      </c>
      <c r="T561" s="9">
        <f t="shared" si="87"/>
        <v>43.75</v>
      </c>
      <c r="U561" s="8">
        <f t="shared" si="88"/>
        <v>41.666666666666664</v>
      </c>
      <c r="V561" s="8">
        <f t="shared" si="89"/>
        <v>42.1875</v>
      </c>
    </row>
    <row r="562" spans="1:22" ht="13.5" x14ac:dyDescent="0.25">
      <c r="A562" s="3">
        <f>RSI!A562</f>
        <v>42822</v>
      </c>
      <c r="B562" s="2">
        <f>RSI!B562</f>
        <v>8.8638999999999992</v>
      </c>
      <c r="C562" s="2">
        <f>RSI!I562</f>
        <v>42.719198177097404</v>
      </c>
      <c r="D562" s="2">
        <f>MACD!E562</f>
        <v>1.4810651173899458E-2</v>
      </c>
      <c r="E562" s="2">
        <f>MACD!F562</f>
        <v>2.9379529087874855E-2</v>
      </c>
      <c r="F562" s="2">
        <f>'Moving Avg'!D562</f>
        <v>8.8577399999999997</v>
      </c>
      <c r="G562" s="2">
        <f>'Moving Avg'!F562</f>
        <v>8.8943849999999998</v>
      </c>
      <c r="H562" s="2">
        <f>'Moving Avg'!G562</f>
        <v>8.9987220000000008</v>
      </c>
      <c r="I562" s="2">
        <f>'Moving Avg'!H562</f>
        <v>8.704380500000017</v>
      </c>
      <c r="J562" s="6" t="str">
        <f>OBV!F562</f>
        <v>BEARISH</v>
      </c>
      <c r="K562" s="6" t="str">
        <f>OBV!G562</f>
        <v>NEUTRAL</v>
      </c>
      <c r="L562" s="6" t="str">
        <f>OBV!H562</f>
        <v>NEUTRAL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16.5</v>
      </c>
      <c r="Q562" s="9">
        <f t="shared" si="84"/>
        <v>34.475000000000001</v>
      </c>
      <c r="R562" s="9">
        <f t="shared" si="85"/>
        <v>35.625</v>
      </c>
      <c r="S562" s="9">
        <f t="shared" si="86"/>
        <v>30.425000000000001</v>
      </c>
      <c r="T562" s="9">
        <f t="shared" si="87"/>
        <v>34.125</v>
      </c>
      <c r="U562" s="8">
        <f t="shared" si="88"/>
        <v>33.508333333333333</v>
      </c>
      <c r="V562" s="8">
        <f t="shared" si="89"/>
        <v>33.662499999999994</v>
      </c>
    </row>
    <row r="563" spans="1:22" ht="13.5" x14ac:dyDescent="0.25">
      <c r="A563" s="3">
        <f>RSI!A563</f>
        <v>42823</v>
      </c>
      <c r="B563" s="2">
        <f>RSI!B563</f>
        <v>8.8638999999999992</v>
      </c>
      <c r="C563" s="2">
        <f>RSI!I563</f>
        <v>42.719198177097404</v>
      </c>
      <c r="D563" s="2">
        <f>MACD!E563</f>
        <v>1.741226134177154E-2</v>
      </c>
      <c r="E563" s="2">
        <f>MACD!F563</f>
        <v>2.6986075538654192E-2</v>
      </c>
      <c r="F563" s="2">
        <f>'Moving Avg'!D563</f>
        <v>8.8577399999999997</v>
      </c>
      <c r="G563" s="2">
        <f>'Moving Avg'!F563</f>
        <v>8.8928449999999994</v>
      </c>
      <c r="H563" s="2">
        <f>'Moving Avg'!G563</f>
        <v>8.9981059999999999</v>
      </c>
      <c r="I563" s="2">
        <f>'Moving Avg'!H563</f>
        <v>8.708282500000017</v>
      </c>
      <c r="J563" s="6" t="str">
        <f>OBV!F563</f>
        <v>BEARISH</v>
      </c>
      <c r="K563" s="6" t="str">
        <f>OBV!G563</f>
        <v>NEUTRAL</v>
      </c>
      <c r="L563" s="6" t="str">
        <f>OBV!H563</f>
        <v>NEUTRAL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16.5</v>
      </c>
      <c r="Q563" s="9">
        <f t="shared" si="84"/>
        <v>34.475000000000001</v>
      </c>
      <c r="R563" s="9">
        <f t="shared" si="85"/>
        <v>35.625</v>
      </c>
      <c r="S563" s="9">
        <f t="shared" si="86"/>
        <v>30.425000000000001</v>
      </c>
      <c r="T563" s="9">
        <f t="shared" si="87"/>
        <v>34.125</v>
      </c>
      <c r="U563" s="8">
        <f t="shared" si="88"/>
        <v>33.508333333333333</v>
      </c>
      <c r="V563" s="8">
        <f t="shared" si="89"/>
        <v>33.662499999999994</v>
      </c>
    </row>
    <row r="564" spans="1:22" ht="13.5" x14ac:dyDescent="0.25">
      <c r="A564" s="3">
        <f>RSI!A564</f>
        <v>42824</v>
      </c>
      <c r="B564" s="2">
        <f>RSI!B564</f>
        <v>8.8024000000000004</v>
      </c>
      <c r="C564" s="2">
        <f>RSI!I564</f>
        <v>36.76926847207011</v>
      </c>
      <c r="D564" s="2">
        <f>MACD!E564</f>
        <v>2.4509679435212206E-2</v>
      </c>
      <c r="E564" s="2">
        <f>MACD!F564</f>
        <v>2.6490796317965797E-2</v>
      </c>
      <c r="F564" s="2">
        <f>'Moving Avg'!D564</f>
        <v>8.8515999999999995</v>
      </c>
      <c r="G564" s="2">
        <f>'Moving Avg'!F564</f>
        <v>8.8836150000000007</v>
      </c>
      <c r="H564" s="2">
        <f>'Moving Avg'!G564</f>
        <v>8.9962599999999995</v>
      </c>
      <c r="I564" s="2">
        <f>'Moving Avg'!H564</f>
        <v>8.7114080000000165</v>
      </c>
      <c r="J564" s="6" t="str">
        <f>OBV!F564</f>
        <v>BULLISH</v>
      </c>
      <c r="K564" s="6" t="str">
        <f>OBV!G564</f>
        <v>NEUTRAL</v>
      </c>
      <c r="L564" s="6" t="str">
        <f>OBV!H564</f>
        <v>BULLISH DIVERGENCE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66.5</v>
      </c>
      <c r="Q564" s="9">
        <f t="shared" si="84"/>
        <v>41.975000000000001</v>
      </c>
      <c r="R564" s="9">
        <f t="shared" si="85"/>
        <v>48.125</v>
      </c>
      <c r="S564" s="9">
        <f t="shared" si="86"/>
        <v>52.924999999999997</v>
      </c>
      <c r="T564" s="9">
        <f t="shared" si="87"/>
        <v>46.625</v>
      </c>
      <c r="U564" s="8">
        <f t="shared" si="88"/>
        <v>47.67499999999999</v>
      </c>
      <c r="V564" s="8">
        <f t="shared" si="89"/>
        <v>47.412499999999994</v>
      </c>
    </row>
    <row r="565" spans="1:22" ht="13.5" x14ac:dyDescent="0.25">
      <c r="A565" s="3">
        <f>RSI!A565</f>
        <v>42825</v>
      </c>
      <c r="B565" s="2">
        <f>RSI!B565</f>
        <v>8.8024000000000004</v>
      </c>
      <c r="C565" s="2">
        <f>RSI!I565</f>
        <v>36.769268472070102</v>
      </c>
      <c r="D565" s="2">
        <f>MACD!E565</f>
        <v>2.6455409514856143E-2</v>
      </c>
      <c r="E565" s="2">
        <f>MACD!F565</f>
        <v>2.6483718957343867E-2</v>
      </c>
      <c r="F565" s="2">
        <f>'Moving Avg'!D565</f>
        <v>8.8392999999999979</v>
      </c>
      <c r="G565" s="2">
        <f>'Moving Avg'!F565</f>
        <v>8.8790000000000013</v>
      </c>
      <c r="H565" s="2">
        <f>'Moving Avg'!G565</f>
        <v>8.993798</v>
      </c>
      <c r="I565" s="2">
        <f>'Moving Avg'!H565</f>
        <v>8.7140940000000171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16.5</v>
      </c>
      <c r="Q565" s="9">
        <f t="shared" si="84"/>
        <v>34.475000000000001</v>
      </c>
      <c r="R565" s="9">
        <f t="shared" si="85"/>
        <v>35.625</v>
      </c>
      <c r="S565" s="9">
        <f t="shared" si="86"/>
        <v>30.425000000000001</v>
      </c>
      <c r="T565" s="9">
        <f t="shared" si="87"/>
        <v>34.125</v>
      </c>
      <c r="U565" s="8">
        <f t="shared" si="88"/>
        <v>33.508333333333333</v>
      </c>
      <c r="V565" s="8">
        <f t="shared" si="89"/>
        <v>33.662499999999994</v>
      </c>
    </row>
    <row r="566" spans="1:22" ht="13.5" x14ac:dyDescent="0.25">
      <c r="A566" s="3">
        <f>RSI!A566</f>
        <v>42828</v>
      </c>
      <c r="B566" s="2">
        <f>RSI!B566</f>
        <v>8.8024000000000004</v>
      </c>
      <c r="C566" s="2">
        <f>RSI!I566</f>
        <v>36.769268472070102</v>
      </c>
      <c r="D566" s="2">
        <f>MACD!E566</f>
        <v>2.8730207616971981E-2</v>
      </c>
      <c r="E566" s="2">
        <f>MACD!F566</f>
        <v>2.6933016689269493E-2</v>
      </c>
      <c r="F566" s="2">
        <f>'Moving Avg'!D566</f>
        <v>8.827</v>
      </c>
      <c r="G566" s="2">
        <f>'Moving Avg'!F566</f>
        <v>8.8740800000000011</v>
      </c>
      <c r="H566" s="2">
        <f>'Moving Avg'!G566</f>
        <v>8.9876439999999977</v>
      </c>
      <c r="I566" s="2">
        <f>'Moving Avg'!H566</f>
        <v>8.7167800000000177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50</v>
      </c>
      <c r="P566" s="8">
        <f t="shared" si="83"/>
        <v>16.5</v>
      </c>
      <c r="Q566" s="9">
        <f t="shared" si="84"/>
        <v>18.725000000000001</v>
      </c>
      <c r="R566" s="9">
        <f t="shared" si="85"/>
        <v>26.625</v>
      </c>
      <c r="S566" s="9">
        <f t="shared" si="86"/>
        <v>23.675000000000001</v>
      </c>
      <c r="T566" s="9">
        <f t="shared" si="87"/>
        <v>22.875</v>
      </c>
      <c r="U566" s="8">
        <f t="shared" si="88"/>
        <v>23.008333333333336</v>
      </c>
      <c r="V566" s="8">
        <f t="shared" si="89"/>
        <v>22.975000000000001</v>
      </c>
    </row>
    <row r="567" spans="1:22" ht="13.5" x14ac:dyDescent="0.25">
      <c r="A567" s="3">
        <f>RSI!A567</f>
        <v>42829</v>
      </c>
      <c r="B567" s="2">
        <f>RSI!B567</f>
        <v>8.7408000000000001</v>
      </c>
      <c r="C567" s="2">
        <f>RSI!I567</f>
        <v>31.313242488319304</v>
      </c>
      <c r="D567" s="2">
        <f>MACD!E567</f>
        <v>3.1061400345215873E-2</v>
      </c>
      <c r="E567" s="2">
        <f>MACD!F567</f>
        <v>2.7758693420458769E-2</v>
      </c>
      <c r="F567" s="2">
        <f>'Moving Avg'!D567</f>
        <v>8.8023799999999994</v>
      </c>
      <c r="G567" s="2">
        <f>'Moving Avg'!F567</f>
        <v>8.8679250000000014</v>
      </c>
      <c r="H567" s="2">
        <f>'Moving Avg'!G567</f>
        <v>8.9833359999999978</v>
      </c>
      <c r="I567" s="2">
        <f>'Moving Avg'!H567</f>
        <v>8.7191580000000162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16.5</v>
      </c>
      <c r="Q567" s="9">
        <f t="shared" si="84"/>
        <v>18.725000000000001</v>
      </c>
      <c r="R567" s="9">
        <f t="shared" si="85"/>
        <v>26.625</v>
      </c>
      <c r="S567" s="9">
        <f t="shared" si="86"/>
        <v>23.675000000000001</v>
      </c>
      <c r="T567" s="9">
        <f t="shared" si="87"/>
        <v>22.875</v>
      </c>
      <c r="U567" s="8">
        <f t="shared" si="88"/>
        <v>23.008333333333336</v>
      </c>
      <c r="V567" s="8">
        <f t="shared" si="89"/>
        <v>22.975000000000001</v>
      </c>
    </row>
    <row r="568" spans="1:22" ht="13.5" x14ac:dyDescent="0.25">
      <c r="A568" s="3">
        <f>RSI!A568</f>
        <v>42830</v>
      </c>
      <c r="B568" s="2">
        <f>RSI!B568</f>
        <v>8.7100000000000009</v>
      </c>
      <c r="C568" s="2">
        <f>RSI!I568</f>
        <v>28.99643111655962</v>
      </c>
      <c r="D568" s="2">
        <f>MACD!E568</f>
        <v>3.6218187806429825E-2</v>
      </c>
      <c r="E568" s="2">
        <f>MACD!F568</f>
        <v>2.9450592297652983E-2</v>
      </c>
      <c r="F568" s="2">
        <f>'Moving Avg'!D568</f>
        <v>8.7716000000000012</v>
      </c>
      <c r="G568" s="2">
        <f>'Moving Avg'!F568</f>
        <v>8.8571500000000007</v>
      </c>
      <c r="H568" s="2">
        <f>'Moving Avg'!G568</f>
        <v>8.9759479999999972</v>
      </c>
      <c r="I568" s="2">
        <f>'Moving Avg'!H568</f>
        <v>8.7217920000000166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  <c r="M568" s="8">
        <f t="shared" si="80"/>
        <v>50</v>
      </c>
      <c r="N568" s="8">
        <f t="shared" si="81"/>
        <v>0</v>
      </c>
      <c r="O568" s="8">
        <f t="shared" si="82"/>
        <v>50</v>
      </c>
      <c r="P568" s="8">
        <f t="shared" si="83"/>
        <v>0</v>
      </c>
      <c r="Q568" s="9">
        <f t="shared" si="84"/>
        <v>25</v>
      </c>
      <c r="R568" s="9">
        <f t="shared" si="85"/>
        <v>27.5</v>
      </c>
      <c r="S568" s="9">
        <f t="shared" si="86"/>
        <v>20</v>
      </c>
      <c r="T568" s="9">
        <f t="shared" si="87"/>
        <v>25</v>
      </c>
      <c r="U568" s="8">
        <f t="shared" si="88"/>
        <v>24.166666666666668</v>
      </c>
      <c r="V568" s="8">
        <f t="shared" si="89"/>
        <v>24.375</v>
      </c>
    </row>
    <row r="569" spans="1:22" ht="13.5" x14ac:dyDescent="0.25">
      <c r="A569" s="3">
        <f>RSI!A569</f>
        <v>42831</v>
      </c>
      <c r="B569" s="2">
        <f>RSI!B569</f>
        <v>8.7408000000000001</v>
      </c>
      <c r="C569" s="2">
        <f>RSI!I569</f>
        <v>34.23644681824544</v>
      </c>
      <c r="D569" s="2">
        <f>MACD!E569</f>
        <v>3.4579566155741759E-2</v>
      </c>
      <c r="E569" s="2">
        <f>MACD!F569</f>
        <v>3.0476387069270743E-2</v>
      </c>
      <c r="F569" s="2">
        <f>'Moving Avg'!D569</f>
        <v>8.7592800000000004</v>
      </c>
      <c r="G569" s="2">
        <f>'Moving Avg'!F569</f>
        <v>8.848530000000002</v>
      </c>
      <c r="H569" s="2">
        <f>'Moving Avg'!G569</f>
        <v>8.9691759999999974</v>
      </c>
      <c r="I569" s="2">
        <f>'Moving Avg'!H569</f>
        <v>8.7249025000000167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16.5</v>
      </c>
      <c r="Q569" s="9">
        <f t="shared" si="84"/>
        <v>18.725000000000001</v>
      </c>
      <c r="R569" s="9">
        <f t="shared" si="85"/>
        <v>26.625</v>
      </c>
      <c r="S569" s="9">
        <f t="shared" si="86"/>
        <v>23.675000000000001</v>
      </c>
      <c r="T569" s="9">
        <f t="shared" si="87"/>
        <v>22.875</v>
      </c>
      <c r="U569" s="8">
        <f t="shared" si="88"/>
        <v>23.008333333333336</v>
      </c>
      <c r="V569" s="8">
        <f t="shared" si="89"/>
        <v>22.975000000000001</v>
      </c>
    </row>
    <row r="570" spans="1:22" ht="13.5" x14ac:dyDescent="0.25">
      <c r="A570" s="3">
        <f>RSI!A570</f>
        <v>42832</v>
      </c>
      <c r="B570" s="2">
        <f>RSI!B570</f>
        <v>8.7962000000000007</v>
      </c>
      <c r="C570" s="2">
        <f>RSI!I570</f>
        <v>42.46176450878766</v>
      </c>
      <c r="D570" s="2">
        <f>MACD!E570</f>
        <v>3.4588286330777152E-2</v>
      </c>
      <c r="E570" s="2">
        <f>MACD!F570</f>
        <v>3.1298766921572026E-2</v>
      </c>
      <c r="F570" s="2">
        <f>'Moving Avg'!D570</f>
        <v>8.7580399999999994</v>
      </c>
      <c r="G570" s="2">
        <f>'Moving Avg'!F570</f>
        <v>8.8420650000000016</v>
      </c>
      <c r="H570" s="2">
        <f>'Moving Avg'!G570</f>
        <v>8.9638819999999964</v>
      </c>
      <c r="I570" s="2">
        <f>'Moving Avg'!H570</f>
        <v>8.7284365000000168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66.5</v>
      </c>
      <c r="Q570" s="9">
        <f t="shared" si="84"/>
        <v>26.225000000000001</v>
      </c>
      <c r="R570" s="9">
        <f t="shared" si="85"/>
        <v>39.125</v>
      </c>
      <c r="S570" s="9">
        <f t="shared" si="86"/>
        <v>46.174999999999997</v>
      </c>
      <c r="T570" s="9">
        <f t="shared" si="87"/>
        <v>35.375</v>
      </c>
      <c r="U570" s="8">
        <f t="shared" si="88"/>
        <v>37.174999999999997</v>
      </c>
      <c r="V570" s="8">
        <f t="shared" si="89"/>
        <v>36.724999999999994</v>
      </c>
    </row>
    <row r="571" spans="1:22" ht="13.5" x14ac:dyDescent="0.25">
      <c r="A571" s="3">
        <f>RSI!A571</f>
        <v>42835</v>
      </c>
      <c r="B571" s="2">
        <f>RSI!B571</f>
        <v>8.7408000000000001</v>
      </c>
      <c r="C571" s="2">
        <f>RSI!I571</f>
        <v>37.421295869100135</v>
      </c>
      <c r="D571" s="2">
        <f>MACD!E571</f>
        <v>3.907616354676513E-2</v>
      </c>
      <c r="E571" s="2">
        <f>MACD!F571</f>
        <v>3.2854246246610652E-2</v>
      </c>
      <c r="F571" s="2">
        <f>'Moving Avg'!D571</f>
        <v>8.7457200000000004</v>
      </c>
      <c r="G571" s="2">
        <f>'Moving Avg'!F571</f>
        <v>8.8359100000000019</v>
      </c>
      <c r="H571" s="2">
        <f>'Moving Avg'!G571</f>
        <v>8.957849999999997</v>
      </c>
      <c r="I571" s="2">
        <f>'Moving Avg'!H571</f>
        <v>8.7315765000000152</v>
      </c>
      <c r="J571" s="6" t="str">
        <f>OBV!F571</f>
        <v>BULLISH</v>
      </c>
      <c r="K571" s="6" t="str">
        <f>OBV!G571</f>
        <v>NEUTRAL</v>
      </c>
      <c r="L571" s="6" t="str">
        <f>OBV!H571</f>
        <v>BULLISH DIVERGENCE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66.5</v>
      </c>
      <c r="Q571" s="9">
        <f t="shared" si="84"/>
        <v>26.225000000000001</v>
      </c>
      <c r="R571" s="9">
        <f t="shared" si="85"/>
        <v>39.125</v>
      </c>
      <c r="S571" s="9">
        <f t="shared" si="86"/>
        <v>46.174999999999997</v>
      </c>
      <c r="T571" s="9">
        <f t="shared" si="87"/>
        <v>35.375</v>
      </c>
      <c r="U571" s="8">
        <f t="shared" si="88"/>
        <v>37.174999999999997</v>
      </c>
      <c r="V571" s="8">
        <f t="shared" si="89"/>
        <v>36.724999999999994</v>
      </c>
    </row>
    <row r="572" spans="1:22" ht="13.5" x14ac:dyDescent="0.25">
      <c r="A572" s="3">
        <f>RSI!A572</f>
        <v>42836</v>
      </c>
      <c r="B572" s="2">
        <f>RSI!B572</f>
        <v>8.6791999999999998</v>
      </c>
      <c r="C572" s="2">
        <f>RSI!I572</f>
        <v>32.764078878112628</v>
      </c>
      <c r="D572" s="2">
        <f>MACD!E572</f>
        <v>4.811280622542391E-2</v>
      </c>
      <c r="E572" s="2">
        <f>MACD!F572</f>
        <v>3.5905958242373304E-2</v>
      </c>
      <c r="F572" s="2">
        <f>'Moving Avg'!D572</f>
        <v>8.7333999999999996</v>
      </c>
      <c r="G572" s="2">
        <f>'Moving Avg'!F572</f>
        <v>8.8235950000000027</v>
      </c>
      <c r="H572" s="2">
        <f>'Moving Avg'!G572</f>
        <v>8.9504619999999946</v>
      </c>
      <c r="I572" s="2">
        <f>'Moving Avg'!H572</f>
        <v>8.734965000000015</v>
      </c>
      <c r="J572" s="6" t="str">
        <f>OBV!F572</f>
        <v>BULLISH</v>
      </c>
      <c r="K572" s="6" t="str">
        <f>OBV!G572</f>
        <v>NEUTRAL</v>
      </c>
      <c r="L572" s="6" t="str">
        <f>OBV!H572</f>
        <v>BULLISH DIVERGENCE</v>
      </c>
      <c r="M572" s="8">
        <f t="shared" si="80"/>
        <v>25</v>
      </c>
      <c r="N572" s="8">
        <f t="shared" si="81"/>
        <v>0</v>
      </c>
      <c r="O572" s="8">
        <f t="shared" si="82"/>
        <v>0</v>
      </c>
      <c r="P572" s="8">
        <f t="shared" si="83"/>
        <v>66.5</v>
      </c>
      <c r="Q572" s="9">
        <f t="shared" si="84"/>
        <v>18.725000000000001</v>
      </c>
      <c r="R572" s="9">
        <f t="shared" si="85"/>
        <v>21.625</v>
      </c>
      <c r="S572" s="9">
        <f t="shared" si="86"/>
        <v>33.674999999999997</v>
      </c>
      <c r="T572" s="9">
        <f t="shared" si="87"/>
        <v>22.875</v>
      </c>
      <c r="U572" s="8">
        <f t="shared" si="88"/>
        <v>24.675000000000001</v>
      </c>
      <c r="V572" s="8">
        <f t="shared" si="89"/>
        <v>24.225000000000001</v>
      </c>
    </row>
    <row r="573" spans="1:22" ht="13.5" x14ac:dyDescent="0.25">
      <c r="A573" s="3">
        <f>RSI!A573</f>
        <v>42837</v>
      </c>
      <c r="B573" s="2">
        <f>RSI!B573</f>
        <v>8.6239000000000008</v>
      </c>
      <c r="C573" s="2">
        <f>RSI!I573</f>
        <v>29.245293799225365</v>
      </c>
      <c r="D573" s="2">
        <f>MACD!E573</f>
        <v>6.0845642441178072E-2</v>
      </c>
      <c r="E573" s="2">
        <f>MACD!F573</f>
        <v>4.0893895082134257E-2</v>
      </c>
      <c r="F573" s="2">
        <f>'Moving Avg'!D573</f>
        <v>8.7161799999999996</v>
      </c>
      <c r="G573" s="2">
        <f>'Moving Avg'!F573</f>
        <v>8.8085150000000034</v>
      </c>
      <c r="H573" s="2">
        <f>'Moving Avg'!G573</f>
        <v>8.9419679999999957</v>
      </c>
      <c r="I573" s="2">
        <f>'Moving Avg'!H573</f>
        <v>8.7381065000000167</v>
      </c>
      <c r="J573" s="6" t="str">
        <f>OBV!F573</f>
        <v>BULLISH</v>
      </c>
      <c r="K573" s="6" t="str">
        <f>OBV!G573</f>
        <v>NEUTRAL</v>
      </c>
      <c r="L573" s="6" t="str">
        <f>OBV!H573</f>
        <v>BULLISH DIVERGENCE</v>
      </c>
      <c r="M573" s="8">
        <f t="shared" si="80"/>
        <v>50</v>
      </c>
      <c r="N573" s="8">
        <f t="shared" si="81"/>
        <v>0</v>
      </c>
      <c r="O573" s="8">
        <f t="shared" si="82"/>
        <v>0</v>
      </c>
      <c r="P573" s="8">
        <f t="shared" si="83"/>
        <v>66.5</v>
      </c>
      <c r="Q573" s="9">
        <f t="shared" si="84"/>
        <v>27.475000000000001</v>
      </c>
      <c r="R573" s="9">
        <f t="shared" si="85"/>
        <v>26.625</v>
      </c>
      <c r="S573" s="9">
        <f t="shared" si="86"/>
        <v>37.424999999999997</v>
      </c>
      <c r="T573" s="9">
        <f t="shared" si="87"/>
        <v>29.125</v>
      </c>
      <c r="U573" s="8">
        <f t="shared" si="88"/>
        <v>30.508333333333336</v>
      </c>
      <c r="V573" s="8">
        <f t="shared" si="89"/>
        <v>30.162500000000001</v>
      </c>
    </row>
    <row r="574" spans="1:22" ht="13.5" x14ac:dyDescent="0.25">
      <c r="A574" s="3">
        <f>RSI!A574</f>
        <v>42838</v>
      </c>
      <c r="B574" s="2">
        <f>RSI!B574</f>
        <v>8.6176999999999992</v>
      </c>
      <c r="C574" s="2">
        <f>RSI!I574</f>
        <v>28.870918981344104</v>
      </c>
      <c r="D574" s="2">
        <f>MACD!E574</f>
        <v>6.3860877169291896E-2</v>
      </c>
      <c r="E574" s="2">
        <f>MACD!F574</f>
        <v>4.5487291499565791E-2</v>
      </c>
      <c r="F574" s="2">
        <f>'Moving Avg'!D574</f>
        <v>8.6915599999999991</v>
      </c>
      <c r="G574" s="2">
        <f>'Moving Avg'!F574</f>
        <v>8.7931250000000034</v>
      </c>
      <c r="H574" s="2">
        <f>'Moving Avg'!G574</f>
        <v>8.9333499999999972</v>
      </c>
      <c r="I574" s="2">
        <f>'Moving Avg'!H574</f>
        <v>8.7408655000000159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0</v>
      </c>
      <c r="P574" s="8">
        <f t="shared" si="83"/>
        <v>16.5</v>
      </c>
      <c r="Q574" s="9">
        <f t="shared" si="84"/>
        <v>19.975000000000001</v>
      </c>
      <c r="R574" s="9">
        <f t="shared" si="85"/>
        <v>14.125</v>
      </c>
      <c r="S574" s="9">
        <f t="shared" si="86"/>
        <v>14.925000000000001</v>
      </c>
      <c r="T574" s="9">
        <f t="shared" si="87"/>
        <v>16.625</v>
      </c>
      <c r="U574" s="8">
        <f t="shared" si="88"/>
        <v>16.341666666666669</v>
      </c>
      <c r="V574" s="8">
        <f t="shared" si="89"/>
        <v>16.412500000000001</v>
      </c>
    </row>
    <row r="575" spans="1:22" ht="13.5" x14ac:dyDescent="0.25">
      <c r="A575" s="3">
        <f>RSI!A575</f>
        <v>42839</v>
      </c>
      <c r="B575" s="2">
        <f>RSI!B575</f>
        <v>8.6791999999999998</v>
      </c>
      <c r="C575" s="2">
        <f>RSI!I575</f>
        <v>37.427534483658356</v>
      </c>
      <c r="D575" s="2">
        <f>MACD!E575</f>
        <v>6.3044769025571767E-2</v>
      </c>
      <c r="E575" s="2">
        <f>MACD!F575</f>
        <v>4.8998787004766987E-2</v>
      </c>
      <c r="F575" s="2">
        <f>'Moving Avg'!D575</f>
        <v>8.6681600000000003</v>
      </c>
      <c r="G575" s="2">
        <f>'Moving Avg'!F575</f>
        <v>8.7823500000000045</v>
      </c>
      <c r="H575" s="2">
        <f>'Moving Avg'!G575</f>
        <v>8.9259619999999966</v>
      </c>
      <c r="I575" s="2">
        <f>'Moving Avg'!H575</f>
        <v>8.7442815000000174</v>
      </c>
      <c r="J575" s="6" t="str">
        <f>OBV!F575</f>
        <v>BULLISH</v>
      </c>
      <c r="K575" s="6" t="str">
        <f>OBV!G575</f>
        <v>NEUTRAL</v>
      </c>
      <c r="L575" s="6" t="str">
        <f>OBV!H575</f>
        <v>BULLISH DIVERGENCE</v>
      </c>
      <c r="M575" s="8">
        <f t="shared" si="80"/>
        <v>25</v>
      </c>
      <c r="N575" s="8">
        <f t="shared" si="81"/>
        <v>0</v>
      </c>
      <c r="O575" s="8">
        <f t="shared" si="82"/>
        <v>0</v>
      </c>
      <c r="P575" s="8">
        <f t="shared" si="83"/>
        <v>66.5</v>
      </c>
      <c r="Q575" s="9">
        <f t="shared" si="84"/>
        <v>18.725000000000001</v>
      </c>
      <c r="R575" s="9">
        <f t="shared" si="85"/>
        <v>21.625</v>
      </c>
      <c r="S575" s="9">
        <f t="shared" si="86"/>
        <v>33.674999999999997</v>
      </c>
      <c r="T575" s="9">
        <f t="shared" si="87"/>
        <v>22.875</v>
      </c>
      <c r="U575" s="8">
        <f t="shared" si="88"/>
        <v>24.675000000000001</v>
      </c>
      <c r="V575" s="8">
        <f t="shared" si="89"/>
        <v>24.225000000000001</v>
      </c>
    </row>
    <row r="576" spans="1:22" ht="13.5" x14ac:dyDescent="0.25">
      <c r="A576" s="3">
        <f>RSI!A576</f>
        <v>42842</v>
      </c>
      <c r="B576" s="2">
        <f>RSI!B576</f>
        <v>8.6791999999999998</v>
      </c>
      <c r="C576" s="2">
        <f>RSI!I576</f>
        <v>37.427534483658356</v>
      </c>
      <c r="D576" s="2">
        <f>MACD!E576</f>
        <v>6.3090897755984088E-2</v>
      </c>
      <c r="E576" s="2">
        <f>MACD!F576</f>
        <v>5.181720915501041E-2</v>
      </c>
      <c r="F576" s="2">
        <f>'Moving Avg'!D576</f>
        <v>8.6558400000000013</v>
      </c>
      <c r="G576" s="2">
        <f>'Moving Avg'!F576</f>
        <v>8.7715750000000021</v>
      </c>
      <c r="H576" s="2">
        <f>'Moving Avg'!G576</f>
        <v>8.918573999999996</v>
      </c>
      <c r="I576" s="2">
        <f>'Moving Avg'!H576</f>
        <v>8.7476670000000158</v>
      </c>
      <c r="J576" s="6" t="str">
        <f>OBV!F576</f>
        <v>BULLISH</v>
      </c>
      <c r="K576" s="6" t="str">
        <f>OBV!G576</f>
        <v>NEUTRAL</v>
      </c>
      <c r="L576" s="6" t="str">
        <f>OBV!H576</f>
        <v>BULLISH DIVERGENCE</v>
      </c>
      <c r="M576" s="8">
        <f t="shared" si="80"/>
        <v>25</v>
      </c>
      <c r="N576" s="8">
        <f t="shared" si="81"/>
        <v>0</v>
      </c>
      <c r="O576" s="8">
        <f t="shared" si="82"/>
        <v>0</v>
      </c>
      <c r="P576" s="8">
        <f t="shared" si="83"/>
        <v>66.5</v>
      </c>
      <c r="Q576" s="9">
        <f t="shared" si="84"/>
        <v>18.725000000000001</v>
      </c>
      <c r="R576" s="9">
        <f t="shared" si="85"/>
        <v>21.625</v>
      </c>
      <c r="S576" s="9">
        <f t="shared" si="86"/>
        <v>33.674999999999997</v>
      </c>
      <c r="T576" s="9">
        <f t="shared" si="87"/>
        <v>22.875</v>
      </c>
      <c r="U576" s="8">
        <f t="shared" si="88"/>
        <v>24.675000000000001</v>
      </c>
      <c r="V576" s="8">
        <f t="shared" si="89"/>
        <v>24.225000000000001</v>
      </c>
    </row>
    <row r="577" spans="1:22" ht="13.5" x14ac:dyDescent="0.25">
      <c r="A577" s="3">
        <f>RSI!A577</f>
        <v>42843</v>
      </c>
      <c r="B577" s="2">
        <f>RSI!B577</f>
        <v>8.6791999999999998</v>
      </c>
      <c r="C577" s="2">
        <f>RSI!I577</f>
        <v>37.427534483658356</v>
      </c>
      <c r="D577" s="2">
        <f>MACD!E577</f>
        <v>5.4335119436437651E-2</v>
      </c>
      <c r="E577" s="2">
        <f>MACD!F577</f>
        <v>5.2320791211295861E-2</v>
      </c>
      <c r="F577" s="2">
        <f>'Moving Avg'!D577</f>
        <v>8.6558400000000013</v>
      </c>
      <c r="G577" s="2">
        <f>'Moving Avg'!F577</f>
        <v>8.7623400000000018</v>
      </c>
      <c r="H577" s="2">
        <f>'Moving Avg'!G577</f>
        <v>8.9093399999999949</v>
      </c>
      <c r="I577" s="2">
        <f>'Moving Avg'!H577</f>
        <v>8.7510525000000161</v>
      </c>
      <c r="J577" s="6" t="str">
        <f>OBV!F577</f>
        <v>BULLISH</v>
      </c>
      <c r="K577" s="6" t="str">
        <f>OBV!G577</f>
        <v>NEUTRAL</v>
      </c>
      <c r="L577" s="6" t="str">
        <f>OBV!H577</f>
        <v>NEUTRAL</v>
      </c>
      <c r="M577" s="8">
        <f t="shared" si="80"/>
        <v>25</v>
      </c>
      <c r="N577" s="8">
        <f t="shared" si="81"/>
        <v>0</v>
      </c>
      <c r="O577" s="8">
        <f t="shared" si="82"/>
        <v>0</v>
      </c>
      <c r="P577" s="8">
        <f t="shared" si="83"/>
        <v>49.5</v>
      </c>
      <c r="Q577" s="9">
        <f t="shared" si="84"/>
        <v>16.175000000000001</v>
      </c>
      <c r="R577" s="9">
        <f t="shared" si="85"/>
        <v>17.375</v>
      </c>
      <c r="S577" s="9">
        <f t="shared" si="86"/>
        <v>26.025000000000002</v>
      </c>
      <c r="T577" s="9">
        <f t="shared" si="87"/>
        <v>18.625</v>
      </c>
      <c r="U577" s="8">
        <f t="shared" si="88"/>
        <v>19.858333333333334</v>
      </c>
      <c r="V577" s="8">
        <f t="shared" si="89"/>
        <v>19.55</v>
      </c>
    </row>
    <row r="578" spans="1:22" ht="13.5" x14ac:dyDescent="0.25">
      <c r="A578" s="3">
        <f>RSI!A578</f>
        <v>42844</v>
      </c>
      <c r="B578" s="2">
        <f>RSI!B578</f>
        <v>8.6791999999999998</v>
      </c>
      <c r="C578" s="2">
        <f>RSI!I578</f>
        <v>37.427534483658356</v>
      </c>
      <c r="D578" s="2">
        <f>MACD!E578</f>
        <v>4.2819508280823371E-2</v>
      </c>
      <c r="E578" s="2">
        <f>MACD!F578</f>
        <v>5.0420534625201366E-2</v>
      </c>
      <c r="F578" s="2">
        <f>'Moving Avg'!D578</f>
        <v>8.6669000000000018</v>
      </c>
      <c r="G578" s="2">
        <f>'Moving Avg'!F578</f>
        <v>8.7531050000000015</v>
      </c>
      <c r="H578" s="2">
        <f>'Moving Avg'!G578</f>
        <v>8.8982599999999952</v>
      </c>
      <c r="I578" s="2">
        <f>'Moving Avg'!H578</f>
        <v>8.7544380000000164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45</v>
      </c>
      <c r="O578" s="8">
        <f t="shared" ref="O578:O641" si="92">IF(F578-I578&gt;10,100,IF(F578-I578&gt;5,75, IF(F578-I578&gt;0,50,0)))</f>
        <v>0</v>
      </c>
      <c r="P578" s="8">
        <f t="shared" ref="P578:P641" si="93">IF(L578="confirmed bullish", 34, IF(L578="bullish divergence",17, 0))+IF(J578="bullish",33,IF(J578="bearish",0,16.5))+IF(K578="strong",33,IF(K578="weak",0,16.5))</f>
        <v>100</v>
      </c>
      <c r="Q578" s="9">
        <f t="shared" si="84"/>
        <v>39.5</v>
      </c>
      <c r="R578" s="9">
        <f t="shared" si="85"/>
        <v>39</v>
      </c>
      <c r="S578" s="9">
        <f t="shared" si="86"/>
        <v>55.5</v>
      </c>
      <c r="T578" s="9">
        <f t="shared" si="87"/>
        <v>42.5</v>
      </c>
      <c r="U578" s="8">
        <f t="shared" si="88"/>
        <v>44.666666666666664</v>
      </c>
      <c r="V578" s="8">
        <f t="shared" si="89"/>
        <v>44.125</v>
      </c>
    </row>
    <row r="579" spans="1:22" ht="13.5" x14ac:dyDescent="0.25">
      <c r="A579" s="3">
        <f>RSI!A579</f>
        <v>42845</v>
      </c>
      <c r="B579" s="2">
        <f>RSI!B579</f>
        <v>8.6176999999999992</v>
      </c>
      <c r="C579" s="2">
        <f>RSI!I579</f>
        <v>32.214971616282469</v>
      </c>
      <c r="D579" s="2">
        <f>MACD!E579</f>
        <v>4.2954348449148583E-2</v>
      </c>
      <c r="E579" s="2">
        <f>MACD!F579</f>
        <v>4.8927297389990812E-2</v>
      </c>
      <c r="F579" s="2">
        <f>'Moving Avg'!D579</f>
        <v>8.6669</v>
      </c>
      <c r="G579" s="2">
        <f>'Moving Avg'!F579</f>
        <v>8.7423350000000024</v>
      </c>
      <c r="H579" s="2">
        <f>'Moving Avg'!G579</f>
        <v>8.8906279999999942</v>
      </c>
      <c r="I579" s="2">
        <f>'Moving Avg'!H579</f>
        <v>8.7575160000000167</v>
      </c>
      <c r="J579" s="6" t="str">
        <f>OBV!F579</f>
        <v>BULLISH</v>
      </c>
      <c r="K579" s="6" t="str">
        <f>OBV!G579</f>
        <v>NEUTRAL</v>
      </c>
      <c r="L579" s="6" t="str">
        <f>OBV!H579</f>
        <v>NEUTRAL</v>
      </c>
      <c r="M579" s="8">
        <f t="shared" si="90"/>
        <v>25</v>
      </c>
      <c r="N579" s="8">
        <f t="shared" si="91"/>
        <v>45</v>
      </c>
      <c r="O579" s="8">
        <f t="shared" si="92"/>
        <v>0</v>
      </c>
      <c r="P579" s="8">
        <f t="shared" si="93"/>
        <v>49.5</v>
      </c>
      <c r="Q579" s="9">
        <f t="shared" ref="Q579:Q642" si="94">0.35*M579+N579*0.35+O579*0.15+P579*0.15</f>
        <v>31.925000000000001</v>
      </c>
      <c r="R579" s="9">
        <f t="shared" ref="R579:R642" si="95">M579*0.2+N579*0.2+O579*0.35+P579*0.25</f>
        <v>26.375</v>
      </c>
      <c r="S579" s="9">
        <f t="shared" ref="S579:S642" si="96">M579*0.15+N579*0.15+O579*0.25+P579*0.45</f>
        <v>32.775000000000006</v>
      </c>
      <c r="T579" s="9">
        <f t="shared" ref="T579:T642" si="97">0.25*SUM(M579:P579)</f>
        <v>29.875</v>
      </c>
      <c r="U579" s="8">
        <f t="shared" ref="U579:U642" si="98">SUM(Q579:S579)/3</f>
        <v>30.358333333333334</v>
      </c>
      <c r="V579" s="8">
        <f t="shared" ref="V579:V642" si="99">SUM(Q579:T579)/4</f>
        <v>30.237500000000001</v>
      </c>
    </row>
    <row r="580" spans="1:22" ht="13.5" x14ac:dyDescent="0.25">
      <c r="A580" s="3">
        <f>RSI!A580</f>
        <v>42846</v>
      </c>
      <c r="B580" s="2">
        <f>RSI!B580</f>
        <v>8.5869</v>
      </c>
      <c r="C580" s="2">
        <f>RSI!I580</f>
        <v>29.964240355716086</v>
      </c>
      <c r="D580" s="2">
        <f>MACD!E580</f>
        <v>5.4777891618645214E-2</v>
      </c>
      <c r="E580" s="2">
        <f>MACD!F580</f>
        <v>5.0097416235721698E-2</v>
      </c>
      <c r="F580" s="2">
        <f>'Moving Avg'!D580</f>
        <v>8.648439999999999</v>
      </c>
      <c r="G580" s="2">
        <f>'Moving Avg'!F580</f>
        <v>8.7284850000000009</v>
      </c>
      <c r="H580" s="2">
        <f>'Moving Avg'!G580</f>
        <v>8.8779479999999964</v>
      </c>
      <c r="I580" s="2">
        <f>'Moving Avg'!H580</f>
        <v>8.760316500000016</v>
      </c>
      <c r="J580" s="6" t="str">
        <f>OBV!F580</f>
        <v>BEARISH</v>
      </c>
      <c r="K580" s="6" t="str">
        <f>OBV!G580</f>
        <v>WEAK</v>
      </c>
      <c r="L580" s="6" t="str">
        <f>OBV!H580</f>
        <v>CONFIRMED BEARISH</v>
      </c>
      <c r="M580" s="8">
        <f t="shared" si="90"/>
        <v>50</v>
      </c>
      <c r="N580" s="8">
        <f t="shared" si="91"/>
        <v>0</v>
      </c>
      <c r="O580" s="8">
        <f t="shared" si="92"/>
        <v>0</v>
      </c>
      <c r="P580" s="8">
        <f t="shared" si="93"/>
        <v>0</v>
      </c>
      <c r="Q580" s="9">
        <f t="shared" si="94"/>
        <v>17.5</v>
      </c>
      <c r="R580" s="9">
        <f t="shared" si="95"/>
        <v>10</v>
      </c>
      <c r="S580" s="9">
        <f t="shared" si="96"/>
        <v>7.5</v>
      </c>
      <c r="T580" s="9">
        <f t="shared" si="97"/>
        <v>12.5</v>
      </c>
      <c r="U580" s="8">
        <f t="shared" si="98"/>
        <v>11.666666666666666</v>
      </c>
      <c r="V580" s="8">
        <f t="shared" si="99"/>
        <v>11.875</v>
      </c>
    </row>
    <row r="581" spans="1:22" ht="13.5" x14ac:dyDescent="0.25">
      <c r="A581" s="3">
        <f>RSI!A581</f>
        <v>42849</v>
      </c>
      <c r="B581" s="2">
        <f>RSI!B581</f>
        <v>8.5869</v>
      </c>
      <c r="C581" s="2">
        <f>RSI!I581</f>
        <v>29.964240355716086</v>
      </c>
      <c r="D581" s="2">
        <f>MACD!E581</f>
        <v>5.7279210151799376E-2</v>
      </c>
      <c r="E581" s="2">
        <f>MACD!F581</f>
        <v>5.1533775018937238E-2</v>
      </c>
      <c r="F581" s="2">
        <f>'Moving Avg'!D581</f>
        <v>8.6299799999999998</v>
      </c>
      <c r="G581" s="2">
        <f>'Moving Avg'!F581</f>
        <v>8.7146350000000012</v>
      </c>
      <c r="H581" s="2">
        <f>'Moving Avg'!G581</f>
        <v>8.865635999999995</v>
      </c>
      <c r="I581" s="2">
        <f>'Moving Avg'!H581</f>
        <v>8.7631170000000154</v>
      </c>
      <c r="J581" s="6" t="str">
        <f>OBV!F581</f>
        <v>BEARISH</v>
      </c>
      <c r="K581" s="6" t="str">
        <f>OBV!G581</f>
        <v>WEAK</v>
      </c>
      <c r="L581" s="6" t="str">
        <f>OBV!H581</f>
        <v>CONFIRMED BEARISH</v>
      </c>
      <c r="M581" s="8">
        <f t="shared" si="90"/>
        <v>50</v>
      </c>
      <c r="N581" s="8">
        <f t="shared" si="91"/>
        <v>0</v>
      </c>
      <c r="O581" s="8">
        <f t="shared" si="92"/>
        <v>0</v>
      </c>
      <c r="P581" s="8">
        <f t="shared" si="93"/>
        <v>0</v>
      </c>
      <c r="Q581" s="9">
        <f t="shared" si="94"/>
        <v>17.5</v>
      </c>
      <c r="R581" s="9">
        <f t="shared" si="95"/>
        <v>10</v>
      </c>
      <c r="S581" s="9">
        <f t="shared" si="96"/>
        <v>7.5</v>
      </c>
      <c r="T581" s="9">
        <f t="shared" si="97"/>
        <v>12.5</v>
      </c>
      <c r="U581" s="8">
        <f t="shared" si="98"/>
        <v>11.666666666666666</v>
      </c>
      <c r="V581" s="8">
        <f t="shared" si="99"/>
        <v>11.875</v>
      </c>
    </row>
    <row r="582" spans="1:22" ht="13.5" x14ac:dyDescent="0.25">
      <c r="A582" s="3">
        <f>RSI!A582</f>
        <v>42850</v>
      </c>
      <c r="B582" s="2">
        <f>RSI!B582</f>
        <v>8.6176999999999992</v>
      </c>
      <c r="C582" s="2">
        <f>RSI!I582</f>
        <v>35.21374285789723</v>
      </c>
      <c r="D582" s="2">
        <f>MACD!E582</f>
        <v>4.8581619713081281E-2</v>
      </c>
      <c r="E582" s="2">
        <f>MACD!F582</f>
        <v>5.0943343957766049E-2</v>
      </c>
      <c r="F582" s="2">
        <f>'Moving Avg'!D582</f>
        <v>8.61768</v>
      </c>
      <c r="G582" s="2">
        <f>'Moving Avg'!F582</f>
        <v>8.7023250000000019</v>
      </c>
      <c r="H582" s="2">
        <f>'Moving Avg'!G582</f>
        <v>8.8540639999999957</v>
      </c>
      <c r="I582" s="2">
        <f>'Moving Avg'!H582</f>
        <v>8.765764000000015</v>
      </c>
      <c r="J582" s="6" t="str">
        <f>OBV!F582</f>
        <v>BEARISH</v>
      </c>
      <c r="K582" s="6" t="str">
        <f>OBV!G582</f>
        <v>WEAK</v>
      </c>
      <c r="L582" s="6" t="str">
        <f>OBV!H582</f>
        <v>CONFIRMED BEARISH</v>
      </c>
      <c r="M582" s="8">
        <f t="shared" si="90"/>
        <v>25</v>
      </c>
      <c r="N582" s="8">
        <f t="shared" si="91"/>
        <v>45</v>
      </c>
      <c r="O582" s="8">
        <f t="shared" si="92"/>
        <v>0</v>
      </c>
      <c r="P582" s="8">
        <f t="shared" si="93"/>
        <v>0</v>
      </c>
      <c r="Q582" s="9">
        <f t="shared" si="94"/>
        <v>24.5</v>
      </c>
      <c r="R582" s="9">
        <f t="shared" si="95"/>
        <v>14</v>
      </c>
      <c r="S582" s="9">
        <f t="shared" si="96"/>
        <v>10.5</v>
      </c>
      <c r="T582" s="9">
        <f t="shared" si="97"/>
        <v>17.5</v>
      </c>
      <c r="U582" s="8">
        <f t="shared" si="98"/>
        <v>16.333333333333332</v>
      </c>
      <c r="V582" s="8">
        <f t="shared" si="99"/>
        <v>16.625</v>
      </c>
    </row>
    <row r="583" spans="1:22" ht="13.5" x14ac:dyDescent="0.25">
      <c r="A583" s="3">
        <f>RSI!A583</f>
        <v>42851</v>
      </c>
      <c r="B583" s="2">
        <f>RSI!B583</f>
        <v>8.6791999999999998</v>
      </c>
      <c r="C583" s="2">
        <f>RSI!I583</f>
        <v>44.206466603698374</v>
      </c>
      <c r="D583" s="2">
        <f>MACD!E583</f>
        <v>2.8851238375475319E-2</v>
      </c>
      <c r="E583" s="2">
        <f>MACD!F583</f>
        <v>4.6524922841307902E-2</v>
      </c>
      <c r="F583" s="2">
        <f>'Moving Avg'!D583</f>
        <v>8.61768</v>
      </c>
      <c r="G583" s="2">
        <f>'Moving Avg'!F583</f>
        <v>8.6930900000000015</v>
      </c>
      <c r="H583" s="2">
        <f>'Moving Avg'!G583</f>
        <v>8.8442139999999956</v>
      </c>
      <c r="I583" s="2">
        <f>'Moving Avg'!H583</f>
        <v>8.7685335000000144</v>
      </c>
      <c r="J583" s="6" t="str">
        <f>OBV!F583</f>
        <v>BEARISH</v>
      </c>
      <c r="K583" s="6" t="str">
        <f>OBV!G583</f>
        <v>NEUTRAL</v>
      </c>
      <c r="L583" s="6" t="str">
        <f>OBV!H583</f>
        <v>NEUTRAL</v>
      </c>
      <c r="M583" s="8">
        <f t="shared" si="90"/>
        <v>25</v>
      </c>
      <c r="N583" s="8">
        <f t="shared" si="91"/>
        <v>45</v>
      </c>
      <c r="O583" s="8">
        <f t="shared" si="92"/>
        <v>0</v>
      </c>
      <c r="P583" s="8">
        <f t="shared" si="93"/>
        <v>16.5</v>
      </c>
      <c r="Q583" s="9">
        <f t="shared" si="94"/>
        <v>26.975000000000001</v>
      </c>
      <c r="R583" s="9">
        <f t="shared" si="95"/>
        <v>18.125</v>
      </c>
      <c r="S583" s="9">
        <f t="shared" si="96"/>
        <v>17.925000000000001</v>
      </c>
      <c r="T583" s="9">
        <f t="shared" si="97"/>
        <v>21.625</v>
      </c>
      <c r="U583" s="8">
        <f t="shared" si="98"/>
        <v>21.008333333333336</v>
      </c>
      <c r="V583" s="8">
        <f t="shared" si="99"/>
        <v>21.162500000000001</v>
      </c>
    </row>
    <row r="584" spans="1:22" ht="13.5" x14ac:dyDescent="0.25">
      <c r="A584" s="3">
        <f>RSI!A584</f>
        <v>42852</v>
      </c>
      <c r="B584" s="2">
        <f>RSI!B584</f>
        <v>8.7962000000000007</v>
      </c>
      <c r="C584" s="2">
        <f>RSI!I584</f>
        <v>56.560053464017891</v>
      </c>
      <c r="D584" s="2">
        <f>MACD!E584</f>
        <v>2.8134611066903403E-3</v>
      </c>
      <c r="E584" s="2">
        <f>MACD!F584</f>
        <v>3.7782630494384392E-2</v>
      </c>
      <c r="F584" s="2">
        <f>'Moving Avg'!D584</f>
        <v>8.6533800000000003</v>
      </c>
      <c r="G584" s="2">
        <f>'Moving Avg'!F584</f>
        <v>8.6927800000000008</v>
      </c>
      <c r="H584" s="2">
        <f>'Moving Avg'!G584</f>
        <v>8.8368279999999952</v>
      </c>
      <c r="I584" s="2">
        <f>'Moving Avg'!H584</f>
        <v>8.7720730000000149</v>
      </c>
      <c r="J584" s="6" t="str">
        <f>OBV!F584</f>
        <v>BEARISH</v>
      </c>
      <c r="K584" s="6" t="str">
        <f>OBV!G584</f>
        <v>NEUTRAL</v>
      </c>
      <c r="L584" s="6" t="str">
        <f>OBV!H584</f>
        <v>BEARISH DIVERGENCE</v>
      </c>
      <c r="M584" s="8">
        <f t="shared" si="90"/>
        <v>25</v>
      </c>
      <c r="N584" s="8">
        <f t="shared" si="91"/>
        <v>100</v>
      </c>
      <c r="O584" s="8">
        <f t="shared" si="92"/>
        <v>0</v>
      </c>
      <c r="P584" s="8">
        <f t="shared" si="93"/>
        <v>16.5</v>
      </c>
      <c r="Q584" s="9">
        <f t="shared" si="94"/>
        <v>46.225000000000001</v>
      </c>
      <c r="R584" s="9">
        <f t="shared" si="95"/>
        <v>29.125</v>
      </c>
      <c r="S584" s="9">
        <f t="shared" si="96"/>
        <v>26.175000000000001</v>
      </c>
      <c r="T584" s="9">
        <f t="shared" si="97"/>
        <v>35.375</v>
      </c>
      <c r="U584" s="8">
        <f t="shared" si="98"/>
        <v>33.841666666666661</v>
      </c>
      <c r="V584" s="8">
        <f t="shared" si="99"/>
        <v>34.224999999999994</v>
      </c>
    </row>
    <row r="585" spans="1:22" ht="13.5" x14ac:dyDescent="0.25">
      <c r="A585" s="3">
        <f>RSI!A585</f>
        <v>42853</v>
      </c>
      <c r="B585" s="2">
        <f>RSI!B585</f>
        <v>8.8024000000000004</v>
      </c>
      <c r="C585" s="2">
        <f>RSI!I585</f>
        <v>57.10209898606827</v>
      </c>
      <c r="D585" s="2">
        <f>MACD!E585</f>
        <v>-1.0650477905681299E-2</v>
      </c>
      <c r="E585" s="2">
        <f>MACD!F585</f>
        <v>2.8096008814371257E-2</v>
      </c>
      <c r="F585" s="2">
        <f>'Moving Avg'!D585</f>
        <v>8.6964799999999993</v>
      </c>
      <c r="G585" s="2">
        <f>'Moving Avg'!F585</f>
        <v>8.6927800000000026</v>
      </c>
      <c r="H585" s="2">
        <f>'Moving Avg'!G585</f>
        <v>8.8312879999999954</v>
      </c>
      <c r="I585" s="2">
        <f>'Moving Avg'!H585</f>
        <v>8.7756435000000135</v>
      </c>
      <c r="J585" s="6" t="str">
        <f>OBV!F585</f>
        <v>BULLISH</v>
      </c>
      <c r="K585" s="6" t="str">
        <f>OBV!G585</f>
        <v>STRONG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0</v>
      </c>
      <c r="P585" s="8">
        <f t="shared" si="93"/>
        <v>100</v>
      </c>
      <c r="Q585" s="9">
        <f t="shared" si="94"/>
        <v>58.75</v>
      </c>
      <c r="R585" s="9">
        <f t="shared" si="95"/>
        <v>50</v>
      </c>
      <c r="S585" s="9">
        <f t="shared" si="96"/>
        <v>63.75</v>
      </c>
      <c r="T585" s="9">
        <f t="shared" si="97"/>
        <v>56.25</v>
      </c>
      <c r="U585" s="8">
        <f t="shared" si="98"/>
        <v>57.5</v>
      </c>
      <c r="V585" s="8">
        <f t="shared" si="99"/>
        <v>57.1875</v>
      </c>
    </row>
    <row r="586" spans="1:22" ht="13.5" x14ac:dyDescent="0.25">
      <c r="A586" s="3">
        <f>RSI!A586</f>
        <v>42857</v>
      </c>
      <c r="B586" s="2">
        <f>RSI!B586</f>
        <v>8.8947000000000003</v>
      </c>
      <c r="C586" s="2">
        <f>RSI!I586</f>
        <v>64.253274526813215</v>
      </c>
      <c r="D586" s="2">
        <f>MACD!E586</f>
        <v>-2.9318800745510742E-2</v>
      </c>
      <c r="E586" s="2">
        <f>MACD!F586</f>
        <v>1.6613046902394856E-2</v>
      </c>
      <c r="F586" s="2">
        <f>'Moving Avg'!D586</f>
        <v>8.7580399999999994</v>
      </c>
      <c r="G586" s="2">
        <f>'Moving Avg'!F586</f>
        <v>8.6973950000000002</v>
      </c>
      <c r="H586" s="2">
        <f>'Moving Avg'!G586</f>
        <v>8.8259939999999961</v>
      </c>
      <c r="I586" s="2">
        <f>'Moving Avg'!H586</f>
        <v>8.779675500000014</v>
      </c>
      <c r="J586" s="6" t="str">
        <f>OBV!F586</f>
        <v>BULLISH</v>
      </c>
      <c r="K586" s="6" t="str">
        <f>OBV!G586</f>
        <v>STRONG</v>
      </c>
      <c r="L586" s="6" t="str">
        <f>OBV!H586</f>
        <v>CONFIRMED BULLISH</v>
      </c>
      <c r="M586" s="8">
        <f t="shared" si="90"/>
        <v>25</v>
      </c>
      <c r="N586" s="8">
        <f t="shared" si="91"/>
        <v>100</v>
      </c>
      <c r="O586" s="8">
        <f t="shared" si="92"/>
        <v>0</v>
      </c>
      <c r="P586" s="8">
        <f t="shared" si="93"/>
        <v>100</v>
      </c>
      <c r="Q586" s="9">
        <f t="shared" si="94"/>
        <v>58.75</v>
      </c>
      <c r="R586" s="9">
        <f t="shared" si="95"/>
        <v>50</v>
      </c>
      <c r="S586" s="9">
        <f t="shared" si="96"/>
        <v>63.75</v>
      </c>
      <c r="T586" s="9">
        <f t="shared" si="97"/>
        <v>56.25</v>
      </c>
      <c r="U586" s="8">
        <f t="shared" si="98"/>
        <v>57.5</v>
      </c>
      <c r="V586" s="8">
        <f t="shared" si="99"/>
        <v>57.1875</v>
      </c>
    </row>
    <row r="587" spans="1:22" ht="13.5" x14ac:dyDescent="0.25">
      <c r="A587" s="3">
        <f>RSI!A587</f>
        <v>42858</v>
      </c>
      <c r="B587" s="2">
        <f>RSI!B587</f>
        <v>8.8638999999999992</v>
      </c>
      <c r="C587" s="2">
        <f>RSI!I587</f>
        <v>60.621634952849647</v>
      </c>
      <c r="D587" s="2">
        <f>MACD!E587</f>
        <v>-4.3785221195570045E-2</v>
      </c>
      <c r="E587" s="2">
        <f>MACD!F587</f>
        <v>4.5333932828018758E-3</v>
      </c>
      <c r="F587" s="2">
        <f>'Moving Avg'!D587</f>
        <v>8.8072800000000004</v>
      </c>
      <c r="G587" s="2">
        <f>'Moving Avg'!F587</f>
        <v>8.7035499999999999</v>
      </c>
      <c r="H587" s="2">
        <f>'Moving Avg'!G587</f>
        <v>8.8216839999999976</v>
      </c>
      <c r="I587" s="2">
        <f>'Moving Avg'!H587</f>
        <v>8.7838305000000148</v>
      </c>
      <c r="J587" s="6" t="str">
        <f>OBV!F587</f>
        <v>BULLISH</v>
      </c>
      <c r="K587" s="6" t="str">
        <f>OBV!G587</f>
        <v>STRONG</v>
      </c>
      <c r="L587" s="6" t="str">
        <f>OBV!H587</f>
        <v>CONFIRMED BULLISH</v>
      </c>
      <c r="M587" s="8">
        <f t="shared" si="90"/>
        <v>25</v>
      </c>
      <c r="N587" s="8">
        <f t="shared" si="91"/>
        <v>100</v>
      </c>
      <c r="O587" s="8">
        <f t="shared" si="92"/>
        <v>50</v>
      </c>
      <c r="P587" s="8">
        <f t="shared" si="93"/>
        <v>100</v>
      </c>
      <c r="Q587" s="9">
        <f t="shared" si="94"/>
        <v>66.25</v>
      </c>
      <c r="R587" s="9">
        <f t="shared" si="95"/>
        <v>67.5</v>
      </c>
      <c r="S587" s="9">
        <f t="shared" si="96"/>
        <v>76.25</v>
      </c>
      <c r="T587" s="9">
        <f t="shared" si="97"/>
        <v>68.75</v>
      </c>
      <c r="U587" s="8">
        <f t="shared" si="98"/>
        <v>70</v>
      </c>
      <c r="V587" s="8">
        <f t="shared" si="99"/>
        <v>69.6875</v>
      </c>
    </row>
    <row r="588" spans="1:22" ht="13.5" x14ac:dyDescent="0.25">
      <c r="A588" s="3">
        <f>RSI!A588</f>
        <v>42859</v>
      </c>
      <c r="B588" s="2">
        <f>RSI!B588</f>
        <v>8.8638999999999992</v>
      </c>
      <c r="C588" s="2">
        <f>RSI!I588</f>
        <v>60.621634952849647</v>
      </c>
      <c r="D588" s="2">
        <f>MACD!E588</f>
        <v>-5.6725177716892006E-2</v>
      </c>
      <c r="E588" s="2">
        <f>MACD!F588</f>
        <v>-7.7183209171369001E-3</v>
      </c>
      <c r="F588" s="2">
        <f>'Moving Avg'!D588</f>
        <v>8.84422</v>
      </c>
      <c r="G588" s="2">
        <f>'Moving Avg'!F588</f>
        <v>8.7112449999999999</v>
      </c>
      <c r="H588" s="2">
        <f>'Moving Avg'!G588</f>
        <v>8.8168819999999979</v>
      </c>
      <c r="I588" s="2">
        <f>'Moving Avg'!H588</f>
        <v>8.7881395000000158</v>
      </c>
      <c r="J588" s="6" t="str">
        <f>OBV!F588</f>
        <v>BULLISH</v>
      </c>
      <c r="K588" s="6" t="str">
        <f>OBV!G588</f>
        <v>NEUTRAL</v>
      </c>
      <c r="L588" s="6" t="str">
        <f>OBV!H588</f>
        <v>CONFIRMED BULLISH</v>
      </c>
      <c r="M588" s="8">
        <f t="shared" si="90"/>
        <v>25</v>
      </c>
      <c r="N588" s="8">
        <f t="shared" si="91"/>
        <v>100</v>
      </c>
      <c r="O588" s="8">
        <f t="shared" si="92"/>
        <v>50</v>
      </c>
      <c r="P588" s="8">
        <f t="shared" si="93"/>
        <v>83.5</v>
      </c>
      <c r="Q588" s="9">
        <f t="shared" si="94"/>
        <v>63.774999999999999</v>
      </c>
      <c r="R588" s="9">
        <f t="shared" si="95"/>
        <v>63.375</v>
      </c>
      <c r="S588" s="9">
        <f t="shared" si="96"/>
        <v>68.825000000000003</v>
      </c>
      <c r="T588" s="9">
        <f t="shared" si="97"/>
        <v>64.625</v>
      </c>
      <c r="U588" s="8">
        <f t="shared" si="98"/>
        <v>65.325000000000003</v>
      </c>
      <c r="V588" s="8">
        <f t="shared" si="99"/>
        <v>65.150000000000006</v>
      </c>
    </row>
    <row r="589" spans="1:22" ht="13.5" x14ac:dyDescent="0.25">
      <c r="A589" s="3">
        <f>RSI!A589</f>
        <v>42860</v>
      </c>
      <c r="B589" s="2">
        <f>RSI!B589</f>
        <v>8.9131999999999998</v>
      </c>
      <c r="C589" s="2">
        <f>RSI!I589</f>
        <v>64.361005372191386</v>
      </c>
      <c r="D589" s="2">
        <f>MACD!E589</f>
        <v>-8.1435113137109383E-2</v>
      </c>
      <c r="E589" s="2">
        <f>MACD!F589</f>
        <v>-2.2461679361131397E-2</v>
      </c>
      <c r="F589" s="2">
        <f>'Moving Avg'!D589</f>
        <v>8.8676199999999987</v>
      </c>
      <c r="G589" s="2">
        <f>'Moving Avg'!F589</f>
        <v>8.7198650000000004</v>
      </c>
      <c r="H589" s="2">
        <f>'Moving Avg'!G589</f>
        <v>8.8154059999999976</v>
      </c>
      <c r="I589" s="2">
        <f>'Moving Avg'!H589</f>
        <v>8.7924795000000149</v>
      </c>
      <c r="J589" s="6" t="str">
        <f>OBV!F589</f>
        <v>BULLISH</v>
      </c>
      <c r="K589" s="6" t="str">
        <f>OBV!G589</f>
        <v>NEUTRAL</v>
      </c>
      <c r="L589" s="6" t="str">
        <f>OBV!H589</f>
        <v>CONFIRMED BULLISH</v>
      </c>
      <c r="M589" s="8">
        <f t="shared" si="90"/>
        <v>25</v>
      </c>
      <c r="N589" s="8">
        <f t="shared" si="91"/>
        <v>100</v>
      </c>
      <c r="O589" s="8">
        <f t="shared" si="92"/>
        <v>50</v>
      </c>
      <c r="P589" s="8">
        <f t="shared" si="93"/>
        <v>83.5</v>
      </c>
      <c r="Q589" s="9">
        <f t="shared" si="94"/>
        <v>63.774999999999999</v>
      </c>
      <c r="R589" s="9">
        <f t="shared" si="95"/>
        <v>63.375</v>
      </c>
      <c r="S589" s="9">
        <f t="shared" si="96"/>
        <v>68.825000000000003</v>
      </c>
      <c r="T589" s="9">
        <f t="shared" si="97"/>
        <v>64.625</v>
      </c>
      <c r="U589" s="8">
        <f t="shared" si="98"/>
        <v>65.325000000000003</v>
      </c>
      <c r="V589" s="8">
        <f t="shared" si="99"/>
        <v>65.150000000000006</v>
      </c>
    </row>
    <row r="590" spans="1:22" ht="13.5" x14ac:dyDescent="0.25">
      <c r="A590" s="3">
        <f>RSI!A590</f>
        <v>42863</v>
      </c>
      <c r="B590" s="2">
        <f>RSI!B590</f>
        <v>8.8638999999999992</v>
      </c>
      <c r="C590" s="2">
        <f>RSI!I590</f>
        <v>58.389794136089513</v>
      </c>
      <c r="D590" s="2">
        <f>MACD!E590</f>
        <v>-0.10432084472688352</v>
      </c>
      <c r="E590" s="2">
        <f>MACD!F590</f>
        <v>-3.8833512434281826E-2</v>
      </c>
      <c r="F590" s="2">
        <f>'Moving Avg'!D590</f>
        <v>8.879920000000002</v>
      </c>
      <c r="G590" s="2">
        <f>'Moving Avg'!F590</f>
        <v>8.7232499999999984</v>
      </c>
      <c r="H590" s="2">
        <f>'Moving Avg'!G590</f>
        <v>8.8117119999999982</v>
      </c>
      <c r="I590" s="2">
        <f>'Moving Avg'!H590</f>
        <v>8.7967885000000141</v>
      </c>
      <c r="J590" s="6" t="str">
        <f>OBV!F590</f>
        <v>BEARISH</v>
      </c>
      <c r="K590" s="6" t="str">
        <f>OBV!G590</f>
        <v>NEUTRAL</v>
      </c>
      <c r="L590" s="6" t="str">
        <f>OBV!H590</f>
        <v>BEARISH DIVERGENCE</v>
      </c>
      <c r="M590" s="8">
        <f t="shared" si="90"/>
        <v>25</v>
      </c>
      <c r="N590" s="8">
        <f t="shared" si="91"/>
        <v>100</v>
      </c>
      <c r="O590" s="8">
        <f t="shared" si="92"/>
        <v>50</v>
      </c>
      <c r="P590" s="8">
        <f t="shared" si="93"/>
        <v>16.5</v>
      </c>
      <c r="Q590" s="9">
        <f t="shared" si="94"/>
        <v>53.725000000000001</v>
      </c>
      <c r="R590" s="9">
        <f t="shared" si="95"/>
        <v>46.625</v>
      </c>
      <c r="S590" s="9">
        <f t="shared" si="96"/>
        <v>38.674999999999997</v>
      </c>
      <c r="T590" s="9">
        <f t="shared" si="97"/>
        <v>47.875</v>
      </c>
      <c r="U590" s="8">
        <f t="shared" si="98"/>
        <v>46.341666666666661</v>
      </c>
      <c r="V590" s="8">
        <f t="shared" si="99"/>
        <v>46.724999999999994</v>
      </c>
    </row>
    <row r="591" spans="1:22" ht="13.5" x14ac:dyDescent="0.25">
      <c r="A591" s="3">
        <f>RSI!A591</f>
        <v>42864</v>
      </c>
      <c r="B591" s="2">
        <f>RSI!B591</f>
        <v>8.8638999999999992</v>
      </c>
      <c r="C591" s="2">
        <f>RSI!I591</f>
        <v>58.389794136089513</v>
      </c>
      <c r="D591" s="2">
        <f>MACD!E591</f>
        <v>-0.1242191148359435</v>
      </c>
      <c r="E591" s="2">
        <f>MACD!F591</f>
        <v>-5.5910632914614164E-2</v>
      </c>
      <c r="F591" s="2">
        <f>'Moving Avg'!D591</f>
        <v>8.8737600000000008</v>
      </c>
      <c r="G591" s="2">
        <f>'Moving Avg'!F591</f>
        <v>8.7294049999999999</v>
      </c>
      <c r="H591" s="2">
        <f>'Moving Avg'!G591</f>
        <v>8.8092499999999987</v>
      </c>
      <c r="I591" s="2">
        <f>'Moving Avg'!H591</f>
        <v>8.8008205000000164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  <c r="M591" s="8">
        <f t="shared" si="90"/>
        <v>25</v>
      </c>
      <c r="N591" s="8">
        <f t="shared" si="91"/>
        <v>100</v>
      </c>
      <c r="O591" s="8">
        <f t="shared" si="92"/>
        <v>50</v>
      </c>
      <c r="P591" s="8">
        <f t="shared" si="93"/>
        <v>16.5</v>
      </c>
      <c r="Q591" s="9">
        <f t="shared" si="94"/>
        <v>53.725000000000001</v>
      </c>
      <c r="R591" s="9">
        <f t="shared" si="95"/>
        <v>46.625</v>
      </c>
      <c r="S591" s="9">
        <f t="shared" si="96"/>
        <v>38.674999999999997</v>
      </c>
      <c r="T591" s="9">
        <f t="shared" si="97"/>
        <v>47.875</v>
      </c>
      <c r="U591" s="8">
        <f t="shared" si="98"/>
        <v>46.341666666666661</v>
      </c>
      <c r="V591" s="8">
        <f t="shared" si="99"/>
        <v>46.724999999999994</v>
      </c>
    </row>
    <row r="592" spans="1:22" ht="13.5" x14ac:dyDescent="0.25">
      <c r="A592" s="3">
        <f>RSI!A592</f>
        <v>42865</v>
      </c>
      <c r="B592" s="2">
        <f>RSI!B592</f>
        <v>8.8638999999999992</v>
      </c>
      <c r="C592" s="2">
        <f>RSI!I592</f>
        <v>58.389794136089513</v>
      </c>
      <c r="D592" s="2">
        <f>MACD!E592</f>
        <v>-0.13681155876941453</v>
      </c>
      <c r="E592" s="2">
        <f>MACD!F592</f>
        <v>-7.2090818085574243E-2</v>
      </c>
      <c r="F592" s="2">
        <f>'Moving Avg'!D592</f>
        <v>8.8737600000000008</v>
      </c>
      <c r="G592" s="2">
        <f>'Moving Avg'!F592</f>
        <v>8.7386400000000002</v>
      </c>
      <c r="H592" s="2">
        <f>'Moving Avg'!G592</f>
        <v>8.8067879999999992</v>
      </c>
      <c r="I592" s="2">
        <f>'Moving Avg'!H592</f>
        <v>8.8048525000000151</v>
      </c>
      <c r="J592" s="6" t="str">
        <f>OBV!F592</f>
        <v>BEARISH</v>
      </c>
      <c r="K592" s="6" t="str">
        <f>OBV!G592</f>
        <v>NEUTRAL</v>
      </c>
      <c r="L592" s="6" t="str">
        <f>OBV!H592</f>
        <v>NEUTRAL</v>
      </c>
      <c r="M592" s="8">
        <f t="shared" si="90"/>
        <v>25</v>
      </c>
      <c r="N592" s="8">
        <f t="shared" si="91"/>
        <v>100</v>
      </c>
      <c r="O592" s="8">
        <f t="shared" si="92"/>
        <v>50</v>
      </c>
      <c r="P592" s="8">
        <f t="shared" si="93"/>
        <v>16.5</v>
      </c>
      <c r="Q592" s="9">
        <f t="shared" si="94"/>
        <v>53.725000000000001</v>
      </c>
      <c r="R592" s="9">
        <f t="shared" si="95"/>
        <v>46.625</v>
      </c>
      <c r="S592" s="9">
        <f t="shared" si="96"/>
        <v>38.674999999999997</v>
      </c>
      <c r="T592" s="9">
        <f t="shared" si="97"/>
        <v>47.875</v>
      </c>
      <c r="U592" s="8">
        <f t="shared" si="98"/>
        <v>46.341666666666661</v>
      </c>
      <c r="V592" s="8">
        <f t="shared" si="99"/>
        <v>46.724999999999994</v>
      </c>
    </row>
    <row r="593" spans="1:22" ht="13.5" x14ac:dyDescent="0.25">
      <c r="A593" s="3">
        <f>RSI!A593</f>
        <v>42866</v>
      </c>
      <c r="B593" s="2">
        <f>RSI!B593</f>
        <v>8.8331</v>
      </c>
      <c r="C593" s="2">
        <f>RSI!I593</f>
        <v>54.448123097571724</v>
      </c>
      <c r="D593" s="2">
        <f>MACD!E593</f>
        <v>-0.1361810056259003</v>
      </c>
      <c r="E593" s="2">
        <f>MACD!F593</f>
        <v>-8.4908855593639462E-2</v>
      </c>
      <c r="F593" s="2">
        <f>'Moving Avg'!D593</f>
        <v>8.8675999999999995</v>
      </c>
      <c r="G593" s="2">
        <f>'Moving Avg'!F593</f>
        <v>8.7491000000000003</v>
      </c>
      <c r="H593" s="2">
        <f>'Moving Avg'!G593</f>
        <v>8.805556000000001</v>
      </c>
      <c r="I593" s="2">
        <f>'Moving Avg'!H593</f>
        <v>8.8092845000000164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100</v>
      </c>
      <c r="O593" s="8">
        <f t="shared" si="92"/>
        <v>50</v>
      </c>
      <c r="P593" s="8">
        <f t="shared" si="93"/>
        <v>16.5</v>
      </c>
      <c r="Q593" s="9">
        <f t="shared" si="94"/>
        <v>53.725000000000001</v>
      </c>
      <c r="R593" s="9">
        <f t="shared" si="95"/>
        <v>46.625</v>
      </c>
      <c r="S593" s="9">
        <f t="shared" si="96"/>
        <v>38.674999999999997</v>
      </c>
      <c r="T593" s="9">
        <f t="shared" si="97"/>
        <v>47.875</v>
      </c>
      <c r="U593" s="8">
        <f t="shared" si="98"/>
        <v>46.341666666666661</v>
      </c>
      <c r="V593" s="8">
        <f t="shared" si="99"/>
        <v>46.724999999999994</v>
      </c>
    </row>
    <row r="594" spans="1:22" ht="13.5" x14ac:dyDescent="0.25">
      <c r="A594" s="3">
        <f>RSI!A594</f>
        <v>42867</v>
      </c>
      <c r="B594" s="2">
        <f>RSI!B594</f>
        <v>8.8638999999999992</v>
      </c>
      <c r="C594" s="2">
        <f>RSI!I594</f>
        <v>57.53526461134549</v>
      </c>
      <c r="D594" s="2">
        <f>MACD!E594</f>
        <v>-0.12017038985105621</v>
      </c>
      <c r="E594" s="2">
        <f>MACD!F594</f>
        <v>-9.1961162445122813E-2</v>
      </c>
      <c r="F594" s="2">
        <f>'Moving Avg'!D594</f>
        <v>8.8577399999999997</v>
      </c>
      <c r="G594" s="2">
        <f>'Moving Avg'!F594</f>
        <v>8.7614100000000015</v>
      </c>
      <c r="H594" s="2">
        <f>'Moving Avg'!G594</f>
        <v>8.8030940000000015</v>
      </c>
      <c r="I594" s="2">
        <f>'Moving Avg'!H594</f>
        <v>8.8135935000000174</v>
      </c>
      <c r="J594" s="6" t="str">
        <f>OBV!F594</f>
        <v>BEARISH</v>
      </c>
      <c r="K594" s="6" t="str">
        <f>OBV!G594</f>
        <v>NEUTRAL</v>
      </c>
      <c r="L594" s="6" t="str">
        <f>OBV!H594</f>
        <v>CONFIRMED BEARISH</v>
      </c>
      <c r="M594" s="8">
        <f t="shared" si="90"/>
        <v>25</v>
      </c>
      <c r="N594" s="8">
        <f t="shared" si="91"/>
        <v>100</v>
      </c>
      <c r="O594" s="8">
        <f t="shared" si="92"/>
        <v>50</v>
      </c>
      <c r="P594" s="8">
        <f t="shared" si="93"/>
        <v>16.5</v>
      </c>
      <c r="Q594" s="9">
        <f t="shared" si="94"/>
        <v>53.725000000000001</v>
      </c>
      <c r="R594" s="9">
        <f t="shared" si="95"/>
        <v>46.625</v>
      </c>
      <c r="S594" s="9">
        <f t="shared" si="96"/>
        <v>38.674999999999997</v>
      </c>
      <c r="T594" s="9">
        <f t="shared" si="97"/>
        <v>47.875</v>
      </c>
      <c r="U594" s="8">
        <f t="shared" si="98"/>
        <v>46.341666666666661</v>
      </c>
      <c r="V594" s="8">
        <f t="shared" si="99"/>
        <v>46.724999999999994</v>
      </c>
    </row>
    <row r="595" spans="1:22" ht="13.5" x14ac:dyDescent="0.25">
      <c r="A595" s="3">
        <f>RSI!A595</f>
        <v>42870</v>
      </c>
      <c r="B595" s="2">
        <f>RSI!B595</f>
        <v>8.8638999999999992</v>
      </c>
      <c r="C595" s="2">
        <f>RSI!I595</f>
        <v>57.53526461134549</v>
      </c>
      <c r="D595" s="2">
        <f>MACD!E595</f>
        <v>-0.10607466079838801</v>
      </c>
      <c r="E595" s="2">
        <f>MACD!F595</f>
        <v>-9.4783862115775858E-2</v>
      </c>
      <c r="F595" s="2">
        <f>'Moving Avg'!D595</f>
        <v>8.8577399999999997</v>
      </c>
      <c r="G595" s="2">
        <f>'Moving Avg'!F595</f>
        <v>8.770645</v>
      </c>
      <c r="H595" s="2">
        <f>'Moving Avg'!G595</f>
        <v>8.8024780000000007</v>
      </c>
      <c r="I595" s="2">
        <f>'Moving Avg'!H595</f>
        <v>8.8175945000000162</v>
      </c>
      <c r="J595" s="6" t="str">
        <f>OBV!F595</f>
        <v>BEARISH</v>
      </c>
      <c r="K595" s="6" t="str">
        <f>OBV!G595</f>
        <v>NEUTRAL</v>
      </c>
      <c r="L595" s="6" t="str">
        <f>OBV!H595</f>
        <v>NEUTRAL</v>
      </c>
      <c r="M595" s="8">
        <f t="shared" si="90"/>
        <v>25</v>
      </c>
      <c r="N595" s="8">
        <f t="shared" si="91"/>
        <v>45</v>
      </c>
      <c r="O595" s="8">
        <f t="shared" si="92"/>
        <v>50</v>
      </c>
      <c r="P595" s="8">
        <f t="shared" si="93"/>
        <v>16.5</v>
      </c>
      <c r="Q595" s="9">
        <f t="shared" si="94"/>
        <v>34.475000000000001</v>
      </c>
      <c r="R595" s="9">
        <f t="shared" si="95"/>
        <v>35.625</v>
      </c>
      <c r="S595" s="9">
        <f t="shared" si="96"/>
        <v>30.425000000000001</v>
      </c>
      <c r="T595" s="9">
        <f t="shared" si="97"/>
        <v>34.125</v>
      </c>
      <c r="U595" s="8">
        <f t="shared" si="98"/>
        <v>33.508333333333333</v>
      </c>
      <c r="V595" s="8">
        <f t="shared" si="99"/>
        <v>33.662499999999994</v>
      </c>
    </row>
    <row r="596" spans="1:22" ht="13.5" x14ac:dyDescent="0.25">
      <c r="A596" s="3">
        <f>RSI!A596</f>
        <v>42871</v>
      </c>
      <c r="B596" s="2">
        <f>RSI!B596</f>
        <v>8.8577999999999992</v>
      </c>
      <c r="C596" s="2">
        <f>RSI!I596</f>
        <v>56.653354390078341</v>
      </c>
      <c r="D596" s="2">
        <f>MACD!E596</f>
        <v>-7.9871173240903204E-2</v>
      </c>
      <c r="E596" s="2">
        <f>MACD!F596</f>
        <v>-9.1801324340801335E-2</v>
      </c>
      <c r="F596" s="2">
        <f>'Moving Avg'!D596</f>
        <v>8.8565199999999997</v>
      </c>
      <c r="G596" s="2">
        <f>'Moving Avg'!F596</f>
        <v>8.7795750000000012</v>
      </c>
      <c r="H596" s="2">
        <f>'Moving Avg'!G596</f>
        <v>8.8016180000000013</v>
      </c>
      <c r="I596" s="2">
        <f>'Moving Avg'!H596</f>
        <v>8.8214110000000172</v>
      </c>
      <c r="J596" s="6" t="str">
        <f>OBV!F596</f>
        <v>BEARISH</v>
      </c>
      <c r="K596" s="6" t="str">
        <f>OBV!G596</f>
        <v>NEUTRAL</v>
      </c>
      <c r="L596" s="6" t="str">
        <f>OBV!H596</f>
        <v>CONFIRMED BEARISH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16.5</v>
      </c>
      <c r="Q596" s="9">
        <f t="shared" si="94"/>
        <v>18.725000000000001</v>
      </c>
      <c r="R596" s="9">
        <f t="shared" si="95"/>
        <v>26.625</v>
      </c>
      <c r="S596" s="9">
        <f t="shared" si="96"/>
        <v>23.675000000000001</v>
      </c>
      <c r="T596" s="9">
        <f t="shared" si="97"/>
        <v>22.875</v>
      </c>
      <c r="U596" s="8">
        <f t="shared" si="98"/>
        <v>23.008333333333336</v>
      </c>
      <c r="V596" s="8">
        <f t="shared" si="99"/>
        <v>22.975000000000001</v>
      </c>
    </row>
    <row r="597" spans="1:22" ht="13.5" x14ac:dyDescent="0.25">
      <c r="A597" s="3">
        <f>RSI!A597</f>
        <v>42872</v>
      </c>
      <c r="B597" s="2">
        <f>RSI!B597</f>
        <v>8.8638999999999992</v>
      </c>
      <c r="C597" s="2">
        <f>RSI!I597</f>
        <v>57.357268962054427</v>
      </c>
      <c r="D597" s="2">
        <f>MACD!E597</f>
        <v>-6.320096306633971E-2</v>
      </c>
      <c r="E597" s="2">
        <f>MACD!F597</f>
        <v>-8.6081252085909013E-2</v>
      </c>
      <c r="F597" s="2">
        <f>'Moving Avg'!D597</f>
        <v>8.8565199999999997</v>
      </c>
      <c r="G597" s="2">
        <f>'Moving Avg'!F597</f>
        <v>8.7888100000000016</v>
      </c>
      <c r="H597" s="2">
        <f>'Moving Avg'!G597</f>
        <v>8.8016180000000013</v>
      </c>
      <c r="I597" s="2">
        <f>'Moving Avg'!H597</f>
        <v>8.8254430000000177</v>
      </c>
      <c r="J597" s="6" t="str">
        <f>OBV!F597</f>
        <v>BULLISH</v>
      </c>
      <c r="K597" s="6" t="str">
        <f>OBV!G597</f>
        <v>STRONG</v>
      </c>
      <c r="L597" s="6" t="str">
        <f>OBV!H597</f>
        <v>NEUTRAL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66</v>
      </c>
      <c r="Q597" s="9">
        <f t="shared" si="94"/>
        <v>26.15</v>
      </c>
      <c r="R597" s="9">
        <f t="shared" si="95"/>
        <v>39</v>
      </c>
      <c r="S597" s="9">
        <f t="shared" si="96"/>
        <v>45.95</v>
      </c>
      <c r="T597" s="9">
        <f t="shared" si="97"/>
        <v>35.25</v>
      </c>
      <c r="U597" s="8">
        <f t="shared" si="98"/>
        <v>37.033333333333339</v>
      </c>
      <c r="V597" s="8">
        <f t="shared" si="99"/>
        <v>36.587500000000006</v>
      </c>
    </row>
    <row r="598" spans="1:22" ht="13.5" x14ac:dyDescent="0.25">
      <c r="A598" s="3">
        <f>RSI!A598</f>
        <v>42873</v>
      </c>
      <c r="B598" s="2">
        <f>RSI!B598</f>
        <v>8.8638999999999992</v>
      </c>
      <c r="C598" s="2">
        <f>RSI!I598</f>
        <v>57.357268962054427</v>
      </c>
      <c r="D598" s="2">
        <f>MACD!E598</f>
        <v>-4.9420018193774951E-2</v>
      </c>
      <c r="E598" s="2">
        <f>MACD!F598</f>
        <v>-7.8749005307482203E-2</v>
      </c>
      <c r="F598" s="2">
        <f>'Moving Avg'!D598</f>
        <v>8.862680000000001</v>
      </c>
      <c r="G598" s="2">
        <f>'Moving Avg'!F598</f>
        <v>8.7980450000000001</v>
      </c>
      <c r="H598" s="2">
        <f>'Moving Avg'!G598</f>
        <v>8.8003860000000014</v>
      </c>
      <c r="I598" s="2">
        <f>'Moving Avg'!H598</f>
        <v>8.8294440000000183</v>
      </c>
      <c r="J598" s="6" t="str">
        <f>OBV!F598</f>
        <v>BULLISH</v>
      </c>
      <c r="K598" s="6" t="str">
        <f>OBV!G598</f>
        <v>STRONG</v>
      </c>
      <c r="L598" s="6" t="str">
        <f>OBV!H598</f>
        <v>CONFIRMED BULLISH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100</v>
      </c>
      <c r="Q598" s="9">
        <f t="shared" si="94"/>
        <v>31.25</v>
      </c>
      <c r="R598" s="9">
        <f t="shared" si="95"/>
        <v>47.5</v>
      </c>
      <c r="S598" s="9">
        <f t="shared" si="96"/>
        <v>61.25</v>
      </c>
      <c r="T598" s="9">
        <f t="shared" si="97"/>
        <v>43.75</v>
      </c>
      <c r="U598" s="8">
        <f t="shared" si="98"/>
        <v>46.666666666666664</v>
      </c>
      <c r="V598" s="8">
        <f t="shared" si="99"/>
        <v>45.9375</v>
      </c>
    </row>
    <row r="599" spans="1:22" ht="13.5" x14ac:dyDescent="0.25">
      <c r="A599" s="3">
        <f>RSI!A599</f>
        <v>42874</v>
      </c>
      <c r="B599" s="2">
        <f>RSI!B599</f>
        <v>8.8638999999999992</v>
      </c>
      <c r="C599" s="2">
        <f>RSI!I599</f>
        <v>57.357268962054427</v>
      </c>
      <c r="D599" s="2">
        <f>MACD!E599</f>
        <v>-3.047517513756226E-2</v>
      </c>
      <c r="E599" s="2">
        <f>MACD!F599</f>
        <v>-6.9094239273498212E-2</v>
      </c>
      <c r="F599" s="2">
        <f>'Moving Avg'!D599</f>
        <v>8.862680000000001</v>
      </c>
      <c r="G599" s="2">
        <f>'Moving Avg'!F599</f>
        <v>8.8103549999999995</v>
      </c>
      <c r="H599" s="2">
        <f>'Moving Avg'!G599</f>
        <v>8.7994000000000021</v>
      </c>
      <c r="I599" s="2">
        <f>'Moving Avg'!H599</f>
        <v>8.8334450000000189</v>
      </c>
      <c r="J599" s="6" t="str">
        <f>OBV!F599</f>
        <v>BULLISH</v>
      </c>
      <c r="K599" s="6" t="str">
        <f>OBV!G599</f>
        <v>STRONG</v>
      </c>
      <c r="L599" s="6" t="str">
        <f>OBV!H599</f>
        <v>NEUTRAL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66</v>
      </c>
      <c r="Q599" s="9">
        <f t="shared" si="94"/>
        <v>26.15</v>
      </c>
      <c r="R599" s="9">
        <f t="shared" si="95"/>
        <v>39</v>
      </c>
      <c r="S599" s="9">
        <f t="shared" si="96"/>
        <v>45.95</v>
      </c>
      <c r="T599" s="9">
        <f t="shared" si="97"/>
        <v>35.25</v>
      </c>
      <c r="U599" s="8">
        <f t="shared" si="98"/>
        <v>37.033333333333339</v>
      </c>
      <c r="V599" s="8">
        <f t="shared" si="99"/>
        <v>36.587500000000006</v>
      </c>
    </row>
    <row r="600" spans="1:22" ht="13.5" x14ac:dyDescent="0.25">
      <c r="A600" s="3">
        <f>RSI!A600</f>
        <v>42877</v>
      </c>
      <c r="B600" s="2">
        <f>RSI!B600</f>
        <v>8.8638999999999992</v>
      </c>
      <c r="C600" s="2">
        <f>RSI!I600</f>
        <v>57.357268962054427</v>
      </c>
      <c r="D600" s="2">
        <f>MACD!E600</f>
        <v>-2.2307845960899186E-2</v>
      </c>
      <c r="E600" s="2">
        <f>MACD!F600</f>
        <v>-5.9736960610978412E-2</v>
      </c>
      <c r="F600" s="2">
        <f>'Moving Avg'!D600</f>
        <v>8.862680000000001</v>
      </c>
      <c r="G600" s="2">
        <f>'Moving Avg'!F600</f>
        <v>8.824205000000001</v>
      </c>
      <c r="H600" s="2">
        <f>'Moving Avg'!G600</f>
        <v>8.7981680000000022</v>
      </c>
      <c r="I600" s="2">
        <f>'Moving Avg'!H600</f>
        <v>8.8372920000000175</v>
      </c>
      <c r="J600" s="6" t="str">
        <f>OBV!F600</f>
        <v>BULLISH</v>
      </c>
      <c r="K600" s="6" t="str">
        <f>OBV!G600</f>
        <v>STRONG</v>
      </c>
      <c r="L600" s="6" t="str">
        <f>OBV!H600</f>
        <v>NEUTRAL</v>
      </c>
      <c r="M600" s="8">
        <f t="shared" si="90"/>
        <v>25</v>
      </c>
      <c r="N600" s="8">
        <f t="shared" si="91"/>
        <v>0</v>
      </c>
      <c r="O600" s="8">
        <f t="shared" si="92"/>
        <v>50</v>
      </c>
      <c r="P600" s="8">
        <f t="shared" si="93"/>
        <v>66</v>
      </c>
      <c r="Q600" s="9">
        <f t="shared" si="94"/>
        <v>26.15</v>
      </c>
      <c r="R600" s="9">
        <f t="shared" si="95"/>
        <v>39</v>
      </c>
      <c r="S600" s="9">
        <f t="shared" si="96"/>
        <v>45.95</v>
      </c>
      <c r="T600" s="9">
        <f t="shared" si="97"/>
        <v>35.25</v>
      </c>
      <c r="U600" s="8">
        <f t="shared" si="98"/>
        <v>37.033333333333339</v>
      </c>
      <c r="V600" s="8">
        <f t="shared" si="99"/>
        <v>36.587500000000006</v>
      </c>
    </row>
    <row r="601" spans="1:22" ht="13.5" x14ac:dyDescent="0.25">
      <c r="A601" s="3">
        <f>RSI!A601</f>
        <v>42878</v>
      </c>
      <c r="B601" s="2">
        <f>RSI!B601</f>
        <v>8.8638999999999992</v>
      </c>
      <c r="C601" s="2">
        <f>RSI!I601</f>
        <v>57.357268962054427</v>
      </c>
      <c r="D601" s="2">
        <f>MACD!E601</f>
        <v>-1.5654720868518268E-2</v>
      </c>
      <c r="E601" s="2">
        <f>MACD!F601</f>
        <v>-5.0920512662486386E-2</v>
      </c>
      <c r="F601" s="2">
        <f>'Moving Avg'!D601</f>
        <v>8.8638999999999992</v>
      </c>
      <c r="G601" s="2">
        <f>'Moving Avg'!F601</f>
        <v>8.8380550000000007</v>
      </c>
      <c r="H601" s="2">
        <f>'Moving Avg'!G601</f>
        <v>8.7981680000000022</v>
      </c>
      <c r="I601" s="2">
        <f>'Moving Avg'!H601</f>
        <v>8.8412930000000181</v>
      </c>
      <c r="J601" s="6" t="str">
        <f>OBV!F601</f>
        <v>BULLISH</v>
      </c>
      <c r="K601" s="6" t="str">
        <f>OBV!G601</f>
        <v>STRONG</v>
      </c>
      <c r="L601" s="6" t="str">
        <f>OBV!H601</f>
        <v>CONFIRMED BULLISH</v>
      </c>
      <c r="M601" s="8">
        <f t="shared" si="90"/>
        <v>25</v>
      </c>
      <c r="N601" s="8">
        <f t="shared" si="91"/>
        <v>0</v>
      </c>
      <c r="O601" s="8">
        <f t="shared" si="92"/>
        <v>50</v>
      </c>
      <c r="P601" s="8">
        <f t="shared" si="93"/>
        <v>100</v>
      </c>
      <c r="Q601" s="9">
        <f t="shared" si="94"/>
        <v>31.25</v>
      </c>
      <c r="R601" s="9">
        <f t="shared" si="95"/>
        <v>47.5</v>
      </c>
      <c r="S601" s="9">
        <f t="shared" si="96"/>
        <v>61.25</v>
      </c>
      <c r="T601" s="9">
        <f t="shared" si="97"/>
        <v>43.75</v>
      </c>
      <c r="U601" s="8">
        <f t="shared" si="98"/>
        <v>46.666666666666664</v>
      </c>
      <c r="V601" s="8">
        <f t="shared" si="99"/>
        <v>45.9375</v>
      </c>
    </row>
    <row r="602" spans="1:22" ht="13.5" x14ac:dyDescent="0.25">
      <c r="A602" s="3">
        <f>RSI!A602</f>
        <v>42879</v>
      </c>
      <c r="B602" s="2">
        <f>RSI!B602</f>
        <v>8.8024000000000004</v>
      </c>
      <c r="C602" s="2">
        <f>RSI!I602</f>
        <v>46.362215619288115</v>
      </c>
      <c r="D602" s="2">
        <f>MACD!E602</f>
        <v>-5.7082015412284193E-3</v>
      </c>
      <c r="E602" s="2">
        <f>MACD!F602</f>
        <v>-4.1878050438234796E-2</v>
      </c>
      <c r="F602" s="2">
        <f>'Moving Avg'!D602</f>
        <v>8.8515999999999995</v>
      </c>
      <c r="G602" s="2">
        <f>'Moving Avg'!F602</f>
        <v>8.847290000000001</v>
      </c>
      <c r="H602" s="2">
        <f>'Moving Avg'!G602</f>
        <v>8.7957060000000027</v>
      </c>
      <c r="I602" s="2">
        <f>'Moving Avg'!H602</f>
        <v>8.8449865000000152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16.5</v>
      </c>
      <c r="Q602" s="9">
        <f t="shared" si="94"/>
        <v>18.725000000000001</v>
      </c>
      <c r="R602" s="9">
        <f t="shared" si="95"/>
        <v>26.625</v>
      </c>
      <c r="S602" s="9">
        <f t="shared" si="96"/>
        <v>23.675000000000001</v>
      </c>
      <c r="T602" s="9">
        <f t="shared" si="97"/>
        <v>22.875</v>
      </c>
      <c r="U602" s="8">
        <f t="shared" si="98"/>
        <v>23.008333333333336</v>
      </c>
      <c r="V602" s="8">
        <f t="shared" si="99"/>
        <v>22.975000000000001</v>
      </c>
    </row>
    <row r="603" spans="1:22" ht="13.5" x14ac:dyDescent="0.25">
      <c r="A603" s="3">
        <f>RSI!A603</f>
        <v>42880</v>
      </c>
      <c r="B603" s="2">
        <f>RSI!B603</f>
        <v>8.8024000000000004</v>
      </c>
      <c r="C603" s="2">
        <f>RSI!I603</f>
        <v>46.362215619288115</v>
      </c>
      <c r="D603" s="2">
        <f>MACD!E603</f>
        <v>-1.8879006262153553E-3</v>
      </c>
      <c r="E603" s="2">
        <f>MACD!F603</f>
        <v>-3.3880020475830906E-2</v>
      </c>
      <c r="F603" s="2">
        <f>'Moving Avg'!D603</f>
        <v>8.8392999999999979</v>
      </c>
      <c r="G603" s="2">
        <f>'Moving Avg'!F603</f>
        <v>8.8534500000000005</v>
      </c>
      <c r="H603" s="2">
        <f>'Moving Avg'!G603</f>
        <v>8.7932440000000014</v>
      </c>
      <c r="I603" s="2">
        <f>'Moving Avg'!H603</f>
        <v>8.8485570000000173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16.5</v>
      </c>
      <c r="Q603" s="9">
        <f t="shared" si="94"/>
        <v>11.225</v>
      </c>
      <c r="R603" s="9">
        <f t="shared" si="95"/>
        <v>9.125</v>
      </c>
      <c r="S603" s="9">
        <f t="shared" si="96"/>
        <v>11.175000000000001</v>
      </c>
      <c r="T603" s="9">
        <f t="shared" si="97"/>
        <v>10.375</v>
      </c>
      <c r="U603" s="8">
        <f t="shared" si="98"/>
        <v>10.508333333333335</v>
      </c>
      <c r="V603" s="8">
        <f t="shared" si="99"/>
        <v>10.475000000000001</v>
      </c>
    </row>
    <row r="604" spans="1:22" ht="13.5" x14ac:dyDescent="0.25">
      <c r="A604" s="3">
        <f>RSI!A604</f>
        <v>42881</v>
      </c>
      <c r="B604" s="2">
        <f>RSI!B604</f>
        <v>8.8024000000000004</v>
      </c>
      <c r="C604" s="2">
        <f>RSI!I604</f>
        <v>46.362215619288115</v>
      </c>
      <c r="D604" s="2">
        <f>MACD!E604</f>
        <v>6.2150462516576965E-3</v>
      </c>
      <c r="E604" s="2">
        <f>MACD!F604</f>
        <v>-2.5861007130333187E-2</v>
      </c>
      <c r="F604" s="2">
        <f>'Moving Avg'!D604</f>
        <v>8.827</v>
      </c>
      <c r="G604" s="2">
        <f>'Moving Avg'!F604</f>
        <v>8.8537600000000012</v>
      </c>
      <c r="H604" s="2">
        <f>'Moving Avg'!G604</f>
        <v>8.7907820000000019</v>
      </c>
      <c r="I604" s="2">
        <f>'Moving Avg'!H604</f>
        <v>8.8521275000000159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16.5</v>
      </c>
      <c r="Q604" s="9">
        <f t="shared" si="94"/>
        <v>11.225</v>
      </c>
      <c r="R604" s="9">
        <f t="shared" si="95"/>
        <v>9.125</v>
      </c>
      <c r="S604" s="9">
        <f t="shared" si="96"/>
        <v>11.175000000000001</v>
      </c>
      <c r="T604" s="9">
        <f t="shared" si="97"/>
        <v>10.375</v>
      </c>
      <c r="U604" s="8">
        <f t="shared" si="98"/>
        <v>10.508333333333335</v>
      </c>
      <c r="V604" s="8">
        <f t="shared" si="99"/>
        <v>10.475000000000001</v>
      </c>
    </row>
    <row r="605" spans="1:22" ht="13.5" x14ac:dyDescent="0.25">
      <c r="A605" s="3">
        <f>RSI!A605</f>
        <v>42884</v>
      </c>
      <c r="B605" s="2">
        <f>RSI!B605</f>
        <v>8.8024000000000004</v>
      </c>
      <c r="C605" s="2">
        <f>RSI!I605</f>
        <v>46.362215619288115</v>
      </c>
      <c r="D605" s="2">
        <f>MACD!E605</f>
        <v>1.3193536868206124E-2</v>
      </c>
      <c r="E605" s="2">
        <f>MACD!F605</f>
        <v>-1.8050098330625326E-2</v>
      </c>
      <c r="F605" s="2">
        <f>'Moving Avg'!D605</f>
        <v>8.8146999999999984</v>
      </c>
      <c r="G605" s="2">
        <f>'Moving Avg'!F605</f>
        <v>8.8537600000000012</v>
      </c>
      <c r="H605" s="2">
        <f>'Moving Avg'!G605</f>
        <v>8.7889360000000014</v>
      </c>
      <c r="I605" s="2">
        <f>'Moving Avg'!H605</f>
        <v>8.8556670000000164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16.5</v>
      </c>
      <c r="Q605" s="9">
        <f t="shared" si="94"/>
        <v>11.225</v>
      </c>
      <c r="R605" s="9">
        <f t="shared" si="95"/>
        <v>9.125</v>
      </c>
      <c r="S605" s="9">
        <f t="shared" si="96"/>
        <v>11.175000000000001</v>
      </c>
      <c r="T605" s="9">
        <f t="shared" si="97"/>
        <v>10.375</v>
      </c>
      <c r="U605" s="8">
        <f t="shared" si="98"/>
        <v>10.508333333333335</v>
      </c>
      <c r="V605" s="8">
        <f t="shared" si="99"/>
        <v>10.475000000000001</v>
      </c>
    </row>
    <row r="606" spans="1:22" ht="13.5" x14ac:dyDescent="0.25">
      <c r="A606" s="3">
        <f>RSI!A606</f>
        <v>42885</v>
      </c>
      <c r="B606" s="2">
        <f>RSI!B606</f>
        <v>8.8331</v>
      </c>
      <c r="C606" s="2">
        <f>RSI!I606</f>
        <v>52.478666449575073</v>
      </c>
      <c r="D606" s="2">
        <f>MACD!E606</f>
        <v>1.5998980663299633E-2</v>
      </c>
      <c r="E606" s="2">
        <f>MACD!F606</f>
        <v>-1.1240282531840336E-2</v>
      </c>
      <c r="F606" s="2">
        <f>'Moving Avg'!D606</f>
        <v>8.8085400000000007</v>
      </c>
      <c r="G606" s="2">
        <f>'Moving Avg'!F606</f>
        <v>8.8506800000000005</v>
      </c>
      <c r="H606" s="2">
        <f>'Moving Avg'!G606</f>
        <v>8.7877040000000015</v>
      </c>
      <c r="I606" s="2">
        <f>'Moving Avg'!H606</f>
        <v>8.8592060000000163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16.5</v>
      </c>
      <c r="Q606" s="9">
        <f t="shared" si="94"/>
        <v>11.225</v>
      </c>
      <c r="R606" s="9">
        <f t="shared" si="95"/>
        <v>9.125</v>
      </c>
      <c r="S606" s="9">
        <f t="shared" si="96"/>
        <v>11.175000000000001</v>
      </c>
      <c r="T606" s="9">
        <f t="shared" si="97"/>
        <v>10.375</v>
      </c>
      <c r="U606" s="8">
        <f t="shared" si="98"/>
        <v>10.508333333333335</v>
      </c>
      <c r="V606" s="8">
        <f t="shared" si="99"/>
        <v>10.475000000000001</v>
      </c>
    </row>
    <row r="607" spans="1:22" ht="13.5" x14ac:dyDescent="0.25">
      <c r="A607" s="3">
        <f>RSI!A607</f>
        <v>42886</v>
      </c>
      <c r="B607" s="2">
        <f>RSI!B607</f>
        <v>8.8024000000000004</v>
      </c>
      <c r="C607" s="2">
        <f>RSI!I607</f>
        <v>46.738928158467161</v>
      </c>
      <c r="D607" s="2">
        <f>MACD!E607</f>
        <v>2.1508670466712232E-2</v>
      </c>
      <c r="E607" s="2">
        <f>MACD!F607</f>
        <v>-4.6904919321298227E-3</v>
      </c>
      <c r="F607" s="2">
        <f>'Moving Avg'!D607</f>
        <v>8.8085400000000007</v>
      </c>
      <c r="G607" s="2">
        <f>'Moving Avg'!F607</f>
        <v>8.8476050000000015</v>
      </c>
      <c r="H607" s="2">
        <f>'Moving Avg'!G607</f>
        <v>8.7864740000000001</v>
      </c>
      <c r="I607" s="2">
        <f>'Moving Avg'!H607</f>
        <v>8.862745500000015</v>
      </c>
      <c r="J607" s="6" t="str">
        <f>OBV!F607</f>
        <v>BEARISH</v>
      </c>
      <c r="K607" s="6" t="str">
        <f>OBV!G607</f>
        <v>NEUTRAL</v>
      </c>
      <c r="L607" s="6" t="str">
        <f>OBV!H607</f>
        <v>NEUTRAL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16.5</v>
      </c>
      <c r="Q607" s="9">
        <f t="shared" si="94"/>
        <v>11.225</v>
      </c>
      <c r="R607" s="9">
        <f t="shared" si="95"/>
        <v>9.125</v>
      </c>
      <c r="S607" s="9">
        <f t="shared" si="96"/>
        <v>11.175000000000001</v>
      </c>
      <c r="T607" s="9">
        <f t="shared" si="97"/>
        <v>10.375</v>
      </c>
      <c r="U607" s="8">
        <f t="shared" si="98"/>
        <v>10.508333333333335</v>
      </c>
      <c r="V607" s="8">
        <f t="shared" si="99"/>
        <v>10.475000000000001</v>
      </c>
    </row>
    <row r="608" spans="1:22" ht="13.5" x14ac:dyDescent="0.25">
      <c r="A608" s="3">
        <f>RSI!A608</f>
        <v>42887</v>
      </c>
      <c r="B608" s="2">
        <f>RSI!B608</f>
        <v>8.8024000000000004</v>
      </c>
      <c r="C608" s="2">
        <f>RSI!I608</f>
        <v>46.738928158467168</v>
      </c>
      <c r="D608" s="2">
        <f>MACD!E608</f>
        <v>2.6281120649251477E-2</v>
      </c>
      <c r="E608" s="2">
        <f>MACD!F608</f>
        <v>1.5038305841464372E-3</v>
      </c>
      <c r="F608" s="2">
        <f>'Moving Avg'!D608</f>
        <v>8.8085399999999989</v>
      </c>
      <c r="G608" s="2">
        <f>'Moving Avg'!F608</f>
        <v>8.8445300000000024</v>
      </c>
      <c r="H608" s="2">
        <f>'Moving Avg'!G608</f>
        <v>8.7852440000000005</v>
      </c>
      <c r="I608" s="2">
        <f>'Moving Avg'!H608</f>
        <v>8.8662850000000155</v>
      </c>
      <c r="J608" s="6" t="str">
        <f>OBV!F608</f>
        <v>BEARISH</v>
      </c>
      <c r="K608" s="6" t="str">
        <f>OBV!G608</f>
        <v>NEUTRAL</v>
      </c>
      <c r="L608" s="6" t="str">
        <f>OBV!H608</f>
        <v>NEUTRAL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16.5</v>
      </c>
      <c r="Q608" s="9">
        <f t="shared" si="94"/>
        <v>11.225</v>
      </c>
      <c r="R608" s="9">
        <f t="shared" si="95"/>
        <v>9.125</v>
      </c>
      <c r="S608" s="9">
        <f t="shared" si="96"/>
        <v>11.175000000000001</v>
      </c>
      <c r="T608" s="9">
        <f t="shared" si="97"/>
        <v>10.375</v>
      </c>
      <c r="U608" s="8">
        <f t="shared" si="98"/>
        <v>10.508333333333335</v>
      </c>
      <c r="V608" s="8">
        <f t="shared" si="99"/>
        <v>10.475000000000001</v>
      </c>
    </row>
    <row r="609" spans="1:22" ht="13.5" x14ac:dyDescent="0.25">
      <c r="A609" s="3">
        <f>RSI!A609</f>
        <v>42888</v>
      </c>
      <c r="B609" s="2">
        <f>RSI!B609</f>
        <v>8.8638999999999992</v>
      </c>
      <c r="C609" s="2">
        <f>RSI!I609</f>
        <v>57.530655520028112</v>
      </c>
      <c r="D609" s="2">
        <f>MACD!E609</f>
        <v>2.5866018989997741E-2</v>
      </c>
      <c r="E609" s="2">
        <f>MACD!F609</f>
        <v>6.3762682653166983E-3</v>
      </c>
      <c r="F609" s="2">
        <f>'Moving Avg'!D609</f>
        <v>8.8208400000000005</v>
      </c>
      <c r="G609" s="2">
        <f>'Moving Avg'!F609</f>
        <v>8.8420650000000016</v>
      </c>
      <c r="H609" s="2">
        <f>'Moving Avg'!G609</f>
        <v>8.7858599999999996</v>
      </c>
      <c r="I609" s="2">
        <f>'Moving Avg'!H609</f>
        <v>8.8700090000000156</v>
      </c>
      <c r="J609" s="6" t="str">
        <f>OBV!F609</f>
        <v>BULLISH</v>
      </c>
      <c r="K609" s="6" t="str">
        <f>OBV!G609</f>
        <v>NEUTRAL</v>
      </c>
      <c r="L609" s="6" t="str">
        <f>OBV!H609</f>
        <v>CONFIRMED BULLISH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83.5</v>
      </c>
      <c r="Q609" s="9">
        <f t="shared" si="94"/>
        <v>21.274999999999999</v>
      </c>
      <c r="R609" s="9">
        <f t="shared" si="95"/>
        <v>25.875</v>
      </c>
      <c r="S609" s="9">
        <f t="shared" si="96"/>
        <v>41.325000000000003</v>
      </c>
      <c r="T609" s="9">
        <f t="shared" si="97"/>
        <v>27.125</v>
      </c>
      <c r="U609" s="8">
        <f t="shared" si="98"/>
        <v>29.491666666666664</v>
      </c>
      <c r="V609" s="8">
        <f t="shared" si="99"/>
        <v>28.9</v>
      </c>
    </row>
    <row r="610" spans="1:22" ht="13.5" x14ac:dyDescent="0.25">
      <c r="A610" s="3">
        <f>RSI!A610</f>
        <v>42891</v>
      </c>
      <c r="B610" s="2">
        <f>RSI!B610</f>
        <v>8.9254999999999995</v>
      </c>
      <c r="C610" s="2">
        <f>RSI!I610</f>
        <v>65.147934535185811</v>
      </c>
      <c r="D610" s="2">
        <f>MACD!E610</f>
        <v>2.0683064482147628E-2</v>
      </c>
      <c r="E610" s="2">
        <f>MACD!F610</f>
        <v>9.2376275086828857E-3</v>
      </c>
      <c r="F610" s="2">
        <f>'Moving Avg'!D610</f>
        <v>8.8454599999999992</v>
      </c>
      <c r="G610" s="2">
        <f>'Moving Avg'!F610</f>
        <v>8.8451450000000005</v>
      </c>
      <c r="H610" s="2">
        <f>'Moving Avg'!G610</f>
        <v>8.7870919999999977</v>
      </c>
      <c r="I610" s="2">
        <f>'Moving Avg'!H610</f>
        <v>8.8740100000000162</v>
      </c>
      <c r="J610" s="6" t="str">
        <f>OBV!F610</f>
        <v>BULLISH</v>
      </c>
      <c r="K610" s="6" t="str">
        <f>OBV!G610</f>
        <v>NEUTRAL</v>
      </c>
      <c r="L610" s="6" t="str">
        <f>OBV!H610</f>
        <v>CONFIRMED BULLISH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83.5</v>
      </c>
      <c r="Q610" s="9">
        <f t="shared" si="94"/>
        <v>21.274999999999999</v>
      </c>
      <c r="R610" s="9">
        <f t="shared" si="95"/>
        <v>25.875</v>
      </c>
      <c r="S610" s="9">
        <f t="shared" si="96"/>
        <v>41.325000000000003</v>
      </c>
      <c r="T610" s="9">
        <f t="shared" si="97"/>
        <v>27.125</v>
      </c>
      <c r="U610" s="8">
        <f t="shared" si="98"/>
        <v>29.491666666666664</v>
      </c>
      <c r="V610" s="8">
        <f t="shared" si="99"/>
        <v>28.9</v>
      </c>
    </row>
    <row r="611" spans="1:22" ht="13.5" x14ac:dyDescent="0.25">
      <c r="A611" s="3">
        <f>RSI!A611</f>
        <v>42892</v>
      </c>
      <c r="B611" s="2">
        <f>RSI!B611</f>
        <v>9.0177999999999994</v>
      </c>
      <c r="C611" s="2">
        <f>RSI!I611</f>
        <v>72.970762403516773</v>
      </c>
      <c r="D611" s="2">
        <f>MACD!E611</f>
        <v>8.847609360817188E-3</v>
      </c>
      <c r="E611" s="2">
        <f>MACD!F611</f>
        <v>9.1596238791097472E-3</v>
      </c>
      <c r="F611" s="2">
        <f>'Moving Avg'!D611</f>
        <v>8.8824000000000005</v>
      </c>
      <c r="G611" s="2">
        <f>'Moving Avg'!F611</f>
        <v>8.8528400000000005</v>
      </c>
      <c r="H611" s="2">
        <f>'Moving Avg'!G611</f>
        <v>8.790169999999998</v>
      </c>
      <c r="I611" s="2">
        <f>'Moving Avg'!H611</f>
        <v>8.8783190000000136</v>
      </c>
      <c r="J611" s="6" t="str">
        <f>OBV!F611</f>
        <v>BULLISH</v>
      </c>
      <c r="K611" s="6" t="str">
        <f>OBV!G611</f>
        <v>NEUTRAL</v>
      </c>
      <c r="L611" s="6" t="str">
        <f>OBV!H611</f>
        <v>CONFIRMED BULLISH</v>
      </c>
      <c r="M611" s="8">
        <f t="shared" si="90"/>
        <v>0</v>
      </c>
      <c r="N611" s="8">
        <f t="shared" si="91"/>
        <v>45</v>
      </c>
      <c r="O611" s="8">
        <f t="shared" si="92"/>
        <v>50</v>
      </c>
      <c r="P611" s="8">
        <f t="shared" si="93"/>
        <v>83.5</v>
      </c>
      <c r="Q611" s="9">
        <f t="shared" si="94"/>
        <v>35.774999999999999</v>
      </c>
      <c r="R611" s="9">
        <f t="shared" si="95"/>
        <v>47.375</v>
      </c>
      <c r="S611" s="9">
        <f t="shared" si="96"/>
        <v>56.825000000000003</v>
      </c>
      <c r="T611" s="9">
        <f t="shared" si="97"/>
        <v>44.625</v>
      </c>
      <c r="U611" s="8">
        <f t="shared" si="98"/>
        <v>46.658333333333339</v>
      </c>
      <c r="V611" s="8">
        <f t="shared" si="99"/>
        <v>46.150000000000006</v>
      </c>
    </row>
    <row r="612" spans="1:22" ht="13.5" x14ac:dyDescent="0.25">
      <c r="A612" s="3">
        <f>RSI!A612</f>
        <v>42893</v>
      </c>
      <c r="B612" s="2">
        <f>RSI!B612</f>
        <v>8.8638999999999992</v>
      </c>
      <c r="C612" s="2">
        <f>RSI!I612</f>
        <v>52.00873976391712</v>
      </c>
      <c r="D612" s="2">
        <f>MACD!E612</f>
        <v>-3.4139518564657578E-4</v>
      </c>
      <c r="E612" s="2">
        <f>MACD!F612</f>
        <v>7.2594200661584831E-3</v>
      </c>
      <c r="F612" s="2">
        <f>'Moving Avg'!D612</f>
        <v>8.8947000000000003</v>
      </c>
      <c r="G612" s="2">
        <f>'Moving Avg'!F612</f>
        <v>8.8528400000000005</v>
      </c>
      <c r="H612" s="2">
        <f>'Moving Avg'!G612</f>
        <v>8.790169999999998</v>
      </c>
      <c r="I612" s="2">
        <f>'Moving Avg'!H612</f>
        <v>8.8813965000000152</v>
      </c>
      <c r="J612" s="6" t="str">
        <f>OBV!F612</f>
        <v>BULLISH</v>
      </c>
      <c r="K612" s="6" t="str">
        <f>OBV!G612</f>
        <v>NEUTRAL</v>
      </c>
      <c r="L612" s="6" t="str">
        <f>OBV!H612</f>
        <v>CONFIRMED BULLISH</v>
      </c>
      <c r="M612" s="8">
        <f t="shared" si="90"/>
        <v>25</v>
      </c>
      <c r="N612" s="8">
        <f t="shared" si="91"/>
        <v>45</v>
      </c>
      <c r="O612" s="8">
        <f t="shared" si="92"/>
        <v>50</v>
      </c>
      <c r="P612" s="8">
        <f t="shared" si="93"/>
        <v>83.5</v>
      </c>
      <c r="Q612" s="9">
        <f t="shared" si="94"/>
        <v>44.524999999999999</v>
      </c>
      <c r="R612" s="9">
        <f t="shared" si="95"/>
        <v>52.375</v>
      </c>
      <c r="S612" s="9">
        <f t="shared" si="96"/>
        <v>60.575000000000003</v>
      </c>
      <c r="T612" s="9">
        <f t="shared" si="97"/>
        <v>50.875</v>
      </c>
      <c r="U612" s="8">
        <f t="shared" si="98"/>
        <v>52.491666666666674</v>
      </c>
      <c r="V612" s="8">
        <f t="shared" si="99"/>
        <v>52.087500000000006</v>
      </c>
    </row>
    <row r="613" spans="1:22" ht="13.5" x14ac:dyDescent="0.25">
      <c r="A613" s="3">
        <f>RSI!A613</f>
        <v>42894</v>
      </c>
      <c r="B613" s="2">
        <f>RSI!B613</f>
        <v>8.8638999999999992</v>
      </c>
      <c r="C613" s="2">
        <f>RSI!I613</f>
        <v>52.00873976391712</v>
      </c>
      <c r="D613" s="2">
        <f>MACD!E613</f>
        <v>-8.2377218794782436E-3</v>
      </c>
      <c r="E613" s="2">
        <f>MACD!F613</f>
        <v>4.1599916770311378E-3</v>
      </c>
      <c r="F613" s="2">
        <f>'Moving Avg'!D613</f>
        <v>8.907</v>
      </c>
      <c r="G613" s="2">
        <f>'Moving Avg'!F613</f>
        <v>8.8543800000000026</v>
      </c>
      <c r="H613" s="2">
        <f>'Moving Avg'!G613</f>
        <v>8.790169999999998</v>
      </c>
      <c r="I613" s="2">
        <f>'Moving Avg'!H613</f>
        <v>8.8843205000000154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  <c r="M613" s="8">
        <f t="shared" si="90"/>
        <v>25</v>
      </c>
      <c r="N613" s="8">
        <f t="shared" si="91"/>
        <v>45</v>
      </c>
      <c r="O613" s="8">
        <f t="shared" si="92"/>
        <v>50</v>
      </c>
      <c r="P613" s="8">
        <f t="shared" si="93"/>
        <v>83.5</v>
      </c>
      <c r="Q613" s="9">
        <f t="shared" si="94"/>
        <v>44.524999999999999</v>
      </c>
      <c r="R613" s="9">
        <f t="shared" si="95"/>
        <v>52.375</v>
      </c>
      <c r="S613" s="9">
        <f t="shared" si="96"/>
        <v>60.575000000000003</v>
      </c>
      <c r="T613" s="9">
        <f t="shared" si="97"/>
        <v>50.875</v>
      </c>
      <c r="U613" s="8">
        <f t="shared" si="98"/>
        <v>52.491666666666674</v>
      </c>
      <c r="V613" s="8">
        <f t="shared" si="99"/>
        <v>52.087500000000006</v>
      </c>
    </row>
    <row r="614" spans="1:22" ht="13.5" x14ac:dyDescent="0.25">
      <c r="A614" s="3">
        <f>RSI!A614</f>
        <v>42895</v>
      </c>
      <c r="B614" s="2">
        <f>RSI!B614</f>
        <v>8.8638999999999992</v>
      </c>
      <c r="C614" s="2">
        <f>RSI!I614</f>
        <v>52.00873976391712</v>
      </c>
      <c r="D614" s="2">
        <f>MACD!E614</f>
        <v>-1.5031280150948234E-2</v>
      </c>
      <c r="E614" s="2">
        <f>MACD!F614</f>
        <v>3.2173731143526332E-4</v>
      </c>
      <c r="F614" s="2">
        <f>'Moving Avg'!D614</f>
        <v>8.907</v>
      </c>
      <c r="G614" s="2">
        <f>'Moving Avg'!F614</f>
        <v>8.8543800000000026</v>
      </c>
      <c r="H614" s="2">
        <f>'Moving Avg'!G614</f>
        <v>8.7913999999999977</v>
      </c>
      <c r="I614" s="2">
        <f>'Moving Avg'!H614</f>
        <v>8.8863210000000148</v>
      </c>
      <c r="J614" s="6" t="str">
        <f>OBV!F614</f>
        <v>BULLISH</v>
      </c>
      <c r="K614" s="6" t="str">
        <f>OBV!G614</f>
        <v>NEUTRAL</v>
      </c>
      <c r="L614" s="6" t="str">
        <f>OBV!H614</f>
        <v>NEUTRAL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49.5</v>
      </c>
      <c r="Q614" s="9">
        <f t="shared" si="94"/>
        <v>39.424999999999997</v>
      </c>
      <c r="R614" s="9">
        <f t="shared" si="95"/>
        <v>43.875</v>
      </c>
      <c r="S614" s="9">
        <f t="shared" si="96"/>
        <v>45.275000000000006</v>
      </c>
      <c r="T614" s="9">
        <f t="shared" si="97"/>
        <v>42.375</v>
      </c>
      <c r="U614" s="8">
        <f t="shared" si="98"/>
        <v>42.858333333333327</v>
      </c>
      <c r="V614" s="8">
        <f t="shared" si="99"/>
        <v>42.737499999999997</v>
      </c>
    </row>
    <row r="615" spans="1:22" ht="13.5" x14ac:dyDescent="0.25">
      <c r="A615" s="3">
        <f>RSI!A615</f>
        <v>42898</v>
      </c>
      <c r="B615" s="2">
        <f>RSI!B615</f>
        <v>8.8638999999999992</v>
      </c>
      <c r="C615" s="2">
        <f>RSI!I615</f>
        <v>52.00873976391712</v>
      </c>
      <c r="D615" s="2">
        <f>MACD!E615</f>
        <v>-2.0883426601233879E-2</v>
      </c>
      <c r="E615" s="2">
        <f>MACD!F615</f>
        <v>-3.9192954710985653E-3</v>
      </c>
      <c r="F615" s="2">
        <f>'Moving Avg'!D615</f>
        <v>8.8946799999999993</v>
      </c>
      <c r="G615" s="2">
        <f>'Moving Avg'!F615</f>
        <v>8.8543800000000026</v>
      </c>
      <c r="H615" s="2">
        <f>'Moving Avg'!G615</f>
        <v>8.7926299999999973</v>
      </c>
      <c r="I615" s="2">
        <f>'Moving Avg'!H615</f>
        <v>8.8875520000000137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45</v>
      </c>
      <c r="O615" s="8">
        <f t="shared" si="92"/>
        <v>50</v>
      </c>
      <c r="P615" s="8">
        <f t="shared" si="93"/>
        <v>16.5</v>
      </c>
      <c r="Q615" s="9">
        <f t="shared" si="94"/>
        <v>34.475000000000001</v>
      </c>
      <c r="R615" s="9">
        <f t="shared" si="95"/>
        <v>35.625</v>
      </c>
      <c r="S615" s="9">
        <f t="shared" si="96"/>
        <v>30.425000000000001</v>
      </c>
      <c r="T615" s="9">
        <f t="shared" si="97"/>
        <v>34.125</v>
      </c>
      <c r="U615" s="8">
        <f t="shared" si="98"/>
        <v>33.508333333333333</v>
      </c>
      <c r="V615" s="8">
        <f t="shared" si="99"/>
        <v>33.662499999999994</v>
      </c>
    </row>
    <row r="616" spans="1:22" ht="13.5" x14ac:dyDescent="0.25">
      <c r="A616" s="3">
        <f>RSI!A616</f>
        <v>42899</v>
      </c>
      <c r="B616" s="2">
        <f>RSI!B616</f>
        <v>8.8638999999999992</v>
      </c>
      <c r="C616" s="2">
        <f>RSI!I616</f>
        <v>52.00873976391712</v>
      </c>
      <c r="D616" s="2">
        <f>MACD!E616</f>
        <v>-2.1208231636629549E-2</v>
      </c>
      <c r="E616" s="2">
        <f>MACD!F616</f>
        <v>-7.3770827042047623E-3</v>
      </c>
      <c r="F616" s="2">
        <f>'Moving Avg'!D616</f>
        <v>8.8638999999999992</v>
      </c>
      <c r="G616" s="2">
        <f>'Moving Avg'!F616</f>
        <v>8.8546849999999999</v>
      </c>
      <c r="H616" s="2">
        <f>'Moving Avg'!G616</f>
        <v>8.7938599999999987</v>
      </c>
      <c r="I616" s="2">
        <f>'Moving Avg'!H616</f>
        <v>8.8886290000000159</v>
      </c>
      <c r="J616" s="6" t="str">
        <f>OBV!F616</f>
        <v>BEARISH</v>
      </c>
      <c r="K616" s="6" t="str">
        <f>OBV!G616</f>
        <v>NEUTRAL</v>
      </c>
      <c r="L616" s="6" t="str">
        <f>OBV!H616</f>
        <v>CONFIRMED BEARISH</v>
      </c>
      <c r="M616" s="8">
        <f t="shared" si="90"/>
        <v>25</v>
      </c>
      <c r="N616" s="8">
        <f t="shared" si="91"/>
        <v>45</v>
      </c>
      <c r="O616" s="8">
        <f t="shared" si="92"/>
        <v>0</v>
      </c>
      <c r="P616" s="8">
        <f t="shared" si="93"/>
        <v>16.5</v>
      </c>
      <c r="Q616" s="9">
        <f t="shared" si="94"/>
        <v>26.975000000000001</v>
      </c>
      <c r="R616" s="9">
        <f t="shared" si="95"/>
        <v>18.125</v>
      </c>
      <c r="S616" s="9">
        <f t="shared" si="96"/>
        <v>17.925000000000001</v>
      </c>
      <c r="T616" s="9">
        <f t="shared" si="97"/>
        <v>21.625</v>
      </c>
      <c r="U616" s="8">
        <f t="shared" si="98"/>
        <v>21.008333333333336</v>
      </c>
      <c r="V616" s="8">
        <f t="shared" si="99"/>
        <v>21.162500000000001</v>
      </c>
    </row>
    <row r="617" spans="1:22" ht="13.5" x14ac:dyDescent="0.25">
      <c r="A617" s="3">
        <f>RSI!A617</f>
        <v>42900</v>
      </c>
      <c r="B617" s="2">
        <f>RSI!B617</f>
        <v>8.8638999999999992</v>
      </c>
      <c r="C617" s="2">
        <f>RSI!I617</f>
        <v>52.00873976391712</v>
      </c>
      <c r="D617" s="2">
        <f>MACD!E617</f>
        <v>-2.6295093340866771E-2</v>
      </c>
      <c r="E617" s="2">
        <f>MACD!F617</f>
        <v>-1.1160684831537164E-2</v>
      </c>
      <c r="F617" s="2">
        <f>'Moving Avg'!D617</f>
        <v>8.8638999999999992</v>
      </c>
      <c r="G617" s="2">
        <f>'Moving Avg'!F617</f>
        <v>8.8546849999999999</v>
      </c>
      <c r="H617" s="2">
        <f>'Moving Avg'!G617</f>
        <v>8.7963219999999982</v>
      </c>
      <c r="I617" s="2">
        <f>'Moving Avg'!H617</f>
        <v>8.8895525000000148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25</v>
      </c>
      <c r="N617" s="8">
        <f t="shared" si="91"/>
        <v>45</v>
      </c>
      <c r="O617" s="8">
        <f t="shared" si="92"/>
        <v>0</v>
      </c>
      <c r="P617" s="8">
        <f t="shared" si="93"/>
        <v>33</v>
      </c>
      <c r="Q617" s="9">
        <f t="shared" si="94"/>
        <v>29.45</v>
      </c>
      <c r="R617" s="9">
        <f t="shared" si="95"/>
        <v>22.25</v>
      </c>
      <c r="S617" s="9">
        <f t="shared" si="96"/>
        <v>25.35</v>
      </c>
      <c r="T617" s="9">
        <f t="shared" si="97"/>
        <v>25.75</v>
      </c>
      <c r="U617" s="8">
        <f t="shared" si="98"/>
        <v>25.683333333333337</v>
      </c>
      <c r="V617" s="8">
        <f t="shared" si="99"/>
        <v>25.700000000000003</v>
      </c>
    </row>
    <row r="618" spans="1:22" ht="13.5" x14ac:dyDescent="0.25">
      <c r="A618" s="3">
        <f>RSI!A618</f>
        <v>42901</v>
      </c>
      <c r="B618" s="2">
        <f>RSI!B618</f>
        <v>8.7469999999999999</v>
      </c>
      <c r="C618" s="2">
        <f>RSI!I618</f>
        <v>38.801392313291103</v>
      </c>
      <c r="D618" s="2">
        <f>MACD!E618</f>
        <v>-2.2022462558249245E-2</v>
      </c>
      <c r="E618" s="2">
        <f>MACD!F618</f>
        <v>-1.333304037687958E-2</v>
      </c>
      <c r="F618" s="2">
        <f>'Moving Avg'!D618</f>
        <v>8.8405199999999997</v>
      </c>
      <c r="G618" s="2">
        <f>'Moving Avg'!F618</f>
        <v>8.8488399999999992</v>
      </c>
      <c r="H618" s="2">
        <f>'Moving Avg'!G618</f>
        <v>8.7970619999999968</v>
      </c>
      <c r="I618" s="2">
        <f>'Moving Avg'!H618</f>
        <v>8.8893065000000142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16.5</v>
      </c>
      <c r="Q618" s="9">
        <f t="shared" si="94"/>
        <v>26.975000000000001</v>
      </c>
      <c r="R618" s="9">
        <f t="shared" si="95"/>
        <v>18.125</v>
      </c>
      <c r="S618" s="9">
        <f t="shared" si="96"/>
        <v>17.925000000000001</v>
      </c>
      <c r="T618" s="9">
        <f t="shared" si="97"/>
        <v>21.625</v>
      </c>
      <c r="U618" s="8">
        <f t="shared" si="98"/>
        <v>21.008333333333336</v>
      </c>
      <c r="V618" s="8">
        <f t="shared" si="99"/>
        <v>21.162500000000001</v>
      </c>
    </row>
    <row r="619" spans="1:22" ht="13.5" x14ac:dyDescent="0.25">
      <c r="A619" s="3">
        <f>RSI!A619</f>
        <v>42902</v>
      </c>
      <c r="B619" s="2">
        <f>RSI!B619</f>
        <v>8.8024000000000004</v>
      </c>
      <c r="C619" s="2">
        <f>RSI!I619</f>
        <v>45.822965672222999</v>
      </c>
      <c r="D619" s="2">
        <f>MACD!E619</f>
        <v>-1.2434817784880536E-2</v>
      </c>
      <c r="E619" s="2">
        <f>MACD!F619</f>
        <v>-1.3153395858479773E-2</v>
      </c>
      <c r="F619" s="2">
        <f>'Moving Avg'!D619</f>
        <v>8.8282199999999982</v>
      </c>
      <c r="G619" s="2">
        <f>'Moving Avg'!F619</f>
        <v>8.8457650000000019</v>
      </c>
      <c r="H619" s="2">
        <f>'Moving Avg'!G619</f>
        <v>8.7982939999999967</v>
      </c>
      <c r="I619" s="2">
        <f>'Moving Avg'!H619</f>
        <v>8.888045000000016</v>
      </c>
      <c r="J619" s="6" t="str">
        <f>OBV!F619</f>
        <v>BULLISH</v>
      </c>
      <c r="K619" s="6" t="str">
        <f>OBV!G619</f>
        <v>NEUTRAL</v>
      </c>
      <c r="L619" s="6" t="str">
        <f>OBV!H619</f>
        <v>BULLISH DIVERGENCE</v>
      </c>
      <c r="M619" s="8">
        <f t="shared" si="90"/>
        <v>25</v>
      </c>
      <c r="N619" s="8">
        <f t="shared" si="91"/>
        <v>0</v>
      </c>
      <c r="O619" s="8">
        <f t="shared" si="92"/>
        <v>0</v>
      </c>
      <c r="P619" s="8">
        <f t="shared" si="93"/>
        <v>66.5</v>
      </c>
      <c r="Q619" s="9">
        <f t="shared" si="94"/>
        <v>18.725000000000001</v>
      </c>
      <c r="R619" s="9">
        <f t="shared" si="95"/>
        <v>21.625</v>
      </c>
      <c r="S619" s="9">
        <f t="shared" si="96"/>
        <v>33.674999999999997</v>
      </c>
      <c r="T619" s="9">
        <f t="shared" si="97"/>
        <v>22.875</v>
      </c>
      <c r="U619" s="8">
        <f t="shared" si="98"/>
        <v>24.675000000000001</v>
      </c>
      <c r="V619" s="8">
        <f t="shared" si="99"/>
        <v>24.225000000000001</v>
      </c>
    </row>
    <row r="620" spans="1:22" ht="13.5" x14ac:dyDescent="0.25">
      <c r="A620" s="3">
        <f>RSI!A620</f>
        <v>42905</v>
      </c>
      <c r="B620" s="2">
        <f>RSI!B620</f>
        <v>8.8638999999999992</v>
      </c>
      <c r="C620" s="2">
        <f>RSI!I620</f>
        <v>52.357802069771679</v>
      </c>
      <c r="D620" s="2">
        <f>MACD!E620</f>
        <v>8.4079926302926822E-4</v>
      </c>
      <c r="E620" s="2">
        <f>MACD!F620</f>
        <v>-1.0354556834177965E-2</v>
      </c>
      <c r="F620" s="2">
        <f>'Moving Avg'!D620</f>
        <v>8.82822</v>
      </c>
      <c r="G620" s="2">
        <f>'Moving Avg'!F620</f>
        <v>8.8457649999999983</v>
      </c>
      <c r="H620" s="2">
        <f>'Moving Avg'!G620</f>
        <v>8.7996479999999977</v>
      </c>
      <c r="I620" s="2">
        <f>'Moving Avg'!H620</f>
        <v>8.8871525000000151</v>
      </c>
      <c r="J620" s="6" t="str">
        <f>OBV!F620</f>
        <v>BULLISH</v>
      </c>
      <c r="K620" s="6" t="str">
        <f>OBV!G620</f>
        <v>STRONG</v>
      </c>
      <c r="L620" s="6" t="str">
        <f>OBV!H620</f>
        <v>NEUTRAL</v>
      </c>
      <c r="M620" s="8">
        <f t="shared" si="90"/>
        <v>25</v>
      </c>
      <c r="N620" s="8">
        <f t="shared" si="91"/>
        <v>0</v>
      </c>
      <c r="O620" s="8">
        <f t="shared" si="92"/>
        <v>0</v>
      </c>
      <c r="P620" s="8">
        <f t="shared" si="93"/>
        <v>66</v>
      </c>
      <c r="Q620" s="9">
        <f t="shared" si="94"/>
        <v>18.649999999999999</v>
      </c>
      <c r="R620" s="9">
        <f t="shared" si="95"/>
        <v>21.5</v>
      </c>
      <c r="S620" s="9">
        <f t="shared" si="96"/>
        <v>33.450000000000003</v>
      </c>
      <c r="T620" s="9">
        <f t="shared" si="97"/>
        <v>22.75</v>
      </c>
      <c r="U620" s="8">
        <f t="shared" si="98"/>
        <v>24.533333333333331</v>
      </c>
      <c r="V620" s="8">
        <f t="shared" si="99"/>
        <v>24.087499999999999</v>
      </c>
    </row>
    <row r="621" spans="1:22" ht="13.5" x14ac:dyDescent="0.25">
      <c r="A621" s="3">
        <f>RSI!A621</f>
        <v>42906</v>
      </c>
      <c r="B621" s="2">
        <f>RSI!B621</f>
        <v>8.8638999999999992</v>
      </c>
      <c r="C621" s="2">
        <f>RSI!I621</f>
        <v>52.357802069771679</v>
      </c>
      <c r="D621" s="2">
        <f>MACD!E621</f>
        <v>2.6134336274775904E-2</v>
      </c>
      <c r="E621" s="2">
        <f>MACD!F621</f>
        <v>-3.0567782123871907E-3</v>
      </c>
      <c r="F621" s="2">
        <f>'Moving Avg'!D621</f>
        <v>8.82822</v>
      </c>
      <c r="G621" s="2">
        <f>'Moving Avg'!F621</f>
        <v>8.8457649999999983</v>
      </c>
      <c r="H621" s="2">
        <f>'Moving Avg'!G621</f>
        <v>8.8021099999999972</v>
      </c>
      <c r="I621" s="2">
        <f>'Moving Avg'!H621</f>
        <v>8.8865370000000148</v>
      </c>
      <c r="J621" s="6" t="str">
        <f>OBV!F621</f>
        <v>BULLISH</v>
      </c>
      <c r="K621" s="6" t="str">
        <f>OBV!G621</f>
        <v>STRONG</v>
      </c>
      <c r="L621" s="6" t="str">
        <f>OBV!H621</f>
        <v>NEUTRAL</v>
      </c>
      <c r="M621" s="8">
        <f t="shared" si="90"/>
        <v>25</v>
      </c>
      <c r="N621" s="8">
        <f t="shared" si="91"/>
        <v>0</v>
      </c>
      <c r="O621" s="8">
        <f t="shared" si="92"/>
        <v>0</v>
      </c>
      <c r="P621" s="8">
        <f t="shared" si="93"/>
        <v>66</v>
      </c>
      <c r="Q621" s="9">
        <f t="shared" si="94"/>
        <v>18.649999999999999</v>
      </c>
      <c r="R621" s="9">
        <f t="shared" si="95"/>
        <v>21.5</v>
      </c>
      <c r="S621" s="9">
        <f t="shared" si="96"/>
        <v>33.450000000000003</v>
      </c>
      <c r="T621" s="9">
        <f t="shared" si="97"/>
        <v>22.75</v>
      </c>
      <c r="U621" s="8">
        <f t="shared" si="98"/>
        <v>24.533333333333331</v>
      </c>
      <c r="V621" s="8">
        <f t="shared" si="99"/>
        <v>24.087499999999999</v>
      </c>
    </row>
    <row r="622" spans="1:22" ht="13.5" x14ac:dyDescent="0.25">
      <c r="A622" s="3">
        <f>RSI!A622</f>
        <v>42907</v>
      </c>
      <c r="B622" s="2">
        <f>RSI!B622</f>
        <v>8.8638999999999992</v>
      </c>
      <c r="C622" s="2">
        <f>RSI!I622</f>
        <v>52.357802069771679</v>
      </c>
      <c r="D622" s="2">
        <f>MACD!E622</f>
        <v>2.3730305884836156E-2</v>
      </c>
      <c r="E622" s="2">
        <f>MACD!F622</f>
        <v>2.3006386070574792E-3</v>
      </c>
      <c r="F622" s="2">
        <f>'Moving Avg'!D622</f>
        <v>8.82822</v>
      </c>
      <c r="G622" s="2">
        <f>'Moving Avg'!F622</f>
        <v>8.8488399999999992</v>
      </c>
      <c r="H622" s="2">
        <f>'Moving Avg'!G622</f>
        <v>8.8058039999999984</v>
      </c>
      <c r="I622" s="2">
        <f>'Moving Avg'!H622</f>
        <v>8.8859215000000162</v>
      </c>
      <c r="J622" s="6" t="str">
        <f>OBV!F622</f>
        <v>BULLISH</v>
      </c>
      <c r="K622" s="6" t="str">
        <f>OBV!G622</f>
        <v>STRONG</v>
      </c>
      <c r="L622" s="6" t="str">
        <f>OBV!H622</f>
        <v>NEUTRAL</v>
      </c>
      <c r="M622" s="8">
        <f t="shared" si="90"/>
        <v>25</v>
      </c>
      <c r="N622" s="8">
        <f t="shared" si="91"/>
        <v>0</v>
      </c>
      <c r="O622" s="8">
        <f t="shared" si="92"/>
        <v>0</v>
      </c>
      <c r="P622" s="8">
        <f t="shared" si="93"/>
        <v>66</v>
      </c>
      <c r="Q622" s="9">
        <f t="shared" si="94"/>
        <v>18.649999999999999</v>
      </c>
      <c r="R622" s="9">
        <f t="shared" si="95"/>
        <v>21.5</v>
      </c>
      <c r="S622" s="9">
        <f t="shared" si="96"/>
        <v>33.450000000000003</v>
      </c>
      <c r="T622" s="9">
        <f t="shared" si="97"/>
        <v>22.75</v>
      </c>
      <c r="U622" s="8">
        <f t="shared" si="98"/>
        <v>24.533333333333331</v>
      </c>
      <c r="V622" s="8">
        <f t="shared" si="99"/>
        <v>24.087499999999999</v>
      </c>
    </row>
    <row r="623" spans="1:22" ht="13.5" x14ac:dyDescent="0.25">
      <c r="A623" s="3">
        <f>RSI!A623</f>
        <v>42908</v>
      </c>
      <c r="B623" s="2">
        <f>RSI!B623</f>
        <v>8.9254999999999995</v>
      </c>
      <c r="C623" s="2">
        <f>RSI!I623</f>
        <v>58.604272111086125</v>
      </c>
      <c r="D623" s="2">
        <f>MACD!E623</f>
        <v>1.7013412492318025E-2</v>
      </c>
      <c r="E623" s="2">
        <f>MACD!F623</f>
        <v>5.2431933841095889E-3</v>
      </c>
      <c r="F623" s="2">
        <f>'Moving Avg'!D623</f>
        <v>8.8639200000000002</v>
      </c>
      <c r="G623" s="2">
        <f>'Moving Avg'!F623</f>
        <v>8.8549950000000006</v>
      </c>
      <c r="H623" s="2">
        <f>'Moving Avg'!G623</f>
        <v>8.8118359999999978</v>
      </c>
      <c r="I623" s="2">
        <f>'Moving Avg'!H623</f>
        <v>8.8856140000000146</v>
      </c>
      <c r="J623" s="6" t="str">
        <f>OBV!F623</f>
        <v>BULLISH</v>
      </c>
      <c r="K623" s="6" t="str">
        <f>OBV!G623</f>
        <v>STRONG</v>
      </c>
      <c r="L623" s="6" t="str">
        <f>OBV!H623</f>
        <v>CONFIRMED BULLISH</v>
      </c>
      <c r="M623" s="8">
        <f t="shared" si="90"/>
        <v>25</v>
      </c>
      <c r="N623" s="8">
        <f t="shared" si="91"/>
        <v>0</v>
      </c>
      <c r="O623" s="8">
        <f t="shared" si="92"/>
        <v>0</v>
      </c>
      <c r="P623" s="8">
        <f t="shared" si="93"/>
        <v>100</v>
      </c>
      <c r="Q623" s="9">
        <f t="shared" si="94"/>
        <v>23.75</v>
      </c>
      <c r="R623" s="9">
        <f t="shared" si="95"/>
        <v>30</v>
      </c>
      <c r="S623" s="9">
        <f t="shared" si="96"/>
        <v>48.75</v>
      </c>
      <c r="T623" s="9">
        <f t="shared" si="97"/>
        <v>31.25</v>
      </c>
      <c r="U623" s="8">
        <f t="shared" si="98"/>
        <v>34.166666666666664</v>
      </c>
      <c r="V623" s="8">
        <f t="shared" si="99"/>
        <v>33.4375</v>
      </c>
    </row>
    <row r="624" spans="1:22" ht="13.5" x14ac:dyDescent="0.25">
      <c r="A624" s="3">
        <f>RSI!A624</f>
        <v>42909</v>
      </c>
      <c r="B624" s="2">
        <f>RSI!B624</f>
        <v>8.9254999999999995</v>
      </c>
      <c r="C624" s="2">
        <f>RSI!I624</f>
        <v>58.604272111086125</v>
      </c>
      <c r="D624" s="2">
        <f>MACD!E624</f>
        <v>1.0855009834450868E-2</v>
      </c>
      <c r="E624" s="2">
        <f>MACD!F624</f>
        <v>6.3655566741778451E-3</v>
      </c>
      <c r="F624" s="2">
        <f>'Moving Avg'!D624</f>
        <v>8.888539999999999</v>
      </c>
      <c r="G624" s="2">
        <f>'Moving Avg'!F624</f>
        <v>8.8611500000000003</v>
      </c>
      <c r="H624" s="2">
        <f>'Moving Avg'!G624</f>
        <v>8.8179919999999985</v>
      </c>
      <c r="I624" s="2">
        <f>'Moving Avg'!H624</f>
        <v>8.8851215000000145</v>
      </c>
      <c r="J624" s="6" t="str">
        <f>OBV!F624</f>
        <v>BULLISH</v>
      </c>
      <c r="K624" s="6" t="str">
        <f>OBV!G624</f>
        <v>STRONG</v>
      </c>
      <c r="L624" s="6" t="str">
        <f>OBV!H624</f>
        <v>CONFIRMED BULLISH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100</v>
      </c>
      <c r="Q624" s="9">
        <f t="shared" si="94"/>
        <v>31.25</v>
      </c>
      <c r="R624" s="9">
        <f t="shared" si="95"/>
        <v>47.5</v>
      </c>
      <c r="S624" s="9">
        <f t="shared" si="96"/>
        <v>61.25</v>
      </c>
      <c r="T624" s="9">
        <f t="shared" si="97"/>
        <v>43.75</v>
      </c>
      <c r="U624" s="8">
        <f t="shared" si="98"/>
        <v>46.666666666666664</v>
      </c>
      <c r="V624" s="8">
        <f t="shared" si="99"/>
        <v>45.9375</v>
      </c>
    </row>
    <row r="625" spans="1:22" ht="13.5" x14ac:dyDescent="0.25">
      <c r="A625" s="3">
        <f>RSI!A625</f>
        <v>42914</v>
      </c>
      <c r="B625" s="2">
        <f>RSI!B625</f>
        <v>8.9254999999999995</v>
      </c>
      <c r="C625" s="2">
        <f>RSI!I625</f>
        <v>58.604272111086125</v>
      </c>
      <c r="D625" s="2">
        <f>MACD!E625</f>
        <v>5.2043523693470206E-3</v>
      </c>
      <c r="E625" s="2">
        <f>MACD!F625</f>
        <v>6.1333158132116806E-3</v>
      </c>
      <c r="F625" s="2">
        <f>'Moving Avg'!D625</f>
        <v>8.9008599999999998</v>
      </c>
      <c r="G625" s="2">
        <f>'Moving Avg'!F625</f>
        <v>8.867305</v>
      </c>
      <c r="H625" s="2">
        <f>'Moving Avg'!G625</f>
        <v>8.8229179999999996</v>
      </c>
      <c r="I625" s="2">
        <f>'Moving Avg'!H625</f>
        <v>8.8846600000000144</v>
      </c>
      <c r="J625" s="6" t="str">
        <f>OBV!F625</f>
        <v>BULLISH</v>
      </c>
      <c r="K625" s="6" t="str">
        <f>OBV!G625</f>
        <v>NEUTRAL</v>
      </c>
      <c r="L625" s="6" t="str">
        <f>OBV!H625</f>
        <v>CONFIRMED BULLISH</v>
      </c>
      <c r="M625" s="8">
        <f t="shared" si="90"/>
        <v>25</v>
      </c>
      <c r="N625" s="8">
        <f t="shared" si="91"/>
        <v>45</v>
      </c>
      <c r="O625" s="8">
        <f t="shared" si="92"/>
        <v>50</v>
      </c>
      <c r="P625" s="8">
        <f t="shared" si="93"/>
        <v>83.5</v>
      </c>
      <c r="Q625" s="9">
        <f t="shared" si="94"/>
        <v>44.524999999999999</v>
      </c>
      <c r="R625" s="9">
        <f t="shared" si="95"/>
        <v>52.375</v>
      </c>
      <c r="S625" s="9">
        <f t="shared" si="96"/>
        <v>60.575000000000003</v>
      </c>
      <c r="T625" s="9">
        <f t="shared" si="97"/>
        <v>50.875</v>
      </c>
      <c r="U625" s="8">
        <f t="shared" si="98"/>
        <v>52.491666666666674</v>
      </c>
      <c r="V625" s="8">
        <f t="shared" si="99"/>
        <v>52.087500000000006</v>
      </c>
    </row>
    <row r="626" spans="1:22" ht="13.5" x14ac:dyDescent="0.25">
      <c r="A626" s="3">
        <f>RSI!A626</f>
        <v>42915</v>
      </c>
      <c r="B626" s="2">
        <f>RSI!B626</f>
        <v>8.9809000000000001</v>
      </c>
      <c r="C626" s="2">
        <f>RSI!I626</f>
        <v>63.918184143938703</v>
      </c>
      <c r="D626" s="2">
        <f>MACD!E626</f>
        <v>-4.0878077798875978E-3</v>
      </c>
      <c r="E626" s="2">
        <f>MACD!F626</f>
        <v>4.0890910945918253E-3</v>
      </c>
      <c r="F626" s="2">
        <f>'Moving Avg'!D626</f>
        <v>8.9242600000000003</v>
      </c>
      <c r="G626" s="2">
        <f>'Moving Avg'!F626</f>
        <v>8.8746949999999991</v>
      </c>
      <c r="H626" s="2">
        <f>'Moving Avg'!G626</f>
        <v>8.828952000000001</v>
      </c>
      <c r="I626" s="2">
        <f>'Moving Avg'!H626</f>
        <v>8.8840140000000147</v>
      </c>
      <c r="J626" s="6" t="str">
        <f>OBV!F626</f>
        <v>BULLISH</v>
      </c>
      <c r="K626" s="6" t="str">
        <f>OBV!G626</f>
        <v>NEUTRAL</v>
      </c>
      <c r="L626" s="6" t="str">
        <f>OBV!H626</f>
        <v>CONFIRMED BULLISH</v>
      </c>
      <c r="M626" s="8">
        <f t="shared" si="90"/>
        <v>25</v>
      </c>
      <c r="N626" s="8">
        <f t="shared" si="91"/>
        <v>45</v>
      </c>
      <c r="O626" s="8">
        <f t="shared" si="92"/>
        <v>50</v>
      </c>
      <c r="P626" s="8">
        <f t="shared" si="93"/>
        <v>83.5</v>
      </c>
      <c r="Q626" s="9">
        <f t="shared" si="94"/>
        <v>44.524999999999999</v>
      </c>
      <c r="R626" s="9">
        <f t="shared" si="95"/>
        <v>52.375</v>
      </c>
      <c r="S626" s="9">
        <f t="shared" si="96"/>
        <v>60.575000000000003</v>
      </c>
      <c r="T626" s="9">
        <f t="shared" si="97"/>
        <v>50.875</v>
      </c>
      <c r="U626" s="8">
        <f t="shared" si="98"/>
        <v>52.491666666666674</v>
      </c>
      <c r="V626" s="8">
        <f t="shared" si="99"/>
        <v>52.087500000000006</v>
      </c>
    </row>
    <row r="627" spans="1:22" ht="13.5" x14ac:dyDescent="0.25">
      <c r="A627" s="3">
        <f>RSI!A627</f>
        <v>42916</v>
      </c>
      <c r="B627" s="2">
        <f>RSI!B627</f>
        <v>8.9870000000000001</v>
      </c>
      <c r="C627" s="2">
        <f>RSI!I627</f>
        <v>64.459176436885542</v>
      </c>
      <c r="D627" s="2">
        <f>MACD!E627</f>
        <v>-1.3106590714130562E-2</v>
      </c>
      <c r="E627" s="2">
        <f>MACD!F627</f>
        <v>6.4995473284734781E-4</v>
      </c>
      <c r="F627" s="2">
        <f>'Moving Avg'!D627</f>
        <v>8.9488799999999991</v>
      </c>
      <c r="G627" s="2">
        <f>'Moving Avg'!F627</f>
        <v>8.8839249999999996</v>
      </c>
      <c r="H627" s="2">
        <f>'Moving Avg'!G627</f>
        <v>8.8351080000000017</v>
      </c>
      <c r="I627" s="2">
        <f>'Moving Avg'!H627</f>
        <v>8.884937000000015</v>
      </c>
      <c r="J627" s="6" t="str">
        <f>OBV!F627</f>
        <v>BULLISH</v>
      </c>
      <c r="K627" s="6" t="str">
        <f>OBV!G627</f>
        <v>STRONG</v>
      </c>
      <c r="L627" s="6" t="str">
        <f>OBV!H627</f>
        <v>CONFIRMED BULLISH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100</v>
      </c>
      <c r="Q627" s="9">
        <f t="shared" si="94"/>
        <v>47</v>
      </c>
      <c r="R627" s="9">
        <f t="shared" si="95"/>
        <v>56.5</v>
      </c>
      <c r="S627" s="9">
        <f t="shared" si="96"/>
        <v>68</v>
      </c>
      <c r="T627" s="9">
        <f t="shared" si="97"/>
        <v>55</v>
      </c>
      <c r="U627" s="8">
        <f t="shared" si="98"/>
        <v>57.166666666666664</v>
      </c>
      <c r="V627" s="8">
        <f t="shared" si="99"/>
        <v>56.625</v>
      </c>
    </row>
    <row r="628" spans="1:22" ht="13.5" x14ac:dyDescent="0.25">
      <c r="A628" s="3">
        <f>RSI!A628</f>
        <v>42919</v>
      </c>
      <c r="B628" s="2">
        <f>RSI!B628</f>
        <v>8.9870000000000001</v>
      </c>
      <c r="C628" s="2">
        <f>RSI!I628</f>
        <v>64.459176436885542</v>
      </c>
      <c r="D628" s="2">
        <f>MACD!E628</f>
        <v>-3.941069026985744E-2</v>
      </c>
      <c r="E628" s="2">
        <f>MACD!F628</f>
        <v>-7.3621742676936112E-3</v>
      </c>
      <c r="F628" s="2">
        <f>'Moving Avg'!D628</f>
        <v>8.9611800000000006</v>
      </c>
      <c r="G628" s="2">
        <f>'Moving Avg'!F628</f>
        <v>8.8931550000000001</v>
      </c>
      <c r="H628" s="2">
        <f>'Moving Avg'!G628</f>
        <v>8.8412640000000025</v>
      </c>
      <c r="I628" s="2">
        <f>'Moving Avg'!H628</f>
        <v>8.8855525000000135</v>
      </c>
      <c r="J628" s="6" t="str">
        <f>OBV!F628</f>
        <v>BULLISH</v>
      </c>
      <c r="K628" s="6" t="str">
        <f>OBV!G628</f>
        <v>NEUTRAL</v>
      </c>
      <c r="L628" s="6" t="str">
        <f>OBV!H628</f>
        <v>CONFIRMED BULLISH</v>
      </c>
      <c r="M628" s="8">
        <f t="shared" si="90"/>
        <v>25</v>
      </c>
      <c r="N628" s="8">
        <f t="shared" si="91"/>
        <v>100</v>
      </c>
      <c r="O628" s="8">
        <f t="shared" si="92"/>
        <v>50</v>
      </c>
      <c r="P628" s="8">
        <f t="shared" si="93"/>
        <v>83.5</v>
      </c>
      <c r="Q628" s="9">
        <f t="shared" si="94"/>
        <v>63.774999999999999</v>
      </c>
      <c r="R628" s="9">
        <f t="shared" si="95"/>
        <v>63.375</v>
      </c>
      <c r="S628" s="9">
        <f t="shared" si="96"/>
        <v>68.825000000000003</v>
      </c>
      <c r="T628" s="9">
        <f t="shared" si="97"/>
        <v>64.625</v>
      </c>
      <c r="U628" s="8">
        <f t="shared" si="98"/>
        <v>65.325000000000003</v>
      </c>
      <c r="V628" s="8">
        <f t="shared" si="99"/>
        <v>65.150000000000006</v>
      </c>
    </row>
    <row r="629" spans="1:22" ht="13.5" x14ac:dyDescent="0.25">
      <c r="A629" s="3">
        <f>RSI!A629</f>
        <v>42920</v>
      </c>
      <c r="B629" s="2">
        <f>RSI!B629</f>
        <v>8.9992999999999999</v>
      </c>
      <c r="C629" s="2">
        <f>RSI!I629</f>
        <v>65.663125456042309</v>
      </c>
      <c r="D629" s="2">
        <f>MACD!E629</f>
        <v>-5.4693267525543376E-2</v>
      </c>
      <c r="E629" s="2">
        <f>MACD!F629</f>
        <v>-1.6828392919263566E-2</v>
      </c>
      <c r="F629" s="2">
        <f>'Moving Avg'!D629</f>
        <v>8.9759399999999996</v>
      </c>
      <c r="G629" s="2">
        <f>'Moving Avg'!F629</f>
        <v>8.8999249999999996</v>
      </c>
      <c r="H629" s="2">
        <f>'Moving Avg'!G629</f>
        <v>8.8488960000000016</v>
      </c>
      <c r="I629" s="2">
        <f>'Moving Avg'!H629</f>
        <v>8.8863220000000123</v>
      </c>
      <c r="J629" s="6" t="str">
        <f>OBV!F629</f>
        <v>BULLISH</v>
      </c>
      <c r="K629" s="6" t="str">
        <f>OBV!G629</f>
        <v>STRONG</v>
      </c>
      <c r="L629" s="6" t="str">
        <f>OBV!H629</f>
        <v>CONFIRMED BULLISH</v>
      </c>
      <c r="M629" s="8">
        <f t="shared" si="90"/>
        <v>25</v>
      </c>
      <c r="N629" s="8">
        <f t="shared" si="91"/>
        <v>100</v>
      </c>
      <c r="O629" s="8">
        <f t="shared" si="92"/>
        <v>50</v>
      </c>
      <c r="P629" s="8">
        <f t="shared" si="93"/>
        <v>100</v>
      </c>
      <c r="Q629" s="9">
        <f t="shared" si="94"/>
        <v>66.25</v>
      </c>
      <c r="R629" s="9">
        <f t="shared" si="95"/>
        <v>67.5</v>
      </c>
      <c r="S629" s="9">
        <f t="shared" si="96"/>
        <v>76.25</v>
      </c>
      <c r="T629" s="9">
        <f t="shared" si="97"/>
        <v>68.75</v>
      </c>
      <c r="U629" s="8">
        <f t="shared" si="98"/>
        <v>70</v>
      </c>
      <c r="V629" s="8">
        <f t="shared" si="99"/>
        <v>69.6875</v>
      </c>
    </row>
    <row r="630" spans="1:22" ht="13.5" x14ac:dyDescent="0.25">
      <c r="A630" s="3">
        <f>RSI!A630</f>
        <v>42921</v>
      </c>
      <c r="B630" s="2">
        <f>RSI!B630</f>
        <v>8.9870000000000001</v>
      </c>
      <c r="C630" s="2">
        <f>RSI!I630</f>
        <v>63.351989206591426</v>
      </c>
      <c r="D630" s="2">
        <f>MACD!E630</f>
        <v>-5.7914736685690471E-2</v>
      </c>
      <c r="E630" s="2">
        <f>MACD!F630</f>
        <v>-2.5045661672548947E-2</v>
      </c>
      <c r="F630" s="2">
        <f>'Moving Avg'!D630</f>
        <v>8.9882400000000011</v>
      </c>
      <c r="G630" s="2">
        <f>'Moving Avg'!F630</f>
        <v>8.9030000000000005</v>
      </c>
      <c r="H630" s="2">
        <f>'Moving Avg'!G630</f>
        <v>8.8568980000000028</v>
      </c>
      <c r="I630" s="2">
        <f>'Moving Avg'!H630</f>
        <v>8.8872450000000125</v>
      </c>
      <c r="J630" s="6" t="str">
        <f>OBV!F630</f>
        <v>BULLISH</v>
      </c>
      <c r="K630" s="6" t="str">
        <f>OBV!G630</f>
        <v>NEUTRAL</v>
      </c>
      <c r="L630" s="6" t="str">
        <f>OBV!H630</f>
        <v>CONFIRMED BULLISH</v>
      </c>
      <c r="M630" s="8">
        <f t="shared" si="90"/>
        <v>25</v>
      </c>
      <c r="N630" s="8">
        <f t="shared" si="91"/>
        <v>100</v>
      </c>
      <c r="O630" s="8">
        <f t="shared" si="92"/>
        <v>50</v>
      </c>
      <c r="P630" s="8">
        <f t="shared" si="93"/>
        <v>83.5</v>
      </c>
      <c r="Q630" s="9">
        <f t="shared" si="94"/>
        <v>63.774999999999999</v>
      </c>
      <c r="R630" s="9">
        <f t="shared" si="95"/>
        <v>63.375</v>
      </c>
      <c r="S630" s="9">
        <f t="shared" si="96"/>
        <v>68.825000000000003</v>
      </c>
      <c r="T630" s="9">
        <f t="shared" si="97"/>
        <v>64.625</v>
      </c>
      <c r="U630" s="8">
        <f t="shared" si="98"/>
        <v>65.325000000000003</v>
      </c>
      <c r="V630" s="8">
        <f t="shared" si="99"/>
        <v>65.150000000000006</v>
      </c>
    </row>
    <row r="631" spans="1:22" ht="13.5" x14ac:dyDescent="0.25">
      <c r="A631" s="3">
        <f>RSI!A631</f>
        <v>42922</v>
      </c>
      <c r="B631" s="2">
        <f>RSI!B631</f>
        <v>8.9870000000000001</v>
      </c>
      <c r="C631" s="2">
        <f>RSI!I631</f>
        <v>63.351989206591426</v>
      </c>
      <c r="D631" s="2">
        <f>MACD!E631</f>
        <v>-6.1181531763461194E-2</v>
      </c>
      <c r="E631" s="2">
        <f>MACD!F631</f>
        <v>-3.2272835690731402E-2</v>
      </c>
      <c r="F631" s="2">
        <f>'Moving Avg'!D631</f>
        <v>8.9894600000000011</v>
      </c>
      <c r="G631" s="2">
        <f>'Moving Avg'!F631</f>
        <v>8.9014599999999984</v>
      </c>
      <c r="H631" s="2">
        <f>'Moving Avg'!G631</f>
        <v>8.864900000000004</v>
      </c>
      <c r="I631" s="2">
        <f>'Moving Avg'!H631</f>
        <v>8.8887530000000137</v>
      </c>
      <c r="J631" s="6" t="str">
        <f>OBV!F631</f>
        <v>BULLISH</v>
      </c>
      <c r="K631" s="6" t="str">
        <f>OBV!G631</f>
        <v>NEUTRAL</v>
      </c>
      <c r="L631" s="6" t="str">
        <f>OBV!H631</f>
        <v>CONFIRMED BULLISH</v>
      </c>
      <c r="M631" s="8">
        <f t="shared" si="90"/>
        <v>25</v>
      </c>
      <c r="N631" s="8">
        <f t="shared" si="91"/>
        <v>100</v>
      </c>
      <c r="O631" s="8">
        <f t="shared" si="92"/>
        <v>50</v>
      </c>
      <c r="P631" s="8">
        <f t="shared" si="93"/>
        <v>83.5</v>
      </c>
      <c r="Q631" s="9">
        <f t="shared" si="94"/>
        <v>63.774999999999999</v>
      </c>
      <c r="R631" s="9">
        <f t="shared" si="95"/>
        <v>63.375</v>
      </c>
      <c r="S631" s="9">
        <f t="shared" si="96"/>
        <v>68.825000000000003</v>
      </c>
      <c r="T631" s="9">
        <f t="shared" si="97"/>
        <v>64.625</v>
      </c>
      <c r="U631" s="8">
        <f t="shared" si="98"/>
        <v>65.325000000000003</v>
      </c>
      <c r="V631" s="8">
        <f t="shared" si="99"/>
        <v>65.150000000000006</v>
      </c>
    </row>
    <row r="632" spans="1:22" ht="13.5" x14ac:dyDescent="0.25">
      <c r="A632" s="3">
        <f>RSI!A632</f>
        <v>42923</v>
      </c>
      <c r="B632" s="2">
        <f>RSI!B632</f>
        <v>8.9870000000000001</v>
      </c>
      <c r="C632" s="2">
        <f>RSI!I632</f>
        <v>63.351989206591426</v>
      </c>
      <c r="D632" s="2">
        <f>MACD!E632</f>
        <v>-6.4446610166120522E-2</v>
      </c>
      <c r="E632" s="2">
        <f>MACD!F632</f>
        <v>-3.8707590585809228E-2</v>
      </c>
      <c r="F632" s="2">
        <f>'Moving Avg'!D632</f>
        <v>8.9894600000000011</v>
      </c>
      <c r="G632" s="2">
        <f>'Moving Avg'!F632</f>
        <v>8.9076149999999998</v>
      </c>
      <c r="H632" s="2">
        <f>'Moving Avg'!G632</f>
        <v>8.8722860000000043</v>
      </c>
      <c r="I632" s="2">
        <f>'Moving Avg'!H632</f>
        <v>8.8899840000000125</v>
      </c>
      <c r="J632" s="6" t="str">
        <f>OBV!F632</f>
        <v>BEARISH</v>
      </c>
      <c r="K632" s="6" t="str">
        <f>OBV!G632</f>
        <v>NEUTRAL</v>
      </c>
      <c r="L632" s="6" t="str">
        <f>OBV!H632</f>
        <v>NEUTRAL</v>
      </c>
      <c r="M632" s="8">
        <f t="shared" si="90"/>
        <v>25</v>
      </c>
      <c r="N632" s="8">
        <f t="shared" si="91"/>
        <v>100</v>
      </c>
      <c r="O632" s="8">
        <f t="shared" si="92"/>
        <v>50</v>
      </c>
      <c r="P632" s="8">
        <f t="shared" si="93"/>
        <v>16.5</v>
      </c>
      <c r="Q632" s="9">
        <f t="shared" si="94"/>
        <v>53.725000000000001</v>
      </c>
      <c r="R632" s="9">
        <f t="shared" si="95"/>
        <v>46.625</v>
      </c>
      <c r="S632" s="9">
        <f t="shared" si="96"/>
        <v>38.674999999999997</v>
      </c>
      <c r="T632" s="9">
        <f t="shared" si="97"/>
        <v>47.875</v>
      </c>
      <c r="U632" s="8">
        <f t="shared" si="98"/>
        <v>46.341666666666661</v>
      </c>
      <c r="V632" s="8">
        <f t="shared" si="99"/>
        <v>46.724999999999994</v>
      </c>
    </row>
    <row r="633" spans="1:22" ht="13.5" x14ac:dyDescent="0.25">
      <c r="A633" s="3">
        <f>RSI!A633</f>
        <v>42926</v>
      </c>
      <c r="B633" s="2">
        <f>RSI!B633</f>
        <v>8.9992999999999999</v>
      </c>
      <c r="C633" s="2">
        <f>RSI!I633</f>
        <v>64.895197616935008</v>
      </c>
      <c r="D633" s="2">
        <f>MACD!E633</f>
        <v>-5.910732275890318E-2</v>
      </c>
      <c r="E633" s="2">
        <f>MACD!F633</f>
        <v>-4.2787537020428021E-2</v>
      </c>
      <c r="F633" s="2">
        <f>'Moving Avg'!D633</f>
        <v>8.9919200000000004</v>
      </c>
      <c r="G633" s="2">
        <f>'Moving Avg'!F633</f>
        <v>8.9143849999999993</v>
      </c>
      <c r="H633" s="2">
        <f>'Moving Avg'!G633</f>
        <v>8.8786880000000039</v>
      </c>
      <c r="I633" s="2">
        <f>'Moving Avg'!H633</f>
        <v>8.8909380000000127</v>
      </c>
      <c r="J633" s="6" t="str">
        <f>OBV!F633</f>
        <v>BULLISH</v>
      </c>
      <c r="K633" s="6" t="str">
        <f>OBV!G633</f>
        <v>STRONG</v>
      </c>
      <c r="L633" s="6" t="str">
        <f>OBV!H633</f>
        <v>CONFIRMED BULLISH</v>
      </c>
      <c r="M633" s="8">
        <f t="shared" si="90"/>
        <v>25</v>
      </c>
      <c r="N633" s="8">
        <f t="shared" si="91"/>
        <v>45</v>
      </c>
      <c r="O633" s="8">
        <f t="shared" si="92"/>
        <v>50</v>
      </c>
      <c r="P633" s="8">
        <f t="shared" si="93"/>
        <v>100</v>
      </c>
      <c r="Q633" s="9">
        <f t="shared" si="94"/>
        <v>47</v>
      </c>
      <c r="R633" s="9">
        <f t="shared" si="95"/>
        <v>56.5</v>
      </c>
      <c r="S633" s="9">
        <f t="shared" si="96"/>
        <v>68</v>
      </c>
      <c r="T633" s="9">
        <f t="shared" si="97"/>
        <v>55</v>
      </c>
      <c r="U633" s="8">
        <f t="shared" si="98"/>
        <v>57.166666666666664</v>
      </c>
      <c r="V633" s="8">
        <f t="shared" si="99"/>
        <v>56.625</v>
      </c>
    </row>
    <row r="634" spans="1:22" ht="13.5" x14ac:dyDescent="0.25">
      <c r="A634" s="3">
        <f>RSI!A634</f>
        <v>42927</v>
      </c>
      <c r="B634" s="2">
        <f>RSI!B634</f>
        <v>8.9992999999999999</v>
      </c>
      <c r="C634" s="2">
        <f>RSI!I634</f>
        <v>64.895197616935008</v>
      </c>
      <c r="D634" s="2">
        <f>MACD!E634</f>
        <v>-5.5091558291609388E-2</v>
      </c>
      <c r="E634" s="2">
        <f>MACD!F634</f>
        <v>-4.5248341274664296E-2</v>
      </c>
      <c r="F634" s="2">
        <f>'Moving Avg'!D634</f>
        <v>8.9919199999999986</v>
      </c>
      <c r="G634" s="2">
        <f>'Moving Avg'!F634</f>
        <v>8.9211549999999988</v>
      </c>
      <c r="H634" s="2">
        <f>'Moving Avg'!G634</f>
        <v>8.8827500000000033</v>
      </c>
      <c r="I634" s="2">
        <f>'Moving Avg'!H634</f>
        <v>8.8917690000000125</v>
      </c>
      <c r="J634" s="6" t="str">
        <f>OBV!F634</f>
        <v>BULLISH</v>
      </c>
      <c r="K634" s="6" t="str">
        <f>OBV!G634</f>
        <v>STRONG</v>
      </c>
      <c r="L634" s="6" t="str">
        <f>OBV!H634</f>
        <v>NEUTRAL</v>
      </c>
      <c r="M634" s="8">
        <f t="shared" si="90"/>
        <v>25</v>
      </c>
      <c r="N634" s="8">
        <f t="shared" si="91"/>
        <v>45</v>
      </c>
      <c r="O634" s="8">
        <f t="shared" si="92"/>
        <v>50</v>
      </c>
      <c r="P634" s="8">
        <f t="shared" si="93"/>
        <v>66</v>
      </c>
      <c r="Q634" s="9">
        <f t="shared" si="94"/>
        <v>41.9</v>
      </c>
      <c r="R634" s="9">
        <f t="shared" si="95"/>
        <v>48</v>
      </c>
      <c r="S634" s="9">
        <f t="shared" si="96"/>
        <v>52.7</v>
      </c>
      <c r="T634" s="9">
        <f t="shared" si="97"/>
        <v>46.5</v>
      </c>
      <c r="U634" s="8">
        <f t="shared" si="98"/>
        <v>47.533333333333339</v>
      </c>
      <c r="V634" s="8">
        <f t="shared" si="99"/>
        <v>47.275000000000006</v>
      </c>
    </row>
    <row r="635" spans="1:22" ht="13.5" x14ac:dyDescent="0.25">
      <c r="A635" s="3">
        <f>RSI!A635</f>
        <v>42928</v>
      </c>
      <c r="B635" s="2">
        <f>RSI!B635</f>
        <v>8.9870000000000001</v>
      </c>
      <c r="C635" s="2">
        <f>RSI!I635</f>
        <v>61.873518422082036</v>
      </c>
      <c r="D635" s="2">
        <f>MACD!E635</f>
        <v>-5.1247394583141315E-2</v>
      </c>
      <c r="E635" s="2">
        <f>MACD!F635</f>
        <v>-4.6448151936359705E-2</v>
      </c>
      <c r="F635" s="2">
        <f>'Moving Avg'!D635</f>
        <v>8.9919200000000004</v>
      </c>
      <c r="G635" s="2">
        <f>'Moving Avg'!F635</f>
        <v>8.9273100000000003</v>
      </c>
      <c r="H635" s="2">
        <f>'Moving Avg'!G635</f>
        <v>8.8864420000000042</v>
      </c>
      <c r="I635" s="2">
        <f>'Moving Avg'!H635</f>
        <v>8.8925385000000148</v>
      </c>
      <c r="J635" s="6" t="str">
        <f>OBV!F635</f>
        <v>BULLISH</v>
      </c>
      <c r="K635" s="6" t="str">
        <f>OBV!G635</f>
        <v>STRONG</v>
      </c>
      <c r="L635" s="6" t="str">
        <f>OBV!H635</f>
        <v>NEUTRAL</v>
      </c>
      <c r="M635" s="8">
        <f t="shared" si="90"/>
        <v>25</v>
      </c>
      <c r="N635" s="8">
        <f t="shared" si="91"/>
        <v>45</v>
      </c>
      <c r="O635" s="8">
        <f t="shared" si="92"/>
        <v>50</v>
      </c>
      <c r="P635" s="8">
        <f t="shared" si="93"/>
        <v>66</v>
      </c>
      <c r="Q635" s="9">
        <f t="shared" si="94"/>
        <v>41.9</v>
      </c>
      <c r="R635" s="9">
        <f t="shared" si="95"/>
        <v>48</v>
      </c>
      <c r="S635" s="9">
        <f t="shared" si="96"/>
        <v>52.7</v>
      </c>
      <c r="T635" s="9">
        <f t="shared" si="97"/>
        <v>46.5</v>
      </c>
      <c r="U635" s="8">
        <f t="shared" si="98"/>
        <v>47.533333333333339</v>
      </c>
      <c r="V635" s="8">
        <f t="shared" si="99"/>
        <v>47.275000000000006</v>
      </c>
    </row>
    <row r="636" spans="1:22" ht="13.5" x14ac:dyDescent="0.25">
      <c r="A636" s="3">
        <f>RSI!A636</f>
        <v>42929</v>
      </c>
      <c r="B636" s="2">
        <f>RSI!B636</f>
        <v>8.9870000000000001</v>
      </c>
      <c r="C636" s="2">
        <f>RSI!I636</f>
        <v>61.873518422082036</v>
      </c>
      <c r="D636" s="2">
        <f>MACD!E636</f>
        <v>-3.982934729493337E-2</v>
      </c>
      <c r="E636" s="2">
        <f>MACD!F636</f>
        <v>-4.5124391008074444E-2</v>
      </c>
      <c r="F636" s="2">
        <f>'Moving Avg'!D636</f>
        <v>8.9919200000000004</v>
      </c>
      <c r="G636" s="2">
        <f>'Moving Avg'!F636</f>
        <v>8.933465</v>
      </c>
      <c r="H636" s="2">
        <f>'Moving Avg'!G636</f>
        <v>8.8882880000000046</v>
      </c>
      <c r="I636" s="2">
        <f>'Moving Avg'!H636</f>
        <v>8.8933080000000135</v>
      </c>
      <c r="J636" s="6" t="str">
        <f>OBV!F636</f>
        <v>BULLISH</v>
      </c>
      <c r="K636" s="6" t="str">
        <f>OBV!G636</f>
        <v>STRONG</v>
      </c>
      <c r="L636" s="6" t="str">
        <f>OBV!H636</f>
        <v>NEUTRAL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66</v>
      </c>
      <c r="Q636" s="9">
        <f t="shared" si="94"/>
        <v>26.15</v>
      </c>
      <c r="R636" s="9">
        <f t="shared" si="95"/>
        <v>39</v>
      </c>
      <c r="S636" s="9">
        <f t="shared" si="96"/>
        <v>45.95</v>
      </c>
      <c r="T636" s="9">
        <f t="shared" si="97"/>
        <v>35.25</v>
      </c>
      <c r="U636" s="8">
        <f t="shared" si="98"/>
        <v>37.033333333333339</v>
      </c>
      <c r="V636" s="8">
        <f t="shared" si="99"/>
        <v>36.587500000000006</v>
      </c>
    </row>
    <row r="637" spans="1:22" ht="13.5" x14ac:dyDescent="0.25">
      <c r="A637" s="3">
        <f>RSI!A637</f>
        <v>42930</v>
      </c>
      <c r="B637" s="2">
        <f>RSI!B637</f>
        <v>9.0486000000000004</v>
      </c>
      <c r="C637" s="2">
        <f>RSI!I637</f>
        <v>69.98969036191221</v>
      </c>
      <c r="D637" s="2">
        <f>MACD!E637</f>
        <v>-3.4123705148388694E-2</v>
      </c>
      <c r="E637" s="2">
        <f>MACD!F637</f>
        <v>-4.2924253836137301E-2</v>
      </c>
      <c r="F637" s="2">
        <f>'Moving Avg'!D637</f>
        <v>9.0042399999999994</v>
      </c>
      <c r="G637" s="2">
        <f>'Moving Avg'!F637</f>
        <v>8.9426999999999985</v>
      </c>
      <c r="H637" s="2">
        <f>'Moving Avg'!G637</f>
        <v>8.8919820000000058</v>
      </c>
      <c r="I637" s="2">
        <f>'Moving Avg'!H637</f>
        <v>8.8944160000000139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100</v>
      </c>
      <c r="Q637" s="9">
        <f t="shared" si="94"/>
        <v>31.25</v>
      </c>
      <c r="R637" s="9">
        <f t="shared" si="95"/>
        <v>47.5</v>
      </c>
      <c r="S637" s="9">
        <f t="shared" si="96"/>
        <v>61.25</v>
      </c>
      <c r="T637" s="9">
        <f t="shared" si="97"/>
        <v>43.75</v>
      </c>
      <c r="U637" s="8">
        <f t="shared" si="98"/>
        <v>46.666666666666664</v>
      </c>
      <c r="V637" s="8">
        <f t="shared" si="99"/>
        <v>45.9375</v>
      </c>
    </row>
    <row r="638" spans="1:22" ht="13.5" x14ac:dyDescent="0.25">
      <c r="A638" s="3">
        <f>RSI!A638</f>
        <v>42933</v>
      </c>
      <c r="B638" s="2">
        <f>RSI!B638</f>
        <v>9.2454999999999998</v>
      </c>
      <c r="C638" s="2">
        <f>RSI!I638</f>
        <v>82.680840956020987</v>
      </c>
      <c r="D638" s="2">
        <f>MACD!E638</f>
        <v>-4.4551778051825863E-2</v>
      </c>
      <c r="E638" s="2">
        <f>MACD!F638</f>
        <v>-4.324975867927501E-2</v>
      </c>
      <c r="F638" s="2">
        <f>'Moving Avg'!D638</f>
        <v>9.0534800000000004</v>
      </c>
      <c r="G638" s="2">
        <f>'Moving Avg'!F638</f>
        <v>8.9676249999999982</v>
      </c>
      <c r="H638" s="2">
        <f>'Moving Avg'!G638</f>
        <v>8.899614000000005</v>
      </c>
      <c r="I638" s="2">
        <f>'Moving Avg'!H638</f>
        <v>8.8965395000000136</v>
      </c>
      <c r="J638" s="6" t="str">
        <f>OBV!F638</f>
        <v>BULLISH</v>
      </c>
      <c r="K638" s="6" t="str">
        <f>OBV!G638</f>
        <v>NEUTRAL</v>
      </c>
      <c r="L638" s="6" t="str">
        <f>OBV!H638</f>
        <v>BULLISH DIVERGENCE</v>
      </c>
      <c r="M638" s="8">
        <f t="shared" si="90"/>
        <v>0</v>
      </c>
      <c r="N638" s="8">
        <f t="shared" si="91"/>
        <v>45</v>
      </c>
      <c r="O638" s="8">
        <f t="shared" si="92"/>
        <v>50</v>
      </c>
      <c r="P638" s="8">
        <f t="shared" si="93"/>
        <v>66.5</v>
      </c>
      <c r="Q638" s="9">
        <f t="shared" si="94"/>
        <v>33.225000000000001</v>
      </c>
      <c r="R638" s="9">
        <f t="shared" si="95"/>
        <v>43.125</v>
      </c>
      <c r="S638" s="9">
        <f t="shared" si="96"/>
        <v>49.174999999999997</v>
      </c>
      <c r="T638" s="9">
        <f t="shared" si="97"/>
        <v>40.375</v>
      </c>
      <c r="U638" s="8">
        <f t="shared" si="98"/>
        <v>41.841666666666661</v>
      </c>
      <c r="V638" s="8">
        <f t="shared" si="99"/>
        <v>41.474999999999994</v>
      </c>
    </row>
    <row r="639" spans="1:22" ht="13.5" x14ac:dyDescent="0.25">
      <c r="A639" s="3">
        <f>RSI!A639</f>
        <v>42934</v>
      </c>
      <c r="B639" s="2">
        <f>RSI!B639</f>
        <v>9.2454999999999998</v>
      </c>
      <c r="C639" s="2">
        <f>RSI!I639</f>
        <v>82.680840956020987</v>
      </c>
      <c r="D639" s="2">
        <f>MACD!E639</f>
        <v>-5.3267769323159797E-2</v>
      </c>
      <c r="E639" s="2">
        <f>MACD!F639</f>
        <v>-4.5253360808051972E-2</v>
      </c>
      <c r="F639" s="2">
        <f>'Moving Avg'!D639</f>
        <v>9.1027200000000015</v>
      </c>
      <c r="G639" s="2">
        <f>'Moving Avg'!F639</f>
        <v>8.9897799999999979</v>
      </c>
      <c r="H639" s="2">
        <f>'Moving Avg'!G639</f>
        <v>8.906260000000005</v>
      </c>
      <c r="I639" s="2">
        <f>'Moving Avg'!H639</f>
        <v>8.8986630000000133</v>
      </c>
      <c r="J639" s="6" t="str">
        <f>OBV!F639</f>
        <v>BULLISH</v>
      </c>
      <c r="K639" s="6" t="str">
        <f>OBV!G639</f>
        <v>NEUTRAL</v>
      </c>
      <c r="L639" s="6" t="str">
        <f>OBV!H639</f>
        <v>BULLISH DIVERGENCE</v>
      </c>
      <c r="M639" s="8">
        <f t="shared" si="90"/>
        <v>0</v>
      </c>
      <c r="N639" s="8">
        <f t="shared" si="91"/>
        <v>45</v>
      </c>
      <c r="O639" s="8">
        <f t="shared" si="92"/>
        <v>50</v>
      </c>
      <c r="P639" s="8">
        <f t="shared" si="93"/>
        <v>66.5</v>
      </c>
      <c r="Q639" s="9">
        <f t="shared" si="94"/>
        <v>33.225000000000001</v>
      </c>
      <c r="R639" s="9">
        <f t="shared" si="95"/>
        <v>43.125</v>
      </c>
      <c r="S639" s="9">
        <f t="shared" si="96"/>
        <v>49.174999999999997</v>
      </c>
      <c r="T639" s="9">
        <f t="shared" si="97"/>
        <v>40.375</v>
      </c>
      <c r="U639" s="8">
        <f t="shared" si="98"/>
        <v>41.841666666666661</v>
      </c>
      <c r="V639" s="8">
        <f t="shared" si="99"/>
        <v>41.474999999999994</v>
      </c>
    </row>
    <row r="640" spans="1:22" ht="13.5" x14ac:dyDescent="0.25">
      <c r="A640" s="3">
        <f>RSI!A640</f>
        <v>42935</v>
      </c>
      <c r="B640" s="2">
        <f>RSI!B640</f>
        <v>9.2454999999999998</v>
      </c>
      <c r="C640" s="2">
        <f>RSI!I640</f>
        <v>82.680840956020987</v>
      </c>
      <c r="D640" s="2">
        <f>MACD!E640</f>
        <v>-6.4187503004994539E-2</v>
      </c>
      <c r="E640" s="2">
        <f>MACD!F640</f>
        <v>-4.9040189247440483E-2</v>
      </c>
      <c r="F640" s="2">
        <f>'Moving Avg'!D640</f>
        <v>9.15442</v>
      </c>
      <c r="G640" s="2">
        <f>'Moving Avg'!F640</f>
        <v>9.0088599999999985</v>
      </c>
      <c r="H640" s="2">
        <f>'Moving Avg'!G640</f>
        <v>8.9138920000000041</v>
      </c>
      <c r="I640" s="2">
        <f>'Moving Avg'!H640</f>
        <v>8.9002630000000131</v>
      </c>
      <c r="J640" s="6" t="str">
        <f>OBV!F640</f>
        <v>BULLISH</v>
      </c>
      <c r="K640" s="6" t="str">
        <f>OBV!G640</f>
        <v>NEUTRAL</v>
      </c>
      <c r="L640" s="6" t="str">
        <f>OBV!H640</f>
        <v>BULLISH DIVERGENCE</v>
      </c>
      <c r="M640" s="8">
        <f t="shared" si="90"/>
        <v>0</v>
      </c>
      <c r="N640" s="8">
        <f t="shared" si="91"/>
        <v>45</v>
      </c>
      <c r="O640" s="8">
        <f t="shared" si="92"/>
        <v>50</v>
      </c>
      <c r="P640" s="8">
        <f t="shared" si="93"/>
        <v>66.5</v>
      </c>
      <c r="Q640" s="9">
        <f t="shared" si="94"/>
        <v>33.225000000000001</v>
      </c>
      <c r="R640" s="9">
        <f t="shared" si="95"/>
        <v>43.125</v>
      </c>
      <c r="S640" s="9">
        <f t="shared" si="96"/>
        <v>49.174999999999997</v>
      </c>
      <c r="T640" s="9">
        <f t="shared" si="97"/>
        <v>40.375</v>
      </c>
      <c r="U640" s="8">
        <f t="shared" si="98"/>
        <v>41.841666666666661</v>
      </c>
      <c r="V640" s="8">
        <f t="shared" si="99"/>
        <v>41.474999999999994</v>
      </c>
    </row>
    <row r="641" spans="1:22" ht="13.5" x14ac:dyDescent="0.25">
      <c r="A641" s="3">
        <f>RSI!A641</f>
        <v>42936</v>
      </c>
      <c r="B641" s="2">
        <f>RSI!B641</f>
        <v>9.3421000000000003</v>
      </c>
      <c r="C641" s="2">
        <f>RSI!I641</f>
        <v>86.245127106046311</v>
      </c>
      <c r="D641" s="2">
        <f>MACD!E641</f>
        <v>-8.2112792892415243E-2</v>
      </c>
      <c r="E641" s="2">
        <f>MACD!F641</f>
        <v>-5.5654709976435436E-2</v>
      </c>
      <c r="F641" s="2">
        <f>'Moving Avg'!D641</f>
        <v>9.2254400000000008</v>
      </c>
      <c r="G641" s="2">
        <f>'Moving Avg'!F641</f>
        <v>9.0327699999999975</v>
      </c>
      <c r="H641" s="2">
        <f>'Moving Avg'!G641</f>
        <v>8.9234560000000052</v>
      </c>
      <c r="I641" s="2">
        <f>'Moving Avg'!H641</f>
        <v>8.9023155000000145</v>
      </c>
      <c r="J641" s="6" t="str">
        <f>OBV!F641</f>
        <v>BULLISH</v>
      </c>
      <c r="K641" s="6" t="str">
        <f>OBV!G641</f>
        <v>NEUTRAL</v>
      </c>
      <c r="L641" s="6" t="str">
        <f>OBV!H641</f>
        <v>BULLISH DIVERGENCE</v>
      </c>
      <c r="M641" s="8">
        <f t="shared" si="90"/>
        <v>0</v>
      </c>
      <c r="N641" s="8">
        <f t="shared" si="91"/>
        <v>100</v>
      </c>
      <c r="O641" s="8">
        <f t="shared" si="92"/>
        <v>50</v>
      </c>
      <c r="P641" s="8">
        <f t="shared" si="93"/>
        <v>66.5</v>
      </c>
      <c r="Q641" s="9">
        <f t="shared" si="94"/>
        <v>52.475000000000001</v>
      </c>
      <c r="R641" s="9">
        <f t="shared" si="95"/>
        <v>54.125</v>
      </c>
      <c r="S641" s="9">
        <f t="shared" si="96"/>
        <v>57.424999999999997</v>
      </c>
      <c r="T641" s="9">
        <f t="shared" si="97"/>
        <v>54.125</v>
      </c>
      <c r="U641" s="8">
        <f t="shared" si="98"/>
        <v>54.67499999999999</v>
      </c>
      <c r="V641" s="8">
        <f t="shared" si="99"/>
        <v>54.537499999999994</v>
      </c>
    </row>
    <row r="642" spans="1:22" ht="13.5" x14ac:dyDescent="0.25">
      <c r="A642" s="3">
        <f>RSI!A642</f>
        <v>42937</v>
      </c>
      <c r="B642" s="2">
        <f>RSI!B642</f>
        <v>9.1487999999999996</v>
      </c>
      <c r="C642" s="2">
        <f>RSI!I642</f>
        <v>59.747587602226055</v>
      </c>
      <c r="D642" s="2">
        <f>MACD!E642</f>
        <v>-8.4949270235638252E-2</v>
      </c>
      <c r="E642" s="2">
        <f>MACD!F642</f>
        <v>-6.1513622028275997E-2</v>
      </c>
      <c r="F642" s="2">
        <f>'Moving Avg'!D642</f>
        <v>9.2454800000000006</v>
      </c>
      <c r="G642" s="2">
        <f>'Moving Avg'!F642</f>
        <v>9.0470149999999983</v>
      </c>
      <c r="H642" s="2">
        <f>'Moving Avg'!G642</f>
        <v>8.929154000000004</v>
      </c>
      <c r="I642" s="2">
        <f>'Moving Avg'!H642</f>
        <v>8.903124500000013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53.725000000000001</v>
      </c>
      <c r="R642" s="9">
        <f t="shared" si="95"/>
        <v>46.625</v>
      </c>
      <c r="S642" s="9">
        <f t="shared" si="96"/>
        <v>38.674999999999997</v>
      </c>
      <c r="T642" s="9">
        <f t="shared" si="97"/>
        <v>47.875</v>
      </c>
      <c r="U642" s="8">
        <f t="shared" si="98"/>
        <v>46.341666666666661</v>
      </c>
      <c r="V642" s="8">
        <f t="shared" si="99"/>
        <v>46.724999999999994</v>
      </c>
    </row>
    <row r="643" spans="1:22" ht="13.5" x14ac:dyDescent="0.25">
      <c r="A643" s="3">
        <f>RSI!A643</f>
        <v>42940</v>
      </c>
      <c r="B643" s="2">
        <f>RSI!B643</f>
        <v>9.0844000000000005</v>
      </c>
      <c r="C643" s="2">
        <f>RSI!I643</f>
        <v>53.81538309330692</v>
      </c>
      <c r="D643" s="2">
        <f>MACD!E643</f>
        <v>-8.1384695273937879E-2</v>
      </c>
      <c r="E643" s="2">
        <f>MACD!F643</f>
        <v>-6.5487836677408373E-2</v>
      </c>
      <c r="F643" s="2">
        <f>'Moving Avg'!D643</f>
        <v>9.2132600000000018</v>
      </c>
      <c r="G643" s="2">
        <f>'Moving Avg'!F643</f>
        <v>9.0549599999999977</v>
      </c>
      <c r="H643" s="2">
        <f>'Moving Avg'!G643</f>
        <v>8.9341800000000049</v>
      </c>
      <c r="I643" s="2">
        <f>'Moving Avg'!H643</f>
        <v>8.9039190000000126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25</v>
      </c>
      <c r="N643" s="8">
        <f t="shared" si="101"/>
        <v>45</v>
      </c>
      <c r="O643" s="8">
        <f t="shared" si="102"/>
        <v>50</v>
      </c>
      <c r="P643" s="8">
        <f t="shared" si="103"/>
        <v>16.5</v>
      </c>
      <c r="Q643" s="9">
        <f t="shared" ref="Q643:Q706" si="104">0.35*M643+N643*0.35+O643*0.15+P643*0.15</f>
        <v>34.475000000000001</v>
      </c>
      <c r="R643" s="9">
        <f t="shared" ref="R643:R706" si="105">M643*0.2+N643*0.2+O643*0.35+P643*0.25</f>
        <v>35.625</v>
      </c>
      <c r="S643" s="9">
        <f t="shared" ref="S643:S706" si="106">M643*0.15+N643*0.15+O643*0.25+P643*0.45</f>
        <v>30.425000000000001</v>
      </c>
      <c r="T643" s="9">
        <f t="shared" ref="T643:T706" si="107">0.25*SUM(M643:P643)</f>
        <v>34.125</v>
      </c>
      <c r="U643" s="8">
        <f t="shared" ref="U643:U706" si="108">SUM(Q643:S643)/3</f>
        <v>33.508333333333333</v>
      </c>
      <c r="V643" s="8">
        <f t="shared" ref="V643:V706" si="109">SUM(Q643:T643)/4</f>
        <v>33.662499999999994</v>
      </c>
    </row>
    <row r="644" spans="1:22" ht="13.5" x14ac:dyDescent="0.25">
      <c r="A644" s="3">
        <f>RSI!A644</f>
        <v>42942</v>
      </c>
      <c r="B644" s="2">
        <f>RSI!B644</f>
        <v>9.1487999999999996</v>
      </c>
      <c r="C644" s="2">
        <f>RSI!I644</f>
        <v>58.27666287640664</v>
      </c>
      <c r="D644" s="2">
        <f>MACD!E644</f>
        <v>-8.3404647138431542E-2</v>
      </c>
      <c r="E644" s="2">
        <f>MACD!F644</f>
        <v>-6.9071198769613013E-2</v>
      </c>
      <c r="F644" s="2">
        <f>'Moving Avg'!D644</f>
        <v>9.1939200000000021</v>
      </c>
      <c r="G644" s="2">
        <f>'Moving Avg'!F644</f>
        <v>9.066124999999996</v>
      </c>
      <c r="H644" s="2">
        <f>'Moving Avg'!G644</f>
        <v>8.9398780000000038</v>
      </c>
      <c r="I644" s="2">
        <f>'Moving Avg'!H644</f>
        <v>8.9050355000000128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25</v>
      </c>
      <c r="N644" s="8">
        <f t="shared" si="101"/>
        <v>45</v>
      </c>
      <c r="O644" s="8">
        <f t="shared" si="102"/>
        <v>50</v>
      </c>
      <c r="P644" s="8">
        <f t="shared" si="103"/>
        <v>16.5</v>
      </c>
      <c r="Q644" s="9">
        <f t="shared" si="104"/>
        <v>34.475000000000001</v>
      </c>
      <c r="R644" s="9">
        <f t="shared" si="105"/>
        <v>35.625</v>
      </c>
      <c r="S644" s="9">
        <f t="shared" si="106"/>
        <v>30.425000000000001</v>
      </c>
      <c r="T644" s="9">
        <f t="shared" si="107"/>
        <v>34.125</v>
      </c>
      <c r="U644" s="8">
        <f t="shared" si="108"/>
        <v>33.508333333333333</v>
      </c>
      <c r="V644" s="8">
        <f t="shared" si="109"/>
        <v>33.662499999999994</v>
      </c>
    </row>
    <row r="645" spans="1:22" ht="13.5" x14ac:dyDescent="0.25">
      <c r="A645" s="3">
        <f>RSI!A645</f>
        <v>42943</v>
      </c>
      <c r="B645" s="2">
        <f>RSI!B645</f>
        <v>9.0844000000000005</v>
      </c>
      <c r="C645" s="2">
        <f>RSI!I645</f>
        <v>52.785533074623814</v>
      </c>
      <c r="D645" s="2">
        <f>MACD!E645</f>
        <v>-8.2862391224420406E-2</v>
      </c>
      <c r="E645" s="2">
        <f>MACD!F645</f>
        <v>-7.1829437260574502E-2</v>
      </c>
      <c r="F645" s="2">
        <f>'Moving Avg'!D645</f>
        <v>9.1616999999999997</v>
      </c>
      <c r="G645" s="2">
        <f>'Moving Avg'!F645</f>
        <v>9.0740699999999954</v>
      </c>
      <c r="H645" s="2">
        <f>'Moving Avg'!G645</f>
        <v>8.9442880000000056</v>
      </c>
      <c r="I645" s="2">
        <f>'Moving Avg'!H645</f>
        <v>8.9058300000000123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25</v>
      </c>
      <c r="N645" s="8">
        <f t="shared" si="101"/>
        <v>45</v>
      </c>
      <c r="O645" s="8">
        <f t="shared" si="102"/>
        <v>50</v>
      </c>
      <c r="P645" s="8">
        <f t="shared" si="103"/>
        <v>16.5</v>
      </c>
      <c r="Q645" s="9">
        <f t="shared" si="104"/>
        <v>34.475000000000001</v>
      </c>
      <c r="R645" s="9">
        <f t="shared" si="105"/>
        <v>35.625</v>
      </c>
      <c r="S645" s="9">
        <f t="shared" si="106"/>
        <v>30.425000000000001</v>
      </c>
      <c r="T645" s="9">
        <f t="shared" si="107"/>
        <v>34.125</v>
      </c>
      <c r="U645" s="8">
        <f t="shared" si="108"/>
        <v>33.508333333333333</v>
      </c>
      <c r="V645" s="8">
        <f t="shared" si="109"/>
        <v>33.662499999999994</v>
      </c>
    </row>
    <row r="646" spans="1:22" ht="13.5" x14ac:dyDescent="0.25">
      <c r="A646" s="3">
        <f>RSI!A646</f>
        <v>42944</v>
      </c>
      <c r="B646" s="2">
        <f>RSI!B646</f>
        <v>9.1487999999999996</v>
      </c>
      <c r="C646" s="2">
        <f>RSI!I646</f>
        <v>57.135168340154905</v>
      </c>
      <c r="D646" s="2">
        <f>MACD!E646</f>
        <v>-8.7373587972994216E-2</v>
      </c>
      <c r="E646" s="2">
        <f>MACD!F646</f>
        <v>-7.4938267403058451E-2</v>
      </c>
      <c r="F646" s="2">
        <f>'Moving Avg'!D646</f>
        <v>9.1230399999999996</v>
      </c>
      <c r="G646" s="2">
        <f>'Moving Avg'!F646</f>
        <v>9.0824649999999956</v>
      </c>
      <c r="H646" s="2">
        <f>'Moving Avg'!G646</f>
        <v>8.9501080000000055</v>
      </c>
      <c r="I646" s="2">
        <f>'Moving Avg'!H646</f>
        <v>8.9070390000000117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25</v>
      </c>
      <c r="N646" s="8">
        <f t="shared" si="101"/>
        <v>45</v>
      </c>
      <c r="O646" s="8">
        <f t="shared" si="102"/>
        <v>50</v>
      </c>
      <c r="P646" s="8">
        <f t="shared" si="103"/>
        <v>16.5</v>
      </c>
      <c r="Q646" s="9">
        <f t="shared" si="104"/>
        <v>34.475000000000001</v>
      </c>
      <c r="R646" s="9">
        <f t="shared" si="105"/>
        <v>35.625</v>
      </c>
      <c r="S646" s="9">
        <f t="shared" si="106"/>
        <v>30.425000000000001</v>
      </c>
      <c r="T646" s="9">
        <f t="shared" si="107"/>
        <v>34.125</v>
      </c>
      <c r="U646" s="8">
        <f t="shared" si="108"/>
        <v>33.508333333333333</v>
      </c>
      <c r="V646" s="8">
        <f t="shared" si="109"/>
        <v>33.662499999999994</v>
      </c>
    </row>
    <row r="647" spans="1:22" ht="13.5" x14ac:dyDescent="0.25">
      <c r="A647" s="3">
        <f>RSI!A647</f>
        <v>42947</v>
      </c>
      <c r="B647" s="2">
        <f>RSI!B647</f>
        <v>9.1487999999999996</v>
      </c>
      <c r="C647" s="2">
        <f>RSI!I647</f>
        <v>57.135168340154898</v>
      </c>
      <c r="D647" s="2">
        <f>MACD!E647</f>
        <v>-8.2279242542696807E-2</v>
      </c>
      <c r="E647" s="2">
        <f>MACD!F647</f>
        <v>-7.640646243098613E-2</v>
      </c>
      <c r="F647" s="2">
        <f>'Moving Avg'!D647</f>
        <v>9.1230399999999996</v>
      </c>
      <c r="G647" s="2">
        <f>'Moving Avg'!F647</f>
        <v>9.0905549999999984</v>
      </c>
      <c r="H647" s="2">
        <f>'Moving Avg'!G647</f>
        <v>8.9558060000000044</v>
      </c>
      <c r="I647" s="2">
        <f>'Moving Avg'!H647</f>
        <v>8.9082170000000094</v>
      </c>
      <c r="J647" s="6" t="str">
        <f>OBV!F647</f>
        <v>BEARISH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45</v>
      </c>
      <c r="O647" s="8">
        <f t="shared" si="102"/>
        <v>50</v>
      </c>
      <c r="P647" s="8">
        <f t="shared" si="103"/>
        <v>16.5</v>
      </c>
      <c r="Q647" s="9">
        <f t="shared" si="104"/>
        <v>34.475000000000001</v>
      </c>
      <c r="R647" s="9">
        <f t="shared" si="105"/>
        <v>35.625</v>
      </c>
      <c r="S647" s="9">
        <f t="shared" si="106"/>
        <v>30.425000000000001</v>
      </c>
      <c r="T647" s="9">
        <f t="shared" si="107"/>
        <v>34.125</v>
      </c>
      <c r="U647" s="8">
        <f t="shared" si="108"/>
        <v>33.508333333333333</v>
      </c>
      <c r="V647" s="8">
        <f t="shared" si="109"/>
        <v>33.662499999999994</v>
      </c>
    </row>
    <row r="648" spans="1:22" ht="13.5" x14ac:dyDescent="0.25">
      <c r="A648" s="3">
        <f>RSI!A648</f>
        <v>42948</v>
      </c>
      <c r="B648" s="2">
        <f>RSI!B648</f>
        <v>9.2004000000000001</v>
      </c>
      <c r="C648" s="2">
        <f>RSI!I648</f>
        <v>60.51534428710643</v>
      </c>
      <c r="D648" s="2">
        <f>MACD!E648</f>
        <v>-5.2022085951522357E-2</v>
      </c>
      <c r="E648" s="2">
        <f>MACD!F648</f>
        <v>-7.1529587135093387E-2</v>
      </c>
      <c r="F648" s="2">
        <f>'Moving Avg'!D648</f>
        <v>9.1462400000000006</v>
      </c>
      <c r="G648" s="2">
        <f>'Moving Avg'!F648</f>
        <v>9.1012249999999977</v>
      </c>
      <c r="H648" s="2">
        <f>'Moving Avg'!G648</f>
        <v>8.9625360000000036</v>
      </c>
      <c r="I648" s="2">
        <f>'Moving Avg'!H648</f>
        <v>8.9098995000000087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83.5</v>
      </c>
      <c r="Q648" s="9">
        <f t="shared" si="104"/>
        <v>28.774999999999999</v>
      </c>
      <c r="R648" s="9">
        <f t="shared" si="105"/>
        <v>43.375</v>
      </c>
      <c r="S648" s="9">
        <f t="shared" si="106"/>
        <v>53.825000000000003</v>
      </c>
      <c r="T648" s="9">
        <f t="shared" si="107"/>
        <v>39.625</v>
      </c>
      <c r="U648" s="8">
        <f t="shared" si="108"/>
        <v>41.991666666666667</v>
      </c>
      <c r="V648" s="8">
        <f t="shared" si="109"/>
        <v>41.400000000000006</v>
      </c>
    </row>
    <row r="649" spans="1:22" ht="13.5" x14ac:dyDescent="0.25">
      <c r="A649" s="3">
        <f>RSI!A649</f>
        <v>42949</v>
      </c>
      <c r="B649" s="2">
        <f>RSI!B649</f>
        <v>9.2004000000000001</v>
      </c>
      <c r="C649" s="2">
        <f>RSI!I649</f>
        <v>60.51534428710643</v>
      </c>
      <c r="D649" s="2">
        <f>MACD!E649</f>
        <v>-2.7209532087194788E-2</v>
      </c>
      <c r="E649" s="2">
        <f>MACD!F649</f>
        <v>-6.266557612551367E-2</v>
      </c>
      <c r="F649" s="2">
        <f>'Moving Avg'!D649</f>
        <v>9.1565600000000007</v>
      </c>
      <c r="G649" s="2">
        <f>'Moving Avg'!F649</f>
        <v>9.1112799999999972</v>
      </c>
      <c r="H649" s="2">
        <f>'Moving Avg'!G649</f>
        <v>8.9692660000000028</v>
      </c>
      <c r="I649" s="2">
        <f>'Moving Avg'!H649</f>
        <v>8.9115820000000081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83.5</v>
      </c>
      <c r="Q649" s="9">
        <f t="shared" si="104"/>
        <v>28.774999999999999</v>
      </c>
      <c r="R649" s="9">
        <f t="shared" si="105"/>
        <v>43.375</v>
      </c>
      <c r="S649" s="9">
        <f t="shared" si="106"/>
        <v>53.825000000000003</v>
      </c>
      <c r="T649" s="9">
        <f t="shared" si="107"/>
        <v>39.625</v>
      </c>
      <c r="U649" s="8">
        <f t="shared" si="108"/>
        <v>41.991666666666667</v>
      </c>
      <c r="V649" s="8">
        <f t="shared" si="109"/>
        <v>41.400000000000006</v>
      </c>
    </row>
    <row r="650" spans="1:22" ht="13.5" x14ac:dyDescent="0.25">
      <c r="A650" s="3">
        <f>RSI!A650</f>
        <v>42950</v>
      </c>
      <c r="B650" s="2">
        <f>RSI!B650</f>
        <v>9.2133000000000003</v>
      </c>
      <c r="C650" s="2">
        <f>RSI!I650</f>
        <v>61.397932505317236</v>
      </c>
      <c r="D650" s="2">
        <f>MACD!E650</f>
        <v>-7.9010123121534548E-3</v>
      </c>
      <c r="E650" s="2">
        <f>MACD!F650</f>
        <v>-5.1712663362841631E-2</v>
      </c>
      <c r="F650" s="2">
        <f>'Moving Avg'!D650</f>
        <v>9.1823399999999999</v>
      </c>
      <c r="G650" s="2">
        <f>'Moving Avg'!F650</f>
        <v>9.1225949999999987</v>
      </c>
      <c r="H650" s="2">
        <f>'Moving Avg'!G650</f>
        <v>8.9762540000000026</v>
      </c>
      <c r="I650" s="2">
        <f>'Moving Avg'!H650</f>
        <v>8.9133290000000081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83.5</v>
      </c>
      <c r="Q650" s="9">
        <f t="shared" si="104"/>
        <v>28.774999999999999</v>
      </c>
      <c r="R650" s="9">
        <f t="shared" si="105"/>
        <v>43.375</v>
      </c>
      <c r="S650" s="9">
        <f t="shared" si="106"/>
        <v>53.825000000000003</v>
      </c>
      <c r="T650" s="9">
        <f t="shared" si="107"/>
        <v>39.625</v>
      </c>
      <c r="U650" s="8">
        <f t="shared" si="108"/>
        <v>41.991666666666667</v>
      </c>
      <c r="V650" s="8">
        <f t="shared" si="109"/>
        <v>41.400000000000006</v>
      </c>
    </row>
    <row r="651" spans="1:22" ht="13.5" x14ac:dyDescent="0.25">
      <c r="A651" s="3">
        <f>RSI!A651</f>
        <v>42951</v>
      </c>
      <c r="B651" s="2">
        <f>RSI!B651</f>
        <v>9.2004000000000001</v>
      </c>
      <c r="C651" s="2">
        <f>RSI!I651</f>
        <v>59.954695502331795</v>
      </c>
      <c r="D651" s="2">
        <f>MACD!E651</f>
        <v>2.3500830956749041E-2</v>
      </c>
      <c r="E651" s="2">
        <f>MACD!F651</f>
        <v>-3.6669964498923499E-2</v>
      </c>
      <c r="F651" s="2">
        <f>'Moving Avg'!D651</f>
        <v>9.1926600000000001</v>
      </c>
      <c r="G651" s="2">
        <f>'Moving Avg'!F651</f>
        <v>9.1332649999999997</v>
      </c>
      <c r="H651" s="2">
        <f>'Moving Avg'!G651</f>
        <v>8.9829840000000019</v>
      </c>
      <c r="I651" s="2">
        <f>'Moving Avg'!H651</f>
        <v>8.9150420000000068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83.5</v>
      </c>
      <c r="Q651" s="9">
        <f t="shared" si="104"/>
        <v>28.774999999999999</v>
      </c>
      <c r="R651" s="9">
        <f t="shared" si="105"/>
        <v>43.375</v>
      </c>
      <c r="S651" s="9">
        <f t="shared" si="106"/>
        <v>53.825000000000003</v>
      </c>
      <c r="T651" s="9">
        <f t="shared" si="107"/>
        <v>39.625</v>
      </c>
      <c r="U651" s="8">
        <f t="shared" si="108"/>
        <v>41.991666666666667</v>
      </c>
      <c r="V651" s="8">
        <f t="shared" si="109"/>
        <v>41.400000000000006</v>
      </c>
    </row>
    <row r="652" spans="1:22" ht="13.5" x14ac:dyDescent="0.25">
      <c r="A652" s="3">
        <f>RSI!A652</f>
        <v>42954</v>
      </c>
      <c r="B652" s="2">
        <f>RSI!B652</f>
        <v>9.2133000000000003</v>
      </c>
      <c r="C652" s="2">
        <f>RSI!I652</f>
        <v>60.943392263272784</v>
      </c>
      <c r="D652" s="2">
        <f>MACD!E652</f>
        <v>1.8756396697835243E-2</v>
      </c>
      <c r="E652" s="2">
        <f>MACD!F652</f>
        <v>-2.5584692259571752E-2</v>
      </c>
      <c r="F652" s="2">
        <f>'Moving Avg'!D652</f>
        <v>9.2055600000000002</v>
      </c>
      <c r="G652" s="2">
        <f>'Moving Avg'!F652</f>
        <v>9.1445800000000013</v>
      </c>
      <c r="H652" s="2">
        <f>'Moving Avg'!G652</f>
        <v>8.9912020000000012</v>
      </c>
      <c r="I652" s="2">
        <f>'Moving Avg'!H652</f>
        <v>8.9167890000000085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83.5</v>
      </c>
      <c r="Q652" s="9">
        <f t="shared" si="104"/>
        <v>28.774999999999999</v>
      </c>
      <c r="R652" s="9">
        <f t="shared" si="105"/>
        <v>43.375</v>
      </c>
      <c r="S652" s="9">
        <f t="shared" si="106"/>
        <v>53.825000000000003</v>
      </c>
      <c r="T652" s="9">
        <f t="shared" si="107"/>
        <v>39.625</v>
      </c>
      <c r="U652" s="8">
        <f t="shared" si="108"/>
        <v>41.991666666666667</v>
      </c>
      <c r="V652" s="8">
        <f t="shared" si="109"/>
        <v>41.400000000000006</v>
      </c>
    </row>
    <row r="653" spans="1:22" ht="13.5" x14ac:dyDescent="0.25">
      <c r="A653" s="3">
        <f>RSI!A653</f>
        <v>42955</v>
      </c>
      <c r="B653" s="2">
        <f>RSI!B653</f>
        <v>9.2067999999999994</v>
      </c>
      <c r="C653" s="2">
        <f>RSI!I653</f>
        <v>60.137704646714539</v>
      </c>
      <c r="D653" s="2">
        <f>MACD!E653</f>
        <v>4.6642456779117936E-3</v>
      </c>
      <c r="E653" s="2">
        <f>MACD!F653</f>
        <v>-1.9534904672075047E-2</v>
      </c>
      <c r="F653" s="2">
        <f>'Moving Avg'!D653</f>
        <v>9.2068399999999997</v>
      </c>
      <c r="G653" s="2">
        <f>'Moving Avg'!F653</f>
        <v>9.1549549999999975</v>
      </c>
      <c r="H653" s="2">
        <f>'Moving Avg'!G653</f>
        <v>8.999290000000002</v>
      </c>
      <c r="I653" s="2">
        <f>'Moving Avg'!H653</f>
        <v>8.918503500000007</v>
      </c>
      <c r="J653" s="6" t="str">
        <f>OBV!F653</f>
        <v>BULLISH</v>
      </c>
      <c r="K653" s="6" t="str">
        <f>OBV!G653</f>
        <v>NEUTRAL</v>
      </c>
      <c r="L653" s="6" t="str">
        <f>OBV!H653</f>
        <v>CONFIRMED BULLISH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83.5</v>
      </c>
      <c r="Q653" s="9">
        <f t="shared" si="104"/>
        <v>28.774999999999999</v>
      </c>
      <c r="R653" s="9">
        <f t="shared" si="105"/>
        <v>43.375</v>
      </c>
      <c r="S653" s="9">
        <f t="shared" si="106"/>
        <v>53.825000000000003</v>
      </c>
      <c r="T653" s="9">
        <f t="shared" si="107"/>
        <v>39.625</v>
      </c>
      <c r="U653" s="8">
        <f t="shared" si="108"/>
        <v>41.991666666666667</v>
      </c>
      <c r="V653" s="8">
        <f t="shared" si="109"/>
        <v>41.400000000000006</v>
      </c>
    </row>
    <row r="654" spans="1:22" ht="13.5" x14ac:dyDescent="0.25">
      <c r="A654" s="3">
        <f>RSI!A654</f>
        <v>42956</v>
      </c>
      <c r="B654" s="2">
        <f>RSI!B654</f>
        <v>9.2133000000000003</v>
      </c>
      <c r="C654" s="2">
        <f>RSI!I654</f>
        <v>60.697265743009865</v>
      </c>
      <c r="D654" s="2">
        <f>MACD!E654</f>
        <v>1.601571851159278E-3</v>
      </c>
      <c r="E654" s="2">
        <f>MACD!F654</f>
        <v>-1.5307609367428183E-2</v>
      </c>
      <c r="F654" s="2">
        <f>'Moving Avg'!D654</f>
        <v>9.2094199999999997</v>
      </c>
      <c r="G654" s="2">
        <f>'Moving Avg'!F654</f>
        <v>9.1656549999999992</v>
      </c>
      <c r="H654" s="2">
        <f>'Moving Avg'!G654</f>
        <v>9.0075080000000014</v>
      </c>
      <c r="I654" s="2">
        <f>'Moving Avg'!H654</f>
        <v>8.9202195000000071</v>
      </c>
      <c r="J654" s="6" t="str">
        <f>OBV!F654</f>
        <v>BULLISH</v>
      </c>
      <c r="K654" s="6" t="str">
        <f>OBV!G654</f>
        <v>NEUTRAL</v>
      </c>
      <c r="L654" s="6" t="str">
        <f>OBV!H654</f>
        <v>CONFIRMED BULLISH</v>
      </c>
      <c r="M654" s="8">
        <f t="shared" si="100"/>
        <v>25</v>
      </c>
      <c r="N654" s="8">
        <f t="shared" si="101"/>
        <v>0</v>
      </c>
      <c r="O654" s="8">
        <f t="shared" si="102"/>
        <v>50</v>
      </c>
      <c r="P654" s="8">
        <f t="shared" si="103"/>
        <v>83.5</v>
      </c>
      <c r="Q654" s="9">
        <f t="shared" si="104"/>
        <v>28.774999999999999</v>
      </c>
      <c r="R654" s="9">
        <f t="shared" si="105"/>
        <v>43.375</v>
      </c>
      <c r="S654" s="9">
        <f t="shared" si="106"/>
        <v>53.825000000000003</v>
      </c>
      <c r="T654" s="9">
        <f t="shared" si="107"/>
        <v>39.625</v>
      </c>
      <c r="U654" s="8">
        <f t="shared" si="108"/>
        <v>41.991666666666667</v>
      </c>
      <c r="V654" s="8">
        <f t="shared" si="109"/>
        <v>41.400000000000006</v>
      </c>
    </row>
    <row r="655" spans="1:22" ht="13.5" x14ac:dyDescent="0.25">
      <c r="A655" s="3">
        <f>RSI!A655</f>
        <v>42957</v>
      </c>
      <c r="B655" s="2">
        <f>RSI!B655</f>
        <v>9.2776999999999994</v>
      </c>
      <c r="C655" s="2">
        <f>RSI!I655</f>
        <v>65.817052901377423</v>
      </c>
      <c r="D655" s="2">
        <f>MACD!E655</f>
        <v>-1.6229315868958594E-2</v>
      </c>
      <c r="E655" s="2">
        <f>MACD!F655</f>
        <v>-1.5491950667734266E-2</v>
      </c>
      <c r="F655" s="2">
        <f>'Moving Avg'!D655</f>
        <v>9.2222999999999988</v>
      </c>
      <c r="G655" s="2">
        <f>'Moving Avg'!F655</f>
        <v>9.1801899999999996</v>
      </c>
      <c r="H655" s="2">
        <f>'Moving Avg'!G655</f>
        <v>9.0170139999999996</v>
      </c>
      <c r="I655" s="2">
        <f>'Moving Avg'!H655</f>
        <v>8.9219805000000072</v>
      </c>
      <c r="J655" s="6" t="str">
        <f>OBV!F655</f>
        <v>BULLISH</v>
      </c>
      <c r="K655" s="6" t="str">
        <f>OBV!G655</f>
        <v>NEUTRAL</v>
      </c>
      <c r="L655" s="6" t="str">
        <f>OBV!H655</f>
        <v>CONFIRMED BULLISH</v>
      </c>
      <c r="M655" s="8">
        <f t="shared" si="100"/>
        <v>25</v>
      </c>
      <c r="N655" s="8">
        <f t="shared" si="101"/>
        <v>45</v>
      </c>
      <c r="O655" s="8">
        <f t="shared" si="102"/>
        <v>50</v>
      </c>
      <c r="P655" s="8">
        <f t="shared" si="103"/>
        <v>83.5</v>
      </c>
      <c r="Q655" s="9">
        <f t="shared" si="104"/>
        <v>44.524999999999999</v>
      </c>
      <c r="R655" s="9">
        <f t="shared" si="105"/>
        <v>52.375</v>
      </c>
      <c r="S655" s="9">
        <f t="shared" si="106"/>
        <v>60.575000000000003</v>
      </c>
      <c r="T655" s="9">
        <f t="shared" si="107"/>
        <v>50.875</v>
      </c>
      <c r="U655" s="8">
        <f t="shared" si="108"/>
        <v>52.491666666666674</v>
      </c>
      <c r="V655" s="8">
        <f t="shared" si="109"/>
        <v>52.087500000000006</v>
      </c>
    </row>
    <row r="656" spans="1:22" ht="13.5" x14ac:dyDescent="0.25">
      <c r="A656" s="3">
        <f>RSI!A656</f>
        <v>42958</v>
      </c>
      <c r="B656" s="2">
        <f>RSI!B656</f>
        <v>9.3356999999999992</v>
      </c>
      <c r="C656" s="2">
        <f>RSI!I656</f>
        <v>69.651424995435988</v>
      </c>
      <c r="D656" s="2">
        <f>MACD!E656</f>
        <v>-2.6605888118409027E-2</v>
      </c>
      <c r="E656" s="2">
        <f>MACD!F656</f>
        <v>-1.7714738157869218E-2</v>
      </c>
      <c r="F656" s="2">
        <f>'Moving Avg'!D656</f>
        <v>9.2493599999999994</v>
      </c>
      <c r="G656" s="2">
        <f>'Moving Avg'!F656</f>
        <v>9.1976249999999986</v>
      </c>
      <c r="H656" s="2">
        <f>'Moving Avg'!G656</f>
        <v>9.0270659999999996</v>
      </c>
      <c r="I656" s="2">
        <f>'Moving Avg'!H656</f>
        <v>8.9241855000000072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45</v>
      </c>
      <c r="O656" s="8">
        <f t="shared" si="102"/>
        <v>50</v>
      </c>
      <c r="P656" s="8">
        <f t="shared" si="103"/>
        <v>83.5</v>
      </c>
      <c r="Q656" s="9">
        <f t="shared" si="104"/>
        <v>44.524999999999999</v>
      </c>
      <c r="R656" s="9">
        <f t="shared" si="105"/>
        <v>52.375</v>
      </c>
      <c r="S656" s="9">
        <f t="shared" si="106"/>
        <v>60.575000000000003</v>
      </c>
      <c r="T656" s="9">
        <f t="shared" si="107"/>
        <v>50.875</v>
      </c>
      <c r="U656" s="8">
        <f t="shared" si="108"/>
        <v>52.491666666666674</v>
      </c>
      <c r="V656" s="8">
        <f t="shared" si="109"/>
        <v>52.087500000000006</v>
      </c>
    </row>
    <row r="657" spans="1:22" ht="13.5" x14ac:dyDescent="0.25">
      <c r="A657" s="3">
        <f>RSI!A657</f>
        <v>42961</v>
      </c>
      <c r="B657" s="2">
        <f>RSI!B657</f>
        <v>9.3356999999999992</v>
      </c>
      <c r="C657" s="2">
        <f>RSI!I657</f>
        <v>69.651424995435988</v>
      </c>
      <c r="D657" s="2">
        <f>MACD!E657</f>
        <v>-3.6562394717057245E-2</v>
      </c>
      <c r="E657" s="2">
        <f>MACD!F657</f>
        <v>-2.1484269469706826E-2</v>
      </c>
      <c r="F657" s="2">
        <f>'Moving Avg'!D657</f>
        <v>9.2738399999999981</v>
      </c>
      <c r="G657" s="2">
        <f>'Moving Avg'!F657</f>
        <v>9.2119800000000005</v>
      </c>
      <c r="H657" s="2">
        <f>'Moving Avg'!G657</f>
        <v>9.0377319999999983</v>
      </c>
      <c r="I657" s="2">
        <f>'Moving Avg'!H657</f>
        <v>8.9259290000000071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45</v>
      </c>
      <c r="O657" s="8">
        <f t="shared" si="102"/>
        <v>50</v>
      </c>
      <c r="P657" s="8">
        <f t="shared" si="103"/>
        <v>83.5</v>
      </c>
      <c r="Q657" s="9">
        <f t="shared" si="104"/>
        <v>44.524999999999999</v>
      </c>
      <c r="R657" s="9">
        <f t="shared" si="105"/>
        <v>52.375</v>
      </c>
      <c r="S657" s="9">
        <f t="shared" si="106"/>
        <v>60.575000000000003</v>
      </c>
      <c r="T657" s="9">
        <f t="shared" si="107"/>
        <v>50.875</v>
      </c>
      <c r="U657" s="8">
        <f t="shared" si="108"/>
        <v>52.491666666666674</v>
      </c>
      <c r="V657" s="8">
        <f t="shared" si="109"/>
        <v>52.087500000000006</v>
      </c>
    </row>
    <row r="658" spans="1:22" ht="13.5" x14ac:dyDescent="0.25">
      <c r="A658" s="3">
        <f>RSI!A658</f>
        <v>42962</v>
      </c>
      <c r="B658" s="2">
        <f>RSI!B658</f>
        <v>9.3292000000000002</v>
      </c>
      <c r="C658" s="2">
        <f>RSI!I658</f>
        <v>68.650541678081012</v>
      </c>
      <c r="D658" s="2">
        <f>MACD!E658</f>
        <v>-3.7656382568222568E-2</v>
      </c>
      <c r="E658" s="2">
        <f>MACD!F658</f>
        <v>-2.4718692089409973E-2</v>
      </c>
      <c r="F658" s="2">
        <f>'Moving Avg'!D658</f>
        <v>9.2983200000000004</v>
      </c>
      <c r="G658" s="2">
        <f>'Moving Avg'!F658</f>
        <v>9.2161650000000002</v>
      </c>
      <c r="H658" s="2">
        <f>'Moving Avg'!G658</f>
        <v>9.0482680000000002</v>
      </c>
      <c r="I658" s="2">
        <f>'Moving Avg'!H658</f>
        <v>8.9276705000000067</v>
      </c>
      <c r="J658" s="6" t="str">
        <f>OBV!F658</f>
        <v>BULLISH</v>
      </c>
      <c r="K658" s="6" t="str">
        <f>OBV!G658</f>
        <v>NEUTRAL</v>
      </c>
      <c r="L658" s="6" t="str">
        <f>OBV!H658</f>
        <v>CONFIRMED BULLISH</v>
      </c>
      <c r="M658" s="8">
        <f t="shared" si="100"/>
        <v>25</v>
      </c>
      <c r="N658" s="8">
        <f t="shared" si="101"/>
        <v>45</v>
      </c>
      <c r="O658" s="8">
        <f t="shared" si="102"/>
        <v>50</v>
      </c>
      <c r="P658" s="8">
        <f t="shared" si="103"/>
        <v>83.5</v>
      </c>
      <c r="Q658" s="9">
        <f t="shared" si="104"/>
        <v>44.524999999999999</v>
      </c>
      <c r="R658" s="9">
        <f t="shared" si="105"/>
        <v>52.375</v>
      </c>
      <c r="S658" s="9">
        <f t="shared" si="106"/>
        <v>60.575000000000003</v>
      </c>
      <c r="T658" s="9">
        <f t="shared" si="107"/>
        <v>50.875</v>
      </c>
      <c r="U658" s="8">
        <f t="shared" si="108"/>
        <v>52.491666666666674</v>
      </c>
      <c r="V658" s="8">
        <f t="shared" si="109"/>
        <v>52.087500000000006</v>
      </c>
    </row>
    <row r="659" spans="1:22" ht="13.5" x14ac:dyDescent="0.25">
      <c r="A659" s="3">
        <f>RSI!A659</f>
        <v>42963</v>
      </c>
      <c r="B659" s="2">
        <f>RSI!B659</f>
        <v>9.3292000000000002</v>
      </c>
      <c r="C659" s="2">
        <f>RSI!I659</f>
        <v>68.650541678081012</v>
      </c>
      <c r="D659" s="2">
        <f>MACD!E659</f>
        <v>-3.9552169259952308E-2</v>
      </c>
      <c r="E659" s="2">
        <f>MACD!F659</f>
        <v>-2.7685387523518443E-2</v>
      </c>
      <c r="F659" s="2">
        <f>'Moving Avg'!D659</f>
        <v>9.3215000000000003</v>
      </c>
      <c r="G659" s="2">
        <f>'Moving Avg'!F659</f>
        <v>9.2203500000000016</v>
      </c>
      <c r="H659" s="2">
        <f>'Moving Avg'!G659</f>
        <v>9.0575739999999989</v>
      </c>
      <c r="I659" s="2">
        <f>'Moving Avg'!H659</f>
        <v>8.9298430000000071</v>
      </c>
      <c r="J659" s="6" t="str">
        <f>OBV!F659</f>
        <v>BULLISH</v>
      </c>
      <c r="K659" s="6" t="str">
        <f>OBV!G659</f>
        <v>NEUTRAL</v>
      </c>
      <c r="L659" s="6" t="str">
        <f>OBV!H659</f>
        <v>CONFIRMED BULLISH</v>
      </c>
      <c r="M659" s="8">
        <f t="shared" si="100"/>
        <v>25</v>
      </c>
      <c r="N659" s="8">
        <f t="shared" si="101"/>
        <v>45</v>
      </c>
      <c r="O659" s="8">
        <f t="shared" si="102"/>
        <v>50</v>
      </c>
      <c r="P659" s="8">
        <f t="shared" si="103"/>
        <v>83.5</v>
      </c>
      <c r="Q659" s="9">
        <f t="shared" si="104"/>
        <v>44.524999999999999</v>
      </c>
      <c r="R659" s="9">
        <f t="shared" si="105"/>
        <v>52.375</v>
      </c>
      <c r="S659" s="9">
        <f t="shared" si="106"/>
        <v>60.575000000000003</v>
      </c>
      <c r="T659" s="9">
        <f t="shared" si="107"/>
        <v>50.875</v>
      </c>
      <c r="U659" s="8">
        <f t="shared" si="108"/>
        <v>52.491666666666674</v>
      </c>
      <c r="V659" s="8">
        <f t="shared" si="109"/>
        <v>52.087500000000006</v>
      </c>
    </row>
    <row r="660" spans="1:22" ht="13.5" x14ac:dyDescent="0.25">
      <c r="A660" s="3">
        <f>RSI!A660</f>
        <v>42964</v>
      </c>
      <c r="B660" s="2">
        <f>RSI!B660</f>
        <v>9.3292000000000002</v>
      </c>
      <c r="C660" s="2">
        <f>RSI!I660</f>
        <v>68.650541678081026</v>
      </c>
      <c r="D660" s="2">
        <f>MACD!E660</f>
        <v>-4.0069926135126721E-2</v>
      </c>
      <c r="E660" s="2">
        <f>MACD!F660</f>
        <v>-3.01622952458401E-2</v>
      </c>
      <c r="F660" s="2">
        <f>'Moving Avg'!D660</f>
        <v>9.3317999999999994</v>
      </c>
      <c r="G660" s="2">
        <f>'Moving Avg'!F660</f>
        <v>9.224535000000003</v>
      </c>
      <c r="H660" s="2">
        <f>'Moving Avg'!G660</f>
        <v>9.0656479999999995</v>
      </c>
      <c r="I660" s="2">
        <f>'Moving Avg'!H660</f>
        <v>8.9320155000000074</v>
      </c>
      <c r="J660" s="6" t="str">
        <f>OBV!F660</f>
        <v>BEARISH</v>
      </c>
      <c r="K660" s="6" t="str">
        <f>OBV!G660</f>
        <v>NEUTRAL</v>
      </c>
      <c r="L660" s="6" t="str">
        <f>OBV!H660</f>
        <v>BEARISH DIVERGENCE</v>
      </c>
      <c r="M660" s="8">
        <f t="shared" si="100"/>
        <v>25</v>
      </c>
      <c r="N660" s="8">
        <f t="shared" si="101"/>
        <v>45</v>
      </c>
      <c r="O660" s="8">
        <f t="shared" si="102"/>
        <v>50</v>
      </c>
      <c r="P660" s="8">
        <f t="shared" si="103"/>
        <v>16.5</v>
      </c>
      <c r="Q660" s="9">
        <f t="shared" si="104"/>
        <v>34.475000000000001</v>
      </c>
      <c r="R660" s="9">
        <f t="shared" si="105"/>
        <v>35.625</v>
      </c>
      <c r="S660" s="9">
        <f t="shared" si="106"/>
        <v>30.425000000000001</v>
      </c>
      <c r="T660" s="9">
        <f t="shared" si="107"/>
        <v>34.125</v>
      </c>
      <c r="U660" s="8">
        <f t="shared" si="108"/>
        <v>33.508333333333333</v>
      </c>
      <c r="V660" s="8">
        <f t="shared" si="109"/>
        <v>33.662499999999994</v>
      </c>
    </row>
    <row r="661" spans="1:22" ht="13.5" x14ac:dyDescent="0.25">
      <c r="A661" s="3">
        <f>RSI!A661</f>
        <v>42965</v>
      </c>
      <c r="B661" s="2">
        <f>RSI!B661</f>
        <v>9.3228000000000009</v>
      </c>
      <c r="C661" s="2">
        <f>RSI!I661</f>
        <v>67.458447804860427</v>
      </c>
      <c r="D661" s="2">
        <f>MACD!E661</f>
        <v>-4.2850277805021264E-2</v>
      </c>
      <c r="E661" s="2">
        <f>MACD!F661</f>
        <v>-3.2699891757676333E-2</v>
      </c>
      <c r="F661" s="2">
        <f>'Moving Avg'!D661</f>
        <v>9.3292200000000012</v>
      </c>
      <c r="G661" s="2">
        <f>'Moving Avg'!F661</f>
        <v>9.2235700000000023</v>
      </c>
      <c r="H661" s="2">
        <f>'Moving Avg'!G661</f>
        <v>9.0717479999999995</v>
      </c>
      <c r="I661" s="2">
        <f>'Moving Avg'!H661</f>
        <v>8.9341560000000069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45</v>
      </c>
      <c r="O661" s="8">
        <f t="shared" si="102"/>
        <v>50</v>
      </c>
      <c r="P661" s="8">
        <f t="shared" si="103"/>
        <v>16.5</v>
      </c>
      <c r="Q661" s="9">
        <f t="shared" si="104"/>
        <v>34.475000000000001</v>
      </c>
      <c r="R661" s="9">
        <f t="shared" si="105"/>
        <v>35.625</v>
      </c>
      <c r="S661" s="9">
        <f t="shared" si="106"/>
        <v>30.425000000000001</v>
      </c>
      <c r="T661" s="9">
        <f t="shared" si="107"/>
        <v>34.125</v>
      </c>
      <c r="U661" s="8">
        <f t="shared" si="108"/>
        <v>33.508333333333333</v>
      </c>
      <c r="V661" s="8">
        <f t="shared" si="109"/>
        <v>33.662499999999994</v>
      </c>
    </row>
    <row r="662" spans="1:22" ht="13.5" x14ac:dyDescent="0.25">
      <c r="A662" s="3">
        <f>RSI!A662</f>
        <v>42968</v>
      </c>
      <c r="B662" s="2">
        <f>RSI!B662</f>
        <v>9.3228000000000009</v>
      </c>
      <c r="C662" s="2">
        <f>RSI!I662</f>
        <v>67.458447804860427</v>
      </c>
      <c r="D662" s="2">
        <f>MACD!E662</f>
        <v>-4.3950550163998514E-2</v>
      </c>
      <c r="E662" s="2">
        <f>MACD!F662</f>
        <v>-3.4950023438940769E-2</v>
      </c>
      <c r="F662" s="2">
        <f>'Moving Avg'!D662</f>
        <v>9.3266400000000012</v>
      </c>
      <c r="G662" s="2">
        <f>'Moving Avg'!F662</f>
        <v>9.2322700000000033</v>
      </c>
      <c r="H662" s="2">
        <f>'Moving Avg'!G662</f>
        <v>9.0809259999999998</v>
      </c>
      <c r="I662" s="2">
        <f>'Moving Avg'!H662</f>
        <v>8.9362965000000063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45</v>
      </c>
      <c r="O662" s="8">
        <f t="shared" si="102"/>
        <v>50</v>
      </c>
      <c r="P662" s="8">
        <f t="shared" si="103"/>
        <v>16.5</v>
      </c>
      <c r="Q662" s="9">
        <f t="shared" si="104"/>
        <v>34.475000000000001</v>
      </c>
      <c r="R662" s="9">
        <f t="shared" si="105"/>
        <v>35.625</v>
      </c>
      <c r="S662" s="9">
        <f t="shared" si="106"/>
        <v>30.425000000000001</v>
      </c>
      <c r="T662" s="9">
        <f t="shared" si="107"/>
        <v>34.125</v>
      </c>
      <c r="U662" s="8">
        <f t="shared" si="108"/>
        <v>33.508333333333333</v>
      </c>
      <c r="V662" s="8">
        <f t="shared" si="109"/>
        <v>33.662499999999994</v>
      </c>
    </row>
    <row r="663" spans="1:22" ht="13.5" x14ac:dyDescent="0.25">
      <c r="A663" s="3">
        <f>RSI!A663</f>
        <v>42969</v>
      </c>
      <c r="B663" s="2">
        <f>RSI!B663</f>
        <v>9.3163999999999998</v>
      </c>
      <c r="C663" s="2">
        <f>RSI!I663</f>
        <v>66.126727910158252</v>
      </c>
      <c r="D663" s="2">
        <f>MACD!E663</f>
        <v>-4.6085515115743547E-2</v>
      </c>
      <c r="E663" s="2">
        <f>MACD!F663</f>
        <v>-3.7177121774301325E-2</v>
      </c>
      <c r="F663" s="2">
        <f>'Moving Avg'!D663</f>
        <v>9.3240800000000004</v>
      </c>
      <c r="G663" s="2">
        <f>'Moving Avg'!F663</f>
        <v>9.2438700000000011</v>
      </c>
      <c r="H663" s="2">
        <f>'Moving Avg'!G663</f>
        <v>9.0899760000000001</v>
      </c>
      <c r="I663" s="2">
        <f>'Moving Avg'!H663</f>
        <v>8.9379435000000065</v>
      </c>
      <c r="J663" s="6" t="str">
        <f>OBV!F663</f>
        <v>BEARISH</v>
      </c>
      <c r="K663" s="6" t="str">
        <f>OBV!G663</f>
        <v>NEUTRAL</v>
      </c>
      <c r="L663" s="6" t="str">
        <f>OBV!H663</f>
        <v>CONFIRMED BEARISH</v>
      </c>
      <c r="M663" s="8">
        <f t="shared" si="100"/>
        <v>25</v>
      </c>
      <c r="N663" s="8">
        <f t="shared" si="101"/>
        <v>45</v>
      </c>
      <c r="O663" s="8">
        <f t="shared" si="102"/>
        <v>50</v>
      </c>
      <c r="P663" s="8">
        <f t="shared" si="103"/>
        <v>16.5</v>
      </c>
      <c r="Q663" s="9">
        <f t="shared" si="104"/>
        <v>34.475000000000001</v>
      </c>
      <c r="R663" s="9">
        <f t="shared" si="105"/>
        <v>35.625</v>
      </c>
      <c r="S663" s="9">
        <f t="shared" si="106"/>
        <v>30.425000000000001</v>
      </c>
      <c r="T663" s="9">
        <f t="shared" si="107"/>
        <v>34.125</v>
      </c>
      <c r="U663" s="8">
        <f t="shared" si="108"/>
        <v>33.508333333333333</v>
      </c>
      <c r="V663" s="8">
        <f t="shared" si="109"/>
        <v>33.662499999999994</v>
      </c>
    </row>
    <row r="664" spans="1:22" ht="13.5" x14ac:dyDescent="0.25">
      <c r="A664" s="3">
        <f>RSI!A664</f>
        <v>42970</v>
      </c>
      <c r="B664" s="2">
        <f>RSI!B664</f>
        <v>9.3292000000000002</v>
      </c>
      <c r="C664" s="2">
        <f>RSI!I664</f>
        <v>67.508269810410837</v>
      </c>
      <c r="D664" s="2">
        <f>MACD!E664</f>
        <v>-4.8430168395704243E-2</v>
      </c>
      <c r="E664" s="2">
        <f>MACD!F664</f>
        <v>-3.9427731098581914E-2</v>
      </c>
      <c r="F664" s="2">
        <f>'Moving Avg'!D664</f>
        <v>9.3240800000000004</v>
      </c>
      <c r="G664" s="2">
        <f>'Moving Avg'!F664</f>
        <v>9.2528900000000025</v>
      </c>
      <c r="H664" s="2">
        <f>'Moving Avg'!G664</f>
        <v>9.0992819999999988</v>
      </c>
      <c r="I664" s="2">
        <f>'Moving Avg'!H664</f>
        <v>8.9396850000000043</v>
      </c>
      <c r="J664" s="6" t="str">
        <f>OBV!F664</f>
        <v>BULLISH</v>
      </c>
      <c r="K664" s="6" t="str">
        <f>OBV!G664</f>
        <v>STRONG</v>
      </c>
      <c r="L664" s="6" t="str">
        <f>OBV!H664</f>
        <v>NEUTRAL</v>
      </c>
      <c r="M664" s="8">
        <f t="shared" si="100"/>
        <v>25</v>
      </c>
      <c r="N664" s="8">
        <f t="shared" si="101"/>
        <v>45</v>
      </c>
      <c r="O664" s="8">
        <f t="shared" si="102"/>
        <v>50</v>
      </c>
      <c r="P664" s="8">
        <f t="shared" si="103"/>
        <v>66</v>
      </c>
      <c r="Q664" s="9">
        <f t="shared" si="104"/>
        <v>41.9</v>
      </c>
      <c r="R664" s="9">
        <f t="shared" si="105"/>
        <v>48</v>
      </c>
      <c r="S664" s="9">
        <f t="shared" si="106"/>
        <v>52.7</v>
      </c>
      <c r="T664" s="9">
        <f t="shared" si="107"/>
        <v>46.5</v>
      </c>
      <c r="U664" s="8">
        <f t="shared" si="108"/>
        <v>47.533333333333339</v>
      </c>
      <c r="V664" s="8">
        <f t="shared" si="109"/>
        <v>47.275000000000006</v>
      </c>
    </row>
    <row r="665" spans="1:22" ht="13.5" x14ac:dyDescent="0.25">
      <c r="A665" s="3">
        <f>RSI!A665</f>
        <v>42971</v>
      </c>
      <c r="B665" s="2">
        <f>RSI!B665</f>
        <v>9.3292000000000002</v>
      </c>
      <c r="C665" s="2">
        <f>RSI!I665</f>
        <v>67.508269810410837</v>
      </c>
      <c r="D665" s="2">
        <f>MACD!E665</f>
        <v>-4.1128342123359474E-2</v>
      </c>
      <c r="E665" s="2">
        <f>MACD!F665</f>
        <v>-3.9767853303537423E-2</v>
      </c>
      <c r="F665" s="2">
        <f>'Moving Avg'!D665</f>
        <v>9.3240800000000004</v>
      </c>
      <c r="G665" s="2">
        <f>'Moving Avg'!F665</f>
        <v>9.2651300000000028</v>
      </c>
      <c r="H665" s="2">
        <f>'Moving Avg'!G665</f>
        <v>9.1085879999999992</v>
      </c>
      <c r="I665" s="2">
        <f>'Moving Avg'!H665</f>
        <v>8.9416420000000052</v>
      </c>
      <c r="J665" s="6" t="str">
        <f>OBV!F665</f>
        <v>BULLISH</v>
      </c>
      <c r="K665" s="6" t="str">
        <f>OBV!G665</f>
        <v>STRONG</v>
      </c>
      <c r="L665" s="6" t="str">
        <f>OBV!H665</f>
        <v>NEUTRAL</v>
      </c>
      <c r="M665" s="8">
        <f t="shared" si="100"/>
        <v>25</v>
      </c>
      <c r="N665" s="8">
        <f t="shared" si="101"/>
        <v>45</v>
      </c>
      <c r="O665" s="8">
        <f t="shared" si="102"/>
        <v>50</v>
      </c>
      <c r="P665" s="8">
        <f t="shared" si="103"/>
        <v>66</v>
      </c>
      <c r="Q665" s="9">
        <f t="shared" si="104"/>
        <v>41.9</v>
      </c>
      <c r="R665" s="9">
        <f t="shared" si="105"/>
        <v>48</v>
      </c>
      <c r="S665" s="9">
        <f t="shared" si="106"/>
        <v>52.7</v>
      </c>
      <c r="T665" s="9">
        <f t="shared" si="107"/>
        <v>46.5</v>
      </c>
      <c r="U665" s="8">
        <f t="shared" si="108"/>
        <v>47.533333333333339</v>
      </c>
      <c r="V665" s="8">
        <f t="shared" si="109"/>
        <v>47.275000000000006</v>
      </c>
    </row>
    <row r="666" spans="1:22" ht="13.5" x14ac:dyDescent="0.25">
      <c r="A666" s="3">
        <f>RSI!A666</f>
        <v>42972</v>
      </c>
      <c r="B666" s="2">
        <f>RSI!B666</f>
        <v>9.3292000000000002</v>
      </c>
      <c r="C666" s="2">
        <f>RSI!I666</f>
        <v>67.508269810410837</v>
      </c>
      <c r="D666" s="2">
        <f>MACD!E666</f>
        <v>-2.6602656672109148E-2</v>
      </c>
      <c r="E666" s="2">
        <f>MACD!F666</f>
        <v>-3.7134813977251768E-2</v>
      </c>
      <c r="F666" s="2">
        <f>'Moving Avg'!D666</f>
        <v>9.3253599999999999</v>
      </c>
      <c r="G666" s="2">
        <f>'Moving Avg'!F666</f>
        <v>9.2741500000000023</v>
      </c>
      <c r="H666" s="2">
        <f>'Moving Avg'!G666</f>
        <v>9.1178939999999997</v>
      </c>
      <c r="I666" s="2">
        <f>'Moving Avg'!H666</f>
        <v>8.9438145000000056</v>
      </c>
      <c r="J666" s="6" t="str">
        <f>OBV!F666</f>
        <v>BULLISH</v>
      </c>
      <c r="K666" s="6" t="str">
        <f>OBV!G666</f>
        <v>STRONG</v>
      </c>
      <c r="L666" s="6" t="str">
        <f>OBV!H666</f>
        <v>CONFIRMED BULLISH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100</v>
      </c>
      <c r="Q666" s="9">
        <f t="shared" si="104"/>
        <v>31.25</v>
      </c>
      <c r="R666" s="9">
        <f t="shared" si="105"/>
        <v>47.5</v>
      </c>
      <c r="S666" s="9">
        <f t="shared" si="106"/>
        <v>61.25</v>
      </c>
      <c r="T666" s="9">
        <f t="shared" si="107"/>
        <v>43.75</v>
      </c>
      <c r="U666" s="8">
        <f t="shared" si="108"/>
        <v>46.666666666666664</v>
      </c>
      <c r="V666" s="8">
        <f t="shared" si="109"/>
        <v>45.9375</v>
      </c>
    </row>
    <row r="667" spans="1:22" ht="13.5" x14ac:dyDescent="0.25">
      <c r="A667" s="3">
        <f>RSI!A667</f>
        <v>42975</v>
      </c>
      <c r="B667" s="2">
        <f>RSI!B667</f>
        <v>9.2776999999999994</v>
      </c>
      <c r="C667" s="2">
        <f>RSI!I667</f>
        <v>56.025559198414491</v>
      </c>
      <c r="D667" s="2">
        <f>MACD!E667</f>
        <v>-1.1030080815180199E-2</v>
      </c>
      <c r="E667" s="2">
        <f>MACD!F667</f>
        <v>-3.1913867344837456E-2</v>
      </c>
      <c r="F667" s="2">
        <f>'Moving Avg'!D667</f>
        <v>9.3163400000000003</v>
      </c>
      <c r="G667" s="2">
        <f>'Moving Avg'!F667</f>
        <v>9.2805950000000017</v>
      </c>
      <c r="H667" s="2">
        <f>'Moving Avg'!G667</f>
        <v>9.1261699999999983</v>
      </c>
      <c r="I667" s="2">
        <f>'Moving Avg'!H667</f>
        <v>8.9458835000000061</v>
      </c>
      <c r="J667" s="6" t="str">
        <f>OBV!F667</f>
        <v>BULLISH</v>
      </c>
      <c r="K667" s="6" t="str">
        <f>OBV!G667</f>
        <v>STRONG</v>
      </c>
      <c r="L667" s="6" t="str">
        <f>OBV!H667</f>
        <v>BULLISH DIVERGENCE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83</v>
      </c>
      <c r="Q667" s="9">
        <f t="shared" si="104"/>
        <v>28.7</v>
      </c>
      <c r="R667" s="9">
        <f t="shared" si="105"/>
        <v>43.25</v>
      </c>
      <c r="S667" s="9">
        <f t="shared" si="106"/>
        <v>53.6</v>
      </c>
      <c r="T667" s="9">
        <f t="shared" si="107"/>
        <v>39.5</v>
      </c>
      <c r="U667" s="8">
        <f t="shared" si="108"/>
        <v>41.85</v>
      </c>
      <c r="V667" s="8">
        <f t="shared" si="109"/>
        <v>41.262500000000003</v>
      </c>
    </row>
    <row r="668" spans="1:22" ht="13.5" x14ac:dyDescent="0.25">
      <c r="A668" s="3">
        <f>RSI!A668</f>
        <v>42976</v>
      </c>
      <c r="B668" s="2">
        <f>RSI!B668</f>
        <v>9.2776999999999994</v>
      </c>
      <c r="C668" s="2">
        <f>RSI!I668</f>
        <v>56.025559198414491</v>
      </c>
      <c r="D668" s="2">
        <f>MACD!E668</f>
        <v>9.5732284270155787E-4</v>
      </c>
      <c r="E668" s="2">
        <f>MACD!F668</f>
        <v>-2.5339629307329654E-2</v>
      </c>
      <c r="F668" s="2">
        <f>'Moving Avg'!D668</f>
        <v>9.3085999999999984</v>
      </c>
      <c r="G668" s="2">
        <f>'Moving Avg'!F668</f>
        <v>9.284460000000001</v>
      </c>
      <c r="H668" s="2">
        <f>'Moving Avg'!G668</f>
        <v>9.1367839999999987</v>
      </c>
      <c r="I668" s="2">
        <f>'Moving Avg'!H668</f>
        <v>8.9479525000000084</v>
      </c>
      <c r="J668" s="6" t="str">
        <f>OBV!F668</f>
        <v>BULLISH</v>
      </c>
      <c r="K668" s="6" t="str">
        <f>OBV!G668</f>
        <v>STRONG</v>
      </c>
      <c r="L668" s="6" t="str">
        <f>OBV!H668</f>
        <v>BULLISH DIVERGENCE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83</v>
      </c>
      <c r="Q668" s="9">
        <f t="shared" si="104"/>
        <v>28.7</v>
      </c>
      <c r="R668" s="9">
        <f t="shared" si="105"/>
        <v>43.25</v>
      </c>
      <c r="S668" s="9">
        <f t="shared" si="106"/>
        <v>53.6</v>
      </c>
      <c r="T668" s="9">
        <f t="shared" si="107"/>
        <v>39.5</v>
      </c>
      <c r="U668" s="8">
        <f t="shared" si="108"/>
        <v>41.85</v>
      </c>
      <c r="V668" s="8">
        <f t="shared" si="109"/>
        <v>41.262500000000003</v>
      </c>
    </row>
    <row r="669" spans="1:22" ht="13.5" x14ac:dyDescent="0.25">
      <c r="A669" s="3">
        <f>RSI!A669</f>
        <v>42977</v>
      </c>
      <c r="B669" s="2">
        <f>RSI!B669</f>
        <v>9.2776999999999994</v>
      </c>
      <c r="C669" s="2">
        <f>RSI!I669</f>
        <v>56.025559198414491</v>
      </c>
      <c r="D669" s="2">
        <f>MACD!E669</f>
        <v>1.0925148240270133E-2</v>
      </c>
      <c r="E669" s="2">
        <f>MACD!F669</f>
        <v>-1.8086673797809698E-2</v>
      </c>
      <c r="F669" s="2">
        <f>'Moving Avg'!D669</f>
        <v>9.2983000000000011</v>
      </c>
      <c r="G669" s="2">
        <f>'Moving Avg'!F669</f>
        <v>9.2883250000000022</v>
      </c>
      <c r="H669" s="2">
        <f>'Moving Avg'!G669</f>
        <v>9.1462899999999987</v>
      </c>
      <c r="I669" s="2">
        <f>'Moving Avg'!H669</f>
        <v>8.949867500000007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25</v>
      </c>
      <c r="N669" s="8">
        <f t="shared" si="101"/>
        <v>0</v>
      </c>
      <c r="O669" s="8">
        <f t="shared" si="102"/>
        <v>50</v>
      </c>
      <c r="P669" s="8">
        <f t="shared" si="103"/>
        <v>16.5</v>
      </c>
      <c r="Q669" s="9">
        <f t="shared" si="104"/>
        <v>18.725000000000001</v>
      </c>
      <c r="R669" s="9">
        <f t="shared" si="105"/>
        <v>26.625</v>
      </c>
      <c r="S669" s="9">
        <f t="shared" si="106"/>
        <v>23.675000000000001</v>
      </c>
      <c r="T669" s="9">
        <f t="shared" si="107"/>
        <v>22.875</v>
      </c>
      <c r="U669" s="8">
        <f t="shared" si="108"/>
        <v>23.008333333333336</v>
      </c>
      <c r="V669" s="8">
        <f t="shared" si="109"/>
        <v>22.975000000000001</v>
      </c>
    </row>
    <row r="670" spans="1:22" ht="13.5" x14ac:dyDescent="0.25">
      <c r="A670" s="3">
        <f>RSI!A670</f>
        <v>42978</v>
      </c>
      <c r="B670" s="2">
        <f>RSI!B670</f>
        <v>9.2713000000000001</v>
      </c>
      <c r="C670" s="2">
        <f>RSI!I670</f>
        <v>54.584494336097379</v>
      </c>
      <c r="D670" s="2">
        <f>MACD!E670</f>
        <v>1.967116360030019E-2</v>
      </c>
      <c r="E670" s="2">
        <f>MACD!F670</f>
        <v>-1.0535106318187722E-2</v>
      </c>
      <c r="F670" s="2">
        <f>'Moving Avg'!D670</f>
        <v>9.286719999999999</v>
      </c>
      <c r="G670" s="2">
        <f>'Moving Avg'!F670</f>
        <v>9.2912250000000007</v>
      </c>
      <c r="H670" s="2">
        <f>'Moving Avg'!G670</f>
        <v>9.1544379999999972</v>
      </c>
      <c r="I670" s="2">
        <f>'Moving Avg'!H670</f>
        <v>8.9517505000000082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  <c r="M670" s="8">
        <f t="shared" si="100"/>
        <v>25</v>
      </c>
      <c r="N670" s="8">
        <f t="shared" si="101"/>
        <v>0</v>
      </c>
      <c r="O670" s="8">
        <f t="shared" si="102"/>
        <v>50</v>
      </c>
      <c r="P670" s="8">
        <f t="shared" si="103"/>
        <v>16.5</v>
      </c>
      <c r="Q670" s="9">
        <f t="shared" si="104"/>
        <v>18.725000000000001</v>
      </c>
      <c r="R670" s="9">
        <f t="shared" si="105"/>
        <v>26.625</v>
      </c>
      <c r="S670" s="9">
        <f t="shared" si="106"/>
        <v>23.675000000000001</v>
      </c>
      <c r="T670" s="9">
        <f t="shared" si="107"/>
        <v>22.875</v>
      </c>
      <c r="U670" s="8">
        <f t="shared" si="108"/>
        <v>23.008333333333336</v>
      </c>
      <c r="V670" s="8">
        <f t="shared" si="109"/>
        <v>22.975000000000001</v>
      </c>
    </row>
    <row r="671" spans="1:22" ht="13.5" x14ac:dyDescent="0.25">
      <c r="A671" s="3">
        <f>RSI!A671</f>
        <v>42982</v>
      </c>
      <c r="B671" s="2">
        <f>RSI!B671</f>
        <v>9.3099000000000007</v>
      </c>
      <c r="C671" s="2">
        <f>RSI!I671</f>
        <v>61.085759779514476</v>
      </c>
      <c r="D671" s="2">
        <f>MACD!E671</f>
        <v>2.3115236448182586E-2</v>
      </c>
      <c r="E671" s="2">
        <f>MACD!F671</f>
        <v>-3.80503776491366E-3</v>
      </c>
      <c r="F671" s="2">
        <f>'Moving Avg'!D671</f>
        <v>9.2828599999999994</v>
      </c>
      <c r="G671" s="2">
        <f>'Moving Avg'!F671</f>
        <v>9.2967000000000013</v>
      </c>
      <c r="H671" s="2">
        <f>'Moving Avg'!G671</f>
        <v>9.1633579999999988</v>
      </c>
      <c r="I671" s="2">
        <f>'Moving Avg'!H671</f>
        <v>8.9538265000000088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25</v>
      </c>
      <c r="N671" s="8">
        <f t="shared" si="101"/>
        <v>0</v>
      </c>
      <c r="O671" s="8">
        <f t="shared" si="102"/>
        <v>50</v>
      </c>
      <c r="P671" s="8">
        <f t="shared" si="103"/>
        <v>16.5</v>
      </c>
      <c r="Q671" s="9">
        <f t="shared" si="104"/>
        <v>18.725000000000001</v>
      </c>
      <c r="R671" s="9">
        <f t="shared" si="105"/>
        <v>26.625</v>
      </c>
      <c r="S671" s="9">
        <f t="shared" si="106"/>
        <v>23.675000000000001</v>
      </c>
      <c r="T671" s="9">
        <f t="shared" si="107"/>
        <v>22.875</v>
      </c>
      <c r="U671" s="8">
        <f t="shared" si="108"/>
        <v>23.008333333333336</v>
      </c>
      <c r="V671" s="8">
        <f t="shared" si="109"/>
        <v>22.975000000000001</v>
      </c>
    </row>
    <row r="672" spans="1:22" ht="13.5" x14ac:dyDescent="0.25">
      <c r="A672" s="3">
        <f>RSI!A672</f>
        <v>42983</v>
      </c>
      <c r="B672" s="2">
        <f>RSI!B672</f>
        <v>9.2133000000000003</v>
      </c>
      <c r="C672" s="2">
        <f>RSI!I672</f>
        <v>44.079610194481788</v>
      </c>
      <c r="D672" s="2">
        <f>MACD!E672</f>
        <v>3.2852726725604242E-2</v>
      </c>
      <c r="E672" s="2">
        <f>MACD!F672</f>
        <v>3.5265151331899209E-3</v>
      </c>
      <c r="F672" s="2">
        <f>'Moving Avg'!D672</f>
        <v>9.2699800000000003</v>
      </c>
      <c r="G672" s="2">
        <f>'Moving Avg'!F672</f>
        <v>9.2967000000000013</v>
      </c>
      <c r="H672" s="2">
        <f>'Moving Avg'!G672</f>
        <v>9.1703459999999968</v>
      </c>
      <c r="I672" s="2">
        <f>'Moving Avg'!H672</f>
        <v>8.9554195000000067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25</v>
      </c>
      <c r="N672" s="8">
        <f t="shared" si="101"/>
        <v>0</v>
      </c>
      <c r="O672" s="8">
        <f t="shared" si="102"/>
        <v>50</v>
      </c>
      <c r="P672" s="8">
        <f t="shared" si="103"/>
        <v>16.5</v>
      </c>
      <c r="Q672" s="9">
        <f t="shared" si="104"/>
        <v>18.725000000000001</v>
      </c>
      <c r="R672" s="9">
        <f t="shared" si="105"/>
        <v>26.625</v>
      </c>
      <c r="S672" s="9">
        <f t="shared" si="106"/>
        <v>23.675000000000001</v>
      </c>
      <c r="T672" s="9">
        <f t="shared" si="107"/>
        <v>22.875</v>
      </c>
      <c r="U672" s="8">
        <f t="shared" si="108"/>
        <v>23.008333333333336</v>
      </c>
      <c r="V672" s="8">
        <f t="shared" si="109"/>
        <v>22.975000000000001</v>
      </c>
    </row>
    <row r="673" spans="1:22" ht="13.5" x14ac:dyDescent="0.25">
      <c r="A673" s="3">
        <f>RSI!A673</f>
        <v>42984</v>
      </c>
      <c r="B673" s="2">
        <f>RSI!B673</f>
        <v>9.1487999999999996</v>
      </c>
      <c r="C673" s="2">
        <f>RSI!I673</f>
        <v>36.727321621280645</v>
      </c>
      <c r="D673" s="2">
        <f>MACD!E673</f>
        <v>4.5148450142663776E-2</v>
      </c>
      <c r="E673" s="2">
        <f>MACD!F673</f>
        <v>1.1850902135084693E-2</v>
      </c>
      <c r="F673" s="2">
        <f>'Moving Avg'!D673</f>
        <v>9.2441999999999993</v>
      </c>
      <c r="G673" s="2">
        <f>'Moving Avg'!F673</f>
        <v>9.2938000000000009</v>
      </c>
      <c r="H673" s="2">
        <f>'Moving Avg'!G673</f>
        <v>9.1748119999999975</v>
      </c>
      <c r="I673" s="2">
        <f>'Moving Avg'!H673</f>
        <v>8.9566900000000054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25</v>
      </c>
      <c r="N673" s="8">
        <f t="shared" si="101"/>
        <v>0</v>
      </c>
      <c r="O673" s="8">
        <f t="shared" si="102"/>
        <v>50</v>
      </c>
      <c r="P673" s="8">
        <f t="shared" si="103"/>
        <v>16.5</v>
      </c>
      <c r="Q673" s="9">
        <f t="shared" si="104"/>
        <v>18.725000000000001</v>
      </c>
      <c r="R673" s="9">
        <f t="shared" si="105"/>
        <v>26.625</v>
      </c>
      <c r="S673" s="9">
        <f t="shared" si="106"/>
        <v>23.675000000000001</v>
      </c>
      <c r="T673" s="9">
        <f t="shared" si="107"/>
        <v>22.875</v>
      </c>
      <c r="U673" s="8">
        <f t="shared" si="108"/>
        <v>23.008333333333336</v>
      </c>
      <c r="V673" s="8">
        <f t="shared" si="109"/>
        <v>22.975000000000001</v>
      </c>
    </row>
    <row r="674" spans="1:22" ht="13.5" x14ac:dyDescent="0.25">
      <c r="A674" s="3">
        <f>RSI!A674</f>
        <v>42985</v>
      </c>
      <c r="B674" s="2">
        <f>RSI!B674</f>
        <v>9.1487999999999996</v>
      </c>
      <c r="C674" s="2">
        <f>RSI!I674</f>
        <v>36.727321621280645</v>
      </c>
      <c r="D674" s="2">
        <f>MACD!E674</f>
        <v>5.8146541707110089E-2</v>
      </c>
      <c r="E674" s="2">
        <f>MACD!F674</f>
        <v>2.1110030049489775E-2</v>
      </c>
      <c r="F674" s="2">
        <f>'Moving Avg'!D674</f>
        <v>9.2184200000000001</v>
      </c>
      <c r="G674" s="2">
        <f>'Moving Avg'!F674</f>
        <v>9.2905750000000005</v>
      </c>
      <c r="H674" s="2">
        <f>'Moving Avg'!G674</f>
        <v>9.179278</v>
      </c>
      <c r="I674" s="2">
        <f>'Moving Avg'!H674</f>
        <v>8.9578680000000048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0</v>
      </c>
      <c r="O674" s="8">
        <f t="shared" si="102"/>
        <v>50</v>
      </c>
      <c r="P674" s="8">
        <f t="shared" si="103"/>
        <v>16.5</v>
      </c>
      <c r="Q674" s="9">
        <f t="shared" si="104"/>
        <v>18.725000000000001</v>
      </c>
      <c r="R674" s="9">
        <f t="shared" si="105"/>
        <v>26.625</v>
      </c>
      <c r="S674" s="9">
        <f t="shared" si="106"/>
        <v>23.675000000000001</v>
      </c>
      <c r="T674" s="9">
        <f t="shared" si="107"/>
        <v>22.875</v>
      </c>
      <c r="U674" s="8">
        <f t="shared" si="108"/>
        <v>23.008333333333336</v>
      </c>
      <c r="V674" s="8">
        <f t="shared" si="109"/>
        <v>22.975000000000001</v>
      </c>
    </row>
    <row r="675" spans="1:22" ht="13.5" x14ac:dyDescent="0.25">
      <c r="A675" s="3">
        <f>RSI!A675</f>
        <v>42986</v>
      </c>
      <c r="B675" s="2">
        <f>RSI!B675</f>
        <v>9.1487999999999996</v>
      </c>
      <c r="C675" s="2">
        <f>RSI!I675</f>
        <v>36.727321621280645</v>
      </c>
      <c r="D675" s="2">
        <f>MACD!E675</f>
        <v>6.9723433483163788E-2</v>
      </c>
      <c r="E675" s="2">
        <f>MACD!F675</f>
        <v>3.0832710736224581E-2</v>
      </c>
      <c r="F675" s="2">
        <f>'Moving Avg'!D675</f>
        <v>9.1939200000000021</v>
      </c>
      <c r="G675" s="2">
        <f>'Moving Avg'!F675</f>
        <v>9.2841299999999993</v>
      </c>
      <c r="H675" s="2">
        <f>'Moving Avg'!G675</f>
        <v>9.1837439999999972</v>
      </c>
      <c r="I675" s="2">
        <f>'Moving Avg'!H675</f>
        <v>8.9590460000000043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16.5</v>
      </c>
      <c r="Q675" s="9">
        <f t="shared" si="104"/>
        <v>18.725000000000001</v>
      </c>
      <c r="R675" s="9">
        <f t="shared" si="105"/>
        <v>26.625</v>
      </c>
      <c r="S675" s="9">
        <f t="shared" si="106"/>
        <v>23.675000000000001</v>
      </c>
      <c r="T675" s="9">
        <f t="shared" si="107"/>
        <v>22.875</v>
      </c>
      <c r="U675" s="8">
        <f t="shared" si="108"/>
        <v>23.008333333333336</v>
      </c>
      <c r="V675" s="8">
        <f t="shared" si="109"/>
        <v>22.975000000000001</v>
      </c>
    </row>
    <row r="676" spans="1:22" ht="13.5" x14ac:dyDescent="0.25">
      <c r="A676" s="3">
        <f>RSI!A676</f>
        <v>42989</v>
      </c>
      <c r="B676" s="2">
        <f>RSI!B676</f>
        <v>9.1487999999999996</v>
      </c>
      <c r="C676" s="2">
        <f>RSI!I676</f>
        <v>36.727321621280645</v>
      </c>
      <c r="D676" s="2">
        <f>MACD!E676</f>
        <v>8.0054919250917678E-2</v>
      </c>
      <c r="E676" s="2">
        <f>MACD!F676</f>
        <v>4.06771524391632E-2</v>
      </c>
      <c r="F676" s="2">
        <f>'Moving Avg'!D676</f>
        <v>9.1616999999999997</v>
      </c>
      <c r="G676" s="2">
        <f>'Moving Avg'!F676</f>
        <v>9.2747849999999978</v>
      </c>
      <c r="H676" s="2">
        <f>'Moving Avg'!G676</f>
        <v>9.1871019999999977</v>
      </c>
      <c r="I676" s="2">
        <f>'Moving Avg'!H676</f>
        <v>8.9604705000000049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42990</v>
      </c>
      <c r="B677" s="2">
        <f>RSI!B677</f>
        <v>9.1424000000000003</v>
      </c>
      <c r="C677" s="2">
        <f>RSI!I677</f>
        <v>35.927540263602395</v>
      </c>
      <c r="D677" s="2">
        <f>MACD!E677</f>
        <v>8.1843918992026587E-2</v>
      </c>
      <c r="E677" s="2">
        <f>MACD!F677</f>
        <v>4.8910505749735878E-2</v>
      </c>
      <c r="F677" s="2">
        <f>'Moving Avg'!D677</f>
        <v>9.1475200000000001</v>
      </c>
      <c r="G677" s="2">
        <f>'Moving Avg'!F677</f>
        <v>9.2651199999999996</v>
      </c>
      <c r="H677" s="2">
        <f>'Moving Avg'!G677</f>
        <v>9.1902100000000004</v>
      </c>
      <c r="I677" s="2">
        <f>'Moving Avg'!H677</f>
        <v>8.9618630000000028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50</v>
      </c>
      <c r="P677" s="8">
        <f t="shared" si="103"/>
        <v>16.5</v>
      </c>
      <c r="Q677" s="9">
        <f t="shared" si="104"/>
        <v>18.725000000000001</v>
      </c>
      <c r="R677" s="9">
        <f t="shared" si="105"/>
        <v>26.625</v>
      </c>
      <c r="S677" s="9">
        <f t="shared" si="106"/>
        <v>23.675000000000001</v>
      </c>
      <c r="T677" s="9">
        <f t="shared" si="107"/>
        <v>22.875</v>
      </c>
      <c r="U677" s="8">
        <f t="shared" si="108"/>
        <v>23.008333333333336</v>
      </c>
      <c r="V677" s="8">
        <f t="shared" si="109"/>
        <v>22.975000000000001</v>
      </c>
    </row>
    <row r="678" spans="1:22" ht="13.5" x14ac:dyDescent="0.25">
      <c r="A678" s="3">
        <f>RSI!A678</f>
        <v>42991</v>
      </c>
      <c r="B678" s="2">
        <f>RSI!B678</f>
        <v>9.1487999999999996</v>
      </c>
      <c r="C678" s="2">
        <f>RSI!I678</f>
        <v>37.395691928646066</v>
      </c>
      <c r="D678" s="2">
        <f>MACD!E678</f>
        <v>8.3380669000108654E-2</v>
      </c>
      <c r="E678" s="2">
        <f>MACD!F678</f>
        <v>5.5804538399810436E-2</v>
      </c>
      <c r="F678" s="2">
        <f>'Moving Avg'!D678</f>
        <v>9.1475200000000001</v>
      </c>
      <c r="G678" s="2">
        <f>'Moving Avg'!F678</f>
        <v>9.2560999999999982</v>
      </c>
      <c r="H678" s="2">
        <f>'Moving Avg'!G678</f>
        <v>9.1934460000000016</v>
      </c>
      <c r="I678" s="2">
        <f>'Moving Avg'!H678</f>
        <v>8.9632875000000016</v>
      </c>
      <c r="J678" s="6" t="str">
        <f>OBV!F678</f>
        <v>BULLISH</v>
      </c>
      <c r="K678" s="6" t="str">
        <f>OBV!G678</f>
        <v>NEUTRAL</v>
      </c>
      <c r="L678" s="6" t="str">
        <f>OBV!H678</f>
        <v>NEUTRAL</v>
      </c>
      <c r="M678" s="8">
        <f t="shared" si="100"/>
        <v>25</v>
      </c>
      <c r="N678" s="8">
        <f t="shared" si="101"/>
        <v>0</v>
      </c>
      <c r="O678" s="8">
        <f t="shared" si="102"/>
        <v>50</v>
      </c>
      <c r="P678" s="8">
        <f t="shared" si="103"/>
        <v>49.5</v>
      </c>
      <c r="Q678" s="9">
        <f t="shared" si="104"/>
        <v>23.675000000000001</v>
      </c>
      <c r="R678" s="9">
        <f t="shared" si="105"/>
        <v>34.875</v>
      </c>
      <c r="S678" s="9">
        <f t="shared" si="106"/>
        <v>38.525000000000006</v>
      </c>
      <c r="T678" s="9">
        <f t="shared" si="107"/>
        <v>31.125</v>
      </c>
      <c r="U678" s="8">
        <f t="shared" si="108"/>
        <v>32.358333333333334</v>
      </c>
      <c r="V678" s="8">
        <f t="shared" si="109"/>
        <v>32.049999999999997</v>
      </c>
    </row>
    <row r="679" spans="1:22" ht="13.5" x14ac:dyDescent="0.25">
      <c r="A679" s="3">
        <f>RSI!A679</f>
        <v>42992</v>
      </c>
      <c r="B679" s="2">
        <f>RSI!B679</f>
        <v>9.1487999999999996</v>
      </c>
      <c r="C679" s="2">
        <f>RSI!I679</f>
        <v>37.395691928646066</v>
      </c>
      <c r="D679" s="2">
        <f>MACD!E679</f>
        <v>8.5103414231509689E-2</v>
      </c>
      <c r="E679" s="2">
        <f>MACD!F679</f>
        <v>6.1664313566150292E-2</v>
      </c>
      <c r="F679" s="2">
        <f>'Moving Avg'!D679</f>
        <v>9.1475200000000001</v>
      </c>
      <c r="G679" s="2">
        <f>'Moving Avg'!F679</f>
        <v>9.2470799999999986</v>
      </c>
      <c r="H679" s="2">
        <f>'Moving Avg'!G679</f>
        <v>9.1964360000000003</v>
      </c>
      <c r="I679" s="2">
        <f>'Moving Avg'!H679</f>
        <v>8.9644040000000018</v>
      </c>
      <c r="J679" s="6" t="str">
        <f>OBV!F679</f>
        <v>BULLISH</v>
      </c>
      <c r="K679" s="6" t="str">
        <f>OBV!G679</f>
        <v>NEUTRAL</v>
      </c>
      <c r="L679" s="6" t="str">
        <f>OBV!H679</f>
        <v>NEUTRAL</v>
      </c>
      <c r="M679" s="8">
        <f t="shared" si="100"/>
        <v>25</v>
      </c>
      <c r="N679" s="8">
        <f t="shared" si="101"/>
        <v>0</v>
      </c>
      <c r="O679" s="8">
        <f t="shared" si="102"/>
        <v>50</v>
      </c>
      <c r="P679" s="8">
        <f t="shared" si="103"/>
        <v>49.5</v>
      </c>
      <c r="Q679" s="9">
        <f t="shared" si="104"/>
        <v>23.675000000000001</v>
      </c>
      <c r="R679" s="9">
        <f t="shared" si="105"/>
        <v>34.875</v>
      </c>
      <c r="S679" s="9">
        <f t="shared" si="106"/>
        <v>38.525000000000006</v>
      </c>
      <c r="T679" s="9">
        <f t="shared" si="107"/>
        <v>31.125</v>
      </c>
      <c r="U679" s="8">
        <f t="shared" si="108"/>
        <v>32.358333333333334</v>
      </c>
      <c r="V679" s="8">
        <f t="shared" si="109"/>
        <v>32.049999999999997</v>
      </c>
    </row>
    <row r="680" spans="1:22" ht="13.5" x14ac:dyDescent="0.25">
      <c r="A680" s="3">
        <f>RSI!A680</f>
        <v>42993</v>
      </c>
      <c r="B680" s="2">
        <f>RSI!B680</f>
        <v>9.0844000000000005</v>
      </c>
      <c r="C680" s="2">
        <f>RSI!I680</f>
        <v>29.50564053061774</v>
      </c>
      <c r="D680" s="2">
        <f>MACD!E680</f>
        <v>9.0738004777691117E-2</v>
      </c>
      <c r="E680" s="2">
        <f>MACD!F680</f>
        <v>6.7479051808458451E-2</v>
      </c>
      <c r="F680" s="2">
        <f>'Moving Avg'!D680</f>
        <v>9.134640000000001</v>
      </c>
      <c r="G680" s="2">
        <f>'Moving Avg'!F680</f>
        <v>9.2348399999999984</v>
      </c>
      <c r="H680" s="2">
        <f>'Moving Avg'!G680</f>
        <v>9.1983840000000008</v>
      </c>
      <c r="I680" s="2">
        <f>'Moving Avg'!H680</f>
        <v>8.9651985000000014</v>
      </c>
      <c r="J680" s="6" t="str">
        <f>OBV!F680</f>
        <v>BEARISH</v>
      </c>
      <c r="K680" s="6" t="str">
        <f>OBV!G680</f>
        <v>NEUTRAL</v>
      </c>
      <c r="L680" s="6" t="str">
        <f>OBV!H680</f>
        <v>CONFIRMED BEARISH</v>
      </c>
      <c r="M680" s="8">
        <f t="shared" si="100"/>
        <v>50</v>
      </c>
      <c r="N680" s="8">
        <f t="shared" si="101"/>
        <v>0</v>
      </c>
      <c r="O680" s="8">
        <f t="shared" si="102"/>
        <v>50</v>
      </c>
      <c r="P680" s="8">
        <f t="shared" si="103"/>
        <v>16.5</v>
      </c>
      <c r="Q680" s="9">
        <f t="shared" si="104"/>
        <v>27.475000000000001</v>
      </c>
      <c r="R680" s="9">
        <f t="shared" si="105"/>
        <v>31.625</v>
      </c>
      <c r="S680" s="9">
        <f t="shared" si="106"/>
        <v>27.425000000000001</v>
      </c>
      <c r="T680" s="9">
        <f t="shared" si="107"/>
        <v>29.125</v>
      </c>
      <c r="U680" s="8">
        <f t="shared" si="108"/>
        <v>28.841666666666669</v>
      </c>
      <c r="V680" s="8">
        <f t="shared" si="109"/>
        <v>28.912500000000001</v>
      </c>
    </row>
    <row r="681" spans="1:22" ht="13.5" x14ac:dyDescent="0.25">
      <c r="A681" s="3">
        <f>RSI!A681</f>
        <v>42996</v>
      </c>
      <c r="B681" s="2">
        <f>RSI!B681</f>
        <v>9.1424000000000003</v>
      </c>
      <c r="C681" s="2">
        <f>RSI!I681</f>
        <v>41.480849063262411</v>
      </c>
      <c r="D681" s="2">
        <f>MACD!E681</f>
        <v>9.7890598456007893E-2</v>
      </c>
      <c r="E681" s="2">
        <f>MACD!F681</f>
        <v>7.3561361137968351E-2</v>
      </c>
      <c r="F681" s="2">
        <f>'Moving Avg'!D681</f>
        <v>9.1333599999999997</v>
      </c>
      <c r="G681" s="2">
        <f>'Moving Avg'!F681</f>
        <v>9.2258199999999988</v>
      </c>
      <c r="H681" s="2">
        <f>'Moving Avg'!G681</f>
        <v>9.2014920000000018</v>
      </c>
      <c r="I681" s="2">
        <f>'Moving Avg'!H681</f>
        <v>8.9662830000000007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50</v>
      </c>
      <c r="P681" s="8">
        <f t="shared" si="103"/>
        <v>16.5</v>
      </c>
      <c r="Q681" s="9">
        <f t="shared" si="104"/>
        <v>18.725000000000001</v>
      </c>
      <c r="R681" s="9">
        <f t="shared" si="105"/>
        <v>26.625</v>
      </c>
      <c r="S681" s="9">
        <f t="shared" si="106"/>
        <v>23.675000000000001</v>
      </c>
      <c r="T681" s="9">
        <f t="shared" si="107"/>
        <v>22.875</v>
      </c>
      <c r="U681" s="8">
        <f t="shared" si="108"/>
        <v>23.008333333333336</v>
      </c>
      <c r="V681" s="8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9.02</v>
      </c>
      <c r="C682" s="2">
        <f>RSI!I682</f>
        <v>29.926936323296687</v>
      </c>
      <c r="D682" s="2">
        <f>MACD!E682</f>
        <v>9.8492880130404359E-2</v>
      </c>
      <c r="E682" s="2">
        <f>MACD!F682</f>
        <v>7.8547664936455555E-2</v>
      </c>
      <c r="F682" s="2">
        <f>'Moving Avg'!D682</f>
        <v>9.1088799999999992</v>
      </c>
      <c r="G682" s="2">
        <f>'Moving Avg'!F682</f>
        <v>9.21068</v>
      </c>
      <c r="H682" s="2">
        <f>'Moving Avg'!G682</f>
        <v>9.2021520000000017</v>
      </c>
      <c r="I682" s="2">
        <f>'Moving Avg'!H682</f>
        <v>8.9669094999999999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50</v>
      </c>
      <c r="N682" s="8">
        <f t="shared" si="101"/>
        <v>0</v>
      </c>
      <c r="O682" s="8">
        <f t="shared" si="102"/>
        <v>50</v>
      </c>
      <c r="P682" s="8">
        <f t="shared" si="103"/>
        <v>16.5</v>
      </c>
      <c r="Q682" s="9">
        <f t="shared" si="104"/>
        <v>27.475000000000001</v>
      </c>
      <c r="R682" s="9">
        <f t="shared" si="105"/>
        <v>31.625</v>
      </c>
      <c r="S682" s="9">
        <f t="shared" si="106"/>
        <v>27.425000000000001</v>
      </c>
      <c r="T682" s="9">
        <f t="shared" si="107"/>
        <v>29.125</v>
      </c>
      <c r="U682" s="8">
        <f t="shared" si="108"/>
        <v>28.841666666666669</v>
      </c>
      <c r="V682" s="8">
        <f t="shared" si="109"/>
        <v>28.912500000000001</v>
      </c>
    </row>
    <row r="683" spans="1:22" ht="13.5" x14ac:dyDescent="0.25">
      <c r="A683" s="3">
        <f>RSI!A683</f>
        <v>42998</v>
      </c>
      <c r="B683" s="2">
        <f>RSI!B683</f>
        <v>9.02</v>
      </c>
      <c r="C683" s="2">
        <f>RSI!I683</f>
        <v>29.926936323296673</v>
      </c>
      <c r="D683" s="2">
        <f>MACD!E683</f>
        <v>9.0122099332504035E-2</v>
      </c>
      <c r="E683" s="2">
        <f>MACD!F683</f>
        <v>8.0862551815665262E-2</v>
      </c>
      <c r="F683" s="2">
        <f>'Moving Avg'!D683</f>
        <v>9.0831199999999992</v>
      </c>
      <c r="G683" s="2">
        <f>'Moving Avg'!F683</f>
        <v>9.1958599999999997</v>
      </c>
      <c r="H683" s="2">
        <f>'Moving Avg'!G683</f>
        <v>9.2025660000000009</v>
      </c>
      <c r="I683" s="2">
        <f>'Moving Avg'!H683</f>
        <v>8.9676899999999993</v>
      </c>
      <c r="J683" s="6" t="str">
        <f>OBV!F683</f>
        <v>BEARISH</v>
      </c>
      <c r="K683" s="6" t="str">
        <f>OBV!G683</f>
        <v>WEAK</v>
      </c>
      <c r="L683" s="6" t="str">
        <f>OBV!H683</f>
        <v>CONFIRMED BEARISH</v>
      </c>
      <c r="M683" s="8">
        <f t="shared" si="100"/>
        <v>50</v>
      </c>
      <c r="N683" s="8">
        <f t="shared" si="101"/>
        <v>0</v>
      </c>
      <c r="O683" s="8">
        <f t="shared" si="102"/>
        <v>50</v>
      </c>
      <c r="P683" s="8">
        <f t="shared" si="103"/>
        <v>0</v>
      </c>
      <c r="Q683" s="9">
        <f t="shared" si="104"/>
        <v>25</v>
      </c>
      <c r="R683" s="9">
        <f t="shared" si="105"/>
        <v>27.5</v>
      </c>
      <c r="S683" s="9">
        <f t="shared" si="106"/>
        <v>20</v>
      </c>
      <c r="T683" s="9">
        <f t="shared" si="107"/>
        <v>25</v>
      </c>
      <c r="U683" s="8">
        <f t="shared" si="108"/>
        <v>24.166666666666668</v>
      </c>
      <c r="V683" s="8">
        <f t="shared" si="109"/>
        <v>24.375</v>
      </c>
    </row>
    <row r="684" spans="1:22" ht="13.5" x14ac:dyDescent="0.25">
      <c r="A684" s="3">
        <f>RSI!A684</f>
        <v>43000</v>
      </c>
      <c r="B684" s="2">
        <f>RSI!B684</f>
        <v>9.02</v>
      </c>
      <c r="C684" s="2">
        <f>RSI!I684</f>
        <v>29.926936323296673</v>
      </c>
      <c r="D684" s="2">
        <f>MACD!E684</f>
        <v>8.4004569085346148E-2</v>
      </c>
      <c r="E684" s="2">
        <f>MACD!F684</f>
        <v>8.1490955269601442E-2</v>
      </c>
      <c r="F684" s="2">
        <f>'Moving Avg'!D684</f>
        <v>9.0573599999999992</v>
      </c>
      <c r="G684" s="2">
        <f>'Moving Avg'!F684</f>
        <v>9.1804000000000006</v>
      </c>
      <c r="H684" s="2">
        <f>'Moving Avg'!G684</f>
        <v>9.2029800000000002</v>
      </c>
      <c r="I684" s="2">
        <f>'Moving Avg'!H684</f>
        <v>8.9683164999999985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  <c r="M684" s="8">
        <f t="shared" si="100"/>
        <v>50</v>
      </c>
      <c r="N684" s="8">
        <f t="shared" si="101"/>
        <v>0</v>
      </c>
      <c r="O684" s="8">
        <f t="shared" si="102"/>
        <v>50</v>
      </c>
      <c r="P684" s="8">
        <f t="shared" si="103"/>
        <v>0</v>
      </c>
      <c r="Q684" s="9">
        <f t="shared" si="104"/>
        <v>25</v>
      </c>
      <c r="R684" s="9">
        <f t="shared" si="105"/>
        <v>27.5</v>
      </c>
      <c r="S684" s="9">
        <f t="shared" si="106"/>
        <v>20</v>
      </c>
      <c r="T684" s="9">
        <f t="shared" si="107"/>
        <v>25</v>
      </c>
      <c r="U684" s="8">
        <f t="shared" si="108"/>
        <v>24.166666666666668</v>
      </c>
      <c r="V684" s="8">
        <f t="shared" si="109"/>
        <v>24.375</v>
      </c>
    </row>
    <row r="685" spans="1:22" ht="13.5" x14ac:dyDescent="0.25">
      <c r="A685" s="3">
        <f>RSI!A685</f>
        <v>43003</v>
      </c>
      <c r="B685" s="2">
        <f>RSI!B685</f>
        <v>9.02</v>
      </c>
      <c r="C685" s="2">
        <f>RSI!I685</f>
        <v>29.926936323296673</v>
      </c>
      <c r="D685" s="2">
        <f>MACD!E685</f>
        <v>7.9722121523209566E-2</v>
      </c>
      <c r="E685" s="2">
        <f>MACD!F685</f>
        <v>8.1137188520323061E-2</v>
      </c>
      <c r="F685" s="2">
        <f>'Moving Avg'!D685</f>
        <v>9.0444799999999983</v>
      </c>
      <c r="G685" s="2">
        <f>'Moving Avg'!F685</f>
        <v>9.1649399999999996</v>
      </c>
      <c r="H685" s="2">
        <f>'Moving Avg'!G685</f>
        <v>9.20364</v>
      </c>
      <c r="I685" s="2">
        <f>'Moving Avg'!H685</f>
        <v>8.9689429999999994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50</v>
      </c>
      <c r="N685" s="8">
        <f t="shared" si="101"/>
        <v>45</v>
      </c>
      <c r="O685" s="8">
        <f t="shared" si="102"/>
        <v>50</v>
      </c>
      <c r="P685" s="8">
        <f t="shared" si="103"/>
        <v>16.5</v>
      </c>
      <c r="Q685" s="9">
        <f t="shared" si="104"/>
        <v>43.225000000000001</v>
      </c>
      <c r="R685" s="9">
        <f t="shared" si="105"/>
        <v>40.625</v>
      </c>
      <c r="S685" s="9">
        <f t="shared" si="106"/>
        <v>34.174999999999997</v>
      </c>
      <c r="T685" s="9">
        <f t="shared" si="107"/>
        <v>40.375</v>
      </c>
      <c r="U685" s="8">
        <f t="shared" si="108"/>
        <v>39.341666666666661</v>
      </c>
      <c r="V685" s="8">
        <f t="shared" si="109"/>
        <v>39.599999999999994</v>
      </c>
    </row>
    <row r="686" spans="1:22" ht="13.5" x14ac:dyDescent="0.25">
      <c r="A686" s="3">
        <f>RSI!A686</f>
        <v>43004</v>
      </c>
      <c r="B686" s="2">
        <f>RSI!B686</f>
        <v>9.02</v>
      </c>
      <c r="C686" s="2">
        <f>RSI!I686</f>
        <v>29.926936323296673</v>
      </c>
      <c r="D686" s="2">
        <f>MACD!E686</f>
        <v>7.6926219626685111E-2</v>
      </c>
      <c r="E686" s="2">
        <f>MACD!F686</f>
        <v>8.0294994741595474E-2</v>
      </c>
      <c r="F686" s="2">
        <f>'Moving Avg'!D686</f>
        <v>9.02</v>
      </c>
      <c r="G686" s="2">
        <f>'Moving Avg'!F686</f>
        <v>9.1494800000000005</v>
      </c>
      <c r="H686" s="2">
        <f>'Moving Avg'!G686</f>
        <v>9.2042999999999981</v>
      </c>
      <c r="I686" s="2">
        <f>'Moving Avg'!H686</f>
        <v>8.9695694999999986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50</v>
      </c>
      <c r="N686" s="8">
        <f t="shared" si="101"/>
        <v>45</v>
      </c>
      <c r="O686" s="8">
        <f t="shared" si="102"/>
        <v>50</v>
      </c>
      <c r="P686" s="8">
        <f t="shared" si="103"/>
        <v>16.5</v>
      </c>
      <c r="Q686" s="9">
        <f t="shared" si="104"/>
        <v>43.225000000000001</v>
      </c>
      <c r="R686" s="9">
        <f t="shared" si="105"/>
        <v>40.625</v>
      </c>
      <c r="S686" s="9">
        <f t="shared" si="106"/>
        <v>34.174999999999997</v>
      </c>
      <c r="T686" s="9">
        <f t="shared" si="107"/>
        <v>40.375</v>
      </c>
      <c r="U686" s="8">
        <f t="shared" si="108"/>
        <v>39.341666666666661</v>
      </c>
      <c r="V686" s="8">
        <f t="shared" si="109"/>
        <v>39.599999999999994</v>
      </c>
    </row>
    <row r="687" spans="1:22" ht="13.5" x14ac:dyDescent="0.25">
      <c r="A687" s="3">
        <f>RSI!A687</f>
        <v>43005</v>
      </c>
      <c r="B687" s="2">
        <f>RSI!B687</f>
        <v>9.02</v>
      </c>
      <c r="C687" s="2">
        <f>RSI!I687</f>
        <v>29.926936323296673</v>
      </c>
      <c r="D687" s="2">
        <f>MACD!E687</f>
        <v>7.4342237005456724E-2</v>
      </c>
      <c r="E687" s="2">
        <f>MACD!F687</f>
        <v>7.9104443194367727E-2</v>
      </c>
      <c r="F687" s="2">
        <f>'Moving Avg'!D687</f>
        <v>9.02</v>
      </c>
      <c r="G687" s="2">
        <f>'Moving Avg'!F687</f>
        <v>9.1365950000000034</v>
      </c>
      <c r="H687" s="2">
        <f>'Moving Avg'!G687</f>
        <v>9.2037279999999981</v>
      </c>
      <c r="I687" s="2">
        <f>'Moving Avg'!H687</f>
        <v>8.9701959999999978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50</v>
      </c>
      <c r="N687" s="8">
        <f t="shared" si="101"/>
        <v>45</v>
      </c>
      <c r="O687" s="8">
        <f t="shared" si="102"/>
        <v>50</v>
      </c>
      <c r="P687" s="8">
        <f t="shared" si="103"/>
        <v>33</v>
      </c>
      <c r="Q687" s="9">
        <f t="shared" si="104"/>
        <v>45.7</v>
      </c>
      <c r="R687" s="9">
        <f t="shared" si="105"/>
        <v>44.75</v>
      </c>
      <c r="S687" s="9">
        <f t="shared" si="106"/>
        <v>41.6</v>
      </c>
      <c r="T687" s="9">
        <f t="shared" si="107"/>
        <v>44.5</v>
      </c>
      <c r="U687" s="8">
        <f t="shared" si="108"/>
        <v>44.016666666666673</v>
      </c>
      <c r="V687" s="8">
        <f t="shared" si="109"/>
        <v>44.137500000000003</v>
      </c>
    </row>
    <row r="688" spans="1:22" ht="13.5" x14ac:dyDescent="0.25">
      <c r="A688" s="3">
        <f>RSI!A688</f>
        <v>43006</v>
      </c>
      <c r="B688" s="2">
        <f>RSI!B688</f>
        <v>8.8910999999999998</v>
      </c>
      <c r="C688" s="2">
        <f>RSI!I688</f>
        <v>20.532022849868284</v>
      </c>
      <c r="D688" s="2">
        <f>MACD!E688</f>
        <v>8.3398179544317941E-2</v>
      </c>
      <c r="E688" s="2">
        <f>MACD!F688</f>
        <v>7.9963190464357778E-2</v>
      </c>
      <c r="F688" s="2">
        <f>'Moving Avg'!D688</f>
        <v>8.9942200000000003</v>
      </c>
      <c r="G688" s="2">
        <f>'Moving Avg'!F688</f>
        <v>9.1172649999999997</v>
      </c>
      <c r="H688" s="2">
        <f>'Moving Avg'!G688</f>
        <v>9.1966399999999986</v>
      </c>
      <c r="I688" s="2">
        <f>'Moving Avg'!H688</f>
        <v>8.9703319999999991</v>
      </c>
      <c r="J688" s="6" t="str">
        <f>OBV!F688</f>
        <v>BEARISH</v>
      </c>
      <c r="K688" s="6" t="str">
        <f>OBV!G688</f>
        <v>WEAK</v>
      </c>
      <c r="L688" s="6" t="str">
        <f>OBV!H688</f>
        <v>CONFIRMED BEARISH</v>
      </c>
      <c r="M688" s="8">
        <f t="shared" si="100"/>
        <v>50</v>
      </c>
      <c r="N688" s="8">
        <f t="shared" si="101"/>
        <v>0</v>
      </c>
      <c r="O688" s="8">
        <f t="shared" si="102"/>
        <v>50</v>
      </c>
      <c r="P688" s="8">
        <f t="shared" si="103"/>
        <v>0</v>
      </c>
      <c r="Q688" s="9">
        <f t="shared" si="104"/>
        <v>25</v>
      </c>
      <c r="R688" s="9">
        <f t="shared" si="105"/>
        <v>27.5</v>
      </c>
      <c r="S688" s="9">
        <f t="shared" si="106"/>
        <v>20</v>
      </c>
      <c r="T688" s="9">
        <f t="shared" si="107"/>
        <v>25</v>
      </c>
      <c r="U688" s="8">
        <f t="shared" si="108"/>
        <v>24.166666666666668</v>
      </c>
      <c r="V688" s="8">
        <f t="shared" si="109"/>
        <v>24.375</v>
      </c>
    </row>
    <row r="689" spans="1:22" ht="13.5" x14ac:dyDescent="0.25">
      <c r="A689" s="3">
        <f>RSI!A689</f>
        <v>43007</v>
      </c>
      <c r="B689" s="2">
        <f>RSI!B689</f>
        <v>9.1166</v>
      </c>
      <c r="C689" s="2">
        <f>RSI!I689</f>
        <v>50.065284674895615</v>
      </c>
      <c r="D689" s="2">
        <f>MACD!E689</f>
        <v>7.5775933048619848E-2</v>
      </c>
      <c r="E689" s="2">
        <f>MACD!F689</f>
        <v>7.9125738981210197E-2</v>
      </c>
      <c r="F689" s="2">
        <f>'Moving Avg'!D689</f>
        <v>9.013539999999999</v>
      </c>
      <c r="G689" s="2">
        <f>'Moving Avg'!F689</f>
        <v>9.1092100000000009</v>
      </c>
      <c r="H689" s="2">
        <f>'Moving Avg'!G689</f>
        <v>9.1940619999999988</v>
      </c>
      <c r="I689" s="2">
        <f>'Moving Avg'!H689</f>
        <v>8.9715954999999994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  <c r="M689" s="8">
        <f t="shared" si="100"/>
        <v>25</v>
      </c>
      <c r="N689" s="8">
        <f t="shared" si="101"/>
        <v>45</v>
      </c>
      <c r="O689" s="8">
        <f t="shared" si="102"/>
        <v>50</v>
      </c>
      <c r="P689" s="8">
        <f t="shared" si="103"/>
        <v>100</v>
      </c>
      <c r="Q689" s="9">
        <f t="shared" si="104"/>
        <v>47</v>
      </c>
      <c r="R689" s="9">
        <f t="shared" si="105"/>
        <v>56.5</v>
      </c>
      <c r="S689" s="9">
        <f t="shared" si="106"/>
        <v>68</v>
      </c>
      <c r="T689" s="9">
        <f t="shared" si="107"/>
        <v>55</v>
      </c>
      <c r="U689" s="8">
        <f t="shared" si="108"/>
        <v>57.166666666666664</v>
      </c>
      <c r="V689" s="8">
        <f t="shared" si="109"/>
        <v>56.625</v>
      </c>
    </row>
    <row r="690" spans="1:22" ht="13.5" x14ac:dyDescent="0.25">
      <c r="A690" s="3">
        <f>RSI!A690</f>
        <v>43010</v>
      </c>
      <c r="B690" s="2">
        <f>RSI!B690</f>
        <v>9.02</v>
      </c>
      <c r="C690" s="2">
        <f>RSI!I690</f>
        <v>42.737918612911159</v>
      </c>
      <c r="D690" s="2">
        <f>MACD!E690</f>
        <v>6.6555358921805308E-2</v>
      </c>
      <c r="E690" s="2">
        <f>MACD!F690</f>
        <v>7.6611662969329225E-2</v>
      </c>
      <c r="F690" s="2">
        <f>'Moving Avg'!D690</f>
        <v>9.0135400000000008</v>
      </c>
      <c r="G690" s="2">
        <f>'Moving Avg'!F690</f>
        <v>9.0966450000000005</v>
      </c>
      <c r="H690" s="2">
        <f>'Moving Avg'!G690</f>
        <v>9.1895519999999991</v>
      </c>
      <c r="I690" s="2">
        <f>'Moving Avg'!H690</f>
        <v>8.9723759999999988</v>
      </c>
      <c r="J690" s="6" t="str">
        <f>OBV!F690</f>
        <v>BULLISH</v>
      </c>
      <c r="K690" s="6" t="str">
        <f>OBV!G690</f>
        <v>STRONG</v>
      </c>
      <c r="L690" s="6" t="str">
        <f>OBV!H690</f>
        <v>NEUTRAL</v>
      </c>
      <c r="M690" s="8">
        <f t="shared" si="100"/>
        <v>25</v>
      </c>
      <c r="N690" s="8">
        <f t="shared" si="101"/>
        <v>45</v>
      </c>
      <c r="O690" s="8">
        <f t="shared" si="102"/>
        <v>50</v>
      </c>
      <c r="P690" s="8">
        <f t="shared" si="103"/>
        <v>66</v>
      </c>
      <c r="Q690" s="9">
        <f t="shared" si="104"/>
        <v>41.9</v>
      </c>
      <c r="R690" s="9">
        <f t="shared" si="105"/>
        <v>48</v>
      </c>
      <c r="S690" s="9">
        <f t="shared" si="106"/>
        <v>52.7</v>
      </c>
      <c r="T690" s="9">
        <f t="shared" si="107"/>
        <v>46.5</v>
      </c>
      <c r="U690" s="8">
        <f t="shared" si="108"/>
        <v>47.533333333333339</v>
      </c>
      <c r="V690" s="8">
        <f t="shared" si="109"/>
        <v>47.275000000000006</v>
      </c>
    </row>
    <row r="691" spans="1:22" ht="13.5" x14ac:dyDescent="0.25">
      <c r="A691" s="3">
        <f>RSI!A691</f>
        <v>43011</v>
      </c>
      <c r="B691" s="2">
        <f>RSI!B691</f>
        <v>9.02</v>
      </c>
      <c r="C691" s="2">
        <f>RSI!I691</f>
        <v>42.737918612911159</v>
      </c>
      <c r="D691" s="2">
        <f>MACD!E691</f>
        <v>6.8229776811945086E-2</v>
      </c>
      <c r="E691" s="2">
        <f>MACD!F691</f>
        <v>7.4935285737852408E-2</v>
      </c>
      <c r="F691" s="2">
        <f>'Moving Avg'!D691</f>
        <v>9.0135399999999972</v>
      </c>
      <c r="G691" s="2">
        <f>'Moving Avg'!F691</f>
        <v>9.0821500000000004</v>
      </c>
      <c r="H691" s="2">
        <f>'Moving Avg'!G691</f>
        <v>9.1831099999999992</v>
      </c>
      <c r="I691" s="2">
        <f>'Moving Avg'!H691</f>
        <v>8.9731564999999982</v>
      </c>
      <c r="J691" s="6" t="str">
        <f>OBV!F691</f>
        <v>BULLISH</v>
      </c>
      <c r="K691" s="6" t="str">
        <f>OBV!G691</f>
        <v>STRONG</v>
      </c>
      <c r="L691" s="6" t="str">
        <f>OBV!H691</f>
        <v>NEUTRAL</v>
      </c>
      <c r="M691" s="8">
        <f t="shared" si="100"/>
        <v>25</v>
      </c>
      <c r="N691" s="8">
        <f t="shared" si="101"/>
        <v>45</v>
      </c>
      <c r="O691" s="8">
        <f t="shared" si="102"/>
        <v>50</v>
      </c>
      <c r="P691" s="8">
        <f t="shared" si="103"/>
        <v>66</v>
      </c>
      <c r="Q691" s="9">
        <f t="shared" si="104"/>
        <v>41.9</v>
      </c>
      <c r="R691" s="9">
        <f t="shared" si="105"/>
        <v>48</v>
      </c>
      <c r="S691" s="9">
        <f t="shared" si="106"/>
        <v>52.7</v>
      </c>
      <c r="T691" s="9">
        <f t="shared" si="107"/>
        <v>46.5</v>
      </c>
      <c r="U691" s="8">
        <f t="shared" si="108"/>
        <v>47.533333333333339</v>
      </c>
      <c r="V691" s="8">
        <f t="shared" si="109"/>
        <v>47.275000000000006</v>
      </c>
    </row>
    <row r="692" spans="1:22" ht="13.5" x14ac:dyDescent="0.25">
      <c r="A692" s="3">
        <f>RSI!A692</f>
        <v>43012</v>
      </c>
      <c r="B692" s="2">
        <f>RSI!B692</f>
        <v>9.02</v>
      </c>
      <c r="C692" s="2">
        <f>RSI!I692</f>
        <v>42.737918612911159</v>
      </c>
      <c r="D692" s="2">
        <f>MACD!E692</f>
        <v>5.1328197930294195E-2</v>
      </c>
      <c r="E692" s="2">
        <f>MACD!F692</f>
        <v>7.021386817634076E-2</v>
      </c>
      <c r="F692" s="2">
        <f>'Moving Avg'!D692</f>
        <v>9.0135400000000008</v>
      </c>
      <c r="G692" s="2">
        <f>'Moving Avg'!F692</f>
        <v>9.0724850000000004</v>
      </c>
      <c r="H692" s="2">
        <f>'Moving Avg'!G692</f>
        <v>9.1805339999999998</v>
      </c>
      <c r="I692" s="2">
        <f>'Moving Avg'!H692</f>
        <v>8.9740909999999978</v>
      </c>
      <c r="J692" s="6" t="str">
        <f>OBV!F692</f>
        <v>BULLISH</v>
      </c>
      <c r="K692" s="6" t="str">
        <f>OBV!G692</f>
        <v>STRONG</v>
      </c>
      <c r="L692" s="6" t="str">
        <f>OBV!H692</f>
        <v>NEUTRAL</v>
      </c>
      <c r="M692" s="8">
        <f t="shared" si="100"/>
        <v>25</v>
      </c>
      <c r="N692" s="8">
        <f t="shared" si="101"/>
        <v>45</v>
      </c>
      <c r="O692" s="8">
        <f t="shared" si="102"/>
        <v>50</v>
      </c>
      <c r="P692" s="8">
        <f t="shared" si="103"/>
        <v>66</v>
      </c>
      <c r="Q692" s="9">
        <f t="shared" si="104"/>
        <v>41.9</v>
      </c>
      <c r="R692" s="9">
        <f t="shared" si="105"/>
        <v>48</v>
      </c>
      <c r="S692" s="9">
        <f t="shared" si="106"/>
        <v>52.7</v>
      </c>
      <c r="T692" s="9">
        <f t="shared" si="107"/>
        <v>46.5</v>
      </c>
      <c r="U692" s="8">
        <f t="shared" si="108"/>
        <v>47.533333333333339</v>
      </c>
      <c r="V692" s="8">
        <f t="shared" si="109"/>
        <v>47.275000000000006</v>
      </c>
    </row>
    <row r="693" spans="1:22" ht="13.5" x14ac:dyDescent="0.25">
      <c r="A693" s="3">
        <f>RSI!A693</f>
        <v>43013</v>
      </c>
      <c r="B693" s="2">
        <f>RSI!B693</f>
        <v>9.02</v>
      </c>
      <c r="C693" s="2">
        <f>RSI!I693</f>
        <v>42.737918612911159</v>
      </c>
      <c r="D693" s="2">
        <f>MACD!E693</f>
        <v>3.7501283445465106E-2</v>
      </c>
      <c r="E693" s="2">
        <f>MACD!F693</f>
        <v>6.3671351230165624E-2</v>
      </c>
      <c r="F693" s="2">
        <f>'Moving Avg'!D693</f>
        <v>9.03932</v>
      </c>
      <c r="G693" s="2">
        <f>'Moving Avg'!F693</f>
        <v>9.0660450000000008</v>
      </c>
      <c r="H693" s="2">
        <f>'Moving Avg'!G693</f>
        <v>9.1792459999999991</v>
      </c>
      <c r="I693" s="2">
        <f>'Moving Avg'!H693</f>
        <v>8.974871499999999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  <c r="M693" s="8">
        <f t="shared" si="100"/>
        <v>25</v>
      </c>
      <c r="N693" s="8">
        <f t="shared" si="101"/>
        <v>100</v>
      </c>
      <c r="O693" s="8">
        <f t="shared" si="102"/>
        <v>50</v>
      </c>
      <c r="P693" s="8">
        <f t="shared" si="103"/>
        <v>100</v>
      </c>
      <c r="Q693" s="9">
        <f t="shared" si="104"/>
        <v>66.25</v>
      </c>
      <c r="R693" s="9">
        <f t="shared" si="105"/>
        <v>67.5</v>
      </c>
      <c r="S693" s="9">
        <f t="shared" si="106"/>
        <v>76.25</v>
      </c>
      <c r="T693" s="9">
        <f t="shared" si="107"/>
        <v>68.75</v>
      </c>
      <c r="U693" s="8">
        <f t="shared" si="108"/>
        <v>70</v>
      </c>
      <c r="V693" s="8">
        <f t="shared" si="109"/>
        <v>69.6875</v>
      </c>
    </row>
    <row r="694" spans="1:22" ht="13.5" x14ac:dyDescent="0.25">
      <c r="A694" s="3">
        <f>RSI!A694</f>
        <v>43014</v>
      </c>
      <c r="B694" s="2">
        <f>RSI!B694</f>
        <v>9.0844000000000005</v>
      </c>
      <c r="C694" s="2">
        <f>RSI!I694</f>
        <v>49.38103598382277</v>
      </c>
      <c r="D694" s="2">
        <f>MACD!E694</f>
        <v>2.1470495362532205E-2</v>
      </c>
      <c r="E694" s="2">
        <f>MACD!F694</f>
        <v>5.5231180056638941E-2</v>
      </c>
      <c r="F694" s="2">
        <f>'Moving Avg'!D694</f>
        <v>9.0328800000000005</v>
      </c>
      <c r="G694" s="2">
        <f>'Moving Avg'!F694</f>
        <v>9.0628250000000001</v>
      </c>
      <c r="H694" s="2">
        <f>'Moving Avg'!G694</f>
        <v>9.1779579999999985</v>
      </c>
      <c r="I694" s="2">
        <f>'Moving Avg'!H694</f>
        <v>8.9760044999999966</v>
      </c>
      <c r="J694" s="6" t="str">
        <f>OBV!F694</f>
        <v>BEARISH</v>
      </c>
      <c r="K694" s="6" t="str">
        <f>OBV!G694</f>
        <v>NEUTRAL</v>
      </c>
      <c r="L694" s="6" t="str">
        <f>OBV!H694</f>
        <v>CONFIRMED BEARISH</v>
      </c>
      <c r="M694" s="8">
        <f t="shared" si="100"/>
        <v>25</v>
      </c>
      <c r="N694" s="8">
        <f t="shared" si="101"/>
        <v>100</v>
      </c>
      <c r="O694" s="8">
        <f t="shared" si="102"/>
        <v>50</v>
      </c>
      <c r="P694" s="8">
        <f t="shared" si="103"/>
        <v>16.5</v>
      </c>
      <c r="Q694" s="9">
        <f t="shared" si="104"/>
        <v>53.725000000000001</v>
      </c>
      <c r="R694" s="9">
        <f t="shared" si="105"/>
        <v>46.625</v>
      </c>
      <c r="S694" s="9">
        <f t="shared" si="106"/>
        <v>38.674999999999997</v>
      </c>
      <c r="T694" s="9">
        <f t="shared" si="107"/>
        <v>47.875</v>
      </c>
      <c r="U694" s="8">
        <f t="shared" si="108"/>
        <v>46.341666666666661</v>
      </c>
      <c r="V694" s="8">
        <f t="shared" si="109"/>
        <v>46.724999999999994</v>
      </c>
    </row>
    <row r="695" spans="1:22" ht="13.5" x14ac:dyDescent="0.25">
      <c r="A695" s="3">
        <f>RSI!A695</f>
        <v>43017</v>
      </c>
      <c r="B695" s="2">
        <f>RSI!B695</f>
        <v>9.0844000000000005</v>
      </c>
      <c r="C695" s="2">
        <f>RSI!I695</f>
        <v>49.38103598382277</v>
      </c>
      <c r="D695" s="2">
        <f>MACD!E695</f>
        <v>7.9321799657883219E-3</v>
      </c>
      <c r="E695" s="2">
        <f>MACD!F695</f>
        <v>4.5771380038468819E-2</v>
      </c>
      <c r="F695" s="2">
        <f>'Moving Avg'!D695</f>
        <v>9.0457599999999996</v>
      </c>
      <c r="G695" s="2">
        <f>'Moving Avg'!F695</f>
        <v>9.0596049999999995</v>
      </c>
      <c r="H695" s="2">
        <f>'Moving Avg'!G695</f>
        <v>9.1779579999999985</v>
      </c>
      <c r="I695" s="2">
        <f>'Moving Avg'!H695</f>
        <v>8.9771069999999966</v>
      </c>
      <c r="J695" s="6" t="str">
        <f>OBV!F695</f>
        <v>BULLISH</v>
      </c>
      <c r="K695" s="6" t="str">
        <f>OBV!G695</f>
        <v>NEUTRAL</v>
      </c>
      <c r="L695" s="6" t="str">
        <f>OBV!H695</f>
        <v>CONFIRMED BULLISH</v>
      </c>
      <c r="M695" s="8">
        <f t="shared" si="100"/>
        <v>25</v>
      </c>
      <c r="N695" s="8">
        <f t="shared" si="101"/>
        <v>100</v>
      </c>
      <c r="O695" s="8">
        <f t="shared" si="102"/>
        <v>50</v>
      </c>
      <c r="P695" s="8">
        <f t="shared" si="103"/>
        <v>83.5</v>
      </c>
      <c r="Q695" s="9">
        <f t="shared" si="104"/>
        <v>63.774999999999999</v>
      </c>
      <c r="R695" s="9">
        <f t="shared" si="105"/>
        <v>63.375</v>
      </c>
      <c r="S695" s="9">
        <f t="shared" si="106"/>
        <v>68.825000000000003</v>
      </c>
      <c r="T695" s="9">
        <f t="shared" si="107"/>
        <v>64.625</v>
      </c>
      <c r="U695" s="8">
        <f t="shared" si="108"/>
        <v>65.325000000000003</v>
      </c>
      <c r="V695" s="8">
        <f t="shared" si="109"/>
        <v>65.150000000000006</v>
      </c>
    </row>
    <row r="696" spans="1:22" ht="13.5" x14ac:dyDescent="0.25">
      <c r="A696" s="3">
        <f>RSI!A696</f>
        <v>43018</v>
      </c>
      <c r="B696" s="2">
        <f>RSI!B696</f>
        <v>9.0844000000000005</v>
      </c>
      <c r="C696" s="2">
        <f>RSI!I696</f>
        <v>49.381035983822777</v>
      </c>
      <c r="D696" s="2">
        <f>MACD!E696</f>
        <v>-3.4990606438061178E-3</v>
      </c>
      <c r="E696" s="2">
        <f>MACD!F696</f>
        <v>3.5917291902013829E-2</v>
      </c>
      <c r="F696" s="2">
        <f>'Moving Avg'!D696</f>
        <v>9.0586400000000005</v>
      </c>
      <c r="G696" s="2">
        <f>'Moving Avg'!F696</f>
        <v>9.0563849999999988</v>
      </c>
      <c r="H696" s="2">
        <f>'Moving Avg'!G696</f>
        <v>9.1766699999999997</v>
      </c>
      <c r="I696" s="2">
        <f>'Moving Avg'!H696</f>
        <v>8.9782094999999948</v>
      </c>
      <c r="J696" s="6" t="str">
        <f>OBV!F696</f>
        <v>BULLISH</v>
      </c>
      <c r="K696" s="6" t="str">
        <f>OBV!G696</f>
        <v>NEUTRAL</v>
      </c>
      <c r="L696" s="6" t="str">
        <f>OBV!H696</f>
        <v>CONFIRMED BULLISH</v>
      </c>
      <c r="M696" s="8">
        <f t="shared" si="100"/>
        <v>25</v>
      </c>
      <c r="N696" s="8">
        <f t="shared" si="101"/>
        <v>100</v>
      </c>
      <c r="O696" s="8">
        <f t="shared" si="102"/>
        <v>50</v>
      </c>
      <c r="P696" s="8">
        <f t="shared" si="103"/>
        <v>83.5</v>
      </c>
      <c r="Q696" s="9">
        <f t="shared" si="104"/>
        <v>63.774999999999999</v>
      </c>
      <c r="R696" s="9">
        <f t="shared" si="105"/>
        <v>63.375</v>
      </c>
      <c r="S696" s="9">
        <f t="shared" si="106"/>
        <v>68.825000000000003</v>
      </c>
      <c r="T696" s="9">
        <f t="shared" si="107"/>
        <v>64.625</v>
      </c>
      <c r="U696" s="8">
        <f t="shared" si="108"/>
        <v>65.325000000000003</v>
      </c>
      <c r="V696" s="8">
        <f t="shared" si="109"/>
        <v>65.150000000000006</v>
      </c>
    </row>
    <row r="697" spans="1:22" ht="13.5" x14ac:dyDescent="0.25">
      <c r="A697" s="3">
        <f>RSI!A697</f>
        <v>43019</v>
      </c>
      <c r="B697" s="2">
        <f>RSI!B697</f>
        <v>9.0844000000000005</v>
      </c>
      <c r="C697" s="2">
        <f>RSI!I697</f>
        <v>49.38103598382277</v>
      </c>
      <c r="D697" s="2">
        <f>MACD!E697</f>
        <v>-1.3149188635440012E-2</v>
      </c>
      <c r="E697" s="2">
        <f>MACD!F697</f>
        <v>2.610399579452306E-2</v>
      </c>
      <c r="F697" s="2">
        <f>'Moving Avg'!D697</f>
        <v>9.0715200000000014</v>
      </c>
      <c r="G697" s="2">
        <f>'Moving Avg'!F697</f>
        <v>9.0534849999999967</v>
      </c>
      <c r="H697" s="2">
        <f>'Moving Avg'!G697</f>
        <v>9.175381999999999</v>
      </c>
      <c r="I697" s="2">
        <f>'Moving Avg'!H697</f>
        <v>8.9796194999999948</v>
      </c>
      <c r="J697" s="6" t="str">
        <f>OBV!F697</f>
        <v>BULLISH</v>
      </c>
      <c r="K697" s="6" t="str">
        <f>OBV!G697</f>
        <v>NEUTRAL</v>
      </c>
      <c r="L697" s="6" t="str">
        <f>OBV!H697</f>
        <v>CONFIRMED BULLISH</v>
      </c>
      <c r="M697" s="8">
        <f t="shared" si="100"/>
        <v>25</v>
      </c>
      <c r="N697" s="8">
        <f t="shared" si="101"/>
        <v>100</v>
      </c>
      <c r="O697" s="8">
        <f t="shared" si="102"/>
        <v>50</v>
      </c>
      <c r="P697" s="8">
        <f t="shared" si="103"/>
        <v>83.5</v>
      </c>
      <c r="Q697" s="9">
        <f t="shared" si="104"/>
        <v>63.774999999999999</v>
      </c>
      <c r="R697" s="9">
        <f t="shared" si="105"/>
        <v>63.375</v>
      </c>
      <c r="S697" s="9">
        <f t="shared" si="106"/>
        <v>68.825000000000003</v>
      </c>
      <c r="T697" s="9">
        <f t="shared" si="107"/>
        <v>64.625</v>
      </c>
      <c r="U697" s="8">
        <f t="shared" si="108"/>
        <v>65.325000000000003</v>
      </c>
      <c r="V697" s="8">
        <f t="shared" si="109"/>
        <v>65.150000000000006</v>
      </c>
    </row>
    <row r="698" spans="1:22" ht="13.5" x14ac:dyDescent="0.25">
      <c r="A698" s="3">
        <f>RSI!A698</f>
        <v>43020</v>
      </c>
      <c r="B698" s="2">
        <f>RSI!B698</f>
        <v>9.02</v>
      </c>
      <c r="C698" s="2">
        <f>RSI!I698</f>
        <v>42.715580371043366</v>
      </c>
      <c r="D698" s="2">
        <f>MACD!E698</f>
        <v>-3.635428391508988E-2</v>
      </c>
      <c r="E698" s="2">
        <f>MACD!F698</f>
        <v>1.3612339852600474E-2</v>
      </c>
      <c r="F698" s="2">
        <f>'Moving Avg'!D698</f>
        <v>9.0715200000000014</v>
      </c>
      <c r="G698" s="2">
        <f>'Moving Avg'!F698</f>
        <v>9.0470449999999971</v>
      </c>
      <c r="H698" s="2">
        <f>'Moving Avg'!G698</f>
        <v>9.1717739999999974</v>
      </c>
      <c r="I698" s="2">
        <f>'Moving Avg'!H698</f>
        <v>8.9804304999999935</v>
      </c>
      <c r="J698" s="6" t="str">
        <f>OBV!F698</f>
        <v>BEARISH</v>
      </c>
      <c r="K698" s="6" t="str">
        <f>OBV!G698</f>
        <v>WEAK</v>
      </c>
      <c r="L698" s="6" t="str">
        <f>OBV!H698</f>
        <v>NEUTRAL</v>
      </c>
      <c r="M698" s="8">
        <f t="shared" si="100"/>
        <v>25</v>
      </c>
      <c r="N698" s="8">
        <f t="shared" si="101"/>
        <v>100</v>
      </c>
      <c r="O698" s="8">
        <f t="shared" si="102"/>
        <v>50</v>
      </c>
      <c r="P698" s="8">
        <f t="shared" si="103"/>
        <v>0</v>
      </c>
      <c r="Q698" s="9">
        <f t="shared" si="104"/>
        <v>51.25</v>
      </c>
      <c r="R698" s="9">
        <f t="shared" si="105"/>
        <v>42.5</v>
      </c>
      <c r="S698" s="9">
        <f t="shared" si="106"/>
        <v>31.25</v>
      </c>
      <c r="T698" s="9">
        <f t="shared" si="107"/>
        <v>43.75</v>
      </c>
      <c r="U698" s="8">
        <f t="shared" si="108"/>
        <v>41.666666666666664</v>
      </c>
      <c r="V698" s="8">
        <f t="shared" si="109"/>
        <v>42.1875</v>
      </c>
    </row>
    <row r="699" spans="1:22" ht="13.5" x14ac:dyDescent="0.25">
      <c r="A699" s="3">
        <f>RSI!A699</f>
        <v>43021</v>
      </c>
      <c r="B699" s="2">
        <f>RSI!B699</f>
        <v>9.02</v>
      </c>
      <c r="C699" s="2">
        <f>RSI!I699</f>
        <v>42.715580371043366</v>
      </c>
      <c r="D699" s="2">
        <f>MACD!E699</f>
        <v>-2.0897258462793999E-2</v>
      </c>
      <c r="E699" s="2">
        <f>MACD!F699</f>
        <v>6.7104201895215798E-3</v>
      </c>
      <c r="F699" s="2">
        <f>'Moving Avg'!D699</f>
        <v>9.0586400000000005</v>
      </c>
      <c r="G699" s="2">
        <f>'Moving Avg'!F699</f>
        <v>9.0406049999999976</v>
      </c>
      <c r="H699" s="2">
        <f>'Moving Avg'!G699</f>
        <v>9.1681659999999976</v>
      </c>
      <c r="I699" s="2">
        <f>'Moving Avg'!H699</f>
        <v>8.9812109999999929</v>
      </c>
      <c r="J699" s="6" t="str">
        <f>OBV!F699</f>
        <v>BEARISH</v>
      </c>
      <c r="K699" s="6" t="str">
        <f>OBV!G699</f>
        <v>WEAK</v>
      </c>
      <c r="L699" s="6" t="str">
        <f>OBV!H699</f>
        <v>CONFIRMED BEARISH</v>
      </c>
      <c r="M699" s="8">
        <f t="shared" si="100"/>
        <v>25</v>
      </c>
      <c r="N699" s="8">
        <f t="shared" si="101"/>
        <v>100</v>
      </c>
      <c r="O699" s="8">
        <f t="shared" si="102"/>
        <v>50</v>
      </c>
      <c r="P699" s="8">
        <f t="shared" si="103"/>
        <v>0</v>
      </c>
      <c r="Q699" s="9">
        <f t="shared" si="104"/>
        <v>51.25</v>
      </c>
      <c r="R699" s="9">
        <f t="shared" si="105"/>
        <v>42.5</v>
      </c>
      <c r="S699" s="9">
        <f t="shared" si="106"/>
        <v>31.25</v>
      </c>
      <c r="T699" s="9">
        <f t="shared" si="107"/>
        <v>43.75</v>
      </c>
      <c r="U699" s="8">
        <f t="shared" si="108"/>
        <v>41.666666666666664</v>
      </c>
      <c r="V699" s="8">
        <f t="shared" si="109"/>
        <v>42.1875</v>
      </c>
    </row>
    <row r="700" spans="1:22" ht="13.5" x14ac:dyDescent="0.25">
      <c r="A700" s="3">
        <f>RSI!A700</f>
        <v>43024</v>
      </c>
      <c r="B700" s="2">
        <f>RSI!B700</f>
        <v>9.02</v>
      </c>
      <c r="C700" s="2">
        <f>RSI!I700</f>
        <v>42.715580371043373</v>
      </c>
      <c r="D700" s="2">
        <f>MACD!E700</f>
        <v>-2.2309591701446863E-2</v>
      </c>
      <c r="E700" s="2">
        <f>MACD!F700</f>
        <v>9.0641781132789166E-4</v>
      </c>
      <c r="F700" s="2">
        <f>'Moving Avg'!D700</f>
        <v>9.0457599999999978</v>
      </c>
      <c r="G700" s="2">
        <f>'Moving Avg'!F700</f>
        <v>9.0373849999999987</v>
      </c>
      <c r="H700" s="2">
        <f>'Moving Avg'!G700</f>
        <v>9.1642999999999972</v>
      </c>
      <c r="I700" s="2">
        <f>'Moving Avg'!H700</f>
        <v>8.9819914999999924</v>
      </c>
      <c r="J700" s="6" t="str">
        <f>OBV!F700</f>
        <v>BEARISH</v>
      </c>
      <c r="K700" s="6" t="str">
        <f>OBV!G700</f>
        <v>WEAK</v>
      </c>
      <c r="L700" s="6" t="str">
        <f>OBV!H700</f>
        <v>CONFIRMED BEARISH</v>
      </c>
      <c r="M700" s="8">
        <f t="shared" si="100"/>
        <v>25</v>
      </c>
      <c r="N700" s="8">
        <f t="shared" si="101"/>
        <v>100</v>
      </c>
      <c r="O700" s="8">
        <f t="shared" si="102"/>
        <v>50</v>
      </c>
      <c r="P700" s="8">
        <f t="shared" si="103"/>
        <v>0</v>
      </c>
      <c r="Q700" s="9">
        <f t="shared" si="104"/>
        <v>51.25</v>
      </c>
      <c r="R700" s="9">
        <f t="shared" si="105"/>
        <v>42.5</v>
      </c>
      <c r="S700" s="9">
        <f t="shared" si="106"/>
        <v>31.25</v>
      </c>
      <c r="T700" s="9">
        <f t="shared" si="107"/>
        <v>43.75</v>
      </c>
      <c r="U700" s="8">
        <f t="shared" si="108"/>
        <v>41.666666666666664</v>
      </c>
      <c r="V700" s="8">
        <f t="shared" si="109"/>
        <v>42.1875</v>
      </c>
    </row>
    <row r="701" spans="1:22" ht="13.5" x14ac:dyDescent="0.25">
      <c r="A701" s="3">
        <f>RSI!A701</f>
        <v>43025</v>
      </c>
      <c r="B701" s="2">
        <f>RSI!B701</f>
        <v>9.02</v>
      </c>
      <c r="C701" s="2">
        <f>RSI!I701</f>
        <v>42.715580371043373</v>
      </c>
      <c r="D701" s="2">
        <f>MACD!E701</f>
        <v>-2.3161880230858856E-2</v>
      </c>
      <c r="E701" s="2">
        <f>MACD!F701</f>
        <v>-3.9072417971094571E-3</v>
      </c>
      <c r="F701" s="2">
        <f>'Moving Avg'!D701</f>
        <v>9.0328800000000005</v>
      </c>
      <c r="G701" s="2">
        <f>'Moving Avg'!F701</f>
        <v>9.0312650000000012</v>
      </c>
      <c r="H701" s="2">
        <f>'Moving Avg'!G701</f>
        <v>9.1606919999999974</v>
      </c>
      <c r="I701" s="2">
        <f>'Moving Avg'!H701</f>
        <v>8.9827719999999918</v>
      </c>
      <c r="J701" s="6" t="str">
        <f>OBV!F701</f>
        <v>BEARISH</v>
      </c>
      <c r="K701" s="6" t="str">
        <f>OBV!G701</f>
        <v>WEAK</v>
      </c>
      <c r="L701" s="6" t="str">
        <f>OBV!H701</f>
        <v>CONFIRMED BEARISH</v>
      </c>
      <c r="M701" s="8">
        <f t="shared" si="100"/>
        <v>25</v>
      </c>
      <c r="N701" s="8">
        <f t="shared" si="101"/>
        <v>45</v>
      </c>
      <c r="O701" s="8">
        <f t="shared" si="102"/>
        <v>50</v>
      </c>
      <c r="P701" s="8">
        <f t="shared" si="103"/>
        <v>0</v>
      </c>
      <c r="Q701" s="9">
        <f t="shared" si="104"/>
        <v>32</v>
      </c>
      <c r="R701" s="9">
        <f t="shared" si="105"/>
        <v>31.5</v>
      </c>
      <c r="S701" s="9">
        <f t="shared" si="106"/>
        <v>23</v>
      </c>
      <c r="T701" s="9">
        <f t="shared" si="107"/>
        <v>30</v>
      </c>
      <c r="U701" s="8">
        <f t="shared" si="108"/>
        <v>28.833333333333332</v>
      </c>
      <c r="V701" s="8">
        <f t="shared" si="109"/>
        <v>29.125</v>
      </c>
    </row>
    <row r="702" spans="1:22" ht="13.5" x14ac:dyDescent="0.25">
      <c r="A702" s="3">
        <f>RSI!A702</f>
        <v>43026</v>
      </c>
      <c r="B702" s="2">
        <f>RSI!B702</f>
        <v>9.02</v>
      </c>
      <c r="C702" s="2">
        <f>RSI!I702</f>
        <v>42.715580371043373</v>
      </c>
      <c r="D702" s="2">
        <f>MACD!E702</f>
        <v>-2.3565674603123199E-2</v>
      </c>
      <c r="E702" s="2">
        <f>MACD!F702</f>
        <v>-7.8389283583122048E-3</v>
      </c>
      <c r="F702" s="2">
        <f>'Moving Avg'!D702</f>
        <v>9.02</v>
      </c>
      <c r="G702" s="2">
        <f>'Moving Avg'!F702</f>
        <v>9.0312650000000012</v>
      </c>
      <c r="H702" s="2">
        <f>'Moving Avg'!G702</f>
        <v>9.156825999999997</v>
      </c>
      <c r="I702" s="2">
        <f>'Moving Avg'!H702</f>
        <v>8.9833059999999918</v>
      </c>
      <c r="J702" s="6" t="str">
        <f>OBV!F702</f>
        <v>BEARISH</v>
      </c>
      <c r="K702" s="6" t="str">
        <f>OBV!G702</f>
        <v>WEAK</v>
      </c>
      <c r="L702" s="6" t="str">
        <f>OBV!H702</f>
        <v>CONFIRMED BEARISH</v>
      </c>
      <c r="M702" s="8">
        <f t="shared" si="100"/>
        <v>25</v>
      </c>
      <c r="N702" s="8">
        <f t="shared" si="101"/>
        <v>45</v>
      </c>
      <c r="O702" s="8">
        <f t="shared" si="102"/>
        <v>50</v>
      </c>
      <c r="P702" s="8">
        <f t="shared" si="103"/>
        <v>0</v>
      </c>
      <c r="Q702" s="9">
        <f t="shared" si="104"/>
        <v>32</v>
      </c>
      <c r="R702" s="9">
        <f t="shared" si="105"/>
        <v>31.5</v>
      </c>
      <c r="S702" s="9">
        <f t="shared" si="106"/>
        <v>23</v>
      </c>
      <c r="T702" s="9">
        <f t="shared" si="107"/>
        <v>30</v>
      </c>
      <c r="U702" s="8">
        <f t="shared" si="108"/>
        <v>28.833333333333332</v>
      </c>
      <c r="V702" s="8">
        <f t="shared" si="109"/>
        <v>29.125</v>
      </c>
    </row>
    <row r="703" spans="1:22" ht="13.5" x14ac:dyDescent="0.25">
      <c r="A703" s="3">
        <f>RSI!A703</f>
        <v>43027</v>
      </c>
      <c r="B703" s="2">
        <f>RSI!B703</f>
        <v>9.02</v>
      </c>
      <c r="C703" s="2">
        <f>RSI!I703</f>
        <v>42.715580371043373</v>
      </c>
      <c r="D703" s="2">
        <f>MACD!E703</f>
        <v>-2.3613483018964487E-2</v>
      </c>
      <c r="E703" s="2">
        <f>MACD!F703</f>
        <v>-1.0993839290442661E-2</v>
      </c>
      <c r="F703" s="2">
        <f>'Moving Avg'!D703</f>
        <v>9.02</v>
      </c>
      <c r="G703" s="2">
        <f>'Moving Avg'!F703</f>
        <v>9.0312650000000012</v>
      </c>
      <c r="H703" s="2">
        <f>'Moving Avg'!G703</f>
        <v>9.1530899999999953</v>
      </c>
      <c r="I703" s="2">
        <f>'Moving Avg'!H703</f>
        <v>8.9840864999999912</v>
      </c>
      <c r="J703" s="6" t="str">
        <f>OBV!F703</f>
        <v>NEUTRAL</v>
      </c>
      <c r="K703" s="6" t="str">
        <f>OBV!G703</f>
        <v>NEUTRAL</v>
      </c>
      <c r="L703" s="6" t="str">
        <f>OBV!H703</f>
        <v>NEUTRAL</v>
      </c>
      <c r="M703" s="8">
        <f t="shared" si="100"/>
        <v>25</v>
      </c>
      <c r="N703" s="8">
        <f t="shared" si="101"/>
        <v>45</v>
      </c>
      <c r="O703" s="8">
        <f t="shared" si="102"/>
        <v>50</v>
      </c>
      <c r="P703" s="8">
        <f t="shared" si="103"/>
        <v>33</v>
      </c>
      <c r="Q703" s="9">
        <f t="shared" si="104"/>
        <v>36.950000000000003</v>
      </c>
      <c r="R703" s="9">
        <f t="shared" si="105"/>
        <v>39.75</v>
      </c>
      <c r="S703" s="9">
        <f t="shared" si="106"/>
        <v>37.85</v>
      </c>
      <c r="T703" s="9">
        <f t="shared" si="107"/>
        <v>38.25</v>
      </c>
      <c r="U703" s="8">
        <f t="shared" si="108"/>
        <v>38.183333333333337</v>
      </c>
      <c r="V703" s="8">
        <f t="shared" si="109"/>
        <v>38.200000000000003</v>
      </c>
    </row>
    <row r="704" spans="1:22" ht="13.5" x14ac:dyDescent="0.25">
      <c r="A704" s="3">
        <f>RSI!A704</f>
        <v>43028</v>
      </c>
      <c r="B704" s="2">
        <f>RSI!B704</f>
        <v>9.02</v>
      </c>
      <c r="C704" s="2">
        <f>RSI!I704</f>
        <v>42.715580371043373</v>
      </c>
      <c r="D704" s="2">
        <f>MACD!E704</f>
        <v>-1.3474147925746749E-2</v>
      </c>
      <c r="E704" s="2">
        <f>MACD!F704</f>
        <v>-1.148990101750348E-2</v>
      </c>
      <c r="F704" s="2">
        <f>'Moving Avg'!D704</f>
        <v>9.02</v>
      </c>
      <c r="G704" s="2">
        <f>'Moving Avg'!F704</f>
        <v>9.0312650000000012</v>
      </c>
      <c r="H704" s="2">
        <f>'Moving Avg'!G704</f>
        <v>9.1492239999999949</v>
      </c>
      <c r="I704" s="2">
        <f>'Moving Avg'!H704</f>
        <v>8.9851744999999923</v>
      </c>
      <c r="J704" s="6" t="str">
        <f>OBV!F704</f>
        <v>NEUTRAL</v>
      </c>
      <c r="K704" s="6" t="str">
        <f>OBV!G704</f>
        <v>NEUTRAL</v>
      </c>
      <c r="L704" s="6" t="str">
        <f>OBV!H704</f>
        <v>NEUTRAL</v>
      </c>
      <c r="M704" s="8">
        <f t="shared" si="100"/>
        <v>25</v>
      </c>
      <c r="N704" s="8">
        <f t="shared" si="101"/>
        <v>45</v>
      </c>
      <c r="O704" s="8">
        <f t="shared" si="102"/>
        <v>50</v>
      </c>
      <c r="P704" s="8">
        <f t="shared" si="103"/>
        <v>33</v>
      </c>
      <c r="Q704" s="9">
        <f t="shared" si="104"/>
        <v>36.950000000000003</v>
      </c>
      <c r="R704" s="9">
        <f t="shared" si="105"/>
        <v>39.75</v>
      </c>
      <c r="S704" s="9">
        <f t="shared" si="106"/>
        <v>37.85</v>
      </c>
      <c r="T704" s="9">
        <f t="shared" si="107"/>
        <v>38.25</v>
      </c>
      <c r="U704" s="8">
        <f t="shared" si="108"/>
        <v>38.183333333333337</v>
      </c>
      <c r="V704" s="8">
        <f t="shared" si="109"/>
        <v>38.200000000000003</v>
      </c>
    </row>
    <row r="705" spans="1:22" ht="13.5" x14ac:dyDescent="0.25">
      <c r="A705" s="3">
        <f>RSI!A705</f>
        <v>43031</v>
      </c>
      <c r="B705" s="2">
        <f>RSI!B705</f>
        <v>9.0135000000000005</v>
      </c>
      <c r="C705" s="2">
        <f>RSI!I705</f>
        <v>41.759821042649868</v>
      </c>
      <c r="D705" s="2">
        <f>MACD!E705</f>
        <v>-4.1612882609669555E-3</v>
      </c>
      <c r="E705" s="2">
        <f>MACD!F705</f>
        <v>-1.0024178466196175E-2</v>
      </c>
      <c r="F705" s="2">
        <f>'Moving Avg'!D705</f>
        <v>9.0186999999999991</v>
      </c>
      <c r="G705" s="2">
        <f>'Moving Avg'!F705</f>
        <v>9.0309400000000011</v>
      </c>
      <c r="H705" s="2">
        <f>'Moving Avg'!G705</f>
        <v>9.1439399999999953</v>
      </c>
      <c r="I705" s="2">
        <f>'Moving Avg'!H705</f>
        <v>8.9863224999999911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0</v>
      </c>
      <c r="O705" s="8">
        <f t="shared" si="102"/>
        <v>50</v>
      </c>
      <c r="P705" s="8">
        <f t="shared" si="103"/>
        <v>16.5</v>
      </c>
      <c r="Q705" s="9">
        <f t="shared" si="104"/>
        <v>18.725000000000001</v>
      </c>
      <c r="R705" s="9">
        <f t="shared" si="105"/>
        <v>26.625</v>
      </c>
      <c r="S705" s="9">
        <f t="shared" si="106"/>
        <v>23.675000000000001</v>
      </c>
      <c r="T705" s="9">
        <f t="shared" si="107"/>
        <v>22.875</v>
      </c>
      <c r="U705" s="8">
        <f t="shared" si="108"/>
        <v>23.008333333333336</v>
      </c>
      <c r="V705" s="8">
        <f t="shared" si="109"/>
        <v>22.975000000000001</v>
      </c>
    </row>
    <row r="706" spans="1:22" ht="13.5" x14ac:dyDescent="0.25">
      <c r="A706" s="3">
        <f>RSI!A706</f>
        <v>43032</v>
      </c>
      <c r="B706" s="2">
        <f>RSI!B706</f>
        <v>9.0844000000000005</v>
      </c>
      <c r="C706" s="2">
        <f>RSI!I706</f>
        <v>53.881327426645235</v>
      </c>
      <c r="D706" s="2">
        <f>MACD!E706</f>
        <v>-1.2613407941337584E-3</v>
      </c>
      <c r="E706" s="2">
        <f>MACD!F706</f>
        <v>-8.2716109317836923E-3</v>
      </c>
      <c r="F706" s="2">
        <f>'Moving Avg'!D706</f>
        <v>9.0315799999999999</v>
      </c>
      <c r="G706" s="2">
        <f>'Moving Avg'!F706</f>
        <v>9.03416</v>
      </c>
      <c r="H706" s="2">
        <f>'Moving Avg'!G706</f>
        <v>9.1389139999999962</v>
      </c>
      <c r="I706" s="2">
        <f>'Moving Avg'!H706</f>
        <v>8.987824999999992</v>
      </c>
      <c r="J706" s="6" t="str">
        <f>OBV!F706</f>
        <v>BULLISH</v>
      </c>
      <c r="K706" s="6" t="str">
        <f>OBV!G706</f>
        <v>STRONG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0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100</v>
      </c>
      <c r="Q706" s="9">
        <f t="shared" si="104"/>
        <v>31.25</v>
      </c>
      <c r="R706" s="9">
        <f t="shared" si="105"/>
        <v>47.5</v>
      </c>
      <c r="S706" s="9">
        <f t="shared" si="106"/>
        <v>61.25</v>
      </c>
      <c r="T706" s="9">
        <f t="shared" si="107"/>
        <v>43.75</v>
      </c>
      <c r="U706" s="8">
        <f t="shared" si="108"/>
        <v>46.666666666666664</v>
      </c>
      <c r="V706" s="8">
        <f t="shared" si="109"/>
        <v>45.9375</v>
      </c>
    </row>
    <row r="707" spans="1:22" ht="13.5" x14ac:dyDescent="0.25">
      <c r="A707" s="3">
        <f>RSI!A707</f>
        <v>43033</v>
      </c>
      <c r="B707" s="2">
        <f>RSI!B707</f>
        <v>9.0779999999999994</v>
      </c>
      <c r="C707" s="2">
        <f>RSI!I707</f>
        <v>52.812785927746624</v>
      </c>
      <c r="D707" s="2">
        <f>MACD!E707</f>
        <v>1.4991461476210333E-3</v>
      </c>
      <c r="E707" s="2">
        <f>MACD!F707</f>
        <v>-6.3174595159027477E-3</v>
      </c>
      <c r="F707" s="2">
        <f>'Moving Avg'!D707</f>
        <v>9.0431800000000013</v>
      </c>
      <c r="G707" s="2">
        <f>'Moving Avg'!F707</f>
        <v>9.0370600000000003</v>
      </c>
      <c r="H707" s="2">
        <f>'Moving Avg'!G707</f>
        <v>9.133759999999997</v>
      </c>
      <c r="I707" s="2">
        <f>'Moving Avg'!H707</f>
        <v>8.9890494999999895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  <c r="M707" s="8">
        <f t="shared" si="110"/>
        <v>25</v>
      </c>
      <c r="N707" s="8">
        <f t="shared" si="111"/>
        <v>0</v>
      </c>
      <c r="O707" s="8">
        <f t="shared" si="112"/>
        <v>50</v>
      </c>
      <c r="P707" s="8">
        <f t="shared" si="113"/>
        <v>100</v>
      </c>
      <c r="Q707" s="9">
        <f t="shared" ref="Q707:Q770" si="114">0.35*M707+N707*0.35+O707*0.15+P707*0.15</f>
        <v>31.25</v>
      </c>
      <c r="R707" s="9">
        <f t="shared" ref="R707:R770" si="115">M707*0.2+N707*0.2+O707*0.35+P707*0.25</f>
        <v>47.5</v>
      </c>
      <c r="S707" s="9">
        <f t="shared" ref="S707:S770" si="116">M707*0.15+N707*0.15+O707*0.25+P707*0.45</f>
        <v>61.25</v>
      </c>
      <c r="T707" s="9">
        <f t="shared" ref="T707:T770" si="117">0.25*SUM(M707:P707)</f>
        <v>43.75</v>
      </c>
      <c r="U707" s="8">
        <f t="shared" ref="U707:U770" si="118">SUM(Q707:S707)/3</f>
        <v>46.666666666666664</v>
      </c>
      <c r="V707" s="8">
        <f t="shared" ref="V707:V770" si="119">SUM(Q707:T707)/4</f>
        <v>45.9375</v>
      </c>
    </row>
    <row r="708" spans="1:22" ht="13.5" x14ac:dyDescent="0.25">
      <c r="A708" s="3">
        <f>RSI!A708</f>
        <v>43034</v>
      </c>
      <c r="B708" s="2">
        <f>RSI!B708</f>
        <v>9.0779999999999994</v>
      </c>
      <c r="C708" s="2">
        <f>RSI!I708</f>
        <v>52.812785927746624</v>
      </c>
      <c r="D708" s="2">
        <f>MACD!E708</f>
        <v>-6.1899213042533319E-3</v>
      </c>
      <c r="E708" s="2">
        <f>MACD!F708</f>
        <v>-6.2919518735728656E-3</v>
      </c>
      <c r="F708" s="2">
        <f>'Moving Avg'!D708</f>
        <v>9.0547799999999992</v>
      </c>
      <c r="G708" s="2">
        <f>'Moving Avg'!F708</f>
        <v>9.046405</v>
      </c>
      <c r="H708" s="2">
        <f>'Moving Avg'!G708</f>
        <v>9.1287359999999964</v>
      </c>
      <c r="I708" s="2">
        <f>'Moving Avg'!H708</f>
        <v>8.9902739999999888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0"/>
        <v>25</v>
      </c>
      <c r="N708" s="8">
        <f t="shared" si="111"/>
        <v>0</v>
      </c>
      <c r="O708" s="8">
        <f t="shared" si="112"/>
        <v>50</v>
      </c>
      <c r="P708" s="8">
        <f t="shared" si="113"/>
        <v>100</v>
      </c>
      <c r="Q708" s="9">
        <f t="shared" si="114"/>
        <v>31.25</v>
      </c>
      <c r="R708" s="9">
        <f t="shared" si="115"/>
        <v>47.5</v>
      </c>
      <c r="S708" s="9">
        <f t="shared" si="116"/>
        <v>61.25</v>
      </c>
      <c r="T708" s="9">
        <f t="shared" si="117"/>
        <v>43.75</v>
      </c>
      <c r="U708" s="8">
        <f t="shared" si="118"/>
        <v>46.666666666666664</v>
      </c>
      <c r="V708" s="8">
        <f t="shared" si="119"/>
        <v>45.9375</v>
      </c>
    </row>
    <row r="709" spans="1:22" ht="13.5" x14ac:dyDescent="0.25">
      <c r="A709" s="3">
        <f>RSI!A709</f>
        <v>43035</v>
      </c>
      <c r="B709" s="2">
        <f>RSI!B709</f>
        <v>9.0779999999999994</v>
      </c>
      <c r="C709" s="2">
        <f>RSI!I709</f>
        <v>52.812785927746624</v>
      </c>
      <c r="D709" s="2">
        <f>MACD!E709</f>
        <v>-1.2804547697554014E-2</v>
      </c>
      <c r="E709" s="2">
        <f>MACD!F709</f>
        <v>-7.5944710383690963E-3</v>
      </c>
      <c r="F709" s="2">
        <f>'Moving Avg'!D709</f>
        <v>9.0663800000000005</v>
      </c>
      <c r="G709" s="2">
        <f>'Moving Avg'!F709</f>
        <v>9.0444749999999985</v>
      </c>
      <c r="H709" s="2">
        <f>'Moving Avg'!G709</f>
        <v>9.1237119999999976</v>
      </c>
      <c r="I709" s="2">
        <f>'Moving Avg'!H709</f>
        <v>8.9915599999999873</v>
      </c>
      <c r="J709" s="6" t="str">
        <f>OBV!F709</f>
        <v>BULLISH</v>
      </c>
      <c r="K709" s="6" t="str">
        <f>OBV!G709</f>
        <v>STRONG</v>
      </c>
      <c r="L709" s="6" t="str">
        <f>OBV!H709</f>
        <v>CONFIRMED BULLISH</v>
      </c>
      <c r="M709" s="8">
        <f t="shared" si="110"/>
        <v>25</v>
      </c>
      <c r="N709" s="8">
        <f t="shared" si="111"/>
        <v>45</v>
      </c>
      <c r="O709" s="8">
        <f t="shared" si="112"/>
        <v>50</v>
      </c>
      <c r="P709" s="8">
        <f t="shared" si="113"/>
        <v>100</v>
      </c>
      <c r="Q709" s="9">
        <f t="shared" si="114"/>
        <v>47</v>
      </c>
      <c r="R709" s="9">
        <f t="shared" si="115"/>
        <v>56.5</v>
      </c>
      <c r="S709" s="9">
        <f t="shared" si="116"/>
        <v>68</v>
      </c>
      <c r="T709" s="9">
        <f t="shared" si="117"/>
        <v>55</v>
      </c>
      <c r="U709" s="8">
        <f t="shared" si="118"/>
        <v>57.166666666666664</v>
      </c>
      <c r="V709" s="8">
        <f t="shared" si="119"/>
        <v>56.625</v>
      </c>
    </row>
    <row r="710" spans="1:22" ht="13.5" x14ac:dyDescent="0.25">
      <c r="A710" s="3">
        <f>RSI!A710</f>
        <v>43038</v>
      </c>
      <c r="B710" s="2">
        <f>RSI!B710</f>
        <v>9.02</v>
      </c>
      <c r="C710" s="2">
        <f>RSI!I710</f>
        <v>43.131196110498195</v>
      </c>
      <c r="D710" s="2">
        <f>MACD!E710</f>
        <v>-1.4205698886636142E-2</v>
      </c>
      <c r="E710" s="2">
        <f>MACD!F710</f>
        <v>-8.9167166080225055E-3</v>
      </c>
      <c r="F710" s="2">
        <f>'Moving Avg'!D710</f>
        <v>9.0676799999999993</v>
      </c>
      <c r="G710" s="2">
        <f>'Moving Avg'!F710</f>
        <v>9.0444750000000003</v>
      </c>
      <c r="H710" s="2">
        <f>'Moving Avg'!G710</f>
        <v>9.1175279999999983</v>
      </c>
      <c r="I710" s="2">
        <f>'Moving Avg'!H710</f>
        <v>8.9923709999999879</v>
      </c>
      <c r="J710" s="6" t="str">
        <f>OBV!F710</f>
        <v>BULLISH</v>
      </c>
      <c r="K710" s="6" t="str">
        <f>OBV!G710</f>
        <v>STRONG</v>
      </c>
      <c r="L710" s="6" t="str">
        <f>OBV!H710</f>
        <v>CONFIRMED BULLISH</v>
      </c>
      <c r="M710" s="8">
        <f t="shared" si="110"/>
        <v>25</v>
      </c>
      <c r="N710" s="8">
        <f t="shared" si="111"/>
        <v>45</v>
      </c>
      <c r="O710" s="8">
        <f t="shared" si="112"/>
        <v>50</v>
      </c>
      <c r="P710" s="8">
        <f t="shared" si="113"/>
        <v>100</v>
      </c>
      <c r="Q710" s="9">
        <f t="shared" si="114"/>
        <v>47</v>
      </c>
      <c r="R710" s="9">
        <f t="shared" si="115"/>
        <v>56.5</v>
      </c>
      <c r="S710" s="9">
        <f t="shared" si="116"/>
        <v>68</v>
      </c>
      <c r="T710" s="9">
        <f t="shared" si="117"/>
        <v>55</v>
      </c>
      <c r="U710" s="8">
        <f t="shared" si="118"/>
        <v>57.166666666666664</v>
      </c>
      <c r="V710" s="8">
        <f t="shared" si="119"/>
        <v>56.625</v>
      </c>
    </row>
    <row r="711" spans="1:22" ht="13.5" x14ac:dyDescent="0.25">
      <c r="A711" s="3">
        <f>RSI!A711</f>
        <v>43039</v>
      </c>
      <c r="B711" s="2">
        <f>RSI!B711</f>
        <v>9.02</v>
      </c>
      <c r="C711" s="2">
        <f>RSI!I711</f>
        <v>43.131196110498188</v>
      </c>
      <c r="D711" s="2">
        <f>MACD!E711</f>
        <v>-1.5141578605868844E-2</v>
      </c>
      <c r="E711" s="2">
        <f>MACD!F711</f>
        <v>-1.0161689007591774E-2</v>
      </c>
      <c r="F711" s="2">
        <f>'Moving Avg'!D711</f>
        <v>9.0548000000000002</v>
      </c>
      <c r="G711" s="2">
        <f>'Moving Avg'!F711</f>
        <v>9.0444750000000003</v>
      </c>
      <c r="H711" s="2">
        <f>'Moving Avg'!G711</f>
        <v>9.1114719999999974</v>
      </c>
      <c r="I711" s="2">
        <f>'Moving Avg'!H711</f>
        <v>8.9931819999999885</v>
      </c>
      <c r="J711" s="6" t="str">
        <f>OBV!F711</f>
        <v>BEARISH</v>
      </c>
      <c r="K711" s="6" t="str">
        <f>OBV!G711</f>
        <v>NEUTRAL</v>
      </c>
      <c r="L711" s="6" t="str">
        <f>OBV!H711</f>
        <v>CONFIRMED BEARISH</v>
      </c>
      <c r="M711" s="8">
        <f t="shared" si="110"/>
        <v>25</v>
      </c>
      <c r="N711" s="8">
        <f t="shared" si="111"/>
        <v>45</v>
      </c>
      <c r="O711" s="8">
        <f t="shared" si="112"/>
        <v>50</v>
      </c>
      <c r="P711" s="8">
        <f t="shared" si="113"/>
        <v>16.5</v>
      </c>
      <c r="Q711" s="9">
        <f t="shared" si="114"/>
        <v>34.475000000000001</v>
      </c>
      <c r="R711" s="9">
        <f t="shared" si="115"/>
        <v>35.625</v>
      </c>
      <c r="S711" s="9">
        <f t="shared" si="116"/>
        <v>30.425000000000001</v>
      </c>
      <c r="T711" s="9">
        <f t="shared" si="117"/>
        <v>34.125</v>
      </c>
      <c r="U711" s="8">
        <f t="shared" si="118"/>
        <v>33.508333333333333</v>
      </c>
      <c r="V711" s="8">
        <f t="shared" si="119"/>
        <v>33.662499999999994</v>
      </c>
    </row>
    <row r="712" spans="1:22" ht="13.5" x14ac:dyDescent="0.25">
      <c r="A712" s="3">
        <f>RSI!A712</f>
        <v>43040</v>
      </c>
      <c r="B712" s="2">
        <f>RSI!B712</f>
        <v>9.0779999999999994</v>
      </c>
      <c r="C712" s="2">
        <f>RSI!I712</f>
        <v>53.102021126930474</v>
      </c>
      <c r="D712" s="2">
        <f>MACD!E712</f>
        <v>-1.9998560396084386E-2</v>
      </c>
      <c r="E712" s="2">
        <f>MACD!F712</f>
        <v>-1.2129063285290297E-2</v>
      </c>
      <c r="F712" s="2">
        <f>'Moving Avg'!D712</f>
        <v>9.0548000000000002</v>
      </c>
      <c r="G712" s="2">
        <f>'Moving Avg'!F712</f>
        <v>9.0473749999999988</v>
      </c>
      <c r="H712" s="2">
        <f>'Moving Avg'!G712</f>
        <v>9.1065759999999969</v>
      </c>
      <c r="I712" s="2">
        <f>'Moving Avg'!H712</f>
        <v>8.9940984999999856</v>
      </c>
      <c r="J712" s="6" t="str">
        <f>OBV!F712</f>
        <v>BEARISH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45</v>
      </c>
      <c r="O712" s="8">
        <f t="shared" si="112"/>
        <v>50</v>
      </c>
      <c r="P712" s="8">
        <f t="shared" si="113"/>
        <v>16.5</v>
      </c>
      <c r="Q712" s="9">
        <f t="shared" si="114"/>
        <v>34.475000000000001</v>
      </c>
      <c r="R712" s="9">
        <f t="shared" si="115"/>
        <v>35.625</v>
      </c>
      <c r="S712" s="9">
        <f t="shared" si="116"/>
        <v>30.425000000000001</v>
      </c>
      <c r="T712" s="9">
        <f t="shared" si="117"/>
        <v>34.125</v>
      </c>
      <c r="U712" s="8">
        <f t="shared" si="118"/>
        <v>33.508333333333333</v>
      </c>
      <c r="V712" s="8">
        <f t="shared" si="119"/>
        <v>33.662499999999994</v>
      </c>
    </row>
    <row r="713" spans="1:22" ht="13.5" x14ac:dyDescent="0.25">
      <c r="A713" s="3">
        <f>RSI!A713</f>
        <v>43041</v>
      </c>
      <c r="B713" s="2">
        <f>RSI!B713</f>
        <v>9.0715000000000003</v>
      </c>
      <c r="C713" s="2">
        <f>RSI!I713</f>
        <v>52.001637631542245</v>
      </c>
      <c r="D713" s="2">
        <f>MACD!E713</f>
        <v>-2.3755471366811776E-2</v>
      </c>
      <c r="E713" s="2">
        <f>MACD!F713</f>
        <v>-1.4454344901594595E-2</v>
      </c>
      <c r="F713" s="2">
        <f>'Moving Avg'!D713</f>
        <v>9.0534999999999997</v>
      </c>
      <c r="G713" s="2">
        <f>'Moving Avg'!F713</f>
        <v>9.0499500000000008</v>
      </c>
      <c r="H713" s="2">
        <f>'Moving Avg'!G713</f>
        <v>9.1016779999999979</v>
      </c>
      <c r="I713" s="2">
        <f>'Moving Avg'!H713</f>
        <v>8.9949824999999866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45</v>
      </c>
      <c r="O713" s="8">
        <f t="shared" si="112"/>
        <v>50</v>
      </c>
      <c r="P713" s="8">
        <f t="shared" si="113"/>
        <v>16.5</v>
      </c>
      <c r="Q713" s="9">
        <f t="shared" si="114"/>
        <v>34.475000000000001</v>
      </c>
      <c r="R713" s="9">
        <f t="shared" si="115"/>
        <v>35.625</v>
      </c>
      <c r="S713" s="9">
        <f t="shared" si="116"/>
        <v>30.425000000000001</v>
      </c>
      <c r="T713" s="9">
        <f t="shared" si="117"/>
        <v>34.125</v>
      </c>
      <c r="U713" s="8">
        <f t="shared" si="118"/>
        <v>33.508333333333333</v>
      </c>
      <c r="V713" s="8">
        <f t="shared" si="119"/>
        <v>33.662499999999994</v>
      </c>
    </row>
    <row r="714" spans="1:22" ht="13.5" x14ac:dyDescent="0.25">
      <c r="A714" s="3">
        <f>RSI!A714</f>
        <v>43042</v>
      </c>
      <c r="B714" s="2">
        <f>RSI!B714</f>
        <v>9.02</v>
      </c>
      <c r="C714" s="2">
        <f>RSI!I714</f>
        <v>44.188570975576162</v>
      </c>
      <c r="D714" s="2">
        <f>MACD!E714</f>
        <v>-2.3200282282715534E-2</v>
      </c>
      <c r="E714" s="2">
        <f>MACD!F714</f>
        <v>-1.6203532377818783E-2</v>
      </c>
      <c r="F714" s="2">
        <f>'Moving Avg'!D714</f>
        <v>9.0418999999999983</v>
      </c>
      <c r="G714" s="2">
        <f>'Moving Avg'!F714</f>
        <v>9.0467300000000002</v>
      </c>
      <c r="H714" s="2">
        <f>'Moving Avg'!G714</f>
        <v>9.0954939999999969</v>
      </c>
      <c r="I714" s="2">
        <f>'Moving Avg'!H714</f>
        <v>8.9956089999999858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25</v>
      </c>
      <c r="N714" s="8">
        <f t="shared" si="111"/>
        <v>45</v>
      </c>
      <c r="O714" s="8">
        <f t="shared" si="112"/>
        <v>50</v>
      </c>
      <c r="P714" s="8">
        <f t="shared" si="113"/>
        <v>16.5</v>
      </c>
      <c r="Q714" s="9">
        <f t="shared" si="114"/>
        <v>34.475000000000001</v>
      </c>
      <c r="R714" s="9">
        <f t="shared" si="115"/>
        <v>35.625</v>
      </c>
      <c r="S714" s="9">
        <f t="shared" si="116"/>
        <v>30.425000000000001</v>
      </c>
      <c r="T714" s="9">
        <f t="shared" si="117"/>
        <v>34.125</v>
      </c>
      <c r="U714" s="8">
        <f t="shared" si="118"/>
        <v>33.508333333333333</v>
      </c>
      <c r="V714" s="8">
        <f t="shared" si="119"/>
        <v>33.662499999999994</v>
      </c>
    </row>
    <row r="715" spans="1:22" ht="13.5" x14ac:dyDescent="0.25">
      <c r="A715" s="3">
        <f>RSI!A715</f>
        <v>43045</v>
      </c>
      <c r="B715" s="2">
        <f>RSI!B715</f>
        <v>9.02</v>
      </c>
      <c r="C715" s="2">
        <f>RSI!I715</f>
        <v>44.188570975576162</v>
      </c>
      <c r="D715" s="2">
        <f>MACD!E715</f>
        <v>-2.3500914398793427E-2</v>
      </c>
      <c r="E715" s="2">
        <f>MACD!F715</f>
        <v>-1.7663008782013712E-2</v>
      </c>
      <c r="F715" s="2">
        <f>'Moving Avg'!D715</f>
        <v>9.0418999999999983</v>
      </c>
      <c r="G715" s="2">
        <f>'Moving Avg'!F715</f>
        <v>9.0435100000000013</v>
      </c>
      <c r="H715" s="2">
        <f>'Moving Avg'!G715</f>
        <v>9.0893099999999976</v>
      </c>
      <c r="I715" s="2">
        <f>'Moving Avg'!H715</f>
        <v>8.9960814999999847</v>
      </c>
      <c r="J715" s="6" t="str">
        <f>OBV!F715</f>
        <v>BEARISH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45</v>
      </c>
      <c r="O715" s="8">
        <f t="shared" si="112"/>
        <v>50</v>
      </c>
      <c r="P715" s="8">
        <f t="shared" si="113"/>
        <v>16.5</v>
      </c>
      <c r="Q715" s="9">
        <f t="shared" si="114"/>
        <v>34.475000000000001</v>
      </c>
      <c r="R715" s="9">
        <f t="shared" si="115"/>
        <v>35.625</v>
      </c>
      <c r="S715" s="9">
        <f t="shared" si="116"/>
        <v>30.425000000000001</v>
      </c>
      <c r="T715" s="9">
        <f t="shared" si="117"/>
        <v>34.125</v>
      </c>
      <c r="U715" s="8">
        <f t="shared" si="118"/>
        <v>33.508333333333333</v>
      </c>
      <c r="V715" s="8">
        <f t="shared" si="119"/>
        <v>33.662499999999994</v>
      </c>
    </row>
    <row r="716" spans="1:22" ht="13.5" x14ac:dyDescent="0.25">
      <c r="A716" s="3">
        <f>RSI!A716</f>
        <v>43046</v>
      </c>
      <c r="B716" s="2">
        <f>RSI!B716</f>
        <v>9.02</v>
      </c>
      <c r="C716" s="2">
        <f>RSI!I716</f>
        <v>44.188570975576162</v>
      </c>
      <c r="D716" s="2">
        <f>MACD!E716</f>
        <v>-1.2635017459551534E-2</v>
      </c>
      <c r="E716" s="2">
        <f>MACD!F716</f>
        <v>-1.6657410517521277E-2</v>
      </c>
      <c r="F716" s="2">
        <f>'Moving Avg'!D716</f>
        <v>9.0418999999999983</v>
      </c>
      <c r="G716" s="2">
        <f>'Moving Avg'!F716</f>
        <v>9.0402900000000024</v>
      </c>
      <c r="H716" s="2">
        <f>'Moving Avg'!G716</f>
        <v>9.0831259999999965</v>
      </c>
      <c r="I716" s="2">
        <f>'Moving Avg'!H716</f>
        <v>8.9956309999999835</v>
      </c>
      <c r="J716" s="6" t="str">
        <f>OBV!F716</f>
        <v>BEARISH</v>
      </c>
      <c r="K716" s="6" t="str">
        <f>OBV!G716</f>
        <v>NEUTRAL</v>
      </c>
      <c r="L716" s="6" t="str">
        <f>OBV!H716</f>
        <v>NEUTRAL</v>
      </c>
      <c r="M716" s="8">
        <f t="shared" si="110"/>
        <v>25</v>
      </c>
      <c r="N716" s="8">
        <f t="shared" si="111"/>
        <v>0</v>
      </c>
      <c r="O716" s="8">
        <f t="shared" si="112"/>
        <v>50</v>
      </c>
      <c r="P716" s="8">
        <f t="shared" si="113"/>
        <v>16.5</v>
      </c>
      <c r="Q716" s="9">
        <f t="shared" si="114"/>
        <v>18.725000000000001</v>
      </c>
      <c r="R716" s="9">
        <f t="shared" si="115"/>
        <v>26.625</v>
      </c>
      <c r="S716" s="9">
        <f t="shared" si="116"/>
        <v>23.675000000000001</v>
      </c>
      <c r="T716" s="9">
        <f t="shared" si="117"/>
        <v>22.875</v>
      </c>
      <c r="U716" s="8">
        <f t="shared" si="118"/>
        <v>23.008333333333336</v>
      </c>
      <c r="V716" s="8">
        <f t="shared" si="119"/>
        <v>22.975000000000001</v>
      </c>
    </row>
    <row r="717" spans="1:22" ht="13.5" x14ac:dyDescent="0.25">
      <c r="A717" s="3">
        <f>RSI!A717</f>
        <v>43047</v>
      </c>
      <c r="B717" s="2">
        <f>RSI!B717</f>
        <v>9.02</v>
      </c>
      <c r="C717" s="2">
        <f>RSI!I717</f>
        <v>44.188570975576162</v>
      </c>
      <c r="D717" s="2">
        <f>MACD!E717</f>
        <v>-4.2285737896659015E-3</v>
      </c>
      <c r="E717" s="2">
        <f>MACD!F717</f>
        <v>-1.4171643171950203E-2</v>
      </c>
      <c r="F717" s="2">
        <f>'Moving Avg'!D717</f>
        <v>9.0303000000000004</v>
      </c>
      <c r="G717" s="2">
        <f>'Moving Avg'!F717</f>
        <v>9.0370699999999999</v>
      </c>
      <c r="H717" s="2">
        <f>'Moving Avg'!G717</f>
        <v>9.0779719999999955</v>
      </c>
      <c r="I717" s="2">
        <f>'Moving Avg'!H717</f>
        <v>8.9959499999999828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0</v>
      </c>
      <c r="O717" s="8">
        <f t="shared" si="112"/>
        <v>50</v>
      </c>
      <c r="P717" s="8">
        <f t="shared" si="113"/>
        <v>16.5</v>
      </c>
      <c r="Q717" s="9">
        <f t="shared" si="114"/>
        <v>18.725000000000001</v>
      </c>
      <c r="R717" s="9">
        <f t="shared" si="115"/>
        <v>26.625</v>
      </c>
      <c r="S717" s="9">
        <f t="shared" si="116"/>
        <v>23.675000000000001</v>
      </c>
      <c r="T717" s="9">
        <f t="shared" si="117"/>
        <v>22.875</v>
      </c>
      <c r="U717" s="8">
        <f t="shared" si="118"/>
        <v>23.008333333333336</v>
      </c>
      <c r="V717" s="8">
        <f t="shared" si="119"/>
        <v>22.975000000000001</v>
      </c>
    </row>
    <row r="718" spans="1:22" ht="13.5" x14ac:dyDescent="0.25">
      <c r="A718" s="3">
        <f>RSI!A718</f>
        <v>43048</v>
      </c>
      <c r="B718" s="2">
        <f>RSI!B718</f>
        <v>9.02</v>
      </c>
      <c r="C718" s="2">
        <f>RSI!I718</f>
        <v>44.188570975576162</v>
      </c>
      <c r="D718" s="2">
        <f>MACD!E718</f>
        <v>3.0668287869062283E-3</v>
      </c>
      <c r="E718" s="2">
        <f>MACD!F718</f>
        <v>-1.0723948780178919E-2</v>
      </c>
      <c r="F718" s="2">
        <f>'Moving Avg'!D718</f>
        <v>9.02</v>
      </c>
      <c r="G718" s="2">
        <f>'Moving Avg'!F718</f>
        <v>9.0370700000000017</v>
      </c>
      <c r="H718" s="2">
        <f>'Moving Avg'!G718</f>
        <v>9.0728179999999945</v>
      </c>
      <c r="I718" s="2">
        <f>'Moving Avg'!H718</f>
        <v>8.995652999999983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0</v>
      </c>
      <c r="O718" s="8">
        <f t="shared" si="112"/>
        <v>50</v>
      </c>
      <c r="P718" s="8">
        <f t="shared" si="113"/>
        <v>16.5</v>
      </c>
      <c r="Q718" s="9">
        <f t="shared" si="114"/>
        <v>18.725000000000001</v>
      </c>
      <c r="R718" s="9">
        <f t="shared" si="115"/>
        <v>26.625</v>
      </c>
      <c r="S718" s="9">
        <f t="shared" si="116"/>
        <v>23.675000000000001</v>
      </c>
      <c r="T718" s="9">
        <f t="shared" si="117"/>
        <v>22.875</v>
      </c>
      <c r="U718" s="8">
        <f t="shared" si="118"/>
        <v>23.008333333333336</v>
      </c>
      <c r="V718" s="8">
        <f t="shared" si="119"/>
        <v>22.975000000000001</v>
      </c>
    </row>
    <row r="719" spans="1:22" ht="13.5" x14ac:dyDescent="0.25">
      <c r="A719" s="3">
        <f>RSI!A719</f>
        <v>43049</v>
      </c>
      <c r="B719" s="2">
        <f>RSI!B719</f>
        <v>9.02</v>
      </c>
      <c r="C719" s="2">
        <f>RSI!I719</f>
        <v>44.188570975576162</v>
      </c>
      <c r="D719" s="2">
        <f>MACD!E719</f>
        <v>9.4086190815225734E-3</v>
      </c>
      <c r="E719" s="2">
        <f>MACD!F719</f>
        <v>-6.6974352078386203E-3</v>
      </c>
      <c r="F719" s="2">
        <f>'Moving Avg'!D719</f>
        <v>9.02</v>
      </c>
      <c r="G719" s="2">
        <f>'Moving Avg'!F719</f>
        <v>9.0370700000000035</v>
      </c>
      <c r="H719" s="2">
        <f>'Moving Avg'!G719</f>
        <v>9.0676639999999935</v>
      </c>
      <c r="I719" s="2">
        <f>'Moving Avg'!H719</f>
        <v>8.9953559999999815</v>
      </c>
      <c r="J719" s="6" t="str">
        <f>OBV!F719</f>
        <v>NEUTRAL</v>
      </c>
      <c r="K719" s="6" t="str">
        <f>OBV!G719</f>
        <v>NEUTRAL</v>
      </c>
      <c r="L719" s="6" t="str">
        <f>OBV!H719</f>
        <v>NEUTRAL</v>
      </c>
      <c r="M719" s="8">
        <f t="shared" si="110"/>
        <v>25</v>
      </c>
      <c r="N719" s="8">
        <f t="shared" si="111"/>
        <v>0</v>
      </c>
      <c r="O719" s="8">
        <f t="shared" si="112"/>
        <v>50</v>
      </c>
      <c r="P719" s="8">
        <f t="shared" si="113"/>
        <v>33</v>
      </c>
      <c r="Q719" s="9">
        <f t="shared" si="114"/>
        <v>21.2</v>
      </c>
      <c r="R719" s="9">
        <f t="shared" si="115"/>
        <v>30.75</v>
      </c>
      <c r="S719" s="9">
        <f t="shared" si="116"/>
        <v>31.1</v>
      </c>
      <c r="T719" s="9">
        <f t="shared" si="117"/>
        <v>27</v>
      </c>
      <c r="U719" s="8">
        <f t="shared" si="118"/>
        <v>27.683333333333337</v>
      </c>
      <c r="V719" s="8">
        <f t="shared" si="119"/>
        <v>27.512500000000003</v>
      </c>
    </row>
    <row r="720" spans="1:22" ht="13.5" x14ac:dyDescent="0.25">
      <c r="A720" s="3">
        <f>RSI!A720</f>
        <v>43052</v>
      </c>
      <c r="B720" s="2">
        <f>RSI!B720</f>
        <v>9.02</v>
      </c>
      <c r="C720" s="2">
        <f>RSI!I720</f>
        <v>44.188570975576162</v>
      </c>
      <c r="D720" s="2">
        <f>MACD!E720</f>
        <v>6.0079292088541791E-3</v>
      </c>
      <c r="E720" s="2">
        <f>MACD!F720</f>
        <v>-4.1563623245000608E-3</v>
      </c>
      <c r="F720" s="2">
        <f>'Moving Avg'!D720</f>
        <v>9.02</v>
      </c>
      <c r="G720" s="2">
        <f>'Moving Avg'!F720</f>
        <v>9.0370700000000035</v>
      </c>
      <c r="H720" s="2">
        <f>'Moving Avg'!G720</f>
        <v>9.0626379999999944</v>
      </c>
      <c r="I720" s="2">
        <f>'Moving Avg'!H720</f>
        <v>8.9951514999999809</v>
      </c>
      <c r="J720" s="6" t="str">
        <f>OBV!F720</f>
        <v>NEUTRAL</v>
      </c>
      <c r="K720" s="6" t="str">
        <f>OBV!G720</f>
        <v>NEUTRAL</v>
      </c>
      <c r="L720" s="6" t="str">
        <f>OBV!H720</f>
        <v>NEUTRAL</v>
      </c>
      <c r="M720" s="8">
        <f t="shared" si="110"/>
        <v>25</v>
      </c>
      <c r="N720" s="8">
        <f t="shared" si="111"/>
        <v>0</v>
      </c>
      <c r="O720" s="8">
        <f t="shared" si="112"/>
        <v>50</v>
      </c>
      <c r="P720" s="8">
        <f t="shared" si="113"/>
        <v>33</v>
      </c>
      <c r="Q720" s="9">
        <f t="shared" si="114"/>
        <v>21.2</v>
      </c>
      <c r="R720" s="9">
        <f t="shared" si="115"/>
        <v>30.75</v>
      </c>
      <c r="S720" s="9">
        <f t="shared" si="116"/>
        <v>31.1</v>
      </c>
      <c r="T720" s="9">
        <f t="shared" si="117"/>
        <v>27</v>
      </c>
      <c r="U720" s="8">
        <f t="shared" si="118"/>
        <v>27.683333333333337</v>
      </c>
      <c r="V720" s="8">
        <f t="shared" si="119"/>
        <v>27.512500000000003</v>
      </c>
    </row>
    <row r="721" spans="1:22" ht="13.5" x14ac:dyDescent="0.25">
      <c r="A721" s="3">
        <f>RSI!A721</f>
        <v>43053</v>
      </c>
      <c r="B721" s="2">
        <f>RSI!B721</f>
        <v>9.02</v>
      </c>
      <c r="C721" s="2">
        <f>RSI!I721</f>
        <v>44.188570975576162</v>
      </c>
      <c r="D721" s="2">
        <f>MACD!E721</f>
        <v>3.2751046167760478E-3</v>
      </c>
      <c r="E721" s="2">
        <f>MACD!F721</f>
        <v>-2.6700689362448393E-3</v>
      </c>
      <c r="F721" s="2">
        <f>'Moving Avg'!D721</f>
        <v>9.02</v>
      </c>
      <c r="G721" s="2">
        <f>'Moving Avg'!F721</f>
        <v>9.0370700000000035</v>
      </c>
      <c r="H721" s="2">
        <f>'Moving Avg'!G721</f>
        <v>9.056839999999994</v>
      </c>
      <c r="I721" s="2">
        <f>'Moving Avg'!H721</f>
        <v>8.9950394999999794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  <c r="M721" s="8">
        <f t="shared" si="110"/>
        <v>25</v>
      </c>
      <c r="N721" s="8">
        <f t="shared" si="111"/>
        <v>0</v>
      </c>
      <c r="O721" s="8">
        <f t="shared" si="112"/>
        <v>50</v>
      </c>
      <c r="P721" s="8">
        <f t="shared" si="113"/>
        <v>33</v>
      </c>
      <c r="Q721" s="9">
        <f t="shared" si="114"/>
        <v>21.2</v>
      </c>
      <c r="R721" s="9">
        <f t="shared" si="115"/>
        <v>30.75</v>
      </c>
      <c r="S721" s="9">
        <f t="shared" si="116"/>
        <v>31.1</v>
      </c>
      <c r="T721" s="9">
        <f t="shared" si="117"/>
        <v>27</v>
      </c>
      <c r="U721" s="8">
        <f t="shared" si="118"/>
        <v>27.683333333333337</v>
      </c>
      <c r="V721" s="8">
        <f t="shared" si="119"/>
        <v>27.512500000000003</v>
      </c>
    </row>
    <row r="722" spans="1:22" ht="13.5" x14ac:dyDescent="0.25">
      <c r="A722" s="3">
        <f>RSI!A722</f>
        <v>43054</v>
      </c>
      <c r="B722" s="2">
        <f>RSI!B722</f>
        <v>9.02</v>
      </c>
      <c r="C722" s="2">
        <f>RSI!I722</f>
        <v>44.188570975576162</v>
      </c>
      <c r="D722" s="2">
        <f>MACD!E722</f>
        <v>1.0019756521936429E-2</v>
      </c>
      <c r="E722" s="2">
        <f>MACD!F722</f>
        <v>-1.321038446085855E-4</v>
      </c>
      <c r="F722" s="2">
        <f>'Moving Avg'!D722</f>
        <v>9.02</v>
      </c>
      <c r="G722" s="2">
        <f>'Moving Avg'!F722</f>
        <v>9.0370700000000035</v>
      </c>
      <c r="H722" s="2">
        <f>'Moving Avg'!G722</f>
        <v>9.0529739999999936</v>
      </c>
      <c r="I722" s="2">
        <f>'Moving Avg'!H722</f>
        <v>8.9948964999999799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25</v>
      </c>
      <c r="N722" s="8">
        <f t="shared" si="111"/>
        <v>0</v>
      </c>
      <c r="O722" s="8">
        <f t="shared" si="112"/>
        <v>50</v>
      </c>
      <c r="P722" s="8">
        <f t="shared" si="113"/>
        <v>33</v>
      </c>
      <c r="Q722" s="9">
        <f t="shared" si="114"/>
        <v>21.2</v>
      </c>
      <c r="R722" s="9">
        <f t="shared" si="115"/>
        <v>30.75</v>
      </c>
      <c r="S722" s="9">
        <f t="shared" si="116"/>
        <v>31.1</v>
      </c>
      <c r="T722" s="9">
        <f t="shared" si="117"/>
        <v>27</v>
      </c>
      <c r="U722" s="8">
        <f t="shared" si="118"/>
        <v>27.683333333333337</v>
      </c>
      <c r="V722" s="8">
        <f t="shared" si="119"/>
        <v>27.512500000000003</v>
      </c>
    </row>
    <row r="723" spans="1:22" ht="13.5" x14ac:dyDescent="0.25">
      <c r="A723" s="3">
        <f>RSI!A723</f>
        <v>43055</v>
      </c>
      <c r="B723" s="2">
        <f>RSI!B723</f>
        <v>9.02</v>
      </c>
      <c r="C723" s="2">
        <f>RSI!I723</f>
        <v>44.188570975576162</v>
      </c>
      <c r="D723" s="2">
        <f>MACD!E723</f>
        <v>1.4850811359062632E-2</v>
      </c>
      <c r="E723" s="2">
        <f>MACD!F723</f>
        <v>2.8644791961256583E-3</v>
      </c>
      <c r="F723" s="2">
        <f>'Moving Avg'!D723</f>
        <v>9.02</v>
      </c>
      <c r="G723" s="2">
        <f>'Moving Avg'!F723</f>
        <v>9.0370700000000017</v>
      </c>
      <c r="H723" s="2">
        <f>'Moving Avg'!G723</f>
        <v>9.0503979999999942</v>
      </c>
      <c r="I723" s="2">
        <f>'Moving Avg'!H723</f>
        <v>8.9947534999999785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0</v>
      </c>
      <c r="O723" s="8">
        <f t="shared" si="112"/>
        <v>50</v>
      </c>
      <c r="P723" s="8">
        <f t="shared" si="113"/>
        <v>33</v>
      </c>
      <c r="Q723" s="9">
        <f t="shared" si="114"/>
        <v>21.2</v>
      </c>
      <c r="R723" s="9">
        <f t="shared" si="115"/>
        <v>30.75</v>
      </c>
      <c r="S723" s="9">
        <f t="shared" si="116"/>
        <v>31.1</v>
      </c>
      <c r="T723" s="9">
        <f t="shared" si="117"/>
        <v>27</v>
      </c>
      <c r="U723" s="8">
        <f t="shared" si="118"/>
        <v>27.683333333333337</v>
      </c>
      <c r="V723" s="8">
        <f t="shared" si="119"/>
        <v>27.512500000000003</v>
      </c>
    </row>
    <row r="724" spans="1:22" ht="13.5" x14ac:dyDescent="0.25">
      <c r="A724" s="3">
        <f>RSI!A724</f>
        <v>43056</v>
      </c>
      <c r="B724" s="2">
        <f>RSI!B724</f>
        <v>8.9556000000000004</v>
      </c>
      <c r="C724" s="2">
        <f>RSI!I724</f>
        <v>31.6942953662533</v>
      </c>
      <c r="D724" s="2">
        <f>MACD!E724</f>
        <v>1.5900773851296179E-2</v>
      </c>
      <c r="E724" s="2">
        <f>MACD!F724</f>
        <v>5.4717381271597622E-3</v>
      </c>
      <c r="F724" s="2">
        <f>'Moving Avg'!D724</f>
        <v>9.0071200000000005</v>
      </c>
      <c r="G724" s="2">
        <f>'Moving Avg'!F724</f>
        <v>9.033850000000001</v>
      </c>
      <c r="H724" s="2">
        <f>'Moving Avg'!G724</f>
        <v>9.0465339999999941</v>
      </c>
      <c r="I724" s="2">
        <f>'Moving Avg'!H724</f>
        <v>8.9942884999999801</v>
      </c>
      <c r="J724" s="6" t="str">
        <f>OBV!F724</f>
        <v>BEARISH</v>
      </c>
      <c r="K724" s="6" t="str">
        <f>OBV!G724</f>
        <v>WEAK</v>
      </c>
      <c r="L724" s="6" t="str">
        <f>OBV!H724</f>
        <v>CONFIRMED BEARISH</v>
      </c>
      <c r="M724" s="8">
        <f t="shared" si="110"/>
        <v>25</v>
      </c>
      <c r="N724" s="8">
        <f t="shared" si="111"/>
        <v>0</v>
      </c>
      <c r="O724" s="8">
        <f t="shared" si="112"/>
        <v>50</v>
      </c>
      <c r="P724" s="8">
        <f t="shared" si="113"/>
        <v>0</v>
      </c>
      <c r="Q724" s="9">
        <f t="shared" si="114"/>
        <v>16.25</v>
      </c>
      <c r="R724" s="9">
        <f t="shared" si="115"/>
        <v>22.5</v>
      </c>
      <c r="S724" s="9">
        <f t="shared" si="116"/>
        <v>16.25</v>
      </c>
      <c r="T724" s="9">
        <f t="shared" si="117"/>
        <v>18.75</v>
      </c>
      <c r="U724" s="8">
        <f t="shared" si="118"/>
        <v>18.333333333333332</v>
      </c>
      <c r="V724" s="8">
        <f t="shared" si="119"/>
        <v>18.4375</v>
      </c>
    </row>
    <row r="725" spans="1:22" ht="13.5" x14ac:dyDescent="0.25">
      <c r="A725" s="3">
        <f>RSI!A725</f>
        <v>43059</v>
      </c>
      <c r="B725" s="2">
        <f>RSI!B725</f>
        <v>8.9878</v>
      </c>
      <c r="C725" s="2">
        <f>RSI!I725</f>
        <v>40.719691407735318</v>
      </c>
      <c r="D725" s="2">
        <f>MACD!E725</f>
        <v>1.4890906586222385E-2</v>
      </c>
      <c r="E725" s="2">
        <f>MACD!F725</f>
        <v>7.3555718189722867E-3</v>
      </c>
      <c r="F725" s="2">
        <f>'Moving Avg'!D725</f>
        <v>9.0006799999999991</v>
      </c>
      <c r="G725" s="2">
        <f>'Moving Avg'!F725</f>
        <v>9.032565</v>
      </c>
      <c r="H725" s="2">
        <f>'Moving Avg'!G725</f>
        <v>9.0433139999999952</v>
      </c>
      <c r="I725" s="2">
        <f>'Moving Avg'!H725</f>
        <v>8.9939844999999803</v>
      </c>
      <c r="J725" s="6" t="str">
        <f>OBV!F725</f>
        <v>BEARISH</v>
      </c>
      <c r="K725" s="6" t="str">
        <f>OBV!G725</f>
        <v>WEAK</v>
      </c>
      <c r="L725" s="6" t="str">
        <f>OBV!H725</f>
        <v>CONFIRMED BEARISH</v>
      </c>
      <c r="M725" s="8">
        <f t="shared" si="110"/>
        <v>25</v>
      </c>
      <c r="N725" s="8">
        <f t="shared" si="111"/>
        <v>0</v>
      </c>
      <c r="O725" s="8">
        <f t="shared" si="112"/>
        <v>50</v>
      </c>
      <c r="P725" s="8">
        <f t="shared" si="113"/>
        <v>0</v>
      </c>
      <c r="Q725" s="9">
        <f t="shared" si="114"/>
        <v>16.25</v>
      </c>
      <c r="R725" s="9">
        <f t="shared" si="115"/>
        <v>22.5</v>
      </c>
      <c r="S725" s="9">
        <f t="shared" si="116"/>
        <v>16.25</v>
      </c>
      <c r="T725" s="9">
        <f t="shared" si="117"/>
        <v>18.75</v>
      </c>
      <c r="U725" s="8">
        <f t="shared" si="118"/>
        <v>18.333333333333332</v>
      </c>
      <c r="V725" s="8">
        <f t="shared" si="119"/>
        <v>18.4375</v>
      </c>
    </row>
    <row r="726" spans="1:22" ht="13.5" x14ac:dyDescent="0.25">
      <c r="A726" s="3">
        <f>RSI!A726</f>
        <v>43060</v>
      </c>
      <c r="B726" s="2">
        <f>RSI!B726</f>
        <v>8.9878</v>
      </c>
      <c r="C726" s="2">
        <f>RSI!I726</f>
        <v>40.719691407735311</v>
      </c>
      <c r="D726" s="2">
        <f>MACD!E726</f>
        <v>1.4296954665308448E-2</v>
      </c>
      <c r="E726" s="2">
        <f>MACD!F726</f>
        <v>8.7438483882395189E-3</v>
      </c>
      <c r="F726" s="2">
        <f>'Moving Avg'!D726</f>
        <v>8.9942400000000013</v>
      </c>
      <c r="G726" s="2">
        <f>'Moving Avg'!F726</f>
        <v>9.0277349999999998</v>
      </c>
      <c r="H726" s="2">
        <f>'Moving Avg'!G726</f>
        <v>9.0400939999999945</v>
      </c>
      <c r="I726" s="2">
        <f>'Moving Avg'!H726</f>
        <v>8.9936804999999804</v>
      </c>
      <c r="J726" s="6" t="str">
        <f>OBV!F726</f>
        <v>BEARISH</v>
      </c>
      <c r="K726" s="6" t="str">
        <f>OBV!G726</f>
        <v>WEAK</v>
      </c>
      <c r="L726" s="6" t="str">
        <f>OBV!H726</f>
        <v>CONFIRMED BEARISH</v>
      </c>
      <c r="M726" s="8">
        <f t="shared" si="110"/>
        <v>25</v>
      </c>
      <c r="N726" s="8">
        <f t="shared" si="111"/>
        <v>0</v>
      </c>
      <c r="O726" s="8">
        <f t="shared" si="112"/>
        <v>50</v>
      </c>
      <c r="P726" s="8">
        <f t="shared" si="113"/>
        <v>0</v>
      </c>
      <c r="Q726" s="9">
        <f t="shared" si="114"/>
        <v>16.25</v>
      </c>
      <c r="R726" s="9">
        <f t="shared" si="115"/>
        <v>22.5</v>
      </c>
      <c r="S726" s="9">
        <f t="shared" si="116"/>
        <v>16.25</v>
      </c>
      <c r="T726" s="9">
        <f t="shared" si="117"/>
        <v>18.75</v>
      </c>
      <c r="U726" s="8">
        <f t="shared" si="118"/>
        <v>18.333333333333332</v>
      </c>
      <c r="V726" s="8">
        <f t="shared" si="119"/>
        <v>18.4375</v>
      </c>
    </row>
    <row r="727" spans="1:22" ht="13.5" x14ac:dyDescent="0.25">
      <c r="A727" s="3">
        <f>RSI!A727</f>
        <v>43061</v>
      </c>
      <c r="B727" s="2">
        <f>RSI!B727</f>
        <v>8.9878</v>
      </c>
      <c r="C727" s="2">
        <f>RSI!I727</f>
        <v>40.719691407735311</v>
      </c>
      <c r="D727" s="2">
        <f>MACD!E727</f>
        <v>1.4035631027381257E-2</v>
      </c>
      <c r="E727" s="2">
        <f>MACD!F727</f>
        <v>9.8022049160678658E-3</v>
      </c>
      <c r="F727" s="2">
        <f>'Moving Avg'!D727</f>
        <v>8.9878</v>
      </c>
      <c r="G727" s="2">
        <f>'Moving Avg'!F727</f>
        <v>9.0232249999999983</v>
      </c>
      <c r="H727" s="2">
        <f>'Moving Avg'!G727</f>
        <v>9.037001999999994</v>
      </c>
      <c r="I727" s="2">
        <f>'Moving Avg'!H727</f>
        <v>8.9929149999999805</v>
      </c>
      <c r="J727" s="6" t="str">
        <f>OBV!F727</f>
        <v>BEARISH</v>
      </c>
      <c r="K727" s="6" t="str">
        <f>OBV!G727</f>
        <v>WEAK</v>
      </c>
      <c r="L727" s="6" t="str">
        <f>OBV!H727</f>
        <v>CONFIRMED BEARISH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0</v>
      </c>
      <c r="Q727" s="9">
        <f t="shared" si="114"/>
        <v>8.75</v>
      </c>
      <c r="R727" s="9">
        <f t="shared" si="115"/>
        <v>5</v>
      </c>
      <c r="S727" s="9">
        <f t="shared" si="116"/>
        <v>3.75</v>
      </c>
      <c r="T727" s="9">
        <f t="shared" si="117"/>
        <v>6.25</v>
      </c>
      <c r="U727" s="8">
        <f t="shared" si="118"/>
        <v>5.833333333333333</v>
      </c>
      <c r="V727" s="8">
        <f t="shared" si="119"/>
        <v>5.9375</v>
      </c>
    </row>
    <row r="728" spans="1:22" ht="13.5" x14ac:dyDescent="0.25">
      <c r="A728" s="3">
        <f>RSI!A728</f>
        <v>43062</v>
      </c>
      <c r="B728" s="2">
        <f>RSI!B728</f>
        <v>8.9878</v>
      </c>
      <c r="C728" s="2">
        <f>RSI!I728</f>
        <v>40.719691407735311</v>
      </c>
      <c r="D728" s="2">
        <f>MACD!E728</f>
        <v>1.4037891641228484E-2</v>
      </c>
      <c r="E728" s="2">
        <f>MACD!F728</f>
        <v>1.0649342261099991E-2</v>
      </c>
      <c r="F728" s="2">
        <f>'Moving Avg'!D728</f>
        <v>8.9813599999999987</v>
      </c>
      <c r="G728" s="2">
        <f>'Moving Avg'!F728</f>
        <v>9.0187149999999967</v>
      </c>
      <c r="H728" s="2">
        <f>'Moving Avg'!G728</f>
        <v>9.0337819999999933</v>
      </c>
      <c r="I728" s="2">
        <f>'Moving Avg'!H728</f>
        <v>8.9916879999999804</v>
      </c>
      <c r="J728" s="6" t="str">
        <f>OBV!F728</f>
        <v>BEARISH</v>
      </c>
      <c r="K728" s="6" t="str">
        <f>OBV!G728</f>
        <v>WEAK</v>
      </c>
      <c r="L728" s="6" t="str">
        <f>OBV!H728</f>
        <v>CONFIRMED BEARISH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0</v>
      </c>
      <c r="Q728" s="9">
        <f t="shared" si="114"/>
        <v>8.75</v>
      </c>
      <c r="R728" s="9">
        <f t="shared" si="115"/>
        <v>5</v>
      </c>
      <c r="S728" s="9">
        <f t="shared" si="116"/>
        <v>3.75</v>
      </c>
      <c r="T728" s="9">
        <f t="shared" si="117"/>
        <v>6.25</v>
      </c>
      <c r="U728" s="8">
        <f t="shared" si="118"/>
        <v>5.833333333333333</v>
      </c>
      <c r="V728" s="8">
        <f t="shared" si="119"/>
        <v>5.9375</v>
      </c>
    </row>
    <row r="729" spans="1:22" ht="13.5" x14ac:dyDescent="0.25">
      <c r="A729" s="3">
        <f>RSI!A729</f>
        <v>43063</v>
      </c>
      <c r="B729" s="2">
        <f>RSI!B729</f>
        <v>8.9878</v>
      </c>
      <c r="C729" s="2">
        <f>RSI!I729</f>
        <v>40.719691407735311</v>
      </c>
      <c r="D729" s="2">
        <f>MACD!E729</f>
        <v>1.4246638371265163E-2</v>
      </c>
      <c r="E729" s="2">
        <f>MACD!F729</f>
        <v>1.1368801483133026E-2</v>
      </c>
      <c r="F729" s="2">
        <f>'Moving Avg'!D729</f>
        <v>8.9878</v>
      </c>
      <c r="G729" s="2">
        <f>'Moving Avg'!F729</f>
        <v>9.0142049999999951</v>
      </c>
      <c r="H729" s="2">
        <f>'Moving Avg'!G729</f>
        <v>9.0305619999999944</v>
      </c>
      <c r="I729" s="2">
        <f>'Moving Avg'!H729</f>
        <v>8.9916304999999834</v>
      </c>
      <c r="J729" s="6" t="str">
        <f>OBV!F729</f>
        <v>BULLISH</v>
      </c>
      <c r="K729" s="6" t="str">
        <f>OBV!G729</f>
        <v>NEUTRAL</v>
      </c>
      <c r="L729" s="6" t="str">
        <f>OBV!H729</f>
        <v>CONFIRMED BULLISH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83.5</v>
      </c>
      <c r="Q729" s="9">
        <f t="shared" si="114"/>
        <v>21.274999999999999</v>
      </c>
      <c r="R729" s="9">
        <f t="shared" si="115"/>
        <v>25.875</v>
      </c>
      <c r="S729" s="9">
        <f t="shared" si="116"/>
        <v>41.325000000000003</v>
      </c>
      <c r="T729" s="9">
        <f t="shared" si="117"/>
        <v>27.125</v>
      </c>
      <c r="U729" s="8">
        <f t="shared" si="118"/>
        <v>29.491666666666664</v>
      </c>
      <c r="V729" s="8">
        <f t="shared" si="119"/>
        <v>28.9</v>
      </c>
    </row>
    <row r="730" spans="1:22" ht="13.5" x14ac:dyDescent="0.25">
      <c r="A730" s="3">
        <f>RSI!A730</f>
        <v>43066</v>
      </c>
      <c r="B730" s="2">
        <f>RSI!B730</f>
        <v>8.9684000000000008</v>
      </c>
      <c r="C730" s="2">
        <f>RSI!I730</f>
        <v>36.509651132527473</v>
      </c>
      <c r="D730" s="2">
        <f>MACD!E730</f>
        <v>1.6051820129884931E-2</v>
      </c>
      <c r="E730" s="2">
        <f>MACD!F730</f>
        <v>1.2305405212483408E-2</v>
      </c>
      <c r="F730" s="2">
        <f>'Moving Avg'!D730</f>
        <v>8.9839200000000012</v>
      </c>
      <c r="G730" s="2">
        <f>'Moving Avg'!F730</f>
        <v>9.0116249999999969</v>
      </c>
      <c r="H730" s="2">
        <f>'Moving Avg'!G730</f>
        <v>9.0282419999999952</v>
      </c>
      <c r="I730" s="2">
        <f>'Moving Avg'!H730</f>
        <v>8.9903679999999841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11.225</v>
      </c>
      <c r="R730" s="9">
        <f t="shared" si="115"/>
        <v>9.125</v>
      </c>
      <c r="S730" s="9">
        <f t="shared" si="116"/>
        <v>11.175000000000001</v>
      </c>
      <c r="T730" s="9">
        <f t="shared" si="117"/>
        <v>10.375</v>
      </c>
      <c r="U730" s="8">
        <f t="shared" si="118"/>
        <v>10.508333333333335</v>
      </c>
      <c r="V730" s="8">
        <f t="shared" si="119"/>
        <v>10.475000000000001</v>
      </c>
    </row>
    <row r="731" spans="1:22" ht="13.5" x14ac:dyDescent="0.25">
      <c r="A731" s="3">
        <f>RSI!A731</f>
        <v>43067</v>
      </c>
      <c r="B731" s="2">
        <f>RSI!B731</f>
        <v>8.9684000000000008</v>
      </c>
      <c r="C731" s="2">
        <f>RSI!I731</f>
        <v>36.509651132527473</v>
      </c>
      <c r="D731" s="2">
        <f>MACD!E731</f>
        <v>1.7871243785442914E-2</v>
      </c>
      <c r="E731" s="2">
        <f>MACD!F731</f>
        <v>1.3418572927075311E-2</v>
      </c>
      <c r="F731" s="2">
        <f>'Moving Avg'!D731</f>
        <v>8.9800400000000007</v>
      </c>
      <c r="G731" s="2">
        <f>'Moving Avg'!F731</f>
        <v>9.0090449999999969</v>
      </c>
      <c r="H731" s="2">
        <f>'Moving Avg'!G731</f>
        <v>9.0247619999999955</v>
      </c>
      <c r="I731" s="2">
        <f>'Moving Avg'!H731</f>
        <v>8.9891974999999835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25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11.225</v>
      </c>
      <c r="R731" s="9">
        <f t="shared" si="115"/>
        <v>9.125</v>
      </c>
      <c r="S731" s="9">
        <f t="shared" si="116"/>
        <v>11.175000000000001</v>
      </c>
      <c r="T731" s="9">
        <f t="shared" si="117"/>
        <v>10.375</v>
      </c>
      <c r="U731" s="8">
        <f t="shared" si="118"/>
        <v>10.508333333333335</v>
      </c>
      <c r="V731" s="8">
        <f t="shared" si="119"/>
        <v>10.475000000000001</v>
      </c>
    </row>
    <row r="732" spans="1:22" ht="13.5" x14ac:dyDescent="0.25">
      <c r="A732" s="3">
        <f>RSI!A732</f>
        <v>43068</v>
      </c>
      <c r="B732" s="2">
        <f>RSI!B732</f>
        <v>8.9556000000000004</v>
      </c>
      <c r="C732" s="2">
        <f>RSI!I732</f>
        <v>33.83295363726026</v>
      </c>
      <c r="D732" s="2">
        <f>MACD!E732</f>
        <v>2.0629239597797167E-2</v>
      </c>
      <c r="E732" s="2">
        <f>MACD!F732</f>
        <v>1.4860706261219683E-2</v>
      </c>
      <c r="F732" s="2">
        <f>'Moving Avg'!D732</f>
        <v>8.9736000000000011</v>
      </c>
      <c r="G732" s="2">
        <f>'Moving Avg'!F732</f>
        <v>9.0029249999999976</v>
      </c>
      <c r="H732" s="2">
        <f>'Moving Avg'!G732</f>
        <v>9.0234739999999949</v>
      </c>
      <c r="I732" s="2">
        <f>'Moving Avg'!H732</f>
        <v>8.9879939999999845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11.225</v>
      </c>
      <c r="R732" s="9">
        <f t="shared" si="115"/>
        <v>9.125</v>
      </c>
      <c r="S732" s="9">
        <f t="shared" si="116"/>
        <v>11.175000000000001</v>
      </c>
      <c r="T732" s="9">
        <f t="shared" si="117"/>
        <v>10.375</v>
      </c>
      <c r="U732" s="8">
        <f t="shared" si="118"/>
        <v>10.508333333333335</v>
      </c>
      <c r="V732" s="8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8.9556000000000004</v>
      </c>
      <c r="C733" s="2">
        <f>RSI!I733</f>
        <v>33.83295363726026</v>
      </c>
      <c r="D733" s="2">
        <f>MACD!E733</f>
        <v>2.3288874612060084E-2</v>
      </c>
      <c r="E733" s="2">
        <f>MACD!F733</f>
        <v>1.6546339931387766E-2</v>
      </c>
      <c r="F733" s="2">
        <f>'Moving Avg'!D733</f>
        <v>8.9671600000000016</v>
      </c>
      <c r="G733" s="2">
        <f>'Moving Avg'!F733</f>
        <v>8.9971299999999985</v>
      </c>
      <c r="H733" s="2">
        <f>'Moving Avg'!G733</f>
        <v>9.022185999999996</v>
      </c>
      <c r="I733" s="2">
        <f>'Moving Avg'!H733</f>
        <v>8.986913499999984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25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11.225</v>
      </c>
      <c r="R733" s="9">
        <f t="shared" si="115"/>
        <v>9.125</v>
      </c>
      <c r="S733" s="9">
        <f t="shared" si="116"/>
        <v>11.175000000000001</v>
      </c>
      <c r="T733" s="9">
        <f t="shared" si="117"/>
        <v>10.375</v>
      </c>
      <c r="U733" s="8">
        <f t="shared" si="118"/>
        <v>10.508333333333335</v>
      </c>
      <c r="V733" s="8">
        <f t="shared" si="119"/>
        <v>10.475000000000001</v>
      </c>
    </row>
    <row r="734" spans="1:22" ht="13.5" x14ac:dyDescent="0.25">
      <c r="A734" s="3">
        <f>RSI!A734</f>
        <v>43073</v>
      </c>
      <c r="B734" s="2">
        <f>RSI!B734</f>
        <v>8.9556000000000004</v>
      </c>
      <c r="C734" s="2">
        <f>RSI!I734</f>
        <v>33.83295363726026</v>
      </c>
      <c r="D734" s="2">
        <f>MACD!E734</f>
        <v>1.5933444784351991E-2</v>
      </c>
      <c r="E734" s="2">
        <f>MACD!F734</f>
        <v>1.6423760901980611E-2</v>
      </c>
      <c r="F734" s="2">
        <f>'Moving Avg'!D734</f>
        <v>8.9607200000000002</v>
      </c>
      <c r="G734" s="2">
        <f>'Moving Avg'!F734</f>
        <v>8.9939099999999979</v>
      </c>
      <c r="H734" s="2">
        <f>'Moving Avg'!G734</f>
        <v>9.0208979999999954</v>
      </c>
      <c r="I734" s="2">
        <f>'Moving Avg'!H734</f>
        <v>8.9858639999999852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16.5</v>
      </c>
      <c r="Q734" s="9">
        <f t="shared" si="114"/>
        <v>26.975000000000001</v>
      </c>
      <c r="R734" s="9">
        <f t="shared" si="115"/>
        <v>18.125</v>
      </c>
      <c r="S734" s="9">
        <f t="shared" si="116"/>
        <v>17.925000000000001</v>
      </c>
      <c r="T734" s="9">
        <f t="shared" si="117"/>
        <v>21.625</v>
      </c>
      <c r="U734" s="8">
        <f t="shared" si="118"/>
        <v>21.008333333333336</v>
      </c>
      <c r="V734" s="8">
        <f t="shared" si="119"/>
        <v>21.162500000000001</v>
      </c>
    </row>
    <row r="735" spans="1:22" ht="13.5" x14ac:dyDescent="0.25">
      <c r="A735" s="3">
        <f>RSI!A735</f>
        <v>43074</v>
      </c>
      <c r="B735" s="2">
        <f>RSI!B735</f>
        <v>8.9556000000000004</v>
      </c>
      <c r="C735" s="2">
        <f>RSI!I735</f>
        <v>33.83295363726026</v>
      </c>
      <c r="D735" s="2">
        <f>MACD!E735</f>
        <v>1.4942912072793746E-2</v>
      </c>
      <c r="E735" s="2">
        <f>MACD!F735</f>
        <v>1.6127591136143239E-2</v>
      </c>
      <c r="F735" s="2">
        <f>'Moving Avg'!D735</f>
        <v>8.9581600000000012</v>
      </c>
      <c r="G735" s="2">
        <f>'Moving Avg'!F735</f>
        <v>8.990689999999999</v>
      </c>
      <c r="H735" s="2">
        <f>'Moving Avg'!G735</f>
        <v>9.0196099999999948</v>
      </c>
      <c r="I735" s="2">
        <f>'Moving Avg'!H735</f>
        <v>8.9852449999999866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16.5</v>
      </c>
      <c r="Q735" s="9">
        <f t="shared" si="114"/>
        <v>26.975000000000001</v>
      </c>
      <c r="R735" s="9">
        <f t="shared" si="115"/>
        <v>18.125</v>
      </c>
      <c r="S735" s="9">
        <f t="shared" si="116"/>
        <v>17.925000000000001</v>
      </c>
      <c r="T735" s="9">
        <f t="shared" si="117"/>
        <v>21.625</v>
      </c>
      <c r="U735" s="8">
        <f t="shared" si="118"/>
        <v>21.008333333333336</v>
      </c>
      <c r="V735" s="8">
        <f t="shared" si="119"/>
        <v>21.162500000000001</v>
      </c>
    </row>
    <row r="736" spans="1:22" ht="13.5" x14ac:dyDescent="0.25">
      <c r="A736" s="3">
        <f>RSI!A736</f>
        <v>43075</v>
      </c>
      <c r="B736" s="2">
        <f>RSI!B736</f>
        <v>8.9556000000000004</v>
      </c>
      <c r="C736" s="2">
        <f>RSI!I736</f>
        <v>33.83295363726026</v>
      </c>
      <c r="D736" s="2">
        <f>MACD!E736</f>
        <v>1.4363515651227843E-2</v>
      </c>
      <c r="E736" s="2">
        <f>MACD!F736</f>
        <v>1.5774776039160159E-2</v>
      </c>
      <c r="F736" s="2">
        <f>'Moving Avg'!D736</f>
        <v>8.9556000000000004</v>
      </c>
      <c r="G736" s="2">
        <f>'Moving Avg'!F736</f>
        <v>8.9874699999999983</v>
      </c>
      <c r="H736" s="2">
        <f>'Moving Avg'!G736</f>
        <v>9.0183219999999977</v>
      </c>
      <c r="I736" s="2">
        <f>'Moving Avg'!H736</f>
        <v>8.9842259999999854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25</v>
      </c>
      <c r="N736" s="8">
        <f t="shared" si="111"/>
        <v>45</v>
      </c>
      <c r="O736" s="8">
        <f t="shared" si="112"/>
        <v>0</v>
      </c>
      <c r="P736" s="8">
        <f t="shared" si="113"/>
        <v>16.5</v>
      </c>
      <c r="Q736" s="9">
        <f t="shared" si="114"/>
        <v>26.975000000000001</v>
      </c>
      <c r="R736" s="9">
        <f t="shared" si="115"/>
        <v>18.125</v>
      </c>
      <c r="S736" s="9">
        <f t="shared" si="116"/>
        <v>17.925000000000001</v>
      </c>
      <c r="T736" s="9">
        <f t="shared" si="117"/>
        <v>21.625</v>
      </c>
      <c r="U736" s="8">
        <f t="shared" si="118"/>
        <v>21.008333333333336</v>
      </c>
      <c r="V736" s="8">
        <f t="shared" si="119"/>
        <v>21.162500000000001</v>
      </c>
    </row>
    <row r="737" spans="1:22" ht="13.5" x14ac:dyDescent="0.25">
      <c r="A737" s="3">
        <f>RSI!A737</f>
        <v>43076</v>
      </c>
      <c r="B737" s="2">
        <f>RSI!B737</f>
        <v>8.8910999999999998</v>
      </c>
      <c r="C737" s="2">
        <f>RSI!I737</f>
        <v>22.039048824344988</v>
      </c>
      <c r="D737" s="2">
        <f>MACD!E737</f>
        <v>1.8890615142579392E-2</v>
      </c>
      <c r="E737" s="2">
        <f>MACD!F737</f>
        <v>1.6397943859844007E-2</v>
      </c>
      <c r="F737" s="2">
        <f>'Moving Avg'!D737</f>
        <v>8.9427000000000003</v>
      </c>
      <c r="G737" s="2">
        <f>'Moving Avg'!F737</f>
        <v>8.9810249999999989</v>
      </c>
      <c r="H737" s="2">
        <f>'Moving Avg'!G737</f>
        <v>9.0157439999999962</v>
      </c>
      <c r="I737" s="2">
        <f>'Moving Avg'!H737</f>
        <v>8.9832844999999892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50</v>
      </c>
      <c r="N737" s="8">
        <f t="shared" si="111"/>
        <v>0</v>
      </c>
      <c r="O737" s="8">
        <f t="shared" si="112"/>
        <v>0</v>
      </c>
      <c r="P737" s="8">
        <f t="shared" si="113"/>
        <v>16.5</v>
      </c>
      <c r="Q737" s="9">
        <f t="shared" si="114"/>
        <v>19.975000000000001</v>
      </c>
      <c r="R737" s="9">
        <f t="shared" si="115"/>
        <v>14.125</v>
      </c>
      <c r="S737" s="9">
        <f t="shared" si="116"/>
        <v>14.925000000000001</v>
      </c>
      <c r="T737" s="9">
        <f t="shared" si="117"/>
        <v>16.625</v>
      </c>
      <c r="U737" s="8">
        <f t="shared" si="118"/>
        <v>16.341666666666669</v>
      </c>
      <c r="V737" s="8">
        <f t="shared" si="119"/>
        <v>16.412500000000001</v>
      </c>
    </row>
    <row r="738" spans="1:22" ht="13.5" x14ac:dyDescent="0.25">
      <c r="A738" s="3">
        <f>RSI!A738</f>
        <v>43077</v>
      </c>
      <c r="B738" s="2">
        <f>RSI!B738</f>
        <v>8.8910999999999998</v>
      </c>
      <c r="C738" s="2">
        <f>RSI!I738</f>
        <v>22.039048824344988</v>
      </c>
      <c r="D738" s="2">
        <f>MACD!E738</f>
        <v>2.3324204599989073E-2</v>
      </c>
      <c r="E738" s="2">
        <f>MACD!F738</f>
        <v>1.7783196007873019E-2</v>
      </c>
      <c r="F738" s="2">
        <f>'Moving Avg'!D738</f>
        <v>8.9298000000000002</v>
      </c>
      <c r="G738" s="2">
        <f>'Moving Avg'!F738</f>
        <v>8.9745799999999996</v>
      </c>
      <c r="H738" s="2">
        <f>'Moving Avg'!G738</f>
        <v>9.015743999999998</v>
      </c>
      <c r="I738" s="2">
        <f>'Moving Avg'!H738</f>
        <v>8.9822199999999892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50</v>
      </c>
      <c r="N738" s="8">
        <f t="shared" si="111"/>
        <v>0</v>
      </c>
      <c r="O738" s="8">
        <f t="shared" si="112"/>
        <v>0</v>
      </c>
      <c r="P738" s="8">
        <f t="shared" si="113"/>
        <v>16.5</v>
      </c>
      <c r="Q738" s="9">
        <f t="shared" si="114"/>
        <v>19.975000000000001</v>
      </c>
      <c r="R738" s="9">
        <f t="shared" si="115"/>
        <v>14.125</v>
      </c>
      <c r="S738" s="9">
        <f t="shared" si="116"/>
        <v>14.925000000000001</v>
      </c>
      <c r="T738" s="9">
        <f t="shared" si="117"/>
        <v>16.625</v>
      </c>
      <c r="U738" s="8">
        <f t="shared" si="118"/>
        <v>16.341666666666669</v>
      </c>
      <c r="V738" s="8">
        <f t="shared" si="119"/>
        <v>16.412500000000001</v>
      </c>
    </row>
    <row r="739" spans="1:22" ht="13.5" x14ac:dyDescent="0.25">
      <c r="A739" s="3">
        <f>RSI!A739</f>
        <v>43080</v>
      </c>
      <c r="B739" s="2">
        <f>RSI!B739</f>
        <v>8.6978000000000009</v>
      </c>
      <c r="C739" s="2">
        <f>RSI!I739</f>
        <v>9.965206330489039</v>
      </c>
      <c r="D739" s="2">
        <f>MACD!E739</f>
        <v>4.19525244928316E-2</v>
      </c>
      <c r="E739" s="2">
        <f>MACD!F739</f>
        <v>2.2617061704864737E-2</v>
      </c>
      <c r="F739" s="2">
        <f>'Moving Avg'!D739</f>
        <v>8.8782400000000017</v>
      </c>
      <c r="G739" s="2">
        <f>'Moving Avg'!F739</f>
        <v>8.9584700000000002</v>
      </c>
      <c r="H739" s="2">
        <f>'Moving Avg'!G739</f>
        <v>9.007367999999996</v>
      </c>
      <c r="I739" s="2">
        <f>'Moving Avg'!H739</f>
        <v>8.9807739999999896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17.5</v>
      </c>
      <c r="R739" s="9">
        <f t="shared" si="115"/>
        <v>10</v>
      </c>
      <c r="S739" s="9">
        <f t="shared" si="116"/>
        <v>7.5</v>
      </c>
      <c r="T739" s="9">
        <f t="shared" si="117"/>
        <v>12.5</v>
      </c>
      <c r="U739" s="8">
        <f t="shared" si="118"/>
        <v>11.666666666666666</v>
      </c>
      <c r="V739" s="8">
        <f t="shared" si="119"/>
        <v>11.875</v>
      </c>
    </row>
    <row r="740" spans="1:22" ht="13.5" x14ac:dyDescent="0.25">
      <c r="A740" s="3">
        <f>RSI!A740</f>
        <v>43081</v>
      </c>
      <c r="B740" s="2">
        <f>RSI!B740</f>
        <v>8.6463000000000001</v>
      </c>
      <c r="C740" s="2">
        <f>RSI!I740</f>
        <v>8.6115887151894981</v>
      </c>
      <c r="D740" s="2">
        <f>MACD!E740</f>
        <v>6.0204313303545476E-2</v>
      </c>
      <c r="E740" s="2">
        <f>MACD!F740</f>
        <v>3.0134512024600886E-2</v>
      </c>
      <c r="F740" s="2">
        <f>'Moving Avg'!D740</f>
        <v>8.8163800000000005</v>
      </c>
      <c r="G740" s="2">
        <f>'Moving Avg'!F740</f>
        <v>8.9397850000000005</v>
      </c>
      <c r="H740" s="2">
        <f>'Moving Avg'!G740</f>
        <v>8.9998939999999994</v>
      </c>
      <c r="I740" s="2">
        <f>'Moving Avg'!H740</f>
        <v>8.9787624999999895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0</v>
      </c>
      <c r="Q740" s="9">
        <f t="shared" si="114"/>
        <v>17.5</v>
      </c>
      <c r="R740" s="9">
        <f t="shared" si="115"/>
        <v>10</v>
      </c>
      <c r="S740" s="9">
        <f t="shared" si="116"/>
        <v>7.5</v>
      </c>
      <c r="T740" s="9">
        <f t="shared" si="117"/>
        <v>12.5</v>
      </c>
      <c r="U740" s="8">
        <f t="shared" si="118"/>
        <v>11.666666666666666</v>
      </c>
      <c r="V740" s="8">
        <f t="shared" si="119"/>
        <v>11.875</v>
      </c>
    </row>
    <row r="741" spans="1:22" ht="13.5" x14ac:dyDescent="0.25">
      <c r="A741" s="3">
        <f>RSI!A741</f>
        <v>43082</v>
      </c>
      <c r="B741" s="2">
        <f>RSI!B741</f>
        <v>8.5690000000000008</v>
      </c>
      <c r="C741" s="2">
        <f>RSI!I741</f>
        <v>7.0611866392088416</v>
      </c>
      <c r="D741" s="2">
        <f>MACD!E741</f>
        <v>8.3214639997938988E-2</v>
      </c>
      <c r="E741" s="2">
        <f>MACD!F741</f>
        <v>4.0750537619268515E-2</v>
      </c>
      <c r="F741" s="2">
        <f>'Moving Avg'!D741</f>
        <v>8.7390600000000003</v>
      </c>
      <c r="G741" s="2">
        <f>'Moving Avg'!F741</f>
        <v>8.9172349999999998</v>
      </c>
      <c r="H741" s="2">
        <f>'Moving Avg'!G741</f>
        <v>8.990873999999998</v>
      </c>
      <c r="I741" s="2">
        <f>'Moving Avg'!H741</f>
        <v>8.9766724999999905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0</v>
      </c>
      <c r="Q741" s="9">
        <f t="shared" si="114"/>
        <v>17.5</v>
      </c>
      <c r="R741" s="9">
        <f t="shared" si="115"/>
        <v>10</v>
      </c>
      <c r="S741" s="9">
        <f t="shared" si="116"/>
        <v>7.5</v>
      </c>
      <c r="T741" s="9">
        <f t="shared" si="117"/>
        <v>12.5</v>
      </c>
      <c r="U741" s="8">
        <f t="shared" si="118"/>
        <v>11.666666666666666</v>
      </c>
      <c r="V741" s="8">
        <f t="shared" si="119"/>
        <v>11.875</v>
      </c>
    </row>
    <row r="742" spans="1:22" ht="13.5" x14ac:dyDescent="0.25">
      <c r="A742" s="3">
        <f>RSI!A742</f>
        <v>43083</v>
      </c>
      <c r="B742" s="2">
        <f>RSI!B742</f>
        <v>8.5045999999999999</v>
      </c>
      <c r="C742" s="2">
        <f>RSI!I742</f>
        <v>6.0792136835866444</v>
      </c>
      <c r="D742" s="2">
        <f>MACD!E742</f>
        <v>0.10764706529983847</v>
      </c>
      <c r="E742" s="2">
        <f>MACD!F742</f>
        <v>5.4129843155382509E-2</v>
      </c>
      <c r="F742" s="2">
        <f>'Moving Avg'!D742</f>
        <v>8.661760000000001</v>
      </c>
      <c r="G742" s="2">
        <f>'Moving Avg'!F742</f>
        <v>8.8914650000000002</v>
      </c>
      <c r="H742" s="2">
        <f>'Moving Avg'!G742</f>
        <v>8.9805659999999996</v>
      </c>
      <c r="I742" s="2">
        <f>'Moving Avg'!H742</f>
        <v>8.9742604999999891</v>
      </c>
      <c r="J742" s="6" t="str">
        <f>OBV!F742</f>
        <v>BEARISH</v>
      </c>
      <c r="K742" s="6" t="str">
        <f>OBV!G742</f>
        <v>WEAK</v>
      </c>
      <c r="L742" s="6" t="str">
        <f>OBV!H742</f>
        <v>CONFIRMED BEARISH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0</v>
      </c>
      <c r="Q742" s="9">
        <f t="shared" si="114"/>
        <v>17.5</v>
      </c>
      <c r="R742" s="9">
        <f t="shared" si="115"/>
        <v>10</v>
      </c>
      <c r="S742" s="9">
        <f t="shared" si="116"/>
        <v>7.5</v>
      </c>
      <c r="T742" s="9">
        <f t="shared" si="117"/>
        <v>12.5</v>
      </c>
      <c r="U742" s="8">
        <f t="shared" si="118"/>
        <v>11.666666666666666</v>
      </c>
      <c r="V742" s="8">
        <f t="shared" si="119"/>
        <v>11.875</v>
      </c>
    </row>
    <row r="743" spans="1:22" ht="13.5" x14ac:dyDescent="0.25">
      <c r="A743" s="3">
        <f>RSI!A743</f>
        <v>43084</v>
      </c>
      <c r="B743" s="2">
        <f>RSI!B743</f>
        <v>8.3757000000000001</v>
      </c>
      <c r="C743" s="2">
        <f>RSI!I743</f>
        <v>4.6771819720549814</v>
      </c>
      <c r="D743" s="2">
        <f>MACD!E743</f>
        <v>0.14025028096030212</v>
      </c>
      <c r="E743" s="2">
        <f>MACD!F743</f>
        <v>7.1353930716366434E-2</v>
      </c>
      <c r="F743" s="2">
        <f>'Moving Avg'!D743</f>
        <v>8.558679999999999</v>
      </c>
      <c r="G743" s="2">
        <f>'Moving Avg'!F743</f>
        <v>8.8592499999999994</v>
      </c>
      <c r="H743" s="2">
        <f>'Moving Avg'!G743</f>
        <v>8.9676799999999997</v>
      </c>
      <c r="I743" s="2">
        <f>'Moving Avg'!H743</f>
        <v>8.9716654999999896</v>
      </c>
      <c r="J743" s="6" t="str">
        <f>OBV!F743</f>
        <v>BEARISH</v>
      </c>
      <c r="K743" s="6" t="str">
        <f>OBV!G743</f>
        <v>WEAK</v>
      </c>
      <c r="L743" s="6" t="str">
        <f>OBV!H743</f>
        <v>CONFIRMED BEARISH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0</v>
      </c>
      <c r="Q743" s="9">
        <f t="shared" si="114"/>
        <v>17.5</v>
      </c>
      <c r="R743" s="9">
        <f t="shared" si="115"/>
        <v>10</v>
      </c>
      <c r="S743" s="9">
        <f t="shared" si="116"/>
        <v>7.5</v>
      </c>
      <c r="T743" s="9">
        <f t="shared" si="117"/>
        <v>12.5</v>
      </c>
      <c r="U743" s="8">
        <f t="shared" si="118"/>
        <v>11.666666666666666</v>
      </c>
      <c r="V743" s="8">
        <f t="shared" si="119"/>
        <v>11.875</v>
      </c>
    </row>
    <row r="744" spans="1:22" ht="13.5" x14ac:dyDescent="0.25">
      <c r="A744" s="3">
        <f>RSI!A744</f>
        <v>43087</v>
      </c>
      <c r="B744" s="2">
        <f>RSI!B744</f>
        <v>8.3757000000000001</v>
      </c>
      <c r="C744" s="2">
        <f>RSI!I744</f>
        <v>4.6771819720549814</v>
      </c>
      <c r="D744" s="2">
        <f>MACD!E744</f>
        <v>0.17080436410214261</v>
      </c>
      <c r="E744" s="2">
        <f>MACD!F744</f>
        <v>9.124401739352167E-2</v>
      </c>
      <c r="F744" s="2">
        <f>'Moving Avg'!D744</f>
        <v>8.4942600000000006</v>
      </c>
      <c r="G744" s="2">
        <f>'Moving Avg'!F744</f>
        <v>8.8302549999999993</v>
      </c>
      <c r="H744" s="2">
        <f>'Moving Avg'!G744</f>
        <v>8.9535060000000009</v>
      </c>
      <c r="I744" s="2">
        <f>'Moving Avg'!H744</f>
        <v>8.9686089999999918</v>
      </c>
      <c r="J744" s="6" t="str">
        <f>OBV!F744</f>
        <v>BEARISH</v>
      </c>
      <c r="K744" s="6" t="str">
        <f>OBV!G744</f>
        <v>WEAK</v>
      </c>
      <c r="L744" s="6" t="str">
        <f>OBV!H744</f>
        <v>CONFIRMED BEARISH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0</v>
      </c>
      <c r="Q744" s="9">
        <f t="shared" si="114"/>
        <v>17.5</v>
      </c>
      <c r="R744" s="9">
        <f t="shared" si="115"/>
        <v>10</v>
      </c>
      <c r="S744" s="9">
        <f t="shared" si="116"/>
        <v>7.5</v>
      </c>
      <c r="T744" s="9">
        <f t="shared" si="117"/>
        <v>12.5</v>
      </c>
      <c r="U744" s="8">
        <f t="shared" si="118"/>
        <v>11.666666666666666</v>
      </c>
      <c r="V744" s="8">
        <f t="shared" si="119"/>
        <v>11.875</v>
      </c>
    </row>
    <row r="745" spans="1:22" ht="13.5" x14ac:dyDescent="0.25">
      <c r="A745" s="3">
        <f>RSI!A745</f>
        <v>43088</v>
      </c>
      <c r="B745" s="2">
        <f>RSI!B745</f>
        <v>8.1823999999999995</v>
      </c>
      <c r="C745" s="2">
        <f>RSI!I745</f>
        <v>3.3382080226071764</v>
      </c>
      <c r="D745" s="2">
        <f>MACD!E745</f>
        <v>0.21372332537734984</v>
      </c>
      <c r="E745" s="2">
        <f>MACD!F745</f>
        <v>0.11573987899028731</v>
      </c>
      <c r="F745" s="2">
        <f>'Moving Avg'!D745</f>
        <v>8.4014800000000012</v>
      </c>
      <c r="G745" s="2">
        <f>'Moving Avg'!F745</f>
        <v>8.7899849999999997</v>
      </c>
      <c r="H745" s="2">
        <f>'Moving Avg'!G745</f>
        <v>8.9354659999999981</v>
      </c>
      <c r="I745" s="2">
        <f>'Moving Avg'!H745</f>
        <v>8.9650474999999901</v>
      </c>
      <c r="J745" s="6" t="str">
        <f>OBV!F745</f>
        <v>BEARISH</v>
      </c>
      <c r="K745" s="6" t="str">
        <f>OBV!G745</f>
        <v>WEAK</v>
      </c>
      <c r="L745" s="6" t="str">
        <f>OBV!H745</f>
        <v>CONFIRMED BEARISH</v>
      </c>
      <c r="M745" s="8">
        <f t="shared" si="110"/>
        <v>50</v>
      </c>
      <c r="N745" s="8">
        <f t="shared" si="111"/>
        <v>0</v>
      </c>
      <c r="O745" s="8">
        <f t="shared" si="112"/>
        <v>0</v>
      </c>
      <c r="P745" s="8">
        <f t="shared" si="113"/>
        <v>0</v>
      </c>
      <c r="Q745" s="9">
        <f t="shared" si="114"/>
        <v>17.5</v>
      </c>
      <c r="R745" s="9">
        <f t="shared" si="115"/>
        <v>10</v>
      </c>
      <c r="S745" s="9">
        <f t="shared" si="116"/>
        <v>7.5</v>
      </c>
      <c r="T745" s="9">
        <f t="shared" si="117"/>
        <v>12.5</v>
      </c>
      <c r="U745" s="8">
        <f t="shared" si="118"/>
        <v>11.666666666666666</v>
      </c>
      <c r="V745" s="8">
        <f t="shared" si="119"/>
        <v>11.875</v>
      </c>
    </row>
    <row r="746" spans="1:22" ht="13.5" x14ac:dyDescent="0.25">
      <c r="A746" s="3">
        <f>RSI!A746</f>
        <v>43089</v>
      </c>
      <c r="B746" s="2">
        <f>RSI!B746</f>
        <v>8.1823999999999995</v>
      </c>
      <c r="C746" s="2">
        <f>RSI!I746</f>
        <v>3.3382080226071764</v>
      </c>
      <c r="D746" s="2">
        <f>MACD!E746</f>
        <v>0.25372509474821214</v>
      </c>
      <c r="E746" s="2">
        <f>MACD!F746</f>
        <v>0.1433369221418723</v>
      </c>
      <c r="F746" s="2">
        <f>'Moving Avg'!D746</f>
        <v>8.3241600000000009</v>
      </c>
      <c r="G746" s="2">
        <f>'Moving Avg'!F746</f>
        <v>8.7497150000000001</v>
      </c>
      <c r="H746" s="2">
        <f>'Moving Avg'!G746</f>
        <v>8.917425999999999</v>
      </c>
      <c r="I746" s="2">
        <f>'Moving Avg'!H746</f>
        <v>8.9614554999999907</v>
      </c>
      <c r="J746" s="6" t="str">
        <f>OBV!F746</f>
        <v>BEARISH</v>
      </c>
      <c r="K746" s="6" t="str">
        <f>OBV!G746</f>
        <v>WEAK</v>
      </c>
      <c r="L746" s="6" t="str">
        <f>OBV!H746</f>
        <v>CONFIRMED BEARISH</v>
      </c>
      <c r="M746" s="8">
        <f t="shared" si="110"/>
        <v>50</v>
      </c>
      <c r="N746" s="8">
        <f t="shared" si="111"/>
        <v>0</v>
      </c>
      <c r="O746" s="8">
        <f t="shared" si="112"/>
        <v>0</v>
      </c>
      <c r="P746" s="8">
        <f t="shared" si="113"/>
        <v>0</v>
      </c>
      <c r="Q746" s="9">
        <f t="shared" si="114"/>
        <v>17.5</v>
      </c>
      <c r="R746" s="9">
        <f t="shared" si="115"/>
        <v>10</v>
      </c>
      <c r="S746" s="9">
        <f t="shared" si="116"/>
        <v>7.5</v>
      </c>
      <c r="T746" s="9">
        <f t="shared" si="117"/>
        <v>12.5</v>
      </c>
      <c r="U746" s="8">
        <f t="shared" si="118"/>
        <v>11.666666666666666</v>
      </c>
      <c r="V746" s="8">
        <f t="shared" si="119"/>
        <v>11.875</v>
      </c>
    </row>
    <row r="747" spans="1:22" ht="13.5" x14ac:dyDescent="0.25">
      <c r="A747" s="3">
        <f>RSI!A747</f>
        <v>43090</v>
      </c>
      <c r="B747" s="2">
        <f>RSI!B747</f>
        <v>8.1823999999999995</v>
      </c>
      <c r="C747" s="2">
        <f>RSI!I747</f>
        <v>3.3382080226071764</v>
      </c>
      <c r="D747" s="2">
        <f>MACD!E747</f>
        <v>0.28106237736357897</v>
      </c>
      <c r="E747" s="2">
        <f>MACD!F747</f>
        <v>0.17088201318621365</v>
      </c>
      <c r="F747" s="2">
        <f>'Moving Avg'!D747</f>
        <v>8.2597199999999997</v>
      </c>
      <c r="G747" s="2">
        <f>'Moving Avg'!F747</f>
        <v>8.7094450000000005</v>
      </c>
      <c r="H747" s="2">
        <f>'Moving Avg'!G747</f>
        <v>8.899385999999998</v>
      </c>
      <c r="I747" s="2">
        <f>'Moving Avg'!H747</f>
        <v>8.9580479999999891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50</v>
      </c>
      <c r="N747" s="8">
        <f t="shared" si="111"/>
        <v>0</v>
      </c>
      <c r="O747" s="8">
        <f t="shared" si="112"/>
        <v>0</v>
      </c>
      <c r="P747" s="8">
        <f t="shared" si="113"/>
        <v>16.5</v>
      </c>
      <c r="Q747" s="9">
        <f t="shared" si="114"/>
        <v>19.975000000000001</v>
      </c>
      <c r="R747" s="9">
        <f t="shared" si="115"/>
        <v>14.125</v>
      </c>
      <c r="S747" s="9">
        <f t="shared" si="116"/>
        <v>14.925000000000001</v>
      </c>
      <c r="T747" s="9">
        <f t="shared" si="117"/>
        <v>16.625</v>
      </c>
      <c r="U747" s="8">
        <f t="shared" si="118"/>
        <v>16.341666666666669</v>
      </c>
      <c r="V747" s="8">
        <f t="shared" si="119"/>
        <v>16.412500000000001</v>
      </c>
    </row>
    <row r="748" spans="1:22" ht="13.5" x14ac:dyDescent="0.25">
      <c r="A748" s="3">
        <f>RSI!A748</f>
        <v>43091</v>
      </c>
      <c r="B748" s="2">
        <f>RSI!B748</f>
        <v>8.1760000000000002</v>
      </c>
      <c r="C748" s="2">
        <f>RSI!I748</f>
        <v>3.2991516140728692</v>
      </c>
      <c r="D748" s="2">
        <f>MACD!E748</f>
        <v>0.30782791357375672</v>
      </c>
      <c r="E748" s="2">
        <f>MACD!F748</f>
        <v>0.19827119326372228</v>
      </c>
      <c r="F748" s="2">
        <f>'Moving Avg'!D748</f>
        <v>8.2197800000000001</v>
      </c>
      <c r="G748" s="2">
        <f>'Moving Avg'!F748</f>
        <v>8.6688549999999989</v>
      </c>
      <c r="H748" s="2">
        <f>'Moving Avg'!G748</f>
        <v>8.8825059999999976</v>
      </c>
      <c r="I748" s="2">
        <f>'Moving Avg'!H748</f>
        <v>8.9543004999999916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50</v>
      </c>
      <c r="N748" s="8">
        <f t="shared" si="111"/>
        <v>0</v>
      </c>
      <c r="O748" s="8">
        <f t="shared" si="112"/>
        <v>0</v>
      </c>
      <c r="P748" s="8">
        <f t="shared" si="113"/>
        <v>16.5</v>
      </c>
      <c r="Q748" s="9">
        <f t="shared" si="114"/>
        <v>19.975000000000001</v>
      </c>
      <c r="R748" s="9">
        <f t="shared" si="115"/>
        <v>14.125</v>
      </c>
      <c r="S748" s="9">
        <f t="shared" si="116"/>
        <v>14.925000000000001</v>
      </c>
      <c r="T748" s="9">
        <f t="shared" si="117"/>
        <v>16.625</v>
      </c>
      <c r="U748" s="8">
        <f t="shared" si="118"/>
        <v>16.341666666666669</v>
      </c>
      <c r="V748" s="8">
        <f t="shared" si="119"/>
        <v>16.412500000000001</v>
      </c>
    </row>
    <row r="749" spans="1:22" ht="13.5" x14ac:dyDescent="0.25">
      <c r="A749" s="3">
        <f>RSI!A749</f>
        <v>43094</v>
      </c>
      <c r="B749" s="2">
        <f>RSI!B749</f>
        <v>8.1694999999999993</v>
      </c>
      <c r="C749" s="2">
        <f>RSI!I749</f>
        <v>3.2574668849417208</v>
      </c>
      <c r="D749" s="2">
        <f>MACD!E749</f>
        <v>0.30418236030738655</v>
      </c>
      <c r="E749" s="2">
        <f>MACD!F749</f>
        <v>0.21945342667245515</v>
      </c>
      <c r="F749" s="2">
        <f>'Moving Avg'!D749</f>
        <v>8.1785399999999999</v>
      </c>
      <c r="G749" s="2">
        <f>'Moving Avg'!F749</f>
        <v>8.6279399999999988</v>
      </c>
      <c r="H749" s="2">
        <f>'Moving Avg'!G749</f>
        <v>8.8654959999999985</v>
      </c>
      <c r="I749" s="2">
        <f>'Moving Avg'!H749</f>
        <v>8.9505819999999918</v>
      </c>
      <c r="J749" s="6" t="str">
        <f>OBV!F749</f>
        <v>BEARISH</v>
      </c>
      <c r="K749" s="6" t="str">
        <f>OBV!G749</f>
        <v>NEUTRAL</v>
      </c>
      <c r="L749" s="6" t="str">
        <f>OBV!H749</f>
        <v>CONFIRMED BEARISH</v>
      </c>
      <c r="M749" s="8">
        <f t="shared" si="110"/>
        <v>50</v>
      </c>
      <c r="N749" s="8">
        <f t="shared" si="111"/>
        <v>0</v>
      </c>
      <c r="O749" s="8">
        <f t="shared" si="112"/>
        <v>0</v>
      </c>
      <c r="P749" s="8">
        <f t="shared" si="113"/>
        <v>16.5</v>
      </c>
      <c r="Q749" s="9">
        <f t="shared" si="114"/>
        <v>19.975000000000001</v>
      </c>
      <c r="R749" s="9">
        <f t="shared" si="115"/>
        <v>14.125</v>
      </c>
      <c r="S749" s="9">
        <f t="shared" si="116"/>
        <v>14.925000000000001</v>
      </c>
      <c r="T749" s="9">
        <f t="shared" si="117"/>
        <v>16.625</v>
      </c>
      <c r="U749" s="8">
        <f t="shared" si="118"/>
        <v>16.341666666666669</v>
      </c>
      <c r="V749" s="8">
        <f t="shared" si="119"/>
        <v>16.412500000000001</v>
      </c>
    </row>
    <row r="750" spans="1:22" ht="13.5" x14ac:dyDescent="0.25">
      <c r="A750" s="3">
        <f>RSI!A750</f>
        <v>43095</v>
      </c>
      <c r="B750" s="2">
        <f>RSI!B750</f>
        <v>8.1631</v>
      </c>
      <c r="C750" s="2">
        <f>RSI!I750</f>
        <v>3.2144017153865576</v>
      </c>
      <c r="D750" s="2">
        <f>MACD!E750</f>
        <v>0.29643120193279593</v>
      </c>
      <c r="E750" s="2">
        <f>MACD!F750</f>
        <v>0.23484898172452331</v>
      </c>
      <c r="F750" s="2">
        <f>'Moving Avg'!D750</f>
        <v>8.1746799999999986</v>
      </c>
      <c r="G750" s="2">
        <f>'Moving Avg'!F750</f>
        <v>8.5876749999999991</v>
      </c>
      <c r="H750" s="2">
        <f>'Moving Avg'!G750</f>
        <v>8.8483579999999975</v>
      </c>
      <c r="I750" s="2">
        <f>'Moving Avg'!H750</f>
        <v>8.9467699999999919</v>
      </c>
      <c r="J750" s="6" t="str">
        <f>OBV!F750</f>
        <v>BEARISH</v>
      </c>
      <c r="K750" s="6" t="str">
        <f>OBV!G750</f>
        <v>NEUTRAL</v>
      </c>
      <c r="L750" s="6" t="str">
        <f>OBV!H750</f>
        <v>CONFIRMED BEARISH</v>
      </c>
      <c r="M750" s="8">
        <f t="shared" si="110"/>
        <v>50</v>
      </c>
      <c r="N750" s="8">
        <f t="shared" si="111"/>
        <v>0</v>
      </c>
      <c r="O750" s="8">
        <f t="shared" si="112"/>
        <v>0</v>
      </c>
      <c r="P750" s="8">
        <f t="shared" si="113"/>
        <v>16.5</v>
      </c>
      <c r="Q750" s="9">
        <f t="shared" si="114"/>
        <v>19.975000000000001</v>
      </c>
      <c r="R750" s="9">
        <f t="shared" si="115"/>
        <v>14.125</v>
      </c>
      <c r="S750" s="9">
        <f t="shared" si="116"/>
        <v>14.925000000000001</v>
      </c>
      <c r="T750" s="9">
        <f t="shared" si="117"/>
        <v>16.625</v>
      </c>
      <c r="U750" s="8">
        <f t="shared" si="118"/>
        <v>16.341666666666669</v>
      </c>
      <c r="V750" s="8">
        <f t="shared" si="119"/>
        <v>16.412500000000001</v>
      </c>
    </row>
    <row r="751" spans="1:22" ht="13.5" x14ac:dyDescent="0.25">
      <c r="A751" s="3">
        <f>RSI!A751</f>
        <v>43096</v>
      </c>
      <c r="B751" s="2">
        <f>RSI!B751</f>
        <v>8.1631</v>
      </c>
      <c r="C751" s="2">
        <f>RSI!I751</f>
        <v>3.2144017153865576</v>
      </c>
      <c r="D751" s="2">
        <f>MACD!E751</f>
        <v>0.28059446871130334</v>
      </c>
      <c r="E751" s="2">
        <f>MACD!F751</f>
        <v>0.24399807912187935</v>
      </c>
      <c r="F751" s="2">
        <f>'Moving Avg'!D751</f>
        <v>8.1708200000000009</v>
      </c>
      <c r="G751" s="2">
        <f>'Moving Avg'!F751</f>
        <v>8.5474099999999993</v>
      </c>
      <c r="H751" s="2">
        <f>'Moving Avg'!G751</f>
        <v>8.8312199999999983</v>
      </c>
      <c r="I751" s="2">
        <f>'Moving Avg'!H751</f>
        <v>8.9432659999999924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50</v>
      </c>
      <c r="N751" s="8">
        <f t="shared" si="111"/>
        <v>0</v>
      </c>
      <c r="O751" s="8">
        <f t="shared" si="112"/>
        <v>0</v>
      </c>
      <c r="P751" s="8">
        <f t="shared" si="113"/>
        <v>16.5</v>
      </c>
      <c r="Q751" s="9">
        <f t="shared" si="114"/>
        <v>19.975000000000001</v>
      </c>
      <c r="R751" s="9">
        <f t="shared" si="115"/>
        <v>14.125</v>
      </c>
      <c r="S751" s="9">
        <f t="shared" si="116"/>
        <v>14.925000000000001</v>
      </c>
      <c r="T751" s="9">
        <f t="shared" si="117"/>
        <v>16.625</v>
      </c>
      <c r="U751" s="8">
        <f t="shared" si="118"/>
        <v>16.341666666666669</v>
      </c>
      <c r="V751" s="8">
        <f t="shared" si="119"/>
        <v>16.412500000000001</v>
      </c>
    </row>
    <row r="752" spans="1:22" ht="13.5" x14ac:dyDescent="0.25">
      <c r="A752" s="3">
        <f>RSI!A752</f>
        <v>43097</v>
      </c>
      <c r="B752" s="2">
        <f>RSI!B752</f>
        <v>8.1823999999999995</v>
      </c>
      <c r="C752" s="2">
        <f>RSI!I752</f>
        <v>7.4917378083871142</v>
      </c>
      <c r="D752" s="2">
        <f>MACD!E752</f>
        <v>0.25827743306812501</v>
      </c>
      <c r="E752" s="2">
        <f>MACD!F752</f>
        <v>0.2468539499111285</v>
      </c>
      <c r="F752" s="2">
        <f>'Moving Avg'!D752</f>
        <v>8.1708200000000009</v>
      </c>
      <c r="G752" s="2">
        <f>'Moving Avg'!F752</f>
        <v>8.5087499999999991</v>
      </c>
      <c r="H752" s="2">
        <f>'Moving Avg'!G752</f>
        <v>8.814467999999998</v>
      </c>
      <c r="I752" s="2">
        <f>'Moving Avg'!H752</f>
        <v>8.9395504999999922</v>
      </c>
      <c r="J752" s="6" t="str">
        <f>OBV!F752</f>
        <v>BEARISH</v>
      </c>
      <c r="K752" s="6" t="str">
        <f>OBV!G752</f>
        <v>NEUTRAL</v>
      </c>
      <c r="L752" s="6" t="str">
        <f>OBV!H752</f>
        <v>NEUTRAL</v>
      </c>
      <c r="M752" s="8">
        <f t="shared" si="110"/>
        <v>50</v>
      </c>
      <c r="N752" s="8">
        <f t="shared" si="111"/>
        <v>0</v>
      </c>
      <c r="O752" s="8">
        <f t="shared" si="112"/>
        <v>0</v>
      </c>
      <c r="P752" s="8">
        <f t="shared" si="113"/>
        <v>16.5</v>
      </c>
      <c r="Q752" s="9">
        <f t="shared" si="114"/>
        <v>19.975000000000001</v>
      </c>
      <c r="R752" s="9">
        <f t="shared" si="115"/>
        <v>14.125</v>
      </c>
      <c r="S752" s="9">
        <f t="shared" si="116"/>
        <v>14.925000000000001</v>
      </c>
      <c r="T752" s="9">
        <f t="shared" si="117"/>
        <v>16.625</v>
      </c>
      <c r="U752" s="8">
        <f t="shared" si="118"/>
        <v>16.341666666666669</v>
      </c>
      <c r="V752" s="8">
        <f t="shared" si="119"/>
        <v>16.412500000000001</v>
      </c>
    </row>
    <row r="753" spans="1:22" ht="13.5" x14ac:dyDescent="0.25">
      <c r="A753" s="3">
        <f>RSI!A753</f>
        <v>43098</v>
      </c>
      <c r="B753" s="2">
        <f>RSI!B753</f>
        <v>8.0213000000000001</v>
      </c>
      <c r="C753" s="2">
        <f>RSI!I753</f>
        <v>5.3616973659395626</v>
      </c>
      <c r="D753" s="2">
        <f>MACD!E753</f>
        <v>0.23362360248651015</v>
      </c>
      <c r="E753" s="2">
        <f>MACD!F753</f>
        <v>0.24420788042620484</v>
      </c>
      <c r="F753" s="2">
        <f>'Moving Avg'!D753</f>
        <v>8.1398799999999998</v>
      </c>
      <c r="G753" s="2">
        <f>'Moving Avg'!F753</f>
        <v>8.4620349999999984</v>
      </c>
      <c r="H753" s="2">
        <f>'Moving Avg'!G753</f>
        <v>8.7944939999999967</v>
      </c>
      <c r="I753" s="2">
        <f>'Moving Avg'!H753</f>
        <v>8.9350294999999917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  <c r="M753" s="8">
        <f t="shared" si="110"/>
        <v>50</v>
      </c>
      <c r="N753" s="8">
        <f t="shared" si="111"/>
        <v>45</v>
      </c>
      <c r="O753" s="8">
        <f t="shared" si="112"/>
        <v>0</v>
      </c>
      <c r="P753" s="8">
        <f t="shared" si="113"/>
        <v>16.5</v>
      </c>
      <c r="Q753" s="9">
        <f t="shared" si="114"/>
        <v>35.725000000000001</v>
      </c>
      <c r="R753" s="9">
        <f t="shared" si="115"/>
        <v>23.125</v>
      </c>
      <c r="S753" s="9">
        <f t="shared" si="116"/>
        <v>21.675000000000001</v>
      </c>
      <c r="T753" s="9">
        <f t="shared" si="117"/>
        <v>27.875</v>
      </c>
      <c r="U753" s="8">
        <f t="shared" si="118"/>
        <v>26.841666666666669</v>
      </c>
      <c r="V753" s="8">
        <f t="shared" si="119"/>
        <v>27.1</v>
      </c>
    </row>
    <row r="754" spans="1:22" ht="13.5" x14ac:dyDescent="0.25">
      <c r="A754" s="3">
        <f>RSI!A754</f>
        <v>43102</v>
      </c>
      <c r="B754" s="2">
        <f>RSI!B754</f>
        <v>7.9890999999999996</v>
      </c>
      <c r="C754" s="2">
        <f>RSI!I754</f>
        <v>5.0524860243256029</v>
      </c>
      <c r="D754" s="2">
        <f>MACD!E754</f>
        <v>0.21806947764351925</v>
      </c>
      <c r="E754" s="2">
        <f>MACD!F754</f>
        <v>0.23898019986966773</v>
      </c>
      <c r="F754" s="2">
        <f>'Moving Avg'!D754</f>
        <v>8.1037999999999997</v>
      </c>
      <c r="G754" s="2">
        <f>'Moving Avg'!F754</f>
        <v>8.4137099999999982</v>
      </c>
      <c r="H754" s="2">
        <f>'Moving Avg'!G754</f>
        <v>8.773875999999996</v>
      </c>
      <c r="I754" s="2">
        <f>'Moving Avg'!H754</f>
        <v>8.9303474999999928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  <c r="M754" s="8">
        <f t="shared" si="110"/>
        <v>50</v>
      </c>
      <c r="N754" s="8">
        <f t="shared" si="111"/>
        <v>100</v>
      </c>
      <c r="O754" s="8">
        <f t="shared" si="112"/>
        <v>0</v>
      </c>
      <c r="P754" s="8">
        <f t="shared" si="113"/>
        <v>16.5</v>
      </c>
      <c r="Q754" s="9">
        <f t="shared" si="114"/>
        <v>54.975000000000001</v>
      </c>
      <c r="R754" s="9">
        <f t="shared" si="115"/>
        <v>34.125</v>
      </c>
      <c r="S754" s="9">
        <f t="shared" si="116"/>
        <v>29.925000000000001</v>
      </c>
      <c r="T754" s="9">
        <f t="shared" si="117"/>
        <v>41.625</v>
      </c>
      <c r="U754" s="8">
        <f t="shared" si="118"/>
        <v>39.674999999999997</v>
      </c>
      <c r="V754" s="8">
        <f t="shared" si="119"/>
        <v>40.162499999999994</v>
      </c>
    </row>
    <row r="755" spans="1:22" ht="13.5" x14ac:dyDescent="0.25">
      <c r="A755" s="3">
        <f>RSI!A755</f>
        <v>43103</v>
      </c>
      <c r="B755" s="2">
        <f>RSI!B755</f>
        <v>8.1180000000000003</v>
      </c>
      <c r="C755" s="2">
        <f>RSI!I755</f>
        <v>23.957996129547666</v>
      </c>
      <c r="D755" s="2">
        <f>MACD!E755</f>
        <v>0.16851716356261726</v>
      </c>
      <c r="E755" s="2">
        <f>MACD!F755</f>
        <v>0.22488759260825766</v>
      </c>
      <c r="F755" s="2">
        <f>'Moving Avg'!D755</f>
        <v>8.0947800000000001</v>
      </c>
      <c r="G755" s="2">
        <f>'Moving Avg'!F755</f>
        <v>8.3718299999999992</v>
      </c>
      <c r="H755" s="2">
        <f>'Moving Avg'!G755</f>
        <v>8.7559659999999955</v>
      </c>
      <c r="I755" s="2">
        <f>'Moving Avg'!H755</f>
        <v>8.9264639999999922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  <c r="M755" s="8">
        <f t="shared" si="110"/>
        <v>50</v>
      </c>
      <c r="N755" s="8">
        <f t="shared" si="111"/>
        <v>100</v>
      </c>
      <c r="O755" s="8">
        <f t="shared" si="112"/>
        <v>0</v>
      </c>
      <c r="P755" s="8">
        <f t="shared" si="113"/>
        <v>16.5</v>
      </c>
      <c r="Q755" s="9">
        <f t="shared" si="114"/>
        <v>54.975000000000001</v>
      </c>
      <c r="R755" s="9">
        <f t="shared" si="115"/>
        <v>34.125</v>
      </c>
      <c r="S755" s="9">
        <f t="shared" si="116"/>
        <v>29.925000000000001</v>
      </c>
      <c r="T755" s="9">
        <f t="shared" si="117"/>
        <v>41.625</v>
      </c>
      <c r="U755" s="8">
        <f t="shared" si="118"/>
        <v>39.674999999999997</v>
      </c>
      <c r="V755" s="8">
        <f t="shared" si="119"/>
        <v>40.162499999999994</v>
      </c>
    </row>
    <row r="756" spans="1:22" ht="13.5" x14ac:dyDescent="0.25">
      <c r="A756" s="3">
        <f>RSI!A756</f>
        <v>43104</v>
      </c>
      <c r="B756" s="2">
        <f>RSI!B756</f>
        <v>8.0535999999999994</v>
      </c>
      <c r="C756" s="2">
        <f>RSI!I756</f>
        <v>21.639677045577784</v>
      </c>
      <c r="D756" s="2">
        <f>MACD!E756</f>
        <v>0.13327797545293585</v>
      </c>
      <c r="E756" s="2">
        <f>MACD!F756</f>
        <v>0.20656566917719332</v>
      </c>
      <c r="F756" s="2">
        <f>'Moving Avg'!D756</f>
        <v>8.0728800000000014</v>
      </c>
      <c r="G756" s="2">
        <f>'Moving Avg'!F756</f>
        <v>8.3267299999999995</v>
      </c>
      <c r="H756" s="2">
        <f>'Moving Avg'!G756</f>
        <v>8.7353499999999968</v>
      </c>
      <c r="I756" s="2">
        <f>'Moving Avg'!H756</f>
        <v>8.9222584999999928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  <c r="M756" s="8">
        <f t="shared" si="110"/>
        <v>50</v>
      </c>
      <c r="N756" s="8">
        <f t="shared" si="111"/>
        <v>100</v>
      </c>
      <c r="O756" s="8">
        <f t="shared" si="112"/>
        <v>0</v>
      </c>
      <c r="P756" s="8">
        <f t="shared" si="113"/>
        <v>16.5</v>
      </c>
      <c r="Q756" s="9">
        <f t="shared" si="114"/>
        <v>54.975000000000001</v>
      </c>
      <c r="R756" s="9">
        <f t="shared" si="115"/>
        <v>34.125</v>
      </c>
      <c r="S756" s="9">
        <f t="shared" si="116"/>
        <v>29.925000000000001</v>
      </c>
      <c r="T756" s="9">
        <f t="shared" si="117"/>
        <v>41.625</v>
      </c>
      <c r="U756" s="8">
        <f t="shared" si="118"/>
        <v>39.674999999999997</v>
      </c>
      <c r="V756" s="8">
        <f t="shared" si="119"/>
        <v>40.162499999999994</v>
      </c>
    </row>
    <row r="757" spans="1:22" ht="13.5" x14ac:dyDescent="0.25">
      <c r="A757" s="3">
        <f>RSI!A757</f>
        <v>43105</v>
      </c>
      <c r="B757" s="2">
        <f>RSI!B757</f>
        <v>8.1180000000000003</v>
      </c>
      <c r="C757" s="2">
        <f>RSI!I757</f>
        <v>29.034914657340749</v>
      </c>
      <c r="D757" s="2">
        <f>MACD!E757</f>
        <v>0.10084752350998905</v>
      </c>
      <c r="E757" s="2">
        <f>MACD!F757</f>
        <v>0.18542204004375246</v>
      </c>
      <c r="F757" s="2">
        <f>'Moving Avg'!D757</f>
        <v>8.06</v>
      </c>
      <c r="G757" s="2">
        <f>'Moving Avg'!F757</f>
        <v>8.288075000000001</v>
      </c>
      <c r="H757" s="2">
        <f>'Moving Avg'!G757</f>
        <v>8.7161499999999954</v>
      </c>
      <c r="I757" s="2">
        <f>'Moving Avg'!H757</f>
        <v>8.9185289999999924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50</v>
      </c>
      <c r="N757" s="8">
        <f t="shared" si="111"/>
        <v>100</v>
      </c>
      <c r="O757" s="8">
        <f t="shared" si="112"/>
        <v>0</v>
      </c>
      <c r="P757" s="8">
        <f t="shared" si="113"/>
        <v>16.5</v>
      </c>
      <c r="Q757" s="9">
        <f t="shared" si="114"/>
        <v>54.975000000000001</v>
      </c>
      <c r="R757" s="9">
        <f t="shared" si="115"/>
        <v>34.125</v>
      </c>
      <c r="S757" s="9">
        <f t="shared" si="116"/>
        <v>29.925000000000001</v>
      </c>
      <c r="T757" s="9">
        <f t="shared" si="117"/>
        <v>41.625</v>
      </c>
      <c r="U757" s="8">
        <f t="shared" si="118"/>
        <v>39.674999999999997</v>
      </c>
      <c r="V757" s="8">
        <f t="shared" si="119"/>
        <v>40.162499999999994</v>
      </c>
    </row>
    <row r="758" spans="1:22" ht="13.5" x14ac:dyDescent="0.25">
      <c r="A758" s="3">
        <f>RSI!A758</f>
        <v>43108</v>
      </c>
      <c r="B758" s="2">
        <f>RSI!B758</f>
        <v>8.0535999999999994</v>
      </c>
      <c r="C758" s="2">
        <f>RSI!I758</f>
        <v>26.35621713738297</v>
      </c>
      <c r="D758" s="2">
        <f>MACD!E758</f>
        <v>7.8809448357993972E-2</v>
      </c>
      <c r="E758" s="2">
        <f>MACD!F758</f>
        <v>0.16409952170660078</v>
      </c>
      <c r="F758" s="2">
        <f>'Moving Avg'!D758</f>
        <v>8.0664600000000011</v>
      </c>
      <c r="G758" s="2">
        <f>'Moving Avg'!F758</f>
        <v>8.2461999999999982</v>
      </c>
      <c r="H758" s="2">
        <f>'Moving Avg'!G758</f>
        <v>8.6956619999999969</v>
      </c>
      <c r="I758" s="2">
        <f>'Moving Avg'!H758</f>
        <v>8.9144774999999932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  <c r="M758" s="8">
        <f t="shared" si="110"/>
        <v>50</v>
      </c>
      <c r="N758" s="8">
        <f t="shared" si="111"/>
        <v>100</v>
      </c>
      <c r="O758" s="8">
        <f t="shared" si="112"/>
        <v>0</v>
      </c>
      <c r="P758" s="8">
        <f t="shared" si="113"/>
        <v>16.5</v>
      </c>
      <c r="Q758" s="9">
        <f t="shared" si="114"/>
        <v>54.975000000000001</v>
      </c>
      <c r="R758" s="9">
        <f t="shared" si="115"/>
        <v>34.125</v>
      </c>
      <c r="S758" s="9">
        <f t="shared" si="116"/>
        <v>29.925000000000001</v>
      </c>
      <c r="T758" s="9">
        <f t="shared" si="117"/>
        <v>41.625</v>
      </c>
      <c r="U758" s="8">
        <f t="shared" si="118"/>
        <v>39.674999999999997</v>
      </c>
      <c r="V758" s="8">
        <f t="shared" si="119"/>
        <v>40.162499999999994</v>
      </c>
    </row>
    <row r="759" spans="1:22" ht="13.5" x14ac:dyDescent="0.25">
      <c r="A759" s="3">
        <f>RSI!A759</f>
        <v>43109</v>
      </c>
      <c r="B759" s="2">
        <f>RSI!B759</f>
        <v>8.0213000000000001</v>
      </c>
      <c r="C759" s="2">
        <f>RSI!I759</f>
        <v>25.105186591893982</v>
      </c>
      <c r="D759" s="2">
        <f>MACD!E759</f>
        <v>6.3432501177848266E-2</v>
      </c>
      <c r="E759" s="2">
        <f>MACD!F759</f>
        <v>0.14396611760085029</v>
      </c>
      <c r="F759" s="2">
        <f>'Moving Avg'!D759</f>
        <v>8.0728999999999989</v>
      </c>
      <c r="G759" s="2">
        <f>'Moving Avg'!F759</f>
        <v>8.212374999999998</v>
      </c>
      <c r="H759" s="2">
        <f>'Moving Avg'!G759</f>
        <v>8.6745279999999969</v>
      </c>
      <c r="I759" s="2">
        <f>'Moving Avg'!H759</f>
        <v>8.9104184999999934</v>
      </c>
      <c r="J759" s="6" t="str">
        <f>OBV!F759</f>
        <v>BEARISH</v>
      </c>
      <c r="K759" s="6" t="str">
        <f>OBV!G759</f>
        <v>NEUTRAL</v>
      </c>
      <c r="L759" s="6" t="str">
        <f>OBV!H759</f>
        <v>BEARISH DIVERGENCE</v>
      </c>
      <c r="M759" s="8">
        <f t="shared" si="110"/>
        <v>50</v>
      </c>
      <c r="N759" s="8">
        <f t="shared" si="111"/>
        <v>100</v>
      </c>
      <c r="O759" s="8">
        <f t="shared" si="112"/>
        <v>0</v>
      </c>
      <c r="P759" s="8">
        <f t="shared" si="113"/>
        <v>16.5</v>
      </c>
      <c r="Q759" s="9">
        <f t="shared" si="114"/>
        <v>54.975000000000001</v>
      </c>
      <c r="R759" s="9">
        <f t="shared" si="115"/>
        <v>34.125</v>
      </c>
      <c r="S759" s="9">
        <f t="shared" si="116"/>
        <v>29.925000000000001</v>
      </c>
      <c r="T759" s="9">
        <f t="shared" si="117"/>
        <v>41.625</v>
      </c>
      <c r="U759" s="8">
        <f t="shared" si="118"/>
        <v>39.674999999999997</v>
      </c>
      <c r="V759" s="8">
        <f t="shared" si="119"/>
        <v>40.162499999999994</v>
      </c>
    </row>
    <row r="760" spans="1:22" ht="13.5" x14ac:dyDescent="0.25">
      <c r="A760" s="3">
        <f>RSI!A760</f>
        <v>43110</v>
      </c>
      <c r="B760" s="2">
        <f>RSI!B760</f>
        <v>7.9890999999999996</v>
      </c>
      <c r="C760" s="2">
        <f>RSI!I760</f>
        <v>23.887878654519938</v>
      </c>
      <c r="D760" s="2">
        <f>MACD!E760</f>
        <v>5.3751616621577014E-2</v>
      </c>
      <c r="E760" s="2">
        <f>MACD!F760</f>
        <v>0.12592321740499565</v>
      </c>
      <c r="F760" s="2">
        <f>'Moving Avg'!D760</f>
        <v>8.0471199999999996</v>
      </c>
      <c r="G760" s="2">
        <f>'Moving Avg'!F760</f>
        <v>8.1795149999999985</v>
      </c>
      <c r="H760" s="2">
        <f>'Moving Avg'!G760</f>
        <v>8.653909999999998</v>
      </c>
      <c r="I760" s="2">
        <f>'Moving Avg'!H760</f>
        <v>8.906044499999993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50</v>
      </c>
      <c r="N760" s="8">
        <f t="shared" si="111"/>
        <v>100</v>
      </c>
      <c r="O760" s="8">
        <f t="shared" si="112"/>
        <v>0</v>
      </c>
      <c r="P760" s="8">
        <f t="shared" si="113"/>
        <v>16.5</v>
      </c>
      <c r="Q760" s="9">
        <f t="shared" si="114"/>
        <v>54.975000000000001</v>
      </c>
      <c r="R760" s="9">
        <f t="shared" si="115"/>
        <v>34.125</v>
      </c>
      <c r="S760" s="9">
        <f t="shared" si="116"/>
        <v>29.925000000000001</v>
      </c>
      <c r="T760" s="9">
        <f t="shared" si="117"/>
        <v>41.625</v>
      </c>
      <c r="U760" s="8">
        <f t="shared" si="118"/>
        <v>39.674999999999997</v>
      </c>
      <c r="V760" s="8">
        <f t="shared" si="119"/>
        <v>40.162499999999994</v>
      </c>
    </row>
    <row r="761" spans="1:22" ht="13.5" x14ac:dyDescent="0.25">
      <c r="A761" s="3">
        <f>RSI!A761</f>
        <v>43111</v>
      </c>
      <c r="B761" s="2">
        <f>RSI!B761</f>
        <v>7.9890999999999996</v>
      </c>
      <c r="C761" s="2">
        <f>RSI!I761</f>
        <v>23.887878654519938</v>
      </c>
      <c r="D761" s="2">
        <f>MACD!E761</f>
        <v>4.7537229956446936E-2</v>
      </c>
      <c r="E761" s="2">
        <f>MACD!F761</f>
        <v>0.11024601991528592</v>
      </c>
      <c r="F761" s="2">
        <f>'Moving Avg'!D761</f>
        <v>8.0342199999999995</v>
      </c>
      <c r="G761" s="2">
        <f>'Moving Avg'!F761</f>
        <v>8.1505200000000002</v>
      </c>
      <c r="H761" s="2">
        <f>'Moving Avg'!G761</f>
        <v>8.6332919999999973</v>
      </c>
      <c r="I761" s="2">
        <f>'Moving Avg'!H761</f>
        <v>8.9016704999999945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50</v>
      </c>
      <c r="N761" s="8">
        <f t="shared" si="111"/>
        <v>100</v>
      </c>
      <c r="O761" s="8">
        <f t="shared" si="112"/>
        <v>0</v>
      </c>
      <c r="P761" s="8">
        <f t="shared" si="113"/>
        <v>16.5</v>
      </c>
      <c r="Q761" s="9">
        <f t="shared" si="114"/>
        <v>54.975000000000001</v>
      </c>
      <c r="R761" s="9">
        <f t="shared" si="115"/>
        <v>34.125</v>
      </c>
      <c r="S761" s="9">
        <f t="shared" si="116"/>
        <v>29.925000000000001</v>
      </c>
      <c r="T761" s="9">
        <f t="shared" si="117"/>
        <v>41.625</v>
      </c>
      <c r="U761" s="8">
        <f t="shared" si="118"/>
        <v>39.674999999999997</v>
      </c>
      <c r="V761" s="8">
        <f t="shared" si="119"/>
        <v>40.162499999999994</v>
      </c>
    </row>
    <row r="762" spans="1:22" ht="13.5" x14ac:dyDescent="0.25">
      <c r="A762" s="3">
        <f>RSI!A762</f>
        <v>43112</v>
      </c>
      <c r="B762" s="2">
        <f>RSI!B762</f>
        <v>7.9569000000000001</v>
      </c>
      <c r="C762" s="2">
        <f>RSI!I762</f>
        <v>22.616065201605707</v>
      </c>
      <c r="D762" s="2">
        <f>MACD!E762</f>
        <v>4.9463995618166834E-2</v>
      </c>
      <c r="E762" s="2">
        <f>MACD!F762</f>
        <v>9.8089615055862112E-2</v>
      </c>
      <c r="F762" s="2">
        <f>'Moving Avg'!D762</f>
        <v>8.0019999999999989</v>
      </c>
      <c r="G762" s="2">
        <f>'Moving Avg'!F762</f>
        <v>8.1231349999999996</v>
      </c>
      <c r="H762" s="2">
        <f>'Moving Avg'!G762</f>
        <v>8.6108699999999967</v>
      </c>
      <c r="I762" s="2">
        <f>'Moving Avg'!H762</f>
        <v>8.8971354999999956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  <c r="M762" s="8">
        <f t="shared" si="110"/>
        <v>50</v>
      </c>
      <c r="N762" s="8">
        <f t="shared" si="111"/>
        <v>100</v>
      </c>
      <c r="O762" s="8">
        <f t="shared" si="112"/>
        <v>0</v>
      </c>
      <c r="P762" s="8">
        <f t="shared" si="113"/>
        <v>0</v>
      </c>
      <c r="Q762" s="9">
        <f t="shared" si="114"/>
        <v>52.5</v>
      </c>
      <c r="R762" s="9">
        <f t="shared" si="115"/>
        <v>30</v>
      </c>
      <c r="S762" s="9">
        <f t="shared" si="116"/>
        <v>22.5</v>
      </c>
      <c r="T762" s="9">
        <f t="shared" si="117"/>
        <v>37.5</v>
      </c>
      <c r="U762" s="8">
        <f t="shared" si="118"/>
        <v>35</v>
      </c>
      <c r="V762" s="8">
        <f t="shared" si="119"/>
        <v>35.625</v>
      </c>
    </row>
    <row r="763" spans="1:22" ht="13.5" x14ac:dyDescent="0.25">
      <c r="A763" s="3">
        <f>RSI!A763</f>
        <v>43115</v>
      </c>
      <c r="B763" s="2">
        <f>RSI!B763</f>
        <v>7.8281000000000001</v>
      </c>
      <c r="C763" s="2">
        <f>RSI!I763</f>
        <v>18.396831862622562</v>
      </c>
      <c r="D763" s="2">
        <f>MACD!E763</f>
        <v>3.773580352272532E-2</v>
      </c>
      <c r="E763" s="2">
        <f>MACD!F763</f>
        <v>8.601885274923475E-2</v>
      </c>
      <c r="F763" s="2">
        <f>'Moving Avg'!D763</f>
        <v>7.9569000000000001</v>
      </c>
      <c r="G763" s="2">
        <f>'Moving Avg'!F763</f>
        <v>8.0957550000000005</v>
      </c>
      <c r="H763" s="2">
        <f>'Moving Avg'!G763</f>
        <v>8.586001999999997</v>
      </c>
      <c r="I763" s="2">
        <f>'Moving Avg'!H763</f>
        <v>8.8919564999999938</v>
      </c>
      <c r="J763" s="6" t="str">
        <f>OBV!F763</f>
        <v>BEARISH</v>
      </c>
      <c r="K763" s="6" t="str">
        <f>OBV!G763</f>
        <v>WEAK</v>
      </c>
      <c r="L763" s="6" t="str">
        <f>OBV!H763</f>
        <v>CONFIRMED BEARISH</v>
      </c>
      <c r="M763" s="8">
        <f t="shared" si="110"/>
        <v>50</v>
      </c>
      <c r="N763" s="8">
        <f t="shared" si="111"/>
        <v>100</v>
      </c>
      <c r="O763" s="8">
        <f t="shared" si="112"/>
        <v>0</v>
      </c>
      <c r="P763" s="8">
        <f t="shared" si="113"/>
        <v>0</v>
      </c>
      <c r="Q763" s="9">
        <f t="shared" si="114"/>
        <v>52.5</v>
      </c>
      <c r="R763" s="9">
        <f t="shared" si="115"/>
        <v>30</v>
      </c>
      <c r="S763" s="9">
        <f t="shared" si="116"/>
        <v>22.5</v>
      </c>
      <c r="T763" s="9">
        <f t="shared" si="117"/>
        <v>37.5</v>
      </c>
      <c r="U763" s="8">
        <f t="shared" si="118"/>
        <v>35</v>
      </c>
      <c r="V763" s="8">
        <f t="shared" si="119"/>
        <v>35.625</v>
      </c>
    </row>
    <row r="764" spans="1:22" ht="13.5" x14ac:dyDescent="0.25">
      <c r="A764" s="3">
        <f>RSI!A764</f>
        <v>43116</v>
      </c>
      <c r="B764" s="2">
        <f>RSI!B764</f>
        <v>7.7957999999999998</v>
      </c>
      <c r="C764" s="2">
        <f>RSI!I764</f>
        <v>17.514396281676511</v>
      </c>
      <c r="D764" s="2">
        <f>MACD!E764</f>
        <v>2.775746722546657E-2</v>
      </c>
      <c r="E764" s="2">
        <f>MACD!F764</f>
        <v>7.4366575644481112E-2</v>
      </c>
      <c r="F764" s="2">
        <f>'Moving Avg'!D764</f>
        <v>7.9117999999999995</v>
      </c>
      <c r="G764" s="2">
        <f>'Moving Avg'!F764</f>
        <v>8.0667599999999986</v>
      </c>
      <c r="H764" s="2">
        <f>'Moving Avg'!G764</f>
        <v>8.561517999999996</v>
      </c>
      <c r="I764" s="2">
        <f>'Moving Avg'!H764</f>
        <v>8.8869234999999964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  <c r="M764" s="8">
        <f t="shared" si="110"/>
        <v>50</v>
      </c>
      <c r="N764" s="8">
        <f t="shared" si="111"/>
        <v>100</v>
      </c>
      <c r="O764" s="8">
        <f t="shared" si="112"/>
        <v>0</v>
      </c>
      <c r="P764" s="8">
        <f t="shared" si="113"/>
        <v>0</v>
      </c>
      <c r="Q764" s="9">
        <f t="shared" si="114"/>
        <v>52.5</v>
      </c>
      <c r="R764" s="9">
        <f t="shared" si="115"/>
        <v>30</v>
      </c>
      <c r="S764" s="9">
        <f t="shared" si="116"/>
        <v>22.5</v>
      </c>
      <c r="T764" s="9">
        <f t="shared" si="117"/>
        <v>37.5</v>
      </c>
      <c r="U764" s="8">
        <f t="shared" si="118"/>
        <v>35</v>
      </c>
      <c r="V764" s="8">
        <f t="shared" si="119"/>
        <v>35.625</v>
      </c>
    </row>
    <row r="765" spans="1:22" ht="13.5" x14ac:dyDescent="0.25">
      <c r="A765" s="3">
        <f>RSI!A765</f>
        <v>43117</v>
      </c>
      <c r="B765" s="2">
        <f>RSI!B765</f>
        <v>7.7313999999999998</v>
      </c>
      <c r="C765" s="2">
        <f>RSI!I765</f>
        <v>15.878972199104552</v>
      </c>
      <c r="D765" s="2">
        <f>MACD!E765</f>
        <v>4.6427346568350458E-2</v>
      </c>
      <c r="E765" s="2">
        <f>MACD!F765</f>
        <v>6.8778729829254981E-2</v>
      </c>
      <c r="F765" s="2">
        <f>'Moving Avg'!D765</f>
        <v>7.8602599999999994</v>
      </c>
      <c r="G765" s="2">
        <f>'Moving Avg'!F765</f>
        <v>8.0442099999999979</v>
      </c>
      <c r="H765" s="2">
        <f>'Moving Avg'!G765</f>
        <v>8.5357459999999961</v>
      </c>
      <c r="I765" s="2">
        <f>'Moving Avg'!H765</f>
        <v>8.8815684999999949</v>
      </c>
      <c r="J765" s="6" t="str">
        <f>OBV!F765</f>
        <v>BEARISH</v>
      </c>
      <c r="K765" s="6" t="str">
        <f>OBV!G765</f>
        <v>WEAK</v>
      </c>
      <c r="L765" s="6" t="str">
        <f>OBV!H765</f>
        <v>CONFIRMED BEARISH</v>
      </c>
      <c r="M765" s="8">
        <f t="shared" si="110"/>
        <v>50</v>
      </c>
      <c r="N765" s="8">
        <f t="shared" si="111"/>
        <v>100</v>
      </c>
      <c r="O765" s="8">
        <f t="shared" si="112"/>
        <v>0</v>
      </c>
      <c r="P765" s="8">
        <f t="shared" si="113"/>
        <v>0</v>
      </c>
      <c r="Q765" s="9">
        <f t="shared" si="114"/>
        <v>52.5</v>
      </c>
      <c r="R765" s="9">
        <f t="shared" si="115"/>
        <v>30</v>
      </c>
      <c r="S765" s="9">
        <f t="shared" si="116"/>
        <v>22.5</v>
      </c>
      <c r="T765" s="9">
        <f t="shared" si="117"/>
        <v>37.5</v>
      </c>
      <c r="U765" s="8">
        <f t="shared" si="118"/>
        <v>35</v>
      </c>
      <c r="V765" s="8">
        <f t="shared" si="119"/>
        <v>35.625</v>
      </c>
    </row>
    <row r="766" spans="1:22" ht="13.5" x14ac:dyDescent="0.25">
      <c r="A766" s="3">
        <f>RSI!A766</f>
        <v>43118</v>
      </c>
      <c r="B766" s="2">
        <f>RSI!B766</f>
        <v>7.6669999999999998</v>
      </c>
      <c r="C766" s="2">
        <f>RSI!I766</f>
        <v>14.428100349420234</v>
      </c>
      <c r="D766" s="2">
        <f>MACD!E766</f>
        <v>5.9794034411710939E-2</v>
      </c>
      <c r="E766" s="2">
        <f>MACD!F766</f>
        <v>6.6981790745746173E-2</v>
      </c>
      <c r="F766" s="2">
        <f>'Moving Avg'!D766</f>
        <v>7.7958400000000001</v>
      </c>
      <c r="G766" s="2">
        <f>'Moving Avg'!F766</f>
        <v>8.01844</v>
      </c>
      <c r="H766" s="2">
        <f>'Moving Avg'!G766</f>
        <v>8.5086859999999973</v>
      </c>
      <c r="I766" s="2">
        <f>'Moving Avg'!H766</f>
        <v>8.8758914999999963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  <c r="M766" s="8">
        <f t="shared" si="110"/>
        <v>50</v>
      </c>
      <c r="N766" s="8">
        <f t="shared" si="111"/>
        <v>45</v>
      </c>
      <c r="O766" s="8">
        <f t="shared" si="112"/>
        <v>0</v>
      </c>
      <c r="P766" s="8">
        <f t="shared" si="113"/>
        <v>0</v>
      </c>
      <c r="Q766" s="9">
        <f t="shared" si="114"/>
        <v>33.25</v>
      </c>
      <c r="R766" s="9">
        <f t="shared" si="115"/>
        <v>19</v>
      </c>
      <c r="S766" s="9">
        <f t="shared" si="116"/>
        <v>14.25</v>
      </c>
      <c r="T766" s="9">
        <f t="shared" si="117"/>
        <v>23.75</v>
      </c>
      <c r="U766" s="8">
        <f t="shared" si="118"/>
        <v>22.166666666666668</v>
      </c>
      <c r="V766" s="8">
        <f t="shared" si="119"/>
        <v>22.5625</v>
      </c>
    </row>
    <row r="767" spans="1:22" ht="13.5" x14ac:dyDescent="0.25">
      <c r="A767" s="3">
        <f>RSI!A767</f>
        <v>43119</v>
      </c>
      <c r="B767" s="2">
        <f>RSI!B767</f>
        <v>7.4995000000000003</v>
      </c>
      <c r="C767" s="2">
        <f>RSI!I767</f>
        <v>11.487986164728582</v>
      </c>
      <c r="D767" s="2">
        <f>MACD!E767</f>
        <v>9.6305894865492903E-2</v>
      </c>
      <c r="E767" s="2">
        <f>MACD!F767</f>
        <v>7.2846611569695519E-2</v>
      </c>
      <c r="F767" s="2">
        <f>'Moving Avg'!D767</f>
        <v>7.7043599999999994</v>
      </c>
      <c r="G767" s="2">
        <f>'Moving Avg'!F767</f>
        <v>7.9842950000000013</v>
      </c>
      <c r="H767" s="2">
        <f>'Moving Avg'!G767</f>
        <v>8.4782759999999975</v>
      </c>
      <c r="I767" s="2">
        <f>'Moving Avg'!H767</f>
        <v>8.8696849999999952</v>
      </c>
      <c r="J767" s="6" t="str">
        <f>OBV!F767</f>
        <v>BEARISH</v>
      </c>
      <c r="K767" s="6" t="str">
        <f>OBV!G767</f>
        <v>WEAK</v>
      </c>
      <c r="L767" s="6" t="str">
        <f>OBV!H767</f>
        <v>CONFIRMED BEARISH</v>
      </c>
      <c r="M767" s="8">
        <f t="shared" si="110"/>
        <v>50</v>
      </c>
      <c r="N767" s="8">
        <f t="shared" si="111"/>
        <v>0</v>
      </c>
      <c r="O767" s="8">
        <f t="shared" si="112"/>
        <v>0</v>
      </c>
      <c r="P767" s="8">
        <f t="shared" si="113"/>
        <v>0</v>
      </c>
      <c r="Q767" s="9">
        <f t="shared" si="114"/>
        <v>17.5</v>
      </c>
      <c r="R767" s="9">
        <f t="shared" si="115"/>
        <v>10</v>
      </c>
      <c r="S767" s="9">
        <f t="shared" si="116"/>
        <v>7.5</v>
      </c>
      <c r="T767" s="9">
        <f t="shared" si="117"/>
        <v>12.5</v>
      </c>
      <c r="U767" s="8">
        <f t="shared" si="118"/>
        <v>11.666666666666666</v>
      </c>
      <c r="V767" s="8">
        <f t="shared" si="119"/>
        <v>11.875</v>
      </c>
    </row>
    <row r="768" spans="1:22" ht="13.5" x14ac:dyDescent="0.25">
      <c r="A768" s="3">
        <f>RSI!A768</f>
        <v>43122</v>
      </c>
      <c r="B768" s="2">
        <f>RSI!B768</f>
        <v>7.2804000000000002</v>
      </c>
      <c r="C768" s="2">
        <f>RSI!I768</f>
        <v>8.925782754095053</v>
      </c>
      <c r="D768" s="2">
        <f>MACD!E768</f>
        <v>0.1371849206356579</v>
      </c>
      <c r="E768" s="2">
        <f>MACD!F768</f>
        <v>8.5714273382888007E-2</v>
      </c>
      <c r="F768" s="2">
        <f>'Moving Avg'!D768</f>
        <v>7.5948200000000012</v>
      </c>
      <c r="G768" s="2">
        <f>'Moving Avg'!F768</f>
        <v>7.9395150000000001</v>
      </c>
      <c r="H768" s="2">
        <f>'Moving Avg'!G768</f>
        <v>8.4434839999999998</v>
      </c>
      <c r="I768" s="2">
        <f>'Moving Avg'!H768</f>
        <v>8.8625369999999961</v>
      </c>
      <c r="J768" s="6" t="str">
        <f>OBV!F768</f>
        <v>BEARISH</v>
      </c>
      <c r="K768" s="6" t="str">
        <f>OBV!G768</f>
        <v>WEAK</v>
      </c>
      <c r="L768" s="6" t="str">
        <f>OBV!H768</f>
        <v>CONFIRMED BEARISH</v>
      </c>
      <c r="M768" s="8">
        <f t="shared" si="110"/>
        <v>50</v>
      </c>
      <c r="N768" s="8">
        <f t="shared" si="111"/>
        <v>0</v>
      </c>
      <c r="O768" s="8">
        <f t="shared" si="112"/>
        <v>0</v>
      </c>
      <c r="P768" s="8">
        <f t="shared" si="113"/>
        <v>0</v>
      </c>
      <c r="Q768" s="9">
        <f t="shared" si="114"/>
        <v>17.5</v>
      </c>
      <c r="R768" s="9">
        <f t="shared" si="115"/>
        <v>10</v>
      </c>
      <c r="S768" s="9">
        <f t="shared" si="116"/>
        <v>7.5</v>
      </c>
      <c r="T768" s="9">
        <f t="shared" si="117"/>
        <v>12.5</v>
      </c>
      <c r="U768" s="8">
        <f t="shared" si="118"/>
        <v>11.666666666666666</v>
      </c>
      <c r="V768" s="8">
        <f t="shared" si="119"/>
        <v>11.875</v>
      </c>
    </row>
    <row r="769" spans="1:22" ht="13.5" x14ac:dyDescent="0.25">
      <c r="A769" s="3">
        <f>RSI!A769</f>
        <v>43123</v>
      </c>
      <c r="B769" s="2">
        <f>RSI!B769</f>
        <v>7.2160000000000002</v>
      </c>
      <c r="C769" s="2">
        <f>RSI!I769</f>
        <v>8.3371866303608186</v>
      </c>
      <c r="D769" s="2">
        <f>MACD!E769</f>
        <v>0.17626182207227625</v>
      </c>
      <c r="E769" s="2">
        <f>MACD!F769</f>
        <v>0.10382378312076565</v>
      </c>
      <c r="F769" s="2">
        <f>'Moving Avg'!D769</f>
        <v>7.4788600000000001</v>
      </c>
      <c r="G769" s="2">
        <f>'Moving Avg'!F769</f>
        <v>7.891840000000002</v>
      </c>
      <c r="H769" s="2">
        <f>'Moving Avg'!G769</f>
        <v>8.4074039999999997</v>
      </c>
      <c r="I769" s="2">
        <f>'Moving Avg'!H769</f>
        <v>8.8549129999999945</v>
      </c>
      <c r="J769" s="6" t="str">
        <f>OBV!F769</f>
        <v>BEARISH</v>
      </c>
      <c r="K769" s="6" t="str">
        <f>OBV!G769</f>
        <v>WEAK</v>
      </c>
      <c r="L769" s="6" t="str">
        <f>OBV!H769</f>
        <v>CONFIRMED BEARISH</v>
      </c>
      <c r="M769" s="8">
        <f t="shared" si="110"/>
        <v>50</v>
      </c>
      <c r="N769" s="8">
        <f t="shared" si="111"/>
        <v>0</v>
      </c>
      <c r="O769" s="8">
        <f t="shared" si="112"/>
        <v>0</v>
      </c>
      <c r="P769" s="8">
        <f t="shared" si="113"/>
        <v>0</v>
      </c>
      <c r="Q769" s="9">
        <f t="shared" si="114"/>
        <v>17.5</v>
      </c>
      <c r="R769" s="9">
        <f t="shared" si="115"/>
        <v>10</v>
      </c>
      <c r="S769" s="9">
        <f t="shared" si="116"/>
        <v>7.5</v>
      </c>
      <c r="T769" s="9">
        <f t="shared" si="117"/>
        <v>12.5</v>
      </c>
      <c r="U769" s="8">
        <f t="shared" si="118"/>
        <v>11.666666666666666</v>
      </c>
      <c r="V769" s="8">
        <f t="shared" si="119"/>
        <v>11.875</v>
      </c>
    </row>
    <row r="770" spans="1:22" ht="13.5" x14ac:dyDescent="0.25">
      <c r="A770" s="3">
        <f>RSI!A770</f>
        <v>43124</v>
      </c>
      <c r="B770" s="2">
        <f>RSI!B770</f>
        <v>7.2160000000000002</v>
      </c>
      <c r="C770" s="2">
        <f>RSI!I770</f>
        <v>8.3371866303608186</v>
      </c>
      <c r="D770" s="2">
        <f>MACD!E770</f>
        <v>0.20909230813148039</v>
      </c>
      <c r="E770" s="2">
        <f>MACD!F770</f>
        <v>0.12487748812290861</v>
      </c>
      <c r="F770" s="2">
        <f>'Moving Avg'!D770</f>
        <v>7.3757800000000007</v>
      </c>
      <c r="G770" s="2">
        <f>'Moving Avg'!F770</f>
        <v>7.8444850000000006</v>
      </c>
      <c r="H770" s="2">
        <f>'Moving Avg'!G770</f>
        <v>8.3713239999999995</v>
      </c>
      <c r="I770" s="2">
        <f>'Moving Avg'!H770</f>
        <v>8.8470119999999959</v>
      </c>
      <c r="J770" s="6" t="str">
        <f>OBV!F770</f>
        <v>BEARISH</v>
      </c>
      <c r="K770" s="6" t="str">
        <f>OBV!G770</f>
        <v>WEAK</v>
      </c>
      <c r="L770" s="6" t="str">
        <f>OBV!H770</f>
        <v>CONFIRMED BEARISH</v>
      </c>
      <c r="M770" s="8">
        <f t="shared" ref="M770:M833" si="120">IF(C770&lt;30,50, IF(C770&gt;70, 0, 25))</f>
        <v>50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0</v>
      </c>
      <c r="Q770" s="9">
        <f t="shared" si="114"/>
        <v>17.5</v>
      </c>
      <c r="R770" s="9">
        <f t="shared" si="115"/>
        <v>10</v>
      </c>
      <c r="S770" s="9">
        <f t="shared" si="116"/>
        <v>7.5</v>
      </c>
      <c r="T770" s="9">
        <f t="shared" si="117"/>
        <v>12.5</v>
      </c>
      <c r="U770" s="8">
        <f t="shared" si="118"/>
        <v>11.666666666666666</v>
      </c>
      <c r="V770" s="8">
        <f t="shared" si="119"/>
        <v>11.875</v>
      </c>
    </row>
    <row r="771" spans="1:22" ht="13.5" x14ac:dyDescent="0.25">
      <c r="A771" s="3">
        <f>RSI!A771</f>
        <v>43125</v>
      </c>
      <c r="B771" s="2">
        <f>RSI!B771</f>
        <v>7.2804000000000002</v>
      </c>
      <c r="C771" s="2">
        <f>RSI!I771</f>
        <v>14.849393635121032</v>
      </c>
      <c r="D771" s="2">
        <f>MACD!E771</f>
        <v>0.23647126663220774</v>
      </c>
      <c r="E771" s="2">
        <f>MACD!F771</f>
        <v>0.14719624382476842</v>
      </c>
      <c r="F771" s="2">
        <f>'Moving Avg'!D771</f>
        <v>7.2984600000000004</v>
      </c>
      <c r="G771" s="2">
        <f>'Moving Avg'!F771</f>
        <v>7.8003499999999999</v>
      </c>
      <c r="H771" s="2">
        <f>'Moving Avg'!G771</f>
        <v>8.3365320000000001</v>
      </c>
      <c r="I771" s="2">
        <f>'Moving Avg'!H771</f>
        <v>8.8397099999999948</v>
      </c>
      <c r="J771" s="6" t="str">
        <f>OBV!F771</f>
        <v>BEARISH</v>
      </c>
      <c r="K771" s="6" t="str">
        <f>OBV!G771</f>
        <v>WEAK</v>
      </c>
      <c r="L771" s="6" t="str">
        <f>OBV!H771</f>
        <v>CONFIRMED BEARISH</v>
      </c>
      <c r="M771" s="8">
        <f t="shared" si="120"/>
        <v>50</v>
      </c>
      <c r="N771" s="8">
        <f t="shared" si="121"/>
        <v>0</v>
      </c>
      <c r="O771" s="8">
        <f t="shared" si="122"/>
        <v>0</v>
      </c>
      <c r="P771" s="8">
        <f t="shared" si="123"/>
        <v>0</v>
      </c>
      <c r="Q771" s="9">
        <f t="shared" ref="Q771:Q834" si="124">0.35*M771+N771*0.35+O771*0.15+P771*0.15</f>
        <v>17.5</v>
      </c>
      <c r="R771" s="9">
        <f t="shared" ref="R771:R834" si="125">M771*0.2+N771*0.2+O771*0.35+P771*0.25</f>
        <v>10</v>
      </c>
      <c r="S771" s="9">
        <f t="shared" ref="S771:S834" si="126">M771*0.15+N771*0.15+O771*0.25+P771*0.45</f>
        <v>7.5</v>
      </c>
      <c r="T771" s="9">
        <f t="shared" ref="T771:T834" si="127">0.25*SUM(M771:P771)</f>
        <v>12.5</v>
      </c>
      <c r="U771" s="8">
        <f t="shared" ref="U771:U834" si="128">SUM(Q771:S771)/3</f>
        <v>11.666666666666666</v>
      </c>
      <c r="V771" s="8">
        <f t="shared" ref="V771:V834" si="129">SUM(Q771:T771)/4</f>
        <v>11.875</v>
      </c>
    </row>
    <row r="772" spans="1:22" ht="13.5" x14ac:dyDescent="0.25">
      <c r="A772" s="3">
        <f>RSI!A772</f>
        <v>43126</v>
      </c>
      <c r="B772" s="2">
        <f>RSI!B772</f>
        <v>7.3384</v>
      </c>
      <c r="C772" s="2">
        <f>RSI!I772</f>
        <v>20.338602368365713</v>
      </c>
      <c r="D772" s="2">
        <f>MACD!E772</f>
        <v>0.25405339917115555</v>
      </c>
      <c r="E772" s="2">
        <f>MACD!F772</f>
        <v>0.16856767489404584</v>
      </c>
      <c r="F772" s="2">
        <f>'Moving Avg'!D772</f>
        <v>7.2662400000000007</v>
      </c>
      <c r="G772" s="2">
        <f>'Moving Avg'!F772</f>
        <v>7.7581499999999988</v>
      </c>
      <c r="H772" s="2">
        <f>'Moving Avg'!G772</f>
        <v>8.3028999999999993</v>
      </c>
      <c r="I772" s="2">
        <f>'Moving Avg'!H772</f>
        <v>8.8330059999999957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50</v>
      </c>
      <c r="N772" s="8">
        <f t="shared" si="121"/>
        <v>0</v>
      </c>
      <c r="O772" s="8">
        <f t="shared" si="122"/>
        <v>0</v>
      </c>
      <c r="P772" s="8">
        <f t="shared" si="123"/>
        <v>16.5</v>
      </c>
      <c r="Q772" s="9">
        <f t="shared" si="124"/>
        <v>19.975000000000001</v>
      </c>
      <c r="R772" s="9">
        <f t="shared" si="125"/>
        <v>14.125</v>
      </c>
      <c r="S772" s="9">
        <f t="shared" si="126"/>
        <v>14.925000000000001</v>
      </c>
      <c r="T772" s="9">
        <f t="shared" si="127"/>
        <v>16.625</v>
      </c>
      <c r="U772" s="8">
        <f t="shared" si="128"/>
        <v>16.341666666666669</v>
      </c>
      <c r="V772" s="8">
        <f t="shared" si="129"/>
        <v>16.412500000000001</v>
      </c>
    </row>
    <row r="773" spans="1:22" ht="13.5" x14ac:dyDescent="0.25">
      <c r="A773" s="3">
        <f>RSI!A773</f>
        <v>43129</v>
      </c>
      <c r="B773" s="2">
        <f>RSI!B773</f>
        <v>7.1193</v>
      </c>
      <c r="C773" s="2">
        <f>RSI!I773</f>
        <v>16.11293179752154</v>
      </c>
      <c r="D773" s="2">
        <f>MACD!E773</f>
        <v>0.26839605686781276</v>
      </c>
      <c r="E773" s="2">
        <f>MACD!F773</f>
        <v>0.18853335128879922</v>
      </c>
      <c r="F773" s="2">
        <f>'Moving Avg'!D773</f>
        <v>7.234020000000001</v>
      </c>
      <c r="G773" s="2">
        <f>'Moving Avg'!F773</f>
        <v>7.71305</v>
      </c>
      <c r="H773" s="2">
        <f>'Moving Avg'!G773</f>
        <v>8.2648860000000006</v>
      </c>
      <c r="I773" s="2">
        <f>'Moving Avg'!H773</f>
        <v>8.8254829999999966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50</v>
      </c>
      <c r="N773" s="8">
        <f t="shared" si="121"/>
        <v>0</v>
      </c>
      <c r="O773" s="8">
        <f t="shared" si="122"/>
        <v>0</v>
      </c>
      <c r="P773" s="8">
        <f t="shared" si="123"/>
        <v>16.5</v>
      </c>
      <c r="Q773" s="9">
        <f t="shared" si="124"/>
        <v>19.975000000000001</v>
      </c>
      <c r="R773" s="9">
        <f t="shared" si="125"/>
        <v>14.125</v>
      </c>
      <c r="S773" s="9">
        <f t="shared" si="126"/>
        <v>14.925000000000001</v>
      </c>
      <c r="T773" s="9">
        <f t="shared" si="127"/>
        <v>16.625</v>
      </c>
      <c r="U773" s="8">
        <f t="shared" si="128"/>
        <v>16.341666666666669</v>
      </c>
      <c r="V773" s="8">
        <f t="shared" si="129"/>
        <v>16.412500000000001</v>
      </c>
    </row>
    <row r="774" spans="1:22" ht="13.5" x14ac:dyDescent="0.25">
      <c r="A774" s="3">
        <f>RSI!A774</f>
        <v>43130</v>
      </c>
      <c r="B774" s="2">
        <f>RSI!B774</f>
        <v>7.0227000000000004</v>
      </c>
      <c r="C774" s="2">
        <f>RSI!I774</f>
        <v>14.666128623404177</v>
      </c>
      <c r="D774" s="2">
        <f>MACD!E774</f>
        <v>0.28683835498493337</v>
      </c>
      <c r="E774" s="2">
        <f>MACD!F774</f>
        <v>0.20819435202802605</v>
      </c>
      <c r="F774" s="2">
        <f>'Moving Avg'!D774</f>
        <v>7.1953599999999991</v>
      </c>
      <c r="G774" s="2">
        <f>'Moving Avg'!F774</f>
        <v>7.6647300000000005</v>
      </c>
      <c r="H774" s="2">
        <f>'Moving Avg'!G774</f>
        <v>8.226227999999999</v>
      </c>
      <c r="I774" s="2">
        <f>'Moving Avg'!H774</f>
        <v>8.8175079999999966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50</v>
      </c>
      <c r="N774" s="8">
        <f t="shared" si="121"/>
        <v>0</v>
      </c>
      <c r="O774" s="8">
        <f t="shared" si="122"/>
        <v>0</v>
      </c>
      <c r="P774" s="8">
        <f t="shared" si="123"/>
        <v>16.5</v>
      </c>
      <c r="Q774" s="9">
        <f t="shared" si="124"/>
        <v>19.975000000000001</v>
      </c>
      <c r="R774" s="9">
        <f t="shared" si="125"/>
        <v>14.125</v>
      </c>
      <c r="S774" s="9">
        <f t="shared" si="126"/>
        <v>14.925000000000001</v>
      </c>
      <c r="T774" s="9">
        <f t="shared" si="127"/>
        <v>16.625</v>
      </c>
      <c r="U774" s="8">
        <f t="shared" si="128"/>
        <v>16.341666666666669</v>
      </c>
      <c r="V774" s="8">
        <f t="shared" si="129"/>
        <v>16.412500000000001</v>
      </c>
    </row>
    <row r="775" spans="1:22" ht="13.5" x14ac:dyDescent="0.25">
      <c r="A775" s="3">
        <f>RSI!A775</f>
        <v>43131</v>
      </c>
      <c r="B775" s="2">
        <f>RSI!B775</f>
        <v>6.9131999999999998</v>
      </c>
      <c r="C775" s="2">
        <f>RSI!I775</f>
        <v>13.217353243214703</v>
      </c>
      <c r="D775" s="2">
        <f>MACD!E775</f>
        <v>0.30503231100279216</v>
      </c>
      <c r="E775" s="2">
        <f>MACD!F775</f>
        <v>0.22756194382297928</v>
      </c>
      <c r="F775" s="2">
        <f>'Moving Avg'!D775</f>
        <v>7.1348000000000003</v>
      </c>
      <c r="G775" s="2">
        <f>'Moving Avg'!F775</f>
        <v>7.6044900000000002</v>
      </c>
      <c r="H775" s="2">
        <f>'Moving Avg'!G775</f>
        <v>8.1847360000000009</v>
      </c>
      <c r="I775" s="2">
        <f>'Moving Avg'!H775</f>
        <v>8.8086779999999969</v>
      </c>
      <c r="J775" s="6" t="str">
        <f>OBV!F775</f>
        <v>BEARISH</v>
      </c>
      <c r="K775" s="6" t="str">
        <f>OBV!G775</f>
        <v>WEAK</v>
      </c>
      <c r="L775" s="6" t="str">
        <f>OBV!H775</f>
        <v>CONFIRMED BEARISH</v>
      </c>
      <c r="M775" s="8">
        <f t="shared" si="120"/>
        <v>50</v>
      </c>
      <c r="N775" s="8">
        <f t="shared" si="121"/>
        <v>0</v>
      </c>
      <c r="O775" s="8">
        <f t="shared" si="122"/>
        <v>0</v>
      </c>
      <c r="P775" s="8">
        <f t="shared" si="123"/>
        <v>0</v>
      </c>
      <c r="Q775" s="9">
        <f t="shared" si="124"/>
        <v>17.5</v>
      </c>
      <c r="R775" s="9">
        <f t="shared" si="125"/>
        <v>10</v>
      </c>
      <c r="S775" s="9">
        <f t="shared" si="126"/>
        <v>7.5</v>
      </c>
      <c r="T775" s="9">
        <f t="shared" si="127"/>
        <v>12.5</v>
      </c>
      <c r="U775" s="8">
        <f t="shared" si="128"/>
        <v>11.666666666666666</v>
      </c>
      <c r="V775" s="8">
        <f t="shared" si="129"/>
        <v>11.875</v>
      </c>
    </row>
    <row r="776" spans="1:22" ht="13.5" x14ac:dyDescent="0.25">
      <c r="A776" s="3">
        <f>RSI!A776</f>
        <v>43132</v>
      </c>
      <c r="B776" s="2">
        <f>RSI!B776</f>
        <v>6.8937999999999997</v>
      </c>
      <c r="C776" s="2">
        <f>RSI!I776</f>
        <v>12.972845228936436</v>
      </c>
      <c r="D776" s="2">
        <f>MACD!E776</f>
        <v>0.3166642445096306</v>
      </c>
      <c r="E776" s="2">
        <f>MACD!F776</f>
        <v>0.24538240396030958</v>
      </c>
      <c r="F776" s="2">
        <f>'Moving Avg'!D776</f>
        <v>7.05748</v>
      </c>
      <c r="G776" s="2">
        <f>'Moving Avg'!F776</f>
        <v>7.5464999999999991</v>
      </c>
      <c r="H776" s="2">
        <f>'Moving Avg'!G776</f>
        <v>8.1428560000000001</v>
      </c>
      <c r="I776" s="2">
        <f>'Moving Avg'!H776</f>
        <v>8.799750999999997</v>
      </c>
      <c r="J776" s="6" t="str">
        <f>OBV!F776</f>
        <v>BEARISH</v>
      </c>
      <c r="K776" s="6" t="str">
        <f>OBV!G776</f>
        <v>WEAK</v>
      </c>
      <c r="L776" s="6" t="str">
        <f>OBV!H776</f>
        <v>CONFIRMED BEARISH</v>
      </c>
      <c r="M776" s="8">
        <f t="shared" si="120"/>
        <v>50</v>
      </c>
      <c r="N776" s="8">
        <f t="shared" si="121"/>
        <v>0</v>
      </c>
      <c r="O776" s="8">
        <f t="shared" si="122"/>
        <v>0</v>
      </c>
      <c r="P776" s="8">
        <f t="shared" si="123"/>
        <v>0</v>
      </c>
      <c r="Q776" s="9">
        <f t="shared" si="124"/>
        <v>17.5</v>
      </c>
      <c r="R776" s="9">
        <f t="shared" si="125"/>
        <v>10</v>
      </c>
      <c r="S776" s="9">
        <f t="shared" si="126"/>
        <v>7.5</v>
      </c>
      <c r="T776" s="9">
        <f t="shared" si="127"/>
        <v>12.5</v>
      </c>
      <c r="U776" s="8">
        <f t="shared" si="128"/>
        <v>11.666666666666666</v>
      </c>
      <c r="V776" s="8">
        <f t="shared" si="129"/>
        <v>11.875</v>
      </c>
    </row>
    <row r="777" spans="1:22" ht="13.5" x14ac:dyDescent="0.25">
      <c r="A777" s="3">
        <f>RSI!A777</f>
        <v>43133</v>
      </c>
      <c r="B777" s="2">
        <f>RSI!B777</f>
        <v>6.8874000000000004</v>
      </c>
      <c r="C777" s="2">
        <f>RSI!I777</f>
        <v>12.88814163663352</v>
      </c>
      <c r="D777" s="2">
        <f>MACD!E777</f>
        <v>0.30568511270433607</v>
      </c>
      <c r="E777" s="2">
        <f>MACD!F777</f>
        <v>0.25744294570911491</v>
      </c>
      <c r="F777" s="2">
        <f>'Moving Avg'!D777</f>
        <v>6.9672799999999997</v>
      </c>
      <c r="G777" s="2">
        <f>'Moving Avg'!F777</f>
        <v>7.4849699999999988</v>
      </c>
      <c r="H777" s="2">
        <f>'Moving Avg'!G777</f>
        <v>8.1008479999999992</v>
      </c>
      <c r="I777" s="2">
        <f>'Moving Avg'!H777</f>
        <v>8.7907919999999979</v>
      </c>
      <c r="J777" s="6" t="str">
        <f>OBV!F777</f>
        <v>BEARISH</v>
      </c>
      <c r="K777" s="6" t="str">
        <f>OBV!G777</f>
        <v>WEAK</v>
      </c>
      <c r="L777" s="6" t="str">
        <f>OBV!H777</f>
        <v>CONFIRMED BEARISH</v>
      </c>
      <c r="M777" s="8">
        <f t="shared" si="120"/>
        <v>50</v>
      </c>
      <c r="N777" s="8">
        <f t="shared" si="121"/>
        <v>0</v>
      </c>
      <c r="O777" s="8">
        <f t="shared" si="122"/>
        <v>0</v>
      </c>
      <c r="P777" s="8">
        <f t="shared" si="123"/>
        <v>0</v>
      </c>
      <c r="Q777" s="9">
        <f t="shared" si="124"/>
        <v>17.5</v>
      </c>
      <c r="R777" s="9">
        <f t="shared" si="125"/>
        <v>10</v>
      </c>
      <c r="S777" s="9">
        <f t="shared" si="126"/>
        <v>7.5</v>
      </c>
      <c r="T777" s="9">
        <f t="shared" si="127"/>
        <v>12.5</v>
      </c>
      <c r="U777" s="8">
        <f t="shared" si="128"/>
        <v>11.666666666666666</v>
      </c>
      <c r="V777" s="8">
        <f t="shared" si="129"/>
        <v>11.875</v>
      </c>
    </row>
    <row r="778" spans="1:22" ht="13.5" x14ac:dyDescent="0.25">
      <c r="A778" s="3">
        <f>RSI!A778</f>
        <v>43136</v>
      </c>
      <c r="B778" s="2">
        <f>RSI!B778</f>
        <v>6.8293999999999997</v>
      </c>
      <c r="C778" s="2">
        <f>RSI!I778</f>
        <v>12.116064199047713</v>
      </c>
      <c r="D778" s="2">
        <f>MACD!E778</f>
        <v>0.27116374034743274</v>
      </c>
      <c r="E778" s="2">
        <f>MACD!F778</f>
        <v>0.26018710463677852</v>
      </c>
      <c r="F778" s="2">
        <f>'Moving Avg'!D778</f>
        <v>6.9092999999999991</v>
      </c>
      <c r="G778" s="2">
        <f>'Moving Avg'!F778</f>
        <v>7.4237599999999997</v>
      </c>
      <c r="H778" s="2">
        <f>'Moving Avg'!G778</f>
        <v>8.0576799999999995</v>
      </c>
      <c r="I778" s="2">
        <f>'Moving Avg'!H778</f>
        <v>8.7815429999999992</v>
      </c>
      <c r="J778" s="6" t="str">
        <f>OBV!F778</f>
        <v>BEARISH</v>
      </c>
      <c r="K778" s="6" t="str">
        <f>OBV!G778</f>
        <v>WEAK</v>
      </c>
      <c r="L778" s="6" t="str">
        <f>OBV!H778</f>
        <v>CONFIRMED BEARISH</v>
      </c>
      <c r="M778" s="8">
        <f t="shared" si="120"/>
        <v>50</v>
      </c>
      <c r="N778" s="8">
        <f t="shared" si="121"/>
        <v>0</v>
      </c>
      <c r="O778" s="8">
        <f t="shared" si="122"/>
        <v>0</v>
      </c>
      <c r="P778" s="8">
        <f t="shared" si="123"/>
        <v>0</v>
      </c>
      <c r="Q778" s="9">
        <f t="shared" si="124"/>
        <v>17.5</v>
      </c>
      <c r="R778" s="9">
        <f t="shared" si="125"/>
        <v>10</v>
      </c>
      <c r="S778" s="9">
        <f t="shared" si="126"/>
        <v>7.5</v>
      </c>
      <c r="T778" s="9">
        <f t="shared" si="127"/>
        <v>12.5</v>
      </c>
      <c r="U778" s="8">
        <f t="shared" si="128"/>
        <v>11.666666666666666</v>
      </c>
      <c r="V778" s="8">
        <f t="shared" si="129"/>
        <v>11.875</v>
      </c>
    </row>
    <row r="779" spans="1:22" ht="13.5" x14ac:dyDescent="0.25">
      <c r="A779" s="3">
        <f>RSI!A779</f>
        <v>43137</v>
      </c>
      <c r="B779" s="2">
        <f>RSI!B779</f>
        <v>7.0807000000000002</v>
      </c>
      <c r="C779" s="2">
        <f>RSI!I779</f>
        <v>31.315154979014537</v>
      </c>
      <c r="D779" s="2">
        <f>MACD!E779</f>
        <v>0.2176439900353575</v>
      </c>
      <c r="E779" s="2">
        <f>MACD!F779</f>
        <v>0.25167848171649432</v>
      </c>
      <c r="F779" s="2">
        <f>'Moving Avg'!D779</f>
        <v>6.9209000000000005</v>
      </c>
      <c r="G779" s="2">
        <f>'Moving Avg'!F779</f>
        <v>7.3767299999999993</v>
      </c>
      <c r="H779" s="2">
        <f>'Moving Avg'!G779</f>
        <v>8.0195379999999989</v>
      </c>
      <c r="I779" s="2">
        <f>'Moving Avg'!H779</f>
        <v>8.7738579999999988</v>
      </c>
      <c r="J779" s="6" t="str">
        <f>OBV!F779</f>
        <v>BEARISH</v>
      </c>
      <c r="K779" s="6" t="str">
        <f>OBV!G779</f>
        <v>WEAK</v>
      </c>
      <c r="L779" s="6" t="str">
        <f>OBV!H779</f>
        <v>BEARISH DIVERGENCE</v>
      </c>
      <c r="M779" s="8">
        <f t="shared" si="120"/>
        <v>25</v>
      </c>
      <c r="N779" s="8">
        <f t="shared" si="121"/>
        <v>100</v>
      </c>
      <c r="O779" s="8">
        <f t="shared" si="122"/>
        <v>0</v>
      </c>
      <c r="P779" s="8">
        <f t="shared" si="123"/>
        <v>0</v>
      </c>
      <c r="Q779" s="9">
        <f t="shared" si="124"/>
        <v>43.75</v>
      </c>
      <c r="R779" s="9">
        <f t="shared" si="125"/>
        <v>25</v>
      </c>
      <c r="S779" s="9">
        <f t="shared" si="126"/>
        <v>18.75</v>
      </c>
      <c r="T779" s="9">
        <f t="shared" si="127"/>
        <v>31.25</v>
      </c>
      <c r="U779" s="8">
        <f t="shared" si="128"/>
        <v>29.166666666666668</v>
      </c>
      <c r="V779" s="8">
        <f t="shared" si="129"/>
        <v>29.6875</v>
      </c>
    </row>
    <row r="780" spans="1:22" ht="13.5" x14ac:dyDescent="0.25">
      <c r="A780" s="3">
        <f>RSI!A780</f>
        <v>43138</v>
      </c>
      <c r="B780" s="2">
        <f>RSI!B780</f>
        <v>7.0227000000000004</v>
      </c>
      <c r="C780" s="2">
        <f>RSI!I780</f>
        <v>29.702348914743482</v>
      </c>
      <c r="D780" s="2">
        <f>MACD!E780</f>
        <v>0.17907046497563694</v>
      </c>
      <c r="E780" s="2">
        <f>MACD!F780</f>
        <v>0.23715687836832286</v>
      </c>
      <c r="F780" s="2">
        <f>'Moving Avg'!D780</f>
        <v>6.9428000000000001</v>
      </c>
      <c r="G780" s="2">
        <f>'Moving Avg'!F780</f>
        <v>7.3284099999999999</v>
      </c>
      <c r="H780" s="2">
        <f>'Moving Avg'!G780</f>
        <v>7.9806239999999979</v>
      </c>
      <c r="I780" s="2">
        <f>'Moving Avg'!H780</f>
        <v>8.7660370000000007</v>
      </c>
      <c r="J780" s="6" t="str">
        <f>OBV!F780</f>
        <v>BEARISH</v>
      </c>
      <c r="K780" s="6" t="str">
        <f>OBV!G780</f>
        <v>WEAK</v>
      </c>
      <c r="L780" s="6" t="str">
        <f>OBV!H780</f>
        <v>BEARISH DIVERGENCE</v>
      </c>
      <c r="M780" s="8">
        <f t="shared" si="120"/>
        <v>50</v>
      </c>
      <c r="N780" s="8">
        <f t="shared" si="121"/>
        <v>100</v>
      </c>
      <c r="O780" s="8">
        <f t="shared" si="122"/>
        <v>0</v>
      </c>
      <c r="P780" s="8">
        <f t="shared" si="123"/>
        <v>0</v>
      </c>
      <c r="Q780" s="9">
        <f t="shared" si="124"/>
        <v>52.5</v>
      </c>
      <c r="R780" s="9">
        <f t="shared" si="125"/>
        <v>30</v>
      </c>
      <c r="S780" s="9">
        <f t="shared" si="126"/>
        <v>22.5</v>
      </c>
      <c r="T780" s="9">
        <f t="shared" si="127"/>
        <v>37.5</v>
      </c>
      <c r="U780" s="8">
        <f t="shared" si="128"/>
        <v>35</v>
      </c>
      <c r="V780" s="8">
        <f t="shared" si="129"/>
        <v>35.625</v>
      </c>
    </row>
    <row r="781" spans="1:22" ht="13.5" x14ac:dyDescent="0.25">
      <c r="A781" s="3">
        <f>RSI!A781</f>
        <v>43139</v>
      </c>
      <c r="B781" s="2">
        <f>RSI!B781</f>
        <v>6.8937999999999997</v>
      </c>
      <c r="C781" s="2">
        <f>RSI!I781</f>
        <v>26.442886012687211</v>
      </c>
      <c r="D781" s="2">
        <f>MACD!E781</f>
        <v>0.1684670426071877</v>
      </c>
      <c r="E781" s="2">
        <f>MACD!F781</f>
        <v>0.22341891121609583</v>
      </c>
      <c r="F781" s="2">
        <f>'Moving Avg'!D781</f>
        <v>6.9428000000000001</v>
      </c>
      <c r="G781" s="2">
        <f>'Moving Avg'!F781</f>
        <v>7.2736449999999992</v>
      </c>
      <c r="H781" s="2">
        <f>'Moving Avg'!G781</f>
        <v>7.9391319999999981</v>
      </c>
      <c r="I781" s="2">
        <f>'Moving Avg'!H781</f>
        <v>8.757571500000001</v>
      </c>
      <c r="J781" s="6" t="str">
        <f>OBV!F781</f>
        <v>BEARISH</v>
      </c>
      <c r="K781" s="6" t="str">
        <f>OBV!G781</f>
        <v>WEAK</v>
      </c>
      <c r="L781" s="6" t="str">
        <f>OBV!H781</f>
        <v>NEUTRAL</v>
      </c>
      <c r="M781" s="8">
        <f t="shared" si="120"/>
        <v>50</v>
      </c>
      <c r="N781" s="8">
        <f t="shared" si="121"/>
        <v>100</v>
      </c>
      <c r="O781" s="8">
        <f t="shared" si="122"/>
        <v>0</v>
      </c>
      <c r="P781" s="8">
        <f t="shared" si="123"/>
        <v>0</v>
      </c>
      <c r="Q781" s="9">
        <f t="shared" si="124"/>
        <v>52.5</v>
      </c>
      <c r="R781" s="9">
        <f t="shared" si="125"/>
        <v>30</v>
      </c>
      <c r="S781" s="9">
        <f t="shared" si="126"/>
        <v>22.5</v>
      </c>
      <c r="T781" s="9">
        <f t="shared" si="127"/>
        <v>37.5</v>
      </c>
      <c r="U781" s="8">
        <f t="shared" si="128"/>
        <v>35</v>
      </c>
      <c r="V781" s="8">
        <f t="shared" si="129"/>
        <v>35.625</v>
      </c>
    </row>
    <row r="782" spans="1:22" ht="13.5" x14ac:dyDescent="0.25">
      <c r="A782" s="3">
        <f>RSI!A782</f>
        <v>43140</v>
      </c>
      <c r="B782" s="2">
        <f>RSI!B782</f>
        <v>6.8937999999999997</v>
      </c>
      <c r="C782" s="2">
        <f>RSI!I782</f>
        <v>26.442886012687211</v>
      </c>
      <c r="D782" s="2">
        <f>MACD!E782</f>
        <v>0.17156844055091369</v>
      </c>
      <c r="E782" s="2">
        <f>MACD!F782</f>
        <v>0.21304881708305942</v>
      </c>
      <c r="F782" s="2">
        <f>'Moving Avg'!D782</f>
        <v>6.9440799999999996</v>
      </c>
      <c r="G782" s="2">
        <f>'Moving Avg'!F782</f>
        <v>7.2204900000000007</v>
      </c>
      <c r="H782" s="2">
        <f>'Moving Avg'!G782</f>
        <v>7.8978959999999985</v>
      </c>
      <c r="I782" s="2">
        <f>'Moving Avg'!H782</f>
        <v>8.748952000000001</v>
      </c>
      <c r="J782" s="6" t="str">
        <f>OBV!F782</f>
        <v>BEARISH</v>
      </c>
      <c r="K782" s="6" t="str">
        <f>OBV!G782</f>
        <v>WEAK</v>
      </c>
      <c r="L782" s="6" t="str">
        <f>OBV!H782</f>
        <v>BEARISH DIVERGENCE</v>
      </c>
      <c r="M782" s="8">
        <f t="shared" si="120"/>
        <v>50</v>
      </c>
      <c r="N782" s="8">
        <f t="shared" si="121"/>
        <v>100</v>
      </c>
      <c r="O782" s="8">
        <f t="shared" si="122"/>
        <v>0</v>
      </c>
      <c r="P782" s="8">
        <f t="shared" si="123"/>
        <v>0</v>
      </c>
      <c r="Q782" s="9">
        <f t="shared" si="124"/>
        <v>52.5</v>
      </c>
      <c r="R782" s="9">
        <f t="shared" si="125"/>
        <v>30</v>
      </c>
      <c r="S782" s="9">
        <f t="shared" si="126"/>
        <v>22.5</v>
      </c>
      <c r="T782" s="9">
        <f t="shared" si="127"/>
        <v>37.5</v>
      </c>
      <c r="U782" s="8">
        <f t="shared" si="128"/>
        <v>35</v>
      </c>
      <c r="V782" s="8">
        <f t="shared" si="129"/>
        <v>35.625</v>
      </c>
    </row>
    <row r="783" spans="1:22" ht="13.5" x14ac:dyDescent="0.25">
      <c r="A783" s="3">
        <f>RSI!A783</f>
        <v>43143</v>
      </c>
      <c r="B783" s="2">
        <f>RSI!B783</f>
        <v>6.8293999999999997</v>
      </c>
      <c r="C783" s="2">
        <f>RSI!I783</f>
        <v>24.862023721502979</v>
      </c>
      <c r="D783" s="2">
        <f>MACD!E783</f>
        <v>0.14817245956037439</v>
      </c>
      <c r="E783" s="2">
        <f>MACD!F783</f>
        <v>0.20007354557852242</v>
      </c>
      <c r="F783" s="2">
        <f>'Moving Avg'!D783</f>
        <v>6.9440799999999996</v>
      </c>
      <c r="G783" s="2">
        <f>'Moving Avg'!F783</f>
        <v>7.1705550000000002</v>
      </c>
      <c r="H783" s="2">
        <f>'Moving Avg'!G783</f>
        <v>7.8553719999999991</v>
      </c>
      <c r="I783" s="2">
        <f>'Moving Avg'!H783</f>
        <v>8.7397030000000004</v>
      </c>
      <c r="J783" s="6" t="str">
        <f>OBV!F783</f>
        <v>BEARISH</v>
      </c>
      <c r="K783" s="6" t="str">
        <f>OBV!G783</f>
        <v>WEAK</v>
      </c>
      <c r="L783" s="6" t="str">
        <f>OBV!H783</f>
        <v>NEUTRAL</v>
      </c>
      <c r="M783" s="8">
        <f t="shared" si="120"/>
        <v>50</v>
      </c>
      <c r="N783" s="8">
        <f t="shared" si="121"/>
        <v>100</v>
      </c>
      <c r="O783" s="8">
        <f t="shared" si="122"/>
        <v>0</v>
      </c>
      <c r="P783" s="8">
        <f t="shared" si="123"/>
        <v>0</v>
      </c>
      <c r="Q783" s="9">
        <f t="shared" si="124"/>
        <v>52.5</v>
      </c>
      <c r="R783" s="9">
        <f t="shared" si="125"/>
        <v>30</v>
      </c>
      <c r="S783" s="9">
        <f t="shared" si="126"/>
        <v>22.5</v>
      </c>
      <c r="T783" s="9">
        <f t="shared" si="127"/>
        <v>37.5</v>
      </c>
      <c r="U783" s="8">
        <f t="shared" si="128"/>
        <v>35</v>
      </c>
      <c r="V783" s="8">
        <f t="shared" si="129"/>
        <v>35.625</v>
      </c>
    </row>
    <row r="784" spans="1:22" ht="13.5" x14ac:dyDescent="0.25">
      <c r="A784" s="3">
        <f>RSI!A784</f>
        <v>43144</v>
      </c>
      <c r="B784" s="2">
        <f>RSI!B784</f>
        <v>7.0227000000000004</v>
      </c>
      <c r="C784" s="2">
        <f>RSI!I784</f>
        <v>37.030732523469844</v>
      </c>
      <c r="D784" s="2">
        <f>MACD!E784</f>
        <v>0.10227734670954813</v>
      </c>
      <c r="E784" s="2">
        <f>MACD!F784</f>
        <v>0.18051430580472755</v>
      </c>
      <c r="F784" s="2">
        <f>'Moving Avg'!D784</f>
        <v>6.93248</v>
      </c>
      <c r="G784" s="2">
        <f>'Moving Avg'!F784</f>
        <v>7.1319000000000017</v>
      </c>
      <c r="H784" s="2">
        <f>'Moving Avg'!G784</f>
        <v>7.8167139999999984</v>
      </c>
      <c r="I784" s="2">
        <f>'Moving Avg'!H784</f>
        <v>8.7308355000000013</v>
      </c>
      <c r="J784" s="6" t="str">
        <f>OBV!F784</f>
        <v>BEARISH</v>
      </c>
      <c r="K784" s="6" t="str">
        <f>OBV!G784</f>
        <v>WEAK</v>
      </c>
      <c r="L784" s="6" t="str">
        <f>OBV!H784</f>
        <v>CONFIRMED BEARISH</v>
      </c>
      <c r="M784" s="8">
        <f t="shared" si="120"/>
        <v>25</v>
      </c>
      <c r="N784" s="8">
        <f t="shared" si="121"/>
        <v>100</v>
      </c>
      <c r="O784" s="8">
        <f t="shared" si="122"/>
        <v>0</v>
      </c>
      <c r="P784" s="8">
        <f t="shared" si="123"/>
        <v>0</v>
      </c>
      <c r="Q784" s="9">
        <f t="shared" si="124"/>
        <v>43.75</v>
      </c>
      <c r="R784" s="9">
        <f t="shared" si="125"/>
        <v>25</v>
      </c>
      <c r="S784" s="9">
        <f t="shared" si="126"/>
        <v>18.75</v>
      </c>
      <c r="T784" s="9">
        <f t="shared" si="127"/>
        <v>31.25</v>
      </c>
      <c r="U784" s="8">
        <f t="shared" si="128"/>
        <v>29.166666666666668</v>
      </c>
      <c r="V784" s="8">
        <f t="shared" si="129"/>
        <v>29.6875</v>
      </c>
    </row>
    <row r="785" spans="1:22" ht="13.5" x14ac:dyDescent="0.25">
      <c r="A785" s="3">
        <f>RSI!A785</f>
        <v>43145</v>
      </c>
      <c r="B785" s="2">
        <f>RSI!B785</f>
        <v>7.0227000000000004</v>
      </c>
      <c r="C785" s="2">
        <f>RSI!I785</f>
        <v>37.030732523469844</v>
      </c>
      <c r="D785" s="2">
        <f>MACD!E785</f>
        <v>4.8307929556228757E-2</v>
      </c>
      <c r="E785" s="2">
        <f>MACD!F785</f>
        <v>0.1540730305550278</v>
      </c>
      <c r="F785" s="2">
        <f>'Moving Avg'!D785</f>
        <v>6.93248</v>
      </c>
      <c r="G785" s="2">
        <f>'Moving Avg'!F785</f>
        <v>7.0964650000000002</v>
      </c>
      <c r="H785" s="2">
        <f>'Moving Avg'!G785</f>
        <v>7.7780559999999994</v>
      </c>
      <c r="I785" s="2">
        <f>'Moving Avg'!H785</f>
        <v>8.7219370000000005</v>
      </c>
      <c r="J785" s="6" t="str">
        <f>OBV!F785</f>
        <v>BEARISH</v>
      </c>
      <c r="K785" s="6" t="str">
        <f>OBV!G785</f>
        <v>WEAK</v>
      </c>
      <c r="L785" s="6" t="str">
        <f>OBV!H785</f>
        <v>NEUTRAL</v>
      </c>
      <c r="M785" s="8">
        <f t="shared" si="120"/>
        <v>25</v>
      </c>
      <c r="N785" s="8">
        <f t="shared" si="121"/>
        <v>100</v>
      </c>
      <c r="O785" s="8">
        <f t="shared" si="122"/>
        <v>0</v>
      </c>
      <c r="P785" s="8">
        <f t="shared" si="123"/>
        <v>0</v>
      </c>
      <c r="Q785" s="9">
        <f t="shared" si="124"/>
        <v>43.75</v>
      </c>
      <c r="R785" s="9">
        <f t="shared" si="125"/>
        <v>25</v>
      </c>
      <c r="S785" s="9">
        <f t="shared" si="126"/>
        <v>18.75</v>
      </c>
      <c r="T785" s="9">
        <f t="shared" si="127"/>
        <v>31.25</v>
      </c>
      <c r="U785" s="8">
        <f t="shared" si="128"/>
        <v>29.166666666666668</v>
      </c>
      <c r="V785" s="8">
        <f t="shared" si="129"/>
        <v>29.6875</v>
      </c>
    </row>
    <row r="786" spans="1:22" ht="13.5" x14ac:dyDescent="0.25">
      <c r="A786" s="3">
        <f>RSI!A786</f>
        <v>43146</v>
      </c>
      <c r="B786" s="2">
        <f>RSI!B786</f>
        <v>7.0484999999999998</v>
      </c>
      <c r="C786" s="2">
        <f>RSI!I786</f>
        <v>38.570721588964503</v>
      </c>
      <c r="D786" s="2">
        <f>MACD!E786</f>
        <v>-6.6990929102939134E-4</v>
      </c>
      <c r="E786" s="2">
        <f>MACD!F786</f>
        <v>0.12312444258581637</v>
      </c>
      <c r="F786" s="2">
        <f>'Moving Avg'!D786</f>
        <v>6.9634199999999993</v>
      </c>
      <c r="G786" s="2">
        <f>'Moving Avg'!F786</f>
        <v>7.0655400000000004</v>
      </c>
      <c r="H786" s="2">
        <f>'Moving Avg'!G786</f>
        <v>7.7399139999999997</v>
      </c>
      <c r="I786" s="2">
        <f>'Moving Avg'!H786</f>
        <v>8.7127060000000007</v>
      </c>
      <c r="J786" s="6" t="str">
        <f>OBV!F786</f>
        <v>BULLISH</v>
      </c>
      <c r="K786" s="6" t="str">
        <f>OBV!G786</f>
        <v>STRONG</v>
      </c>
      <c r="L786" s="6" t="str">
        <f>OBV!H786</f>
        <v>CONFIRMED BULLISH</v>
      </c>
      <c r="M786" s="8">
        <f t="shared" si="120"/>
        <v>25</v>
      </c>
      <c r="N786" s="8">
        <f t="shared" si="121"/>
        <v>100</v>
      </c>
      <c r="O786" s="8">
        <f t="shared" si="122"/>
        <v>0</v>
      </c>
      <c r="P786" s="8">
        <f t="shared" si="123"/>
        <v>100</v>
      </c>
      <c r="Q786" s="9">
        <f t="shared" si="124"/>
        <v>58.75</v>
      </c>
      <c r="R786" s="9">
        <f t="shared" si="125"/>
        <v>50</v>
      </c>
      <c r="S786" s="9">
        <f t="shared" si="126"/>
        <v>63.75</v>
      </c>
      <c r="T786" s="9">
        <f t="shared" si="127"/>
        <v>56.25</v>
      </c>
      <c r="U786" s="8">
        <f t="shared" si="128"/>
        <v>57.5</v>
      </c>
      <c r="V786" s="8">
        <f t="shared" si="129"/>
        <v>57.1875</v>
      </c>
    </row>
    <row r="787" spans="1:22" ht="13.5" x14ac:dyDescent="0.25">
      <c r="A787" s="3">
        <f>RSI!A787</f>
        <v>43147</v>
      </c>
      <c r="B787" s="2">
        <f>RSI!B787</f>
        <v>7.0871000000000004</v>
      </c>
      <c r="C787" s="2">
        <f>RSI!I787</f>
        <v>40.899522012654138</v>
      </c>
      <c r="D787" s="2">
        <f>MACD!E787</f>
        <v>-4.4642063267758658E-2</v>
      </c>
      <c r="E787" s="2">
        <f>MACD!F787</f>
        <v>8.9571141415101363E-2</v>
      </c>
      <c r="F787" s="2">
        <f>'Moving Avg'!D787</f>
        <v>7.0020800000000012</v>
      </c>
      <c r="G787" s="2">
        <f>'Moving Avg'!F787</f>
        <v>7.0449200000000003</v>
      </c>
      <c r="H787" s="2">
        <f>'Moving Avg'!G787</f>
        <v>7.7038340000000005</v>
      </c>
      <c r="I787" s="2">
        <f>'Moving Avg'!H787</f>
        <v>8.7038220000000006</v>
      </c>
      <c r="J787" s="6" t="str">
        <f>OBV!F787</f>
        <v>BULLISH</v>
      </c>
      <c r="K787" s="6" t="str">
        <f>OBV!G787</f>
        <v>STRONG</v>
      </c>
      <c r="L787" s="6" t="str">
        <f>OBV!H787</f>
        <v>CONFIRMED BULLISH</v>
      </c>
      <c r="M787" s="8">
        <f t="shared" si="120"/>
        <v>25</v>
      </c>
      <c r="N787" s="8">
        <f t="shared" si="121"/>
        <v>100</v>
      </c>
      <c r="O787" s="8">
        <f t="shared" si="122"/>
        <v>0</v>
      </c>
      <c r="P787" s="8">
        <f t="shared" si="123"/>
        <v>100</v>
      </c>
      <c r="Q787" s="9">
        <f t="shared" si="124"/>
        <v>58.75</v>
      </c>
      <c r="R787" s="9">
        <f t="shared" si="125"/>
        <v>50</v>
      </c>
      <c r="S787" s="9">
        <f t="shared" si="126"/>
        <v>63.75</v>
      </c>
      <c r="T787" s="9">
        <f t="shared" si="127"/>
        <v>56.25</v>
      </c>
      <c r="U787" s="8">
        <f t="shared" si="128"/>
        <v>57.5</v>
      </c>
      <c r="V787" s="8">
        <f t="shared" si="129"/>
        <v>57.1875</v>
      </c>
    </row>
    <row r="788" spans="1:22" ht="13.5" x14ac:dyDescent="0.25">
      <c r="A788" s="3">
        <f>RSI!A788</f>
        <v>43150</v>
      </c>
      <c r="B788" s="2">
        <f>RSI!B788</f>
        <v>7.0871000000000004</v>
      </c>
      <c r="C788" s="2">
        <f>RSI!I788</f>
        <v>40.899522012654138</v>
      </c>
      <c r="D788" s="2">
        <f>MACD!E788</f>
        <v>-8.9783299992914678E-2</v>
      </c>
      <c r="E788" s="2">
        <f>MACD!F788</f>
        <v>5.370025313349816E-2</v>
      </c>
      <c r="F788" s="2">
        <f>'Moving Avg'!D788</f>
        <v>7.0536200000000004</v>
      </c>
      <c r="G788" s="2">
        <f>'Moving Avg'!F788</f>
        <v>7.0352550000000011</v>
      </c>
      <c r="H788" s="2">
        <f>'Moving Avg'!G788</f>
        <v>7.6677540000000013</v>
      </c>
      <c r="I788" s="2">
        <f>'Moving Avg'!H788</f>
        <v>8.6949380000000005</v>
      </c>
      <c r="J788" s="6" t="str">
        <f>OBV!F788</f>
        <v>BULLISH</v>
      </c>
      <c r="K788" s="6" t="str">
        <f>OBV!G788</f>
        <v>STRONG</v>
      </c>
      <c r="L788" s="6" t="str">
        <f>OBV!H788</f>
        <v>CONFIRMED BULLISH</v>
      </c>
      <c r="M788" s="8">
        <f t="shared" si="120"/>
        <v>25</v>
      </c>
      <c r="N788" s="8">
        <f t="shared" si="121"/>
        <v>100</v>
      </c>
      <c r="O788" s="8">
        <f t="shared" si="122"/>
        <v>0</v>
      </c>
      <c r="P788" s="8">
        <f t="shared" si="123"/>
        <v>100</v>
      </c>
      <c r="Q788" s="9">
        <f t="shared" si="124"/>
        <v>58.75</v>
      </c>
      <c r="R788" s="9">
        <f t="shared" si="125"/>
        <v>50</v>
      </c>
      <c r="S788" s="9">
        <f t="shared" si="126"/>
        <v>63.75</v>
      </c>
      <c r="T788" s="9">
        <f t="shared" si="127"/>
        <v>56.25</v>
      </c>
      <c r="U788" s="8">
        <f t="shared" si="128"/>
        <v>57.5</v>
      </c>
      <c r="V788" s="8">
        <f t="shared" si="129"/>
        <v>57.1875</v>
      </c>
    </row>
    <row r="789" spans="1:22" ht="13.5" x14ac:dyDescent="0.25">
      <c r="A789" s="3">
        <f>RSI!A789</f>
        <v>43151</v>
      </c>
      <c r="B789" s="2">
        <f>RSI!B789</f>
        <v>7.0678000000000001</v>
      </c>
      <c r="C789" s="2">
        <f>RSI!I789</f>
        <v>40.019749092310207</v>
      </c>
      <c r="D789" s="2">
        <f>MACD!E789</f>
        <v>-8.697277833891448E-2</v>
      </c>
      <c r="E789" s="2">
        <f>MACD!F789</f>
        <v>2.5565646839015632E-2</v>
      </c>
      <c r="F789" s="2">
        <f>'Moving Avg'!D789</f>
        <v>7.06264</v>
      </c>
      <c r="G789" s="2">
        <f>'Moving Avg'!F789</f>
        <v>7.027845000000001</v>
      </c>
      <c r="H789" s="2">
        <f>'Moving Avg'!G789</f>
        <v>7.635154</v>
      </c>
      <c r="I789" s="2">
        <f>'Moving Avg'!H789</f>
        <v>8.6857109999999995</v>
      </c>
      <c r="J789" s="6" t="str">
        <f>OBV!F789</f>
        <v>BULLISH</v>
      </c>
      <c r="K789" s="6" t="str">
        <f>OBV!G789</f>
        <v>NEUTRAL</v>
      </c>
      <c r="L789" s="6" t="str">
        <f>OBV!H789</f>
        <v>CONFIRMED BULLISH</v>
      </c>
      <c r="M789" s="8">
        <f t="shared" si="120"/>
        <v>25</v>
      </c>
      <c r="N789" s="8">
        <f t="shared" si="121"/>
        <v>100</v>
      </c>
      <c r="O789" s="8">
        <f t="shared" si="122"/>
        <v>0</v>
      </c>
      <c r="P789" s="8">
        <f t="shared" si="123"/>
        <v>83.5</v>
      </c>
      <c r="Q789" s="9">
        <f t="shared" si="124"/>
        <v>56.274999999999999</v>
      </c>
      <c r="R789" s="9">
        <f t="shared" si="125"/>
        <v>45.875</v>
      </c>
      <c r="S789" s="9">
        <f t="shared" si="126"/>
        <v>56.325000000000003</v>
      </c>
      <c r="T789" s="9">
        <f t="shared" si="127"/>
        <v>52.125</v>
      </c>
      <c r="U789" s="8">
        <f t="shared" si="128"/>
        <v>52.82500000000001</v>
      </c>
      <c r="V789" s="8">
        <f t="shared" si="129"/>
        <v>52.650000000000006</v>
      </c>
    </row>
    <row r="790" spans="1:22" ht="13.5" x14ac:dyDescent="0.25">
      <c r="A790" s="3">
        <f>RSI!A790</f>
        <v>43152</v>
      </c>
      <c r="B790" s="2">
        <f>RSI!B790</f>
        <v>7.0871000000000004</v>
      </c>
      <c r="C790" s="2">
        <f>RSI!I790</f>
        <v>41.37774836196288</v>
      </c>
      <c r="D790" s="2">
        <f>MACD!E790</f>
        <v>-9.3985357916675838E-2</v>
      </c>
      <c r="E790" s="2">
        <f>MACD!F790</f>
        <v>1.6554458878773361E-3</v>
      </c>
      <c r="F790" s="2">
        <f>'Moving Avg'!D790</f>
        <v>7.07552</v>
      </c>
      <c r="G790" s="2">
        <f>'Moving Avg'!F790</f>
        <v>7.0213999999999999</v>
      </c>
      <c r="H790" s="2">
        <f>'Moving Avg'!G790</f>
        <v>7.6039700000000003</v>
      </c>
      <c r="I790" s="2">
        <f>'Moving Avg'!H790</f>
        <v>8.6768269999999994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100</v>
      </c>
      <c r="O790" s="8">
        <f t="shared" si="122"/>
        <v>0</v>
      </c>
      <c r="P790" s="8">
        <f t="shared" si="123"/>
        <v>83.5</v>
      </c>
      <c r="Q790" s="9">
        <f t="shared" si="124"/>
        <v>56.274999999999999</v>
      </c>
      <c r="R790" s="9">
        <f t="shared" si="125"/>
        <v>45.875</v>
      </c>
      <c r="S790" s="9">
        <f t="shared" si="126"/>
        <v>56.325000000000003</v>
      </c>
      <c r="T790" s="9">
        <f t="shared" si="127"/>
        <v>52.125</v>
      </c>
      <c r="U790" s="8">
        <f t="shared" si="128"/>
        <v>52.82500000000001</v>
      </c>
      <c r="V790" s="8">
        <f t="shared" si="129"/>
        <v>52.650000000000006</v>
      </c>
    </row>
    <row r="791" spans="1:22" ht="13.5" x14ac:dyDescent="0.25">
      <c r="A791" s="3">
        <f>RSI!A791</f>
        <v>43153</v>
      </c>
      <c r="B791" s="2">
        <f>RSI!B791</f>
        <v>7.0871000000000004</v>
      </c>
      <c r="C791" s="2">
        <f>RSI!I791</f>
        <v>41.37774836196288</v>
      </c>
      <c r="D791" s="2">
        <f>MACD!E791</f>
        <v>-0.11897315835034483</v>
      </c>
      <c r="E791" s="2">
        <f>MACD!F791</f>
        <v>-2.2470274959767101E-2</v>
      </c>
      <c r="F791" s="2">
        <f>'Moving Avg'!D791</f>
        <v>7.0832400000000009</v>
      </c>
      <c r="G791" s="2">
        <f>'Moving Avg'!F791</f>
        <v>7.0117350000000016</v>
      </c>
      <c r="H791" s="2">
        <f>'Moving Avg'!G791</f>
        <v>7.5743320000000027</v>
      </c>
      <c r="I791" s="2">
        <f>'Moving Avg'!H791</f>
        <v>8.6679429999999993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25</v>
      </c>
      <c r="N791" s="8">
        <f t="shared" si="121"/>
        <v>100</v>
      </c>
      <c r="O791" s="8">
        <f t="shared" si="122"/>
        <v>0</v>
      </c>
      <c r="P791" s="8">
        <f t="shared" si="123"/>
        <v>83.5</v>
      </c>
      <c r="Q791" s="9">
        <f t="shared" si="124"/>
        <v>56.274999999999999</v>
      </c>
      <c r="R791" s="9">
        <f t="shared" si="125"/>
        <v>45.875</v>
      </c>
      <c r="S791" s="9">
        <f t="shared" si="126"/>
        <v>56.325000000000003</v>
      </c>
      <c r="T791" s="9">
        <f t="shared" si="127"/>
        <v>52.125</v>
      </c>
      <c r="U791" s="8">
        <f t="shared" si="128"/>
        <v>52.82500000000001</v>
      </c>
      <c r="V791" s="8">
        <f t="shared" si="129"/>
        <v>52.650000000000006</v>
      </c>
    </row>
    <row r="792" spans="1:22" ht="13.5" x14ac:dyDescent="0.25">
      <c r="A792" s="3">
        <f>RSI!A792</f>
        <v>43154</v>
      </c>
      <c r="B792" s="2">
        <f>RSI!B792</f>
        <v>7.0871000000000004</v>
      </c>
      <c r="C792" s="2">
        <f>RSI!I792</f>
        <v>41.37774836196288</v>
      </c>
      <c r="D792" s="2">
        <f>MACD!E792</f>
        <v>-0.13939752440691855</v>
      </c>
      <c r="E792" s="2">
        <f>MACD!F792</f>
        <v>-4.5855724849197393E-2</v>
      </c>
      <c r="F792" s="2">
        <f>'Moving Avg'!D792</f>
        <v>7.0832400000000009</v>
      </c>
      <c r="G792" s="2">
        <f>'Moving Avg'!F792</f>
        <v>6.9991700000000012</v>
      </c>
      <c r="H792" s="2">
        <f>'Moving Avg'!G792</f>
        <v>7.5459820000000022</v>
      </c>
      <c r="I792" s="2">
        <f>'Moving Avg'!H792</f>
        <v>8.6590589999999992</v>
      </c>
      <c r="J792" s="6" t="str">
        <f>OBV!F792</f>
        <v>BEARISH</v>
      </c>
      <c r="K792" s="6" t="str">
        <f>OBV!G792</f>
        <v>NEUTRAL</v>
      </c>
      <c r="L792" s="6" t="str">
        <f>OBV!H792</f>
        <v>NEUTRAL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16.5</v>
      </c>
      <c r="Q792" s="9">
        <f t="shared" si="124"/>
        <v>46.225000000000001</v>
      </c>
      <c r="R792" s="9">
        <f t="shared" si="125"/>
        <v>29.125</v>
      </c>
      <c r="S792" s="9">
        <f t="shared" si="126"/>
        <v>26.175000000000001</v>
      </c>
      <c r="T792" s="9">
        <f t="shared" si="127"/>
        <v>35.375</v>
      </c>
      <c r="U792" s="8">
        <f t="shared" si="128"/>
        <v>33.841666666666661</v>
      </c>
      <c r="V792" s="8">
        <f t="shared" si="129"/>
        <v>34.224999999999994</v>
      </c>
    </row>
    <row r="793" spans="1:22" ht="13.5" x14ac:dyDescent="0.25">
      <c r="A793" s="3">
        <f>RSI!A793</f>
        <v>43157</v>
      </c>
      <c r="B793" s="2">
        <f>RSI!B793</f>
        <v>6.9775999999999998</v>
      </c>
      <c r="C793" s="2">
        <f>RSI!I793</f>
        <v>35.657067260573285</v>
      </c>
      <c r="D793" s="2">
        <f>MACD!E793</f>
        <v>-0.15781037502780304</v>
      </c>
      <c r="E793" s="2">
        <f>MACD!F793</f>
        <v>-6.8246654884918517E-2</v>
      </c>
      <c r="F793" s="2">
        <f>'Moving Avg'!D793</f>
        <v>7.0613399999999995</v>
      </c>
      <c r="G793" s="2">
        <f>'Moving Avg'!F793</f>
        <v>6.9920850000000012</v>
      </c>
      <c r="H793" s="2">
        <f>'Moving Avg'!G793</f>
        <v>7.5180200000000026</v>
      </c>
      <c r="I793" s="2">
        <f>'Moving Avg'!H793</f>
        <v>8.6497814999999996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16.5</v>
      </c>
      <c r="Q793" s="9">
        <f t="shared" si="124"/>
        <v>46.225000000000001</v>
      </c>
      <c r="R793" s="9">
        <f t="shared" si="125"/>
        <v>29.125</v>
      </c>
      <c r="S793" s="9">
        <f t="shared" si="126"/>
        <v>26.175000000000001</v>
      </c>
      <c r="T793" s="9">
        <f t="shared" si="127"/>
        <v>35.375</v>
      </c>
      <c r="U793" s="8">
        <f t="shared" si="128"/>
        <v>33.841666666666661</v>
      </c>
      <c r="V793" s="8">
        <f t="shared" si="129"/>
        <v>34.224999999999994</v>
      </c>
    </row>
    <row r="794" spans="1:22" ht="13.5" x14ac:dyDescent="0.25">
      <c r="A794" s="3">
        <f>RSI!A794</f>
        <v>43158</v>
      </c>
      <c r="B794" s="2">
        <f>RSI!B794</f>
        <v>6.9775999999999998</v>
      </c>
      <c r="C794" s="2">
        <f>RSI!I794</f>
        <v>35.657067260573285</v>
      </c>
      <c r="D794" s="2">
        <f>MACD!E794</f>
        <v>-0.14238841611222508</v>
      </c>
      <c r="E794" s="2">
        <f>MACD!F794</f>
        <v>-8.3075007130379824E-2</v>
      </c>
      <c r="F794" s="2">
        <f>'Moving Avg'!D794</f>
        <v>7.0433000000000003</v>
      </c>
      <c r="G794" s="2">
        <f>'Moving Avg'!F794</f>
        <v>6.9898300000000022</v>
      </c>
      <c r="H794" s="2">
        <f>'Moving Avg'!G794</f>
        <v>7.4900580000000012</v>
      </c>
      <c r="I794" s="2">
        <f>'Moving Avg'!H794</f>
        <v>8.6403499999999998</v>
      </c>
      <c r="J794" s="6" t="str">
        <f>OBV!F794</f>
        <v>BEARISH</v>
      </c>
      <c r="K794" s="6" t="str">
        <f>OBV!G794</f>
        <v>NEUTRAL</v>
      </c>
      <c r="L794" s="6" t="str">
        <f>OBV!H794</f>
        <v>CONFIRMED BEARISH</v>
      </c>
      <c r="M794" s="8">
        <f t="shared" si="120"/>
        <v>25</v>
      </c>
      <c r="N794" s="8">
        <f t="shared" si="121"/>
        <v>100</v>
      </c>
      <c r="O794" s="8">
        <f t="shared" si="122"/>
        <v>0</v>
      </c>
      <c r="P794" s="8">
        <f t="shared" si="123"/>
        <v>16.5</v>
      </c>
      <c r="Q794" s="9">
        <f t="shared" si="124"/>
        <v>46.225000000000001</v>
      </c>
      <c r="R794" s="9">
        <f t="shared" si="125"/>
        <v>29.125</v>
      </c>
      <c r="S794" s="9">
        <f t="shared" si="126"/>
        <v>26.175000000000001</v>
      </c>
      <c r="T794" s="9">
        <f t="shared" si="127"/>
        <v>35.375</v>
      </c>
      <c r="U794" s="8">
        <f t="shared" si="128"/>
        <v>33.841666666666661</v>
      </c>
      <c r="V794" s="8">
        <f t="shared" si="129"/>
        <v>34.224999999999994</v>
      </c>
    </row>
    <row r="795" spans="1:22" ht="13.5" x14ac:dyDescent="0.25">
      <c r="A795" s="3">
        <f>RSI!A795</f>
        <v>43159</v>
      </c>
      <c r="B795" s="2">
        <f>RSI!B795</f>
        <v>6.8937999999999997</v>
      </c>
      <c r="C795" s="2">
        <f>RSI!I795</f>
        <v>31.759818219533997</v>
      </c>
      <c r="D795" s="2">
        <f>MACD!E795</f>
        <v>-0.12196165723406782</v>
      </c>
      <c r="E795" s="2">
        <f>MACD!F795</f>
        <v>-9.0852337151117429E-2</v>
      </c>
      <c r="F795" s="2">
        <f>'Moving Avg'!D795</f>
        <v>7.0046400000000002</v>
      </c>
      <c r="G795" s="2">
        <f>'Moving Avg'!F795</f>
        <v>6.9888600000000007</v>
      </c>
      <c r="H795" s="2">
        <f>'Moving Avg'!G795</f>
        <v>7.4642860000000004</v>
      </c>
      <c r="I795" s="2">
        <f>'Moving Avg'!H795</f>
        <v>8.6304994999999991</v>
      </c>
      <c r="J795" s="6" t="str">
        <f>OBV!F795</f>
        <v>BEARISH</v>
      </c>
      <c r="K795" s="6" t="str">
        <f>OBV!G795</f>
        <v>WEAK</v>
      </c>
      <c r="L795" s="6" t="str">
        <f>OBV!H795</f>
        <v>CONFIRMED BEARISH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0</v>
      </c>
      <c r="Q795" s="9">
        <f t="shared" si="124"/>
        <v>43.75</v>
      </c>
      <c r="R795" s="9">
        <f t="shared" si="125"/>
        <v>25</v>
      </c>
      <c r="S795" s="9">
        <f t="shared" si="126"/>
        <v>18.75</v>
      </c>
      <c r="T795" s="9">
        <f t="shared" si="127"/>
        <v>31.25</v>
      </c>
      <c r="U795" s="8">
        <f t="shared" si="128"/>
        <v>29.166666666666668</v>
      </c>
      <c r="V795" s="8">
        <f t="shared" si="129"/>
        <v>29.6875</v>
      </c>
    </row>
    <row r="796" spans="1:22" ht="13.5" x14ac:dyDescent="0.25">
      <c r="A796" s="3">
        <f>RSI!A796</f>
        <v>43160</v>
      </c>
      <c r="B796" s="2">
        <f>RSI!B796</f>
        <v>6.8937999999999997</v>
      </c>
      <c r="C796" s="2">
        <f>RSI!I796</f>
        <v>31.759818219533997</v>
      </c>
      <c r="D796" s="2">
        <f>MACD!E796</f>
        <v>-9.9129733244240015E-2</v>
      </c>
      <c r="E796" s="2">
        <f>MACD!F796</f>
        <v>-9.2507816369741952E-2</v>
      </c>
      <c r="F796" s="2">
        <f>'Moving Avg'!D796</f>
        <v>6.9659800000000001</v>
      </c>
      <c r="G796" s="2">
        <f>'Moving Avg'!F796</f>
        <v>6.9888600000000007</v>
      </c>
      <c r="H796" s="2">
        <f>'Moving Avg'!G796</f>
        <v>7.4385140000000023</v>
      </c>
      <c r="I796" s="2">
        <f>'Moving Avg'!H796</f>
        <v>8.6206794999999996</v>
      </c>
      <c r="J796" s="6" t="str">
        <f>OBV!F796</f>
        <v>BEARISH</v>
      </c>
      <c r="K796" s="6" t="str">
        <f>OBV!G796</f>
        <v>WEAK</v>
      </c>
      <c r="L796" s="6" t="str">
        <f>OBV!H796</f>
        <v>CONFIRMED BEARISH</v>
      </c>
      <c r="M796" s="8">
        <f t="shared" si="120"/>
        <v>25</v>
      </c>
      <c r="N796" s="8">
        <f t="shared" si="121"/>
        <v>45</v>
      </c>
      <c r="O796" s="8">
        <f t="shared" si="122"/>
        <v>0</v>
      </c>
      <c r="P796" s="8">
        <f t="shared" si="123"/>
        <v>0</v>
      </c>
      <c r="Q796" s="9">
        <f t="shared" si="124"/>
        <v>24.5</v>
      </c>
      <c r="R796" s="9">
        <f t="shared" si="125"/>
        <v>14</v>
      </c>
      <c r="S796" s="9">
        <f t="shared" si="126"/>
        <v>10.5</v>
      </c>
      <c r="T796" s="9">
        <f t="shared" si="127"/>
        <v>17.5</v>
      </c>
      <c r="U796" s="8">
        <f t="shared" si="128"/>
        <v>16.333333333333332</v>
      </c>
      <c r="V796" s="8">
        <f t="shared" si="129"/>
        <v>16.625</v>
      </c>
    </row>
    <row r="797" spans="1:22" ht="13.5" x14ac:dyDescent="0.25">
      <c r="A797" s="3">
        <f>RSI!A797</f>
        <v>43161</v>
      </c>
      <c r="B797" s="2">
        <f>RSI!B797</f>
        <v>6.8937999999999997</v>
      </c>
      <c r="C797" s="2">
        <f>RSI!I797</f>
        <v>31.759818219533983</v>
      </c>
      <c r="D797" s="2">
        <f>MACD!E797</f>
        <v>-7.2410365636890184E-2</v>
      </c>
      <c r="E797" s="2">
        <f>MACD!F797</f>
        <v>-8.8488326223171598E-2</v>
      </c>
      <c r="F797" s="2">
        <f>'Moving Avg'!D797</f>
        <v>6.9273199999999999</v>
      </c>
      <c r="G797" s="2">
        <f>'Moving Avg'!F797</f>
        <v>6.9891800000000019</v>
      </c>
      <c r="H797" s="2">
        <f>'Moving Avg'!G797</f>
        <v>7.4127420000000033</v>
      </c>
      <c r="I797" s="2">
        <f>'Moving Avg'!H797</f>
        <v>8.6108290000000007</v>
      </c>
      <c r="J797" s="6" t="str">
        <f>OBV!F797</f>
        <v>BEARISH</v>
      </c>
      <c r="K797" s="6" t="str">
        <f>OBV!G797</f>
        <v>WEAK</v>
      </c>
      <c r="L797" s="6" t="str">
        <f>OBV!H797</f>
        <v>CONFIRMED BEARISH</v>
      </c>
      <c r="M797" s="8">
        <f t="shared" si="120"/>
        <v>25</v>
      </c>
      <c r="N797" s="8">
        <f t="shared" si="121"/>
        <v>0</v>
      </c>
      <c r="O797" s="8">
        <f t="shared" si="122"/>
        <v>0</v>
      </c>
      <c r="P797" s="8">
        <f t="shared" si="123"/>
        <v>0</v>
      </c>
      <c r="Q797" s="9">
        <f t="shared" si="124"/>
        <v>8.75</v>
      </c>
      <c r="R797" s="9">
        <f t="shared" si="125"/>
        <v>5</v>
      </c>
      <c r="S797" s="9">
        <f t="shared" si="126"/>
        <v>3.75</v>
      </c>
      <c r="T797" s="9">
        <f t="shared" si="127"/>
        <v>6.25</v>
      </c>
      <c r="U797" s="8">
        <f t="shared" si="128"/>
        <v>5.833333333333333</v>
      </c>
      <c r="V797" s="8">
        <f t="shared" si="129"/>
        <v>5.9375</v>
      </c>
    </row>
    <row r="798" spans="1:22" ht="13.5" x14ac:dyDescent="0.25">
      <c r="A798" s="3">
        <f>RSI!A798</f>
        <v>43164</v>
      </c>
      <c r="B798" s="2">
        <f>RSI!B798</f>
        <v>6.8937999999999997</v>
      </c>
      <c r="C798" s="2">
        <f>RSI!I798</f>
        <v>31.759818219533983</v>
      </c>
      <c r="D798" s="2">
        <f>MACD!E798</f>
        <v>-4.844834981190882E-2</v>
      </c>
      <c r="E798" s="2">
        <f>MACD!F798</f>
        <v>-8.0480330940919054E-2</v>
      </c>
      <c r="F798" s="2">
        <f>'Moving Avg'!D798</f>
        <v>6.9105599999999994</v>
      </c>
      <c r="G798" s="2">
        <f>'Moving Avg'!F798</f>
        <v>6.9924000000000008</v>
      </c>
      <c r="H798" s="2">
        <f>'Moving Avg'!G798</f>
        <v>7.3870980000000017</v>
      </c>
      <c r="I798" s="2">
        <f>'Moving Avg'!H798</f>
        <v>8.6009785000000001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25</v>
      </c>
      <c r="N798" s="8">
        <f t="shared" si="121"/>
        <v>0</v>
      </c>
      <c r="O798" s="8">
        <f t="shared" si="122"/>
        <v>0</v>
      </c>
      <c r="P798" s="8">
        <f t="shared" si="123"/>
        <v>16.5</v>
      </c>
      <c r="Q798" s="9">
        <f t="shared" si="124"/>
        <v>11.225</v>
      </c>
      <c r="R798" s="9">
        <f t="shared" si="125"/>
        <v>9.125</v>
      </c>
      <c r="S798" s="9">
        <f t="shared" si="126"/>
        <v>11.175000000000001</v>
      </c>
      <c r="T798" s="9">
        <f t="shared" si="127"/>
        <v>10.375</v>
      </c>
      <c r="U798" s="8">
        <f t="shared" si="128"/>
        <v>10.508333333333335</v>
      </c>
      <c r="V798" s="8">
        <f t="shared" si="129"/>
        <v>10.475000000000001</v>
      </c>
    </row>
    <row r="799" spans="1:22" ht="13.5" x14ac:dyDescent="0.25">
      <c r="A799" s="3">
        <f>RSI!A799</f>
        <v>43165</v>
      </c>
      <c r="B799" s="2">
        <f>RSI!B799</f>
        <v>6.8745000000000003</v>
      </c>
      <c r="C799" s="2">
        <f>RSI!I799</f>
        <v>30.719702713195048</v>
      </c>
      <c r="D799" s="2">
        <f>MACD!E799</f>
        <v>-2.8459324879950287E-2</v>
      </c>
      <c r="E799" s="2">
        <f>MACD!F799</f>
        <v>-7.0076129728725303E-2</v>
      </c>
      <c r="F799" s="2">
        <f>'Moving Avg'!D799</f>
        <v>6.8899400000000002</v>
      </c>
      <c r="G799" s="2">
        <f>'Moving Avg'!F799</f>
        <v>6.9820900000000012</v>
      </c>
      <c r="H799" s="2">
        <f>'Moving Avg'!G799</f>
        <v>7.3611980000000026</v>
      </c>
      <c r="I799" s="2">
        <f>'Moving Avg'!H799</f>
        <v>8.5910314999999997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0</v>
      </c>
      <c r="O799" s="8">
        <f t="shared" si="122"/>
        <v>0</v>
      </c>
      <c r="P799" s="8">
        <f t="shared" si="123"/>
        <v>16.5</v>
      </c>
      <c r="Q799" s="9">
        <f t="shared" si="124"/>
        <v>11.225</v>
      </c>
      <c r="R799" s="9">
        <f t="shared" si="125"/>
        <v>9.125</v>
      </c>
      <c r="S799" s="9">
        <f t="shared" si="126"/>
        <v>11.175000000000001</v>
      </c>
      <c r="T799" s="9">
        <f t="shared" si="127"/>
        <v>10.375</v>
      </c>
      <c r="U799" s="8">
        <f t="shared" si="128"/>
        <v>10.508333333333335</v>
      </c>
      <c r="V799" s="8">
        <f t="shared" si="129"/>
        <v>10.475000000000001</v>
      </c>
    </row>
    <row r="800" spans="1:22" ht="13.5" x14ac:dyDescent="0.25">
      <c r="A800" s="3">
        <f>RSI!A800</f>
        <v>43166</v>
      </c>
      <c r="B800" s="2">
        <f>RSI!B800</f>
        <v>6.7649999999999997</v>
      </c>
      <c r="C800" s="2">
        <f>RSI!I800</f>
        <v>25.597639096788868</v>
      </c>
      <c r="D800" s="2">
        <f>MACD!E800</f>
        <v>8.0910576337789308E-4</v>
      </c>
      <c r="E800" s="2">
        <f>MACD!F800</f>
        <v>-5.5899082630304665E-2</v>
      </c>
      <c r="F800" s="2">
        <f>'Moving Avg'!D800</f>
        <v>6.8641800000000002</v>
      </c>
      <c r="G800" s="2">
        <f>'Moving Avg'!F800</f>
        <v>6.9692049999999997</v>
      </c>
      <c r="H800" s="2">
        <f>'Moving Avg'!G800</f>
        <v>7.3332360000000021</v>
      </c>
      <c r="I800" s="2">
        <f>'Moving Avg'!H800</f>
        <v>8.5805369999999996</v>
      </c>
      <c r="J800" s="6" t="str">
        <f>OBV!F800</f>
        <v>BEARISH</v>
      </c>
      <c r="K800" s="6" t="str">
        <f>OBV!G800</f>
        <v>WEAK</v>
      </c>
      <c r="L800" s="6" t="str">
        <f>OBV!H800</f>
        <v>CONFIRMED BEARISH</v>
      </c>
      <c r="M800" s="8">
        <f t="shared" si="120"/>
        <v>50</v>
      </c>
      <c r="N800" s="8">
        <f t="shared" si="121"/>
        <v>0</v>
      </c>
      <c r="O800" s="8">
        <f t="shared" si="122"/>
        <v>0</v>
      </c>
      <c r="P800" s="8">
        <f t="shared" si="123"/>
        <v>0</v>
      </c>
      <c r="Q800" s="9">
        <f t="shared" si="124"/>
        <v>17.5</v>
      </c>
      <c r="R800" s="9">
        <f t="shared" si="125"/>
        <v>10</v>
      </c>
      <c r="S800" s="9">
        <f t="shared" si="126"/>
        <v>7.5</v>
      </c>
      <c r="T800" s="9">
        <f t="shared" si="127"/>
        <v>12.5</v>
      </c>
      <c r="U800" s="8">
        <f t="shared" si="128"/>
        <v>11.666666666666666</v>
      </c>
      <c r="V800" s="8">
        <f t="shared" si="129"/>
        <v>11.875</v>
      </c>
    </row>
    <row r="801" spans="1:22" ht="13.5" x14ac:dyDescent="0.25">
      <c r="A801" s="3">
        <f>RSI!A801</f>
        <v>43167</v>
      </c>
      <c r="B801" s="2">
        <f>RSI!B801</f>
        <v>6.7328000000000001</v>
      </c>
      <c r="C801" s="2">
        <f>RSI!I801</f>
        <v>24.313809439175628</v>
      </c>
      <c r="D801" s="2">
        <f>MACD!E801</f>
        <v>2.97868322701067E-2</v>
      </c>
      <c r="E801" s="2">
        <f>MACD!F801</f>
        <v>-3.8761899650222392E-2</v>
      </c>
      <c r="F801" s="2">
        <f>'Moving Avg'!D801</f>
        <v>6.8319799999999997</v>
      </c>
      <c r="G801" s="2">
        <f>'Moving Avg'!F801</f>
        <v>6.9611549999999998</v>
      </c>
      <c r="H801" s="2">
        <f>'Moving Avg'!G801</f>
        <v>7.3046300000000022</v>
      </c>
      <c r="I801" s="2">
        <f>'Moving Avg'!H801</f>
        <v>8.569881500000001</v>
      </c>
      <c r="J801" s="6" t="str">
        <f>OBV!F801</f>
        <v>BEARISH</v>
      </c>
      <c r="K801" s="6" t="str">
        <f>OBV!G801</f>
        <v>WEAK</v>
      </c>
      <c r="L801" s="6" t="str">
        <f>OBV!H801</f>
        <v>CONFIRMED BEARISH</v>
      </c>
      <c r="M801" s="8">
        <f t="shared" si="120"/>
        <v>50</v>
      </c>
      <c r="N801" s="8">
        <f t="shared" si="121"/>
        <v>0</v>
      </c>
      <c r="O801" s="8">
        <f t="shared" si="122"/>
        <v>0</v>
      </c>
      <c r="P801" s="8">
        <f t="shared" si="123"/>
        <v>0</v>
      </c>
      <c r="Q801" s="9">
        <f t="shared" si="124"/>
        <v>17.5</v>
      </c>
      <c r="R801" s="9">
        <f t="shared" si="125"/>
        <v>10</v>
      </c>
      <c r="S801" s="9">
        <f t="shared" si="126"/>
        <v>7.5</v>
      </c>
      <c r="T801" s="9">
        <f t="shared" si="127"/>
        <v>12.5</v>
      </c>
      <c r="U801" s="8">
        <f t="shared" si="128"/>
        <v>11.666666666666666</v>
      </c>
      <c r="V801" s="8">
        <f t="shared" si="129"/>
        <v>11.875</v>
      </c>
    </row>
    <row r="802" spans="1:22" ht="13.5" x14ac:dyDescent="0.25">
      <c r="A802" s="3">
        <f>RSI!A802</f>
        <v>43168</v>
      </c>
      <c r="B802" s="2">
        <f>RSI!B802</f>
        <v>6.7328000000000001</v>
      </c>
      <c r="C802" s="2">
        <f>RSI!I802</f>
        <v>24.313809439175628</v>
      </c>
      <c r="D802" s="2">
        <f>MACD!E802</f>
        <v>5.6188335005918688E-2</v>
      </c>
      <c r="E802" s="2">
        <f>MACD!F802</f>
        <v>-1.9771852718994176E-2</v>
      </c>
      <c r="F802" s="2">
        <f>'Moving Avg'!D802</f>
        <v>6.7997800000000002</v>
      </c>
      <c r="G802" s="2">
        <f>'Moving Avg'!F802</f>
        <v>6.953104999999999</v>
      </c>
      <c r="H802" s="2">
        <f>'Moving Avg'!G802</f>
        <v>7.2756380000000016</v>
      </c>
      <c r="I802" s="2">
        <f>'Moving Avg'!H802</f>
        <v>8.5595335000000006</v>
      </c>
      <c r="J802" s="6" t="str">
        <f>OBV!F802</f>
        <v>BEARISH</v>
      </c>
      <c r="K802" s="6" t="str">
        <f>OBV!G802</f>
        <v>WEAK</v>
      </c>
      <c r="L802" s="6" t="str">
        <f>OBV!H802</f>
        <v>CONFIRMED BEARISH</v>
      </c>
      <c r="M802" s="8">
        <f t="shared" si="120"/>
        <v>50</v>
      </c>
      <c r="N802" s="8">
        <f t="shared" si="121"/>
        <v>0</v>
      </c>
      <c r="O802" s="8">
        <f t="shared" si="122"/>
        <v>0</v>
      </c>
      <c r="P802" s="8">
        <f t="shared" si="123"/>
        <v>0</v>
      </c>
      <c r="Q802" s="9">
        <f t="shared" si="124"/>
        <v>17.5</v>
      </c>
      <c r="R802" s="9">
        <f t="shared" si="125"/>
        <v>10</v>
      </c>
      <c r="S802" s="9">
        <f t="shared" si="126"/>
        <v>7.5</v>
      </c>
      <c r="T802" s="9">
        <f t="shared" si="127"/>
        <v>12.5</v>
      </c>
      <c r="U802" s="8">
        <f t="shared" si="128"/>
        <v>11.666666666666666</v>
      </c>
      <c r="V802" s="8">
        <f t="shared" si="129"/>
        <v>11.875</v>
      </c>
    </row>
    <row r="803" spans="1:22" ht="13.5" x14ac:dyDescent="0.25">
      <c r="A803" s="3">
        <f>RSI!A803</f>
        <v>43171</v>
      </c>
      <c r="B803" s="2">
        <f>RSI!B803</f>
        <v>6.6619000000000002</v>
      </c>
      <c r="C803" s="2">
        <f>RSI!I803</f>
        <v>21.5533464286232</v>
      </c>
      <c r="D803" s="2">
        <f>MACD!E803</f>
        <v>6.867625498405161E-2</v>
      </c>
      <c r="E803" s="2">
        <f>MACD!F803</f>
        <v>-2.0822311783850189E-3</v>
      </c>
      <c r="F803" s="2">
        <f>'Moving Avg'!D803</f>
        <v>6.753400000000001</v>
      </c>
      <c r="G803" s="2">
        <f>'Moving Avg'!F803</f>
        <v>6.9447299999999998</v>
      </c>
      <c r="H803" s="2">
        <f>'Moving Avg'!G803</f>
        <v>7.2484500000000001</v>
      </c>
      <c r="I803" s="2">
        <f>'Moving Avg'!H803</f>
        <v>8.5488309999999998</v>
      </c>
      <c r="J803" s="6" t="str">
        <f>OBV!F803</f>
        <v>BEARISH</v>
      </c>
      <c r="K803" s="6" t="str">
        <f>OBV!G803</f>
        <v>WEAK</v>
      </c>
      <c r="L803" s="6" t="str">
        <f>OBV!H803</f>
        <v>CONFIRMED BEARISH</v>
      </c>
      <c r="M803" s="8">
        <f t="shared" si="120"/>
        <v>50</v>
      </c>
      <c r="N803" s="8">
        <f t="shared" si="121"/>
        <v>0</v>
      </c>
      <c r="O803" s="8">
        <f t="shared" si="122"/>
        <v>0</v>
      </c>
      <c r="P803" s="8">
        <f t="shared" si="123"/>
        <v>0</v>
      </c>
      <c r="Q803" s="9">
        <f t="shared" si="124"/>
        <v>17.5</v>
      </c>
      <c r="R803" s="9">
        <f t="shared" si="125"/>
        <v>10</v>
      </c>
      <c r="S803" s="9">
        <f t="shared" si="126"/>
        <v>7.5</v>
      </c>
      <c r="T803" s="9">
        <f t="shared" si="127"/>
        <v>12.5</v>
      </c>
      <c r="U803" s="8">
        <f t="shared" si="128"/>
        <v>11.666666666666666</v>
      </c>
      <c r="V803" s="8">
        <f t="shared" si="129"/>
        <v>11.875</v>
      </c>
    </row>
    <row r="804" spans="1:22" ht="13.5" x14ac:dyDescent="0.25">
      <c r="A804" s="3">
        <f>RSI!A804</f>
        <v>43172</v>
      </c>
      <c r="B804" s="2">
        <f>RSI!B804</f>
        <v>6.7199</v>
      </c>
      <c r="C804" s="2">
        <f>RSI!I804</f>
        <v>28.686284140531129</v>
      </c>
      <c r="D804" s="2">
        <f>MACD!E804</f>
        <v>7.6979026989893562E-2</v>
      </c>
      <c r="E804" s="2">
        <f>MACD!F804</f>
        <v>1.3730020455270697E-2</v>
      </c>
      <c r="F804" s="2">
        <f>'Moving Avg'!D804</f>
        <v>6.72248</v>
      </c>
      <c r="G804" s="2">
        <f>'Moving Avg'!F804</f>
        <v>6.9295899999999993</v>
      </c>
      <c r="H804" s="2">
        <f>'Moving Avg'!G804</f>
        <v>7.2230660000000002</v>
      </c>
      <c r="I804" s="2">
        <f>'Moving Avg'!H804</f>
        <v>8.5384185000000006</v>
      </c>
      <c r="J804" s="6" t="str">
        <f>OBV!F804</f>
        <v>BEARISH</v>
      </c>
      <c r="K804" s="6" t="str">
        <f>OBV!G804</f>
        <v>WEAK</v>
      </c>
      <c r="L804" s="6" t="str">
        <f>OBV!H804</f>
        <v>CONFIRMED BEARISH</v>
      </c>
      <c r="M804" s="8">
        <f t="shared" si="120"/>
        <v>50</v>
      </c>
      <c r="N804" s="8">
        <f t="shared" si="121"/>
        <v>0</v>
      </c>
      <c r="O804" s="8">
        <f t="shared" si="122"/>
        <v>0</v>
      </c>
      <c r="P804" s="8">
        <f t="shared" si="123"/>
        <v>0</v>
      </c>
      <c r="Q804" s="9">
        <f t="shared" si="124"/>
        <v>17.5</v>
      </c>
      <c r="R804" s="9">
        <f t="shared" si="125"/>
        <v>10</v>
      </c>
      <c r="S804" s="9">
        <f t="shared" si="126"/>
        <v>7.5</v>
      </c>
      <c r="T804" s="9">
        <f t="shared" si="127"/>
        <v>12.5</v>
      </c>
      <c r="U804" s="8">
        <f t="shared" si="128"/>
        <v>11.666666666666666</v>
      </c>
      <c r="V804" s="8">
        <f t="shared" si="129"/>
        <v>11.875</v>
      </c>
    </row>
    <row r="805" spans="1:22" ht="13.5" x14ac:dyDescent="0.25">
      <c r="A805" s="3">
        <f>RSI!A805</f>
        <v>43173</v>
      </c>
      <c r="B805" s="2">
        <f>RSI!B805</f>
        <v>6.6683000000000003</v>
      </c>
      <c r="C805" s="2">
        <f>RSI!I805</f>
        <v>26.387497783715133</v>
      </c>
      <c r="D805" s="2">
        <f>MACD!E805</f>
        <v>7.6473460590026576E-2</v>
      </c>
      <c r="E805" s="2">
        <f>MACD!F805</f>
        <v>2.6278708482221875E-2</v>
      </c>
      <c r="F805" s="2">
        <f>'Moving Avg'!D805</f>
        <v>6.7031400000000003</v>
      </c>
      <c r="G805" s="2">
        <f>'Moving Avg'!F805</f>
        <v>6.9118699999999986</v>
      </c>
      <c r="H805" s="2">
        <f>'Moving Avg'!G805</f>
        <v>7.1940720000000002</v>
      </c>
      <c r="I805" s="2">
        <f>'Moving Avg'!H805</f>
        <v>8.5277480000000008</v>
      </c>
      <c r="J805" s="6" t="str">
        <f>OBV!F805</f>
        <v>BEARISH</v>
      </c>
      <c r="K805" s="6" t="str">
        <f>OBV!G805</f>
        <v>WEAK</v>
      </c>
      <c r="L805" s="6" t="str">
        <f>OBV!H805</f>
        <v>CONFIRMED BEARISH</v>
      </c>
      <c r="M805" s="8">
        <f t="shared" si="120"/>
        <v>50</v>
      </c>
      <c r="N805" s="8">
        <f t="shared" si="121"/>
        <v>0</v>
      </c>
      <c r="O805" s="8">
        <f t="shared" si="122"/>
        <v>0</v>
      </c>
      <c r="P805" s="8">
        <f t="shared" si="123"/>
        <v>0</v>
      </c>
      <c r="Q805" s="9">
        <f t="shared" si="124"/>
        <v>17.5</v>
      </c>
      <c r="R805" s="9">
        <f t="shared" si="125"/>
        <v>10</v>
      </c>
      <c r="S805" s="9">
        <f t="shared" si="126"/>
        <v>7.5</v>
      </c>
      <c r="T805" s="9">
        <f t="shared" si="127"/>
        <v>12.5</v>
      </c>
      <c r="U805" s="8">
        <f t="shared" si="128"/>
        <v>11.666666666666666</v>
      </c>
      <c r="V805" s="8">
        <f t="shared" si="129"/>
        <v>11.875</v>
      </c>
    </row>
    <row r="806" spans="1:22" ht="13.5" x14ac:dyDescent="0.25">
      <c r="A806" s="3">
        <f>RSI!A806</f>
        <v>43174</v>
      </c>
      <c r="B806" s="2">
        <f>RSI!B806</f>
        <v>6.6360999999999999</v>
      </c>
      <c r="C806" s="2">
        <f>RSI!I806</f>
        <v>25.039053293488024</v>
      </c>
      <c r="D806" s="2">
        <f>MACD!E806</f>
        <v>8.0160854885402699E-2</v>
      </c>
      <c r="E806" s="2">
        <f>MACD!F806</f>
        <v>3.7055137762858043E-2</v>
      </c>
      <c r="F806" s="2">
        <f>'Moving Avg'!D806</f>
        <v>6.6837999999999997</v>
      </c>
      <c r="G806" s="2">
        <f>'Moving Avg'!F806</f>
        <v>6.8912499999999994</v>
      </c>
      <c r="H806" s="2">
        <f>'Moving Avg'!G806</f>
        <v>7.1657219999999988</v>
      </c>
      <c r="I806" s="2">
        <f>'Moving Avg'!H806</f>
        <v>8.5167629999999992</v>
      </c>
      <c r="J806" s="6" t="str">
        <f>OBV!F806</f>
        <v>BEARISH</v>
      </c>
      <c r="K806" s="6" t="str">
        <f>OBV!G806</f>
        <v>WEAK</v>
      </c>
      <c r="L806" s="6" t="str">
        <f>OBV!H806</f>
        <v>CONFIRMED BEARISH</v>
      </c>
      <c r="M806" s="8">
        <f t="shared" si="120"/>
        <v>50</v>
      </c>
      <c r="N806" s="8">
        <f t="shared" si="121"/>
        <v>0</v>
      </c>
      <c r="O806" s="8">
        <f t="shared" si="122"/>
        <v>0</v>
      </c>
      <c r="P806" s="8">
        <f t="shared" si="123"/>
        <v>0</v>
      </c>
      <c r="Q806" s="9">
        <f t="shared" si="124"/>
        <v>17.5</v>
      </c>
      <c r="R806" s="9">
        <f t="shared" si="125"/>
        <v>10</v>
      </c>
      <c r="S806" s="9">
        <f t="shared" si="126"/>
        <v>7.5</v>
      </c>
      <c r="T806" s="9">
        <f t="shared" si="127"/>
        <v>12.5</v>
      </c>
      <c r="U806" s="8">
        <f t="shared" si="128"/>
        <v>11.666666666666666</v>
      </c>
      <c r="V806" s="8">
        <f t="shared" si="129"/>
        <v>11.875</v>
      </c>
    </row>
    <row r="807" spans="1:22" ht="13.5" x14ac:dyDescent="0.25">
      <c r="A807" s="3">
        <f>RSI!A807</f>
        <v>43175</v>
      </c>
      <c r="B807" s="2">
        <f>RSI!B807</f>
        <v>6.6167999999999996</v>
      </c>
      <c r="C807" s="2">
        <f>RSI!I807</f>
        <v>24.239504946506145</v>
      </c>
      <c r="D807" s="2">
        <f>MACD!E807</f>
        <v>8.6502706770549054E-2</v>
      </c>
      <c r="E807" s="2">
        <f>MACD!F807</f>
        <v>4.6944651564396242E-2</v>
      </c>
      <c r="F807" s="2">
        <f>'Moving Avg'!D807</f>
        <v>6.6605999999999996</v>
      </c>
      <c r="G807" s="2">
        <f>'Moving Avg'!F807</f>
        <v>6.8677350000000006</v>
      </c>
      <c r="H807" s="2">
        <f>'Moving Avg'!G807</f>
        <v>7.1356979999999979</v>
      </c>
      <c r="I807" s="2">
        <f>'Moving Avg'!H807</f>
        <v>8.5058349999999994</v>
      </c>
      <c r="J807" s="6" t="str">
        <f>OBV!F807</f>
        <v>BEARISH</v>
      </c>
      <c r="K807" s="6" t="str">
        <f>OBV!G807</f>
        <v>WEAK</v>
      </c>
      <c r="L807" s="6" t="str">
        <f>OBV!H807</f>
        <v>CONFIRMED BEARISH</v>
      </c>
      <c r="M807" s="8">
        <f t="shared" si="120"/>
        <v>50</v>
      </c>
      <c r="N807" s="8">
        <f t="shared" si="121"/>
        <v>0</v>
      </c>
      <c r="O807" s="8">
        <f t="shared" si="122"/>
        <v>0</v>
      </c>
      <c r="P807" s="8">
        <f t="shared" si="123"/>
        <v>0</v>
      </c>
      <c r="Q807" s="9">
        <f t="shared" si="124"/>
        <v>17.5</v>
      </c>
      <c r="R807" s="9">
        <f t="shared" si="125"/>
        <v>10</v>
      </c>
      <c r="S807" s="9">
        <f t="shared" si="126"/>
        <v>7.5</v>
      </c>
      <c r="T807" s="9">
        <f t="shared" si="127"/>
        <v>12.5</v>
      </c>
      <c r="U807" s="8">
        <f t="shared" si="128"/>
        <v>11.666666666666666</v>
      </c>
      <c r="V807" s="8">
        <f t="shared" si="129"/>
        <v>11.875</v>
      </c>
    </row>
    <row r="808" spans="1:22" ht="13.5" x14ac:dyDescent="0.25">
      <c r="A808" s="3">
        <f>RSI!A808</f>
        <v>43178</v>
      </c>
      <c r="B808" s="2">
        <f>RSI!B808</f>
        <v>6.6360999999999999</v>
      </c>
      <c r="C808" s="2">
        <f>RSI!I808</f>
        <v>26.758171565044293</v>
      </c>
      <c r="D808" s="2">
        <f>MACD!E808</f>
        <v>9.2212673839874526E-2</v>
      </c>
      <c r="E808" s="2">
        <f>MACD!F808</f>
        <v>5.5998256019491904E-2</v>
      </c>
      <c r="F808" s="2">
        <f>'Moving Avg'!D808</f>
        <v>6.6554400000000005</v>
      </c>
      <c r="G808" s="2">
        <f>'Moving Avg'!F808</f>
        <v>6.845184999999999</v>
      </c>
      <c r="H808" s="2">
        <f>'Moving Avg'!G808</f>
        <v>7.1073479999999982</v>
      </c>
      <c r="I808" s="2">
        <f>'Moving Avg'!H808</f>
        <v>8.4950034999999993</v>
      </c>
      <c r="J808" s="6" t="str">
        <f>OBV!F808</f>
        <v>BULLISH</v>
      </c>
      <c r="K808" s="6" t="str">
        <f>OBV!G808</f>
        <v>STRONG</v>
      </c>
      <c r="L808" s="6" t="str">
        <f>OBV!H808</f>
        <v>BULLISH DIVERGENCE</v>
      </c>
      <c r="M808" s="8">
        <f t="shared" si="120"/>
        <v>50</v>
      </c>
      <c r="N808" s="8">
        <f t="shared" si="121"/>
        <v>0</v>
      </c>
      <c r="O808" s="8">
        <f t="shared" si="122"/>
        <v>0</v>
      </c>
      <c r="P808" s="8">
        <f t="shared" si="123"/>
        <v>83</v>
      </c>
      <c r="Q808" s="9">
        <f t="shared" si="124"/>
        <v>29.95</v>
      </c>
      <c r="R808" s="9">
        <f t="shared" si="125"/>
        <v>30.75</v>
      </c>
      <c r="S808" s="9">
        <f t="shared" si="126"/>
        <v>44.85</v>
      </c>
      <c r="T808" s="9">
        <f t="shared" si="127"/>
        <v>33.25</v>
      </c>
      <c r="U808" s="8">
        <f t="shared" si="128"/>
        <v>35.183333333333337</v>
      </c>
      <c r="V808" s="8">
        <f t="shared" si="129"/>
        <v>34.700000000000003</v>
      </c>
    </row>
    <row r="809" spans="1:22" ht="13.5" x14ac:dyDescent="0.25">
      <c r="A809" s="3">
        <f>RSI!A809</f>
        <v>43180</v>
      </c>
      <c r="B809" s="2">
        <f>RSI!B809</f>
        <v>6.7649999999999997</v>
      </c>
      <c r="C809" s="2">
        <f>RSI!I809</f>
        <v>40.891858789934908</v>
      </c>
      <c r="D809" s="2">
        <f>MACD!E809</f>
        <v>8.6054811300572354E-2</v>
      </c>
      <c r="E809" s="2">
        <f>MACD!F809</f>
        <v>6.2009567075707997E-2</v>
      </c>
      <c r="F809" s="2">
        <f>'Moving Avg'!D809</f>
        <v>6.6644600000000001</v>
      </c>
      <c r="G809" s="2">
        <f>'Moving Avg'!F809</f>
        <v>6.8300450000000001</v>
      </c>
      <c r="H809" s="2">
        <f>'Moving Avg'!G809</f>
        <v>7.082221999999998</v>
      </c>
      <c r="I809" s="2">
        <f>'Moving Avg'!H809</f>
        <v>8.4845089999999992</v>
      </c>
      <c r="J809" s="6" t="str">
        <f>OBV!F809</f>
        <v>BULLISH</v>
      </c>
      <c r="K809" s="6" t="str">
        <f>OBV!G809</f>
        <v>STRONG</v>
      </c>
      <c r="L809" s="6" t="str">
        <f>OBV!H809</f>
        <v>CONFIRMED BULLISH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100</v>
      </c>
      <c r="Q809" s="9">
        <f t="shared" si="124"/>
        <v>23.75</v>
      </c>
      <c r="R809" s="9">
        <f t="shared" si="125"/>
        <v>30</v>
      </c>
      <c r="S809" s="9">
        <f t="shared" si="126"/>
        <v>48.75</v>
      </c>
      <c r="T809" s="9">
        <f t="shared" si="127"/>
        <v>31.25</v>
      </c>
      <c r="U809" s="8">
        <f t="shared" si="128"/>
        <v>34.166666666666664</v>
      </c>
      <c r="V809" s="8">
        <f t="shared" si="129"/>
        <v>33.4375</v>
      </c>
    </row>
    <row r="810" spans="1:22" ht="13.5" x14ac:dyDescent="0.25">
      <c r="A810" s="3">
        <f>RSI!A810</f>
        <v>43181</v>
      </c>
      <c r="B810" s="2">
        <f>RSI!B810</f>
        <v>6.7649999999999997</v>
      </c>
      <c r="C810" s="2">
        <f>RSI!I810</f>
        <v>40.891858789934908</v>
      </c>
      <c r="D810" s="2">
        <f>MACD!E810</f>
        <v>6.465130291450194E-2</v>
      </c>
      <c r="E810" s="2">
        <f>MACD!F810</f>
        <v>6.2537914243466788E-2</v>
      </c>
      <c r="F810" s="2">
        <f>'Moving Avg'!D810</f>
        <v>6.6837999999999997</v>
      </c>
      <c r="G810" s="2">
        <f>'Moving Avg'!F810</f>
        <v>6.8139399999999979</v>
      </c>
      <c r="H810" s="2">
        <f>'Moving Avg'!G810</f>
        <v>7.0577399999999981</v>
      </c>
      <c r="I810" s="2">
        <f>'Moving Avg'!H810</f>
        <v>8.4737065000000005</v>
      </c>
      <c r="J810" s="6" t="str">
        <f>OBV!F810</f>
        <v>BULLISH</v>
      </c>
      <c r="K810" s="6" t="str">
        <f>OBV!G810</f>
        <v>STRONG</v>
      </c>
      <c r="L810" s="6" t="str">
        <f>OBV!H810</f>
        <v>CONFIRMED BULLISH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100</v>
      </c>
      <c r="Q810" s="9">
        <f t="shared" si="124"/>
        <v>23.75</v>
      </c>
      <c r="R810" s="9">
        <f t="shared" si="125"/>
        <v>30</v>
      </c>
      <c r="S810" s="9">
        <f t="shared" si="126"/>
        <v>48.75</v>
      </c>
      <c r="T810" s="9">
        <f t="shared" si="127"/>
        <v>31.25</v>
      </c>
      <c r="U810" s="8">
        <f t="shared" si="128"/>
        <v>34.166666666666664</v>
      </c>
      <c r="V810" s="8">
        <f t="shared" si="129"/>
        <v>33.4375</v>
      </c>
    </row>
    <row r="811" spans="1:22" ht="13.5" x14ac:dyDescent="0.25">
      <c r="A811" s="3">
        <f>RSI!A811</f>
        <v>43182</v>
      </c>
      <c r="B811" s="2">
        <f>RSI!B811</f>
        <v>6.7649999999999997</v>
      </c>
      <c r="C811" s="2">
        <f>RSI!I811</f>
        <v>40.891858789934908</v>
      </c>
      <c r="D811" s="2">
        <f>MACD!E811</f>
        <v>4.2191559273968338E-2</v>
      </c>
      <c r="E811" s="2">
        <f>MACD!F811</f>
        <v>5.8468643249567104E-2</v>
      </c>
      <c r="F811" s="2">
        <f>'Moving Avg'!D811</f>
        <v>6.7095799999999999</v>
      </c>
      <c r="G811" s="2">
        <f>'Moving Avg'!F811</f>
        <v>6.7978349999999992</v>
      </c>
      <c r="H811" s="2">
        <f>'Moving Avg'!G811</f>
        <v>7.0332579999999973</v>
      </c>
      <c r="I811" s="2">
        <f>'Moving Avg'!H811</f>
        <v>8.4624425000000016</v>
      </c>
      <c r="J811" s="6" t="str">
        <f>OBV!F811</f>
        <v>BULLISH</v>
      </c>
      <c r="K811" s="6" t="str">
        <f>OBV!G811</f>
        <v>STRONG</v>
      </c>
      <c r="L811" s="6" t="str">
        <f>OBV!H811</f>
        <v>CONFIRMED BULLISH</v>
      </c>
      <c r="M811" s="8">
        <f t="shared" si="120"/>
        <v>25</v>
      </c>
      <c r="N811" s="8">
        <f t="shared" si="121"/>
        <v>45</v>
      </c>
      <c r="O811" s="8">
        <f t="shared" si="122"/>
        <v>0</v>
      </c>
      <c r="P811" s="8">
        <f t="shared" si="123"/>
        <v>100</v>
      </c>
      <c r="Q811" s="9">
        <f t="shared" si="124"/>
        <v>39.5</v>
      </c>
      <c r="R811" s="9">
        <f t="shared" si="125"/>
        <v>39</v>
      </c>
      <c r="S811" s="9">
        <f t="shared" si="126"/>
        <v>55.5</v>
      </c>
      <c r="T811" s="9">
        <f t="shared" si="127"/>
        <v>42.5</v>
      </c>
      <c r="U811" s="8">
        <f t="shared" si="128"/>
        <v>44.666666666666664</v>
      </c>
      <c r="V811" s="8">
        <f t="shared" si="129"/>
        <v>44.125</v>
      </c>
    </row>
    <row r="812" spans="1:22" ht="13.5" x14ac:dyDescent="0.25">
      <c r="A812" s="3">
        <f>RSI!A812</f>
        <v>43185</v>
      </c>
      <c r="B812" s="2">
        <f>RSI!B812</f>
        <v>6.7649999999999997</v>
      </c>
      <c r="C812" s="2">
        <f>RSI!I812</f>
        <v>40.891858789934894</v>
      </c>
      <c r="D812" s="2">
        <f>MACD!E812</f>
        <v>2.3747126971282562E-2</v>
      </c>
      <c r="E812" s="2">
        <f>MACD!F812</f>
        <v>5.15243399939102E-2</v>
      </c>
      <c r="F812" s="2">
        <f>'Moving Avg'!D812</f>
        <v>6.7392200000000004</v>
      </c>
      <c r="G812" s="2">
        <f>'Moving Avg'!F812</f>
        <v>6.7817299999999987</v>
      </c>
      <c r="H812" s="2">
        <f>'Moving Avg'!G812</f>
        <v>7.0094199999999978</v>
      </c>
      <c r="I812" s="2">
        <f>'Moving Avg'!H812</f>
        <v>8.4519480000000016</v>
      </c>
      <c r="J812" s="6" t="str">
        <f>OBV!F812</f>
        <v>BULLISH</v>
      </c>
      <c r="K812" s="6" t="str">
        <f>OBV!G812</f>
        <v>STRONG</v>
      </c>
      <c r="L812" s="6" t="str">
        <f>OBV!H812</f>
        <v>CONFIRMED BULLISH</v>
      </c>
      <c r="M812" s="8">
        <f t="shared" si="120"/>
        <v>25</v>
      </c>
      <c r="N812" s="8">
        <f t="shared" si="121"/>
        <v>100</v>
      </c>
      <c r="O812" s="8">
        <f t="shared" si="122"/>
        <v>0</v>
      </c>
      <c r="P812" s="8">
        <f t="shared" si="123"/>
        <v>100</v>
      </c>
      <c r="Q812" s="9">
        <f t="shared" si="124"/>
        <v>58.75</v>
      </c>
      <c r="R812" s="9">
        <f t="shared" si="125"/>
        <v>50</v>
      </c>
      <c r="S812" s="9">
        <f t="shared" si="126"/>
        <v>63.75</v>
      </c>
      <c r="T812" s="9">
        <f t="shared" si="127"/>
        <v>56.25</v>
      </c>
      <c r="U812" s="8">
        <f t="shared" si="128"/>
        <v>57.5</v>
      </c>
      <c r="V812" s="8">
        <f t="shared" si="129"/>
        <v>57.1875</v>
      </c>
    </row>
    <row r="813" spans="1:22" ht="13.5" x14ac:dyDescent="0.25">
      <c r="A813" s="3">
        <f>RSI!A813</f>
        <v>43186</v>
      </c>
      <c r="B813" s="2">
        <f>RSI!B813</f>
        <v>6.7649999999999997</v>
      </c>
      <c r="C813" s="2">
        <f>RSI!I813</f>
        <v>40.891858789934894</v>
      </c>
      <c r="D813" s="2">
        <f>MACD!E813</f>
        <v>-2.2489054820606924E-3</v>
      </c>
      <c r="E813" s="2">
        <f>MACD!F813</f>
        <v>4.0769690898716023E-2</v>
      </c>
      <c r="F813" s="2">
        <f>'Moving Avg'!D813</f>
        <v>6.7649999999999988</v>
      </c>
      <c r="G813" s="2">
        <f>'Moving Avg'!F813</f>
        <v>6.7710999999999988</v>
      </c>
      <c r="H813" s="2">
        <f>'Moving Avg'!G813</f>
        <v>6.9881579999999976</v>
      </c>
      <c r="I813" s="2">
        <f>'Moving Avg'!H813</f>
        <v>8.4414535000000015</v>
      </c>
      <c r="J813" s="6" t="str">
        <f>OBV!F813</f>
        <v>BULLISH</v>
      </c>
      <c r="K813" s="6" t="str">
        <f>OBV!G813</f>
        <v>STRONG</v>
      </c>
      <c r="L813" s="6" t="str">
        <f>OBV!H813</f>
        <v>CONFIRMED BULLISH</v>
      </c>
      <c r="M813" s="8">
        <f t="shared" si="120"/>
        <v>25</v>
      </c>
      <c r="N813" s="8">
        <f t="shared" si="121"/>
        <v>100</v>
      </c>
      <c r="O813" s="8">
        <f t="shared" si="122"/>
        <v>0</v>
      </c>
      <c r="P813" s="8">
        <f t="shared" si="123"/>
        <v>100</v>
      </c>
      <c r="Q813" s="9">
        <f t="shared" si="124"/>
        <v>58.75</v>
      </c>
      <c r="R813" s="9">
        <f t="shared" si="125"/>
        <v>50</v>
      </c>
      <c r="S813" s="9">
        <f t="shared" si="126"/>
        <v>63.75</v>
      </c>
      <c r="T813" s="9">
        <f t="shared" si="127"/>
        <v>56.25</v>
      </c>
      <c r="U813" s="8">
        <f t="shared" si="128"/>
        <v>57.5</v>
      </c>
      <c r="V813" s="8">
        <f t="shared" si="129"/>
        <v>57.1875</v>
      </c>
    </row>
    <row r="814" spans="1:22" ht="13.5" x14ac:dyDescent="0.25">
      <c r="A814" s="3">
        <f>RSI!A814</f>
        <v>43187</v>
      </c>
      <c r="B814" s="2">
        <f>RSI!B814</f>
        <v>6.6940999999999997</v>
      </c>
      <c r="C814" s="2">
        <f>RSI!I814</f>
        <v>35.442587240370784</v>
      </c>
      <c r="D814" s="2">
        <f>MACD!E814</f>
        <v>-9.5905388232022659E-3</v>
      </c>
      <c r="E814" s="2">
        <f>MACD!F814</f>
        <v>3.0697644954332363E-2</v>
      </c>
      <c r="F814" s="2">
        <f>'Moving Avg'!D814</f>
        <v>6.75082</v>
      </c>
      <c r="G814" s="2">
        <f>'Moving Avg'!F814</f>
        <v>6.7569249999999998</v>
      </c>
      <c r="H814" s="2">
        <f>'Moving Avg'!G814</f>
        <v>6.9661239999999971</v>
      </c>
      <c r="I814" s="2">
        <f>'Moving Avg'!H814</f>
        <v>8.4306044999999994</v>
      </c>
      <c r="J814" s="6" t="str">
        <f>OBV!F814</f>
        <v>BEARISH</v>
      </c>
      <c r="K814" s="6" t="str">
        <f>OBV!G814</f>
        <v>NEUTRAL</v>
      </c>
      <c r="L814" s="6" t="str">
        <f>OBV!H814</f>
        <v>CONFIRMED BEARISH</v>
      </c>
      <c r="M814" s="8">
        <f t="shared" si="120"/>
        <v>25</v>
      </c>
      <c r="N814" s="8">
        <f t="shared" si="121"/>
        <v>100</v>
      </c>
      <c r="O814" s="8">
        <f t="shared" si="122"/>
        <v>0</v>
      </c>
      <c r="P814" s="8">
        <f t="shared" si="123"/>
        <v>16.5</v>
      </c>
      <c r="Q814" s="9">
        <f t="shared" si="124"/>
        <v>46.225000000000001</v>
      </c>
      <c r="R814" s="9">
        <f t="shared" si="125"/>
        <v>29.125</v>
      </c>
      <c r="S814" s="9">
        <f t="shared" si="126"/>
        <v>26.175000000000001</v>
      </c>
      <c r="T814" s="9">
        <f t="shared" si="127"/>
        <v>35.375</v>
      </c>
      <c r="U814" s="8">
        <f t="shared" si="128"/>
        <v>33.841666666666661</v>
      </c>
      <c r="V814" s="8">
        <f t="shared" si="129"/>
        <v>34.224999999999994</v>
      </c>
    </row>
    <row r="815" spans="1:22" ht="13.5" x14ac:dyDescent="0.25">
      <c r="A815" s="3">
        <f>RSI!A815</f>
        <v>43188</v>
      </c>
      <c r="B815" s="2">
        <f>RSI!B815</f>
        <v>6.6039000000000003</v>
      </c>
      <c r="C815" s="2">
        <f>RSI!I815</f>
        <v>29.970632548401312</v>
      </c>
      <c r="D815" s="2">
        <f>MACD!E815</f>
        <v>-1.6196199830385893E-2</v>
      </c>
      <c r="E815" s="2">
        <f>MACD!F815</f>
        <v>2.1318875997388714E-2</v>
      </c>
      <c r="F815" s="2">
        <f>'Moving Avg'!D815</f>
        <v>6.7185999999999995</v>
      </c>
      <c r="G815" s="2">
        <f>'Moving Avg'!F815</f>
        <v>6.7424300000000006</v>
      </c>
      <c r="H815" s="2">
        <f>'Moving Avg'!G815</f>
        <v>6.9435739999999972</v>
      </c>
      <c r="I815" s="2">
        <f>'Moving Avg'!H815</f>
        <v>8.4193044999999991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  <c r="M815" s="8">
        <f t="shared" si="120"/>
        <v>50</v>
      </c>
      <c r="N815" s="8">
        <f t="shared" si="121"/>
        <v>100</v>
      </c>
      <c r="O815" s="8">
        <f t="shared" si="122"/>
        <v>0</v>
      </c>
      <c r="P815" s="8">
        <f t="shared" si="123"/>
        <v>0</v>
      </c>
      <c r="Q815" s="9">
        <f t="shared" si="124"/>
        <v>52.5</v>
      </c>
      <c r="R815" s="9">
        <f t="shared" si="125"/>
        <v>30</v>
      </c>
      <c r="S815" s="9">
        <f t="shared" si="126"/>
        <v>22.5</v>
      </c>
      <c r="T815" s="9">
        <f t="shared" si="127"/>
        <v>37.5</v>
      </c>
      <c r="U815" s="8">
        <f t="shared" si="128"/>
        <v>35</v>
      </c>
      <c r="V815" s="8">
        <f t="shared" si="129"/>
        <v>35.625</v>
      </c>
    </row>
    <row r="816" spans="1:22" ht="13.5" x14ac:dyDescent="0.25">
      <c r="A816" s="3">
        <f>RSI!A816</f>
        <v>43189</v>
      </c>
      <c r="B816" s="2">
        <f>RSI!B816</f>
        <v>6.6360999999999999</v>
      </c>
      <c r="C816" s="2">
        <f>RSI!I816</f>
        <v>33.894281320832278</v>
      </c>
      <c r="D816" s="2">
        <f>MACD!E816</f>
        <v>-2.7792131390653729E-2</v>
      </c>
      <c r="E816" s="2">
        <f>MACD!F816</f>
        <v>1.1496674519780228E-2</v>
      </c>
      <c r="F816" s="2">
        <f>'Moving Avg'!D816</f>
        <v>6.6928200000000002</v>
      </c>
      <c r="G816" s="2">
        <f>'Moving Avg'!F816</f>
        <v>6.7295449999999999</v>
      </c>
      <c r="H816" s="2">
        <f>'Moving Avg'!G816</f>
        <v>6.9229559999999966</v>
      </c>
      <c r="I816" s="2">
        <f>'Moving Avg'!H816</f>
        <v>8.4081654999999991</v>
      </c>
      <c r="J816" s="6" t="str">
        <f>OBV!F816</f>
        <v>BEARISH</v>
      </c>
      <c r="K816" s="6" t="str">
        <f>OBV!G816</f>
        <v>WEAK</v>
      </c>
      <c r="L816" s="6" t="str">
        <f>OBV!H816</f>
        <v>CONFIRMED BEARISH</v>
      </c>
      <c r="M816" s="8">
        <f t="shared" si="120"/>
        <v>25</v>
      </c>
      <c r="N816" s="8">
        <f t="shared" si="121"/>
        <v>100</v>
      </c>
      <c r="O816" s="8">
        <f t="shared" si="122"/>
        <v>0</v>
      </c>
      <c r="P816" s="8">
        <f t="shared" si="123"/>
        <v>0</v>
      </c>
      <c r="Q816" s="9">
        <f t="shared" si="124"/>
        <v>43.75</v>
      </c>
      <c r="R816" s="9">
        <f t="shared" si="125"/>
        <v>25</v>
      </c>
      <c r="S816" s="9">
        <f t="shared" si="126"/>
        <v>18.75</v>
      </c>
      <c r="T816" s="9">
        <f t="shared" si="127"/>
        <v>31.25</v>
      </c>
      <c r="U816" s="8">
        <f t="shared" si="128"/>
        <v>29.166666666666668</v>
      </c>
      <c r="V816" s="8">
        <f t="shared" si="129"/>
        <v>29.6875</v>
      </c>
    </row>
    <row r="817" spans="1:22" ht="13.5" x14ac:dyDescent="0.25">
      <c r="A817" s="3">
        <f>RSI!A817</f>
        <v>43192</v>
      </c>
      <c r="B817" s="2">
        <f>RSI!B817</f>
        <v>6.6360999999999999</v>
      </c>
      <c r="C817" s="2">
        <f>RSI!I817</f>
        <v>33.894281320832278</v>
      </c>
      <c r="D817" s="2">
        <f>MACD!E817</f>
        <v>-3.9529774278149965E-2</v>
      </c>
      <c r="E817" s="2">
        <f>MACD!F817</f>
        <v>1.2913847601941884E-3</v>
      </c>
      <c r="F817" s="2">
        <f>'Moving Avg'!D817</f>
        <v>6.6670400000000001</v>
      </c>
      <c r="G817" s="2">
        <f>'Moving Avg'!F817</f>
        <v>6.7166600000000001</v>
      </c>
      <c r="H817" s="2">
        <f>'Moving Avg'!G817</f>
        <v>6.9056879999999978</v>
      </c>
      <c r="I817" s="2">
        <f>'Moving Avg'!H817</f>
        <v>8.3970264999999973</v>
      </c>
      <c r="J817" s="6" t="str">
        <f>OBV!F817</f>
        <v>BEARISH</v>
      </c>
      <c r="K817" s="6" t="str">
        <f>OBV!G817</f>
        <v>WEAK</v>
      </c>
      <c r="L817" s="6" t="str">
        <f>OBV!H817</f>
        <v>CONFIRMED BEARISH</v>
      </c>
      <c r="M817" s="8">
        <f t="shared" si="120"/>
        <v>25</v>
      </c>
      <c r="N817" s="8">
        <f t="shared" si="121"/>
        <v>100</v>
      </c>
      <c r="O817" s="8">
        <f t="shared" si="122"/>
        <v>0</v>
      </c>
      <c r="P817" s="8">
        <f t="shared" si="123"/>
        <v>0</v>
      </c>
      <c r="Q817" s="9">
        <f t="shared" si="124"/>
        <v>43.75</v>
      </c>
      <c r="R817" s="9">
        <f t="shared" si="125"/>
        <v>25</v>
      </c>
      <c r="S817" s="9">
        <f t="shared" si="126"/>
        <v>18.75</v>
      </c>
      <c r="T817" s="9">
        <f t="shared" si="127"/>
        <v>31.25</v>
      </c>
      <c r="U817" s="8">
        <f t="shared" si="128"/>
        <v>29.166666666666668</v>
      </c>
      <c r="V817" s="8">
        <f t="shared" si="129"/>
        <v>29.6875</v>
      </c>
    </row>
    <row r="818" spans="1:22" ht="13.5" x14ac:dyDescent="0.25">
      <c r="A818" s="3">
        <f>RSI!A818</f>
        <v>43193</v>
      </c>
      <c r="B818" s="2">
        <f>RSI!B818</f>
        <v>6.6360999999999999</v>
      </c>
      <c r="C818" s="2">
        <f>RSI!I818</f>
        <v>33.894281320832278</v>
      </c>
      <c r="D818" s="2">
        <f>MACD!E818</f>
        <v>-4.5526163728146329E-2</v>
      </c>
      <c r="E818" s="2">
        <f>MACD!F818</f>
        <v>-8.0721249374739162E-3</v>
      </c>
      <c r="F818" s="2">
        <f>'Moving Avg'!D818</f>
        <v>6.6412599999999999</v>
      </c>
      <c r="G818" s="2">
        <f>'Moving Avg'!F818</f>
        <v>6.7037750000000003</v>
      </c>
      <c r="H818" s="2">
        <f>'Moving Avg'!G818</f>
        <v>6.8928019999999979</v>
      </c>
      <c r="I818" s="2">
        <f>'Moving Avg'!H818</f>
        <v>8.3864719999999977</v>
      </c>
      <c r="J818" s="6" t="str">
        <f>OBV!F818</f>
        <v>BEARISH</v>
      </c>
      <c r="K818" s="6" t="str">
        <f>OBV!G818</f>
        <v>WEAK</v>
      </c>
      <c r="L818" s="6" t="str">
        <f>OBV!H818</f>
        <v>CONFIRMED BEARISH</v>
      </c>
      <c r="M818" s="8">
        <f t="shared" si="120"/>
        <v>25</v>
      </c>
      <c r="N818" s="8">
        <f t="shared" si="121"/>
        <v>100</v>
      </c>
      <c r="O818" s="8">
        <f t="shared" si="122"/>
        <v>0</v>
      </c>
      <c r="P818" s="8">
        <f t="shared" si="123"/>
        <v>0</v>
      </c>
      <c r="Q818" s="9">
        <f t="shared" si="124"/>
        <v>43.75</v>
      </c>
      <c r="R818" s="9">
        <f t="shared" si="125"/>
        <v>25</v>
      </c>
      <c r="S818" s="9">
        <f t="shared" si="126"/>
        <v>18.75</v>
      </c>
      <c r="T818" s="9">
        <f t="shared" si="127"/>
        <v>31.25</v>
      </c>
      <c r="U818" s="8">
        <f t="shared" si="128"/>
        <v>29.166666666666668</v>
      </c>
      <c r="V818" s="8">
        <f t="shared" si="129"/>
        <v>29.6875</v>
      </c>
    </row>
    <row r="819" spans="1:22" ht="13.5" x14ac:dyDescent="0.25">
      <c r="A819" s="3">
        <f>RSI!A819</f>
        <v>43194</v>
      </c>
      <c r="B819" s="2">
        <f>RSI!B819</f>
        <v>6.6360999999999999</v>
      </c>
      <c r="C819" s="2">
        <f>RSI!I819</f>
        <v>33.894281320832278</v>
      </c>
      <c r="D819" s="2">
        <f>MACD!E819</f>
        <v>-2.987460373907691E-2</v>
      </c>
      <c r="E819" s="2">
        <f>MACD!F819</f>
        <v>-1.2432620697794515E-2</v>
      </c>
      <c r="F819" s="2">
        <f>'Moving Avg'!D819</f>
        <v>6.6296599999999994</v>
      </c>
      <c r="G819" s="2">
        <f>'Moving Avg'!F819</f>
        <v>6.6918549999999994</v>
      </c>
      <c r="H819" s="2">
        <f>'Moving Avg'!G819</f>
        <v>6.8812039999999977</v>
      </c>
      <c r="I819" s="2">
        <f>'Moving Avg'!H819</f>
        <v>8.3756404999999958</v>
      </c>
      <c r="J819" s="6" t="str">
        <f>OBV!F819</f>
        <v>BEARISH</v>
      </c>
      <c r="K819" s="6" t="str">
        <f>OBV!G819</f>
        <v>WEAK</v>
      </c>
      <c r="L819" s="6" t="str">
        <f>OBV!H819</f>
        <v>CONFIRMED BEARISH</v>
      </c>
      <c r="M819" s="8">
        <f t="shared" si="120"/>
        <v>25</v>
      </c>
      <c r="N819" s="8">
        <f t="shared" si="121"/>
        <v>45</v>
      </c>
      <c r="O819" s="8">
        <f t="shared" si="122"/>
        <v>0</v>
      </c>
      <c r="P819" s="8">
        <f t="shared" si="123"/>
        <v>0</v>
      </c>
      <c r="Q819" s="9">
        <f t="shared" si="124"/>
        <v>24.5</v>
      </c>
      <c r="R819" s="9">
        <f t="shared" si="125"/>
        <v>14</v>
      </c>
      <c r="S819" s="9">
        <f t="shared" si="126"/>
        <v>10.5</v>
      </c>
      <c r="T819" s="9">
        <f t="shared" si="127"/>
        <v>17.5</v>
      </c>
      <c r="U819" s="8">
        <f t="shared" si="128"/>
        <v>16.333333333333332</v>
      </c>
      <c r="V819" s="8">
        <f t="shared" si="129"/>
        <v>16.625</v>
      </c>
    </row>
    <row r="820" spans="1:22" ht="13.5" x14ac:dyDescent="0.25">
      <c r="A820" s="3">
        <f>RSI!A820</f>
        <v>43195</v>
      </c>
      <c r="B820" s="2">
        <f>RSI!B820</f>
        <v>6.6231999999999998</v>
      </c>
      <c r="C820" s="2">
        <f>RSI!I820</f>
        <v>32.900957101073089</v>
      </c>
      <c r="D820" s="2">
        <f>MACD!E820</f>
        <v>-1.4847032764858881E-2</v>
      </c>
      <c r="E820" s="2">
        <f>MACD!F820</f>
        <v>-1.2915503111207389E-2</v>
      </c>
      <c r="F820" s="2">
        <f>'Moving Avg'!D820</f>
        <v>6.6335199999999999</v>
      </c>
      <c r="G820" s="2">
        <f>'Moving Avg'!F820</f>
        <v>6.6847650000000005</v>
      </c>
      <c r="H820" s="2">
        <f>'Moving Avg'!G820</f>
        <v>6.8693479999999978</v>
      </c>
      <c r="I820" s="2">
        <f>'Moving Avg'!H820</f>
        <v>8.3644369999999952</v>
      </c>
      <c r="J820" s="6" t="str">
        <f>OBV!F820</f>
        <v>BEARISH</v>
      </c>
      <c r="K820" s="6" t="str">
        <f>OBV!G820</f>
        <v>NEUTRAL</v>
      </c>
      <c r="L820" s="6" t="str">
        <f>OBV!H820</f>
        <v>BEARISH DIVERGENCE</v>
      </c>
      <c r="M820" s="8">
        <f t="shared" si="120"/>
        <v>25</v>
      </c>
      <c r="N820" s="8">
        <f t="shared" si="121"/>
        <v>45</v>
      </c>
      <c r="O820" s="8">
        <f t="shared" si="122"/>
        <v>0</v>
      </c>
      <c r="P820" s="8">
        <f t="shared" si="123"/>
        <v>16.5</v>
      </c>
      <c r="Q820" s="9">
        <f t="shared" si="124"/>
        <v>26.975000000000001</v>
      </c>
      <c r="R820" s="9">
        <f t="shared" si="125"/>
        <v>18.125</v>
      </c>
      <c r="S820" s="9">
        <f t="shared" si="126"/>
        <v>17.925000000000001</v>
      </c>
      <c r="T820" s="9">
        <f t="shared" si="127"/>
        <v>21.625</v>
      </c>
      <c r="U820" s="8">
        <f t="shared" si="128"/>
        <v>21.008333333333336</v>
      </c>
      <c r="V820" s="8">
        <f t="shared" si="129"/>
        <v>21.162500000000001</v>
      </c>
    </row>
    <row r="821" spans="1:22" ht="13.5" x14ac:dyDescent="0.25">
      <c r="A821" s="3">
        <f>RSI!A821</f>
        <v>43196</v>
      </c>
      <c r="B821" s="2">
        <f>RSI!B821</f>
        <v>6.6039000000000003</v>
      </c>
      <c r="C821" s="2">
        <f>RSI!I821</f>
        <v>31.417455935883027</v>
      </c>
      <c r="D821" s="2">
        <f>MACD!E821</f>
        <v>1.4148617807308028E-4</v>
      </c>
      <c r="E821" s="2">
        <f>MACD!F821</f>
        <v>-1.0304105253351296E-2</v>
      </c>
      <c r="F821" s="2">
        <f>'Moving Avg'!D821</f>
        <v>6.6270800000000012</v>
      </c>
      <c r="G821" s="2">
        <f>'Moving Avg'!F821</f>
        <v>6.6783199999999994</v>
      </c>
      <c r="H821" s="2">
        <f>'Moving Avg'!G821</f>
        <v>6.8558179999999993</v>
      </c>
      <c r="I821" s="2">
        <f>'Moving Avg'!H821</f>
        <v>8.3531369999999967</v>
      </c>
      <c r="J821" s="6" t="str">
        <f>OBV!F821</f>
        <v>BEARISH</v>
      </c>
      <c r="K821" s="6" t="str">
        <f>OBV!G821</f>
        <v>NEUTRAL</v>
      </c>
      <c r="L821" s="6" t="str">
        <f>OBV!H821</f>
        <v>CONFIRMED BEARISH</v>
      </c>
      <c r="M821" s="8">
        <f t="shared" si="120"/>
        <v>25</v>
      </c>
      <c r="N821" s="8">
        <f t="shared" si="121"/>
        <v>0</v>
      </c>
      <c r="O821" s="8">
        <f t="shared" si="122"/>
        <v>0</v>
      </c>
      <c r="P821" s="8">
        <f t="shared" si="123"/>
        <v>16.5</v>
      </c>
      <c r="Q821" s="9">
        <f t="shared" si="124"/>
        <v>11.225</v>
      </c>
      <c r="R821" s="9">
        <f t="shared" si="125"/>
        <v>9.125</v>
      </c>
      <c r="S821" s="9">
        <f t="shared" si="126"/>
        <v>11.175000000000001</v>
      </c>
      <c r="T821" s="9">
        <f t="shared" si="127"/>
        <v>10.375</v>
      </c>
      <c r="U821" s="8">
        <f t="shared" si="128"/>
        <v>10.508333333333335</v>
      </c>
      <c r="V821" s="8">
        <f t="shared" si="129"/>
        <v>10.475000000000001</v>
      </c>
    </row>
    <row r="822" spans="1:22" ht="13.5" x14ac:dyDescent="0.25">
      <c r="A822" s="3">
        <f>RSI!A822</f>
        <v>43200</v>
      </c>
      <c r="B822" s="2">
        <f>RSI!B822</f>
        <v>6.6039000000000003</v>
      </c>
      <c r="C822" s="2">
        <f>RSI!I822</f>
        <v>31.417455935883027</v>
      </c>
      <c r="D822" s="2">
        <f>MACD!E822</f>
        <v>1.3718912857828336E-2</v>
      </c>
      <c r="E822" s="2">
        <f>MACD!F822</f>
        <v>-5.4995016311153696E-3</v>
      </c>
      <c r="F822" s="2">
        <f>'Moving Avg'!D822</f>
        <v>6.6206399999999999</v>
      </c>
      <c r="G822" s="2">
        <f>'Moving Avg'!F822</f>
        <v>6.671875</v>
      </c>
      <c r="H822" s="2">
        <f>'Moving Avg'!G822</f>
        <v>6.8411279999999985</v>
      </c>
      <c r="I822" s="2">
        <f>'Moving Avg'!H822</f>
        <v>8.3418369999999964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0"/>
        <v>25</v>
      </c>
      <c r="N822" s="8">
        <f t="shared" si="121"/>
        <v>0</v>
      </c>
      <c r="O822" s="8">
        <f t="shared" si="122"/>
        <v>0</v>
      </c>
      <c r="P822" s="8">
        <f t="shared" si="123"/>
        <v>16.5</v>
      </c>
      <c r="Q822" s="9">
        <f t="shared" si="124"/>
        <v>11.225</v>
      </c>
      <c r="R822" s="9">
        <f t="shared" si="125"/>
        <v>9.125</v>
      </c>
      <c r="S822" s="9">
        <f t="shared" si="126"/>
        <v>11.175000000000001</v>
      </c>
      <c r="T822" s="9">
        <f t="shared" si="127"/>
        <v>10.375</v>
      </c>
      <c r="U822" s="8">
        <f t="shared" si="128"/>
        <v>10.508333333333335</v>
      </c>
      <c r="V822" s="8">
        <f t="shared" si="129"/>
        <v>10.475000000000001</v>
      </c>
    </row>
    <row r="823" spans="1:22" ht="13.5" x14ac:dyDescent="0.25">
      <c r="A823" s="3">
        <f>RSI!A823</f>
        <v>43201</v>
      </c>
      <c r="B823" s="2">
        <f>RSI!B823</f>
        <v>6.6039000000000003</v>
      </c>
      <c r="C823" s="2">
        <f>RSI!I823</f>
        <v>31.417455935883027</v>
      </c>
      <c r="D823" s="2">
        <f>MACD!E823</f>
        <v>2.6036054411963327E-2</v>
      </c>
      <c r="E823" s="2">
        <f>MACD!F823</f>
        <v>8.0760957750037037E-4</v>
      </c>
      <c r="F823" s="2">
        <f>'Moving Avg'!D823</f>
        <v>6.6141999999999994</v>
      </c>
      <c r="G823" s="2">
        <f>'Moving Avg'!F823</f>
        <v>6.6689749999999988</v>
      </c>
      <c r="H823" s="2">
        <f>'Moving Avg'!G823</f>
        <v>6.8308200000000001</v>
      </c>
      <c r="I823" s="2">
        <f>'Moving Avg'!H823</f>
        <v>8.3302289999999974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0"/>
        <v>25</v>
      </c>
      <c r="N823" s="8">
        <f t="shared" si="121"/>
        <v>0</v>
      </c>
      <c r="O823" s="8">
        <f t="shared" si="122"/>
        <v>0</v>
      </c>
      <c r="P823" s="8">
        <f t="shared" si="123"/>
        <v>16.5</v>
      </c>
      <c r="Q823" s="9">
        <f t="shared" si="124"/>
        <v>11.225</v>
      </c>
      <c r="R823" s="9">
        <f t="shared" si="125"/>
        <v>9.125</v>
      </c>
      <c r="S823" s="9">
        <f t="shared" si="126"/>
        <v>11.175000000000001</v>
      </c>
      <c r="T823" s="9">
        <f t="shared" si="127"/>
        <v>10.375</v>
      </c>
      <c r="U823" s="8">
        <f t="shared" si="128"/>
        <v>10.508333333333335</v>
      </c>
      <c r="V823" s="8">
        <f t="shared" si="129"/>
        <v>10.475000000000001</v>
      </c>
    </row>
    <row r="824" spans="1:22" ht="13.5" x14ac:dyDescent="0.25">
      <c r="A824" s="3">
        <f>RSI!A824</f>
        <v>43202</v>
      </c>
      <c r="B824" s="2">
        <f>RSI!B824</f>
        <v>6.5716999999999999</v>
      </c>
      <c r="C824" s="2">
        <f>RSI!I824</f>
        <v>28.719079767763134</v>
      </c>
      <c r="D824" s="2">
        <f>MACD!E824</f>
        <v>2.8702919681876438E-2</v>
      </c>
      <c r="E824" s="2">
        <f>MACD!F824</f>
        <v>6.3866715983755843E-3</v>
      </c>
      <c r="F824" s="2">
        <f>'Moving Avg'!D824</f>
        <v>6.6013199999999994</v>
      </c>
      <c r="G824" s="2">
        <f>'Moving Avg'!F824</f>
        <v>6.6615649999999986</v>
      </c>
      <c r="H824" s="2">
        <f>'Moving Avg'!G824</f>
        <v>6.8218000000000005</v>
      </c>
      <c r="I824" s="2">
        <f>'Moving Avg'!H824</f>
        <v>8.3184599999999964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50</v>
      </c>
      <c r="N824" s="8">
        <f t="shared" si="121"/>
        <v>0</v>
      </c>
      <c r="O824" s="8">
        <f t="shared" si="122"/>
        <v>0</v>
      </c>
      <c r="P824" s="8">
        <f t="shared" si="123"/>
        <v>16.5</v>
      </c>
      <c r="Q824" s="9">
        <f t="shared" si="124"/>
        <v>19.975000000000001</v>
      </c>
      <c r="R824" s="9">
        <f t="shared" si="125"/>
        <v>14.125</v>
      </c>
      <c r="S824" s="9">
        <f t="shared" si="126"/>
        <v>14.925000000000001</v>
      </c>
      <c r="T824" s="9">
        <f t="shared" si="127"/>
        <v>16.625</v>
      </c>
      <c r="U824" s="8">
        <f t="shared" si="128"/>
        <v>16.341666666666669</v>
      </c>
      <c r="V824" s="8">
        <f t="shared" si="129"/>
        <v>16.412500000000001</v>
      </c>
    </row>
    <row r="825" spans="1:22" ht="13.5" x14ac:dyDescent="0.25">
      <c r="A825" s="3">
        <f>RSI!A825</f>
        <v>43203</v>
      </c>
      <c r="B825" s="2">
        <f>RSI!B825</f>
        <v>6.4428000000000001</v>
      </c>
      <c r="C825" s="2">
        <f>RSI!I825</f>
        <v>20.958770764287465</v>
      </c>
      <c r="D825" s="2">
        <f>MACD!E825</f>
        <v>2.7531342104949452E-2</v>
      </c>
      <c r="E825" s="2">
        <f>MACD!F825</f>
        <v>1.0615605699690358E-2</v>
      </c>
      <c r="F825" s="2">
        <f>'Moving Avg'!D825</f>
        <v>6.5652400000000002</v>
      </c>
      <c r="G825" s="2">
        <f>'Moving Avg'!F825</f>
        <v>6.65029</v>
      </c>
      <c r="H825" s="2">
        <f>'Moving Avg'!G825</f>
        <v>6.812392</v>
      </c>
      <c r="I825" s="2">
        <f>'Moving Avg'!H825</f>
        <v>8.3060464999999972</v>
      </c>
      <c r="J825" s="6" t="str">
        <f>OBV!F825</f>
        <v>BEARISH</v>
      </c>
      <c r="K825" s="6" t="str">
        <f>OBV!G825</f>
        <v>WEAK</v>
      </c>
      <c r="L825" s="6" t="str">
        <f>OBV!H825</f>
        <v>CONFIRMED BEARISH</v>
      </c>
      <c r="M825" s="8">
        <f t="shared" si="120"/>
        <v>50</v>
      </c>
      <c r="N825" s="8">
        <f t="shared" si="121"/>
        <v>0</v>
      </c>
      <c r="O825" s="8">
        <f t="shared" si="122"/>
        <v>0</v>
      </c>
      <c r="P825" s="8">
        <f t="shared" si="123"/>
        <v>0</v>
      </c>
      <c r="Q825" s="9">
        <f t="shared" si="124"/>
        <v>17.5</v>
      </c>
      <c r="R825" s="9">
        <f t="shared" si="125"/>
        <v>10</v>
      </c>
      <c r="S825" s="9">
        <f t="shared" si="126"/>
        <v>7.5</v>
      </c>
      <c r="T825" s="9">
        <f t="shared" si="127"/>
        <v>12.5</v>
      </c>
      <c r="U825" s="8">
        <f t="shared" si="128"/>
        <v>11.666666666666666</v>
      </c>
      <c r="V825" s="8">
        <f t="shared" si="129"/>
        <v>11.875</v>
      </c>
    </row>
    <row r="826" spans="1:22" ht="13.5" x14ac:dyDescent="0.25">
      <c r="A826" s="3">
        <f>RSI!A826</f>
        <v>43206</v>
      </c>
      <c r="B826" s="2">
        <f>RSI!B826</f>
        <v>6.5072999999999999</v>
      </c>
      <c r="C826" s="2">
        <f>RSI!I826</f>
        <v>31.005293003370454</v>
      </c>
      <c r="D826" s="2">
        <f>MACD!E826</f>
        <v>2.8311657768553822E-2</v>
      </c>
      <c r="E826" s="2">
        <f>MACD!F826</f>
        <v>1.415481611346305E-2</v>
      </c>
      <c r="F826" s="2">
        <f>'Moving Avg'!D826</f>
        <v>6.5459199999999997</v>
      </c>
      <c r="G826" s="2">
        <f>'Moving Avg'!F826</f>
        <v>6.6438499999999987</v>
      </c>
      <c r="H826" s="2">
        <f>'Moving Avg'!G826</f>
        <v>6.8046619999999995</v>
      </c>
      <c r="I826" s="2">
        <f>'Moving Avg'!H826</f>
        <v>8.2936784999999968</v>
      </c>
      <c r="J826" s="6" t="str">
        <f>OBV!F826</f>
        <v>BULLISH</v>
      </c>
      <c r="K826" s="6" t="str">
        <f>OBV!G826</f>
        <v>NEUTRAL</v>
      </c>
      <c r="L826" s="6" t="str">
        <f>OBV!H826</f>
        <v>BULLISH DIVERGENCE</v>
      </c>
      <c r="M826" s="8">
        <f t="shared" si="120"/>
        <v>25</v>
      </c>
      <c r="N826" s="8">
        <f t="shared" si="121"/>
        <v>0</v>
      </c>
      <c r="O826" s="8">
        <f t="shared" si="122"/>
        <v>0</v>
      </c>
      <c r="P826" s="8">
        <f t="shared" si="123"/>
        <v>66.5</v>
      </c>
      <c r="Q826" s="9">
        <f t="shared" si="124"/>
        <v>18.725000000000001</v>
      </c>
      <c r="R826" s="9">
        <f t="shared" si="125"/>
        <v>21.625</v>
      </c>
      <c r="S826" s="9">
        <f t="shared" si="126"/>
        <v>33.674999999999997</v>
      </c>
      <c r="T826" s="9">
        <f t="shared" si="127"/>
        <v>22.875</v>
      </c>
      <c r="U826" s="8">
        <f t="shared" si="128"/>
        <v>24.675000000000001</v>
      </c>
      <c r="V826" s="8">
        <f t="shared" si="129"/>
        <v>24.225000000000001</v>
      </c>
    </row>
    <row r="827" spans="1:22" ht="13.5" x14ac:dyDescent="0.25">
      <c r="A827" s="3">
        <f>RSI!A827</f>
        <v>43207</v>
      </c>
      <c r="B827" s="2">
        <f>RSI!B827</f>
        <v>6.5072999999999999</v>
      </c>
      <c r="C827" s="2">
        <f>RSI!I827</f>
        <v>31.005293003370454</v>
      </c>
      <c r="D827" s="2">
        <f>MACD!E827</f>
        <v>3.006818248769072E-2</v>
      </c>
      <c r="E827" s="2">
        <f>MACD!F827</f>
        <v>1.7337489388308584E-2</v>
      </c>
      <c r="F827" s="2">
        <f>'Moving Avg'!D827</f>
        <v>6.5266000000000002</v>
      </c>
      <c r="G827" s="2">
        <f>'Moving Avg'!F827</f>
        <v>6.638374999999999</v>
      </c>
      <c r="H827" s="2">
        <f>'Moving Avg'!G827</f>
        <v>6.7970599999999992</v>
      </c>
      <c r="I827" s="2">
        <f>'Moving Avg'!H827</f>
        <v>8.2812799999999989</v>
      </c>
      <c r="J827" s="6" t="str">
        <f>OBV!F827</f>
        <v>BULLISH</v>
      </c>
      <c r="K827" s="6" t="str">
        <f>OBV!G827</f>
        <v>NEUTRAL</v>
      </c>
      <c r="L827" s="6" t="str">
        <f>OBV!H827</f>
        <v>BULLISH DIVERGENCE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66.5</v>
      </c>
      <c r="Q827" s="9">
        <f t="shared" si="124"/>
        <v>18.725000000000001</v>
      </c>
      <c r="R827" s="9">
        <f t="shared" si="125"/>
        <v>21.625</v>
      </c>
      <c r="S827" s="9">
        <f t="shared" si="126"/>
        <v>33.674999999999997</v>
      </c>
      <c r="T827" s="9">
        <f t="shared" si="127"/>
        <v>22.875</v>
      </c>
      <c r="U827" s="8">
        <f t="shared" si="128"/>
        <v>24.675000000000001</v>
      </c>
      <c r="V827" s="8">
        <f t="shared" si="129"/>
        <v>24.225000000000001</v>
      </c>
    </row>
    <row r="828" spans="1:22" ht="13.5" x14ac:dyDescent="0.25">
      <c r="A828" s="3">
        <f>RSI!A828</f>
        <v>43208</v>
      </c>
      <c r="B828" s="2">
        <f>RSI!B828</f>
        <v>6.4428000000000001</v>
      </c>
      <c r="C828" s="2">
        <f>RSI!I828</f>
        <v>27.021946705342501</v>
      </c>
      <c r="D828" s="2">
        <f>MACD!E828</f>
        <v>3.7347303763508144E-2</v>
      </c>
      <c r="E828" s="2">
        <f>MACD!F828</f>
        <v>2.1339452263348498E-2</v>
      </c>
      <c r="F828" s="2">
        <f>'Moving Avg'!D828</f>
        <v>6.4943799999999996</v>
      </c>
      <c r="G828" s="2">
        <f>'Moving Avg'!F828</f>
        <v>6.6287099999999999</v>
      </c>
      <c r="H828" s="2">
        <f>'Moving Avg'!G828</f>
        <v>6.7893279999999985</v>
      </c>
      <c r="I828" s="2">
        <f>'Moving Avg'!H828</f>
        <v>8.2685589999999998</v>
      </c>
      <c r="J828" s="6" t="str">
        <f>OBV!F828</f>
        <v>BULLISH</v>
      </c>
      <c r="K828" s="6" t="str">
        <f>OBV!G828</f>
        <v>NEUTRAL</v>
      </c>
      <c r="L828" s="6" t="str">
        <f>OBV!H828</f>
        <v>BULLISH DIVERGENCE</v>
      </c>
      <c r="M828" s="8">
        <f t="shared" si="120"/>
        <v>50</v>
      </c>
      <c r="N828" s="8">
        <f t="shared" si="121"/>
        <v>0</v>
      </c>
      <c r="O828" s="8">
        <f t="shared" si="122"/>
        <v>0</v>
      </c>
      <c r="P828" s="8">
        <f t="shared" si="123"/>
        <v>66.5</v>
      </c>
      <c r="Q828" s="9">
        <f t="shared" si="124"/>
        <v>27.475000000000001</v>
      </c>
      <c r="R828" s="9">
        <f t="shared" si="125"/>
        <v>26.625</v>
      </c>
      <c r="S828" s="9">
        <f t="shared" si="126"/>
        <v>37.424999999999997</v>
      </c>
      <c r="T828" s="9">
        <f t="shared" si="127"/>
        <v>29.125</v>
      </c>
      <c r="U828" s="8">
        <f t="shared" si="128"/>
        <v>30.508333333333336</v>
      </c>
      <c r="V828" s="8">
        <f t="shared" si="129"/>
        <v>30.162500000000001</v>
      </c>
    </row>
    <row r="829" spans="1:22" ht="13.5" x14ac:dyDescent="0.25">
      <c r="A829" s="3">
        <f>RSI!A829</f>
        <v>43209</v>
      </c>
      <c r="B829" s="2">
        <f>RSI!B829</f>
        <v>6.4428000000000001</v>
      </c>
      <c r="C829" s="2">
        <f>RSI!I829</f>
        <v>27.021946705342501</v>
      </c>
      <c r="D829" s="2">
        <f>MACD!E829</f>
        <v>4.4827557711644594E-2</v>
      </c>
      <c r="E829" s="2">
        <f>MACD!F829</f>
        <v>2.6037073353007714E-2</v>
      </c>
      <c r="F829" s="2">
        <f>'Moving Avg'!D829</f>
        <v>6.4685999999999995</v>
      </c>
      <c r="G829" s="2">
        <f>'Moving Avg'!F829</f>
        <v>6.6126000000000005</v>
      </c>
      <c r="H829" s="2">
        <f>'Moving Avg'!G829</f>
        <v>6.7765699999999978</v>
      </c>
      <c r="I829" s="2">
        <f>'Moving Avg'!H829</f>
        <v>8.2557764999999979</v>
      </c>
      <c r="J829" s="6" t="str">
        <f>OBV!F829</f>
        <v>BULLISH</v>
      </c>
      <c r="K829" s="6" t="str">
        <f>OBV!G829</f>
        <v>NEUTRAL</v>
      </c>
      <c r="L829" s="6" t="str">
        <f>OBV!H829</f>
        <v>BULLISH DIVERGENCE</v>
      </c>
      <c r="M829" s="8">
        <f t="shared" si="120"/>
        <v>50</v>
      </c>
      <c r="N829" s="8">
        <f t="shared" si="121"/>
        <v>0</v>
      </c>
      <c r="O829" s="8">
        <f t="shared" si="122"/>
        <v>0</v>
      </c>
      <c r="P829" s="8">
        <f t="shared" si="123"/>
        <v>66.5</v>
      </c>
      <c r="Q829" s="9">
        <f t="shared" si="124"/>
        <v>27.475000000000001</v>
      </c>
      <c r="R829" s="9">
        <f t="shared" si="125"/>
        <v>26.625</v>
      </c>
      <c r="S829" s="9">
        <f t="shared" si="126"/>
        <v>37.424999999999997</v>
      </c>
      <c r="T829" s="9">
        <f t="shared" si="127"/>
        <v>29.125</v>
      </c>
      <c r="U829" s="8">
        <f t="shared" si="128"/>
        <v>30.508333333333336</v>
      </c>
      <c r="V829" s="8">
        <f t="shared" si="129"/>
        <v>30.162500000000001</v>
      </c>
    </row>
    <row r="830" spans="1:22" ht="13.5" x14ac:dyDescent="0.25">
      <c r="A830" s="3">
        <f>RSI!A830</f>
        <v>43210</v>
      </c>
      <c r="B830" s="2">
        <f>RSI!B830</f>
        <v>6.3140000000000001</v>
      </c>
      <c r="C830" s="2">
        <f>RSI!I830</f>
        <v>20.825604925822503</v>
      </c>
      <c r="D830" s="2">
        <f>MACD!E830</f>
        <v>5.9936274534695855E-2</v>
      </c>
      <c r="E830" s="2">
        <f>MACD!F830</f>
        <v>3.2816913589345346E-2</v>
      </c>
      <c r="F830" s="2">
        <f>'Moving Avg'!D830</f>
        <v>6.4428399999999995</v>
      </c>
      <c r="G830" s="2">
        <f>'Moving Avg'!F830</f>
        <v>6.5900499999999997</v>
      </c>
      <c r="H830" s="2">
        <f>'Moving Avg'!G830</f>
        <v>6.7623959999999981</v>
      </c>
      <c r="I830" s="2">
        <f>'Moving Avg'!H830</f>
        <v>8.2424114999999976</v>
      </c>
      <c r="J830" s="6" t="str">
        <f>OBV!F830</f>
        <v>BULLISH</v>
      </c>
      <c r="K830" s="6" t="str">
        <f>OBV!G830</f>
        <v>NEUTRAL</v>
      </c>
      <c r="L830" s="6" t="str">
        <f>OBV!H830</f>
        <v>BULLISH DIVERGENCE</v>
      </c>
      <c r="M830" s="8">
        <f t="shared" si="120"/>
        <v>50</v>
      </c>
      <c r="N830" s="8">
        <f t="shared" si="121"/>
        <v>0</v>
      </c>
      <c r="O830" s="8">
        <f t="shared" si="122"/>
        <v>0</v>
      </c>
      <c r="P830" s="8">
        <f t="shared" si="123"/>
        <v>66.5</v>
      </c>
      <c r="Q830" s="9">
        <f t="shared" si="124"/>
        <v>27.475000000000001</v>
      </c>
      <c r="R830" s="9">
        <f t="shared" si="125"/>
        <v>26.625</v>
      </c>
      <c r="S830" s="9">
        <f t="shared" si="126"/>
        <v>37.424999999999997</v>
      </c>
      <c r="T830" s="9">
        <f t="shared" si="127"/>
        <v>29.125</v>
      </c>
      <c r="U830" s="8">
        <f t="shared" si="128"/>
        <v>30.508333333333336</v>
      </c>
      <c r="V830" s="8">
        <f t="shared" si="129"/>
        <v>30.162500000000001</v>
      </c>
    </row>
    <row r="831" spans="1:22" ht="13.5" x14ac:dyDescent="0.25">
      <c r="A831" s="3">
        <f>RSI!A831</f>
        <v>43213</v>
      </c>
      <c r="B831" s="2">
        <f>RSI!B831</f>
        <v>6.2752999999999997</v>
      </c>
      <c r="C831" s="2">
        <f>RSI!I831</f>
        <v>19.38709995679713</v>
      </c>
      <c r="D831" s="2">
        <f>MACD!E831</f>
        <v>7.4511636438400863E-2</v>
      </c>
      <c r="E831" s="2">
        <f>MACD!F831</f>
        <v>4.1155858159156448E-2</v>
      </c>
      <c r="F831" s="2">
        <f>'Moving Avg'!D831</f>
        <v>6.3964400000000001</v>
      </c>
      <c r="G831" s="2">
        <f>'Moving Avg'!F831</f>
        <v>6.5655649999999994</v>
      </c>
      <c r="H831" s="2">
        <f>'Moving Avg'!G831</f>
        <v>6.7500259999999983</v>
      </c>
      <c r="I831" s="2">
        <f>'Moving Avg'!H831</f>
        <v>8.2288529999999991</v>
      </c>
      <c r="J831" s="6" t="str">
        <f>OBV!F831</f>
        <v>BEARISH</v>
      </c>
      <c r="K831" s="6" t="str">
        <f>OBV!G831</f>
        <v>WEAK</v>
      </c>
      <c r="L831" s="6" t="str">
        <f>OBV!H831</f>
        <v>CONFIRMED BEARISH</v>
      </c>
      <c r="M831" s="8">
        <f t="shared" si="120"/>
        <v>50</v>
      </c>
      <c r="N831" s="8">
        <f t="shared" si="121"/>
        <v>0</v>
      </c>
      <c r="O831" s="8">
        <f t="shared" si="122"/>
        <v>0</v>
      </c>
      <c r="P831" s="8">
        <f t="shared" si="123"/>
        <v>0</v>
      </c>
      <c r="Q831" s="9">
        <f t="shared" si="124"/>
        <v>17.5</v>
      </c>
      <c r="R831" s="9">
        <f t="shared" si="125"/>
        <v>10</v>
      </c>
      <c r="S831" s="9">
        <f t="shared" si="126"/>
        <v>7.5</v>
      </c>
      <c r="T831" s="9">
        <f t="shared" si="127"/>
        <v>12.5</v>
      </c>
      <c r="U831" s="8">
        <f t="shared" si="128"/>
        <v>11.666666666666666</v>
      </c>
      <c r="V831" s="8">
        <f t="shared" si="129"/>
        <v>11.875</v>
      </c>
    </row>
    <row r="832" spans="1:22" ht="13.5" x14ac:dyDescent="0.25">
      <c r="A832" s="3">
        <f>RSI!A832</f>
        <v>43214</v>
      </c>
      <c r="B832" s="2">
        <f>RSI!B832</f>
        <v>6.4042000000000003</v>
      </c>
      <c r="C832" s="2">
        <f>RSI!I832</f>
        <v>35.394177142203802</v>
      </c>
      <c r="D832" s="2">
        <f>MACD!E832</f>
        <v>7.9278525263942079E-2</v>
      </c>
      <c r="E832" s="2">
        <f>MACD!F832</f>
        <v>4.8780391580113575E-2</v>
      </c>
      <c r="F832" s="2">
        <f>'Moving Avg'!D832</f>
        <v>6.3758199999999992</v>
      </c>
      <c r="G832" s="2">
        <f>'Moving Avg'!F832</f>
        <v>6.5475250000000003</v>
      </c>
      <c r="H832" s="2">
        <f>'Moving Avg'!G832</f>
        <v>6.7402339999999983</v>
      </c>
      <c r="I832" s="2">
        <f>'Moving Avg'!H832</f>
        <v>8.2159389999999988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0</v>
      </c>
      <c r="P832" s="8">
        <f t="shared" si="123"/>
        <v>16.5</v>
      </c>
      <c r="Q832" s="9">
        <f t="shared" si="124"/>
        <v>11.225</v>
      </c>
      <c r="R832" s="9">
        <f t="shared" si="125"/>
        <v>9.125</v>
      </c>
      <c r="S832" s="9">
        <f t="shared" si="126"/>
        <v>11.175000000000001</v>
      </c>
      <c r="T832" s="9">
        <f t="shared" si="127"/>
        <v>10.375</v>
      </c>
      <c r="U832" s="8">
        <f t="shared" si="128"/>
        <v>10.508333333333335</v>
      </c>
      <c r="V832" s="8">
        <f t="shared" si="129"/>
        <v>10.475000000000001</v>
      </c>
    </row>
    <row r="833" spans="1:22" ht="13.5" x14ac:dyDescent="0.25">
      <c r="A833" s="3">
        <f>RSI!A833</f>
        <v>43215</v>
      </c>
      <c r="B833" s="2">
        <f>RSI!B833</f>
        <v>6.3784000000000001</v>
      </c>
      <c r="C833" s="2">
        <f>RSI!I833</f>
        <v>33.941432976975804</v>
      </c>
      <c r="D833" s="2">
        <f>MACD!E833</f>
        <v>8.6296702830802374E-2</v>
      </c>
      <c r="E833" s="2">
        <f>MACD!F833</f>
        <v>5.6283653830251343E-2</v>
      </c>
      <c r="F833" s="2">
        <f>'Moving Avg'!D833</f>
        <v>6.36294</v>
      </c>
      <c r="G833" s="2">
        <f>'Moving Avg'!F833</f>
        <v>6.5281950000000011</v>
      </c>
      <c r="H833" s="2">
        <f>'Moving Avg'!G833</f>
        <v>6.7312139999999978</v>
      </c>
      <c r="I833" s="2">
        <f>'Moving Avg'!H833</f>
        <v>8.2028344999999998</v>
      </c>
      <c r="J833" s="6" t="str">
        <f>OBV!F833</f>
        <v>BULLISH</v>
      </c>
      <c r="K833" s="6" t="str">
        <f>OBV!G833</f>
        <v>NEUTRAL</v>
      </c>
      <c r="L833" s="6" t="str">
        <f>OBV!H833</f>
        <v>BULLISH DIVERGENCE</v>
      </c>
      <c r="M833" s="8">
        <f t="shared" si="120"/>
        <v>25</v>
      </c>
      <c r="N833" s="8">
        <f t="shared" si="121"/>
        <v>0</v>
      </c>
      <c r="O833" s="8">
        <f t="shared" si="122"/>
        <v>0</v>
      </c>
      <c r="P833" s="8">
        <f t="shared" si="123"/>
        <v>66.5</v>
      </c>
      <c r="Q833" s="9">
        <f t="shared" si="124"/>
        <v>18.725000000000001</v>
      </c>
      <c r="R833" s="9">
        <f t="shared" si="125"/>
        <v>21.625</v>
      </c>
      <c r="S833" s="9">
        <f t="shared" si="126"/>
        <v>33.674999999999997</v>
      </c>
      <c r="T833" s="9">
        <f t="shared" si="127"/>
        <v>22.875</v>
      </c>
      <c r="U833" s="8">
        <f t="shared" si="128"/>
        <v>24.675000000000001</v>
      </c>
      <c r="V833" s="8">
        <f t="shared" si="129"/>
        <v>24.225000000000001</v>
      </c>
    </row>
    <row r="834" spans="1:22" ht="13.5" x14ac:dyDescent="0.25">
      <c r="A834" s="3">
        <f>RSI!A834</f>
        <v>43216</v>
      </c>
      <c r="B834" s="2">
        <f>RSI!B834</f>
        <v>6.4363999999999999</v>
      </c>
      <c r="C834" s="2">
        <f>RSI!I834</f>
        <v>39.912280893799704</v>
      </c>
      <c r="D834" s="2">
        <f>MACD!E834</f>
        <v>8.4131494909329696E-2</v>
      </c>
      <c r="E834" s="2">
        <f>MACD!F834</f>
        <v>6.1853222046067018E-2</v>
      </c>
      <c r="F834" s="2">
        <f>'Moving Avg'!D834</f>
        <v>6.3616599999999996</v>
      </c>
      <c r="G834" s="2">
        <f>'Moving Avg'!F834</f>
        <v>6.5153100000000013</v>
      </c>
      <c r="H834" s="2">
        <f>'Moving Avg'!G834</f>
        <v>6.7194879999999975</v>
      </c>
      <c r="I834" s="2">
        <f>'Moving Avg'!H834</f>
        <v>8.1900200000000005</v>
      </c>
      <c r="J834" s="6" t="str">
        <f>OBV!F834</f>
        <v>BULLISH</v>
      </c>
      <c r="K834" s="6" t="str">
        <f>OBV!G834</f>
        <v>STRONG</v>
      </c>
      <c r="L834" s="6" t="str">
        <f>OBV!H834</f>
        <v>BULLISH DIVERGENCE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83</v>
      </c>
      <c r="Q834" s="9">
        <f t="shared" si="124"/>
        <v>21.2</v>
      </c>
      <c r="R834" s="9">
        <f t="shared" si="125"/>
        <v>25.75</v>
      </c>
      <c r="S834" s="9">
        <f t="shared" si="126"/>
        <v>41.1</v>
      </c>
      <c r="T834" s="9">
        <f t="shared" si="127"/>
        <v>27</v>
      </c>
      <c r="U834" s="8">
        <f t="shared" si="128"/>
        <v>29.350000000000005</v>
      </c>
      <c r="V834" s="8">
        <f t="shared" si="129"/>
        <v>28.762500000000003</v>
      </c>
    </row>
    <row r="835" spans="1:22" ht="13.5" x14ac:dyDescent="0.25">
      <c r="A835" s="3">
        <f>RSI!A835</f>
        <v>43217</v>
      </c>
      <c r="B835" s="2">
        <f>RSI!B835</f>
        <v>6.5523999999999996</v>
      </c>
      <c r="C835" s="2">
        <f>RSI!I835</f>
        <v>49.703925282620666</v>
      </c>
      <c r="D835" s="2">
        <f>MACD!E835</f>
        <v>5.4594861980434395E-2</v>
      </c>
      <c r="E835" s="2">
        <f>MACD!F835</f>
        <v>6.0401550032940496E-2</v>
      </c>
      <c r="F835" s="2">
        <f>'Moving Avg'!D835</f>
        <v>6.4093400000000003</v>
      </c>
      <c r="G835" s="2">
        <f>'Moving Avg'!F835</f>
        <v>6.5127350000000019</v>
      </c>
      <c r="H835" s="2">
        <f>'Moving Avg'!G835</f>
        <v>6.7100819999999972</v>
      </c>
      <c r="I835" s="2">
        <f>'Moving Avg'!H835</f>
        <v>8.1778470000000016</v>
      </c>
      <c r="J835" s="6" t="str">
        <f>OBV!F835</f>
        <v>BULLISH</v>
      </c>
      <c r="K835" s="6" t="str">
        <f>OBV!G835</f>
        <v>STRONG</v>
      </c>
      <c r="L835" s="6" t="str">
        <f>OBV!H835</f>
        <v>CONFIRMED BULLISH</v>
      </c>
      <c r="M835" s="8">
        <f t="shared" si="130"/>
        <v>25</v>
      </c>
      <c r="N835" s="8">
        <f t="shared" si="131"/>
        <v>45</v>
      </c>
      <c r="O835" s="8">
        <f t="shared" si="132"/>
        <v>0</v>
      </c>
      <c r="P835" s="8">
        <f t="shared" si="133"/>
        <v>100</v>
      </c>
      <c r="Q835" s="9">
        <f t="shared" ref="Q835:Q898" si="134">0.35*M835+N835*0.35+O835*0.15+P835*0.15</f>
        <v>39.5</v>
      </c>
      <c r="R835" s="9">
        <f t="shared" ref="R835:R898" si="135">M835*0.2+N835*0.2+O835*0.35+P835*0.25</f>
        <v>39</v>
      </c>
      <c r="S835" s="9">
        <f t="shared" ref="S835:S898" si="136">M835*0.15+N835*0.15+O835*0.25+P835*0.45</f>
        <v>55.5</v>
      </c>
      <c r="T835" s="9">
        <f t="shared" ref="T835:T898" si="137">0.25*SUM(M835:P835)</f>
        <v>42.5</v>
      </c>
      <c r="U835" s="8">
        <f t="shared" ref="U835:U898" si="138">SUM(Q835:S835)/3</f>
        <v>44.666666666666664</v>
      </c>
      <c r="V835" s="8">
        <f t="shared" ref="V835:V898" si="139">SUM(Q835:T835)/4</f>
        <v>44.125</v>
      </c>
    </row>
    <row r="836" spans="1:22" ht="13.5" x14ac:dyDescent="0.25">
      <c r="A836" s="3">
        <f>RSI!A836</f>
        <v>43220</v>
      </c>
      <c r="B836" s="2">
        <f>RSI!B836</f>
        <v>6.6360999999999999</v>
      </c>
      <c r="C836" s="2">
        <f>RSI!I836</f>
        <v>55.356892686003327</v>
      </c>
      <c r="D836" s="2">
        <f>MACD!E836</f>
        <v>3.3305535760013605E-2</v>
      </c>
      <c r="E836" s="2">
        <f>MACD!F836</f>
        <v>5.4982347178355123E-2</v>
      </c>
      <c r="F836" s="2">
        <f>'Moving Avg'!D836</f>
        <v>6.4814999999999996</v>
      </c>
      <c r="G836" s="2">
        <f>'Moving Avg'!F836</f>
        <v>6.5127350000000019</v>
      </c>
      <c r="H836" s="2">
        <f>'Moving Avg'!G836</f>
        <v>6.7018339999999981</v>
      </c>
      <c r="I836" s="2">
        <f>'Moving Avg'!H836</f>
        <v>8.1660925000000013</v>
      </c>
      <c r="J836" s="6" t="str">
        <f>OBV!F836</f>
        <v>BULLISH</v>
      </c>
      <c r="K836" s="6" t="str">
        <f>OBV!G836</f>
        <v>STRONG</v>
      </c>
      <c r="L836" s="6" t="str">
        <f>OBV!H836</f>
        <v>CONFIRMED BULLISH</v>
      </c>
      <c r="M836" s="8">
        <f t="shared" si="130"/>
        <v>25</v>
      </c>
      <c r="N836" s="8">
        <f t="shared" si="131"/>
        <v>100</v>
      </c>
      <c r="O836" s="8">
        <f t="shared" si="132"/>
        <v>0</v>
      </c>
      <c r="P836" s="8">
        <f t="shared" si="133"/>
        <v>100</v>
      </c>
      <c r="Q836" s="9">
        <f t="shared" si="134"/>
        <v>58.75</v>
      </c>
      <c r="R836" s="9">
        <f t="shared" si="135"/>
        <v>50</v>
      </c>
      <c r="S836" s="9">
        <f t="shared" si="136"/>
        <v>63.75</v>
      </c>
      <c r="T836" s="9">
        <f t="shared" si="137"/>
        <v>56.25</v>
      </c>
      <c r="U836" s="8">
        <f t="shared" si="138"/>
        <v>57.5</v>
      </c>
      <c r="V836" s="8">
        <f t="shared" si="139"/>
        <v>57.1875</v>
      </c>
    </row>
    <row r="837" spans="1:22" ht="13.5" x14ac:dyDescent="0.25">
      <c r="A837" s="3">
        <f>RSI!A837</f>
        <v>43222</v>
      </c>
      <c r="B837" s="2">
        <f>RSI!B837</f>
        <v>6.8874000000000004</v>
      </c>
      <c r="C837" s="2">
        <f>RSI!I837</f>
        <v>67.256230159811011</v>
      </c>
      <c r="D837" s="2">
        <f>MACD!E837</f>
        <v>-3.8363071278944005E-3</v>
      </c>
      <c r="E837" s="2">
        <f>MACD!F837</f>
        <v>4.3218616317105218E-2</v>
      </c>
      <c r="F837" s="2">
        <f>'Moving Avg'!D837</f>
        <v>6.5781400000000003</v>
      </c>
      <c r="G837" s="2">
        <f>'Moving Avg'!F837</f>
        <v>6.5253000000000014</v>
      </c>
      <c r="H837" s="2">
        <f>'Moving Avg'!G837</f>
        <v>6.6978399999999976</v>
      </c>
      <c r="I837" s="2">
        <f>'Moving Avg'!H837</f>
        <v>8.1552865000000025</v>
      </c>
      <c r="J837" s="6" t="str">
        <f>OBV!F837</f>
        <v>BULLISH</v>
      </c>
      <c r="K837" s="6" t="str">
        <f>OBV!G837</f>
        <v>STRONG</v>
      </c>
      <c r="L837" s="6" t="str">
        <f>OBV!H837</f>
        <v>CONFIRMED BULLISH</v>
      </c>
      <c r="M837" s="8">
        <f t="shared" si="130"/>
        <v>25</v>
      </c>
      <c r="N837" s="8">
        <f t="shared" si="131"/>
        <v>100</v>
      </c>
      <c r="O837" s="8">
        <f t="shared" si="132"/>
        <v>0</v>
      </c>
      <c r="P837" s="8">
        <f t="shared" si="133"/>
        <v>100</v>
      </c>
      <c r="Q837" s="9">
        <f t="shared" si="134"/>
        <v>58.75</v>
      </c>
      <c r="R837" s="9">
        <f t="shared" si="135"/>
        <v>50</v>
      </c>
      <c r="S837" s="9">
        <f t="shared" si="136"/>
        <v>63.75</v>
      </c>
      <c r="T837" s="9">
        <f t="shared" si="137"/>
        <v>56.25</v>
      </c>
      <c r="U837" s="8">
        <f t="shared" si="138"/>
        <v>57.5</v>
      </c>
      <c r="V837" s="8">
        <f t="shared" si="139"/>
        <v>57.1875</v>
      </c>
    </row>
    <row r="838" spans="1:22" ht="13.5" x14ac:dyDescent="0.25">
      <c r="A838" s="3">
        <f>RSI!A838</f>
        <v>43223</v>
      </c>
      <c r="B838" s="2">
        <f>RSI!B838</f>
        <v>6.8293999999999997</v>
      </c>
      <c r="C838" s="2">
        <f>RSI!I838</f>
        <v>63.077331253953169</v>
      </c>
      <c r="D838" s="2">
        <f>MACD!E838</f>
        <v>-4.2850727542888656E-2</v>
      </c>
      <c r="E838" s="2">
        <f>MACD!F838</f>
        <v>2.6004747545106448E-2</v>
      </c>
      <c r="F838" s="2">
        <f>'Moving Avg'!D838</f>
        <v>6.6683400000000006</v>
      </c>
      <c r="G838" s="2">
        <f>'Moving Avg'!F838</f>
        <v>6.5349650000000015</v>
      </c>
      <c r="H838" s="2">
        <f>'Moving Avg'!G838</f>
        <v>6.6926859999999984</v>
      </c>
      <c r="I838" s="2">
        <f>'Moving Avg'!H838</f>
        <v>8.1432060000000028</v>
      </c>
      <c r="J838" s="6" t="str">
        <f>OBV!F838</f>
        <v>BULLISH</v>
      </c>
      <c r="K838" s="6" t="str">
        <f>OBV!G838</f>
        <v>STRONG</v>
      </c>
      <c r="L838" s="6" t="str">
        <f>OBV!H838</f>
        <v>CONFIRMED BULLISH</v>
      </c>
      <c r="M838" s="8">
        <f t="shared" si="130"/>
        <v>25</v>
      </c>
      <c r="N838" s="8">
        <f t="shared" si="131"/>
        <v>100</v>
      </c>
      <c r="O838" s="8">
        <f t="shared" si="132"/>
        <v>0</v>
      </c>
      <c r="P838" s="8">
        <f t="shared" si="133"/>
        <v>100</v>
      </c>
      <c r="Q838" s="9">
        <f t="shared" si="134"/>
        <v>58.75</v>
      </c>
      <c r="R838" s="9">
        <f t="shared" si="135"/>
        <v>50</v>
      </c>
      <c r="S838" s="9">
        <f t="shared" si="136"/>
        <v>63.75</v>
      </c>
      <c r="T838" s="9">
        <f t="shared" si="137"/>
        <v>56.25</v>
      </c>
      <c r="U838" s="8">
        <f t="shared" si="138"/>
        <v>57.5</v>
      </c>
      <c r="V838" s="8">
        <f t="shared" si="139"/>
        <v>57.1875</v>
      </c>
    </row>
    <row r="839" spans="1:22" ht="13.5" x14ac:dyDescent="0.25">
      <c r="A839" s="3">
        <f>RSI!A839</f>
        <v>43224</v>
      </c>
      <c r="B839" s="2">
        <f>RSI!B839</f>
        <v>6.9389000000000003</v>
      </c>
      <c r="C839" s="2">
        <f>RSI!I839</f>
        <v>67.218551198927699</v>
      </c>
      <c r="D839" s="2">
        <f>MACD!E839</f>
        <v>-8.5446062881784357E-2</v>
      </c>
      <c r="E839" s="2">
        <f>MACD!F839</f>
        <v>3.7145854597282896E-3</v>
      </c>
      <c r="F839" s="2">
        <f>'Moving Avg'!D839</f>
        <v>6.76884</v>
      </c>
      <c r="G839" s="2">
        <f>'Moving Avg'!F839</f>
        <v>6.5501050000000003</v>
      </c>
      <c r="H839" s="2">
        <f>'Moving Avg'!G839</f>
        <v>6.6901079999999986</v>
      </c>
      <c r="I839" s="2">
        <f>'Moving Avg'!H839</f>
        <v>8.1316730000000028</v>
      </c>
      <c r="J839" s="6" t="str">
        <f>OBV!F839</f>
        <v>BULLISH</v>
      </c>
      <c r="K839" s="6" t="str">
        <f>OBV!G839</f>
        <v>STRONG</v>
      </c>
      <c r="L839" s="6" t="str">
        <f>OBV!H839</f>
        <v>CONFIRMED BULLISH</v>
      </c>
      <c r="M839" s="8">
        <f t="shared" si="130"/>
        <v>25</v>
      </c>
      <c r="N839" s="8">
        <f t="shared" si="131"/>
        <v>100</v>
      </c>
      <c r="O839" s="8">
        <f t="shared" si="132"/>
        <v>0</v>
      </c>
      <c r="P839" s="8">
        <f t="shared" si="133"/>
        <v>100</v>
      </c>
      <c r="Q839" s="9">
        <f t="shared" si="134"/>
        <v>58.75</v>
      </c>
      <c r="R839" s="9">
        <f t="shared" si="135"/>
        <v>50</v>
      </c>
      <c r="S839" s="9">
        <f t="shared" si="136"/>
        <v>63.75</v>
      </c>
      <c r="T839" s="9">
        <f t="shared" si="137"/>
        <v>56.25</v>
      </c>
      <c r="U839" s="8">
        <f t="shared" si="138"/>
        <v>57.5</v>
      </c>
      <c r="V839" s="8">
        <f t="shared" si="139"/>
        <v>57.1875</v>
      </c>
    </row>
    <row r="840" spans="1:22" ht="13.5" x14ac:dyDescent="0.25">
      <c r="A840" s="3">
        <f>RSI!A840</f>
        <v>43227</v>
      </c>
      <c r="B840" s="2">
        <f>RSI!B840</f>
        <v>7.0227000000000004</v>
      </c>
      <c r="C840" s="2">
        <f>RSI!I840</f>
        <v>69.992389904860289</v>
      </c>
      <c r="D840" s="2">
        <f>MACD!E840</f>
        <v>-0.14952108557884625</v>
      </c>
      <c r="E840" s="2">
        <f>MACD!F840</f>
        <v>-2.6932548747986621E-2</v>
      </c>
      <c r="F840" s="2">
        <f>'Moving Avg'!D840</f>
        <v>6.8628999999999989</v>
      </c>
      <c r="G840" s="2">
        <f>'Moving Avg'!F840</f>
        <v>6.5700800000000017</v>
      </c>
      <c r="H840" s="2">
        <f>'Moving Avg'!G840</f>
        <v>6.688819999999998</v>
      </c>
      <c r="I840" s="2">
        <f>'Moving Avg'!H840</f>
        <v>8.1205590000000036</v>
      </c>
      <c r="J840" s="6" t="str">
        <f>OBV!F840</f>
        <v>BULLISH</v>
      </c>
      <c r="K840" s="6" t="str">
        <f>OBV!G840</f>
        <v>STRONG</v>
      </c>
      <c r="L840" s="6" t="str">
        <f>OBV!H840</f>
        <v>CONFIRMED BULLISH</v>
      </c>
      <c r="M840" s="8">
        <f t="shared" si="130"/>
        <v>25</v>
      </c>
      <c r="N840" s="8">
        <f t="shared" si="131"/>
        <v>100</v>
      </c>
      <c r="O840" s="8">
        <f t="shared" si="132"/>
        <v>0</v>
      </c>
      <c r="P840" s="8">
        <f t="shared" si="133"/>
        <v>100</v>
      </c>
      <c r="Q840" s="9">
        <f t="shared" si="134"/>
        <v>58.75</v>
      </c>
      <c r="R840" s="9">
        <f t="shared" si="135"/>
        <v>50</v>
      </c>
      <c r="S840" s="9">
        <f t="shared" si="136"/>
        <v>63.75</v>
      </c>
      <c r="T840" s="9">
        <f t="shared" si="137"/>
        <v>56.25</v>
      </c>
      <c r="U840" s="8">
        <f t="shared" si="138"/>
        <v>57.5</v>
      </c>
      <c r="V840" s="8">
        <f t="shared" si="139"/>
        <v>57.1875</v>
      </c>
    </row>
    <row r="841" spans="1:22" ht="13.5" x14ac:dyDescent="0.25">
      <c r="A841" s="3">
        <f>RSI!A841</f>
        <v>43228</v>
      </c>
      <c r="B841" s="2">
        <f>RSI!B841</f>
        <v>7.0871000000000004</v>
      </c>
      <c r="C841" s="2">
        <f>RSI!I841</f>
        <v>71.956271695572198</v>
      </c>
      <c r="D841" s="2">
        <f>MACD!E841</f>
        <v>-0.21681893999302559</v>
      </c>
      <c r="E841" s="2">
        <f>MACD!F841</f>
        <v>-6.4909826996994421E-2</v>
      </c>
      <c r="F841" s="2">
        <f>'Moving Avg'!D841</f>
        <v>6.9531000000000009</v>
      </c>
      <c r="G841" s="2">
        <f>'Moving Avg'!F841</f>
        <v>6.594240000000001</v>
      </c>
      <c r="H841" s="2">
        <f>'Moving Avg'!G841</f>
        <v>6.6888199999999998</v>
      </c>
      <c r="I841" s="2">
        <f>'Moving Avg'!H841</f>
        <v>8.1092840000000042</v>
      </c>
      <c r="J841" s="6" t="str">
        <f>OBV!F841</f>
        <v>BULLISH</v>
      </c>
      <c r="K841" s="6" t="str">
        <f>OBV!G841</f>
        <v>STRONG</v>
      </c>
      <c r="L841" s="6" t="str">
        <f>OBV!H841</f>
        <v>CONFIRMED BULLISH</v>
      </c>
      <c r="M841" s="8">
        <f t="shared" si="130"/>
        <v>0</v>
      </c>
      <c r="N841" s="8">
        <f t="shared" si="131"/>
        <v>100</v>
      </c>
      <c r="O841" s="8">
        <f t="shared" si="132"/>
        <v>0</v>
      </c>
      <c r="P841" s="8">
        <f t="shared" si="133"/>
        <v>100</v>
      </c>
      <c r="Q841" s="9">
        <f t="shared" si="134"/>
        <v>50</v>
      </c>
      <c r="R841" s="9">
        <f t="shared" si="135"/>
        <v>45</v>
      </c>
      <c r="S841" s="9">
        <f t="shared" si="136"/>
        <v>60</v>
      </c>
      <c r="T841" s="9">
        <f t="shared" si="137"/>
        <v>50</v>
      </c>
      <c r="U841" s="8">
        <f t="shared" si="138"/>
        <v>51.666666666666664</v>
      </c>
      <c r="V841" s="8">
        <f t="shared" si="139"/>
        <v>51.25</v>
      </c>
    </row>
    <row r="842" spans="1:22" ht="13.5" x14ac:dyDescent="0.25">
      <c r="A842" s="3">
        <f>RSI!A842</f>
        <v>43229</v>
      </c>
      <c r="B842" s="2">
        <f>RSI!B842</f>
        <v>7.2804000000000002</v>
      </c>
      <c r="C842" s="2">
        <f>RSI!I842</f>
        <v>76.85303079540472</v>
      </c>
      <c r="D842" s="2">
        <f>MACD!E842</f>
        <v>-0.27081333943441344</v>
      </c>
      <c r="E842" s="2">
        <f>MACD!F842</f>
        <v>-0.10609052948447822</v>
      </c>
      <c r="F842" s="2">
        <f>'Moving Avg'!D842</f>
        <v>7.0317000000000007</v>
      </c>
      <c r="G842" s="2">
        <f>'Moving Avg'!F842</f>
        <v>6.6280650000000012</v>
      </c>
      <c r="H842" s="2">
        <f>'Moving Avg'!G842</f>
        <v>6.6926859999999984</v>
      </c>
      <c r="I842" s="2">
        <f>'Moving Avg'!H842</f>
        <v>8.0999420000000057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0"/>
        <v>0</v>
      </c>
      <c r="N842" s="8">
        <f t="shared" si="131"/>
        <v>100</v>
      </c>
      <c r="O842" s="8">
        <f t="shared" si="132"/>
        <v>0</v>
      </c>
      <c r="P842" s="8">
        <f t="shared" si="133"/>
        <v>100</v>
      </c>
      <c r="Q842" s="9">
        <f t="shared" si="134"/>
        <v>50</v>
      </c>
      <c r="R842" s="9">
        <f t="shared" si="135"/>
        <v>45</v>
      </c>
      <c r="S842" s="9">
        <f t="shared" si="136"/>
        <v>60</v>
      </c>
      <c r="T842" s="9">
        <f t="shared" si="137"/>
        <v>50</v>
      </c>
      <c r="U842" s="8">
        <f t="shared" si="138"/>
        <v>51.666666666666664</v>
      </c>
      <c r="V842" s="8">
        <f t="shared" si="139"/>
        <v>51.25</v>
      </c>
    </row>
    <row r="843" spans="1:22" ht="13.5" x14ac:dyDescent="0.25">
      <c r="A843" s="3">
        <f>RSI!A843</f>
        <v>43230</v>
      </c>
      <c r="B843" s="2">
        <f>RSI!B843</f>
        <v>7.4672999999999998</v>
      </c>
      <c r="C843" s="2">
        <f>RSI!I843</f>
        <v>80.414087774934586</v>
      </c>
      <c r="D843" s="2">
        <f>MACD!E843</f>
        <v>-0.33782931233653279</v>
      </c>
      <c r="E843" s="2">
        <f>MACD!F843</f>
        <v>-0.15243828605488913</v>
      </c>
      <c r="F843" s="2">
        <f>'Moving Avg'!D843</f>
        <v>7.1592799999999999</v>
      </c>
      <c r="G843" s="2">
        <f>'Moving Avg'!F843</f>
        <v>6.6712350000000011</v>
      </c>
      <c r="H843" s="2">
        <f>'Moving Avg'!G843</f>
        <v>6.7024799999999995</v>
      </c>
      <c r="I843" s="2">
        <f>'Moving Avg'!H843</f>
        <v>8.0918565000000058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  <c r="M843" s="8">
        <f t="shared" si="130"/>
        <v>0</v>
      </c>
      <c r="N843" s="8">
        <f t="shared" si="131"/>
        <v>100</v>
      </c>
      <c r="O843" s="8">
        <f t="shared" si="132"/>
        <v>0</v>
      </c>
      <c r="P843" s="8">
        <f t="shared" si="133"/>
        <v>100</v>
      </c>
      <c r="Q843" s="9">
        <f t="shared" si="134"/>
        <v>50</v>
      </c>
      <c r="R843" s="9">
        <f t="shared" si="135"/>
        <v>45</v>
      </c>
      <c r="S843" s="9">
        <f t="shared" si="136"/>
        <v>60</v>
      </c>
      <c r="T843" s="9">
        <f t="shared" si="137"/>
        <v>50</v>
      </c>
      <c r="U843" s="8">
        <f t="shared" si="138"/>
        <v>51.666666666666664</v>
      </c>
      <c r="V843" s="8">
        <f t="shared" si="139"/>
        <v>51.25</v>
      </c>
    </row>
    <row r="844" spans="1:22" ht="13.5" x14ac:dyDescent="0.25">
      <c r="A844" s="3">
        <f>RSI!A844</f>
        <v>43231</v>
      </c>
      <c r="B844" s="2">
        <f>RSI!B844</f>
        <v>7.4414999999999996</v>
      </c>
      <c r="C844" s="2">
        <f>RSI!I844</f>
        <v>78.616081228501031</v>
      </c>
      <c r="D844" s="2">
        <f>MACD!E844</f>
        <v>-0.38805972629304719</v>
      </c>
      <c r="E844" s="2">
        <f>MACD!F844</f>
        <v>-0.19956257410252076</v>
      </c>
      <c r="F844" s="2">
        <f>'Moving Avg'!D844</f>
        <v>7.2598000000000003</v>
      </c>
      <c r="G844" s="2">
        <f>'Moving Avg'!F844</f>
        <v>6.7147249999999996</v>
      </c>
      <c r="H844" s="2">
        <f>'Moving Avg'!G844</f>
        <v>6.7117580000000006</v>
      </c>
      <c r="I844" s="2">
        <f>'Moving Avg'!H844</f>
        <v>8.0833200000000041</v>
      </c>
      <c r="J844" s="6" t="str">
        <f>OBV!F844</f>
        <v>BULLISH</v>
      </c>
      <c r="K844" s="6" t="str">
        <f>OBV!G844</f>
        <v>STRONG</v>
      </c>
      <c r="L844" s="6" t="str">
        <f>OBV!H844</f>
        <v>CONFIRMED BULLISH</v>
      </c>
      <c r="M844" s="8">
        <f t="shared" si="130"/>
        <v>0</v>
      </c>
      <c r="N844" s="8">
        <f t="shared" si="131"/>
        <v>100</v>
      </c>
      <c r="O844" s="8">
        <f t="shared" si="132"/>
        <v>0</v>
      </c>
      <c r="P844" s="8">
        <f t="shared" si="133"/>
        <v>100</v>
      </c>
      <c r="Q844" s="9">
        <f t="shared" si="134"/>
        <v>50</v>
      </c>
      <c r="R844" s="9">
        <f t="shared" si="135"/>
        <v>45</v>
      </c>
      <c r="S844" s="9">
        <f t="shared" si="136"/>
        <v>60</v>
      </c>
      <c r="T844" s="9">
        <f t="shared" si="137"/>
        <v>50</v>
      </c>
      <c r="U844" s="8">
        <f t="shared" si="138"/>
        <v>51.666666666666664</v>
      </c>
      <c r="V844" s="8">
        <f t="shared" si="139"/>
        <v>51.25</v>
      </c>
    </row>
    <row r="845" spans="1:22" ht="13.5" x14ac:dyDescent="0.25">
      <c r="A845" s="3">
        <f>RSI!A845</f>
        <v>43234</v>
      </c>
      <c r="B845" s="2">
        <f>RSI!B845</f>
        <v>7.4414999999999996</v>
      </c>
      <c r="C845" s="2">
        <f>RSI!I845</f>
        <v>78.616081228501031</v>
      </c>
      <c r="D845" s="2">
        <f>MACD!E845</f>
        <v>-0.41659968336674957</v>
      </c>
      <c r="E845" s="2">
        <f>MACD!F845</f>
        <v>-0.24296999595536653</v>
      </c>
      <c r="F845" s="2">
        <f>'Moving Avg'!D845</f>
        <v>7.3435599999999992</v>
      </c>
      <c r="G845" s="2">
        <f>'Moving Avg'!F845</f>
        <v>6.764660000000001</v>
      </c>
      <c r="H845" s="2">
        <f>'Moving Avg'!G845</f>
        <v>6.7227120000000014</v>
      </c>
      <c r="I845" s="2">
        <f>'Moving Avg'!H845</f>
        <v>8.0751055000000029</v>
      </c>
      <c r="J845" s="6" t="str">
        <f>OBV!F845</f>
        <v>BULLISH</v>
      </c>
      <c r="K845" s="6" t="str">
        <f>OBV!G845</f>
        <v>STRONG</v>
      </c>
      <c r="L845" s="6" t="str">
        <f>OBV!H845</f>
        <v>CONFIRMED BULLISH</v>
      </c>
      <c r="M845" s="8">
        <f t="shared" si="130"/>
        <v>0</v>
      </c>
      <c r="N845" s="8">
        <f t="shared" si="131"/>
        <v>100</v>
      </c>
      <c r="O845" s="8">
        <f t="shared" si="132"/>
        <v>0</v>
      </c>
      <c r="P845" s="8">
        <f t="shared" si="133"/>
        <v>100</v>
      </c>
      <c r="Q845" s="9">
        <f t="shared" si="134"/>
        <v>50</v>
      </c>
      <c r="R845" s="9">
        <f t="shared" si="135"/>
        <v>45</v>
      </c>
      <c r="S845" s="9">
        <f t="shared" si="136"/>
        <v>60</v>
      </c>
      <c r="T845" s="9">
        <f t="shared" si="137"/>
        <v>50</v>
      </c>
      <c r="U845" s="8">
        <f t="shared" si="138"/>
        <v>51.666666666666664</v>
      </c>
      <c r="V845" s="8">
        <f t="shared" si="139"/>
        <v>51.25</v>
      </c>
    </row>
    <row r="846" spans="1:22" ht="13.5" x14ac:dyDescent="0.25">
      <c r="A846" s="3">
        <f>RSI!A846</f>
        <v>43235</v>
      </c>
      <c r="B846" s="2">
        <f>RSI!B846</f>
        <v>7.5575000000000001</v>
      </c>
      <c r="C846" s="2">
        <f>RSI!I846</f>
        <v>80.848932361852576</v>
      </c>
      <c r="D846" s="2">
        <f>MACD!E846</f>
        <v>-0.44006033710407433</v>
      </c>
      <c r="E846" s="2">
        <f>MACD!F846</f>
        <v>-0.28238806418510809</v>
      </c>
      <c r="F846" s="2">
        <f>'Moving Avg'!D846</f>
        <v>7.4376399999999991</v>
      </c>
      <c r="G846" s="2">
        <f>'Moving Avg'!F846</f>
        <v>6.8171700000000017</v>
      </c>
      <c r="H846" s="2">
        <f>'Moving Avg'!G846</f>
        <v>6.7359860000000014</v>
      </c>
      <c r="I846" s="2">
        <f>'Moving Avg'!H846</f>
        <v>8.0671490000000023</v>
      </c>
      <c r="J846" s="6" t="str">
        <f>OBV!F846</f>
        <v>BULLISH</v>
      </c>
      <c r="K846" s="6" t="str">
        <f>OBV!G846</f>
        <v>STRONG</v>
      </c>
      <c r="L846" s="6" t="str">
        <f>OBV!H846</f>
        <v>CONFIRMED BULLISH</v>
      </c>
      <c r="M846" s="8">
        <f t="shared" si="130"/>
        <v>0</v>
      </c>
      <c r="N846" s="8">
        <f t="shared" si="131"/>
        <v>100</v>
      </c>
      <c r="O846" s="8">
        <f t="shared" si="132"/>
        <v>0</v>
      </c>
      <c r="P846" s="8">
        <f t="shared" si="133"/>
        <v>100</v>
      </c>
      <c r="Q846" s="9">
        <f t="shared" si="134"/>
        <v>50</v>
      </c>
      <c r="R846" s="9">
        <f t="shared" si="135"/>
        <v>45</v>
      </c>
      <c r="S846" s="9">
        <f t="shared" si="136"/>
        <v>60</v>
      </c>
      <c r="T846" s="9">
        <f t="shared" si="137"/>
        <v>50</v>
      </c>
      <c r="U846" s="8">
        <f t="shared" si="138"/>
        <v>51.666666666666664</v>
      </c>
      <c r="V846" s="8">
        <f t="shared" si="139"/>
        <v>51.25</v>
      </c>
    </row>
    <row r="847" spans="1:22" ht="13.5" x14ac:dyDescent="0.25">
      <c r="A847" s="3">
        <f>RSI!A847</f>
        <v>43236</v>
      </c>
      <c r="B847" s="2">
        <f>RSI!B847</f>
        <v>7.5381</v>
      </c>
      <c r="C847" s="2">
        <f>RSI!I847</f>
        <v>79.356537964242278</v>
      </c>
      <c r="D847" s="2">
        <f>MACD!E847</f>
        <v>-0.42382796795691746</v>
      </c>
      <c r="E847" s="2">
        <f>MACD!F847</f>
        <v>-0.31067604493946999</v>
      </c>
      <c r="F847" s="2">
        <f>'Moving Avg'!D847</f>
        <v>7.4891799999999993</v>
      </c>
      <c r="G847" s="2">
        <f>'Moving Avg'!F847</f>
        <v>6.8687100000000019</v>
      </c>
      <c r="H847" s="2">
        <f>'Moving Avg'!G847</f>
        <v>6.7488720000000013</v>
      </c>
      <c r="I847" s="2">
        <f>'Moving Avg'!H847</f>
        <v>8.0590955000000033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  <c r="M847" s="8">
        <f t="shared" si="130"/>
        <v>0</v>
      </c>
      <c r="N847" s="8">
        <f t="shared" si="131"/>
        <v>100</v>
      </c>
      <c r="O847" s="8">
        <f t="shared" si="132"/>
        <v>0</v>
      </c>
      <c r="P847" s="8">
        <f t="shared" si="133"/>
        <v>83.5</v>
      </c>
      <c r="Q847" s="9">
        <f t="shared" si="134"/>
        <v>47.524999999999999</v>
      </c>
      <c r="R847" s="9">
        <f t="shared" si="135"/>
        <v>40.875</v>
      </c>
      <c r="S847" s="9">
        <f t="shared" si="136"/>
        <v>52.575000000000003</v>
      </c>
      <c r="T847" s="9">
        <f t="shared" si="137"/>
        <v>45.875</v>
      </c>
      <c r="U847" s="8">
        <f t="shared" si="138"/>
        <v>46.991666666666674</v>
      </c>
      <c r="V847" s="8">
        <f t="shared" si="139"/>
        <v>46.712500000000006</v>
      </c>
    </row>
    <row r="848" spans="1:22" ht="13.5" x14ac:dyDescent="0.25">
      <c r="A848" s="3">
        <f>RSI!A848</f>
        <v>43237</v>
      </c>
      <c r="B848" s="2">
        <f>RSI!B848</f>
        <v>7.5575000000000001</v>
      </c>
      <c r="C848" s="2">
        <f>RSI!I848</f>
        <v>79.758910099729277</v>
      </c>
      <c r="D848" s="2">
        <f>MACD!E848</f>
        <v>-0.42405585004439494</v>
      </c>
      <c r="E848" s="2">
        <f>MACD!F848</f>
        <v>-0.333352005960455</v>
      </c>
      <c r="F848" s="2">
        <f>'Moving Avg'!D848</f>
        <v>7.5072199999999993</v>
      </c>
      <c r="G848" s="2">
        <f>'Moving Avg'!F848</f>
        <v>6.9244450000000004</v>
      </c>
      <c r="H848" s="2">
        <f>'Moving Avg'!G848</f>
        <v>6.7621460000000013</v>
      </c>
      <c r="I848" s="2">
        <f>'Moving Avg'!H848</f>
        <v>8.0508810000000022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  <c r="M848" s="8">
        <f t="shared" si="130"/>
        <v>0</v>
      </c>
      <c r="N848" s="8">
        <f t="shared" si="131"/>
        <v>100</v>
      </c>
      <c r="O848" s="8">
        <f t="shared" si="132"/>
        <v>0</v>
      </c>
      <c r="P848" s="8">
        <f t="shared" si="133"/>
        <v>83.5</v>
      </c>
      <c r="Q848" s="9">
        <f t="shared" si="134"/>
        <v>47.524999999999999</v>
      </c>
      <c r="R848" s="9">
        <f t="shared" si="135"/>
        <v>40.875</v>
      </c>
      <c r="S848" s="9">
        <f t="shared" si="136"/>
        <v>52.575000000000003</v>
      </c>
      <c r="T848" s="9">
        <f t="shared" si="137"/>
        <v>45.875</v>
      </c>
      <c r="U848" s="8">
        <f t="shared" si="138"/>
        <v>46.991666666666674</v>
      </c>
      <c r="V848" s="8">
        <f t="shared" si="139"/>
        <v>46.712500000000006</v>
      </c>
    </row>
    <row r="849" spans="1:22" ht="13.5" x14ac:dyDescent="0.25">
      <c r="A849" s="3">
        <f>RSI!A849</f>
        <v>43238</v>
      </c>
      <c r="B849" s="2">
        <f>RSI!B849</f>
        <v>7.5575000000000001</v>
      </c>
      <c r="C849" s="2">
        <f>RSI!I849</f>
        <v>79.758910099729277</v>
      </c>
      <c r="D849" s="2">
        <f>MACD!E849</f>
        <v>-0.41085312689305198</v>
      </c>
      <c r="E849" s="2">
        <f>MACD!F849</f>
        <v>-0.34885223014697442</v>
      </c>
      <c r="F849" s="2">
        <f>'Moving Avg'!D849</f>
        <v>7.5304199999999994</v>
      </c>
      <c r="G849" s="2">
        <f>'Moving Avg'!F849</f>
        <v>6.9801800000000016</v>
      </c>
      <c r="H849" s="2">
        <f>'Moving Avg'!G849</f>
        <v>6.7758060000000011</v>
      </c>
      <c r="I849" s="2">
        <f>'Moving Avg'!H849</f>
        <v>8.0426665000000011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  <c r="M849" s="8">
        <f t="shared" si="130"/>
        <v>0</v>
      </c>
      <c r="N849" s="8">
        <f t="shared" si="131"/>
        <v>100</v>
      </c>
      <c r="O849" s="8">
        <f t="shared" si="132"/>
        <v>0</v>
      </c>
      <c r="P849" s="8">
        <f t="shared" si="133"/>
        <v>100</v>
      </c>
      <c r="Q849" s="9">
        <f t="shared" si="134"/>
        <v>50</v>
      </c>
      <c r="R849" s="9">
        <f t="shared" si="135"/>
        <v>45</v>
      </c>
      <c r="S849" s="9">
        <f t="shared" si="136"/>
        <v>60</v>
      </c>
      <c r="T849" s="9">
        <f t="shared" si="137"/>
        <v>50</v>
      </c>
      <c r="U849" s="8">
        <f t="shared" si="138"/>
        <v>51.666666666666664</v>
      </c>
      <c r="V849" s="8">
        <f t="shared" si="139"/>
        <v>51.25</v>
      </c>
    </row>
    <row r="850" spans="1:22" ht="13.5" x14ac:dyDescent="0.25">
      <c r="A850" s="3">
        <f>RSI!A850</f>
        <v>43241</v>
      </c>
      <c r="B850" s="2">
        <f>RSI!B850</f>
        <v>7.5316999999999998</v>
      </c>
      <c r="C850" s="2">
        <f>RSI!I850</f>
        <v>77.431096937097664</v>
      </c>
      <c r="D850" s="2">
        <f>MACD!E850</f>
        <v>-0.38807317995803281</v>
      </c>
      <c r="E850" s="2">
        <f>MACD!F850</f>
        <v>-0.35669642010918612</v>
      </c>
      <c r="F850" s="2">
        <f>'Moving Avg'!D850</f>
        <v>7.5484600000000004</v>
      </c>
      <c r="G850" s="2">
        <f>'Moving Avg'!F850</f>
        <v>7.0410650000000006</v>
      </c>
      <c r="H850" s="2">
        <f>'Moving Avg'!G850</f>
        <v>6.7911400000000013</v>
      </c>
      <c r="I850" s="2">
        <f>'Moving Avg'!H850</f>
        <v>8.0342585000000035</v>
      </c>
      <c r="J850" s="6" t="str">
        <f>OBV!F850</f>
        <v>BULLISH</v>
      </c>
      <c r="K850" s="6" t="str">
        <f>OBV!G850</f>
        <v>NEUTRAL</v>
      </c>
      <c r="L850" s="6" t="str">
        <f>OBV!H850</f>
        <v>CONFIRMED BULLISH</v>
      </c>
      <c r="M850" s="8">
        <f t="shared" si="130"/>
        <v>0</v>
      </c>
      <c r="N850" s="8">
        <f t="shared" si="131"/>
        <v>100</v>
      </c>
      <c r="O850" s="8">
        <f t="shared" si="132"/>
        <v>0</v>
      </c>
      <c r="P850" s="8">
        <f t="shared" si="133"/>
        <v>83.5</v>
      </c>
      <c r="Q850" s="9">
        <f t="shared" si="134"/>
        <v>47.524999999999999</v>
      </c>
      <c r="R850" s="9">
        <f t="shared" si="135"/>
        <v>40.875</v>
      </c>
      <c r="S850" s="9">
        <f t="shared" si="136"/>
        <v>52.575000000000003</v>
      </c>
      <c r="T850" s="9">
        <f t="shared" si="137"/>
        <v>45.875</v>
      </c>
      <c r="U850" s="8">
        <f t="shared" si="138"/>
        <v>46.991666666666674</v>
      </c>
      <c r="V850" s="8">
        <f t="shared" si="139"/>
        <v>46.712500000000006</v>
      </c>
    </row>
    <row r="851" spans="1:22" ht="13.5" x14ac:dyDescent="0.25">
      <c r="A851" s="3">
        <f>RSI!A851</f>
        <v>43242</v>
      </c>
      <c r="B851" s="2">
        <f>RSI!B851</f>
        <v>7.5316999999999998</v>
      </c>
      <c r="C851" s="2">
        <f>RSI!I851</f>
        <v>77.431096937097664</v>
      </c>
      <c r="D851" s="2">
        <f>MACD!E851</f>
        <v>-0.36169603429717068</v>
      </c>
      <c r="E851" s="2">
        <f>MACD!F851</f>
        <v>-0.35769634294678304</v>
      </c>
      <c r="F851" s="2">
        <f>'Moving Avg'!D851</f>
        <v>7.5433000000000003</v>
      </c>
      <c r="G851" s="2">
        <f>'Moving Avg'!F851</f>
        <v>7.1038850000000009</v>
      </c>
      <c r="H851" s="2">
        <f>'Moving Avg'!G851</f>
        <v>6.807118</v>
      </c>
      <c r="I851" s="2">
        <f>'Moving Avg'!H851</f>
        <v>8.025915000000003</v>
      </c>
      <c r="J851" s="6" t="str">
        <f>OBV!F851</f>
        <v>BULLISH</v>
      </c>
      <c r="K851" s="6" t="str">
        <f>OBV!G851</f>
        <v>NEUTRAL</v>
      </c>
      <c r="L851" s="6" t="str">
        <f>OBV!H851</f>
        <v>BULLISH DIVERGENCE</v>
      </c>
      <c r="M851" s="8">
        <f t="shared" si="130"/>
        <v>0</v>
      </c>
      <c r="N851" s="8">
        <f t="shared" si="131"/>
        <v>45</v>
      </c>
      <c r="O851" s="8">
        <f t="shared" si="132"/>
        <v>0</v>
      </c>
      <c r="P851" s="8">
        <f t="shared" si="133"/>
        <v>66.5</v>
      </c>
      <c r="Q851" s="9">
        <f t="shared" si="134"/>
        <v>25.724999999999998</v>
      </c>
      <c r="R851" s="9">
        <f t="shared" si="135"/>
        <v>25.625</v>
      </c>
      <c r="S851" s="9">
        <f t="shared" si="136"/>
        <v>36.674999999999997</v>
      </c>
      <c r="T851" s="9">
        <f t="shared" si="137"/>
        <v>27.875</v>
      </c>
      <c r="U851" s="8">
        <f t="shared" si="138"/>
        <v>29.341666666666665</v>
      </c>
      <c r="V851" s="8">
        <f t="shared" si="139"/>
        <v>28.974999999999998</v>
      </c>
    </row>
    <row r="852" spans="1:22" ht="13.5" x14ac:dyDescent="0.25">
      <c r="A852" s="3">
        <f>RSI!A852</f>
        <v>43243</v>
      </c>
      <c r="B852" s="2">
        <f>RSI!B852</f>
        <v>7.5316999999999998</v>
      </c>
      <c r="C852" s="2">
        <f>RSI!I852</f>
        <v>77.431096937097664</v>
      </c>
      <c r="D852" s="2">
        <f>MACD!E852</f>
        <v>-0.31223649243413565</v>
      </c>
      <c r="E852" s="2">
        <f>MACD!F852</f>
        <v>-0.34860437284425355</v>
      </c>
      <c r="F852" s="2">
        <f>'Moving Avg'!D852</f>
        <v>7.5420199999999991</v>
      </c>
      <c r="G852" s="2">
        <f>'Moving Avg'!F852</f>
        <v>7.160260000000001</v>
      </c>
      <c r="H852" s="2">
        <f>'Moving Avg'!G852</f>
        <v>6.8230960000000005</v>
      </c>
      <c r="I852" s="2">
        <f>'Moving Avg'!H852</f>
        <v>8.0175070000000037</v>
      </c>
      <c r="J852" s="6" t="str">
        <f>OBV!F852</f>
        <v>BULLISH</v>
      </c>
      <c r="K852" s="6" t="str">
        <f>OBV!G852</f>
        <v>NEUTRAL</v>
      </c>
      <c r="L852" s="6" t="str">
        <f>OBV!H852</f>
        <v>BULLISH DIVERGENCE</v>
      </c>
      <c r="M852" s="8">
        <f t="shared" si="130"/>
        <v>0</v>
      </c>
      <c r="N852" s="8">
        <f t="shared" si="131"/>
        <v>0</v>
      </c>
      <c r="O852" s="8">
        <f t="shared" si="132"/>
        <v>0</v>
      </c>
      <c r="P852" s="8">
        <f t="shared" si="133"/>
        <v>66.5</v>
      </c>
      <c r="Q852" s="9">
        <f t="shared" si="134"/>
        <v>9.9749999999999996</v>
      </c>
      <c r="R852" s="9">
        <f t="shared" si="135"/>
        <v>16.625</v>
      </c>
      <c r="S852" s="9">
        <f t="shared" si="136"/>
        <v>29.925000000000001</v>
      </c>
      <c r="T852" s="9">
        <f t="shared" si="137"/>
        <v>16.625</v>
      </c>
      <c r="U852" s="8">
        <f t="shared" si="138"/>
        <v>18.841666666666669</v>
      </c>
      <c r="V852" s="8">
        <f t="shared" si="139"/>
        <v>18.287500000000001</v>
      </c>
    </row>
    <row r="853" spans="1:22" ht="13.5" x14ac:dyDescent="0.25">
      <c r="A853" s="3">
        <f>RSI!A853</f>
        <v>43244</v>
      </c>
      <c r="B853" s="2">
        <f>RSI!B853</f>
        <v>7.6025999999999998</v>
      </c>
      <c r="C853" s="2">
        <f>RSI!I853</f>
        <v>79.486036556373264</v>
      </c>
      <c r="D853" s="2">
        <f>MACD!E853</f>
        <v>-0.24928971185843274</v>
      </c>
      <c r="E853" s="2">
        <f>MACD!F853</f>
        <v>-0.32874144064708943</v>
      </c>
      <c r="F853" s="2">
        <f>'Moving Avg'!D853</f>
        <v>7.5510400000000004</v>
      </c>
      <c r="G853" s="2">
        <f>'Moving Avg'!F853</f>
        <v>7.2214700000000009</v>
      </c>
      <c r="H853" s="2">
        <f>'Moving Avg'!G853</f>
        <v>6.8419100000000004</v>
      </c>
      <c r="I853" s="2">
        <f>'Moving Avg'!H853</f>
        <v>8.0094860000000043</v>
      </c>
      <c r="J853" s="6" t="str">
        <f>OBV!F853</f>
        <v>BULLISH</v>
      </c>
      <c r="K853" s="6" t="str">
        <f>OBV!G853</f>
        <v>STRONG</v>
      </c>
      <c r="L853" s="6" t="str">
        <f>OBV!H853</f>
        <v>CONFIRMED BULLISH</v>
      </c>
      <c r="M853" s="8">
        <f t="shared" si="130"/>
        <v>0</v>
      </c>
      <c r="N853" s="8">
        <f t="shared" si="131"/>
        <v>0</v>
      </c>
      <c r="O853" s="8">
        <f t="shared" si="132"/>
        <v>0</v>
      </c>
      <c r="P853" s="8">
        <f t="shared" si="133"/>
        <v>100</v>
      </c>
      <c r="Q853" s="9">
        <f t="shared" si="134"/>
        <v>15</v>
      </c>
      <c r="R853" s="9">
        <f t="shared" si="135"/>
        <v>25</v>
      </c>
      <c r="S853" s="9">
        <f t="shared" si="136"/>
        <v>45</v>
      </c>
      <c r="T853" s="9">
        <f t="shared" si="137"/>
        <v>25</v>
      </c>
      <c r="U853" s="8">
        <f t="shared" si="138"/>
        <v>28.333333333333332</v>
      </c>
      <c r="V853" s="8">
        <f t="shared" si="139"/>
        <v>27.5</v>
      </c>
    </row>
    <row r="854" spans="1:22" ht="13.5" x14ac:dyDescent="0.25">
      <c r="A854" s="3">
        <f>RSI!A854</f>
        <v>43245</v>
      </c>
      <c r="B854" s="2">
        <f>RSI!B854</f>
        <v>7.6348000000000003</v>
      </c>
      <c r="C854" s="2">
        <f>RSI!I854</f>
        <v>80.360638230517594</v>
      </c>
      <c r="D854" s="2">
        <f>MACD!E854</f>
        <v>-0.20502782152865606</v>
      </c>
      <c r="E854" s="2">
        <f>MACD!F854</f>
        <v>-0.30399871682340279</v>
      </c>
      <c r="F854" s="2">
        <f>'Moving Avg'!D854</f>
        <v>7.5664999999999996</v>
      </c>
      <c r="G854" s="2">
        <f>'Moving Avg'!F854</f>
        <v>7.2813900000000018</v>
      </c>
      <c r="H854" s="2">
        <f>'Moving Avg'!G854</f>
        <v>6.8602080000000001</v>
      </c>
      <c r="I854" s="2">
        <f>'Moving Avg'!H854</f>
        <v>8.0015935000000038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  <c r="M854" s="8">
        <f t="shared" si="130"/>
        <v>0</v>
      </c>
      <c r="N854" s="8">
        <f t="shared" si="131"/>
        <v>0</v>
      </c>
      <c r="O854" s="8">
        <f t="shared" si="132"/>
        <v>0</v>
      </c>
      <c r="P854" s="8">
        <f t="shared" si="133"/>
        <v>100</v>
      </c>
      <c r="Q854" s="9">
        <f t="shared" si="134"/>
        <v>15</v>
      </c>
      <c r="R854" s="9">
        <f t="shared" si="135"/>
        <v>25</v>
      </c>
      <c r="S854" s="9">
        <f t="shared" si="136"/>
        <v>45</v>
      </c>
      <c r="T854" s="9">
        <f t="shared" si="137"/>
        <v>25</v>
      </c>
      <c r="U854" s="8">
        <f t="shared" si="138"/>
        <v>28.333333333333332</v>
      </c>
      <c r="V854" s="8">
        <f t="shared" si="139"/>
        <v>27.5</v>
      </c>
    </row>
    <row r="855" spans="1:22" ht="13.5" x14ac:dyDescent="0.25">
      <c r="A855" s="3">
        <f>RSI!A855</f>
        <v>43248</v>
      </c>
      <c r="B855" s="2">
        <f>RSI!B855</f>
        <v>7.6669999999999998</v>
      </c>
      <c r="C855" s="2">
        <f>RSI!I855</f>
        <v>81.222776239209153</v>
      </c>
      <c r="D855" s="2">
        <f>MACD!E855</f>
        <v>-0.17260123712180864</v>
      </c>
      <c r="E855" s="2">
        <f>MACD!F855</f>
        <v>-0.27771922088308398</v>
      </c>
      <c r="F855" s="2">
        <f>'Moving Avg'!D855</f>
        <v>7.593560000000001</v>
      </c>
      <c r="G855" s="2">
        <f>'Moving Avg'!F855</f>
        <v>7.3371200000000014</v>
      </c>
      <c r="H855" s="2">
        <f>'Moving Avg'!G855</f>
        <v>6.8801819999999987</v>
      </c>
      <c r="I855" s="2">
        <f>'Moving Avg'!H855</f>
        <v>7.993540000000003</v>
      </c>
      <c r="J855" s="6" t="str">
        <f>OBV!F855</f>
        <v>BULLISH</v>
      </c>
      <c r="K855" s="6" t="str">
        <f>OBV!G855</f>
        <v>STRONG</v>
      </c>
      <c r="L855" s="6" t="str">
        <f>OBV!H855</f>
        <v>CONFIRMED BULLISH</v>
      </c>
      <c r="M855" s="8">
        <f t="shared" si="130"/>
        <v>0</v>
      </c>
      <c r="N855" s="8">
        <f t="shared" si="131"/>
        <v>0</v>
      </c>
      <c r="O855" s="8">
        <f t="shared" si="132"/>
        <v>0</v>
      </c>
      <c r="P855" s="8">
        <f t="shared" si="133"/>
        <v>100</v>
      </c>
      <c r="Q855" s="9">
        <f t="shared" si="134"/>
        <v>15</v>
      </c>
      <c r="R855" s="9">
        <f t="shared" si="135"/>
        <v>25</v>
      </c>
      <c r="S855" s="9">
        <f t="shared" si="136"/>
        <v>45</v>
      </c>
      <c r="T855" s="9">
        <f t="shared" si="137"/>
        <v>25</v>
      </c>
      <c r="U855" s="8">
        <f t="shared" si="138"/>
        <v>28.333333333333332</v>
      </c>
      <c r="V855" s="8">
        <f t="shared" si="139"/>
        <v>27.5</v>
      </c>
    </row>
    <row r="856" spans="1:22" ht="13.5" x14ac:dyDescent="0.25">
      <c r="A856" s="3">
        <f>RSI!A856</f>
        <v>43249</v>
      </c>
      <c r="B856" s="2">
        <f>RSI!B856</f>
        <v>7.6669999999999998</v>
      </c>
      <c r="C856" s="2">
        <f>RSI!I856</f>
        <v>81.222776239209168</v>
      </c>
      <c r="D856" s="2">
        <f>MACD!E856</f>
        <v>-0.12995247455665115</v>
      </c>
      <c r="E856" s="2">
        <f>MACD!F856</f>
        <v>-0.24816587161779743</v>
      </c>
      <c r="F856" s="2">
        <f>'Moving Avg'!D856</f>
        <v>7.6206200000000006</v>
      </c>
      <c r="G856" s="2">
        <f>'Moving Avg'!F856</f>
        <v>7.3886650000000014</v>
      </c>
      <c r="H856" s="2">
        <f>'Moving Avg'!G856</f>
        <v>6.9007999999999985</v>
      </c>
      <c r="I856" s="2">
        <f>'Moving Avg'!H856</f>
        <v>7.9851965000000016</v>
      </c>
      <c r="J856" s="6" t="str">
        <f>OBV!F856</f>
        <v>BULLISH</v>
      </c>
      <c r="K856" s="6" t="str">
        <f>OBV!G856</f>
        <v>STRONG</v>
      </c>
      <c r="L856" s="6" t="str">
        <f>OBV!H856</f>
        <v>CONFIRMED BULLISH</v>
      </c>
      <c r="M856" s="8">
        <f t="shared" si="130"/>
        <v>0</v>
      </c>
      <c r="N856" s="8">
        <f t="shared" si="131"/>
        <v>0</v>
      </c>
      <c r="O856" s="8">
        <f t="shared" si="132"/>
        <v>0</v>
      </c>
      <c r="P856" s="8">
        <f t="shared" si="133"/>
        <v>100</v>
      </c>
      <c r="Q856" s="9">
        <f t="shared" si="134"/>
        <v>15</v>
      </c>
      <c r="R856" s="9">
        <f t="shared" si="135"/>
        <v>25</v>
      </c>
      <c r="S856" s="9">
        <f t="shared" si="136"/>
        <v>45</v>
      </c>
      <c r="T856" s="9">
        <f t="shared" si="137"/>
        <v>25</v>
      </c>
      <c r="U856" s="8">
        <f t="shared" si="138"/>
        <v>28.333333333333332</v>
      </c>
      <c r="V856" s="8">
        <f t="shared" si="139"/>
        <v>27.5</v>
      </c>
    </row>
    <row r="857" spans="1:22" ht="13.5" x14ac:dyDescent="0.25">
      <c r="A857" s="3">
        <f>RSI!A857</f>
        <v>43250</v>
      </c>
      <c r="B857" s="2">
        <f>RSI!B857</f>
        <v>7.6669999999999998</v>
      </c>
      <c r="C857" s="2">
        <f>RSI!I857</f>
        <v>81.222776239209168</v>
      </c>
      <c r="D857" s="2">
        <f>MACD!E857</f>
        <v>-9.9289740643134117E-2</v>
      </c>
      <c r="E857" s="2">
        <f>MACD!F857</f>
        <v>-0.21839064542286477</v>
      </c>
      <c r="F857" s="2">
        <f>'Moving Avg'!D857</f>
        <v>7.6476800000000011</v>
      </c>
      <c r="G857" s="2">
        <f>'Moving Avg'!F857</f>
        <v>7.4276450000000001</v>
      </c>
      <c r="H857" s="2">
        <f>'Moving Avg'!G857</f>
        <v>6.9218039999999963</v>
      </c>
      <c r="I857" s="2">
        <f>'Moving Avg'!H857</f>
        <v>7.976853000000002</v>
      </c>
      <c r="J857" s="6" t="str">
        <f>OBV!F857</f>
        <v>BULLISH</v>
      </c>
      <c r="K857" s="6" t="str">
        <f>OBV!G857</f>
        <v>STRONG</v>
      </c>
      <c r="L857" s="6" t="str">
        <f>OBV!H857</f>
        <v>CONFIRMED BULLISH</v>
      </c>
      <c r="M857" s="8">
        <f t="shared" si="130"/>
        <v>0</v>
      </c>
      <c r="N857" s="8">
        <f t="shared" si="131"/>
        <v>0</v>
      </c>
      <c r="O857" s="8">
        <f t="shared" si="132"/>
        <v>0</v>
      </c>
      <c r="P857" s="8">
        <f t="shared" si="133"/>
        <v>100</v>
      </c>
      <c r="Q857" s="9">
        <f t="shared" si="134"/>
        <v>15</v>
      </c>
      <c r="R857" s="9">
        <f t="shared" si="135"/>
        <v>25</v>
      </c>
      <c r="S857" s="9">
        <f t="shared" si="136"/>
        <v>45</v>
      </c>
      <c r="T857" s="9">
        <f t="shared" si="137"/>
        <v>25</v>
      </c>
      <c r="U857" s="8">
        <f t="shared" si="138"/>
        <v>28.333333333333332</v>
      </c>
      <c r="V857" s="8">
        <f t="shared" si="139"/>
        <v>27.5</v>
      </c>
    </row>
    <row r="858" spans="1:22" ht="13.5" x14ac:dyDescent="0.25">
      <c r="A858" s="3">
        <f>RSI!A858</f>
        <v>43251</v>
      </c>
      <c r="B858" s="2">
        <f>RSI!B858</f>
        <v>7.6992000000000003</v>
      </c>
      <c r="C858" s="2">
        <f>RSI!I858</f>
        <v>82.198783725030182</v>
      </c>
      <c r="D858" s="2">
        <f>MACD!E858</f>
        <v>-7.5004239820369634E-2</v>
      </c>
      <c r="E858" s="2">
        <f>MACD!F858</f>
        <v>-0.18971336430236574</v>
      </c>
      <c r="F858" s="2">
        <f>'Moving Avg'!D858</f>
        <v>7.6669999999999998</v>
      </c>
      <c r="G858" s="2">
        <f>'Moving Avg'!F858</f>
        <v>7.4711349999999994</v>
      </c>
      <c r="H858" s="2">
        <f>'Moving Avg'!G858</f>
        <v>6.9430659999999982</v>
      </c>
      <c r="I858" s="2">
        <f>'Moving Avg'!H858</f>
        <v>7.9687030000000014</v>
      </c>
      <c r="J858" s="6" t="str">
        <f>OBV!F858</f>
        <v>BULLISH</v>
      </c>
      <c r="K858" s="6" t="str">
        <f>OBV!G858</f>
        <v>STRONG</v>
      </c>
      <c r="L858" s="6" t="str">
        <f>OBV!H858</f>
        <v>CONFIRMED BULLISH</v>
      </c>
      <c r="M858" s="8">
        <f t="shared" si="130"/>
        <v>0</v>
      </c>
      <c r="N858" s="8">
        <f t="shared" si="131"/>
        <v>0</v>
      </c>
      <c r="O858" s="8">
        <f t="shared" si="132"/>
        <v>0</v>
      </c>
      <c r="P858" s="8">
        <f t="shared" si="133"/>
        <v>100</v>
      </c>
      <c r="Q858" s="9">
        <f t="shared" si="134"/>
        <v>15</v>
      </c>
      <c r="R858" s="9">
        <f t="shared" si="135"/>
        <v>25</v>
      </c>
      <c r="S858" s="9">
        <f t="shared" si="136"/>
        <v>45</v>
      </c>
      <c r="T858" s="9">
        <f t="shared" si="137"/>
        <v>25</v>
      </c>
      <c r="U858" s="8">
        <f t="shared" si="138"/>
        <v>28.333333333333332</v>
      </c>
      <c r="V858" s="8">
        <f t="shared" si="139"/>
        <v>27.5</v>
      </c>
    </row>
    <row r="859" spans="1:22" ht="13.5" x14ac:dyDescent="0.25">
      <c r="A859" s="3">
        <f>RSI!A859</f>
        <v>43252</v>
      </c>
      <c r="B859" s="2">
        <f>RSI!B859</f>
        <v>7.7313999999999998</v>
      </c>
      <c r="C859" s="2">
        <f>RSI!I859</f>
        <v>83.142413934580148</v>
      </c>
      <c r="D859" s="2">
        <f>MACD!E859</f>
        <v>-5.9122388864411235E-2</v>
      </c>
      <c r="E859" s="2">
        <f>MACD!F859</f>
        <v>-0.16359516921477485</v>
      </c>
      <c r="F859" s="2">
        <f>'Moving Avg'!D859</f>
        <v>7.6863199999999994</v>
      </c>
      <c r="G859" s="2">
        <f>'Moving Avg'!F859</f>
        <v>7.5107599999999994</v>
      </c>
      <c r="H859" s="2">
        <f>'Moving Avg'!G859</f>
        <v>6.962393999999998</v>
      </c>
      <c r="I859" s="2">
        <f>'Moving Avg'!H859</f>
        <v>7.9607140000000003</v>
      </c>
      <c r="J859" s="6" t="str">
        <f>OBV!F859</f>
        <v>BULLISH</v>
      </c>
      <c r="K859" s="6" t="str">
        <f>OBV!G859</f>
        <v>STRONG</v>
      </c>
      <c r="L859" s="6" t="str">
        <f>OBV!H859</f>
        <v>CONFIRMED BULLISH</v>
      </c>
      <c r="M859" s="8">
        <f t="shared" si="130"/>
        <v>0</v>
      </c>
      <c r="N859" s="8">
        <f t="shared" si="131"/>
        <v>0</v>
      </c>
      <c r="O859" s="8">
        <f t="shared" si="132"/>
        <v>0</v>
      </c>
      <c r="P859" s="8">
        <f t="shared" si="133"/>
        <v>100</v>
      </c>
      <c r="Q859" s="9">
        <f t="shared" si="134"/>
        <v>15</v>
      </c>
      <c r="R859" s="9">
        <f t="shared" si="135"/>
        <v>25</v>
      </c>
      <c r="S859" s="9">
        <f t="shared" si="136"/>
        <v>45</v>
      </c>
      <c r="T859" s="9">
        <f t="shared" si="137"/>
        <v>25</v>
      </c>
      <c r="U859" s="8">
        <f t="shared" si="138"/>
        <v>28.333333333333332</v>
      </c>
      <c r="V859" s="8">
        <f t="shared" si="139"/>
        <v>27.5</v>
      </c>
    </row>
    <row r="860" spans="1:22" ht="13.5" x14ac:dyDescent="0.25">
      <c r="A860" s="3">
        <f>RSI!A860</f>
        <v>43255</v>
      </c>
      <c r="B860" s="2">
        <f>RSI!B860</f>
        <v>7.7313999999999998</v>
      </c>
      <c r="C860" s="2">
        <f>RSI!I860</f>
        <v>83.142413934580148</v>
      </c>
      <c r="D860" s="2">
        <f>MACD!E860</f>
        <v>-5.1956580977384981E-2</v>
      </c>
      <c r="E860" s="2">
        <f>MACD!F860</f>
        <v>-0.14126745156729689</v>
      </c>
      <c r="F860" s="2">
        <f>'Moving Avg'!D860</f>
        <v>7.6992000000000003</v>
      </c>
      <c r="G860" s="2">
        <f>'Moving Avg'!F860</f>
        <v>7.546195</v>
      </c>
      <c r="H860" s="2">
        <f>'Moving Avg'!G860</f>
        <v>6.9817219999999987</v>
      </c>
      <c r="I860" s="2">
        <f>'Moving Avg'!H860</f>
        <v>7.952725</v>
      </c>
      <c r="J860" s="6" t="str">
        <f>OBV!F860</f>
        <v>BULLISH</v>
      </c>
      <c r="K860" s="6" t="str">
        <f>OBV!G860</f>
        <v>STRONG</v>
      </c>
      <c r="L860" s="6" t="str">
        <f>OBV!H860</f>
        <v>CONFIRMED BULLISH</v>
      </c>
      <c r="M860" s="8">
        <f t="shared" si="130"/>
        <v>0</v>
      </c>
      <c r="N860" s="8">
        <f t="shared" si="131"/>
        <v>0</v>
      </c>
      <c r="O860" s="8">
        <f t="shared" si="132"/>
        <v>0</v>
      </c>
      <c r="P860" s="8">
        <f t="shared" si="133"/>
        <v>100</v>
      </c>
      <c r="Q860" s="9">
        <f t="shared" si="134"/>
        <v>15</v>
      </c>
      <c r="R860" s="9">
        <f t="shared" si="135"/>
        <v>25</v>
      </c>
      <c r="S860" s="9">
        <f t="shared" si="136"/>
        <v>45</v>
      </c>
      <c r="T860" s="9">
        <f t="shared" si="137"/>
        <v>25</v>
      </c>
      <c r="U860" s="8">
        <f t="shared" si="138"/>
        <v>28.333333333333332</v>
      </c>
      <c r="V860" s="8">
        <f t="shared" si="139"/>
        <v>27.5</v>
      </c>
    </row>
    <row r="861" spans="1:22" ht="13.5" x14ac:dyDescent="0.25">
      <c r="A861" s="3">
        <f>RSI!A861</f>
        <v>43256</v>
      </c>
      <c r="B861" s="2">
        <f>RSI!B861</f>
        <v>7.8602999999999996</v>
      </c>
      <c r="C861" s="2">
        <f>RSI!I861</f>
        <v>86.471765729407963</v>
      </c>
      <c r="D861" s="2">
        <f>MACD!E861</f>
        <v>-5.757417786387542E-2</v>
      </c>
      <c r="E861" s="2">
        <f>MACD!F861</f>
        <v>-0.12452879682661261</v>
      </c>
      <c r="F861" s="2">
        <f>'Moving Avg'!D861</f>
        <v>7.7378600000000004</v>
      </c>
      <c r="G861" s="2">
        <f>'Moving Avg'!F861</f>
        <v>7.5848550000000001</v>
      </c>
      <c r="H861" s="2">
        <f>'Moving Avg'!G861</f>
        <v>7.0036279999999991</v>
      </c>
      <c r="I861" s="2">
        <f>'Moving Avg'!H861</f>
        <v>7.9454124999999998</v>
      </c>
      <c r="J861" s="6" t="str">
        <f>OBV!F861</f>
        <v>BULLISH</v>
      </c>
      <c r="K861" s="6" t="str">
        <f>OBV!G861</f>
        <v>STRONG</v>
      </c>
      <c r="L861" s="6" t="str">
        <f>OBV!H861</f>
        <v>CONFIRMED BULLISH</v>
      </c>
      <c r="M861" s="8">
        <f t="shared" si="130"/>
        <v>0</v>
      </c>
      <c r="N861" s="8">
        <f t="shared" si="131"/>
        <v>0</v>
      </c>
      <c r="O861" s="8">
        <f t="shared" si="132"/>
        <v>0</v>
      </c>
      <c r="P861" s="8">
        <f t="shared" si="133"/>
        <v>100</v>
      </c>
      <c r="Q861" s="9">
        <f t="shared" si="134"/>
        <v>15</v>
      </c>
      <c r="R861" s="9">
        <f t="shared" si="135"/>
        <v>25</v>
      </c>
      <c r="S861" s="9">
        <f t="shared" si="136"/>
        <v>45</v>
      </c>
      <c r="T861" s="9">
        <f t="shared" si="137"/>
        <v>25</v>
      </c>
      <c r="U861" s="8">
        <f t="shared" si="138"/>
        <v>28.333333333333332</v>
      </c>
      <c r="V861" s="8">
        <f t="shared" si="139"/>
        <v>27.5</v>
      </c>
    </row>
    <row r="862" spans="1:22" ht="13.5" x14ac:dyDescent="0.25">
      <c r="A862" s="3">
        <f>RSI!A862</f>
        <v>43257</v>
      </c>
      <c r="B862" s="2">
        <f>RSI!B862</f>
        <v>7.8537999999999997</v>
      </c>
      <c r="C862" s="2">
        <f>RSI!I862</f>
        <v>85.55417162442329</v>
      </c>
      <c r="D862" s="2">
        <f>MACD!E862</f>
        <v>-6.4582560861964566E-2</v>
      </c>
      <c r="E862" s="2">
        <f>MACD!F862</f>
        <v>-0.112539549633683</v>
      </c>
      <c r="F862" s="2">
        <f>'Moving Avg'!D862</f>
        <v>7.7752199999999991</v>
      </c>
      <c r="G862" s="2">
        <f>'Moving Avg'!F862</f>
        <v>7.6135250000000001</v>
      </c>
      <c r="H862" s="2">
        <f>'Moving Avg'!G862</f>
        <v>7.0254039999999982</v>
      </c>
      <c r="I862" s="2">
        <f>'Moving Avg'!H862</f>
        <v>7.9380675000000007</v>
      </c>
      <c r="J862" s="6" t="str">
        <f>OBV!F862</f>
        <v>BULLISH</v>
      </c>
      <c r="K862" s="6" t="str">
        <f>OBV!G862</f>
        <v>STRONG</v>
      </c>
      <c r="L862" s="6" t="str">
        <f>OBV!H862</f>
        <v>CONFIRMED BULLISH</v>
      </c>
      <c r="M862" s="8">
        <f t="shared" si="130"/>
        <v>0</v>
      </c>
      <c r="N862" s="8">
        <f t="shared" si="131"/>
        <v>0</v>
      </c>
      <c r="O862" s="8">
        <f t="shared" si="132"/>
        <v>0</v>
      </c>
      <c r="P862" s="8">
        <f t="shared" si="133"/>
        <v>100</v>
      </c>
      <c r="Q862" s="9">
        <f t="shared" si="134"/>
        <v>15</v>
      </c>
      <c r="R862" s="9">
        <f t="shared" si="135"/>
        <v>25</v>
      </c>
      <c r="S862" s="9">
        <f t="shared" si="136"/>
        <v>45</v>
      </c>
      <c r="T862" s="9">
        <f t="shared" si="137"/>
        <v>25</v>
      </c>
      <c r="U862" s="8">
        <f t="shared" si="138"/>
        <v>28.333333333333332</v>
      </c>
      <c r="V862" s="8">
        <f t="shared" si="139"/>
        <v>27.5</v>
      </c>
    </row>
    <row r="863" spans="1:22" ht="13.5" x14ac:dyDescent="0.25">
      <c r="A863" s="3">
        <f>RSI!A863</f>
        <v>43258</v>
      </c>
      <c r="B863" s="2">
        <f>RSI!B863</f>
        <v>7.7957999999999998</v>
      </c>
      <c r="C863" s="2">
        <f>RSI!I863</f>
        <v>77.637425247912375</v>
      </c>
      <c r="D863" s="2">
        <f>MACD!E863</f>
        <v>-5.7804142289391791E-2</v>
      </c>
      <c r="E863" s="2">
        <f>MACD!F863</f>
        <v>-0.10159246816482476</v>
      </c>
      <c r="F863" s="2">
        <f>'Moving Avg'!D863</f>
        <v>7.7945400000000005</v>
      </c>
      <c r="G863" s="2">
        <f>'Moving Avg'!F863</f>
        <v>7.6299499999999991</v>
      </c>
      <c r="H863" s="2">
        <f>'Moving Avg'!G863</f>
        <v>7.0460199999999986</v>
      </c>
      <c r="I863" s="2">
        <f>'Moving Avg'!H863</f>
        <v>7.9304645000000002</v>
      </c>
      <c r="J863" s="6" t="str">
        <f>OBV!F863</f>
        <v>BEARISH</v>
      </c>
      <c r="K863" s="6" t="str">
        <f>OBV!G863</f>
        <v>NEUTRAL</v>
      </c>
      <c r="L863" s="6" t="str">
        <f>OBV!H863</f>
        <v>BEARISH DIVERGENCE</v>
      </c>
      <c r="M863" s="8">
        <f t="shared" si="130"/>
        <v>0</v>
      </c>
      <c r="N863" s="8">
        <f t="shared" si="131"/>
        <v>0</v>
      </c>
      <c r="O863" s="8">
        <f t="shared" si="132"/>
        <v>0</v>
      </c>
      <c r="P863" s="8">
        <f t="shared" si="133"/>
        <v>16.5</v>
      </c>
      <c r="Q863" s="9">
        <f t="shared" si="134"/>
        <v>2.4750000000000001</v>
      </c>
      <c r="R863" s="9">
        <f t="shared" si="135"/>
        <v>4.125</v>
      </c>
      <c r="S863" s="9">
        <f t="shared" si="136"/>
        <v>7.4249999999999998</v>
      </c>
      <c r="T863" s="9">
        <f t="shared" si="137"/>
        <v>4.125</v>
      </c>
      <c r="U863" s="8">
        <f t="shared" si="138"/>
        <v>4.6749999999999998</v>
      </c>
      <c r="V863" s="8">
        <f t="shared" si="139"/>
        <v>4.5374999999999996</v>
      </c>
    </row>
    <row r="864" spans="1:22" ht="13.5" x14ac:dyDescent="0.25">
      <c r="A864" s="3">
        <f>RSI!A864</f>
        <v>43259</v>
      </c>
      <c r="B864" s="2">
        <f>RSI!B864</f>
        <v>7.7957999999999998</v>
      </c>
      <c r="C864" s="2">
        <f>RSI!I864</f>
        <v>77.637425247912375</v>
      </c>
      <c r="D864" s="2">
        <f>MACD!E864</f>
        <v>-4.9082542071115398E-2</v>
      </c>
      <c r="E864" s="2">
        <f>MACD!F864</f>
        <v>-9.1090482946082879E-2</v>
      </c>
      <c r="F864" s="2">
        <f>'Moving Avg'!D864</f>
        <v>7.8074199999999987</v>
      </c>
      <c r="G864" s="2">
        <f>'Moving Avg'!F864</f>
        <v>7.6476650000000008</v>
      </c>
      <c r="H864" s="2">
        <f>'Moving Avg'!G864</f>
        <v>7.0680539999999983</v>
      </c>
      <c r="I864" s="2">
        <f>'Moving Avg'!H864</f>
        <v>7.9227975000000015</v>
      </c>
      <c r="J864" s="6" t="str">
        <f>OBV!F864</f>
        <v>BEARISH</v>
      </c>
      <c r="K864" s="6" t="str">
        <f>OBV!G864</f>
        <v>NEUTRAL</v>
      </c>
      <c r="L864" s="6" t="str">
        <f>OBV!H864</f>
        <v>BEARISH DIVERGENCE</v>
      </c>
      <c r="M864" s="8">
        <f t="shared" si="130"/>
        <v>0</v>
      </c>
      <c r="N864" s="8">
        <f t="shared" si="131"/>
        <v>0</v>
      </c>
      <c r="O864" s="8">
        <f t="shared" si="132"/>
        <v>0</v>
      </c>
      <c r="P864" s="8">
        <f t="shared" si="133"/>
        <v>16.5</v>
      </c>
      <c r="Q864" s="9">
        <f t="shared" si="134"/>
        <v>2.4750000000000001</v>
      </c>
      <c r="R864" s="9">
        <f t="shared" si="135"/>
        <v>4.125</v>
      </c>
      <c r="S864" s="9">
        <f t="shared" si="136"/>
        <v>7.4249999999999998</v>
      </c>
      <c r="T864" s="9">
        <f t="shared" si="137"/>
        <v>4.125</v>
      </c>
      <c r="U864" s="8">
        <f t="shared" si="138"/>
        <v>4.6749999999999998</v>
      </c>
      <c r="V864" s="8">
        <f t="shared" si="139"/>
        <v>4.5374999999999996</v>
      </c>
    </row>
    <row r="865" spans="1:22" ht="13.5" x14ac:dyDescent="0.25">
      <c r="A865" s="3">
        <f>RSI!A865</f>
        <v>43262</v>
      </c>
      <c r="B865" s="2">
        <f>RSI!B865</f>
        <v>7.7957999999999998</v>
      </c>
      <c r="C865" s="2">
        <f>RSI!I865</f>
        <v>77.637425247912375</v>
      </c>
      <c r="D865" s="2">
        <f>MACD!E865</f>
        <v>-3.8570945979062188E-2</v>
      </c>
      <c r="E865" s="2">
        <f>MACD!F865</f>
        <v>-8.0586575552678744E-2</v>
      </c>
      <c r="F865" s="2">
        <f>'Moving Avg'!D865</f>
        <v>7.8203000000000005</v>
      </c>
      <c r="G865" s="2">
        <f>'Moving Avg'!F865</f>
        <v>7.665379999999999</v>
      </c>
      <c r="H865" s="2">
        <f>'Moving Avg'!G865</f>
        <v>7.0918919999999979</v>
      </c>
      <c r="I865" s="2">
        <f>'Moving Avg'!H865</f>
        <v>7.915130500000001</v>
      </c>
      <c r="J865" s="6" t="str">
        <f>OBV!F865</f>
        <v>BEARISH</v>
      </c>
      <c r="K865" s="6" t="str">
        <f>OBV!G865</f>
        <v>NEUTRAL</v>
      </c>
      <c r="L865" s="6" t="str">
        <f>OBV!H865</f>
        <v>BEARISH DIVERGENCE</v>
      </c>
      <c r="M865" s="8">
        <f t="shared" si="130"/>
        <v>0</v>
      </c>
      <c r="N865" s="8">
        <f t="shared" si="131"/>
        <v>0</v>
      </c>
      <c r="O865" s="8">
        <f t="shared" si="132"/>
        <v>0</v>
      </c>
      <c r="P865" s="8">
        <f t="shared" si="133"/>
        <v>16.5</v>
      </c>
      <c r="Q865" s="9">
        <f t="shared" si="134"/>
        <v>2.4750000000000001</v>
      </c>
      <c r="R865" s="9">
        <f t="shared" si="135"/>
        <v>4.125</v>
      </c>
      <c r="S865" s="9">
        <f t="shared" si="136"/>
        <v>7.4249999999999998</v>
      </c>
      <c r="T865" s="9">
        <f t="shared" si="137"/>
        <v>4.125</v>
      </c>
      <c r="U865" s="8">
        <f t="shared" si="138"/>
        <v>4.6749999999999998</v>
      </c>
      <c r="V865" s="8">
        <f t="shared" si="139"/>
        <v>4.5374999999999996</v>
      </c>
    </row>
    <row r="866" spans="1:22" ht="13.5" x14ac:dyDescent="0.25">
      <c r="A866" s="3">
        <f>RSI!A866</f>
        <v>43263</v>
      </c>
      <c r="B866" s="2">
        <f>RSI!B866</f>
        <v>7.8602999999999996</v>
      </c>
      <c r="C866" s="2">
        <f>RSI!I866</f>
        <v>80.184264367905371</v>
      </c>
      <c r="D866" s="2">
        <f>MACD!E866</f>
        <v>-3.6141394100910773E-2</v>
      </c>
      <c r="E866" s="2">
        <f>MACD!F866</f>
        <v>-7.1697539262325152E-2</v>
      </c>
      <c r="F866" s="2">
        <f>'Moving Avg'!D866</f>
        <v>7.8203000000000005</v>
      </c>
      <c r="G866" s="2">
        <f>'Moving Avg'!F866</f>
        <v>7.6805199999999987</v>
      </c>
      <c r="H866" s="2">
        <f>'Moving Avg'!G866</f>
        <v>7.116375999999998</v>
      </c>
      <c r="I866" s="2">
        <f>'Moving Avg'!H866</f>
        <v>7.9077860000000024</v>
      </c>
      <c r="J866" s="6" t="str">
        <f>OBV!F866</f>
        <v>BEARISH</v>
      </c>
      <c r="K866" s="6" t="str">
        <f>OBV!G866</f>
        <v>NEUTRAL</v>
      </c>
      <c r="L866" s="6" t="str">
        <f>OBV!H866</f>
        <v>NEUTRAL</v>
      </c>
      <c r="M866" s="8">
        <f t="shared" si="130"/>
        <v>0</v>
      </c>
      <c r="N866" s="8">
        <f t="shared" si="131"/>
        <v>0</v>
      </c>
      <c r="O866" s="8">
        <f t="shared" si="132"/>
        <v>0</v>
      </c>
      <c r="P866" s="8">
        <f t="shared" si="133"/>
        <v>16.5</v>
      </c>
      <c r="Q866" s="9">
        <f t="shared" si="134"/>
        <v>2.4750000000000001</v>
      </c>
      <c r="R866" s="9">
        <f t="shared" si="135"/>
        <v>4.125</v>
      </c>
      <c r="S866" s="9">
        <f t="shared" si="136"/>
        <v>7.4249999999999998</v>
      </c>
      <c r="T866" s="9">
        <f t="shared" si="137"/>
        <v>4.125</v>
      </c>
      <c r="U866" s="8">
        <f t="shared" si="138"/>
        <v>4.6749999999999998</v>
      </c>
      <c r="V866" s="8">
        <f t="shared" si="139"/>
        <v>4.5374999999999996</v>
      </c>
    </row>
    <row r="867" spans="1:22" ht="13.5" x14ac:dyDescent="0.25">
      <c r="A867" s="3">
        <f>RSI!A867</f>
        <v>43264</v>
      </c>
      <c r="B867" s="2">
        <f>RSI!B867</f>
        <v>7.9375999999999998</v>
      </c>
      <c r="C867" s="2">
        <f>RSI!I867</f>
        <v>82.723688260706837</v>
      </c>
      <c r="D867" s="2">
        <f>MACD!E867</f>
        <v>-4.1754806229414854E-2</v>
      </c>
      <c r="E867" s="2">
        <f>MACD!F867</f>
        <v>-6.5708992655743093E-2</v>
      </c>
      <c r="F867" s="2">
        <f>'Moving Avg'!D867</f>
        <v>7.8370599999999992</v>
      </c>
      <c r="G867" s="2">
        <f>'Moving Avg'!F867</f>
        <v>7.7004949999999992</v>
      </c>
      <c r="H867" s="2">
        <f>'Moving Avg'!G867</f>
        <v>7.1424059999999976</v>
      </c>
      <c r="I867" s="2">
        <f>'Moving Avg'!H867</f>
        <v>7.9010855000000015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  <c r="M867" s="8">
        <f t="shared" si="130"/>
        <v>0</v>
      </c>
      <c r="N867" s="8">
        <f t="shared" si="131"/>
        <v>0</v>
      </c>
      <c r="O867" s="8">
        <f t="shared" si="132"/>
        <v>0</v>
      </c>
      <c r="P867" s="8">
        <f t="shared" si="133"/>
        <v>83.5</v>
      </c>
      <c r="Q867" s="9">
        <f t="shared" si="134"/>
        <v>12.525</v>
      </c>
      <c r="R867" s="9">
        <f t="shared" si="135"/>
        <v>20.875</v>
      </c>
      <c r="S867" s="9">
        <f t="shared" si="136"/>
        <v>37.575000000000003</v>
      </c>
      <c r="T867" s="9">
        <f t="shared" si="137"/>
        <v>20.875</v>
      </c>
      <c r="U867" s="8">
        <f t="shared" si="138"/>
        <v>23.658333333333331</v>
      </c>
      <c r="V867" s="8">
        <f t="shared" si="139"/>
        <v>22.962499999999999</v>
      </c>
    </row>
    <row r="868" spans="1:22" ht="13.5" x14ac:dyDescent="0.25">
      <c r="A868" s="3">
        <f>RSI!A868</f>
        <v>43265</v>
      </c>
      <c r="B868" s="2">
        <f>RSI!B868</f>
        <v>7.9569000000000001</v>
      </c>
      <c r="C868" s="2">
        <f>RSI!I868</f>
        <v>83.29916232473434</v>
      </c>
      <c r="D868" s="2">
        <f>MACD!E868</f>
        <v>-4.5236484606681948E-2</v>
      </c>
      <c r="E868" s="2">
        <f>MACD!F868</f>
        <v>-6.1614491045930871E-2</v>
      </c>
      <c r="F868" s="2">
        <f>'Moving Avg'!D868</f>
        <v>7.8692799999999989</v>
      </c>
      <c r="G868" s="2">
        <f>'Moving Avg'!F868</f>
        <v>7.720464999999999</v>
      </c>
      <c r="H868" s="2">
        <f>'Moving Avg'!G868</f>
        <v>7.1688219999999987</v>
      </c>
      <c r="I868" s="2">
        <f>'Moving Avg'!H868</f>
        <v>7.8944815000000004</v>
      </c>
      <c r="J868" s="6" t="str">
        <f>OBV!F868</f>
        <v>BULLISH</v>
      </c>
      <c r="K868" s="6" t="str">
        <f>OBV!G868</f>
        <v>STRONG</v>
      </c>
      <c r="L868" s="6" t="str">
        <f>OBV!H868</f>
        <v>CONFIRMED BULLISH</v>
      </c>
      <c r="M868" s="8">
        <f t="shared" si="130"/>
        <v>0</v>
      </c>
      <c r="N868" s="8">
        <f t="shared" si="131"/>
        <v>0</v>
      </c>
      <c r="O868" s="8">
        <f t="shared" si="132"/>
        <v>0</v>
      </c>
      <c r="P868" s="8">
        <f t="shared" si="133"/>
        <v>100</v>
      </c>
      <c r="Q868" s="9">
        <f t="shared" si="134"/>
        <v>15</v>
      </c>
      <c r="R868" s="9">
        <f t="shared" si="135"/>
        <v>25</v>
      </c>
      <c r="S868" s="9">
        <f t="shared" si="136"/>
        <v>45</v>
      </c>
      <c r="T868" s="9">
        <f t="shared" si="137"/>
        <v>25</v>
      </c>
      <c r="U868" s="8">
        <f t="shared" si="138"/>
        <v>28.333333333333332</v>
      </c>
      <c r="V868" s="8">
        <f t="shared" si="139"/>
        <v>27.5</v>
      </c>
    </row>
    <row r="869" spans="1:22" ht="13.5" x14ac:dyDescent="0.25">
      <c r="A869" s="3">
        <f>RSI!A869</f>
        <v>43269</v>
      </c>
      <c r="B869" s="2">
        <f>RSI!B869</f>
        <v>8.0535999999999994</v>
      </c>
      <c r="C869" s="2">
        <f>RSI!I869</f>
        <v>85.843548251114143</v>
      </c>
      <c r="D869" s="2">
        <f>MACD!E869</f>
        <v>-5.2594648752898543E-2</v>
      </c>
      <c r="E869" s="2">
        <f>MACD!F869</f>
        <v>-5.9810522587324402E-2</v>
      </c>
      <c r="F869" s="2">
        <f>'Moving Avg'!D869</f>
        <v>7.9208400000000001</v>
      </c>
      <c r="G869" s="2">
        <f>'Moving Avg'!F869</f>
        <v>7.7452699999999997</v>
      </c>
      <c r="H869" s="2">
        <f>'Moving Avg'!G869</f>
        <v>7.1971719999999992</v>
      </c>
      <c r="I869" s="2">
        <f>'Moving Avg'!H869</f>
        <v>7.8883610000000006</v>
      </c>
      <c r="J869" s="6" t="str">
        <f>OBV!F869</f>
        <v>BULLISH</v>
      </c>
      <c r="K869" s="6" t="str">
        <f>OBV!G869</f>
        <v>STRONG</v>
      </c>
      <c r="L869" s="6" t="str">
        <f>OBV!H869</f>
        <v>CONFIRMED BULLISH</v>
      </c>
      <c r="M869" s="8">
        <f t="shared" si="130"/>
        <v>0</v>
      </c>
      <c r="N869" s="8">
        <f t="shared" si="131"/>
        <v>0</v>
      </c>
      <c r="O869" s="8">
        <f t="shared" si="132"/>
        <v>50</v>
      </c>
      <c r="P869" s="8">
        <f t="shared" si="133"/>
        <v>100</v>
      </c>
      <c r="Q869" s="9">
        <f t="shared" si="134"/>
        <v>22.5</v>
      </c>
      <c r="R869" s="9">
        <f t="shared" si="135"/>
        <v>42.5</v>
      </c>
      <c r="S869" s="9">
        <f t="shared" si="136"/>
        <v>57.5</v>
      </c>
      <c r="T869" s="9">
        <f t="shared" si="137"/>
        <v>37.5</v>
      </c>
      <c r="U869" s="8">
        <f t="shared" si="138"/>
        <v>40.833333333333336</v>
      </c>
      <c r="V869" s="8">
        <f t="shared" si="139"/>
        <v>40</v>
      </c>
    </row>
    <row r="870" spans="1:22" ht="13.5" x14ac:dyDescent="0.25">
      <c r="A870" s="3">
        <f>RSI!A870</f>
        <v>43270</v>
      </c>
      <c r="B870" s="2">
        <f>RSI!B870</f>
        <v>7.9634</v>
      </c>
      <c r="C870" s="2">
        <f>RSI!I870</f>
        <v>74.449654545574646</v>
      </c>
      <c r="D870" s="2">
        <f>MACD!E870</f>
        <v>-5.4750536346054979E-2</v>
      </c>
      <c r="E870" s="2">
        <f>MACD!F870</f>
        <v>-5.8798525339070519E-2</v>
      </c>
      <c r="F870" s="2">
        <f>'Moving Avg'!D870</f>
        <v>7.9543599999999994</v>
      </c>
      <c r="G870" s="2">
        <f>'Moving Avg'!F870</f>
        <v>7.7668549999999978</v>
      </c>
      <c r="H870" s="2">
        <f>'Moving Avg'!G870</f>
        <v>7.2239760000000004</v>
      </c>
      <c r="I870" s="2">
        <f>'Moving Avg'!H870</f>
        <v>7.8818215000000009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0"/>
        <v>0</v>
      </c>
      <c r="N870" s="8">
        <f t="shared" si="131"/>
        <v>0</v>
      </c>
      <c r="O870" s="8">
        <f t="shared" si="132"/>
        <v>50</v>
      </c>
      <c r="P870" s="8">
        <f t="shared" si="133"/>
        <v>100</v>
      </c>
      <c r="Q870" s="9">
        <f t="shared" si="134"/>
        <v>22.5</v>
      </c>
      <c r="R870" s="9">
        <f t="shared" si="135"/>
        <v>42.5</v>
      </c>
      <c r="S870" s="9">
        <f t="shared" si="136"/>
        <v>57.5</v>
      </c>
      <c r="T870" s="9">
        <f t="shared" si="137"/>
        <v>37.5</v>
      </c>
      <c r="U870" s="8">
        <f t="shared" si="138"/>
        <v>40.833333333333336</v>
      </c>
      <c r="V870" s="8">
        <f t="shared" si="139"/>
        <v>40</v>
      </c>
    </row>
    <row r="871" spans="1:22" ht="13.5" x14ac:dyDescent="0.25">
      <c r="A871" s="3">
        <f>RSI!A871</f>
        <v>43271</v>
      </c>
      <c r="B871" s="2">
        <f>RSI!B871</f>
        <v>7.9246999999999996</v>
      </c>
      <c r="C871" s="2">
        <f>RSI!I871</f>
        <v>70.147688495447866</v>
      </c>
      <c r="D871" s="2">
        <f>MACD!E871</f>
        <v>-3.5762123077489605E-2</v>
      </c>
      <c r="E871" s="2">
        <f>MACD!F871</f>
        <v>-5.4191244886754336E-2</v>
      </c>
      <c r="F871" s="2">
        <f>'Moving Avg'!D871</f>
        <v>7.9672399999999994</v>
      </c>
      <c r="G871" s="2">
        <f>'Moving Avg'!F871</f>
        <v>7.786505</v>
      </c>
      <c r="H871" s="2">
        <f>'Moving Avg'!G871</f>
        <v>7.2503919999999997</v>
      </c>
      <c r="I871" s="2">
        <f>'Moving Avg'!H871</f>
        <v>7.8748955000000027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0"/>
        <v>0</v>
      </c>
      <c r="N871" s="8">
        <f t="shared" si="131"/>
        <v>0</v>
      </c>
      <c r="O871" s="8">
        <f t="shared" si="132"/>
        <v>50</v>
      </c>
      <c r="P871" s="8">
        <f t="shared" si="133"/>
        <v>100</v>
      </c>
      <c r="Q871" s="9">
        <f t="shared" si="134"/>
        <v>22.5</v>
      </c>
      <c r="R871" s="9">
        <f t="shared" si="135"/>
        <v>42.5</v>
      </c>
      <c r="S871" s="9">
        <f t="shared" si="136"/>
        <v>57.5</v>
      </c>
      <c r="T871" s="9">
        <f t="shared" si="137"/>
        <v>37.5</v>
      </c>
      <c r="U871" s="8">
        <f t="shared" si="138"/>
        <v>40.833333333333336</v>
      </c>
      <c r="V871" s="8">
        <f t="shared" si="139"/>
        <v>40</v>
      </c>
    </row>
    <row r="872" spans="1:22" ht="13.5" x14ac:dyDescent="0.25">
      <c r="A872" s="3">
        <f>RSI!A872</f>
        <v>43272</v>
      </c>
      <c r="B872" s="2">
        <f>RSI!B872</f>
        <v>7.7313999999999998</v>
      </c>
      <c r="C872" s="2">
        <f>RSI!I872</f>
        <v>53.514329744590185</v>
      </c>
      <c r="D872" s="2">
        <f>MACD!E872</f>
        <v>-7.8930001681873918E-3</v>
      </c>
      <c r="E872" s="2">
        <f>MACD!F872</f>
        <v>-4.4931595943040956E-2</v>
      </c>
      <c r="F872" s="2">
        <f>'Moving Avg'!D872</f>
        <v>7.9260000000000002</v>
      </c>
      <c r="G872" s="2">
        <f>'Moving Avg'!F872</f>
        <v>7.7964900000000004</v>
      </c>
      <c r="H872" s="2">
        <f>'Moving Avg'!G872</f>
        <v>7.2729419999999978</v>
      </c>
      <c r="I872" s="2">
        <f>'Moving Avg'!H872</f>
        <v>7.8674860000000013</v>
      </c>
      <c r="J872" s="6" t="str">
        <f>OBV!F872</f>
        <v>BULLISH</v>
      </c>
      <c r="K872" s="6" t="str">
        <f>OBV!G872</f>
        <v>NEUTRAL</v>
      </c>
      <c r="L872" s="6" t="str">
        <f>OBV!H872</f>
        <v>BULLISH DIVERGENCE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66.5</v>
      </c>
      <c r="Q872" s="9">
        <f t="shared" si="134"/>
        <v>26.225000000000001</v>
      </c>
      <c r="R872" s="9">
        <f t="shared" si="135"/>
        <v>39.125</v>
      </c>
      <c r="S872" s="9">
        <f t="shared" si="136"/>
        <v>46.174999999999997</v>
      </c>
      <c r="T872" s="9">
        <f t="shared" si="137"/>
        <v>35.375</v>
      </c>
      <c r="U872" s="8">
        <f t="shared" si="138"/>
        <v>37.174999999999997</v>
      </c>
      <c r="V872" s="8">
        <f t="shared" si="139"/>
        <v>36.724999999999994</v>
      </c>
    </row>
    <row r="873" spans="1:22" ht="13.5" x14ac:dyDescent="0.25">
      <c r="A873" s="3">
        <f>RSI!A873</f>
        <v>43273</v>
      </c>
      <c r="B873" s="2">
        <f>RSI!B873</f>
        <v>7.6669999999999998</v>
      </c>
      <c r="C873" s="2">
        <f>RSI!I873</f>
        <v>49.318524143528592</v>
      </c>
      <c r="D873" s="2">
        <f>MACD!E873</f>
        <v>1.1273896699991681E-2</v>
      </c>
      <c r="E873" s="2">
        <f>MACD!F873</f>
        <v>-3.3690497414434431E-2</v>
      </c>
      <c r="F873" s="2">
        <f>'Moving Avg'!D873</f>
        <v>7.8680199999999996</v>
      </c>
      <c r="G873" s="2">
        <f>'Moving Avg'!F873</f>
        <v>7.7997100000000001</v>
      </c>
      <c r="H873" s="2">
        <f>'Moving Avg'!G873</f>
        <v>7.294203999999997</v>
      </c>
      <c r="I873" s="2">
        <f>'Moving Avg'!H873</f>
        <v>7.8600770000000013</v>
      </c>
      <c r="J873" s="6" t="str">
        <f>OBV!F873</f>
        <v>BEARISH</v>
      </c>
      <c r="K873" s="6" t="str">
        <f>OBV!G873</f>
        <v>NEUTRAL</v>
      </c>
      <c r="L873" s="6" t="str">
        <f>OBV!H873</f>
        <v>CONFIRMED BEARISH</v>
      </c>
      <c r="M873" s="8">
        <f t="shared" si="130"/>
        <v>25</v>
      </c>
      <c r="N873" s="8">
        <f t="shared" si="131"/>
        <v>0</v>
      </c>
      <c r="O873" s="8">
        <f t="shared" si="132"/>
        <v>50</v>
      </c>
      <c r="P873" s="8">
        <f t="shared" si="133"/>
        <v>16.5</v>
      </c>
      <c r="Q873" s="9">
        <f t="shared" si="134"/>
        <v>18.725000000000001</v>
      </c>
      <c r="R873" s="9">
        <f t="shared" si="135"/>
        <v>26.625</v>
      </c>
      <c r="S873" s="9">
        <f t="shared" si="136"/>
        <v>23.675000000000001</v>
      </c>
      <c r="T873" s="9">
        <f t="shared" si="137"/>
        <v>22.875</v>
      </c>
      <c r="U873" s="8">
        <f t="shared" si="138"/>
        <v>23.008333333333336</v>
      </c>
      <c r="V873" s="8">
        <f t="shared" si="139"/>
        <v>22.975000000000001</v>
      </c>
    </row>
    <row r="874" spans="1:22" ht="13.5" x14ac:dyDescent="0.25">
      <c r="A874" s="3">
        <f>RSI!A874</f>
        <v>43276</v>
      </c>
      <c r="B874" s="2">
        <f>RSI!B874</f>
        <v>7.6669999999999998</v>
      </c>
      <c r="C874" s="2">
        <f>RSI!I874</f>
        <v>49.318524143528592</v>
      </c>
      <c r="D874" s="2">
        <f>MACD!E874</f>
        <v>2.7630025053123397E-2</v>
      </c>
      <c r="E874" s="2">
        <f>MACD!F874</f>
        <v>-2.1426392920922868E-2</v>
      </c>
      <c r="F874" s="2">
        <f>'Moving Avg'!D874</f>
        <v>7.7906999999999993</v>
      </c>
      <c r="G874" s="2">
        <f>'Moving Avg'!F874</f>
        <v>7.8013200000000014</v>
      </c>
      <c r="H874" s="2">
        <f>'Moving Avg'!G874</f>
        <v>7.3161099999999974</v>
      </c>
      <c r="I874" s="2">
        <f>'Moving Avg'!H874</f>
        <v>7.8526680000000013</v>
      </c>
      <c r="J874" s="6" t="str">
        <f>OBV!F874</f>
        <v>BEARISH</v>
      </c>
      <c r="K874" s="6" t="str">
        <f>OBV!G874</f>
        <v>WEAK</v>
      </c>
      <c r="L874" s="6" t="str">
        <f>OBV!H874</f>
        <v>CONFIRMED BEARISH</v>
      </c>
      <c r="M874" s="8">
        <f t="shared" si="130"/>
        <v>25</v>
      </c>
      <c r="N874" s="8">
        <f t="shared" si="131"/>
        <v>0</v>
      </c>
      <c r="O874" s="8">
        <f t="shared" si="132"/>
        <v>0</v>
      </c>
      <c r="P874" s="8">
        <f t="shared" si="133"/>
        <v>0</v>
      </c>
      <c r="Q874" s="9">
        <f t="shared" si="134"/>
        <v>8.75</v>
      </c>
      <c r="R874" s="9">
        <f t="shared" si="135"/>
        <v>5</v>
      </c>
      <c r="S874" s="9">
        <f t="shared" si="136"/>
        <v>3.75</v>
      </c>
      <c r="T874" s="9">
        <f t="shared" si="137"/>
        <v>6.25</v>
      </c>
      <c r="U874" s="8">
        <f t="shared" si="138"/>
        <v>5.833333333333333</v>
      </c>
      <c r="V874" s="8">
        <f t="shared" si="139"/>
        <v>5.9375</v>
      </c>
    </row>
    <row r="875" spans="1:22" ht="13.5" x14ac:dyDescent="0.25">
      <c r="A875" s="3">
        <f>RSI!A875</f>
        <v>43277</v>
      </c>
      <c r="B875" s="2">
        <f>RSI!B875</f>
        <v>7.6992000000000003</v>
      </c>
      <c r="C875" s="2">
        <f>RSI!I875</f>
        <v>51.522587480386093</v>
      </c>
      <c r="D875" s="2">
        <f>MACD!E875</f>
        <v>3.9212404531467904E-2</v>
      </c>
      <c r="E875" s="2">
        <f>MACD!F875</f>
        <v>-9.2986334304447152E-3</v>
      </c>
      <c r="F875" s="2">
        <f>'Moving Avg'!D875</f>
        <v>7.7378599999999995</v>
      </c>
      <c r="G875" s="2">
        <f>'Moving Avg'!F875</f>
        <v>7.8029300000000008</v>
      </c>
      <c r="H875" s="2">
        <f>'Moving Avg'!G875</f>
        <v>7.3412379999999988</v>
      </c>
      <c r="I875" s="2">
        <f>'Moving Avg'!H875</f>
        <v>7.8454200000000016</v>
      </c>
      <c r="J875" s="6" t="str">
        <f>OBV!F875</f>
        <v>BEARISH</v>
      </c>
      <c r="K875" s="6" t="str">
        <f>OBV!G875</f>
        <v>WEAK</v>
      </c>
      <c r="L875" s="6" t="str">
        <f>OBV!H875</f>
        <v>CONFIRMED BEARISH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0</v>
      </c>
      <c r="Q875" s="9">
        <f t="shared" si="134"/>
        <v>8.75</v>
      </c>
      <c r="R875" s="9">
        <f t="shared" si="135"/>
        <v>5</v>
      </c>
      <c r="S875" s="9">
        <f t="shared" si="136"/>
        <v>3.75</v>
      </c>
      <c r="T875" s="9">
        <f t="shared" si="137"/>
        <v>6.25</v>
      </c>
      <c r="U875" s="8">
        <f t="shared" si="138"/>
        <v>5.833333333333333</v>
      </c>
      <c r="V875" s="8">
        <f t="shared" si="139"/>
        <v>5.9375</v>
      </c>
    </row>
    <row r="876" spans="1:22" ht="13.5" x14ac:dyDescent="0.25">
      <c r="A876" s="3">
        <f>RSI!A876</f>
        <v>43278</v>
      </c>
      <c r="B876" s="2">
        <f>RSI!B876</f>
        <v>7.6992000000000003</v>
      </c>
      <c r="C876" s="2">
        <f>RSI!I876</f>
        <v>51.522587480386093</v>
      </c>
      <c r="D876" s="2">
        <f>MACD!E876</f>
        <v>5.8863984982804318E-2</v>
      </c>
      <c r="E876" s="2">
        <f>MACD!F876</f>
        <v>4.333890252205091E-3</v>
      </c>
      <c r="F876" s="2">
        <f>'Moving Avg'!D876</f>
        <v>7.6927599999999998</v>
      </c>
      <c r="G876" s="2">
        <f>'Moving Avg'!F876</f>
        <v>7.8045399999999985</v>
      </c>
      <c r="H876" s="2">
        <f>'Moving Avg'!G876</f>
        <v>7.3650759999999993</v>
      </c>
      <c r="I876" s="2">
        <f>'Moving Avg'!H876</f>
        <v>7.8381720000000019</v>
      </c>
      <c r="J876" s="6" t="str">
        <f>OBV!F876</f>
        <v>BEARISH</v>
      </c>
      <c r="K876" s="6" t="str">
        <f>OBV!G876</f>
        <v>WEAK</v>
      </c>
      <c r="L876" s="6" t="str">
        <f>OBV!H876</f>
        <v>CONFIRMED BEARISH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0</v>
      </c>
      <c r="Q876" s="9">
        <f t="shared" si="134"/>
        <v>8.75</v>
      </c>
      <c r="R876" s="9">
        <f t="shared" si="135"/>
        <v>5</v>
      </c>
      <c r="S876" s="9">
        <f t="shared" si="136"/>
        <v>3.75</v>
      </c>
      <c r="T876" s="9">
        <f t="shared" si="137"/>
        <v>6.25</v>
      </c>
      <c r="U876" s="8">
        <f t="shared" si="138"/>
        <v>5.833333333333333</v>
      </c>
      <c r="V876" s="8">
        <f t="shared" si="139"/>
        <v>5.9375</v>
      </c>
    </row>
    <row r="877" spans="1:22" ht="13.5" x14ac:dyDescent="0.25">
      <c r="A877" s="3">
        <f>RSI!A877</f>
        <v>43279</v>
      </c>
      <c r="B877" s="2">
        <f>RSI!B877</f>
        <v>7.7313999999999998</v>
      </c>
      <c r="C877" s="2">
        <f>RSI!I877</f>
        <v>53.850216953551907</v>
      </c>
      <c r="D877" s="2">
        <f>MACD!E877</f>
        <v>8.4932727672793362E-2</v>
      </c>
      <c r="E877" s="2">
        <f>MACD!F877</f>
        <v>2.0453657736322746E-2</v>
      </c>
      <c r="F877" s="2">
        <f>'Moving Avg'!D877</f>
        <v>7.6927599999999998</v>
      </c>
      <c r="G877" s="2">
        <f>'Moving Avg'!F877</f>
        <v>7.8077599999999991</v>
      </c>
      <c r="H877" s="2">
        <f>'Moving Avg'!G877</f>
        <v>7.3895579999999992</v>
      </c>
      <c r="I877" s="2">
        <f>'Moving Avg'!H877</f>
        <v>7.8311170000000008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49.5</v>
      </c>
      <c r="Q877" s="9">
        <f t="shared" si="134"/>
        <v>16.175000000000001</v>
      </c>
      <c r="R877" s="9">
        <f t="shared" si="135"/>
        <v>17.375</v>
      </c>
      <c r="S877" s="9">
        <f t="shared" si="136"/>
        <v>26.025000000000002</v>
      </c>
      <c r="T877" s="9">
        <f t="shared" si="137"/>
        <v>18.625</v>
      </c>
      <c r="U877" s="8">
        <f t="shared" si="138"/>
        <v>19.858333333333334</v>
      </c>
      <c r="V877" s="8">
        <f t="shared" si="139"/>
        <v>19.55</v>
      </c>
    </row>
    <row r="878" spans="1:22" ht="13.5" x14ac:dyDescent="0.25">
      <c r="A878" s="3">
        <f>RSI!A878</f>
        <v>43280</v>
      </c>
      <c r="B878" s="2">
        <f>RSI!B878</f>
        <v>7.9569000000000001</v>
      </c>
      <c r="C878" s="2">
        <f>RSI!I878</f>
        <v>66.119093487571234</v>
      </c>
      <c r="D878" s="2">
        <f>MACD!E878</f>
        <v>9.3004446558992093E-2</v>
      </c>
      <c r="E878" s="2">
        <f>MACD!F878</f>
        <v>3.4963815500856615E-2</v>
      </c>
      <c r="F878" s="2">
        <f>'Moving Avg'!D878</f>
        <v>7.7507400000000004</v>
      </c>
      <c r="G878" s="2">
        <f>'Moving Avg'!F878</f>
        <v>7.8206450000000007</v>
      </c>
      <c r="H878" s="2">
        <f>'Moving Avg'!G878</f>
        <v>7.4198399999999989</v>
      </c>
      <c r="I878" s="2">
        <f>'Moving Avg'!H878</f>
        <v>7.8251574999999995</v>
      </c>
      <c r="J878" s="6" t="str">
        <f>OBV!F878</f>
        <v>BULLISH</v>
      </c>
      <c r="K878" s="6" t="str">
        <f>OBV!G878</f>
        <v>STRONG</v>
      </c>
      <c r="L878" s="6" t="str">
        <f>OBV!H878</f>
        <v>CONFIRMED BULLISH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100</v>
      </c>
      <c r="Q878" s="9">
        <f t="shared" si="134"/>
        <v>23.75</v>
      </c>
      <c r="R878" s="9">
        <f t="shared" si="135"/>
        <v>30</v>
      </c>
      <c r="S878" s="9">
        <f t="shared" si="136"/>
        <v>48.75</v>
      </c>
      <c r="T878" s="9">
        <f t="shared" si="137"/>
        <v>31.25</v>
      </c>
      <c r="U878" s="8">
        <f t="shared" si="138"/>
        <v>34.166666666666664</v>
      </c>
      <c r="V878" s="8">
        <f t="shared" si="139"/>
        <v>33.4375</v>
      </c>
    </row>
    <row r="879" spans="1:22" ht="13.5" x14ac:dyDescent="0.25">
      <c r="A879" s="3">
        <f>RSI!A879</f>
        <v>43283</v>
      </c>
      <c r="B879" s="2">
        <f>RSI!B879</f>
        <v>7.9569000000000001</v>
      </c>
      <c r="C879" s="2">
        <f>RSI!I879</f>
        <v>66.119093487571234</v>
      </c>
      <c r="D879" s="2">
        <f>MACD!E879</f>
        <v>0.11314548618141096</v>
      </c>
      <c r="E879" s="2">
        <f>MACD!F879</f>
        <v>5.060014963696749E-2</v>
      </c>
      <c r="F879" s="2">
        <f>'Moving Avg'!D879</f>
        <v>7.8087199999999992</v>
      </c>
      <c r="G879" s="2">
        <f>'Moving Avg'!F879</f>
        <v>7.8319199999999993</v>
      </c>
      <c r="H879" s="2">
        <f>'Moving Avg'!G879</f>
        <v>7.4501220000000004</v>
      </c>
      <c r="I879" s="2">
        <f>'Moving Avg'!H879</f>
        <v>7.8191979999999992</v>
      </c>
      <c r="J879" s="6" t="str">
        <f>OBV!F879</f>
        <v>BULLISH</v>
      </c>
      <c r="K879" s="6" t="str">
        <f>OBV!G879</f>
        <v>STRONG</v>
      </c>
      <c r="L879" s="6" t="str">
        <f>OBV!H879</f>
        <v>CONFIRMED BULLISH</v>
      </c>
      <c r="M879" s="8">
        <f t="shared" si="130"/>
        <v>25</v>
      </c>
      <c r="N879" s="8">
        <f t="shared" si="131"/>
        <v>0</v>
      </c>
      <c r="O879" s="8">
        <f t="shared" si="132"/>
        <v>0</v>
      </c>
      <c r="P879" s="8">
        <f t="shared" si="133"/>
        <v>100</v>
      </c>
      <c r="Q879" s="9">
        <f t="shared" si="134"/>
        <v>23.75</v>
      </c>
      <c r="R879" s="9">
        <f t="shared" si="135"/>
        <v>30</v>
      </c>
      <c r="S879" s="9">
        <f t="shared" si="136"/>
        <v>48.75</v>
      </c>
      <c r="T879" s="9">
        <f t="shared" si="137"/>
        <v>31.25</v>
      </c>
      <c r="U879" s="8">
        <f t="shared" si="138"/>
        <v>34.166666666666664</v>
      </c>
      <c r="V879" s="8">
        <f t="shared" si="139"/>
        <v>33.4375</v>
      </c>
    </row>
    <row r="880" spans="1:22" ht="13.5" x14ac:dyDescent="0.25">
      <c r="A880" s="3">
        <f>RSI!A880</f>
        <v>43284</v>
      </c>
      <c r="B880" s="2">
        <f>RSI!B880</f>
        <v>7.9569000000000001</v>
      </c>
      <c r="C880" s="2">
        <f>RSI!I880</f>
        <v>66.119093487571234</v>
      </c>
      <c r="D880" s="2">
        <f>MACD!E880</f>
        <v>0.11486116695474102</v>
      </c>
      <c r="E880" s="2">
        <f>MACD!F880</f>
        <v>6.3452353100522191E-2</v>
      </c>
      <c r="F880" s="2">
        <f>'Moving Avg'!D880</f>
        <v>7.8602599999999994</v>
      </c>
      <c r="G880" s="2">
        <f>'Moving Avg'!F880</f>
        <v>7.8431949999999988</v>
      </c>
      <c r="H880" s="2">
        <f>'Moving Avg'!G880</f>
        <v>7.4829800000000004</v>
      </c>
      <c r="I880" s="2">
        <f>'Moving Avg'!H880</f>
        <v>7.8135604999999986</v>
      </c>
      <c r="J880" s="6" t="str">
        <f>OBV!F880</f>
        <v>BULLISH</v>
      </c>
      <c r="K880" s="6" t="str">
        <f>OBV!G880</f>
        <v>STRONG</v>
      </c>
      <c r="L880" s="6" t="str">
        <f>OBV!H880</f>
        <v>CONFIRMED BULLISH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100</v>
      </c>
      <c r="Q880" s="9">
        <f t="shared" si="134"/>
        <v>31.25</v>
      </c>
      <c r="R880" s="9">
        <f t="shared" si="135"/>
        <v>47.5</v>
      </c>
      <c r="S880" s="9">
        <f t="shared" si="136"/>
        <v>61.25</v>
      </c>
      <c r="T880" s="9">
        <f t="shared" si="137"/>
        <v>43.75</v>
      </c>
      <c r="U880" s="8">
        <f t="shared" si="138"/>
        <v>46.666666666666664</v>
      </c>
      <c r="V880" s="8">
        <f t="shared" si="139"/>
        <v>45.9375</v>
      </c>
    </row>
    <row r="881" spans="1:22" ht="13.5" x14ac:dyDescent="0.25">
      <c r="A881" s="3">
        <f>RSI!A881</f>
        <v>43285</v>
      </c>
      <c r="B881" s="2">
        <f>RSI!B881</f>
        <v>7.944</v>
      </c>
      <c r="C881" s="2">
        <f>RSI!I881</f>
        <v>64.886592392819978</v>
      </c>
      <c r="D881" s="2">
        <f>MACD!E881</f>
        <v>0.10997218560102873</v>
      </c>
      <c r="E881" s="2">
        <f>MACD!F881</f>
        <v>7.2756319600623509E-2</v>
      </c>
      <c r="F881" s="2">
        <f>'Moving Avg'!D881</f>
        <v>7.9092200000000004</v>
      </c>
      <c r="G881" s="2">
        <f>'Moving Avg'!F881</f>
        <v>7.8473799999999985</v>
      </c>
      <c r="H881" s="2">
        <f>'Moving Avg'!G881</f>
        <v>7.5163540000000015</v>
      </c>
      <c r="I881" s="2">
        <f>'Moving Avg'!H881</f>
        <v>7.8075684999999986</v>
      </c>
      <c r="J881" s="6" t="str">
        <f>OBV!F881</f>
        <v>BULLISH</v>
      </c>
      <c r="K881" s="6" t="str">
        <f>OBV!G881</f>
        <v>STRONG</v>
      </c>
      <c r="L881" s="6" t="str">
        <f>OBV!H881</f>
        <v>CONFIRMED BULLISH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100</v>
      </c>
      <c r="Q881" s="9">
        <f t="shared" si="134"/>
        <v>31.25</v>
      </c>
      <c r="R881" s="9">
        <f t="shared" si="135"/>
        <v>47.5</v>
      </c>
      <c r="S881" s="9">
        <f t="shared" si="136"/>
        <v>61.25</v>
      </c>
      <c r="T881" s="9">
        <f t="shared" si="137"/>
        <v>43.75</v>
      </c>
      <c r="U881" s="8">
        <f t="shared" si="138"/>
        <v>46.666666666666664</v>
      </c>
      <c r="V881" s="8">
        <f t="shared" si="139"/>
        <v>45.9375</v>
      </c>
    </row>
    <row r="882" spans="1:22" ht="13.5" x14ac:dyDescent="0.25">
      <c r="A882" s="3">
        <f>RSI!A882</f>
        <v>43286</v>
      </c>
      <c r="B882" s="2">
        <f>RSI!B882</f>
        <v>7.9246999999999996</v>
      </c>
      <c r="C882" s="2">
        <f>RSI!I882</f>
        <v>62.994614202944902</v>
      </c>
      <c r="D882" s="2">
        <f>MACD!E882</f>
        <v>7.6359767895402442E-2</v>
      </c>
      <c r="E882" s="2">
        <f>MACD!F882</f>
        <v>7.3477009259579298E-2</v>
      </c>
      <c r="F882" s="2">
        <f>'Moving Avg'!D882</f>
        <v>7.9478799999999996</v>
      </c>
      <c r="G882" s="2">
        <f>'Moving Avg'!F882</f>
        <v>7.8509249999999984</v>
      </c>
      <c r="H882" s="2">
        <f>'Moving Avg'!G882</f>
        <v>7.5467640000000005</v>
      </c>
      <c r="I882" s="2">
        <f>'Moving Avg'!H882</f>
        <v>7.8020919999999991</v>
      </c>
      <c r="J882" s="6" t="str">
        <f>OBV!F882</f>
        <v>BULLISH</v>
      </c>
      <c r="K882" s="6" t="str">
        <f>OBV!G882</f>
        <v>NEUTRAL</v>
      </c>
      <c r="L882" s="6" t="str">
        <f>OBV!H882</f>
        <v>CONFIRMED BULLISH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83.5</v>
      </c>
      <c r="Q882" s="9">
        <f t="shared" si="134"/>
        <v>28.774999999999999</v>
      </c>
      <c r="R882" s="9">
        <f t="shared" si="135"/>
        <v>43.375</v>
      </c>
      <c r="S882" s="9">
        <f t="shared" si="136"/>
        <v>53.825000000000003</v>
      </c>
      <c r="T882" s="9">
        <f t="shared" si="137"/>
        <v>39.625</v>
      </c>
      <c r="U882" s="8">
        <f t="shared" si="138"/>
        <v>41.991666666666667</v>
      </c>
      <c r="V882" s="8">
        <f t="shared" si="139"/>
        <v>41.400000000000006</v>
      </c>
    </row>
    <row r="883" spans="1:22" ht="13.5" x14ac:dyDescent="0.25">
      <c r="A883" s="3">
        <f>RSI!A883</f>
        <v>43287</v>
      </c>
      <c r="B883" s="2">
        <f>RSI!B883</f>
        <v>7.8602999999999996</v>
      </c>
      <c r="C883" s="2">
        <f>RSI!I883</f>
        <v>57.020102777514474</v>
      </c>
      <c r="D883" s="2">
        <f>MACD!E883</f>
        <v>4.1814884873668134E-2</v>
      </c>
      <c r="E883" s="2">
        <f>MACD!F883</f>
        <v>6.7144584382397066E-2</v>
      </c>
      <c r="F883" s="2">
        <f>'Moving Avg'!D883</f>
        <v>7.9285600000000001</v>
      </c>
      <c r="G883" s="2">
        <f>'Moving Avg'!F883</f>
        <v>7.8541499999999997</v>
      </c>
      <c r="H883" s="2">
        <f>'Moving Avg'!G883</f>
        <v>7.5764020000000007</v>
      </c>
      <c r="I883" s="2">
        <f>'Moving Avg'!H883</f>
        <v>7.7962934999999991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0"/>
        <v>25</v>
      </c>
      <c r="N883" s="8">
        <f t="shared" si="131"/>
        <v>100</v>
      </c>
      <c r="O883" s="8">
        <f t="shared" si="132"/>
        <v>50</v>
      </c>
      <c r="P883" s="8">
        <f t="shared" si="133"/>
        <v>16.5</v>
      </c>
      <c r="Q883" s="9">
        <f t="shared" si="134"/>
        <v>53.725000000000001</v>
      </c>
      <c r="R883" s="9">
        <f t="shared" si="135"/>
        <v>46.625</v>
      </c>
      <c r="S883" s="9">
        <f t="shared" si="136"/>
        <v>38.674999999999997</v>
      </c>
      <c r="T883" s="9">
        <f t="shared" si="137"/>
        <v>47.875</v>
      </c>
      <c r="U883" s="8">
        <f t="shared" si="138"/>
        <v>46.341666666666661</v>
      </c>
      <c r="V883" s="8">
        <f t="shared" si="139"/>
        <v>46.724999999999994</v>
      </c>
    </row>
    <row r="884" spans="1:22" ht="13.5" x14ac:dyDescent="0.25">
      <c r="A884" s="3">
        <f>RSI!A884</f>
        <v>43290</v>
      </c>
      <c r="B884" s="2">
        <f>RSI!B884</f>
        <v>7.7313999999999998</v>
      </c>
      <c r="C884" s="2">
        <f>RSI!I884</f>
        <v>47.341869001712709</v>
      </c>
      <c r="D884" s="2">
        <f>MACD!E884</f>
        <v>2.1618581823891425E-2</v>
      </c>
      <c r="E884" s="2">
        <f>MACD!F884</f>
        <v>5.8039383870695939E-2</v>
      </c>
      <c r="F884" s="2">
        <f>'Moving Avg'!D884</f>
        <v>7.8834599999999995</v>
      </c>
      <c r="G884" s="2">
        <f>'Moving Avg'!F884</f>
        <v>7.8509300000000009</v>
      </c>
      <c r="H884" s="2">
        <f>'Moving Avg'!G884</f>
        <v>7.6023020000000008</v>
      </c>
      <c r="I884" s="2">
        <f>'Moving Avg'!H884</f>
        <v>7.7898504999999973</v>
      </c>
      <c r="J884" s="6" t="str">
        <f>OBV!F884</f>
        <v>BEARISH</v>
      </c>
      <c r="K884" s="6" t="str">
        <f>OBV!G884</f>
        <v>WEAK</v>
      </c>
      <c r="L884" s="6" t="str">
        <f>OBV!H884</f>
        <v>CONFIRMED BEARISH</v>
      </c>
      <c r="M884" s="8">
        <f t="shared" si="130"/>
        <v>25</v>
      </c>
      <c r="N884" s="8">
        <f t="shared" si="131"/>
        <v>100</v>
      </c>
      <c r="O884" s="8">
        <f t="shared" si="132"/>
        <v>50</v>
      </c>
      <c r="P884" s="8">
        <f t="shared" si="133"/>
        <v>0</v>
      </c>
      <c r="Q884" s="9">
        <f t="shared" si="134"/>
        <v>51.25</v>
      </c>
      <c r="R884" s="9">
        <f t="shared" si="135"/>
        <v>42.5</v>
      </c>
      <c r="S884" s="9">
        <f t="shared" si="136"/>
        <v>31.25</v>
      </c>
      <c r="T884" s="9">
        <f t="shared" si="137"/>
        <v>43.75</v>
      </c>
      <c r="U884" s="8">
        <f t="shared" si="138"/>
        <v>41.666666666666664</v>
      </c>
      <c r="V884" s="8">
        <f t="shared" si="139"/>
        <v>42.1875</v>
      </c>
    </row>
    <row r="885" spans="1:22" ht="13.5" x14ac:dyDescent="0.25">
      <c r="A885" s="3">
        <f>RSI!A885</f>
        <v>43291</v>
      </c>
      <c r="B885" s="2">
        <f>RSI!B885</f>
        <v>7.7313999999999998</v>
      </c>
      <c r="C885" s="2">
        <f>RSI!I885</f>
        <v>47.341869001712709</v>
      </c>
      <c r="D885" s="2">
        <f>MACD!E885</f>
        <v>9.7688448837649489E-3</v>
      </c>
      <c r="E885" s="2">
        <f>MACD!F885</f>
        <v>4.8385276073309745E-2</v>
      </c>
      <c r="F885" s="2">
        <f>'Moving Avg'!D885</f>
        <v>7.8383599999999998</v>
      </c>
      <c r="G885" s="2">
        <f>'Moving Avg'!F885</f>
        <v>7.8477100000000011</v>
      </c>
      <c r="H885" s="2">
        <f>'Moving Avg'!G885</f>
        <v>7.6258820000000007</v>
      </c>
      <c r="I885" s="2">
        <f>'Moving Avg'!H885</f>
        <v>7.7834074999999974</v>
      </c>
      <c r="J885" s="6" t="str">
        <f>OBV!F885</f>
        <v>BEARISH</v>
      </c>
      <c r="K885" s="6" t="str">
        <f>OBV!G885</f>
        <v>WEAK</v>
      </c>
      <c r="L885" s="6" t="str">
        <f>OBV!H885</f>
        <v>CONFIRMED BEARISH</v>
      </c>
      <c r="M885" s="8">
        <f t="shared" si="130"/>
        <v>25</v>
      </c>
      <c r="N885" s="8">
        <f t="shared" si="131"/>
        <v>100</v>
      </c>
      <c r="O885" s="8">
        <f t="shared" si="132"/>
        <v>50</v>
      </c>
      <c r="P885" s="8">
        <f t="shared" si="133"/>
        <v>0</v>
      </c>
      <c r="Q885" s="9">
        <f t="shared" si="134"/>
        <v>51.25</v>
      </c>
      <c r="R885" s="9">
        <f t="shared" si="135"/>
        <v>42.5</v>
      </c>
      <c r="S885" s="9">
        <f t="shared" si="136"/>
        <v>31.25</v>
      </c>
      <c r="T885" s="9">
        <f t="shared" si="137"/>
        <v>43.75</v>
      </c>
      <c r="U885" s="8">
        <f t="shared" si="138"/>
        <v>41.666666666666664</v>
      </c>
      <c r="V885" s="8">
        <f t="shared" si="139"/>
        <v>42.1875</v>
      </c>
    </row>
    <row r="886" spans="1:22" ht="13.5" x14ac:dyDescent="0.25">
      <c r="A886" s="3">
        <f>RSI!A886</f>
        <v>43292</v>
      </c>
      <c r="B886" s="2">
        <f>RSI!B886</f>
        <v>7.8537999999999997</v>
      </c>
      <c r="C886" s="2">
        <f>RSI!I886</f>
        <v>55.634805976017617</v>
      </c>
      <c r="D886" s="2">
        <f>MACD!E886</f>
        <v>-9.060081150622068E-3</v>
      </c>
      <c r="E886" s="2">
        <f>MACD!F886</f>
        <v>3.6896204628523388E-2</v>
      </c>
      <c r="F886" s="2">
        <f>'Moving Avg'!D886</f>
        <v>7.8203200000000006</v>
      </c>
      <c r="G886" s="2">
        <f>'Moving Avg'!F886</f>
        <v>7.8473850000000027</v>
      </c>
      <c r="H886" s="2">
        <f>'Moving Avg'!G886</f>
        <v>7.6502359999999996</v>
      </c>
      <c r="I886" s="2">
        <f>'Moving Avg'!H886</f>
        <v>7.7775764999999968</v>
      </c>
      <c r="J886" s="6" t="str">
        <f>OBV!F886</f>
        <v>BEARISH</v>
      </c>
      <c r="K886" s="6" t="str">
        <f>OBV!G886</f>
        <v>WEAK</v>
      </c>
      <c r="L886" s="6" t="str">
        <f>OBV!H886</f>
        <v>CONFIRMED BEARISH</v>
      </c>
      <c r="M886" s="8">
        <f t="shared" si="130"/>
        <v>25</v>
      </c>
      <c r="N886" s="8">
        <f t="shared" si="131"/>
        <v>100</v>
      </c>
      <c r="O886" s="8">
        <f t="shared" si="132"/>
        <v>50</v>
      </c>
      <c r="P886" s="8">
        <f t="shared" si="133"/>
        <v>0</v>
      </c>
      <c r="Q886" s="9">
        <f t="shared" si="134"/>
        <v>51.25</v>
      </c>
      <c r="R886" s="9">
        <f t="shared" si="135"/>
        <v>42.5</v>
      </c>
      <c r="S886" s="9">
        <f t="shared" si="136"/>
        <v>31.25</v>
      </c>
      <c r="T886" s="9">
        <f t="shared" si="137"/>
        <v>43.75</v>
      </c>
      <c r="U886" s="8">
        <f t="shared" si="138"/>
        <v>41.666666666666664</v>
      </c>
      <c r="V886" s="8">
        <f t="shared" si="139"/>
        <v>42.1875</v>
      </c>
    </row>
    <row r="887" spans="1:22" ht="13.5" x14ac:dyDescent="0.25">
      <c r="A887" s="3">
        <f>RSI!A887</f>
        <v>43293</v>
      </c>
      <c r="B887" s="2">
        <f>RSI!B887</f>
        <v>7.9246999999999996</v>
      </c>
      <c r="C887" s="2">
        <f>RSI!I887</f>
        <v>59.603404700500015</v>
      </c>
      <c r="D887" s="2">
        <f>MACD!E887</f>
        <v>-2.5768668999208266E-2</v>
      </c>
      <c r="E887" s="2">
        <f>MACD!F887</f>
        <v>2.4363229902977061E-2</v>
      </c>
      <c r="F887" s="2">
        <f>'Moving Avg'!D887</f>
        <v>7.8203199999999997</v>
      </c>
      <c r="G887" s="2">
        <f>'Moving Avg'!F887</f>
        <v>7.8467400000000014</v>
      </c>
      <c r="H887" s="2">
        <f>'Moving Avg'!G887</f>
        <v>7.6709819999999986</v>
      </c>
      <c r="I887" s="2">
        <f>'Moving Avg'!H887</f>
        <v>7.7720999999999973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  <c r="M887" s="8">
        <f t="shared" si="130"/>
        <v>25</v>
      </c>
      <c r="N887" s="8">
        <f t="shared" si="131"/>
        <v>100</v>
      </c>
      <c r="O887" s="8">
        <f t="shared" si="132"/>
        <v>50</v>
      </c>
      <c r="P887" s="8">
        <f t="shared" si="133"/>
        <v>16.5</v>
      </c>
      <c r="Q887" s="9">
        <f t="shared" si="134"/>
        <v>53.725000000000001</v>
      </c>
      <c r="R887" s="9">
        <f t="shared" si="135"/>
        <v>46.625</v>
      </c>
      <c r="S887" s="9">
        <f t="shared" si="136"/>
        <v>38.674999999999997</v>
      </c>
      <c r="T887" s="9">
        <f t="shared" si="137"/>
        <v>47.875</v>
      </c>
      <c r="U887" s="8">
        <f t="shared" si="138"/>
        <v>46.341666666666661</v>
      </c>
      <c r="V887" s="8">
        <f t="shared" si="139"/>
        <v>46.724999999999994</v>
      </c>
    </row>
    <row r="888" spans="1:22" ht="13.5" x14ac:dyDescent="0.25">
      <c r="A888" s="3">
        <f>RSI!A888</f>
        <v>43294</v>
      </c>
      <c r="B888" s="2">
        <f>RSI!B888</f>
        <v>7.9246999999999996</v>
      </c>
      <c r="C888" s="2">
        <f>RSI!I888</f>
        <v>59.603404700500015</v>
      </c>
      <c r="D888" s="2">
        <f>MACD!E888</f>
        <v>-6.0763242196193445E-3</v>
      </c>
      <c r="E888" s="2">
        <f>MACD!F888</f>
        <v>1.827531907845778E-2</v>
      </c>
      <c r="F888" s="2">
        <f>'Moving Avg'!D888</f>
        <v>7.8332000000000006</v>
      </c>
      <c r="G888" s="2">
        <f>'Moving Avg'!F888</f>
        <v>7.8451300000000002</v>
      </c>
      <c r="H888" s="2">
        <f>'Moving Avg'!G888</f>
        <v>7.6928879999999982</v>
      </c>
      <c r="I888" s="2">
        <f>'Moving Avg'!H888</f>
        <v>7.767267999999997</v>
      </c>
      <c r="J888" s="6" t="str">
        <f>OBV!F888</f>
        <v>BEARISH</v>
      </c>
      <c r="K888" s="6" t="str">
        <f>OBV!G888</f>
        <v>NEUTRAL</v>
      </c>
      <c r="L888" s="6" t="str">
        <f>OBV!H888</f>
        <v>BEARISH DIVERGENCE</v>
      </c>
      <c r="M888" s="8">
        <f t="shared" si="130"/>
        <v>25</v>
      </c>
      <c r="N888" s="8">
        <f t="shared" si="131"/>
        <v>100</v>
      </c>
      <c r="O888" s="8">
        <f t="shared" si="132"/>
        <v>50</v>
      </c>
      <c r="P888" s="8">
        <f t="shared" si="133"/>
        <v>16.5</v>
      </c>
      <c r="Q888" s="9">
        <f t="shared" si="134"/>
        <v>53.725000000000001</v>
      </c>
      <c r="R888" s="9">
        <f t="shared" si="135"/>
        <v>46.625</v>
      </c>
      <c r="S888" s="9">
        <f t="shared" si="136"/>
        <v>38.674999999999997</v>
      </c>
      <c r="T888" s="9">
        <f t="shared" si="137"/>
        <v>47.875</v>
      </c>
      <c r="U888" s="8">
        <f t="shared" si="138"/>
        <v>46.341666666666661</v>
      </c>
      <c r="V888" s="8">
        <f t="shared" si="139"/>
        <v>46.724999999999994</v>
      </c>
    </row>
    <row r="889" spans="1:22" ht="13.5" x14ac:dyDescent="0.25">
      <c r="A889" s="3">
        <f>RSI!A889</f>
        <v>43297</v>
      </c>
      <c r="B889" s="2">
        <f>RSI!B889</f>
        <v>7.9504999999999999</v>
      </c>
      <c r="C889" s="2">
        <f>RSI!I889</f>
        <v>61.072970071980535</v>
      </c>
      <c r="D889" s="2">
        <f>MACD!E889</f>
        <v>7.8772373509377047E-3</v>
      </c>
      <c r="E889" s="2">
        <f>MACD!F889</f>
        <v>1.6195702732953766E-2</v>
      </c>
      <c r="F889" s="2">
        <f>'Moving Avg'!D889</f>
        <v>7.8770199999999999</v>
      </c>
      <c r="G889" s="2">
        <f>'Moving Avg'!F889</f>
        <v>7.8399749999999999</v>
      </c>
      <c r="H889" s="2">
        <f>'Moving Avg'!G889</f>
        <v>7.7131199999999991</v>
      </c>
      <c r="I889" s="2">
        <f>'Moving Avg'!H889</f>
        <v>7.7614374999999969</v>
      </c>
      <c r="J889" s="6" t="str">
        <f>OBV!F889</f>
        <v>BULLISH</v>
      </c>
      <c r="K889" s="6" t="str">
        <f>OBV!G889</f>
        <v>NEUTRAL</v>
      </c>
      <c r="L889" s="6" t="str">
        <f>OBV!H889</f>
        <v>CONFIRMED BULLISH</v>
      </c>
      <c r="M889" s="8">
        <f t="shared" si="130"/>
        <v>25</v>
      </c>
      <c r="N889" s="8">
        <f t="shared" si="131"/>
        <v>45</v>
      </c>
      <c r="O889" s="8">
        <f t="shared" si="132"/>
        <v>50</v>
      </c>
      <c r="P889" s="8">
        <f t="shared" si="133"/>
        <v>83.5</v>
      </c>
      <c r="Q889" s="9">
        <f t="shared" si="134"/>
        <v>44.524999999999999</v>
      </c>
      <c r="R889" s="9">
        <f t="shared" si="135"/>
        <v>52.375</v>
      </c>
      <c r="S889" s="9">
        <f t="shared" si="136"/>
        <v>60.575000000000003</v>
      </c>
      <c r="T889" s="9">
        <f t="shared" si="137"/>
        <v>50.875</v>
      </c>
      <c r="U889" s="8">
        <f t="shared" si="138"/>
        <v>52.491666666666674</v>
      </c>
      <c r="V889" s="8">
        <f t="shared" si="139"/>
        <v>52.087500000000006</v>
      </c>
    </row>
    <row r="890" spans="1:22" ht="13.5" x14ac:dyDescent="0.25">
      <c r="A890" s="3">
        <f>RSI!A890</f>
        <v>43298</v>
      </c>
      <c r="B890" s="2">
        <f>RSI!B890</f>
        <v>7.8925000000000001</v>
      </c>
      <c r="C890" s="2">
        <f>RSI!I890</f>
        <v>56.129537853806504</v>
      </c>
      <c r="D890" s="2">
        <f>MACD!E890</f>
        <v>2.3088976617317236E-2</v>
      </c>
      <c r="E890" s="2">
        <f>MACD!F890</f>
        <v>1.7574357509826461E-2</v>
      </c>
      <c r="F890" s="2">
        <f>'Moving Avg'!D890</f>
        <v>7.9092399999999996</v>
      </c>
      <c r="G890" s="2">
        <f>'Moving Avg'!F890</f>
        <v>7.83643</v>
      </c>
      <c r="H890" s="2">
        <f>'Moving Avg'!G890</f>
        <v>7.7305159999999988</v>
      </c>
      <c r="I890" s="2">
        <f>'Moving Avg'!H890</f>
        <v>7.755799999999998</v>
      </c>
      <c r="J890" s="6" t="str">
        <f>OBV!F890</f>
        <v>BEARISH</v>
      </c>
      <c r="K890" s="6" t="str">
        <f>OBV!G890</f>
        <v>WEAK</v>
      </c>
      <c r="L890" s="6" t="str">
        <f>OBV!H890</f>
        <v>BEARISH DIVERGENCE</v>
      </c>
      <c r="M890" s="8">
        <f t="shared" si="130"/>
        <v>25</v>
      </c>
      <c r="N890" s="8">
        <f t="shared" si="131"/>
        <v>0</v>
      </c>
      <c r="O890" s="8">
        <f t="shared" si="132"/>
        <v>50</v>
      </c>
      <c r="P890" s="8">
        <f t="shared" si="133"/>
        <v>0</v>
      </c>
      <c r="Q890" s="9">
        <f t="shared" si="134"/>
        <v>16.25</v>
      </c>
      <c r="R890" s="9">
        <f t="shared" si="135"/>
        <v>22.5</v>
      </c>
      <c r="S890" s="9">
        <f t="shared" si="136"/>
        <v>16.25</v>
      </c>
      <c r="T890" s="9">
        <f t="shared" si="137"/>
        <v>18.75</v>
      </c>
      <c r="U890" s="8">
        <f t="shared" si="138"/>
        <v>18.333333333333332</v>
      </c>
      <c r="V890" s="8">
        <f t="shared" si="139"/>
        <v>18.4375</v>
      </c>
    </row>
    <row r="891" spans="1:22" ht="13.5" x14ac:dyDescent="0.25">
      <c r="A891" s="3">
        <f>RSI!A891</f>
        <v>43299</v>
      </c>
      <c r="B891" s="2">
        <f>RSI!B891</f>
        <v>7.9569000000000001</v>
      </c>
      <c r="C891" s="2">
        <f>RSI!I891</f>
        <v>60.000969249379764</v>
      </c>
      <c r="D891" s="2">
        <f>MACD!E891</f>
        <v>2.8722801095337758E-2</v>
      </c>
      <c r="E891" s="2">
        <f>MACD!F891</f>
        <v>1.9804046226928721E-2</v>
      </c>
      <c r="F891" s="2">
        <f>'Moving Avg'!D891</f>
        <v>7.9298599999999997</v>
      </c>
      <c r="G891" s="2">
        <f>'Moving Avg'!F891</f>
        <v>7.8380399999999995</v>
      </c>
      <c r="H891" s="2">
        <f>'Moving Avg'!G891</f>
        <v>7.7479119999999986</v>
      </c>
      <c r="I891" s="2">
        <f>'Moving Avg'!H891</f>
        <v>7.750484499999998</v>
      </c>
      <c r="J891" s="6" t="str">
        <f>OBV!F891</f>
        <v>BEARISH</v>
      </c>
      <c r="K891" s="6" t="str">
        <f>OBV!G891</f>
        <v>NEUTRAL</v>
      </c>
      <c r="L891" s="6" t="str">
        <f>OBV!H891</f>
        <v>BEARISH DIVERGENCE</v>
      </c>
      <c r="M891" s="8">
        <f t="shared" si="130"/>
        <v>25</v>
      </c>
      <c r="N891" s="8">
        <f t="shared" si="131"/>
        <v>0</v>
      </c>
      <c r="O891" s="8">
        <f t="shared" si="132"/>
        <v>50</v>
      </c>
      <c r="P891" s="8">
        <f t="shared" si="133"/>
        <v>16.5</v>
      </c>
      <c r="Q891" s="9">
        <f t="shared" si="134"/>
        <v>18.725000000000001</v>
      </c>
      <c r="R891" s="9">
        <f t="shared" si="135"/>
        <v>26.625</v>
      </c>
      <c r="S891" s="9">
        <f t="shared" si="136"/>
        <v>23.675000000000001</v>
      </c>
      <c r="T891" s="9">
        <f t="shared" si="137"/>
        <v>22.875</v>
      </c>
      <c r="U891" s="8">
        <f t="shared" si="138"/>
        <v>23.008333333333336</v>
      </c>
      <c r="V891" s="8">
        <f t="shared" si="139"/>
        <v>22.975000000000001</v>
      </c>
    </row>
    <row r="892" spans="1:22" ht="13.5" x14ac:dyDescent="0.25">
      <c r="A892" s="3">
        <f>RSI!A892</f>
        <v>43300</v>
      </c>
      <c r="B892" s="2">
        <f>RSI!B892</f>
        <v>7.9504999999999999</v>
      </c>
      <c r="C892" s="2">
        <f>RSI!I892</f>
        <v>59.439593076019676</v>
      </c>
      <c r="D892" s="2">
        <f>MACD!E892</f>
        <v>3.0167275531447046E-2</v>
      </c>
      <c r="E892" s="2">
        <f>MACD!F892</f>
        <v>2.187669208783239E-2</v>
      </c>
      <c r="F892" s="2">
        <f>'Moving Avg'!D892</f>
        <v>7.9350199999999997</v>
      </c>
      <c r="G892" s="2">
        <f>'Moving Avg'!F892</f>
        <v>7.8489949999999995</v>
      </c>
      <c r="H892" s="2">
        <f>'Moving Avg'!G892</f>
        <v>7.7613139999999987</v>
      </c>
      <c r="I892" s="2">
        <f>'Moving Avg'!H892</f>
        <v>7.7451369999999962</v>
      </c>
      <c r="J892" s="6" t="str">
        <f>OBV!F892</f>
        <v>BEARISH</v>
      </c>
      <c r="K892" s="6" t="str">
        <f>OBV!G892</f>
        <v>WEAK</v>
      </c>
      <c r="L892" s="6" t="str">
        <f>OBV!H892</f>
        <v>BEARISH DIVERGENCE</v>
      </c>
      <c r="M892" s="8">
        <f t="shared" si="130"/>
        <v>25</v>
      </c>
      <c r="N892" s="8">
        <f t="shared" si="131"/>
        <v>0</v>
      </c>
      <c r="O892" s="8">
        <f t="shared" si="132"/>
        <v>50</v>
      </c>
      <c r="P892" s="8">
        <f t="shared" si="133"/>
        <v>0</v>
      </c>
      <c r="Q892" s="9">
        <f t="shared" si="134"/>
        <v>16.25</v>
      </c>
      <c r="R892" s="9">
        <f t="shared" si="135"/>
        <v>22.5</v>
      </c>
      <c r="S892" s="9">
        <f t="shared" si="136"/>
        <v>16.25</v>
      </c>
      <c r="T892" s="9">
        <f t="shared" si="137"/>
        <v>18.75</v>
      </c>
      <c r="U892" s="8">
        <f t="shared" si="138"/>
        <v>18.333333333333332</v>
      </c>
      <c r="V892" s="8">
        <f t="shared" si="139"/>
        <v>18.4375</v>
      </c>
    </row>
    <row r="893" spans="1:22" ht="13.5" x14ac:dyDescent="0.25">
      <c r="A893" s="3">
        <f>RSI!A893</f>
        <v>43301</v>
      </c>
      <c r="B893" s="2">
        <f>RSI!B893</f>
        <v>7.9504999999999999</v>
      </c>
      <c r="C893" s="2">
        <f>RSI!I893</f>
        <v>59.439593076019676</v>
      </c>
      <c r="D893" s="2">
        <f>MACD!E893</f>
        <v>2.0753490254535656E-2</v>
      </c>
      <c r="E893" s="2">
        <f>MACD!F893</f>
        <v>2.1652051721173043E-2</v>
      </c>
      <c r="F893" s="2">
        <f>'Moving Avg'!D893</f>
        <v>7.9401799999999998</v>
      </c>
      <c r="G893" s="2">
        <f>'Moving Avg'!F893</f>
        <v>7.8631699999999993</v>
      </c>
      <c r="H893" s="2">
        <f>'Moving Avg'!G893</f>
        <v>7.7709779999999968</v>
      </c>
      <c r="I893" s="2">
        <f>'Moving Avg'!H893</f>
        <v>7.7397894999999961</v>
      </c>
      <c r="J893" s="6" t="str">
        <f>OBV!F893</f>
        <v>BEARISH</v>
      </c>
      <c r="K893" s="6" t="str">
        <f>OBV!G893</f>
        <v>WEAK</v>
      </c>
      <c r="L893" s="6" t="str">
        <f>OBV!H893</f>
        <v>BEARISH DIVERGENCE</v>
      </c>
      <c r="M893" s="8">
        <f t="shared" si="130"/>
        <v>25</v>
      </c>
      <c r="N893" s="8">
        <f t="shared" si="131"/>
        <v>45</v>
      </c>
      <c r="O893" s="8">
        <f t="shared" si="132"/>
        <v>50</v>
      </c>
      <c r="P893" s="8">
        <f t="shared" si="133"/>
        <v>0</v>
      </c>
      <c r="Q893" s="9">
        <f t="shared" si="134"/>
        <v>32</v>
      </c>
      <c r="R893" s="9">
        <f t="shared" si="135"/>
        <v>31.5</v>
      </c>
      <c r="S893" s="9">
        <f t="shared" si="136"/>
        <v>23</v>
      </c>
      <c r="T893" s="9">
        <f t="shared" si="137"/>
        <v>30</v>
      </c>
      <c r="U893" s="8">
        <f t="shared" si="138"/>
        <v>28.833333333333332</v>
      </c>
      <c r="V893" s="8">
        <f t="shared" si="139"/>
        <v>29.125</v>
      </c>
    </row>
    <row r="894" spans="1:22" ht="13.5" x14ac:dyDescent="0.25">
      <c r="A894" s="3">
        <f>RSI!A894</f>
        <v>43304</v>
      </c>
      <c r="B894" s="2">
        <f>RSI!B894</f>
        <v>7.9246999999999996</v>
      </c>
      <c r="C894" s="2">
        <f>RSI!I894</f>
        <v>56.948515698784071</v>
      </c>
      <c r="D894" s="2">
        <f>MACD!E894</f>
        <v>-5.8060678997913229E-3</v>
      </c>
      <c r="E894" s="2">
        <f>MACD!F894</f>
        <v>1.6160427796980171E-2</v>
      </c>
      <c r="F894" s="2">
        <f>'Moving Avg'!D894</f>
        <v>7.9350199999999997</v>
      </c>
      <c r="G894" s="2">
        <f>'Moving Avg'!F894</f>
        <v>7.8760550000000009</v>
      </c>
      <c r="H894" s="2">
        <f>'Moving Avg'!G894</f>
        <v>7.7806419999999967</v>
      </c>
      <c r="I894" s="2">
        <f>'Moving Avg'!H894</f>
        <v>7.7339909999999952</v>
      </c>
      <c r="J894" s="6" t="str">
        <f>OBV!F894</f>
        <v>BEARISH</v>
      </c>
      <c r="K894" s="6" t="str">
        <f>OBV!G894</f>
        <v>WEAK</v>
      </c>
      <c r="L894" s="6" t="str">
        <f>OBV!H894</f>
        <v>CONFIRMED BEARISH</v>
      </c>
      <c r="M894" s="8">
        <f t="shared" si="130"/>
        <v>25</v>
      </c>
      <c r="N894" s="8">
        <f t="shared" si="131"/>
        <v>100</v>
      </c>
      <c r="O894" s="8">
        <f t="shared" si="132"/>
        <v>50</v>
      </c>
      <c r="P894" s="8">
        <f t="shared" si="133"/>
        <v>0</v>
      </c>
      <c r="Q894" s="9">
        <f t="shared" si="134"/>
        <v>51.25</v>
      </c>
      <c r="R894" s="9">
        <f t="shared" si="135"/>
        <v>42.5</v>
      </c>
      <c r="S894" s="9">
        <f t="shared" si="136"/>
        <v>31.25</v>
      </c>
      <c r="T894" s="9">
        <f t="shared" si="137"/>
        <v>43.75</v>
      </c>
      <c r="U894" s="8">
        <f t="shared" si="138"/>
        <v>41.666666666666664</v>
      </c>
      <c r="V894" s="8">
        <f t="shared" si="139"/>
        <v>42.1875</v>
      </c>
    </row>
    <row r="895" spans="1:22" ht="13.5" x14ac:dyDescent="0.25">
      <c r="A895" s="3">
        <f>RSI!A895</f>
        <v>43305</v>
      </c>
      <c r="B895" s="2">
        <f>RSI!B895</f>
        <v>8.1615000000000002</v>
      </c>
      <c r="C895" s="2">
        <f>RSI!I895</f>
        <v>69.558696442518823</v>
      </c>
      <c r="D895" s="2">
        <f>MACD!E895</f>
        <v>-4.6292262261161454E-2</v>
      </c>
      <c r="E895" s="2">
        <f>MACD!F895</f>
        <v>3.6698897853518452E-3</v>
      </c>
      <c r="F895" s="2">
        <f>'Moving Avg'!D895</f>
        <v>7.9888200000000014</v>
      </c>
      <c r="G895" s="2">
        <f>'Moving Avg'!F895</f>
        <v>7.8991700000000007</v>
      </c>
      <c r="H895" s="2">
        <f>'Moving Avg'!G895</f>
        <v>7.795041999999996</v>
      </c>
      <c r="I895" s="2">
        <f>'Moving Avg'!H895</f>
        <v>7.7293764999999954</v>
      </c>
      <c r="J895" s="6" t="str">
        <f>OBV!F895</f>
        <v>BEARISH</v>
      </c>
      <c r="K895" s="6" t="str">
        <f>OBV!G895</f>
        <v>NEUTRAL</v>
      </c>
      <c r="L895" s="6" t="str">
        <f>OBV!H895</f>
        <v>CONFIRMED BEARISH</v>
      </c>
      <c r="M895" s="8">
        <f t="shared" si="130"/>
        <v>25</v>
      </c>
      <c r="N895" s="8">
        <f t="shared" si="131"/>
        <v>100</v>
      </c>
      <c r="O895" s="8">
        <f t="shared" si="132"/>
        <v>50</v>
      </c>
      <c r="P895" s="8">
        <f t="shared" si="133"/>
        <v>16.5</v>
      </c>
      <c r="Q895" s="9">
        <f t="shared" si="134"/>
        <v>53.725000000000001</v>
      </c>
      <c r="R895" s="9">
        <f t="shared" si="135"/>
        <v>46.625</v>
      </c>
      <c r="S895" s="9">
        <f t="shared" si="136"/>
        <v>38.674999999999997</v>
      </c>
      <c r="T895" s="9">
        <f t="shared" si="137"/>
        <v>47.875</v>
      </c>
      <c r="U895" s="8">
        <f t="shared" si="138"/>
        <v>46.341666666666661</v>
      </c>
      <c r="V895" s="8">
        <f t="shared" si="139"/>
        <v>46.724999999999994</v>
      </c>
    </row>
    <row r="896" spans="1:22" ht="13.5" x14ac:dyDescent="0.25">
      <c r="A896" s="3">
        <f>RSI!A896</f>
        <v>43307</v>
      </c>
      <c r="B896" s="2">
        <f>RSI!B896</f>
        <v>8.1615000000000002</v>
      </c>
      <c r="C896" s="2">
        <f>RSI!I896</f>
        <v>69.558696442518823</v>
      </c>
      <c r="D896" s="2">
        <f>MACD!E896</f>
        <v>-6.3555323230769289E-2</v>
      </c>
      <c r="E896" s="2">
        <f>MACD!F896</f>
        <v>-9.7751528178723832E-3</v>
      </c>
      <c r="F896" s="2">
        <f>'Moving Avg'!D896</f>
        <v>8.0297400000000003</v>
      </c>
      <c r="G896" s="2">
        <f>'Moving Avg'!F896</f>
        <v>7.9222850000000005</v>
      </c>
      <c r="H896" s="2">
        <f>'Moving Avg'!G896</f>
        <v>7.8071219999999952</v>
      </c>
      <c r="I896" s="2">
        <f>'Moving Avg'!H896</f>
        <v>7.7247619999999948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  <c r="M896" s="8">
        <f t="shared" si="130"/>
        <v>25</v>
      </c>
      <c r="N896" s="8">
        <f t="shared" si="131"/>
        <v>100</v>
      </c>
      <c r="O896" s="8">
        <f t="shared" si="132"/>
        <v>50</v>
      </c>
      <c r="P896" s="8">
        <f t="shared" si="133"/>
        <v>0</v>
      </c>
      <c r="Q896" s="9">
        <f t="shared" si="134"/>
        <v>51.25</v>
      </c>
      <c r="R896" s="9">
        <f t="shared" si="135"/>
        <v>42.5</v>
      </c>
      <c r="S896" s="9">
        <f t="shared" si="136"/>
        <v>31.25</v>
      </c>
      <c r="T896" s="9">
        <f t="shared" si="137"/>
        <v>43.75</v>
      </c>
      <c r="U896" s="8">
        <f t="shared" si="138"/>
        <v>41.666666666666664</v>
      </c>
      <c r="V896" s="8">
        <f t="shared" si="139"/>
        <v>42.1875</v>
      </c>
    </row>
    <row r="897" spans="1:22" ht="13.5" x14ac:dyDescent="0.25">
      <c r="A897" s="3">
        <f>RSI!A897</f>
        <v>43308</v>
      </c>
      <c r="B897" s="2">
        <f>RSI!B897</f>
        <v>8.1138999999999992</v>
      </c>
      <c r="C897" s="2">
        <f>RSI!I897</f>
        <v>65.112466198833403</v>
      </c>
      <c r="D897" s="2">
        <f>MACD!E897</f>
        <v>-6.5429170734241815E-2</v>
      </c>
      <c r="E897" s="2">
        <f>MACD!F897</f>
        <v>-2.0905956401146272E-2</v>
      </c>
      <c r="F897" s="2">
        <f>'Moving Avg'!D897</f>
        <v>8.0624199999999995</v>
      </c>
      <c r="G897" s="2">
        <f>'Moving Avg'!F897</f>
        <v>7.9414100000000003</v>
      </c>
      <c r="H897" s="2">
        <f>'Moving Avg'!G897</f>
        <v>7.8186379999999955</v>
      </c>
      <c r="I897" s="2">
        <f>'Moving Avg'!H897</f>
        <v>7.7199094999999947</v>
      </c>
      <c r="J897" s="6" t="str">
        <f>OBV!F897</f>
        <v>BEARISH</v>
      </c>
      <c r="K897" s="6" t="str">
        <f>OBV!G897</f>
        <v>NEUTRAL</v>
      </c>
      <c r="L897" s="6" t="str">
        <f>OBV!H897</f>
        <v>CONFIRMED BEARISH</v>
      </c>
      <c r="M897" s="8">
        <f t="shared" si="130"/>
        <v>25</v>
      </c>
      <c r="N897" s="8">
        <f t="shared" si="131"/>
        <v>100</v>
      </c>
      <c r="O897" s="8">
        <f t="shared" si="132"/>
        <v>50</v>
      </c>
      <c r="P897" s="8">
        <f t="shared" si="133"/>
        <v>16.5</v>
      </c>
      <c r="Q897" s="9">
        <f t="shared" si="134"/>
        <v>53.725000000000001</v>
      </c>
      <c r="R897" s="9">
        <f t="shared" si="135"/>
        <v>46.625</v>
      </c>
      <c r="S897" s="9">
        <f t="shared" si="136"/>
        <v>38.674999999999997</v>
      </c>
      <c r="T897" s="9">
        <f t="shared" si="137"/>
        <v>47.875</v>
      </c>
      <c r="U897" s="8">
        <f t="shared" si="138"/>
        <v>46.341666666666661</v>
      </c>
      <c r="V897" s="8">
        <f t="shared" si="139"/>
        <v>46.724999999999994</v>
      </c>
    </row>
    <row r="898" spans="1:22" ht="13.5" x14ac:dyDescent="0.25">
      <c r="A898" s="3">
        <f>RSI!A898</f>
        <v>43311</v>
      </c>
      <c r="B898" s="2">
        <f>RSI!B898</f>
        <v>7.9574999999999996</v>
      </c>
      <c r="C898" s="2">
        <f>RSI!I898</f>
        <v>53.101864532954799</v>
      </c>
      <c r="D898" s="2">
        <f>MACD!E898</f>
        <v>-5.6722593470760252E-2</v>
      </c>
      <c r="E898" s="2">
        <f>MACD!F898</f>
        <v>-2.8069283815069068E-2</v>
      </c>
      <c r="F898" s="2">
        <f>'Moving Avg'!D898</f>
        <v>8.063819999999998</v>
      </c>
      <c r="G898" s="2">
        <f>'Moving Avg'!F898</f>
        <v>7.9414400000000018</v>
      </c>
      <c r="H898" s="2">
        <f>'Moving Avg'!G898</f>
        <v>7.8266379999999947</v>
      </c>
      <c r="I898" s="2">
        <f>'Moving Avg'!H898</f>
        <v>7.7145969999999942</v>
      </c>
      <c r="J898" s="6" t="str">
        <f>OBV!F898</f>
        <v>BEARISH</v>
      </c>
      <c r="K898" s="6" t="str">
        <f>OBV!G898</f>
        <v>WEAK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0</v>
      </c>
      <c r="Q898" s="9">
        <f t="shared" si="134"/>
        <v>51.25</v>
      </c>
      <c r="R898" s="9">
        <f t="shared" si="135"/>
        <v>42.5</v>
      </c>
      <c r="S898" s="9">
        <f t="shared" si="136"/>
        <v>31.25</v>
      </c>
      <c r="T898" s="9">
        <f t="shared" si="137"/>
        <v>43.75</v>
      </c>
      <c r="U898" s="8">
        <f t="shared" si="138"/>
        <v>41.666666666666664</v>
      </c>
      <c r="V898" s="8">
        <f t="shared" si="139"/>
        <v>42.1875</v>
      </c>
    </row>
    <row r="899" spans="1:22" ht="13.5" x14ac:dyDescent="0.25">
      <c r="A899" s="3">
        <f>RSI!A899</f>
        <v>43312</v>
      </c>
      <c r="B899" s="2">
        <f>RSI!B899</f>
        <v>8.0799000000000003</v>
      </c>
      <c r="C899" s="2">
        <f>RSI!I899</f>
        <v>59.411860926249446</v>
      </c>
      <c r="D899" s="2">
        <f>MACD!E899</f>
        <v>-5.4726014777481957E-2</v>
      </c>
      <c r="E899" s="2">
        <f>MACD!F899</f>
        <v>-3.3400630007551647E-2</v>
      </c>
      <c r="F899" s="2">
        <f>'Moving Avg'!D899</f>
        <v>8.0948600000000006</v>
      </c>
      <c r="G899" s="2">
        <f>'Moving Avg'!F899</f>
        <v>7.9475900000000026</v>
      </c>
      <c r="H899" s="2">
        <f>'Moving Avg'!G899</f>
        <v>7.8370859999999949</v>
      </c>
      <c r="I899" s="2">
        <f>'Moving Avg'!H899</f>
        <v>7.7098964999999939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100</v>
      </c>
      <c r="O899" s="8">
        <f t="shared" si="142"/>
        <v>50</v>
      </c>
      <c r="P899" s="8">
        <f t="shared" si="143"/>
        <v>16.5</v>
      </c>
      <c r="Q899" s="9">
        <f t="shared" ref="Q899:Q962" si="144">0.35*M899+N899*0.35+O899*0.15+P899*0.15</f>
        <v>53.725000000000001</v>
      </c>
      <c r="R899" s="9">
        <f t="shared" ref="R899:R962" si="145">M899*0.2+N899*0.2+O899*0.35+P899*0.25</f>
        <v>46.625</v>
      </c>
      <c r="S899" s="9">
        <f t="shared" ref="S899:S962" si="146">M899*0.15+N899*0.15+O899*0.25+P899*0.45</f>
        <v>38.674999999999997</v>
      </c>
      <c r="T899" s="9">
        <f t="shared" ref="T899:T962" si="147">0.25*SUM(M899:P899)</f>
        <v>47.875</v>
      </c>
      <c r="U899" s="8">
        <f t="shared" ref="U899:U962" si="148">SUM(Q899:S899)/3</f>
        <v>46.341666666666661</v>
      </c>
      <c r="V899" s="8">
        <f t="shared" ref="V899:V962" si="149">SUM(Q899:T899)/4</f>
        <v>46.724999999999994</v>
      </c>
    </row>
    <row r="900" spans="1:22" ht="13.5" x14ac:dyDescent="0.25">
      <c r="A900" s="3">
        <f>RSI!A900</f>
        <v>43313</v>
      </c>
      <c r="B900" s="2">
        <f>RSI!B900</f>
        <v>8.0254999999999992</v>
      </c>
      <c r="C900" s="2">
        <f>RSI!I900</f>
        <v>55.817310300863234</v>
      </c>
      <c r="D900" s="2">
        <f>MACD!E900</f>
        <v>-5.8906176601523086E-2</v>
      </c>
      <c r="E900" s="2">
        <f>MACD!F900</f>
        <v>-3.8501739326345936E-2</v>
      </c>
      <c r="F900" s="2">
        <f>'Moving Avg'!D900</f>
        <v>8.0676600000000001</v>
      </c>
      <c r="G900" s="2">
        <f>'Moving Avg'!F900</f>
        <v>7.9510200000000015</v>
      </c>
      <c r="H900" s="2">
        <f>'Moving Avg'!G900</f>
        <v>7.8469619999999951</v>
      </c>
      <c r="I900" s="2">
        <f>'Moving Avg'!H900</f>
        <v>7.7049239999999939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100</v>
      </c>
      <c r="O900" s="8">
        <f t="shared" si="142"/>
        <v>50</v>
      </c>
      <c r="P900" s="8">
        <f t="shared" si="143"/>
        <v>16.5</v>
      </c>
      <c r="Q900" s="9">
        <f t="shared" si="144"/>
        <v>53.725000000000001</v>
      </c>
      <c r="R900" s="9">
        <f t="shared" si="145"/>
        <v>46.625</v>
      </c>
      <c r="S900" s="9">
        <f t="shared" si="146"/>
        <v>38.674999999999997</v>
      </c>
      <c r="T900" s="9">
        <f t="shared" si="147"/>
        <v>47.875</v>
      </c>
      <c r="U900" s="8">
        <f t="shared" si="148"/>
        <v>46.341666666666661</v>
      </c>
      <c r="V900" s="8">
        <f t="shared" si="149"/>
        <v>46.724999999999994</v>
      </c>
    </row>
    <row r="901" spans="1:22" ht="13.5" x14ac:dyDescent="0.25">
      <c r="A901" s="3">
        <f>RSI!A901</f>
        <v>43314</v>
      </c>
      <c r="B901" s="2">
        <f>RSI!B901</f>
        <v>8.0867000000000004</v>
      </c>
      <c r="C901" s="2">
        <f>RSI!I901</f>
        <v>58.834755256490105</v>
      </c>
      <c r="D901" s="2">
        <f>MACD!E901</f>
        <v>-5.7651247243134307E-2</v>
      </c>
      <c r="E901" s="2">
        <f>MACD!F901</f>
        <v>-4.2331640909703615E-2</v>
      </c>
      <c r="F901" s="2">
        <f>'Moving Avg'!D901</f>
        <v>8.0526999999999997</v>
      </c>
      <c r="G901" s="2">
        <f>'Moving Avg'!F901</f>
        <v>7.9581550000000023</v>
      </c>
      <c r="H901" s="2">
        <f>'Moving Avg'!G901</f>
        <v>7.858061999999995</v>
      </c>
      <c r="I901" s="2">
        <f>'Moving Avg'!H901</f>
        <v>7.7002574999999931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50</v>
      </c>
      <c r="P901" s="8">
        <f t="shared" si="143"/>
        <v>16.5</v>
      </c>
      <c r="Q901" s="9">
        <f t="shared" si="144"/>
        <v>34.475000000000001</v>
      </c>
      <c r="R901" s="9">
        <f t="shared" si="145"/>
        <v>35.625</v>
      </c>
      <c r="S901" s="9">
        <f t="shared" si="146"/>
        <v>30.425000000000001</v>
      </c>
      <c r="T901" s="9">
        <f t="shared" si="147"/>
        <v>34.125</v>
      </c>
      <c r="U901" s="8">
        <f t="shared" si="148"/>
        <v>33.508333333333333</v>
      </c>
      <c r="V901" s="8">
        <f t="shared" si="149"/>
        <v>33.662499999999994</v>
      </c>
    </row>
    <row r="902" spans="1:22" ht="13.5" x14ac:dyDescent="0.25">
      <c r="A902" s="3">
        <f>RSI!A902</f>
        <v>43315</v>
      </c>
      <c r="B902" s="2">
        <f>RSI!B902</f>
        <v>8.0935000000000006</v>
      </c>
      <c r="C902" s="2">
        <f>RSI!I902</f>
        <v>59.168431618226911</v>
      </c>
      <c r="D902" s="2">
        <f>MACD!E902</f>
        <v>-5.8978567577808505E-2</v>
      </c>
      <c r="E902" s="2">
        <f>MACD!F902</f>
        <v>-4.5661026243324597E-2</v>
      </c>
      <c r="F902" s="2">
        <f>'Moving Avg'!D902</f>
        <v>8.0486199999999997</v>
      </c>
      <c r="G902" s="2">
        <f>'Moving Avg'!F902</f>
        <v>7.9665950000000008</v>
      </c>
      <c r="H902" s="2">
        <f>'Moving Avg'!G902</f>
        <v>7.8692979999999952</v>
      </c>
      <c r="I902" s="2">
        <f>'Moving Avg'!H902</f>
        <v>7.6956249999999944</v>
      </c>
      <c r="J902" s="6" t="str">
        <f>OBV!F902</f>
        <v>BULLISH</v>
      </c>
      <c r="K902" s="6" t="str">
        <f>OBV!G902</f>
        <v>NEUTRAL</v>
      </c>
      <c r="L902" s="6" t="str">
        <f>OBV!H902</f>
        <v>BULLISH DIVERGENCE</v>
      </c>
      <c r="M902" s="8">
        <f t="shared" si="140"/>
        <v>25</v>
      </c>
      <c r="N902" s="8">
        <f t="shared" si="141"/>
        <v>45</v>
      </c>
      <c r="O902" s="8">
        <f t="shared" si="142"/>
        <v>50</v>
      </c>
      <c r="P902" s="8">
        <f t="shared" si="143"/>
        <v>66.5</v>
      </c>
      <c r="Q902" s="9">
        <f t="shared" si="144"/>
        <v>41.975000000000001</v>
      </c>
      <c r="R902" s="9">
        <f t="shared" si="145"/>
        <v>48.125</v>
      </c>
      <c r="S902" s="9">
        <f t="shared" si="146"/>
        <v>52.924999999999997</v>
      </c>
      <c r="T902" s="9">
        <f t="shared" si="147"/>
        <v>46.625</v>
      </c>
      <c r="U902" s="8">
        <f t="shared" si="148"/>
        <v>47.67499999999999</v>
      </c>
      <c r="V902" s="8">
        <f t="shared" si="149"/>
        <v>47.412499999999994</v>
      </c>
    </row>
    <row r="903" spans="1:22" ht="13.5" x14ac:dyDescent="0.25">
      <c r="A903" s="3">
        <f>RSI!A903</f>
        <v>43318</v>
      </c>
      <c r="B903" s="2">
        <f>RSI!B903</f>
        <v>8.0731000000000002</v>
      </c>
      <c r="C903" s="2">
        <f>RSI!I903</f>
        <v>57.65847717032964</v>
      </c>
      <c r="D903" s="2">
        <f>MACD!E903</f>
        <v>-5.9464889007220911E-2</v>
      </c>
      <c r="E903" s="2">
        <f>MACD!F903</f>
        <v>-4.8421798796103858E-2</v>
      </c>
      <c r="F903" s="2">
        <f>'Moving Avg'!D903</f>
        <v>8.0717400000000001</v>
      </c>
      <c r="G903" s="2">
        <f>'Moving Avg'!F903</f>
        <v>7.9772350000000021</v>
      </c>
      <c r="H903" s="2">
        <f>'Moving Avg'!G903</f>
        <v>7.8787079999999969</v>
      </c>
      <c r="I903" s="2">
        <f>'Moving Avg'!H903</f>
        <v>7.6908904999999939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25</v>
      </c>
      <c r="N903" s="8">
        <f t="shared" si="141"/>
        <v>45</v>
      </c>
      <c r="O903" s="8">
        <f t="shared" si="142"/>
        <v>50</v>
      </c>
      <c r="P903" s="8">
        <f t="shared" si="143"/>
        <v>83.5</v>
      </c>
      <c r="Q903" s="9">
        <f t="shared" si="144"/>
        <v>44.524999999999999</v>
      </c>
      <c r="R903" s="9">
        <f t="shared" si="145"/>
        <v>52.375</v>
      </c>
      <c r="S903" s="9">
        <f t="shared" si="146"/>
        <v>60.575000000000003</v>
      </c>
      <c r="T903" s="9">
        <f t="shared" si="147"/>
        <v>50.875</v>
      </c>
      <c r="U903" s="8">
        <f t="shared" si="148"/>
        <v>52.491666666666674</v>
      </c>
      <c r="V903" s="8">
        <f t="shared" si="149"/>
        <v>52.087500000000006</v>
      </c>
    </row>
    <row r="904" spans="1:22" ht="13.5" x14ac:dyDescent="0.25">
      <c r="A904" s="3">
        <f>RSI!A904</f>
        <v>43319</v>
      </c>
      <c r="B904" s="2">
        <f>RSI!B904</f>
        <v>8.0187000000000008</v>
      </c>
      <c r="C904" s="2">
        <f>RSI!I904</f>
        <v>53.721394945479418</v>
      </c>
      <c r="D904" s="2">
        <f>MACD!E904</f>
        <v>-6.0504999654114933E-2</v>
      </c>
      <c r="E904" s="2">
        <f>MACD!F904</f>
        <v>-5.0838438967706082E-2</v>
      </c>
      <c r="F904" s="2">
        <f>'Moving Avg'!D904</f>
        <v>8.0595000000000017</v>
      </c>
      <c r="G904" s="2">
        <f>'Moving Avg'!F904</f>
        <v>7.9916</v>
      </c>
      <c r="H904" s="2">
        <f>'Moving Avg'!G904</f>
        <v>7.8863859999999981</v>
      </c>
      <c r="I904" s="2">
        <f>'Moving Avg'!H904</f>
        <v>7.6858839999999944</v>
      </c>
      <c r="J904" s="6" t="str">
        <f>OBV!F904</f>
        <v>BEARISH</v>
      </c>
      <c r="K904" s="6" t="str">
        <f>OBV!G904</f>
        <v>NEUTRAL</v>
      </c>
      <c r="L904" s="6" t="str">
        <f>OBV!H904</f>
        <v>CONFIRMED BEARISH</v>
      </c>
      <c r="M904" s="8">
        <f t="shared" si="140"/>
        <v>25</v>
      </c>
      <c r="N904" s="8">
        <f t="shared" si="141"/>
        <v>45</v>
      </c>
      <c r="O904" s="8">
        <f t="shared" si="142"/>
        <v>50</v>
      </c>
      <c r="P904" s="8">
        <f t="shared" si="143"/>
        <v>16.5</v>
      </c>
      <c r="Q904" s="9">
        <f t="shared" si="144"/>
        <v>34.475000000000001</v>
      </c>
      <c r="R904" s="9">
        <f t="shared" si="145"/>
        <v>35.625</v>
      </c>
      <c r="S904" s="9">
        <f t="shared" si="146"/>
        <v>30.425000000000001</v>
      </c>
      <c r="T904" s="9">
        <f t="shared" si="147"/>
        <v>34.125</v>
      </c>
      <c r="U904" s="8">
        <f t="shared" si="148"/>
        <v>33.508333333333333</v>
      </c>
      <c r="V904" s="8">
        <f t="shared" si="149"/>
        <v>33.662499999999994</v>
      </c>
    </row>
    <row r="905" spans="1:22" ht="13.5" x14ac:dyDescent="0.25">
      <c r="A905" s="3">
        <f>RSI!A905</f>
        <v>43320</v>
      </c>
      <c r="B905" s="2">
        <f>RSI!B905</f>
        <v>8.0119000000000007</v>
      </c>
      <c r="C905" s="2">
        <f>RSI!I905</f>
        <v>53.232090082673935</v>
      </c>
      <c r="D905" s="2">
        <f>MACD!E905</f>
        <v>-2.476713762926952E-2</v>
      </c>
      <c r="E905" s="2">
        <f>MACD!F905</f>
        <v>-4.5624178700018773E-2</v>
      </c>
      <c r="F905" s="2">
        <f>'Moving Avg'!D905</f>
        <v>8.0567799999999998</v>
      </c>
      <c r="G905" s="2">
        <f>'Moving Avg'!F905</f>
        <v>8.0056249999999984</v>
      </c>
      <c r="H905" s="2">
        <f>'Moving Avg'!G905</f>
        <v>7.8932839999999986</v>
      </c>
      <c r="I905" s="2">
        <f>'Moving Avg'!H905</f>
        <v>7.6808759999999943</v>
      </c>
      <c r="J905" s="6" t="str">
        <f>OBV!F905</f>
        <v>BEARISH</v>
      </c>
      <c r="K905" s="6" t="str">
        <f>OBV!G905</f>
        <v>NEUTRAL</v>
      </c>
      <c r="L905" s="6" t="str">
        <f>OBV!H905</f>
        <v>CONFIRMED BEARISH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16.5</v>
      </c>
      <c r="Q905" s="9">
        <f t="shared" si="144"/>
        <v>18.725000000000001</v>
      </c>
      <c r="R905" s="9">
        <f t="shared" si="145"/>
        <v>26.625</v>
      </c>
      <c r="S905" s="9">
        <f t="shared" si="146"/>
        <v>23.675000000000001</v>
      </c>
      <c r="T905" s="9">
        <f t="shared" si="147"/>
        <v>22.875</v>
      </c>
      <c r="U905" s="8">
        <f t="shared" si="148"/>
        <v>23.008333333333336</v>
      </c>
      <c r="V905" s="8">
        <f t="shared" si="149"/>
        <v>22.975000000000001</v>
      </c>
    </row>
    <row r="906" spans="1:22" ht="13.5" x14ac:dyDescent="0.25">
      <c r="A906" s="3">
        <f>RSI!A906</f>
        <v>43321</v>
      </c>
      <c r="B906" s="2">
        <f>RSI!B906</f>
        <v>7.9574999999999996</v>
      </c>
      <c r="C906" s="2">
        <f>RSI!I906</f>
        <v>49.35887037483154</v>
      </c>
      <c r="D906" s="2">
        <f>MACD!E906</f>
        <v>9.2493313375383579E-3</v>
      </c>
      <c r="E906" s="2">
        <f>MACD!F906</f>
        <v>-3.4649476692507349E-2</v>
      </c>
      <c r="F906" s="2">
        <f>'Moving Avg'!D906</f>
        <v>8.0309400000000011</v>
      </c>
      <c r="G906" s="2">
        <f>'Moving Avg'!F906</f>
        <v>8.0108100000000011</v>
      </c>
      <c r="H906" s="2">
        <f>'Moving Avg'!G906</f>
        <v>7.8990939999999989</v>
      </c>
      <c r="I906" s="2">
        <f>'Moving Avg'!H906</f>
        <v>7.6752414999999941</v>
      </c>
      <c r="J906" s="6" t="str">
        <f>OBV!F906</f>
        <v>BEARISH</v>
      </c>
      <c r="K906" s="6" t="str">
        <f>OBV!G906</f>
        <v>WEAK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0</v>
      </c>
      <c r="Q906" s="9">
        <f t="shared" si="144"/>
        <v>16.25</v>
      </c>
      <c r="R906" s="9">
        <f t="shared" si="145"/>
        <v>22.5</v>
      </c>
      <c r="S906" s="9">
        <f t="shared" si="146"/>
        <v>16.25</v>
      </c>
      <c r="T906" s="9">
        <f t="shared" si="147"/>
        <v>18.75</v>
      </c>
      <c r="U906" s="8">
        <f t="shared" si="148"/>
        <v>18.333333333333332</v>
      </c>
      <c r="V906" s="8">
        <f t="shared" si="149"/>
        <v>18.4375</v>
      </c>
    </row>
    <row r="907" spans="1:22" ht="13.5" x14ac:dyDescent="0.25">
      <c r="A907" s="3">
        <f>RSI!A907</f>
        <v>43322</v>
      </c>
      <c r="B907" s="2">
        <f>RSI!B907</f>
        <v>7.9574999999999996</v>
      </c>
      <c r="C907" s="2">
        <f>RSI!I907</f>
        <v>49.358870374831547</v>
      </c>
      <c r="D907" s="2">
        <f>MACD!E907</f>
        <v>3.0796714928768232E-2</v>
      </c>
      <c r="E907" s="2">
        <f>MACD!F907</f>
        <v>-2.1560238368252233E-2</v>
      </c>
      <c r="F907" s="2">
        <f>'Moving Avg'!D907</f>
        <v>8.0037399999999987</v>
      </c>
      <c r="G907" s="2">
        <f>'Moving Avg'!F907</f>
        <v>8.0124500000000012</v>
      </c>
      <c r="H907" s="2">
        <f>'Moving Avg'!G907</f>
        <v>7.9049039999999993</v>
      </c>
      <c r="I907" s="2">
        <f>'Moving Avg'!H907</f>
        <v>7.6696389999999921</v>
      </c>
      <c r="J907" s="6" t="str">
        <f>OBV!F907</f>
        <v>BEARISH</v>
      </c>
      <c r="K907" s="6" t="str">
        <f>OBV!G907</f>
        <v>WEAK</v>
      </c>
      <c r="L907" s="6" t="str">
        <f>OBV!H907</f>
        <v>CONFIRMED BEARISH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0</v>
      </c>
      <c r="Q907" s="9">
        <f t="shared" si="144"/>
        <v>16.25</v>
      </c>
      <c r="R907" s="9">
        <f t="shared" si="145"/>
        <v>22.5</v>
      </c>
      <c r="S907" s="9">
        <f t="shared" si="146"/>
        <v>16.25</v>
      </c>
      <c r="T907" s="9">
        <f t="shared" si="147"/>
        <v>18.75</v>
      </c>
      <c r="U907" s="8">
        <f t="shared" si="148"/>
        <v>18.333333333333332</v>
      </c>
      <c r="V907" s="8">
        <f t="shared" si="149"/>
        <v>18.4375</v>
      </c>
    </row>
    <row r="908" spans="1:22" ht="13.5" x14ac:dyDescent="0.25">
      <c r="A908" s="3">
        <f>RSI!A908</f>
        <v>43326</v>
      </c>
      <c r="B908" s="2">
        <f>RSI!B908</f>
        <v>7.9574999999999996</v>
      </c>
      <c r="C908" s="2">
        <f>RSI!I908</f>
        <v>49.35887037483154</v>
      </c>
      <c r="D908" s="2">
        <f>MACD!E908</f>
        <v>2.5048406176271243E-2</v>
      </c>
      <c r="E908" s="2">
        <f>MACD!F908</f>
        <v>-1.2238509459347537E-2</v>
      </c>
      <c r="F908" s="2">
        <f>'Moving Avg'!D908</f>
        <v>7.9806199999999992</v>
      </c>
      <c r="G908" s="2">
        <f>'Moving Avg'!F908</f>
        <v>8.0140900000000013</v>
      </c>
      <c r="H908" s="2">
        <f>'Moving Avg'!G908</f>
        <v>7.9100699999999993</v>
      </c>
      <c r="I908" s="2">
        <f>'Moving Avg'!H908</f>
        <v>7.6640364999999928</v>
      </c>
      <c r="J908" s="6" t="str">
        <f>OBV!F908</f>
        <v>BEARISH</v>
      </c>
      <c r="K908" s="6" t="str">
        <f>OBV!G908</f>
        <v>WEAK</v>
      </c>
      <c r="L908" s="6" t="str">
        <f>OBV!H908</f>
        <v>CONFIRMED BEARISH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0</v>
      </c>
      <c r="Q908" s="9">
        <f t="shared" si="144"/>
        <v>16.25</v>
      </c>
      <c r="R908" s="9">
        <f t="shared" si="145"/>
        <v>22.5</v>
      </c>
      <c r="S908" s="9">
        <f t="shared" si="146"/>
        <v>16.25</v>
      </c>
      <c r="T908" s="9">
        <f t="shared" si="147"/>
        <v>18.75</v>
      </c>
      <c r="U908" s="8">
        <f t="shared" si="148"/>
        <v>18.333333333333332</v>
      </c>
      <c r="V908" s="8">
        <f t="shared" si="149"/>
        <v>18.4375</v>
      </c>
    </row>
    <row r="909" spans="1:22" ht="13.5" x14ac:dyDescent="0.25">
      <c r="A909" s="3">
        <f>RSI!A909</f>
        <v>43327</v>
      </c>
      <c r="B909" s="2">
        <f>RSI!B909</f>
        <v>7.9915000000000003</v>
      </c>
      <c r="C909" s="2">
        <f>RSI!I909</f>
        <v>52.080594503265779</v>
      </c>
      <c r="D909" s="2">
        <f>MACD!E909</f>
        <v>3.6571544262762323E-2</v>
      </c>
      <c r="E909" s="2">
        <f>MACD!F909</f>
        <v>-2.4764987149255655E-3</v>
      </c>
      <c r="F909" s="2">
        <f>'Moving Avg'!D909</f>
        <v>7.9751799999999999</v>
      </c>
      <c r="G909" s="2">
        <f>'Moving Avg'!F909</f>
        <v>8.0161400000000018</v>
      </c>
      <c r="H909" s="2">
        <f>'Moving Avg'!G909</f>
        <v>7.915271999999999</v>
      </c>
      <c r="I909" s="2">
        <f>'Moving Avg'!H909</f>
        <v>7.6586039999999933</v>
      </c>
      <c r="J909" s="6" t="str">
        <f>OBV!F909</f>
        <v>BULLISH</v>
      </c>
      <c r="K909" s="6" t="str">
        <f>OBV!G909</f>
        <v>NEUTRAL</v>
      </c>
      <c r="L909" s="6" t="str">
        <f>OBV!H909</f>
        <v>BULLISH DIVERGENCE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66.5</v>
      </c>
      <c r="Q909" s="9">
        <f t="shared" si="144"/>
        <v>26.225000000000001</v>
      </c>
      <c r="R909" s="9">
        <f t="shared" si="145"/>
        <v>39.125</v>
      </c>
      <c r="S909" s="9">
        <f t="shared" si="146"/>
        <v>46.174999999999997</v>
      </c>
      <c r="T909" s="9">
        <f t="shared" si="147"/>
        <v>35.375</v>
      </c>
      <c r="U909" s="8">
        <f t="shared" si="148"/>
        <v>37.174999999999997</v>
      </c>
      <c r="V909" s="8">
        <f t="shared" si="149"/>
        <v>36.724999999999994</v>
      </c>
    </row>
    <row r="910" spans="1:22" ht="13.5" x14ac:dyDescent="0.25">
      <c r="A910" s="3">
        <f>RSI!A910</f>
        <v>43328</v>
      </c>
      <c r="B910" s="2">
        <f>RSI!B910</f>
        <v>8.0119000000000007</v>
      </c>
      <c r="C910" s="2">
        <f>RSI!I910</f>
        <v>53.688875673427226</v>
      </c>
      <c r="D910" s="2">
        <f>MACD!E910</f>
        <v>3.6309939695051696E-2</v>
      </c>
      <c r="E910" s="2">
        <f>MACD!F910</f>
        <v>5.2807889670698866E-3</v>
      </c>
      <c r="F910" s="2">
        <f>'Moving Avg'!D910</f>
        <v>7.9751799999999999</v>
      </c>
      <c r="G910" s="2">
        <f>'Moving Avg'!F910</f>
        <v>8.0221100000000014</v>
      </c>
      <c r="H910" s="2">
        <f>'Moving Avg'!G910</f>
        <v>7.9208819999999989</v>
      </c>
      <c r="I910" s="2">
        <f>'Moving Avg'!H910</f>
        <v>7.6535634999999944</v>
      </c>
      <c r="J910" s="6" t="str">
        <f>OBV!F910</f>
        <v>BULLISH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49.5</v>
      </c>
      <c r="Q910" s="9">
        <f t="shared" si="144"/>
        <v>23.675000000000001</v>
      </c>
      <c r="R910" s="9">
        <f t="shared" si="145"/>
        <v>34.875</v>
      </c>
      <c r="S910" s="9">
        <f t="shared" si="146"/>
        <v>38.525000000000006</v>
      </c>
      <c r="T910" s="9">
        <f t="shared" si="147"/>
        <v>31.125</v>
      </c>
      <c r="U910" s="8">
        <f t="shared" si="148"/>
        <v>32.358333333333334</v>
      </c>
      <c r="V910" s="8">
        <f t="shared" si="149"/>
        <v>32.049999999999997</v>
      </c>
    </row>
    <row r="911" spans="1:22" ht="13.5" x14ac:dyDescent="0.25">
      <c r="A911" s="3">
        <f>RSI!A911</f>
        <v>43329</v>
      </c>
      <c r="B911" s="2">
        <f>RSI!B911</f>
        <v>8.0119000000000007</v>
      </c>
      <c r="C911" s="2">
        <f>RSI!I911</f>
        <v>53.688875673427226</v>
      </c>
      <c r="D911" s="2">
        <f>MACD!E911</f>
        <v>4.5261560735221806E-2</v>
      </c>
      <c r="E911" s="2">
        <f>MACD!F911</f>
        <v>1.3276943320700271E-2</v>
      </c>
      <c r="F911" s="2">
        <f>'Moving Avg'!D911</f>
        <v>7.9860600000000002</v>
      </c>
      <c r="G911" s="2">
        <f>'Moving Avg'!F911</f>
        <v>8.0248600000000003</v>
      </c>
      <c r="H911" s="2">
        <f>'Moving Avg'!G911</f>
        <v>7.9239140000000008</v>
      </c>
      <c r="I911" s="2">
        <f>'Moving Avg'!H911</f>
        <v>7.6485229999999946</v>
      </c>
      <c r="J911" s="6" t="str">
        <f>OBV!F911</f>
        <v>BULLISH</v>
      </c>
      <c r="K911" s="6" t="str">
        <f>OBV!G911</f>
        <v>STRONG</v>
      </c>
      <c r="L911" s="6" t="str">
        <f>OBV!H911</f>
        <v>CONFIRMED BULLISH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100</v>
      </c>
      <c r="Q911" s="9">
        <f t="shared" si="144"/>
        <v>31.25</v>
      </c>
      <c r="R911" s="9">
        <f t="shared" si="145"/>
        <v>47.5</v>
      </c>
      <c r="S911" s="9">
        <f t="shared" si="146"/>
        <v>61.25</v>
      </c>
      <c r="T911" s="9">
        <f t="shared" si="147"/>
        <v>43.75</v>
      </c>
      <c r="U911" s="8">
        <f t="shared" si="148"/>
        <v>46.666666666666664</v>
      </c>
      <c r="V911" s="8">
        <f t="shared" si="149"/>
        <v>45.9375</v>
      </c>
    </row>
    <row r="912" spans="1:22" ht="13.5" x14ac:dyDescent="0.25">
      <c r="A912" s="3">
        <f>RSI!A912</f>
        <v>43332</v>
      </c>
      <c r="B912" s="2">
        <f>RSI!B912</f>
        <v>8.0119000000000007</v>
      </c>
      <c r="C912" s="2">
        <f>RSI!I912</f>
        <v>53.688875673427226</v>
      </c>
      <c r="D912" s="2">
        <f>MACD!E912</f>
        <v>5.3657713279683605E-2</v>
      </c>
      <c r="E912" s="2">
        <f>MACD!F912</f>
        <v>2.1353097312496939E-2</v>
      </c>
      <c r="F912" s="2">
        <f>'Moving Avg'!D912</f>
        <v>7.9969400000000004</v>
      </c>
      <c r="G912" s="2">
        <f>'Moving Avg'!F912</f>
        <v>8.0279299999999996</v>
      </c>
      <c r="H912" s="2">
        <f>'Moving Avg'!G912</f>
        <v>7.9270760000000022</v>
      </c>
      <c r="I912" s="2">
        <f>'Moving Avg'!H912</f>
        <v>7.6431924999999943</v>
      </c>
      <c r="J912" s="6" t="str">
        <f>OBV!F912</f>
        <v>BULLISH</v>
      </c>
      <c r="K912" s="6" t="str">
        <f>OBV!G912</f>
        <v>STRONG</v>
      </c>
      <c r="L912" s="6" t="str">
        <f>OBV!H912</f>
        <v>CONFIRMED BULLISH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100</v>
      </c>
      <c r="Q912" s="9">
        <f t="shared" si="144"/>
        <v>31.25</v>
      </c>
      <c r="R912" s="9">
        <f t="shared" si="145"/>
        <v>47.5</v>
      </c>
      <c r="S912" s="9">
        <f t="shared" si="146"/>
        <v>61.25</v>
      </c>
      <c r="T912" s="9">
        <f t="shared" si="147"/>
        <v>43.75</v>
      </c>
      <c r="U912" s="8">
        <f t="shared" si="148"/>
        <v>46.666666666666664</v>
      </c>
      <c r="V912" s="8">
        <f t="shared" si="149"/>
        <v>45.9375</v>
      </c>
    </row>
    <row r="913" spans="1:22" ht="13.5" x14ac:dyDescent="0.25">
      <c r="A913" s="3">
        <f>RSI!A913</f>
        <v>43335</v>
      </c>
      <c r="B913" s="2">
        <f>RSI!B913</f>
        <v>7.9710999999999999</v>
      </c>
      <c r="C913" s="2">
        <f>RSI!I913</f>
        <v>49.535941711356074</v>
      </c>
      <c r="D913" s="2">
        <f>MACD!E913</f>
        <v>6.0438086774292188E-2</v>
      </c>
      <c r="E913" s="2">
        <f>MACD!F913</f>
        <v>2.9170095204855993E-2</v>
      </c>
      <c r="F913" s="2">
        <f>'Moving Avg'!D913</f>
        <v>7.9996600000000004</v>
      </c>
      <c r="G913" s="2">
        <f>'Moving Avg'!F913</f>
        <v>8.0289599999999997</v>
      </c>
      <c r="H913" s="2">
        <f>'Moving Avg'!G913</f>
        <v>7.930582000000002</v>
      </c>
      <c r="I913" s="2">
        <f>'Moving Avg'!H913</f>
        <v>7.6376904999999944</v>
      </c>
      <c r="J913" s="6" t="str">
        <f>OBV!F913</f>
        <v>BULLISH</v>
      </c>
      <c r="K913" s="6" t="str">
        <f>OBV!G913</f>
        <v>STRONG</v>
      </c>
      <c r="L913" s="6" t="str">
        <f>OBV!H913</f>
        <v>CONFIRMED BULLISH</v>
      </c>
      <c r="M913" s="8">
        <f t="shared" si="140"/>
        <v>25</v>
      </c>
      <c r="N913" s="8">
        <f t="shared" si="141"/>
        <v>0</v>
      </c>
      <c r="O913" s="8">
        <f t="shared" si="142"/>
        <v>50</v>
      </c>
      <c r="P913" s="8">
        <f t="shared" si="143"/>
        <v>100</v>
      </c>
      <c r="Q913" s="9">
        <f t="shared" si="144"/>
        <v>31.25</v>
      </c>
      <c r="R913" s="9">
        <f t="shared" si="145"/>
        <v>47.5</v>
      </c>
      <c r="S913" s="9">
        <f t="shared" si="146"/>
        <v>61.25</v>
      </c>
      <c r="T913" s="9">
        <f t="shared" si="147"/>
        <v>43.75</v>
      </c>
      <c r="U913" s="8">
        <f t="shared" si="148"/>
        <v>46.666666666666664</v>
      </c>
      <c r="V913" s="8">
        <f t="shared" si="149"/>
        <v>45.9375</v>
      </c>
    </row>
    <row r="914" spans="1:22" ht="13.5" x14ac:dyDescent="0.25">
      <c r="A914" s="3">
        <f>RSI!A914</f>
        <v>43336</v>
      </c>
      <c r="B914" s="2">
        <f>RSI!B914</f>
        <v>7.9710999999999999</v>
      </c>
      <c r="C914" s="2">
        <f>RSI!I914</f>
        <v>49.535941711356081</v>
      </c>
      <c r="D914" s="2">
        <f>MACD!E914</f>
        <v>5.7854754477769887E-2</v>
      </c>
      <c r="E914" s="2">
        <f>MACD!F914</f>
        <v>3.4907027059438774E-2</v>
      </c>
      <c r="F914" s="2">
        <f>'Moving Avg'!D914</f>
        <v>7.9955799999999995</v>
      </c>
      <c r="G914" s="2">
        <f>'Moving Avg'!F914</f>
        <v>8.0312799999999989</v>
      </c>
      <c r="H914" s="2">
        <f>'Moving Avg'!G914</f>
        <v>7.9340880000000018</v>
      </c>
      <c r="I914" s="2">
        <f>'Moving Avg'!H914</f>
        <v>7.6324459999999945</v>
      </c>
      <c r="J914" s="6" t="str">
        <f>OBV!F914</f>
        <v>BULLISH</v>
      </c>
      <c r="K914" s="6" t="str">
        <f>OBV!G914</f>
        <v>NEUTRAL</v>
      </c>
      <c r="L914" s="6" t="str">
        <f>OBV!H914</f>
        <v>BULLISH DIVERGENCE</v>
      </c>
      <c r="M914" s="8">
        <f t="shared" si="140"/>
        <v>25</v>
      </c>
      <c r="N914" s="8">
        <f t="shared" si="141"/>
        <v>0</v>
      </c>
      <c r="O914" s="8">
        <f t="shared" si="142"/>
        <v>50</v>
      </c>
      <c r="P914" s="8">
        <f t="shared" si="143"/>
        <v>66.5</v>
      </c>
      <c r="Q914" s="9">
        <f t="shared" si="144"/>
        <v>26.225000000000001</v>
      </c>
      <c r="R914" s="9">
        <f t="shared" si="145"/>
        <v>39.125</v>
      </c>
      <c r="S914" s="9">
        <f t="shared" si="146"/>
        <v>46.174999999999997</v>
      </c>
      <c r="T914" s="9">
        <f t="shared" si="147"/>
        <v>35.375</v>
      </c>
      <c r="U914" s="8">
        <f t="shared" si="148"/>
        <v>37.174999999999997</v>
      </c>
      <c r="V914" s="8">
        <f t="shared" si="149"/>
        <v>36.724999999999994</v>
      </c>
    </row>
    <row r="915" spans="1:22" ht="13.5" x14ac:dyDescent="0.25">
      <c r="A915" s="3">
        <f>RSI!A915</f>
        <v>43339</v>
      </c>
      <c r="B915" s="2">
        <f>RSI!B915</f>
        <v>7.9574999999999996</v>
      </c>
      <c r="C915" s="2">
        <f>RSI!I915</f>
        <v>48.097663801383597</v>
      </c>
      <c r="D915" s="2">
        <f>MACD!E915</f>
        <v>5.5675166445135815E-2</v>
      </c>
      <c r="E915" s="2">
        <f>MACD!F915</f>
        <v>3.9060654936578183E-2</v>
      </c>
      <c r="F915" s="2">
        <f>'Moving Avg'!D915</f>
        <v>7.984700000000001</v>
      </c>
      <c r="G915" s="2">
        <f>'Moving Avg'!F915</f>
        <v>8.0210800000000013</v>
      </c>
      <c r="H915" s="2">
        <f>'Moving Avg'!G915</f>
        <v>7.9373220000000018</v>
      </c>
      <c r="I915" s="2">
        <f>'Moving Avg'!H915</f>
        <v>7.627133499999994</v>
      </c>
      <c r="J915" s="6" t="str">
        <f>OBV!F915</f>
        <v>BEARISH</v>
      </c>
      <c r="K915" s="6" t="str">
        <f>OBV!G915</f>
        <v>NEUTRAL</v>
      </c>
      <c r="L915" s="6" t="str">
        <f>OBV!H915</f>
        <v>CONFIRMED BEARISH</v>
      </c>
      <c r="M915" s="8">
        <f t="shared" si="140"/>
        <v>25</v>
      </c>
      <c r="N915" s="8">
        <f t="shared" si="141"/>
        <v>0</v>
      </c>
      <c r="O915" s="8">
        <f t="shared" si="142"/>
        <v>50</v>
      </c>
      <c r="P915" s="8">
        <f t="shared" si="143"/>
        <v>16.5</v>
      </c>
      <c r="Q915" s="9">
        <f t="shared" si="144"/>
        <v>18.725000000000001</v>
      </c>
      <c r="R915" s="9">
        <f t="shared" si="145"/>
        <v>26.625</v>
      </c>
      <c r="S915" s="9">
        <f t="shared" si="146"/>
        <v>23.675000000000001</v>
      </c>
      <c r="T915" s="9">
        <f t="shared" si="147"/>
        <v>22.875</v>
      </c>
      <c r="U915" s="8">
        <f t="shared" si="148"/>
        <v>23.008333333333336</v>
      </c>
      <c r="V915" s="8">
        <f t="shared" si="149"/>
        <v>22.975000000000001</v>
      </c>
    </row>
    <row r="916" spans="1:22" ht="13.5" x14ac:dyDescent="0.25">
      <c r="A916" s="3">
        <f>RSI!A916</f>
        <v>43340</v>
      </c>
      <c r="B916" s="2">
        <f>RSI!B916</f>
        <v>7.9574999999999996</v>
      </c>
      <c r="C916" s="2">
        <f>RSI!I916</f>
        <v>48.097663801383597</v>
      </c>
      <c r="D916" s="2">
        <f>MACD!E916</f>
        <v>4.5583749423042441E-2</v>
      </c>
      <c r="E916" s="2">
        <f>MACD!F916</f>
        <v>4.0365273833871035E-2</v>
      </c>
      <c r="F916" s="2">
        <f>'Moving Avg'!D916</f>
        <v>7.9738200000000008</v>
      </c>
      <c r="G916" s="2">
        <f>'Moving Avg'!F916</f>
        <v>8.0108800000000002</v>
      </c>
      <c r="H916" s="2">
        <f>'Moving Avg'!G916</f>
        <v>7.9392660000000008</v>
      </c>
      <c r="I916" s="2">
        <f>'Moving Avg'!H916</f>
        <v>7.6218209999999953</v>
      </c>
      <c r="J916" s="6" t="str">
        <f>OBV!F916</f>
        <v>BEARISH</v>
      </c>
      <c r="K916" s="6" t="str">
        <f>OBV!G916</f>
        <v>NEUTRAL</v>
      </c>
      <c r="L916" s="6" t="str">
        <f>OBV!H916</f>
        <v>CONFIRMED BEARISH</v>
      </c>
      <c r="M916" s="8">
        <f t="shared" si="140"/>
        <v>25</v>
      </c>
      <c r="N916" s="8">
        <f t="shared" si="141"/>
        <v>0</v>
      </c>
      <c r="O916" s="8">
        <f t="shared" si="142"/>
        <v>50</v>
      </c>
      <c r="P916" s="8">
        <f t="shared" si="143"/>
        <v>16.5</v>
      </c>
      <c r="Q916" s="9">
        <f t="shared" si="144"/>
        <v>18.725000000000001</v>
      </c>
      <c r="R916" s="9">
        <f t="shared" si="145"/>
        <v>26.625</v>
      </c>
      <c r="S916" s="9">
        <f t="shared" si="146"/>
        <v>23.675000000000001</v>
      </c>
      <c r="T916" s="9">
        <f t="shared" si="147"/>
        <v>22.875</v>
      </c>
      <c r="U916" s="8">
        <f t="shared" si="148"/>
        <v>23.008333333333336</v>
      </c>
      <c r="V916" s="8">
        <f t="shared" si="149"/>
        <v>22.975000000000001</v>
      </c>
    </row>
    <row r="917" spans="1:22" ht="13.5" x14ac:dyDescent="0.25">
      <c r="A917" s="3">
        <f>RSI!A917</f>
        <v>43341</v>
      </c>
      <c r="B917" s="2">
        <f>RSI!B917</f>
        <v>7.8215000000000003</v>
      </c>
      <c r="C917" s="2">
        <f>RSI!I917</f>
        <v>35.981377244882964</v>
      </c>
      <c r="D917" s="2">
        <f>MACD!E917</f>
        <v>4.7231969711450716E-2</v>
      </c>
      <c r="E917" s="2">
        <f>MACD!F917</f>
        <v>4.1738613009386978E-2</v>
      </c>
      <c r="F917" s="2">
        <f>'Moving Avg'!D917</f>
        <v>7.93574</v>
      </c>
      <c r="G917" s="2">
        <f>'Moving Avg'!F917</f>
        <v>7.9962600000000013</v>
      </c>
      <c r="H917" s="2">
        <f>'Moving Avg'!G917</f>
        <v>7.9369440000000004</v>
      </c>
      <c r="I917" s="2">
        <f>'Moving Avg'!H917</f>
        <v>7.6158284999999957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50</v>
      </c>
      <c r="P917" s="8">
        <f t="shared" si="143"/>
        <v>16.5</v>
      </c>
      <c r="Q917" s="9">
        <f t="shared" si="144"/>
        <v>18.725000000000001</v>
      </c>
      <c r="R917" s="9">
        <f t="shared" si="145"/>
        <v>26.625</v>
      </c>
      <c r="S917" s="9">
        <f t="shared" si="146"/>
        <v>23.675000000000001</v>
      </c>
      <c r="T917" s="9">
        <f t="shared" si="147"/>
        <v>22.875</v>
      </c>
      <c r="U917" s="8">
        <f t="shared" si="148"/>
        <v>23.008333333333336</v>
      </c>
      <c r="V917" s="8">
        <f t="shared" si="149"/>
        <v>22.975000000000001</v>
      </c>
    </row>
    <row r="918" spans="1:22" ht="13.5" x14ac:dyDescent="0.25">
      <c r="A918" s="3">
        <f>RSI!A918</f>
        <v>43342</v>
      </c>
      <c r="B918" s="2">
        <f>RSI!B918</f>
        <v>7.9710999999999999</v>
      </c>
      <c r="C918" s="2">
        <f>RSI!I918</f>
        <v>50.694850449670326</v>
      </c>
      <c r="D918" s="2">
        <f>MACD!E918</f>
        <v>3.8453430396542032E-2</v>
      </c>
      <c r="E918" s="2">
        <f>MACD!F918</f>
        <v>4.108157648681799E-2</v>
      </c>
      <c r="F918" s="2">
        <f>'Moving Avg'!D918</f>
        <v>7.93574</v>
      </c>
      <c r="G918" s="2">
        <f>'Moving Avg'!F918</f>
        <v>7.9969400000000022</v>
      </c>
      <c r="H918" s="2">
        <f>'Moving Avg'!G918</f>
        <v>7.9372280000000002</v>
      </c>
      <c r="I918" s="2">
        <f>'Moving Avg'!H918</f>
        <v>7.6105839999999976</v>
      </c>
      <c r="J918" s="6" t="str">
        <f>OBV!F918</f>
        <v>BEARISH</v>
      </c>
      <c r="K918" s="6" t="str">
        <f>OBV!G918</f>
        <v>NEUTRAL</v>
      </c>
      <c r="L918" s="6" t="str">
        <f>OBV!H918</f>
        <v>NEUTRAL</v>
      </c>
      <c r="M918" s="8">
        <f t="shared" si="140"/>
        <v>25</v>
      </c>
      <c r="N918" s="8">
        <f t="shared" si="141"/>
        <v>45</v>
      </c>
      <c r="O918" s="8">
        <f t="shared" si="142"/>
        <v>50</v>
      </c>
      <c r="P918" s="8">
        <f t="shared" si="143"/>
        <v>16.5</v>
      </c>
      <c r="Q918" s="9">
        <f t="shared" si="144"/>
        <v>34.475000000000001</v>
      </c>
      <c r="R918" s="9">
        <f t="shared" si="145"/>
        <v>35.625</v>
      </c>
      <c r="S918" s="9">
        <f t="shared" si="146"/>
        <v>30.425000000000001</v>
      </c>
      <c r="T918" s="9">
        <f t="shared" si="147"/>
        <v>34.125</v>
      </c>
      <c r="U918" s="8">
        <f t="shared" si="148"/>
        <v>33.508333333333333</v>
      </c>
      <c r="V918" s="8">
        <f t="shared" si="149"/>
        <v>33.662499999999994</v>
      </c>
    </row>
    <row r="919" spans="1:22" ht="13.5" x14ac:dyDescent="0.25">
      <c r="A919" s="3">
        <f>RSI!A919</f>
        <v>43343</v>
      </c>
      <c r="B919" s="2">
        <f>RSI!B919</f>
        <v>7.9574999999999996</v>
      </c>
      <c r="C919" s="2">
        <f>RSI!I919</f>
        <v>49.579269730481407</v>
      </c>
      <c r="D919" s="2">
        <f>MACD!E919</f>
        <v>3.7220632581196789E-2</v>
      </c>
      <c r="E919" s="2">
        <f>MACD!F919</f>
        <v>4.0309387705693756E-2</v>
      </c>
      <c r="F919" s="2">
        <f>'Moving Avg'!D919</f>
        <v>7.9330199999999991</v>
      </c>
      <c r="G919" s="2">
        <f>'Moving Avg'!F919</f>
        <v>7.990820000000002</v>
      </c>
      <c r="H919" s="2">
        <f>'Moving Avg'!G919</f>
        <v>7.9353059999999997</v>
      </c>
      <c r="I919" s="2">
        <f>'Moving Avg'!H919</f>
        <v>7.605271499999998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0"/>
        <v>25</v>
      </c>
      <c r="N919" s="8">
        <f t="shared" si="141"/>
        <v>45</v>
      </c>
      <c r="O919" s="8">
        <f t="shared" si="142"/>
        <v>50</v>
      </c>
      <c r="P919" s="8">
        <f t="shared" si="143"/>
        <v>16.5</v>
      </c>
      <c r="Q919" s="9">
        <f t="shared" si="144"/>
        <v>34.475000000000001</v>
      </c>
      <c r="R919" s="9">
        <f t="shared" si="145"/>
        <v>35.625</v>
      </c>
      <c r="S919" s="9">
        <f t="shared" si="146"/>
        <v>30.425000000000001</v>
      </c>
      <c r="T919" s="9">
        <f t="shared" si="147"/>
        <v>34.125</v>
      </c>
      <c r="U919" s="8">
        <f t="shared" si="148"/>
        <v>33.508333333333333</v>
      </c>
      <c r="V919" s="8">
        <f t="shared" si="149"/>
        <v>33.662499999999994</v>
      </c>
    </row>
    <row r="920" spans="1:22" ht="13.5" x14ac:dyDescent="0.25">
      <c r="A920" s="3">
        <f>RSI!A920</f>
        <v>43346</v>
      </c>
      <c r="B920" s="2">
        <f>RSI!B920</f>
        <v>7.9439000000000002</v>
      </c>
      <c r="C920" s="2">
        <f>RSI!I920</f>
        <v>48.431512934783221</v>
      </c>
      <c r="D920" s="2">
        <f>MACD!E920</f>
        <v>4.036393192722354E-2</v>
      </c>
      <c r="E920" s="2">
        <f>MACD!F920</f>
        <v>4.0320296549999718E-2</v>
      </c>
      <c r="F920" s="2">
        <f>'Moving Avg'!D920</f>
        <v>7.9302999999999999</v>
      </c>
      <c r="G920" s="2">
        <f>'Moving Avg'!F920</f>
        <v>7.9867400000000019</v>
      </c>
      <c r="H920" s="2">
        <f>'Moving Avg'!G920</f>
        <v>7.9349159999999985</v>
      </c>
      <c r="I920" s="2">
        <f>'Moving Avg'!H920</f>
        <v>7.5998909999999977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0</v>
      </c>
      <c r="O920" s="8">
        <f t="shared" si="142"/>
        <v>50</v>
      </c>
      <c r="P920" s="8">
        <f t="shared" si="143"/>
        <v>16.5</v>
      </c>
      <c r="Q920" s="9">
        <f t="shared" si="144"/>
        <v>18.725000000000001</v>
      </c>
      <c r="R920" s="9">
        <f t="shared" si="145"/>
        <v>26.625</v>
      </c>
      <c r="S920" s="9">
        <f t="shared" si="146"/>
        <v>23.675000000000001</v>
      </c>
      <c r="T920" s="9">
        <f t="shared" si="147"/>
        <v>22.875</v>
      </c>
      <c r="U920" s="8">
        <f t="shared" si="148"/>
        <v>23.008333333333336</v>
      </c>
      <c r="V920" s="8">
        <f t="shared" si="149"/>
        <v>22.975000000000001</v>
      </c>
    </row>
    <row r="921" spans="1:22" ht="13.5" x14ac:dyDescent="0.25">
      <c r="A921" s="3">
        <f>RSI!A921</f>
        <v>43347</v>
      </c>
      <c r="B921" s="2">
        <f>RSI!B921</f>
        <v>7.9439000000000002</v>
      </c>
      <c r="C921" s="2">
        <f>RSI!I921</f>
        <v>48.431512934783214</v>
      </c>
      <c r="D921" s="2">
        <f>MACD!E921</f>
        <v>4.314157179174849E-2</v>
      </c>
      <c r="E921" s="2">
        <f>MACD!F921</f>
        <v>4.0884551598349472E-2</v>
      </c>
      <c r="F921" s="2">
        <f>'Moving Avg'!D921</f>
        <v>7.9275800000000007</v>
      </c>
      <c r="G921" s="2">
        <f>'Moving Avg'!F921</f>
        <v>7.9796000000000005</v>
      </c>
      <c r="H921" s="2">
        <f>'Moving Avg'!G921</f>
        <v>7.9352999999999989</v>
      </c>
      <c r="I921" s="2">
        <f>'Moving Avg'!H921</f>
        <v>7.5945104999999975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50</v>
      </c>
      <c r="P921" s="8">
        <f t="shared" si="143"/>
        <v>16.5</v>
      </c>
      <c r="Q921" s="9">
        <f t="shared" si="144"/>
        <v>18.725000000000001</v>
      </c>
      <c r="R921" s="9">
        <f t="shared" si="145"/>
        <v>26.625</v>
      </c>
      <c r="S921" s="9">
        <f t="shared" si="146"/>
        <v>23.675000000000001</v>
      </c>
      <c r="T921" s="9">
        <f t="shared" si="147"/>
        <v>22.875</v>
      </c>
      <c r="U921" s="8">
        <f t="shared" si="148"/>
        <v>23.008333333333336</v>
      </c>
      <c r="V921" s="8">
        <f t="shared" si="149"/>
        <v>22.975000000000001</v>
      </c>
    </row>
    <row r="922" spans="1:22" ht="13.5" x14ac:dyDescent="0.25">
      <c r="A922" s="3">
        <f>RSI!A922</f>
        <v>43348</v>
      </c>
      <c r="B922" s="2">
        <f>RSI!B922</f>
        <v>7.8215000000000003</v>
      </c>
      <c r="C922" s="2">
        <f>RSI!I922</f>
        <v>39.006208944384774</v>
      </c>
      <c r="D922" s="2">
        <f>MACD!E922</f>
        <v>5.466773895863497E-2</v>
      </c>
      <c r="E922" s="2">
        <f>MACD!F922</f>
        <v>4.364118907040658E-2</v>
      </c>
      <c r="F922" s="2">
        <f>'Moving Avg'!D922</f>
        <v>7.9275800000000007</v>
      </c>
      <c r="G922" s="2">
        <f>'Moving Avg'!F922</f>
        <v>7.9659999999999993</v>
      </c>
      <c r="H922" s="2">
        <f>'Moving Avg'!G922</f>
        <v>7.9371019999999977</v>
      </c>
      <c r="I922" s="2">
        <f>'Moving Avg'!H922</f>
        <v>7.5885179999999988</v>
      </c>
      <c r="J922" s="6" t="str">
        <f>OBV!F922</f>
        <v>BEARISH</v>
      </c>
      <c r="K922" s="6" t="str">
        <f>OBV!G922</f>
        <v>NEUTRAL</v>
      </c>
      <c r="L922" s="6" t="str">
        <f>OBV!H922</f>
        <v>NEUTRAL</v>
      </c>
      <c r="M922" s="8">
        <f t="shared" si="140"/>
        <v>25</v>
      </c>
      <c r="N922" s="8">
        <f t="shared" si="141"/>
        <v>0</v>
      </c>
      <c r="O922" s="8">
        <f t="shared" si="142"/>
        <v>50</v>
      </c>
      <c r="P922" s="8">
        <f t="shared" si="143"/>
        <v>16.5</v>
      </c>
      <c r="Q922" s="9">
        <f t="shared" si="144"/>
        <v>18.725000000000001</v>
      </c>
      <c r="R922" s="9">
        <f t="shared" si="145"/>
        <v>26.625</v>
      </c>
      <c r="S922" s="9">
        <f t="shared" si="146"/>
        <v>23.675000000000001</v>
      </c>
      <c r="T922" s="9">
        <f t="shared" si="147"/>
        <v>22.875</v>
      </c>
      <c r="U922" s="8">
        <f t="shared" si="148"/>
        <v>23.008333333333336</v>
      </c>
      <c r="V922" s="8">
        <f t="shared" si="149"/>
        <v>22.975000000000001</v>
      </c>
    </row>
    <row r="923" spans="1:22" ht="13.5" x14ac:dyDescent="0.25">
      <c r="A923" s="3">
        <f>RSI!A923</f>
        <v>43349</v>
      </c>
      <c r="B923" s="2">
        <f>RSI!B923</f>
        <v>7.7534999999999998</v>
      </c>
      <c r="C923" s="2">
        <f>RSI!I923</f>
        <v>34.938215639926398</v>
      </c>
      <c r="D923" s="2">
        <f>MACD!E923</f>
        <v>6.4005132163932998E-2</v>
      </c>
      <c r="E923" s="2">
        <f>MACD!F923</f>
        <v>4.7713977689111862E-2</v>
      </c>
      <c r="F923" s="2">
        <f>'Moving Avg'!D923</f>
        <v>7.8840599999999998</v>
      </c>
      <c r="G923" s="2">
        <f>'Moving Avg'!F923</f>
        <v>7.9500199999999994</v>
      </c>
      <c r="H923" s="2">
        <f>'Moving Avg'!G923</f>
        <v>7.9388319999999979</v>
      </c>
      <c r="I923" s="2">
        <f>'Moving Avg'!H923</f>
        <v>7.5821854999999996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50</v>
      </c>
      <c r="P923" s="8">
        <f t="shared" si="143"/>
        <v>0</v>
      </c>
      <c r="Q923" s="9">
        <f t="shared" si="144"/>
        <v>16.25</v>
      </c>
      <c r="R923" s="9">
        <f t="shared" si="145"/>
        <v>22.5</v>
      </c>
      <c r="S923" s="9">
        <f t="shared" si="146"/>
        <v>16.25</v>
      </c>
      <c r="T923" s="9">
        <f t="shared" si="147"/>
        <v>18.75</v>
      </c>
      <c r="U923" s="8">
        <f t="shared" si="148"/>
        <v>18.333333333333332</v>
      </c>
      <c r="V923" s="8">
        <f t="shared" si="149"/>
        <v>18.4375</v>
      </c>
    </row>
    <row r="924" spans="1:22" ht="13.5" x14ac:dyDescent="0.25">
      <c r="A924" s="3">
        <f>RSI!A924</f>
        <v>43350</v>
      </c>
      <c r="B924" s="2">
        <f>RSI!B924</f>
        <v>7.8215000000000003</v>
      </c>
      <c r="C924" s="2">
        <f>RSI!I924</f>
        <v>41.507680766709136</v>
      </c>
      <c r="D924" s="2">
        <f>MACD!E924</f>
        <v>6.8034085448267945E-2</v>
      </c>
      <c r="E924" s="2">
        <f>MACD!F924</f>
        <v>5.1777999240943083E-2</v>
      </c>
      <c r="F924" s="2">
        <f>'Moving Avg'!D924</f>
        <v>7.8568600000000002</v>
      </c>
      <c r="G924" s="2">
        <f>'Moving Avg'!F924</f>
        <v>7.9401600000000006</v>
      </c>
      <c r="H924" s="2">
        <f>'Moving Avg'!G924</f>
        <v>7.9419219999999981</v>
      </c>
      <c r="I924" s="2">
        <f>'Moving Avg'!H924</f>
        <v>7.5765149999999997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25</v>
      </c>
      <c r="N924" s="8">
        <f t="shared" si="141"/>
        <v>0</v>
      </c>
      <c r="O924" s="8">
        <f t="shared" si="142"/>
        <v>50</v>
      </c>
      <c r="P924" s="8">
        <f t="shared" si="143"/>
        <v>16.5</v>
      </c>
      <c r="Q924" s="9">
        <f t="shared" si="144"/>
        <v>18.725000000000001</v>
      </c>
      <c r="R924" s="9">
        <f t="shared" si="145"/>
        <v>26.625</v>
      </c>
      <c r="S924" s="9">
        <f t="shared" si="146"/>
        <v>23.675000000000001</v>
      </c>
      <c r="T924" s="9">
        <f t="shared" si="147"/>
        <v>22.875</v>
      </c>
      <c r="U924" s="8">
        <f t="shared" si="148"/>
        <v>23.008333333333336</v>
      </c>
      <c r="V924" s="8">
        <f t="shared" si="149"/>
        <v>22.975000000000001</v>
      </c>
    </row>
    <row r="925" spans="1:22" ht="13.5" x14ac:dyDescent="0.25">
      <c r="A925" s="3">
        <f>RSI!A925</f>
        <v>43353</v>
      </c>
      <c r="B925" s="2">
        <f>RSI!B925</f>
        <v>7.9507000000000003</v>
      </c>
      <c r="C925" s="2">
        <f>RSI!I925</f>
        <v>51.523253527758989</v>
      </c>
      <c r="D925" s="2">
        <f>MACD!E925</f>
        <v>6.0457520808378185E-2</v>
      </c>
      <c r="E925" s="2">
        <f>MACD!F925</f>
        <v>5.3513903554430101E-2</v>
      </c>
      <c r="F925" s="2">
        <f>'Moving Avg'!D925</f>
        <v>7.8582200000000002</v>
      </c>
      <c r="G925" s="2">
        <f>'Moving Avg'!F925</f>
        <v>7.9370999999999992</v>
      </c>
      <c r="H925" s="2">
        <f>'Moving Avg'!G925</f>
        <v>7.9469519999999987</v>
      </c>
      <c r="I925" s="2">
        <f>'Moving Avg'!H925</f>
        <v>7.5713294999999992</v>
      </c>
      <c r="J925" s="6" t="str">
        <f>OBV!F925</f>
        <v>BEARISH</v>
      </c>
      <c r="K925" s="6" t="str">
        <f>OBV!G925</f>
        <v>NEUTRAL</v>
      </c>
      <c r="L925" s="6" t="str">
        <f>OBV!H925</f>
        <v>BEARISH DIVERGENCE</v>
      </c>
      <c r="M925" s="8">
        <f t="shared" si="140"/>
        <v>25</v>
      </c>
      <c r="N925" s="8">
        <f t="shared" si="141"/>
        <v>0</v>
      </c>
      <c r="O925" s="8">
        <f t="shared" si="142"/>
        <v>50</v>
      </c>
      <c r="P925" s="8">
        <f t="shared" si="143"/>
        <v>16.5</v>
      </c>
      <c r="Q925" s="9">
        <f t="shared" si="144"/>
        <v>18.725000000000001</v>
      </c>
      <c r="R925" s="9">
        <f t="shared" si="145"/>
        <v>26.625</v>
      </c>
      <c r="S925" s="9">
        <f t="shared" si="146"/>
        <v>23.675000000000001</v>
      </c>
      <c r="T925" s="9">
        <f t="shared" si="147"/>
        <v>22.875</v>
      </c>
      <c r="U925" s="8">
        <f t="shared" si="148"/>
        <v>23.008333333333336</v>
      </c>
      <c r="V925" s="8">
        <f t="shared" si="149"/>
        <v>22.975000000000001</v>
      </c>
    </row>
    <row r="926" spans="1:22" ht="13.5" x14ac:dyDescent="0.25">
      <c r="A926" s="3">
        <f>RSI!A926</f>
        <v>43355</v>
      </c>
      <c r="B926" s="2">
        <f>RSI!B926</f>
        <v>7.8895</v>
      </c>
      <c r="C926" s="2">
        <f>RSI!I926</f>
        <v>47.384348558581138</v>
      </c>
      <c r="D926" s="2">
        <f>MACD!E926</f>
        <v>5.8443317505805226E-2</v>
      </c>
      <c r="E926" s="2">
        <f>MACD!F926</f>
        <v>5.4499786344705127E-2</v>
      </c>
      <c r="F926" s="2">
        <f>'Moving Avg'!D926</f>
        <v>7.84734</v>
      </c>
      <c r="G926" s="2">
        <f>'Moving Avg'!F926</f>
        <v>7.9337</v>
      </c>
      <c r="H926" s="2">
        <f>'Moving Avg'!G926</f>
        <v>7.9507579999999995</v>
      </c>
      <c r="I926" s="2">
        <f>'Moving Avg'!H926</f>
        <v>7.5658379999999985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25</v>
      </c>
      <c r="N926" s="8">
        <f t="shared" si="141"/>
        <v>0</v>
      </c>
      <c r="O926" s="8">
        <f t="shared" si="142"/>
        <v>50</v>
      </c>
      <c r="P926" s="8">
        <f t="shared" si="143"/>
        <v>16.5</v>
      </c>
      <c r="Q926" s="9">
        <f t="shared" si="144"/>
        <v>18.725000000000001</v>
      </c>
      <c r="R926" s="9">
        <f t="shared" si="145"/>
        <v>26.625</v>
      </c>
      <c r="S926" s="9">
        <f t="shared" si="146"/>
        <v>23.675000000000001</v>
      </c>
      <c r="T926" s="9">
        <f t="shared" si="147"/>
        <v>22.875</v>
      </c>
      <c r="U926" s="8">
        <f t="shared" si="148"/>
        <v>23.008333333333336</v>
      </c>
      <c r="V926" s="8">
        <f t="shared" si="149"/>
        <v>22.975000000000001</v>
      </c>
    </row>
    <row r="927" spans="1:22" ht="13.5" x14ac:dyDescent="0.25">
      <c r="A927" s="3">
        <f>RSI!A927</f>
        <v>43356</v>
      </c>
      <c r="B927" s="2">
        <f>RSI!B927</f>
        <v>7.8826999999999998</v>
      </c>
      <c r="C927" s="2">
        <f>RSI!I927</f>
        <v>46.933215493666481</v>
      </c>
      <c r="D927" s="2">
        <f>MACD!E927</f>
        <v>3.6554772838480964E-2</v>
      </c>
      <c r="E927" s="2">
        <f>MACD!F927</f>
        <v>5.09107836434603E-2</v>
      </c>
      <c r="F927" s="2">
        <f>'Moving Avg'!D927</f>
        <v>7.8595799999999993</v>
      </c>
      <c r="G927" s="2">
        <f>'Moving Avg'!F927</f>
        <v>7.9299600000000012</v>
      </c>
      <c r="H927" s="2">
        <f>'Moving Avg'!G927</f>
        <v>7.9537839999999997</v>
      </c>
      <c r="I927" s="2">
        <f>'Moving Avg'!H927</f>
        <v>7.5603124999999975</v>
      </c>
      <c r="J927" s="6" t="str">
        <f>OBV!F927</f>
        <v>BEARISH</v>
      </c>
      <c r="K927" s="6" t="str">
        <f>OBV!G927</f>
        <v>NEUTRAL</v>
      </c>
      <c r="L927" s="6" t="str">
        <f>OBV!H927</f>
        <v>BEARISH DIVERGENCE</v>
      </c>
      <c r="M927" s="8">
        <f t="shared" si="140"/>
        <v>25</v>
      </c>
      <c r="N927" s="8">
        <f t="shared" si="141"/>
        <v>45</v>
      </c>
      <c r="O927" s="8">
        <f t="shared" si="142"/>
        <v>50</v>
      </c>
      <c r="P927" s="8">
        <f t="shared" si="143"/>
        <v>16.5</v>
      </c>
      <c r="Q927" s="9">
        <f t="shared" si="144"/>
        <v>34.475000000000001</v>
      </c>
      <c r="R927" s="9">
        <f t="shared" si="145"/>
        <v>35.625</v>
      </c>
      <c r="S927" s="9">
        <f t="shared" si="146"/>
        <v>30.425000000000001</v>
      </c>
      <c r="T927" s="9">
        <f t="shared" si="147"/>
        <v>34.125</v>
      </c>
      <c r="U927" s="8">
        <f t="shared" si="148"/>
        <v>33.508333333333333</v>
      </c>
      <c r="V927" s="8">
        <f t="shared" si="149"/>
        <v>33.662499999999994</v>
      </c>
    </row>
    <row r="928" spans="1:22" ht="13.5" x14ac:dyDescent="0.25">
      <c r="A928" s="3">
        <f>RSI!A928</f>
        <v>43357</v>
      </c>
      <c r="B928" s="2">
        <f>RSI!B928</f>
        <v>7.8555000000000001</v>
      </c>
      <c r="C928" s="2">
        <f>RSI!I928</f>
        <v>45.084207211014203</v>
      </c>
      <c r="D928" s="2">
        <f>MACD!E928</f>
        <v>4.3321813081021787E-2</v>
      </c>
      <c r="E928" s="2">
        <f>MACD!F928</f>
        <v>4.9392989530972604E-2</v>
      </c>
      <c r="F928" s="2">
        <f>'Moving Avg'!D928</f>
        <v>7.8799800000000007</v>
      </c>
      <c r="G928" s="2">
        <f>'Moving Avg'!F928</f>
        <v>7.9248599999999998</v>
      </c>
      <c r="H928" s="2">
        <f>'Moving Avg'!G928</f>
        <v>7.9517559999999996</v>
      </c>
      <c r="I928" s="2">
        <f>'Moving Avg'!H928</f>
        <v>7.554650999999998</v>
      </c>
      <c r="J928" s="6" t="str">
        <f>OBV!F928</f>
        <v>BEARISH</v>
      </c>
      <c r="K928" s="6" t="str">
        <f>OBV!G928</f>
        <v>NEUTRAL</v>
      </c>
      <c r="L928" s="6" t="str">
        <f>OBV!H928</f>
        <v>BEARISH DIVERGENCE</v>
      </c>
      <c r="M928" s="8">
        <f t="shared" si="140"/>
        <v>25</v>
      </c>
      <c r="N928" s="8">
        <f t="shared" si="141"/>
        <v>45</v>
      </c>
      <c r="O928" s="8">
        <f t="shared" si="142"/>
        <v>50</v>
      </c>
      <c r="P928" s="8">
        <f t="shared" si="143"/>
        <v>16.5</v>
      </c>
      <c r="Q928" s="9">
        <f t="shared" si="144"/>
        <v>34.475000000000001</v>
      </c>
      <c r="R928" s="9">
        <f t="shared" si="145"/>
        <v>35.625</v>
      </c>
      <c r="S928" s="9">
        <f t="shared" si="146"/>
        <v>30.425000000000001</v>
      </c>
      <c r="T928" s="9">
        <f t="shared" si="147"/>
        <v>34.125</v>
      </c>
      <c r="U928" s="8">
        <f t="shared" si="148"/>
        <v>33.508333333333333</v>
      </c>
      <c r="V928" s="8">
        <f t="shared" si="149"/>
        <v>33.662499999999994</v>
      </c>
    </row>
    <row r="929" spans="1:22" ht="13.5" x14ac:dyDescent="0.25">
      <c r="A929" s="3">
        <f>RSI!A929</f>
        <v>43360</v>
      </c>
      <c r="B929" s="2">
        <f>RSI!B929</f>
        <v>7.8555000000000001</v>
      </c>
      <c r="C929" s="2">
        <f>RSI!I929</f>
        <v>45.084207211014203</v>
      </c>
      <c r="D929" s="2">
        <f>MACD!E929</f>
        <v>4.735500058636255E-2</v>
      </c>
      <c r="E929" s="2">
        <f>MACD!F929</f>
        <v>4.8985391742050598E-2</v>
      </c>
      <c r="F929" s="2">
        <f>'Moving Avg'!D929</f>
        <v>7.8867799999999999</v>
      </c>
      <c r="G929" s="2">
        <f>'Moving Avg'!F929</f>
        <v>7.9180599999999997</v>
      </c>
      <c r="H929" s="2">
        <f>'Moving Avg'!G929</f>
        <v>7.9497279999999986</v>
      </c>
      <c r="I929" s="2">
        <f>'Moving Avg'!H929</f>
        <v>7.5489894999999976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45</v>
      </c>
      <c r="O929" s="8">
        <f t="shared" si="142"/>
        <v>50</v>
      </c>
      <c r="P929" s="8">
        <f t="shared" si="143"/>
        <v>16.5</v>
      </c>
      <c r="Q929" s="9">
        <f t="shared" si="144"/>
        <v>34.475000000000001</v>
      </c>
      <c r="R929" s="9">
        <f t="shared" si="145"/>
        <v>35.625</v>
      </c>
      <c r="S929" s="9">
        <f t="shared" si="146"/>
        <v>30.425000000000001</v>
      </c>
      <c r="T929" s="9">
        <f t="shared" si="147"/>
        <v>34.125</v>
      </c>
      <c r="U929" s="8">
        <f t="shared" si="148"/>
        <v>33.508333333333333</v>
      </c>
      <c r="V929" s="8">
        <f t="shared" si="149"/>
        <v>33.662499999999994</v>
      </c>
    </row>
    <row r="930" spans="1:22" ht="13.5" x14ac:dyDescent="0.25">
      <c r="A930" s="3">
        <f>RSI!A930</f>
        <v>43361</v>
      </c>
      <c r="B930" s="2">
        <f>RSI!B930</f>
        <v>7.8555000000000001</v>
      </c>
      <c r="C930" s="2">
        <f>RSI!I930</f>
        <v>45.084207211014203</v>
      </c>
      <c r="D930" s="2">
        <f>MACD!E930</f>
        <v>4.9045332670759834E-2</v>
      </c>
      <c r="E930" s="2">
        <f>MACD!F930</f>
        <v>4.8997379927792448E-2</v>
      </c>
      <c r="F930" s="2">
        <f>'Moving Avg'!D930</f>
        <v>7.8677400000000004</v>
      </c>
      <c r="G930" s="2">
        <f>'Moving Avg'!F930</f>
        <v>7.9102400000000017</v>
      </c>
      <c r="H930" s="2">
        <f>'Moving Avg'!G930</f>
        <v>7.9476999999999984</v>
      </c>
      <c r="I930" s="2">
        <f>'Moving Avg'!H930</f>
        <v>7.5434249999999965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7.8350999999999997</v>
      </c>
      <c r="C931" s="2">
        <f>RSI!I931</f>
        <v>43.479633277109606</v>
      </c>
      <c r="D931" s="2">
        <f>MACD!E931</f>
        <v>5.2329264273399012E-2</v>
      </c>
      <c r="E931" s="2">
        <f>MACD!F931</f>
        <v>4.9663756796913767E-2</v>
      </c>
      <c r="F931" s="2">
        <f>'Moving Avg'!D931</f>
        <v>7.8568599999999993</v>
      </c>
      <c r="G931" s="2">
        <f>'Moving Avg'!F931</f>
        <v>7.9014000000000006</v>
      </c>
      <c r="H931" s="2">
        <f>'Moving Avg'!G931</f>
        <v>7.9455219999999995</v>
      </c>
      <c r="I931" s="2">
        <f>'Moving Avg'!H931</f>
        <v>7.5377584999999954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43363</v>
      </c>
      <c r="B932" s="2">
        <f>RSI!B932</f>
        <v>7.8350999999999997</v>
      </c>
      <c r="C932" s="2">
        <f>RSI!I932</f>
        <v>43.479633277109606</v>
      </c>
      <c r="D932" s="2">
        <f>MACD!E932</f>
        <v>3.6714917075769016E-2</v>
      </c>
      <c r="E932" s="2">
        <f>MACD!F932</f>
        <v>4.7073988852684823E-2</v>
      </c>
      <c r="F932" s="2">
        <f>'Moving Avg'!D932</f>
        <v>7.84734</v>
      </c>
      <c r="G932" s="2">
        <f>'Moving Avg'!F932</f>
        <v>7.8925600000000014</v>
      </c>
      <c r="H932" s="2">
        <f>'Moving Avg'!G932</f>
        <v>7.9437300000000004</v>
      </c>
      <c r="I932" s="2">
        <f>'Moving Avg'!H932</f>
        <v>7.5321559999999943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45</v>
      </c>
      <c r="O932" s="8">
        <f t="shared" si="142"/>
        <v>50</v>
      </c>
      <c r="P932" s="8">
        <f t="shared" si="143"/>
        <v>16.5</v>
      </c>
      <c r="Q932" s="9">
        <f t="shared" si="144"/>
        <v>34.475000000000001</v>
      </c>
      <c r="R932" s="9">
        <f t="shared" si="145"/>
        <v>35.625</v>
      </c>
      <c r="S932" s="9">
        <f t="shared" si="146"/>
        <v>30.425000000000001</v>
      </c>
      <c r="T932" s="9">
        <f t="shared" si="147"/>
        <v>34.125</v>
      </c>
      <c r="U932" s="8">
        <f t="shared" si="148"/>
        <v>33.508333333333333</v>
      </c>
      <c r="V932" s="8">
        <f t="shared" si="149"/>
        <v>33.662499999999994</v>
      </c>
    </row>
    <row r="933" spans="1:22" ht="13.5" x14ac:dyDescent="0.25">
      <c r="A933" s="3">
        <f>RSI!A933</f>
        <v>43364</v>
      </c>
      <c r="B933" s="2">
        <f>RSI!B933</f>
        <v>7.8215000000000003</v>
      </c>
      <c r="C933" s="2">
        <f>RSI!I933</f>
        <v>42.315212543131295</v>
      </c>
      <c r="D933" s="2">
        <f>MACD!E933</f>
        <v>1.4453933749126513E-2</v>
      </c>
      <c r="E933" s="2">
        <f>MACD!F933</f>
        <v>4.0549977831973165E-2</v>
      </c>
      <c r="F933" s="2">
        <f>'Moving Avg'!D933</f>
        <v>7.8405399999999998</v>
      </c>
      <c r="G933" s="2">
        <f>'Moving Avg'!F933</f>
        <v>7.8850800000000021</v>
      </c>
      <c r="H933" s="2">
        <f>'Moving Avg'!G933</f>
        <v>7.9429540000000012</v>
      </c>
      <c r="I933" s="2">
        <f>'Moving Avg'!H933</f>
        <v>7.5264854999999953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25</v>
      </c>
      <c r="N933" s="8">
        <f t="shared" si="141"/>
        <v>100</v>
      </c>
      <c r="O933" s="8">
        <f t="shared" si="142"/>
        <v>50</v>
      </c>
      <c r="P933" s="8">
        <f t="shared" si="143"/>
        <v>16.5</v>
      </c>
      <c r="Q933" s="9">
        <f t="shared" si="144"/>
        <v>53.725000000000001</v>
      </c>
      <c r="R933" s="9">
        <f t="shared" si="145"/>
        <v>46.625</v>
      </c>
      <c r="S933" s="9">
        <f t="shared" si="146"/>
        <v>38.674999999999997</v>
      </c>
      <c r="T933" s="9">
        <f t="shared" si="147"/>
        <v>47.875</v>
      </c>
      <c r="U933" s="8">
        <f t="shared" si="148"/>
        <v>46.341666666666661</v>
      </c>
      <c r="V933" s="8">
        <f t="shared" si="149"/>
        <v>46.724999999999994</v>
      </c>
    </row>
    <row r="934" spans="1:22" ht="13.5" x14ac:dyDescent="0.25">
      <c r="A934" s="3">
        <f>RSI!A934</f>
        <v>43367</v>
      </c>
      <c r="B934" s="2">
        <f>RSI!B934</f>
        <v>7.8215000000000003</v>
      </c>
      <c r="C934" s="2">
        <f>RSI!I934</f>
        <v>42.315212543131295</v>
      </c>
      <c r="D934" s="2">
        <f>MACD!E934</f>
        <v>6.5348848892314848E-3</v>
      </c>
      <c r="E934" s="2">
        <f>MACD!F934</f>
        <v>3.3746959243424829E-2</v>
      </c>
      <c r="F934" s="2">
        <f>'Moving Avg'!D934</f>
        <v>7.8337400000000006</v>
      </c>
      <c r="G934" s="2">
        <f>'Moving Avg'!F934</f>
        <v>7.877600000000001</v>
      </c>
      <c r="H934" s="2">
        <f>'Moving Avg'!G934</f>
        <v>7.9447560000000008</v>
      </c>
      <c r="I934" s="2">
        <f>'Moving Avg'!H934</f>
        <v>7.5208149999999963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25</v>
      </c>
      <c r="N934" s="8">
        <f t="shared" si="141"/>
        <v>100</v>
      </c>
      <c r="O934" s="8">
        <f t="shared" si="142"/>
        <v>50</v>
      </c>
      <c r="P934" s="8">
        <f t="shared" si="143"/>
        <v>16.5</v>
      </c>
      <c r="Q934" s="9">
        <f t="shared" si="144"/>
        <v>53.725000000000001</v>
      </c>
      <c r="R934" s="9">
        <f t="shared" si="145"/>
        <v>46.625</v>
      </c>
      <c r="S934" s="9">
        <f t="shared" si="146"/>
        <v>38.674999999999997</v>
      </c>
      <c r="T934" s="9">
        <f t="shared" si="147"/>
        <v>47.875</v>
      </c>
      <c r="U934" s="8">
        <f t="shared" si="148"/>
        <v>46.341666666666661</v>
      </c>
      <c r="V934" s="8">
        <f t="shared" si="149"/>
        <v>46.724999999999994</v>
      </c>
    </row>
    <row r="935" spans="1:22" ht="13.5" x14ac:dyDescent="0.25">
      <c r="A935" s="3">
        <f>RSI!A935</f>
        <v>43368</v>
      </c>
      <c r="B935" s="2">
        <f>RSI!B935</f>
        <v>7.7874999999999996</v>
      </c>
      <c r="C935" s="2">
        <f>RSI!I935</f>
        <v>39.266244975526689</v>
      </c>
      <c r="D935" s="2">
        <f>MACD!E935</f>
        <v>2.2651471852114469E-2</v>
      </c>
      <c r="E935" s="2">
        <f>MACD!F935</f>
        <v>3.1527861765162757E-2</v>
      </c>
      <c r="F935" s="2">
        <f>'Moving Avg'!D935</f>
        <v>7.8201400000000003</v>
      </c>
      <c r="G935" s="2">
        <f>'Moving Avg'!F935</f>
        <v>7.8691000000000013</v>
      </c>
      <c r="H935" s="2">
        <f>'Moving Avg'!G935</f>
        <v>7.9458780000000013</v>
      </c>
      <c r="I935" s="2">
        <f>'Moving Avg'!H935</f>
        <v>7.5149744999999974</v>
      </c>
      <c r="J935" s="6" t="str">
        <f>OBV!F935</f>
        <v>BEARISH</v>
      </c>
      <c r="K935" s="6" t="str">
        <f>OBV!G935</f>
        <v>NEUTRAL</v>
      </c>
      <c r="L935" s="6" t="str">
        <f>OBV!H935</f>
        <v>CONFIRMED BEARISH</v>
      </c>
      <c r="M935" s="8">
        <f t="shared" si="140"/>
        <v>25</v>
      </c>
      <c r="N935" s="8">
        <f t="shared" si="141"/>
        <v>45</v>
      </c>
      <c r="O935" s="8">
        <f t="shared" si="142"/>
        <v>50</v>
      </c>
      <c r="P935" s="8">
        <f t="shared" si="143"/>
        <v>16.5</v>
      </c>
      <c r="Q935" s="9">
        <f t="shared" si="144"/>
        <v>34.475000000000001</v>
      </c>
      <c r="R935" s="9">
        <f t="shared" si="145"/>
        <v>35.625</v>
      </c>
      <c r="S935" s="9">
        <f t="shared" si="146"/>
        <v>30.425000000000001</v>
      </c>
      <c r="T935" s="9">
        <f t="shared" si="147"/>
        <v>34.125</v>
      </c>
      <c r="U935" s="8">
        <f t="shared" si="148"/>
        <v>33.508333333333333</v>
      </c>
      <c r="V935" s="8">
        <f t="shared" si="149"/>
        <v>33.662499999999994</v>
      </c>
    </row>
    <row r="936" spans="1:22" ht="13.5" x14ac:dyDescent="0.25">
      <c r="A936" s="3">
        <f>RSI!A936</f>
        <v>43369</v>
      </c>
      <c r="B936" s="2">
        <f>RSI!B936</f>
        <v>7.7671000000000001</v>
      </c>
      <c r="C936" s="2">
        <f>RSI!I936</f>
        <v>37.519424091856571</v>
      </c>
      <c r="D936" s="2">
        <f>MACD!E936</f>
        <v>2.8975846574007313E-2</v>
      </c>
      <c r="E936" s="2">
        <f>MACD!F936</f>
        <v>3.1017458726931669E-2</v>
      </c>
      <c r="F936" s="2">
        <f>'Moving Avg'!D936</f>
        <v>7.80654</v>
      </c>
      <c r="G936" s="2">
        <f>'Moving Avg'!F936</f>
        <v>7.8595799999999993</v>
      </c>
      <c r="H936" s="2">
        <f>'Moving Avg'!G936</f>
        <v>7.9441440000000032</v>
      </c>
      <c r="I936" s="2">
        <f>'Moving Avg'!H936</f>
        <v>7.5090319999999959</v>
      </c>
      <c r="J936" s="6" t="str">
        <f>OBV!F936</f>
        <v>BEARISH</v>
      </c>
      <c r="K936" s="6" t="str">
        <f>OBV!G936</f>
        <v>NEUTRAL</v>
      </c>
      <c r="L936" s="6" t="str">
        <f>OBV!H936</f>
        <v>CONFIRMED BEARISH</v>
      </c>
      <c r="M936" s="8">
        <f t="shared" si="140"/>
        <v>25</v>
      </c>
      <c r="N936" s="8">
        <f t="shared" si="141"/>
        <v>45</v>
      </c>
      <c r="O936" s="8">
        <f t="shared" si="142"/>
        <v>50</v>
      </c>
      <c r="P936" s="8">
        <f t="shared" si="143"/>
        <v>16.5</v>
      </c>
      <c r="Q936" s="9">
        <f t="shared" si="144"/>
        <v>34.475000000000001</v>
      </c>
      <c r="R936" s="9">
        <f t="shared" si="145"/>
        <v>35.625</v>
      </c>
      <c r="S936" s="9">
        <f t="shared" si="146"/>
        <v>30.425000000000001</v>
      </c>
      <c r="T936" s="9">
        <f t="shared" si="147"/>
        <v>34.125</v>
      </c>
      <c r="U936" s="8">
        <f t="shared" si="148"/>
        <v>33.508333333333333</v>
      </c>
      <c r="V936" s="8">
        <f t="shared" si="149"/>
        <v>33.662499999999994</v>
      </c>
    </row>
    <row r="937" spans="1:22" ht="13.5" x14ac:dyDescent="0.25">
      <c r="A937" s="3">
        <f>RSI!A937</f>
        <v>43370</v>
      </c>
      <c r="B937" s="2">
        <f>RSI!B937</f>
        <v>7.7194000000000003</v>
      </c>
      <c r="C937" s="2">
        <f>RSI!I937</f>
        <v>33.739832917467169</v>
      </c>
      <c r="D937" s="2">
        <f>MACD!E937</f>
        <v>3.7482683218522439E-2</v>
      </c>
      <c r="E937" s="2">
        <f>MACD!F937</f>
        <v>3.2310503625249828E-2</v>
      </c>
      <c r="F937" s="2">
        <f>'Moving Avg'!D937</f>
        <v>7.7834000000000003</v>
      </c>
      <c r="G937" s="2">
        <f>'Moving Avg'!F937</f>
        <v>7.8544750000000008</v>
      </c>
      <c r="H937" s="2">
        <f>'Moving Avg'!G937</f>
        <v>7.940038000000003</v>
      </c>
      <c r="I937" s="2">
        <f>'Moving Avg'!H937</f>
        <v>7.5031734999999973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43371</v>
      </c>
      <c r="B938" s="2">
        <f>RSI!B938</f>
        <v>7.7534999999999998</v>
      </c>
      <c r="C938" s="2">
        <f>RSI!I938</f>
        <v>38.508779513282903</v>
      </c>
      <c r="D938" s="2">
        <f>MACD!E938</f>
        <v>3.8870857988799301E-2</v>
      </c>
      <c r="E938" s="2">
        <f>MACD!F938</f>
        <v>3.3622574497959724E-2</v>
      </c>
      <c r="F938" s="2">
        <f>'Moving Avg'!D938</f>
        <v>7.7698000000000009</v>
      </c>
      <c r="G938" s="2">
        <f>'Moving Avg'!F938</f>
        <v>7.8435950000000005</v>
      </c>
      <c r="H938" s="2">
        <f>'Moving Avg'!G938</f>
        <v>7.9366140000000041</v>
      </c>
      <c r="I938" s="2">
        <f>'Moving Avg'!H938</f>
        <v>7.497485499999998</v>
      </c>
      <c r="J938" s="6" t="str">
        <f>OBV!F938</f>
        <v>BEARISH</v>
      </c>
      <c r="K938" s="6" t="str">
        <f>OBV!G938</f>
        <v>NEUTRAL</v>
      </c>
      <c r="L938" s="6" t="str">
        <f>OBV!H938</f>
        <v>CONFIRMED BEARISH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16.5</v>
      </c>
      <c r="Q938" s="9">
        <f t="shared" si="144"/>
        <v>18.725000000000001</v>
      </c>
      <c r="R938" s="9">
        <f t="shared" si="145"/>
        <v>26.625</v>
      </c>
      <c r="S938" s="9">
        <f t="shared" si="146"/>
        <v>23.675000000000001</v>
      </c>
      <c r="T938" s="9">
        <f t="shared" si="147"/>
        <v>22.875</v>
      </c>
      <c r="U938" s="8">
        <f t="shared" si="148"/>
        <v>23.008333333333336</v>
      </c>
      <c r="V938" s="8">
        <f t="shared" si="149"/>
        <v>22.975000000000001</v>
      </c>
    </row>
    <row r="939" spans="1:22" ht="13.5" x14ac:dyDescent="0.25">
      <c r="A939" s="3">
        <f>RSI!A939</f>
        <v>43374</v>
      </c>
      <c r="B939" s="2">
        <f>RSI!B939</f>
        <v>7.7534999999999998</v>
      </c>
      <c r="C939" s="2">
        <f>RSI!I939</f>
        <v>38.508779513282903</v>
      </c>
      <c r="D939" s="2">
        <f>MACD!E939</f>
        <v>4.0677879726323418E-2</v>
      </c>
      <c r="E939" s="2">
        <f>MACD!F939</f>
        <v>3.5033635543632466E-2</v>
      </c>
      <c r="F939" s="2">
        <f>'Moving Avg'!D939</f>
        <v>7.7561999999999998</v>
      </c>
      <c r="G939" s="2">
        <f>'Moving Avg'!F939</f>
        <v>7.8333950000000012</v>
      </c>
      <c r="H939" s="2">
        <f>'Moving Avg'!G939</f>
        <v>7.9326740000000031</v>
      </c>
      <c r="I939" s="2">
        <f>'Moving Avg'!H939</f>
        <v>7.4927639999999984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16.5</v>
      </c>
      <c r="Q939" s="9">
        <f t="shared" si="144"/>
        <v>18.725000000000001</v>
      </c>
      <c r="R939" s="9">
        <f t="shared" si="145"/>
        <v>26.625</v>
      </c>
      <c r="S939" s="9">
        <f t="shared" si="146"/>
        <v>23.675000000000001</v>
      </c>
      <c r="T939" s="9">
        <f t="shared" si="147"/>
        <v>22.875</v>
      </c>
      <c r="U939" s="8">
        <f t="shared" si="148"/>
        <v>23.008333333333336</v>
      </c>
      <c r="V939" s="8">
        <f t="shared" si="149"/>
        <v>22.975000000000001</v>
      </c>
    </row>
    <row r="940" spans="1:22" ht="13.5" x14ac:dyDescent="0.25">
      <c r="A940" s="3">
        <f>RSI!A940</f>
        <v>43375</v>
      </c>
      <c r="B940" s="2">
        <f>RSI!B940</f>
        <v>7.7534999999999998</v>
      </c>
      <c r="C940" s="2">
        <f>RSI!I940</f>
        <v>38.508779513282903</v>
      </c>
      <c r="D940" s="2">
        <f>MACD!E940</f>
        <v>4.2792465079354969E-2</v>
      </c>
      <c r="E940" s="2">
        <f>MACD!F940</f>
        <v>3.6585401450776968E-2</v>
      </c>
      <c r="F940" s="2">
        <f>'Moving Avg'!D940</f>
        <v>7.7493999999999996</v>
      </c>
      <c r="G940" s="2">
        <f>'Moving Avg'!F940</f>
        <v>7.8238749999999992</v>
      </c>
      <c r="H940" s="2">
        <f>'Moving Avg'!G940</f>
        <v>7.9298940000000027</v>
      </c>
      <c r="I940" s="2">
        <f>'Moving Avg'!H940</f>
        <v>7.4882999999999988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16.5</v>
      </c>
      <c r="Q940" s="9">
        <f t="shared" si="144"/>
        <v>18.725000000000001</v>
      </c>
      <c r="R940" s="9">
        <f t="shared" si="145"/>
        <v>26.625</v>
      </c>
      <c r="S940" s="9">
        <f t="shared" si="146"/>
        <v>23.675000000000001</v>
      </c>
      <c r="T940" s="9">
        <f t="shared" si="147"/>
        <v>22.875</v>
      </c>
      <c r="U940" s="8">
        <f t="shared" si="148"/>
        <v>23.008333333333336</v>
      </c>
      <c r="V940" s="8">
        <f t="shared" si="149"/>
        <v>22.975000000000001</v>
      </c>
    </row>
    <row r="941" spans="1:22" ht="13.5" x14ac:dyDescent="0.25">
      <c r="A941" s="3">
        <f>RSI!A941</f>
        <v>43376</v>
      </c>
      <c r="B941" s="2">
        <f>RSI!B941</f>
        <v>7.7534999999999998</v>
      </c>
      <c r="C941" s="2">
        <f>RSI!I941</f>
        <v>38.508779513282896</v>
      </c>
      <c r="D941" s="2">
        <f>MACD!E941</f>
        <v>4.1985459699771077E-2</v>
      </c>
      <c r="E941" s="2">
        <f>MACD!F941</f>
        <v>3.7665413100575793E-2</v>
      </c>
      <c r="F941" s="2">
        <f>'Moving Avg'!D941</f>
        <v>7.7466799999999996</v>
      </c>
      <c r="G941" s="2">
        <f>'Moving Avg'!F941</f>
        <v>7.8143550000000008</v>
      </c>
      <c r="H941" s="2">
        <f>'Moving Avg'!G941</f>
        <v>7.9258260000000016</v>
      </c>
      <c r="I941" s="2">
        <f>'Moving Avg'!H941</f>
        <v>7.4842224999999996</v>
      </c>
      <c r="J941" s="6" t="str">
        <f>OBV!F941</f>
        <v>BULLISH</v>
      </c>
      <c r="K941" s="6" t="str">
        <f>OBV!G941</f>
        <v>NEUTRAL</v>
      </c>
      <c r="L941" s="6" t="str">
        <f>OBV!H941</f>
        <v>BULLISH DIVERGENCE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66.5</v>
      </c>
      <c r="Q941" s="9">
        <f t="shared" si="144"/>
        <v>26.225000000000001</v>
      </c>
      <c r="R941" s="9">
        <f t="shared" si="145"/>
        <v>39.125</v>
      </c>
      <c r="S941" s="9">
        <f t="shared" si="146"/>
        <v>46.174999999999997</v>
      </c>
      <c r="T941" s="9">
        <f t="shared" si="147"/>
        <v>35.375</v>
      </c>
      <c r="U941" s="8">
        <f t="shared" si="148"/>
        <v>37.174999999999997</v>
      </c>
      <c r="V941" s="8">
        <f t="shared" si="149"/>
        <v>36.724999999999994</v>
      </c>
    </row>
    <row r="942" spans="1:22" ht="13.5" x14ac:dyDescent="0.25">
      <c r="A942" s="3">
        <f>RSI!A942</f>
        <v>43377</v>
      </c>
      <c r="B942" s="2">
        <f>RSI!B942</f>
        <v>7.7874999999999996</v>
      </c>
      <c r="C942" s="2">
        <f>RSI!I942</f>
        <v>43.921659035407934</v>
      </c>
      <c r="D942" s="2">
        <f>MACD!E942</f>
        <v>3.9286119761923644E-2</v>
      </c>
      <c r="E942" s="2">
        <f>MACD!F942</f>
        <v>3.7989554432845365E-2</v>
      </c>
      <c r="F942" s="2">
        <f>'Moving Avg'!D942</f>
        <v>7.7602999999999991</v>
      </c>
      <c r="G942" s="2">
        <f>'Moving Avg'!F942</f>
        <v>7.8126549999999995</v>
      </c>
      <c r="H942" s="2">
        <f>'Moving Avg'!G942</f>
        <v>7.9225660000000016</v>
      </c>
      <c r="I942" s="2">
        <f>'Moving Avg'!H942</f>
        <v>7.480636999999998</v>
      </c>
      <c r="J942" s="6" t="str">
        <f>OBV!F942</f>
        <v>BULLISH</v>
      </c>
      <c r="K942" s="6" t="str">
        <f>OBV!G942</f>
        <v>NEUTRAL</v>
      </c>
      <c r="L942" s="6" t="str">
        <f>OBV!H942</f>
        <v>CONFIRMED BULLISH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83.5</v>
      </c>
      <c r="Q942" s="9">
        <f t="shared" si="144"/>
        <v>28.774999999999999</v>
      </c>
      <c r="R942" s="9">
        <f t="shared" si="145"/>
        <v>43.375</v>
      </c>
      <c r="S942" s="9">
        <f t="shared" si="146"/>
        <v>53.825000000000003</v>
      </c>
      <c r="T942" s="9">
        <f t="shared" si="147"/>
        <v>39.625</v>
      </c>
      <c r="U942" s="8">
        <f t="shared" si="148"/>
        <v>41.991666666666667</v>
      </c>
      <c r="V942" s="8">
        <f t="shared" si="149"/>
        <v>41.400000000000006</v>
      </c>
    </row>
    <row r="943" spans="1:22" ht="13.5" x14ac:dyDescent="0.25">
      <c r="A943" s="3">
        <f>RSI!A943</f>
        <v>43378</v>
      </c>
      <c r="B943" s="2">
        <f>RSI!B943</f>
        <v>7.7874999999999996</v>
      </c>
      <c r="C943" s="2">
        <f>RSI!I943</f>
        <v>43.921659035407934</v>
      </c>
      <c r="D943" s="2">
        <f>MACD!E943</f>
        <v>3.5173689670881636E-2</v>
      </c>
      <c r="E943" s="2">
        <f>MACD!F943</f>
        <v>3.7426381480452624E-2</v>
      </c>
      <c r="F943" s="2">
        <f>'Moving Avg'!D943</f>
        <v>7.767100000000001</v>
      </c>
      <c r="G943" s="2">
        <f>'Moving Avg'!F943</f>
        <v>7.8143549999999991</v>
      </c>
      <c r="H943" s="2">
        <f>'Moving Avg'!G943</f>
        <v>7.9193060000000033</v>
      </c>
      <c r="I943" s="2">
        <f>'Moving Avg'!H943</f>
        <v>7.4776959999999972</v>
      </c>
      <c r="J943" s="6" t="str">
        <f>OBV!F943</f>
        <v>BULLISH</v>
      </c>
      <c r="K943" s="6" t="str">
        <f>OBV!G943</f>
        <v>NEUTRAL</v>
      </c>
      <c r="L943" s="6" t="str">
        <f>OBV!H943</f>
        <v>CONFIRMED BULLISH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83.5</v>
      </c>
      <c r="Q943" s="9">
        <f t="shared" si="144"/>
        <v>44.524999999999999</v>
      </c>
      <c r="R943" s="9">
        <f t="shared" si="145"/>
        <v>52.375</v>
      </c>
      <c r="S943" s="9">
        <f t="shared" si="146"/>
        <v>60.575000000000003</v>
      </c>
      <c r="T943" s="9">
        <f t="shared" si="147"/>
        <v>50.875</v>
      </c>
      <c r="U943" s="8">
        <f t="shared" si="148"/>
        <v>52.491666666666674</v>
      </c>
      <c r="V943" s="8">
        <f t="shared" si="149"/>
        <v>52.087500000000006</v>
      </c>
    </row>
    <row r="944" spans="1:22" ht="13.5" x14ac:dyDescent="0.25">
      <c r="A944" s="3">
        <f>RSI!A944</f>
        <v>43381</v>
      </c>
      <c r="B944" s="2">
        <f>RSI!B944</f>
        <v>7.7534999999999998</v>
      </c>
      <c r="C944" s="2">
        <f>RSI!I944</f>
        <v>39.8530481354858</v>
      </c>
      <c r="D944" s="2">
        <f>MACD!E944</f>
        <v>3.4456843420967331E-2</v>
      </c>
      <c r="E944" s="2">
        <f>MACD!F944</f>
        <v>3.6832473868555565E-2</v>
      </c>
      <c r="F944" s="2">
        <f>'Moving Avg'!D944</f>
        <v>7.767100000000001</v>
      </c>
      <c r="G944" s="2">
        <f>'Moving Avg'!F944</f>
        <v>7.8109549999999999</v>
      </c>
      <c r="H944" s="2">
        <f>'Moving Avg'!G944</f>
        <v>7.9158820000000016</v>
      </c>
      <c r="I944" s="2">
        <f>'Moving Avg'!H944</f>
        <v>7.4745849999999994</v>
      </c>
      <c r="J944" s="6" t="str">
        <f>OBV!F944</f>
        <v>BEARISH</v>
      </c>
      <c r="K944" s="6" t="str">
        <f>OBV!G944</f>
        <v>NEUTRAL</v>
      </c>
      <c r="L944" s="6" t="str">
        <f>OBV!H944</f>
        <v>NEUTRAL</v>
      </c>
      <c r="M944" s="8">
        <f t="shared" si="140"/>
        <v>25</v>
      </c>
      <c r="N944" s="8">
        <f t="shared" si="141"/>
        <v>45</v>
      </c>
      <c r="O944" s="8">
        <f t="shared" si="142"/>
        <v>50</v>
      </c>
      <c r="P944" s="8">
        <f t="shared" si="143"/>
        <v>16.5</v>
      </c>
      <c r="Q944" s="9">
        <f t="shared" si="144"/>
        <v>34.475000000000001</v>
      </c>
      <c r="R944" s="9">
        <f t="shared" si="145"/>
        <v>35.625</v>
      </c>
      <c r="S944" s="9">
        <f t="shared" si="146"/>
        <v>30.425000000000001</v>
      </c>
      <c r="T944" s="9">
        <f t="shared" si="147"/>
        <v>34.125</v>
      </c>
      <c r="U944" s="8">
        <f t="shared" si="148"/>
        <v>33.508333333333333</v>
      </c>
      <c r="V944" s="8">
        <f t="shared" si="149"/>
        <v>33.662499999999994</v>
      </c>
    </row>
    <row r="945" spans="1:22" ht="13.5" x14ac:dyDescent="0.25">
      <c r="A945" s="3">
        <f>RSI!A945</f>
        <v>43382</v>
      </c>
      <c r="B945" s="2">
        <f>RSI!B945</f>
        <v>7.7534999999999998</v>
      </c>
      <c r="C945" s="2">
        <f>RSI!I945</f>
        <v>39.8530481354858</v>
      </c>
      <c r="D945" s="2">
        <f>MACD!E945</f>
        <v>2.9046700707546336E-2</v>
      </c>
      <c r="E945" s="2">
        <f>MACD!F945</f>
        <v>3.5275319236353721E-2</v>
      </c>
      <c r="F945" s="2">
        <f>'Moving Avg'!D945</f>
        <v>7.7670999999999992</v>
      </c>
      <c r="G945" s="2">
        <f>'Moving Avg'!F945</f>
        <v>7.8010949999999992</v>
      </c>
      <c r="H945" s="2">
        <f>'Moving Avg'!G945</f>
        <v>7.9077220000000015</v>
      </c>
      <c r="I945" s="2">
        <f>'Moving Avg'!H945</f>
        <v>7.4724404999999994</v>
      </c>
      <c r="J945" s="6" t="str">
        <f>OBV!F945</f>
        <v>BEARISH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45</v>
      </c>
      <c r="O945" s="8">
        <f t="shared" si="142"/>
        <v>50</v>
      </c>
      <c r="P945" s="8">
        <f t="shared" si="143"/>
        <v>16.5</v>
      </c>
      <c r="Q945" s="9">
        <f t="shared" si="144"/>
        <v>34.475000000000001</v>
      </c>
      <c r="R945" s="9">
        <f t="shared" si="145"/>
        <v>35.625</v>
      </c>
      <c r="S945" s="9">
        <f t="shared" si="146"/>
        <v>30.425000000000001</v>
      </c>
      <c r="T945" s="9">
        <f t="shared" si="147"/>
        <v>34.125</v>
      </c>
      <c r="U945" s="8">
        <f t="shared" si="148"/>
        <v>33.508333333333333</v>
      </c>
      <c r="V945" s="8">
        <f t="shared" si="149"/>
        <v>33.662499999999994</v>
      </c>
    </row>
    <row r="946" spans="1:22" ht="13.5" x14ac:dyDescent="0.25">
      <c r="A946" s="3">
        <f>RSI!A946</f>
        <v>43383</v>
      </c>
      <c r="B946" s="2">
        <f>RSI!B946</f>
        <v>7.7807000000000004</v>
      </c>
      <c r="C946" s="2">
        <f>RSI!I946</f>
        <v>44.613323559720619</v>
      </c>
      <c r="D946" s="2">
        <f>MACD!E946</f>
        <v>1.97111564083432E-2</v>
      </c>
      <c r="E946" s="2">
        <f>MACD!F946</f>
        <v>3.2162486670751618E-2</v>
      </c>
      <c r="F946" s="2">
        <f>'Moving Avg'!D946</f>
        <v>7.7725399999999993</v>
      </c>
      <c r="G946" s="2">
        <f>'Moving Avg'!F946</f>
        <v>7.7956549999999991</v>
      </c>
      <c r="H946" s="2">
        <f>'Moving Avg'!G946</f>
        <v>7.9001060000000018</v>
      </c>
      <c r="I946" s="2">
        <f>'Moving Avg'!H946</f>
        <v>7.4704319999999989</v>
      </c>
      <c r="J946" s="6" t="str">
        <f>OBV!F946</f>
        <v>BULLISH</v>
      </c>
      <c r="K946" s="6" t="str">
        <f>OBV!G946</f>
        <v>STRONG</v>
      </c>
      <c r="L946" s="6" t="str">
        <f>OBV!H946</f>
        <v>CONFIRMED BULLISH</v>
      </c>
      <c r="M946" s="8">
        <f t="shared" si="140"/>
        <v>25</v>
      </c>
      <c r="N946" s="8">
        <f t="shared" si="141"/>
        <v>45</v>
      </c>
      <c r="O946" s="8">
        <f t="shared" si="142"/>
        <v>50</v>
      </c>
      <c r="P946" s="8">
        <f t="shared" si="143"/>
        <v>100</v>
      </c>
      <c r="Q946" s="9">
        <f t="shared" si="144"/>
        <v>47</v>
      </c>
      <c r="R946" s="9">
        <f t="shared" si="145"/>
        <v>56.5</v>
      </c>
      <c r="S946" s="9">
        <f t="shared" si="146"/>
        <v>68</v>
      </c>
      <c r="T946" s="9">
        <f t="shared" si="147"/>
        <v>55</v>
      </c>
      <c r="U946" s="8">
        <f t="shared" si="148"/>
        <v>57.166666666666664</v>
      </c>
      <c r="V946" s="8">
        <f t="shared" si="149"/>
        <v>56.625</v>
      </c>
    </row>
    <row r="947" spans="1:22" ht="13.5" x14ac:dyDescent="0.25">
      <c r="A947" s="3">
        <f>RSI!A947</f>
        <v>43384</v>
      </c>
      <c r="B947" s="2">
        <f>RSI!B947</f>
        <v>7.7807000000000004</v>
      </c>
      <c r="C947" s="2">
        <f>RSI!I947</f>
        <v>44.613323559720619</v>
      </c>
      <c r="D947" s="2">
        <f>MACD!E947</f>
        <v>4.6789076678459551E-3</v>
      </c>
      <c r="E947" s="2">
        <f>MACD!F947</f>
        <v>2.666577087017049E-2</v>
      </c>
      <c r="F947" s="2">
        <f>'Moving Avg'!D947</f>
        <v>7.7711799999999993</v>
      </c>
      <c r="G947" s="2">
        <f>'Moving Avg'!F947</f>
        <v>7.7905550000000003</v>
      </c>
      <c r="H947" s="2">
        <f>'Moving Avg'!G947</f>
        <v>7.8934420000000021</v>
      </c>
      <c r="I947" s="2">
        <f>'Moving Avg'!H947</f>
        <v>7.4684234999999974</v>
      </c>
      <c r="J947" s="6" t="str">
        <f>OBV!F947</f>
        <v>BULLISH</v>
      </c>
      <c r="K947" s="6" t="str">
        <f>OBV!G947</f>
        <v>STRONG</v>
      </c>
      <c r="L947" s="6" t="str">
        <f>OBV!H947</f>
        <v>BULLISH DIVERGENCE</v>
      </c>
      <c r="M947" s="8">
        <f t="shared" si="140"/>
        <v>25</v>
      </c>
      <c r="N947" s="8">
        <f t="shared" si="141"/>
        <v>100</v>
      </c>
      <c r="O947" s="8">
        <f t="shared" si="142"/>
        <v>50</v>
      </c>
      <c r="P947" s="8">
        <f t="shared" si="143"/>
        <v>83</v>
      </c>
      <c r="Q947" s="9">
        <f t="shared" si="144"/>
        <v>63.7</v>
      </c>
      <c r="R947" s="9">
        <f t="shared" si="145"/>
        <v>63.25</v>
      </c>
      <c r="S947" s="9">
        <f t="shared" si="146"/>
        <v>68.599999999999994</v>
      </c>
      <c r="T947" s="9">
        <f t="shared" si="147"/>
        <v>64.5</v>
      </c>
      <c r="U947" s="8">
        <f t="shared" si="148"/>
        <v>65.183333333333337</v>
      </c>
      <c r="V947" s="8">
        <f t="shared" si="149"/>
        <v>65.012500000000003</v>
      </c>
    </row>
    <row r="948" spans="1:22" ht="13.5" x14ac:dyDescent="0.25">
      <c r="A948" s="3">
        <f>RSI!A948</f>
        <v>43385</v>
      </c>
      <c r="B948" s="2">
        <f>RSI!B948</f>
        <v>7.7874999999999996</v>
      </c>
      <c r="C948" s="2">
        <f>RSI!I948</f>
        <v>45.855776542553201</v>
      </c>
      <c r="D948" s="2">
        <f>MACD!E948</f>
        <v>-3.1079414327468413E-3</v>
      </c>
      <c r="E948" s="2">
        <f>MACD!F948</f>
        <v>2.0711028409587027E-2</v>
      </c>
      <c r="F948" s="2">
        <f>'Moving Avg'!D948</f>
        <v>7.7711799999999993</v>
      </c>
      <c r="G948" s="2">
        <f>'Moving Avg'!F948</f>
        <v>7.7871550000000003</v>
      </c>
      <c r="H948" s="2">
        <f>'Moving Avg'!G948</f>
        <v>7.8900420000000029</v>
      </c>
      <c r="I948" s="2">
        <f>'Moving Avg'!H948</f>
        <v>7.4664809999999981</v>
      </c>
      <c r="J948" s="6" t="str">
        <f>OBV!F948</f>
        <v>BULLISH</v>
      </c>
      <c r="K948" s="6" t="str">
        <f>OBV!G948</f>
        <v>STRONG</v>
      </c>
      <c r="L948" s="6" t="str">
        <f>OBV!H948</f>
        <v>NEUTRAL</v>
      </c>
      <c r="M948" s="8">
        <f t="shared" si="140"/>
        <v>25</v>
      </c>
      <c r="N948" s="8">
        <f t="shared" si="141"/>
        <v>100</v>
      </c>
      <c r="O948" s="8">
        <f t="shared" si="142"/>
        <v>50</v>
      </c>
      <c r="P948" s="8">
        <f t="shared" si="143"/>
        <v>66</v>
      </c>
      <c r="Q948" s="9">
        <f t="shared" si="144"/>
        <v>61.15</v>
      </c>
      <c r="R948" s="9">
        <f t="shared" si="145"/>
        <v>59</v>
      </c>
      <c r="S948" s="9">
        <f t="shared" si="146"/>
        <v>60.95</v>
      </c>
      <c r="T948" s="9">
        <f t="shared" si="147"/>
        <v>60.25</v>
      </c>
      <c r="U948" s="8">
        <f t="shared" si="148"/>
        <v>60.366666666666674</v>
      </c>
      <c r="V948" s="8">
        <f t="shared" si="149"/>
        <v>60.337500000000006</v>
      </c>
    </row>
    <row r="949" spans="1:22" ht="13.5" x14ac:dyDescent="0.25">
      <c r="A949" s="3">
        <f>RSI!A949</f>
        <v>43389</v>
      </c>
      <c r="B949" s="2">
        <f>RSI!B949</f>
        <v>7.8215000000000003</v>
      </c>
      <c r="C949" s="2">
        <f>RSI!I949</f>
        <v>51.690998814880508</v>
      </c>
      <c r="D949" s="2">
        <f>MACD!E949</f>
        <v>-1.2079313902638944E-2</v>
      </c>
      <c r="E949" s="2">
        <f>MACD!F949</f>
        <v>1.4152959947141833E-2</v>
      </c>
      <c r="F949" s="2">
        <f>'Moving Avg'!D949</f>
        <v>7.7847800000000005</v>
      </c>
      <c r="G949" s="2">
        <f>'Moving Avg'!F949</f>
        <v>7.7854549999999989</v>
      </c>
      <c r="H949" s="2">
        <f>'Moving Avg'!G949</f>
        <v>7.8848740000000035</v>
      </c>
      <c r="I949" s="2">
        <f>'Moving Avg'!H949</f>
        <v>7.4647409999999983</v>
      </c>
      <c r="J949" s="6" t="str">
        <f>OBV!F949</f>
        <v>BULLISH</v>
      </c>
      <c r="K949" s="6" t="str">
        <f>OBV!G949</f>
        <v>STRONG</v>
      </c>
      <c r="L949" s="6" t="str">
        <f>OBV!H949</f>
        <v>CONFIRMED BULLISH</v>
      </c>
      <c r="M949" s="8">
        <f t="shared" si="140"/>
        <v>25</v>
      </c>
      <c r="N949" s="8">
        <f t="shared" si="141"/>
        <v>100</v>
      </c>
      <c r="O949" s="8">
        <f t="shared" si="142"/>
        <v>50</v>
      </c>
      <c r="P949" s="8">
        <f t="shared" si="143"/>
        <v>100</v>
      </c>
      <c r="Q949" s="9">
        <f t="shared" si="144"/>
        <v>66.25</v>
      </c>
      <c r="R949" s="9">
        <f t="shared" si="145"/>
        <v>67.5</v>
      </c>
      <c r="S949" s="9">
        <f t="shared" si="146"/>
        <v>76.25</v>
      </c>
      <c r="T949" s="9">
        <f t="shared" si="147"/>
        <v>68.75</v>
      </c>
      <c r="U949" s="8">
        <f t="shared" si="148"/>
        <v>70</v>
      </c>
      <c r="V949" s="8">
        <f t="shared" si="149"/>
        <v>69.6875</v>
      </c>
    </row>
    <row r="950" spans="1:22" ht="13.5" x14ac:dyDescent="0.25">
      <c r="A950" s="3">
        <f>RSI!A950</f>
        <v>43390</v>
      </c>
      <c r="B950" s="2">
        <f>RSI!B950</f>
        <v>7.8215000000000003</v>
      </c>
      <c r="C950" s="2">
        <f>RSI!I950</f>
        <v>51.690998814880508</v>
      </c>
      <c r="D950" s="2">
        <f>MACD!E950</f>
        <v>-1.9745439753378946E-2</v>
      </c>
      <c r="E950" s="2">
        <f>MACD!F950</f>
        <v>7.373280007037678E-3</v>
      </c>
      <c r="F950" s="2">
        <f>'Moving Avg'!D950</f>
        <v>7.7983799999999999</v>
      </c>
      <c r="G950" s="2">
        <f>'Moving Avg'!F950</f>
        <v>7.7837549999999993</v>
      </c>
      <c r="H950" s="2">
        <f>'Moving Avg'!G950</f>
        <v>7.8807940000000034</v>
      </c>
      <c r="I950" s="2">
        <f>'Moving Avg'!H950</f>
        <v>7.4630329999999994</v>
      </c>
      <c r="J950" s="6" t="str">
        <f>OBV!F950</f>
        <v>BULLISH</v>
      </c>
      <c r="K950" s="6" t="str">
        <f>OBV!G950</f>
        <v>STRONG</v>
      </c>
      <c r="L950" s="6" t="str">
        <f>OBV!H950</f>
        <v>CONFIRMED BULLISH</v>
      </c>
      <c r="M950" s="8">
        <f t="shared" si="140"/>
        <v>25</v>
      </c>
      <c r="N950" s="8">
        <f t="shared" si="141"/>
        <v>100</v>
      </c>
      <c r="O950" s="8">
        <f t="shared" si="142"/>
        <v>50</v>
      </c>
      <c r="P950" s="8">
        <f t="shared" si="143"/>
        <v>100</v>
      </c>
      <c r="Q950" s="9">
        <f t="shared" si="144"/>
        <v>66.25</v>
      </c>
      <c r="R950" s="9">
        <f t="shared" si="145"/>
        <v>67.5</v>
      </c>
      <c r="S950" s="9">
        <f t="shared" si="146"/>
        <v>76.25</v>
      </c>
      <c r="T950" s="9">
        <f t="shared" si="147"/>
        <v>68.75</v>
      </c>
      <c r="U950" s="8">
        <f t="shared" si="148"/>
        <v>70</v>
      </c>
      <c r="V950" s="8">
        <f t="shared" si="149"/>
        <v>69.6875</v>
      </c>
    </row>
    <row r="951" spans="1:22" ht="13.5" x14ac:dyDescent="0.25">
      <c r="A951" s="3">
        <f>RSI!A951</f>
        <v>43391</v>
      </c>
      <c r="B951" s="2">
        <f>RSI!B951</f>
        <v>7.8215000000000003</v>
      </c>
      <c r="C951" s="2">
        <f>RSI!I951</f>
        <v>51.690998814880508</v>
      </c>
      <c r="D951" s="2">
        <f>MACD!E951</f>
        <v>-2.6301573228991515E-2</v>
      </c>
      <c r="E951" s="2">
        <f>MACD!F951</f>
        <v>6.3830935983183977E-4</v>
      </c>
      <c r="F951" s="2">
        <f>'Moving Avg'!D951</f>
        <v>7.8065400000000009</v>
      </c>
      <c r="G951" s="2">
        <f>'Moving Avg'!F951</f>
        <v>7.783075000000002</v>
      </c>
      <c r="H951" s="2">
        <f>'Moving Avg'!G951</f>
        <v>7.8754900000000019</v>
      </c>
      <c r="I951" s="2">
        <f>'Moving Avg'!H951</f>
        <v>7.4613250000000004</v>
      </c>
      <c r="J951" s="6" t="str">
        <f>OBV!F951</f>
        <v>BULLISH</v>
      </c>
      <c r="K951" s="6" t="str">
        <f>OBV!G951</f>
        <v>NEUTRAL</v>
      </c>
      <c r="L951" s="6" t="str">
        <f>OBV!H951</f>
        <v>CONFIRMED BULLISH</v>
      </c>
      <c r="M951" s="8">
        <f t="shared" si="140"/>
        <v>25</v>
      </c>
      <c r="N951" s="8">
        <f t="shared" si="141"/>
        <v>100</v>
      </c>
      <c r="O951" s="8">
        <f t="shared" si="142"/>
        <v>50</v>
      </c>
      <c r="P951" s="8">
        <f t="shared" si="143"/>
        <v>83.5</v>
      </c>
      <c r="Q951" s="9">
        <f t="shared" si="144"/>
        <v>63.774999999999999</v>
      </c>
      <c r="R951" s="9">
        <f t="shared" si="145"/>
        <v>63.375</v>
      </c>
      <c r="S951" s="9">
        <f t="shared" si="146"/>
        <v>68.825000000000003</v>
      </c>
      <c r="T951" s="9">
        <f t="shared" si="147"/>
        <v>64.625</v>
      </c>
      <c r="U951" s="8">
        <f t="shared" si="148"/>
        <v>65.325000000000003</v>
      </c>
      <c r="V951" s="8">
        <f t="shared" si="149"/>
        <v>65.150000000000006</v>
      </c>
    </row>
    <row r="952" spans="1:22" ht="13.5" x14ac:dyDescent="0.25">
      <c r="A952" s="3">
        <f>RSI!A952</f>
        <v>43392</v>
      </c>
      <c r="B952" s="2">
        <f>RSI!B952</f>
        <v>7.8215000000000003</v>
      </c>
      <c r="C952" s="2">
        <f>RSI!I952</f>
        <v>51.690998814880516</v>
      </c>
      <c r="D952" s="2">
        <f>MACD!E952</f>
        <v>-2.6682571556278845E-2</v>
      </c>
      <c r="E952" s="2">
        <f>MACD!F952</f>
        <v>-4.8258668233902976E-3</v>
      </c>
      <c r="F952" s="2">
        <f>'Moving Avg'!D952</f>
        <v>7.8147000000000002</v>
      </c>
      <c r="G952" s="2">
        <f>'Moving Avg'!F952</f>
        <v>7.7823950000000028</v>
      </c>
      <c r="H952" s="2">
        <f>'Moving Avg'!G952</f>
        <v>7.8700500000000027</v>
      </c>
      <c r="I952" s="2">
        <f>'Moving Avg'!H952</f>
        <v>7.4595205000000018</v>
      </c>
      <c r="J952" s="6" t="str">
        <f>OBV!F952</f>
        <v>BULLISH</v>
      </c>
      <c r="K952" s="6" t="str">
        <f>OBV!G952</f>
        <v>NEUTRAL</v>
      </c>
      <c r="L952" s="6" t="str">
        <f>OBV!H952</f>
        <v>CONFIRMED BULLISH</v>
      </c>
      <c r="M952" s="8">
        <f t="shared" si="140"/>
        <v>25</v>
      </c>
      <c r="N952" s="8">
        <f t="shared" si="141"/>
        <v>100</v>
      </c>
      <c r="O952" s="8">
        <f t="shared" si="142"/>
        <v>50</v>
      </c>
      <c r="P952" s="8">
        <f t="shared" si="143"/>
        <v>83.5</v>
      </c>
      <c r="Q952" s="9">
        <f t="shared" si="144"/>
        <v>63.774999999999999</v>
      </c>
      <c r="R952" s="9">
        <f t="shared" si="145"/>
        <v>63.375</v>
      </c>
      <c r="S952" s="9">
        <f t="shared" si="146"/>
        <v>68.825000000000003</v>
      </c>
      <c r="T952" s="9">
        <f t="shared" si="147"/>
        <v>64.625</v>
      </c>
      <c r="U952" s="8">
        <f t="shared" si="148"/>
        <v>65.325000000000003</v>
      </c>
      <c r="V952" s="8">
        <f t="shared" si="149"/>
        <v>65.150000000000006</v>
      </c>
    </row>
    <row r="953" spans="1:22" ht="13.5" x14ac:dyDescent="0.25">
      <c r="A953" s="3">
        <f>RSI!A953</f>
        <v>43395</v>
      </c>
      <c r="B953" s="2">
        <f>RSI!B953</f>
        <v>7.8215000000000003</v>
      </c>
      <c r="C953" s="2">
        <f>RSI!I953</f>
        <v>51.690998814880508</v>
      </c>
      <c r="D953" s="2">
        <f>MACD!E953</f>
        <v>-2.7064464017186651E-2</v>
      </c>
      <c r="E953" s="2">
        <f>MACD!F953</f>
        <v>-9.2735862621495697E-3</v>
      </c>
      <c r="F953" s="2">
        <f>'Moving Avg'!D953</f>
        <v>7.8215000000000003</v>
      </c>
      <c r="G953" s="2">
        <f>'Moving Avg'!F953</f>
        <v>7.7823950000000028</v>
      </c>
      <c r="H953" s="2">
        <f>'Moving Avg'!G953</f>
        <v>7.865018000000001</v>
      </c>
      <c r="I953" s="2">
        <f>'Moving Avg'!H953</f>
        <v>7.4585215000000007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0"/>
        <v>25</v>
      </c>
      <c r="N953" s="8">
        <f t="shared" si="141"/>
        <v>45</v>
      </c>
      <c r="O953" s="8">
        <f t="shared" si="142"/>
        <v>50</v>
      </c>
      <c r="P953" s="8">
        <f t="shared" si="143"/>
        <v>83.5</v>
      </c>
      <c r="Q953" s="9">
        <f t="shared" si="144"/>
        <v>44.524999999999999</v>
      </c>
      <c r="R953" s="9">
        <f t="shared" si="145"/>
        <v>52.375</v>
      </c>
      <c r="S953" s="9">
        <f t="shared" si="146"/>
        <v>60.575000000000003</v>
      </c>
      <c r="T953" s="9">
        <f t="shared" si="147"/>
        <v>50.875</v>
      </c>
      <c r="U953" s="8">
        <f t="shared" si="148"/>
        <v>52.491666666666674</v>
      </c>
      <c r="V953" s="8">
        <f t="shared" si="149"/>
        <v>52.087500000000006</v>
      </c>
    </row>
    <row r="954" spans="1:22" ht="13.5" x14ac:dyDescent="0.25">
      <c r="A954" s="3">
        <f>RSI!A954</f>
        <v>43396</v>
      </c>
      <c r="B954" s="2">
        <f>RSI!B954</f>
        <v>7.8215000000000003</v>
      </c>
      <c r="C954" s="2">
        <f>RSI!I954</f>
        <v>51.690998814880508</v>
      </c>
      <c r="D954" s="2">
        <f>MACD!E954</f>
        <v>-3.2673474190065832E-2</v>
      </c>
      <c r="E954" s="2">
        <f>MACD!F954</f>
        <v>-1.3953563847732824E-2</v>
      </c>
      <c r="F954" s="2">
        <f>'Moving Avg'!D954</f>
        <v>7.8215000000000003</v>
      </c>
      <c r="G954" s="2">
        <f>'Moving Avg'!F954</f>
        <v>7.7823950000000028</v>
      </c>
      <c r="H954" s="2">
        <f>'Moving Avg'!G954</f>
        <v>7.8610740000000021</v>
      </c>
      <c r="I954" s="2">
        <f>'Moving Avg'!H954</f>
        <v>7.4576835000000017</v>
      </c>
      <c r="J954" s="6" t="str">
        <f>OBV!F954</f>
        <v>NEUTRAL</v>
      </c>
      <c r="K954" s="6" t="str">
        <f>OBV!G954</f>
        <v>NEUTRAL</v>
      </c>
      <c r="L954" s="6" t="str">
        <f>OBV!H954</f>
        <v>NEUTRAL</v>
      </c>
      <c r="M954" s="8">
        <f t="shared" si="140"/>
        <v>25</v>
      </c>
      <c r="N954" s="8">
        <f t="shared" si="141"/>
        <v>45</v>
      </c>
      <c r="O954" s="8">
        <f t="shared" si="142"/>
        <v>50</v>
      </c>
      <c r="P954" s="8">
        <f t="shared" si="143"/>
        <v>33</v>
      </c>
      <c r="Q954" s="9">
        <f t="shared" si="144"/>
        <v>36.950000000000003</v>
      </c>
      <c r="R954" s="9">
        <f t="shared" si="145"/>
        <v>39.75</v>
      </c>
      <c r="S954" s="9">
        <f t="shared" si="146"/>
        <v>37.85</v>
      </c>
      <c r="T954" s="9">
        <f t="shared" si="147"/>
        <v>38.25</v>
      </c>
      <c r="U954" s="8">
        <f t="shared" si="148"/>
        <v>38.183333333333337</v>
      </c>
      <c r="V954" s="8">
        <f t="shared" si="149"/>
        <v>38.200000000000003</v>
      </c>
    </row>
    <row r="955" spans="1:22" ht="13.5" x14ac:dyDescent="0.25">
      <c r="A955" s="3">
        <f>RSI!A955</f>
        <v>43397</v>
      </c>
      <c r="B955" s="2">
        <f>RSI!B955</f>
        <v>7.8215000000000003</v>
      </c>
      <c r="C955" s="2">
        <f>RSI!I955</f>
        <v>51.690998814880516</v>
      </c>
      <c r="D955" s="2">
        <f>MACD!E955</f>
        <v>-3.7470579320497244E-2</v>
      </c>
      <c r="E955" s="2">
        <f>MACD!F955</f>
        <v>-1.8656966942285708E-2</v>
      </c>
      <c r="F955" s="2">
        <f>'Moving Avg'!D955</f>
        <v>7.8215000000000003</v>
      </c>
      <c r="G955" s="2">
        <f>'Moving Avg'!F955</f>
        <v>7.7840950000000024</v>
      </c>
      <c r="H955" s="2">
        <f>'Moving Avg'!G955</f>
        <v>7.8572660000000019</v>
      </c>
      <c r="I955" s="2">
        <f>'Moving Avg'!H955</f>
        <v>7.4562010000000019</v>
      </c>
      <c r="J955" s="6" t="str">
        <f>OBV!F955</f>
        <v>NEUTRAL</v>
      </c>
      <c r="K955" s="6" t="str">
        <f>OBV!G955</f>
        <v>NEUTRAL</v>
      </c>
      <c r="L955" s="6" t="str">
        <f>OBV!H955</f>
        <v>NEUTRAL</v>
      </c>
      <c r="M955" s="8">
        <f t="shared" si="140"/>
        <v>25</v>
      </c>
      <c r="N955" s="8">
        <f t="shared" si="141"/>
        <v>45</v>
      </c>
      <c r="O955" s="8">
        <f t="shared" si="142"/>
        <v>50</v>
      </c>
      <c r="P955" s="8">
        <f t="shared" si="143"/>
        <v>33</v>
      </c>
      <c r="Q955" s="9">
        <f t="shared" si="144"/>
        <v>36.950000000000003</v>
      </c>
      <c r="R955" s="9">
        <f t="shared" si="145"/>
        <v>39.75</v>
      </c>
      <c r="S955" s="9">
        <f t="shared" si="146"/>
        <v>37.85</v>
      </c>
      <c r="T955" s="9">
        <f t="shared" si="147"/>
        <v>38.25</v>
      </c>
      <c r="U955" s="8">
        <f t="shared" si="148"/>
        <v>38.183333333333337</v>
      </c>
      <c r="V955" s="8">
        <f t="shared" si="149"/>
        <v>38.200000000000003</v>
      </c>
    </row>
    <row r="956" spans="1:22" ht="13.5" x14ac:dyDescent="0.25">
      <c r="A956" s="3">
        <f>RSI!A956</f>
        <v>43398</v>
      </c>
      <c r="B956" s="2">
        <f>RSI!B956</f>
        <v>7.8215000000000003</v>
      </c>
      <c r="C956" s="2">
        <f>RSI!I956</f>
        <v>51.690998814880508</v>
      </c>
      <c r="D956" s="2">
        <f>MACD!E956</f>
        <v>-3.7392293262340282E-2</v>
      </c>
      <c r="E956" s="2">
        <f>MACD!F956</f>
        <v>-2.2404032206296623E-2</v>
      </c>
      <c r="F956" s="2">
        <f>'Moving Avg'!D956</f>
        <v>7.8215000000000003</v>
      </c>
      <c r="G956" s="2">
        <f>'Moving Avg'!F956</f>
        <v>7.7868150000000016</v>
      </c>
      <c r="H956" s="2">
        <f>'Moving Avg'!G956</f>
        <v>7.8545460000000036</v>
      </c>
      <c r="I956" s="2">
        <f>'Moving Avg'!H956</f>
        <v>7.4550405000000008</v>
      </c>
      <c r="J956" s="6" t="str">
        <f>OBV!F956</f>
        <v>NEUTRAL</v>
      </c>
      <c r="K956" s="6" t="str">
        <f>OBV!G956</f>
        <v>NEUTRAL</v>
      </c>
      <c r="L956" s="6" t="str">
        <f>OBV!H956</f>
        <v>NEUTRAL</v>
      </c>
      <c r="M956" s="8">
        <f t="shared" si="140"/>
        <v>25</v>
      </c>
      <c r="N956" s="8">
        <f t="shared" si="141"/>
        <v>45</v>
      </c>
      <c r="O956" s="8">
        <f t="shared" si="142"/>
        <v>50</v>
      </c>
      <c r="P956" s="8">
        <f t="shared" si="143"/>
        <v>33</v>
      </c>
      <c r="Q956" s="9">
        <f t="shared" si="144"/>
        <v>36.950000000000003</v>
      </c>
      <c r="R956" s="9">
        <f t="shared" si="145"/>
        <v>39.75</v>
      </c>
      <c r="S956" s="9">
        <f t="shared" si="146"/>
        <v>37.85</v>
      </c>
      <c r="T956" s="9">
        <f t="shared" si="147"/>
        <v>38.25</v>
      </c>
      <c r="U956" s="8">
        <f t="shared" si="148"/>
        <v>38.183333333333337</v>
      </c>
      <c r="V956" s="8">
        <f t="shared" si="149"/>
        <v>38.200000000000003</v>
      </c>
    </row>
    <row r="957" spans="1:22" ht="13.5" x14ac:dyDescent="0.25">
      <c r="A957" s="3">
        <f>RSI!A957</f>
        <v>43399</v>
      </c>
      <c r="B957" s="2">
        <f>RSI!B957</f>
        <v>7.8215000000000003</v>
      </c>
      <c r="C957" s="2">
        <f>RSI!I957</f>
        <v>51.690998814880508</v>
      </c>
      <c r="D957" s="2">
        <f>MACD!E957</f>
        <v>-3.7369792296406246E-2</v>
      </c>
      <c r="E957" s="2">
        <f>MACD!F957</f>
        <v>-2.5397184224318546E-2</v>
      </c>
      <c r="F957" s="2">
        <f>'Moving Avg'!D957</f>
        <v>7.8215000000000003</v>
      </c>
      <c r="G957" s="2">
        <f>'Moving Avg'!F957</f>
        <v>7.791920000000002</v>
      </c>
      <c r="H957" s="2">
        <f>'Moving Avg'!G957</f>
        <v>7.8518260000000044</v>
      </c>
      <c r="I957" s="2">
        <f>'Moving Avg'!H957</f>
        <v>7.4535580000000019</v>
      </c>
      <c r="J957" s="6" t="str">
        <f>OBV!F957</f>
        <v>NEUTRAL</v>
      </c>
      <c r="K957" s="6" t="str">
        <f>OBV!G957</f>
        <v>NEUTRAL</v>
      </c>
      <c r="L957" s="6" t="str">
        <f>OBV!H957</f>
        <v>NEUTRAL</v>
      </c>
      <c r="M957" s="8">
        <f t="shared" si="140"/>
        <v>25</v>
      </c>
      <c r="N957" s="8">
        <f t="shared" si="141"/>
        <v>45</v>
      </c>
      <c r="O957" s="8">
        <f t="shared" si="142"/>
        <v>50</v>
      </c>
      <c r="P957" s="8">
        <f t="shared" si="143"/>
        <v>33</v>
      </c>
      <c r="Q957" s="9">
        <f t="shared" si="144"/>
        <v>36.950000000000003</v>
      </c>
      <c r="R957" s="9">
        <f t="shared" si="145"/>
        <v>39.75</v>
      </c>
      <c r="S957" s="9">
        <f t="shared" si="146"/>
        <v>37.85</v>
      </c>
      <c r="T957" s="9">
        <f t="shared" si="147"/>
        <v>38.25</v>
      </c>
      <c r="U957" s="8">
        <f t="shared" si="148"/>
        <v>38.183333333333337</v>
      </c>
      <c r="V957" s="8">
        <f t="shared" si="149"/>
        <v>38.200000000000003</v>
      </c>
    </row>
    <row r="958" spans="1:22" ht="13.5" x14ac:dyDescent="0.25">
      <c r="A958" s="3">
        <f>RSI!A958</f>
        <v>43402</v>
      </c>
      <c r="B958" s="2">
        <f>RSI!B958</f>
        <v>8.0254999999999992</v>
      </c>
      <c r="C958" s="2">
        <f>RSI!I958</f>
        <v>78.622912388118479</v>
      </c>
      <c r="D958" s="2">
        <f>MACD!E958</f>
        <v>-5.1456211285531239E-2</v>
      </c>
      <c r="E958" s="2">
        <f>MACD!F958</f>
        <v>-3.0608989636561088E-2</v>
      </c>
      <c r="F958" s="2">
        <f>'Moving Avg'!D958</f>
        <v>7.8623000000000003</v>
      </c>
      <c r="G958" s="2">
        <f>'Moving Avg'!F958</f>
        <v>7.8055199999999996</v>
      </c>
      <c r="H958" s="2">
        <f>'Moving Avg'!G958</f>
        <v>7.8531860000000053</v>
      </c>
      <c r="I958" s="2">
        <f>'Moving Avg'!H958</f>
        <v>7.4534175000000031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0</v>
      </c>
      <c r="N958" s="8">
        <f t="shared" si="141"/>
        <v>100</v>
      </c>
      <c r="O958" s="8">
        <f t="shared" si="142"/>
        <v>50</v>
      </c>
      <c r="P958" s="8">
        <f t="shared" si="143"/>
        <v>83.5</v>
      </c>
      <c r="Q958" s="9">
        <f t="shared" si="144"/>
        <v>55.024999999999999</v>
      </c>
      <c r="R958" s="9">
        <f t="shared" si="145"/>
        <v>58.375</v>
      </c>
      <c r="S958" s="9">
        <f t="shared" si="146"/>
        <v>65.075000000000003</v>
      </c>
      <c r="T958" s="9">
        <f t="shared" si="147"/>
        <v>58.375</v>
      </c>
      <c r="U958" s="8">
        <f t="shared" si="148"/>
        <v>59.491666666666674</v>
      </c>
      <c r="V958" s="8">
        <f t="shared" si="149"/>
        <v>59.212500000000006</v>
      </c>
    </row>
    <row r="959" spans="1:22" ht="13.5" x14ac:dyDescent="0.25">
      <c r="A959" s="3">
        <f>RSI!A959</f>
        <v>43403</v>
      </c>
      <c r="B959" s="2">
        <f>RSI!B959</f>
        <v>8.1615000000000002</v>
      </c>
      <c r="C959" s="2">
        <f>RSI!I959</f>
        <v>84.733390323170397</v>
      </c>
      <c r="D959" s="2">
        <f>MACD!E959</f>
        <v>-6.9461739424754754E-2</v>
      </c>
      <c r="E959" s="2">
        <f>MACD!F959</f>
        <v>-3.8379539594199825E-2</v>
      </c>
      <c r="F959" s="2">
        <f>'Moving Avg'!D959</f>
        <v>7.9302999999999999</v>
      </c>
      <c r="G959" s="2">
        <f>'Moving Avg'!F959</f>
        <v>7.8259200000000009</v>
      </c>
      <c r="H959" s="2">
        <f>'Moving Avg'!G959</f>
        <v>7.8565860000000054</v>
      </c>
      <c r="I959" s="2">
        <f>'Moving Avg'!H959</f>
        <v>7.4541185000000008</v>
      </c>
      <c r="J959" s="6" t="str">
        <f>OBV!F959</f>
        <v>BULLISH</v>
      </c>
      <c r="K959" s="6" t="str">
        <f>OBV!G959</f>
        <v>NEUTRAL</v>
      </c>
      <c r="L959" s="6" t="str">
        <f>OBV!H959</f>
        <v>CONFIRMED BULLISH</v>
      </c>
      <c r="M959" s="8">
        <f t="shared" si="140"/>
        <v>0</v>
      </c>
      <c r="N959" s="8">
        <f t="shared" si="141"/>
        <v>100</v>
      </c>
      <c r="O959" s="8">
        <f t="shared" si="142"/>
        <v>50</v>
      </c>
      <c r="P959" s="8">
        <f t="shared" si="143"/>
        <v>83.5</v>
      </c>
      <c r="Q959" s="9">
        <f t="shared" si="144"/>
        <v>55.024999999999999</v>
      </c>
      <c r="R959" s="9">
        <f t="shared" si="145"/>
        <v>58.375</v>
      </c>
      <c r="S959" s="9">
        <f t="shared" si="146"/>
        <v>65.075000000000003</v>
      </c>
      <c r="T959" s="9">
        <f t="shared" si="147"/>
        <v>58.375</v>
      </c>
      <c r="U959" s="8">
        <f t="shared" si="148"/>
        <v>59.491666666666674</v>
      </c>
      <c r="V959" s="8">
        <f t="shared" si="149"/>
        <v>59.212500000000006</v>
      </c>
    </row>
    <row r="960" spans="1:22" ht="13.5" x14ac:dyDescent="0.25">
      <c r="A960" s="3">
        <f>RSI!A960</f>
        <v>43404</v>
      </c>
      <c r="B960" s="2">
        <f>RSI!B960</f>
        <v>7.9234999999999998</v>
      </c>
      <c r="C960" s="2">
        <f>RSI!I960</f>
        <v>55.068061621750552</v>
      </c>
      <c r="D960" s="2">
        <f>MACD!E960</f>
        <v>-6.902206216147011E-2</v>
      </c>
      <c r="E960" s="2">
        <f>MACD!F960</f>
        <v>-4.4508044107653882E-2</v>
      </c>
      <c r="F960" s="2">
        <f>'Moving Avg'!D960</f>
        <v>7.9507000000000003</v>
      </c>
      <c r="G960" s="2">
        <f>'Moving Avg'!F960</f>
        <v>7.8344199999999988</v>
      </c>
      <c r="H960" s="2">
        <f>'Moving Avg'!G960</f>
        <v>7.8548180000000052</v>
      </c>
      <c r="I960" s="2">
        <f>'Moving Avg'!H960</f>
        <v>7.4537905000000002</v>
      </c>
      <c r="J960" s="6" t="str">
        <f>OBV!F960</f>
        <v>BEARISH</v>
      </c>
      <c r="K960" s="6" t="str">
        <f>OBV!G960</f>
        <v>NEUTRAL</v>
      </c>
      <c r="L960" s="6" t="str">
        <f>OBV!H960</f>
        <v>BEARISH DIVERGENCE</v>
      </c>
      <c r="M960" s="8">
        <f t="shared" si="140"/>
        <v>25</v>
      </c>
      <c r="N960" s="8">
        <f t="shared" si="141"/>
        <v>100</v>
      </c>
      <c r="O960" s="8">
        <f t="shared" si="142"/>
        <v>50</v>
      </c>
      <c r="P960" s="8">
        <f t="shared" si="143"/>
        <v>16.5</v>
      </c>
      <c r="Q960" s="9">
        <f t="shared" si="144"/>
        <v>53.725000000000001</v>
      </c>
      <c r="R960" s="9">
        <f t="shared" si="145"/>
        <v>46.625</v>
      </c>
      <c r="S960" s="9">
        <f t="shared" si="146"/>
        <v>38.674999999999997</v>
      </c>
      <c r="T960" s="9">
        <f t="shared" si="147"/>
        <v>47.875</v>
      </c>
      <c r="U960" s="8">
        <f t="shared" si="148"/>
        <v>46.341666666666661</v>
      </c>
      <c r="V960" s="8">
        <f t="shared" si="149"/>
        <v>46.724999999999994</v>
      </c>
    </row>
    <row r="961" spans="1:22" ht="13.5" x14ac:dyDescent="0.25">
      <c r="A961" s="3">
        <f>RSI!A961</f>
        <v>43405</v>
      </c>
      <c r="B961" s="2">
        <f>RSI!B961</f>
        <v>7.8895</v>
      </c>
      <c r="C961" s="2">
        <f>RSI!I961</f>
        <v>52.253587024521686</v>
      </c>
      <c r="D961" s="2">
        <f>MACD!E961</f>
        <v>-6.6534884110048154E-2</v>
      </c>
      <c r="E961" s="2">
        <f>MACD!F961</f>
        <v>-4.8913412108132742E-2</v>
      </c>
      <c r="F961" s="2">
        <f>'Moving Avg'!D961</f>
        <v>7.9642999999999997</v>
      </c>
      <c r="G961" s="2">
        <f>'Moving Avg'!F961</f>
        <v>7.8412199999999999</v>
      </c>
      <c r="H961" s="2">
        <f>'Moving Avg'!G961</f>
        <v>7.8523700000000041</v>
      </c>
      <c r="I961" s="2">
        <f>'Moving Avg'!H961</f>
        <v>7.4532925000000008</v>
      </c>
      <c r="J961" s="6" t="str">
        <f>OBV!F961</f>
        <v>BEARISH</v>
      </c>
      <c r="K961" s="6" t="str">
        <f>OBV!G961</f>
        <v>NEUTRAL</v>
      </c>
      <c r="L961" s="6" t="str">
        <f>OBV!H961</f>
        <v>BEARISH DIVERGENCE</v>
      </c>
      <c r="M961" s="8">
        <f t="shared" si="140"/>
        <v>25</v>
      </c>
      <c r="N961" s="8">
        <f t="shared" si="141"/>
        <v>45</v>
      </c>
      <c r="O961" s="8">
        <f t="shared" si="142"/>
        <v>50</v>
      </c>
      <c r="P961" s="8">
        <f t="shared" si="143"/>
        <v>16.5</v>
      </c>
      <c r="Q961" s="9">
        <f t="shared" si="144"/>
        <v>34.475000000000001</v>
      </c>
      <c r="R961" s="9">
        <f t="shared" si="145"/>
        <v>35.625</v>
      </c>
      <c r="S961" s="9">
        <f t="shared" si="146"/>
        <v>30.425000000000001</v>
      </c>
      <c r="T961" s="9">
        <f t="shared" si="147"/>
        <v>34.125</v>
      </c>
      <c r="U961" s="8">
        <f t="shared" si="148"/>
        <v>33.508333333333333</v>
      </c>
      <c r="V961" s="8">
        <f t="shared" si="149"/>
        <v>33.662499999999994</v>
      </c>
    </row>
    <row r="962" spans="1:22" ht="13.5" x14ac:dyDescent="0.25">
      <c r="A962" s="3">
        <f>RSI!A962</f>
        <v>43406</v>
      </c>
      <c r="B962" s="2">
        <f>RSI!B962</f>
        <v>7.8895</v>
      </c>
      <c r="C962" s="2">
        <f>RSI!I962</f>
        <v>52.253587024521686</v>
      </c>
      <c r="D962" s="2">
        <f>MACD!E962</f>
        <v>-6.4602936814944556E-2</v>
      </c>
      <c r="E962" s="2">
        <f>MACD!F962</f>
        <v>-5.2051317049495109E-2</v>
      </c>
      <c r="F962" s="2">
        <f>'Moving Avg'!D962</f>
        <v>7.9779</v>
      </c>
      <c r="G962" s="2">
        <f>'Moving Avg'!F962</f>
        <v>7.8463199999999986</v>
      </c>
      <c r="H962" s="2">
        <f>'Moving Avg'!G962</f>
        <v>7.8499220000000047</v>
      </c>
      <c r="I962" s="2">
        <f>'Moving Avg'!H962</f>
        <v>7.4529555000000007</v>
      </c>
      <c r="J962" s="6" t="str">
        <f>OBV!F962</f>
        <v>BEARISH</v>
      </c>
      <c r="K962" s="6" t="str">
        <f>OBV!G962</f>
        <v>NEUTRAL</v>
      </c>
      <c r="L962" s="6" t="str">
        <f>OBV!H962</f>
        <v>BEARISH DIVERGENCE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16.5</v>
      </c>
      <c r="Q962" s="9">
        <f t="shared" si="144"/>
        <v>34.475000000000001</v>
      </c>
      <c r="R962" s="9">
        <f t="shared" si="145"/>
        <v>35.625</v>
      </c>
      <c r="S962" s="9">
        <f t="shared" si="146"/>
        <v>30.425000000000001</v>
      </c>
      <c r="T962" s="9">
        <f t="shared" si="147"/>
        <v>34.125</v>
      </c>
      <c r="U962" s="8">
        <f t="shared" si="148"/>
        <v>33.508333333333333</v>
      </c>
      <c r="V962" s="8">
        <f t="shared" si="149"/>
        <v>33.662499999999994</v>
      </c>
    </row>
    <row r="963" spans="1:22" ht="13.5" x14ac:dyDescent="0.25">
      <c r="A963" s="3">
        <f>RSI!A963</f>
        <v>43409</v>
      </c>
      <c r="B963" s="2">
        <f>RSI!B963</f>
        <v>7.8895</v>
      </c>
      <c r="C963" s="2">
        <f>RSI!I963</f>
        <v>52.253587024521678</v>
      </c>
      <c r="D963" s="2">
        <f>MACD!E963</f>
        <v>-6.3128015865049569E-2</v>
      </c>
      <c r="E963" s="2">
        <f>MACD!F963</f>
        <v>-5.4266656812606007E-2</v>
      </c>
      <c r="F963" s="2">
        <f>'Moving Avg'!D963</f>
        <v>7.9506999999999994</v>
      </c>
      <c r="G963" s="2">
        <f>'Moving Avg'!F963</f>
        <v>7.8514199999999992</v>
      </c>
      <c r="H963" s="2">
        <f>'Moving Avg'!G963</f>
        <v>7.8482900000000049</v>
      </c>
      <c r="I963" s="2">
        <f>'Moving Avg'!H963</f>
        <v>7.4532624999999992</v>
      </c>
      <c r="J963" s="6" t="str">
        <f>OBV!F963</f>
        <v>BEARISH</v>
      </c>
      <c r="K963" s="6" t="str">
        <f>OBV!G963</f>
        <v>WEAK</v>
      </c>
      <c r="L963" s="6" t="str">
        <f>OBV!H963</f>
        <v>CONFIRMED BEARISH</v>
      </c>
      <c r="M963" s="8">
        <f t="shared" si="150"/>
        <v>25</v>
      </c>
      <c r="N963" s="8">
        <f t="shared" si="151"/>
        <v>45</v>
      </c>
      <c r="O963" s="8">
        <f t="shared" si="152"/>
        <v>50</v>
      </c>
      <c r="P963" s="8">
        <f t="shared" si="153"/>
        <v>0</v>
      </c>
      <c r="Q963" s="9">
        <f t="shared" ref="Q963:Q1026" si="154">0.35*M963+N963*0.35+O963*0.15+P963*0.15</f>
        <v>32</v>
      </c>
      <c r="R963" s="9">
        <f t="shared" ref="R963:R1026" si="155">M963*0.2+N963*0.2+O963*0.35+P963*0.25</f>
        <v>31.5</v>
      </c>
      <c r="S963" s="9">
        <f t="shared" ref="S963:S1026" si="156">M963*0.15+N963*0.15+O963*0.25+P963*0.45</f>
        <v>23</v>
      </c>
      <c r="T963" s="9">
        <f t="shared" ref="T963:T1026" si="157">0.25*SUM(M963:P963)</f>
        <v>30</v>
      </c>
      <c r="U963" s="8">
        <f t="shared" ref="U963:U1026" si="158">SUM(Q963:S963)/3</f>
        <v>28.833333333333332</v>
      </c>
      <c r="V963" s="8">
        <f t="shared" ref="V963:V1026" si="159">SUM(Q963:T963)/4</f>
        <v>29.125</v>
      </c>
    </row>
    <row r="964" spans="1:22" ht="13.5" x14ac:dyDescent="0.25">
      <c r="A964" s="3">
        <f>RSI!A964</f>
        <v>43410</v>
      </c>
      <c r="B964" s="2">
        <f>RSI!B964</f>
        <v>7.9234999999999998</v>
      </c>
      <c r="C964" s="2">
        <f>RSI!I964</f>
        <v>55.118546645758443</v>
      </c>
      <c r="D964" s="2">
        <f>MACD!E964</f>
        <v>-6.4546490723507155E-2</v>
      </c>
      <c r="E964" s="2">
        <f>MACD!F964</f>
        <v>-5.6322623594786236E-2</v>
      </c>
      <c r="F964" s="2">
        <f>'Moving Avg'!D964</f>
        <v>7.9030999999999993</v>
      </c>
      <c r="G964" s="2">
        <f>'Moving Avg'!F964</f>
        <v>7.8599199999999998</v>
      </c>
      <c r="H964" s="2">
        <f>'Moving Avg'!G964</f>
        <v>7.8473380000000033</v>
      </c>
      <c r="I964" s="2">
        <f>'Moving Avg'!H964</f>
        <v>7.453901000000001</v>
      </c>
      <c r="J964" s="6" t="str">
        <f>OBV!F964</f>
        <v>BEARISH</v>
      </c>
      <c r="K964" s="6" t="str">
        <f>OBV!G964</f>
        <v>WEAK</v>
      </c>
      <c r="L964" s="6" t="str">
        <f>OBV!H964</f>
        <v>CONFIRMED BEARISH</v>
      </c>
      <c r="M964" s="8">
        <f t="shared" si="150"/>
        <v>25</v>
      </c>
      <c r="N964" s="8">
        <f t="shared" si="151"/>
        <v>45</v>
      </c>
      <c r="O964" s="8">
        <f t="shared" si="152"/>
        <v>50</v>
      </c>
      <c r="P964" s="8">
        <f t="shared" si="153"/>
        <v>0</v>
      </c>
      <c r="Q964" s="9">
        <f t="shared" si="154"/>
        <v>32</v>
      </c>
      <c r="R964" s="9">
        <f t="shared" si="155"/>
        <v>31.5</v>
      </c>
      <c r="S964" s="9">
        <f t="shared" si="156"/>
        <v>23</v>
      </c>
      <c r="T964" s="9">
        <f t="shared" si="157"/>
        <v>30</v>
      </c>
      <c r="U964" s="8">
        <f t="shared" si="158"/>
        <v>28.833333333333332</v>
      </c>
      <c r="V964" s="8">
        <f t="shared" si="159"/>
        <v>29.125</v>
      </c>
    </row>
    <row r="965" spans="1:22" ht="13.5" x14ac:dyDescent="0.25">
      <c r="A965" s="3">
        <f>RSI!A965</f>
        <v>43411</v>
      </c>
      <c r="B965" s="2">
        <f>RSI!B965</f>
        <v>7.8215000000000003</v>
      </c>
      <c r="C965" s="2">
        <f>RSI!I965</f>
        <v>46.168428201999227</v>
      </c>
      <c r="D965" s="2">
        <f>MACD!E965</f>
        <v>-5.8529096487558441E-2</v>
      </c>
      <c r="E965" s="2">
        <f>MACD!F965</f>
        <v>-5.6763918173340679E-2</v>
      </c>
      <c r="F965" s="2">
        <f>'Moving Avg'!D965</f>
        <v>7.8826999999999998</v>
      </c>
      <c r="G965" s="2">
        <f>'Moving Avg'!F965</f>
        <v>7.863319999999999</v>
      </c>
      <c r="H965" s="2">
        <f>'Moving Avg'!G965</f>
        <v>7.8446180000000041</v>
      </c>
      <c r="I965" s="2">
        <f>'Moving Avg'!H965</f>
        <v>7.4543515000000005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45</v>
      </c>
      <c r="O965" s="8">
        <f t="shared" si="152"/>
        <v>50</v>
      </c>
      <c r="P965" s="8">
        <f t="shared" si="153"/>
        <v>16.5</v>
      </c>
      <c r="Q965" s="9">
        <f t="shared" si="154"/>
        <v>34.475000000000001</v>
      </c>
      <c r="R965" s="9">
        <f t="shared" si="155"/>
        <v>35.625</v>
      </c>
      <c r="S965" s="9">
        <f t="shared" si="156"/>
        <v>30.425000000000001</v>
      </c>
      <c r="T965" s="9">
        <f t="shared" si="157"/>
        <v>34.125</v>
      </c>
      <c r="U965" s="8">
        <f t="shared" si="158"/>
        <v>33.508333333333333</v>
      </c>
      <c r="V965" s="8">
        <f t="shared" si="159"/>
        <v>33.662499999999994</v>
      </c>
    </row>
    <row r="966" spans="1:22" ht="13.5" x14ac:dyDescent="0.25">
      <c r="A966" s="3">
        <f>RSI!A966</f>
        <v>43412</v>
      </c>
      <c r="B966" s="2">
        <f>RSI!B966</f>
        <v>7.8215000000000003</v>
      </c>
      <c r="C966" s="2">
        <f>RSI!I966</f>
        <v>46.168428201999227</v>
      </c>
      <c r="D966" s="2">
        <f>MACD!E966</f>
        <v>-5.3147615573495344E-2</v>
      </c>
      <c r="E966" s="2">
        <f>MACD!F966</f>
        <v>-5.6040657653371614E-2</v>
      </c>
      <c r="F966" s="2">
        <f>'Moving Avg'!D966</f>
        <v>7.8691000000000004</v>
      </c>
      <c r="G966" s="2">
        <f>'Moving Avg'!F966</f>
        <v>7.8653600000000008</v>
      </c>
      <c r="H966" s="2">
        <f>'Moving Avg'!G966</f>
        <v>7.8418980000000023</v>
      </c>
      <c r="I966" s="2">
        <f>'Moving Avg'!H966</f>
        <v>7.4551240000000005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0</v>
      </c>
      <c r="O966" s="8">
        <f t="shared" si="152"/>
        <v>50</v>
      </c>
      <c r="P966" s="8">
        <f t="shared" si="153"/>
        <v>16.5</v>
      </c>
      <c r="Q966" s="9">
        <f t="shared" si="154"/>
        <v>18.725000000000001</v>
      </c>
      <c r="R966" s="9">
        <f t="shared" si="155"/>
        <v>26.625</v>
      </c>
      <c r="S966" s="9">
        <f t="shared" si="156"/>
        <v>23.675000000000001</v>
      </c>
      <c r="T966" s="9">
        <f t="shared" si="157"/>
        <v>22.875</v>
      </c>
      <c r="U966" s="8">
        <f t="shared" si="158"/>
        <v>23.008333333333336</v>
      </c>
      <c r="V966" s="8">
        <f t="shared" si="159"/>
        <v>22.975000000000001</v>
      </c>
    </row>
    <row r="967" spans="1:22" ht="13.5" x14ac:dyDescent="0.25">
      <c r="A967" s="3">
        <f>RSI!A967</f>
        <v>43413</v>
      </c>
      <c r="B967" s="2">
        <f>RSI!B967</f>
        <v>7.8215000000000003</v>
      </c>
      <c r="C967" s="2">
        <f>RSI!I967</f>
        <v>46.168428201999227</v>
      </c>
      <c r="D967" s="2">
        <f>MACD!E967</f>
        <v>-4.8325684765344157E-2</v>
      </c>
      <c r="E967" s="2">
        <f>MACD!F967</f>
        <v>-5.4497663075766124E-2</v>
      </c>
      <c r="F967" s="2">
        <f>'Moving Avg'!D967</f>
        <v>7.855500000000001</v>
      </c>
      <c r="G967" s="2">
        <f>'Moving Avg'!F967</f>
        <v>7.8674000000000008</v>
      </c>
      <c r="H967" s="2">
        <f>'Moving Avg'!G967</f>
        <v>7.8418980000000031</v>
      </c>
      <c r="I967" s="2">
        <f>'Moving Avg'!H967</f>
        <v>7.4567340000000009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0</v>
      </c>
      <c r="O967" s="8">
        <f t="shared" si="152"/>
        <v>50</v>
      </c>
      <c r="P967" s="8">
        <f t="shared" si="153"/>
        <v>16.5</v>
      </c>
      <c r="Q967" s="9">
        <f t="shared" si="154"/>
        <v>18.725000000000001</v>
      </c>
      <c r="R967" s="9">
        <f t="shared" si="155"/>
        <v>26.625</v>
      </c>
      <c r="S967" s="9">
        <f t="shared" si="156"/>
        <v>23.675000000000001</v>
      </c>
      <c r="T967" s="9">
        <f t="shared" si="157"/>
        <v>22.875</v>
      </c>
      <c r="U967" s="8">
        <f t="shared" si="158"/>
        <v>23.008333333333336</v>
      </c>
      <c r="V967" s="8">
        <f t="shared" si="159"/>
        <v>22.975000000000001</v>
      </c>
    </row>
    <row r="968" spans="1:22" ht="13.5" x14ac:dyDescent="0.25">
      <c r="A968" s="3">
        <f>RSI!A968</f>
        <v>43416</v>
      </c>
      <c r="B968" s="2">
        <f>RSI!B968</f>
        <v>7.8215000000000003</v>
      </c>
      <c r="C968" s="2">
        <f>RSI!I968</f>
        <v>46.168428201999227</v>
      </c>
      <c r="D968" s="2">
        <f>MACD!E968</f>
        <v>-1.2612483308638289E-2</v>
      </c>
      <c r="E968" s="2">
        <f>MACD!F968</f>
        <v>-4.6120627122340559E-2</v>
      </c>
      <c r="F968" s="2">
        <f>'Moving Avg'!D968</f>
        <v>7.8419000000000008</v>
      </c>
      <c r="G968" s="2">
        <f>'Moving Avg'!F968</f>
        <v>7.8691000000000031</v>
      </c>
      <c r="H968" s="2">
        <f>'Moving Avg'!G968</f>
        <v>7.8389060000000033</v>
      </c>
      <c r="I968" s="2">
        <f>'Moving Avg'!H968</f>
        <v>7.4594395000000011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0</v>
      </c>
      <c r="O968" s="8">
        <f t="shared" si="152"/>
        <v>50</v>
      </c>
      <c r="P968" s="8">
        <f t="shared" si="153"/>
        <v>16.5</v>
      </c>
      <c r="Q968" s="9">
        <f t="shared" si="154"/>
        <v>18.725000000000001</v>
      </c>
      <c r="R968" s="9">
        <f t="shared" si="155"/>
        <v>26.625</v>
      </c>
      <c r="S968" s="9">
        <f t="shared" si="156"/>
        <v>23.675000000000001</v>
      </c>
      <c r="T968" s="9">
        <f t="shared" si="157"/>
        <v>22.875</v>
      </c>
      <c r="U968" s="8">
        <f t="shared" si="158"/>
        <v>23.008333333333336</v>
      </c>
      <c r="V968" s="8">
        <f t="shared" si="159"/>
        <v>22.975000000000001</v>
      </c>
    </row>
    <row r="969" spans="1:22" ht="13.5" x14ac:dyDescent="0.25">
      <c r="A969" s="3">
        <f>RSI!A969</f>
        <v>43417</v>
      </c>
      <c r="B969" s="2">
        <f>RSI!B969</f>
        <v>7.8215000000000003</v>
      </c>
      <c r="C969" s="2">
        <f>RSI!I969</f>
        <v>46.168428201999227</v>
      </c>
      <c r="D969" s="2">
        <f>MACD!E969</f>
        <v>3.8759540434461393E-2</v>
      </c>
      <c r="E969" s="2">
        <f>MACD!F969</f>
        <v>-2.9144593610980166E-2</v>
      </c>
      <c r="F969" s="2">
        <f>'Moving Avg'!D969</f>
        <v>7.8215000000000003</v>
      </c>
      <c r="G969" s="2">
        <f>'Moving Avg'!F969</f>
        <v>7.8691000000000031</v>
      </c>
      <c r="H969" s="2">
        <f>'Moving Avg'!G969</f>
        <v>7.8361860000000032</v>
      </c>
      <c r="I969" s="2">
        <f>'Moving Avg'!H969</f>
        <v>7.4624670000000011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0</v>
      </c>
      <c r="O969" s="8">
        <f t="shared" si="152"/>
        <v>50</v>
      </c>
      <c r="P969" s="8">
        <f t="shared" si="153"/>
        <v>16.5</v>
      </c>
      <c r="Q969" s="9">
        <f t="shared" si="154"/>
        <v>18.725000000000001</v>
      </c>
      <c r="R969" s="9">
        <f t="shared" si="155"/>
        <v>26.625</v>
      </c>
      <c r="S969" s="9">
        <f t="shared" si="156"/>
        <v>23.675000000000001</v>
      </c>
      <c r="T969" s="9">
        <f t="shared" si="157"/>
        <v>22.875</v>
      </c>
      <c r="U969" s="8">
        <f t="shared" si="158"/>
        <v>23.008333333333336</v>
      </c>
      <c r="V969" s="8">
        <f t="shared" si="159"/>
        <v>22.975000000000001</v>
      </c>
    </row>
    <row r="970" spans="1:22" ht="13.5" x14ac:dyDescent="0.25">
      <c r="A970" s="3">
        <f>RSI!A970</f>
        <v>43418</v>
      </c>
      <c r="B970" s="2">
        <f>RSI!B970</f>
        <v>7.8215000000000003</v>
      </c>
      <c r="C970" s="2">
        <f>RSI!I970</f>
        <v>46.168428201999227</v>
      </c>
      <c r="D970" s="2">
        <f>MACD!E970</f>
        <v>4.5825832080087281E-2</v>
      </c>
      <c r="E970" s="2">
        <f>MACD!F970</f>
        <v>-1.4150508472766677E-2</v>
      </c>
      <c r="F970" s="2">
        <f>'Moving Avg'!D970</f>
        <v>7.8215000000000003</v>
      </c>
      <c r="G970" s="2">
        <f>'Moving Avg'!F970</f>
        <v>7.8691000000000031</v>
      </c>
      <c r="H970" s="2">
        <f>'Moving Avg'!G970</f>
        <v>7.833738000000003</v>
      </c>
      <c r="I970" s="2">
        <f>'Moving Avg'!H970</f>
        <v>7.4654945000000001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25</v>
      </c>
      <c r="N970" s="8">
        <f t="shared" si="151"/>
        <v>0</v>
      </c>
      <c r="O970" s="8">
        <f t="shared" si="152"/>
        <v>50</v>
      </c>
      <c r="P970" s="8">
        <f t="shared" si="153"/>
        <v>33</v>
      </c>
      <c r="Q970" s="9">
        <f t="shared" si="154"/>
        <v>21.2</v>
      </c>
      <c r="R970" s="9">
        <f t="shared" si="155"/>
        <v>30.75</v>
      </c>
      <c r="S970" s="9">
        <f t="shared" si="156"/>
        <v>31.1</v>
      </c>
      <c r="T970" s="9">
        <f t="shared" si="157"/>
        <v>27</v>
      </c>
      <c r="U970" s="8">
        <f t="shared" si="158"/>
        <v>27.683333333333337</v>
      </c>
      <c r="V970" s="8">
        <f t="shared" si="159"/>
        <v>27.512500000000003</v>
      </c>
    </row>
    <row r="971" spans="1:22" ht="13.5" x14ac:dyDescent="0.25">
      <c r="A971" s="3">
        <f>RSI!A971</f>
        <v>43419</v>
      </c>
      <c r="B971" s="2">
        <f>RSI!B971</f>
        <v>7.8215000000000003</v>
      </c>
      <c r="C971" s="2">
        <f>RSI!I971</f>
        <v>46.168428201999227</v>
      </c>
      <c r="D971" s="2">
        <f>MACD!E971</f>
        <v>4.6771492690419691E-2</v>
      </c>
      <c r="E971" s="2">
        <f>MACD!F971</f>
        <v>-1.9661082401294036E-3</v>
      </c>
      <c r="F971" s="2">
        <f>'Moving Avg'!D971</f>
        <v>7.8215000000000003</v>
      </c>
      <c r="G971" s="2">
        <f>'Moving Avg'!F971</f>
        <v>7.8691000000000031</v>
      </c>
      <c r="H971" s="2">
        <f>'Moving Avg'!G971</f>
        <v>7.8312900000000036</v>
      </c>
      <c r="I971" s="2">
        <f>'Moving Avg'!H971</f>
        <v>7.4682000000000013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25</v>
      </c>
      <c r="N971" s="8">
        <f t="shared" si="151"/>
        <v>0</v>
      </c>
      <c r="O971" s="8">
        <f t="shared" si="152"/>
        <v>50</v>
      </c>
      <c r="P971" s="8">
        <f t="shared" si="153"/>
        <v>33</v>
      </c>
      <c r="Q971" s="9">
        <f t="shared" si="154"/>
        <v>21.2</v>
      </c>
      <c r="R971" s="9">
        <f t="shared" si="155"/>
        <v>30.75</v>
      </c>
      <c r="S971" s="9">
        <f t="shared" si="156"/>
        <v>31.1</v>
      </c>
      <c r="T971" s="9">
        <f t="shared" si="157"/>
        <v>27</v>
      </c>
      <c r="U971" s="8">
        <f t="shared" si="158"/>
        <v>27.683333333333337</v>
      </c>
      <c r="V971" s="8">
        <f t="shared" si="159"/>
        <v>27.512500000000003</v>
      </c>
    </row>
    <row r="972" spans="1:22" ht="13.5" x14ac:dyDescent="0.25">
      <c r="A972" s="3">
        <f>RSI!A972</f>
        <v>43420</v>
      </c>
      <c r="B972" s="2">
        <f>RSI!B972</f>
        <v>7.8215000000000003</v>
      </c>
      <c r="C972" s="2">
        <f>RSI!I972</f>
        <v>46.168428201999227</v>
      </c>
      <c r="D972" s="2">
        <f>MACD!E972</f>
        <v>4.7754315189221686E-2</v>
      </c>
      <c r="E972" s="2">
        <f>MACD!F972</f>
        <v>7.9779764457408153E-3</v>
      </c>
      <c r="F972" s="2">
        <f>'Moving Avg'!D972</f>
        <v>7.8215000000000003</v>
      </c>
      <c r="G972" s="2">
        <f>'Moving Avg'!F972</f>
        <v>7.8691000000000031</v>
      </c>
      <c r="H972" s="2">
        <f>'Moving Avg'!G972</f>
        <v>7.8312900000000036</v>
      </c>
      <c r="I972" s="2">
        <f>'Moving Avg'!H972</f>
        <v>7.470615500000001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  <c r="M972" s="8">
        <f t="shared" si="150"/>
        <v>25</v>
      </c>
      <c r="N972" s="8">
        <f t="shared" si="151"/>
        <v>0</v>
      </c>
      <c r="O972" s="8">
        <f t="shared" si="152"/>
        <v>50</v>
      </c>
      <c r="P972" s="8">
        <f t="shared" si="153"/>
        <v>33</v>
      </c>
      <c r="Q972" s="9">
        <f t="shared" si="154"/>
        <v>21.2</v>
      </c>
      <c r="R972" s="9">
        <f t="shared" si="155"/>
        <v>30.75</v>
      </c>
      <c r="S972" s="9">
        <f t="shared" si="156"/>
        <v>31.1</v>
      </c>
      <c r="T972" s="9">
        <f t="shared" si="157"/>
        <v>27</v>
      </c>
      <c r="U972" s="8">
        <f t="shared" si="158"/>
        <v>27.683333333333337</v>
      </c>
      <c r="V972" s="8">
        <f t="shared" si="159"/>
        <v>27.512500000000003</v>
      </c>
    </row>
    <row r="973" spans="1:22" ht="13.5" x14ac:dyDescent="0.25">
      <c r="A973" s="3">
        <f>RSI!A973</f>
        <v>43423</v>
      </c>
      <c r="B973" s="2">
        <f>RSI!B973</f>
        <v>7.8215000000000003</v>
      </c>
      <c r="C973" s="2">
        <f>RSI!I973</f>
        <v>46.168428201999227</v>
      </c>
      <c r="D973" s="2">
        <f>MACD!E973</f>
        <v>4.8755052871312543E-2</v>
      </c>
      <c r="E973" s="2">
        <f>MACD!F973</f>
        <v>1.6133391730855162E-2</v>
      </c>
      <c r="F973" s="2">
        <f>'Moving Avg'!D973</f>
        <v>7.8215000000000003</v>
      </c>
      <c r="G973" s="2">
        <f>'Moving Avg'!F973</f>
        <v>7.8691000000000031</v>
      </c>
      <c r="H973" s="2">
        <f>'Moving Avg'!G973</f>
        <v>7.8326500000000046</v>
      </c>
      <c r="I973" s="2">
        <f>'Moving Avg'!H973</f>
        <v>7.4741265000000023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33</v>
      </c>
      <c r="Q973" s="9">
        <f t="shared" si="154"/>
        <v>21.2</v>
      </c>
      <c r="R973" s="9">
        <f t="shared" si="155"/>
        <v>30.75</v>
      </c>
      <c r="S973" s="9">
        <f t="shared" si="156"/>
        <v>31.1</v>
      </c>
      <c r="T973" s="9">
        <f t="shared" si="157"/>
        <v>27</v>
      </c>
      <c r="U973" s="8">
        <f t="shared" si="158"/>
        <v>27.683333333333337</v>
      </c>
      <c r="V973" s="8">
        <f t="shared" si="159"/>
        <v>27.512500000000003</v>
      </c>
    </row>
    <row r="974" spans="1:22" ht="13.5" x14ac:dyDescent="0.25">
      <c r="A974" s="3">
        <f>RSI!A974</f>
        <v>43425</v>
      </c>
      <c r="B974" s="2">
        <f>RSI!B974</f>
        <v>7.8215000000000003</v>
      </c>
      <c r="C974" s="2">
        <f>RSI!I974</f>
        <v>46.168428201999227</v>
      </c>
      <c r="D974" s="2">
        <f>MACD!E974</f>
        <v>5.4989191478406418E-2</v>
      </c>
      <c r="E974" s="2">
        <f>MACD!F974</f>
        <v>2.3904551680365413E-2</v>
      </c>
      <c r="F974" s="2">
        <f>'Moving Avg'!D974</f>
        <v>7.8215000000000003</v>
      </c>
      <c r="G974" s="2">
        <f>'Moving Avg'!F974</f>
        <v>7.8691000000000031</v>
      </c>
      <c r="H974" s="2">
        <f>'Moving Avg'!G974</f>
        <v>7.8326500000000046</v>
      </c>
      <c r="I974" s="2">
        <f>'Moving Avg'!H974</f>
        <v>7.4781205000000019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33</v>
      </c>
      <c r="Q974" s="9">
        <f t="shared" si="154"/>
        <v>21.2</v>
      </c>
      <c r="R974" s="9">
        <f t="shared" si="155"/>
        <v>30.75</v>
      </c>
      <c r="S974" s="9">
        <f t="shared" si="156"/>
        <v>31.1</v>
      </c>
      <c r="T974" s="9">
        <f t="shared" si="157"/>
        <v>27</v>
      </c>
      <c r="U974" s="8">
        <f t="shared" si="158"/>
        <v>27.683333333333337</v>
      </c>
      <c r="V974" s="8">
        <f t="shared" si="159"/>
        <v>27.512500000000003</v>
      </c>
    </row>
    <row r="975" spans="1:22" ht="13.5" x14ac:dyDescent="0.25">
      <c r="A975" s="3">
        <f>RSI!A975</f>
        <v>43426</v>
      </c>
      <c r="B975" s="2">
        <f>RSI!B975</f>
        <v>7.7534999999999998</v>
      </c>
      <c r="C975" s="2">
        <f>RSI!I975</f>
        <v>37.622900703030467</v>
      </c>
      <c r="D975" s="2">
        <f>MACD!E975</f>
        <v>4.9753953162272602E-2</v>
      </c>
      <c r="E975" s="2">
        <f>MACD!F975</f>
        <v>2.9074431976746851E-2</v>
      </c>
      <c r="F975" s="2">
        <f>'Moving Avg'!D975</f>
        <v>7.807900000000001</v>
      </c>
      <c r="G975" s="2">
        <f>'Moving Avg'!F975</f>
        <v>7.8657000000000021</v>
      </c>
      <c r="H975" s="2">
        <f>'Moving Avg'!G975</f>
        <v>7.8287060000000039</v>
      </c>
      <c r="I975" s="2">
        <f>'Moving Avg'!H975</f>
        <v>7.4823219999999999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16.5</v>
      </c>
      <c r="Q975" s="9">
        <f t="shared" si="154"/>
        <v>18.725000000000001</v>
      </c>
      <c r="R975" s="9">
        <f t="shared" si="155"/>
        <v>26.625</v>
      </c>
      <c r="S975" s="9">
        <f t="shared" si="156"/>
        <v>23.675000000000001</v>
      </c>
      <c r="T975" s="9">
        <f t="shared" si="157"/>
        <v>22.875</v>
      </c>
      <c r="U975" s="8">
        <f t="shared" si="158"/>
        <v>23.008333333333336</v>
      </c>
      <c r="V975" s="8">
        <f t="shared" si="159"/>
        <v>22.975000000000001</v>
      </c>
    </row>
    <row r="976" spans="1:22" ht="13.5" x14ac:dyDescent="0.25">
      <c r="A976" s="3">
        <f>RSI!A976</f>
        <v>43427</v>
      </c>
      <c r="B976" s="2">
        <f>RSI!B976</f>
        <v>7.7534999999999998</v>
      </c>
      <c r="C976" s="2">
        <f>RSI!I976</f>
        <v>37.622900703030481</v>
      </c>
      <c r="D976" s="2">
        <f>MACD!E976</f>
        <v>4.5860202878552414E-2</v>
      </c>
      <c r="E976" s="2">
        <f>MACD!F976</f>
        <v>3.2431586157107964E-2</v>
      </c>
      <c r="F976" s="2">
        <f>'Moving Avg'!D976</f>
        <v>7.7942999999999998</v>
      </c>
      <c r="G976" s="2">
        <f>'Moving Avg'!F976</f>
        <v>7.8622999999999994</v>
      </c>
      <c r="H976" s="2">
        <f>'Moving Avg'!G976</f>
        <v>7.8259860000000039</v>
      </c>
      <c r="I976" s="2">
        <f>'Moving Avg'!H976</f>
        <v>7.4866205000000017</v>
      </c>
      <c r="J976" s="6" t="str">
        <f>OBV!F976</f>
        <v>BEARISH</v>
      </c>
      <c r="K976" s="6" t="str">
        <f>OBV!G976</f>
        <v>NEUTRAL</v>
      </c>
      <c r="L976" s="6" t="str">
        <f>OBV!H976</f>
        <v>CONFIRMED BEARISH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16.5</v>
      </c>
      <c r="Q976" s="9">
        <f t="shared" si="154"/>
        <v>18.725000000000001</v>
      </c>
      <c r="R976" s="9">
        <f t="shared" si="155"/>
        <v>26.625</v>
      </c>
      <c r="S976" s="9">
        <f t="shared" si="156"/>
        <v>23.675000000000001</v>
      </c>
      <c r="T976" s="9">
        <f t="shared" si="157"/>
        <v>22.875</v>
      </c>
      <c r="U976" s="8">
        <f t="shared" si="158"/>
        <v>23.008333333333336</v>
      </c>
      <c r="V976" s="8">
        <f t="shared" si="159"/>
        <v>22.975000000000001</v>
      </c>
    </row>
    <row r="977" spans="1:22" ht="13.5" x14ac:dyDescent="0.25">
      <c r="A977" s="3">
        <f>RSI!A977</f>
        <v>43430</v>
      </c>
      <c r="B977" s="2">
        <f>RSI!B977</f>
        <v>7.8215000000000003</v>
      </c>
      <c r="C977" s="2">
        <f>RSI!I977</f>
        <v>48.646704444183129</v>
      </c>
      <c r="D977" s="2">
        <f>MACD!E977</f>
        <v>3.8024812167620325E-2</v>
      </c>
      <c r="E977" s="2">
        <f>MACD!F977</f>
        <v>3.3550231359210439E-2</v>
      </c>
      <c r="F977" s="2">
        <f>'Moving Avg'!D977</f>
        <v>7.7942999999999998</v>
      </c>
      <c r="G977" s="2">
        <f>'Moving Avg'!F977</f>
        <v>7.8622999999999994</v>
      </c>
      <c r="H977" s="2">
        <f>'Moving Avg'!G977</f>
        <v>7.8247620000000042</v>
      </c>
      <c r="I977" s="2">
        <f>'Moving Avg'!H977</f>
        <v>7.4912910000000013</v>
      </c>
      <c r="J977" s="6" t="str">
        <f>OBV!F977</f>
        <v>BULLISH</v>
      </c>
      <c r="K977" s="6" t="str">
        <f>OBV!G977</f>
        <v>NEUTRAL</v>
      </c>
      <c r="L977" s="6" t="str">
        <f>OBV!H977</f>
        <v>NEUTRAL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49.5</v>
      </c>
      <c r="Q977" s="9">
        <f t="shared" si="154"/>
        <v>23.675000000000001</v>
      </c>
      <c r="R977" s="9">
        <f t="shared" si="155"/>
        <v>34.875</v>
      </c>
      <c r="S977" s="9">
        <f t="shared" si="156"/>
        <v>38.525000000000006</v>
      </c>
      <c r="T977" s="9">
        <f t="shared" si="157"/>
        <v>31.125</v>
      </c>
      <c r="U977" s="8">
        <f t="shared" si="158"/>
        <v>32.358333333333334</v>
      </c>
      <c r="V977" s="8">
        <f t="shared" si="159"/>
        <v>32.049999999999997</v>
      </c>
    </row>
    <row r="978" spans="1:22" ht="13.5" x14ac:dyDescent="0.25">
      <c r="A978" s="3">
        <f>RSI!A978</f>
        <v>43431</v>
      </c>
      <c r="B978" s="2">
        <f>RSI!B978</f>
        <v>7.8215000000000003</v>
      </c>
      <c r="C978" s="2">
        <f>RSI!I978</f>
        <v>48.646704444183129</v>
      </c>
      <c r="D978" s="2">
        <f>MACD!E978</f>
        <v>3.1452642098741102E-2</v>
      </c>
      <c r="E978" s="2">
        <f>MACD!F978</f>
        <v>3.313071350711657E-2</v>
      </c>
      <c r="F978" s="2">
        <f>'Moving Avg'!D978</f>
        <v>7.7942999999999998</v>
      </c>
      <c r="G978" s="2">
        <f>'Moving Avg'!F978</f>
        <v>7.8521000000000019</v>
      </c>
      <c r="H978" s="2">
        <f>'Moving Avg'!G978</f>
        <v>7.8240820000000042</v>
      </c>
      <c r="I978" s="2">
        <f>'Moving Avg'!H978</f>
        <v>7.4962515000000005</v>
      </c>
      <c r="J978" s="6" t="str">
        <f>OBV!F978</f>
        <v>BULLISH</v>
      </c>
      <c r="K978" s="6" t="str">
        <f>OBV!G978</f>
        <v>NEUTRAL</v>
      </c>
      <c r="L978" s="6" t="str">
        <f>OBV!H978</f>
        <v>NEUTRAL</v>
      </c>
      <c r="M978" s="8">
        <f t="shared" si="150"/>
        <v>25</v>
      </c>
      <c r="N978" s="8">
        <f t="shared" si="151"/>
        <v>45</v>
      </c>
      <c r="O978" s="8">
        <f t="shared" si="152"/>
        <v>50</v>
      </c>
      <c r="P978" s="8">
        <f t="shared" si="153"/>
        <v>49.5</v>
      </c>
      <c r="Q978" s="9">
        <f t="shared" si="154"/>
        <v>39.424999999999997</v>
      </c>
      <c r="R978" s="9">
        <f t="shared" si="155"/>
        <v>43.875</v>
      </c>
      <c r="S978" s="9">
        <f t="shared" si="156"/>
        <v>45.275000000000006</v>
      </c>
      <c r="T978" s="9">
        <f t="shared" si="157"/>
        <v>42.375</v>
      </c>
      <c r="U978" s="8">
        <f t="shared" si="158"/>
        <v>42.858333333333327</v>
      </c>
      <c r="V978" s="8">
        <f t="shared" si="159"/>
        <v>42.737499999999997</v>
      </c>
    </row>
    <row r="979" spans="1:22" ht="13.5" x14ac:dyDescent="0.25">
      <c r="A979" s="3">
        <f>RSI!A979</f>
        <v>43432</v>
      </c>
      <c r="B979" s="2">
        <f>RSI!B979</f>
        <v>7.8147000000000002</v>
      </c>
      <c r="C979" s="2">
        <f>RSI!I979</f>
        <v>47.66965250593163</v>
      </c>
      <c r="D979" s="2">
        <f>MACD!E979</f>
        <v>2.6448775040801564E-2</v>
      </c>
      <c r="E979" s="2">
        <f>MACD!F979</f>
        <v>3.1794325813853566E-2</v>
      </c>
      <c r="F979" s="2">
        <f>'Moving Avg'!D979</f>
        <v>7.7929399999999998</v>
      </c>
      <c r="G979" s="2">
        <f>'Moving Avg'!F979</f>
        <v>7.8347600000000011</v>
      </c>
      <c r="H979" s="2">
        <f>'Moving Avg'!G979</f>
        <v>7.8232660000000047</v>
      </c>
      <c r="I979" s="2">
        <f>'Moving Avg'!H979</f>
        <v>7.4999215000000001</v>
      </c>
      <c r="J979" s="6" t="str">
        <f>OBV!F979</f>
        <v>BEARISH</v>
      </c>
      <c r="K979" s="6" t="str">
        <f>OBV!G979</f>
        <v>NEUTRAL</v>
      </c>
      <c r="L979" s="6" t="str">
        <f>OBV!H979</f>
        <v>CONFIRMED BEARISH</v>
      </c>
      <c r="M979" s="8">
        <f t="shared" si="150"/>
        <v>25</v>
      </c>
      <c r="N979" s="8">
        <f t="shared" si="151"/>
        <v>45</v>
      </c>
      <c r="O979" s="8">
        <f t="shared" si="152"/>
        <v>50</v>
      </c>
      <c r="P979" s="8">
        <f t="shared" si="153"/>
        <v>16.5</v>
      </c>
      <c r="Q979" s="9">
        <f t="shared" si="154"/>
        <v>34.475000000000001</v>
      </c>
      <c r="R979" s="9">
        <f t="shared" si="155"/>
        <v>35.625</v>
      </c>
      <c r="S979" s="9">
        <f t="shared" si="156"/>
        <v>30.425000000000001</v>
      </c>
      <c r="T979" s="9">
        <f t="shared" si="157"/>
        <v>34.125</v>
      </c>
      <c r="U979" s="8">
        <f t="shared" si="158"/>
        <v>33.508333333333333</v>
      </c>
      <c r="V979" s="8">
        <f t="shared" si="159"/>
        <v>33.662499999999994</v>
      </c>
    </row>
    <row r="980" spans="1:22" ht="13.5" x14ac:dyDescent="0.25">
      <c r="A980" s="3">
        <f>RSI!A980</f>
        <v>43433</v>
      </c>
      <c r="B980" s="2">
        <f>RSI!B980</f>
        <v>7.8215000000000003</v>
      </c>
      <c r="C980" s="2">
        <f>RSI!I980</f>
        <v>48.777574163093625</v>
      </c>
      <c r="D980" s="2">
        <f>MACD!E980</f>
        <v>2.1800745009186606E-2</v>
      </c>
      <c r="E980" s="2">
        <f>MACD!F980</f>
        <v>2.9795609652920177E-2</v>
      </c>
      <c r="F980" s="2">
        <f>'Moving Avg'!D980</f>
        <v>7.80654</v>
      </c>
      <c r="G980" s="2">
        <f>'Moving Avg'!F980</f>
        <v>7.8296599999999987</v>
      </c>
      <c r="H980" s="2">
        <f>'Moving Avg'!G980</f>
        <v>7.8225860000000047</v>
      </c>
      <c r="I980" s="2">
        <f>'Moving Avg'!H980</f>
        <v>7.5039155000000006</v>
      </c>
      <c r="J980" s="6" t="str">
        <f>OBV!F980</f>
        <v>BULLISH</v>
      </c>
      <c r="K980" s="6" t="str">
        <f>OBV!G980</f>
        <v>STRONG</v>
      </c>
      <c r="L980" s="6" t="str">
        <f>OBV!H980</f>
        <v>CONFIRMED BULLISH</v>
      </c>
      <c r="M980" s="8">
        <f t="shared" si="150"/>
        <v>25</v>
      </c>
      <c r="N980" s="8">
        <f t="shared" si="151"/>
        <v>45</v>
      </c>
      <c r="O980" s="8">
        <f t="shared" si="152"/>
        <v>50</v>
      </c>
      <c r="P980" s="8">
        <f t="shared" si="153"/>
        <v>100</v>
      </c>
      <c r="Q980" s="9">
        <f t="shared" si="154"/>
        <v>47</v>
      </c>
      <c r="R980" s="9">
        <f t="shared" si="155"/>
        <v>56.5</v>
      </c>
      <c r="S980" s="9">
        <f t="shared" si="156"/>
        <v>68</v>
      </c>
      <c r="T980" s="9">
        <f t="shared" si="157"/>
        <v>55</v>
      </c>
      <c r="U980" s="8">
        <f t="shared" si="158"/>
        <v>57.166666666666664</v>
      </c>
      <c r="V980" s="8">
        <f t="shared" si="159"/>
        <v>56.625</v>
      </c>
    </row>
    <row r="981" spans="1:22" ht="13.5" x14ac:dyDescent="0.25">
      <c r="A981" s="3">
        <f>RSI!A981</f>
        <v>43434</v>
      </c>
      <c r="B981" s="2">
        <f>RSI!B981</f>
        <v>7.9915000000000003</v>
      </c>
      <c r="C981" s="2">
        <f>RSI!I981</f>
        <v>67.37439478305302</v>
      </c>
      <c r="D981" s="2">
        <f>MACD!E981</f>
        <v>5.3180919073891886E-3</v>
      </c>
      <c r="E981" s="2">
        <f>MACD!F981</f>
        <v>2.490010610381398E-2</v>
      </c>
      <c r="F981" s="2">
        <f>'Moving Avg'!D981</f>
        <v>7.854140000000001</v>
      </c>
      <c r="G981" s="2">
        <f>'Moving Avg'!F981</f>
        <v>7.8347599999999984</v>
      </c>
      <c r="H981" s="2">
        <f>'Moving Avg'!G981</f>
        <v>7.8257140000000049</v>
      </c>
      <c r="I981" s="2">
        <f>'Moving Avg'!H981</f>
        <v>7.509404</v>
      </c>
      <c r="J981" s="6" t="str">
        <f>OBV!F981</f>
        <v>BULLISH</v>
      </c>
      <c r="K981" s="6" t="str">
        <f>OBV!G981</f>
        <v>STRONG</v>
      </c>
      <c r="L981" s="6" t="str">
        <f>OBV!H981</f>
        <v>CONFIRMED BULLISH</v>
      </c>
      <c r="M981" s="8">
        <f t="shared" si="150"/>
        <v>25</v>
      </c>
      <c r="N981" s="8">
        <f t="shared" si="151"/>
        <v>45</v>
      </c>
      <c r="O981" s="8">
        <f t="shared" si="152"/>
        <v>50</v>
      </c>
      <c r="P981" s="8">
        <f t="shared" si="153"/>
        <v>100</v>
      </c>
      <c r="Q981" s="9">
        <f t="shared" si="154"/>
        <v>47</v>
      </c>
      <c r="R981" s="9">
        <f t="shared" si="155"/>
        <v>56.5</v>
      </c>
      <c r="S981" s="9">
        <f t="shared" si="156"/>
        <v>68</v>
      </c>
      <c r="T981" s="9">
        <f t="shared" si="157"/>
        <v>55</v>
      </c>
      <c r="U981" s="8">
        <f t="shared" si="158"/>
        <v>57.166666666666664</v>
      </c>
      <c r="V981" s="8">
        <f t="shared" si="159"/>
        <v>56.625</v>
      </c>
    </row>
    <row r="982" spans="1:22" ht="13.5" x14ac:dyDescent="0.25">
      <c r="A982" s="3">
        <f>RSI!A982</f>
        <v>43437</v>
      </c>
      <c r="B982" s="2">
        <f>RSI!B982</f>
        <v>8.0187000000000008</v>
      </c>
      <c r="C982" s="2">
        <f>RSI!I982</f>
        <v>69.295225690637722</v>
      </c>
      <c r="D982" s="2">
        <f>MACD!E982</f>
        <v>-1.1608409433418565E-2</v>
      </c>
      <c r="E982" s="2">
        <f>MACD!F982</f>
        <v>1.7598402996367474E-2</v>
      </c>
      <c r="F982" s="2">
        <f>'Moving Avg'!D982</f>
        <v>7.8935800000000018</v>
      </c>
      <c r="G982" s="2">
        <f>'Moving Avg'!F982</f>
        <v>7.8412200000000016</v>
      </c>
      <c r="H982" s="2">
        <f>'Moving Avg'!G982</f>
        <v>7.829386000000004</v>
      </c>
      <c r="I982" s="2">
        <f>'Moving Avg'!H982</f>
        <v>7.5150285000000006</v>
      </c>
      <c r="J982" s="6" t="str">
        <f>OBV!F982</f>
        <v>BULLISH</v>
      </c>
      <c r="K982" s="6" t="str">
        <f>OBV!G982</f>
        <v>STRONG</v>
      </c>
      <c r="L982" s="6" t="str">
        <f>OBV!H982</f>
        <v>CONFIRMED BULLISH</v>
      </c>
      <c r="M982" s="8">
        <f t="shared" si="150"/>
        <v>25</v>
      </c>
      <c r="N982" s="8">
        <f t="shared" si="151"/>
        <v>100</v>
      </c>
      <c r="O982" s="8">
        <f t="shared" si="152"/>
        <v>50</v>
      </c>
      <c r="P982" s="8">
        <f t="shared" si="153"/>
        <v>100</v>
      </c>
      <c r="Q982" s="9">
        <f t="shared" si="154"/>
        <v>66.25</v>
      </c>
      <c r="R982" s="9">
        <f t="shared" si="155"/>
        <v>67.5</v>
      </c>
      <c r="S982" s="9">
        <f t="shared" si="156"/>
        <v>76.25</v>
      </c>
      <c r="T982" s="9">
        <f t="shared" si="157"/>
        <v>68.75</v>
      </c>
      <c r="U982" s="8">
        <f t="shared" si="158"/>
        <v>70</v>
      </c>
      <c r="V982" s="8">
        <f t="shared" si="159"/>
        <v>69.6875</v>
      </c>
    </row>
    <row r="983" spans="1:22" ht="13.5" x14ac:dyDescent="0.25">
      <c r="A983" s="3">
        <f>RSI!A983</f>
        <v>43438</v>
      </c>
      <c r="B983" s="2">
        <f>RSI!B983</f>
        <v>8.0119000000000007</v>
      </c>
      <c r="C983" s="2">
        <f>RSI!I983</f>
        <v>68.213969582805902</v>
      </c>
      <c r="D983" s="2">
        <f>MACD!E983</f>
        <v>-2.6481213510309409E-2</v>
      </c>
      <c r="E983" s="2">
        <f>MACD!F983</f>
        <v>8.7824796950320971E-3</v>
      </c>
      <c r="F983" s="2">
        <f>'Moving Avg'!D983</f>
        <v>7.931659999999999</v>
      </c>
      <c r="G983" s="2">
        <f>'Moving Avg'!F983</f>
        <v>7.8473400000000009</v>
      </c>
      <c r="H983" s="2">
        <f>'Moving Avg'!G983</f>
        <v>7.8331940000000042</v>
      </c>
      <c r="I983" s="2">
        <f>'Moving Avg'!H983</f>
        <v>7.5209410000000005</v>
      </c>
      <c r="J983" s="6" t="str">
        <f>OBV!F983</f>
        <v>BULLISH</v>
      </c>
      <c r="K983" s="6" t="str">
        <f>OBV!G983</f>
        <v>STRONG</v>
      </c>
      <c r="L983" s="6" t="str">
        <f>OBV!H983</f>
        <v>CONFIRMED BULLISH</v>
      </c>
      <c r="M983" s="8">
        <f t="shared" si="150"/>
        <v>25</v>
      </c>
      <c r="N983" s="8">
        <f t="shared" si="151"/>
        <v>100</v>
      </c>
      <c r="O983" s="8">
        <f t="shared" si="152"/>
        <v>50</v>
      </c>
      <c r="P983" s="8">
        <f t="shared" si="153"/>
        <v>100</v>
      </c>
      <c r="Q983" s="9">
        <f t="shared" si="154"/>
        <v>66.25</v>
      </c>
      <c r="R983" s="9">
        <f t="shared" si="155"/>
        <v>67.5</v>
      </c>
      <c r="S983" s="9">
        <f t="shared" si="156"/>
        <v>76.25</v>
      </c>
      <c r="T983" s="9">
        <f t="shared" si="157"/>
        <v>68.75</v>
      </c>
      <c r="U983" s="8">
        <f t="shared" si="158"/>
        <v>70</v>
      </c>
      <c r="V983" s="8">
        <f t="shared" si="159"/>
        <v>69.6875</v>
      </c>
    </row>
    <row r="984" spans="1:22" ht="13.5" x14ac:dyDescent="0.25">
      <c r="A984" s="3">
        <f>RSI!A984</f>
        <v>43439</v>
      </c>
      <c r="B984" s="2">
        <f>RSI!B984</f>
        <v>7.9983000000000004</v>
      </c>
      <c r="C984" s="2">
        <f>RSI!I984</f>
        <v>65.995990280463758</v>
      </c>
      <c r="D984" s="2">
        <f>MACD!E984</f>
        <v>-3.8994308288382129E-2</v>
      </c>
      <c r="E984" s="2">
        <f>MACD!F984</f>
        <v>-7.7287790165074793E-4</v>
      </c>
      <c r="F984" s="2">
        <f>'Moving Avg'!D984</f>
        <v>7.9683800000000007</v>
      </c>
      <c r="G984" s="2">
        <f>'Moving Avg'!F984</f>
        <v>7.8510800000000005</v>
      </c>
      <c r="H984" s="2">
        <f>'Moving Avg'!G984</f>
        <v>7.8367300000000046</v>
      </c>
      <c r="I984" s="2">
        <f>'Moving Avg'!H984</f>
        <v>7.5258190000000003</v>
      </c>
      <c r="J984" s="6" t="str">
        <f>OBV!F984</f>
        <v>BULLISH</v>
      </c>
      <c r="K984" s="6" t="str">
        <f>OBV!G984</f>
        <v>STRONG</v>
      </c>
      <c r="L984" s="6" t="str">
        <f>OBV!H984</f>
        <v>CONFIRMED BULLISH</v>
      </c>
      <c r="M984" s="8">
        <f t="shared" si="150"/>
        <v>25</v>
      </c>
      <c r="N984" s="8">
        <f t="shared" si="151"/>
        <v>100</v>
      </c>
      <c r="O984" s="8">
        <f t="shared" si="152"/>
        <v>50</v>
      </c>
      <c r="P984" s="8">
        <f t="shared" si="153"/>
        <v>100</v>
      </c>
      <c r="Q984" s="9">
        <f t="shared" si="154"/>
        <v>66.25</v>
      </c>
      <c r="R984" s="9">
        <f t="shared" si="155"/>
        <v>67.5</v>
      </c>
      <c r="S984" s="9">
        <f t="shared" si="156"/>
        <v>76.25</v>
      </c>
      <c r="T984" s="9">
        <f t="shared" si="157"/>
        <v>68.75</v>
      </c>
      <c r="U984" s="8">
        <f t="shared" si="158"/>
        <v>70</v>
      </c>
      <c r="V984" s="8">
        <f t="shared" si="159"/>
        <v>69.6875</v>
      </c>
    </row>
    <row r="985" spans="1:22" ht="13.5" x14ac:dyDescent="0.25">
      <c r="A985" s="3">
        <f>RSI!A985</f>
        <v>43440</v>
      </c>
      <c r="B985" s="2">
        <f>RSI!B985</f>
        <v>8.0051000000000005</v>
      </c>
      <c r="C985" s="2">
        <f>RSI!I985</f>
        <v>66.581091647642637</v>
      </c>
      <c r="D985" s="2">
        <f>MACD!E985</f>
        <v>-6.1333692421762898E-2</v>
      </c>
      <c r="E985" s="2">
        <f>MACD!F985</f>
        <v>-1.2885040805673178E-2</v>
      </c>
      <c r="F985" s="2">
        <f>'Moving Avg'!D985</f>
        <v>8.0051000000000005</v>
      </c>
      <c r="G985" s="2">
        <f>'Moving Avg'!F985</f>
        <v>7.8602600000000011</v>
      </c>
      <c r="H985" s="2">
        <f>'Moving Avg'!G985</f>
        <v>7.8410820000000045</v>
      </c>
      <c r="I985" s="2">
        <f>'Moving Avg'!H985</f>
        <v>7.5307310000000003</v>
      </c>
      <c r="J985" s="6" t="str">
        <f>OBV!F985</f>
        <v>BULLISH</v>
      </c>
      <c r="K985" s="6" t="str">
        <f>OBV!G985</f>
        <v>STRONG</v>
      </c>
      <c r="L985" s="6" t="str">
        <f>OBV!H985</f>
        <v>CONFIRMED BULLISH</v>
      </c>
      <c r="M985" s="8">
        <f t="shared" si="150"/>
        <v>25</v>
      </c>
      <c r="N985" s="8">
        <f t="shared" si="151"/>
        <v>100</v>
      </c>
      <c r="O985" s="8">
        <f t="shared" si="152"/>
        <v>50</v>
      </c>
      <c r="P985" s="8">
        <f t="shared" si="153"/>
        <v>100</v>
      </c>
      <c r="Q985" s="9">
        <f t="shared" si="154"/>
        <v>66.25</v>
      </c>
      <c r="R985" s="9">
        <f t="shared" si="155"/>
        <v>67.5</v>
      </c>
      <c r="S985" s="9">
        <f t="shared" si="156"/>
        <v>76.25</v>
      </c>
      <c r="T985" s="9">
        <f t="shared" si="157"/>
        <v>68.75</v>
      </c>
      <c r="U985" s="8">
        <f t="shared" si="158"/>
        <v>70</v>
      </c>
      <c r="V985" s="8">
        <f t="shared" si="159"/>
        <v>69.6875</v>
      </c>
    </row>
    <row r="986" spans="1:22" ht="13.5" x14ac:dyDescent="0.25">
      <c r="A986" s="3">
        <f>RSI!A986</f>
        <v>43441</v>
      </c>
      <c r="B986" s="2">
        <f>RSI!B986</f>
        <v>8.1615000000000002</v>
      </c>
      <c r="C986" s="2">
        <f>RSI!I986</f>
        <v>76.567867703506352</v>
      </c>
      <c r="D986" s="2">
        <f>MACD!E986</f>
        <v>-9.2589521102654615E-2</v>
      </c>
      <c r="E986" s="2">
        <f>MACD!F986</f>
        <v>-2.8825936865069467E-2</v>
      </c>
      <c r="F986" s="2">
        <f>'Moving Avg'!D986</f>
        <v>8.0390999999999995</v>
      </c>
      <c r="G986" s="2">
        <f>'Moving Avg'!F986</f>
        <v>7.8772599999999997</v>
      </c>
      <c r="H986" s="2">
        <f>'Moving Avg'!G986</f>
        <v>7.848970000000004</v>
      </c>
      <c r="I986" s="2">
        <f>'Moving Avg'!H986</f>
        <v>7.5362959999999983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0</v>
      </c>
      <c r="N986" s="8">
        <f t="shared" si="151"/>
        <v>100</v>
      </c>
      <c r="O986" s="8">
        <f t="shared" si="152"/>
        <v>50</v>
      </c>
      <c r="P986" s="8">
        <f t="shared" si="153"/>
        <v>83.5</v>
      </c>
      <c r="Q986" s="9">
        <f t="shared" si="154"/>
        <v>55.024999999999999</v>
      </c>
      <c r="R986" s="9">
        <f t="shared" si="155"/>
        <v>58.375</v>
      </c>
      <c r="S986" s="9">
        <f t="shared" si="156"/>
        <v>65.075000000000003</v>
      </c>
      <c r="T986" s="9">
        <f t="shared" si="157"/>
        <v>58.375</v>
      </c>
      <c r="U986" s="8">
        <f t="shared" si="158"/>
        <v>59.491666666666674</v>
      </c>
      <c r="V986" s="8">
        <f t="shared" si="159"/>
        <v>59.212500000000006</v>
      </c>
    </row>
    <row r="987" spans="1:22" ht="13.5" x14ac:dyDescent="0.25">
      <c r="A987" s="3">
        <f>RSI!A987</f>
        <v>43444</v>
      </c>
      <c r="B987" s="2">
        <f>RSI!B987</f>
        <v>8.0254999999999992</v>
      </c>
      <c r="C987" s="2">
        <f>RSI!I987</f>
        <v>59.825820603421839</v>
      </c>
      <c r="D987" s="2">
        <f>MACD!E987</f>
        <v>-0.10013651484292385</v>
      </c>
      <c r="E987" s="2">
        <f>MACD!F987</f>
        <v>-4.3088052460640347E-2</v>
      </c>
      <c r="F987" s="2">
        <f>'Moving Avg'!D987</f>
        <v>8.0404599999999995</v>
      </c>
      <c r="G987" s="2">
        <f>'Moving Avg'!F987</f>
        <v>7.887459999999999</v>
      </c>
      <c r="H987" s="2">
        <f>'Moving Avg'!G987</f>
        <v>7.8550920000000026</v>
      </c>
      <c r="I987" s="2">
        <f>'Moving Avg'!H987</f>
        <v>7.5409879999999996</v>
      </c>
      <c r="J987" s="6" t="str">
        <f>OBV!F987</f>
        <v>BEARISH</v>
      </c>
      <c r="K987" s="6" t="str">
        <f>OBV!G987</f>
        <v>NEUTRAL</v>
      </c>
      <c r="L987" s="6" t="str">
        <f>OBV!H987</f>
        <v>BEARISH DIVERGENCE</v>
      </c>
      <c r="M987" s="8">
        <f t="shared" si="150"/>
        <v>25</v>
      </c>
      <c r="N987" s="8">
        <f t="shared" si="151"/>
        <v>100</v>
      </c>
      <c r="O987" s="8">
        <f t="shared" si="152"/>
        <v>50</v>
      </c>
      <c r="P987" s="8">
        <f t="shared" si="153"/>
        <v>16.5</v>
      </c>
      <c r="Q987" s="9">
        <f t="shared" si="154"/>
        <v>53.725000000000001</v>
      </c>
      <c r="R987" s="9">
        <f t="shared" si="155"/>
        <v>46.625</v>
      </c>
      <c r="S987" s="9">
        <f t="shared" si="156"/>
        <v>38.674999999999997</v>
      </c>
      <c r="T987" s="9">
        <f t="shared" si="157"/>
        <v>47.875</v>
      </c>
      <c r="U987" s="8">
        <f t="shared" si="158"/>
        <v>46.341666666666661</v>
      </c>
      <c r="V987" s="8">
        <f t="shared" si="159"/>
        <v>46.724999999999994</v>
      </c>
    </row>
    <row r="988" spans="1:22" ht="13.5" x14ac:dyDescent="0.25">
      <c r="A988" s="3">
        <f>RSI!A988</f>
        <v>43445</v>
      </c>
      <c r="B988" s="2">
        <f>RSI!B988</f>
        <v>8.0935000000000006</v>
      </c>
      <c r="C988" s="2">
        <f>RSI!I988</f>
        <v>64.057606517296392</v>
      </c>
      <c r="D988" s="2">
        <f>MACD!E988</f>
        <v>-0.11227006817398433</v>
      </c>
      <c r="E988" s="2">
        <f>MACD!F988</f>
        <v>-5.6924455603309151E-2</v>
      </c>
      <c r="F988" s="2">
        <f>'Moving Avg'!D988</f>
        <v>8.0567799999999998</v>
      </c>
      <c r="G988" s="2">
        <f>'Moving Avg'!F988</f>
        <v>7.9010599999999993</v>
      </c>
      <c r="H988" s="2">
        <f>'Moving Avg'!G988</f>
        <v>7.8618920000000028</v>
      </c>
      <c r="I988" s="2">
        <f>'Moving Avg'!H988</f>
        <v>7.5460199999999986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0"/>
        <v>25</v>
      </c>
      <c r="N988" s="8">
        <f t="shared" si="151"/>
        <v>100</v>
      </c>
      <c r="O988" s="8">
        <f t="shared" si="152"/>
        <v>50</v>
      </c>
      <c r="P988" s="8">
        <f t="shared" si="153"/>
        <v>83.5</v>
      </c>
      <c r="Q988" s="9">
        <f t="shared" si="154"/>
        <v>63.774999999999999</v>
      </c>
      <c r="R988" s="9">
        <f t="shared" si="155"/>
        <v>63.375</v>
      </c>
      <c r="S988" s="9">
        <f t="shared" si="156"/>
        <v>68.825000000000003</v>
      </c>
      <c r="T988" s="9">
        <f t="shared" si="157"/>
        <v>64.625</v>
      </c>
      <c r="U988" s="8">
        <f t="shared" si="158"/>
        <v>65.325000000000003</v>
      </c>
      <c r="V988" s="8">
        <f t="shared" si="159"/>
        <v>65.150000000000006</v>
      </c>
    </row>
    <row r="989" spans="1:22" ht="13.5" x14ac:dyDescent="0.25">
      <c r="A989" s="3">
        <f>RSI!A989</f>
        <v>43446</v>
      </c>
      <c r="B989" s="2">
        <f>RSI!B989</f>
        <v>8.2975999999999992</v>
      </c>
      <c r="C989" s="2">
        <f>RSI!I989</f>
        <v>73.18698324817224</v>
      </c>
      <c r="D989" s="2">
        <f>MACD!E989</f>
        <v>-0.13976136986442711</v>
      </c>
      <c r="E989" s="2">
        <f>MACD!F989</f>
        <v>-7.3491838455532754E-2</v>
      </c>
      <c r="F989" s="2">
        <f>'Moving Avg'!D989</f>
        <v>8.1166400000000003</v>
      </c>
      <c r="G989" s="2">
        <f>'Moving Avg'!F989</f>
        <v>7.9248649999999996</v>
      </c>
      <c r="H989" s="2">
        <f>'Moving Avg'!G989</f>
        <v>7.8727740000000042</v>
      </c>
      <c r="I989" s="2">
        <f>'Moving Avg'!H989</f>
        <v>7.5521690000000001</v>
      </c>
      <c r="J989" s="6" t="str">
        <f>OBV!F989</f>
        <v>BULLISH</v>
      </c>
      <c r="K989" s="6" t="str">
        <f>OBV!G989</f>
        <v>STRONG</v>
      </c>
      <c r="L989" s="6" t="str">
        <f>OBV!H989</f>
        <v>CONFIRMED BULLISH</v>
      </c>
      <c r="M989" s="8">
        <f t="shared" si="150"/>
        <v>0</v>
      </c>
      <c r="N989" s="8">
        <f t="shared" si="151"/>
        <v>100</v>
      </c>
      <c r="O989" s="8">
        <f t="shared" si="152"/>
        <v>50</v>
      </c>
      <c r="P989" s="8">
        <f t="shared" si="153"/>
        <v>100</v>
      </c>
      <c r="Q989" s="9">
        <f t="shared" si="154"/>
        <v>57.5</v>
      </c>
      <c r="R989" s="9">
        <f t="shared" si="155"/>
        <v>62.5</v>
      </c>
      <c r="S989" s="9">
        <f t="shared" si="156"/>
        <v>72.5</v>
      </c>
      <c r="T989" s="9">
        <f t="shared" si="157"/>
        <v>62.5</v>
      </c>
      <c r="U989" s="8">
        <f t="shared" si="158"/>
        <v>64.166666666666671</v>
      </c>
      <c r="V989" s="8">
        <f t="shared" si="159"/>
        <v>63.75</v>
      </c>
    </row>
    <row r="990" spans="1:22" ht="13.5" x14ac:dyDescent="0.25">
      <c r="A990" s="3">
        <f>RSI!A990</f>
        <v>43447</v>
      </c>
      <c r="B990" s="2">
        <f>RSI!B990</f>
        <v>8.2567000000000004</v>
      </c>
      <c r="C990" s="2">
        <f>RSI!I990</f>
        <v>69.383717382443223</v>
      </c>
      <c r="D990" s="2">
        <f>MACD!E990</f>
        <v>-0.16113476725876996</v>
      </c>
      <c r="E990" s="2">
        <f>MACD!F990</f>
        <v>-9.1020424216180201E-2</v>
      </c>
      <c r="F990" s="2">
        <f>'Moving Avg'!D990</f>
        <v>8.1669599999999996</v>
      </c>
      <c r="G990" s="2">
        <f>'Moving Avg'!F990</f>
        <v>7.946625</v>
      </c>
      <c r="H990" s="2">
        <f>'Moving Avg'!G990</f>
        <v>7.882838000000004</v>
      </c>
      <c r="I990" s="2">
        <f>'Moving Avg'!H990</f>
        <v>7.5580169999999995</v>
      </c>
      <c r="J990" s="6" t="str">
        <f>OBV!F990</f>
        <v>BULLISH</v>
      </c>
      <c r="K990" s="6" t="str">
        <f>OBV!G990</f>
        <v>STRONG</v>
      </c>
      <c r="L990" s="6" t="str">
        <f>OBV!H990</f>
        <v>CONFIRMED BULLISH</v>
      </c>
      <c r="M990" s="8">
        <f t="shared" si="150"/>
        <v>25</v>
      </c>
      <c r="N990" s="8">
        <f t="shared" si="151"/>
        <v>100</v>
      </c>
      <c r="O990" s="8">
        <f t="shared" si="152"/>
        <v>50</v>
      </c>
      <c r="P990" s="8">
        <f t="shared" si="153"/>
        <v>100</v>
      </c>
      <c r="Q990" s="9">
        <f t="shared" si="154"/>
        <v>66.25</v>
      </c>
      <c r="R990" s="9">
        <f t="shared" si="155"/>
        <v>67.5</v>
      </c>
      <c r="S990" s="9">
        <f t="shared" si="156"/>
        <v>76.25</v>
      </c>
      <c r="T990" s="9">
        <f t="shared" si="157"/>
        <v>68.75</v>
      </c>
      <c r="U990" s="8">
        <f t="shared" si="158"/>
        <v>70</v>
      </c>
      <c r="V990" s="8">
        <f t="shared" si="159"/>
        <v>69.6875</v>
      </c>
    </row>
    <row r="991" spans="1:22" ht="13.5" x14ac:dyDescent="0.25">
      <c r="A991" s="3">
        <f>RSI!A991</f>
        <v>43448</v>
      </c>
      <c r="B991" s="2">
        <f>RSI!B991</f>
        <v>8.2294999999999998</v>
      </c>
      <c r="C991" s="2">
        <f>RSI!I991</f>
        <v>66.894053979828598</v>
      </c>
      <c r="D991" s="2">
        <f>MACD!E991</f>
        <v>-0.15283489607475165</v>
      </c>
      <c r="E991" s="2">
        <f>MACD!F991</f>
        <v>-0.1033833185878945</v>
      </c>
      <c r="F991" s="2">
        <f>'Moving Avg'!D991</f>
        <v>8.1805599999999998</v>
      </c>
      <c r="G991" s="2">
        <f>'Moving Avg'!F991</f>
        <v>7.9670249999999978</v>
      </c>
      <c r="H991" s="2">
        <f>'Moving Avg'!G991</f>
        <v>7.8923580000000024</v>
      </c>
      <c r="I991" s="2">
        <f>'Moving Avg'!H991</f>
        <v>7.5637289999999995</v>
      </c>
      <c r="J991" s="6" t="str">
        <f>OBV!F991</f>
        <v>BULLISH</v>
      </c>
      <c r="K991" s="6" t="str">
        <f>OBV!G991</f>
        <v>STRONG</v>
      </c>
      <c r="L991" s="6" t="str">
        <f>OBV!H991</f>
        <v>CONFIRMED BULLISH</v>
      </c>
      <c r="M991" s="8">
        <f t="shared" si="150"/>
        <v>25</v>
      </c>
      <c r="N991" s="8">
        <f t="shared" si="151"/>
        <v>100</v>
      </c>
      <c r="O991" s="8">
        <f t="shared" si="152"/>
        <v>50</v>
      </c>
      <c r="P991" s="8">
        <f t="shared" si="153"/>
        <v>100</v>
      </c>
      <c r="Q991" s="9">
        <f t="shared" si="154"/>
        <v>66.25</v>
      </c>
      <c r="R991" s="9">
        <f t="shared" si="155"/>
        <v>67.5</v>
      </c>
      <c r="S991" s="9">
        <f t="shared" si="156"/>
        <v>76.25</v>
      </c>
      <c r="T991" s="9">
        <f t="shared" si="157"/>
        <v>68.75</v>
      </c>
      <c r="U991" s="8">
        <f t="shared" si="158"/>
        <v>70</v>
      </c>
      <c r="V991" s="8">
        <f t="shared" si="159"/>
        <v>69.6875</v>
      </c>
    </row>
    <row r="992" spans="1:22" ht="13.5" x14ac:dyDescent="0.25">
      <c r="A992" s="3">
        <f>RSI!A992</f>
        <v>43451</v>
      </c>
      <c r="B992" s="2">
        <f>RSI!B992</f>
        <v>8.2158999999999995</v>
      </c>
      <c r="C992" s="2">
        <f>RSI!I992</f>
        <v>65.6260688842587</v>
      </c>
      <c r="D992" s="2">
        <f>MACD!E992</f>
        <v>-0.14211066769895542</v>
      </c>
      <c r="E992" s="2">
        <f>MACD!F992</f>
        <v>-0.11112878841010669</v>
      </c>
      <c r="F992" s="2">
        <f>'Moving Avg'!D992</f>
        <v>8.2186400000000006</v>
      </c>
      <c r="G992" s="2">
        <f>'Moving Avg'!F992</f>
        <v>7.9867449999999991</v>
      </c>
      <c r="H992" s="2">
        <f>'Moving Avg'!G992</f>
        <v>7.9009260000000019</v>
      </c>
      <c r="I992" s="2">
        <f>'Moving Avg'!H992</f>
        <v>7.5693729999999997</v>
      </c>
      <c r="J992" s="6" t="str">
        <f>OBV!F992</f>
        <v>BULLISH</v>
      </c>
      <c r="K992" s="6" t="str">
        <f>OBV!G992</f>
        <v>STRONG</v>
      </c>
      <c r="L992" s="6" t="str">
        <f>OBV!H992</f>
        <v>CONFIRMED BULLISH</v>
      </c>
      <c r="M992" s="8">
        <f t="shared" si="150"/>
        <v>25</v>
      </c>
      <c r="N992" s="8">
        <f t="shared" si="151"/>
        <v>100</v>
      </c>
      <c r="O992" s="8">
        <f t="shared" si="152"/>
        <v>50</v>
      </c>
      <c r="P992" s="8">
        <f t="shared" si="153"/>
        <v>100</v>
      </c>
      <c r="Q992" s="9">
        <f t="shared" si="154"/>
        <v>66.25</v>
      </c>
      <c r="R992" s="9">
        <f t="shared" si="155"/>
        <v>67.5</v>
      </c>
      <c r="S992" s="9">
        <f t="shared" si="156"/>
        <v>76.25</v>
      </c>
      <c r="T992" s="9">
        <f t="shared" si="157"/>
        <v>68.75</v>
      </c>
      <c r="U992" s="8">
        <f t="shared" si="158"/>
        <v>70</v>
      </c>
      <c r="V992" s="8">
        <f t="shared" si="159"/>
        <v>69.6875</v>
      </c>
    </row>
    <row r="993" spans="1:22" ht="13.5" x14ac:dyDescent="0.25">
      <c r="A993" s="3">
        <f>RSI!A993</f>
        <v>43452</v>
      </c>
      <c r="B993" s="2">
        <f>RSI!B993</f>
        <v>8.1615000000000002</v>
      </c>
      <c r="C993" s="2">
        <f>RSI!I993</f>
        <v>60.672025548298748</v>
      </c>
      <c r="D993" s="2">
        <f>MACD!E993</f>
        <v>-0.13135281734528093</v>
      </c>
      <c r="E993" s="2">
        <f>MACD!F993</f>
        <v>-0.11517359419714154</v>
      </c>
      <c r="F993" s="2">
        <f>'Moving Avg'!D993</f>
        <v>8.2322399999999991</v>
      </c>
      <c r="G993" s="2">
        <f>'Moving Avg'!F993</f>
        <v>8.0037450000000003</v>
      </c>
      <c r="H993" s="2">
        <f>'Moving Avg'!G993</f>
        <v>7.9084060000000029</v>
      </c>
      <c r="I993" s="2">
        <f>'Moving Avg'!H993</f>
        <v>7.5752924999999998</v>
      </c>
      <c r="J993" s="6" t="str">
        <f>OBV!F993</f>
        <v>BULLISH</v>
      </c>
      <c r="K993" s="6" t="str">
        <f>OBV!G993</f>
        <v>STRONG</v>
      </c>
      <c r="L993" s="6" t="str">
        <f>OBV!H993</f>
        <v>CONFIRMED BULLISH</v>
      </c>
      <c r="M993" s="8">
        <f t="shared" si="150"/>
        <v>25</v>
      </c>
      <c r="N993" s="8">
        <f t="shared" si="151"/>
        <v>45</v>
      </c>
      <c r="O993" s="8">
        <f t="shared" si="152"/>
        <v>50</v>
      </c>
      <c r="P993" s="8">
        <f t="shared" si="153"/>
        <v>100</v>
      </c>
      <c r="Q993" s="9">
        <f t="shared" si="154"/>
        <v>47</v>
      </c>
      <c r="R993" s="9">
        <f t="shared" si="155"/>
        <v>56.5</v>
      </c>
      <c r="S993" s="9">
        <f t="shared" si="156"/>
        <v>68</v>
      </c>
      <c r="T993" s="9">
        <f t="shared" si="157"/>
        <v>55</v>
      </c>
      <c r="U993" s="8">
        <f t="shared" si="158"/>
        <v>57.166666666666664</v>
      </c>
      <c r="V993" s="8">
        <f t="shared" si="159"/>
        <v>56.625</v>
      </c>
    </row>
    <row r="994" spans="1:22" ht="13.5" x14ac:dyDescent="0.25">
      <c r="A994" s="3">
        <f>RSI!A994</f>
        <v>43453</v>
      </c>
      <c r="B994" s="2">
        <f>RSI!B994</f>
        <v>8.1615000000000002</v>
      </c>
      <c r="C994" s="2">
        <f>RSI!I994</f>
        <v>60.672025548298741</v>
      </c>
      <c r="D994" s="2">
        <f>MACD!E994</f>
        <v>-0.12522455490470552</v>
      </c>
      <c r="E994" s="2">
        <f>MACD!F994</f>
        <v>-0.11718378633865435</v>
      </c>
      <c r="F994" s="2">
        <f>'Moving Avg'!D994</f>
        <v>8.2050200000000011</v>
      </c>
      <c r="G994" s="2">
        <f>'Moving Avg'!F994</f>
        <v>8.0207449999999998</v>
      </c>
      <c r="H994" s="2">
        <f>'Moving Avg'!G994</f>
        <v>7.9165660000000049</v>
      </c>
      <c r="I994" s="2">
        <f>'Moving Avg'!H994</f>
        <v>7.581211999999999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25</v>
      </c>
      <c r="N994" s="8">
        <f t="shared" si="151"/>
        <v>45</v>
      </c>
      <c r="O994" s="8">
        <f t="shared" si="152"/>
        <v>50</v>
      </c>
      <c r="P994" s="8">
        <f t="shared" si="153"/>
        <v>16.5</v>
      </c>
      <c r="Q994" s="9">
        <f t="shared" si="154"/>
        <v>34.475000000000001</v>
      </c>
      <c r="R994" s="9">
        <f t="shared" si="155"/>
        <v>35.625</v>
      </c>
      <c r="S994" s="9">
        <f t="shared" si="156"/>
        <v>30.425000000000001</v>
      </c>
      <c r="T994" s="9">
        <f t="shared" si="157"/>
        <v>34.125</v>
      </c>
      <c r="U994" s="8">
        <f t="shared" si="158"/>
        <v>33.508333333333333</v>
      </c>
      <c r="V994" s="8">
        <f t="shared" si="159"/>
        <v>33.662499999999994</v>
      </c>
    </row>
    <row r="995" spans="1:22" ht="13.5" x14ac:dyDescent="0.25">
      <c r="A995" s="3">
        <f>RSI!A995</f>
        <v>43454</v>
      </c>
      <c r="B995" s="2">
        <f>RSI!B995</f>
        <v>8.1615000000000002</v>
      </c>
      <c r="C995" s="2">
        <f>RSI!I995</f>
        <v>60.672025548298741</v>
      </c>
      <c r="D995" s="2">
        <f>MACD!E995</f>
        <v>-0.11980982444665145</v>
      </c>
      <c r="E995" s="2">
        <f>MACD!F995</f>
        <v>-0.11770899396025378</v>
      </c>
      <c r="F995" s="2">
        <f>'Moving Avg'!D995</f>
        <v>8.1859800000000007</v>
      </c>
      <c r="G995" s="2">
        <f>'Moving Avg'!F995</f>
        <v>8.0411449999999984</v>
      </c>
      <c r="H995" s="2">
        <f>'Moving Avg'!G995</f>
        <v>7.9247260000000042</v>
      </c>
      <c r="I995" s="2">
        <f>'Moving Avg'!H995</f>
        <v>7.587550499999999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25</v>
      </c>
      <c r="N995" s="8">
        <f t="shared" si="151"/>
        <v>45</v>
      </c>
      <c r="O995" s="8">
        <f t="shared" si="152"/>
        <v>50</v>
      </c>
      <c r="P995" s="8">
        <f t="shared" si="153"/>
        <v>16.5</v>
      </c>
      <c r="Q995" s="9">
        <f t="shared" si="154"/>
        <v>34.475000000000001</v>
      </c>
      <c r="R995" s="9">
        <f t="shared" si="155"/>
        <v>35.625</v>
      </c>
      <c r="S995" s="9">
        <f t="shared" si="156"/>
        <v>30.425000000000001</v>
      </c>
      <c r="T995" s="9">
        <f t="shared" si="157"/>
        <v>34.125</v>
      </c>
      <c r="U995" s="8">
        <f t="shared" si="158"/>
        <v>33.508333333333333</v>
      </c>
      <c r="V995" s="8">
        <f t="shared" si="159"/>
        <v>33.662499999999994</v>
      </c>
    </row>
    <row r="996" spans="1:22" ht="13.5" x14ac:dyDescent="0.25">
      <c r="A996" s="3">
        <f>RSI!A996</f>
        <v>43455</v>
      </c>
      <c r="B996" s="2">
        <f>RSI!B996</f>
        <v>8.1615000000000002</v>
      </c>
      <c r="C996" s="2">
        <f>RSI!I996</f>
        <v>60.672025548298741</v>
      </c>
      <c r="D996" s="2">
        <f>MACD!E996</f>
        <v>-9.1922957854768228E-2</v>
      </c>
      <c r="E996" s="2">
        <f>MACD!F996</f>
        <v>-0.11255178673915668</v>
      </c>
      <c r="F996" s="2">
        <f>'Moving Avg'!D996</f>
        <v>8.1723800000000004</v>
      </c>
      <c r="G996" s="2">
        <f>'Moving Avg'!F996</f>
        <v>8.0615449999999989</v>
      </c>
      <c r="H996" s="2">
        <f>'Moving Avg'!G996</f>
        <v>7.9323420000000029</v>
      </c>
      <c r="I996" s="2">
        <f>'Moving Avg'!H996</f>
        <v>7.5938889999999981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25</v>
      </c>
      <c r="N996" s="8">
        <f t="shared" si="151"/>
        <v>0</v>
      </c>
      <c r="O996" s="8">
        <f t="shared" si="152"/>
        <v>50</v>
      </c>
      <c r="P996" s="8">
        <f t="shared" si="153"/>
        <v>16.5</v>
      </c>
      <c r="Q996" s="9">
        <f t="shared" si="154"/>
        <v>18.725000000000001</v>
      </c>
      <c r="R996" s="9">
        <f t="shared" si="155"/>
        <v>26.625</v>
      </c>
      <c r="S996" s="9">
        <f t="shared" si="156"/>
        <v>23.675000000000001</v>
      </c>
      <c r="T996" s="9">
        <f t="shared" si="157"/>
        <v>22.875</v>
      </c>
      <c r="U996" s="8">
        <f t="shared" si="158"/>
        <v>23.008333333333336</v>
      </c>
      <c r="V996" s="8">
        <f t="shared" si="159"/>
        <v>22.975000000000001</v>
      </c>
    </row>
    <row r="997" spans="1:22" ht="13.5" x14ac:dyDescent="0.25">
      <c r="A997" s="3">
        <f>RSI!A997</f>
        <v>43458</v>
      </c>
      <c r="B997" s="2">
        <f>RSI!B997</f>
        <v>8.1615000000000002</v>
      </c>
      <c r="C997" s="2">
        <f>RSI!I997</f>
        <v>60.672025548298741</v>
      </c>
      <c r="D997" s="2">
        <f>MACD!E997</f>
        <v>-8.9949795050817016E-2</v>
      </c>
      <c r="E997" s="2">
        <f>MACD!F997</f>
        <v>-0.10803138840148876</v>
      </c>
      <c r="F997" s="2">
        <f>'Moving Avg'!D997</f>
        <v>8.1615000000000002</v>
      </c>
      <c r="G997" s="2">
        <f>'Moving Avg'!F997</f>
        <v>8.0785449999999983</v>
      </c>
      <c r="H997" s="2">
        <f>'Moving Avg'!G997</f>
        <v>7.9399580000000025</v>
      </c>
      <c r="I997" s="2">
        <f>'Moving Avg'!H997</f>
        <v>7.600227499999999</v>
      </c>
      <c r="J997" s="6" t="str">
        <f>OBV!F997</f>
        <v>BEARISH</v>
      </c>
      <c r="K997" s="6" t="str">
        <f>OBV!G997</f>
        <v>NEUTRAL</v>
      </c>
      <c r="L997" s="6" t="str">
        <f>OBV!H997</f>
        <v>CONFIRMED BEARISH</v>
      </c>
      <c r="M997" s="8">
        <f t="shared" si="150"/>
        <v>25</v>
      </c>
      <c r="N997" s="8">
        <f t="shared" si="151"/>
        <v>0</v>
      </c>
      <c r="O997" s="8">
        <f t="shared" si="152"/>
        <v>50</v>
      </c>
      <c r="P997" s="8">
        <f t="shared" si="153"/>
        <v>16.5</v>
      </c>
      <c r="Q997" s="9">
        <f t="shared" si="154"/>
        <v>18.725000000000001</v>
      </c>
      <c r="R997" s="9">
        <f t="shared" si="155"/>
        <v>26.625</v>
      </c>
      <c r="S997" s="9">
        <f t="shared" si="156"/>
        <v>23.675000000000001</v>
      </c>
      <c r="T997" s="9">
        <f t="shared" si="157"/>
        <v>22.875</v>
      </c>
      <c r="U997" s="8">
        <f t="shared" si="158"/>
        <v>23.008333333333336</v>
      </c>
      <c r="V997" s="8">
        <f t="shared" si="159"/>
        <v>22.975000000000001</v>
      </c>
    </row>
    <row r="998" spans="1:22" ht="13.5" x14ac:dyDescent="0.25">
      <c r="A998" s="3">
        <f>RSI!A998</f>
        <v>43459</v>
      </c>
      <c r="B998" s="2">
        <f>RSI!B998</f>
        <v>8.3315999999999999</v>
      </c>
      <c r="C998" s="2">
        <f>RSI!I998</f>
        <v>70.692546950384269</v>
      </c>
      <c r="D998" s="2">
        <f>MACD!E998</f>
        <v>-9.10671199759161E-2</v>
      </c>
      <c r="E998" s="2">
        <f>MACD!F998</f>
        <v>-0.10463853471637424</v>
      </c>
      <c r="F998" s="2">
        <f>'Moving Avg'!D998</f>
        <v>8.1955200000000001</v>
      </c>
      <c r="G998" s="2">
        <f>'Moving Avg'!F998</f>
        <v>8.1040499999999991</v>
      </c>
      <c r="H998" s="2">
        <f>'Moving Avg'!G998</f>
        <v>7.9508400000000021</v>
      </c>
      <c r="I998" s="2">
        <f>'Moving Avg'!H998</f>
        <v>7.6074164999999985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0</v>
      </c>
      <c r="N998" s="8">
        <f t="shared" si="151"/>
        <v>0</v>
      </c>
      <c r="O998" s="8">
        <f t="shared" si="152"/>
        <v>50</v>
      </c>
      <c r="P998" s="8">
        <f t="shared" si="153"/>
        <v>83.5</v>
      </c>
      <c r="Q998" s="9">
        <f t="shared" si="154"/>
        <v>20.024999999999999</v>
      </c>
      <c r="R998" s="9">
        <f t="shared" si="155"/>
        <v>38.375</v>
      </c>
      <c r="S998" s="9">
        <f t="shared" si="156"/>
        <v>50.075000000000003</v>
      </c>
      <c r="T998" s="9">
        <f t="shared" si="157"/>
        <v>33.375</v>
      </c>
      <c r="U998" s="8">
        <f t="shared" si="158"/>
        <v>36.158333333333331</v>
      </c>
      <c r="V998" s="8">
        <f t="shared" si="159"/>
        <v>35.462499999999999</v>
      </c>
    </row>
    <row r="999" spans="1:22" ht="13.5" x14ac:dyDescent="0.25">
      <c r="A999" s="3">
        <f>RSI!A999</f>
        <v>43460</v>
      </c>
      <c r="B999" s="2">
        <f>RSI!B999</f>
        <v>8.3656000000000006</v>
      </c>
      <c r="C999" s="2">
        <f>RSI!I999</f>
        <v>72.216378235693469</v>
      </c>
      <c r="D999" s="2">
        <f>MACD!E999</f>
        <v>-6.473662389186785E-2</v>
      </c>
      <c r="E999" s="2">
        <f>MACD!F999</f>
        <v>-9.6658152551472976E-2</v>
      </c>
      <c r="F999" s="2">
        <f>'Moving Avg'!D999</f>
        <v>8.2363400000000002</v>
      </c>
      <c r="G999" s="2">
        <f>'Moving Avg'!F999</f>
        <v>8.1315950000000008</v>
      </c>
      <c r="H999" s="2">
        <f>'Moving Avg'!G999</f>
        <v>7.9617220000000017</v>
      </c>
      <c r="I999" s="2">
        <f>'Moving Avg'!H999</f>
        <v>7.6148719999999992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0"/>
        <v>0</v>
      </c>
      <c r="N999" s="8">
        <f t="shared" si="151"/>
        <v>0</v>
      </c>
      <c r="O999" s="8">
        <f t="shared" si="152"/>
        <v>50</v>
      </c>
      <c r="P999" s="8">
        <f t="shared" si="153"/>
        <v>83.5</v>
      </c>
      <c r="Q999" s="9">
        <f t="shared" si="154"/>
        <v>20.024999999999999</v>
      </c>
      <c r="R999" s="9">
        <f t="shared" si="155"/>
        <v>38.375</v>
      </c>
      <c r="S999" s="9">
        <f t="shared" si="156"/>
        <v>50.075000000000003</v>
      </c>
      <c r="T999" s="9">
        <f t="shared" si="157"/>
        <v>33.375</v>
      </c>
      <c r="U999" s="8">
        <f t="shared" si="158"/>
        <v>36.158333333333331</v>
      </c>
      <c r="V999" s="8">
        <f t="shared" si="159"/>
        <v>35.462499999999999</v>
      </c>
    </row>
    <row r="1000" spans="1:22" ht="13.5" x14ac:dyDescent="0.25">
      <c r="A1000" s="3">
        <f>RSI!A1000</f>
        <v>43461</v>
      </c>
      <c r="B1000" s="2">
        <f>RSI!B1000</f>
        <v>8.2975999999999992</v>
      </c>
      <c r="C1000" s="2">
        <f>RSI!I1000</f>
        <v>64.943456919643396</v>
      </c>
      <c r="D1000" s="2">
        <f>MACD!E1000</f>
        <v>-4.539977796970085E-2</v>
      </c>
      <c r="E1000" s="2">
        <f>MACD!F1000</f>
        <v>-8.6406477635118564E-2</v>
      </c>
      <c r="F1000" s="2">
        <f>'Moving Avg'!D1000</f>
        <v>8.2635600000000018</v>
      </c>
      <c r="G1000" s="2">
        <f>'Moving Avg'!F1000</f>
        <v>8.1554000000000002</v>
      </c>
      <c r="H1000" s="2">
        <f>'Moving Avg'!G1000</f>
        <v>7.9712440000000013</v>
      </c>
      <c r="I1000" s="2">
        <f>'Moving Avg'!H1000</f>
        <v>7.6225350000000001</v>
      </c>
      <c r="J1000" s="6" t="str">
        <f>OBV!F1000</f>
        <v>BEARISH</v>
      </c>
      <c r="K1000" s="6" t="str">
        <f>OBV!G1000</f>
        <v>NEUTRAL</v>
      </c>
      <c r="L1000" s="6" t="str">
        <f>OBV!H1000</f>
        <v>BEARISH DIVERGENCE</v>
      </c>
      <c r="M1000" s="8">
        <f t="shared" si="150"/>
        <v>25</v>
      </c>
      <c r="N1000" s="8">
        <f t="shared" si="151"/>
        <v>0</v>
      </c>
      <c r="O1000" s="8">
        <f t="shared" si="152"/>
        <v>50</v>
      </c>
      <c r="P1000" s="8">
        <f t="shared" si="153"/>
        <v>16.5</v>
      </c>
      <c r="Q1000" s="9">
        <f t="shared" si="154"/>
        <v>18.725000000000001</v>
      </c>
      <c r="R1000" s="9">
        <f t="shared" si="155"/>
        <v>26.625</v>
      </c>
      <c r="S1000" s="9">
        <f t="shared" si="156"/>
        <v>23.675000000000001</v>
      </c>
      <c r="T1000" s="9">
        <f t="shared" si="157"/>
        <v>22.875</v>
      </c>
      <c r="U1000" s="8">
        <f t="shared" si="158"/>
        <v>23.008333333333336</v>
      </c>
      <c r="V1000" s="8">
        <f t="shared" si="159"/>
        <v>22.975000000000001</v>
      </c>
    </row>
    <row r="1001" spans="1:22" ht="13.5" x14ac:dyDescent="0.25">
      <c r="A1001" s="3">
        <f>RSI!A1001</f>
        <v>43462</v>
      </c>
      <c r="B1001" s="2">
        <f>RSI!B1001</f>
        <v>8.2975999999999992</v>
      </c>
      <c r="C1001" s="2">
        <f>RSI!I1001</f>
        <v>64.943456919643396</v>
      </c>
      <c r="D1001" s="2">
        <f>MACD!E1001</f>
        <v>-3.4383163324472221E-2</v>
      </c>
      <c r="E1001" s="2">
        <f>MACD!F1001</f>
        <v>-7.6001814772989298E-2</v>
      </c>
      <c r="F1001" s="2">
        <f>'Moving Avg'!D1001</f>
        <v>8.2907800000000016</v>
      </c>
      <c r="G1001" s="2">
        <f>'Moving Avg'!F1001</f>
        <v>8.1707049999999999</v>
      </c>
      <c r="H1001" s="2">
        <f>'Moving Avg'!G1001</f>
        <v>7.9807660000000009</v>
      </c>
      <c r="I1001" s="2">
        <f>'Moving Avg'!H1001</f>
        <v>7.6303589999999994</v>
      </c>
      <c r="J1001" s="6" t="str">
        <f>OBV!F1001</f>
        <v>BEARISH</v>
      </c>
      <c r="K1001" s="6" t="str">
        <f>OBV!G1001</f>
        <v>NEUTRAL</v>
      </c>
      <c r="L1001" s="6" t="str">
        <f>OBV!H1001</f>
        <v>BEARISH DIVERGENCE</v>
      </c>
      <c r="M1001" s="8">
        <f t="shared" si="150"/>
        <v>25</v>
      </c>
      <c r="N1001" s="8">
        <f t="shared" si="151"/>
        <v>0</v>
      </c>
      <c r="O1001" s="8">
        <f t="shared" si="152"/>
        <v>50</v>
      </c>
      <c r="P1001" s="8">
        <f t="shared" si="153"/>
        <v>16.5</v>
      </c>
      <c r="Q1001" s="9">
        <f t="shared" si="154"/>
        <v>18.725000000000001</v>
      </c>
      <c r="R1001" s="9">
        <f t="shared" si="155"/>
        <v>26.625</v>
      </c>
      <c r="S1001" s="9">
        <f t="shared" si="156"/>
        <v>23.675000000000001</v>
      </c>
      <c r="T1001" s="9">
        <f t="shared" si="157"/>
        <v>22.875</v>
      </c>
      <c r="U1001" s="8">
        <f t="shared" si="158"/>
        <v>23.008333333333336</v>
      </c>
      <c r="V1001" s="8">
        <f t="shared" si="159"/>
        <v>22.975000000000001</v>
      </c>
    </row>
    <row r="1002" spans="1:22" ht="13.5" x14ac:dyDescent="0.25">
      <c r="A1002" s="3">
        <f>RSI!A1002</f>
        <v>43465</v>
      </c>
      <c r="B1002" s="2">
        <f>RSI!B1002</f>
        <v>8.2635000000000005</v>
      </c>
      <c r="C1002" s="2">
        <f>RSI!I1002</f>
        <v>61.350077050154212</v>
      </c>
      <c r="D1002" s="2">
        <f>MACD!E1002</f>
        <v>-2.570253175542625E-2</v>
      </c>
      <c r="E1002" s="2">
        <f>MACD!F1002</f>
        <v>-6.5941958169476692E-2</v>
      </c>
      <c r="F1002" s="2">
        <f>'Moving Avg'!D1002</f>
        <v>8.3111800000000002</v>
      </c>
      <c r="G1002" s="2">
        <f>'Moving Avg'!F1002</f>
        <v>8.1829450000000001</v>
      </c>
      <c r="H1002" s="2">
        <f>'Moving Avg'!G1002</f>
        <v>7.9896060000000011</v>
      </c>
      <c r="I1002" s="2">
        <f>'Moving Avg'!H1002</f>
        <v>7.6380124999999994</v>
      </c>
      <c r="J1002" s="6" t="str">
        <f>OBV!F1002</f>
        <v>BEARISH</v>
      </c>
      <c r="K1002" s="6" t="str">
        <f>OBV!G1002</f>
        <v>WEAK</v>
      </c>
      <c r="L1002" s="6" t="str">
        <f>OBV!H1002</f>
        <v>BEARISH DIVERGENCE</v>
      </c>
      <c r="M1002" s="8">
        <f t="shared" si="150"/>
        <v>25</v>
      </c>
      <c r="N1002" s="8">
        <f t="shared" si="151"/>
        <v>0</v>
      </c>
      <c r="O1002" s="8">
        <f t="shared" si="152"/>
        <v>50</v>
      </c>
      <c r="P1002" s="8">
        <f t="shared" si="153"/>
        <v>0</v>
      </c>
      <c r="Q1002" s="9">
        <f t="shared" si="154"/>
        <v>16.25</v>
      </c>
      <c r="R1002" s="9">
        <f t="shared" si="155"/>
        <v>22.5</v>
      </c>
      <c r="S1002" s="9">
        <f t="shared" si="156"/>
        <v>16.25</v>
      </c>
      <c r="T1002" s="9">
        <f t="shared" si="157"/>
        <v>18.75</v>
      </c>
      <c r="U1002" s="8">
        <f t="shared" si="158"/>
        <v>18.333333333333332</v>
      </c>
      <c r="V1002" s="8">
        <f t="shared" si="159"/>
        <v>18.4375</v>
      </c>
    </row>
    <row r="1003" spans="1:22" ht="13.5" x14ac:dyDescent="0.25">
      <c r="A1003" s="3">
        <f>RSI!A1003</f>
        <v>43467</v>
      </c>
      <c r="B1003" s="2">
        <f>RSI!B1003</f>
        <v>8.2567000000000004</v>
      </c>
      <c r="C1003" s="2">
        <f>RSI!I1003</f>
        <v>60.629646728768762</v>
      </c>
      <c r="D1003" s="2">
        <f>MACD!E1003</f>
        <v>-2.7016537998987289E-2</v>
      </c>
      <c r="E1003" s="2">
        <f>MACD!F1003</f>
        <v>-5.8156874135378817E-2</v>
      </c>
      <c r="F1003" s="2">
        <f>'Moving Avg'!D1003</f>
        <v>8.2962000000000007</v>
      </c>
      <c r="G1003" s="2">
        <f>'Moving Avg'!F1003</f>
        <v>8.1951849999999986</v>
      </c>
      <c r="H1003" s="2">
        <f>'Moving Avg'!G1003</f>
        <v>7.9983100000000009</v>
      </c>
      <c r="I1003" s="2">
        <f>'Moving Avg'!H1003</f>
        <v>7.6459864999999994</v>
      </c>
      <c r="J1003" s="6" t="str">
        <f>OBV!F1003</f>
        <v>BEARISH</v>
      </c>
      <c r="K1003" s="6" t="str">
        <f>OBV!G1003</f>
        <v>WEAK</v>
      </c>
      <c r="L1003" s="6" t="str">
        <f>OBV!H1003</f>
        <v>CONFIRMED BEARISH</v>
      </c>
      <c r="M1003" s="8">
        <f t="shared" si="150"/>
        <v>25</v>
      </c>
      <c r="N1003" s="8">
        <f t="shared" si="151"/>
        <v>0</v>
      </c>
      <c r="O1003" s="8">
        <f t="shared" si="152"/>
        <v>50</v>
      </c>
      <c r="P1003" s="8">
        <f t="shared" si="153"/>
        <v>0</v>
      </c>
      <c r="Q1003" s="9">
        <f t="shared" si="154"/>
        <v>16.25</v>
      </c>
      <c r="R1003" s="9">
        <f t="shared" si="155"/>
        <v>22.5</v>
      </c>
      <c r="S1003" s="9">
        <f t="shared" si="156"/>
        <v>16.25</v>
      </c>
      <c r="T1003" s="9">
        <f t="shared" si="157"/>
        <v>18.75</v>
      </c>
      <c r="U1003" s="8">
        <f t="shared" si="158"/>
        <v>18.333333333333332</v>
      </c>
      <c r="V1003" s="8">
        <f t="shared" si="159"/>
        <v>18.4375</v>
      </c>
    </row>
    <row r="1004" spans="1:22" ht="13.5" x14ac:dyDescent="0.25">
      <c r="A1004" s="3">
        <f>RSI!A1004</f>
        <v>43468</v>
      </c>
      <c r="B1004" s="2">
        <f>RSI!B1004</f>
        <v>8.2431000000000001</v>
      </c>
      <c r="C1004" s="2">
        <f>RSI!I1004</f>
        <v>59.134000735154117</v>
      </c>
      <c r="D1004" s="2">
        <f>MACD!E1004</f>
        <v>-2.7815642172729582E-2</v>
      </c>
      <c r="E1004" s="2">
        <f>MACD!F1004</f>
        <v>-5.2088627742848975E-2</v>
      </c>
      <c r="F1004" s="2">
        <f>'Moving Avg'!D1004</f>
        <v>8.2716999999999992</v>
      </c>
      <c r="G1004" s="2">
        <f>'Moving Avg'!F1004</f>
        <v>8.2074249999999989</v>
      </c>
      <c r="H1004" s="2">
        <f>'Moving Avg'!G1004</f>
        <v>8.0067419999999991</v>
      </c>
      <c r="I1004" s="2">
        <f>'Moving Avg'!H1004</f>
        <v>7.6536024999999981</v>
      </c>
      <c r="J1004" s="6" t="str">
        <f>OBV!F1004</f>
        <v>BEARISH</v>
      </c>
      <c r="K1004" s="6" t="str">
        <f>OBV!G1004</f>
        <v>WEAK</v>
      </c>
      <c r="L1004" s="6" t="str">
        <f>OBV!H1004</f>
        <v>CONFIRMED BEARISH</v>
      </c>
      <c r="M1004" s="8">
        <f t="shared" si="150"/>
        <v>25</v>
      </c>
      <c r="N1004" s="8">
        <f t="shared" si="151"/>
        <v>0</v>
      </c>
      <c r="O1004" s="8">
        <f t="shared" si="152"/>
        <v>50</v>
      </c>
      <c r="P1004" s="8">
        <f t="shared" si="153"/>
        <v>0</v>
      </c>
      <c r="Q1004" s="9">
        <f t="shared" si="154"/>
        <v>16.25</v>
      </c>
      <c r="R1004" s="9">
        <f t="shared" si="155"/>
        <v>22.5</v>
      </c>
      <c r="S1004" s="9">
        <f t="shared" si="156"/>
        <v>16.25</v>
      </c>
      <c r="T1004" s="9">
        <f t="shared" si="157"/>
        <v>18.75</v>
      </c>
      <c r="U1004" s="8">
        <f t="shared" si="158"/>
        <v>18.333333333333332</v>
      </c>
      <c r="V1004" s="8">
        <f t="shared" si="159"/>
        <v>18.4375</v>
      </c>
    </row>
    <row r="1005" spans="1:22" ht="13.5" x14ac:dyDescent="0.25">
      <c r="A1005" s="3">
        <f>RSI!A1005</f>
        <v>43469</v>
      </c>
      <c r="B1005" s="2">
        <f>RSI!B1005</f>
        <v>8.2294999999999998</v>
      </c>
      <c r="C1005" s="2">
        <f>RSI!I1005</f>
        <v>57.603692961258176</v>
      </c>
      <c r="D1005" s="2">
        <f>MACD!E1005</f>
        <v>-2.8047240688650277E-2</v>
      </c>
      <c r="E1005" s="2">
        <f>MACD!F1005</f>
        <v>-4.7280350332009238E-2</v>
      </c>
      <c r="F1005" s="2">
        <f>'Moving Avg'!D1005</f>
        <v>8.2580799999999996</v>
      </c>
      <c r="G1005" s="2">
        <f>'Moving Avg'!F1005</f>
        <v>8.2186449999999986</v>
      </c>
      <c r="H1005" s="2">
        <f>'Moving Avg'!G1005</f>
        <v>8.0149019999999993</v>
      </c>
      <c r="I1005" s="2">
        <f>'Moving Avg'!H1005</f>
        <v>7.6614084999999976</v>
      </c>
      <c r="J1005" s="6" t="str">
        <f>OBV!F1005</f>
        <v>BEARISH</v>
      </c>
      <c r="K1005" s="6" t="str">
        <f>OBV!G1005</f>
        <v>WEAK</v>
      </c>
      <c r="L1005" s="6" t="str">
        <f>OBV!H1005</f>
        <v>CONFIRMED BEARISH</v>
      </c>
      <c r="M1005" s="8">
        <f t="shared" si="150"/>
        <v>25</v>
      </c>
      <c r="N1005" s="8">
        <f t="shared" si="151"/>
        <v>0</v>
      </c>
      <c r="O1005" s="8">
        <f t="shared" si="152"/>
        <v>50</v>
      </c>
      <c r="P1005" s="8">
        <f t="shared" si="153"/>
        <v>0</v>
      </c>
      <c r="Q1005" s="9">
        <f t="shared" si="154"/>
        <v>16.25</v>
      </c>
      <c r="R1005" s="9">
        <f t="shared" si="155"/>
        <v>22.5</v>
      </c>
      <c r="S1005" s="9">
        <f t="shared" si="156"/>
        <v>16.25</v>
      </c>
      <c r="T1005" s="9">
        <f t="shared" si="157"/>
        <v>18.75</v>
      </c>
      <c r="U1005" s="8">
        <f t="shared" si="158"/>
        <v>18.333333333333332</v>
      </c>
      <c r="V1005" s="8">
        <f t="shared" si="159"/>
        <v>18.4375</v>
      </c>
    </row>
    <row r="1006" spans="1:22" ht="13.5" x14ac:dyDescent="0.25">
      <c r="A1006" s="3">
        <f>RSI!A1006</f>
        <v>43472</v>
      </c>
      <c r="B1006" s="2">
        <f>RSI!B1006</f>
        <v>8.1615000000000002</v>
      </c>
      <c r="C1006" s="2">
        <f>RSI!I1006</f>
        <v>50.558535626209384</v>
      </c>
      <c r="D1006" s="2">
        <f>MACD!E1006</f>
        <v>-2.3646957580739425E-2</v>
      </c>
      <c r="E1006" s="2">
        <f>MACD!F1006</f>
        <v>-4.255367178175528E-2</v>
      </c>
      <c r="F1006" s="2">
        <f>'Moving Avg'!D1006</f>
        <v>8.2308600000000016</v>
      </c>
      <c r="G1006" s="2">
        <f>'Moving Avg'!F1006</f>
        <v>8.2186449999999986</v>
      </c>
      <c r="H1006" s="2">
        <f>'Moving Avg'!G1006</f>
        <v>8.0217019999999977</v>
      </c>
      <c r="I1006" s="2">
        <f>'Moving Avg'!H1006</f>
        <v>7.6690354999999988</v>
      </c>
      <c r="J1006" s="6" t="str">
        <f>OBV!F1006</f>
        <v>BEARISH</v>
      </c>
      <c r="K1006" s="6" t="str">
        <f>OBV!G1006</f>
        <v>WEAK</v>
      </c>
      <c r="L1006" s="6" t="str">
        <f>OBV!H1006</f>
        <v>CONFIRMED BEARISH</v>
      </c>
      <c r="M1006" s="8">
        <f t="shared" si="150"/>
        <v>25</v>
      </c>
      <c r="N1006" s="8">
        <f t="shared" si="151"/>
        <v>0</v>
      </c>
      <c r="O1006" s="8">
        <f t="shared" si="152"/>
        <v>50</v>
      </c>
      <c r="P1006" s="8">
        <f t="shared" si="153"/>
        <v>0</v>
      </c>
      <c r="Q1006" s="9">
        <f t="shared" si="154"/>
        <v>16.25</v>
      </c>
      <c r="R1006" s="9">
        <f t="shared" si="155"/>
        <v>22.5</v>
      </c>
      <c r="S1006" s="9">
        <f t="shared" si="156"/>
        <v>16.25</v>
      </c>
      <c r="T1006" s="9">
        <f t="shared" si="157"/>
        <v>18.75</v>
      </c>
      <c r="U1006" s="8">
        <f t="shared" si="158"/>
        <v>18.333333333333332</v>
      </c>
      <c r="V1006" s="8">
        <f t="shared" si="159"/>
        <v>18.4375</v>
      </c>
    </row>
    <row r="1007" spans="1:22" ht="13.5" x14ac:dyDescent="0.25">
      <c r="A1007" s="3">
        <f>RSI!A1007</f>
        <v>43473</v>
      </c>
      <c r="B1007" s="2">
        <f>RSI!B1007</f>
        <v>8.1615000000000002</v>
      </c>
      <c r="C1007" s="2">
        <f>RSI!I1007</f>
        <v>50.558535626209384</v>
      </c>
      <c r="D1007" s="2">
        <f>MACD!E1007</f>
        <v>-1.992996132718261E-2</v>
      </c>
      <c r="E1007" s="2">
        <f>MACD!F1007</f>
        <v>-3.8028929690840749E-2</v>
      </c>
      <c r="F1007" s="2">
        <f>'Moving Avg'!D1007</f>
        <v>8.2104600000000012</v>
      </c>
      <c r="G1007" s="2">
        <f>'Moving Avg'!F1007</f>
        <v>8.2254449999999988</v>
      </c>
      <c r="H1007" s="2">
        <f>'Moving Avg'!G1007</f>
        <v>8.0285019999999978</v>
      </c>
      <c r="I1007" s="2">
        <f>'Moving Avg'!H1007</f>
        <v>7.676758999999997</v>
      </c>
      <c r="J1007" s="6" t="str">
        <f>OBV!F1007</f>
        <v>BEARISH</v>
      </c>
      <c r="K1007" s="6" t="str">
        <f>OBV!G1007</f>
        <v>WEAK</v>
      </c>
      <c r="L1007" s="6" t="str">
        <f>OBV!H1007</f>
        <v>CONFIRMED BEARISH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0</v>
      </c>
      <c r="Q1007" s="9">
        <f t="shared" si="154"/>
        <v>16.25</v>
      </c>
      <c r="R1007" s="9">
        <f t="shared" si="155"/>
        <v>22.5</v>
      </c>
      <c r="S1007" s="9">
        <f t="shared" si="156"/>
        <v>16.25</v>
      </c>
      <c r="T1007" s="9">
        <f t="shared" si="157"/>
        <v>18.75</v>
      </c>
      <c r="U1007" s="8">
        <f t="shared" si="158"/>
        <v>18.333333333333332</v>
      </c>
      <c r="V1007" s="8">
        <f t="shared" si="159"/>
        <v>18.4375</v>
      </c>
    </row>
    <row r="1008" spans="1:22" ht="13.5" x14ac:dyDescent="0.25">
      <c r="A1008" s="3">
        <f>RSI!A1008</f>
        <v>43474</v>
      </c>
      <c r="B1008" s="2">
        <f>RSI!B1008</f>
        <v>8.1478999999999999</v>
      </c>
      <c r="C1008" s="2">
        <f>RSI!I1008</f>
        <v>49.163820983136041</v>
      </c>
      <c r="D1008" s="2">
        <f>MACD!E1008</f>
        <v>1.038597546779485E-2</v>
      </c>
      <c r="E1008" s="2">
        <f>MACD!F1008</f>
        <v>-2.8345948659113631E-2</v>
      </c>
      <c r="F1008" s="2">
        <f>'Moving Avg'!D1008</f>
        <v>8.1887000000000008</v>
      </c>
      <c r="G1008" s="2">
        <f>'Moving Avg'!F1008</f>
        <v>8.2281649999999988</v>
      </c>
      <c r="H1008" s="2">
        <f>'Moving Avg'!G1008</f>
        <v>8.0309499999999971</v>
      </c>
      <c r="I1008" s="2">
        <f>'Moving Avg'!H1008</f>
        <v>7.6843179999999975</v>
      </c>
      <c r="J1008" s="6" t="str">
        <f>OBV!F1008</f>
        <v>BEARISH</v>
      </c>
      <c r="K1008" s="6" t="str">
        <f>OBV!G1008</f>
        <v>WEAK</v>
      </c>
      <c r="L1008" s="6" t="str">
        <f>OBV!H1008</f>
        <v>CONFIRMED BEARISH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0</v>
      </c>
      <c r="Q1008" s="9">
        <f t="shared" si="154"/>
        <v>16.25</v>
      </c>
      <c r="R1008" s="9">
        <f t="shared" si="155"/>
        <v>22.5</v>
      </c>
      <c r="S1008" s="9">
        <f t="shared" si="156"/>
        <v>16.25</v>
      </c>
      <c r="T1008" s="9">
        <f t="shared" si="157"/>
        <v>18.75</v>
      </c>
      <c r="U1008" s="8">
        <f t="shared" si="158"/>
        <v>18.333333333333332</v>
      </c>
      <c r="V1008" s="8">
        <f t="shared" si="159"/>
        <v>18.4375</v>
      </c>
    </row>
    <row r="1009" spans="1:22" ht="13.5" x14ac:dyDescent="0.25">
      <c r="A1009" s="3">
        <f>RSI!A1009</f>
        <v>43475</v>
      </c>
      <c r="B1009" s="2">
        <f>RSI!B1009</f>
        <v>8.1342999999999996</v>
      </c>
      <c r="C1009" s="2">
        <f>RSI!I1009</f>
        <v>47.745393827073059</v>
      </c>
      <c r="D1009" s="2">
        <f>MACD!E1009</f>
        <v>4.2351043036875424E-2</v>
      </c>
      <c r="E1009" s="2">
        <f>MACD!F1009</f>
        <v>-1.420655031991582E-2</v>
      </c>
      <c r="F1009" s="2">
        <f>'Moving Avg'!D1009</f>
        <v>8.1669400000000003</v>
      </c>
      <c r="G1009" s="2">
        <f>'Moving Avg'!F1009</f>
        <v>8.2199999999999989</v>
      </c>
      <c r="H1009" s="2">
        <f>'Moving Avg'!G1009</f>
        <v>8.0304059999999975</v>
      </c>
      <c r="I1009" s="2">
        <f>'Moving Avg'!H1009</f>
        <v>7.6911644999999975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16.5</v>
      </c>
      <c r="Q1009" s="9">
        <f t="shared" si="154"/>
        <v>18.725000000000001</v>
      </c>
      <c r="R1009" s="9">
        <f t="shared" si="155"/>
        <v>26.625</v>
      </c>
      <c r="S1009" s="9">
        <f t="shared" si="156"/>
        <v>23.675000000000001</v>
      </c>
      <c r="T1009" s="9">
        <f t="shared" si="157"/>
        <v>22.875</v>
      </c>
      <c r="U1009" s="8">
        <f t="shared" si="158"/>
        <v>23.008333333333336</v>
      </c>
      <c r="V1009" s="8">
        <f t="shared" si="159"/>
        <v>22.975000000000001</v>
      </c>
    </row>
    <row r="1010" spans="1:22" ht="13.5" x14ac:dyDescent="0.25">
      <c r="A1010" s="3">
        <f>RSI!A1010</f>
        <v>43476</v>
      </c>
      <c r="B1010" s="2">
        <f>RSI!B1010</f>
        <v>8.1410999999999998</v>
      </c>
      <c r="C1010" s="2">
        <f>RSI!I1010</f>
        <v>48.544759888499065</v>
      </c>
      <c r="D1010" s="2">
        <f>MACD!E1010</f>
        <v>5.8582921695991885E-2</v>
      </c>
      <c r="E1010" s="2">
        <f>MACD!F1010</f>
        <v>3.513440832657224E-4</v>
      </c>
      <c r="F1010" s="2">
        <f>'Moving Avg'!D1010</f>
        <v>8.1492599999999999</v>
      </c>
      <c r="G1010" s="2">
        <f>'Moving Avg'!F1010</f>
        <v>8.2142199999999992</v>
      </c>
      <c r="H1010" s="2">
        <f>'Moving Avg'!G1010</f>
        <v>8.0347579999999965</v>
      </c>
      <c r="I1010" s="2">
        <f>'Moving Avg'!H1010</f>
        <v>7.6980449999999987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16.5</v>
      </c>
      <c r="Q1010" s="9">
        <f t="shared" si="154"/>
        <v>18.725000000000001</v>
      </c>
      <c r="R1010" s="9">
        <f t="shared" si="155"/>
        <v>26.625</v>
      </c>
      <c r="S1010" s="9">
        <f t="shared" si="156"/>
        <v>23.675000000000001</v>
      </c>
      <c r="T1010" s="9">
        <f t="shared" si="157"/>
        <v>22.875</v>
      </c>
      <c r="U1010" s="8">
        <f t="shared" si="158"/>
        <v>23.008333333333336</v>
      </c>
      <c r="V1010" s="8">
        <f t="shared" si="159"/>
        <v>22.975000000000001</v>
      </c>
    </row>
    <row r="1011" spans="1:22" ht="13.5" x14ac:dyDescent="0.25">
      <c r="A1011" s="3">
        <f>RSI!A1011</f>
        <v>43480</v>
      </c>
      <c r="B1011" s="2">
        <f>RSI!B1011</f>
        <v>8.1410999999999998</v>
      </c>
      <c r="C1011" s="2">
        <f>RSI!I1011</f>
        <v>48.544759888499065</v>
      </c>
      <c r="D1011" s="2">
        <f>MACD!E1011</f>
        <v>7.241606968594283E-2</v>
      </c>
      <c r="E1011" s="2">
        <f>MACD!F1011</f>
        <v>1.4764289203801144E-2</v>
      </c>
      <c r="F1011" s="2">
        <f>'Moving Avg'!D1011</f>
        <v>8.1451799999999999</v>
      </c>
      <c r="G1011" s="2">
        <f>'Moving Avg'!F1011</f>
        <v>8.2097999999999995</v>
      </c>
      <c r="H1011" s="2">
        <f>'Moving Avg'!G1011</f>
        <v>8.0397899999999964</v>
      </c>
      <c r="I1011" s="2">
        <f>'Moving Avg'!H1011</f>
        <v>7.7049254999999981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16.5</v>
      </c>
      <c r="Q1011" s="9">
        <f t="shared" si="154"/>
        <v>18.725000000000001</v>
      </c>
      <c r="R1011" s="9">
        <f t="shared" si="155"/>
        <v>26.625</v>
      </c>
      <c r="S1011" s="9">
        <f t="shared" si="156"/>
        <v>23.675000000000001</v>
      </c>
      <c r="T1011" s="9">
        <f t="shared" si="157"/>
        <v>22.875</v>
      </c>
      <c r="U1011" s="8">
        <f t="shared" si="158"/>
        <v>23.008333333333336</v>
      </c>
      <c r="V1011" s="8">
        <f t="shared" si="159"/>
        <v>22.975000000000001</v>
      </c>
    </row>
    <row r="1012" spans="1:22" ht="13.5" x14ac:dyDescent="0.25">
      <c r="A1012" s="3">
        <f>RSI!A1012</f>
        <v>43481</v>
      </c>
      <c r="B1012" s="2">
        <f>RSI!B1012</f>
        <v>8.1410999999999998</v>
      </c>
      <c r="C1012" s="2">
        <f>RSI!I1012</f>
        <v>48.544759888499065</v>
      </c>
      <c r="D1012" s="2">
        <f>MACD!E1012</f>
        <v>7.8966073727233521E-2</v>
      </c>
      <c r="E1012" s="2">
        <f>MACD!F1012</f>
        <v>2.7604646108487618E-2</v>
      </c>
      <c r="F1012" s="2">
        <f>'Moving Avg'!D1012</f>
        <v>8.1410999999999998</v>
      </c>
      <c r="G1012" s="2">
        <f>'Moving Avg'!F1012</f>
        <v>8.206059999999999</v>
      </c>
      <c r="H1012" s="2">
        <f>'Moving Avg'!G1012</f>
        <v>8.0448219999999999</v>
      </c>
      <c r="I1012" s="2">
        <f>'Moving Avg'!H1012</f>
        <v>7.7118059999999993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8.1547000000000001</v>
      </c>
      <c r="C1013" s="2">
        <f>RSI!I1013</f>
        <v>50.438622796640239</v>
      </c>
      <c r="D1013" s="2">
        <f>MACD!E1013</f>
        <v>8.253925554046937E-2</v>
      </c>
      <c r="E1013" s="2">
        <f>MACD!F1013</f>
        <v>3.8591567994883974E-2</v>
      </c>
      <c r="F1013" s="2">
        <f>'Moving Avg'!D1013</f>
        <v>8.1424599999999998</v>
      </c>
      <c r="G1013" s="2">
        <f>'Moving Avg'!F1013</f>
        <v>8.2057199999999977</v>
      </c>
      <c r="H1013" s="2">
        <f>'Moving Avg'!G1013</f>
        <v>8.0501259999999988</v>
      </c>
      <c r="I1013" s="2">
        <f>'Moving Avg'!H1013</f>
        <v>7.7187544999999993</v>
      </c>
      <c r="J1013" s="6" t="str">
        <f>OBV!F1013</f>
        <v>BULLISH</v>
      </c>
      <c r="K1013" s="6" t="str">
        <f>OBV!G1013</f>
        <v>NEUTRAL</v>
      </c>
      <c r="L1013" s="6" t="str">
        <f>OBV!H1013</f>
        <v>CONFIRMED BULLISH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83.5</v>
      </c>
      <c r="Q1013" s="9">
        <f t="shared" si="154"/>
        <v>28.774999999999999</v>
      </c>
      <c r="R1013" s="9">
        <f t="shared" si="155"/>
        <v>43.375</v>
      </c>
      <c r="S1013" s="9">
        <f t="shared" si="156"/>
        <v>53.825000000000003</v>
      </c>
      <c r="T1013" s="9">
        <f t="shared" si="157"/>
        <v>39.625</v>
      </c>
      <c r="U1013" s="8">
        <f t="shared" si="158"/>
        <v>41.991666666666667</v>
      </c>
      <c r="V1013" s="8">
        <f t="shared" si="159"/>
        <v>41.400000000000006</v>
      </c>
    </row>
    <row r="1014" spans="1:22" ht="13.5" x14ac:dyDescent="0.25">
      <c r="A1014" s="3">
        <f>RSI!A1014</f>
        <v>43483</v>
      </c>
      <c r="B1014" s="2">
        <f>RSI!B1014</f>
        <v>8.1547000000000001</v>
      </c>
      <c r="C1014" s="2">
        <f>RSI!I1014</f>
        <v>50.438622796640239</v>
      </c>
      <c r="D1014" s="2">
        <f>MACD!E1014</f>
        <v>8.3468224134422897E-2</v>
      </c>
      <c r="E1014" s="2">
        <f>MACD!F1014</f>
        <v>4.756689922279176E-2</v>
      </c>
      <c r="F1014" s="2">
        <f>'Moving Avg'!D1014</f>
        <v>8.1465399999999981</v>
      </c>
      <c r="G1014" s="2">
        <f>'Moving Avg'!F1014</f>
        <v>8.2053799999999981</v>
      </c>
      <c r="H1014" s="2">
        <f>'Moving Avg'!G1014</f>
        <v>8.0547499999999967</v>
      </c>
      <c r="I1014" s="2">
        <f>'Moving Avg'!H1014</f>
        <v>7.7260574999999996</v>
      </c>
      <c r="J1014" s="6" t="str">
        <f>OBV!F1014</f>
        <v>BULLISH</v>
      </c>
      <c r="K1014" s="6" t="str">
        <f>OBV!G1014</f>
        <v>NEUTRAL</v>
      </c>
      <c r="L1014" s="6" t="str">
        <f>OBV!H1014</f>
        <v>CONFIRMED BULLISH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83.5</v>
      </c>
      <c r="Q1014" s="9">
        <f t="shared" si="154"/>
        <v>28.774999999999999</v>
      </c>
      <c r="R1014" s="9">
        <f t="shared" si="155"/>
        <v>43.375</v>
      </c>
      <c r="S1014" s="9">
        <f t="shared" si="156"/>
        <v>53.825000000000003</v>
      </c>
      <c r="T1014" s="9">
        <f t="shared" si="157"/>
        <v>39.625</v>
      </c>
      <c r="U1014" s="8">
        <f t="shared" si="158"/>
        <v>41.991666666666667</v>
      </c>
      <c r="V1014" s="8">
        <f t="shared" si="159"/>
        <v>41.400000000000006</v>
      </c>
    </row>
    <row r="1015" spans="1:22" ht="13.5" x14ac:dyDescent="0.25">
      <c r="A1015" s="3">
        <f>RSI!A1015</f>
        <v>43486</v>
      </c>
      <c r="B1015" s="2">
        <f>RSI!B1015</f>
        <v>8.1478999999999999</v>
      </c>
      <c r="C1015" s="2">
        <f>RSI!I1015</f>
        <v>49.384600387908669</v>
      </c>
      <c r="D1015" s="2">
        <f>MACD!E1015</f>
        <v>8.2663647116758554E-2</v>
      </c>
      <c r="E1015" s="2">
        <f>MACD!F1015</f>
        <v>5.4586248801585122E-2</v>
      </c>
      <c r="F1015" s="2">
        <f>'Moving Avg'!D1015</f>
        <v>8.1478999999999999</v>
      </c>
      <c r="G1015" s="2">
        <f>'Moving Avg'!F1015</f>
        <v>8.204699999999999</v>
      </c>
      <c r="H1015" s="2">
        <f>'Moving Avg'!G1015</f>
        <v>8.0612779999999979</v>
      </c>
      <c r="I1015" s="2">
        <f>'Moving Avg'!H1015</f>
        <v>7.7337774999999986</v>
      </c>
      <c r="J1015" s="6" t="str">
        <f>OBV!F1015</f>
        <v>BEARISH</v>
      </c>
      <c r="K1015" s="6" t="str">
        <f>OBV!G1015</f>
        <v>NEUTRAL</v>
      </c>
      <c r="L1015" s="6" t="str">
        <f>OBV!H1015</f>
        <v>BEARISH DIVERGENCE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16.5</v>
      </c>
      <c r="Q1015" s="9">
        <f t="shared" si="154"/>
        <v>18.725000000000001</v>
      </c>
      <c r="R1015" s="9">
        <f t="shared" si="155"/>
        <v>26.625</v>
      </c>
      <c r="S1015" s="9">
        <f t="shared" si="156"/>
        <v>23.675000000000001</v>
      </c>
      <c r="T1015" s="9">
        <f t="shared" si="157"/>
        <v>22.875</v>
      </c>
      <c r="U1015" s="8">
        <f t="shared" si="158"/>
        <v>23.008333333333336</v>
      </c>
      <c r="V1015" s="8">
        <f t="shared" si="159"/>
        <v>22.975000000000001</v>
      </c>
    </row>
    <row r="1016" spans="1:22" ht="13.5" x14ac:dyDescent="0.25">
      <c r="A1016" s="3">
        <f>RSI!A1016</f>
        <v>43487</v>
      </c>
      <c r="B1016" s="2">
        <f>RSI!B1016</f>
        <v>8.1478999999999999</v>
      </c>
      <c r="C1016" s="2">
        <f>RSI!I1016</f>
        <v>49.384600387908669</v>
      </c>
      <c r="D1016" s="2">
        <f>MACD!E1016</f>
        <v>7.1559620711274974E-2</v>
      </c>
      <c r="E1016" s="2">
        <f>MACD!F1016</f>
        <v>5.7980923183523096E-2</v>
      </c>
      <c r="F1016" s="2">
        <f>'Moving Avg'!D1016</f>
        <v>8.1492599999999999</v>
      </c>
      <c r="G1016" s="2">
        <f>'Moving Avg'!F1016</f>
        <v>8.2040199999999981</v>
      </c>
      <c r="H1016" s="2">
        <f>'Moving Avg'!G1016</f>
        <v>8.0678059999999974</v>
      </c>
      <c r="I1016" s="2">
        <f>'Moving Avg'!H1016</f>
        <v>7.7413364999999992</v>
      </c>
      <c r="J1016" s="6" t="str">
        <f>OBV!F1016</f>
        <v>BEARISH</v>
      </c>
      <c r="K1016" s="6" t="str">
        <f>OBV!G1016</f>
        <v>NEUTRAL</v>
      </c>
      <c r="L1016" s="6" t="str">
        <f>OBV!H1016</f>
        <v>BEARISH DIVERGENCE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16.5</v>
      </c>
      <c r="Q1016" s="9">
        <f t="shared" si="154"/>
        <v>18.725000000000001</v>
      </c>
      <c r="R1016" s="9">
        <f t="shared" si="155"/>
        <v>26.625</v>
      </c>
      <c r="S1016" s="9">
        <f t="shared" si="156"/>
        <v>23.675000000000001</v>
      </c>
      <c r="T1016" s="9">
        <f t="shared" si="157"/>
        <v>22.875</v>
      </c>
      <c r="U1016" s="8">
        <f t="shared" si="158"/>
        <v>23.008333333333336</v>
      </c>
      <c r="V1016" s="8">
        <f t="shared" si="159"/>
        <v>22.975000000000001</v>
      </c>
    </row>
    <row r="1017" spans="1:22" ht="13.5" x14ac:dyDescent="0.25">
      <c r="A1017" s="3">
        <f>RSI!A1017</f>
        <v>43488</v>
      </c>
      <c r="B1017" s="2">
        <f>RSI!B1017</f>
        <v>8.1478999999999999</v>
      </c>
      <c r="C1017" s="2">
        <f>RSI!I1017</f>
        <v>49.384600387908669</v>
      </c>
      <c r="D1017" s="2">
        <f>MACD!E1017</f>
        <v>6.2199376425368769E-2</v>
      </c>
      <c r="E1017" s="2">
        <f>MACD!F1017</f>
        <v>5.8824613831892233E-2</v>
      </c>
      <c r="F1017" s="2">
        <f>'Moving Avg'!D1017</f>
        <v>8.15062</v>
      </c>
      <c r="G1017" s="2">
        <f>'Moving Avg'!F1017</f>
        <v>8.2033399999999972</v>
      </c>
      <c r="H1017" s="2">
        <f>'Moving Avg'!G1017</f>
        <v>8.0743339999999986</v>
      </c>
      <c r="I1017" s="2">
        <f>'Moving Avg'!H1017</f>
        <v>7.7488954999999988</v>
      </c>
      <c r="J1017" s="6" t="str">
        <f>OBV!F1017</f>
        <v>BEARISH</v>
      </c>
      <c r="K1017" s="6" t="str">
        <f>OBV!G1017</f>
        <v>NEUTRAL</v>
      </c>
      <c r="L1017" s="6" t="str">
        <f>OBV!H1017</f>
        <v>BEARISH DIVERGENCE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16.5</v>
      </c>
      <c r="Q1017" s="9">
        <f t="shared" si="154"/>
        <v>18.725000000000001</v>
      </c>
      <c r="R1017" s="9">
        <f t="shared" si="155"/>
        <v>26.625</v>
      </c>
      <c r="S1017" s="9">
        <f t="shared" si="156"/>
        <v>23.675000000000001</v>
      </c>
      <c r="T1017" s="9">
        <f t="shared" si="157"/>
        <v>22.875</v>
      </c>
      <c r="U1017" s="8">
        <f t="shared" si="158"/>
        <v>23.008333333333336</v>
      </c>
      <c r="V1017" s="8">
        <f t="shared" si="159"/>
        <v>22.975000000000001</v>
      </c>
    </row>
    <row r="1018" spans="1:22" ht="13.5" x14ac:dyDescent="0.25">
      <c r="A1018" s="3">
        <f>RSI!A1018</f>
        <v>43489</v>
      </c>
      <c r="B1018" s="2">
        <f>RSI!B1018</f>
        <v>8.0935000000000006</v>
      </c>
      <c r="C1018" s="2">
        <f>RSI!I1018</f>
        <v>40.854233211440246</v>
      </c>
      <c r="D1018" s="2">
        <f>MACD!E1018</f>
        <v>5.6249334589683286E-2</v>
      </c>
      <c r="E1018" s="2">
        <f>MACD!F1018</f>
        <v>5.8309557983450444E-2</v>
      </c>
      <c r="F1018" s="2">
        <f>'Moving Avg'!D1018</f>
        <v>8.1383799999999997</v>
      </c>
      <c r="G1018" s="2">
        <f>'Moving Avg'!F1018</f>
        <v>8.1914349999999985</v>
      </c>
      <c r="H1018" s="2">
        <f>'Moving Avg'!G1018</f>
        <v>8.0797739999999969</v>
      </c>
      <c r="I1018" s="2">
        <f>'Moving Avg'!H1018</f>
        <v>7.7561824999999978</v>
      </c>
      <c r="J1018" s="6" t="str">
        <f>OBV!F1018</f>
        <v>BEARISH</v>
      </c>
      <c r="K1018" s="6" t="str">
        <f>OBV!G1018</f>
        <v>NEUTRAL</v>
      </c>
      <c r="L1018" s="6" t="str">
        <f>OBV!H1018</f>
        <v>CONFIRMED BEARISH</v>
      </c>
      <c r="M1018" s="8">
        <f t="shared" si="150"/>
        <v>25</v>
      </c>
      <c r="N1018" s="8">
        <f t="shared" si="151"/>
        <v>45</v>
      </c>
      <c r="O1018" s="8">
        <f t="shared" si="152"/>
        <v>50</v>
      </c>
      <c r="P1018" s="8">
        <f t="shared" si="153"/>
        <v>16.5</v>
      </c>
      <c r="Q1018" s="9">
        <f t="shared" si="154"/>
        <v>34.475000000000001</v>
      </c>
      <c r="R1018" s="9">
        <f t="shared" si="155"/>
        <v>35.625</v>
      </c>
      <c r="S1018" s="9">
        <f t="shared" si="156"/>
        <v>30.425000000000001</v>
      </c>
      <c r="T1018" s="9">
        <f t="shared" si="157"/>
        <v>34.125</v>
      </c>
      <c r="U1018" s="8">
        <f t="shared" si="158"/>
        <v>33.508333333333333</v>
      </c>
      <c r="V1018" s="8">
        <f t="shared" si="159"/>
        <v>33.662499999999994</v>
      </c>
    </row>
    <row r="1019" spans="1:22" ht="13.5" x14ac:dyDescent="0.25">
      <c r="A1019" s="3">
        <f>RSI!A1019</f>
        <v>43490</v>
      </c>
      <c r="B1019" s="2">
        <f>RSI!B1019</f>
        <v>8.1410999999999998</v>
      </c>
      <c r="C1019" s="2">
        <f>RSI!I1019</f>
        <v>49.133645854776844</v>
      </c>
      <c r="D1019" s="2">
        <f>MACD!E1019</f>
        <v>4.5948312244464162E-2</v>
      </c>
      <c r="E1019" s="2">
        <f>MACD!F1019</f>
        <v>5.5837308835653195E-2</v>
      </c>
      <c r="F1019" s="2">
        <f>'Moving Avg'!D1019</f>
        <v>8.1356599999999997</v>
      </c>
      <c r="G1019" s="2">
        <f>'Moving Avg'!F1019</f>
        <v>8.1802099999999989</v>
      </c>
      <c r="H1019" s="2">
        <f>'Moving Avg'!G1019</f>
        <v>8.0861659999999986</v>
      </c>
      <c r="I1019" s="2">
        <f>'Moving Avg'!H1019</f>
        <v>7.763707499999998</v>
      </c>
      <c r="J1019" s="6" t="str">
        <f>OBV!F1019</f>
        <v>BEARISH</v>
      </c>
      <c r="K1019" s="6" t="str">
        <f>OBV!G1019</f>
        <v>NEUTRAL</v>
      </c>
      <c r="L1019" s="6" t="str">
        <f>OBV!H1019</f>
        <v>CONFIRMED BEARISH</v>
      </c>
      <c r="M1019" s="8">
        <f t="shared" si="150"/>
        <v>25</v>
      </c>
      <c r="N1019" s="8">
        <f t="shared" si="151"/>
        <v>45</v>
      </c>
      <c r="O1019" s="8">
        <f t="shared" si="152"/>
        <v>50</v>
      </c>
      <c r="P1019" s="8">
        <f t="shared" si="153"/>
        <v>16.5</v>
      </c>
      <c r="Q1019" s="9">
        <f t="shared" si="154"/>
        <v>34.475000000000001</v>
      </c>
      <c r="R1019" s="9">
        <f t="shared" si="155"/>
        <v>35.625</v>
      </c>
      <c r="S1019" s="9">
        <f t="shared" si="156"/>
        <v>30.425000000000001</v>
      </c>
      <c r="T1019" s="9">
        <f t="shared" si="157"/>
        <v>34.125</v>
      </c>
      <c r="U1019" s="8">
        <f t="shared" si="158"/>
        <v>33.508333333333333</v>
      </c>
      <c r="V1019" s="8">
        <f t="shared" si="159"/>
        <v>33.662499999999994</v>
      </c>
    </row>
    <row r="1020" spans="1:22" ht="13.5" x14ac:dyDescent="0.25">
      <c r="A1020" s="3">
        <f>RSI!A1020</f>
        <v>43493</v>
      </c>
      <c r="B1020" s="2">
        <f>RSI!B1020</f>
        <v>8.1478999999999999</v>
      </c>
      <c r="C1020" s="2">
        <f>RSI!I1020</f>
        <v>50.206003106330606</v>
      </c>
      <c r="D1020" s="2">
        <f>MACD!E1020</f>
        <v>3.7819040466931853E-2</v>
      </c>
      <c r="E1020" s="2">
        <f>MACD!F1020</f>
        <v>5.2233655161908935E-2</v>
      </c>
      <c r="F1020" s="2">
        <f>'Moving Avg'!D1020</f>
        <v>8.1356599999999997</v>
      </c>
      <c r="G1020" s="2">
        <f>'Moving Avg'!F1020</f>
        <v>8.172724999999998</v>
      </c>
      <c r="H1020" s="2">
        <f>'Moving Avg'!G1020</f>
        <v>8.0926939999999981</v>
      </c>
      <c r="I1020" s="2">
        <f>'Moving Avg'!H1020</f>
        <v>7.7713309999999982</v>
      </c>
      <c r="J1020" s="6" t="str">
        <f>OBV!F1020</f>
        <v>BULLISH</v>
      </c>
      <c r="K1020" s="6" t="str">
        <f>OBV!G1020</f>
        <v>NEUTRAL</v>
      </c>
      <c r="L1020" s="6" t="str">
        <f>OBV!H1020</f>
        <v>NEUTRAL</v>
      </c>
      <c r="M1020" s="8">
        <f t="shared" si="150"/>
        <v>25</v>
      </c>
      <c r="N1020" s="8">
        <f t="shared" si="151"/>
        <v>45</v>
      </c>
      <c r="O1020" s="8">
        <f t="shared" si="152"/>
        <v>50</v>
      </c>
      <c r="P1020" s="8">
        <f t="shared" si="153"/>
        <v>49.5</v>
      </c>
      <c r="Q1020" s="9">
        <f t="shared" si="154"/>
        <v>39.424999999999997</v>
      </c>
      <c r="R1020" s="9">
        <f t="shared" si="155"/>
        <v>43.875</v>
      </c>
      <c r="S1020" s="9">
        <f t="shared" si="156"/>
        <v>45.275000000000006</v>
      </c>
      <c r="T1020" s="9">
        <f t="shared" si="157"/>
        <v>42.375</v>
      </c>
      <c r="U1020" s="8">
        <f t="shared" si="158"/>
        <v>42.858333333333327</v>
      </c>
      <c r="V1020" s="8">
        <f t="shared" si="159"/>
        <v>42.737499999999997</v>
      </c>
    </row>
    <row r="1021" spans="1:22" ht="13.5" x14ac:dyDescent="0.25">
      <c r="A1021" s="3">
        <f>RSI!A1021</f>
        <v>43494</v>
      </c>
      <c r="B1021" s="2">
        <f>RSI!B1021</f>
        <v>8.1478999999999999</v>
      </c>
      <c r="C1021" s="2">
        <f>RSI!I1021</f>
        <v>50.206003106330606</v>
      </c>
      <c r="D1021" s="2">
        <f>MACD!E1021</f>
        <v>3.0941473798302255E-2</v>
      </c>
      <c r="E1021" s="2">
        <f>MACD!F1021</f>
        <v>4.7975218889187599E-2</v>
      </c>
      <c r="F1021" s="2">
        <f>'Moving Avg'!D1021</f>
        <v>8.1356599999999997</v>
      </c>
      <c r="G1021" s="2">
        <f>'Moving Avg'!F1021</f>
        <v>8.1652399999999989</v>
      </c>
      <c r="H1021" s="2">
        <f>'Moving Avg'!G1021</f>
        <v>8.0992219999999957</v>
      </c>
      <c r="I1021" s="2">
        <f>'Moving Avg'!H1021</f>
        <v>7.7790509999999973</v>
      </c>
      <c r="J1021" s="6" t="str">
        <f>OBV!F1021</f>
        <v>BULLISH</v>
      </c>
      <c r="K1021" s="6" t="str">
        <f>OBV!G1021</f>
        <v>NEUTRAL</v>
      </c>
      <c r="L1021" s="6" t="str">
        <f>OBV!H1021</f>
        <v>NEUTRAL</v>
      </c>
      <c r="M1021" s="8">
        <f t="shared" si="150"/>
        <v>25</v>
      </c>
      <c r="N1021" s="8">
        <f t="shared" si="151"/>
        <v>45</v>
      </c>
      <c r="O1021" s="8">
        <f t="shared" si="152"/>
        <v>50</v>
      </c>
      <c r="P1021" s="8">
        <f t="shared" si="153"/>
        <v>49.5</v>
      </c>
      <c r="Q1021" s="9">
        <f t="shared" si="154"/>
        <v>39.424999999999997</v>
      </c>
      <c r="R1021" s="9">
        <f t="shared" si="155"/>
        <v>43.875</v>
      </c>
      <c r="S1021" s="9">
        <f t="shared" si="156"/>
        <v>45.275000000000006</v>
      </c>
      <c r="T1021" s="9">
        <f t="shared" si="157"/>
        <v>42.375</v>
      </c>
      <c r="U1021" s="8">
        <f t="shared" si="158"/>
        <v>42.858333333333327</v>
      </c>
      <c r="V1021" s="8">
        <f t="shared" si="159"/>
        <v>42.737499999999997</v>
      </c>
    </row>
    <row r="1022" spans="1:22" ht="13.5" x14ac:dyDescent="0.25">
      <c r="A1022" s="3">
        <f>RSI!A1022</f>
        <v>43495</v>
      </c>
      <c r="B1022" s="2">
        <f>RSI!B1022</f>
        <v>8.1547000000000001</v>
      </c>
      <c r="C1022" s="2">
        <f>RSI!I1022</f>
        <v>51.394408145944155</v>
      </c>
      <c r="D1022" s="2">
        <f>MACD!E1022</f>
        <v>2.4619260894978012E-2</v>
      </c>
      <c r="E1022" s="2">
        <f>MACD!F1022</f>
        <v>4.3304027290345687E-2</v>
      </c>
      <c r="F1022" s="2">
        <f>'Moving Avg'!D1022</f>
        <v>8.1370199999999997</v>
      </c>
      <c r="G1022" s="2">
        <f>'Moving Avg'!F1022</f>
        <v>8.1597999999999988</v>
      </c>
      <c r="H1022" s="2">
        <f>'Moving Avg'!G1022</f>
        <v>8.1058859999999964</v>
      </c>
      <c r="I1022" s="2">
        <f>'Moving Avg'!H1022</f>
        <v>7.7868049999999975</v>
      </c>
      <c r="J1022" s="6" t="str">
        <f>OBV!F1022</f>
        <v>BULLISH</v>
      </c>
      <c r="K1022" s="6" t="str">
        <f>OBV!G1022</f>
        <v>STRONG</v>
      </c>
      <c r="L1022" s="6" t="str">
        <f>OBV!H1022</f>
        <v>CONFIRMED BULLISH</v>
      </c>
      <c r="M1022" s="8">
        <f t="shared" si="150"/>
        <v>25</v>
      </c>
      <c r="N1022" s="8">
        <f t="shared" si="151"/>
        <v>45</v>
      </c>
      <c r="O1022" s="8">
        <f t="shared" si="152"/>
        <v>50</v>
      </c>
      <c r="P1022" s="8">
        <f t="shared" si="153"/>
        <v>100</v>
      </c>
      <c r="Q1022" s="9">
        <f t="shared" si="154"/>
        <v>47</v>
      </c>
      <c r="R1022" s="9">
        <f t="shared" si="155"/>
        <v>56.5</v>
      </c>
      <c r="S1022" s="9">
        <f t="shared" si="156"/>
        <v>68</v>
      </c>
      <c r="T1022" s="9">
        <f t="shared" si="157"/>
        <v>55</v>
      </c>
      <c r="U1022" s="8">
        <f t="shared" si="158"/>
        <v>57.166666666666664</v>
      </c>
      <c r="V1022" s="8">
        <f t="shared" si="159"/>
        <v>56.625</v>
      </c>
    </row>
    <row r="1023" spans="1:22" ht="13.5" x14ac:dyDescent="0.25">
      <c r="A1023" s="3">
        <f>RSI!A1023</f>
        <v>43496</v>
      </c>
      <c r="B1023" s="2">
        <f>RSI!B1023</f>
        <v>8.1547000000000001</v>
      </c>
      <c r="C1023" s="2">
        <f>RSI!I1023</f>
        <v>51.394408145944155</v>
      </c>
      <c r="D1023" s="2">
        <f>MACD!E1023</f>
        <v>2.1322720746848489E-2</v>
      </c>
      <c r="E1023" s="2">
        <f>MACD!F1023</f>
        <v>3.8907765981646247E-2</v>
      </c>
      <c r="F1023" s="2">
        <f>'Moving Avg'!D1023</f>
        <v>8.1492599999999999</v>
      </c>
      <c r="G1023" s="2">
        <f>'Moving Avg'!F1023</f>
        <v>8.1546999999999983</v>
      </c>
      <c r="H1023" s="2">
        <f>'Moving Avg'!G1023</f>
        <v>8.112549999999997</v>
      </c>
      <c r="I1023" s="2">
        <f>'Moving Avg'!H1023</f>
        <v>7.7945589999999969</v>
      </c>
      <c r="J1023" s="6" t="str">
        <f>OBV!F1023</f>
        <v>BULLISH</v>
      </c>
      <c r="K1023" s="6" t="str">
        <f>OBV!G1023</f>
        <v>STRONG</v>
      </c>
      <c r="L1023" s="6" t="str">
        <f>OBV!H1023</f>
        <v>CONFIRMED BULLISH</v>
      </c>
      <c r="M1023" s="8">
        <f t="shared" si="150"/>
        <v>25</v>
      </c>
      <c r="N1023" s="8">
        <f t="shared" si="151"/>
        <v>45</v>
      </c>
      <c r="O1023" s="8">
        <f t="shared" si="152"/>
        <v>50</v>
      </c>
      <c r="P1023" s="8">
        <f t="shared" si="153"/>
        <v>100</v>
      </c>
      <c r="Q1023" s="9">
        <f t="shared" si="154"/>
        <v>47</v>
      </c>
      <c r="R1023" s="9">
        <f t="shared" si="155"/>
        <v>56.5</v>
      </c>
      <c r="S1023" s="9">
        <f t="shared" si="156"/>
        <v>68</v>
      </c>
      <c r="T1023" s="9">
        <f t="shared" si="157"/>
        <v>55</v>
      </c>
      <c r="U1023" s="8">
        <f t="shared" si="158"/>
        <v>57.166666666666664</v>
      </c>
      <c r="V1023" s="8">
        <f t="shared" si="159"/>
        <v>56.625</v>
      </c>
    </row>
    <row r="1024" spans="1:22" ht="13.5" x14ac:dyDescent="0.25">
      <c r="A1024" s="3">
        <f>RSI!A1024</f>
        <v>43497</v>
      </c>
      <c r="B1024" s="2">
        <f>RSI!B1024</f>
        <v>8.1547000000000001</v>
      </c>
      <c r="C1024" s="2">
        <f>RSI!I1024</f>
        <v>51.394408145944155</v>
      </c>
      <c r="D1024" s="2">
        <f>MACD!E1024</f>
        <v>1.8496967402908737E-2</v>
      </c>
      <c r="E1024" s="2">
        <f>MACD!F1024</f>
        <v>3.4825606265898749E-2</v>
      </c>
      <c r="F1024" s="2">
        <f>'Moving Avg'!D1024</f>
        <v>8.1519799999999982</v>
      </c>
      <c r="G1024" s="2">
        <f>'Moving Avg'!F1024</f>
        <v>8.1502799999999986</v>
      </c>
      <c r="H1024" s="2">
        <f>'Moving Avg'!G1024</f>
        <v>8.1192139999999959</v>
      </c>
      <c r="I1024" s="2">
        <f>'Moving Avg'!H1024</f>
        <v>7.8024739999999975</v>
      </c>
      <c r="J1024" s="6" t="str">
        <f>OBV!F1024</f>
        <v>BULLISH</v>
      </c>
      <c r="K1024" s="6" t="str">
        <f>OBV!G1024</f>
        <v>STRONG</v>
      </c>
      <c r="L1024" s="6" t="str">
        <f>OBV!H1024</f>
        <v>CONFIRMED BULLISH</v>
      </c>
      <c r="M1024" s="8">
        <f t="shared" si="150"/>
        <v>25</v>
      </c>
      <c r="N1024" s="8">
        <f t="shared" si="151"/>
        <v>45</v>
      </c>
      <c r="O1024" s="8">
        <f t="shared" si="152"/>
        <v>50</v>
      </c>
      <c r="P1024" s="8">
        <f t="shared" si="153"/>
        <v>100</v>
      </c>
      <c r="Q1024" s="9">
        <f t="shared" si="154"/>
        <v>47</v>
      </c>
      <c r="R1024" s="9">
        <f t="shared" si="155"/>
        <v>56.5</v>
      </c>
      <c r="S1024" s="9">
        <f t="shared" si="156"/>
        <v>68</v>
      </c>
      <c r="T1024" s="9">
        <f t="shared" si="157"/>
        <v>55</v>
      </c>
      <c r="U1024" s="8">
        <f t="shared" si="158"/>
        <v>57.166666666666664</v>
      </c>
      <c r="V1024" s="8">
        <f t="shared" si="159"/>
        <v>56.625</v>
      </c>
    </row>
    <row r="1025" spans="1:22" ht="13.5" x14ac:dyDescent="0.25">
      <c r="A1025" s="3">
        <f>RSI!A1025</f>
        <v>43500</v>
      </c>
      <c r="B1025" s="2">
        <f>RSI!B1025</f>
        <v>8.1547000000000001</v>
      </c>
      <c r="C1025" s="2">
        <f>RSI!I1025</f>
        <v>51.394408145944141</v>
      </c>
      <c r="D1025" s="2">
        <f>MACD!E1025</f>
        <v>1.5026112590385665E-2</v>
      </c>
      <c r="E1025" s="2">
        <f>MACD!F1025</f>
        <v>3.0865707530796135E-2</v>
      </c>
      <c r="F1025" s="2">
        <f>'Moving Avg'!D1025</f>
        <v>8.1533399999999983</v>
      </c>
      <c r="G1025" s="2">
        <f>'Moving Avg'!F1025</f>
        <v>8.1465399999999981</v>
      </c>
      <c r="H1025" s="2">
        <f>'Moving Avg'!G1025</f>
        <v>8.1272379999999966</v>
      </c>
      <c r="I1025" s="2">
        <f>'Moving Avg'!H1025</f>
        <v>7.8110334999999971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  <c r="M1025" s="8">
        <f t="shared" si="150"/>
        <v>25</v>
      </c>
      <c r="N1025" s="8">
        <f t="shared" si="151"/>
        <v>45</v>
      </c>
      <c r="O1025" s="8">
        <f t="shared" si="152"/>
        <v>50</v>
      </c>
      <c r="P1025" s="8">
        <f t="shared" si="153"/>
        <v>83.5</v>
      </c>
      <c r="Q1025" s="9">
        <f t="shared" si="154"/>
        <v>44.524999999999999</v>
      </c>
      <c r="R1025" s="9">
        <f t="shared" si="155"/>
        <v>52.375</v>
      </c>
      <c r="S1025" s="9">
        <f t="shared" si="156"/>
        <v>60.575000000000003</v>
      </c>
      <c r="T1025" s="9">
        <f t="shared" si="157"/>
        <v>50.875</v>
      </c>
      <c r="U1025" s="8">
        <f t="shared" si="158"/>
        <v>52.491666666666674</v>
      </c>
      <c r="V1025" s="8">
        <f t="shared" si="159"/>
        <v>52.087500000000006</v>
      </c>
    </row>
    <row r="1026" spans="1:22" ht="13.5" x14ac:dyDescent="0.25">
      <c r="A1026" s="3">
        <f>RSI!A1026</f>
        <v>43501</v>
      </c>
      <c r="B1026" s="2">
        <f>RSI!B1026</f>
        <v>8.1547000000000001</v>
      </c>
      <c r="C1026" s="2">
        <f>RSI!I1026</f>
        <v>51.394408145944141</v>
      </c>
      <c r="D1026" s="2">
        <f>MACD!E1026</f>
        <v>1.2058051269002945E-2</v>
      </c>
      <c r="E1026" s="2">
        <f>MACD!F1026</f>
        <v>2.7104176278437499E-2</v>
      </c>
      <c r="F1026" s="2">
        <f>'Moving Avg'!D1026</f>
        <v>8.1547000000000001</v>
      </c>
      <c r="G1026" s="2">
        <f>'Moving Avg'!F1026</f>
        <v>8.1461999999999968</v>
      </c>
      <c r="H1026" s="2">
        <f>'Moving Avg'!G1026</f>
        <v>8.1352619999999956</v>
      </c>
      <c r="I1026" s="2">
        <f>'Moving Avg'!H1026</f>
        <v>7.8192704999999982</v>
      </c>
      <c r="J1026" s="6" t="str">
        <f>OBV!F1026</f>
        <v>BULLISH</v>
      </c>
      <c r="K1026" s="6" t="str">
        <f>OBV!G1026</f>
        <v>NEUTRAL</v>
      </c>
      <c r="L1026" s="6" t="str">
        <f>OBV!H1026</f>
        <v>CONFIRMED BULLISH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45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83.5</v>
      </c>
      <c r="Q1026" s="9">
        <f t="shared" si="154"/>
        <v>44.524999999999999</v>
      </c>
      <c r="R1026" s="9">
        <f t="shared" si="155"/>
        <v>52.375</v>
      </c>
      <c r="S1026" s="9">
        <f t="shared" si="156"/>
        <v>60.575000000000003</v>
      </c>
      <c r="T1026" s="9">
        <f t="shared" si="157"/>
        <v>50.875</v>
      </c>
      <c r="U1026" s="8">
        <f t="shared" si="158"/>
        <v>52.491666666666674</v>
      </c>
      <c r="V1026" s="8">
        <f t="shared" si="159"/>
        <v>52.087500000000006</v>
      </c>
    </row>
    <row r="1027" spans="1:22" ht="13.5" x14ac:dyDescent="0.25">
      <c r="A1027" s="3">
        <f>RSI!A1027</f>
        <v>43502</v>
      </c>
      <c r="B1027" s="2">
        <f>RSI!B1027</f>
        <v>8.1547000000000001</v>
      </c>
      <c r="C1027" s="2">
        <f>RSI!I1027</f>
        <v>51.394408145944141</v>
      </c>
      <c r="D1027" s="2">
        <f>MACD!E1027</f>
        <v>9.5177405326598574E-3</v>
      </c>
      <c r="E1027" s="2">
        <f>MACD!F1027</f>
        <v>2.3586889129281974E-2</v>
      </c>
      <c r="F1027" s="2">
        <f>'Moving Avg'!D1027</f>
        <v>8.1547000000000001</v>
      </c>
      <c r="G1027" s="2">
        <f>'Moving Avg'!F1027</f>
        <v>8.1458599999999972</v>
      </c>
      <c r="H1027" s="2">
        <f>'Moving Avg'!G1027</f>
        <v>8.1419259999999962</v>
      </c>
      <c r="I1027" s="2">
        <f>'Moving Avg'!H1027</f>
        <v>7.8275074999999985</v>
      </c>
      <c r="J1027" s="6" t="str">
        <f>OBV!F1027</f>
        <v>NEUTRAL</v>
      </c>
      <c r="K1027" s="6" t="str">
        <f>OBV!G1027</f>
        <v>NEUTRAL</v>
      </c>
      <c r="L1027" s="6" t="str">
        <f>OBV!H1027</f>
        <v>NEUTRAL</v>
      </c>
      <c r="M1027" s="8">
        <f t="shared" si="160"/>
        <v>25</v>
      </c>
      <c r="N1027" s="8">
        <f t="shared" si="161"/>
        <v>45</v>
      </c>
      <c r="O1027" s="8">
        <f t="shared" si="162"/>
        <v>50</v>
      </c>
      <c r="P1027" s="8">
        <f t="shared" si="163"/>
        <v>33</v>
      </c>
      <c r="Q1027" s="9">
        <f t="shared" ref="Q1027:Q1090" si="164">0.35*M1027+N1027*0.35+O1027*0.15+P1027*0.15</f>
        <v>36.950000000000003</v>
      </c>
      <c r="R1027" s="9">
        <f t="shared" ref="R1027:R1090" si="165">M1027*0.2+N1027*0.2+O1027*0.35+P1027*0.25</f>
        <v>39.75</v>
      </c>
      <c r="S1027" s="9">
        <f t="shared" ref="S1027:S1090" si="166">M1027*0.15+N1027*0.15+O1027*0.25+P1027*0.45</f>
        <v>37.85</v>
      </c>
      <c r="T1027" s="9">
        <f t="shared" ref="T1027:T1090" si="167">0.25*SUM(M1027:P1027)</f>
        <v>38.25</v>
      </c>
      <c r="U1027" s="8">
        <f t="shared" ref="U1027:U1090" si="168">SUM(Q1027:S1027)/3</f>
        <v>38.183333333333337</v>
      </c>
      <c r="V1027" s="8">
        <f t="shared" ref="V1027:V1090" si="169">SUM(Q1027:T1027)/4</f>
        <v>38.200000000000003</v>
      </c>
    </row>
    <row r="1028" spans="1:22" ht="13.5" x14ac:dyDescent="0.25">
      <c r="A1028" s="3">
        <f>RSI!A1028</f>
        <v>43503</v>
      </c>
      <c r="B1028" s="2">
        <f>RSI!B1028</f>
        <v>8.1547000000000001</v>
      </c>
      <c r="C1028" s="2">
        <f>RSI!I1028</f>
        <v>51.394408145944141</v>
      </c>
      <c r="D1028" s="2">
        <f>MACD!E1028</f>
        <v>-1.027719338065225E-3</v>
      </c>
      <c r="E1028" s="2">
        <f>MACD!F1028</f>
        <v>1.8663967435812535E-2</v>
      </c>
      <c r="F1028" s="2">
        <f>'Moving Avg'!D1028</f>
        <v>8.1547000000000001</v>
      </c>
      <c r="G1028" s="2">
        <f>'Moving Avg'!F1028</f>
        <v>8.1461999999999968</v>
      </c>
      <c r="H1028" s="2">
        <f>'Moving Avg'!G1028</f>
        <v>8.1485899999999951</v>
      </c>
      <c r="I1028" s="2">
        <f>'Moving Avg'!H1028</f>
        <v>7.8360669999999981</v>
      </c>
      <c r="J1028" s="6" t="str">
        <f>OBV!F1028</f>
        <v>NEUTRAL</v>
      </c>
      <c r="K1028" s="6" t="str">
        <f>OBV!G1028</f>
        <v>NEUTRAL</v>
      </c>
      <c r="L1028" s="6" t="str">
        <f>OBV!H1028</f>
        <v>NEUTRAL</v>
      </c>
      <c r="M1028" s="8">
        <f t="shared" si="160"/>
        <v>25</v>
      </c>
      <c r="N1028" s="8">
        <f t="shared" si="161"/>
        <v>45</v>
      </c>
      <c r="O1028" s="8">
        <f t="shared" si="162"/>
        <v>50</v>
      </c>
      <c r="P1028" s="8">
        <f t="shared" si="163"/>
        <v>33</v>
      </c>
      <c r="Q1028" s="9">
        <f t="shared" si="164"/>
        <v>36.950000000000003</v>
      </c>
      <c r="R1028" s="9">
        <f t="shared" si="165"/>
        <v>39.75</v>
      </c>
      <c r="S1028" s="9">
        <f t="shared" si="166"/>
        <v>37.85</v>
      </c>
      <c r="T1028" s="9">
        <f t="shared" si="167"/>
        <v>38.25</v>
      </c>
      <c r="U1028" s="8">
        <f t="shared" si="168"/>
        <v>38.183333333333337</v>
      </c>
      <c r="V1028" s="8">
        <f t="shared" si="169"/>
        <v>38.200000000000003</v>
      </c>
    </row>
    <row r="1029" spans="1:22" ht="13.5" x14ac:dyDescent="0.25">
      <c r="A1029" s="3">
        <f>RSI!A1029</f>
        <v>43504</v>
      </c>
      <c r="B1029" s="2">
        <f>RSI!B1029</f>
        <v>8.1547000000000001</v>
      </c>
      <c r="C1029" s="2">
        <f>RSI!I1029</f>
        <v>51.394408145944141</v>
      </c>
      <c r="D1029" s="2">
        <f>MACD!E1029</f>
        <v>-2.6524788454640458E-3</v>
      </c>
      <c r="E1029" s="2">
        <f>MACD!F1029</f>
        <v>1.440067817955722E-2</v>
      </c>
      <c r="F1029" s="2">
        <f>'Moving Avg'!D1029</f>
        <v>8.1547000000000001</v>
      </c>
      <c r="G1029" s="2">
        <f>'Moving Avg'!F1029</f>
        <v>8.147219999999999</v>
      </c>
      <c r="H1029" s="2">
        <f>'Moving Avg'!G1029</f>
        <v>8.155389999999997</v>
      </c>
      <c r="I1029" s="2">
        <f>'Moving Avg'!H1029</f>
        <v>7.8446264999999986</v>
      </c>
      <c r="J1029" s="6" t="str">
        <f>OBV!F1029</f>
        <v>NEUTRAL</v>
      </c>
      <c r="K1029" s="6" t="str">
        <f>OBV!G1029</f>
        <v>NEUTRAL</v>
      </c>
      <c r="L1029" s="6" t="str">
        <f>OBV!H1029</f>
        <v>NEUTRAL</v>
      </c>
      <c r="M1029" s="8">
        <f t="shared" si="160"/>
        <v>25</v>
      </c>
      <c r="N1029" s="8">
        <f t="shared" si="161"/>
        <v>45</v>
      </c>
      <c r="O1029" s="8">
        <f t="shared" si="162"/>
        <v>50</v>
      </c>
      <c r="P1029" s="8">
        <f t="shared" si="163"/>
        <v>33</v>
      </c>
      <c r="Q1029" s="9">
        <f t="shared" si="164"/>
        <v>36.950000000000003</v>
      </c>
      <c r="R1029" s="9">
        <f t="shared" si="165"/>
        <v>39.75</v>
      </c>
      <c r="S1029" s="9">
        <f t="shared" si="166"/>
        <v>37.85</v>
      </c>
      <c r="T1029" s="9">
        <f t="shared" si="167"/>
        <v>38.25</v>
      </c>
      <c r="U1029" s="8">
        <f t="shared" si="168"/>
        <v>38.183333333333337</v>
      </c>
      <c r="V1029" s="8">
        <f t="shared" si="169"/>
        <v>38.200000000000003</v>
      </c>
    </row>
    <row r="1030" spans="1:22" ht="13.5" x14ac:dyDescent="0.25">
      <c r="A1030" s="3">
        <f>RSI!A1030</f>
        <v>43507</v>
      </c>
      <c r="B1030" s="2">
        <f>RSI!B1030</f>
        <v>8.1547000000000001</v>
      </c>
      <c r="C1030" s="2">
        <f>RSI!I1030</f>
        <v>51.394408145944141</v>
      </c>
      <c r="D1030" s="2">
        <f>MACD!E1030</f>
        <v>-3.0040428031643529E-3</v>
      </c>
      <c r="E1030" s="2">
        <f>MACD!F1030</f>
        <v>1.0919733983012905E-2</v>
      </c>
      <c r="F1030" s="2">
        <f>'Moving Avg'!D1030</f>
        <v>8.1547000000000001</v>
      </c>
      <c r="G1030" s="2">
        <f>'Moving Avg'!F1030</f>
        <v>8.1478999999999981</v>
      </c>
      <c r="H1030" s="2">
        <f>'Moving Avg'!G1030</f>
        <v>8.1620539999999959</v>
      </c>
      <c r="I1030" s="2">
        <f>'Moving Avg'!H1030</f>
        <v>7.8538299999999994</v>
      </c>
      <c r="J1030" s="6" t="str">
        <f>OBV!F1030</f>
        <v>NEUTRAL</v>
      </c>
      <c r="K1030" s="6" t="str">
        <f>OBV!G1030</f>
        <v>NEUTRAL</v>
      </c>
      <c r="L1030" s="6" t="str">
        <f>OBV!H1030</f>
        <v>NEUTRAL</v>
      </c>
      <c r="M1030" s="8">
        <f t="shared" si="160"/>
        <v>25</v>
      </c>
      <c r="N1030" s="8">
        <f t="shared" si="161"/>
        <v>45</v>
      </c>
      <c r="O1030" s="8">
        <f t="shared" si="162"/>
        <v>50</v>
      </c>
      <c r="P1030" s="8">
        <f t="shared" si="163"/>
        <v>33</v>
      </c>
      <c r="Q1030" s="9">
        <f t="shared" si="164"/>
        <v>36.950000000000003</v>
      </c>
      <c r="R1030" s="9">
        <f t="shared" si="165"/>
        <v>39.75</v>
      </c>
      <c r="S1030" s="9">
        <f t="shared" si="166"/>
        <v>37.85</v>
      </c>
      <c r="T1030" s="9">
        <f t="shared" si="167"/>
        <v>38.25</v>
      </c>
      <c r="U1030" s="8">
        <f t="shared" si="168"/>
        <v>38.183333333333337</v>
      </c>
      <c r="V1030" s="8">
        <f t="shared" si="169"/>
        <v>38.200000000000003</v>
      </c>
    </row>
    <row r="1031" spans="1:22" ht="13.5" x14ac:dyDescent="0.25">
      <c r="A1031" s="3">
        <f>RSI!A1031</f>
        <v>43508</v>
      </c>
      <c r="B1031" s="2">
        <f>RSI!B1031</f>
        <v>8.1547000000000001</v>
      </c>
      <c r="C1031" s="2">
        <f>RSI!I1031</f>
        <v>51.394408145944141</v>
      </c>
      <c r="D1031" s="2">
        <f>MACD!E1031</f>
        <v>-3.3227434218403573E-3</v>
      </c>
      <c r="E1031" s="2">
        <f>MACD!F1031</f>
        <v>8.0712385020422529E-3</v>
      </c>
      <c r="F1031" s="2">
        <f>'Moving Avg'!D1031</f>
        <v>8.1547000000000001</v>
      </c>
      <c r="G1031" s="2">
        <f>'Moving Avg'!F1031</f>
        <v>8.148579999999999</v>
      </c>
      <c r="H1031" s="2">
        <f>'Moving Avg'!G1031</f>
        <v>8.1653179999999956</v>
      </c>
      <c r="I1031" s="2">
        <f>'Moving Avg'!H1031</f>
        <v>7.8632269999999984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25</v>
      </c>
      <c r="N1031" s="8">
        <f t="shared" si="161"/>
        <v>45</v>
      </c>
      <c r="O1031" s="8">
        <f t="shared" si="162"/>
        <v>50</v>
      </c>
      <c r="P1031" s="8">
        <f t="shared" si="163"/>
        <v>33</v>
      </c>
      <c r="Q1031" s="9">
        <f t="shared" si="164"/>
        <v>36.950000000000003</v>
      </c>
      <c r="R1031" s="9">
        <f t="shared" si="165"/>
        <v>39.75</v>
      </c>
      <c r="S1031" s="9">
        <f t="shared" si="166"/>
        <v>37.85</v>
      </c>
      <c r="T1031" s="9">
        <f t="shared" si="167"/>
        <v>38.25</v>
      </c>
      <c r="U1031" s="8">
        <f t="shared" si="168"/>
        <v>38.183333333333337</v>
      </c>
      <c r="V1031" s="8">
        <f t="shared" si="169"/>
        <v>38.200000000000003</v>
      </c>
    </row>
    <row r="1032" spans="1:22" ht="13.5" x14ac:dyDescent="0.25">
      <c r="A1032" s="3">
        <f>RSI!A1032</f>
        <v>43509</v>
      </c>
      <c r="B1032" s="2">
        <f>RSI!B1032</f>
        <v>8.1478999999999999</v>
      </c>
      <c r="C1032" s="2">
        <f>RSI!I1032</f>
        <v>48.94348754032783</v>
      </c>
      <c r="D1032" s="2">
        <f>MACD!E1032</f>
        <v>-2.0622069444851121E-3</v>
      </c>
      <c r="E1032" s="2">
        <f>MACD!F1032</f>
        <v>6.0445494127367803E-3</v>
      </c>
      <c r="F1032" s="2">
        <f>'Moving Avg'!D1032</f>
        <v>8.15334</v>
      </c>
      <c r="G1032" s="2">
        <f>'Moving Avg'!F1032</f>
        <v>8.1489200000000004</v>
      </c>
      <c r="H1032" s="2">
        <f>'Moving Avg'!G1032</f>
        <v>8.1679019999999962</v>
      </c>
      <c r="I1032" s="2">
        <f>'Moving Avg'!H1032</f>
        <v>7.871945499999998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50</v>
      </c>
      <c r="P1032" s="8">
        <f t="shared" si="163"/>
        <v>16.5</v>
      </c>
      <c r="Q1032" s="9">
        <f t="shared" si="164"/>
        <v>34.475000000000001</v>
      </c>
      <c r="R1032" s="9">
        <f t="shared" si="165"/>
        <v>35.625</v>
      </c>
      <c r="S1032" s="9">
        <f t="shared" si="166"/>
        <v>30.425000000000001</v>
      </c>
      <c r="T1032" s="9">
        <f t="shared" si="167"/>
        <v>34.125</v>
      </c>
      <c r="U1032" s="8">
        <f t="shared" si="168"/>
        <v>33.508333333333333</v>
      </c>
      <c r="V1032" s="8">
        <f t="shared" si="169"/>
        <v>33.662499999999994</v>
      </c>
    </row>
    <row r="1033" spans="1:22" ht="13.5" x14ac:dyDescent="0.25">
      <c r="A1033" s="3">
        <f>RSI!A1033</f>
        <v>43510</v>
      </c>
      <c r="B1033" s="2">
        <f>RSI!B1033</f>
        <v>8.1478999999999999</v>
      </c>
      <c r="C1033" s="2">
        <f>RSI!I1033</f>
        <v>48.94348754032783</v>
      </c>
      <c r="D1033" s="2">
        <f>MACD!E1033</f>
        <v>-9.7361332895751218E-4</v>
      </c>
      <c r="E1033" s="2">
        <f>MACD!F1033</f>
        <v>4.6409168643979223E-3</v>
      </c>
      <c r="F1033" s="2">
        <f>'Moving Avg'!D1033</f>
        <v>8.15198</v>
      </c>
      <c r="G1033" s="2">
        <f>'Moving Avg'!F1033</f>
        <v>8.148579999999999</v>
      </c>
      <c r="H1033" s="2">
        <f>'Moving Avg'!G1033</f>
        <v>8.1706219999999945</v>
      </c>
      <c r="I1033" s="2">
        <f>'Moving Avg'!H1033</f>
        <v>7.8807929999999979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45</v>
      </c>
      <c r="O1033" s="8">
        <f t="shared" si="162"/>
        <v>50</v>
      </c>
      <c r="P1033" s="8">
        <f t="shared" si="163"/>
        <v>16.5</v>
      </c>
      <c r="Q1033" s="9">
        <f t="shared" si="164"/>
        <v>34.475000000000001</v>
      </c>
      <c r="R1033" s="9">
        <f t="shared" si="165"/>
        <v>35.625</v>
      </c>
      <c r="S1033" s="9">
        <f t="shared" si="166"/>
        <v>30.425000000000001</v>
      </c>
      <c r="T1033" s="9">
        <f t="shared" si="167"/>
        <v>34.125</v>
      </c>
      <c r="U1033" s="8">
        <f t="shared" si="168"/>
        <v>33.508333333333333</v>
      </c>
      <c r="V1033" s="8">
        <f t="shared" si="169"/>
        <v>33.662499999999994</v>
      </c>
    </row>
    <row r="1034" spans="1:22" ht="13.5" x14ac:dyDescent="0.25">
      <c r="A1034" s="3">
        <f>RSI!A1034</f>
        <v>43511</v>
      </c>
      <c r="B1034" s="2">
        <f>RSI!B1034</f>
        <v>8.1478999999999999</v>
      </c>
      <c r="C1034" s="2">
        <f>RSI!I1034</f>
        <v>48.94348754032783</v>
      </c>
      <c r="D1034" s="2">
        <f>MACD!E1034</f>
        <v>-3.2138407059179031E-5</v>
      </c>
      <c r="E1034" s="2">
        <f>MACD!F1034</f>
        <v>3.7063058101065023E-3</v>
      </c>
      <c r="F1034" s="2">
        <f>'Moving Avg'!D1034</f>
        <v>8.15062</v>
      </c>
      <c r="G1034" s="2">
        <f>'Moving Avg'!F1034</f>
        <v>8.1482399999999995</v>
      </c>
      <c r="H1034" s="2">
        <f>'Moving Avg'!G1034</f>
        <v>8.1736139999999953</v>
      </c>
      <c r="I1034" s="2">
        <f>'Moving Avg'!H1034</f>
        <v>7.8893504999999982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45</v>
      </c>
      <c r="O1034" s="8">
        <f t="shared" si="162"/>
        <v>50</v>
      </c>
      <c r="P1034" s="8">
        <f t="shared" si="163"/>
        <v>16.5</v>
      </c>
      <c r="Q1034" s="9">
        <f t="shared" si="164"/>
        <v>34.475000000000001</v>
      </c>
      <c r="R1034" s="9">
        <f t="shared" si="165"/>
        <v>35.625</v>
      </c>
      <c r="S1034" s="9">
        <f t="shared" si="166"/>
        <v>30.425000000000001</v>
      </c>
      <c r="T1034" s="9">
        <f t="shared" si="167"/>
        <v>34.125</v>
      </c>
      <c r="U1034" s="8">
        <f t="shared" si="168"/>
        <v>33.508333333333333</v>
      </c>
      <c r="V1034" s="8">
        <f t="shared" si="169"/>
        <v>33.662499999999994</v>
      </c>
    </row>
    <row r="1035" spans="1:22" ht="13.5" x14ac:dyDescent="0.25">
      <c r="A1035" s="3">
        <f>RSI!A1035</f>
        <v>43514</v>
      </c>
      <c r="B1035" s="2">
        <f>RSI!B1035</f>
        <v>8.0935000000000006</v>
      </c>
      <c r="C1035" s="2">
        <f>RSI!I1035</f>
        <v>33.148450627891719</v>
      </c>
      <c r="D1035" s="2">
        <f>MACD!E1035</f>
        <v>4.8129731517736474E-3</v>
      </c>
      <c r="E1035" s="2">
        <f>MACD!F1035</f>
        <v>3.927639278439931E-3</v>
      </c>
      <c r="F1035" s="2">
        <f>'Moving Avg'!D1035</f>
        <v>8.1383799999999997</v>
      </c>
      <c r="G1035" s="2">
        <f>'Moving Avg'!F1035</f>
        <v>8.1455200000000012</v>
      </c>
      <c r="H1035" s="2">
        <f>'Moving Avg'!G1035</f>
        <v>8.1753819999999955</v>
      </c>
      <c r="I1035" s="2">
        <f>'Moving Avg'!H1035</f>
        <v>7.8970559999999974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16.5</v>
      </c>
      <c r="Q1035" s="9">
        <f t="shared" si="164"/>
        <v>18.725000000000001</v>
      </c>
      <c r="R1035" s="9">
        <f t="shared" si="165"/>
        <v>26.625</v>
      </c>
      <c r="S1035" s="9">
        <f t="shared" si="166"/>
        <v>23.675000000000001</v>
      </c>
      <c r="T1035" s="9">
        <f t="shared" si="167"/>
        <v>22.875</v>
      </c>
      <c r="U1035" s="8">
        <f t="shared" si="168"/>
        <v>23.008333333333336</v>
      </c>
      <c r="V1035" s="8">
        <f t="shared" si="169"/>
        <v>22.975000000000001</v>
      </c>
    </row>
    <row r="1036" spans="1:22" ht="13.5" x14ac:dyDescent="0.25">
      <c r="A1036" s="3">
        <f>RSI!A1036</f>
        <v>43515</v>
      </c>
      <c r="B1036" s="2">
        <f>RSI!B1036</f>
        <v>8.0254999999999992</v>
      </c>
      <c r="C1036" s="2">
        <f>RSI!I1036</f>
        <v>23.109134830796762</v>
      </c>
      <c r="D1036" s="2">
        <f>MACD!E1036</f>
        <v>1.428862496394423E-2</v>
      </c>
      <c r="E1036" s="2">
        <f>MACD!F1036</f>
        <v>5.9998364155407907E-3</v>
      </c>
      <c r="F1036" s="2">
        <f>'Moving Avg'!D1036</f>
        <v>8.1125399999999992</v>
      </c>
      <c r="G1036" s="2">
        <f>'Moving Avg'!F1036</f>
        <v>8.1394000000000002</v>
      </c>
      <c r="H1036" s="2">
        <f>'Moving Avg'!G1036</f>
        <v>8.1726619999999954</v>
      </c>
      <c r="I1036" s="2">
        <f>'Moving Avg'!H1036</f>
        <v>7.9040029999999977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50</v>
      </c>
      <c r="N1036" s="8">
        <f t="shared" si="161"/>
        <v>0</v>
      </c>
      <c r="O1036" s="8">
        <f t="shared" si="162"/>
        <v>50</v>
      </c>
      <c r="P1036" s="8">
        <f t="shared" si="163"/>
        <v>16.5</v>
      </c>
      <c r="Q1036" s="9">
        <f t="shared" si="164"/>
        <v>27.475000000000001</v>
      </c>
      <c r="R1036" s="9">
        <f t="shared" si="165"/>
        <v>31.625</v>
      </c>
      <c r="S1036" s="9">
        <f t="shared" si="166"/>
        <v>27.425000000000001</v>
      </c>
      <c r="T1036" s="9">
        <f t="shared" si="167"/>
        <v>29.125</v>
      </c>
      <c r="U1036" s="8">
        <f t="shared" si="168"/>
        <v>28.841666666666669</v>
      </c>
      <c r="V1036" s="8">
        <f t="shared" si="169"/>
        <v>28.912500000000001</v>
      </c>
    </row>
    <row r="1037" spans="1:22" ht="13.5" x14ac:dyDescent="0.25">
      <c r="A1037" s="3">
        <f>RSI!A1037</f>
        <v>43516</v>
      </c>
      <c r="B1037" s="2">
        <f>RSI!B1037</f>
        <v>8.0935000000000006</v>
      </c>
      <c r="C1037" s="2">
        <f>RSI!I1037</f>
        <v>42.019749726659121</v>
      </c>
      <c r="D1037" s="2">
        <f>MACD!E1037</f>
        <v>1.7985062993833623E-2</v>
      </c>
      <c r="E1037" s="2">
        <f>MACD!F1037</f>
        <v>8.3968817311993564E-3</v>
      </c>
      <c r="F1037" s="2">
        <f>'Moving Avg'!D1037</f>
        <v>8.101659999999999</v>
      </c>
      <c r="G1037" s="2">
        <f>'Moving Avg'!F1037</f>
        <v>8.1366800000000019</v>
      </c>
      <c r="H1037" s="2">
        <f>'Moving Avg'!G1037</f>
        <v>8.1740219999999972</v>
      </c>
      <c r="I1037" s="2">
        <f>'Moving Avg'!H1037</f>
        <v>7.9100334999999973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16.5</v>
      </c>
      <c r="Q1037" s="9">
        <f t="shared" si="164"/>
        <v>18.725000000000001</v>
      </c>
      <c r="R1037" s="9">
        <f t="shared" si="165"/>
        <v>26.625</v>
      </c>
      <c r="S1037" s="9">
        <f t="shared" si="166"/>
        <v>23.675000000000001</v>
      </c>
      <c r="T1037" s="9">
        <f t="shared" si="167"/>
        <v>22.875</v>
      </c>
      <c r="U1037" s="8">
        <f t="shared" si="168"/>
        <v>23.008333333333336</v>
      </c>
      <c r="V1037" s="8">
        <f t="shared" si="169"/>
        <v>22.975000000000001</v>
      </c>
    </row>
    <row r="1038" spans="1:22" ht="13.5" x14ac:dyDescent="0.25">
      <c r="A1038" s="3">
        <f>RSI!A1038</f>
        <v>43517</v>
      </c>
      <c r="B1038" s="2">
        <f>RSI!B1038</f>
        <v>8.0935000000000006</v>
      </c>
      <c r="C1038" s="2">
        <f>RSI!I1038</f>
        <v>42.019749726659128</v>
      </c>
      <c r="D1038" s="2">
        <f>MACD!E1038</f>
        <v>2.1373610589970227E-2</v>
      </c>
      <c r="E1038" s="2">
        <f>MACD!F1038</f>
        <v>1.0992227502953532E-2</v>
      </c>
      <c r="F1038" s="2">
        <f>'Moving Avg'!D1038</f>
        <v>8.0907799999999988</v>
      </c>
      <c r="G1038" s="2">
        <f>'Moving Avg'!F1038</f>
        <v>8.1366800000000019</v>
      </c>
      <c r="H1038" s="2">
        <f>'Moving Avg'!G1038</f>
        <v>8.1740219999999972</v>
      </c>
      <c r="I1038" s="2">
        <f>'Moving Avg'!H1038</f>
        <v>7.9163539999999974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0</v>
      </c>
      <c r="O1038" s="8">
        <f t="shared" si="162"/>
        <v>50</v>
      </c>
      <c r="P1038" s="8">
        <f t="shared" si="163"/>
        <v>16.5</v>
      </c>
      <c r="Q1038" s="9">
        <f t="shared" si="164"/>
        <v>18.725000000000001</v>
      </c>
      <c r="R1038" s="9">
        <f t="shared" si="165"/>
        <v>26.625</v>
      </c>
      <c r="S1038" s="9">
        <f t="shared" si="166"/>
        <v>23.675000000000001</v>
      </c>
      <c r="T1038" s="9">
        <f t="shared" si="167"/>
        <v>22.875</v>
      </c>
      <c r="U1038" s="8">
        <f t="shared" si="168"/>
        <v>23.008333333333336</v>
      </c>
      <c r="V1038" s="8">
        <f t="shared" si="169"/>
        <v>22.975000000000001</v>
      </c>
    </row>
    <row r="1039" spans="1:22" ht="13.5" x14ac:dyDescent="0.25">
      <c r="A1039" s="3">
        <f>RSI!A1039</f>
        <v>43518</v>
      </c>
      <c r="B1039" s="2">
        <f>RSI!B1039</f>
        <v>8.0935000000000006</v>
      </c>
      <c r="C1039" s="2">
        <f>RSI!I1039</f>
        <v>42.019749726659136</v>
      </c>
      <c r="D1039" s="2">
        <f>MACD!E1039</f>
        <v>2.4482317560277522E-2</v>
      </c>
      <c r="E1039" s="2">
        <f>MACD!F1039</f>
        <v>1.3690245514418331E-2</v>
      </c>
      <c r="F1039" s="2">
        <f>'Moving Avg'!D1039</f>
        <v>8.0798999999999985</v>
      </c>
      <c r="G1039" s="2">
        <f>'Moving Avg'!F1039</f>
        <v>8.1342999999999996</v>
      </c>
      <c r="H1039" s="2">
        <f>'Moving Avg'!G1039</f>
        <v>8.1699399999999969</v>
      </c>
      <c r="I1039" s="2">
        <f>'Moving Avg'!H1039</f>
        <v>7.9221269999999979</v>
      </c>
      <c r="J1039" s="6" t="str">
        <f>OBV!F1039</f>
        <v>BEARISH</v>
      </c>
      <c r="K1039" s="6" t="str">
        <f>OBV!G1039</f>
        <v>NEUTRAL</v>
      </c>
      <c r="L1039" s="6" t="str">
        <f>OBV!H1039</f>
        <v>CONFIRMED BEARISH</v>
      </c>
      <c r="M1039" s="8">
        <f t="shared" si="160"/>
        <v>25</v>
      </c>
      <c r="N1039" s="8">
        <f t="shared" si="161"/>
        <v>0</v>
      </c>
      <c r="O1039" s="8">
        <f t="shared" si="162"/>
        <v>50</v>
      </c>
      <c r="P1039" s="8">
        <f t="shared" si="163"/>
        <v>16.5</v>
      </c>
      <c r="Q1039" s="9">
        <f t="shared" si="164"/>
        <v>18.725000000000001</v>
      </c>
      <c r="R1039" s="9">
        <f t="shared" si="165"/>
        <v>26.625</v>
      </c>
      <c r="S1039" s="9">
        <f t="shared" si="166"/>
        <v>23.675000000000001</v>
      </c>
      <c r="T1039" s="9">
        <f t="shared" si="167"/>
        <v>22.875</v>
      </c>
      <c r="U1039" s="8">
        <f t="shared" si="168"/>
        <v>23.008333333333336</v>
      </c>
      <c r="V1039" s="8">
        <f t="shared" si="169"/>
        <v>22.975000000000001</v>
      </c>
    </row>
    <row r="1040" spans="1:22" ht="13.5" x14ac:dyDescent="0.25">
      <c r="A1040" s="3">
        <f>RSI!A1040</f>
        <v>43521</v>
      </c>
      <c r="B1040" s="2">
        <f>RSI!B1040</f>
        <v>8.0935000000000006</v>
      </c>
      <c r="C1040" s="2">
        <f>RSI!I1040</f>
        <v>42.019749726659128</v>
      </c>
      <c r="D1040" s="2">
        <f>MACD!E1040</f>
        <v>2.7336349316954056E-2</v>
      </c>
      <c r="E1040" s="2">
        <f>MACD!F1040</f>
        <v>1.6419466274925475E-2</v>
      </c>
      <c r="F1040" s="2">
        <f>'Moving Avg'!D1040</f>
        <v>8.0798999999999985</v>
      </c>
      <c r="G1040" s="2">
        <f>'Moving Avg'!F1040</f>
        <v>8.1315800000000014</v>
      </c>
      <c r="H1040" s="2">
        <f>'Moving Avg'!G1040</f>
        <v>8.1666759999999972</v>
      </c>
      <c r="I1040" s="2">
        <f>'Moving Avg'!H1040</f>
        <v>7.9274809999999976</v>
      </c>
      <c r="J1040" s="6" t="str">
        <f>OBV!F1040</f>
        <v>BULLISH</v>
      </c>
      <c r="K1040" s="6" t="str">
        <f>OBV!G1040</f>
        <v>NEUTRAL</v>
      </c>
      <c r="L1040" s="6" t="str">
        <f>OBV!H1040</f>
        <v>NEUTRAL</v>
      </c>
      <c r="M1040" s="8">
        <f t="shared" si="160"/>
        <v>25</v>
      </c>
      <c r="N1040" s="8">
        <f t="shared" si="161"/>
        <v>0</v>
      </c>
      <c r="O1040" s="8">
        <f t="shared" si="162"/>
        <v>50</v>
      </c>
      <c r="P1040" s="8">
        <f t="shared" si="163"/>
        <v>49.5</v>
      </c>
      <c r="Q1040" s="9">
        <f t="shared" si="164"/>
        <v>23.675000000000001</v>
      </c>
      <c r="R1040" s="9">
        <f t="shared" si="165"/>
        <v>34.875</v>
      </c>
      <c r="S1040" s="9">
        <f t="shared" si="166"/>
        <v>38.525000000000006</v>
      </c>
      <c r="T1040" s="9">
        <f t="shared" si="167"/>
        <v>31.125</v>
      </c>
      <c r="U1040" s="8">
        <f t="shared" si="168"/>
        <v>32.358333333333334</v>
      </c>
      <c r="V1040" s="8">
        <f t="shared" si="169"/>
        <v>32.049999999999997</v>
      </c>
    </row>
    <row r="1041" spans="1:22" ht="13.5" x14ac:dyDescent="0.25">
      <c r="A1041" s="3">
        <f>RSI!A1041</f>
        <v>43522</v>
      </c>
      <c r="B1041" s="2">
        <f>RSI!B1041</f>
        <v>8.0867000000000004</v>
      </c>
      <c r="C1041" s="2">
        <f>RSI!I1041</f>
        <v>40.674233277179191</v>
      </c>
      <c r="D1041" s="2">
        <f>MACD!E1041</f>
        <v>3.0462028336380342E-2</v>
      </c>
      <c r="E1041" s="2">
        <f>MACD!F1041</f>
        <v>1.922797868721645E-2</v>
      </c>
      <c r="F1041" s="2">
        <f>'Moving Avg'!D1041</f>
        <v>8.0921400000000006</v>
      </c>
      <c r="G1041" s="2">
        <f>'Moving Avg'!F1041</f>
        <v>8.1285200000000017</v>
      </c>
      <c r="H1041" s="2">
        <f>'Moving Avg'!G1041</f>
        <v>8.1638199999999976</v>
      </c>
      <c r="I1041" s="2">
        <f>'Moving Avg'!H1041</f>
        <v>7.9324789999999981</v>
      </c>
      <c r="J1041" s="6" t="str">
        <f>OBV!F1041</f>
        <v>BULLISH</v>
      </c>
      <c r="K1041" s="6" t="str">
        <f>OBV!G1041</f>
        <v>NEUTRAL</v>
      </c>
      <c r="L1041" s="6" t="str">
        <f>OBV!H1041</f>
        <v>CONFIRMED BULLISH</v>
      </c>
      <c r="M1041" s="8">
        <f t="shared" si="160"/>
        <v>25</v>
      </c>
      <c r="N1041" s="8">
        <f t="shared" si="161"/>
        <v>0</v>
      </c>
      <c r="O1041" s="8">
        <f t="shared" si="162"/>
        <v>50</v>
      </c>
      <c r="P1041" s="8">
        <f t="shared" si="163"/>
        <v>83.5</v>
      </c>
      <c r="Q1041" s="9">
        <f t="shared" si="164"/>
        <v>28.774999999999999</v>
      </c>
      <c r="R1041" s="9">
        <f t="shared" si="165"/>
        <v>43.375</v>
      </c>
      <c r="S1041" s="9">
        <f t="shared" si="166"/>
        <v>53.825000000000003</v>
      </c>
      <c r="T1041" s="9">
        <f t="shared" si="167"/>
        <v>39.625</v>
      </c>
      <c r="U1041" s="8">
        <f t="shared" si="168"/>
        <v>41.991666666666667</v>
      </c>
      <c r="V1041" s="8">
        <f t="shared" si="169"/>
        <v>41.400000000000006</v>
      </c>
    </row>
    <row r="1042" spans="1:22" ht="13.5" x14ac:dyDescent="0.25">
      <c r="A1042" s="3">
        <f>RSI!A1042</f>
        <v>43523</v>
      </c>
      <c r="B1042" s="2">
        <f>RSI!B1042</f>
        <v>8.0867000000000004</v>
      </c>
      <c r="C1042" s="2">
        <f>RSI!I1042</f>
        <v>40.674233277179191</v>
      </c>
      <c r="D1042" s="2">
        <f>MACD!E1042</f>
        <v>3.2292551461724273E-2</v>
      </c>
      <c r="E1042" s="2">
        <f>MACD!F1042</f>
        <v>2.1840893242118017E-2</v>
      </c>
      <c r="F1042" s="2">
        <f>'Moving Avg'!D1042</f>
        <v>8.0907800000000005</v>
      </c>
      <c r="G1042" s="2">
        <f>'Moving Avg'!F1042</f>
        <v>8.1251200000000008</v>
      </c>
      <c r="H1042" s="2">
        <f>'Moving Avg'!G1042</f>
        <v>8.161235999999997</v>
      </c>
      <c r="I1042" s="2">
        <f>'Moving Avg'!H1042</f>
        <v>7.936510499999998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25</v>
      </c>
      <c r="N1042" s="8">
        <f t="shared" si="161"/>
        <v>0</v>
      </c>
      <c r="O1042" s="8">
        <f t="shared" si="162"/>
        <v>50</v>
      </c>
      <c r="P1042" s="8">
        <f t="shared" si="163"/>
        <v>16.5</v>
      </c>
      <c r="Q1042" s="9">
        <f t="shared" si="164"/>
        <v>18.725000000000001</v>
      </c>
      <c r="R1042" s="9">
        <f t="shared" si="165"/>
        <v>26.625</v>
      </c>
      <c r="S1042" s="9">
        <f t="shared" si="166"/>
        <v>23.675000000000001</v>
      </c>
      <c r="T1042" s="9">
        <f t="shared" si="167"/>
        <v>22.875</v>
      </c>
      <c r="U1042" s="8">
        <f t="shared" si="168"/>
        <v>23.008333333333336</v>
      </c>
      <c r="V1042" s="8">
        <f t="shared" si="169"/>
        <v>22.975000000000001</v>
      </c>
    </row>
    <row r="1043" spans="1:22" ht="13.5" x14ac:dyDescent="0.25">
      <c r="A1043" s="3">
        <f>RSI!A1043</f>
        <v>43524</v>
      </c>
      <c r="B1043" s="2">
        <f>RSI!B1043</f>
        <v>8.0867000000000004</v>
      </c>
      <c r="C1043" s="2">
        <f>RSI!I1043</f>
        <v>40.674233277179191</v>
      </c>
      <c r="D1043" s="2">
        <f>MACD!E1043</f>
        <v>3.4056151614496599E-2</v>
      </c>
      <c r="E1043" s="2">
        <f>MACD!F1043</f>
        <v>2.4283944916593733E-2</v>
      </c>
      <c r="F1043" s="2">
        <f>'Moving Avg'!D1043</f>
        <v>8.0894200000000005</v>
      </c>
      <c r="G1043" s="2">
        <f>'Moving Avg'!F1043</f>
        <v>8.1217200000000016</v>
      </c>
      <c r="H1043" s="2">
        <f>'Moving Avg'!G1043</f>
        <v>8.1597399999999976</v>
      </c>
      <c r="I1043" s="2">
        <f>'Moving Avg'!H1043</f>
        <v>7.9396074999999984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25</v>
      </c>
      <c r="N1043" s="8">
        <f t="shared" si="161"/>
        <v>0</v>
      </c>
      <c r="O1043" s="8">
        <f t="shared" si="162"/>
        <v>50</v>
      </c>
      <c r="P1043" s="8">
        <f t="shared" si="163"/>
        <v>16.5</v>
      </c>
      <c r="Q1043" s="9">
        <f t="shared" si="164"/>
        <v>18.725000000000001</v>
      </c>
      <c r="R1043" s="9">
        <f t="shared" si="165"/>
        <v>26.625</v>
      </c>
      <c r="S1043" s="9">
        <f t="shared" si="166"/>
        <v>23.675000000000001</v>
      </c>
      <c r="T1043" s="9">
        <f t="shared" si="167"/>
        <v>22.875</v>
      </c>
      <c r="U1043" s="8">
        <f t="shared" si="168"/>
        <v>23.008333333333336</v>
      </c>
      <c r="V1043" s="8">
        <f t="shared" si="169"/>
        <v>22.975000000000001</v>
      </c>
    </row>
    <row r="1044" spans="1:22" ht="13.5" x14ac:dyDescent="0.25">
      <c r="A1044" s="3">
        <f>RSI!A1044</f>
        <v>43525</v>
      </c>
      <c r="B1044" s="2">
        <f>RSI!B1044</f>
        <v>8.1478999999999999</v>
      </c>
      <c r="C1044" s="2">
        <f>RSI!I1044</f>
        <v>56.376241226613246</v>
      </c>
      <c r="D1044" s="2">
        <f>MACD!E1044</f>
        <v>3.1213887898127624E-2</v>
      </c>
      <c r="E1044" s="2">
        <f>MACD!F1044</f>
        <v>2.5669933512900513E-2</v>
      </c>
      <c r="F1044" s="2">
        <f>'Moving Avg'!D1044</f>
        <v>8.1003000000000007</v>
      </c>
      <c r="G1044" s="2">
        <f>'Moving Avg'!F1044</f>
        <v>8.1213800000000003</v>
      </c>
      <c r="H1044" s="2">
        <f>'Moving Avg'!G1044</f>
        <v>8.1594679999999986</v>
      </c>
      <c r="I1044" s="2">
        <f>'Moving Avg'!H1044</f>
        <v>7.9431394999999982</v>
      </c>
      <c r="J1044" s="6" t="str">
        <f>OBV!F1044</f>
        <v>BEARISH</v>
      </c>
      <c r="K1044" s="6" t="str">
        <f>OBV!G1044</f>
        <v>NEUTRAL</v>
      </c>
      <c r="L1044" s="6" t="str">
        <f>OBV!H1044</f>
        <v>BEARISH DIVERGENCE</v>
      </c>
      <c r="M1044" s="8">
        <f t="shared" si="160"/>
        <v>25</v>
      </c>
      <c r="N1044" s="8">
        <f t="shared" si="161"/>
        <v>0</v>
      </c>
      <c r="O1044" s="8">
        <f t="shared" si="162"/>
        <v>50</v>
      </c>
      <c r="P1044" s="8">
        <f t="shared" si="163"/>
        <v>16.5</v>
      </c>
      <c r="Q1044" s="9">
        <f t="shared" si="164"/>
        <v>18.725000000000001</v>
      </c>
      <c r="R1044" s="9">
        <f t="shared" si="165"/>
        <v>26.625</v>
      </c>
      <c r="S1044" s="9">
        <f t="shared" si="166"/>
        <v>23.675000000000001</v>
      </c>
      <c r="T1044" s="9">
        <f t="shared" si="167"/>
        <v>22.875</v>
      </c>
      <c r="U1044" s="8">
        <f t="shared" si="168"/>
        <v>23.008333333333336</v>
      </c>
      <c r="V1044" s="8">
        <f t="shared" si="169"/>
        <v>22.975000000000001</v>
      </c>
    </row>
    <row r="1045" spans="1:22" ht="13.5" x14ac:dyDescent="0.25">
      <c r="A1045" s="3">
        <f>RSI!A1045</f>
        <v>43528</v>
      </c>
      <c r="B1045" s="2">
        <f>RSI!B1045</f>
        <v>8.1274999999999995</v>
      </c>
      <c r="C1045" s="2">
        <f>RSI!I1045</f>
        <v>51.484620488046204</v>
      </c>
      <c r="D1045" s="2">
        <f>MACD!E1045</f>
        <v>2.177320962578122E-2</v>
      </c>
      <c r="E1045" s="2">
        <f>MACD!F1045</f>
        <v>2.4890588735476657E-2</v>
      </c>
      <c r="F1045" s="2">
        <f>'Moving Avg'!D1045</f>
        <v>8.1070999999999991</v>
      </c>
      <c r="G1045" s="2">
        <f>'Moving Avg'!F1045</f>
        <v>8.1200200000000002</v>
      </c>
      <c r="H1045" s="2">
        <f>'Moving Avg'!G1045</f>
        <v>8.1587879999999977</v>
      </c>
      <c r="I1045" s="2">
        <f>'Moving Avg'!H1045</f>
        <v>7.9465694999999981</v>
      </c>
      <c r="J1045" s="6" t="str">
        <f>OBV!F1045</f>
        <v>BEARISH</v>
      </c>
      <c r="K1045" s="6" t="str">
        <f>OBV!G1045</f>
        <v>NEUTRAL</v>
      </c>
      <c r="L1045" s="6" t="str">
        <f>OBV!H1045</f>
        <v>BEARISH DIVERGENCE</v>
      </c>
      <c r="M1045" s="8">
        <f t="shared" si="160"/>
        <v>25</v>
      </c>
      <c r="N1045" s="8">
        <f t="shared" si="161"/>
        <v>45</v>
      </c>
      <c r="O1045" s="8">
        <f t="shared" si="162"/>
        <v>50</v>
      </c>
      <c r="P1045" s="8">
        <f t="shared" si="163"/>
        <v>16.5</v>
      </c>
      <c r="Q1045" s="9">
        <f t="shared" si="164"/>
        <v>34.475000000000001</v>
      </c>
      <c r="R1045" s="9">
        <f t="shared" si="165"/>
        <v>35.625</v>
      </c>
      <c r="S1045" s="9">
        <f t="shared" si="166"/>
        <v>30.425000000000001</v>
      </c>
      <c r="T1045" s="9">
        <f t="shared" si="167"/>
        <v>34.125</v>
      </c>
      <c r="U1045" s="8">
        <f t="shared" si="168"/>
        <v>33.508333333333333</v>
      </c>
      <c r="V1045" s="8">
        <f t="shared" si="169"/>
        <v>33.662499999999994</v>
      </c>
    </row>
    <row r="1046" spans="1:22" ht="13.5" x14ac:dyDescent="0.25">
      <c r="A1046" s="3">
        <f>RSI!A1046</f>
        <v>43529</v>
      </c>
      <c r="B1046" s="2">
        <f>RSI!B1046</f>
        <v>8.1274999999999995</v>
      </c>
      <c r="C1046" s="2">
        <f>RSI!I1046</f>
        <v>51.484620488046204</v>
      </c>
      <c r="D1046" s="2">
        <f>MACD!E1046</f>
        <v>3.2795362257846961E-3</v>
      </c>
      <c r="E1046" s="2">
        <f>MACD!F1046</f>
        <v>2.0568378233538267E-2</v>
      </c>
      <c r="F1046" s="2">
        <f>'Moving Avg'!D1046</f>
        <v>8.1152599999999993</v>
      </c>
      <c r="G1046" s="2">
        <f>'Moving Avg'!F1046</f>
        <v>8.118660000000002</v>
      </c>
      <c r="H1046" s="2">
        <f>'Moving Avg'!G1046</f>
        <v>8.1581079999999986</v>
      </c>
      <c r="I1046" s="2">
        <f>'Moving Avg'!H1046</f>
        <v>7.9494194999999994</v>
      </c>
      <c r="J1046" s="6" t="str">
        <f>OBV!F1046</f>
        <v>BEARISH</v>
      </c>
      <c r="K1046" s="6" t="str">
        <f>OBV!G1046</f>
        <v>NEUTRAL</v>
      </c>
      <c r="L1046" s="6" t="str">
        <f>OBV!H1046</f>
        <v>BEARISH DIVERGENCE</v>
      </c>
      <c r="M1046" s="8">
        <f t="shared" si="160"/>
        <v>25</v>
      </c>
      <c r="N1046" s="8">
        <f t="shared" si="161"/>
        <v>45</v>
      </c>
      <c r="O1046" s="8">
        <f t="shared" si="162"/>
        <v>50</v>
      </c>
      <c r="P1046" s="8">
        <f t="shared" si="163"/>
        <v>16.5</v>
      </c>
      <c r="Q1046" s="9">
        <f t="shared" si="164"/>
        <v>34.475000000000001</v>
      </c>
      <c r="R1046" s="9">
        <f t="shared" si="165"/>
        <v>35.625</v>
      </c>
      <c r="S1046" s="9">
        <f t="shared" si="166"/>
        <v>30.425000000000001</v>
      </c>
      <c r="T1046" s="9">
        <f t="shared" si="167"/>
        <v>34.125</v>
      </c>
      <c r="U1046" s="8">
        <f t="shared" si="168"/>
        <v>33.508333333333333</v>
      </c>
      <c r="V1046" s="8">
        <f t="shared" si="169"/>
        <v>33.662499999999994</v>
      </c>
    </row>
    <row r="1047" spans="1:22" ht="13.5" x14ac:dyDescent="0.25">
      <c r="A1047" s="3">
        <f>RSI!A1047</f>
        <v>43530</v>
      </c>
      <c r="B1047" s="2">
        <f>RSI!B1047</f>
        <v>8.1547000000000001</v>
      </c>
      <c r="C1047" s="2">
        <f>RSI!I1047</f>
        <v>57.223999908551882</v>
      </c>
      <c r="D1047" s="2">
        <f>MACD!E1047</f>
        <v>-3.9628521784944581E-3</v>
      </c>
      <c r="E1047" s="2">
        <f>MACD!F1047</f>
        <v>1.566213215113172E-2</v>
      </c>
      <c r="F1047" s="2">
        <f>'Moving Avg'!D1047</f>
        <v>8.1288599999999995</v>
      </c>
      <c r="G1047" s="2">
        <f>'Moving Avg'!F1047</f>
        <v>8.118660000000002</v>
      </c>
      <c r="H1047" s="2">
        <f>'Moving Avg'!G1047</f>
        <v>8.1579719999999973</v>
      </c>
      <c r="I1047" s="2">
        <f>'Moving Avg'!H1047</f>
        <v>7.9525024999999996</v>
      </c>
      <c r="J1047" s="6" t="str">
        <f>OBV!F1047</f>
        <v>BEARISH</v>
      </c>
      <c r="K1047" s="6" t="str">
        <f>OBV!G1047</f>
        <v>NEUTRAL</v>
      </c>
      <c r="L1047" s="6" t="str">
        <f>OBV!H1047</f>
        <v>BEARISH DIVERGENCE</v>
      </c>
      <c r="M1047" s="8">
        <f t="shared" si="160"/>
        <v>25</v>
      </c>
      <c r="N1047" s="8">
        <f t="shared" si="161"/>
        <v>45</v>
      </c>
      <c r="O1047" s="8">
        <f t="shared" si="162"/>
        <v>50</v>
      </c>
      <c r="P1047" s="8">
        <f t="shared" si="163"/>
        <v>16.5</v>
      </c>
      <c r="Q1047" s="9">
        <f t="shared" si="164"/>
        <v>34.475000000000001</v>
      </c>
      <c r="R1047" s="9">
        <f t="shared" si="165"/>
        <v>35.625</v>
      </c>
      <c r="S1047" s="9">
        <f t="shared" si="166"/>
        <v>30.425000000000001</v>
      </c>
      <c r="T1047" s="9">
        <f t="shared" si="167"/>
        <v>34.125</v>
      </c>
      <c r="U1047" s="8">
        <f t="shared" si="168"/>
        <v>33.508333333333333</v>
      </c>
      <c r="V1047" s="8">
        <f t="shared" si="169"/>
        <v>33.662499999999994</v>
      </c>
    </row>
    <row r="1048" spans="1:22" ht="13.5" x14ac:dyDescent="0.25">
      <c r="A1048" s="3">
        <f>RSI!A1048</f>
        <v>43531</v>
      </c>
      <c r="B1048" s="2">
        <f>RSI!B1048</f>
        <v>8.1547000000000001</v>
      </c>
      <c r="C1048" s="2">
        <f>RSI!I1048</f>
        <v>57.223999908551882</v>
      </c>
      <c r="D1048" s="2">
        <f>MACD!E1048</f>
        <v>-1.0289363296621445E-2</v>
      </c>
      <c r="E1048" s="2">
        <f>MACD!F1048</f>
        <v>1.0471833061581087E-2</v>
      </c>
      <c r="F1048" s="2">
        <f>'Moving Avg'!D1048</f>
        <v>8.142459999999998</v>
      </c>
      <c r="G1048" s="2">
        <f>'Moving Avg'!F1048</f>
        <v>8.1186600000000002</v>
      </c>
      <c r="H1048" s="2">
        <f>'Moving Avg'!G1048</f>
        <v>8.1544339999999984</v>
      </c>
      <c r="I1048" s="2">
        <f>'Moving Avg'!H1048</f>
        <v>7.9554885000000004</v>
      </c>
      <c r="J1048" s="6" t="str">
        <f>OBV!F1048</f>
        <v>BEARISH</v>
      </c>
      <c r="K1048" s="6" t="str">
        <f>OBV!G1048</f>
        <v>NEUTRAL</v>
      </c>
      <c r="L1048" s="6" t="str">
        <f>OBV!H1048</f>
        <v>BEARISH DIVERGENCE</v>
      </c>
      <c r="M1048" s="8">
        <f t="shared" si="160"/>
        <v>25</v>
      </c>
      <c r="N1048" s="8">
        <f t="shared" si="161"/>
        <v>100</v>
      </c>
      <c r="O1048" s="8">
        <f t="shared" si="162"/>
        <v>50</v>
      </c>
      <c r="P1048" s="8">
        <f t="shared" si="163"/>
        <v>16.5</v>
      </c>
      <c r="Q1048" s="9">
        <f t="shared" si="164"/>
        <v>53.725000000000001</v>
      </c>
      <c r="R1048" s="9">
        <f t="shared" si="165"/>
        <v>46.625</v>
      </c>
      <c r="S1048" s="9">
        <f t="shared" si="166"/>
        <v>38.674999999999997</v>
      </c>
      <c r="T1048" s="9">
        <f t="shared" si="167"/>
        <v>47.875</v>
      </c>
      <c r="U1048" s="8">
        <f t="shared" si="168"/>
        <v>46.341666666666661</v>
      </c>
      <c r="V1048" s="8">
        <f t="shared" si="169"/>
        <v>46.724999999999994</v>
      </c>
    </row>
    <row r="1049" spans="1:22" ht="13.5" x14ac:dyDescent="0.25">
      <c r="A1049" s="3">
        <f>RSI!A1049</f>
        <v>43532</v>
      </c>
      <c r="B1049" s="2">
        <f>RSI!B1049</f>
        <v>8.1547000000000001</v>
      </c>
      <c r="C1049" s="2">
        <f>RSI!I1049</f>
        <v>57.223999908551882</v>
      </c>
      <c r="D1049" s="2">
        <f>MACD!E1049</f>
        <v>-1.5826209747615394E-2</v>
      </c>
      <c r="E1049" s="2">
        <f>MACD!F1049</f>
        <v>5.212224499741791E-3</v>
      </c>
      <c r="F1049" s="2">
        <f>'Moving Avg'!D1049</f>
        <v>8.1438199999999998</v>
      </c>
      <c r="G1049" s="2">
        <f>'Moving Avg'!F1049</f>
        <v>8.1186600000000002</v>
      </c>
      <c r="H1049" s="2">
        <f>'Moving Avg'!G1049</f>
        <v>8.1502159999999986</v>
      </c>
      <c r="I1049" s="2">
        <f>'Moving Avg'!H1049</f>
        <v>7.9584745000000012</v>
      </c>
      <c r="J1049" s="6" t="str">
        <f>OBV!F1049</f>
        <v>BEARISH</v>
      </c>
      <c r="K1049" s="6" t="str">
        <f>OBV!G1049</f>
        <v>NEUTRAL</v>
      </c>
      <c r="L1049" s="6" t="str">
        <f>OBV!H1049</f>
        <v>BEARISH DIVERGENCE</v>
      </c>
      <c r="M1049" s="8">
        <f t="shared" si="160"/>
        <v>25</v>
      </c>
      <c r="N1049" s="8">
        <f t="shared" si="161"/>
        <v>100</v>
      </c>
      <c r="O1049" s="8">
        <f t="shared" si="162"/>
        <v>50</v>
      </c>
      <c r="P1049" s="8">
        <f t="shared" si="163"/>
        <v>16.5</v>
      </c>
      <c r="Q1049" s="9">
        <f t="shared" si="164"/>
        <v>53.725000000000001</v>
      </c>
      <c r="R1049" s="9">
        <f t="shared" si="165"/>
        <v>46.625</v>
      </c>
      <c r="S1049" s="9">
        <f t="shared" si="166"/>
        <v>38.674999999999997</v>
      </c>
      <c r="T1049" s="9">
        <f t="shared" si="167"/>
        <v>47.875</v>
      </c>
      <c r="U1049" s="8">
        <f t="shared" si="168"/>
        <v>46.341666666666661</v>
      </c>
      <c r="V1049" s="8">
        <f t="shared" si="169"/>
        <v>46.724999999999994</v>
      </c>
    </row>
    <row r="1050" spans="1:22" ht="13.5" x14ac:dyDescent="0.25">
      <c r="A1050" s="3">
        <f>RSI!A1050</f>
        <v>43535</v>
      </c>
      <c r="B1050" s="2">
        <f>RSI!B1050</f>
        <v>8.1547000000000001</v>
      </c>
      <c r="C1050" s="2">
        <f>RSI!I1050</f>
        <v>57.223999908551882</v>
      </c>
      <c r="D1050" s="2">
        <f>MACD!E1050</f>
        <v>-2.0681275089589946E-2</v>
      </c>
      <c r="E1050" s="2">
        <f>MACD!F1050</f>
        <v>3.3524581875443715E-5</v>
      </c>
      <c r="F1050" s="2">
        <f>'Moving Avg'!D1050</f>
        <v>8.1492599999999999</v>
      </c>
      <c r="G1050" s="2">
        <f>'Moving Avg'!F1050</f>
        <v>8.1186599999999984</v>
      </c>
      <c r="H1050" s="2">
        <f>'Moving Avg'!G1050</f>
        <v>8.1473579999999988</v>
      </c>
      <c r="I1050" s="2">
        <f>'Moving Avg'!H1050</f>
        <v>7.9615895000000014</v>
      </c>
      <c r="J1050" s="6" t="str">
        <f>OBV!F1050</f>
        <v>BULLISH</v>
      </c>
      <c r="K1050" s="6" t="str">
        <f>OBV!G1050</f>
        <v>NEUTRAL</v>
      </c>
      <c r="L1050" s="6" t="str">
        <f>OBV!H1050</f>
        <v>CONFIRMED BULLISH</v>
      </c>
      <c r="M1050" s="8">
        <f t="shared" si="160"/>
        <v>25</v>
      </c>
      <c r="N1050" s="8">
        <f t="shared" si="161"/>
        <v>100</v>
      </c>
      <c r="O1050" s="8">
        <f t="shared" si="162"/>
        <v>50</v>
      </c>
      <c r="P1050" s="8">
        <f t="shared" si="163"/>
        <v>83.5</v>
      </c>
      <c r="Q1050" s="9">
        <f t="shared" si="164"/>
        <v>63.774999999999999</v>
      </c>
      <c r="R1050" s="9">
        <f t="shared" si="165"/>
        <v>63.375</v>
      </c>
      <c r="S1050" s="9">
        <f t="shared" si="166"/>
        <v>68.825000000000003</v>
      </c>
      <c r="T1050" s="9">
        <f t="shared" si="167"/>
        <v>64.625</v>
      </c>
      <c r="U1050" s="8">
        <f t="shared" si="168"/>
        <v>65.325000000000003</v>
      </c>
      <c r="V1050" s="8">
        <f t="shared" si="169"/>
        <v>65.150000000000006</v>
      </c>
    </row>
    <row r="1051" spans="1:22" ht="13.5" x14ac:dyDescent="0.25">
      <c r="A1051" s="3">
        <f>RSI!A1051</f>
        <v>43536</v>
      </c>
      <c r="B1051" s="2">
        <f>RSI!B1051</f>
        <v>8.1547000000000001</v>
      </c>
      <c r="C1051" s="2">
        <f>RSI!I1051</f>
        <v>57.223999908551882</v>
      </c>
      <c r="D1051" s="2">
        <f>MACD!E1051</f>
        <v>-2.5993006909203586E-2</v>
      </c>
      <c r="E1051" s="2">
        <f>MACD!F1051</f>
        <v>-5.1717817163403623E-3</v>
      </c>
      <c r="F1051" s="2">
        <f>'Moving Avg'!D1051</f>
        <v>8.1547000000000001</v>
      </c>
      <c r="G1051" s="2">
        <f>'Moving Avg'!F1051</f>
        <v>8.1186599999999984</v>
      </c>
      <c r="H1051" s="2">
        <f>'Moving Avg'!G1051</f>
        <v>8.144499999999999</v>
      </c>
      <c r="I1051" s="2">
        <f>'Moving Avg'!H1051</f>
        <v>7.9647044999999999</v>
      </c>
      <c r="J1051" s="6" t="str">
        <f>OBV!F1051</f>
        <v>BULLISH</v>
      </c>
      <c r="K1051" s="6" t="str">
        <f>OBV!G1051</f>
        <v>NEUTRAL</v>
      </c>
      <c r="L1051" s="6" t="str">
        <f>OBV!H1051</f>
        <v>CONFIRMED BULLISH</v>
      </c>
      <c r="M1051" s="8">
        <f t="shared" si="160"/>
        <v>25</v>
      </c>
      <c r="N1051" s="8">
        <f t="shared" si="161"/>
        <v>100</v>
      </c>
      <c r="O1051" s="8">
        <f t="shared" si="162"/>
        <v>50</v>
      </c>
      <c r="P1051" s="8">
        <f t="shared" si="163"/>
        <v>83.5</v>
      </c>
      <c r="Q1051" s="9">
        <f t="shared" si="164"/>
        <v>63.774999999999999</v>
      </c>
      <c r="R1051" s="9">
        <f t="shared" si="165"/>
        <v>63.375</v>
      </c>
      <c r="S1051" s="9">
        <f t="shared" si="166"/>
        <v>68.825000000000003</v>
      </c>
      <c r="T1051" s="9">
        <f t="shared" si="167"/>
        <v>64.625</v>
      </c>
      <c r="U1051" s="8">
        <f t="shared" si="168"/>
        <v>65.325000000000003</v>
      </c>
      <c r="V1051" s="8">
        <f t="shared" si="169"/>
        <v>65.150000000000006</v>
      </c>
    </row>
    <row r="1052" spans="1:22" ht="13.5" x14ac:dyDescent="0.25">
      <c r="A1052" s="3">
        <f>RSI!A1052</f>
        <v>43537</v>
      </c>
      <c r="B1052" s="2">
        <f>RSI!B1052</f>
        <v>8.1478999999999999</v>
      </c>
      <c r="C1052" s="2">
        <f>RSI!I1052</f>
        <v>54.873233474138608</v>
      </c>
      <c r="D1052" s="2">
        <f>MACD!E1052</f>
        <v>-3.0129628626461624E-2</v>
      </c>
      <c r="E1052" s="2">
        <f>MACD!F1052</f>
        <v>-1.0163351098364616E-2</v>
      </c>
      <c r="F1052" s="2">
        <f>'Moving Avg'!D1052</f>
        <v>8.15334</v>
      </c>
      <c r="G1052" s="2">
        <f>'Moving Avg'!F1052</f>
        <v>8.1186599999999984</v>
      </c>
      <c r="H1052" s="2">
        <f>'Moving Avg'!G1052</f>
        <v>8.1421879999999973</v>
      </c>
      <c r="I1052" s="2">
        <f>'Moving Avg'!H1052</f>
        <v>7.9677854999999997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45</v>
      </c>
      <c r="O1052" s="8">
        <f t="shared" si="162"/>
        <v>50</v>
      </c>
      <c r="P1052" s="8">
        <f t="shared" si="163"/>
        <v>16.5</v>
      </c>
      <c r="Q1052" s="9">
        <f t="shared" si="164"/>
        <v>34.475000000000001</v>
      </c>
      <c r="R1052" s="9">
        <f t="shared" si="165"/>
        <v>35.625</v>
      </c>
      <c r="S1052" s="9">
        <f t="shared" si="166"/>
        <v>30.425000000000001</v>
      </c>
      <c r="T1052" s="9">
        <f t="shared" si="167"/>
        <v>34.125</v>
      </c>
      <c r="U1052" s="8">
        <f t="shared" si="168"/>
        <v>33.508333333333333</v>
      </c>
      <c r="V1052" s="8">
        <f t="shared" si="169"/>
        <v>33.662499999999994</v>
      </c>
    </row>
    <row r="1053" spans="1:22" ht="13.5" x14ac:dyDescent="0.25">
      <c r="A1053" s="3">
        <f>RSI!A1053</f>
        <v>43538</v>
      </c>
      <c r="B1053" s="2">
        <f>RSI!B1053</f>
        <v>8.1478999999999999</v>
      </c>
      <c r="C1053" s="2">
        <f>RSI!I1053</f>
        <v>54.873233474138623</v>
      </c>
      <c r="D1053" s="2">
        <f>MACD!E1053</f>
        <v>-3.3724649873581924E-2</v>
      </c>
      <c r="E1053" s="2">
        <f>MACD!F1053</f>
        <v>-1.4875610853408078E-2</v>
      </c>
      <c r="F1053" s="2">
        <f>'Moving Avg'!D1053</f>
        <v>8.15198</v>
      </c>
      <c r="G1053" s="2">
        <f>'Moving Avg'!F1053</f>
        <v>8.1186599999999984</v>
      </c>
      <c r="H1053" s="2">
        <f>'Moving Avg'!G1053</f>
        <v>8.1400119999999969</v>
      </c>
      <c r="I1053" s="2">
        <f>'Moving Avg'!H1053</f>
        <v>7.9705120000000003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45</v>
      </c>
      <c r="O1053" s="8">
        <f t="shared" si="162"/>
        <v>50</v>
      </c>
      <c r="P1053" s="8">
        <f t="shared" si="163"/>
        <v>16.5</v>
      </c>
      <c r="Q1053" s="9">
        <f t="shared" si="164"/>
        <v>34.475000000000001</v>
      </c>
      <c r="R1053" s="9">
        <f t="shared" si="165"/>
        <v>35.625</v>
      </c>
      <c r="S1053" s="9">
        <f t="shared" si="166"/>
        <v>30.425000000000001</v>
      </c>
      <c r="T1053" s="9">
        <f t="shared" si="167"/>
        <v>34.125</v>
      </c>
      <c r="U1053" s="8">
        <f t="shared" si="168"/>
        <v>33.508333333333333</v>
      </c>
      <c r="V1053" s="8">
        <f t="shared" si="169"/>
        <v>33.662499999999994</v>
      </c>
    </row>
    <row r="1054" spans="1:22" ht="13.5" x14ac:dyDescent="0.25">
      <c r="A1054" s="3">
        <f>RSI!A1054</f>
        <v>43539</v>
      </c>
      <c r="B1054" s="2">
        <f>RSI!B1054</f>
        <v>8.1547000000000001</v>
      </c>
      <c r="C1054" s="2">
        <f>RSI!I1054</f>
        <v>56.925441903308702</v>
      </c>
      <c r="D1054" s="2">
        <f>MACD!E1054</f>
        <v>-2.7942690453253149E-2</v>
      </c>
      <c r="E1054" s="2">
        <f>MACD!F1054</f>
        <v>-1.7489026773377093E-2</v>
      </c>
      <c r="F1054" s="2">
        <f>'Moving Avg'!D1054</f>
        <v>8.1519799999999982</v>
      </c>
      <c r="G1054" s="2">
        <f>'Moving Avg'!F1054</f>
        <v>8.118999999999998</v>
      </c>
      <c r="H1054" s="2">
        <f>'Moving Avg'!G1054</f>
        <v>8.1382439999999967</v>
      </c>
      <c r="I1054" s="2">
        <f>'Moving Avg'!H1054</f>
        <v>7.9731114999999999</v>
      </c>
      <c r="J1054" s="6" t="str">
        <f>OBV!F1054</f>
        <v>BEARISH</v>
      </c>
      <c r="K1054" s="6" t="str">
        <f>OBV!G1054</f>
        <v>NEUTRAL</v>
      </c>
      <c r="L1054" s="6" t="str">
        <f>OBV!H1054</f>
        <v>NEUTRAL</v>
      </c>
      <c r="M1054" s="8">
        <f t="shared" si="160"/>
        <v>25</v>
      </c>
      <c r="N1054" s="8">
        <f t="shared" si="161"/>
        <v>45</v>
      </c>
      <c r="O1054" s="8">
        <f t="shared" si="162"/>
        <v>50</v>
      </c>
      <c r="P1054" s="8">
        <f t="shared" si="163"/>
        <v>16.5</v>
      </c>
      <c r="Q1054" s="9">
        <f t="shared" si="164"/>
        <v>34.475000000000001</v>
      </c>
      <c r="R1054" s="9">
        <f t="shared" si="165"/>
        <v>35.625</v>
      </c>
      <c r="S1054" s="9">
        <f t="shared" si="166"/>
        <v>30.425000000000001</v>
      </c>
      <c r="T1054" s="9">
        <f t="shared" si="167"/>
        <v>34.125</v>
      </c>
      <c r="U1054" s="8">
        <f t="shared" si="168"/>
        <v>33.508333333333333</v>
      </c>
      <c r="V1054" s="8">
        <f t="shared" si="169"/>
        <v>33.662499999999994</v>
      </c>
    </row>
    <row r="1055" spans="1:22" ht="13.5" x14ac:dyDescent="0.25">
      <c r="A1055" s="3">
        <f>RSI!A1055</f>
        <v>43542</v>
      </c>
      <c r="B1055" s="2">
        <f>RSI!B1055</f>
        <v>8.1547000000000001</v>
      </c>
      <c r="C1055" s="2">
        <f>RSI!I1055</f>
        <v>56.925441903308688</v>
      </c>
      <c r="D1055" s="2">
        <f>MACD!E1055</f>
        <v>-2.6310184463499198E-2</v>
      </c>
      <c r="E1055" s="2">
        <f>MACD!F1055</f>
        <v>-1.9253258311401514E-2</v>
      </c>
      <c r="F1055" s="2">
        <f>'Moving Avg'!D1055</f>
        <v>8.1519799999999982</v>
      </c>
      <c r="G1055" s="2">
        <f>'Moving Avg'!F1055</f>
        <v>8.1220599999999994</v>
      </c>
      <c r="H1055" s="2">
        <f>'Moving Avg'!G1055</f>
        <v>8.1367479999999972</v>
      </c>
      <c r="I1055" s="2">
        <f>'Moving Avg'!H1055</f>
        <v>7.975550000000001</v>
      </c>
      <c r="J1055" s="6" t="str">
        <f>OBV!F1055</f>
        <v>BEARISH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45</v>
      </c>
      <c r="O1055" s="8">
        <f t="shared" si="162"/>
        <v>50</v>
      </c>
      <c r="P1055" s="8">
        <f t="shared" si="163"/>
        <v>16.5</v>
      </c>
      <c r="Q1055" s="9">
        <f t="shared" si="164"/>
        <v>34.475000000000001</v>
      </c>
      <c r="R1055" s="9">
        <f t="shared" si="165"/>
        <v>35.625</v>
      </c>
      <c r="S1055" s="9">
        <f t="shared" si="166"/>
        <v>30.425000000000001</v>
      </c>
      <c r="T1055" s="9">
        <f t="shared" si="167"/>
        <v>34.125</v>
      </c>
      <c r="U1055" s="8">
        <f t="shared" si="168"/>
        <v>33.508333333333333</v>
      </c>
      <c r="V1055" s="8">
        <f t="shared" si="169"/>
        <v>33.662499999999994</v>
      </c>
    </row>
    <row r="1056" spans="1:22" ht="13.5" x14ac:dyDescent="0.25">
      <c r="A1056" s="3">
        <f>RSI!A1056</f>
        <v>43543</v>
      </c>
      <c r="B1056" s="2">
        <f>RSI!B1056</f>
        <v>8.1274999999999995</v>
      </c>
      <c r="C1056" s="2">
        <f>RSI!I1056</f>
        <v>47.008212744082705</v>
      </c>
      <c r="D1056" s="2">
        <f>MACD!E1056</f>
        <v>-2.3026481087327966E-2</v>
      </c>
      <c r="E1056" s="2">
        <f>MACD!F1056</f>
        <v>-2.0007902866586807E-2</v>
      </c>
      <c r="F1056" s="2">
        <f>'Moving Avg'!D1056</f>
        <v>8.1465399999999981</v>
      </c>
      <c r="G1056" s="2">
        <f>'Moving Avg'!F1056</f>
        <v>8.1271599999999999</v>
      </c>
      <c r="H1056" s="2">
        <f>'Moving Avg'!G1056</f>
        <v>8.1360679999999963</v>
      </c>
      <c r="I1056" s="2">
        <f>'Moving Avg'!H1056</f>
        <v>7.9778525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25</v>
      </c>
      <c r="N1056" s="8">
        <f t="shared" si="161"/>
        <v>45</v>
      </c>
      <c r="O1056" s="8">
        <f t="shared" si="162"/>
        <v>50</v>
      </c>
      <c r="P1056" s="8">
        <f t="shared" si="163"/>
        <v>16.5</v>
      </c>
      <c r="Q1056" s="9">
        <f t="shared" si="164"/>
        <v>34.475000000000001</v>
      </c>
      <c r="R1056" s="9">
        <f t="shared" si="165"/>
        <v>35.625</v>
      </c>
      <c r="S1056" s="9">
        <f t="shared" si="166"/>
        <v>30.425000000000001</v>
      </c>
      <c r="T1056" s="9">
        <f t="shared" si="167"/>
        <v>34.125</v>
      </c>
      <c r="U1056" s="8">
        <f t="shared" si="168"/>
        <v>33.508333333333333</v>
      </c>
      <c r="V1056" s="8">
        <f t="shared" si="169"/>
        <v>33.662499999999994</v>
      </c>
    </row>
    <row r="1057" spans="1:22" ht="13.5" x14ac:dyDescent="0.25">
      <c r="A1057" s="3">
        <f>RSI!A1057</f>
        <v>43545</v>
      </c>
      <c r="B1057" s="2">
        <f>RSI!B1057</f>
        <v>8.1274999999999995</v>
      </c>
      <c r="C1057" s="2">
        <f>RSI!I1057</f>
        <v>47.008212744082705</v>
      </c>
      <c r="D1057" s="2">
        <f>MACD!E1057</f>
        <v>-1.6006753586482958E-2</v>
      </c>
      <c r="E1057" s="2">
        <f>MACD!F1057</f>
        <v>-1.9207673010566039E-2</v>
      </c>
      <c r="F1057" s="2">
        <f>'Moving Avg'!D1057</f>
        <v>8.142459999999998</v>
      </c>
      <c r="G1057" s="2">
        <f>'Moving Avg'!F1057</f>
        <v>8.1288599999999995</v>
      </c>
      <c r="H1057" s="2">
        <f>'Moving Avg'!G1057</f>
        <v>8.1353879999999972</v>
      </c>
      <c r="I1057" s="2">
        <f>'Moving Avg'!H1057</f>
        <v>7.9801550000000008</v>
      </c>
      <c r="J1057" s="6" t="str">
        <f>OBV!F1057</f>
        <v>BEARISH</v>
      </c>
      <c r="K1057" s="6" t="str">
        <f>OBV!G1057</f>
        <v>NEUTRAL</v>
      </c>
      <c r="L1057" s="6" t="str">
        <f>OBV!H1057</f>
        <v>CONFIRMED BEARISH</v>
      </c>
      <c r="M1057" s="8">
        <f t="shared" si="160"/>
        <v>25</v>
      </c>
      <c r="N1057" s="8">
        <f t="shared" si="161"/>
        <v>0</v>
      </c>
      <c r="O1057" s="8">
        <f t="shared" si="162"/>
        <v>50</v>
      </c>
      <c r="P1057" s="8">
        <f t="shared" si="163"/>
        <v>16.5</v>
      </c>
      <c r="Q1057" s="9">
        <f t="shared" si="164"/>
        <v>18.725000000000001</v>
      </c>
      <c r="R1057" s="9">
        <f t="shared" si="165"/>
        <v>26.625</v>
      </c>
      <c r="S1057" s="9">
        <f t="shared" si="166"/>
        <v>23.675000000000001</v>
      </c>
      <c r="T1057" s="9">
        <f t="shared" si="167"/>
        <v>22.875</v>
      </c>
      <c r="U1057" s="8">
        <f t="shared" si="168"/>
        <v>23.008333333333336</v>
      </c>
      <c r="V1057" s="8">
        <f t="shared" si="169"/>
        <v>22.975000000000001</v>
      </c>
    </row>
    <row r="1058" spans="1:22" ht="13.5" x14ac:dyDescent="0.25">
      <c r="A1058" s="3">
        <f>RSI!A1058</f>
        <v>43546</v>
      </c>
      <c r="B1058" s="2">
        <f>RSI!B1058</f>
        <v>8.1274999999999995</v>
      </c>
      <c r="C1058" s="2">
        <f>RSI!I1058</f>
        <v>47.008212744082705</v>
      </c>
      <c r="D1058" s="2">
        <f>MACD!E1058</f>
        <v>-1.0014582426714824E-2</v>
      </c>
      <c r="E1058" s="2">
        <f>MACD!F1058</f>
        <v>-1.7369054893795796E-2</v>
      </c>
      <c r="F1058" s="2">
        <f>'Moving Avg'!D1058</f>
        <v>8.1383799999999997</v>
      </c>
      <c r="G1058" s="2">
        <f>'Moving Avg'!F1058</f>
        <v>8.1305599999999991</v>
      </c>
      <c r="H1058" s="2">
        <f>'Moving Avg'!G1058</f>
        <v>8.134979999999997</v>
      </c>
      <c r="I1058" s="2">
        <f>'Moving Avg'!H1058</f>
        <v>7.9822965000000021</v>
      </c>
      <c r="J1058" s="6" t="str">
        <f>OBV!F1058</f>
        <v>BEARISH</v>
      </c>
      <c r="K1058" s="6" t="str">
        <f>OBV!G1058</f>
        <v>NEUTRAL</v>
      </c>
      <c r="L1058" s="6" t="str">
        <f>OBV!H1058</f>
        <v>CONFIRMED BEARISH</v>
      </c>
      <c r="M1058" s="8">
        <f t="shared" si="160"/>
        <v>25</v>
      </c>
      <c r="N1058" s="8">
        <f t="shared" si="161"/>
        <v>0</v>
      </c>
      <c r="O1058" s="8">
        <f t="shared" si="162"/>
        <v>50</v>
      </c>
      <c r="P1058" s="8">
        <f t="shared" si="163"/>
        <v>16.5</v>
      </c>
      <c r="Q1058" s="9">
        <f t="shared" si="164"/>
        <v>18.725000000000001</v>
      </c>
      <c r="R1058" s="9">
        <f t="shared" si="165"/>
        <v>26.625</v>
      </c>
      <c r="S1058" s="9">
        <f t="shared" si="166"/>
        <v>23.675000000000001</v>
      </c>
      <c r="T1058" s="9">
        <f t="shared" si="167"/>
        <v>22.875</v>
      </c>
      <c r="U1058" s="8">
        <f t="shared" si="168"/>
        <v>23.008333333333336</v>
      </c>
      <c r="V1058" s="8">
        <f t="shared" si="169"/>
        <v>22.975000000000001</v>
      </c>
    </row>
    <row r="1059" spans="1:22" ht="13.5" x14ac:dyDescent="0.25">
      <c r="A1059" s="3">
        <f>RSI!A1059</f>
        <v>43549</v>
      </c>
      <c r="B1059" s="2">
        <f>RSI!B1059</f>
        <v>8.1274999999999995</v>
      </c>
      <c r="C1059" s="2">
        <f>RSI!I1059</f>
        <v>47.008212744082705</v>
      </c>
      <c r="D1059" s="2">
        <f>MACD!E1059</f>
        <v>-4.8957636271627081E-3</v>
      </c>
      <c r="E1059" s="2">
        <f>MACD!F1059</f>
        <v>-1.4874396640469179E-2</v>
      </c>
      <c r="F1059" s="2">
        <f>'Moving Avg'!D1059</f>
        <v>8.1329399999999996</v>
      </c>
      <c r="G1059" s="2">
        <f>'Moving Avg'!F1059</f>
        <v>8.1322600000000005</v>
      </c>
      <c r="H1059" s="2">
        <f>'Moving Avg'!G1059</f>
        <v>8.1348439999999975</v>
      </c>
      <c r="I1059" s="2">
        <f>'Moving Avg'!H1059</f>
        <v>7.9842770000000005</v>
      </c>
      <c r="J1059" s="6" t="str">
        <f>OBV!F1059</f>
        <v>BEARISH</v>
      </c>
      <c r="K1059" s="6" t="str">
        <f>OBV!G1059</f>
        <v>NEUTRAL</v>
      </c>
      <c r="L1059" s="6" t="str">
        <f>OBV!H1059</f>
        <v>CONFIRMED BEARISH</v>
      </c>
      <c r="M1059" s="8">
        <f t="shared" si="160"/>
        <v>25</v>
      </c>
      <c r="N1059" s="8">
        <f t="shared" si="161"/>
        <v>0</v>
      </c>
      <c r="O1059" s="8">
        <f t="shared" si="162"/>
        <v>50</v>
      </c>
      <c r="P1059" s="8">
        <f t="shared" si="163"/>
        <v>16.5</v>
      </c>
      <c r="Q1059" s="9">
        <f t="shared" si="164"/>
        <v>18.725000000000001</v>
      </c>
      <c r="R1059" s="9">
        <f t="shared" si="165"/>
        <v>26.625</v>
      </c>
      <c r="S1059" s="9">
        <f t="shared" si="166"/>
        <v>23.675000000000001</v>
      </c>
      <c r="T1059" s="9">
        <f t="shared" si="167"/>
        <v>22.875</v>
      </c>
      <c r="U1059" s="8">
        <f t="shared" si="168"/>
        <v>23.008333333333336</v>
      </c>
      <c r="V1059" s="8">
        <f t="shared" si="169"/>
        <v>22.975000000000001</v>
      </c>
    </row>
    <row r="1060" spans="1:22" ht="13.5" x14ac:dyDescent="0.25">
      <c r="A1060" s="3">
        <f>RSI!A1060</f>
        <v>43550</v>
      </c>
      <c r="B1060" s="2">
        <f>RSI!B1060</f>
        <v>8.1274999999999995</v>
      </c>
      <c r="C1060" s="2">
        <f>RSI!I1060</f>
        <v>47.008212744082705</v>
      </c>
      <c r="D1060" s="2">
        <f>MACD!E1060</f>
        <v>-5.195293696527159E-4</v>
      </c>
      <c r="E1060" s="2">
        <f>MACD!F1060</f>
        <v>-1.2003423186305888E-2</v>
      </c>
      <c r="F1060" s="2">
        <f>'Moving Avg'!D1060</f>
        <v>8.1274999999999995</v>
      </c>
      <c r="G1060" s="2">
        <f>'Moving Avg'!F1060</f>
        <v>8.1339600000000001</v>
      </c>
      <c r="H1060" s="2">
        <f>'Moving Avg'!G1060</f>
        <v>8.1345719999999968</v>
      </c>
      <c r="I1060" s="2">
        <f>'Moving Avg'!H1060</f>
        <v>7.9862575000000016</v>
      </c>
      <c r="J1060" s="6" t="str">
        <f>OBV!F1060</f>
        <v>BEARISH</v>
      </c>
      <c r="K1060" s="6" t="str">
        <f>OBV!G1060</f>
        <v>NEUTRAL</v>
      </c>
      <c r="L1060" s="6" t="str">
        <f>OBV!H1060</f>
        <v>CONFIRMED BEARISH</v>
      </c>
      <c r="M1060" s="8">
        <f t="shared" si="160"/>
        <v>25</v>
      </c>
      <c r="N1060" s="8">
        <f t="shared" si="161"/>
        <v>0</v>
      </c>
      <c r="O1060" s="8">
        <f t="shared" si="162"/>
        <v>50</v>
      </c>
      <c r="P1060" s="8">
        <f t="shared" si="163"/>
        <v>16.5</v>
      </c>
      <c r="Q1060" s="9">
        <f t="shared" si="164"/>
        <v>18.725000000000001</v>
      </c>
      <c r="R1060" s="9">
        <f t="shared" si="165"/>
        <v>26.625</v>
      </c>
      <c r="S1060" s="9">
        <f t="shared" si="166"/>
        <v>23.675000000000001</v>
      </c>
      <c r="T1060" s="9">
        <f t="shared" si="167"/>
        <v>22.875</v>
      </c>
      <c r="U1060" s="8">
        <f t="shared" si="168"/>
        <v>23.008333333333336</v>
      </c>
      <c r="V1060" s="8">
        <f t="shared" si="169"/>
        <v>22.975000000000001</v>
      </c>
    </row>
    <row r="1061" spans="1:22" ht="13.5" x14ac:dyDescent="0.25">
      <c r="A1061" s="3">
        <f>RSI!A1061</f>
        <v>43551</v>
      </c>
      <c r="B1061" s="2">
        <f>RSI!B1061</f>
        <v>8.1206999999999994</v>
      </c>
      <c r="C1061" s="2">
        <f>RSI!I1061</f>
        <v>44.218549043488927</v>
      </c>
      <c r="D1061" s="2">
        <f>MACD!E1061</f>
        <v>3.7287399702155E-3</v>
      </c>
      <c r="E1061" s="2">
        <f>MACD!F1061</f>
        <v>-8.8569905550016127E-3</v>
      </c>
      <c r="F1061" s="2">
        <f>'Moving Avg'!D1061</f>
        <v>8.1261399999999995</v>
      </c>
      <c r="G1061" s="2">
        <f>'Moving Avg'!F1061</f>
        <v>8.1356599999999997</v>
      </c>
      <c r="H1061" s="2">
        <f>'Moving Avg'!G1061</f>
        <v>8.1341639999999984</v>
      </c>
      <c r="I1061" s="2">
        <f>'Moving Avg'!H1061</f>
        <v>7.9875595000000024</v>
      </c>
      <c r="J1061" s="6" t="str">
        <f>OBV!F1061</f>
        <v>BEARISH</v>
      </c>
      <c r="K1061" s="6" t="str">
        <f>OBV!G1061</f>
        <v>NEUTRAL</v>
      </c>
      <c r="L1061" s="6" t="str">
        <f>OBV!H1061</f>
        <v>CONFIRMED BEARISH</v>
      </c>
      <c r="M1061" s="8">
        <f t="shared" si="160"/>
        <v>25</v>
      </c>
      <c r="N1061" s="8">
        <f t="shared" si="161"/>
        <v>0</v>
      </c>
      <c r="O1061" s="8">
        <f t="shared" si="162"/>
        <v>50</v>
      </c>
      <c r="P1061" s="8">
        <f t="shared" si="163"/>
        <v>16.5</v>
      </c>
      <c r="Q1061" s="9">
        <f t="shared" si="164"/>
        <v>18.725000000000001</v>
      </c>
      <c r="R1061" s="9">
        <f t="shared" si="165"/>
        <v>26.625</v>
      </c>
      <c r="S1061" s="9">
        <f t="shared" si="166"/>
        <v>23.675000000000001</v>
      </c>
      <c r="T1061" s="9">
        <f t="shared" si="167"/>
        <v>22.875</v>
      </c>
      <c r="U1061" s="8">
        <f t="shared" si="168"/>
        <v>23.008333333333336</v>
      </c>
      <c r="V1061" s="8">
        <f t="shared" si="169"/>
        <v>22.975000000000001</v>
      </c>
    </row>
    <row r="1062" spans="1:22" ht="13.5" x14ac:dyDescent="0.25">
      <c r="A1062" s="3">
        <f>RSI!A1062</f>
        <v>43552</v>
      </c>
      <c r="B1062" s="2">
        <f>RSI!B1062</f>
        <v>8.1274999999999995</v>
      </c>
      <c r="C1062" s="2">
        <f>RSI!I1062</f>
        <v>47.569345694153213</v>
      </c>
      <c r="D1062" s="2">
        <f>MACD!E1062</f>
        <v>5.8522701940972865E-3</v>
      </c>
      <c r="E1062" s="2">
        <f>MACD!F1062</f>
        <v>-5.9151384051818329E-3</v>
      </c>
      <c r="F1062" s="2">
        <f>'Moving Avg'!D1062</f>
        <v>8.1261399999999995</v>
      </c>
      <c r="G1062" s="2">
        <f>'Moving Avg'!F1062</f>
        <v>8.1376999999999988</v>
      </c>
      <c r="H1062" s="2">
        <f>'Moving Avg'!G1062</f>
        <v>8.1338919999999977</v>
      </c>
      <c r="I1062" s="2">
        <f>'Moving Avg'!H1062</f>
        <v>7.9889280000000031</v>
      </c>
      <c r="J1062" s="6" t="str">
        <f>OBV!F1062</f>
        <v>BEARISH</v>
      </c>
      <c r="K1062" s="6" t="str">
        <f>OBV!G1062</f>
        <v>NEUTRAL</v>
      </c>
      <c r="L1062" s="6" t="str">
        <f>OBV!H1062</f>
        <v>NEUTRAL</v>
      </c>
      <c r="M1062" s="8">
        <f t="shared" si="160"/>
        <v>25</v>
      </c>
      <c r="N1062" s="8">
        <f t="shared" si="161"/>
        <v>0</v>
      </c>
      <c r="O1062" s="8">
        <f t="shared" si="162"/>
        <v>50</v>
      </c>
      <c r="P1062" s="8">
        <f t="shared" si="163"/>
        <v>16.5</v>
      </c>
      <c r="Q1062" s="9">
        <f t="shared" si="164"/>
        <v>18.725000000000001</v>
      </c>
      <c r="R1062" s="9">
        <f t="shared" si="165"/>
        <v>26.625</v>
      </c>
      <c r="S1062" s="9">
        <f t="shared" si="166"/>
        <v>23.675000000000001</v>
      </c>
      <c r="T1062" s="9">
        <f t="shared" si="167"/>
        <v>22.875</v>
      </c>
      <c r="U1062" s="8">
        <f t="shared" si="168"/>
        <v>23.008333333333336</v>
      </c>
      <c r="V1062" s="8">
        <f t="shared" si="169"/>
        <v>22.975000000000001</v>
      </c>
    </row>
    <row r="1063" spans="1:22" ht="13.5" x14ac:dyDescent="0.25">
      <c r="A1063" s="3">
        <f>RSI!A1063</f>
        <v>43553</v>
      </c>
      <c r="B1063" s="2">
        <f>RSI!B1063</f>
        <v>8.1274999999999995</v>
      </c>
      <c r="C1063" s="2">
        <f>RSI!I1063</f>
        <v>47.56934569415322</v>
      </c>
      <c r="D1063" s="2">
        <f>MACD!E1063</f>
        <v>7.6817907946420405E-3</v>
      </c>
      <c r="E1063" s="2">
        <f>MACD!F1063</f>
        <v>-3.1957525652170585E-3</v>
      </c>
      <c r="F1063" s="2">
        <f>'Moving Avg'!D1063</f>
        <v>8.1261399999999995</v>
      </c>
      <c r="G1063" s="2">
        <f>'Moving Avg'!F1063</f>
        <v>8.1397399999999998</v>
      </c>
      <c r="H1063" s="2">
        <f>'Moving Avg'!G1063</f>
        <v>8.133347999999998</v>
      </c>
      <c r="I1063" s="2">
        <f>'Moving Avg'!H1063</f>
        <v>7.9905865000000036</v>
      </c>
      <c r="J1063" s="6" t="str">
        <f>OBV!F1063</f>
        <v>BEARISH</v>
      </c>
      <c r="K1063" s="6" t="str">
        <f>OBV!G1063</f>
        <v>NEUTRAL</v>
      </c>
      <c r="L1063" s="6" t="str">
        <f>OBV!H1063</f>
        <v>NEUTRAL</v>
      </c>
      <c r="M1063" s="8">
        <f t="shared" si="160"/>
        <v>25</v>
      </c>
      <c r="N1063" s="8">
        <f t="shared" si="161"/>
        <v>0</v>
      </c>
      <c r="O1063" s="8">
        <f t="shared" si="162"/>
        <v>50</v>
      </c>
      <c r="P1063" s="8">
        <f t="shared" si="163"/>
        <v>16.5</v>
      </c>
      <c r="Q1063" s="9">
        <f t="shared" si="164"/>
        <v>18.725000000000001</v>
      </c>
      <c r="R1063" s="9">
        <f t="shared" si="165"/>
        <v>26.625</v>
      </c>
      <c r="S1063" s="9">
        <f t="shared" si="166"/>
        <v>23.675000000000001</v>
      </c>
      <c r="T1063" s="9">
        <f t="shared" si="167"/>
        <v>22.875</v>
      </c>
      <c r="U1063" s="8">
        <f t="shared" si="168"/>
        <v>23.008333333333336</v>
      </c>
      <c r="V1063" s="8">
        <f t="shared" si="169"/>
        <v>22.975000000000001</v>
      </c>
    </row>
    <row r="1064" spans="1:22" ht="13.5" x14ac:dyDescent="0.25">
      <c r="A1064" s="3">
        <f>RSI!A1064</f>
        <v>43556</v>
      </c>
      <c r="B1064" s="2">
        <f>RSI!B1064</f>
        <v>8.1274999999999995</v>
      </c>
      <c r="C1064" s="2">
        <f>RSI!I1064</f>
        <v>47.56934569415322</v>
      </c>
      <c r="D1064" s="2">
        <f>MACD!E1064</f>
        <v>1.0306266583734569E-2</v>
      </c>
      <c r="E1064" s="2">
        <f>MACD!F1064</f>
        <v>-4.9534873542673346E-4</v>
      </c>
      <c r="F1064" s="2">
        <f>'Moving Avg'!D1064</f>
        <v>8.1261399999999977</v>
      </c>
      <c r="G1064" s="2">
        <f>'Moving Avg'!F1064</f>
        <v>8.1387199999999993</v>
      </c>
      <c r="H1064" s="2">
        <f>'Moving Avg'!G1064</f>
        <v>8.1328039999999984</v>
      </c>
      <c r="I1064" s="2">
        <f>'Moving Avg'!H1064</f>
        <v>7.9922450000000049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16.5</v>
      </c>
      <c r="Q1064" s="9">
        <f t="shared" si="164"/>
        <v>18.725000000000001</v>
      </c>
      <c r="R1064" s="9">
        <f t="shared" si="165"/>
        <v>26.625</v>
      </c>
      <c r="S1064" s="9">
        <f t="shared" si="166"/>
        <v>23.675000000000001</v>
      </c>
      <c r="T1064" s="9">
        <f t="shared" si="167"/>
        <v>22.875</v>
      </c>
      <c r="U1064" s="8">
        <f t="shared" si="168"/>
        <v>23.008333333333336</v>
      </c>
      <c r="V1064" s="8">
        <f t="shared" si="169"/>
        <v>22.975000000000001</v>
      </c>
    </row>
    <row r="1065" spans="1:22" ht="13.5" x14ac:dyDescent="0.25">
      <c r="A1065" s="3">
        <f>RSI!A1065</f>
        <v>43557</v>
      </c>
      <c r="B1065" s="2">
        <f>RSI!B1065</f>
        <v>8.1206999999999994</v>
      </c>
      <c r="C1065" s="2">
        <f>RSI!I1065</f>
        <v>44.249480192588962</v>
      </c>
      <c r="D1065" s="2">
        <f>MACD!E1065</f>
        <v>1.3058704691042422E-2</v>
      </c>
      <c r="E1065" s="2">
        <f>MACD!F1065</f>
        <v>2.2154619498670975E-3</v>
      </c>
      <c r="F1065" s="2">
        <f>'Moving Avg'!D1065</f>
        <v>8.1247799999999977</v>
      </c>
      <c r="G1065" s="2">
        <f>'Moving Avg'!F1065</f>
        <v>8.1383799999999997</v>
      </c>
      <c r="H1065" s="2">
        <f>'Moving Avg'!G1065</f>
        <v>8.1322599999999987</v>
      </c>
      <c r="I1065" s="2">
        <f>'Moving Avg'!H1065</f>
        <v>7.9938695000000051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16.5</v>
      </c>
      <c r="Q1065" s="9">
        <f t="shared" si="164"/>
        <v>18.725000000000001</v>
      </c>
      <c r="R1065" s="9">
        <f t="shared" si="165"/>
        <v>26.625</v>
      </c>
      <c r="S1065" s="9">
        <f t="shared" si="166"/>
        <v>23.675000000000001</v>
      </c>
      <c r="T1065" s="9">
        <f t="shared" si="167"/>
        <v>22.875</v>
      </c>
      <c r="U1065" s="8">
        <f t="shared" si="168"/>
        <v>23.008333333333336</v>
      </c>
      <c r="V1065" s="8">
        <f t="shared" si="169"/>
        <v>22.975000000000001</v>
      </c>
    </row>
    <row r="1066" spans="1:22" ht="13.5" x14ac:dyDescent="0.25">
      <c r="A1066" s="3">
        <f>RSI!A1066</f>
        <v>43558</v>
      </c>
      <c r="B1066" s="2">
        <f>RSI!B1066</f>
        <v>8.1206999999999994</v>
      </c>
      <c r="C1066" s="2">
        <f>RSI!I1066</f>
        <v>44.249480192588962</v>
      </c>
      <c r="D1066" s="2">
        <f>MACD!E1066</f>
        <v>1.1269205149007533E-2</v>
      </c>
      <c r="E1066" s="2">
        <f>MACD!F1066</f>
        <v>4.0262105896951847E-3</v>
      </c>
      <c r="F1066" s="2">
        <f>'Moving Avg'!D1066</f>
        <v>8.1247799999999994</v>
      </c>
      <c r="G1066" s="2">
        <f>'Moving Avg'!F1066</f>
        <v>8.1380400000000002</v>
      </c>
      <c r="H1066" s="2">
        <f>'Moving Avg'!G1066</f>
        <v>8.1317159999999991</v>
      </c>
      <c r="I1066" s="2">
        <f>'Moving Avg'!H1066</f>
        <v>7.9951715000000059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0</v>
      </c>
      <c r="O1066" s="8">
        <f t="shared" si="162"/>
        <v>50</v>
      </c>
      <c r="P1066" s="8">
        <f t="shared" si="163"/>
        <v>16.5</v>
      </c>
      <c r="Q1066" s="9">
        <f t="shared" si="164"/>
        <v>18.725000000000001</v>
      </c>
      <c r="R1066" s="9">
        <f t="shared" si="165"/>
        <v>26.625</v>
      </c>
      <c r="S1066" s="9">
        <f t="shared" si="166"/>
        <v>23.675000000000001</v>
      </c>
      <c r="T1066" s="9">
        <f t="shared" si="167"/>
        <v>22.875</v>
      </c>
      <c r="U1066" s="8">
        <f t="shared" si="168"/>
        <v>23.008333333333336</v>
      </c>
      <c r="V1066" s="8">
        <f t="shared" si="169"/>
        <v>22.975000000000001</v>
      </c>
    </row>
    <row r="1067" spans="1:22" ht="13.5" x14ac:dyDescent="0.25">
      <c r="A1067" s="3">
        <f>RSI!A1067</f>
        <v>43559</v>
      </c>
      <c r="B1067" s="2">
        <f>RSI!B1067</f>
        <v>7.8895</v>
      </c>
      <c r="C1067" s="2">
        <f>RSI!I1067</f>
        <v>11.793707604706768</v>
      </c>
      <c r="D1067" s="2">
        <f>MACD!E1067</f>
        <v>2.6942170406398347E-2</v>
      </c>
      <c r="E1067" s="2">
        <f>MACD!F1067</f>
        <v>8.6094025530358172E-3</v>
      </c>
      <c r="F1067" s="2">
        <f>'Moving Avg'!D1067</f>
        <v>8.0771799999999985</v>
      </c>
      <c r="G1067" s="2">
        <f>'Moving Avg'!F1067</f>
        <v>8.1247799999999994</v>
      </c>
      <c r="H1067" s="2">
        <f>'Moving Avg'!G1067</f>
        <v>8.1265479999999997</v>
      </c>
      <c r="I1067" s="2">
        <f>'Moving Avg'!H1067</f>
        <v>7.9949310000000056</v>
      </c>
      <c r="J1067" s="6" t="str">
        <f>OBV!F1067</f>
        <v>BEARISH</v>
      </c>
      <c r="K1067" s="6" t="str">
        <f>OBV!G1067</f>
        <v>WEAK</v>
      </c>
      <c r="L1067" s="6" t="str">
        <f>OBV!H1067</f>
        <v>CONFIRMED BEARISH</v>
      </c>
      <c r="M1067" s="8">
        <f t="shared" si="160"/>
        <v>50</v>
      </c>
      <c r="N1067" s="8">
        <f t="shared" si="161"/>
        <v>0</v>
      </c>
      <c r="O1067" s="8">
        <f t="shared" si="162"/>
        <v>50</v>
      </c>
      <c r="P1067" s="8">
        <f t="shared" si="163"/>
        <v>0</v>
      </c>
      <c r="Q1067" s="9">
        <f t="shared" si="164"/>
        <v>25</v>
      </c>
      <c r="R1067" s="9">
        <f t="shared" si="165"/>
        <v>27.5</v>
      </c>
      <c r="S1067" s="9">
        <f t="shared" si="166"/>
        <v>20</v>
      </c>
      <c r="T1067" s="9">
        <f t="shared" si="167"/>
        <v>25</v>
      </c>
      <c r="U1067" s="8">
        <f t="shared" si="168"/>
        <v>24.166666666666668</v>
      </c>
      <c r="V1067" s="8">
        <f t="shared" si="169"/>
        <v>24.375</v>
      </c>
    </row>
    <row r="1068" spans="1:22" ht="13.5" x14ac:dyDescent="0.25">
      <c r="A1068" s="3">
        <f>RSI!A1068</f>
        <v>43560</v>
      </c>
      <c r="B1068" s="2">
        <f>RSI!B1068</f>
        <v>7.8963000000000001</v>
      </c>
      <c r="C1068" s="2">
        <f>RSI!I1068</f>
        <v>13.796403150257063</v>
      </c>
      <c r="D1068" s="2">
        <f>MACD!E1068</f>
        <v>4.1123072868384014E-2</v>
      </c>
      <c r="E1068" s="2">
        <f>MACD!F1068</f>
        <v>1.5112136616105458E-2</v>
      </c>
      <c r="F1068" s="2">
        <f>'Moving Avg'!D1068</f>
        <v>8.0309399999999975</v>
      </c>
      <c r="G1068" s="2">
        <f>'Moving Avg'!F1068</f>
        <v>8.1118599999999983</v>
      </c>
      <c r="H1068" s="2">
        <f>'Moving Avg'!G1068</f>
        <v>8.122603999999999</v>
      </c>
      <c r="I1068" s="2">
        <f>'Moving Avg'!H1068</f>
        <v>7.9946280000000067</v>
      </c>
      <c r="J1068" s="6" t="str">
        <f>OBV!F1068</f>
        <v>BEARISH</v>
      </c>
      <c r="K1068" s="6" t="str">
        <f>OBV!G1068</f>
        <v>NEUTRAL</v>
      </c>
      <c r="L1068" s="6" t="str">
        <f>OBV!H1068</f>
        <v>CONFIRMED BEARISH</v>
      </c>
      <c r="M1068" s="8">
        <f t="shared" si="160"/>
        <v>50</v>
      </c>
      <c r="N1068" s="8">
        <f t="shared" si="161"/>
        <v>0</v>
      </c>
      <c r="O1068" s="8">
        <f t="shared" si="162"/>
        <v>50</v>
      </c>
      <c r="P1068" s="8">
        <f t="shared" si="163"/>
        <v>16.5</v>
      </c>
      <c r="Q1068" s="9">
        <f t="shared" si="164"/>
        <v>27.475000000000001</v>
      </c>
      <c r="R1068" s="9">
        <f t="shared" si="165"/>
        <v>31.625</v>
      </c>
      <c r="S1068" s="9">
        <f t="shared" si="166"/>
        <v>27.425000000000001</v>
      </c>
      <c r="T1068" s="9">
        <f t="shared" si="167"/>
        <v>29.125</v>
      </c>
      <c r="U1068" s="8">
        <f t="shared" si="168"/>
        <v>28.841666666666669</v>
      </c>
      <c r="V1068" s="8">
        <f t="shared" si="169"/>
        <v>28.912500000000001</v>
      </c>
    </row>
    <row r="1069" spans="1:22" ht="13.5" x14ac:dyDescent="0.25">
      <c r="A1069" s="3">
        <f>RSI!A1069</f>
        <v>43563</v>
      </c>
      <c r="B1069" s="2">
        <f>RSI!B1069</f>
        <v>7.8963000000000001</v>
      </c>
      <c r="C1069" s="2">
        <f>RSI!I1069</f>
        <v>13.796403150257063</v>
      </c>
      <c r="D1069" s="2">
        <f>MACD!E1069</f>
        <v>5.4399585362892466E-2</v>
      </c>
      <c r="E1069" s="2">
        <f>MACD!F1069</f>
        <v>2.2969626365462861E-2</v>
      </c>
      <c r="F1069" s="2">
        <f>'Moving Avg'!D1069</f>
        <v>7.9846999999999984</v>
      </c>
      <c r="G1069" s="2">
        <f>'Moving Avg'!F1069</f>
        <v>8.0989399999999989</v>
      </c>
      <c r="H1069" s="2">
        <f>'Moving Avg'!G1069</f>
        <v>8.1177079999999986</v>
      </c>
      <c r="I1069" s="2">
        <f>'Moving Avg'!H1069</f>
        <v>7.9938415000000065</v>
      </c>
      <c r="J1069" s="6" t="str">
        <f>OBV!F1069</f>
        <v>BEARISH</v>
      </c>
      <c r="K1069" s="6" t="str">
        <f>OBV!G1069</f>
        <v>NEUTRAL</v>
      </c>
      <c r="L1069" s="6" t="str">
        <f>OBV!H1069</f>
        <v>CONFIRMED BEARISH</v>
      </c>
      <c r="M1069" s="8">
        <f t="shared" si="160"/>
        <v>50</v>
      </c>
      <c r="N1069" s="8">
        <f t="shared" si="161"/>
        <v>0</v>
      </c>
      <c r="O1069" s="8">
        <f t="shared" si="162"/>
        <v>0</v>
      </c>
      <c r="P1069" s="8">
        <f t="shared" si="163"/>
        <v>16.5</v>
      </c>
      <c r="Q1069" s="9">
        <f t="shared" si="164"/>
        <v>19.975000000000001</v>
      </c>
      <c r="R1069" s="9">
        <f t="shared" si="165"/>
        <v>14.125</v>
      </c>
      <c r="S1069" s="9">
        <f t="shared" si="166"/>
        <v>14.925000000000001</v>
      </c>
      <c r="T1069" s="9">
        <f t="shared" si="167"/>
        <v>16.625</v>
      </c>
      <c r="U1069" s="8">
        <f t="shared" si="168"/>
        <v>16.341666666666669</v>
      </c>
      <c r="V1069" s="8">
        <f t="shared" si="169"/>
        <v>16.412500000000001</v>
      </c>
    </row>
    <row r="1070" spans="1:22" ht="13.5" x14ac:dyDescent="0.25">
      <c r="A1070" s="3">
        <f>RSI!A1070</f>
        <v>43565</v>
      </c>
      <c r="B1070" s="2">
        <f>RSI!B1070</f>
        <v>7.8963000000000001</v>
      </c>
      <c r="C1070" s="2">
        <f>RSI!I1070</f>
        <v>13.796403150257063</v>
      </c>
      <c r="D1070" s="2">
        <f>MACD!E1070</f>
        <v>6.6816230931378229E-2</v>
      </c>
      <c r="E1070" s="2">
        <f>MACD!F1070</f>
        <v>3.1738947278645936E-2</v>
      </c>
      <c r="F1070" s="2">
        <f>'Moving Avg'!D1070</f>
        <v>7.9398200000000001</v>
      </c>
      <c r="G1070" s="2">
        <f>'Moving Avg'!F1070</f>
        <v>8.0860199999999995</v>
      </c>
      <c r="H1070" s="2">
        <f>'Moving Avg'!G1070</f>
        <v>8.1126759999999987</v>
      </c>
      <c r="I1070" s="2">
        <f>'Moving Avg'!H1070</f>
        <v>7.9935060000000071</v>
      </c>
      <c r="J1070" s="6" t="str">
        <f>OBV!F1070</f>
        <v>BEARISH</v>
      </c>
      <c r="K1070" s="6" t="str">
        <f>OBV!G1070</f>
        <v>NEUTRAL</v>
      </c>
      <c r="L1070" s="6" t="str">
        <f>OBV!H1070</f>
        <v>CONFIRMED BEARISH</v>
      </c>
      <c r="M1070" s="8">
        <f t="shared" si="160"/>
        <v>50</v>
      </c>
      <c r="N1070" s="8">
        <f t="shared" si="161"/>
        <v>0</v>
      </c>
      <c r="O1070" s="8">
        <f t="shared" si="162"/>
        <v>0</v>
      </c>
      <c r="P1070" s="8">
        <f t="shared" si="163"/>
        <v>16.5</v>
      </c>
      <c r="Q1070" s="9">
        <f t="shared" si="164"/>
        <v>19.975000000000001</v>
      </c>
      <c r="R1070" s="9">
        <f t="shared" si="165"/>
        <v>14.125</v>
      </c>
      <c r="S1070" s="9">
        <f t="shared" si="166"/>
        <v>14.925000000000001</v>
      </c>
      <c r="T1070" s="9">
        <f t="shared" si="167"/>
        <v>16.625</v>
      </c>
      <c r="U1070" s="8">
        <f t="shared" si="168"/>
        <v>16.341666666666669</v>
      </c>
      <c r="V1070" s="8">
        <f t="shared" si="169"/>
        <v>16.412500000000001</v>
      </c>
    </row>
    <row r="1071" spans="1:22" ht="13.5" x14ac:dyDescent="0.25">
      <c r="A1071" s="3">
        <f>RSI!A1071</f>
        <v>43566</v>
      </c>
      <c r="B1071" s="2">
        <f>RSI!B1071</f>
        <v>7.8963000000000001</v>
      </c>
      <c r="C1071" s="2">
        <f>RSI!I1071</f>
        <v>13.796403150257063</v>
      </c>
      <c r="D1071" s="2">
        <f>MACD!E1071</f>
        <v>7.7371537505761978E-2</v>
      </c>
      <c r="E1071" s="2">
        <f>MACD!F1071</f>
        <v>4.086546532406915E-2</v>
      </c>
      <c r="F1071" s="2">
        <f>'Moving Avg'!D1071</f>
        <v>7.8949400000000001</v>
      </c>
      <c r="G1071" s="2">
        <f>'Moving Avg'!F1071</f>
        <v>8.0730999999999984</v>
      </c>
      <c r="H1071" s="2">
        <f>'Moving Avg'!G1071</f>
        <v>8.1076439999999987</v>
      </c>
      <c r="I1071" s="2">
        <f>'Moving Avg'!H1071</f>
        <v>7.9933640000000068</v>
      </c>
      <c r="J1071" s="6" t="str">
        <f>OBV!F1071</f>
        <v>BEARISH</v>
      </c>
      <c r="K1071" s="6" t="str">
        <f>OBV!G1071</f>
        <v>NEUTRAL</v>
      </c>
      <c r="L1071" s="6" t="str">
        <f>OBV!H1071</f>
        <v>CONFIRMED BEARISH</v>
      </c>
      <c r="M1071" s="8">
        <f t="shared" si="160"/>
        <v>50</v>
      </c>
      <c r="N1071" s="8">
        <f t="shared" si="161"/>
        <v>0</v>
      </c>
      <c r="O1071" s="8">
        <f t="shared" si="162"/>
        <v>0</v>
      </c>
      <c r="P1071" s="8">
        <f t="shared" si="163"/>
        <v>16.5</v>
      </c>
      <c r="Q1071" s="9">
        <f t="shared" si="164"/>
        <v>19.975000000000001</v>
      </c>
      <c r="R1071" s="9">
        <f t="shared" si="165"/>
        <v>14.125</v>
      </c>
      <c r="S1071" s="9">
        <f t="shared" si="166"/>
        <v>14.925000000000001</v>
      </c>
      <c r="T1071" s="9">
        <f t="shared" si="167"/>
        <v>16.625</v>
      </c>
      <c r="U1071" s="8">
        <f t="shared" si="168"/>
        <v>16.341666666666669</v>
      </c>
      <c r="V1071" s="8">
        <f t="shared" si="169"/>
        <v>16.412500000000001</v>
      </c>
    </row>
    <row r="1072" spans="1:22" ht="13.5" x14ac:dyDescent="0.25">
      <c r="A1072" s="3">
        <f>RSI!A1072</f>
        <v>43567</v>
      </c>
      <c r="B1072" s="2">
        <f>RSI!B1072</f>
        <v>7.8963000000000001</v>
      </c>
      <c r="C1072" s="2">
        <f>RSI!I1072</f>
        <v>13.796403150257063</v>
      </c>
      <c r="D1072" s="2">
        <f>MACD!E1072</f>
        <v>8.836305647422904E-2</v>
      </c>
      <c r="E1072" s="2">
        <f>MACD!F1072</f>
        <v>5.0364983554101128E-2</v>
      </c>
      <c r="F1072" s="2">
        <f>'Moving Avg'!D1072</f>
        <v>7.8962999999999992</v>
      </c>
      <c r="G1072" s="2">
        <f>'Moving Avg'!F1072</f>
        <v>8.0605199999999986</v>
      </c>
      <c r="H1072" s="2">
        <f>'Moving Avg'!G1072</f>
        <v>8.1024759999999976</v>
      </c>
      <c r="I1072" s="2">
        <f>'Moving Avg'!H1072</f>
        <v>7.994188500000007</v>
      </c>
      <c r="J1072" s="6" t="str">
        <f>OBV!F1072</f>
        <v>BULLISH</v>
      </c>
      <c r="K1072" s="6" t="str">
        <f>OBV!G1072</f>
        <v>NEUTRAL</v>
      </c>
      <c r="L1072" s="6" t="str">
        <f>OBV!H1072</f>
        <v>CONFIRMED BULLISH</v>
      </c>
      <c r="M1072" s="8">
        <f t="shared" si="160"/>
        <v>50</v>
      </c>
      <c r="N1072" s="8">
        <f t="shared" si="161"/>
        <v>0</v>
      </c>
      <c r="O1072" s="8">
        <f t="shared" si="162"/>
        <v>0</v>
      </c>
      <c r="P1072" s="8">
        <f t="shared" si="163"/>
        <v>83.5</v>
      </c>
      <c r="Q1072" s="9">
        <f t="shared" si="164"/>
        <v>30.024999999999999</v>
      </c>
      <c r="R1072" s="9">
        <f t="shared" si="165"/>
        <v>30.875</v>
      </c>
      <c r="S1072" s="9">
        <f t="shared" si="166"/>
        <v>45.075000000000003</v>
      </c>
      <c r="T1072" s="9">
        <f t="shared" si="167"/>
        <v>33.375</v>
      </c>
      <c r="U1072" s="8">
        <f t="shared" si="168"/>
        <v>35.324999999999996</v>
      </c>
      <c r="V1072" s="8">
        <f t="shared" si="169"/>
        <v>34.837499999999999</v>
      </c>
    </row>
    <row r="1073" spans="1:22" ht="13.5" x14ac:dyDescent="0.25">
      <c r="A1073" s="3">
        <f>RSI!A1073</f>
        <v>43570</v>
      </c>
      <c r="B1073" s="2">
        <f>RSI!B1073</f>
        <v>7.9234999999999998</v>
      </c>
      <c r="C1073" s="2">
        <f>RSI!I1073</f>
        <v>23.818289878868583</v>
      </c>
      <c r="D1073" s="2">
        <f>MACD!E1073</f>
        <v>9.6587602031014796E-2</v>
      </c>
      <c r="E1073" s="2">
        <f>MACD!F1073</f>
        <v>5.960950724948387E-2</v>
      </c>
      <c r="F1073" s="2">
        <f>'Moving Avg'!D1073</f>
        <v>7.9017399999999993</v>
      </c>
      <c r="G1073" s="2">
        <f>'Moving Avg'!F1073</f>
        <v>8.0492999999999988</v>
      </c>
      <c r="H1073" s="2">
        <f>'Moving Avg'!G1073</f>
        <v>8.0978519999999978</v>
      </c>
      <c r="I1073" s="2">
        <f>'Moving Avg'!H1073</f>
        <v>7.9954710000000082</v>
      </c>
      <c r="J1073" s="6" t="str">
        <f>OBV!F1073</f>
        <v>BULLISH</v>
      </c>
      <c r="K1073" s="6" t="str">
        <f>OBV!G1073</f>
        <v>NEUTRAL</v>
      </c>
      <c r="L1073" s="6" t="str">
        <f>OBV!H1073</f>
        <v>CONFIRMED BULLISH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83.5</v>
      </c>
      <c r="Q1073" s="9">
        <f t="shared" si="164"/>
        <v>30.024999999999999</v>
      </c>
      <c r="R1073" s="9">
        <f t="shared" si="165"/>
        <v>30.875</v>
      </c>
      <c r="S1073" s="9">
        <f t="shared" si="166"/>
        <v>45.075000000000003</v>
      </c>
      <c r="T1073" s="9">
        <f t="shared" si="167"/>
        <v>33.375</v>
      </c>
      <c r="U1073" s="8">
        <f t="shared" si="168"/>
        <v>35.324999999999996</v>
      </c>
      <c r="V1073" s="8">
        <f t="shared" si="169"/>
        <v>34.837499999999999</v>
      </c>
    </row>
    <row r="1074" spans="1:22" ht="13.5" x14ac:dyDescent="0.25">
      <c r="A1074" s="3">
        <f>RSI!A1074</f>
        <v>43571</v>
      </c>
      <c r="B1074" s="2">
        <f>RSI!B1074</f>
        <v>8.1071000000000009</v>
      </c>
      <c r="C1074" s="2">
        <f>RSI!I1074</f>
        <v>58.711532160321021</v>
      </c>
      <c r="D1074" s="2">
        <f>MACD!E1074</f>
        <v>9.0655407216177153E-2</v>
      </c>
      <c r="E1074" s="2">
        <f>MACD!F1074</f>
        <v>6.5818687242822527E-2</v>
      </c>
      <c r="F1074" s="2">
        <f>'Moving Avg'!D1074</f>
        <v>7.9439000000000011</v>
      </c>
      <c r="G1074" s="2">
        <f>'Moving Avg'!F1074</f>
        <v>8.0469199999999983</v>
      </c>
      <c r="H1074" s="2">
        <f>'Moving Avg'!G1074</f>
        <v>8.096899999999998</v>
      </c>
      <c r="I1074" s="2">
        <f>'Moving Avg'!H1074</f>
        <v>7.997671500000008</v>
      </c>
      <c r="J1074" s="6" t="str">
        <f>OBV!F1074</f>
        <v>BULLISH</v>
      </c>
      <c r="K1074" s="6" t="str">
        <f>OBV!G1074</f>
        <v>NEUTRAL</v>
      </c>
      <c r="L1074" s="6" t="str">
        <f>OBV!H1074</f>
        <v>CONFIRMED BULLISH</v>
      </c>
      <c r="M1074" s="8">
        <f t="shared" si="160"/>
        <v>25</v>
      </c>
      <c r="N1074" s="8">
        <f t="shared" si="161"/>
        <v>0</v>
      </c>
      <c r="O1074" s="8">
        <f t="shared" si="162"/>
        <v>0</v>
      </c>
      <c r="P1074" s="8">
        <f t="shared" si="163"/>
        <v>83.5</v>
      </c>
      <c r="Q1074" s="9">
        <f t="shared" si="164"/>
        <v>21.274999999999999</v>
      </c>
      <c r="R1074" s="9">
        <f t="shared" si="165"/>
        <v>25.875</v>
      </c>
      <c r="S1074" s="9">
        <f t="shared" si="166"/>
        <v>41.325000000000003</v>
      </c>
      <c r="T1074" s="9">
        <f t="shared" si="167"/>
        <v>27.125</v>
      </c>
      <c r="U1074" s="8">
        <f t="shared" si="168"/>
        <v>29.491666666666664</v>
      </c>
      <c r="V1074" s="8">
        <f t="shared" si="169"/>
        <v>28.9</v>
      </c>
    </row>
    <row r="1075" spans="1:22" ht="13.5" x14ac:dyDescent="0.25">
      <c r="A1075" s="3">
        <f>RSI!A1075</f>
        <v>43572</v>
      </c>
      <c r="B1075" s="2">
        <f>RSI!B1075</f>
        <v>8.1071000000000009</v>
      </c>
      <c r="C1075" s="2">
        <f>RSI!I1075</f>
        <v>58.711532160321021</v>
      </c>
      <c r="D1075" s="2">
        <f>MACD!E1075</f>
        <v>8.4160890968469459E-2</v>
      </c>
      <c r="E1075" s="2">
        <f>MACD!F1075</f>
        <v>6.9487127987951924E-2</v>
      </c>
      <c r="F1075" s="2">
        <f>'Moving Avg'!D1075</f>
        <v>7.9860600000000002</v>
      </c>
      <c r="G1075" s="2">
        <f>'Moving Avg'!F1075</f>
        <v>8.0445399999999996</v>
      </c>
      <c r="H1075" s="2">
        <f>'Moving Avg'!G1075</f>
        <v>8.0959479999999981</v>
      </c>
      <c r="I1075" s="2">
        <f>'Moving Avg'!H1075</f>
        <v>7.9997110000000076</v>
      </c>
      <c r="J1075" s="6" t="str">
        <f>OBV!F1075</f>
        <v>BULLISH</v>
      </c>
      <c r="K1075" s="6" t="str">
        <f>OBV!G1075</f>
        <v>NEUTRAL</v>
      </c>
      <c r="L1075" s="6" t="str">
        <f>OBV!H1075</f>
        <v>CONFIRMED BULLISH</v>
      </c>
      <c r="M1075" s="8">
        <f t="shared" si="160"/>
        <v>25</v>
      </c>
      <c r="N1075" s="8">
        <f t="shared" si="161"/>
        <v>0</v>
      </c>
      <c r="O1075" s="8">
        <f t="shared" si="162"/>
        <v>0</v>
      </c>
      <c r="P1075" s="8">
        <f t="shared" si="163"/>
        <v>83.5</v>
      </c>
      <c r="Q1075" s="9">
        <f t="shared" si="164"/>
        <v>21.274999999999999</v>
      </c>
      <c r="R1075" s="9">
        <f t="shared" si="165"/>
        <v>25.875</v>
      </c>
      <c r="S1075" s="9">
        <f t="shared" si="166"/>
        <v>41.325000000000003</v>
      </c>
      <c r="T1075" s="9">
        <f t="shared" si="167"/>
        <v>27.125</v>
      </c>
      <c r="U1075" s="8">
        <f t="shared" si="168"/>
        <v>29.491666666666664</v>
      </c>
      <c r="V1075" s="8">
        <f t="shared" si="169"/>
        <v>28.9</v>
      </c>
    </row>
    <row r="1076" spans="1:22" ht="13.5" x14ac:dyDescent="0.25">
      <c r="A1076" s="3">
        <f>RSI!A1076</f>
        <v>43573</v>
      </c>
      <c r="B1076" s="2">
        <f>RSI!B1076</f>
        <v>8.0935000000000006</v>
      </c>
      <c r="C1076" s="2">
        <f>RSI!I1076</f>
        <v>56.488792994912146</v>
      </c>
      <c r="D1076" s="2">
        <f>MACD!E1076</f>
        <v>7.9275889452818049E-2</v>
      </c>
      <c r="E1076" s="2">
        <f>MACD!F1076</f>
        <v>7.1444880280925147E-2</v>
      </c>
      <c r="F1076" s="2">
        <f>'Moving Avg'!D1076</f>
        <v>8.025500000000001</v>
      </c>
      <c r="G1076" s="2">
        <f>'Moving Avg'!F1076</f>
        <v>8.04284</v>
      </c>
      <c r="H1076" s="2">
        <f>'Moving Avg'!G1076</f>
        <v>8.0947239999999994</v>
      </c>
      <c r="I1076" s="2">
        <f>'Moving Avg'!H1076</f>
        <v>8.0016825000000082</v>
      </c>
      <c r="J1076" s="6" t="str">
        <f>OBV!F1076</f>
        <v>BULLISH</v>
      </c>
      <c r="K1076" s="6" t="str">
        <f>OBV!G1076</f>
        <v>NEUTRAL</v>
      </c>
      <c r="L1076" s="6" t="str">
        <f>OBV!H1076</f>
        <v>CONFIRMED BULLISH</v>
      </c>
      <c r="M1076" s="8">
        <f t="shared" si="160"/>
        <v>25</v>
      </c>
      <c r="N1076" s="8">
        <f t="shared" si="161"/>
        <v>0</v>
      </c>
      <c r="O1076" s="8">
        <f t="shared" si="162"/>
        <v>50</v>
      </c>
      <c r="P1076" s="8">
        <f t="shared" si="163"/>
        <v>83.5</v>
      </c>
      <c r="Q1076" s="9">
        <f t="shared" si="164"/>
        <v>28.774999999999999</v>
      </c>
      <c r="R1076" s="9">
        <f t="shared" si="165"/>
        <v>43.375</v>
      </c>
      <c r="S1076" s="9">
        <f t="shared" si="166"/>
        <v>53.825000000000003</v>
      </c>
      <c r="T1076" s="9">
        <f t="shared" si="167"/>
        <v>39.625</v>
      </c>
      <c r="U1076" s="8">
        <f t="shared" si="168"/>
        <v>41.991666666666667</v>
      </c>
      <c r="V1076" s="8">
        <f t="shared" si="169"/>
        <v>41.400000000000006</v>
      </c>
    </row>
    <row r="1077" spans="1:22" ht="13.5" x14ac:dyDescent="0.25">
      <c r="A1077" s="3">
        <f>RSI!A1077</f>
        <v>43574</v>
      </c>
      <c r="B1077" s="2">
        <f>RSI!B1077</f>
        <v>8.1071000000000009</v>
      </c>
      <c r="C1077" s="2">
        <f>RSI!I1077</f>
        <v>58.193288192534098</v>
      </c>
      <c r="D1077" s="2">
        <f>MACD!E1077</f>
        <v>3.8278513456763363E-2</v>
      </c>
      <c r="E1077" s="2">
        <f>MACD!F1077</f>
        <v>6.4811606916092793E-2</v>
      </c>
      <c r="F1077" s="2">
        <f>'Moving Avg'!D1077</f>
        <v>8.0676600000000001</v>
      </c>
      <c r="G1077" s="2">
        <f>'Moving Avg'!F1077</f>
        <v>8.0418199999999977</v>
      </c>
      <c r="H1077" s="2">
        <f>'Moving Avg'!G1077</f>
        <v>8.0937719999999995</v>
      </c>
      <c r="I1077" s="2">
        <f>'Moving Avg'!H1077</f>
        <v>8.0035610000000084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100</v>
      </c>
      <c r="O1077" s="8">
        <f t="shared" si="162"/>
        <v>50</v>
      </c>
      <c r="P1077" s="8">
        <f t="shared" si="163"/>
        <v>83.5</v>
      </c>
      <c r="Q1077" s="9">
        <f t="shared" si="164"/>
        <v>63.774999999999999</v>
      </c>
      <c r="R1077" s="9">
        <f t="shared" si="165"/>
        <v>63.375</v>
      </c>
      <c r="S1077" s="9">
        <f t="shared" si="166"/>
        <v>68.825000000000003</v>
      </c>
      <c r="T1077" s="9">
        <f t="shared" si="167"/>
        <v>64.625</v>
      </c>
      <c r="U1077" s="8">
        <f t="shared" si="168"/>
        <v>65.325000000000003</v>
      </c>
      <c r="V1077" s="8">
        <f t="shared" si="169"/>
        <v>65.150000000000006</v>
      </c>
    </row>
    <row r="1078" spans="1:22" ht="13.5" x14ac:dyDescent="0.25">
      <c r="A1078" s="3">
        <f>RSI!A1078</f>
        <v>43577</v>
      </c>
      <c r="B1078" s="2">
        <f>RSI!B1078</f>
        <v>8.0935000000000006</v>
      </c>
      <c r="C1078" s="2">
        <f>RSI!I1078</f>
        <v>55.837661035490477</v>
      </c>
      <c r="D1078" s="2">
        <f>MACD!E1078</f>
        <v>5.2956289760182074E-3</v>
      </c>
      <c r="E1078" s="2">
        <f>MACD!F1078</f>
        <v>5.290841132807788E-2</v>
      </c>
      <c r="F1078" s="2">
        <f>'Moving Avg'!D1078</f>
        <v>8.1016600000000007</v>
      </c>
      <c r="G1078" s="2">
        <f>'Moving Avg'!F1078</f>
        <v>8.0401199999999982</v>
      </c>
      <c r="H1078" s="2">
        <f>'Moving Avg'!G1078</f>
        <v>8.092547999999999</v>
      </c>
      <c r="I1078" s="2">
        <f>'Moving Avg'!H1078</f>
        <v>8.004244000000007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25</v>
      </c>
      <c r="N1078" s="8">
        <f t="shared" si="161"/>
        <v>100</v>
      </c>
      <c r="O1078" s="8">
        <f t="shared" si="162"/>
        <v>50</v>
      </c>
      <c r="P1078" s="8">
        <f t="shared" si="163"/>
        <v>83.5</v>
      </c>
      <c r="Q1078" s="9">
        <f t="shared" si="164"/>
        <v>63.774999999999999</v>
      </c>
      <c r="R1078" s="9">
        <f t="shared" si="165"/>
        <v>63.375</v>
      </c>
      <c r="S1078" s="9">
        <f t="shared" si="166"/>
        <v>68.825000000000003</v>
      </c>
      <c r="T1078" s="9">
        <f t="shared" si="167"/>
        <v>64.625</v>
      </c>
      <c r="U1078" s="8">
        <f t="shared" si="168"/>
        <v>65.325000000000003</v>
      </c>
      <c r="V1078" s="8">
        <f t="shared" si="169"/>
        <v>65.150000000000006</v>
      </c>
    </row>
    <row r="1079" spans="1:22" ht="13.5" x14ac:dyDescent="0.25">
      <c r="A1079" s="3">
        <f>RSI!A1079</f>
        <v>43578</v>
      </c>
      <c r="B1079" s="2">
        <f>RSI!B1079</f>
        <v>8.0935000000000006</v>
      </c>
      <c r="C1079" s="2">
        <f>RSI!I1079</f>
        <v>55.837661035490477</v>
      </c>
      <c r="D1079" s="2">
        <f>MACD!E1079</f>
        <v>-2.2853304779278716E-2</v>
      </c>
      <c r="E1079" s="2">
        <f>MACD!F1079</f>
        <v>3.7756068106606561E-2</v>
      </c>
      <c r="F1079" s="2">
        <f>'Moving Avg'!D1079</f>
        <v>8.0989400000000007</v>
      </c>
      <c r="G1079" s="2">
        <f>'Moving Avg'!F1079</f>
        <v>8.0384199999999986</v>
      </c>
      <c r="H1079" s="2">
        <f>'Moving Avg'!G1079</f>
        <v>8.0913239999999984</v>
      </c>
      <c r="I1079" s="2">
        <f>'Moving Avg'!H1079</f>
        <v>8.0049270000000075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100</v>
      </c>
      <c r="O1079" s="8">
        <f t="shared" si="162"/>
        <v>50</v>
      </c>
      <c r="P1079" s="8">
        <f t="shared" si="163"/>
        <v>16.5</v>
      </c>
      <c r="Q1079" s="9">
        <f t="shared" si="164"/>
        <v>53.725000000000001</v>
      </c>
      <c r="R1079" s="9">
        <f t="shared" si="165"/>
        <v>46.625</v>
      </c>
      <c r="S1079" s="9">
        <f t="shared" si="166"/>
        <v>38.674999999999997</v>
      </c>
      <c r="T1079" s="9">
        <f t="shared" si="167"/>
        <v>47.875</v>
      </c>
      <c r="U1079" s="8">
        <f t="shared" si="168"/>
        <v>46.341666666666661</v>
      </c>
      <c r="V1079" s="8">
        <f t="shared" si="169"/>
        <v>46.724999999999994</v>
      </c>
    </row>
    <row r="1080" spans="1:22" ht="13.5" x14ac:dyDescent="0.25">
      <c r="A1080" s="3">
        <f>RSI!A1080</f>
        <v>43579</v>
      </c>
      <c r="B1080" s="2">
        <f>RSI!B1080</f>
        <v>8.0867000000000004</v>
      </c>
      <c r="C1080" s="2">
        <f>RSI!I1080</f>
        <v>54.557030796808789</v>
      </c>
      <c r="D1080" s="2">
        <f>MACD!E1080</f>
        <v>-4.6390465929105673E-2</v>
      </c>
      <c r="E1080" s="2">
        <f>MACD!F1080</f>
        <v>2.0926761299464115E-2</v>
      </c>
      <c r="F1080" s="2">
        <f>'Moving Avg'!D1080</f>
        <v>8.0948600000000006</v>
      </c>
      <c r="G1080" s="2">
        <f>'Moving Avg'!F1080</f>
        <v>8.0363799999999994</v>
      </c>
      <c r="H1080" s="2">
        <f>'Moving Avg'!G1080</f>
        <v>8.0899639999999984</v>
      </c>
      <c r="I1080" s="2">
        <f>'Moving Avg'!H1080</f>
        <v>8.0055760000000085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25</v>
      </c>
      <c r="N1080" s="8">
        <f t="shared" si="161"/>
        <v>100</v>
      </c>
      <c r="O1080" s="8">
        <f t="shared" si="162"/>
        <v>50</v>
      </c>
      <c r="P1080" s="8">
        <f t="shared" si="163"/>
        <v>16.5</v>
      </c>
      <c r="Q1080" s="9">
        <f t="shared" si="164"/>
        <v>53.725000000000001</v>
      </c>
      <c r="R1080" s="9">
        <f t="shared" si="165"/>
        <v>46.625</v>
      </c>
      <c r="S1080" s="9">
        <f t="shared" si="166"/>
        <v>38.674999999999997</v>
      </c>
      <c r="T1080" s="9">
        <f t="shared" si="167"/>
        <v>47.875</v>
      </c>
      <c r="U1080" s="8">
        <f t="shared" si="168"/>
        <v>46.341666666666661</v>
      </c>
      <c r="V1080" s="8">
        <f t="shared" si="169"/>
        <v>46.724999999999994</v>
      </c>
    </row>
    <row r="1081" spans="1:22" ht="13.5" x14ac:dyDescent="0.25">
      <c r="A1081" s="3">
        <f>RSI!A1081</f>
        <v>43580</v>
      </c>
      <c r="B1081" s="2">
        <f>RSI!B1081</f>
        <v>8.0867000000000004</v>
      </c>
      <c r="C1081" s="2">
        <f>RSI!I1081</f>
        <v>54.557030796808782</v>
      </c>
      <c r="D1081" s="2">
        <f>MACD!E1081</f>
        <v>-6.6472395993169897E-2</v>
      </c>
      <c r="E1081" s="2">
        <f>MACD!F1081</f>
        <v>3.4469298409373125E-3</v>
      </c>
      <c r="F1081" s="2">
        <f>'Moving Avg'!D1081</f>
        <v>8.0935000000000006</v>
      </c>
      <c r="G1081" s="2">
        <f>'Moving Avg'!F1081</f>
        <v>8.0346800000000016</v>
      </c>
      <c r="H1081" s="2">
        <f>'Moving Avg'!G1081</f>
        <v>8.0886039999999984</v>
      </c>
      <c r="I1081" s="2">
        <f>'Moving Avg'!H1081</f>
        <v>8.0062895000000101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  <c r="M1081" s="8">
        <f t="shared" si="160"/>
        <v>25</v>
      </c>
      <c r="N1081" s="8">
        <f t="shared" si="161"/>
        <v>100</v>
      </c>
      <c r="O1081" s="8">
        <f t="shared" si="162"/>
        <v>50</v>
      </c>
      <c r="P1081" s="8">
        <f t="shared" si="163"/>
        <v>16.5</v>
      </c>
      <c r="Q1081" s="9">
        <f t="shared" si="164"/>
        <v>53.725000000000001</v>
      </c>
      <c r="R1081" s="9">
        <f t="shared" si="165"/>
        <v>46.625</v>
      </c>
      <c r="S1081" s="9">
        <f t="shared" si="166"/>
        <v>38.674999999999997</v>
      </c>
      <c r="T1081" s="9">
        <f t="shared" si="167"/>
        <v>47.875</v>
      </c>
      <c r="U1081" s="8">
        <f t="shared" si="168"/>
        <v>46.341666666666661</v>
      </c>
      <c r="V1081" s="8">
        <f t="shared" si="169"/>
        <v>46.724999999999994</v>
      </c>
    </row>
    <row r="1082" spans="1:22" ht="13.5" x14ac:dyDescent="0.25">
      <c r="A1082" s="3">
        <f>RSI!A1082</f>
        <v>43581</v>
      </c>
      <c r="B1082" s="2">
        <f>RSI!B1082</f>
        <v>8.0799000000000003</v>
      </c>
      <c r="C1082" s="2">
        <f>RSI!I1082</f>
        <v>53.143465823746297</v>
      </c>
      <c r="D1082" s="2">
        <f>MACD!E1082</f>
        <v>-8.3114678567657307E-2</v>
      </c>
      <c r="E1082" s="2">
        <f>MACD!F1082</f>
        <v>-1.3865391840781612E-2</v>
      </c>
      <c r="F1082" s="2">
        <f>'Moving Avg'!D1082</f>
        <v>8.0880600000000005</v>
      </c>
      <c r="G1082" s="2">
        <f>'Moving Avg'!F1082</f>
        <v>8.0323000000000011</v>
      </c>
      <c r="H1082" s="2">
        <f>'Moving Avg'!G1082</f>
        <v>8.0872440000000001</v>
      </c>
      <c r="I1082" s="2">
        <f>'Moving Avg'!H1082</f>
        <v>8.0070655000000084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25</v>
      </c>
      <c r="N1082" s="8">
        <f t="shared" si="161"/>
        <v>100</v>
      </c>
      <c r="O1082" s="8">
        <f t="shared" si="162"/>
        <v>50</v>
      </c>
      <c r="P1082" s="8">
        <f t="shared" si="163"/>
        <v>16.5</v>
      </c>
      <c r="Q1082" s="9">
        <f t="shared" si="164"/>
        <v>53.725000000000001</v>
      </c>
      <c r="R1082" s="9">
        <f t="shared" si="165"/>
        <v>46.625</v>
      </c>
      <c r="S1082" s="9">
        <f t="shared" si="166"/>
        <v>38.674999999999997</v>
      </c>
      <c r="T1082" s="9">
        <f t="shared" si="167"/>
        <v>47.875</v>
      </c>
      <c r="U1082" s="8">
        <f t="shared" si="168"/>
        <v>46.341666666666661</v>
      </c>
      <c r="V1082" s="8">
        <f t="shared" si="169"/>
        <v>46.724999999999994</v>
      </c>
    </row>
    <row r="1083" spans="1:22" ht="13.5" x14ac:dyDescent="0.25">
      <c r="A1083" s="3">
        <f>RSI!A1083</f>
        <v>43584</v>
      </c>
      <c r="B1083" s="2">
        <f>RSI!B1083</f>
        <v>8.0799000000000003</v>
      </c>
      <c r="C1083" s="2">
        <f>RSI!I1083</f>
        <v>53.143465823746304</v>
      </c>
      <c r="D1083" s="2">
        <f>MACD!E1083</f>
        <v>-9.3114020430088651E-2</v>
      </c>
      <c r="E1083" s="2">
        <f>MACD!F1083</f>
        <v>-2.971511755864302E-2</v>
      </c>
      <c r="F1083" s="2">
        <f>'Moving Avg'!D1083</f>
        <v>8.0853400000000004</v>
      </c>
      <c r="G1083" s="2">
        <f>'Moving Avg'!F1083</f>
        <v>8.0299200000000006</v>
      </c>
      <c r="H1083" s="2">
        <f>'Moving Avg'!G1083</f>
        <v>8.0858840000000001</v>
      </c>
      <c r="I1083" s="2">
        <f>'Moving Avg'!H1083</f>
        <v>8.0081635000000091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25</v>
      </c>
      <c r="N1083" s="8">
        <f t="shared" si="161"/>
        <v>100</v>
      </c>
      <c r="O1083" s="8">
        <f t="shared" si="162"/>
        <v>50</v>
      </c>
      <c r="P1083" s="8">
        <f t="shared" si="163"/>
        <v>16.5</v>
      </c>
      <c r="Q1083" s="9">
        <f t="shared" si="164"/>
        <v>53.725000000000001</v>
      </c>
      <c r="R1083" s="9">
        <f t="shared" si="165"/>
        <v>46.625</v>
      </c>
      <c r="S1083" s="9">
        <f t="shared" si="166"/>
        <v>38.674999999999997</v>
      </c>
      <c r="T1083" s="9">
        <f t="shared" si="167"/>
        <v>47.875</v>
      </c>
      <c r="U1083" s="8">
        <f t="shared" si="168"/>
        <v>46.341666666666661</v>
      </c>
      <c r="V1083" s="8">
        <f t="shared" si="169"/>
        <v>46.724999999999994</v>
      </c>
    </row>
    <row r="1084" spans="1:22" ht="13.5" x14ac:dyDescent="0.25">
      <c r="A1084" s="3">
        <f>RSI!A1084</f>
        <v>43585</v>
      </c>
      <c r="B1084" s="2">
        <f>RSI!B1084</f>
        <v>8.0254999999999992</v>
      </c>
      <c r="C1084" s="2">
        <f>RSI!I1084</f>
        <v>42.844005498683316</v>
      </c>
      <c r="D1084" s="2">
        <f>MACD!E1084</f>
        <v>-6.9393686898600926E-2</v>
      </c>
      <c r="E1084" s="2">
        <f>MACD!F1084</f>
        <v>-3.7650831426634605E-2</v>
      </c>
      <c r="F1084" s="2">
        <f>'Moving Avg'!D1084</f>
        <v>8.0717400000000019</v>
      </c>
      <c r="G1084" s="2">
        <f>'Moving Avg'!F1084</f>
        <v>8.0248200000000018</v>
      </c>
      <c r="H1084" s="2">
        <f>'Moving Avg'!G1084</f>
        <v>8.0834360000000007</v>
      </c>
      <c r="I1084" s="2">
        <f>'Moving Avg'!H1084</f>
        <v>8.009634000000009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100</v>
      </c>
      <c r="O1084" s="8">
        <f t="shared" si="162"/>
        <v>50</v>
      </c>
      <c r="P1084" s="8">
        <f t="shared" si="163"/>
        <v>16.5</v>
      </c>
      <c r="Q1084" s="9">
        <f t="shared" si="164"/>
        <v>53.725000000000001</v>
      </c>
      <c r="R1084" s="9">
        <f t="shared" si="165"/>
        <v>46.625</v>
      </c>
      <c r="S1084" s="9">
        <f t="shared" si="166"/>
        <v>38.674999999999997</v>
      </c>
      <c r="T1084" s="9">
        <f t="shared" si="167"/>
        <v>47.875</v>
      </c>
      <c r="U1084" s="8">
        <f t="shared" si="168"/>
        <v>46.341666666666661</v>
      </c>
      <c r="V1084" s="8">
        <f t="shared" si="169"/>
        <v>46.724999999999994</v>
      </c>
    </row>
    <row r="1085" spans="1:22" ht="13.5" x14ac:dyDescent="0.25">
      <c r="A1085" s="3">
        <f>RSI!A1085</f>
        <v>43587</v>
      </c>
      <c r="B1085" s="2">
        <f>RSI!B1085</f>
        <v>8.0254999999999992</v>
      </c>
      <c r="C1085" s="2">
        <f>RSI!I1085</f>
        <v>42.844005498683316</v>
      </c>
      <c r="D1085" s="2">
        <f>MACD!E1085</f>
        <v>-4.9088654224091144E-2</v>
      </c>
      <c r="E1085" s="2">
        <f>MACD!F1085</f>
        <v>-3.9938395986125919E-2</v>
      </c>
      <c r="F1085" s="2">
        <f>'Moving Avg'!D1085</f>
        <v>8.0595000000000017</v>
      </c>
      <c r="G1085" s="2">
        <f>'Moving Avg'!F1085</f>
        <v>8.0200600000000009</v>
      </c>
      <c r="H1085" s="2">
        <f>'Moving Avg'!G1085</f>
        <v>8.0820760000000007</v>
      </c>
      <c r="I1085" s="2">
        <f>'Moving Avg'!H1085</f>
        <v>8.011104500000009</v>
      </c>
      <c r="J1085" s="6" t="str">
        <f>OBV!F1085</f>
        <v>BEARISH</v>
      </c>
      <c r="K1085" s="6" t="str">
        <f>OBV!G1085</f>
        <v>NEUTRAL</v>
      </c>
      <c r="L1085" s="6" t="str">
        <f>OBV!H1085</f>
        <v>CONFIRMED BEARISH</v>
      </c>
      <c r="M1085" s="8">
        <f t="shared" si="160"/>
        <v>25</v>
      </c>
      <c r="N1085" s="8">
        <f t="shared" si="161"/>
        <v>45</v>
      </c>
      <c r="O1085" s="8">
        <f t="shared" si="162"/>
        <v>50</v>
      </c>
      <c r="P1085" s="8">
        <f t="shared" si="163"/>
        <v>16.5</v>
      </c>
      <c r="Q1085" s="9">
        <f t="shared" si="164"/>
        <v>34.475000000000001</v>
      </c>
      <c r="R1085" s="9">
        <f t="shared" si="165"/>
        <v>35.625</v>
      </c>
      <c r="S1085" s="9">
        <f t="shared" si="166"/>
        <v>30.425000000000001</v>
      </c>
      <c r="T1085" s="9">
        <f t="shared" si="167"/>
        <v>34.125</v>
      </c>
      <c r="U1085" s="8">
        <f t="shared" si="168"/>
        <v>33.508333333333333</v>
      </c>
      <c r="V1085" s="8">
        <f t="shared" si="169"/>
        <v>33.662499999999994</v>
      </c>
    </row>
    <row r="1086" spans="1:22" ht="13.5" x14ac:dyDescent="0.25">
      <c r="A1086" s="3">
        <f>RSI!A1086</f>
        <v>43588</v>
      </c>
      <c r="B1086" s="2">
        <f>RSI!B1086</f>
        <v>8.0254999999999992</v>
      </c>
      <c r="C1086" s="2">
        <f>RSI!I1086</f>
        <v>42.844005498683316</v>
      </c>
      <c r="D1086" s="2">
        <f>MACD!E1086</f>
        <v>-3.3783131140367573E-2</v>
      </c>
      <c r="E1086" s="2">
        <f>MACD!F1086</f>
        <v>-3.8707343016974247E-2</v>
      </c>
      <c r="F1086" s="2">
        <f>'Moving Avg'!D1086</f>
        <v>8.0472599999999996</v>
      </c>
      <c r="G1086" s="2">
        <f>'Moving Avg'!F1086</f>
        <v>8.0152999999999999</v>
      </c>
      <c r="H1086" s="2">
        <f>'Moving Avg'!G1086</f>
        <v>8.0820760000000025</v>
      </c>
      <c r="I1086" s="2">
        <f>'Moving Avg'!H1086</f>
        <v>8.0119630000000086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16.5</v>
      </c>
      <c r="Q1086" s="9">
        <f t="shared" si="164"/>
        <v>18.725000000000001</v>
      </c>
      <c r="R1086" s="9">
        <f t="shared" si="165"/>
        <v>26.625</v>
      </c>
      <c r="S1086" s="9">
        <f t="shared" si="166"/>
        <v>23.675000000000001</v>
      </c>
      <c r="T1086" s="9">
        <f t="shared" si="167"/>
        <v>22.875</v>
      </c>
      <c r="U1086" s="8">
        <f t="shared" si="168"/>
        <v>23.008333333333336</v>
      </c>
      <c r="V1086" s="8">
        <f t="shared" si="169"/>
        <v>22.975000000000001</v>
      </c>
    </row>
    <row r="1087" spans="1:22" ht="13.5" x14ac:dyDescent="0.25">
      <c r="A1087" s="3">
        <f>RSI!A1087</f>
        <v>43591</v>
      </c>
      <c r="B1087" s="2">
        <f>RSI!B1087</f>
        <v>8.0187000000000008</v>
      </c>
      <c r="C1087" s="2">
        <f>RSI!I1087</f>
        <v>41.585737740588037</v>
      </c>
      <c r="D1087" s="2">
        <f>MACD!E1087</f>
        <v>-1.8035691332432435E-2</v>
      </c>
      <c r="E1087" s="2">
        <f>MACD!F1087</f>
        <v>-3.4573012680065886E-2</v>
      </c>
      <c r="F1087" s="2">
        <f>'Moving Avg'!D1087</f>
        <v>8.0350199999999994</v>
      </c>
      <c r="G1087" s="2">
        <f>'Moving Avg'!F1087</f>
        <v>8.0217599999999987</v>
      </c>
      <c r="H1087" s="2">
        <f>'Moving Avg'!G1087</f>
        <v>8.080580000000003</v>
      </c>
      <c r="I1087" s="2">
        <f>'Moving Avg'!H1087</f>
        <v>8.0124330000000104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16.5</v>
      </c>
      <c r="Q1087" s="9">
        <f t="shared" si="164"/>
        <v>18.725000000000001</v>
      </c>
      <c r="R1087" s="9">
        <f t="shared" si="165"/>
        <v>26.625</v>
      </c>
      <c r="S1087" s="9">
        <f t="shared" si="166"/>
        <v>23.675000000000001</v>
      </c>
      <c r="T1087" s="9">
        <f t="shared" si="167"/>
        <v>22.875</v>
      </c>
      <c r="U1087" s="8">
        <f t="shared" si="168"/>
        <v>23.008333333333336</v>
      </c>
      <c r="V1087" s="8">
        <f t="shared" si="169"/>
        <v>22.975000000000001</v>
      </c>
    </row>
    <row r="1088" spans="1:22" ht="13.5" x14ac:dyDescent="0.25">
      <c r="A1088" s="3">
        <f>RSI!A1088</f>
        <v>43592</v>
      </c>
      <c r="B1088" s="2">
        <f>RSI!B1088</f>
        <v>8.0119000000000007</v>
      </c>
      <c r="C1088" s="2">
        <f>RSI!I1088</f>
        <v>40.310799643543554</v>
      </c>
      <c r="D1088" s="2">
        <f>MACD!E1088</f>
        <v>-6.0736152284093237E-3</v>
      </c>
      <c r="E1088" s="2">
        <f>MACD!F1088</f>
        <v>-2.8873133189734574E-2</v>
      </c>
      <c r="F1088" s="2">
        <f>'Moving Avg'!D1088</f>
        <v>8.0214200000000009</v>
      </c>
      <c r="G1088" s="2">
        <f>'Moving Avg'!F1088</f>
        <v>8.0275399999999983</v>
      </c>
      <c r="H1088" s="2">
        <f>'Moving Avg'!G1088</f>
        <v>8.0789480000000022</v>
      </c>
      <c r="I1088" s="2">
        <f>'Moving Avg'!H1088</f>
        <v>8.0128690000000109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16.5</v>
      </c>
      <c r="Q1088" s="9">
        <f t="shared" si="164"/>
        <v>18.725000000000001</v>
      </c>
      <c r="R1088" s="9">
        <f t="shared" si="165"/>
        <v>26.625</v>
      </c>
      <c r="S1088" s="9">
        <f t="shared" si="166"/>
        <v>23.675000000000001</v>
      </c>
      <c r="T1088" s="9">
        <f t="shared" si="167"/>
        <v>22.875</v>
      </c>
      <c r="U1088" s="8">
        <f t="shared" si="168"/>
        <v>23.008333333333336</v>
      </c>
      <c r="V1088" s="8">
        <f t="shared" si="169"/>
        <v>22.975000000000001</v>
      </c>
    </row>
    <row r="1089" spans="1:22" ht="13.5" x14ac:dyDescent="0.25">
      <c r="A1089" s="3">
        <f>RSI!A1089</f>
        <v>43593</v>
      </c>
      <c r="B1089" s="2">
        <f>RSI!B1089</f>
        <v>7.9983000000000004</v>
      </c>
      <c r="C1089" s="2">
        <f>RSI!I1089</f>
        <v>37.813847408449654</v>
      </c>
      <c r="D1089" s="2">
        <f>MACD!E1089</f>
        <v>5.3049186448657082E-3</v>
      </c>
      <c r="E1089" s="2">
        <f>MACD!F1089</f>
        <v>-2.2037522822814522E-2</v>
      </c>
      <c r="F1089" s="2">
        <f>'Moving Avg'!D1089</f>
        <v>8.015979999999999</v>
      </c>
      <c r="G1089" s="2">
        <f>'Moving Avg'!F1089</f>
        <v>8.0326399999999989</v>
      </c>
      <c r="H1089" s="2">
        <f>'Moving Avg'!G1089</f>
        <v>8.0770440000000026</v>
      </c>
      <c r="I1089" s="2">
        <f>'Moving Avg'!H1089</f>
        <v>8.0131080000000114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16.5</v>
      </c>
      <c r="Q1089" s="9">
        <f t="shared" si="164"/>
        <v>18.725000000000001</v>
      </c>
      <c r="R1089" s="9">
        <f t="shared" si="165"/>
        <v>26.625</v>
      </c>
      <c r="S1089" s="9">
        <f t="shared" si="166"/>
        <v>23.675000000000001</v>
      </c>
      <c r="T1089" s="9">
        <f t="shared" si="167"/>
        <v>22.875</v>
      </c>
      <c r="U1089" s="8">
        <f t="shared" si="168"/>
        <v>23.008333333333336</v>
      </c>
      <c r="V1089" s="8">
        <f t="shared" si="169"/>
        <v>22.975000000000001</v>
      </c>
    </row>
    <row r="1090" spans="1:22" ht="13.5" x14ac:dyDescent="0.25">
      <c r="A1090" s="3">
        <f>RSI!A1090</f>
        <v>43594</v>
      </c>
      <c r="B1090" s="2">
        <f>RSI!B1090</f>
        <v>7.9574999999999996</v>
      </c>
      <c r="C1090" s="2">
        <f>RSI!I1090</f>
        <v>31.508337067714749</v>
      </c>
      <c r="D1090" s="2">
        <f>MACD!E1090</f>
        <v>1.7220238133672794E-2</v>
      </c>
      <c r="E1090" s="2">
        <f>MACD!F1090</f>
        <v>-1.418597063151706E-2</v>
      </c>
      <c r="F1090" s="2">
        <f>'Moving Avg'!D1090</f>
        <v>8.0023799999999987</v>
      </c>
      <c r="G1090" s="2">
        <f>'Moving Avg'!F1090</f>
        <v>8.0357000000000003</v>
      </c>
      <c r="H1090" s="2">
        <f>'Moving Avg'!G1090</f>
        <v>8.0743240000000043</v>
      </c>
      <c r="I1090" s="2">
        <f>'Moving Avg'!H1090</f>
        <v>8.0134330000000098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11.225</v>
      </c>
      <c r="R1090" s="9">
        <f t="shared" si="165"/>
        <v>9.125</v>
      </c>
      <c r="S1090" s="9">
        <f t="shared" si="166"/>
        <v>11.175000000000001</v>
      </c>
      <c r="T1090" s="9">
        <f t="shared" si="167"/>
        <v>10.375</v>
      </c>
      <c r="U1090" s="8">
        <f t="shared" si="168"/>
        <v>10.508333333333335</v>
      </c>
      <c r="V1090" s="8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7.8895</v>
      </c>
      <c r="C1091" s="2">
        <f>RSI!I1091</f>
        <v>24.250290460573837</v>
      </c>
      <c r="D1091" s="2">
        <f>MACD!E1091</f>
        <v>3.2868762084918401E-2</v>
      </c>
      <c r="E1091" s="2">
        <f>MACD!F1091</f>
        <v>-4.7750240882299677E-3</v>
      </c>
      <c r="F1091" s="2">
        <f>'Moving Avg'!D1091</f>
        <v>7.9751799999999999</v>
      </c>
      <c r="G1091" s="2">
        <f>'Moving Avg'!F1091</f>
        <v>8.0353600000000007</v>
      </c>
      <c r="H1091" s="2">
        <f>'Moving Avg'!G1091</f>
        <v>8.0703800000000019</v>
      </c>
      <c r="I1091" s="2">
        <f>'Moving Avg'!H1091</f>
        <v>8.0130960000000115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7.8895</v>
      </c>
      <c r="C1092" s="2">
        <f>RSI!I1092</f>
        <v>24.250290460573837</v>
      </c>
      <c r="D1092" s="2">
        <f>MACD!E1092</f>
        <v>4.595556846170723E-2</v>
      </c>
      <c r="E1092" s="2">
        <f>MACD!F1092</f>
        <v>5.3710944217574726E-3</v>
      </c>
      <c r="F1092" s="2">
        <f>'Moving Avg'!D1092</f>
        <v>7.9493399999999994</v>
      </c>
      <c r="G1092" s="2">
        <f>'Moving Avg'!F1092</f>
        <v>8.0350199999999994</v>
      </c>
      <c r="H1092" s="2">
        <f>'Moving Avg'!G1092</f>
        <v>8.0664360000000013</v>
      </c>
      <c r="I1092" s="2">
        <f>'Moving Avg'!H1092</f>
        <v>8.0127910000000107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50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19.975000000000001</v>
      </c>
      <c r="R1092" s="9">
        <f t="shared" si="175"/>
        <v>14.125</v>
      </c>
      <c r="S1092" s="9">
        <f t="shared" si="176"/>
        <v>14.925000000000001</v>
      </c>
      <c r="T1092" s="9">
        <f t="shared" si="177"/>
        <v>16.625</v>
      </c>
      <c r="U1092" s="8">
        <f t="shared" si="178"/>
        <v>16.341666666666669</v>
      </c>
      <c r="V1092" s="8">
        <f t="shared" si="179"/>
        <v>16.412500000000001</v>
      </c>
    </row>
    <row r="1093" spans="1:22" ht="13.5" x14ac:dyDescent="0.25">
      <c r="A1093" s="3">
        <f>RSI!A1093</f>
        <v>43599</v>
      </c>
      <c r="B1093" s="2">
        <f>RSI!B1093</f>
        <v>7.8895</v>
      </c>
      <c r="C1093" s="2">
        <f>RSI!I1093</f>
        <v>24.250290460573837</v>
      </c>
      <c r="D1093" s="2">
        <f>MACD!E1093</f>
        <v>5.7854854728859095E-2</v>
      </c>
      <c r="E1093" s="2">
        <f>MACD!F1093</f>
        <v>1.5867846483177798E-2</v>
      </c>
      <c r="F1093" s="2">
        <f>'Moving Avg'!D1093</f>
        <v>7.9248599999999998</v>
      </c>
      <c r="G1093" s="2">
        <f>'Moving Avg'!F1093</f>
        <v>8.0333199999999998</v>
      </c>
      <c r="H1093" s="2">
        <f>'Moving Avg'!G1093</f>
        <v>8.0624920000000024</v>
      </c>
      <c r="I1093" s="2">
        <f>'Moving Avg'!H1093</f>
        <v>8.0124860000000115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50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19.975000000000001</v>
      </c>
      <c r="R1093" s="9">
        <f t="shared" si="175"/>
        <v>14.125</v>
      </c>
      <c r="S1093" s="9">
        <f t="shared" si="176"/>
        <v>14.925000000000001</v>
      </c>
      <c r="T1093" s="9">
        <f t="shared" si="177"/>
        <v>16.625</v>
      </c>
      <c r="U1093" s="8">
        <f t="shared" si="178"/>
        <v>16.341666666666669</v>
      </c>
      <c r="V1093" s="8">
        <f t="shared" si="179"/>
        <v>16.412500000000001</v>
      </c>
    </row>
    <row r="1094" spans="1:22" ht="13.5" x14ac:dyDescent="0.25">
      <c r="A1094" s="3">
        <f>RSI!A1094</f>
        <v>43600</v>
      </c>
      <c r="B1094" s="2">
        <f>RSI!B1094</f>
        <v>7.9574999999999996</v>
      </c>
      <c r="C1094" s="2">
        <f>RSI!I1094</f>
        <v>41.174668065764926</v>
      </c>
      <c r="D1094" s="2">
        <f>MACD!E1094</f>
        <v>5.5281875539545666E-2</v>
      </c>
      <c r="E1094" s="2">
        <f>MACD!F1094</f>
        <v>2.375065229445137E-2</v>
      </c>
      <c r="F1094" s="2">
        <f>'Moving Avg'!D1094</f>
        <v>7.9167000000000005</v>
      </c>
      <c r="G1094" s="2">
        <f>'Moving Avg'!F1094</f>
        <v>8.0258399999999988</v>
      </c>
      <c r="H1094" s="2">
        <f>'Moving Avg'!G1094</f>
        <v>8.0586840000000013</v>
      </c>
      <c r="I1094" s="2">
        <f>'Moving Avg'!H1094</f>
        <v>8.0126500000000114</v>
      </c>
      <c r="J1094" s="6" t="str">
        <f>OBV!F1094</f>
        <v>BEARISH</v>
      </c>
      <c r="K1094" s="6" t="str">
        <f>OBV!G1094</f>
        <v>NEUTRAL</v>
      </c>
      <c r="L1094" s="6" t="str">
        <f>OBV!H1094</f>
        <v>CONFIRMED BEARISH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16.5</v>
      </c>
      <c r="Q1094" s="9">
        <f t="shared" si="174"/>
        <v>11.225</v>
      </c>
      <c r="R1094" s="9">
        <f t="shared" si="175"/>
        <v>9.125</v>
      </c>
      <c r="S1094" s="9">
        <f t="shared" si="176"/>
        <v>11.175000000000001</v>
      </c>
      <c r="T1094" s="9">
        <f t="shared" si="177"/>
        <v>10.375</v>
      </c>
      <c r="U1094" s="8">
        <f t="shared" si="178"/>
        <v>10.508333333333335</v>
      </c>
      <c r="V1094" s="8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7.9439000000000002</v>
      </c>
      <c r="C1095" s="2">
        <f>RSI!I1095</f>
        <v>39.284220842408423</v>
      </c>
      <c r="D1095" s="2">
        <f>MACD!E1095</f>
        <v>5.4418351952026711E-2</v>
      </c>
      <c r="E1095" s="2">
        <f>MACD!F1095</f>
        <v>2.9884192225966444E-2</v>
      </c>
      <c r="F1095" s="2">
        <f>'Moving Avg'!D1095</f>
        <v>7.9139800000000005</v>
      </c>
      <c r="G1095" s="2">
        <f>'Moving Avg'!F1095</f>
        <v>8.0176800000000004</v>
      </c>
      <c r="H1095" s="2">
        <f>'Moving Avg'!G1095</f>
        <v>8.0550120000000014</v>
      </c>
      <c r="I1095" s="2">
        <f>'Moving Avg'!H1095</f>
        <v>8.0115620000000121</v>
      </c>
      <c r="J1095" s="6" t="str">
        <f>OBV!F1095</f>
        <v>BEARISH</v>
      </c>
      <c r="K1095" s="6" t="str">
        <f>OBV!G1095</f>
        <v>NEUTRAL</v>
      </c>
      <c r="L1095" s="6" t="str">
        <f>OBV!H1095</f>
        <v>CONFIRMED BEARISH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16.5</v>
      </c>
      <c r="Q1095" s="9">
        <f t="shared" si="174"/>
        <v>11.225</v>
      </c>
      <c r="R1095" s="9">
        <f t="shared" si="175"/>
        <v>9.125</v>
      </c>
      <c r="S1095" s="9">
        <f t="shared" si="176"/>
        <v>11.175000000000001</v>
      </c>
      <c r="T1095" s="9">
        <f t="shared" si="177"/>
        <v>10.375</v>
      </c>
      <c r="U1095" s="8">
        <f t="shared" si="178"/>
        <v>10.508333333333335</v>
      </c>
      <c r="V1095" s="8">
        <f t="shared" si="179"/>
        <v>10.475000000000001</v>
      </c>
    </row>
    <row r="1096" spans="1:22" ht="13.5" x14ac:dyDescent="0.25">
      <c r="A1096" s="3">
        <f>RSI!A1096</f>
        <v>43602</v>
      </c>
      <c r="B1096" s="2">
        <f>RSI!B1096</f>
        <v>7.7534999999999998</v>
      </c>
      <c r="C1096" s="2">
        <f>RSI!I1096</f>
        <v>23.21453998206465</v>
      </c>
      <c r="D1096" s="2">
        <f>MACD!E1096</f>
        <v>6.8155268207366504E-2</v>
      </c>
      <c r="E1096" s="2">
        <f>MACD!F1096</f>
        <v>3.7538407422246456E-2</v>
      </c>
      <c r="F1096" s="2">
        <f>'Moving Avg'!D1096</f>
        <v>7.8867799999999999</v>
      </c>
      <c r="G1096" s="2">
        <f>'Moving Avg'!F1096</f>
        <v>8.0006799999999991</v>
      </c>
      <c r="H1096" s="2">
        <f>'Moving Avg'!G1096</f>
        <v>8.0475320000000004</v>
      </c>
      <c r="I1096" s="2">
        <f>'Moving Avg'!H1096</f>
        <v>8.0095220000000111</v>
      </c>
      <c r="J1096" s="6" t="str">
        <f>OBV!F1096</f>
        <v>BULLISH</v>
      </c>
      <c r="K1096" s="6" t="str">
        <f>OBV!G1096</f>
        <v>NEUTRAL</v>
      </c>
      <c r="L1096" s="6" t="str">
        <f>OBV!H1096</f>
        <v>BULLISH DIVERGENCE</v>
      </c>
      <c r="M1096" s="8">
        <f t="shared" si="170"/>
        <v>50</v>
      </c>
      <c r="N1096" s="8">
        <f t="shared" si="171"/>
        <v>0</v>
      </c>
      <c r="O1096" s="8">
        <f t="shared" si="172"/>
        <v>0</v>
      </c>
      <c r="P1096" s="8">
        <f t="shared" si="173"/>
        <v>66.5</v>
      </c>
      <c r="Q1096" s="9">
        <f t="shared" si="174"/>
        <v>27.475000000000001</v>
      </c>
      <c r="R1096" s="9">
        <f t="shared" si="175"/>
        <v>26.625</v>
      </c>
      <c r="S1096" s="9">
        <f t="shared" si="176"/>
        <v>37.424999999999997</v>
      </c>
      <c r="T1096" s="9">
        <f t="shared" si="177"/>
        <v>29.125</v>
      </c>
      <c r="U1096" s="8">
        <f t="shared" si="178"/>
        <v>30.508333333333336</v>
      </c>
      <c r="V1096" s="8">
        <f t="shared" si="179"/>
        <v>30.162500000000001</v>
      </c>
    </row>
    <row r="1097" spans="1:22" ht="13.5" x14ac:dyDescent="0.25">
      <c r="A1097" s="3">
        <f>RSI!A1097</f>
        <v>43605</v>
      </c>
      <c r="B1097" s="2">
        <f>RSI!B1097</f>
        <v>7.7534999999999998</v>
      </c>
      <c r="C1097" s="2">
        <f>RSI!I1097</f>
        <v>23.21453998206465</v>
      </c>
      <c r="D1097" s="2">
        <f>MACD!E1097</f>
        <v>8.0194672473432149E-2</v>
      </c>
      <c r="E1097" s="2">
        <f>MACD!F1097</f>
        <v>4.6069660432483603E-2</v>
      </c>
      <c r="F1097" s="2">
        <f>'Moving Avg'!D1097</f>
        <v>7.8595799999999993</v>
      </c>
      <c r="G1097" s="2">
        <f>'Moving Avg'!F1097</f>
        <v>7.9830000000000014</v>
      </c>
      <c r="H1097" s="2">
        <f>'Moving Avg'!G1097</f>
        <v>8.0395080000000014</v>
      </c>
      <c r="I1097" s="2">
        <f>'Moving Avg'!H1097</f>
        <v>8.0077200000000115</v>
      </c>
      <c r="J1097" s="6" t="str">
        <f>OBV!F1097</f>
        <v>BULLISH</v>
      </c>
      <c r="K1097" s="6" t="str">
        <f>OBV!G1097</f>
        <v>NEUTRAL</v>
      </c>
      <c r="L1097" s="6" t="str">
        <f>OBV!H1097</f>
        <v>BULLISH DIVERGENCE</v>
      </c>
      <c r="M1097" s="8">
        <f t="shared" si="170"/>
        <v>50</v>
      </c>
      <c r="N1097" s="8">
        <f t="shared" si="171"/>
        <v>0</v>
      </c>
      <c r="O1097" s="8">
        <f t="shared" si="172"/>
        <v>0</v>
      </c>
      <c r="P1097" s="8">
        <f t="shared" si="173"/>
        <v>66.5</v>
      </c>
      <c r="Q1097" s="9">
        <f t="shared" si="174"/>
        <v>27.475000000000001</v>
      </c>
      <c r="R1097" s="9">
        <f t="shared" si="175"/>
        <v>26.625</v>
      </c>
      <c r="S1097" s="9">
        <f t="shared" si="176"/>
        <v>37.424999999999997</v>
      </c>
      <c r="T1097" s="9">
        <f t="shared" si="177"/>
        <v>29.125</v>
      </c>
      <c r="U1097" s="8">
        <f t="shared" si="178"/>
        <v>30.508333333333336</v>
      </c>
      <c r="V1097" s="8">
        <f t="shared" si="179"/>
        <v>30.162500000000001</v>
      </c>
    </row>
    <row r="1098" spans="1:22" ht="13.5" x14ac:dyDescent="0.25">
      <c r="A1098" s="3">
        <f>RSI!A1098</f>
        <v>43606</v>
      </c>
      <c r="B1098" s="2">
        <f>RSI!B1098</f>
        <v>7.7534999999999998</v>
      </c>
      <c r="C1098" s="2">
        <f>RSI!I1098</f>
        <v>23.21453998206465</v>
      </c>
      <c r="D1098" s="2">
        <f>MACD!E1098</f>
        <v>9.0689423138031522E-2</v>
      </c>
      <c r="E1098" s="2">
        <f>MACD!F1098</f>
        <v>5.4993612973593189E-2</v>
      </c>
      <c r="F1098" s="2">
        <f>'Moving Avg'!D1098</f>
        <v>7.8323799999999988</v>
      </c>
      <c r="G1098" s="2">
        <f>'Moving Avg'!F1098</f>
        <v>7.9660000000000011</v>
      </c>
      <c r="H1098" s="2">
        <f>'Moving Avg'!G1098</f>
        <v>8.031483999999999</v>
      </c>
      <c r="I1098" s="2">
        <f>'Moving Avg'!H1098</f>
        <v>8.0067000000000128</v>
      </c>
      <c r="J1098" s="6" t="str">
        <f>OBV!F1098</f>
        <v>BULLISH</v>
      </c>
      <c r="K1098" s="6" t="str">
        <f>OBV!G1098</f>
        <v>NEUTRAL</v>
      </c>
      <c r="L1098" s="6" t="str">
        <f>OBV!H1098</f>
        <v>BULLISH DIVERGENCE</v>
      </c>
      <c r="M1098" s="8">
        <f t="shared" si="170"/>
        <v>50</v>
      </c>
      <c r="N1098" s="8">
        <f t="shared" si="171"/>
        <v>0</v>
      </c>
      <c r="O1098" s="8">
        <f t="shared" si="172"/>
        <v>0</v>
      </c>
      <c r="P1098" s="8">
        <f t="shared" si="173"/>
        <v>66.5</v>
      </c>
      <c r="Q1098" s="9">
        <f t="shared" si="174"/>
        <v>27.475000000000001</v>
      </c>
      <c r="R1098" s="9">
        <f t="shared" si="175"/>
        <v>26.625</v>
      </c>
      <c r="S1098" s="9">
        <f t="shared" si="176"/>
        <v>37.424999999999997</v>
      </c>
      <c r="T1098" s="9">
        <f t="shared" si="177"/>
        <v>29.125</v>
      </c>
      <c r="U1098" s="8">
        <f t="shared" si="178"/>
        <v>30.508333333333336</v>
      </c>
      <c r="V1098" s="8">
        <f t="shared" si="179"/>
        <v>30.162500000000001</v>
      </c>
    </row>
    <row r="1099" spans="1:22" ht="13.5" x14ac:dyDescent="0.25">
      <c r="A1099" s="3">
        <f>RSI!A1099</f>
        <v>43607</v>
      </c>
      <c r="B1099" s="2">
        <f>RSI!B1099</f>
        <v>7.7534999999999998</v>
      </c>
      <c r="C1099" s="2">
        <f>RSI!I1099</f>
        <v>23.21453998206465</v>
      </c>
      <c r="D1099" s="2">
        <f>MACD!E1099</f>
        <v>9.8730730090204055E-2</v>
      </c>
      <c r="E1099" s="2">
        <f>MACD!F1099</f>
        <v>6.3741036396915363E-2</v>
      </c>
      <c r="F1099" s="2">
        <f>'Moving Avg'!D1099</f>
        <v>7.7915800000000006</v>
      </c>
      <c r="G1099" s="2">
        <f>'Moving Avg'!F1099</f>
        <v>7.9489999999999998</v>
      </c>
      <c r="H1099" s="2">
        <f>'Moving Avg'!G1099</f>
        <v>8.02346</v>
      </c>
      <c r="I1099" s="2">
        <f>'Moving Avg'!H1099</f>
        <v>8.0050680000000121</v>
      </c>
      <c r="J1099" s="6" t="str">
        <f>OBV!F1099</f>
        <v>BEARISH</v>
      </c>
      <c r="K1099" s="6" t="str">
        <f>OBV!G1099</f>
        <v>NEUTRAL</v>
      </c>
      <c r="L1099" s="6" t="str">
        <f>OBV!H1099</f>
        <v>CONFIRMED BEARISH</v>
      </c>
      <c r="M1099" s="8">
        <f t="shared" si="170"/>
        <v>50</v>
      </c>
      <c r="N1099" s="8">
        <f t="shared" si="171"/>
        <v>0</v>
      </c>
      <c r="O1099" s="8">
        <f t="shared" si="172"/>
        <v>0</v>
      </c>
      <c r="P1099" s="8">
        <f t="shared" si="173"/>
        <v>16.5</v>
      </c>
      <c r="Q1099" s="9">
        <f t="shared" si="174"/>
        <v>19.975000000000001</v>
      </c>
      <c r="R1099" s="9">
        <f t="shared" si="175"/>
        <v>14.125</v>
      </c>
      <c r="S1099" s="9">
        <f t="shared" si="176"/>
        <v>14.925000000000001</v>
      </c>
      <c r="T1099" s="9">
        <f t="shared" si="177"/>
        <v>16.625</v>
      </c>
      <c r="U1099" s="8">
        <f t="shared" si="178"/>
        <v>16.341666666666669</v>
      </c>
      <c r="V1099" s="8">
        <f t="shared" si="179"/>
        <v>16.412500000000001</v>
      </c>
    </row>
    <row r="1100" spans="1:22" ht="13.5" x14ac:dyDescent="0.25">
      <c r="A1100" s="3">
        <f>RSI!A1100</f>
        <v>43608</v>
      </c>
      <c r="B1100" s="2">
        <f>RSI!B1100</f>
        <v>7.7534999999999998</v>
      </c>
      <c r="C1100" s="2">
        <f>RSI!I1100</f>
        <v>23.21453998206465</v>
      </c>
      <c r="D1100" s="2">
        <f>MACD!E1100</f>
        <v>0.1004185833423028</v>
      </c>
      <c r="E1100" s="2">
        <f>MACD!F1100</f>
        <v>7.1076545785992859E-2</v>
      </c>
      <c r="F1100" s="2">
        <f>'Moving Avg'!D1100</f>
        <v>7.7534999999999998</v>
      </c>
      <c r="G1100" s="2">
        <f>'Moving Avg'!F1100</f>
        <v>7.9323400000000008</v>
      </c>
      <c r="H1100" s="2">
        <f>'Moving Avg'!G1100</f>
        <v>8.0154359999999993</v>
      </c>
      <c r="I1100" s="2">
        <f>'Moving Avg'!H1100</f>
        <v>8.003708000000012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50</v>
      </c>
      <c r="N1100" s="8">
        <f t="shared" si="171"/>
        <v>0</v>
      </c>
      <c r="O1100" s="8">
        <f t="shared" si="172"/>
        <v>0</v>
      </c>
      <c r="P1100" s="8">
        <f t="shared" si="173"/>
        <v>16.5</v>
      </c>
      <c r="Q1100" s="9">
        <f t="shared" si="174"/>
        <v>19.975000000000001</v>
      </c>
      <c r="R1100" s="9">
        <f t="shared" si="175"/>
        <v>14.125</v>
      </c>
      <c r="S1100" s="9">
        <f t="shared" si="176"/>
        <v>14.925000000000001</v>
      </c>
      <c r="T1100" s="9">
        <f t="shared" si="177"/>
        <v>16.625</v>
      </c>
      <c r="U1100" s="8">
        <f t="shared" si="178"/>
        <v>16.341666666666669</v>
      </c>
      <c r="V1100" s="8">
        <f t="shared" si="179"/>
        <v>16.412500000000001</v>
      </c>
    </row>
    <row r="1101" spans="1:22" ht="13.5" x14ac:dyDescent="0.25">
      <c r="A1101" s="3">
        <f>RSI!A1101</f>
        <v>43609</v>
      </c>
      <c r="B1101" s="2">
        <f>RSI!B1101</f>
        <v>7.7534999999999998</v>
      </c>
      <c r="C1101" s="2">
        <f>RSI!I1101</f>
        <v>23.214539982064665</v>
      </c>
      <c r="D1101" s="2">
        <f>MACD!E1101</f>
        <v>9.2459852034490808E-2</v>
      </c>
      <c r="E1101" s="2">
        <f>MACD!F1101</f>
        <v>7.5353207035692454E-2</v>
      </c>
      <c r="F1101" s="2">
        <f>'Moving Avg'!D1101</f>
        <v>7.7534999999999998</v>
      </c>
      <c r="G1101" s="2">
        <f>'Moving Avg'!F1101</f>
        <v>7.91568</v>
      </c>
      <c r="H1101" s="2">
        <f>'Moving Avg'!G1101</f>
        <v>8.0074119999999969</v>
      </c>
      <c r="I1101" s="2">
        <f>'Moving Avg'!H1101</f>
        <v>8.0020420000000119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50</v>
      </c>
      <c r="N1101" s="8">
        <f t="shared" si="171"/>
        <v>0</v>
      </c>
      <c r="O1101" s="8">
        <f t="shared" si="172"/>
        <v>0</v>
      </c>
      <c r="P1101" s="8">
        <f t="shared" si="173"/>
        <v>33</v>
      </c>
      <c r="Q1101" s="9">
        <f t="shared" si="174"/>
        <v>22.45</v>
      </c>
      <c r="R1101" s="9">
        <f t="shared" si="175"/>
        <v>18.25</v>
      </c>
      <c r="S1101" s="9">
        <f t="shared" si="176"/>
        <v>22.35</v>
      </c>
      <c r="T1101" s="9">
        <f t="shared" si="177"/>
        <v>20.75</v>
      </c>
      <c r="U1101" s="8">
        <f t="shared" si="178"/>
        <v>21.016666666666669</v>
      </c>
      <c r="V1101" s="8">
        <f t="shared" si="179"/>
        <v>20.950000000000003</v>
      </c>
    </row>
    <row r="1102" spans="1:22" ht="13.5" x14ac:dyDescent="0.25">
      <c r="A1102" s="3">
        <f>RSI!A1102</f>
        <v>43612</v>
      </c>
      <c r="B1102" s="2">
        <f>RSI!B1102</f>
        <v>7.9439000000000002</v>
      </c>
      <c r="C1102" s="2">
        <f>RSI!I1102</f>
        <v>53.125647330523769</v>
      </c>
      <c r="D1102" s="2">
        <f>MACD!E1102</f>
        <v>7.261685910632476E-2</v>
      </c>
      <c r="E1102" s="2">
        <f>MACD!F1102</f>
        <v>7.4805937449818921E-2</v>
      </c>
      <c r="F1102" s="2">
        <f>'Moving Avg'!D1102</f>
        <v>7.7915800000000006</v>
      </c>
      <c r="G1102" s="2">
        <f>'Moving Avg'!F1102</f>
        <v>7.9088800000000008</v>
      </c>
      <c r="H1102" s="2">
        <f>'Moving Avg'!G1102</f>
        <v>8.0033319999999986</v>
      </c>
      <c r="I1102" s="2">
        <f>'Moving Avg'!H1102</f>
        <v>8.0012940000000121</v>
      </c>
      <c r="J1102" s="6" t="str">
        <f>OBV!F1102</f>
        <v>BULLISH</v>
      </c>
      <c r="K1102" s="6" t="str">
        <f>OBV!G1102</f>
        <v>NEUTRAL</v>
      </c>
      <c r="L1102" s="6" t="str">
        <f>OBV!H1102</f>
        <v>CONFIRMED BULLISH</v>
      </c>
      <c r="M1102" s="8">
        <f t="shared" si="170"/>
        <v>25</v>
      </c>
      <c r="N1102" s="8">
        <f t="shared" si="171"/>
        <v>45</v>
      </c>
      <c r="O1102" s="8">
        <f t="shared" si="172"/>
        <v>0</v>
      </c>
      <c r="P1102" s="8">
        <f t="shared" si="173"/>
        <v>83.5</v>
      </c>
      <c r="Q1102" s="9">
        <f t="shared" si="174"/>
        <v>37.024999999999999</v>
      </c>
      <c r="R1102" s="9">
        <f t="shared" si="175"/>
        <v>34.875</v>
      </c>
      <c r="S1102" s="9">
        <f t="shared" si="176"/>
        <v>48.075000000000003</v>
      </c>
      <c r="T1102" s="9">
        <f t="shared" si="177"/>
        <v>38.375</v>
      </c>
      <c r="U1102" s="8">
        <f t="shared" si="178"/>
        <v>39.991666666666667</v>
      </c>
      <c r="V1102" s="8">
        <f t="shared" si="179"/>
        <v>39.587500000000006</v>
      </c>
    </row>
    <row r="1103" spans="1:22" ht="13.5" x14ac:dyDescent="0.25">
      <c r="A1103" s="3">
        <f>RSI!A1103</f>
        <v>43613</v>
      </c>
      <c r="B1103" s="2">
        <f>RSI!B1103</f>
        <v>7.9439000000000002</v>
      </c>
      <c r="C1103" s="2">
        <f>RSI!I1103</f>
        <v>53.125647330523769</v>
      </c>
      <c r="D1103" s="2">
        <f>MACD!E1103</f>
        <v>5.5622869101563666E-2</v>
      </c>
      <c r="E1103" s="2">
        <f>MACD!F1103</f>
        <v>7.0969323780167876E-2</v>
      </c>
      <c r="F1103" s="2">
        <f>'Moving Avg'!D1103</f>
        <v>7.8296599999999996</v>
      </c>
      <c r="G1103" s="2">
        <f>'Moving Avg'!F1103</f>
        <v>7.9020800000000007</v>
      </c>
      <c r="H1103" s="2">
        <f>'Moving Avg'!G1103</f>
        <v>7.9992519999999967</v>
      </c>
      <c r="I1103" s="2">
        <f>'Moving Avg'!H1103</f>
        <v>8.0006480000000106</v>
      </c>
      <c r="J1103" s="6" t="str">
        <f>OBV!F1103</f>
        <v>BULLISH</v>
      </c>
      <c r="K1103" s="6" t="str">
        <f>OBV!G1103</f>
        <v>NEUTRAL</v>
      </c>
      <c r="L1103" s="6" t="str">
        <f>OBV!H1103</f>
        <v>CONFIRMED BULLISH</v>
      </c>
      <c r="M1103" s="8">
        <f t="shared" si="170"/>
        <v>25</v>
      </c>
      <c r="N1103" s="8">
        <f t="shared" si="171"/>
        <v>45</v>
      </c>
      <c r="O1103" s="8">
        <f t="shared" si="172"/>
        <v>0</v>
      </c>
      <c r="P1103" s="8">
        <f t="shared" si="173"/>
        <v>83.5</v>
      </c>
      <c r="Q1103" s="9">
        <f t="shared" si="174"/>
        <v>37.024999999999999</v>
      </c>
      <c r="R1103" s="9">
        <f t="shared" si="175"/>
        <v>34.875</v>
      </c>
      <c r="S1103" s="9">
        <f t="shared" si="176"/>
        <v>48.075000000000003</v>
      </c>
      <c r="T1103" s="9">
        <f t="shared" si="177"/>
        <v>38.375</v>
      </c>
      <c r="U1103" s="8">
        <f t="shared" si="178"/>
        <v>39.991666666666667</v>
      </c>
      <c r="V1103" s="8">
        <f t="shared" si="179"/>
        <v>39.587500000000006</v>
      </c>
    </row>
    <row r="1104" spans="1:22" ht="13.5" x14ac:dyDescent="0.25">
      <c r="A1104" s="3">
        <f>RSI!A1104</f>
        <v>43614</v>
      </c>
      <c r="B1104" s="2">
        <f>RSI!B1104</f>
        <v>7.9439000000000002</v>
      </c>
      <c r="C1104" s="2">
        <f>RSI!I1104</f>
        <v>53.125647330523755</v>
      </c>
      <c r="D1104" s="2">
        <f>MACD!E1104</f>
        <v>5.1516206059638137E-2</v>
      </c>
      <c r="E1104" s="2">
        <f>MACD!F1104</f>
        <v>6.7078700236061939E-2</v>
      </c>
      <c r="F1104" s="2">
        <f>'Moving Avg'!D1104</f>
        <v>7.8677400000000004</v>
      </c>
      <c r="G1104" s="2">
        <f>'Moving Avg'!F1104</f>
        <v>7.8980000000000015</v>
      </c>
      <c r="H1104" s="2">
        <f>'Moving Avg'!G1104</f>
        <v>7.9950359999999954</v>
      </c>
      <c r="I1104" s="2">
        <f>'Moving Avg'!H1104</f>
        <v>8.0002740000000117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0</v>
      </c>
      <c r="P1104" s="8">
        <f t="shared" si="173"/>
        <v>83.5</v>
      </c>
      <c r="Q1104" s="9">
        <f t="shared" si="174"/>
        <v>37.024999999999999</v>
      </c>
      <c r="R1104" s="9">
        <f t="shared" si="175"/>
        <v>34.875</v>
      </c>
      <c r="S1104" s="9">
        <f t="shared" si="176"/>
        <v>48.075000000000003</v>
      </c>
      <c r="T1104" s="9">
        <f t="shared" si="177"/>
        <v>38.375</v>
      </c>
      <c r="U1104" s="8">
        <f t="shared" si="178"/>
        <v>39.991666666666667</v>
      </c>
      <c r="V1104" s="8">
        <f t="shared" si="179"/>
        <v>39.587500000000006</v>
      </c>
    </row>
    <row r="1105" spans="1:22" ht="13.5" x14ac:dyDescent="0.25">
      <c r="A1105" s="3">
        <f>RSI!A1105</f>
        <v>43615</v>
      </c>
      <c r="B1105" s="2">
        <f>RSI!B1105</f>
        <v>8.0254999999999992</v>
      </c>
      <c r="C1105" s="2">
        <f>RSI!I1105</f>
        <v>61.213162935364338</v>
      </c>
      <c r="D1105" s="2">
        <f>MACD!E1105</f>
        <v>3.9729889362294379E-2</v>
      </c>
      <c r="E1105" s="2">
        <f>MACD!F1105</f>
        <v>6.1608938061308433E-2</v>
      </c>
      <c r="F1105" s="2">
        <f>'Moving Avg'!D1105</f>
        <v>7.9221400000000006</v>
      </c>
      <c r="G1105" s="2">
        <f>'Moving Avg'!F1105</f>
        <v>7.8980000000000015</v>
      </c>
      <c r="H1105" s="2">
        <f>'Moving Avg'!G1105</f>
        <v>7.9924519999999974</v>
      </c>
      <c r="I1105" s="2">
        <f>'Moving Avg'!H1105</f>
        <v>8.0003420000000123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83.5</v>
      </c>
      <c r="Q1105" s="9">
        <f t="shared" si="174"/>
        <v>56.274999999999999</v>
      </c>
      <c r="R1105" s="9">
        <f t="shared" si="175"/>
        <v>45.875</v>
      </c>
      <c r="S1105" s="9">
        <f t="shared" si="176"/>
        <v>56.325000000000003</v>
      </c>
      <c r="T1105" s="9">
        <f t="shared" si="177"/>
        <v>52.125</v>
      </c>
      <c r="U1105" s="8">
        <f t="shared" si="178"/>
        <v>52.82500000000001</v>
      </c>
      <c r="V1105" s="8">
        <f t="shared" si="179"/>
        <v>52.650000000000006</v>
      </c>
    </row>
    <row r="1106" spans="1:22" ht="13.5" x14ac:dyDescent="0.25">
      <c r="A1106" s="3">
        <f>RSI!A1106</f>
        <v>43616</v>
      </c>
      <c r="B1106" s="2">
        <f>RSI!B1106</f>
        <v>8.0935000000000006</v>
      </c>
      <c r="C1106" s="2">
        <f>RSI!I1106</f>
        <v>66.413671512600615</v>
      </c>
      <c r="D1106" s="2">
        <f>MACD!E1106</f>
        <v>-5.2164258776459249E-3</v>
      </c>
      <c r="E1106" s="2">
        <f>MACD!F1106</f>
        <v>4.824386527351756E-2</v>
      </c>
      <c r="F1106" s="2">
        <f>'Moving Avg'!D1106</f>
        <v>7.9901399999999994</v>
      </c>
      <c r="G1106" s="2">
        <f>'Moving Avg'!F1106</f>
        <v>7.9014000000000006</v>
      </c>
      <c r="H1106" s="2">
        <f>'Moving Avg'!G1106</f>
        <v>7.9917719999999965</v>
      </c>
      <c r="I1106" s="2">
        <f>'Moving Avg'!H1106</f>
        <v>8.0010220000000132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83.5</v>
      </c>
      <c r="Q1106" s="9">
        <f t="shared" si="174"/>
        <v>56.274999999999999</v>
      </c>
      <c r="R1106" s="9">
        <f t="shared" si="175"/>
        <v>45.875</v>
      </c>
      <c r="S1106" s="9">
        <f t="shared" si="176"/>
        <v>56.325000000000003</v>
      </c>
      <c r="T1106" s="9">
        <f t="shared" si="177"/>
        <v>52.125</v>
      </c>
      <c r="U1106" s="8">
        <f t="shared" si="178"/>
        <v>52.82500000000001</v>
      </c>
      <c r="V1106" s="8">
        <f t="shared" si="179"/>
        <v>52.650000000000006</v>
      </c>
    </row>
    <row r="1107" spans="1:22" ht="13.5" x14ac:dyDescent="0.25">
      <c r="A1107" s="3">
        <f>RSI!A1107</f>
        <v>43619</v>
      </c>
      <c r="B1107" s="2">
        <f>RSI!B1107</f>
        <v>8.3315999999999999</v>
      </c>
      <c r="C1107" s="2">
        <f>RSI!I1107</f>
        <v>77.692215845286086</v>
      </c>
      <c r="D1107" s="2">
        <f>MACD!E1107</f>
        <v>-6.1883009887539586E-2</v>
      </c>
      <c r="E1107" s="2">
        <f>MACD!F1107</f>
        <v>2.6218490241306132E-2</v>
      </c>
      <c r="F1107" s="2">
        <f>'Moving Avg'!D1107</f>
        <v>8.0676799999999993</v>
      </c>
      <c r="G1107" s="2">
        <f>'Moving Avg'!F1107</f>
        <v>7.9170450000000017</v>
      </c>
      <c r="H1107" s="2">
        <f>'Moving Avg'!G1107</f>
        <v>7.9958539999999951</v>
      </c>
      <c r="I1107" s="2">
        <f>'Moving Avg'!H1107</f>
        <v>8.0028925000000122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  <c r="M1107" s="8">
        <f t="shared" si="170"/>
        <v>0</v>
      </c>
      <c r="N1107" s="8">
        <f t="shared" si="171"/>
        <v>100</v>
      </c>
      <c r="O1107" s="8">
        <f t="shared" si="172"/>
        <v>50</v>
      </c>
      <c r="P1107" s="8">
        <f t="shared" si="173"/>
        <v>83.5</v>
      </c>
      <c r="Q1107" s="9">
        <f t="shared" si="174"/>
        <v>55.024999999999999</v>
      </c>
      <c r="R1107" s="9">
        <f t="shared" si="175"/>
        <v>58.375</v>
      </c>
      <c r="S1107" s="9">
        <f t="shared" si="176"/>
        <v>65.075000000000003</v>
      </c>
      <c r="T1107" s="9">
        <f t="shared" si="177"/>
        <v>58.375</v>
      </c>
      <c r="U1107" s="8">
        <f t="shared" si="178"/>
        <v>59.491666666666674</v>
      </c>
      <c r="V1107" s="8">
        <f t="shared" si="179"/>
        <v>59.212500000000006</v>
      </c>
    </row>
    <row r="1108" spans="1:22" ht="13.5" x14ac:dyDescent="0.25">
      <c r="A1108" s="3">
        <f>RSI!A1108</f>
        <v>43623</v>
      </c>
      <c r="B1108" s="2">
        <f>RSI!B1108</f>
        <v>8.3315999999999999</v>
      </c>
      <c r="C1108" s="2">
        <f>RSI!I1108</f>
        <v>77.692215845286086</v>
      </c>
      <c r="D1108" s="2">
        <f>MACD!E1108</f>
        <v>-0.11216272089372392</v>
      </c>
      <c r="E1108" s="2">
        <f>MACD!F1108</f>
        <v>-1.4577519856998795E-3</v>
      </c>
      <c r="F1108" s="2">
        <f>'Moving Avg'!D1108</f>
        <v>8.1452200000000001</v>
      </c>
      <c r="G1108" s="2">
        <f>'Moving Avg'!F1108</f>
        <v>7.9330300000000022</v>
      </c>
      <c r="H1108" s="2">
        <f>'Moving Avg'!G1108</f>
        <v>7.9999359999999946</v>
      </c>
      <c r="I1108" s="2">
        <f>'Moving Avg'!H1108</f>
        <v>8.004763000000013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0</v>
      </c>
      <c r="N1108" s="8">
        <f t="shared" si="171"/>
        <v>100</v>
      </c>
      <c r="O1108" s="8">
        <f t="shared" si="172"/>
        <v>50</v>
      </c>
      <c r="P1108" s="8">
        <f t="shared" si="173"/>
        <v>83.5</v>
      </c>
      <c r="Q1108" s="9">
        <f t="shared" si="174"/>
        <v>55.024999999999999</v>
      </c>
      <c r="R1108" s="9">
        <f t="shared" si="175"/>
        <v>58.375</v>
      </c>
      <c r="S1108" s="9">
        <f t="shared" si="176"/>
        <v>65.075000000000003</v>
      </c>
      <c r="T1108" s="9">
        <f t="shared" si="177"/>
        <v>58.375</v>
      </c>
      <c r="U1108" s="8">
        <f t="shared" si="178"/>
        <v>59.491666666666674</v>
      </c>
      <c r="V1108" s="8">
        <f t="shared" si="179"/>
        <v>59.212500000000006</v>
      </c>
    </row>
    <row r="1109" spans="1:22" ht="13.5" x14ac:dyDescent="0.25">
      <c r="A1109" s="3">
        <f>RSI!A1109</f>
        <v>43626</v>
      </c>
      <c r="B1109" s="2">
        <f>RSI!B1109</f>
        <v>8.3315999999999999</v>
      </c>
      <c r="C1109" s="2">
        <f>RSI!I1109</f>
        <v>77.692215845286086</v>
      </c>
      <c r="D1109" s="2">
        <f>MACD!E1109</f>
        <v>-0.15686548340975204</v>
      </c>
      <c r="E1109" s="2">
        <f>MACD!F1109</f>
        <v>-3.253929827051031E-2</v>
      </c>
      <c r="F1109" s="2">
        <f>'Moving Avg'!D1109</f>
        <v>8.222760000000001</v>
      </c>
      <c r="G1109" s="2">
        <f>'Moving Avg'!F1109</f>
        <v>7.9496950000000011</v>
      </c>
      <c r="H1109" s="2">
        <f>'Moving Avg'!G1109</f>
        <v>8.004017999999995</v>
      </c>
      <c r="I1109" s="2">
        <f>'Moving Avg'!H1109</f>
        <v>8.0064635000000131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0</v>
      </c>
      <c r="N1109" s="8">
        <f t="shared" si="171"/>
        <v>100</v>
      </c>
      <c r="O1109" s="8">
        <f t="shared" si="172"/>
        <v>50</v>
      </c>
      <c r="P1109" s="8">
        <f t="shared" si="173"/>
        <v>83.5</v>
      </c>
      <c r="Q1109" s="9">
        <f t="shared" si="174"/>
        <v>55.024999999999999</v>
      </c>
      <c r="R1109" s="9">
        <f t="shared" si="175"/>
        <v>58.375</v>
      </c>
      <c r="S1109" s="9">
        <f t="shared" si="176"/>
        <v>65.075000000000003</v>
      </c>
      <c r="T1109" s="9">
        <f t="shared" si="177"/>
        <v>58.375</v>
      </c>
      <c r="U1109" s="8">
        <f t="shared" si="178"/>
        <v>59.491666666666674</v>
      </c>
      <c r="V1109" s="8">
        <f t="shared" si="179"/>
        <v>59.212500000000006</v>
      </c>
    </row>
    <row r="1110" spans="1:22" ht="13.5" x14ac:dyDescent="0.25">
      <c r="A1110" s="3">
        <f>RSI!A1110</f>
        <v>43627</v>
      </c>
      <c r="B1110" s="2">
        <f>RSI!B1110</f>
        <v>8.2294999999999998</v>
      </c>
      <c r="C1110" s="2">
        <f>RSI!I1110</f>
        <v>65.849220586773811</v>
      </c>
      <c r="D1110" s="2">
        <f>MACD!E1110</f>
        <v>-0.18912644568402204</v>
      </c>
      <c r="E1110" s="2">
        <f>MACD!F1110</f>
        <v>-6.3856727753212661E-2</v>
      </c>
      <c r="F1110" s="2">
        <f>'Moving Avg'!D1110</f>
        <v>8.2635600000000018</v>
      </c>
      <c r="G1110" s="2">
        <f>'Moving Avg'!F1110</f>
        <v>7.9632950000000022</v>
      </c>
      <c r="H1110" s="2">
        <f>'Moving Avg'!G1110</f>
        <v>8.0060579999999941</v>
      </c>
      <c r="I1110" s="2">
        <f>'Moving Avg'!H1110</f>
        <v>8.0075515000000124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  <c r="M1110" s="8">
        <f t="shared" si="170"/>
        <v>25</v>
      </c>
      <c r="N1110" s="8">
        <f t="shared" si="171"/>
        <v>100</v>
      </c>
      <c r="O1110" s="8">
        <f t="shared" si="172"/>
        <v>50</v>
      </c>
      <c r="P1110" s="8">
        <f t="shared" si="173"/>
        <v>16.5</v>
      </c>
      <c r="Q1110" s="9">
        <f t="shared" si="174"/>
        <v>53.725000000000001</v>
      </c>
      <c r="R1110" s="9">
        <f t="shared" si="175"/>
        <v>46.625</v>
      </c>
      <c r="S1110" s="9">
        <f t="shared" si="176"/>
        <v>38.674999999999997</v>
      </c>
      <c r="T1110" s="9">
        <f t="shared" si="177"/>
        <v>47.875</v>
      </c>
      <c r="U1110" s="8">
        <f t="shared" si="178"/>
        <v>46.341666666666661</v>
      </c>
      <c r="V1110" s="8">
        <f t="shared" si="179"/>
        <v>46.724999999999994</v>
      </c>
    </row>
    <row r="1111" spans="1:22" ht="13.5" x14ac:dyDescent="0.25">
      <c r="A1111" s="3">
        <f>RSI!A1111</f>
        <v>43628</v>
      </c>
      <c r="B1111" s="2">
        <f>RSI!B1111</f>
        <v>8.1615000000000002</v>
      </c>
      <c r="C1111" s="2">
        <f>RSI!I1111</f>
        <v>59.35928262875062</v>
      </c>
      <c r="D1111" s="2">
        <f>MACD!E1111</f>
        <v>-0.21263430563469932</v>
      </c>
      <c r="E1111" s="2">
        <f>MACD!F1111</f>
        <v>-9.361224332951E-2</v>
      </c>
      <c r="F1111" s="2">
        <f>'Moving Avg'!D1111</f>
        <v>8.2771600000000003</v>
      </c>
      <c r="G1111" s="2">
        <f>'Moving Avg'!F1111</f>
        <v>7.9768950000000007</v>
      </c>
      <c r="H1111" s="2">
        <f>'Moving Avg'!G1111</f>
        <v>8.0068739999999945</v>
      </c>
      <c r="I1111" s="2">
        <f>'Moving Avg'!H1111</f>
        <v>8.0082995000000121</v>
      </c>
      <c r="J1111" s="6" t="str">
        <f>OBV!F1111</f>
        <v>BEARISH</v>
      </c>
      <c r="K1111" s="6" t="str">
        <f>OBV!G1111</f>
        <v>NEUTRAL</v>
      </c>
      <c r="L1111" s="6" t="str">
        <f>OBV!H1111</f>
        <v>BEARISH DIVERGENCE</v>
      </c>
      <c r="M1111" s="8">
        <f t="shared" si="170"/>
        <v>25</v>
      </c>
      <c r="N1111" s="8">
        <f t="shared" si="171"/>
        <v>100</v>
      </c>
      <c r="O1111" s="8">
        <f t="shared" si="172"/>
        <v>50</v>
      </c>
      <c r="P1111" s="8">
        <f t="shared" si="173"/>
        <v>16.5</v>
      </c>
      <c r="Q1111" s="9">
        <f t="shared" si="174"/>
        <v>53.725000000000001</v>
      </c>
      <c r="R1111" s="9">
        <f t="shared" si="175"/>
        <v>46.625</v>
      </c>
      <c r="S1111" s="9">
        <f t="shared" si="176"/>
        <v>38.674999999999997</v>
      </c>
      <c r="T1111" s="9">
        <f t="shared" si="177"/>
        <v>47.875</v>
      </c>
      <c r="U1111" s="8">
        <f t="shared" si="178"/>
        <v>46.341666666666661</v>
      </c>
      <c r="V1111" s="8">
        <f t="shared" si="179"/>
        <v>46.724999999999994</v>
      </c>
    </row>
    <row r="1112" spans="1:22" ht="13.5" x14ac:dyDescent="0.25">
      <c r="A1112" s="3">
        <f>RSI!A1112</f>
        <v>43629</v>
      </c>
      <c r="B1112" s="2">
        <f>RSI!B1112</f>
        <v>8.1615000000000002</v>
      </c>
      <c r="C1112" s="2">
        <f>RSI!I1112</f>
        <v>59.35928262875062</v>
      </c>
      <c r="D1112" s="2">
        <f>MACD!E1112</f>
        <v>-0.20398622661446542</v>
      </c>
      <c r="E1112" s="2">
        <f>MACD!F1112</f>
        <v>-0.11568703998650108</v>
      </c>
      <c r="F1112" s="2">
        <f>'Moving Avg'!D1112</f>
        <v>8.2431400000000004</v>
      </c>
      <c r="G1112" s="2">
        <f>'Moving Avg'!F1112</f>
        <v>7.9904949999999983</v>
      </c>
      <c r="H1112" s="2">
        <f>'Moving Avg'!G1112</f>
        <v>8.0075539999999936</v>
      </c>
      <c r="I1112" s="2">
        <f>'Moving Avg'!H1112</f>
        <v>8.0090475000000101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100</v>
      </c>
      <c r="O1112" s="8">
        <f t="shared" si="172"/>
        <v>50</v>
      </c>
      <c r="P1112" s="8">
        <f t="shared" si="173"/>
        <v>16.5</v>
      </c>
      <c r="Q1112" s="9">
        <f t="shared" si="174"/>
        <v>53.725000000000001</v>
      </c>
      <c r="R1112" s="9">
        <f t="shared" si="175"/>
        <v>46.625</v>
      </c>
      <c r="S1112" s="9">
        <f t="shared" si="176"/>
        <v>38.674999999999997</v>
      </c>
      <c r="T1112" s="9">
        <f t="shared" si="177"/>
        <v>47.875</v>
      </c>
      <c r="U1112" s="8">
        <f t="shared" si="178"/>
        <v>46.341666666666661</v>
      </c>
      <c r="V1112" s="8">
        <f t="shared" si="179"/>
        <v>46.724999999999994</v>
      </c>
    </row>
    <row r="1113" spans="1:22" ht="13.5" x14ac:dyDescent="0.25">
      <c r="A1113" s="3">
        <f>RSI!A1113</f>
        <v>43630</v>
      </c>
      <c r="B1113" s="2">
        <f>RSI!B1113</f>
        <v>8.1615000000000002</v>
      </c>
      <c r="C1113" s="2">
        <f>RSI!I1113</f>
        <v>59.35928262875062</v>
      </c>
      <c r="D1113" s="2">
        <f>MACD!E1113</f>
        <v>-0.19736580884517085</v>
      </c>
      <c r="E1113" s="2">
        <f>MACD!F1113</f>
        <v>-0.13202279375823506</v>
      </c>
      <c r="F1113" s="2">
        <f>'Moving Avg'!D1113</f>
        <v>8.2091200000000022</v>
      </c>
      <c r="G1113" s="2">
        <f>'Moving Avg'!F1113</f>
        <v>8.0040949999999977</v>
      </c>
      <c r="H1113" s="2">
        <f>'Moving Avg'!G1113</f>
        <v>8.0082339999999945</v>
      </c>
      <c r="I1113" s="2">
        <f>'Moving Avg'!H1113</f>
        <v>8.0099995000000099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100</v>
      </c>
      <c r="O1113" s="8">
        <f t="shared" si="172"/>
        <v>50</v>
      </c>
      <c r="P1113" s="8">
        <f t="shared" si="173"/>
        <v>16.5</v>
      </c>
      <c r="Q1113" s="9">
        <f t="shared" si="174"/>
        <v>53.725000000000001</v>
      </c>
      <c r="R1113" s="9">
        <f t="shared" si="175"/>
        <v>46.625</v>
      </c>
      <c r="S1113" s="9">
        <f t="shared" si="176"/>
        <v>38.674999999999997</v>
      </c>
      <c r="T1113" s="9">
        <f t="shared" si="177"/>
        <v>47.875</v>
      </c>
      <c r="U1113" s="8">
        <f t="shared" si="178"/>
        <v>46.341666666666661</v>
      </c>
      <c r="V1113" s="8">
        <f t="shared" si="179"/>
        <v>46.724999999999994</v>
      </c>
    </row>
    <row r="1114" spans="1:22" ht="13.5" x14ac:dyDescent="0.25">
      <c r="A1114" s="3">
        <f>RSI!A1114</f>
        <v>43633</v>
      </c>
      <c r="B1114" s="2">
        <f>RSI!B1114</f>
        <v>8.0731000000000002</v>
      </c>
      <c r="C1114" s="2">
        <f>RSI!I1114</f>
        <v>51.170701122565042</v>
      </c>
      <c r="D1114" s="2">
        <f>MACD!E1114</f>
        <v>-0.18586131277127738</v>
      </c>
      <c r="E1114" s="2">
        <f>MACD!F1114</f>
        <v>-0.14279049756084353</v>
      </c>
      <c r="F1114" s="2">
        <f>'Moving Avg'!D1114</f>
        <v>8.1574199999999983</v>
      </c>
      <c r="G1114" s="2">
        <f>'Moving Avg'!F1114</f>
        <v>8.0098749999999992</v>
      </c>
      <c r="H1114" s="2">
        <f>'Moving Avg'!G1114</f>
        <v>8.0071459999999952</v>
      </c>
      <c r="I1114" s="2">
        <f>'Moving Avg'!H1114</f>
        <v>8.0105095000000102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100</v>
      </c>
      <c r="O1114" s="8">
        <f t="shared" si="172"/>
        <v>50</v>
      </c>
      <c r="P1114" s="8">
        <f t="shared" si="173"/>
        <v>16.5</v>
      </c>
      <c r="Q1114" s="9">
        <f t="shared" si="174"/>
        <v>53.725000000000001</v>
      </c>
      <c r="R1114" s="9">
        <f t="shared" si="175"/>
        <v>46.625</v>
      </c>
      <c r="S1114" s="9">
        <f t="shared" si="176"/>
        <v>38.674999999999997</v>
      </c>
      <c r="T1114" s="9">
        <f t="shared" si="177"/>
        <v>47.875</v>
      </c>
      <c r="U1114" s="8">
        <f t="shared" si="178"/>
        <v>46.341666666666661</v>
      </c>
      <c r="V1114" s="8">
        <f t="shared" si="179"/>
        <v>46.724999999999994</v>
      </c>
    </row>
    <row r="1115" spans="1:22" ht="13.5" x14ac:dyDescent="0.25">
      <c r="A1115" s="3">
        <f>RSI!A1115</f>
        <v>43634</v>
      </c>
      <c r="B1115" s="2">
        <f>RSI!B1115</f>
        <v>8.0187000000000008</v>
      </c>
      <c r="C1115" s="2">
        <f>RSI!I1115</f>
        <v>46.88442681146303</v>
      </c>
      <c r="D1115" s="2">
        <f>MACD!E1115</f>
        <v>-0.15961862994675968</v>
      </c>
      <c r="E1115" s="2">
        <f>MACD!F1115</f>
        <v>-0.14615612403802677</v>
      </c>
      <c r="F1115" s="2">
        <f>'Moving Avg'!D1115</f>
        <v>8.115260000000001</v>
      </c>
      <c r="G1115" s="2">
        <f>'Moving Avg'!F1115</f>
        <v>8.0136149999999979</v>
      </c>
      <c r="H1115" s="2">
        <f>'Moving Avg'!G1115</f>
        <v>8.0051059999999978</v>
      </c>
      <c r="I1115" s="2">
        <f>'Moving Avg'!H1115</f>
        <v>8.0108155000000103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45</v>
      </c>
      <c r="O1115" s="8">
        <f t="shared" si="172"/>
        <v>50</v>
      </c>
      <c r="P1115" s="8">
        <f t="shared" si="173"/>
        <v>16.5</v>
      </c>
      <c r="Q1115" s="9">
        <f t="shared" si="174"/>
        <v>34.475000000000001</v>
      </c>
      <c r="R1115" s="9">
        <f t="shared" si="175"/>
        <v>35.625</v>
      </c>
      <c r="S1115" s="9">
        <f t="shared" si="176"/>
        <v>30.425000000000001</v>
      </c>
      <c r="T1115" s="9">
        <f t="shared" si="177"/>
        <v>34.125</v>
      </c>
      <c r="U1115" s="8">
        <f t="shared" si="178"/>
        <v>33.508333333333333</v>
      </c>
      <c r="V1115" s="8">
        <f t="shared" si="179"/>
        <v>33.662499999999994</v>
      </c>
    </row>
    <row r="1116" spans="1:22" ht="13.5" x14ac:dyDescent="0.25">
      <c r="A1116" s="3">
        <f>RSI!A1116</f>
        <v>43635</v>
      </c>
      <c r="B1116" s="2">
        <f>RSI!B1116</f>
        <v>8.0935000000000006</v>
      </c>
      <c r="C1116" s="2">
        <f>RSI!I1116</f>
        <v>52.745644115621573</v>
      </c>
      <c r="D1116" s="2">
        <f>MACD!E1116</f>
        <v>-0.13224081713613423</v>
      </c>
      <c r="E1116" s="2">
        <f>MACD!F1116</f>
        <v>-0.14337306265764826</v>
      </c>
      <c r="F1116" s="2">
        <f>'Moving Avg'!D1116</f>
        <v>8.101659999999999</v>
      </c>
      <c r="G1116" s="2">
        <f>'Moving Avg'!F1116</f>
        <v>8.0306149999999992</v>
      </c>
      <c r="H1116" s="2">
        <f>'Moving Avg'!G1116</f>
        <v>8.0045619999999982</v>
      </c>
      <c r="I1116" s="2">
        <f>'Moving Avg'!H1116</f>
        <v>8.0114955000000094</v>
      </c>
      <c r="J1116" s="6" t="str">
        <f>OBV!F1116</f>
        <v>BEARISH</v>
      </c>
      <c r="K1116" s="6" t="str">
        <f>OBV!G1116</f>
        <v>NEUTRAL</v>
      </c>
      <c r="L1116" s="6" t="str">
        <f>OBV!H1116</f>
        <v>CONFIRMED BEARISH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16.5</v>
      </c>
      <c r="Q1116" s="9">
        <f t="shared" si="174"/>
        <v>18.725000000000001</v>
      </c>
      <c r="R1116" s="9">
        <f t="shared" si="175"/>
        <v>26.625</v>
      </c>
      <c r="S1116" s="9">
        <f t="shared" si="176"/>
        <v>23.675000000000001</v>
      </c>
      <c r="T1116" s="9">
        <f t="shared" si="177"/>
        <v>22.875</v>
      </c>
      <c r="U1116" s="8">
        <f t="shared" si="178"/>
        <v>23.008333333333336</v>
      </c>
      <c r="V1116" s="8">
        <f t="shared" si="179"/>
        <v>22.975000000000001</v>
      </c>
    </row>
    <row r="1117" spans="1:22" ht="13.5" x14ac:dyDescent="0.25">
      <c r="A1117" s="3">
        <f>RSI!A1117</f>
        <v>43636</v>
      </c>
      <c r="B1117" s="2">
        <f>RSI!B1117</f>
        <v>8.0935000000000006</v>
      </c>
      <c r="C1117" s="2">
        <f>RSI!I1117</f>
        <v>52.745644115621573</v>
      </c>
      <c r="D1117" s="2">
        <f>MACD!E1117</f>
        <v>-7.2653176704606359E-2</v>
      </c>
      <c r="E1117" s="2">
        <f>MACD!F1117</f>
        <v>-0.1292290854670399</v>
      </c>
      <c r="F1117" s="2">
        <f>'Moving Avg'!D1117</f>
        <v>8.0880600000000005</v>
      </c>
      <c r="G1117" s="2">
        <f>'Moving Avg'!F1117</f>
        <v>8.0476150000000004</v>
      </c>
      <c r="H1117" s="2">
        <f>'Moving Avg'!G1117</f>
        <v>8.0086419999999983</v>
      </c>
      <c r="I1117" s="2">
        <f>'Moving Avg'!H1117</f>
        <v>8.0128555000000095</v>
      </c>
      <c r="J1117" s="6" t="str">
        <f>OBV!F1117</f>
        <v>BEARISH</v>
      </c>
      <c r="K1117" s="6" t="str">
        <f>OBV!G1117</f>
        <v>NEUTRAL</v>
      </c>
      <c r="L1117" s="6" t="str">
        <f>OBV!H1117</f>
        <v>CONFIRMED BEARISH</v>
      </c>
      <c r="M1117" s="8">
        <f t="shared" si="170"/>
        <v>25</v>
      </c>
      <c r="N1117" s="8">
        <f t="shared" si="171"/>
        <v>0</v>
      </c>
      <c r="O1117" s="8">
        <f t="shared" si="172"/>
        <v>50</v>
      </c>
      <c r="P1117" s="8">
        <f t="shared" si="173"/>
        <v>16.5</v>
      </c>
      <c r="Q1117" s="9">
        <f t="shared" si="174"/>
        <v>18.725000000000001</v>
      </c>
      <c r="R1117" s="9">
        <f t="shared" si="175"/>
        <v>26.625</v>
      </c>
      <c r="S1117" s="9">
        <f t="shared" si="176"/>
        <v>23.675000000000001</v>
      </c>
      <c r="T1117" s="9">
        <f t="shared" si="177"/>
        <v>22.875</v>
      </c>
      <c r="U1117" s="8">
        <f t="shared" si="178"/>
        <v>23.008333333333336</v>
      </c>
      <c r="V1117" s="8">
        <f t="shared" si="179"/>
        <v>22.975000000000001</v>
      </c>
    </row>
    <row r="1118" spans="1:22" ht="13.5" x14ac:dyDescent="0.25">
      <c r="A1118" s="3">
        <f>RSI!A1118</f>
        <v>43637</v>
      </c>
      <c r="B1118" s="2">
        <f>RSI!B1118</f>
        <v>8.1274999999999995</v>
      </c>
      <c r="C1118" s="2">
        <f>RSI!I1118</f>
        <v>55.343399737873057</v>
      </c>
      <c r="D1118" s="2">
        <f>MACD!E1118</f>
        <v>-2.4944875207486561E-2</v>
      </c>
      <c r="E1118" s="2">
        <f>MACD!F1118</f>
        <v>-0.10837224341512924</v>
      </c>
      <c r="F1118" s="2">
        <f>'Moving Avg'!D1118</f>
        <v>8.0812599999999986</v>
      </c>
      <c r="G1118" s="2">
        <f>'Moving Avg'!F1118</f>
        <v>8.0663149999999995</v>
      </c>
      <c r="H1118" s="2">
        <f>'Moving Avg'!G1118</f>
        <v>8.013265999999998</v>
      </c>
      <c r="I1118" s="2">
        <f>'Moving Avg'!H1118</f>
        <v>8.0136375000000104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16.5</v>
      </c>
      <c r="Q1118" s="9">
        <f t="shared" si="174"/>
        <v>18.725000000000001</v>
      </c>
      <c r="R1118" s="9">
        <f t="shared" si="175"/>
        <v>26.625</v>
      </c>
      <c r="S1118" s="9">
        <f t="shared" si="176"/>
        <v>23.675000000000001</v>
      </c>
      <c r="T1118" s="9">
        <f t="shared" si="177"/>
        <v>22.875</v>
      </c>
      <c r="U1118" s="8">
        <f t="shared" si="178"/>
        <v>23.008333333333336</v>
      </c>
      <c r="V1118" s="8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8.1274999999999995</v>
      </c>
      <c r="C1119" s="2">
        <f>RSI!I1119</f>
        <v>55.343399737873057</v>
      </c>
      <c r="D1119" s="2">
        <f>MACD!E1119</f>
        <v>1.5043621694330156E-2</v>
      </c>
      <c r="E1119" s="2">
        <f>MACD!F1119</f>
        <v>-8.3689070393237364E-2</v>
      </c>
      <c r="F1119" s="2">
        <f>'Moving Avg'!D1119</f>
        <v>8.0921399999999988</v>
      </c>
      <c r="G1119" s="2">
        <f>'Moving Avg'!F1119</f>
        <v>8.0850150000000021</v>
      </c>
      <c r="H1119" s="2">
        <f>'Moving Avg'!G1119</f>
        <v>8.0178899999999995</v>
      </c>
      <c r="I1119" s="2">
        <f>'Moving Avg'!H1119</f>
        <v>8.0144875000000102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  <c r="M1119" s="8">
        <f t="shared" si="170"/>
        <v>25</v>
      </c>
      <c r="N1119" s="8">
        <f t="shared" si="171"/>
        <v>0</v>
      </c>
      <c r="O1119" s="8">
        <f t="shared" si="172"/>
        <v>50</v>
      </c>
      <c r="P1119" s="8">
        <f t="shared" si="173"/>
        <v>83.5</v>
      </c>
      <c r="Q1119" s="9">
        <f t="shared" si="174"/>
        <v>28.774999999999999</v>
      </c>
      <c r="R1119" s="9">
        <f t="shared" si="175"/>
        <v>43.375</v>
      </c>
      <c r="S1119" s="9">
        <f t="shared" si="176"/>
        <v>53.825000000000003</v>
      </c>
      <c r="T1119" s="9">
        <f t="shared" si="177"/>
        <v>39.625</v>
      </c>
      <c r="U1119" s="8">
        <f t="shared" si="178"/>
        <v>41.991666666666667</v>
      </c>
      <c r="V1119" s="8">
        <f t="shared" si="179"/>
        <v>41.400000000000006</v>
      </c>
    </row>
    <row r="1120" spans="1:22" ht="13.5" x14ac:dyDescent="0.25">
      <c r="A1120" s="3">
        <f>RSI!A1120</f>
        <v>43641</v>
      </c>
      <c r="B1120" s="2">
        <f>RSI!B1120</f>
        <v>8.1274999999999995</v>
      </c>
      <c r="C1120" s="2">
        <f>RSI!I1120</f>
        <v>55.343399737873057</v>
      </c>
      <c r="D1120" s="2">
        <f>MACD!E1120</f>
        <v>3.2820436968467703E-2</v>
      </c>
      <c r="E1120" s="2">
        <f>MACD!F1120</f>
        <v>-6.0387168920896357E-2</v>
      </c>
      <c r="F1120" s="2">
        <f>'Moving Avg'!D1120</f>
        <v>8.1138999999999992</v>
      </c>
      <c r="G1120" s="2">
        <f>'Moving Avg'!F1120</f>
        <v>8.1037149999999993</v>
      </c>
      <c r="H1120" s="2">
        <f>'Moving Avg'!G1120</f>
        <v>8.0225139999999993</v>
      </c>
      <c r="I1120" s="2">
        <f>'Moving Avg'!H1120</f>
        <v>8.0154055000000106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0</v>
      </c>
      <c r="O1120" s="8">
        <f t="shared" si="172"/>
        <v>50</v>
      </c>
      <c r="P1120" s="8">
        <f t="shared" si="173"/>
        <v>83.5</v>
      </c>
      <c r="Q1120" s="9">
        <f t="shared" si="174"/>
        <v>28.774999999999999</v>
      </c>
      <c r="R1120" s="9">
        <f t="shared" si="175"/>
        <v>43.375</v>
      </c>
      <c r="S1120" s="9">
        <f t="shared" si="176"/>
        <v>53.825000000000003</v>
      </c>
      <c r="T1120" s="9">
        <f t="shared" si="177"/>
        <v>39.625</v>
      </c>
      <c r="U1120" s="8">
        <f t="shared" si="178"/>
        <v>41.991666666666667</v>
      </c>
      <c r="V1120" s="8">
        <f t="shared" si="179"/>
        <v>41.400000000000006</v>
      </c>
    </row>
    <row r="1121" spans="1:22" ht="13.5" x14ac:dyDescent="0.25">
      <c r="A1121" s="3">
        <f>RSI!A1121</f>
        <v>43642</v>
      </c>
      <c r="B1121" s="2">
        <f>RSI!B1121</f>
        <v>8.1274999999999995</v>
      </c>
      <c r="C1121" s="2">
        <f>RSI!I1121</f>
        <v>55.343399737873057</v>
      </c>
      <c r="D1121" s="2">
        <f>MACD!E1121</f>
        <v>3.7074973870216965E-2</v>
      </c>
      <c r="E1121" s="2">
        <f>MACD!F1121</f>
        <v>-4.0894740362673695E-2</v>
      </c>
      <c r="F1121" s="2">
        <f>'Moving Avg'!D1121</f>
        <v>8.1206999999999994</v>
      </c>
      <c r="G1121" s="2">
        <f>'Moving Avg'!F1121</f>
        <v>8.1224150000000002</v>
      </c>
      <c r="H1121" s="2">
        <f>'Moving Avg'!G1121</f>
        <v>8.0271380000000008</v>
      </c>
      <c r="I1121" s="2">
        <f>'Moving Avg'!H1121</f>
        <v>8.016323500000011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25</v>
      </c>
      <c r="N1121" s="8">
        <f t="shared" si="171"/>
        <v>0</v>
      </c>
      <c r="O1121" s="8">
        <f t="shared" si="172"/>
        <v>50</v>
      </c>
      <c r="P1121" s="8">
        <f t="shared" si="173"/>
        <v>83.5</v>
      </c>
      <c r="Q1121" s="9">
        <f t="shared" si="174"/>
        <v>28.774999999999999</v>
      </c>
      <c r="R1121" s="9">
        <f t="shared" si="175"/>
        <v>43.375</v>
      </c>
      <c r="S1121" s="9">
        <f t="shared" si="176"/>
        <v>53.825000000000003</v>
      </c>
      <c r="T1121" s="9">
        <f t="shared" si="177"/>
        <v>39.625</v>
      </c>
      <c r="U1121" s="8">
        <f t="shared" si="178"/>
        <v>41.991666666666667</v>
      </c>
      <c r="V1121" s="8">
        <f t="shared" si="179"/>
        <v>41.400000000000006</v>
      </c>
    </row>
    <row r="1122" spans="1:22" ht="13.5" x14ac:dyDescent="0.25">
      <c r="A1122" s="3">
        <f>RSI!A1122</f>
        <v>43643</v>
      </c>
      <c r="B1122" s="2">
        <f>RSI!B1122</f>
        <v>8.1274999999999995</v>
      </c>
      <c r="C1122" s="2">
        <f>RSI!I1122</f>
        <v>55.343399737873057</v>
      </c>
      <c r="D1122" s="2">
        <f>MACD!E1122</f>
        <v>4.0373258065374173E-2</v>
      </c>
      <c r="E1122" s="2">
        <f>MACD!F1122</f>
        <v>-2.4641140677064119E-2</v>
      </c>
      <c r="F1122" s="2">
        <f>'Moving Avg'!D1122</f>
        <v>8.1274999999999995</v>
      </c>
      <c r="G1122" s="2">
        <f>'Moving Avg'!F1122</f>
        <v>8.1315950000000008</v>
      </c>
      <c r="H1122" s="2">
        <f>'Moving Avg'!G1122</f>
        <v>8.0317620000000005</v>
      </c>
      <c r="I1122" s="2">
        <f>'Moving Avg'!H1122</f>
        <v>8.0178535000000117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  <c r="M1122" s="8">
        <f t="shared" si="170"/>
        <v>25</v>
      </c>
      <c r="N1122" s="8">
        <f t="shared" si="171"/>
        <v>0</v>
      </c>
      <c r="O1122" s="8">
        <f t="shared" si="172"/>
        <v>50</v>
      </c>
      <c r="P1122" s="8">
        <f t="shared" si="173"/>
        <v>83.5</v>
      </c>
      <c r="Q1122" s="9">
        <f t="shared" si="174"/>
        <v>28.774999999999999</v>
      </c>
      <c r="R1122" s="9">
        <f t="shared" si="175"/>
        <v>43.375</v>
      </c>
      <c r="S1122" s="9">
        <f t="shared" si="176"/>
        <v>53.825000000000003</v>
      </c>
      <c r="T1122" s="9">
        <f t="shared" si="177"/>
        <v>39.625</v>
      </c>
      <c r="U1122" s="8">
        <f t="shared" si="178"/>
        <v>41.991666666666667</v>
      </c>
      <c r="V1122" s="8">
        <f t="shared" si="179"/>
        <v>41.400000000000006</v>
      </c>
    </row>
    <row r="1123" spans="1:22" ht="13.5" x14ac:dyDescent="0.25">
      <c r="A1123" s="3">
        <f>RSI!A1123</f>
        <v>43644</v>
      </c>
      <c r="B1123" s="2">
        <f>RSI!B1123</f>
        <v>8.1274999999999995</v>
      </c>
      <c r="C1123" s="2">
        <f>RSI!I1123</f>
        <v>55.34339973787305</v>
      </c>
      <c r="D1123" s="2">
        <f>MACD!E1123</f>
        <v>4.2884754137759273E-2</v>
      </c>
      <c r="E1123" s="2">
        <f>MACD!F1123</f>
        <v>-1.1135961714099441E-2</v>
      </c>
      <c r="F1123" s="2">
        <f>'Moving Avg'!D1123</f>
        <v>8.1274999999999995</v>
      </c>
      <c r="G1123" s="2">
        <f>'Moving Avg'!F1123</f>
        <v>8.1407750000000014</v>
      </c>
      <c r="H1123" s="2">
        <f>'Moving Avg'!G1123</f>
        <v>8.0358419999999988</v>
      </c>
      <c r="I1123" s="2">
        <f>'Moving Avg'!H1123</f>
        <v>8.019723500000012</v>
      </c>
      <c r="J1123" s="6" t="str">
        <f>OBV!F1123</f>
        <v>NEUTRAL</v>
      </c>
      <c r="K1123" s="6" t="str">
        <f>OBV!G1123</f>
        <v>NEUTRAL</v>
      </c>
      <c r="L1123" s="6" t="str">
        <f>OBV!H1123</f>
        <v>NEUTRAL</v>
      </c>
      <c r="M1123" s="8">
        <f t="shared" si="170"/>
        <v>25</v>
      </c>
      <c r="N1123" s="8">
        <f t="shared" si="171"/>
        <v>0</v>
      </c>
      <c r="O1123" s="8">
        <f t="shared" si="172"/>
        <v>50</v>
      </c>
      <c r="P1123" s="8">
        <f t="shared" si="173"/>
        <v>33</v>
      </c>
      <c r="Q1123" s="9">
        <f t="shared" si="174"/>
        <v>21.2</v>
      </c>
      <c r="R1123" s="9">
        <f t="shared" si="175"/>
        <v>30.75</v>
      </c>
      <c r="S1123" s="9">
        <f t="shared" si="176"/>
        <v>31.1</v>
      </c>
      <c r="T1123" s="9">
        <f t="shared" si="177"/>
        <v>27</v>
      </c>
      <c r="U1123" s="8">
        <f t="shared" si="178"/>
        <v>27.683333333333337</v>
      </c>
      <c r="V1123" s="8">
        <f t="shared" si="179"/>
        <v>27.512500000000003</v>
      </c>
    </row>
    <row r="1124" spans="1:22" ht="13.5" x14ac:dyDescent="0.25">
      <c r="A1124" s="3">
        <f>RSI!A1124</f>
        <v>43647</v>
      </c>
      <c r="B1124" s="2">
        <f>RSI!B1124</f>
        <v>8.0935000000000006</v>
      </c>
      <c r="C1124" s="2">
        <f>RSI!I1124</f>
        <v>50.972225281657522</v>
      </c>
      <c r="D1124" s="2">
        <f>MACD!E1124</f>
        <v>3.3669718249880631E-2</v>
      </c>
      <c r="E1124" s="2">
        <f>MACD!F1124</f>
        <v>-2.1748257213034259E-3</v>
      </c>
      <c r="F1124" s="2">
        <f>'Moving Avg'!D1124</f>
        <v>8.1206999999999994</v>
      </c>
      <c r="G1124" s="2">
        <f>'Moving Avg'!F1124</f>
        <v>8.1482550000000007</v>
      </c>
      <c r="H1124" s="2">
        <f>'Moving Avg'!G1124</f>
        <v>8.0355699999999999</v>
      </c>
      <c r="I1124" s="2">
        <f>'Moving Avg'!H1124</f>
        <v>8.021083500000012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25</v>
      </c>
      <c r="N1124" s="8">
        <f t="shared" si="171"/>
        <v>0</v>
      </c>
      <c r="O1124" s="8">
        <f t="shared" si="172"/>
        <v>50</v>
      </c>
      <c r="P1124" s="8">
        <f t="shared" si="173"/>
        <v>16.5</v>
      </c>
      <c r="Q1124" s="9">
        <f t="shared" si="174"/>
        <v>18.725000000000001</v>
      </c>
      <c r="R1124" s="9">
        <f t="shared" si="175"/>
        <v>26.625</v>
      </c>
      <c r="S1124" s="9">
        <f t="shared" si="176"/>
        <v>23.675000000000001</v>
      </c>
      <c r="T1124" s="9">
        <f t="shared" si="177"/>
        <v>22.875</v>
      </c>
      <c r="U1124" s="8">
        <f t="shared" si="178"/>
        <v>23.008333333333336</v>
      </c>
      <c r="V1124" s="8">
        <f t="shared" si="179"/>
        <v>22.975000000000001</v>
      </c>
    </row>
    <row r="1125" spans="1:22" ht="13.5" x14ac:dyDescent="0.25">
      <c r="A1125" s="3">
        <f>RSI!A1125</f>
        <v>43648</v>
      </c>
      <c r="B1125" s="2">
        <f>RSI!B1125</f>
        <v>8.1274999999999995</v>
      </c>
      <c r="C1125" s="2">
        <f>RSI!I1125</f>
        <v>54.815541110719089</v>
      </c>
      <c r="D1125" s="2">
        <f>MACD!E1125</f>
        <v>1.4946032374764329E-2</v>
      </c>
      <c r="E1125" s="2">
        <f>MACD!F1125</f>
        <v>1.2493458979101252E-3</v>
      </c>
      <c r="F1125" s="2">
        <f>'Moving Avg'!D1125</f>
        <v>8.1206999999999994</v>
      </c>
      <c r="G1125" s="2">
        <f>'Moving Avg'!F1125</f>
        <v>8.1533550000000012</v>
      </c>
      <c r="H1125" s="2">
        <f>'Moving Avg'!G1125</f>
        <v>8.0359780000000001</v>
      </c>
      <c r="I1125" s="2">
        <f>'Moving Avg'!H1125</f>
        <v>8.021967500000013</v>
      </c>
      <c r="J1125" s="6" t="str">
        <f>OBV!F1125</f>
        <v>BEARISH</v>
      </c>
      <c r="K1125" s="6" t="str">
        <f>OBV!G1125</f>
        <v>NEUTRAL</v>
      </c>
      <c r="L1125" s="6" t="str">
        <f>OBV!H1125</f>
        <v>NEUTRAL</v>
      </c>
      <c r="M1125" s="8">
        <f t="shared" si="170"/>
        <v>25</v>
      </c>
      <c r="N1125" s="8">
        <f t="shared" si="171"/>
        <v>0</v>
      </c>
      <c r="O1125" s="8">
        <f t="shared" si="172"/>
        <v>50</v>
      </c>
      <c r="P1125" s="8">
        <f t="shared" si="173"/>
        <v>16.5</v>
      </c>
      <c r="Q1125" s="9">
        <f t="shared" si="174"/>
        <v>18.725000000000001</v>
      </c>
      <c r="R1125" s="9">
        <f t="shared" si="175"/>
        <v>26.625</v>
      </c>
      <c r="S1125" s="9">
        <f t="shared" si="176"/>
        <v>23.675000000000001</v>
      </c>
      <c r="T1125" s="9">
        <f t="shared" si="177"/>
        <v>22.875</v>
      </c>
      <c r="U1125" s="8">
        <f t="shared" si="178"/>
        <v>23.008333333333336</v>
      </c>
      <c r="V1125" s="8">
        <f t="shared" si="179"/>
        <v>22.975000000000001</v>
      </c>
    </row>
    <row r="1126" spans="1:22" ht="13.5" x14ac:dyDescent="0.25">
      <c r="A1126" s="3">
        <f>RSI!A1126</f>
        <v>43649</v>
      </c>
      <c r="B1126" s="2">
        <f>RSI!B1126</f>
        <v>8.1274999999999995</v>
      </c>
      <c r="C1126" s="2">
        <f>RSI!I1126</f>
        <v>54.815541110719089</v>
      </c>
      <c r="D1126" s="2">
        <f>MACD!E1126</f>
        <v>1.0373959026740209E-2</v>
      </c>
      <c r="E1126" s="2">
        <f>MACD!F1126</f>
        <v>3.0742685236761422E-3</v>
      </c>
      <c r="F1126" s="2">
        <f>'Moving Avg'!D1126</f>
        <v>8.1206999999999994</v>
      </c>
      <c r="G1126" s="2">
        <f>'Moving Avg'!F1126</f>
        <v>8.1550550000000008</v>
      </c>
      <c r="H1126" s="2">
        <f>'Moving Avg'!G1126</f>
        <v>8.036658000000001</v>
      </c>
      <c r="I1126" s="2">
        <f>'Moving Avg'!H1126</f>
        <v>8.0231575000000142</v>
      </c>
      <c r="J1126" s="6" t="str">
        <f>OBV!F1126</f>
        <v>BEARISH</v>
      </c>
      <c r="K1126" s="6" t="str">
        <f>OBV!G1126</f>
        <v>NEUTRAL</v>
      </c>
      <c r="L1126" s="6" t="str">
        <f>OBV!H1126</f>
        <v>NEUTRAL</v>
      </c>
      <c r="M1126" s="8">
        <f t="shared" si="170"/>
        <v>25</v>
      </c>
      <c r="N1126" s="8">
        <f t="shared" si="171"/>
        <v>0</v>
      </c>
      <c r="O1126" s="8">
        <f t="shared" si="172"/>
        <v>50</v>
      </c>
      <c r="P1126" s="8">
        <f t="shared" si="173"/>
        <v>16.5</v>
      </c>
      <c r="Q1126" s="9">
        <f t="shared" si="174"/>
        <v>18.725000000000001</v>
      </c>
      <c r="R1126" s="9">
        <f t="shared" si="175"/>
        <v>26.625</v>
      </c>
      <c r="S1126" s="9">
        <f t="shared" si="176"/>
        <v>23.675000000000001</v>
      </c>
      <c r="T1126" s="9">
        <f t="shared" si="177"/>
        <v>22.875</v>
      </c>
      <c r="U1126" s="8">
        <f t="shared" si="178"/>
        <v>23.008333333333336</v>
      </c>
      <c r="V1126" s="8">
        <f t="shared" si="179"/>
        <v>22.975000000000001</v>
      </c>
    </row>
    <row r="1127" spans="1:22" ht="13.5" x14ac:dyDescent="0.25">
      <c r="A1127" s="3">
        <f>RSI!A1127</f>
        <v>43650</v>
      </c>
      <c r="B1127" s="2">
        <f>RSI!B1127</f>
        <v>8.0935000000000006</v>
      </c>
      <c r="C1127" s="2">
        <f>RSI!I1127</f>
        <v>50.247329197119718</v>
      </c>
      <c r="D1127" s="2">
        <f>MACD!E1127</f>
        <v>8.8046826540519874E-3</v>
      </c>
      <c r="E1127" s="2">
        <f>MACD!F1127</f>
        <v>4.2203513497513119E-3</v>
      </c>
      <c r="F1127" s="2">
        <f>'Moving Avg'!D1127</f>
        <v>8.1138999999999992</v>
      </c>
      <c r="G1127" s="2">
        <f>'Moving Avg'!F1127</f>
        <v>8.1431500000000003</v>
      </c>
      <c r="H1127" s="2">
        <f>'Moving Avg'!G1127</f>
        <v>8.036386000000002</v>
      </c>
      <c r="I1127" s="2">
        <f>'Moving Avg'!H1127</f>
        <v>8.0242115000000123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25</v>
      </c>
      <c r="N1127" s="8">
        <f t="shared" si="171"/>
        <v>0</v>
      </c>
      <c r="O1127" s="8">
        <f t="shared" si="172"/>
        <v>50</v>
      </c>
      <c r="P1127" s="8">
        <f t="shared" si="173"/>
        <v>16.5</v>
      </c>
      <c r="Q1127" s="9">
        <f t="shared" si="174"/>
        <v>18.725000000000001</v>
      </c>
      <c r="R1127" s="9">
        <f t="shared" si="175"/>
        <v>26.625</v>
      </c>
      <c r="S1127" s="9">
        <f t="shared" si="176"/>
        <v>23.675000000000001</v>
      </c>
      <c r="T1127" s="9">
        <f t="shared" si="177"/>
        <v>22.875</v>
      </c>
      <c r="U1127" s="8">
        <f t="shared" si="178"/>
        <v>23.008333333333336</v>
      </c>
      <c r="V1127" s="8">
        <f t="shared" si="179"/>
        <v>22.975000000000001</v>
      </c>
    </row>
    <row r="1128" spans="1:22" ht="13.5" x14ac:dyDescent="0.25">
      <c r="A1128" s="3">
        <f>RSI!A1128</f>
        <v>43651</v>
      </c>
      <c r="B1128" s="2">
        <f>RSI!B1128</f>
        <v>8.1615000000000002</v>
      </c>
      <c r="C1128" s="2">
        <f>RSI!I1128</f>
        <v>57.818739313805501</v>
      </c>
      <c r="D1128" s="2">
        <f>MACD!E1128</f>
        <v>7.6685865483394622E-3</v>
      </c>
      <c r="E1128" s="2">
        <f>MACD!F1128</f>
        <v>4.909998389468942E-3</v>
      </c>
      <c r="F1128" s="2">
        <f>'Moving Avg'!D1128</f>
        <v>8.1206999999999994</v>
      </c>
      <c r="G1128" s="2">
        <f>'Moving Avg'!F1128</f>
        <v>8.134644999999999</v>
      </c>
      <c r="H1128" s="2">
        <f>'Moving Avg'!G1128</f>
        <v>8.0377460000000021</v>
      </c>
      <c r="I1128" s="2">
        <f>'Moving Avg'!H1128</f>
        <v>8.025741500000013</v>
      </c>
      <c r="J1128" s="6" t="str">
        <f>OBV!F1128</f>
        <v>BEARISH</v>
      </c>
      <c r="K1128" s="6" t="str">
        <f>OBV!G1128</f>
        <v>NEUTRAL</v>
      </c>
      <c r="L1128" s="6" t="str">
        <f>OBV!H1128</f>
        <v>BEARISH DIVERGENCE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16.5</v>
      </c>
      <c r="Q1128" s="9">
        <f t="shared" si="174"/>
        <v>18.725000000000001</v>
      </c>
      <c r="R1128" s="9">
        <f t="shared" si="175"/>
        <v>26.625</v>
      </c>
      <c r="S1128" s="9">
        <f t="shared" si="176"/>
        <v>23.675000000000001</v>
      </c>
      <c r="T1128" s="9">
        <f t="shared" si="177"/>
        <v>22.875</v>
      </c>
      <c r="U1128" s="8">
        <f t="shared" si="178"/>
        <v>23.008333333333336</v>
      </c>
      <c r="V1128" s="8">
        <f t="shared" si="179"/>
        <v>22.975000000000001</v>
      </c>
    </row>
    <row r="1129" spans="1:22" ht="13.5" x14ac:dyDescent="0.25">
      <c r="A1129" s="3">
        <f>RSI!A1129</f>
        <v>43654</v>
      </c>
      <c r="B1129" s="2">
        <f>RSI!B1129</f>
        <v>8.2975999999999992</v>
      </c>
      <c r="C1129" s="2">
        <f>RSI!I1129</f>
        <v>68.237371435406047</v>
      </c>
      <c r="D1129" s="2">
        <f>MACD!E1129</f>
        <v>-3.7778544068309827E-3</v>
      </c>
      <c r="E1129" s="2">
        <f>MACD!F1129</f>
        <v>3.1724278302089574E-3</v>
      </c>
      <c r="F1129" s="2">
        <f>'Moving Avg'!D1129</f>
        <v>8.1615200000000012</v>
      </c>
      <c r="G1129" s="2">
        <f>'Moving Avg'!F1129</f>
        <v>8.1329449999999994</v>
      </c>
      <c r="H1129" s="2">
        <f>'Moving Avg'!G1129</f>
        <v>8.0418280000000024</v>
      </c>
      <c r="I1129" s="2">
        <f>'Moving Avg'!H1129</f>
        <v>8.0279520000000133</v>
      </c>
      <c r="J1129" s="6" t="str">
        <f>OBV!F1129</f>
        <v>BEARISH</v>
      </c>
      <c r="K1129" s="6" t="str">
        <f>OBV!G1129</f>
        <v>NEUTRAL</v>
      </c>
      <c r="L1129" s="6" t="str">
        <f>OBV!H1129</f>
        <v>BEARISH DIVERGENCE</v>
      </c>
      <c r="M1129" s="8">
        <f t="shared" si="170"/>
        <v>25</v>
      </c>
      <c r="N1129" s="8">
        <f t="shared" si="171"/>
        <v>45</v>
      </c>
      <c r="O1129" s="8">
        <f t="shared" si="172"/>
        <v>50</v>
      </c>
      <c r="P1129" s="8">
        <f t="shared" si="173"/>
        <v>16.5</v>
      </c>
      <c r="Q1129" s="9">
        <f t="shared" si="174"/>
        <v>34.475000000000001</v>
      </c>
      <c r="R1129" s="9">
        <f t="shared" si="175"/>
        <v>35.625</v>
      </c>
      <c r="S1129" s="9">
        <f t="shared" si="176"/>
        <v>30.425000000000001</v>
      </c>
      <c r="T1129" s="9">
        <f t="shared" si="177"/>
        <v>34.125</v>
      </c>
      <c r="U1129" s="8">
        <f t="shared" si="178"/>
        <v>33.508333333333333</v>
      </c>
      <c r="V1129" s="8">
        <f t="shared" si="179"/>
        <v>33.662499999999994</v>
      </c>
    </row>
    <row r="1130" spans="1:22" ht="13.5" x14ac:dyDescent="0.25">
      <c r="A1130" s="3">
        <f>RSI!A1130</f>
        <v>43655</v>
      </c>
      <c r="B1130" s="2">
        <f>RSI!B1130</f>
        <v>8.2975999999999992</v>
      </c>
      <c r="C1130" s="2">
        <f>RSI!I1130</f>
        <v>68.237371435406047</v>
      </c>
      <c r="D1130" s="2">
        <f>MACD!E1130</f>
        <v>-1.4641272768781022E-2</v>
      </c>
      <c r="E1130" s="2">
        <f>MACD!F1130</f>
        <v>-3.9031228958903838E-4</v>
      </c>
      <c r="F1130" s="2">
        <f>'Moving Avg'!D1130</f>
        <v>8.1955399999999994</v>
      </c>
      <c r="G1130" s="2">
        <f>'Moving Avg'!F1130</f>
        <v>8.1363499999999984</v>
      </c>
      <c r="H1130" s="2">
        <f>'Moving Avg'!G1130</f>
        <v>8.0460460000000005</v>
      </c>
      <c r="I1130" s="2">
        <f>'Moving Avg'!H1130</f>
        <v>8.0301625000000119</v>
      </c>
      <c r="J1130" s="6" t="str">
        <f>OBV!F1130</f>
        <v>BEARISH</v>
      </c>
      <c r="K1130" s="6" t="str">
        <f>OBV!G1130</f>
        <v>NEUTRAL</v>
      </c>
      <c r="L1130" s="6" t="str">
        <f>OBV!H1130</f>
        <v>BEARISH DIVERGENCE</v>
      </c>
      <c r="M1130" s="8">
        <f t="shared" si="170"/>
        <v>25</v>
      </c>
      <c r="N1130" s="8">
        <f t="shared" si="171"/>
        <v>45</v>
      </c>
      <c r="O1130" s="8">
        <f t="shared" si="172"/>
        <v>50</v>
      </c>
      <c r="P1130" s="8">
        <f t="shared" si="173"/>
        <v>16.5</v>
      </c>
      <c r="Q1130" s="9">
        <f t="shared" si="174"/>
        <v>34.475000000000001</v>
      </c>
      <c r="R1130" s="9">
        <f t="shared" si="175"/>
        <v>35.625</v>
      </c>
      <c r="S1130" s="9">
        <f t="shared" si="176"/>
        <v>30.425000000000001</v>
      </c>
      <c r="T1130" s="9">
        <f t="shared" si="177"/>
        <v>34.125</v>
      </c>
      <c r="U1130" s="8">
        <f t="shared" si="178"/>
        <v>33.508333333333333</v>
      </c>
      <c r="V1130" s="8">
        <f t="shared" si="179"/>
        <v>33.662499999999994</v>
      </c>
    </row>
    <row r="1131" spans="1:22" ht="13.5" x14ac:dyDescent="0.25">
      <c r="A1131" s="3">
        <f>RSI!A1131</f>
        <v>43656</v>
      </c>
      <c r="B1131" s="2">
        <f>RSI!B1131</f>
        <v>8.2975999999999992</v>
      </c>
      <c r="C1131" s="2">
        <f>RSI!I1131</f>
        <v>68.237371435406047</v>
      </c>
      <c r="D1131" s="2">
        <f>MACD!E1131</f>
        <v>-2.4924107408271112E-2</v>
      </c>
      <c r="E1131" s="2">
        <f>MACD!F1131</f>
        <v>-5.2970713133254537E-3</v>
      </c>
      <c r="F1131" s="2">
        <f>'Moving Avg'!D1131</f>
        <v>8.2295600000000011</v>
      </c>
      <c r="G1131" s="2">
        <f>'Moving Avg'!F1131</f>
        <v>8.1431549999999966</v>
      </c>
      <c r="H1131" s="2">
        <f>'Moving Avg'!G1131</f>
        <v>8.0502640000000003</v>
      </c>
      <c r="I1131" s="2">
        <f>'Moving Avg'!H1131</f>
        <v>8.0324750000000122</v>
      </c>
      <c r="J1131" s="6" t="str">
        <f>OBV!F1131</f>
        <v>BEARISH</v>
      </c>
      <c r="K1131" s="6" t="str">
        <f>OBV!G1131</f>
        <v>NEUTRAL</v>
      </c>
      <c r="L1131" s="6" t="str">
        <f>OBV!H1131</f>
        <v>BEARISH DIVERGENCE</v>
      </c>
      <c r="M1131" s="8">
        <f t="shared" si="170"/>
        <v>25</v>
      </c>
      <c r="N1131" s="8">
        <f t="shared" si="171"/>
        <v>45</v>
      </c>
      <c r="O1131" s="8">
        <f t="shared" si="172"/>
        <v>50</v>
      </c>
      <c r="P1131" s="8">
        <f t="shared" si="173"/>
        <v>16.5</v>
      </c>
      <c r="Q1131" s="9">
        <f t="shared" si="174"/>
        <v>34.475000000000001</v>
      </c>
      <c r="R1131" s="9">
        <f t="shared" si="175"/>
        <v>35.625</v>
      </c>
      <c r="S1131" s="9">
        <f t="shared" si="176"/>
        <v>30.425000000000001</v>
      </c>
      <c r="T1131" s="9">
        <f t="shared" si="177"/>
        <v>34.125</v>
      </c>
      <c r="U1131" s="8">
        <f t="shared" si="178"/>
        <v>33.508333333333333</v>
      </c>
      <c r="V1131" s="8">
        <f t="shared" si="179"/>
        <v>33.662499999999994</v>
      </c>
    </row>
    <row r="1132" spans="1:22" ht="13.5" x14ac:dyDescent="0.25">
      <c r="A1132" s="3">
        <f>RSI!A1132</f>
        <v>43657</v>
      </c>
      <c r="B1132" s="2">
        <f>RSI!B1132</f>
        <v>8.2975999999999992</v>
      </c>
      <c r="C1132" s="2">
        <f>RSI!I1132</f>
        <v>68.237371435406047</v>
      </c>
      <c r="D1132" s="2">
        <f>MACD!E1132</f>
        <v>-3.4634885460199882E-2</v>
      </c>
      <c r="E1132" s="2">
        <f>MACD!F1132</f>
        <v>-1.1164634142700341E-2</v>
      </c>
      <c r="F1132" s="2">
        <f>'Moving Avg'!D1132</f>
        <v>8.2703799999999994</v>
      </c>
      <c r="G1132" s="2">
        <f>'Moving Avg'!F1132</f>
        <v>8.1499599999999965</v>
      </c>
      <c r="H1132" s="2">
        <f>'Moving Avg'!G1132</f>
        <v>8.0546179999999996</v>
      </c>
      <c r="I1132" s="2">
        <f>'Moving Avg'!H1132</f>
        <v>8.0347875000000144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100</v>
      </c>
      <c r="O1132" s="8">
        <f t="shared" si="172"/>
        <v>50</v>
      </c>
      <c r="P1132" s="8">
        <f t="shared" si="173"/>
        <v>83.5</v>
      </c>
      <c r="Q1132" s="9">
        <f t="shared" si="174"/>
        <v>63.774999999999999</v>
      </c>
      <c r="R1132" s="9">
        <f t="shared" si="175"/>
        <v>63.375</v>
      </c>
      <c r="S1132" s="9">
        <f t="shared" si="176"/>
        <v>68.825000000000003</v>
      </c>
      <c r="T1132" s="9">
        <f t="shared" si="177"/>
        <v>64.625</v>
      </c>
      <c r="U1132" s="8">
        <f t="shared" si="178"/>
        <v>65.325000000000003</v>
      </c>
      <c r="V1132" s="8">
        <f t="shared" si="179"/>
        <v>65.150000000000006</v>
      </c>
    </row>
    <row r="1133" spans="1:22" ht="13.5" x14ac:dyDescent="0.25">
      <c r="A1133" s="3">
        <f>RSI!A1133</f>
        <v>43658</v>
      </c>
      <c r="B1133" s="2">
        <f>RSI!B1133</f>
        <v>8.2975999999999992</v>
      </c>
      <c r="C1133" s="2">
        <f>RSI!I1133</f>
        <v>68.237371435406047</v>
      </c>
      <c r="D1133" s="2">
        <f>MACD!E1133</f>
        <v>-4.3786806891651153E-2</v>
      </c>
      <c r="E1133" s="2">
        <f>MACD!F1133</f>
        <v>-1.7689068692490505E-2</v>
      </c>
      <c r="F1133" s="2">
        <f>'Moving Avg'!D1133</f>
        <v>8.2975999999999992</v>
      </c>
      <c r="G1133" s="2">
        <f>'Moving Avg'!F1133</f>
        <v>8.1567649999999965</v>
      </c>
      <c r="H1133" s="2">
        <f>'Moving Avg'!G1133</f>
        <v>8.0589719999999989</v>
      </c>
      <c r="I1133" s="2">
        <f>'Moving Avg'!H1133</f>
        <v>8.0371680000000136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100</v>
      </c>
      <c r="O1133" s="8">
        <f t="shared" si="172"/>
        <v>50</v>
      </c>
      <c r="P1133" s="8">
        <f t="shared" si="173"/>
        <v>83.5</v>
      </c>
      <c r="Q1133" s="9">
        <f t="shared" si="174"/>
        <v>63.774999999999999</v>
      </c>
      <c r="R1133" s="9">
        <f t="shared" si="175"/>
        <v>63.375</v>
      </c>
      <c r="S1133" s="9">
        <f t="shared" si="176"/>
        <v>68.825000000000003</v>
      </c>
      <c r="T1133" s="9">
        <f t="shared" si="177"/>
        <v>64.625</v>
      </c>
      <c r="U1133" s="8">
        <f t="shared" si="178"/>
        <v>65.325000000000003</v>
      </c>
      <c r="V1133" s="8">
        <f t="shared" si="179"/>
        <v>65.150000000000006</v>
      </c>
    </row>
    <row r="1134" spans="1:22" ht="13.5" x14ac:dyDescent="0.25">
      <c r="A1134" s="3">
        <f>RSI!A1134</f>
        <v>43661</v>
      </c>
      <c r="B1134" s="2">
        <f>RSI!B1134</f>
        <v>8.1547000000000001</v>
      </c>
      <c r="C1134" s="2">
        <f>RSI!I1134</f>
        <v>49.603565657345214</v>
      </c>
      <c r="D1134" s="2">
        <f>MACD!E1134</f>
        <v>-4.7042166339180014E-2</v>
      </c>
      <c r="E1134" s="2">
        <f>MACD!F1134</f>
        <v>-2.3559688221828409E-2</v>
      </c>
      <c r="F1134" s="2">
        <f>'Moving Avg'!D1134</f>
        <v>8.2690199999999994</v>
      </c>
      <c r="G1134" s="2">
        <f>'Moving Avg'!F1134</f>
        <v>8.1608449999999984</v>
      </c>
      <c r="H1134" s="2">
        <f>'Moving Avg'!G1134</f>
        <v>8.0615559999999995</v>
      </c>
      <c r="I1134" s="2">
        <f>'Moving Avg'!H1134</f>
        <v>8.0388340000000138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100</v>
      </c>
      <c r="O1134" s="8">
        <f t="shared" si="172"/>
        <v>50</v>
      </c>
      <c r="P1134" s="8">
        <f t="shared" si="173"/>
        <v>16.5</v>
      </c>
      <c r="Q1134" s="9">
        <f t="shared" si="174"/>
        <v>53.725000000000001</v>
      </c>
      <c r="R1134" s="9">
        <f t="shared" si="175"/>
        <v>46.625</v>
      </c>
      <c r="S1134" s="9">
        <f t="shared" si="176"/>
        <v>38.674999999999997</v>
      </c>
      <c r="T1134" s="9">
        <f t="shared" si="177"/>
        <v>47.875</v>
      </c>
      <c r="U1134" s="8">
        <f t="shared" si="178"/>
        <v>46.341666666666661</v>
      </c>
      <c r="V1134" s="8">
        <f t="shared" si="179"/>
        <v>46.724999999999994</v>
      </c>
    </row>
    <row r="1135" spans="1:22" ht="13.5" x14ac:dyDescent="0.25">
      <c r="A1135" s="3">
        <f>RSI!A1135</f>
        <v>43662</v>
      </c>
      <c r="B1135" s="2">
        <f>RSI!B1135</f>
        <v>8.1615000000000002</v>
      </c>
      <c r="C1135" s="2">
        <f>RSI!I1135</f>
        <v>50.299078389545848</v>
      </c>
      <c r="D1135" s="2">
        <f>MACD!E1135</f>
        <v>-4.5026938939502159E-2</v>
      </c>
      <c r="E1135" s="2">
        <f>MACD!F1135</f>
        <v>-2.7853138365363159E-2</v>
      </c>
      <c r="F1135" s="2">
        <f>'Moving Avg'!D1135</f>
        <v>8.2418000000000013</v>
      </c>
      <c r="G1135" s="2">
        <f>'Moving Avg'!F1135</f>
        <v>8.1679849999999981</v>
      </c>
      <c r="H1135" s="2">
        <f>'Moving Avg'!G1135</f>
        <v>8.0642759999999996</v>
      </c>
      <c r="I1135" s="2">
        <f>'Moving Avg'!H1135</f>
        <v>8.0407040000000141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45</v>
      </c>
      <c r="O1135" s="8">
        <f t="shared" si="172"/>
        <v>50</v>
      </c>
      <c r="P1135" s="8">
        <f t="shared" si="173"/>
        <v>16.5</v>
      </c>
      <c r="Q1135" s="9">
        <f t="shared" si="174"/>
        <v>34.475000000000001</v>
      </c>
      <c r="R1135" s="9">
        <f t="shared" si="175"/>
        <v>35.625</v>
      </c>
      <c r="S1135" s="9">
        <f t="shared" si="176"/>
        <v>30.425000000000001</v>
      </c>
      <c r="T1135" s="9">
        <f t="shared" si="177"/>
        <v>34.125</v>
      </c>
      <c r="U1135" s="8">
        <f t="shared" si="178"/>
        <v>33.508333333333333</v>
      </c>
      <c r="V1135" s="8">
        <f t="shared" si="179"/>
        <v>33.662499999999994</v>
      </c>
    </row>
    <row r="1136" spans="1:22" ht="13.5" x14ac:dyDescent="0.25">
      <c r="A1136" s="3">
        <f>RSI!A1136</f>
        <v>43663</v>
      </c>
      <c r="B1136" s="2">
        <f>RSI!B1136</f>
        <v>8.1615000000000002</v>
      </c>
      <c r="C1136" s="2">
        <f>RSI!I1136</f>
        <v>50.299078389545862</v>
      </c>
      <c r="D1136" s="2">
        <f>MACD!E1136</f>
        <v>-4.3322393951841676E-2</v>
      </c>
      <c r="E1136" s="2">
        <f>MACD!F1136</f>
        <v>-3.0946989482658865E-2</v>
      </c>
      <c r="F1136" s="2">
        <f>'Moving Avg'!D1136</f>
        <v>8.2145800000000015</v>
      </c>
      <c r="G1136" s="2">
        <f>'Moving Avg'!F1136</f>
        <v>8.1713849999999972</v>
      </c>
      <c r="H1136" s="2">
        <f>'Moving Avg'!G1136</f>
        <v>8.0669959999999996</v>
      </c>
      <c r="I1136" s="2">
        <f>'Moving Avg'!H1136</f>
        <v>8.0426760000000144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45</v>
      </c>
      <c r="O1136" s="8">
        <f t="shared" si="172"/>
        <v>50</v>
      </c>
      <c r="P1136" s="8">
        <f t="shared" si="173"/>
        <v>16.5</v>
      </c>
      <c r="Q1136" s="9">
        <f t="shared" si="174"/>
        <v>34.475000000000001</v>
      </c>
      <c r="R1136" s="9">
        <f t="shared" si="175"/>
        <v>35.625</v>
      </c>
      <c r="S1136" s="9">
        <f t="shared" si="176"/>
        <v>30.425000000000001</v>
      </c>
      <c r="T1136" s="9">
        <f t="shared" si="177"/>
        <v>34.125</v>
      </c>
      <c r="U1136" s="8">
        <f t="shared" si="178"/>
        <v>33.508333333333333</v>
      </c>
      <c r="V1136" s="8">
        <f t="shared" si="179"/>
        <v>33.662499999999994</v>
      </c>
    </row>
    <row r="1137" spans="1:22" ht="13.5" x14ac:dyDescent="0.25">
      <c r="A1137" s="3">
        <f>RSI!A1137</f>
        <v>43664</v>
      </c>
      <c r="B1137" s="2">
        <f>RSI!B1137</f>
        <v>8.0935000000000006</v>
      </c>
      <c r="C1137" s="2">
        <f>RSI!I1137</f>
        <v>43.359144326794016</v>
      </c>
      <c r="D1137" s="2">
        <f>MACD!E1137</f>
        <v>-4.2074418318181372E-2</v>
      </c>
      <c r="E1137" s="2">
        <f>MACD!F1137</f>
        <v>-3.317247524976337E-2</v>
      </c>
      <c r="F1137" s="2">
        <f>'Moving Avg'!D1137</f>
        <v>8.1737599999999997</v>
      </c>
      <c r="G1137" s="2">
        <f>'Moving Avg'!F1137</f>
        <v>8.171384999999999</v>
      </c>
      <c r="H1137" s="2">
        <f>'Moving Avg'!G1137</f>
        <v>8.0684919999999991</v>
      </c>
      <c r="I1137" s="2">
        <f>'Moving Avg'!H1137</f>
        <v>8.0445465000000134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45</v>
      </c>
      <c r="O1137" s="8">
        <f t="shared" si="172"/>
        <v>50</v>
      </c>
      <c r="P1137" s="8">
        <f t="shared" si="173"/>
        <v>16.5</v>
      </c>
      <c r="Q1137" s="9">
        <f t="shared" si="174"/>
        <v>34.475000000000001</v>
      </c>
      <c r="R1137" s="9">
        <f t="shared" si="175"/>
        <v>35.625</v>
      </c>
      <c r="S1137" s="9">
        <f t="shared" si="176"/>
        <v>30.425000000000001</v>
      </c>
      <c r="T1137" s="9">
        <f t="shared" si="177"/>
        <v>34.125</v>
      </c>
      <c r="U1137" s="8">
        <f t="shared" si="178"/>
        <v>33.508333333333333</v>
      </c>
      <c r="V1137" s="8">
        <f t="shared" si="179"/>
        <v>33.662499999999994</v>
      </c>
    </row>
    <row r="1138" spans="1:22" ht="13.5" x14ac:dyDescent="0.25">
      <c r="A1138" s="3">
        <f>RSI!A1138</f>
        <v>43665</v>
      </c>
      <c r="B1138" s="2">
        <f>RSI!B1138</f>
        <v>8.1615000000000002</v>
      </c>
      <c r="C1138" s="2">
        <f>RSI!I1138</f>
        <v>50.686478765004708</v>
      </c>
      <c r="D1138" s="2">
        <f>MACD!E1138</f>
        <v>-3.5192677655706106E-2</v>
      </c>
      <c r="E1138" s="2">
        <f>MACD!F1138</f>
        <v>-3.3576515730951918E-2</v>
      </c>
      <c r="F1138" s="2">
        <f>'Moving Avg'!D1138</f>
        <v>8.1465400000000017</v>
      </c>
      <c r="G1138" s="2">
        <f>'Moving Avg'!F1138</f>
        <v>8.1730849999999986</v>
      </c>
      <c r="H1138" s="2">
        <f>'Moving Avg'!G1138</f>
        <v>8.0714839999999999</v>
      </c>
      <c r="I1138" s="2">
        <f>'Moving Avg'!H1138</f>
        <v>8.0465865000000125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45</v>
      </c>
      <c r="O1138" s="8">
        <f t="shared" si="172"/>
        <v>50</v>
      </c>
      <c r="P1138" s="8">
        <f t="shared" si="173"/>
        <v>16.5</v>
      </c>
      <c r="Q1138" s="9">
        <f t="shared" si="174"/>
        <v>34.475000000000001</v>
      </c>
      <c r="R1138" s="9">
        <f t="shared" si="175"/>
        <v>35.625</v>
      </c>
      <c r="S1138" s="9">
        <f t="shared" si="176"/>
        <v>30.425000000000001</v>
      </c>
      <c r="T1138" s="9">
        <f t="shared" si="177"/>
        <v>34.125</v>
      </c>
      <c r="U1138" s="8">
        <f t="shared" si="178"/>
        <v>33.508333333333333</v>
      </c>
      <c r="V1138" s="8">
        <f t="shared" si="179"/>
        <v>33.662499999999994</v>
      </c>
    </row>
    <row r="1139" spans="1:22" ht="13.5" x14ac:dyDescent="0.25">
      <c r="A1139" s="3">
        <f>RSI!A1139</f>
        <v>43668</v>
      </c>
      <c r="B1139" s="2">
        <f>RSI!B1139</f>
        <v>8.1615000000000002</v>
      </c>
      <c r="C1139" s="2">
        <f>RSI!I1139</f>
        <v>50.686478765004708</v>
      </c>
      <c r="D1139" s="2">
        <f>MACD!E1139</f>
        <v>-8.4614828044138335E-3</v>
      </c>
      <c r="E1139" s="2">
        <f>MACD!F1139</f>
        <v>-2.8553509145644303E-2</v>
      </c>
      <c r="F1139" s="2">
        <f>'Moving Avg'!D1139</f>
        <v>8.1479000000000017</v>
      </c>
      <c r="G1139" s="2">
        <f>'Moving Avg'!F1139</f>
        <v>8.174785</v>
      </c>
      <c r="H1139" s="2">
        <f>'Moving Avg'!G1139</f>
        <v>8.0747479999999978</v>
      </c>
      <c r="I1139" s="2">
        <f>'Moving Avg'!H1139</f>
        <v>8.0486265000000135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83.5</v>
      </c>
      <c r="Q1139" s="9">
        <f t="shared" si="174"/>
        <v>28.774999999999999</v>
      </c>
      <c r="R1139" s="9">
        <f t="shared" si="175"/>
        <v>43.375</v>
      </c>
      <c r="S1139" s="9">
        <f t="shared" si="176"/>
        <v>53.825000000000003</v>
      </c>
      <c r="T1139" s="9">
        <f t="shared" si="177"/>
        <v>39.625</v>
      </c>
      <c r="U1139" s="8">
        <f t="shared" si="178"/>
        <v>41.991666666666667</v>
      </c>
      <c r="V1139" s="8">
        <f t="shared" si="179"/>
        <v>41.400000000000006</v>
      </c>
    </row>
    <row r="1140" spans="1:22" ht="13.5" x14ac:dyDescent="0.25">
      <c r="A1140" s="3">
        <f>RSI!A1140</f>
        <v>43669</v>
      </c>
      <c r="B1140" s="2">
        <f>RSI!B1140</f>
        <v>8.1615000000000002</v>
      </c>
      <c r="C1140" s="2">
        <f>RSI!I1140</f>
        <v>50.686478765004708</v>
      </c>
      <c r="D1140" s="2">
        <f>MACD!E1140</f>
        <v>1.41291853304093E-2</v>
      </c>
      <c r="E1140" s="2">
        <f>MACD!F1140</f>
        <v>-2.0016970250433586E-2</v>
      </c>
      <c r="F1140" s="2">
        <f>'Moving Avg'!D1140</f>
        <v>8.1479000000000017</v>
      </c>
      <c r="G1140" s="2">
        <f>'Moving Avg'!F1140</f>
        <v>8.1764849999999996</v>
      </c>
      <c r="H1140" s="2">
        <f>'Moving Avg'!G1140</f>
        <v>8.0788279999999979</v>
      </c>
      <c r="I1140" s="2">
        <f>'Moving Avg'!H1140</f>
        <v>8.0506665000000126</v>
      </c>
      <c r="J1140" s="6" t="str">
        <f>OBV!F1140</f>
        <v>BULLISH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49.5</v>
      </c>
      <c r="Q1140" s="9">
        <f t="shared" si="174"/>
        <v>23.675000000000001</v>
      </c>
      <c r="R1140" s="9">
        <f t="shared" si="175"/>
        <v>34.875</v>
      </c>
      <c r="S1140" s="9">
        <f t="shared" si="176"/>
        <v>38.525000000000006</v>
      </c>
      <c r="T1140" s="9">
        <f t="shared" si="177"/>
        <v>31.125</v>
      </c>
      <c r="U1140" s="8">
        <f t="shared" si="178"/>
        <v>32.358333333333334</v>
      </c>
      <c r="V1140" s="8">
        <f t="shared" si="179"/>
        <v>32.049999999999997</v>
      </c>
    </row>
    <row r="1141" spans="1:22" ht="13.5" x14ac:dyDescent="0.25">
      <c r="A1141" s="3">
        <f>RSI!A1141</f>
        <v>43670</v>
      </c>
      <c r="B1141" s="2">
        <f>RSI!B1141</f>
        <v>8.1615000000000002</v>
      </c>
      <c r="C1141" s="2">
        <f>RSI!I1141</f>
        <v>50.686478765004708</v>
      </c>
      <c r="D1141" s="2">
        <f>MACD!E1141</f>
        <v>3.3218407540537953E-2</v>
      </c>
      <c r="E1141" s="2">
        <f>MACD!F1141</f>
        <v>-9.3698946922392782E-3</v>
      </c>
      <c r="F1141" s="2">
        <f>'Moving Avg'!D1141</f>
        <v>8.1479000000000017</v>
      </c>
      <c r="G1141" s="2">
        <f>'Moving Avg'!F1141</f>
        <v>8.1781849999999991</v>
      </c>
      <c r="H1141" s="2">
        <f>'Moving Avg'!G1141</f>
        <v>8.084267999999998</v>
      </c>
      <c r="I1141" s="2">
        <f>'Moving Avg'!H1141</f>
        <v>8.05270650000001</v>
      </c>
      <c r="J1141" s="6" t="str">
        <f>OBV!F1141</f>
        <v>BULLISH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49.5</v>
      </c>
      <c r="Q1141" s="9">
        <f t="shared" si="174"/>
        <v>23.675000000000001</v>
      </c>
      <c r="R1141" s="9">
        <f t="shared" si="175"/>
        <v>34.875</v>
      </c>
      <c r="S1141" s="9">
        <f t="shared" si="176"/>
        <v>38.525000000000006</v>
      </c>
      <c r="T1141" s="9">
        <f t="shared" si="177"/>
        <v>31.125</v>
      </c>
      <c r="U1141" s="8">
        <f t="shared" si="178"/>
        <v>32.358333333333334</v>
      </c>
      <c r="V1141" s="8">
        <f t="shared" si="179"/>
        <v>32.049999999999997</v>
      </c>
    </row>
    <row r="1142" spans="1:22" ht="13.5" x14ac:dyDescent="0.25">
      <c r="A1142" s="3">
        <f>RSI!A1142</f>
        <v>43672</v>
      </c>
      <c r="B1142" s="2">
        <f>RSI!B1142</f>
        <v>8.1615000000000002</v>
      </c>
      <c r="C1142" s="2">
        <f>RSI!I1142</f>
        <v>50.686478765004708</v>
      </c>
      <c r="D1142" s="2">
        <f>MACD!E1142</f>
        <v>4.9346790667668117E-2</v>
      </c>
      <c r="E1142" s="2">
        <f>MACD!F1142</f>
        <v>2.3734423797422003E-3</v>
      </c>
      <c r="F1142" s="2">
        <f>'Moving Avg'!D1142</f>
        <v>8.1615000000000002</v>
      </c>
      <c r="G1142" s="2">
        <f>'Moving Avg'!F1142</f>
        <v>8.1798849999999987</v>
      </c>
      <c r="H1142" s="2">
        <f>'Moving Avg'!G1142</f>
        <v>8.0897079999999963</v>
      </c>
      <c r="I1142" s="2">
        <f>'Moving Avg'!H1142</f>
        <v>8.0545765000000102</v>
      </c>
      <c r="J1142" s="6" t="str">
        <f>OBV!F1142</f>
        <v>BULLISH</v>
      </c>
      <c r="K1142" s="6" t="str">
        <f>OBV!G1142</f>
        <v>NEUTRAL</v>
      </c>
      <c r="L1142" s="6" t="str">
        <f>OBV!H1142</f>
        <v>CONFIRMED BULLISH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83.5</v>
      </c>
      <c r="Q1142" s="9">
        <f t="shared" si="174"/>
        <v>28.774999999999999</v>
      </c>
      <c r="R1142" s="9">
        <f t="shared" si="175"/>
        <v>43.375</v>
      </c>
      <c r="S1142" s="9">
        <f t="shared" si="176"/>
        <v>53.825000000000003</v>
      </c>
      <c r="T1142" s="9">
        <f t="shared" si="177"/>
        <v>39.625</v>
      </c>
      <c r="U1142" s="8">
        <f t="shared" si="178"/>
        <v>41.991666666666667</v>
      </c>
      <c r="V1142" s="8">
        <f t="shared" si="179"/>
        <v>41.400000000000006</v>
      </c>
    </row>
    <row r="1143" spans="1:22" ht="13.5" x14ac:dyDescent="0.25">
      <c r="A1143" s="3">
        <f>RSI!A1143</f>
        <v>43675</v>
      </c>
      <c r="B1143" s="2">
        <f>RSI!B1143</f>
        <v>8.0935000000000006</v>
      </c>
      <c r="C1143" s="2">
        <f>RSI!I1143</f>
        <v>42.687409989942296</v>
      </c>
      <c r="D1143" s="2">
        <f>MACD!E1143</f>
        <v>6.8008665873623642E-2</v>
      </c>
      <c r="E1143" s="2">
        <f>MACD!F1143</f>
        <v>1.5500487078518489E-2</v>
      </c>
      <c r="F1143" s="2">
        <f>'Moving Avg'!D1143</f>
        <v>8.1478999999999999</v>
      </c>
      <c r="G1143" s="2">
        <f>'Moving Avg'!F1143</f>
        <v>8.1781850000000009</v>
      </c>
      <c r="H1143" s="2">
        <f>'Moving Avg'!G1143</f>
        <v>8.0937879999999964</v>
      </c>
      <c r="I1143" s="2">
        <f>'Moving Avg'!H1143</f>
        <v>8.0561065000000074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16.5</v>
      </c>
      <c r="Q1143" s="9">
        <f t="shared" si="174"/>
        <v>18.725000000000001</v>
      </c>
      <c r="R1143" s="9">
        <f t="shared" si="175"/>
        <v>26.625</v>
      </c>
      <c r="S1143" s="9">
        <f t="shared" si="176"/>
        <v>23.675000000000001</v>
      </c>
      <c r="T1143" s="9">
        <f t="shared" si="177"/>
        <v>22.875</v>
      </c>
      <c r="U1143" s="8">
        <f t="shared" si="178"/>
        <v>23.008333333333336</v>
      </c>
      <c r="V1143" s="8">
        <f t="shared" si="179"/>
        <v>22.975000000000001</v>
      </c>
    </row>
    <row r="1144" spans="1:22" ht="13.5" x14ac:dyDescent="0.25">
      <c r="A1144" s="3">
        <f>RSI!A1144</f>
        <v>43676</v>
      </c>
      <c r="B1144" s="2">
        <f>RSI!B1144</f>
        <v>8.0935000000000006</v>
      </c>
      <c r="C1144" s="2">
        <f>RSI!I1144</f>
        <v>42.687409989942296</v>
      </c>
      <c r="D1144" s="2">
        <f>MACD!E1144</f>
        <v>6.219607618172418E-2</v>
      </c>
      <c r="E1144" s="2">
        <f>MACD!F1144</f>
        <v>2.483960489915963E-2</v>
      </c>
      <c r="F1144" s="2">
        <f>'Moving Avg'!D1144</f>
        <v>8.1342999999999996</v>
      </c>
      <c r="G1144" s="2">
        <f>'Moving Avg'!F1144</f>
        <v>8.1781850000000027</v>
      </c>
      <c r="H1144" s="2">
        <f>'Moving Avg'!G1144</f>
        <v>8.0965079999999983</v>
      </c>
      <c r="I1144" s="2">
        <f>'Moving Avg'!H1144</f>
        <v>8.0578065000000088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8.1478999999999999</v>
      </c>
      <c r="C1145" s="2">
        <f>RSI!I1145</f>
        <v>50.007427915772311</v>
      </c>
      <c r="D1145" s="2">
        <f>MACD!E1145</f>
        <v>5.4647225839845603E-2</v>
      </c>
      <c r="E1145" s="2">
        <f>MACD!F1145</f>
        <v>3.0801129087296826E-2</v>
      </c>
      <c r="F1145" s="2">
        <f>'Moving Avg'!D1145</f>
        <v>8.1315799999999996</v>
      </c>
      <c r="G1145" s="2">
        <f>'Moving Avg'!F1145</f>
        <v>8.1792050000000014</v>
      </c>
      <c r="H1145" s="2">
        <f>'Moving Avg'!G1145</f>
        <v>8.1005879999999966</v>
      </c>
      <c r="I1145" s="2">
        <f>'Moving Avg'!H1145</f>
        <v>8.0597785000000055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8.1478999999999999</v>
      </c>
      <c r="C1146" s="2">
        <f>RSI!I1146</f>
        <v>50.007427915772311</v>
      </c>
      <c r="D1146" s="2">
        <f>MACD!E1146</f>
        <v>4.8265109750454727E-2</v>
      </c>
      <c r="E1146" s="2">
        <f>MACD!F1146</f>
        <v>3.4293925219928412E-2</v>
      </c>
      <c r="F1146" s="2">
        <f>'Moving Avg'!D1146</f>
        <v>8.1288599999999995</v>
      </c>
      <c r="G1146" s="2">
        <f>'Moving Avg'!F1146</f>
        <v>8.1802250000000019</v>
      </c>
      <c r="H1146" s="2">
        <f>'Moving Avg'!G1146</f>
        <v>8.1084759999999978</v>
      </c>
      <c r="I1146" s="2">
        <f>'Moving Avg'!H1146</f>
        <v>8.0616145000000046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16.5</v>
      </c>
      <c r="Q1146" s="9">
        <f t="shared" si="174"/>
        <v>18.725000000000001</v>
      </c>
      <c r="R1146" s="9">
        <f t="shared" si="175"/>
        <v>26.625</v>
      </c>
      <c r="S1146" s="9">
        <f t="shared" si="176"/>
        <v>23.675000000000001</v>
      </c>
      <c r="T1146" s="9">
        <f t="shared" si="177"/>
        <v>22.875</v>
      </c>
      <c r="U1146" s="8">
        <f t="shared" si="178"/>
        <v>23.008333333333336</v>
      </c>
      <c r="V1146" s="8">
        <f t="shared" si="179"/>
        <v>22.975000000000001</v>
      </c>
    </row>
    <row r="1147" spans="1:22" ht="13.5" x14ac:dyDescent="0.25">
      <c r="A1147" s="3">
        <f>RSI!A1147</f>
        <v>43679</v>
      </c>
      <c r="B1147" s="2">
        <f>RSI!B1147</f>
        <v>8.1615000000000002</v>
      </c>
      <c r="C1147" s="2">
        <f>RSI!I1147</f>
        <v>51.792620243116779</v>
      </c>
      <c r="D1147" s="2">
        <f>MACD!E1147</f>
        <v>3.1400886492381375E-2</v>
      </c>
      <c r="E1147" s="2">
        <f>MACD!F1147</f>
        <v>3.3715317474419006E-2</v>
      </c>
      <c r="F1147" s="2">
        <f>'Moving Avg'!D1147</f>
        <v>8.1288599999999995</v>
      </c>
      <c r="G1147" s="2">
        <f>'Moving Avg'!F1147</f>
        <v>8.183625000000001</v>
      </c>
      <c r="H1147" s="2">
        <f>'Moving Avg'!G1147</f>
        <v>8.116635999999998</v>
      </c>
      <c r="I1147" s="2">
        <f>'Moving Avg'!H1147</f>
        <v>8.0635185000000043</v>
      </c>
      <c r="J1147" s="6" t="str">
        <f>OBV!F1147</f>
        <v>BEARISH</v>
      </c>
      <c r="K1147" s="6" t="str">
        <f>OBV!G1147</f>
        <v>NEUTRAL</v>
      </c>
      <c r="L1147" s="6" t="str">
        <f>OBV!H1147</f>
        <v>NEUTRAL</v>
      </c>
      <c r="M1147" s="8">
        <f t="shared" si="170"/>
        <v>25</v>
      </c>
      <c r="N1147" s="8">
        <f t="shared" si="171"/>
        <v>45</v>
      </c>
      <c r="O1147" s="8">
        <f t="shared" si="172"/>
        <v>50</v>
      </c>
      <c r="P1147" s="8">
        <f t="shared" si="173"/>
        <v>16.5</v>
      </c>
      <c r="Q1147" s="9">
        <f t="shared" si="174"/>
        <v>34.475000000000001</v>
      </c>
      <c r="R1147" s="9">
        <f t="shared" si="175"/>
        <v>35.625</v>
      </c>
      <c r="S1147" s="9">
        <f t="shared" si="176"/>
        <v>30.425000000000001</v>
      </c>
      <c r="T1147" s="9">
        <f t="shared" si="177"/>
        <v>34.125</v>
      </c>
      <c r="U1147" s="8">
        <f t="shared" si="178"/>
        <v>33.508333333333333</v>
      </c>
      <c r="V1147" s="8">
        <f t="shared" si="179"/>
        <v>33.662499999999994</v>
      </c>
    </row>
    <row r="1148" spans="1:22" ht="13.5" x14ac:dyDescent="0.25">
      <c r="A1148" s="3">
        <f>RSI!A1148</f>
        <v>43682</v>
      </c>
      <c r="B1148" s="2">
        <f>RSI!B1148</f>
        <v>8.1615000000000002</v>
      </c>
      <c r="C1148" s="2">
        <f>RSI!I1148</f>
        <v>51.792620243116787</v>
      </c>
      <c r="D1148" s="2">
        <f>MACD!E1148</f>
        <v>2.7516940788849809E-2</v>
      </c>
      <c r="E1148" s="2">
        <f>MACD!F1148</f>
        <v>3.2475642137305166E-2</v>
      </c>
      <c r="F1148" s="2">
        <f>'Moving Avg'!D1148</f>
        <v>8.1424599999999998</v>
      </c>
      <c r="G1148" s="2">
        <f>'Moving Avg'!F1148</f>
        <v>8.1836249999999993</v>
      </c>
      <c r="H1148" s="2">
        <f>'Moving Avg'!G1148</f>
        <v>8.1247959999999964</v>
      </c>
      <c r="I1148" s="2">
        <f>'Moving Avg'!H1148</f>
        <v>8.0653885000000045</v>
      </c>
      <c r="J1148" s="6" t="str">
        <f>OBV!F1148</f>
        <v>BULLISH</v>
      </c>
      <c r="K1148" s="6" t="str">
        <f>OBV!G1148</f>
        <v>NEUTRAL</v>
      </c>
      <c r="L1148" s="6" t="str">
        <f>OBV!H1148</f>
        <v>CONFIRMED BULLISH</v>
      </c>
      <c r="M1148" s="8">
        <f t="shared" si="170"/>
        <v>25</v>
      </c>
      <c r="N1148" s="8">
        <f t="shared" si="171"/>
        <v>45</v>
      </c>
      <c r="O1148" s="8">
        <f t="shared" si="172"/>
        <v>50</v>
      </c>
      <c r="P1148" s="8">
        <f t="shared" si="173"/>
        <v>83.5</v>
      </c>
      <c r="Q1148" s="9">
        <f t="shared" si="174"/>
        <v>44.524999999999999</v>
      </c>
      <c r="R1148" s="9">
        <f t="shared" si="175"/>
        <v>52.375</v>
      </c>
      <c r="S1148" s="9">
        <f t="shared" si="176"/>
        <v>60.575000000000003</v>
      </c>
      <c r="T1148" s="9">
        <f t="shared" si="177"/>
        <v>50.875</v>
      </c>
      <c r="U1148" s="8">
        <f t="shared" si="178"/>
        <v>52.491666666666674</v>
      </c>
      <c r="V1148" s="8">
        <f t="shared" si="179"/>
        <v>52.087500000000006</v>
      </c>
    </row>
    <row r="1149" spans="1:22" ht="13.5" x14ac:dyDescent="0.25">
      <c r="A1149" s="3">
        <f>RSI!A1149</f>
        <v>43683</v>
      </c>
      <c r="B1149" s="2">
        <f>RSI!B1149</f>
        <v>8.0935000000000006</v>
      </c>
      <c r="C1149" s="2">
        <f>RSI!I1149</f>
        <v>42.907689779464292</v>
      </c>
      <c r="D1149" s="2">
        <f>MACD!E1149</f>
        <v>2.9197417052021279E-2</v>
      </c>
      <c r="E1149" s="2">
        <f>MACD!F1149</f>
        <v>3.181999712024839E-2</v>
      </c>
      <c r="F1149" s="2">
        <f>'Moving Avg'!D1149</f>
        <v>8.1424599999999998</v>
      </c>
      <c r="G1149" s="2">
        <f>'Moving Avg'!F1149</f>
        <v>8.1734200000000001</v>
      </c>
      <c r="H1149" s="2">
        <f>'Moving Avg'!G1149</f>
        <v>8.1315959999999965</v>
      </c>
      <c r="I1149" s="2">
        <f>'Moving Avg'!H1149</f>
        <v>8.0667485000000028</v>
      </c>
      <c r="J1149" s="6" t="str">
        <f>OBV!F1149</f>
        <v>BULLISH</v>
      </c>
      <c r="K1149" s="6" t="str">
        <f>OBV!G1149</f>
        <v>NEUTRAL</v>
      </c>
      <c r="L1149" s="6" t="str">
        <f>OBV!H1149</f>
        <v>NEUTRAL</v>
      </c>
      <c r="M1149" s="8">
        <f t="shared" si="170"/>
        <v>25</v>
      </c>
      <c r="N1149" s="8">
        <f t="shared" si="171"/>
        <v>45</v>
      </c>
      <c r="O1149" s="8">
        <f t="shared" si="172"/>
        <v>50</v>
      </c>
      <c r="P1149" s="8">
        <f t="shared" si="173"/>
        <v>49.5</v>
      </c>
      <c r="Q1149" s="9">
        <f t="shared" si="174"/>
        <v>39.424999999999997</v>
      </c>
      <c r="R1149" s="9">
        <f t="shared" si="175"/>
        <v>43.875</v>
      </c>
      <c r="S1149" s="9">
        <f t="shared" si="176"/>
        <v>45.275000000000006</v>
      </c>
      <c r="T1149" s="9">
        <f t="shared" si="177"/>
        <v>42.375</v>
      </c>
      <c r="U1149" s="8">
        <f t="shared" si="178"/>
        <v>42.858333333333327</v>
      </c>
      <c r="V1149" s="8">
        <f t="shared" si="179"/>
        <v>42.737499999999997</v>
      </c>
    </row>
    <row r="1150" spans="1:22" ht="13.5" x14ac:dyDescent="0.25">
      <c r="A1150" s="3">
        <f>RSI!A1150</f>
        <v>43684</v>
      </c>
      <c r="B1150" s="2">
        <f>RSI!B1150</f>
        <v>8.3315999999999999</v>
      </c>
      <c r="C1150" s="2">
        <f>RSI!I1150</f>
        <v>65.332972320830692</v>
      </c>
      <c r="D1150" s="2">
        <f>MACD!E1150</f>
        <v>1.3319187149354761E-2</v>
      </c>
      <c r="E1150" s="2">
        <f>MACD!F1150</f>
        <v>2.8119835126069668E-2</v>
      </c>
      <c r="F1150" s="2">
        <f>'Moving Avg'!D1150</f>
        <v>8.1791999999999998</v>
      </c>
      <c r="G1150" s="2">
        <f>'Moving Avg'!F1150</f>
        <v>8.1751200000000015</v>
      </c>
      <c r="H1150" s="2">
        <f>'Moving Avg'!G1150</f>
        <v>8.1431579999999961</v>
      </c>
      <c r="I1150" s="2">
        <f>'Moving Avg'!H1150</f>
        <v>8.0692990000000027</v>
      </c>
      <c r="J1150" s="6" t="str">
        <f>OBV!F1150</f>
        <v>BULLISH</v>
      </c>
      <c r="K1150" s="6" t="str">
        <f>OBV!G1150</f>
        <v>NEUTRAL</v>
      </c>
      <c r="L1150" s="6" t="str">
        <f>OBV!H1150</f>
        <v>CONFIRMED BULLISH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83.5</v>
      </c>
      <c r="Q1150" s="9">
        <f t="shared" si="174"/>
        <v>44.524999999999999</v>
      </c>
      <c r="R1150" s="9">
        <f t="shared" si="175"/>
        <v>52.375</v>
      </c>
      <c r="S1150" s="9">
        <f t="shared" si="176"/>
        <v>60.575000000000003</v>
      </c>
      <c r="T1150" s="9">
        <f t="shared" si="177"/>
        <v>50.875</v>
      </c>
      <c r="U1150" s="8">
        <f t="shared" si="178"/>
        <v>52.491666666666674</v>
      </c>
      <c r="V1150" s="8">
        <f t="shared" si="179"/>
        <v>52.087500000000006</v>
      </c>
    </row>
    <row r="1151" spans="1:22" ht="13.5" x14ac:dyDescent="0.25">
      <c r="A1151" s="3">
        <f>RSI!A1151</f>
        <v>43685</v>
      </c>
      <c r="B1151" s="2">
        <f>RSI!B1151</f>
        <v>8.5945</v>
      </c>
      <c r="C1151" s="2">
        <f>RSI!I1151</f>
        <v>76.369788155164471</v>
      </c>
      <c r="D1151" s="2">
        <f>MACD!E1151</f>
        <v>-2.0685342684920727E-2</v>
      </c>
      <c r="E1151" s="2">
        <f>MACD!F1151</f>
        <v>1.835879956387159E-2</v>
      </c>
      <c r="F1151" s="2">
        <f>'Moving Avg'!D1151</f>
        <v>8.2685200000000005</v>
      </c>
      <c r="G1151" s="2">
        <f>'Moving Avg'!F1151</f>
        <v>8.1899650000000008</v>
      </c>
      <c r="H1151" s="2">
        <f>'Moving Avg'!G1151</f>
        <v>8.1599779999999971</v>
      </c>
      <c r="I1151" s="2">
        <f>'Moving Avg'!H1151</f>
        <v>8.073164000000002</v>
      </c>
      <c r="J1151" s="6" t="str">
        <f>OBV!F1151</f>
        <v>BULLISH</v>
      </c>
      <c r="K1151" s="6" t="str">
        <f>OBV!G1151</f>
        <v>NEUTRAL</v>
      </c>
      <c r="L1151" s="6" t="str">
        <f>OBV!H1151</f>
        <v>CONFIRMED BULLISH</v>
      </c>
      <c r="M1151" s="8">
        <f t="shared" si="170"/>
        <v>0</v>
      </c>
      <c r="N1151" s="8">
        <f t="shared" si="171"/>
        <v>100</v>
      </c>
      <c r="O1151" s="8">
        <f t="shared" si="172"/>
        <v>50</v>
      </c>
      <c r="P1151" s="8">
        <f t="shared" si="173"/>
        <v>83.5</v>
      </c>
      <c r="Q1151" s="9">
        <f t="shared" si="174"/>
        <v>55.024999999999999</v>
      </c>
      <c r="R1151" s="9">
        <f t="shared" si="175"/>
        <v>58.375</v>
      </c>
      <c r="S1151" s="9">
        <f t="shared" si="176"/>
        <v>65.075000000000003</v>
      </c>
      <c r="T1151" s="9">
        <f t="shared" si="177"/>
        <v>58.375</v>
      </c>
      <c r="U1151" s="8">
        <f t="shared" si="178"/>
        <v>59.491666666666674</v>
      </c>
      <c r="V1151" s="8">
        <f t="shared" si="179"/>
        <v>59.212500000000006</v>
      </c>
    </row>
    <row r="1152" spans="1:22" ht="13.5" x14ac:dyDescent="0.25">
      <c r="A1152" s="3">
        <f>RSI!A1152</f>
        <v>43686</v>
      </c>
      <c r="B1152" s="2">
        <f>RSI!B1152</f>
        <v>8.5086999999999993</v>
      </c>
      <c r="C1152" s="2">
        <f>RSI!I1152</f>
        <v>68.684386062309216</v>
      </c>
      <c r="D1152" s="2">
        <f>MACD!E1152</f>
        <v>-4.5670255316505148E-2</v>
      </c>
      <c r="E1152" s="2">
        <f>MACD!F1152</f>
        <v>5.5529885877962423E-3</v>
      </c>
      <c r="F1152" s="2">
        <f>'Moving Avg'!D1152</f>
        <v>8.3379599999999989</v>
      </c>
      <c r="G1152" s="2">
        <f>'Moving Avg'!F1152</f>
        <v>8.2005200000000027</v>
      </c>
      <c r="H1152" s="2">
        <f>'Moving Avg'!G1152</f>
        <v>8.1712739999999968</v>
      </c>
      <c r="I1152" s="2">
        <f>'Moving Avg'!H1152</f>
        <v>8.0766000000000027</v>
      </c>
      <c r="J1152" s="6" t="str">
        <f>OBV!F1152</f>
        <v>BULLISH</v>
      </c>
      <c r="K1152" s="6" t="str">
        <f>OBV!G1152</f>
        <v>NEUTRAL</v>
      </c>
      <c r="L1152" s="6" t="str">
        <f>OBV!H1152</f>
        <v>BULLISH DIVERGENCE</v>
      </c>
      <c r="M1152" s="8">
        <f t="shared" si="170"/>
        <v>25</v>
      </c>
      <c r="N1152" s="8">
        <f t="shared" si="171"/>
        <v>100</v>
      </c>
      <c r="O1152" s="8">
        <f t="shared" si="172"/>
        <v>50</v>
      </c>
      <c r="P1152" s="8">
        <f t="shared" si="173"/>
        <v>66.5</v>
      </c>
      <c r="Q1152" s="9">
        <f t="shared" si="174"/>
        <v>61.225000000000001</v>
      </c>
      <c r="R1152" s="9">
        <f t="shared" si="175"/>
        <v>59.125</v>
      </c>
      <c r="S1152" s="9">
        <f t="shared" si="176"/>
        <v>61.174999999999997</v>
      </c>
      <c r="T1152" s="9">
        <f t="shared" si="177"/>
        <v>60.375</v>
      </c>
      <c r="U1152" s="8">
        <f t="shared" si="178"/>
        <v>60.508333333333326</v>
      </c>
      <c r="V1152" s="8">
        <f t="shared" si="179"/>
        <v>60.474999999999994</v>
      </c>
    </row>
    <row r="1153" spans="1:22" ht="13.5" x14ac:dyDescent="0.25">
      <c r="A1153" s="3">
        <f>RSI!A1153</f>
        <v>43691</v>
      </c>
      <c r="B1153" s="2">
        <f>RSI!B1153</f>
        <v>8.5086999999999993</v>
      </c>
      <c r="C1153" s="2">
        <f>RSI!I1153</f>
        <v>68.684386062309216</v>
      </c>
      <c r="D1153" s="2">
        <f>MACD!E1153</f>
        <v>-7.9143104183799551E-2</v>
      </c>
      <c r="E1153" s="2">
        <f>MACD!F1153</f>
        <v>-1.1386229966522915E-2</v>
      </c>
      <c r="F1153" s="2">
        <f>'Moving Avg'!D1153</f>
        <v>8.4073999999999991</v>
      </c>
      <c r="G1153" s="2">
        <f>'Moving Avg'!F1153</f>
        <v>8.2110750000000046</v>
      </c>
      <c r="H1153" s="2">
        <f>'Moving Avg'!G1153</f>
        <v>8.1825699999999966</v>
      </c>
      <c r="I1153" s="2">
        <f>'Moving Avg'!H1153</f>
        <v>8.0800360000000016</v>
      </c>
      <c r="J1153" s="6" t="str">
        <f>OBV!F1153</f>
        <v>BULLISH</v>
      </c>
      <c r="K1153" s="6" t="str">
        <f>OBV!G1153</f>
        <v>NEUTRAL</v>
      </c>
      <c r="L1153" s="6" t="str">
        <f>OBV!H1153</f>
        <v>BULLISH DIVERGENCE</v>
      </c>
      <c r="M1153" s="8">
        <f t="shared" si="170"/>
        <v>25</v>
      </c>
      <c r="N1153" s="8">
        <f t="shared" si="171"/>
        <v>100</v>
      </c>
      <c r="O1153" s="8">
        <f t="shared" si="172"/>
        <v>50</v>
      </c>
      <c r="P1153" s="8">
        <f t="shared" si="173"/>
        <v>66.5</v>
      </c>
      <c r="Q1153" s="9">
        <f t="shared" si="174"/>
        <v>61.225000000000001</v>
      </c>
      <c r="R1153" s="9">
        <f t="shared" si="175"/>
        <v>59.125</v>
      </c>
      <c r="S1153" s="9">
        <f t="shared" si="176"/>
        <v>61.174999999999997</v>
      </c>
      <c r="T1153" s="9">
        <f t="shared" si="177"/>
        <v>60.375</v>
      </c>
      <c r="U1153" s="8">
        <f t="shared" si="178"/>
        <v>60.508333333333326</v>
      </c>
      <c r="V1153" s="8">
        <f t="shared" si="179"/>
        <v>60.474999999999994</v>
      </c>
    </row>
    <row r="1154" spans="1:22" ht="13.5" x14ac:dyDescent="0.25">
      <c r="A1154" s="3">
        <f>RSI!A1154</f>
        <v>43692</v>
      </c>
      <c r="B1154" s="2">
        <f>RSI!B1154</f>
        <v>8.5801999999999996</v>
      </c>
      <c r="C1154" s="2">
        <f>RSI!I1154</f>
        <v>71.460163316558152</v>
      </c>
      <c r="D1154" s="2">
        <f>MACD!E1154</f>
        <v>-0.11449427518599542</v>
      </c>
      <c r="E1154" s="2">
        <f>MACD!F1154</f>
        <v>-3.200783901041742E-2</v>
      </c>
      <c r="F1154" s="2">
        <f>'Moving Avg'!D1154</f>
        <v>8.5047399999999982</v>
      </c>
      <c r="G1154" s="2">
        <f>'Moving Avg'!F1154</f>
        <v>8.2323500000000021</v>
      </c>
      <c r="H1154" s="2">
        <f>'Moving Avg'!G1154</f>
        <v>8.1952959999999955</v>
      </c>
      <c r="I1154" s="2">
        <f>'Moving Avg'!H1154</f>
        <v>8.083829500000002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0</v>
      </c>
      <c r="N1154" s="8">
        <f t="shared" ref="N1154:N1217" si="181">IF(E1154-D1154&gt;0.02, 100, IF(E1154-D1154&lt;0,0,45))</f>
        <v>100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55.024999999999999</v>
      </c>
      <c r="R1154" s="9">
        <f t="shared" si="175"/>
        <v>58.375</v>
      </c>
      <c r="S1154" s="9">
        <f t="shared" si="176"/>
        <v>65.075000000000003</v>
      </c>
      <c r="T1154" s="9">
        <f t="shared" si="177"/>
        <v>58.375</v>
      </c>
      <c r="U1154" s="8">
        <f t="shared" si="178"/>
        <v>59.491666666666674</v>
      </c>
      <c r="V1154" s="8">
        <f t="shared" si="179"/>
        <v>59.212500000000006</v>
      </c>
    </row>
    <row r="1155" spans="1:22" ht="13.5" x14ac:dyDescent="0.25">
      <c r="A1155" s="3">
        <f>RSI!A1155</f>
        <v>43693</v>
      </c>
      <c r="B1155" s="2">
        <f>RSI!B1155</f>
        <v>8.5801999999999996</v>
      </c>
      <c r="C1155" s="2">
        <f>RSI!I1155</f>
        <v>71.460163316558152</v>
      </c>
      <c r="D1155" s="2">
        <f>MACD!E1155</f>
        <v>-0.13806349149613517</v>
      </c>
      <c r="E1155" s="2">
        <f>MACD!F1155</f>
        <v>-5.321896950756097E-2</v>
      </c>
      <c r="F1155" s="2">
        <f>'Moving Avg'!D1155</f>
        <v>8.5544599999999988</v>
      </c>
      <c r="G1155" s="2">
        <f>'Moving Avg'!F1155</f>
        <v>8.2532850000000018</v>
      </c>
      <c r="H1155" s="2">
        <f>'Moving Avg'!G1155</f>
        <v>8.2063899999999936</v>
      </c>
      <c r="I1155" s="2">
        <f>'Moving Avg'!H1155</f>
        <v>8.0876230000000024</v>
      </c>
      <c r="J1155" s="6" t="str">
        <f>OBV!F1155</f>
        <v>BULLISH</v>
      </c>
      <c r="K1155" s="6" t="str">
        <f>OBV!G1155</f>
        <v>NEUTRAL</v>
      </c>
      <c r="L1155" s="6" t="str">
        <f>OBV!H1155</f>
        <v>BULLISH DIVERGENCE</v>
      </c>
      <c r="M1155" s="8">
        <f t="shared" si="180"/>
        <v>0</v>
      </c>
      <c r="N1155" s="8">
        <f t="shared" si="181"/>
        <v>100</v>
      </c>
      <c r="O1155" s="8">
        <f t="shared" si="182"/>
        <v>50</v>
      </c>
      <c r="P1155" s="8">
        <f t="shared" si="183"/>
        <v>66.5</v>
      </c>
      <c r="Q1155" s="9">
        <f t="shared" ref="Q1155:Q1218" si="184">0.35*M1155+N1155*0.35+O1155*0.15+P1155*0.15</f>
        <v>52.475000000000001</v>
      </c>
      <c r="R1155" s="9">
        <f t="shared" ref="R1155:R1218" si="185">M1155*0.2+N1155*0.2+O1155*0.35+P1155*0.25</f>
        <v>54.125</v>
      </c>
      <c r="S1155" s="9">
        <f t="shared" ref="S1155:S1218" si="186">M1155*0.15+N1155*0.15+O1155*0.25+P1155*0.45</f>
        <v>57.424999999999997</v>
      </c>
      <c r="T1155" s="9">
        <f t="shared" ref="T1155:T1218" si="187">0.25*SUM(M1155:P1155)</f>
        <v>54.125</v>
      </c>
      <c r="U1155" s="8">
        <f t="shared" ref="U1155:U1218" si="188">SUM(Q1155:S1155)/3</f>
        <v>54.67499999999999</v>
      </c>
      <c r="V1155" s="8">
        <f t="shared" ref="V1155:V1218" si="189">SUM(Q1155:T1155)/4</f>
        <v>54.537499999999994</v>
      </c>
    </row>
    <row r="1156" spans="1:22" ht="13.5" x14ac:dyDescent="0.25">
      <c r="A1156" s="3">
        <f>RSI!A1156</f>
        <v>43696</v>
      </c>
      <c r="B1156" s="2">
        <f>RSI!B1156</f>
        <v>8.5444999999999993</v>
      </c>
      <c r="C1156" s="2">
        <f>RSI!I1156</f>
        <v>67.971324114536401</v>
      </c>
      <c r="D1156" s="2">
        <f>MACD!E1156</f>
        <v>-0.15723807987022198</v>
      </c>
      <c r="E1156" s="2">
        <f>MACD!F1156</f>
        <v>-7.4022791580093172E-2</v>
      </c>
      <c r="F1156" s="2">
        <f>'Moving Avg'!D1156</f>
        <v>8.5444599999999991</v>
      </c>
      <c r="G1156" s="2">
        <f>'Moving Avg'!F1156</f>
        <v>8.2724349999999998</v>
      </c>
      <c r="H1156" s="2">
        <f>'Moving Avg'!G1156</f>
        <v>8.215409999999995</v>
      </c>
      <c r="I1156" s="2">
        <f>'Moving Avg'!H1156</f>
        <v>8.0912380000000006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100</v>
      </c>
      <c r="O1156" s="8">
        <f t="shared" si="182"/>
        <v>50</v>
      </c>
      <c r="P1156" s="8">
        <f t="shared" si="183"/>
        <v>16.5</v>
      </c>
      <c r="Q1156" s="9">
        <f t="shared" si="184"/>
        <v>53.725000000000001</v>
      </c>
      <c r="R1156" s="9">
        <f t="shared" si="185"/>
        <v>46.625</v>
      </c>
      <c r="S1156" s="9">
        <f t="shared" si="186"/>
        <v>38.674999999999997</v>
      </c>
      <c r="T1156" s="9">
        <f t="shared" si="187"/>
        <v>47.875</v>
      </c>
      <c r="U1156" s="8">
        <f t="shared" si="188"/>
        <v>46.341666666666661</v>
      </c>
      <c r="V1156" s="8">
        <f t="shared" si="189"/>
        <v>46.724999999999994</v>
      </c>
    </row>
    <row r="1157" spans="1:22" ht="13.5" x14ac:dyDescent="0.25">
      <c r="A1157" s="3">
        <f>RSI!A1157</f>
        <v>43697</v>
      </c>
      <c r="B1157" s="2">
        <f>RSI!B1157</f>
        <v>8.5086999999999993</v>
      </c>
      <c r="C1157" s="2">
        <f>RSI!I1157</f>
        <v>64.567028667167918</v>
      </c>
      <c r="D1157" s="2">
        <f>MACD!E1157</f>
        <v>-0.17024451714484456</v>
      </c>
      <c r="E1157" s="2">
        <f>MACD!F1157</f>
        <v>-9.3267136693043456E-2</v>
      </c>
      <c r="F1157" s="2">
        <f>'Moving Avg'!D1157</f>
        <v>8.5444599999999991</v>
      </c>
      <c r="G1157" s="2">
        <f>'Moving Avg'!F1157</f>
        <v>8.2931950000000008</v>
      </c>
      <c r="H1157" s="2">
        <f>'Moving Avg'!G1157</f>
        <v>8.2189519999999945</v>
      </c>
      <c r="I1157" s="2">
        <f>'Moving Avg'!H1157</f>
        <v>8.0946740000000013</v>
      </c>
      <c r="J1157" s="6" t="str">
        <f>OBV!F1157</f>
        <v>BEARISH</v>
      </c>
      <c r="K1157" s="6" t="str">
        <f>OBV!G1157</f>
        <v>NEUTRAL</v>
      </c>
      <c r="L1157" s="6" t="str">
        <f>OBV!H1157</f>
        <v>NEUTRAL</v>
      </c>
      <c r="M1157" s="8">
        <f t="shared" si="180"/>
        <v>25</v>
      </c>
      <c r="N1157" s="8">
        <f t="shared" si="181"/>
        <v>100</v>
      </c>
      <c r="O1157" s="8">
        <f t="shared" si="182"/>
        <v>50</v>
      </c>
      <c r="P1157" s="8">
        <f t="shared" si="183"/>
        <v>16.5</v>
      </c>
      <c r="Q1157" s="9">
        <f t="shared" si="184"/>
        <v>53.725000000000001</v>
      </c>
      <c r="R1157" s="9">
        <f t="shared" si="185"/>
        <v>46.625</v>
      </c>
      <c r="S1157" s="9">
        <f t="shared" si="186"/>
        <v>38.674999999999997</v>
      </c>
      <c r="T1157" s="9">
        <f t="shared" si="187"/>
        <v>47.875</v>
      </c>
      <c r="U1157" s="8">
        <f t="shared" si="188"/>
        <v>46.341666666666661</v>
      </c>
      <c r="V1157" s="8">
        <f t="shared" si="189"/>
        <v>46.724999999999994</v>
      </c>
    </row>
    <row r="1158" spans="1:22" ht="13.5" x14ac:dyDescent="0.25">
      <c r="A1158" s="3">
        <f>RSI!A1158</f>
        <v>43698</v>
      </c>
      <c r="B1158" s="2">
        <f>RSI!B1158</f>
        <v>8.5801999999999996</v>
      </c>
      <c r="C1158" s="2">
        <f>RSI!I1158</f>
        <v>68.012792726241756</v>
      </c>
      <c r="D1158" s="2">
        <f>MACD!E1158</f>
        <v>-0.18774762877430895</v>
      </c>
      <c r="E1158" s="2">
        <f>MACD!F1158</f>
        <v>-0.11216323510929657</v>
      </c>
      <c r="F1158" s="2">
        <f>'Moving Avg'!D1158</f>
        <v>8.5587599999999995</v>
      </c>
      <c r="G1158" s="2">
        <f>'Moving Avg'!F1158</f>
        <v>8.3141300000000005</v>
      </c>
      <c r="H1158" s="2">
        <f>'Moving Avg'!G1158</f>
        <v>8.2239239999999949</v>
      </c>
      <c r="I1158" s="2">
        <f>'Moving Avg'!H1158</f>
        <v>8.0974475000000012</v>
      </c>
      <c r="J1158" s="6" t="str">
        <f>OBV!F1158</f>
        <v>BEARISH</v>
      </c>
      <c r="K1158" s="6" t="str">
        <f>OBV!G1158</f>
        <v>NEUTRAL</v>
      </c>
      <c r="L1158" s="6" t="str">
        <f>OBV!H1158</f>
        <v>BEARISH DIVERGENCE</v>
      </c>
      <c r="M1158" s="8">
        <f t="shared" si="180"/>
        <v>25</v>
      </c>
      <c r="N1158" s="8">
        <f t="shared" si="181"/>
        <v>100</v>
      </c>
      <c r="O1158" s="8">
        <f t="shared" si="182"/>
        <v>50</v>
      </c>
      <c r="P1158" s="8">
        <f t="shared" si="183"/>
        <v>16.5</v>
      </c>
      <c r="Q1158" s="9">
        <f t="shared" si="184"/>
        <v>53.725000000000001</v>
      </c>
      <c r="R1158" s="9">
        <f t="shared" si="185"/>
        <v>46.625</v>
      </c>
      <c r="S1158" s="9">
        <f t="shared" si="186"/>
        <v>38.674999999999997</v>
      </c>
      <c r="T1158" s="9">
        <f t="shared" si="187"/>
        <v>47.875</v>
      </c>
      <c r="U1158" s="8">
        <f t="shared" si="188"/>
        <v>46.341666666666661</v>
      </c>
      <c r="V1158" s="8">
        <f t="shared" si="189"/>
        <v>46.724999999999994</v>
      </c>
    </row>
    <row r="1159" spans="1:22" ht="13.5" x14ac:dyDescent="0.25">
      <c r="A1159" s="3">
        <f>RSI!A1159</f>
        <v>43699</v>
      </c>
      <c r="B1159" s="2">
        <f>RSI!B1159</f>
        <v>8.5444999999999993</v>
      </c>
      <c r="C1159" s="2">
        <f>RSI!I1159</f>
        <v>64.633080838018031</v>
      </c>
      <c r="D1159" s="2">
        <f>MACD!E1159</f>
        <v>-0.21190992274298459</v>
      </c>
      <c r="E1159" s="2">
        <f>MACD!F1159</f>
        <v>-0.13211257263603418</v>
      </c>
      <c r="F1159" s="2">
        <f>'Moving Avg'!D1159</f>
        <v>8.551619999999998</v>
      </c>
      <c r="G1159" s="2">
        <f>'Moving Avg'!F1159</f>
        <v>8.3332800000000002</v>
      </c>
      <c r="H1159" s="2">
        <f>'Moving Avg'!G1159</f>
        <v>8.228181999999995</v>
      </c>
      <c r="I1159" s="2">
        <f>'Moving Avg'!H1159</f>
        <v>8.0993625000000016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100</v>
      </c>
      <c r="O1159" s="8">
        <f t="shared" si="182"/>
        <v>50</v>
      </c>
      <c r="P1159" s="8">
        <f t="shared" si="183"/>
        <v>16.5</v>
      </c>
      <c r="Q1159" s="9">
        <f t="shared" si="184"/>
        <v>53.725000000000001</v>
      </c>
      <c r="R1159" s="9">
        <f t="shared" si="185"/>
        <v>46.625</v>
      </c>
      <c r="S1159" s="9">
        <f t="shared" si="186"/>
        <v>38.674999999999997</v>
      </c>
      <c r="T1159" s="9">
        <f t="shared" si="187"/>
        <v>47.875</v>
      </c>
      <c r="U1159" s="8">
        <f t="shared" si="188"/>
        <v>46.341666666666661</v>
      </c>
      <c r="V1159" s="8">
        <f t="shared" si="189"/>
        <v>46.724999999999994</v>
      </c>
    </row>
    <row r="1160" spans="1:22" ht="13.5" x14ac:dyDescent="0.25">
      <c r="A1160" s="3">
        <f>RSI!A1160</f>
        <v>43700</v>
      </c>
      <c r="B1160" s="2">
        <f>RSI!B1160</f>
        <v>8.5444999999999993</v>
      </c>
      <c r="C1160" s="2">
        <f>RSI!I1160</f>
        <v>64.633080838018031</v>
      </c>
      <c r="D1160" s="2">
        <f>MACD!E1160</f>
        <v>-0.19693439895499054</v>
      </c>
      <c r="E1160" s="2">
        <f>MACD!F1160</f>
        <v>-0.14507693789982545</v>
      </c>
      <c r="F1160" s="2">
        <f>'Moving Avg'!D1160</f>
        <v>8.5444799999999983</v>
      </c>
      <c r="G1160" s="2">
        <f>'Moving Avg'!F1160</f>
        <v>8.35243</v>
      </c>
      <c r="H1160" s="2">
        <f>'Moving Avg'!G1160</f>
        <v>8.2344819999999928</v>
      </c>
      <c r="I1160" s="2">
        <f>'Moving Avg'!H1160</f>
        <v>8.1024674999999995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25</v>
      </c>
      <c r="N1160" s="8">
        <f t="shared" si="181"/>
        <v>100</v>
      </c>
      <c r="O1160" s="8">
        <f t="shared" si="182"/>
        <v>50</v>
      </c>
      <c r="P1160" s="8">
        <f t="shared" si="183"/>
        <v>16.5</v>
      </c>
      <c r="Q1160" s="9">
        <f t="shared" si="184"/>
        <v>53.725000000000001</v>
      </c>
      <c r="R1160" s="9">
        <f t="shared" si="185"/>
        <v>46.625</v>
      </c>
      <c r="S1160" s="9">
        <f t="shared" si="186"/>
        <v>38.674999999999997</v>
      </c>
      <c r="T1160" s="9">
        <f t="shared" si="187"/>
        <v>47.875</v>
      </c>
      <c r="U1160" s="8">
        <f t="shared" si="188"/>
        <v>46.341666666666661</v>
      </c>
      <c r="V1160" s="8">
        <f t="shared" si="189"/>
        <v>46.724999999999994</v>
      </c>
    </row>
    <row r="1161" spans="1:22" ht="13.5" x14ac:dyDescent="0.25">
      <c r="A1161" s="3">
        <f>RSI!A1161</f>
        <v>43703</v>
      </c>
      <c r="B1161" s="2">
        <f>RSI!B1161</f>
        <v>8.5444999999999993</v>
      </c>
      <c r="C1161" s="2">
        <f>RSI!I1161</f>
        <v>64.633080838018031</v>
      </c>
      <c r="D1161" s="2">
        <f>MACD!E1161</f>
        <v>-0.14493722904752993</v>
      </c>
      <c r="E1161" s="2">
        <f>MACD!F1161</f>
        <v>-0.14504899612936636</v>
      </c>
      <c r="F1161" s="2">
        <f>'Moving Avg'!D1161</f>
        <v>8.5444799999999983</v>
      </c>
      <c r="G1161" s="2">
        <f>'Moving Avg'!F1161</f>
        <v>8.3715799999999998</v>
      </c>
      <c r="H1161" s="2">
        <f>'Moving Avg'!G1161</f>
        <v>8.2421419999999923</v>
      </c>
      <c r="I1161" s="2">
        <f>'Moving Avg'!H1161</f>
        <v>8.1057424999999999</v>
      </c>
      <c r="J1161" s="6" t="str">
        <f>OBV!F1161</f>
        <v>BEARISH</v>
      </c>
      <c r="K1161" s="6" t="str">
        <f>OBV!G1161</f>
        <v>NEUTRAL</v>
      </c>
      <c r="L1161" s="6" t="str">
        <f>OBV!H1161</f>
        <v>NEUTRAL</v>
      </c>
      <c r="M1161" s="8">
        <f t="shared" si="180"/>
        <v>25</v>
      </c>
      <c r="N1161" s="8">
        <f t="shared" si="181"/>
        <v>0</v>
      </c>
      <c r="O1161" s="8">
        <f t="shared" si="182"/>
        <v>50</v>
      </c>
      <c r="P1161" s="8">
        <f t="shared" si="183"/>
        <v>16.5</v>
      </c>
      <c r="Q1161" s="9">
        <f t="shared" si="184"/>
        <v>18.725000000000001</v>
      </c>
      <c r="R1161" s="9">
        <f t="shared" si="185"/>
        <v>26.625</v>
      </c>
      <c r="S1161" s="9">
        <f t="shared" si="186"/>
        <v>23.675000000000001</v>
      </c>
      <c r="T1161" s="9">
        <f t="shared" si="187"/>
        <v>22.875</v>
      </c>
      <c r="U1161" s="8">
        <f t="shared" si="188"/>
        <v>23.008333333333336</v>
      </c>
      <c r="V1161" s="8">
        <f t="shared" si="189"/>
        <v>22.975000000000001</v>
      </c>
    </row>
    <row r="1162" spans="1:22" ht="13.5" x14ac:dyDescent="0.25">
      <c r="A1162" s="3">
        <f>RSI!A1162</f>
        <v>43704</v>
      </c>
      <c r="B1162" s="2">
        <f>RSI!B1162</f>
        <v>8.5516000000000005</v>
      </c>
      <c r="C1162" s="2">
        <f>RSI!I1162</f>
        <v>65.064304563034085</v>
      </c>
      <c r="D1162" s="2">
        <f>MACD!E1162</f>
        <v>-0.11570312465795496</v>
      </c>
      <c r="E1162" s="2">
        <f>MACD!F1162</f>
        <v>-0.13917982183508409</v>
      </c>
      <c r="F1162" s="2">
        <f>'Moving Avg'!D1162</f>
        <v>8.5530599999999986</v>
      </c>
      <c r="G1162" s="2">
        <f>'Moving Avg'!F1162</f>
        <v>8.3910850000000003</v>
      </c>
      <c r="H1162" s="2">
        <f>'Moving Avg'!G1162</f>
        <v>8.2499439999999922</v>
      </c>
      <c r="I1162" s="2">
        <f>'Moving Avg'!H1162</f>
        <v>8.1090529999999994</v>
      </c>
      <c r="J1162" s="6" t="str">
        <f>OBV!F1162</f>
        <v>BEARISH</v>
      </c>
      <c r="K1162" s="6" t="str">
        <f>OBV!G1162</f>
        <v>NEUTRAL</v>
      </c>
      <c r="L1162" s="6" t="str">
        <f>OBV!H1162</f>
        <v>BEARISH DIVERGENCE</v>
      </c>
      <c r="M1162" s="8">
        <f t="shared" si="180"/>
        <v>25</v>
      </c>
      <c r="N1162" s="8">
        <f t="shared" si="181"/>
        <v>0</v>
      </c>
      <c r="O1162" s="8">
        <f t="shared" si="182"/>
        <v>50</v>
      </c>
      <c r="P1162" s="8">
        <f t="shared" si="183"/>
        <v>16.5</v>
      </c>
      <c r="Q1162" s="9">
        <f t="shared" si="184"/>
        <v>18.725000000000001</v>
      </c>
      <c r="R1162" s="9">
        <f t="shared" si="185"/>
        <v>26.625</v>
      </c>
      <c r="S1162" s="9">
        <f t="shared" si="186"/>
        <v>23.675000000000001</v>
      </c>
      <c r="T1162" s="9">
        <f t="shared" si="187"/>
        <v>22.875</v>
      </c>
      <c r="U1162" s="8">
        <f t="shared" si="188"/>
        <v>23.008333333333336</v>
      </c>
      <c r="V1162" s="8">
        <f t="shared" si="189"/>
        <v>22.975000000000001</v>
      </c>
    </row>
    <row r="1163" spans="1:22" ht="13.5" x14ac:dyDescent="0.25">
      <c r="A1163" s="3">
        <f>RSI!A1163</f>
        <v>43705</v>
      </c>
      <c r="B1163" s="2">
        <f>RSI!B1163</f>
        <v>8.5444999999999993</v>
      </c>
      <c r="C1163" s="2">
        <f>RSI!I1163</f>
        <v>64.221033130040041</v>
      </c>
      <c r="D1163" s="2">
        <f>MACD!E1163</f>
        <v>-9.1443320652924598E-2</v>
      </c>
      <c r="E1163" s="2">
        <f>MACD!F1163</f>
        <v>-0.12963252159865221</v>
      </c>
      <c r="F1163" s="2">
        <f>'Moving Avg'!D1163</f>
        <v>8.5459199999999989</v>
      </c>
      <c r="G1163" s="2">
        <f>'Moving Avg'!F1163</f>
        <v>8.4136350000000011</v>
      </c>
      <c r="H1163" s="2">
        <f>'Moving Avg'!G1163</f>
        <v>8.2576039999999917</v>
      </c>
      <c r="I1163" s="2">
        <f>'Moving Avg'!H1163</f>
        <v>8.1123279999999998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25</v>
      </c>
      <c r="N1163" s="8">
        <f t="shared" si="181"/>
        <v>0</v>
      </c>
      <c r="O1163" s="8">
        <f t="shared" si="182"/>
        <v>50</v>
      </c>
      <c r="P1163" s="8">
        <f t="shared" si="183"/>
        <v>16.5</v>
      </c>
      <c r="Q1163" s="9">
        <f t="shared" si="184"/>
        <v>18.725000000000001</v>
      </c>
      <c r="R1163" s="9">
        <f t="shared" si="185"/>
        <v>26.625</v>
      </c>
      <c r="S1163" s="9">
        <f t="shared" si="186"/>
        <v>23.675000000000001</v>
      </c>
      <c r="T1163" s="9">
        <f t="shared" si="187"/>
        <v>22.875</v>
      </c>
      <c r="U1163" s="8">
        <f t="shared" si="188"/>
        <v>23.008333333333336</v>
      </c>
      <c r="V1163" s="8">
        <f t="shared" si="189"/>
        <v>22.975000000000001</v>
      </c>
    </row>
    <row r="1164" spans="1:22" ht="13.5" x14ac:dyDescent="0.25">
      <c r="A1164" s="3">
        <f>RSI!A1164</f>
        <v>43706</v>
      </c>
      <c r="B1164" s="2">
        <f>RSI!B1164</f>
        <v>8.5444999999999993</v>
      </c>
      <c r="C1164" s="2">
        <f>RSI!I1164</f>
        <v>64.221033130040041</v>
      </c>
      <c r="D1164" s="2">
        <f>MACD!E1164</f>
        <v>-6.0802239786841739E-2</v>
      </c>
      <c r="E1164" s="2">
        <f>MACD!F1164</f>
        <v>-0.11586646523629013</v>
      </c>
      <c r="F1164" s="2">
        <f>'Moving Avg'!D1164</f>
        <v>8.5459199999999989</v>
      </c>
      <c r="G1164" s="2">
        <f>'Moving Avg'!F1164</f>
        <v>8.4361850000000018</v>
      </c>
      <c r="H1164" s="2">
        <f>'Moving Avg'!G1164</f>
        <v>8.2670319999999933</v>
      </c>
      <c r="I1164" s="2">
        <f>'Moving Avg'!H1164</f>
        <v>8.1154329999999995</v>
      </c>
      <c r="J1164" s="6" t="str">
        <f>OBV!F1164</f>
        <v>BEARISH</v>
      </c>
      <c r="K1164" s="6" t="str">
        <f>OBV!G1164</f>
        <v>NEUTRAL</v>
      </c>
      <c r="L1164" s="6" t="str">
        <f>OBV!H1164</f>
        <v>NEUTRAL</v>
      </c>
      <c r="M1164" s="8">
        <f t="shared" si="180"/>
        <v>25</v>
      </c>
      <c r="N1164" s="8">
        <f t="shared" si="181"/>
        <v>0</v>
      </c>
      <c r="O1164" s="8">
        <f t="shared" si="182"/>
        <v>50</v>
      </c>
      <c r="P1164" s="8">
        <f t="shared" si="183"/>
        <v>16.5</v>
      </c>
      <c r="Q1164" s="9">
        <f t="shared" si="184"/>
        <v>18.725000000000001</v>
      </c>
      <c r="R1164" s="9">
        <f t="shared" si="185"/>
        <v>26.625</v>
      </c>
      <c r="S1164" s="9">
        <f t="shared" si="186"/>
        <v>23.675000000000001</v>
      </c>
      <c r="T1164" s="9">
        <f t="shared" si="187"/>
        <v>22.875</v>
      </c>
      <c r="U1164" s="8">
        <f t="shared" si="188"/>
        <v>23.008333333333336</v>
      </c>
      <c r="V1164" s="8">
        <f t="shared" si="189"/>
        <v>22.975000000000001</v>
      </c>
    </row>
    <row r="1165" spans="1:22" ht="13.5" x14ac:dyDescent="0.25">
      <c r="A1165" s="3">
        <f>RSI!A1165</f>
        <v>43707</v>
      </c>
      <c r="B1165" s="2">
        <f>RSI!B1165</f>
        <v>8.5444999999999993</v>
      </c>
      <c r="C1165" s="2">
        <f>RSI!I1165</f>
        <v>64.221033130040041</v>
      </c>
      <c r="D1165" s="2">
        <f>MACD!E1165</f>
        <v>-3.5695954324390655E-2</v>
      </c>
      <c r="E1165" s="2">
        <f>MACD!F1165</f>
        <v>-9.9832363053910245E-2</v>
      </c>
      <c r="F1165" s="2">
        <f>'Moving Avg'!D1165</f>
        <v>8.5459199999999989</v>
      </c>
      <c r="G1165" s="2">
        <f>'Moving Avg'!F1165</f>
        <v>8.4560150000000007</v>
      </c>
      <c r="H1165" s="2">
        <f>'Moving Avg'!G1165</f>
        <v>8.2775479999999924</v>
      </c>
      <c r="I1165" s="2">
        <f>'Moving Avg'!H1165</f>
        <v>8.1190479999999994</v>
      </c>
      <c r="J1165" s="6" t="str">
        <f>OBV!F1165</f>
        <v>BEARISH</v>
      </c>
      <c r="K1165" s="6" t="str">
        <f>OBV!G1165</f>
        <v>NEUTRAL</v>
      </c>
      <c r="L1165" s="6" t="str">
        <f>OBV!H1165</f>
        <v>NEUTRAL</v>
      </c>
      <c r="M1165" s="8">
        <f t="shared" si="180"/>
        <v>25</v>
      </c>
      <c r="N1165" s="8">
        <f t="shared" si="181"/>
        <v>0</v>
      </c>
      <c r="O1165" s="8">
        <f t="shared" si="182"/>
        <v>50</v>
      </c>
      <c r="P1165" s="8">
        <f t="shared" si="183"/>
        <v>16.5</v>
      </c>
      <c r="Q1165" s="9">
        <f t="shared" si="184"/>
        <v>18.725000000000001</v>
      </c>
      <c r="R1165" s="9">
        <f t="shared" si="185"/>
        <v>26.625</v>
      </c>
      <c r="S1165" s="9">
        <f t="shared" si="186"/>
        <v>23.675000000000001</v>
      </c>
      <c r="T1165" s="9">
        <f t="shared" si="187"/>
        <v>22.875</v>
      </c>
      <c r="U1165" s="8">
        <f t="shared" si="188"/>
        <v>23.008333333333336</v>
      </c>
      <c r="V1165" s="8">
        <f t="shared" si="189"/>
        <v>22.975000000000001</v>
      </c>
    </row>
    <row r="1166" spans="1:22" ht="13.5" x14ac:dyDescent="0.25">
      <c r="A1166" s="3">
        <f>RSI!A1166</f>
        <v>43710</v>
      </c>
      <c r="B1166" s="2">
        <f>RSI!B1166</f>
        <v>8.6875</v>
      </c>
      <c r="C1166" s="2">
        <f>RSI!I1166</f>
        <v>73.017962062686749</v>
      </c>
      <c r="D1166" s="2">
        <f>MACD!E1166</f>
        <v>-3.1297058827322033E-2</v>
      </c>
      <c r="E1166" s="2">
        <f>MACD!F1166</f>
        <v>-8.6125302208592602E-2</v>
      </c>
      <c r="F1166" s="2">
        <f>'Moving Avg'!D1166</f>
        <v>8.5745199999999997</v>
      </c>
      <c r="G1166" s="2">
        <f>'Moving Avg'!F1166</f>
        <v>8.4829950000000007</v>
      </c>
      <c r="H1166" s="2">
        <f>'Moving Avg'!G1166</f>
        <v>8.289427999999992</v>
      </c>
      <c r="I1166" s="2">
        <f>'Moving Avg'!H1166</f>
        <v>8.1233779999999989</v>
      </c>
      <c r="J1166" s="6" t="str">
        <f>OBV!F1166</f>
        <v>BEARISH</v>
      </c>
      <c r="K1166" s="6" t="str">
        <f>OBV!G1166</f>
        <v>NEUTRAL</v>
      </c>
      <c r="L1166" s="6" t="str">
        <f>OBV!H1166</f>
        <v>BEARISH DIVERGENCE</v>
      </c>
      <c r="M1166" s="8">
        <f t="shared" si="180"/>
        <v>0</v>
      </c>
      <c r="N1166" s="8">
        <f t="shared" si="181"/>
        <v>0</v>
      </c>
      <c r="O1166" s="8">
        <f t="shared" si="182"/>
        <v>50</v>
      </c>
      <c r="P1166" s="8">
        <f t="shared" si="183"/>
        <v>16.5</v>
      </c>
      <c r="Q1166" s="9">
        <f t="shared" si="184"/>
        <v>9.9749999999999996</v>
      </c>
      <c r="R1166" s="9">
        <f t="shared" si="185"/>
        <v>21.625</v>
      </c>
      <c r="S1166" s="9">
        <f t="shared" si="186"/>
        <v>19.925000000000001</v>
      </c>
      <c r="T1166" s="9">
        <f t="shared" si="187"/>
        <v>16.625</v>
      </c>
      <c r="U1166" s="8">
        <f t="shared" si="188"/>
        <v>17.175000000000001</v>
      </c>
      <c r="V1166" s="8">
        <f t="shared" si="189"/>
        <v>17.037500000000001</v>
      </c>
    </row>
    <row r="1167" spans="1:22" ht="13.5" x14ac:dyDescent="0.25">
      <c r="A1167" s="3">
        <f>RSI!A1167</f>
        <v>43711</v>
      </c>
      <c r="B1167" s="2">
        <f>RSI!B1167</f>
        <v>8.5801999999999996</v>
      </c>
      <c r="C1167" s="2">
        <f>RSI!I1167</f>
        <v>60.915366585983108</v>
      </c>
      <c r="D1167" s="2">
        <f>MACD!E1167</f>
        <v>-2.66831428814438E-2</v>
      </c>
      <c r="E1167" s="2">
        <f>MACD!F1167</f>
        <v>-7.4236870343162842E-2</v>
      </c>
      <c r="F1167" s="2">
        <f>'Moving Avg'!D1167</f>
        <v>8.5802399999999999</v>
      </c>
      <c r="G1167" s="2">
        <f>'Moving Avg'!F1167</f>
        <v>8.5039300000000004</v>
      </c>
      <c r="H1167" s="2">
        <f>'Moving Avg'!G1167</f>
        <v>8.2991619999999919</v>
      </c>
      <c r="I1167" s="2">
        <f>'Moving Avg'!H1167</f>
        <v>8.1271714999999993</v>
      </c>
      <c r="J1167" s="6" t="str">
        <f>OBV!F1167</f>
        <v>BEARISH</v>
      </c>
      <c r="K1167" s="6" t="str">
        <f>OBV!G1167</f>
        <v>NEUTRAL</v>
      </c>
      <c r="L1167" s="6" t="str">
        <f>OBV!H1167</f>
        <v>BEARISH DIVERGENCE</v>
      </c>
      <c r="M1167" s="8">
        <f t="shared" si="180"/>
        <v>25</v>
      </c>
      <c r="N1167" s="8">
        <f t="shared" si="181"/>
        <v>0</v>
      </c>
      <c r="O1167" s="8">
        <f t="shared" si="182"/>
        <v>50</v>
      </c>
      <c r="P1167" s="8">
        <f t="shared" si="183"/>
        <v>16.5</v>
      </c>
      <c r="Q1167" s="9">
        <f t="shared" si="184"/>
        <v>18.725000000000001</v>
      </c>
      <c r="R1167" s="9">
        <f t="shared" si="185"/>
        <v>26.625</v>
      </c>
      <c r="S1167" s="9">
        <f t="shared" si="186"/>
        <v>23.675000000000001</v>
      </c>
      <c r="T1167" s="9">
        <f t="shared" si="187"/>
        <v>22.875</v>
      </c>
      <c r="U1167" s="8">
        <f t="shared" si="188"/>
        <v>23.008333333333336</v>
      </c>
      <c r="V1167" s="8">
        <f t="shared" si="189"/>
        <v>22.975000000000001</v>
      </c>
    </row>
    <row r="1168" spans="1:22" ht="13.5" x14ac:dyDescent="0.25">
      <c r="A1168" s="3">
        <f>RSI!A1168</f>
        <v>43712</v>
      </c>
      <c r="B1168" s="2">
        <f>RSI!B1168</f>
        <v>8.5801999999999996</v>
      </c>
      <c r="C1168" s="2">
        <f>RSI!I1168</f>
        <v>60.915366585983108</v>
      </c>
      <c r="D1168" s="2">
        <f>MACD!E1168</f>
        <v>-1.2578984885310618E-2</v>
      </c>
      <c r="E1168" s="2">
        <f>MACD!F1168</f>
        <v>-6.19052932515924E-2</v>
      </c>
      <c r="F1168" s="2">
        <f>'Moving Avg'!D1168</f>
        <v>8.5873799999999996</v>
      </c>
      <c r="G1168" s="2">
        <f>'Moving Avg'!F1168</f>
        <v>8.5248649999999984</v>
      </c>
      <c r="H1168" s="2">
        <f>'Moving Avg'!G1168</f>
        <v>8.3082159999999927</v>
      </c>
      <c r="I1168" s="2">
        <f>'Moving Avg'!H1168</f>
        <v>8.130964999999998</v>
      </c>
      <c r="J1168" s="6" t="str">
        <f>OBV!F1168</f>
        <v>BEARISH</v>
      </c>
      <c r="K1168" s="6" t="str">
        <f>OBV!G1168</f>
        <v>NEUTRAL</v>
      </c>
      <c r="L1168" s="6" t="str">
        <f>OBV!H1168</f>
        <v>BEARISH DIVERGENCE</v>
      </c>
      <c r="M1168" s="8">
        <f t="shared" si="180"/>
        <v>25</v>
      </c>
      <c r="N1168" s="8">
        <f t="shared" si="181"/>
        <v>0</v>
      </c>
      <c r="O1168" s="8">
        <f t="shared" si="182"/>
        <v>50</v>
      </c>
      <c r="P1168" s="8">
        <f t="shared" si="183"/>
        <v>16.5</v>
      </c>
      <c r="Q1168" s="9">
        <f t="shared" si="184"/>
        <v>18.725000000000001</v>
      </c>
      <c r="R1168" s="9">
        <f t="shared" si="185"/>
        <v>26.625</v>
      </c>
      <c r="S1168" s="9">
        <f t="shared" si="186"/>
        <v>23.675000000000001</v>
      </c>
      <c r="T1168" s="9">
        <f t="shared" si="187"/>
        <v>22.875</v>
      </c>
      <c r="U1168" s="8">
        <f t="shared" si="188"/>
        <v>23.008333333333336</v>
      </c>
      <c r="V1168" s="8">
        <f t="shared" si="189"/>
        <v>22.975000000000001</v>
      </c>
    </row>
    <row r="1169" spans="1:22" ht="13.5" x14ac:dyDescent="0.25">
      <c r="A1169" s="3">
        <f>RSI!A1169</f>
        <v>43713</v>
      </c>
      <c r="B1169" s="2">
        <f>RSI!B1169</f>
        <v>8.5801999999999996</v>
      </c>
      <c r="C1169" s="2">
        <f>RSI!I1169</f>
        <v>60.915366585983108</v>
      </c>
      <c r="D1169" s="2">
        <f>MACD!E1169</f>
        <v>-6.8776760862299113E-3</v>
      </c>
      <c r="E1169" s="2">
        <f>MACD!F1169</f>
        <v>-5.0899769818519902E-2</v>
      </c>
      <c r="F1169" s="2">
        <f>'Moving Avg'!D1169</f>
        <v>8.5945199999999993</v>
      </c>
      <c r="G1169" s="2">
        <f>'Moving Avg'!F1169</f>
        <v>8.5491999999999972</v>
      </c>
      <c r="H1169" s="2">
        <f>'Moving Avg'!G1169</f>
        <v>8.3172699999999935</v>
      </c>
      <c r="I1169" s="2">
        <f>'Moving Avg'!H1169</f>
        <v>8.1347584999999984</v>
      </c>
      <c r="J1169" s="6" t="str">
        <f>OBV!F1169</f>
        <v>BEARISH</v>
      </c>
      <c r="K1169" s="6" t="str">
        <f>OBV!G1169</f>
        <v>NEUTRAL</v>
      </c>
      <c r="L1169" s="6" t="str">
        <f>OBV!H1169</f>
        <v>BEARISH DIVERGENCE</v>
      </c>
      <c r="M1169" s="8">
        <f t="shared" si="180"/>
        <v>25</v>
      </c>
      <c r="N1169" s="8">
        <f t="shared" si="181"/>
        <v>0</v>
      </c>
      <c r="O1169" s="8">
        <f t="shared" si="182"/>
        <v>50</v>
      </c>
      <c r="P1169" s="8">
        <f t="shared" si="183"/>
        <v>16.5</v>
      </c>
      <c r="Q1169" s="9">
        <f t="shared" si="184"/>
        <v>18.725000000000001</v>
      </c>
      <c r="R1169" s="9">
        <f t="shared" si="185"/>
        <v>26.625</v>
      </c>
      <c r="S1169" s="9">
        <f t="shared" si="186"/>
        <v>23.675000000000001</v>
      </c>
      <c r="T1169" s="9">
        <f t="shared" si="187"/>
        <v>22.875</v>
      </c>
      <c r="U1169" s="8">
        <f t="shared" si="188"/>
        <v>23.008333333333336</v>
      </c>
      <c r="V1169" s="8">
        <f t="shared" si="189"/>
        <v>22.975000000000001</v>
      </c>
    </row>
    <row r="1170" spans="1:22" ht="13.5" x14ac:dyDescent="0.25">
      <c r="A1170" s="3">
        <f>RSI!A1170</f>
        <v>43714</v>
      </c>
      <c r="B1170" s="2">
        <f>RSI!B1170</f>
        <v>8.6875</v>
      </c>
      <c r="C1170" s="2">
        <f>RSI!I1170</f>
        <v>67.618780807562587</v>
      </c>
      <c r="D1170" s="2">
        <f>MACD!E1170</f>
        <v>-1.0687446387962041E-2</v>
      </c>
      <c r="E1170" s="2">
        <f>MACD!F1170</f>
        <v>-4.2857305132408333E-2</v>
      </c>
      <c r="F1170" s="2">
        <f>'Moving Avg'!D1170</f>
        <v>8.6231199999999983</v>
      </c>
      <c r="G1170" s="2">
        <f>'Moving Avg'!F1170</f>
        <v>8.5669949999999986</v>
      </c>
      <c r="H1170" s="2">
        <f>'Moving Avg'!G1170</f>
        <v>8.3284699999999923</v>
      </c>
      <c r="I1170" s="2">
        <f>'Moving Avg'!H1170</f>
        <v>8.1390884999999979</v>
      </c>
      <c r="J1170" s="6" t="str">
        <f>OBV!F1170</f>
        <v>BEARISH</v>
      </c>
      <c r="K1170" s="6" t="str">
        <f>OBV!G1170</f>
        <v>NEUTRAL</v>
      </c>
      <c r="L1170" s="6" t="str">
        <f>OBV!H1170</f>
        <v>BEARISH DIVERGENCE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16.5</v>
      </c>
      <c r="Q1170" s="9">
        <f t="shared" si="184"/>
        <v>18.725000000000001</v>
      </c>
      <c r="R1170" s="9">
        <f t="shared" si="185"/>
        <v>26.625</v>
      </c>
      <c r="S1170" s="9">
        <f t="shared" si="186"/>
        <v>23.675000000000001</v>
      </c>
      <c r="T1170" s="9">
        <f t="shared" si="187"/>
        <v>22.875</v>
      </c>
      <c r="U1170" s="8">
        <f t="shared" si="188"/>
        <v>23.008333333333336</v>
      </c>
      <c r="V1170" s="8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8.5801999999999996</v>
      </c>
      <c r="C1171" s="2">
        <f>RSI!I1171</f>
        <v>57.076552236725171</v>
      </c>
      <c r="D1171" s="2">
        <f>MACD!E1171</f>
        <v>-7.2319963806233289E-3</v>
      </c>
      <c r="E1171" s="2">
        <f>MACD!F1171</f>
        <v>-3.5732243382051332E-2</v>
      </c>
      <c r="F1171" s="2">
        <f>'Moving Avg'!D1171</f>
        <v>8.601659999999999</v>
      </c>
      <c r="G1171" s="2">
        <f>'Moving Avg'!F1171</f>
        <v>8.5662799999999972</v>
      </c>
      <c r="H1171" s="2">
        <f>'Moving Avg'!G1171</f>
        <v>8.3375239999999948</v>
      </c>
      <c r="I1171" s="2">
        <f>'Moving Avg'!H1171</f>
        <v>8.1428819999999984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0</v>
      </c>
      <c r="O1171" s="8">
        <f t="shared" si="182"/>
        <v>50</v>
      </c>
      <c r="P1171" s="8">
        <f t="shared" si="183"/>
        <v>16.5</v>
      </c>
      <c r="Q1171" s="9">
        <f t="shared" si="184"/>
        <v>18.725000000000001</v>
      </c>
      <c r="R1171" s="9">
        <f t="shared" si="185"/>
        <v>26.625</v>
      </c>
      <c r="S1171" s="9">
        <f t="shared" si="186"/>
        <v>23.675000000000001</v>
      </c>
      <c r="T1171" s="9">
        <f t="shared" si="187"/>
        <v>22.875</v>
      </c>
      <c r="U1171" s="8">
        <f t="shared" si="188"/>
        <v>23.008333333333336</v>
      </c>
      <c r="V1171" s="8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8.5658999999999992</v>
      </c>
      <c r="C1172" s="2">
        <f>RSI!I1172</f>
        <v>55.827349012041225</v>
      </c>
      <c r="D1172" s="2">
        <f>MACD!E1172</f>
        <v>-2.6975897209631228E-3</v>
      </c>
      <c r="E1172" s="2">
        <f>MACD!F1172</f>
        <v>-2.9125312649833691E-2</v>
      </c>
      <c r="F1172" s="2">
        <f>'Moving Avg'!D1172</f>
        <v>8.5988000000000007</v>
      </c>
      <c r="G1172" s="2">
        <f>'Moving Avg'!F1172</f>
        <v>8.5691399999999973</v>
      </c>
      <c r="H1172" s="2">
        <f>'Moving Avg'!G1172</f>
        <v>8.3462919999999947</v>
      </c>
      <c r="I1172" s="2">
        <f>'Moving Avg'!H1172</f>
        <v>8.1466039999999982</v>
      </c>
      <c r="J1172" s="6" t="str">
        <f>OBV!F1172</f>
        <v>BEARISH</v>
      </c>
      <c r="K1172" s="6" t="str">
        <f>OBV!G1172</f>
        <v>NEUTRAL</v>
      </c>
      <c r="L1172" s="6" t="str">
        <f>OBV!H1172</f>
        <v>CONFIRMED BEARISH</v>
      </c>
      <c r="M1172" s="8">
        <f t="shared" si="180"/>
        <v>25</v>
      </c>
      <c r="N1172" s="8">
        <f t="shared" si="181"/>
        <v>0</v>
      </c>
      <c r="O1172" s="8">
        <f t="shared" si="182"/>
        <v>50</v>
      </c>
      <c r="P1172" s="8">
        <f t="shared" si="183"/>
        <v>16.5</v>
      </c>
      <c r="Q1172" s="9">
        <f t="shared" si="184"/>
        <v>18.725000000000001</v>
      </c>
      <c r="R1172" s="9">
        <f t="shared" si="185"/>
        <v>26.625</v>
      </c>
      <c r="S1172" s="9">
        <f t="shared" si="186"/>
        <v>23.675000000000001</v>
      </c>
      <c r="T1172" s="9">
        <f t="shared" si="187"/>
        <v>22.875</v>
      </c>
      <c r="U1172" s="8">
        <f t="shared" si="188"/>
        <v>23.008333333333336</v>
      </c>
      <c r="V1172" s="8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8.5444999999999993</v>
      </c>
      <c r="C1173" s="2">
        <f>RSI!I1173</f>
        <v>53.925263402975744</v>
      </c>
      <c r="D1173" s="2">
        <f>MACD!E1173</f>
        <v>1.2156643824265956E-3</v>
      </c>
      <c r="E1173" s="2">
        <f>MACD!F1173</f>
        <v>-2.3057117243381636E-2</v>
      </c>
      <c r="F1173" s="2">
        <f>'Moving Avg'!D1173</f>
        <v>8.5916599999999992</v>
      </c>
      <c r="G1173" s="2">
        <f>'Moving Avg'!F1173</f>
        <v>8.5709300000000006</v>
      </c>
      <c r="H1173" s="2">
        <f>'Moving Avg'!G1173</f>
        <v>8.3546319999999969</v>
      </c>
      <c r="I1173" s="2">
        <f>'Moving Avg'!H1173</f>
        <v>8.1502189999999999</v>
      </c>
      <c r="J1173" s="6" t="str">
        <f>OBV!F1173</f>
        <v>BEARISH</v>
      </c>
      <c r="K1173" s="6" t="str">
        <f>OBV!G1173</f>
        <v>NEUTRAL</v>
      </c>
      <c r="L1173" s="6" t="str">
        <f>OBV!H1173</f>
        <v>CONFIRMED BEARISH</v>
      </c>
      <c r="M1173" s="8">
        <f t="shared" si="180"/>
        <v>25</v>
      </c>
      <c r="N1173" s="8">
        <f t="shared" si="181"/>
        <v>0</v>
      </c>
      <c r="O1173" s="8">
        <f t="shared" si="182"/>
        <v>50</v>
      </c>
      <c r="P1173" s="8">
        <f t="shared" si="183"/>
        <v>16.5</v>
      </c>
      <c r="Q1173" s="9">
        <f t="shared" si="184"/>
        <v>18.725000000000001</v>
      </c>
      <c r="R1173" s="9">
        <f t="shared" si="185"/>
        <v>26.625</v>
      </c>
      <c r="S1173" s="9">
        <f t="shared" si="186"/>
        <v>23.675000000000001</v>
      </c>
      <c r="T1173" s="9">
        <f t="shared" si="187"/>
        <v>22.875</v>
      </c>
      <c r="U1173" s="8">
        <f t="shared" si="188"/>
        <v>23.008333333333336</v>
      </c>
      <c r="V1173" s="8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8.5444999999999993</v>
      </c>
      <c r="C1174" s="2">
        <f>RSI!I1174</f>
        <v>53.925263402975752</v>
      </c>
      <c r="D1174" s="2">
        <f>MACD!E1174</f>
        <v>4.2677504818655621E-3</v>
      </c>
      <c r="E1174" s="2">
        <f>MACD!F1174</f>
        <v>-1.7592143698332199E-2</v>
      </c>
      <c r="F1174" s="2">
        <f>'Moving Avg'!D1174</f>
        <v>8.5845199999999995</v>
      </c>
      <c r="G1174" s="2">
        <f>'Moving Avg'!F1174</f>
        <v>8.5691449999999989</v>
      </c>
      <c r="H1174" s="2">
        <f>'Moving Avg'!G1174</f>
        <v>8.3636519999999948</v>
      </c>
      <c r="I1174" s="2">
        <f>'Moving Avg'!H1174</f>
        <v>8.1538339999999998</v>
      </c>
      <c r="J1174" s="6" t="str">
        <f>OBV!F1174</f>
        <v>BEARISH</v>
      </c>
      <c r="K1174" s="6" t="str">
        <f>OBV!G1174</f>
        <v>NEUTRAL</v>
      </c>
      <c r="L1174" s="6" t="str">
        <f>OBV!H1174</f>
        <v>CONFIRMED BEARISH</v>
      </c>
      <c r="M1174" s="8">
        <f t="shared" si="180"/>
        <v>25</v>
      </c>
      <c r="N1174" s="8">
        <f t="shared" si="181"/>
        <v>0</v>
      </c>
      <c r="O1174" s="8">
        <f t="shared" si="182"/>
        <v>50</v>
      </c>
      <c r="P1174" s="8">
        <f t="shared" si="183"/>
        <v>16.5</v>
      </c>
      <c r="Q1174" s="9">
        <f t="shared" si="184"/>
        <v>18.725000000000001</v>
      </c>
      <c r="R1174" s="9">
        <f t="shared" si="185"/>
        <v>26.625</v>
      </c>
      <c r="S1174" s="9">
        <f t="shared" si="186"/>
        <v>23.675000000000001</v>
      </c>
      <c r="T1174" s="9">
        <f t="shared" si="187"/>
        <v>22.875</v>
      </c>
      <c r="U1174" s="8">
        <f t="shared" si="188"/>
        <v>23.008333333333336</v>
      </c>
      <c r="V1174" s="8">
        <f t="shared" si="189"/>
        <v>22.975000000000001</v>
      </c>
    </row>
    <row r="1175" spans="1:22" ht="13.5" x14ac:dyDescent="0.25">
      <c r="A1175" s="3">
        <f>RSI!A1175</f>
        <v>43721</v>
      </c>
      <c r="B1175" s="2">
        <f>RSI!B1175</f>
        <v>8.5587999999999997</v>
      </c>
      <c r="C1175" s="2">
        <f>RSI!I1175</f>
        <v>55.110538289137111</v>
      </c>
      <c r="D1175" s="2">
        <f>MACD!E1175</f>
        <v>5.5510914374732323E-3</v>
      </c>
      <c r="E1175" s="2">
        <f>MACD!F1175</f>
        <v>-1.2963496671171113E-2</v>
      </c>
      <c r="F1175" s="2">
        <f>'Moving Avg'!D1175</f>
        <v>8.5587799999999987</v>
      </c>
      <c r="G1175" s="2">
        <f>'Moving Avg'!F1175</f>
        <v>8.5680750000000003</v>
      </c>
      <c r="H1175" s="2">
        <f>'Moving Avg'!G1175</f>
        <v>8.3722779999999961</v>
      </c>
      <c r="I1175" s="2">
        <f>'Moving Avg'!H1175</f>
        <v>8.1578605</v>
      </c>
      <c r="J1175" s="6" t="str">
        <f>OBV!F1175</f>
        <v>BEARISH</v>
      </c>
      <c r="K1175" s="6" t="str">
        <f>OBV!G1175</f>
        <v>NEUTRAL</v>
      </c>
      <c r="L1175" s="6" t="str">
        <f>OBV!H1175</f>
        <v>CONFIRMED BEARISH</v>
      </c>
      <c r="M1175" s="8">
        <f t="shared" si="180"/>
        <v>25</v>
      </c>
      <c r="N1175" s="8">
        <f t="shared" si="181"/>
        <v>0</v>
      </c>
      <c r="O1175" s="8">
        <f t="shared" si="182"/>
        <v>50</v>
      </c>
      <c r="P1175" s="8">
        <f t="shared" si="183"/>
        <v>16.5</v>
      </c>
      <c r="Q1175" s="9">
        <f t="shared" si="184"/>
        <v>18.725000000000001</v>
      </c>
      <c r="R1175" s="9">
        <f t="shared" si="185"/>
        <v>26.625</v>
      </c>
      <c r="S1175" s="9">
        <f t="shared" si="186"/>
        <v>23.675000000000001</v>
      </c>
      <c r="T1175" s="9">
        <f t="shared" si="187"/>
        <v>22.875</v>
      </c>
      <c r="U1175" s="8">
        <f t="shared" si="188"/>
        <v>23.008333333333336</v>
      </c>
      <c r="V1175" s="8">
        <f t="shared" si="189"/>
        <v>22.975000000000001</v>
      </c>
    </row>
    <row r="1176" spans="1:22" ht="13.5" x14ac:dyDescent="0.25">
      <c r="A1176" s="3">
        <f>RSI!A1176</f>
        <v>43724</v>
      </c>
      <c r="B1176" s="2">
        <f>RSI!B1176</f>
        <v>8.5587999999999997</v>
      </c>
      <c r="C1176" s="2">
        <f>RSI!I1176</f>
        <v>55.110538289137097</v>
      </c>
      <c r="D1176" s="2">
        <f>MACD!E1176</f>
        <v>2.8330334733889018E-2</v>
      </c>
      <c r="E1176" s="2">
        <f>MACD!F1176</f>
        <v>-4.7047303901590872E-3</v>
      </c>
      <c r="F1176" s="2">
        <f>'Moving Avg'!D1176</f>
        <v>8.5544999999999991</v>
      </c>
      <c r="G1176" s="2">
        <f>'Moving Avg'!F1176</f>
        <v>8.5687899999999999</v>
      </c>
      <c r="H1176" s="2">
        <f>'Moving Avg'!G1176</f>
        <v>8.3809039999999975</v>
      </c>
      <c r="I1176" s="2">
        <f>'Moving Avg'!H1176</f>
        <v>8.1618870000000001</v>
      </c>
      <c r="J1176" s="6" t="str">
        <f>OBV!F1176</f>
        <v>BEARISH</v>
      </c>
      <c r="K1176" s="6" t="str">
        <f>OBV!G1176</f>
        <v>NEUTRAL</v>
      </c>
      <c r="L1176" s="6" t="str">
        <f>OBV!H1176</f>
        <v>CONFIRMED BEARISH</v>
      </c>
      <c r="M1176" s="8">
        <f t="shared" si="180"/>
        <v>25</v>
      </c>
      <c r="N1176" s="8">
        <f t="shared" si="181"/>
        <v>0</v>
      </c>
      <c r="O1176" s="8">
        <f t="shared" si="182"/>
        <v>50</v>
      </c>
      <c r="P1176" s="8">
        <f t="shared" si="183"/>
        <v>16.5</v>
      </c>
      <c r="Q1176" s="9">
        <f t="shared" si="184"/>
        <v>18.725000000000001</v>
      </c>
      <c r="R1176" s="9">
        <f t="shared" si="185"/>
        <v>26.625</v>
      </c>
      <c r="S1176" s="9">
        <f t="shared" si="186"/>
        <v>23.675000000000001</v>
      </c>
      <c r="T1176" s="9">
        <f t="shared" si="187"/>
        <v>22.875</v>
      </c>
      <c r="U1176" s="8">
        <f t="shared" si="188"/>
        <v>23.008333333333336</v>
      </c>
      <c r="V1176" s="8">
        <f t="shared" si="189"/>
        <v>22.975000000000001</v>
      </c>
    </row>
    <row r="1177" spans="1:22" ht="13.5" x14ac:dyDescent="0.25">
      <c r="A1177" s="3">
        <f>RSI!A1177</f>
        <v>43725</v>
      </c>
      <c r="B1177" s="2">
        <f>RSI!B1177</f>
        <v>8.5587999999999997</v>
      </c>
      <c r="C1177" s="2">
        <f>RSI!I1177</f>
        <v>55.110538289137097</v>
      </c>
      <c r="D1177" s="2">
        <f>MACD!E1177</f>
        <v>3.0813441764028227E-2</v>
      </c>
      <c r="E1177" s="2">
        <f>MACD!F1177</f>
        <v>2.3989040406783755E-3</v>
      </c>
      <c r="F1177" s="2">
        <f>'Moving Avg'!D1177</f>
        <v>8.5530799999999978</v>
      </c>
      <c r="G1177" s="2">
        <f>'Moving Avg'!F1177</f>
        <v>8.5712949999999992</v>
      </c>
      <c r="H1177" s="2">
        <f>'Moving Avg'!G1177</f>
        <v>8.3902099999999979</v>
      </c>
      <c r="I1177" s="2">
        <f>'Moving Avg'!H1177</f>
        <v>8.1655735000000007</v>
      </c>
      <c r="J1177" s="6" t="str">
        <f>OBV!F1177</f>
        <v>BULLISH</v>
      </c>
      <c r="K1177" s="6" t="str">
        <f>OBV!G1177</f>
        <v>NEUTRAL</v>
      </c>
      <c r="L1177" s="6" t="str">
        <f>OBV!H1177</f>
        <v>BULLISH DIVERGENCE</v>
      </c>
      <c r="M1177" s="8">
        <f t="shared" si="180"/>
        <v>25</v>
      </c>
      <c r="N1177" s="8">
        <f t="shared" si="181"/>
        <v>0</v>
      </c>
      <c r="O1177" s="8">
        <f t="shared" si="182"/>
        <v>50</v>
      </c>
      <c r="P1177" s="8">
        <f t="shared" si="183"/>
        <v>66.5</v>
      </c>
      <c r="Q1177" s="9">
        <f t="shared" si="184"/>
        <v>26.225000000000001</v>
      </c>
      <c r="R1177" s="9">
        <f t="shared" si="185"/>
        <v>39.125</v>
      </c>
      <c r="S1177" s="9">
        <f t="shared" si="186"/>
        <v>46.174999999999997</v>
      </c>
      <c r="T1177" s="9">
        <f t="shared" si="187"/>
        <v>35.375</v>
      </c>
      <c r="U1177" s="8">
        <f t="shared" si="188"/>
        <v>37.174999999999997</v>
      </c>
      <c r="V1177" s="8">
        <f t="shared" si="189"/>
        <v>36.724999999999994</v>
      </c>
    </row>
    <row r="1178" spans="1:22" ht="13.5" x14ac:dyDescent="0.25">
      <c r="A1178" s="3">
        <f>RSI!A1178</f>
        <v>43726</v>
      </c>
      <c r="B1178" s="2">
        <f>RSI!B1178</f>
        <v>8.5587999999999997</v>
      </c>
      <c r="C1178" s="2">
        <f>RSI!I1178</f>
        <v>55.110538289137097</v>
      </c>
      <c r="D1178" s="2">
        <f>MACD!E1178</f>
        <v>3.2651620300303108E-2</v>
      </c>
      <c r="E1178" s="2">
        <f>MACD!F1178</f>
        <v>8.4494472926033223E-3</v>
      </c>
      <c r="F1178" s="2">
        <f>'Moving Avg'!D1178</f>
        <v>8.5559399999999979</v>
      </c>
      <c r="G1178" s="2">
        <f>'Moving Avg'!F1178</f>
        <v>8.5702249999999989</v>
      </c>
      <c r="H1178" s="2">
        <f>'Moving Avg'!G1178</f>
        <v>8.3981559999999984</v>
      </c>
      <c r="I1178" s="2">
        <f>'Moving Avg'!H1178</f>
        <v>8.1692600000000013</v>
      </c>
      <c r="J1178" s="6" t="str">
        <f>OBV!F1178</f>
        <v>BULLISH</v>
      </c>
      <c r="K1178" s="6" t="str">
        <f>OBV!G1178</f>
        <v>NEUTRAL</v>
      </c>
      <c r="L1178" s="6" t="str">
        <f>OBV!H1178</f>
        <v>CONFIRMED BULLISH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83.5</v>
      </c>
      <c r="Q1178" s="9">
        <f t="shared" si="184"/>
        <v>28.774999999999999</v>
      </c>
      <c r="R1178" s="9">
        <f t="shared" si="185"/>
        <v>43.375</v>
      </c>
      <c r="S1178" s="9">
        <f t="shared" si="186"/>
        <v>53.825000000000003</v>
      </c>
      <c r="T1178" s="9">
        <f t="shared" si="187"/>
        <v>39.625</v>
      </c>
      <c r="U1178" s="8">
        <f t="shared" si="188"/>
        <v>41.991666666666667</v>
      </c>
      <c r="V1178" s="8">
        <f t="shared" si="189"/>
        <v>41.400000000000006</v>
      </c>
    </row>
    <row r="1179" spans="1:22" ht="13.5" x14ac:dyDescent="0.25">
      <c r="A1179" s="3">
        <f>RSI!A1179</f>
        <v>43727</v>
      </c>
      <c r="B1179" s="2">
        <f>RSI!B1179</f>
        <v>8.5801999999999996</v>
      </c>
      <c r="C1179" s="2">
        <f>RSI!I1179</f>
        <v>57.320535146614056</v>
      </c>
      <c r="D1179" s="2">
        <f>MACD!E1179</f>
        <v>3.2378379890827702E-2</v>
      </c>
      <c r="E1179" s="2">
        <f>MACD!F1179</f>
        <v>1.3235233812248198E-2</v>
      </c>
      <c r="F1179" s="2">
        <f>'Moving Avg'!D1179</f>
        <v>8.5630799999999994</v>
      </c>
      <c r="G1179" s="2">
        <f>'Moving Avg'!F1179</f>
        <v>8.572009999999997</v>
      </c>
      <c r="H1179" s="2">
        <f>'Moving Avg'!G1179</f>
        <v>8.4038079999999997</v>
      </c>
      <c r="I1179" s="2">
        <f>'Moving Avg'!H1179</f>
        <v>8.1730875000000029</v>
      </c>
      <c r="J1179" s="6" t="str">
        <f>OBV!F1179</f>
        <v>BULLISH</v>
      </c>
      <c r="K1179" s="6" t="str">
        <f>OBV!G1179</f>
        <v>NEUTRAL</v>
      </c>
      <c r="L1179" s="6" t="str">
        <f>OBV!H1179</f>
        <v>CONFIRMED BULLISH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83.5</v>
      </c>
      <c r="Q1179" s="9">
        <f t="shared" si="184"/>
        <v>28.774999999999999</v>
      </c>
      <c r="R1179" s="9">
        <f t="shared" si="185"/>
        <v>43.375</v>
      </c>
      <c r="S1179" s="9">
        <f t="shared" si="186"/>
        <v>53.825000000000003</v>
      </c>
      <c r="T1179" s="9">
        <f t="shared" si="187"/>
        <v>39.625</v>
      </c>
      <c r="U1179" s="8">
        <f t="shared" si="188"/>
        <v>41.991666666666667</v>
      </c>
      <c r="V1179" s="8">
        <f t="shared" si="189"/>
        <v>41.400000000000006</v>
      </c>
    </row>
    <row r="1180" spans="1:22" ht="13.5" x14ac:dyDescent="0.25">
      <c r="A1180" s="3">
        <f>RSI!A1180</f>
        <v>43728</v>
      </c>
      <c r="B1180" s="2">
        <f>RSI!B1180</f>
        <v>8.5444999999999993</v>
      </c>
      <c r="C1180" s="2">
        <f>RSI!I1180</f>
        <v>52.66264686425329</v>
      </c>
      <c r="D1180" s="2">
        <f>MACD!E1180</f>
        <v>5.0947455012854803E-2</v>
      </c>
      <c r="E1180" s="2">
        <f>MACD!F1180</f>
        <v>2.0777678052369519E-2</v>
      </c>
      <c r="F1180" s="2">
        <f>'Moving Avg'!D1180</f>
        <v>8.5602199999999993</v>
      </c>
      <c r="G1180" s="2">
        <f>'Moving Avg'!F1180</f>
        <v>8.5720099999999988</v>
      </c>
      <c r="H1180" s="2">
        <f>'Moving Avg'!G1180</f>
        <v>8.4087459999999989</v>
      </c>
      <c r="I1180" s="2">
        <f>'Moving Avg'!H1180</f>
        <v>8.1767025000000029</v>
      </c>
      <c r="J1180" s="6" t="str">
        <f>OBV!F1180</f>
        <v>BEARISH</v>
      </c>
      <c r="K1180" s="6" t="str">
        <f>OBV!G1180</f>
        <v>NEUTRAL</v>
      </c>
      <c r="L1180" s="6" t="str">
        <f>OBV!H1180</f>
        <v>CONFIRMED BEARISH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16.5</v>
      </c>
      <c r="Q1180" s="9">
        <f t="shared" si="184"/>
        <v>18.725000000000001</v>
      </c>
      <c r="R1180" s="9">
        <f t="shared" si="185"/>
        <v>26.625</v>
      </c>
      <c r="S1180" s="9">
        <f t="shared" si="186"/>
        <v>23.675000000000001</v>
      </c>
      <c r="T1180" s="9">
        <f t="shared" si="187"/>
        <v>22.875</v>
      </c>
      <c r="U1180" s="8">
        <f t="shared" si="188"/>
        <v>23.008333333333336</v>
      </c>
      <c r="V1180" s="8">
        <f t="shared" si="189"/>
        <v>22.975000000000001</v>
      </c>
    </row>
    <row r="1181" spans="1:22" ht="13.5" x14ac:dyDescent="0.25">
      <c r="A1181" s="3">
        <f>RSI!A1181</f>
        <v>43731</v>
      </c>
      <c r="B1181" s="2">
        <f>RSI!B1181</f>
        <v>8.5801999999999996</v>
      </c>
      <c r="C1181" s="2">
        <f>RSI!I1181</f>
        <v>56.471846703793396</v>
      </c>
      <c r="D1181" s="2">
        <f>MACD!E1181</f>
        <v>4.7392770792074046E-2</v>
      </c>
      <c r="E1181" s="2">
        <f>MACD!F1181</f>
        <v>2.6100696600310426E-2</v>
      </c>
      <c r="F1181" s="2">
        <f>'Moving Avg'!D1181</f>
        <v>8.5644999999999989</v>
      </c>
      <c r="G1181" s="2">
        <f>'Moving Avg'!F1181</f>
        <v>8.5737949999999987</v>
      </c>
      <c r="H1181" s="2">
        <f>'Moving Avg'!G1181</f>
        <v>8.4143979999999985</v>
      </c>
      <c r="I1181" s="2">
        <f>'Moving Avg'!H1181</f>
        <v>8.1796460000000035</v>
      </c>
      <c r="J1181" s="6" t="str">
        <f>OBV!F1181</f>
        <v>BULLISH</v>
      </c>
      <c r="K1181" s="6" t="str">
        <f>OBV!G1181</f>
        <v>NEUTRAL</v>
      </c>
      <c r="L1181" s="6" t="str">
        <f>OBV!H1181</f>
        <v>CONFIRMED BULLISH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83.5</v>
      </c>
      <c r="Q1181" s="9">
        <f t="shared" si="184"/>
        <v>28.774999999999999</v>
      </c>
      <c r="R1181" s="9">
        <f t="shared" si="185"/>
        <v>43.375</v>
      </c>
      <c r="S1181" s="9">
        <f t="shared" si="186"/>
        <v>53.825000000000003</v>
      </c>
      <c r="T1181" s="9">
        <f t="shared" si="187"/>
        <v>39.625</v>
      </c>
      <c r="U1181" s="8">
        <f t="shared" si="188"/>
        <v>41.991666666666667</v>
      </c>
      <c r="V1181" s="8">
        <f t="shared" si="189"/>
        <v>41.400000000000006</v>
      </c>
    </row>
    <row r="1182" spans="1:22" ht="13.5" x14ac:dyDescent="0.25">
      <c r="A1182" s="3">
        <f>RSI!A1182</f>
        <v>43732</v>
      </c>
      <c r="B1182" s="2">
        <f>RSI!B1182</f>
        <v>8.5801999999999996</v>
      </c>
      <c r="C1182" s="2">
        <f>RSI!I1182</f>
        <v>56.471846703793389</v>
      </c>
      <c r="D1182" s="2">
        <f>MACD!E1182</f>
        <v>4.186767323115248E-2</v>
      </c>
      <c r="E1182" s="2">
        <f>MACD!F1182</f>
        <v>2.9254091926478841E-2</v>
      </c>
      <c r="F1182" s="2">
        <f>'Moving Avg'!D1182</f>
        <v>8.5687800000000003</v>
      </c>
      <c r="G1182" s="2">
        <f>'Moving Avg'!F1182</f>
        <v>8.5752249999999997</v>
      </c>
      <c r="H1182" s="2">
        <f>'Moving Avg'!G1182</f>
        <v>8.420049999999998</v>
      </c>
      <c r="I1182" s="2">
        <f>'Moving Avg'!H1182</f>
        <v>8.1824535000000029</v>
      </c>
      <c r="J1182" s="6" t="str">
        <f>OBV!F1182</f>
        <v>BULLISH</v>
      </c>
      <c r="K1182" s="6" t="str">
        <f>OBV!G1182</f>
        <v>NEUTRAL</v>
      </c>
      <c r="L1182" s="6" t="str">
        <f>OBV!H1182</f>
        <v>CONFIRMED BULLISH</v>
      </c>
      <c r="M1182" s="8">
        <f t="shared" si="180"/>
        <v>25</v>
      </c>
      <c r="N1182" s="8">
        <f t="shared" si="181"/>
        <v>0</v>
      </c>
      <c r="O1182" s="8">
        <f t="shared" si="182"/>
        <v>50</v>
      </c>
      <c r="P1182" s="8">
        <f t="shared" si="183"/>
        <v>83.5</v>
      </c>
      <c r="Q1182" s="9">
        <f t="shared" si="184"/>
        <v>28.774999999999999</v>
      </c>
      <c r="R1182" s="9">
        <f t="shared" si="185"/>
        <v>43.375</v>
      </c>
      <c r="S1182" s="9">
        <f t="shared" si="186"/>
        <v>53.825000000000003</v>
      </c>
      <c r="T1182" s="9">
        <f t="shared" si="187"/>
        <v>39.625</v>
      </c>
      <c r="U1182" s="8">
        <f t="shared" si="188"/>
        <v>41.991666666666667</v>
      </c>
      <c r="V1182" s="8">
        <f t="shared" si="189"/>
        <v>41.400000000000006</v>
      </c>
    </row>
    <row r="1183" spans="1:22" ht="13.5" x14ac:dyDescent="0.25">
      <c r="A1183" s="3">
        <f>RSI!A1183</f>
        <v>43733</v>
      </c>
      <c r="B1183" s="2">
        <f>RSI!B1183</f>
        <v>8.5731000000000002</v>
      </c>
      <c r="C1183" s="2">
        <f>RSI!I1183</f>
        <v>55.442801499950988</v>
      </c>
      <c r="D1183" s="2">
        <f>MACD!E1183</f>
        <v>3.4132423880217644E-2</v>
      </c>
      <c r="E1183" s="2">
        <f>MACD!F1183</f>
        <v>3.0229758317226602E-2</v>
      </c>
      <c r="F1183" s="2">
        <f>'Moving Avg'!D1183</f>
        <v>8.5716399999999986</v>
      </c>
      <c r="G1183" s="2">
        <f>'Moving Avg'!F1183</f>
        <v>8.5766549999999988</v>
      </c>
      <c r="H1183" s="2">
        <f>'Moving Avg'!G1183</f>
        <v>8.4255600000000008</v>
      </c>
      <c r="I1183" s="2">
        <f>'Moving Avg'!H1183</f>
        <v>8.1852595000000026</v>
      </c>
      <c r="J1183" s="6" t="str">
        <f>OBV!F1183</f>
        <v>BEARISH</v>
      </c>
      <c r="K1183" s="6" t="str">
        <f>OBV!G1183</f>
        <v>NEUTRAL</v>
      </c>
      <c r="L1183" s="6" t="str">
        <f>OBV!H1183</f>
        <v>BEARISH DIVERGENCE</v>
      </c>
      <c r="M1183" s="8">
        <f t="shared" si="180"/>
        <v>25</v>
      </c>
      <c r="N1183" s="8">
        <f t="shared" si="181"/>
        <v>0</v>
      </c>
      <c r="O1183" s="8">
        <f t="shared" si="182"/>
        <v>50</v>
      </c>
      <c r="P1183" s="8">
        <f t="shared" si="183"/>
        <v>16.5</v>
      </c>
      <c r="Q1183" s="9">
        <f t="shared" si="184"/>
        <v>18.725000000000001</v>
      </c>
      <c r="R1183" s="9">
        <f t="shared" si="185"/>
        <v>26.625</v>
      </c>
      <c r="S1183" s="9">
        <f t="shared" si="186"/>
        <v>23.675000000000001</v>
      </c>
      <c r="T1183" s="9">
        <f t="shared" si="187"/>
        <v>22.875</v>
      </c>
      <c r="U1183" s="8">
        <f t="shared" si="188"/>
        <v>23.008333333333336</v>
      </c>
      <c r="V1183" s="8">
        <f t="shared" si="189"/>
        <v>22.975000000000001</v>
      </c>
    </row>
    <row r="1184" spans="1:22" ht="13.5" x14ac:dyDescent="0.25">
      <c r="A1184" s="3">
        <f>RSI!A1184</f>
        <v>43734</v>
      </c>
      <c r="B1184" s="2">
        <f>RSI!B1184</f>
        <v>8.5731000000000002</v>
      </c>
      <c r="C1184" s="2">
        <f>RSI!I1184</f>
        <v>55.442801499950988</v>
      </c>
      <c r="D1184" s="2">
        <f>MACD!E1184</f>
        <v>2.7357143917175364E-2</v>
      </c>
      <c r="E1184" s="2">
        <f>MACD!F1184</f>
        <v>2.9655235437216355E-2</v>
      </c>
      <c r="F1184" s="2">
        <f>'Moving Avg'!D1184</f>
        <v>8.5702199999999973</v>
      </c>
      <c r="G1184" s="2">
        <f>'Moving Avg'!F1184</f>
        <v>8.5780849999999997</v>
      </c>
      <c r="H1184" s="2">
        <f>'Moving Avg'!G1184</f>
        <v>8.4339280000000016</v>
      </c>
      <c r="I1184" s="2">
        <f>'Moving Avg'!H1184</f>
        <v>8.1881335000000028</v>
      </c>
      <c r="J1184" s="6" t="str">
        <f>OBV!F1184</f>
        <v>BEARISH</v>
      </c>
      <c r="K1184" s="6" t="str">
        <f>OBV!G1184</f>
        <v>NEUTRAL</v>
      </c>
      <c r="L1184" s="6" t="str">
        <f>OBV!H1184</f>
        <v>CONFIRMED BEARISH</v>
      </c>
      <c r="M1184" s="8">
        <f t="shared" si="180"/>
        <v>25</v>
      </c>
      <c r="N1184" s="8">
        <f t="shared" si="181"/>
        <v>45</v>
      </c>
      <c r="O1184" s="8">
        <f t="shared" si="182"/>
        <v>50</v>
      </c>
      <c r="P1184" s="8">
        <f t="shared" si="183"/>
        <v>16.5</v>
      </c>
      <c r="Q1184" s="9">
        <f t="shared" si="184"/>
        <v>34.475000000000001</v>
      </c>
      <c r="R1184" s="9">
        <f t="shared" si="185"/>
        <v>35.625</v>
      </c>
      <c r="S1184" s="9">
        <f t="shared" si="186"/>
        <v>30.425000000000001</v>
      </c>
      <c r="T1184" s="9">
        <f t="shared" si="187"/>
        <v>34.125</v>
      </c>
      <c r="U1184" s="8">
        <f t="shared" si="188"/>
        <v>33.508333333333333</v>
      </c>
      <c r="V1184" s="8">
        <f t="shared" si="189"/>
        <v>33.662499999999994</v>
      </c>
    </row>
    <row r="1185" spans="1:22" ht="13.5" x14ac:dyDescent="0.25">
      <c r="A1185" s="3">
        <f>RSI!A1185</f>
        <v>43735</v>
      </c>
      <c r="B1185" s="2">
        <f>RSI!B1185</f>
        <v>8.5731000000000002</v>
      </c>
      <c r="C1185" s="2">
        <f>RSI!I1185</f>
        <v>55.442801499950988</v>
      </c>
      <c r="D1185" s="2">
        <f>MACD!E1185</f>
        <v>2.3611187890097085E-2</v>
      </c>
      <c r="E1185" s="2">
        <f>MACD!F1185</f>
        <v>2.8446425927792503E-2</v>
      </c>
      <c r="F1185" s="2">
        <f>'Moving Avg'!D1185</f>
        <v>8.5759399999999992</v>
      </c>
      <c r="G1185" s="2">
        <f>'Moving Avg'!F1185</f>
        <v>8.5795150000000007</v>
      </c>
      <c r="H1185" s="2">
        <f>'Moving Avg'!G1185</f>
        <v>8.4421599999999994</v>
      </c>
      <c r="I1185" s="2">
        <f>'Moving Avg'!H1185</f>
        <v>8.1909735000000055</v>
      </c>
      <c r="J1185" s="6" t="str">
        <f>OBV!F1185</f>
        <v>BEARISH</v>
      </c>
      <c r="K1185" s="6" t="str">
        <f>OBV!G1185</f>
        <v>NEUTRAL</v>
      </c>
      <c r="L1185" s="6" t="str">
        <f>OBV!H1185</f>
        <v>BEARISH DIVERGENCE</v>
      </c>
      <c r="M1185" s="8">
        <f t="shared" si="180"/>
        <v>25</v>
      </c>
      <c r="N1185" s="8">
        <f t="shared" si="181"/>
        <v>45</v>
      </c>
      <c r="O1185" s="8">
        <f t="shared" si="182"/>
        <v>50</v>
      </c>
      <c r="P1185" s="8">
        <f t="shared" si="183"/>
        <v>16.5</v>
      </c>
      <c r="Q1185" s="9">
        <f t="shared" si="184"/>
        <v>34.475000000000001</v>
      </c>
      <c r="R1185" s="9">
        <f t="shared" si="185"/>
        <v>35.625</v>
      </c>
      <c r="S1185" s="9">
        <f t="shared" si="186"/>
        <v>30.425000000000001</v>
      </c>
      <c r="T1185" s="9">
        <f t="shared" si="187"/>
        <v>34.125</v>
      </c>
      <c r="U1185" s="8">
        <f t="shared" si="188"/>
        <v>33.508333333333333</v>
      </c>
      <c r="V1185" s="8">
        <f t="shared" si="189"/>
        <v>33.662499999999994</v>
      </c>
    </row>
    <row r="1186" spans="1:22" ht="13.5" x14ac:dyDescent="0.25">
      <c r="A1186" s="3">
        <f>RSI!A1186</f>
        <v>43738</v>
      </c>
      <c r="B1186" s="2">
        <f>RSI!B1186</f>
        <v>8.5086999999999993</v>
      </c>
      <c r="C1186" s="2">
        <f>RSI!I1186</f>
        <v>45.955883415519466</v>
      </c>
      <c r="D1186" s="2">
        <f>MACD!E1186</f>
        <v>2.5014656098051091E-2</v>
      </c>
      <c r="E1186" s="2">
        <f>MACD!F1186</f>
        <v>2.7760071961844223E-2</v>
      </c>
      <c r="F1186" s="2">
        <f>'Moving Avg'!D1186</f>
        <v>8.5616400000000006</v>
      </c>
      <c r="G1186" s="2">
        <f>'Moving Avg'!F1186</f>
        <v>8.5705750000000016</v>
      </c>
      <c r="H1186" s="2">
        <f>'Moving Avg'!G1186</f>
        <v>8.4491039999999984</v>
      </c>
      <c r="I1186" s="2">
        <f>'Moving Avg'!H1186</f>
        <v>8.1927095000000048</v>
      </c>
      <c r="J1186" s="6" t="str">
        <f>OBV!F1186</f>
        <v>BEARISH</v>
      </c>
      <c r="K1186" s="6" t="str">
        <f>OBV!G1186</f>
        <v>NEUTRAL</v>
      </c>
      <c r="L1186" s="6" t="str">
        <f>OBV!H1186</f>
        <v>CONFIRMED BEARISH</v>
      </c>
      <c r="M1186" s="8">
        <f t="shared" si="180"/>
        <v>25</v>
      </c>
      <c r="N1186" s="8">
        <f t="shared" si="181"/>
        <v>45</v>
      </c>
      <c r="O1186" s="8">
        <f t="shared" si="182"/>
        <v>50</v>
      </c>
      <c r="P1186" s="8">
        <f t="shared" si="183"/>
        <v>16.5</v>
      </c>
      <c r="Q1186" s="9">
        <f t="shared" si="184"/>
        <v>34.475000000000001</v>
      </c>
      <c r="R1186" s="9">
        <f t="shared" si="185"/>
        <v>35.625</v>
      </c>
      <c r="S1186" s="9">
        <f t="shared" si="186"/>
        <v>30.425000000000001</v>
      </c>
      <c r="T1186" s="9">
        <f t="shared" si="187"/>
        <v>34.125</v>
      </c>
      <c r="U1186" s="8">
        <f t="shared" si="188"/>
        <v>33.508333333333333</v>
      </c>
      <c r="V1186" s="8">
        <f t="shared" si="189"/>
        <v>33.662499999999994</v>
      </c>
    </row>
    <row r="1187" spans="1:22" ht="13.5" x14ac:dyDescent="0.25">
      <c r="A1187" s="3">
        <f>RSI!A1187</f>
        <v>43739</v>
      </c>
      <c r="B1187" s="2">
        <f>RSI!B1187</f>
        <v>8.5731000000000002</v>
      </c>
      <c r="C1187" s="2">
        <f>RSI!I1187</f>
        <v>54.365201897581684</v>
      </c>
      <c r="D1187" s="2">
        <f>MACD!E1187</f>
        <v>2.1629741946473047E-2</v>
      </c>
      <c r="E1187" s="2">
        <f>MACD!F1187</f>
        <v>2.653400595876999E-2</v>
      </c>
      <c r="F1187" s="2">
        <f>'Moving Avg'!D1187</f>
        <v>8.5602200000000011</v>
      </c>
      <c r="G1187" s="2">
        <f>'Moving Avg'!F1187</f>
        <v>8.5702200000000026</v>
      </c>
      <c r="H1187" s="2">
        <f>'Moving Avg'!G1187</f>
        <v>8.4586959999999998</v>
      </c>
      <c r="I1187" s="2">
        <f>'Moving Avg'!H1187</f>
        <v>8.1954475000000055</v>
      </c>
      <c r="J1187" s="6" t="str">
        <f>OBV!F1187</f>
        <v>BEARISH</v>
      </c>
      <c r="K1187" s="6" t="str">
        <f>OBV!G1187</f>
        <v>NEUTRAL</v>
      </c>
      <c r="L1187" s="6" t="str">
        <f>OBV!H1187</f>
        <v>CONFIRMED BEARISH</v>
      </c>
      <c r="M1187" s="8">
        <f t="shared" si="180"/>
        <v>25</v>
      </c>
      <c r="N1187" s="8">
        <f t="shared" si="181"/>
        <v>45</v>
      </c>
      <c r="O1187" s="8">
        <f t="shared" si="182"/>
        <v>50</v>
      </c>
      <c r="P1187" s="8">
        <f t="shared" si="183"/>
        <v>16.5</v>
      </c>
      <c r="Q1187" s="9">
        <f t="shared" si="184"/>
        <v>34.475000000000001</v>
      </c>
      <c r="R1187" s="9">
        <f t="shared" si="185"/>
        <v>35.625</v>
      </c>
      <c r="S1187" s="9">
        <f t="shared" si="186"/>
        <v>30.425000000000001</v>
      </c>
      <c r="T1187" s="9">
        <f t="shared" si="187"/>
        <v>34.125</v>
      </c>
      <c r="U1187" s="8">
        <f t="shared" si="188"/>
        <v>33.508333333333333</v>
      </c>
      <c r="V1187" s="8">
        <f t="shared" si="189"/>
        <v>33.662499999999994</v>
      </c>
    </row>
    <row r="1188" spans="1:22" ht="13.5" x14ac:dyDescent="0.25">
      <c r="A1188" s="3">
        <f>RSI!A1188</f>
        <v>43740</v>
      </c>
      <c r="B1188" s="2">
        <f>RSI!B1188</f>
        <v>8.5444999999999993</v>
      </c>
      <c r="C1188" s="2">
        <f>RSI!I1188</f>
        <v>50.599681449381947</v>
      </c>
      <c r="D1188" s="2">
        <f>MACD!E1188</f>
        <v>2.0686806449406347E-2</v>
      </c>
      <c r="E1188" s="2">
        <f>MACD!F1188</f>
        <v>2.5364566056897263E-2</v>
      </c>
      <c r="F1188" s="2">
        <f>'Moving Avg'!D1188</f>
        <v>8.5544999999999991</v>
      </c>
      <c r="G1188" s="2">
        <f>'Moving Avg'!F1188</f>
        <v>8.5684350000000027</v>
      </c>
      <c r="H1188" s="2">
        <f>'Moving Avg'!G1188</f>
        <v>8.4663559999999976</v>
      </c>
      <c r="I1188" s="2">
        <f>'Moving Avg'!H1188</f>
        <v>8.1977025000000054</v>
      </c>
      <c r="J1188" s="6" t="str">
        <f>OBV!F1188</f>
        <v>BEARISH</v>
      </c>
      <c r="K1188" s="6" t="str">
        <f>OBV!G1188</f>
        <v>NEUTRAL</v>
      </c>
      <c r="L1188" s="6" t="str">
        <f>OBV!H1188</f>
        <v>CONFIRMED BEARISH</v>
      </c>
      <c r="M1188" s="8">
        <f t="shared" si="180"/>
        <v>25</v>
      </c>
      <c r="N1188" s="8">
        <f t="shared" si="181"/>
        <v>45</v>
      </c>
      <c r="O1188" s="8">
        <f t="shared" si="182"/>
        <v>50</v>
      </c>
      <c r="P1188" s="8">
        <f t="shared" si="183"/>
        <v>16.5</v>
      </c>
      <c r="Q1188" s="9">
        <f t="shared" si="184"/>
        <v>34.475000000000001</v>
      </c>
      <c r="R1188" s="9">
        <f t="shared" si="185"/>
        <v>35.625</v>
      </c>
      <c r="S1188" s="9">
        <f t="shared" si="186"/>
        <v>30.425000000000001</v>
      </c>
      <c r="T1188" s="9">
        <f t="shared" si="187"/>
        <v>34.125</v>
      </c>
      <c r="U1188" s="8">
        <f t="shared" si="188"/>
        <v>33.508333333333333</v>
      </c>
      <c r="V1188" s="8">
        <f t="shared" si="189"/>
        <v>33.662499999999994</v>
      </c>
    </row>
    <row r="1189" spans="1:22" ht="13.5" x14ac:dyDescent="0.25">
      <c r="A1189" s="3">
        <f>RSI!A1189</f>
        <v>43741</v>
      </c>
      <c r="B1189" s="2">
        <f>RSI!B1189</f>
        <v>8.5086999999999993</v>
      </c>
      <c r="C1189" s="2">
        <f>RSI!I1189</f>
        <v>46.278659678727522</v>
      </c>
      <c r="D1189" s="2">
        <f>MACD!E1189</f>
        <v>2.5819414747152436E-2</v>
      </c>
      <c r="E1189" s="2">
        <f>MACD!F1189</f>
        <v>2.54555357949483E-2</v>
      </c>
      <c r="F1189" s="2">
        <f>'Moving Avg'!D1189</f>
        <v>8.5416199999999982</v>
      </c>
      <c r="G1189" s="2">
        <f>'Moving Avg'!F1189</f>
        <v>8.5648600000000012</v>
      </c>
      <c r="H1189" s="2">
        <f>'Moving Avg'!G1189</f>
        <v>8.4733000000000001</v>
      </c>
      <c r="I1189" s="2">
        <f>'Moving Avg'!H1189</f>
        <v>8.1987580000000051</v>
      </c>
      <c r="J1189" s="6" t="str">
        <f>OBV!F1189</f>
        <v>BEARISH</v>
      </c>
      <c r="K1189" s="6" t="str">
        <f>OBV!G1189</f>
        <v>NEUTRAL</v>
      </c>
      <c r="L1189" s="6" t="str">
        <f>OBV!H1189</f>
        <v>CONFIRMED BEARISH</v>
      </c>
      <c r="M1189" s="8">
        <f t="shared" si="180"/>
        <v>25</v>
      </c>
      <c r="N1189" s="8">
        <f t="shared" si="181"/>
        <v>0</v>
      </c>
      <c r="O1189" s="8">
        <f t="shared" si="182"/>
        <v>50</v>
      </c>
      <c r="P1189" s="8">
        <f t="shared" si="183"/>
        <v>16.5</v>
      </c>
      <c r="Q1189" s="9">
        <f t="shared" si="184"/>
        <v>18.725000000000001</v>
      </c>
      <c r="R1189" s="9">
        <f t="shared" si="185"/>
        <v>26.625</v>
      </c>
      <c r="S1189" s="9">
        <f t="shared" si="186"/>
        <v>23.675000000000001</v>
      </c>
      <c r="T1189" s="9">
        <f t="shared" si="187"/>
        <v>22.875</v>
      </c>
      <c r="U1189" s="8">
        <f t="shared" si="188"/>
        <v>23.008333333333336</v>
      </c>
      <c r="V1189" s="8">
        <f t="shared" si="189"/>
        <v>22.975000000000001</v>
      </c>
    </row>
    <row r="1190" spans="1:22" ht="13.5" x14ac:dyDescent="0.25">
      <c r="A1190" s="3">
        <f>RSI!A1190</f>
        <v>43742</v>
      </c>
      <c r="B1190" s="2">
        <f>RSI!B1190</f>
        <v>8.5444999999999993</v>
      </c>
      <c r="C1190" s="2">
        <f>RSI!I1190</f>
        <v>50.803064020628383</v>
      </c>
      <c r="D1190" s="2">
        <f>MACD!E1190</f>
        <v>2.2217105980461227E-2</v>
      </c>
      <c r="E1190" s="2">
        <f>MACD!F1190</f>
        <v>2.4807849832050886E-2</v>
      </c>
      <c r="F1190" s="2">
        <f>'Moving Avg'!D1190</f>
        <v>8.5358999999999998</v>
      </c>
      <c r="G1190" s="2">
        <f>'Moving Avg'!F1190</f>
        <v>8.5577100000000019</v>
      </c>
      <c r="H1190" s="2">
        <f>'Moving Avg'!G1190</f>
        <v>8.4809599999999978</v>
      </c>
      <c r="I1190" s="2">
        <f>'Moving Avg'!H1190</f>
        <v>8.2001970000000046</v>
      </c>
      <c r="J1190" s="6" t="str">
        <f>OBV!F1190</f>
        <v>BEARISH</v>
      </c>
      <c r="K1190" s="6" t="str">
        <f>OBV!G1190</f>
        <v>NEUTRAL</v>
      </c>
      <c r="L1190" s="6" t="str">
        <f>OBV!H1190</f>
        <v>CONFIRMED BEARISH</v>
      </c>
      <c r="M1190" s="8">
        <f t="shared" si="180"/>
        <v>25</v>
      </c>
      <c r="N1190" s="8">
        <f t="shared" si="181"/>
        <v>45</v>
      </c>
      <c r="O1190" s="8">
        <f t="shared" si="182"/>
        <v>50</v>
      </c>
      <c r="P1190" s="8">
        <f t="shared" si="183"/>
        <v>16.5</v>
      </c>
      <c r="Q1190" s="9">
        <f t="shared" si="184"/>
        <v>34.475000000000001</v>
      </c>
      <c r="R1190" s="9">
        <f t="shared" si="185"/>
        <v>35.625</v>
      </c>
      <c r="S1190" s="9">
        <f t="shared" si="186"/>
        <v>30.425000000000001</v>
      </c>
      <c r="T1190" s="9">
        <f t="shared" si="187"/>
        <v>34.125</v>
      </c>
      <c r="U1190" s="8">
        <f t="shared" si="188"/>
        <v>33.508333333333333</v>
      </c>
      <c r="V1190" s="8">
        <f t="shared" si="189"/>
        <v>33.662499999999994</v>
      </c>
    </row>
    <row r="1191" spans="1:22" ht="13.5" x14ac:dyDescent="0.25">
      <c r="A1191" s="3">
        <f>RSI!A1191</f>
        <v>43745</v>
      </c>
      <c r="B1191" s="2">
        <f>RSI!B1191</f>
        <v>8.5086999999999993</v>
      </c>
      <c r="C1191" s="2">
        <f>RSI!I1191</f>
        <v>46.578474520851266</v>
      </c>
      <c r="D1191" s="2">
        <f>MACD!E1191</f>
        <v>2.7285757448376913E-2</v>
      </c>
      <c r="E1191" s="2">
        <f>MACD!F1191</f>
        <v>2.5303431355316094E-2</v>
      </c>
      <c r="F1191" s="2">
        <f>'Moving Avg'!D1191</f>
        <v>8.5358999999999998</v>
      </c>
      <c r="G1191" s="2">
        <f>'Moving Avg'!F1191</f>
        <v>8.5541350000000005</v>
      </c>
      <c r="H1191" s="2">
        <f>'Moving Avg'!G1191</f>
        <v>8.4879039999999968</v>
      </c>
      <c r="I1191" s="2">
        <f>'Moving Avg'!H1191</f>
        <v>8.2015930000000044</v>
      </c>
      <c r="J1191" s="6" t="str">
        <f>OBV!F1191</f>
        <v>BEARISH</v>
      </c>
      <c r="K1191" s="6" t="str">
        <f>OBV!G1191</f>
        <v>NEUTRAL</v>
      </c>
      <c r="L1191" s="6" t="str">
        <f>OBV!H1191</f>
        <v>NEUTRAL</v>
      </c>
      <c r="M1191" s="8">
        <f t="shared" si="180"/>
        <v>25</v>
      </c>
      <c r="N1191" s="8">
        <f t="shared" si="181"/>
        <v>0</v>
      </c>
      <c r="O1191" s="8">
        <f t="shared" si="182"/>
        <v>50</v>
      </c>
      <c r="P1191" s="8">
        <f t="shared" si="183"/>
        <v>16.5</v>
      </c>
      <c r="Q1191" s="9">
        <f t="shared" si="184"/>
        <v>18.725000000000001</v>
      </c>
      <c r="R1191" s="9">
        <f t="shared" si="185"/>
        <v>26.625</v>
      </c>
      <c r="S1191" s="9">
        <f t="shared" si="186"/>
        <v>23.675000000000001</v>
      </c>
      <c r="T1191" s="9">
        <f t="shared" si="187"/>
        <v>22.875</v>
      </c>
      <c r="U1191" s="8">
        <f t="shared" si="188"/>
        <v>23.008333333333336</v>
      </c>
      <c r="V1191" s="8">
        <f t="shared" si="189"/>
        <v>22.975000000000001</v>
      </c>
    </row>
    <row r="1192" spans="1:22" ht="13.5" x14ac:dyDescent="0.25">
      <c r="A1192" s="3">
        <f>RSI!A1192</f>
        <v>43746</v>
      </c>
      <c r="B1192" s="2">
        <f>RSI!B1192</f>
        <v>8.5086999999999993</v>
      </c>
      <c r="C1192" s="2">
        <f>RSI!I1192</f>
        <v>46.578474520851266</v>
      </c>
      <c r="D1192" s="2">
        <f>MACD!E1192</f>
        <v>3.1760789140353296E-2</v>
      </c>
      <c r="E1192" s="2">
        <f>MACD!F1192</f>
        <v>2.6594902912323533E-2</v>
      </c>
      <c r="F1192" s="2">
        <f>'Moving Avg'!D1192</f>
        <v>8.5230199999999989</v>
      </c>
      <c r="G1192" s="2">
        <f>'Moving Avg'!F1192</f>
        <v>8.5512750000000004</v>
      </c>
      <c r="H1192" s="2">
        <f>'Moving Avg'!G1192</f>
        <v>8.4948479999999975</v>
      </c>
      <c r="I1192" s="2">
        <f>'Moving Avg'!H1192</f>
        <v>8.2030570000000029</v>
      </c>
      <c r="J1192" s="6" t="str">
        <f>OBV!F1192</f>
        <v>BEARISH</v>
      </c>
      <c r="K1192" s="6" t="str">
        <f>OBV!G1192</f>
        <v>NEUTRAL</v>
      </c>
      <c r="L1192" s="6" t="str">
        <f>OBV!H1192</f>
        <v>CONFIRMED BEARISH</v>
      </c>
      <c r="M1192" s="8">
        <f t="shared" si="180"/>
        <v>25</v>
      </c>
      <c r="N1192" s="8">
        <f t="shared" si="181"/>
        <v>0</v>
      </c>
      <c r="O1192" s="8">
        <f t="shared" si="182"/>
        <v>50</v>
      </c>
      <c r="P1192" s="8">
        <f t="shared" si="183"/>
        <v>16.5</v>
      </c>
      <c r="Q1192" s="9">
        <f t="shared" si="184"/>
        <v>18.725000000000001</v>
      </c>
      <c r="R1192" s="9">
        <f t="shared" si="185"/>
        <v>26.625</v>
      </c>
      <c r="S1192" s="9">
        <f t="shared" si="186"/>
        <v>23.675000000000001</v>
      </c>
      <c r="T1192" s="9">
        <f t="shared" si="187"/>
        <v>22.875</v>
      </c>
      <c r="U1192" s="8">
        <f t="shared" si="188"/>
        <v>23.008333333333336</v>
      </c>
      <c r="V1192" s="8">
        <f t="shared" si="189"/>
        <v>22.975000000000001</v>
      </c>
    </row>
    <row r="1193" spans="1:22" ht="13.5" x14ac:dyDescent="0.25">
      <c r="A1193" s="3">
        <f>RSI!A1193</f>
        <v>43747</v>
      </c>
      <c r="B1193" s="2">
        <f>RSI!B1193</f>
        <v>8.5086999999999993</v>
      </c>
      <c r="C1193" s="2">
        <f>RSI!I1193</f>
        <v>46.578474520851266</v>
      </c>
      <c r="D1193" s="2">
        <f>MACD!E1193</f>
        <v>3.4627428908819979E-2</v>
      </c>
      <c r="E1193" s="2">
        <f>MACD!F1193</f>
        <v>2.8201408111622823E-2</v>
      </c>
      <c r="F1193" s="2">
        <f>'Moving Avg'!D1193</f>
        <v>8.5158599999999982</v>
      </c>
      <c r="G1193" s="2">
        <f>'Moving Avg'!F1193</f>
        <v>8.5494850000000007</v>
      </c>
      <c r="H1193" s="2">
        <f>'Moving Avg'!G1193</f>
        <v>8.5031519999999983</v>
      </c>
      <c r="I1193" s="2">
        <f>'Moving Avg'!H1193</f>
        <v>8.204793000000004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0</v>
      </c>
      <c r="O1193" s="8">
        <f t="shared" si="182"/>
        <v>50</v>
      </c>
      <c r="P1193" s="8">
        <f t="shared" si="183"/>
        <v>16.5</v>
      </c>
      <c r="Q1193" s="9">
        <f t="shared" si="184"/>
        <v>18.725000000000001</v>
      </c>
      <c r="R1193" s="9">
        <f t="shared" si="185"/>
        <v>26.625</v>
      </c>
      <c r="S1193" s="9">
        <f t="shared" si="186"/>
        <v>23.675000000000001</v>
      </c>
      <c r="T1193" s="9">
        <f t="shared" si="187"/>
        <v>22.875</v>
      </c>
      <c r="U1193" s="8">
        <f t="shared" si="188"/>
        <v>23.008333333333336</v>
      </c>
      <c r="V1193" s="8">
        <f t="shared" si="189"/>
        <v>22.975000000000001</v>
      </c>
    </row>
    <row r="1194" spans="1:22" ht="13.5" x14ac:dyDescent="0.25">
      <c r="A1194" s="3">
        <f>RSI!A1194</f>
        <v>43748</v>
      </c>
      <c r="B1194" s="2">
        <f>RSI!B1194</f>
        <v>8.5086999999999993</v>
      </c>
      <c r="C1194" s="2">
        <f>RSI!I1194</f>
        <v>46.578474520851266</v>
      </c>
      <c r="D1194" s="2">
        <f>MACD!E1194</f>
        <v>3.7212660306806811E-2</v>
      </c>
      <c r="E1194" s="2">
        <f>MACD!F1194</f>
        <v>3.0003658550659621E-2</v>
      </c>
      <c r="F1194" s="2">
        <f>'Moving Avg'!D1194</f>
        <v>8.5158599999999982</v>
      </c>
      <c r="G1194" s="2">
        <f>'Moving Avg'!F1194</f>
        <v>8.5476950000000009</v>
      </c>
      <c r="H1194" s="2">
        <f>'Moving Avg'!G1194</f>
        <v>8.511455999999999</v>
      </c>
      <c r="I1194" s="2">
        <f>'Moving Avg'!H1194</f>
        <v>8.2065290000000033</v>
      </c>
      <c r="J1194" s="6" t="str">
        <f>OBV!F1194</f>
        <v>BEARISH</v>
      </c>
      <c r="K1194" s="6" t="str">
        <f>OBV!G1194</f>
        <v>NEUTRAL</v>
      </c>
      <c r="L1194" s="6" t="str">
        <f>OBV!H1194</f>
        <v>NEUTRAL</v>
      </c>
      <c r="M1194" s="8">
        <f t="shared" si="180"/>
        <v>25</v>
      </c>
      <c r="N1194" s="8">
        <f t="shared" si="181"/>
        <v>0</v>
      </c>
      <c r="O1194" s="8">
        <f t="shared" si="182"/>
        <v>50</v>
      </c>
      <c r="P1194" s="8">
        <f t="shared" si="183"/>
        <v>16.5</v>
      </c>
      <c r="Q1194" s="9">
        <f t="shared" si="184"/>
        <v>18.725000000000001</v>
      </c>
      <c r="R1194" s="9">
        <f t="shared" si="185"/>
        <v>26.625</v>
      </c>
      <c r="S1194" s="9">
        <f t="shared" si="186"/>
        <v>23.675000000000001</v>
      </c>
      <c r="T1194" s="9">
        <f t="shared" si="187"/>
        <v>22.875</v>
      </c>
      <c r="U1194" s="8">
        <f t="shared" si="188"/>
        <v>23.008333333333336</v>
      </c>
      <c r="V1194" s="8">
        <f t="shared" si="189"/>
        <v>22.975000000000001</v>
      </c>
    </row>
    <row r="1195" spans="1:22" ht="13.5" x14ac:dyDescent="0.25">
      <c r="A1195" s="3">
        <f>RSI!A1195</f>
        <v>43749</v>
      </c>
      <c r="B1195" s="2">
        <f>RSI!B1195</f>
        <v>8.5015999999999998</v>
      </c>
      <c r="C1195" s="2">
        <f>RSI!I1195</f>
        <v>45.567673844551734</v>
      </c>
      <c r="D1195" s="2">
        <f>MACD!E1195</f>
        <v>4.0073879660706524E-2</v>
      </c>
      <c r="E1195" s="2">
        <f>MACD!F1195</f>
        <v>3.2017702772669E-2</v>
      </c>
      <c r="F1195" s="2">
        <f>'Moving Avg'!D1195</f>
        <v>8.5072799999999997</v>
      </c>
      <c r="G1195" s="2">
        <f>'Moving Avg'!F1195</f>
        <v>8.5448350000000008</v>
      </c>
      <c r="H1195" s="2">
        <f>'Moving Avg'!G1195</f>
        <v>8.5185299999999966</v>
      </c>
      <c r="I1195" s="2">
        <f>'Moving Avg'!H1195</f>
        <v>8.2082295000000052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0</v>
      </c>
      <c r="O1195" s="8">
        <f t="shared" si="182"/>
        <v>50</v>
      </c>
      <c r="P1195" s="8">
        <f t="shared" si="183"/>
        <v>16.5</v>
      </c>
      <c r="Q1195" s="9">
        <f t="shared" si="184"/>
        <v>18.725000000000001</v>
      </c>
      <c r="R1195" s="9">
        <f t="shared" si="185"/>
        <v>26.625</v>
      </c>
      <c r="S1195" s="9">
        <f t="shared" si="186"/>
        <v>23.675000000000001</v>
      </c>
      <c r="T1195" s="9">
        <f t="shared" si="187"/>
        <v>22.875</v>
      </c>
      <c r="U1195" s="8">
        <f t="shared" si="188"/>
        <v>23.008333333333336</v>
      </c>
      <c r="V1195" s="8">
        <f t="shared" si="189"/>
        <v>22.975000000000001</v>
      </c>
    </row>
    <row r="1196" spans="1:22" ht="13.5" x14ac:dyDescent="0.25">
      <c r="A1196" s="3">
        <f>RSI!A1196</f>
        <v>43752</v>
      </c>
      <c r="B1196" s="2">
        <f>RSI!B1196</f>
        <v>8.5015999999999998</v>
      </c>
      <c r="C1196" s="2">
        <f>RSI!I1196</f>
        <v>45.567673844551734</v>
      </c>
      <c r="D1196" s="2">
        <f>MACD!E1196</f>
        <v>3.2766015853527009E-2</v>
      </c>
      <c r="E1196" s="2">
        <f>MACD!F1196</f>
        <v>3.2167365388840602E-2</v>
      </c>
      <c r="F1196" s="2">
        <f>'Moving Avg'!D1196</f>
        <v>8.5058599999999984</v>
      </c>
      <c r="G1196" s="2">
        <f>'Moving Avg'!F1196</f>
        <v>8.541974999999999</v>
      </c>
      <c r="H1196" s="2">
        <f>'Moving Avg'!G1196</f>
        <v>8.525603999999996</v>
      </c>
      <c r="I1196" s="2">
        <f>'Moving Avg'!H1196</f>
        <v>8.2099300000000035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16.5</v>
      </c>
      <c r="Q1196" s="9">
        <f t="shared" si="184"/>
        <v>18.725000000000001</v>
      </c>
      <c r="R1196" s="9">
        <f t="shared" si="185"/>
        <v>26.625</v>
      </c>
      <c r="S1196" s="9">
        <f t="shared" si="186"/>
        <v>23.675000000000001</v>
      </c>
      <c r="T1196" s="9">
        <f t="shared" si="187"/>
        <v>22.875</v>
      </c>
      <c r="U1196" s="8">
        <f t="shared" si="188"/>
        <v>23.008333333333336</v>
      </c>
      <c r="V1196" s="8">
        <f t="shared" si="189"/>
        <v>22.975000000000001</v>
      </c>
    </row>
    <row r="1197" spans="1:22" ht="13.5" x14ac:dyDescent="0.25">
      <c r="A1197" s="3">
        <f>RSI!A1197</f>
        <v>43754</v>
      </c>
      <c r="B1197" s="2">
        <f>RSI!B1197</f>
        <v>8.4944000000000006</v>
      </c>
      <c r="C1197" s="2">
        <f>RSI!I1197</f>
        <v>44.433615420095592</v>
      </c>
      <c r="D1197" s="2">
        <f>MACD!E1197</f>
        <v>3.7189016963530719E-2</v>
      </c>
      <c r="E1197" s="2">
        <f>MACD!F1197</f>
        <v>3.3171695703778627E-2</v>
      </c>
      <c r="F1197" s="2">
        <f>'Moving Avg'!D1197</f>
        <v>8.5030000000000001</v>
      </c>
      <c r="G1197" s="2">
        <f>'Moving Avg'!F1197</f>
        <v>8.5387550000000001</v>
      </c>
      <c r="H1197" s="2">
        <f>'Moving Avg'!G1197</f>
        <v>8.5322619999999958</v>
      </c>
      <c r="I1197" s="2">
        <f>'Moving Avg'!H1197</f>
        <v>8.2115945000000057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16.5</v>
      </c>
      <c r="Q1197" s="9">
        <f t="shared" si="184"/>
        <v>18.725000000000001</v>
      </c>
      <c r="R1197" s="9">
        <f t="shared" si="185"/>
        <v>26.625</v>
      </c>
      <c r="S1197" s="9">
        <f t="shared" si="186"/>
        <v>23.675000000000001</v>
      </c>
      <c r="T1197" s="9">
        <f t="shared" si="187"/>
        <v>22.875</v>
      </c>
      <c r="U1197" s="8">
        <f t="shared" si="188"/>
        <v>23.008333333333336</v>
      </c>
      <c r="V1197" s="8">
        <f t="shared" si="189"/>
        <v>22.975000000000001</v>
      </c>
    </row>
    <row r="1198" spans="1:22" ht="13.5" x14ac:dyDescent="0.25">
      <c r="A1198" s="3">
        <f>RSI!A1198</f>
        <v>43755</v>
      </c>
      <c r="B1198" s="2">
        <f>RSI!B1198</f>
        <v>8.4944000000000006</v>
      </c>
      <c r="C1198" s="2">
        <f>RSI!I1198</f>
        <v>44.433615420095585</v>
      </c>
      <c r="D1198" s="2">
        <f>MACD!E1198</f>
        <v>3.6727390859248032E-2</v>
      </c>
      <c r="E1198" s="2">
        <f>MACD!F1198</f>
        <v>3.3882834734872511E-2</v>
      </c>
      <c r="F1198" s="2">
        <f>'Moving Avg'!D1198</f>
        <v>8.50014</v>
      </c>
      <c r="G1198" s="2">
        <f>'Moving Avg'!F1198</f>
        <v>8.5355350000000012</v>
      </c>
      <c r="H1198" s="2">
        <f>'Moving Avg'!G1198</f>
        <v>8.5389199999999938</v>
      </c>
      <c r="I1198" s="2">
        <f>'Moving Avg'!H1198</f>
        <v>8.212408500000004</v>
      </c>
      <c r="J1198" s="6" t="str">
        <f>OBV!F1198</f>
        <v>BEARISH</v>
      </c>
      <c r="K1198" s="6" t="str">
        <f>OBV!G1198</f>
        <v>NEUTRAL</v>
      </c>
      <c r="L1198" s="6" t="str">
        <f>OBV!H1198</f>
        <v>CONFIRMED BEARISH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16.5</v>
      </c>
      <c r="Q1198" s="9">
        <f t="shared" si="184"/>
        <v>18.725000000000001</v>
      </c>
      <c r="R1198" s="9">
        <f t="shared" si="185"/>
        <v>26.625</v>
      </c>
      <c r="S1198" s="9">
        <f t="shared" si="186"/>
        <v>23.675000000000001</v>
      </c>
      <c r="T1198" s="9">
        <f t="shared" si="187"/>
        <v>22.875</v>
      </c>
      <c r="U1198" s="8">
        <f t="shared" si="188"/>
        <v>23.008333333333336</v>
      </c>
      <c r="V1198" s="8">
        <f t="shared" si="189"/>
        <v>22.975000000000001</v>
      </c>
    </row>
    <row r="1199" spans="1:22" ht="13.5" x14ac:dyDescent="0.25">
      <c r="A1199" s="3">
        <f>RSI!A1199</f>
        <v>43756</v>
      </c>
      <c r="B1199" s="2">
        <f>RSI!B1199</f>
        <v>8.4944000000000006</v>
      </c>
      <c r="C1199" s="2">
        <f>RSI!I1199</f>
        <v>44.433615420095592</v>
      </c>
      <c r="D1199" s="2">
        <f>MACD!E1199</f>
        <v>3.1010420083992685E-2</v>
      </c>
      <c r="E1199" s="2">
        <f>MACD!F1199</f>
        <v>3.3308351804696545E-2</v>
      </c>
      <c r="F1199" s="2">
        <f>'Moving Avg'!D1199</f>
        <v>8.4972799999999999</v>
      </c>
      <c r="G1199" s="2">
        <f>'Moving Avg'!F1199</f>
        <v>8.531245000000002</v>
      </c>
      <c r="H1199" s="2">
        <f>'Moving Avg'!G1199</f>
        <v>8.5469379999999937</v>
      </c>
      <c r="I1199" s="2">
        <f>'Moving Avg'!H1199</f>
        <v>8.2130525000000052</v>
      </c>
      <c r="J1199" s="6" t="str">
        <f>OBV!F1199</f>
        <v>BEARISH</v>
      </c>
      <c r="K1199" s="6" t="str">
        <f>OBV!G1199</f>
        <v>NEUTRAL</v>
      </c>
      <c r="L1199" s="6" t="str">
        <f>OBV!H1199</f>
        <v>CONFIRMED BEARISH</v>
      </c>
      <c r="M1199" s="8">
        <f t="shared" si="180"/>
        <v>25</v>
      </c>
      <c r="N1199" s="8">
        <f t="shared" si="181"/>
        <v>45</v>
      </c>
      <c r="O1199" s="8">
        <f t="shared" si="182"/>
        <v>50</v>
      </c>
      <c r="P1199" s="8">
        <f t="shared" si="183"/>
        <v>16.5</v>
      </c>
      <c r="Q1199" s="9">
        <f t="shared" si="184"/>
        <v>34.475000000000001</v>
      </c>
      <c r="R1199" s="9">
        <f t="shared" si="185"/>
        <v>35.625</v>
      </c>
      <c r="S1199" s="9">
        <f t="shared" si="186"/>
        <v>30.425000000000001</v>
      </c>
      <c r="T1199" s="9">
        <f t="shared" si="187"/>
        <v>34.125</v>
      </c>
      <c r="U1199" s="8">
        <f t="shared" si="188"/>
        <v>33.508333333333333</v>
      </c>
      <c r="V1199" s="8">
        <f t="shared" si="189"/>
        <v>33.662499999999994</v>
      </c>
    </row>
    <row r="1200" spans="1:22" ht="13.5" x14ac:dyDescent="0.25">
      <c r="A1200" s="3">
        <f>RSI!A1200</f>
        <v>43759</v>
      </c>
      <c r="B1200" s="2">
        <f>RSI!B1200</f>
        <v>8.4944000000000006</v>
      </c>
      <c r="C1200" s="2">
        <f>RSI!I1200</f>
        <v>44.433615420095585</v>
      </c>
      <c r="D1200" s="2">
        <f>MACD!E1200</f>
        <v>3.1848572096723871E-2</v>
      </c>
      <c r="E1200" s="2">
        <f>MACD!F1200</f>
        <v>3.301639586310201E-2</v>
      </c>
      <c r="F1200" s="2">
        <f>'Moving Avg'!D1200</f>
        <v>8.4958399999999994</v>
      </c>
      <c r="G1200" s="2">
        <f>'Moving Avg'!F1200</f>
        <v>8.5287400000000027</v>
      </c>
      <c r="H1200" s="2">
        <f>'Moving Avg'!G1200</f>
        <v>8.5501939999999941</v>
      </c>
      <c r="I1200" s="2">
        <f>'Moving Avg'!H1200</f>
        <v>8.214036500000006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25</v>
      </c>
      <c r="N1200" s="8">
        <f t="shared" si="181"/>
        <v>45</v>
      </c>
      <c r="O1200" s="8">
        <f t="shared" si="182"/>
        <v>50</v>
      </c>
      <c r="P1200" s="8">
        <f t="shared" si="183"/>
        <v>16.5</v>
      </c>
      <c r="Q1200" s="9">
        <f t="shared" si="184"/>
        <v>34.475000000000001</v>
      </c>
      <c r="R1200" s="9">
        <f t="shared" si="185"/>
        <v>35.625</v>
      </c>
      <c r="S1200" s="9">
        <f t="shared" si="186"/>
        <v>30.425000000000001</v>
      </c>
      <c r="T1200" s="9">
        <f t="shared" si="187"/>
        <v>34.125</v>
      </c>
      <c r="U1200" s="8">
        <f t="shared" si="188"/>
        <v>33.508333333333333</v>
      </c>
      <c r="V1200" s="8">
        <f t="shared" si="189"/>
        <v>33.662499999999994</v>
      </c>
    </row>
    <row r="1201" spans="1:22" ht="13.5" x14ac:dyDescent="0.25">
      <c r="A1201" s="3">
        <f>RSI!A1201</f>
        <v>43760</v>
      </c>
      <c r="B1201" s="2">
        <f>RSI!B1201</f>
        <v>8.4730000000000008</v>
      </c>
      <c r="C1201" s="2">
        <f>RSI!I1201</f>
        <v>40.412771495059282</v>
      </c>
      <c r="D1201" s="2">
        <f>MACD!E1201</f>
        <v>2.8790730259443009E-2</v>
      </c>
      <c r="E1201" s="2">
        <f>MACD!F1201</f>
        <v>3.2171262742370213E-2</v>
      </c>
      <c r="F1201" s="2">
        <f>'Moving Avg'!D1201</f>
        <v>8.490120000000001</v>
      </c>
      <c r="G1201" s="2">
        <f>'Moving Avg'!F1201</f>
        <v>8.5233800000000048</v>
      </c>
      <c r="H1201" s="2">
        <f>'Moving Avg'!G1201</f>
        <v>8.5477639999999937</v>
      </c>
      <c r="I1201" s="2">
        <f>'Moving Avg'!H1201</f>
        <v>8.2149135000000051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16.5</v>
      </c>
      <c r="Q1201" s="9">
        <f t="shared" si="184"/>
        <v>34.475000000000001</v>
      </c>
      <c r="R1201" s="9">
        <f t="shared" si="185"/>
        <v>35.625</v>
      </c>
      <c r="S1201" s="9">
        <f t="shared" si="186"/>
        <v>30.425000000000001</v>
      </c>
      <c r="T1201" s="9">
        <f t="shared" si="187"/>
        <v>34.125</v>
      </c>
      <c r="U1201" s="8">
        <f t="shared" si="188"/>
        <v>33.508333333333333</v>
      </c>
      <c r="V1201" s="8">
        <f t="shared" si="189"/>
        <v>33.662499999999994</v>
      </c>
    </row>
    <row r="1202" spans="1:22" ht="13.5" x14ac:dyDescent="0.25">
      <c r="A1202" s="3">
        <f>RSI!A1202</f>
        <v>43761</v>
      </c>
      <c r="B1202" s="2">
        <f>RSI!B1202</f>
        <v>8.4730000000000008</v>
      </c>
      <c r="C1202" s="2">
        <f>RSI!I1202</f>
        <v>40.412771495059282</v>
      </c>
      <c r="D1202" s="2">
        <f>MACD!E1202</f>
        <v>2.6473723346935429E-2</v>
      </c>
      <c r="E1202" s="2">
        <f>MACD!F1202</f>
        <v>3.1031754863283259E-2</v>
      </c>
      <c r="F1202" s="2">
        <f>'Moving Avg'!D1202</f>
        <v>8.4858399999999996</v>
      </c>
      <c r="G1202" s="2">
        <f>'Moving Avg'!F1202</f>
        <v>8.5180200000000035</v>
      </c>
      <c r="H1202" s="2">
        <f>'Moving Avg'!G1202</f>
        <v>8.5470499999999952</v>
      </c>
      <c r="I1202" s="2">
        <f>'Moving Avg'!H1202</f>
        <v>8.2159610000000054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45</v>
      </c>
      <c r="O1202" s="8">
        <f t="shared" si="182"/>
        <v>50</v>
      </c>
      <c r="P1202" s="8">
        <f t="shared" si="183"/>
        <v>16.5</v>
      </c>
      <c r="Q1202" s="9">
        <f t="shared" si="184"/>
        <v>34.475000000000001</v>
      </c>
      <c r="R1202" s="9">
        <f t="shared" si="185"/>
        <v>35.625</v>
      </c>
      <c r="S1202" s="9">
        <f t="shared" si="186"/>
        <v>30.425000000000001</v>
      </c>
      <c r="T1202" s="9">
        <f t="shared" si="187"/>
        <v>34.125</v>
      </c>
      <c r="U1202" s="8">
        <f t="shared" si="188"/>
        <v>33.508333333333333</v>
      </c>
      <c r="V1202" s="8">
        <f t="shared" si="189"/>
        <v>33.662499999999994</v>
      </c>
    </row>
    <row r="1203" spans="1:22" ht="13.5" x14ac:dyDescent="0.25">
      <c r="A1203" s="3">
        <f>RSI!A1203</f>
        <v>43762</v>
      </c>
      <c r="B1203" s="2">
        <f>RSI!B1203</f>
        <v>8.4730000000000008</v>
      </c>
      <c r="C1203" s="2">
        <f>RSI!I1203</f>
        <v>40.412771495059282</v>
      </c>
      <c r="D1203" s="2">
        <f>MACD!E1203</f>
        <v>2.4763547294721633E-2</v>
      </c>
      <c r="E1203" s="2">
        <f>MACD!F1203</f>
        <v>2.9778113349570937E-2</v>
      </c>
      <c r="F1203" s="2">
        <f>'Moving Avg'!D1203</f>
        <v>8.48156</v>
      </c>
      <c r="G1203" s="2">
        <f>'Moving Avg'!F1203</f>
        <v>8.5130150000000029</v>
      </c>
      <c r="H1203" s="2">
        <f>'Moving Avg'!G1203</f>
        <v>8.5463359999999948</v>
      </c>
      <c r="I1203" s="2">
        <f>'Moving Avg'!H1203</f>
        <v>8.2170425000000034</v>
      </c>
      <c r="J1203" s="6" t="str">
        <f>OBV!F1203</f>
        <v>BEARISH</v>
      </c>
      <c r="K1203" s="6" t="str">
        <f>OBV!G1203</f>
        <v>NEUTRAL</v>
      </c>
      <c r="L1203" s="6" t="str">
        <f>OBV!H1203</f>
        <v>CONFIRMED BEARISH</v>
      </c>
      <c r="M1203" s="8">
        <f t="shared" si="180"/>
        <v>25</v>
      </c>
      <c r="N1203" s="8">
        <f t="shared" si="181"/>
        <v>45</v>
      </c>
      <c r="O1203" s="8">
        <f t="shared" si="182"/>
        <v>50</v>
      </c>
      <c r="P1203" s="8">
        <f t="shared" si="183"/>
        <v>16.5</v>
      </c>
      <c r="Q1203" s="9">
        <f t="shared" si="184"/>
        <v>34.475000000000001</v>
      </c>
      <c r="R1203" s="9">
        <f t="shared" si="185"/>
        <v>35.625</v>
      </c>
      <c r="S1203" s="9">
        <f t="shared" si="186"/>
        <v>30.425000000000001</v>
      </c>
      <c r="T1203" s="9">
        <f t="shared" si="187"/>
        <v>34.125</v>
      </c>
      <c r="U1203" s="8">
        <f t="shared" si="188"/>
        <v>33.508333333333333</v>
      </c>
      <c r="V1203" s="8">
        <f t="shared" si="189"/>
        <v>33.662499999999994</v>
      </c>
    </row>
    <row r="1204" spans="1:22" ht="13.5" x14ac:dyDescent="0.25">
      <c r="A1204" s="3">
        <f>RSI!A1204</f>
        <v>43763</v>
      </c>
      <c r="B1204" s="2">
        <f>RSI!B1204</f>
        <v>8.4730000000000008</v>
      </c>
      <c r="C1204" s="2">
        <f>RSI!I1204</f>
        <v>40.412771495059282</v>
      </c>
      <c r="D1204" s="2">
        <f>MACD!E1204</f>
        <v>2.354829771199185E-2</v>
      </c>
      <c r="E1204" s="2">
        <f>MACD!F1204</f>
        <v>2.853215022205512E-2</v>
      </c>
      <c r="F1204" s="2">
        <f>'Moving Avg'!D1204</f>
        <v>8.4772800000000004</v>
      </c>
      <c r="G1204" s="2">
        <f>'Moving Avg'!F1204</f>
        <v>8.5080100000000023</v>
      </c>
      <c r="H1204" s="2">
        <f>'Moving Avg'!G1204</f>
        <v>8.5441919999999953</v>
      </c>
      <c r="I1204" s="2">
        <f>'Moving Avg'!H1204</f>
        <v>8.2181920000000037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45</v>
      </c>
      <c r="O1204" s="8">
        <f t="shared" si="182"/>
        <v>50</v>
      </c>
      <c r="P1204" s="8">
        <f t="shared" si="183"/>
        <v>16.5</v>
      </c>
      <c r="Q1204" s="9">
        <f t="shared" si="184"/>
        <v>34.475000000000001</v>
      </c>
      <c r="R1204" s="9">
        <f t="shared" si="185"/>
        <v>35.625</v>
      </c>
      <c r="S1204" s="9">
        <f t="shared" si="186"/>
        <v>30.425000000000001</v>
      </c>
      <c r="T1204" s="9">
        <f t="shared" si="187"/>
        <v>34.125</v>
      </c>
      <c r="U1204" s="8">
        <f t="shared" si="188"/>
        <v>33.508333333333333</v>
      </c>
      <c r="V1204" s="8">
        <f t="shared" si="189"/>
        <v>33.662499999999994</v>
      </c>
    </row>
    <row r="1205" spans="1:22" ht="13.5" x14ac:dyDescent="0.25">
      <c r="A1205" s="3">
        <f>RSI!A1205</f>
        <v>43766</v>
      </c>
      <c r="B1205" s="2">
        <f>RSI!B1205</f>
        <v>8.4730000000000008</v>
      </c>
      <c r="C1205" s="2">
        <f>RSI!I1205</f>
        <v>40.412771495059282</v>
      </c>
      <c r="D1205" s="2">
        <f>MACD!E1205</f>
        <v>2.1642352338492543E-2</v>
      </c>
      <c r="E1205" s="2">
        <f>MACD!F1205</f>
        <v>2.7154190645342607E-2</v>
      </c>
      <c r="F1205" s="2">
        <f>'Moving Avg'!D1205</f>
        <v>8.4730000000000008</v>
      </c>
      <c r="G1205" s="2">
        <f>'Moving Avg'!F1205</f>
        <v>8.5030050000000017</v>
      </c>
      <c r="H1205" s="2">
        <f>'Moving Avg'!G1205</f>
        <v>8.5420479999999959</v>
      </c>
      <c r="I1205" s="2">
        <f>'Moving Avg'!H1205</f>
        <v>8.2194095000000029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45</v>
      </c>
      <c r="O1205" s="8">
        <f t="shared" si="182"/>
        <v>50</v>
      </c>
      <c r="P1205" s="8">
        <f t="shared" si="183"/>
        <v>16.5</v>
      </c>
      <c r="Q1205" s="9">
        <f t="shared" si="184"/>
        <v>34.475000000000001</v>
      </c>
      <c r="R1205" s="9">
        <f t="shared" si="185"/>
        <v>35.625</v>
      </c>
      <c r="S1205" s="9">
        <f t="shared" si="186"/>
        <v>30.425000000000001</v>
      </c>
      <c r="T1205" s="9">
        <f t="shared" si="187"/>
        <v>34.125</v>
      </c>
      <c r="U1205" s="8">
        <f t="shared" si="188"/>
        <v>33.508333333333333</v>
      </c>
      <c r="V1205" s="8">
        <f t="shared" si="189"/>
        <v>33.662499999999994</v>
      </c>
    </row>
    <row r="1206" spans="1:22" ht="13.5" x14ac:dyDescent="0.25">
      <c r="A1206" s="3">
        <f>RSI!A1206</f>
        <v>43767</v>
      </c>
      <c r="B1206" s="2">
        <f>RSI!B1206</f>
        <v>8.4730000000000008</v>
      </c>
      <c r="C1206" s="2">
        <f>RSI!I1206</f>
        <v>40.412771495059282</v>
      </c>
      <c r="D1206" s="2">
        <f>MACD!E1206</f>
        <v>2.0228379725766743E-2</v>
      </c>
      <c r="E1206" s="2">
        <f>MACD!F1206</f>
        <v>2.5769028461427437E-2</v>
      </c>
      <c r="F1206" s="2">
        <f>'Moving Avg'!D1206</f>
        <v>8.4730000000000008</v>
      </c>
      <c r="G1206" s="2">
        <f>'Moving Avg'!F1206</f>
        <v>8.5012200000000018</v>
      </c>
      <c r="H1206" s="2">
        <f>'Moving Avg'!G1206</f>
        <v>8.5406179999999967</v>
      </c>
      <c r="I1206" s="2">
        <f>'Moving Avg'!H1206</f>
        <v>8.2209670000000017</v>
      </c>
      <c r="J1206" s="6" t="str">
        <f>OBV!F1206</f>
        <v>NEUTRAL</v>
      </c>
      <c r="K1206" s="6" t="str">
        <f>OBV!G1206</f>
        <v>NEUTRAL</v>
      </c>
      <c r="L1206" s="6" t="str">
        <f>OBV!H1206</f>
        <v>NEUTRAL</v>
      </c>
      <c r="M1206" s="8">
        <f t="shared" si="180"/>
        <v>25</v>
      </c>
      <c r="N1206" s="8">
        <f t="shared" si="181"/>
        <v>45</v>
      </c>
      <c r="O1206" s="8">
        <f t="shared" si="182"/>
        <v>50</v>
      </c>
      <c r="P1206" s="8">
        <f t="shared" si="183"/>
        <v>33</v>
      </c>
      <c r="Q1206" s="9">
        <f t="shared" si="184"/>
        <v>36.950000000000003</v>
      </c>
      <c r="R1206" s="9">
        <f t="shared" si="185"/>
        <v>39.75</v>
      </c>
      <c r="S1206" s="9">
        <f t="shared" si="186"/>
        <v>37.85</v>
      </c>
      <c r="T1206" s="9">
        <f t="shared" si="187"/>
        <v>38.25</v>
      </c>
      <c r="U1206" s="8">
        <f t="shared" si="188"/>
        <v>38.183333333333337</v>
      </c>
      <c r="V1206" s="8">
        <f t="shared" si="189"/>
        <v>38.200000000000003</v>
      </c>
    </row>
    <row r="1207" spans="1:22" ht="13.5" x14ac:dyDescent="0.25">
      <c r="A1207" s="3">
        <f>RSI!A1207</f>
        <v>43768</v>
      </c>
      <c r="B1207" s="2">
        <f>RSI!B1207</f>
        <v>8.2226999999999997</v>
      </c>
      <c r="C1207" s="2">
        <f>RSI!I1207</f>
        <v>15.244051097327301</v>
      </c>
      <c r="D1207" s="2">
        <f>MACD!E1207</f>
        <v>3.6649017938295003E-2</v>
      </c>
      <c r="E1207" s="2">
        <f>MACD!F1207</f>
        <v>2.7945026356800951E-2</v>
      </c>
      <c r="F1207" s="2">
        <f>'Moving Avg'!D1207</f>
        <v>8.4229400000000005</v>
      </c>
      <c r="G1207" s="2">
        <f>'Moving Avg'!F1207</f>
        <v>8.4837000000000025</v>
      </c>
      <c r="H1207" s="2">
        <f>'Moving Avg'!G1207</f>
        <v>8.5348979999999965</v>
      </c>
      <c r="I1207" s="2">
        <f>'Moving Avg'!H1207</f>
        <v>8.2212730000000018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50</v>
      </c>
      <c r="N1207" s="8">
        <f t="shared" si="181"/>
        <v>0</v>
      </c>
      <c r="O1207" s="8">
        <f t="shared" si="182"/>
        <v>50</v>
      </c>
      <c r="P1207" s="8">
        <f t="shared" si="183"/>
        <v>16.5</v>
      </c>
      <c r="Q1207" s="9">
        <f t="shared" si="184"/>
        <v>27.475000000000001</v>
      </c>
      <c r="R1207" s="9">
        <f t="shared" si="185"/>
        <v>31.625</v>
      </c>
      <c r="S1207" s="9">
        <f t="shared" si="186"/>
        <v>27.425000000000001</v>
      </c>
      <c r="T1207" s="9">
        <f t="shared" si="187"/>
        <v>29.125</v>
      </c>
      <c r="U1207" s="8">
        <f t="shared" si="188"/>
        <v>28.841666666666669</v>
      </c>
      <c r="V1207" s="8">
        <f t="shared" si="189"/>
        <v>28.912500000000001</v>
      </c>
    </row>
    <row r="1208" spans="1:22" ht="13.5" x14ac:dyDescent="0.25">
      <c r="A1208" s="3">
        <f>RSI!A1208</f>
        <v>43769</v>
      </c>
      <c r="B1208" s="2">
        <f>RSI!B1208</f>
        <v>8.2226999999999997</v>
      </c>
      <c r="C1208" s="2">
        <f>RSI!I1208</f>
        <v>15.244051097327301</v>
      </c>
      <c r="D1208" s="2">
        <f>MACD!E1208</f>
        <v>5.2192833997247945E-2</v>
      </c>
      <c r="E1208" s="2">
        <f>MACD!F1208</f>
        <v>3.2794587884890355E-2</v>
      </c>
      <c r="F1208" s="2">
        <f>'Moving Avg'!D1208</f>
        <v>8.3728800000000003</v>
      </c>
      <c r="G1208" s="2">
        <f>'Moving Avg'!F1208</f>
        <v>8.4676100000000005</v>
      </c>
      <c r="H1208" s="2">
        <f>'Moving Avg'!G1208</f>
        <v>8.5277479999999972</v>
      </c>
      <c r="I1208" s="2">
        <f>'Moving Avg'!H1208</f>
        <v>8.2216470000000026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50</v>
      </c>
      <c r="P1208" s="8">
        <f t="shared" si="183"/>
        <v>16.5</v>
      </c>
      <c r="Q1208" s="9">
        <f t="shared" si="184"/>
        <v>27.475000000000001</v>
      </c>
      <c r="R1208" s="9">
        <f t="shared" si="185"/>
        <v>31.625</v>
      </c>
      <c r="S1208" s="9">
        <f t="shared" si="186"/>
        <v>27.425000000000001</v>
      </c>
      <c r="T1208" s="9">
        <f t="shared" si="187"/>
        <v>29.125</v>
      </c>
      <c r="U1208" s="8">
        <f t="shared" si="188"/>
        <v>28.841666666666669</v>
      </c>
      <c r="V1208" s="8">
        <f t="shared" si="189"/>
        <v>28.912500000000001</v>
      </c>
    </row>
    <row r="1209" spans="1:22" ht="13.5" x14ac:dyDescent="0.25">
      <c r="A1209" s="3">
        <f>RSI!A1209</f>
        <v>43770</v>
      </c>
      <c r="B1209" s="2">
        <f>RSI!B1209</f>
        <v>8.1511999999999993</v>
      </c>
      <c r="C1209" s="2">
        <f>RSI!I1209</f>
        <v>12.636743698956352</v>
      </c>
      <c r="D1209" s="2">
        <f>MACD!E1209</f>
        <v>7.2168839923808292E-2</v>
      </c>
      <c r="E1209" s="2">
        <f>MACD!F1209</f>
        <v>4.0669438292673943E-2</v>
      </c>
      <c r="F1209" s="2">
        <f>'Moving Avg'!D1209</f>
        <v>8.3085200000000015</v>
      </c>
      <c r="G1209" s="2">
        <f>'Moving Avg'!F1209</f>
        <v>8.4497350000000004</v>
      </c>
      <c r="H1209" s="2">
        <f>'Moving Avg'!G1209</f>
        <v>8.5198819999999973</v>
      </c>
      <c r="I1209" s="2">
        <f>'Moving Avg'!H1209</f>
        <v>8.2217315000000024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0</v>
      </c>
      <c r="O1209" s="8">
        <f t="shared" si="182"/>
        <v>50</v>
      </c>
      <c r="P1209" s="8">
        <f t="shared" si="183"/>
        <v>16.5</v>
      </c>
      <c r="Q1209" s="9">
        <f t="shared" si="184"/>
        <v>27.475000000000001</v>
      </c>
      <c r="R1209" s="9">
        <f t="shared" si="185"/>
        <v>31.625</v>
      </c>
      <c r="S1209" s="9">
        <f t="shared" si="186"/>
        <v>27.425000000000001</v>
      </c>
      <c r="T1209" s="9">
        <f t="shared" si="187"/>
        <v>29.125</v>
      </c>
      <c r="U1209" s="8">
        <f t="shared" si="188"/>
        <v>28.841666666666669</v>
      </c>
      <c r="V1209" s="8">
        <f t="shared" si="189"/>
        <v>28.912500000000001</v>
      </c>
    </row>
    <row r="1210" spans="1:22" ht="13.5" x14ac:dyDescent="0.25">
      <c r="A1210" s="3">
        <f>RSI!A1210</f>
        <v>43773</v>
      </c>
      <c r="B1210" s="2">
        <f>RSI!B1210</f>
        <v>8.3657000000000004</v>
      </c>
      <c r="C1210" s="2">
        <f>RSI!I1210</f>
        <v>43.730391397465361</v>
      </c>
      <c r="D1210" s="2">
        <f>MACD!E1210</f>
        <v>7.5019342117849774E-2</v>
      </c>
      <c r="E1210" s="2">
        <f>MACD!F1210</f>
        <v>4.7539419057709108E-2</v>
      </c>
      <c r="F1210" s="2">
        <f>'Moving Avg'!D1210</f>
        <v>8.2870600000000003</v>
      </c>
      <c r="G1210" s="2">
        <f>'Moving Avg'!F1210</f>
        <v>8.4407949999999996</v>
      </c>
      <c r="H1210" s="2">
        <f>'Moving Avg'!G1210</f>
        <v>8.5163059999999984</v>
      </c>
      <c r="I1210" s="2">
        <f>'Moving Avg'!H1210</f>
        <v>8.222854500000004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0</v>
      </c>
      <c r="O1210" s="8">
        <f t="shared" si="182"/>
        <v>50</v>
      </c>
      <c r="P1210" s="8">
        <f t="shared" si="183"/>
        <v>16.5</v>
      </c>
      <c r="Q1210" s="9">
        <f t="shared" si="184"/>
        <v>18.725000000000001</v>
      </c>
      <c r="R1210" s="9">
        <f t="shared" si="185"/>
        <v>26.625</v>
      </c>
      <c r="S1210" s="9">
        <f t="shared" si="186"/>
        <v>23.675000000000001</v>
      </c>
      <c r="T1210" s="9">
        <f t="shared" si="187"/>
        <v>22.875</v>
      </c>
      <c r="U1210" s="8">
        <f t="shared" si="188"/>
        <v>23.008333333333336</v>
      </c>
      <c r="V1210" s="8">
        <f t="shared" si="189"/>
        <v>22.975000000000001</v>
      </c>
    </row>
    <row r="1211" spans="1:22" ht="13.5" x14ac:dyDescent="0.25">
      <c r="A1211" s="3">
        <f>RSI!A1211</f>
        <v>43774</v>
      </c>
      <c r="B1211" s="2">
        <f>RSI!B1211</f>
        <v>8.3657000000000004</v>
      </c>
      <c r="C1211" s="2">
        <f>RSI!I1211</f>
        <v>43.730391397465354</v>
      </c>
      <c r="D1211" s="2">
        <f>MACD!E1211</f>
        <v>7.4572079254290102E-2</v>
      </c>
      <c r="E1211" s="2">
        <f>MACD!F1211</f>
        <v>5.2945951097025309E-2</v>
      </c>
      <c r="F1211" s="2">
        <f>'Moving Avg'!D1211</f>
        <v>8.2656000000000009</v>
      </c>
      <c r="G1211" s="2">
        <f>'Moving Avg'!F1211</f>
        <v>8.4336449999999985</v>
      </c>
      <c r="H1211" s="2">
        <f>'Moving Avg'!G1211</f>
        <v>8.5127299999999977</v>
      </c>
      <c r="I1211" s="2">
        <f>'Moving Avg'!H1211</f>
        <v>8.2239775000000037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25</v>
      </c>
      <c r="N1211" s="8">
        <f t="shared" si="181"/>
        <v>0</v>
      </c>
      <c r="O1211" s="8">
        <f t="shared" si="182"/>
        <v>50</v>
      </c>
      <c r="P1211" s="8">
        <f t="shared" si="183"/>
        <v>16.5</v>
      </c>
      <c r="Q1211" s="9">
        <f t="shared" si="184"/>
        <v>18.725000000000001</v>
      </c>
      <c r="R1211" s="9">
        <f t="shared" si="185"/>
        <v>26.625</v>
      </c>
      <c r="S1211" s="9">
        <f t="shared" si="186"/>
        <v>23.675000000000001</v>
      </c>
      <c r="T1211" s="9">
        <f t="shared" si="187"/>
        <v>22.875</v>
      </c>
      <c r="U1211" s="8">
        <f t="shared" si="188"/>
        <v>23.008333333333336</v>
      </c>
      <c r="V1211" s="8">
        <f t="shared" si="189"/>
        <v>22.975000000000001</v>
      </c>
    </row>
    <row r="1212" spans="1:22" ht="13.5" x14ac:dyDescent="0.25">
      <c r="A1212" s="3">
        <f>RSI!A1212</f>
        <v>43775</v>
      </c>
      <c r="B1212" s="2">
        <f>RSI!B1212</f>
        <v>8.3657000000000004</v>
      </c>
      <c r="C1212" s="2">
        <f>RSI!I1212</f>
        <v>43.730391397465361</v>
      </c>
      <c r="D1212" s="2">
        <f>MACD!E1212</f>
        <v>7.4594627389629409E-2</v>
      </c>
      <c r="E1212" s="2">
        <f>MACD!F1212</f>
        <v>5.7275686355546127E-2</v>
      </c>
      <c r="F1212" s="2">
        <f>'Moving Avg'!D1212</f>
        <v>8.2942</v>
      </c>
      <c r="G1212" s="2">
        <f>'Moving Avg'!F1212</f>
        <v>8.4264949999999992</v>
      </c>
      <c r="H1212" s="2">
        <f>'Moving Avg'!G1212</f>
        <v>8.5090119999999985</v>
      </c>
      <c r="I1212" s="2">
        <f>'Moving Avg'!H1212</f>
        <v>8.2251005000000053</v>
      </c>
      <c r="J1212" s="6" t="str">
        <f>OBV!F1212</f>
        <v>BEARISH</v>
      </c>
      <c r="K1212" s="6" t="str">
        <f>OBV!G1212</f>
        <v>NEUTRAL</v>
      </c>
      <c r="L1212" s="6" t="str">
        <f>OBV!H1212</f>
        <v>BEARISH DIVERGENCE</v>
      </c>
      <c r="M1212" s="8">
        <f t="shared" si="180"/>
        <v>25</v>
      </c>
      <c r="N1212" s="8">
        <f t="shared" si="181"/>
        <v>0</v>
      </c>
      <c r="O1212" s="8">
        <f t="shared" si="182"/>
        <v>50</v>
      </c>
      <c r="P1212" s="8">
        <f t="shared" si="183"/>
        <v>16.5</v>
      </c>
      <c r="Q1212" s="9">
        <f t="shared" si="184"/>
        <v>18.725000000000001</v>
      </c>
      <c r="R1212" s="9">
        <f t="shared" si="185"/>
        <v>26.625</v>
      </c>
      <c r="S1212" s="9">
        <f t="shared" si="186"/>
        <v>23.675000000000001</v>
      </c>
      <c r="T1212" s="9">
        <f t="shared" si="187"/>
        <v>22.875</v>
      </c>
      <c r="U1212" s="8">
        <f t="shared" si="188"/>
        <v>23.008333333333336</v>
      </c>
      <c r="V1212" s="8">
        <f t="shared" si="189"/>
        <v>22.975000000000001</v>
      </c>
    </row>
    <row r="1213" spans="1:22" ht="13.5" x14ac:dyDescent="0.25">
      <c r="A1213" s="3">
        <f>RSI!A1213</f>
        <v>43776</v>
      </c>
      <c r="B1213" s="2">
        <f>RSI!B1213</f>
        <v>8.33</v>
      </c>
      <c r="C1213" s="2">
        <f>RSI!I1213</f>
        <v>40.717916882136876</v>
      </c>
      <c r="D1213" s="2">
        <f>MACD!E1213</f>
        <v>7.7629448551052249E-2</v>
      </c>
      <c r="E1213" s="2">
        <f>MACD!F1213</f>
        <v>6.1346438794647351E-2</v>
      </c>
      <c r="F1213" s="2">
        <f>'Moving Avg'!D1213</f>
        <v>8.3156599999999994</v>
      </c>
      <c r="G1213" s="2">
        <f>'Moving Avg'!F1213</f>
        <v>8.4175600000000017</v>
      </c>
      <c r="H1213" s="2">
        <f>'Moving Avg'!G1213</f>
        <v>8.5047219999999992</v>
      </c>
      <c r="I1213" s="2">
        <f>'Moving Avg'!H1213</f>
        <v>8.2259770000000056</v>
      </c>
      <c r="J1213" s="6" t="str">
        <f>OBV!F1213</f>
        <v>BEARISH</v>
      </c>
      <c r="K1213" s="6" t="str">
        <f>OBV!G1213</f>
        <v>NEUTRAL</v>
      </c>
      <c r="L1213" s="6" t="str">
        <f>OBV!H1213</f>
        <v>BEARISH DIVERGENCE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16.5</v>
      </c>
      <c r="Q1213" s="9">
        <f t="shared" si="184"/>
        <v>18.725000000000001</v>
      </c>
      <c r="R1213" s="9">
        <f t="shared" si="185"/>
        <v>26.625</v>
      </c>
      <c r="S1213" s="9">
        <f t="shared" si="186"/>
        <v>23.675000000000001</v>
      </c>
      <c r="T1213" s="9">
        <f t="shared" si="187"/>
        <v>22.875</v>
      </c>
      <c r="U1213" s="8">
        <f t="shared" si="188"/>
        <v>23.008333333333336</v>
      </c>
      <c r="V1213" s="8">
        <f t="shared" si="189"/>
        <v>22.975000000000001</v>
      </c>
    </row>
    <row r="1214" spans="1:22" ht="13.5" x14ac:dyDescent="0.25">
      <c r="A1214" s="3">
        <f>RSI!A1214</f>
        <v>43777</v>
      </c>
      <c r="B1214" s="2">
        <f>RSI!B1214</f>
        <v>8.33</v>
      </c>
      <c r="C1214" s="2">
        <f>RSI!I1214</f>
        <v>40.717916882136876</v>
      </c>
      <c r="D1214" s="2">
        <f>MACD!E1214</f>
        <v>8.0752120987483522E-2</v>
      </c>
      <c r="E1214" s="2">
        <f>MACD!F1214</f>
        <v>6.5227575233214596E-2</v>
      </c>
      <c r="F1214" s="2">
        <f>'Moving Avg'!D1214</f>
        <v>8.351420000000001</v>
      </c>
      <c r="G1214" s="2">
        <f>'Moving Avg'!F1214</f>
        <v>8.4086250000000025</v>
      </c>
      <c r="H1214" s="2">
        <f>'Moving Avg'!G1214</f>
        <v>8.500432</v>
      </c>
      <c r="I1214" s="2">
        <f>'Moving Avg'!H1214</f>
        <v>8.226853500000006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83.5</v>
      </c>
      <c r="Q1214" s="9">
        <f t="shared" si="184"/>
        <v>28.774999999999999</v>
      </c>
      <c r="R1214" s="9">
        <f t="shared" si="185"/>
        <v>43.375</v>
      </c>
      <c r="S1214" s="9">
        <f t="shared" si="186"/>
        <v>53.825000000000003</v>
      </c>
      <c r="T1214" s="9">
        <f t="shared" si="187"/>
        <v>39.625</v>
      </c>
      <c r="U1214" s="8">
        <f t="shared" si="188"/>
        <v>41.991666666666667</v>
      </c>
      <c r="V1214" s="8">
        <f t="shared" si="189"/>
        <v>41.400000000000006</v>
      </c>
    </row>
    <row r="1215" spans="1:22" ht="13.5" x14ac:dyDescent="0.25">
      <c r="A1215" s="3">
        <f>RSI!A1215</f>
        <v>43780</v>
      </c>
      <c r="B1215" s="2">
        <f>RSI!B1215</f>
        <v>8.3657000000000004</v>
      </c>
      <c r="C1215" s="2">
        <f>RSI!I1215</f>
        <v>45.103749624181788</v>
      </c>
      <c r="D1215" s="2">
        <f>MACD!E1215</f>
        <v>8.1263592315313105E-2</v>
      </c>
      <c r="E1215" s="2">
        <f>MACD!F1215</f>
        <v>6.8434778649634292E-2</v>
      </c>
      <c r="F1215" s="2">
        <f>'Moving Avg'!D1215</f>
        <v>8.3514199999999992</v>
      </c>
      <c r="G1215" s="2">
        <f>'Moving Avg'!F1215</f>
        <v>8.4018300000000021</v>
      </c>
      <c r="H1215" s="2">
        <f>'Moving Avg'!G1215</f>
        <v>8.4968560000000011</v>
      </c>
      <c r="I1215" s="2">
        <f>'Moving Avg'!H1215</f>
        <v>8.2279425000000082</v>
      </c>
      <c r="J1215" s="6" t="str">
        <f>OBV!F1215</f>
        <v>BEARISH</v>
      </c>
      <c r="K1215" s="6" t="str">
        <f>OBV!G1215</f>
        <v>NEUTRAL</v>
      </c>
      <c r="L1215" s="6" t="str">
        <f>OBV!H1215</f>
        <v>NEUTRAL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16.5</v>
      </c>
      <c r="Q1215" s="9">
        <f t="shared" si="184"/>
        <v>18.725000000000001</v>
      </c>
      <c r="R1215" s="9">
        <f t="shared" si="185"/>
        <v>26.625</v>
      </c>
      <c r="S1215" s="9">
        <f t="shared" si="186"/>
        <v>23.675000000000001</v>
      </c>
      <c r="T1215" s="9">
        <f t="shared" si="187"/>
        <v>22.875</v>
      </c>
      <c r="U1215" s="8">
        <f t="shared" si="188"/>
        <v>23.008333333333336</v>
      </c>
      <c r="V1215" s="8">
        <f t="shared" si="189"/>
        <v>22.975000000000001</v>
      </c>
    </row>
    <row r="1216" spans="1:22" ht="13.5" x14ac:dyDescent="0.25">
      <c r="A1216" s="3">
        <f>RSI!A1216</f>
        <v>43781</v>
      </c>
      <c r="B1216" s="2">
        <f>RSI!B1216</f>
        <v>8.3657000000000004</v>
      </c>
      <c r="C1216" s="2">
        <f>RSI!I1216</f>
        <v>45.103749624181788</v>
      </c>
      <c r="D1216" s="2">
        <f>MACD!E1216</f>
        <v>8.1961028913296374E-2</v>
      </c>
      <c r="E1216" s="2">
        <f>MACD!F1216</f>
        <v>7.1140028702366714E-2</v>
      </c>
      <c r="F1216" s="2">
        <f>'Moving Avg'!D1216</f>
        <v>8.351420000000001</v>
      </c>
      <c r="G1216" s="2">
        <f>'Moving Avg'!F1216</f>
        <v>8.3950350000000036</v>
      </c>
      <c r="H1216" s="2">
        <f>'Moving Avg'!G1216</f>
        <v>8.4904200000000021</v>
      </c>
      <c r="I1216" s="2">
        <f>'Moving Avg'!H1216</f>
        <v>8.2290315000000085</v>
      </c>
      <c r="J1216" s="6" t="str">
        <f>OBV!F1216</f>
        <v>BEARISH</v>
      </c>
      <c r="K1216" s="6" t="str">
        <f>OBV!G1216</f>
        <v>NEUTRAL</v>
      </c>
      <c r="L1216" s="6" t="str">
        <f>OBV!H1216</f>
        <v>NEUTRAL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16.5</v>
      </c>
      <c r="Q1216" s="9">
        <f t="shared" si="184"/>
        <v>18.725000000000001</v>
      </c>
      <c r="R1216" s="9">
        <f t="shared" si="185"/>
        <v>26.625</v>
      </c>
      <c r="S1216" s="9">
        <f t="shared" si="186"/>
        <v>23.675000000000001</v>
      </c>
      <c r="T1216" s="9">
        <f t="shared" si="187"/>
        <v>22.875</v>
      </c>
      <c r="U1216" s="8">
        <f t="shared" si="188"/>
        <v>23.008333333333336</v>
      </c>
      <c r="V1216" s="8">
        <f t="shared" si="189"/>
        <v>22.975000000000001</v>
      </c>
    </row>
    <row r="1217" spans="1:22" ht="13.5" x14ac:dyDescent="0.25">
      <c r="A1217" s="3">
        <f>RSI!A1217</f>
        <v>43782</v>
      </c>
      <c r="B1217" s="2">
        <f>RSI!B1217</f>
        <v>8.5086999999999993</v>
      </c>
      <c r="C1217" s="2">
        <f>RSI!I1217</f>
        <v>59.145125815580244</v>
      </c>
      <c r="D1217" s="2">
        <f>MACD!E1217</f>
        <v>3.3695931901309706E-2</v>
      </c>
      <c r="E1217" s="2">
        <f>MACD!F1217</f>
        <v>6.3651209342155318E-2</v>
      </c>
      <c r="F1217" s="2">
        <f>'Moving Avg'!D1217</f>
        <v>8.38002</v>
      </c>
      <c r="G1217" s="2">
        <f>'Moving Avg'!F1217</f>
        <v>8.3957500000000032</v>
      </c>
      <c r="H1217" s="2">
        <f>'Moving Avg'!G1217</f>
        <v>8.4889900000000011</v>
      </c>
      <c r="I1217" s="2">
        <f>'Moving Avg'!H1217</f>
        <v>8.2308355000000102</v>
      </c>
      <c r="J1217" s="6" t="str">
        <f>OBV!F1217</f>
        <v>BULLISH</v>
      </c>
      <c r="K1217" s="6" t="str">
        <f>OBV!G1217</f>
        <v>NEUTRAL</v>
      </c>
      <c r="L1217" s="6" t="str">
        <f>OBV!H1217</f>
        <v>CONFIRMED BULLISH</v>
      </c>
      <c r="M1217" s="8">
        <f t="shared" si="180"/>
        <v>25</v>
      </c>
      <c r="N1217" s="8">
        <f t="shared" si="181"/>
        <v>100</v>
      </c>
      <c r="O1217" s="8">
        <f t="shared" si="182"/>
        <v>50</v>
      </c>
      <c r="P1217" s="8">
        <f t="shared" si="183"/>
        <v>83.5</v>
      </c>
      <c r="Q1217" s="9">
        <f t="shared" si="184"/>
        <v>63.774999999999999</v>
      </c>
      <c r="R1217" s="9">
        <f t="shared" si="185"/>
        <v>63.375</v>
      </c>
      <c r="S1217" s="9">
        <f t="shared" si="186"/>
        <v>68.825000000000003</v>
      </c>
      <c r="T1217" s="9">
        <f t="shared" si="187"/>
        <v>64.625</v>
      </c>
      <c r="U1217" s="8">
        <f t="shared" si="188"/>
        <v>65.325000000000003</v>
      </c>
      <c r="V1217" s="8">
        <f t="shared" si="189"/>
        <v>65.150000000000006</v>
      </c>
    </row>
    <row r="1218" spans="1:22" ht="13.5" x14ac:dyDescent="0.25">
      <c r="A1218" s="3">
        <f>RSI!A1218</f>
        <v>43783</v>
      </c>
      <c r="B1218" s="2">
        <f>RSI!B1218</f>
        <v>8.5086999999999993</v>
      </c>
      <c r="C1218" s="2">
        <f>RSI!I1218</f>
        <v>59.145125815580244</v>
      </c>
      <c r="D1218" s="2">
        <f>MACD!E1218</f>
        <v>-7.7618612778973528E-3</v>
      </c>
      <c r="E1218" s="2">
        <f>MACD!F1218</f>
        <v>4.9368595218144788E-2</v>
      </c>
      <c r="F1218" s="2">
        <f>'Moving Avg'!D1218</f>
        <v>8.4157600000000006</v>
      </c>
      <c r="G1218" s="2">
        <f>'Moving Avg'!F1218</f>
        <v>8.3964650000000027</v>
      </c>
      <c r="H1218" s="2">
        <f>'Moving Avg'!G1218</f>
        <v>8.4875600000000002</v>
      </c>
      <c r="I1218" s="2">
        <f>'Moving Avg'!H1218</f>
        <v>8.2329115000000108</v>
      </c>
      <c r="J1218" s="6" t="str">
        <f>OBV!F1218</f>
        <v>BULLISH</v>
      </c>
      <c r="K1218" s="6" t="str">
        <f>OBV!G1218</f>
        <v>NEUTRAL</v>
      </c>
      <c r="L1218" s="6" t="str">
        <f>OBV!H1218</f>
        <v>CONFIRMED BULLISH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100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83.5</v>
      </c>
      <c r="Q1218" s="9">
        <f t="shared" si="184"/>
        <v>63.774999999999999</v>
      </c>
      <c r="R1218" s="9">
        <f t="shared" si="185"/>
        <v>63.375</v>
      </c>
      <c r="S1218" s="9">
        <f t="shared" si="186"/>
        <v>68.825000000000003</v>
      </c>
      <c r="T1218" s="9">
        <f t="shared" si="187"/>
        <v>64.625</v>
      </c>
      <c r="U1218" s="8">
        <f t="shared" si="188"/>
        <v>65.325000000000003</v>
      </c>
      <c r="V1218" s="8">
        <f t="shared" si="189"/>
        <v>65.150000000000006</v>
      </c>
    </row>
    <row r="1219" spans="1:22" ht="13.5" x14ac:dyDescent="0.25">
      <c r="A1219" s="3">
        <f>RSI!A1219</f>
        <v>43784</v>
      </c>
      <c r="B1219" s="2">
        <f>RSI!B1219</f>
        <v>8.5015999999999998</v>
      </c>
      <c r="C1219" s="2">
        <f>RSI!I1219</f>
        <v>58.286650581265093</v>
      </c>
      <c r="D1219" s="2">
        <f>MACD!E1219</f>
        <v>-5.3887917343908853E-2</v>
      </c>
      <c r="E1219" s="2">
        <f>MACD!F1219</f>
        <v>2.871729270573406E-2</v>
      </c>
      <c r="F1219" s="2">
        <f>'Moving Avg'!D1219</f>
        <v>8.4500799999999998</v>
      </c>
      <c r="G1219" s="2">
        <f>'Moving Avg'!F1219</f>
        <v>8.3968250000000015</v>
      </c>
      <c r="H1219" s="2">
        <f>'Moving Avg'!G1219</f>
        <v>8.4859880000000008</v>
      </c>
      <c r="I1219" s="2">
        <f>'Moving Avg'!H1219</f>
        <v>8.234714000000011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25</v>
      </c>
      <c r="N1219" s="8">
        <f t="shared" si="191"/>
        <v>100</v>
      </c>
      <c r="O1219" s="8">
        <f t="shared" si="192"/>
        <v>50</v>
      </c>
      <c r="P1219" s="8">
        <f t="shared" si="193"/>
        <v>83.5</v>
      </c>
      <c r="Q1219" s="9">
        <f t="shared" ref="Q1219:Q1282" si="194">0.35*M1219+N1219*0.35+O1219*0.15+P1219*0.15</f>
        <v>63.774999999999999</v>
      </c>
      <c r="R1219" s="9">
        <f t="shared" ref="R1219:R1282" si="195">M1219*0.2+N1219*0.2+O1219*0.35+P1219*0.25</f>
        <v>63.375</v>
      </c>
      <c r="S1219" s="9">
        <f t="shared" ref="S1219:S1282" si="196">M1219*0.15+N1219*0.15+O1219*0.25+P1219*0.45</f>
        <v>68.825000000000003</v>
      </c>
      <c r="T1219" s="9">
        <f t="shared" ref="T1219:T1282" si="197">0.25*SUM(M1219:P1219)</f>
        <v>64.625</v>
      </c>
      <c r="U1219" s="8">
        <f t="shared" ref="U1219:U1282" si="198">SUM(Q1219:S1219)/3</f>
        <v>65.325000000000003</v>
      </c>
      <c r="V1219" s="8">
        <f t="shared" ref="V1219:V1282" si="199">SUM(Q1219:T1219)/4</f>
        <v>65.150000000000006</v>
      </c>
    </row>
    <row r="1220" spans="1:22" ht="13.5" x14ac:dyDescent="0.25">
      <c r="A1220" s="3">
        <f>RSI!A1220</f>
        <v>43787</v>
      </c>
      <c r="B1220" s="2">
        <f>RSI!B1220</f>
        <v>8.5015999999999998</v>
      </c>
      <c r="C1220" s="2">
        <f>RSI!I1220</f>
        <v>58.286650581265093</v>
      </c>
      <c r="D1220" s="2">
        <f>MACD!E1220</f>
        <v>-6.0405620331879462E-2</v>
      </c>
      <c r="E1220" s="2">
        <f>MACD!F1220</f>
        <v>1.0892710098211356E-2</v>
      </c>
      <c r="F1220" s="2">
        <f>'Moving Avg'!D1220</f>
        <v>8.4772599999999976</v>
      </c>
      <c r="G1220" s="2">
        <f>'Moving Avg'!F1220</f>
        <v>8.3971850000000003</v>
      </c>
      <c r="H1220" s="2">
        <f>'Moving Avg'!G1220</f>
        <v>8.4822700000000015</v>
      </c>
      <c r="I1220" s="2">
        <f>'Moving Avg'!H1220</f>
        <v>8.2364825000000135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  <c r="M1220" s="8">
        <f t="shared" si="190"/>
        <v>25</v>
      </c>
      <c r="N1220" s="8">
        <f t="shared" si="191"/>
        <v>100</v>
      </c>
      <c r="O1220" s="8">
        <f t="shared" si="192"/>
        <v>50</v>
      </c>
      <c r="P1220" s="8">
        <f t="shared" si="193"/>
        <v>16.5</v>
      </c>
      <c r="Q1220" s="9">
        <f t="shared" si="194"/>
        <v>53.725000000000001</v>
      </c>
      <c r="R1220" s="9">
        <f t="shared" si="195"/>
        <v>46.625</v>
      </c>
      <c r="S1220" s="9">
        <f t="shared" si="196"/>
        <v>38.674999999999997</v>
      </c>
      <c r="T1220" s="9">
        <f t="shared" si="197"/>
        <v>47.875</v>
      </c>
      <c r="U1220" s="8">
        <f t="shared" si="198"/>
        <v>46.341666666666661</v>
      </c>
      <c r="V1220" s="8">
        <f t="shared" si="199"/>
        <v>46.724999999999994</v>
      </c>
    </row>
    <row r="1221" spans="1:22" ht="13.5" x14ac:dyDescent="0.25">
      <c r="A1221" s="3">
        <f>RSI!A1221</f>
        <v>43788</v>
      </c>
      <c r="B1221" s="2">
        <f>RSI!B1221</f>
        <v>8.4730000000000008</v>
      </c>
      <c r="C1221" s="2">
        <f>RSI!I1221</f>
        <v>54.585289292949795</v>
      </c>
      <c r="D1221" s="2">
        <f>MACD!E1221</f>
        <v>-6.4253899079357524E-2</v>
      </c>
      <c r="E1221" s="2">
        <f>MACD!F1221</f>
        <v>-4.1366117373024206E-3</v>
      </c>
      <c r="F1221" s="2">
        <f>'Moving Avg'!D1221</f>
        <v>8.4987200000000005</v>
      </c>
      <c r="G1221" s="2">
        <f>'Moving Avg'!F1221</f>
        <v>8.3971850000000021</v>
      </c>
      <c r="H1221" s="2">
        <f>'Moving Avg'!G1221</f>
        <v>8.4801260000000021</v>
      </c>
      <c r="I1221" s="2">
        <f>'Moving Avg'!H1221</f>
        <v>8.2381080000000129</v>
      </c>
      <c r="J1221" s="6" t="str">
        <f>OBV!F1221</f>
        <v>BEARISH</v>
      </c>
      <c r="K1221" s="6" t="str">
        <f>OBV!G1221</f>
        <v>NEUTRAL</v>
      </c>
      <c r="L1221" s="6" t="str">
        <f>OBV!H1221</f>
        <v>BEARISH DIVERGENCE</v>
      </c>
      <c r="M1221" s="8">
        <f t="shared" si="190"/>
        <v>25</v>
      </c>
      <c r="N1221" s="8">
        <f t="shared" si="191"/>
        <v>100</v>
      </c>
      <c r="O1221" s="8">
        <f t="shared" si="192"/>
        <v>50</v>
      </c>
      <c r="P1221" s="8">
        <f t="shared" si="193"/>
        <v>16.5</v>
      </c>
      <c r="Q1221" s="9">
        <f t="shared" si="194"/>
        <v>53.725000000000001</v>
      </c>
      <c r="R1221" s="9">
        <f t="shared" si="195"/>
        <v>46.625</v>
      </c>
      <c r="S1221" s="9">
        <f t="shared" si="196"/>
        <v>38.674999999999997</v>
      </c>
      <c r="T1221" s="9">
        <f t="shared" si="197"/>
        <v>47.875</v>
      </c>
      <c r="U1221" s="8">
        <f t="shared" si="198"/>
        <v>46.341666666666661</v>
      </c>
      <c r="V1221" s="8">
        <f t="shared" si="199"/>
        <v>46.724999999999994</v>
      </c>
    </row>
    <row r="1222" spans="1:22" ht="13.5" x14ac:dyDescent="0.25">
      <c r="A1222" s="3">
        <f>RSI!A1222</f>
        <v>43789</v>
      </c>
      <c r="B1222" s="2">
        <f>RSI!B1222</f>
        <v>8.4730000000000008</v>
      </c>
      <c r="C1222" s="2">
        <f>RSI!I1222</f>
        <v>54.585289292949795</v>
      </c>
      <c r="D1222" s="2">
        <f>MACD!E1222</f>
        <v>-6.7759486142715986E-2</v>
      </c>
      <c r="E1222" s="2">
        <f>MACD!F1222</f>
        <v>-1.6861186618385135E-2</v>
      </c>
      <c r="F1222" s="2">
        <f>'Moving Avg'!D1222</f>
        <v>8.4915800000000008</v>
      </c>
      <c r="G1222" s="2">
        <f>'Moving Avg'!F1222</f>
        <v>8.3971850000000021</v>
      </c>
      <c r="H1222" s="2">
        <f>'Moving Avg'!G1222</f>
        <v>8.4782679999999999</v>
      </c>
      <c r="I1222" s="2">
        <f>'Moving Avg'!H1222</f>
        <v>8.2396995000000146</v>
      </c>
      <c r="J1222" s="6" t="str">
        <f>OBV!F1222</f>
        <v>BEARISH</v>
      </c>
      <c r="K1222" s="6" t="str">
        <f>OBV!G1222</f>
        <v>NEUTRAL</v>
      </c>
      <c r="L1222" s="6" t="str">
        <f>OBV!H1222</f>
        <v>CONFIRMED BEARISH</v>
      </c>
      <c r="M1222" s="8">
        <f t="shared" si="190"/>
        <v>25</v>
      </c>
      <c r="N1222" s="8">
        <f t="shared" si="191"/>
        <v>100</v>
      </c>
      <c r="O1222" s="8">
        <f t="shared" si="192"/>
        <v>50</v>
      </c>
      <c r="P1222" s="8">
        <f t="shared" si="193"/>
        <v>16.5</v>
      </c>
      <c r="Q1222" s="9">
        <f t="shared" si="194"/>
        <v>53.725000000000001</v>
      </c>
      <c r="R1222" s="9">
        <f t="shared" si="195"/>
        <v>46.625</v>
      </c>
      <c r="S1222" s="9">
        <f t="shared" si="196"/>
        <v>38.674999999999997</v>
      </c>
      <c r="T1222" s="9">
        <f t="shared" si="197"/>
        <v>47.875</v>
      </c>
      <c r="U1222" s="8">
        <f t="shared" si="198"/>
        <v>46.341666666666661</v>
      </c>
      <c r="V1222" s="8">
        <f t="shared" si="199"/>
        <v>46.724999999999994</v>
      </c>
    </row>
    <row r="1223" spans="1:22" ht="13.5" x14ac:dyDescent="0.25">
      <c r="A1223" s="3">
        <f>RSI!A1223</f>
        <v>43790</v>
      </c>
      <c r="B1223" s="2">
        <f>RSI!B1223</f>
        <v>8.4015000000000004</v>
      </c>
      <c r="C1223" s="2">
        <f>RSI!I1223</f>
        <v>46.097755201656334</v>
      </c>
      <c r="D1223" s="2">
        <f>MACD!E1223</f>
        <v>-7.1152644256256892E-2</v>
      </c>
      <c r="E1223" s="2">
        <f>MACD!F1223</f>
        <v>-2.7719478145959486E-2</v>
      </c>
      <c r="F1223" s="2">
        <f>'Moving Avg'!D1223</f>
        <v>8.4701399999999989</v>
      </c>
      <c r="G1223" s="2">
        <f>'Moving Avg'!F1223</f>
        <v>8.3936100000000025</v>
      </c>
      <c r="H1223" s="2">
        <f>'Moving Avg'!G1223</f>
        <v>8.4754080000000016</v>
      </c>
      <c r="I1223" s="2">
        <f>'Moving Avg'!H1223</f>
        <v>8.2409335000000148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25</v>
      </c>
      <c r="N1223" s="8">
        <f t="shared" si="191"/>
        <v>100</v>
      </c>
      <c r="O1223" s="8">
        <f t="shared" si="192"/>
        <v>50</v>
      </c>
      <c r="P1223" s="8">
        <f t="shared" si="193"/>
        <v>16.5</v>
      </c>
      <c r="Q1223" s="9">
        <f t="shared" si="194"/>
        <v>53.725000000000001</v>
      </c>
      <c r="R1223" s="9">
        <f t="shared" si="195"/>
        <v>46.625</v>
      </c>
      <c r="S1223" s="9">
        <f t="shared" si="196"/>
        <v>38.674999999999997</v>
      </c>
      <c r="T1223" s="9">
        <f t="shared" si="197"/>
        <v>47.875</v>
      </c>
      <c r="U1223" s="8">
        <f t="shared" si="198"/>
        <v>46.341666666666661</v>
      </c>
      <c r="V1223" s="8">
        <f t="shared" si="199"/>
        <v>46.724999999999994</v>
      </c>
    </row>
    <row r="1224" spans="1:22" ht="13.5" x14ac:dyDescent="0.25">
      <c r="A1224" s="3">
        <f>RSI!A1224</f>
        <v>43791</v>
      </c>
      <c r="B1224" s="2">
        <f>RSI!B1224</f>
        <v>8.4015000000000004</v>
      </c>
      <c r="C1224" s="2">
        <f>RSI!I1224</f>
        <v>46.097755201656334</v>
      </c>
      <c r="D1224" s="2">
        <f>MACD!E1224</f>
        <v>-7.3815059937734517E-2</v>
      </c>
      <c r="E1224" s="2">
        <f>MACD!F1224</f>
        <v>-3.6938594504314498E-2</v>
      </c>
      <c r="F1224" s="2">
        <f>'Moving Avg'!D1224</f>
        <v>8.4501200000000001</v>
      </c>
      <c r="G1224" s="2">
        <f>'Moving Avg'!F1224</f>
        <v>8.3900350000000028</v>
      </c>
      <c r="H1224" s="2">
        <f>'Moving Avg'!G1224</f>
        <v>8.4725479999999997</v>
      </c>
      <c r="I1224" s="2">
        <f>'Moving Avg'!H1224</f>
        <v>8.242167500000015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100</v>
      </c>
      <c r="O1224" s="8">
        <f t="shared" si="192"/>
        <v>50</v>
      </c>
      <c r="P1224" s="8">
        <f t="shared" si="193"/>
        <v>16.5</v>
      </c>
      <c r="Q1224" s="9">
        <f t="shared" si="194"/>
        <v>53.725000000000001</v>
      </c>
      <c r="R1224" s="9">
        <f t="shared" si="195"/>
        <v>46.625</v>
      </c>
      <c r="S1224" s="9">
        <f t="shared" si="196"/>
        <v>38.674999999999997</v>
      </c>
      <c r="T1224" s="9">
        <f t="shared" si="197"/>
        <v>47.875</v>
      </c>
      <c r="U1224" s="8">
        <f t="shared" si="198"/>
        <v>46.341666666666661</v>
      </c>
      <c r="V1224" s="8">
        <f t="shared" si="199"/>
        <v>46.724999999999994</v>
      </c>
    </row>
    <row r="1225" spans="1:22" ht="13.5" x14ac:dyDescent="0.25">
      <c r="A1225" s="3">
        <f>RSI!A1225</f>
        <v>43794</v>
      </c>
      <c r="B1225" s="2">
        <f>RSI!B1225</f>
        <v>8.2226999999999997</v>
      </c>
      <c r="C1225" s="2">
        <f>RSI!I1225</f>
        <v>31.770549843787094</v>
      </c>
      <c r="D1225" s="2">
        <f>MACD!E1225</f>
        <v>-5.7137863563534452E-2</v>
      </c>
      <c r="E1225" s="2">
        <f>MACD!F1225</f>
        <v>-4.0978448316158489E-2</v>
      </c>
      <c r="F1225" s="2">
        <f>'Moving Avg'!D1225</f>
        <v>8.3943399999999997</v>
      </c>
      <c r="G1225" s="2">
        <f>'Moving Avg'!F1225</f>
        <v>8.3775200000000005</v>
      </c>
      <c r="H1225" s="2">
        <f>'Moving Avg'!G1225</f>
        <v>8.4658259999999999</v>
      </c>
      <c r="I1225" s="2">
        <f>'Moving Avg'!H1225</f>
        <v>8.2425075000000145</v>
      </c>
      <c r="J1225" s="6" t="str">
        <f>OBV!F1225</f>
        <v>BEARISH</v>
      </c>
      <c r="K1225" s="6" t="str">
        <f>OBV!G1225</f>
        <v>NEUTRAL</v>
      </c>
      <c r="L1225" s="6" t="str">
        <f>OBV!H1225</f>
        <v>CONFIRMED BEARISH</v>
      </c>
      <c r="M1225" s="8">
        <f t="shared" si="190"/>
        <v>25</v>
      </c>
      <c r="N1225" s="8">
        <f t="shared" si="191"/>
        <v>45</v>
      </c>
      <c r="O1225" s="8">
        <f t="shared" si="192"/>
        <v>50</v>
      </c>
      <c r="P1225" s="8">
        <f t="shared" si="193"/>
        <v>16.5</v>
      </c>
      <c r="Q1225" s="9">
        <f t="shared" si="194"/>
        <v>34.475000000000001</v>
      </c>
      <c r="R1225" s="9">
        <f t="shared" si="195"/>
        <v>35.625</v>
      </c>
      <c r="S1225" s="9">
        <f t="shared" si="196"/>
        <v>30.425000000000001</v>
      </c>
      <c r="T1225" s="9">
        <f t="shared" si="197"/>
        <v>34.125</v>
      </c>
      <c r="U1225" s="8">
        <f t="shared" si="198"/>
        <v>33.508333333333333</v>
      </c>
      <c r="V1225" s="8">
        <f t="shared" si="199"/>
        <v>33.662499999999994</v>
      </c>
    </row>
    <row r="1226" spans="1:22" ht="13.5" x14ac:dyDescent="0.25">
      <c r="A1226" s="3">
        <f>RSI!A1226</f>
        <v>43795</v>
      </c>
      <c r="B1226" s="2">
        <f>RSI!B1226</f>
        <v>8.2942</v>
      </c>
      <c r="C1226" s="2">
        <f>RSI!I1226</f>
        <v>39.824756614379481</v>
      </c>
      <c r="D1226" s="2">
        <f>MACD!E1226</f>
        <v>-4.7087206990431341E-2</v>
      </c>
      <c r="E1226" s="2">
        <f>MACD!F1226</f>
        <v>-4.2200200051013062E-2</v>
      </c>
      <c r="F1226" s="2">
        <f>'Moving Avg'!D1226</f>
        <v>8.3585799999999999</v>
      </c>
      <c r="G1226" s="2">
        <f>'Moving Avg'!F1226</f>
        <v>8.3685799999999997</v>
      </c>
      <c r="H1226" s="2">
        <f>'Moving Avg'!G1226</f>
        <v>8.4605340000000009</v>
      </c>
      <c r="I1226" s="2">
        <f>'Moving Avg'!H1226</f>
        <v>8.2432050000000139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45</v>
      </c>
      <c r="O1226" s="8">
        <f t="shared" si="192"/>
        <v>50</v>
      </c>
      <c r="P1226" s="8">
        <f t="shared" si="193"/>
        <v>16.5</v>
      </c>
      <c r="Q1226" s="9">
        <f t="shared" si="194"/>
        <v>34.475000000000001</v>
      </c>
      <c r="R1226" s="9">
        <f t="shared" si="195"/>
        <v>35.625</v>
      </c>
      <c r="S1226" s="9">
        <f t="shared" si="196"/>
        <v>30.425000000000001</v>
      </c>
      <c r="T1226" s="9">
        <f t="shared" si="197"/>
        <v>34.125</v>
      </c>
      <c r="U1226" s="8">
        <f t="shared" si="198"/>
        <v>33.508333333333333</v>
      </c>
      <c r="V1226" s="8">
        <f t="shared" si="199"/>
        <v>33.662499999999994</v>
      </c>
    </row>
    <row r="1227" spans="1:22" ht="13.5" x14ac:dyDescent="0.25">
      <c r="A1227" s="3">
        <f>RSI!A1227</f>
        <v>43796</v>
      </c>
      <c r="B1227" s="2">
        <f>RSI!B1227</f>
        <v>8.2942</v>
      </c>
      <c r="C1227" s="2">
        <f>RSI!I1227</f>
        <v>39.824756614379481</v>
      </c>
      <c r="D1227" s="2">
        <f>MACD!E1227</f>
        <v>-1.586133979508908E-2</v>
      </c>
      <c r="E1227" s="2">
        <f>MACD!F1227</f>
        <v>-3.6932427999828266E-2</v>
      </c>
      <c r="F1227" s="2">
        <f>'Moving Avg'!D1227</f>
        <v>8.3228200000000019</v>
      </c>
      <c r="G1227" s="2">
        <f>'Moving Avg'!F1227</f>
        <v>8.3721549999999993</v>
      </c>
      <c r="H1227" s="2">
        <f>'Moving Avg'!G1227</f>
        <v>8.4552420000000001</v>
      </c>
      <c r="I1227" s="2">
        <f>'Moving Avg'!H1227</f>
        <v>8.2439025000000132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25</v>
      </c>
      <c r="N1227" s="8">
        <f t="shared" si="191"/>
        <v>0</v>
      </c>
      <c r="O1227" s="8">
        <f t="shared" si="192"/>
        <v>50</v>
      </c>
      <c r="P1227" s="8">
        <f t="shared" si="193"/>
        <v>16.5</v>
      </c>
      <c r="Q1227" s="9">
        <f t="shared" si="194"/>
        <v>18.725000000000001</v>
      </c>
      <c r="R1227" s="9">
        <f t="shared" si="195"/>
        <v>26.625</v>
      </c>
      <c r="S1227" s="9">
        <f t="shared" si="196"/>
        <v>23.675000000000001</v>
      </c>
      <c r="T1227" s="9">
        <f t="shared" si="197"/>
        <v>22.875</v>
      </c>
      <c r="U1227" s="8">
        <f t="shared" si="198"/>
        <v>23.008333333333336</v>
      </c>
      <c r="V1227" s="8">
        <f t="shared" si="199"/>
        <v>22.975000000000001</v>
      </c>
    </row>
    <row r="1228" spans="1:22" ht="13.5" x14ac:dyDescent="0.25">
      <c r="A1228" s="3">
        <f>RSI!A1228</f>
        <v>43797</v>
      </c>
      <c r="B1228" s="2">
        <f>RSI!B1228</f>
        <v>8.2942</v>
      </c>
      <c r="C1228" s="2">
        <f>RSI!I1228</f>
        <v>39.824756614379481</v>
      </c>
      <c r="D1228" s="2">
        <f>MACD!E1228</f>
        <v>1.1228571423997025E-2</v>
      </c>
      <c r="E1228" s="2">
        <f>MACD!F1228</f>
        <v>-2.7300228115063208E-2</v>
      </c>
      <c r="F1228" s="2">
        <f>'Moving Avg'!D1228</f>
        <v>8.301359999999999</v>
      </c>
      <c r="G1228" s="2">
        <f>'Moving Avg'!F1228</f>
        <v>8.375729999999999</v>
      </c>
      <c r="H1228" s="2">
        <f>'Moving Avg'!G1228</f>
        <v>8.4499500000000012</v>
      </c>
      <c r="I1228" s="2">
        <f>'Moving Avg'!H1228</f>
        <v>8.2446000000000144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0</v>
      </c>
      <c r="O1228" s="8">
        <f t="shared" si="192"/>
        <v>50</v>
      </c>
      <c r="P1228" s="8">
        <f t="shared" si="193"/>
        <v>16.5</v>
      </c>
      <c r="Q1228" s="9">
        <f t="shared" si="194"/>
        <v>18.725000000000001</v>
      </c>
      <c r="R1228" s="9">
        <f t="shared" si="195"/>
        <v>26.625</v>
      </c>
      <c r="S1228" s="9">
        <f t="shared" si="196"/>
        <v>23.675000000000001</v>
      </c>
      <c r="T1228" s="9">
        <f t="shared" si="197"/>
        <v>22.875</v>
      </c>
      <c r="U1228" s="8">
        <f t="shared" si="198"/>
        <v>23.008333333333336</v>
      </c>
      <c r="V1228" s="8">
        <f t="shared" si="199"/>
        <v>22.975000000000001</v>
      </c>
    </row>
    <row r="1229" spans="1:22" ht="13.5" x14ac:dyDescent="0.25">
      <c r="A1229" s="3">
        <f>RSI!A1229</f>
        <v>43798</v>
      </c>
      <c r="B1229" s="2">
        <f>RSI!B1229</f>
        <v>8.2942</v>
      </c>
      <c r="C1229" s="2">
        <f>RSI!I1229</f>
        <v>39.824756614379474</v>
      </c>
      <c r="D1229" s="2">
        <f>MACD!E1229</f>
        <v>3.367703666488886E-2</v>
      </c>
      <c r="E1229" s="2">
        <f>MACD!F1229</f>
        <v>-1.5104775159072794E-2</v>
      </c>
      <c r="F1229" s="2">
        <f>'Moving Avg'!D1229</f>
        <v>8.2799000000000014</v>
      </c>
      <c r="G1229" s="2">
        <f>'Moving Avg'!F1229</f>
        <v>8.3828799999999966</v>
      </c>
      <c r="H1229" s="2">
        <f>'Moving Avg'!G1229</f>
        <v>8.4442299999999992</v>
      </c>
      <c r="I1229" s="2">
        <f>'Moving Avg'!H1229</f>
        <v>8.2452975000000137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16.5</v>
      </c>
      <c r="Q1229" s="9">
        <f t="shared" si="194"/>
        <v>18.725000000000001</v>
      </c>
      <c r="R1229" s="9">
        <f t="shared" si="195"/>
        <v>26.625</v>
      </c>
      <c r="S1229" s="9">
        <f t="shared" si="196"/>
        <v>23.675000000000001</v>
      </c>
      <c r="T1229" s="9">
        <f t="shared" si="197"/>
        <v>22.875</v>
      </c>
      <c r="U1229" s="8">
        <f t="shared" si="198"/>
        <v>23.008333333333336</v>
      </c>
      <c r="V1229" s="8">
        <f t="shared" si="199"/>
        <v>22.975000000000001</v>
      </c>
    </row>
    <row r="1230" spans="1:22" ht="13.5" x14ac:dyDescent="0.25">
      <c r="A1230" s="3">
        <f>RSI!A1230</f>
        <v>43801</v>
      </c>
      <c r="B1230" s="2">
        <f>RSI!B1230</f>
        <v>8.2226999999999997</v>
      </c>
      <c r="C1230" s="2">
        <f>RSI!I1230</f>
        <v>34.367899018089673</v>
      </c>
      <c r="D1230" s="2">
        <f>MACD!E1230</f>
        <v>5.8540910723536399E-2</v>
      </c>
      <c r="E1230" s="2">
        <f>MACD!F1230</f>
        <v>-3.7563798255095537E-4</v>
      </c>
      <c r="F1230" s="2">
        <f>'Moving Avg'!D1230</f>
        <v>8.2799000000000014</v>
      </c>
      <c r="G1230" s="2">
        <f>'Moving Avg'!F1230</f>
        <v>8.3757299999999972</v>
      </c>
      <c r="H1230" s="2">
        <f>'Moving Avg'!G1230</f>
        <v>8.4377940000000002</v>
      </c>
      <c r="I1230" s="2">
        <f>'Moving Avg'!H1230</f>
        <v>8.2456375000000133</v>
      </c>
      <c r="J1230" s="6" t="str">
        <f>OBV!F1230</f>
        <v>BEARISH</v>
      </c>
      <c r="K1230" s="6" t="str">
        <f>OBV!G1230</f>
        <v>NEUTRAL</v>
      </c>
      <c r="L1230" s="6" t="str">
        <f>OBV!H1230</f>
        <v>NEUTRAL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16.5</v>
      </c>
      <c r="Q1230" s="9">
        <f t="shared" si="194"/>
        <v>18.725000000000001</v>
      </c>
      <c r="R1230" s="9">
        <f t="shared" si="195"/>
        <v>26.625</v>
      </c>
      <c r="S1230" s="9">
        <f t="shared" si="196"/>
        <v>23.675000000000001</v>
      </c>
      <c r="T1230" s="9">
        <f t="shared" si="197"/>
        <v>22.875</v>
      </c>
      <c r="U1230" s="8">
        <f t="shared" si="198"/>
        <v>23.008333333333336</v>
      </c>
      <c r="V1230" s="8">
        <f t="shared" si="199"/>
        <v>22.975000000000001</v>
      </c>
    </row>
    <row r="1231" spans="1:22" ht="13.5" x14ac:dyDescent="0.25">
      <c r="A1231" s="3">
        <f>RSI!A1231</f>
        <v>43802</v>
      </c>
      <c r="B1231" s="2">
        <f>RSI!B1231</f>
        <v>8.2942</v>
      </c>
      <c r="C1231" s="2">
        <f>RSI!I1231</f>
        <v>42.807353358569173</v>
      </c>
      <c r="D1231" s="2">
        <f>MACD!E1231</f>
        <v>7.0836072328191335E-2</v>
      </c>
      <c r="E1231" s="2">
        <f>MACD!F1231</f>
        <v>1.3866704079597504E-2</v>
      </c>
      <c r="F1231" s="2">
        <f>'Moving Avg'!D1231</f>
        <v>8.2799000000000014</v>
      </c>
      <c r="G1231" s="2">
        <f>'Moving Avg'!F1231</f>
        <v>8.3721549999999976</v>
      </c>
      <c r="H1231" s="2">
        <f>'Moving Avg'!G1231</f>
        <v>8.4320740000000001</v>
      </c>
      <c r="I1231" s="2">
        <f>'Moving Avg'!H1231</f>
        <v>8.2463350000000126</v>
      </c>
      <c r="J1231" s="6" t="str">
        <f>OBV!F1231</f>
        <v>BEARISH</v>
      </c>
      <c r="K1231" s="6" t="str">
        <f>OBV!G1231</f>
        <v>NEUTRAL</v>
      </c>
      <c r="L1231" s="6" t="str">
        <f>OBV!H1231</f>
        <v>NEUTRAL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16.5</v>
      </c>
      <c r="Q1231" s="9">
        <f t="shared" si="194"/>
        <v>18.725000000000001</v>
      </c>
      <c r="R1231" s="9">
        <f t="shared" si="195"/>
        <v>26.625</v>
      </c>
      <c r="S1231" s="9">
        <f t="shared" si="196"/>
        <v>23.675000000000001</v>
      </c>
      <c r="T1231" s="9">
        <f t="shared" si="197"/>
        <v>22.875</v>
      </c>
      <c r="U1231" s="8">
        <f t="shared" si="198"/>
        <v>23.008333333333336</v>
      </c>
      <c r="V1231" s="8">
        <f t="shared" si="199"/>
        <v>22.975000000000001</v>
      </c>
    </row>
    <row r="1232" spans="1:22" ht="13.5" x14ac:dyDescent="0.25">
      <c r="A1232" s="3">
        <f>RSI!A1232</f>
        <v>43803</v>
      </c>
      <c r="B1232" s="2">
        <f>RSI!B1232</f>
        <v>8.2226999999999997</v>
      </c>
      <c r="C1232" s="2">
        <f>RSI!I1232</f>
        <v>37.600489282710662</v>
      </c>
      <c r="D1232" s="2">
        <f>MACD!E1232</f>
        <v>8.6995688145764305E-2</v>
      </c>
      <c r="E1232" s="2">
        <f>MACD!F1232</f>
        <v>2.8492500892830865E-2</v>
      </c>
      <c r="F1232" s="2">
        <f>'Moving Avg'!D1232</f>
        <v>8.2656000000000009</v>
      </c>
      <c r="G1232" s="2">
        <f>'Moving Avg'!F1232</f>
        <v>8.365005</v>
      </c>
      <c r="H1232" s="2">
        <f>'Moving Avg'!G1232</f>
        <v>8.424923999999999</v>
      </c>
      <c r="I1232" s="2">
        <f>'Moving Avg'!H1232</f>
        <v>8.2467090000000134</v>
      </c>
      <c r="J1232" s="6" t="str">
        <f>OBV!F1232</f>
        <v>BEARISH</v>
      </c>
      <c r="K1232" s="6" t="str">
        <f>OBV!G1232</f>
        <v>NEUTRAL</v>
      </c>
      <c r="L1232" s="6" t="str">
        <f>OBV!H1232</f>
        <v>CONFIRMED BEARISH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16.5</v>
      </c>
      <c r="Q1232" s="9">
        <f t="shared" si="194"/>
        <v>18.725000000000001</v>
      </c>
      <c r="R1232" s="9">
        <f t="shared" si="195"/>
        <v>26.625</v>
      </c>
      <c r="S1232" s="9">
        <f t="shared" si="196"/>
        <v>23.675000000000001</v>
      </c>
      <c r="T1232" s="9">
        <f t="shared" si="197"/>
        <v>22.875</v>
      </c>
      <c r="U1232" s="8">
        <f t="shared" si="198"/>
        <v>23.008333333333336</v>
      </c>
      <c r="V1232" s="8">
        <f t="shared" si="199"/>
        <v>22.975000000000001</v>
      </c>
    </row>
    <row r="1233" spans="1:22" ht="13.5" x14ac:dyDescent="0.25">
      <c r="A1233" s="3">
        <f>RSI!A1233</f>
        <v>43804</v>
      </c>
      <c r="B1233" s="2">
        <f>RSI!B1233</f>
        <v>8.2156000000000002</v>
      </c>
      <c r="C1233" s="2">
        <f>RSI!I1233</f>
        <v>37.11767992849245</v>
      </c>
      <c r="D1233" s="2">
        <f>MACD!E1233</f>
        <v>9.1043299533938082E-2</v>
      </c>
      <c r="E1233" s="2">
        <f>MACD!F1233</f>
        <v>4.100266062105231E-2</v>
      </c>
      <c r="F1233" s="2">
        <f>'Moving Avg'!D1233</f>
        <v>8.249880000000001</v>
      </c>
      <c r="G1233" s="2">
        <f>'Moving Avg'!F1233</f>
        <v>8.3592849999999999</v>
      </c>
      <c r="H1233" s="2">
        <f>'Moving Avg'!G1233</f>
        <v>8.4177739999999996</v>
      </c>
      <c r="I1233" s="2">
        <f>'Moving Avg'!H1233</f>
        <v>8.2470475000000132</v>
      </c>
      <c r="J1233" s="6" t="str">
        <f>OBV!F1233</f>
        <v>BEARISH</v>
      </c>
      <c r="K1233" s="6" t="str">
        <f>OBV!G1233</f>
        <v>NEUTRAL</v>
      </c>
      <c r="L1233" s="6" t="str">
        <f>OBV!H1233</f>
        <v>CONFIRMED BEARISH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16.5</v>
      </c>
      <c r="Q1233" s="9">
        <f t="shared" si="194"/>
        <v>18.725000000000001</v>
      </c>
      <c r="R1233" s="9">
        <f t="shared" si="195"/>
        <v>26.625</v>
      </c>
      <c r="S1233" s="9">
        <f t="shared" si="196"/>
        <v>23.675000000000001</v>
      </c>
      <c r="T1233" s="9">
        <f t="shared" si="197"/>
        <v>22.875</v>
      </c>
      <c r="U1233" s="8">
        <f t="shared" si="198"/>
        <v>23.008333333333336</v>
      </c>
      <c r="V1233" s="8">
        <f t="shared" si="199"/>
        <v>22.975000000000001</v>
      </c>
    </row>
    <row r="1234" spans="1:22" ht="13.5" x14ac:dyDescent="0.25">
      <c r="A1234" s="3">
        <f>RSI!A1234</f>
        <v>43805</v>
      </c>
      <c r="B1234" s="2">
        <f>RSI!B1234</f>
        <v>8.1869999999999994</v>
      </c>
      <c r="C1234" s="2">
        <f>RSI!I1234</f>
        <v>35.159223891246342</v>
      </c>
      <c r="D1234" s="2">
        <f>MACD!E1234</f>
        <v>9.7414011595510885E-2</v>
      </c>
      <c r="E1234" s="2">
        <f>MACD!F1234</f>
        <v>5.2284930815944028E-2</v>
      </c>
      <c r="F1234" s="2">
        <f>'Moving Avg'!D1234</f>
        <v>8.2284399999999991</v>
      </c>
      <c r="G1234" s="2">
        <f>'Moving Avg'!F1234</f>
        <v>8.3521350000000005</v>
      </c>
      <c r="H1234" s="2">
        <f>'Moving Avg'!G1234</f>
        <v>8.4100520000000003</v>
      </c>
      <c r="I1234" s="2">
        <f>'Moving Avg'!H1234</f>
        <v>8.2472430000000116</v>
      </c>
      <c r="J1234" s="6" t="str">
        <f>OBV!F1234</f>
        <v>BEARISH</v>
      </c>
      <c r="K1234" s="6" t="str">
        <f>OBV!G1234</f>
        <v>NEUTRAL</v>
      </c>
      <c r="L1234" s="6" t="str">
        <f>OBV!H1234</f>
        <v>CONFIRMED BEARISH</v>
      </c>
      <c r="M1234" s="8">
        <f t="shared" si="190"/>
        <v>25</v>
      </c>
      <c r="N1234" s="8">
        <f t="shared" si="191"/>
        <v>0</v>
      </c>
      <c r="O1234" s="8">
        <f t="shared" si="192"/>
        <v>0</v>
      </c>
      <c r="P1234" s="8">
        <f t="shared" si="193"/>
        <v>16.5</v>
      </c>
      <c r="Q1234" s="9">
        <f t="shared" si="194"/>
        <v>11.225</v>
      </c>
      <c r="R1234" s="9">
        <f t="shared" si="195"/>
        <v>9.125</v>
      </c>
      <c r="S1234" s="9">
        <f t="shared" si="196"/>
        <v>11.175000000000001</v>
      </c>
      <c r="T1234" s="9">
        <f t="shared" si="197"/>
        <v>10.375</v>
      </c>
      <c r="U1234" s="8">
        <f t="shared" si="198"/>
        <v>10.508333333333335</v>
      </c>
      <c r="V1234" s="8">
        <f t="shared" si="199"/>
        <v>10.475000000000001</v>
      </c>
    </row>
    <row r="1235" spans="1:22" ht="13.5" x14ac:dyDescent="0.25">
      <c r="A1235" s="3">
        <f>RSI!A1235</f>
        <v>43808</v>
      </c>
      <c r="B1235" s="2">
        <f>RSI!B1235</f>
        <v>8.1155000000000008</v>
      </c>
      <c r="C1235" s="2">
        <f>RSI!I1235</f>
        <v>30.7859184427424</v>
      </c>
      <c r="D1235" s="2">
        <f>MACD!E1235</f>
        <v>8.1528227466025172E-2</v>
      </c>
      <c r="E1235" s="2">
        <f>MACD!F1235</f>
        <v>5.8133590145960257E-2</v>
      </c>
      <c r="F1235" s="2">
        <f>'Moving Avg'!D1235</f>
        <v>8.206999999999999</v>
      </c>
      <c r="G1235" s="2">
        <f>'Moving Avg'!F1235</f>
        <v>8.3396250000000016</v>
      </c>
      <c r="H1235" s="2">
        <f>'Moving Avg'!G1235</f>
        <v>8.4008999999999983</v>
      </c>
      <c r="I1235" s="2">
        <f>'Moving Avg'!H1235</f>
        <v>8.247353000000011</v>
      </c>
      <c r="J1235" s="6" t="str">
        <f>OBV!F1235</f>
        <v>BEARISH</v>
      </c>
      <c r="K1235" s="6" t="str">
        <f>OBV!G1235</f>
        <v>NEUTRAL</v>
      </c>
      <c r="L1235" s="6" t="str">
        <f>OBV!H1235</f>
        <v>CONFIRMED BEARISH</v>
      </c>
      <c r="M1235" s="8">
        <f t="shared" si="190"/>
        <v>25</v>
      </c>
      <c r="N1235" s="8">
        <f t="shared" si="191"/>
        <v>0</v>
      </c>
      <c r="O1235" s="8">
        <f t="shared" si="192"/>
        <v>0</v>
      </c>
      <c r="P1235" s="8">
        <f t="shared" si="193"/>
        <v>16.5</v>
      </c>
      <c r="Q1235" s="9">
        <f t="shared" si="194"/>
        <v>11.225</v>
      </c>
      <c r="R1235" s="9">
        <f t="shared" si="195"/>
        <v>9.125</v>
      </c>
      <c r="S1235" s="9">
        <f t="shared" si="196"/>
        <v>11.175000000000001</v>
      </c>
      <c r="T1235" s="9">
        <f t="shared" si="197"/>
        <v>10.375</v>
      </c>
      <c r="U1235" s="8">
        <f t="shared" si="198"/>
        <v>10.508333333333335</v>
      </c>
      <c r="V1235" s="8">
        <f t="shared" si="199"/>
        <v>10.475000000000001</v>
      </c>
    </row>
    <row r="1236" spans="1:22" ht="13.5" x14ac:dyDescent="0.25">
      <c r="A1236" s="3">
        <f>RSI!A1236</f>
        <v>43809</v>
      </c>
      <c r="B1236" s="2">
        <f>RSI!B1236</f>
        <v>8.2156000000000002</v>
      </c>
      <c r="C1236" s="2">
        <f>RSI!I1236</f>
        <v>41.716194922301504</v>
      </c>
      <c r="D1236" s="2">
        <f>MACD!E1236</f>
        <v>7.2959841296587058E-2</v>
      </c>
      <c r="E1236" s="2">
        <f>MACD!F1236</f>
        <v>6.1098840376085622E-2</v>
      </c>
      <c r="F1236" s="2">
        <f>'Moving Avg'!D1236</f>
        <v>8.191279999999999</v>
      </c>
      <c r="G1236" s="2">
        <f>'Moving Avg'!F1236</f>
        <v>8.3321199999999997</v>
      </c>
      <c r="H1236" s="2">
        <f>'Moving Avg'!G1236</f>
        <v>8.3950379999999978</v>
      </c>
      <c r="I1236" s="2">
        <f>'Moving Avg'!H1236</f>
        <v>8.2483035000000129</v>
      </c>
      <c r="J1236" s="6" t="str">
        <f>OBV!F1236</f>
        <v>BEARISH</v>
      </c>
      <c r="K1236" s="6" t="str">
        <f>OBV!G1236</f>
        <v>NEUTRAL</v>
      </c>
      <c r="L1236" s="6" t="str">
        <f>OBV!H1236</f>
        <v>CONFIRMED BEARISH</v>
      </c>
      <c r="M1236" s="8">
        <f t="shared" si="190"/>
        <v>25</v>
      </c>
      <c r="N1236" s="8">
        <f t="shared" si="191"/>
        <v>0</v>
      </c>
      <c r="O1236" s="8">
        <f t="shared" si="192"/>
        <v>0</v>
      </c>
      <c r="P1236" s="8">
        <f t="shared" si="193"/>
        <v>16.5</v>
      </c>
      <c r="Q1236" s="9">
        <f t="shared" si="194"/>
        <v>11.225</v>
      </c>
      <c r="R1236" s="9">
        <f t="shared" si="195"/>
        <v>9.125</v>
      </c>
      <c r="S1236" s="9">
        <f t="shared" si="196"/>
        <v>11.175000000000001</v>
      </c>
      <c r="T1236" s="9">
        <f t="shared" si="197"/>
        <v>10.375</v>
      </c>
      <c r="U1236" s="8">
        <f t="shared" si="198"/>
        <v>10.508333333333335</v>
      </c>
      <c r="V1236" s="8">
        <f t="shared" si="199"/>
        <v>10.475000000000001</v>
      </c>
    </row>
    <row r="1237" spans="1:22" ht="13.5" x14ac:dyDescent="0.25">
      <c r="A1237" s="3">
        <f>RSI!A1237</f>
        <v>43810</v>
      </c>
      <c r="B1237" s="2">
        <f>RSI!B1237</f>
        <v>7.9367000000000001</v>
      </c>
      <c r="C1237" s="2">
        <f>RSI!I1237</f>
        <v>28.304340150873372</v>
      </c>
      <c r="D1237" s="2">
        <f>MACD!E1237</f>
        <v>8.6970252801481962E-2</v>
      </c>
      <c r="E1237" s="2">
        <f>MACD!F1237</f>
        <v>6.6273122861164893E-2</v>
      </c>
      <c r="F1237" s="2">
        <f>'Moving Avg'!D1237</f>
        <v>8.1340800000000009</v>
      </c>
      <c r="G1237" s="2">
        <f>'Moving Avg'!F1237</f>
        <v>8.3035200000000025</v>
      </c>
      <c r="H1237" s="2">
        <f>'Moving Avg'!G1237</f>
        <v>8.3823099999999986</v>
      </c>
      <c r="I1237" s="2">
        <f>'Moving Avg'!H1237</f>
        <v>8.2475195000000117</v>
      </c>
      <c r="J1237" s="6" t="str">
        <f>OBV!F1237</f>
        <v>BEARISH</v>
      </c>
      <c r="K1237" s="6" t="str">
        <f>OBV!G1237</f>
        <v>WEAK</v>
      </c>
      <c r="L1237" s="6" t="str">
        <f>OBV!H1237</f>
        <v>CONFIRMED BEARISH</v>
      </c>
      <c r="M1237" s="8">
        <f t="shared" si="190"/>
        <v>50</v>
      </c>
      <c r="N1237" s="8">
        <f t="shared" si="191"/>
        <v>0</v>
      </c>
      <c r="O1237" s="8">
        <f t="shared" si="192"/>
        <v>0</v>
      </c>
      <c r="P1237" s="8">
        <f t="shared" si="193"/>
        <v>0</v>
      </c>
      <c r="Q1237" s="9">
        <f t="shared" si="194"/>
        <v>17.5</v>
      </c>
      <c r="R1237" s="9">
        <f t="shared" si="195"/>
        <v>10</v>
      </c>
      <c r="S1237" s="9">
        <f t="shared" si="196"/>
        <v>7.5</v>
      </c>
      <c r="T1237" s="9">
        <f t="shared" si="197"/>
        <v>12.5</v>
      </c>
      <c r="U1237" s="8">
        <f t="shared" si="198"/>
        <v>11.666666666666666</v>
      </c>
      <c r="V1237" s="8">
        <f t="shared" si="199"/>
        <v>11.875</v>
      </c>
    </row>
    <row r="1238" spans="1:22" ht="13.5" x14ac:dyDescent="0.25">
      <c r="A1238" s="3">
        <f>RSI!A1238</f>
        <v>43811</v>
      </c>
      <c r="B1238" s="2">
        <f>RSI!B1238</f>
        <v>7.8651999999999997</v>
      </c>
      <c r="C1238" s="2">
        <f>RSI!I1238</f>
        <v>25.996814681621828</v>
      </c>
      <c r="D1238" s="2">
        <f>MACD!E1238</f>
        <v>0.10632632731043046</v>
      </c>
      <c r="E1238" s="2">
        <f>MACD!F1238</f>
        <v>7.4283763751018014E-2</v>
      </c>
      <c r="F1238" s="2">
        <f>'Moving Avg'!D1238</f>
        <v>8.0640000000000018</v>
      </c>
      <c r="G1238" s="2">
        <f>'Moving Avg'!F1238</f>
        <v>8.2713450000000002</v>
      </c>
      <c r="H1238" s="2">
        <f>'Moving Avg'!G1238</f>
        <v>8.3687239999999985</v>
      </c>
      <c r="I1238" s="2">
        <f>'Moving Avg'!H1238</f>
        <v>8.2463780000000106</v>
      </c>
      <c r="J1238" s="6" t="str">
        <f>OBV!F1238</f>
        <v>BEARISH</v>
      </c>
      <c r="K1238" s="6" t="str">
        <f>OBV!G1238</f>
        <v>NEUTRAL</v>
      </c>
      <c r="L1238" s="6" t="str">
        <f>OBV!H1238</f>
        <v>CONFIRMED BEARISH</v>
      </c>
      <c r="M1238" s="8">
        <f t="shared" si="190"/>
        <v>50</v>
      </c>
      <c r="N1238" s="8">
        <f t="shared" si="191"/>
        <v>0</v>
      </c>
      <c r="O1238" s="8">
        <f t="shared" si="192"/>
        <v>0</v>
      </c>
      <c r="P1238" s="8">
        <f t="shared" si="193"/>
        <v>16.5</v>
      </c>
      <c r="Q1238" s="9">
        <f t="shared" si="194"/>
        <v>19.975000000000001</v>
      </c>
      <c r="R1238" s="9">
        <f t="shared" si="195"/>
        <v>14.125</v>
      </c>
      <c r="S1238" s="9">
        <f t="shared" si="196"/>
        <v>14.925000000000001</v>
      </c>
      <c r="T1238" s="9">
        <f t="shared" si="197"/>
        <v>16.625</v>
      </c>
      <c r="U1238" s="8">
        <f t="shared" si="198"/>
        <v>16.341666666666669</v>
      </c>
      <c r="V1238" s="8">
        <f t="shared" si="199"/>
        <v>16.412500000000001</v>
      </c>
    </row>
    <row r="1239" spans="1:22" ht="13.5" x14ac:dyDescent="0.25">
      <c r="A1239" s="3">
        <f>RSI!A1239</f>
        <v>43812</v>
      </c>
      <c r="B1239" s="2">
        <f>RSI!B1239</f>
        <v>7.8651999999999997</v>
      </c>
      <c r="C1239" s="2">
        <f>RSI!I1239</f>
        <v>25.996814681621828</v>
      </c>
      <c r="D1239" s="2">
        <f>MACD!E1239</f>
        <v>0.12516853580250675</v>
      </c>
      <c r="E1239" s="2">
        <f>MACD!F1239</f>
        <v>8.4460718161315756E-2</v>
      </c>
      <c r="F1239" s="2">
        <f>'Moving Avg'!D1239</f>
        <v>7.9996400000000012</v>
      </c>
      <c r="G1239" s="2">
        <f>'Moving Avg'!F1239</f>
        <v>8.2395249999999987</v>
      </c>
      <c r="H1239" s="2">
        <f>'Moving Avg'!G1239</f>
        <v>8.355853999999999</v>
      </c>
      <c r="I1239" s="2">
        <f>'Moving Avg'!H1239</f>
        <v>8.2452365000000114</v>
      </c>
      <c r="J1239" s="6" t="str">
        <f>OBV!F1239</f>
        <v>BEARISH</v>
      </c>
      <c r="K1239" s="6" t="str">
        <f>OBV!G1239</f>
        <v>NEUTRAL</v>
      </c>
      <c r="L1239" s="6" t="str">
        <f>OBV!H1239</f>
        <v>CONFIRMED BEARISH</v>
      </c>
      <c r="M1239" s="8">
        <f t="shared" si="190"/>
        <v>50</v>
      </c>
      <c r="N1239" s="8">
        <f t="shared" si="191"/>
        <v>0</v>
      </c>
      <c r="O1239" s="8">
        <f t="shared" si="192"/>
        <v>0</v>
      </c>
      <c r="P1239" s="8">
        <f t="shared" si="193"/>
        <v>16.5</v>
      </c>
      <c r="Q1239" s="9">
        <f t="shared" si="194"/>
        <v>19.975000000000001</v>
      </c>
      <c r="R1239" s="9">
        <f t="shared" si="195"/>
        <v>14.125</v>
      </c>
      <c r="S1239" s="9">
        <f t="shared" si="196"/>
        <v>14.925000000000001</v>
      </c>
      <c r="T1239" s="9">
        <f t="shared" si="197"/>
        <v>16.625</v>
      </c>
      <c r="U1239" s="8">
        <f t="shared" si="198"/>
        <v>16.341666666666669</v>
      </c>
      <c r="V1239" s="8">
        <f t="shared" si="199"/>
        <v>16.412500000000001</v>
      </c>
    </row>
    <row r="1240" spans="1:22" ht="13.5" x14ac:dyDescent="0.25">
      <c r="A1240" s="3">
        <f>RSI!A1240</f>
        <v>43815</v>
      </c>
      <c r="B1240" s="2">
        <f>RSI!B1240</f>
        <v>7.8509000000000002</v>
      </c>
      <c r="C1240" s="2">
        <f>RSI!I1240</f>
        <v>25.514337120211891</v>
      </c>
      <c r="D1240" s="2">
        <f>MACD!E1240</f>
        <v>0.13345267595096999</v>
      </c>
      <c r="E1240" s="2">
        <f>MACD!F1240</f>
        <v>9.4259109719246614E-2</v>
      </c>
      <c r="F1240" s="2">
        <f>'Moving Avg'!D1240</f>
        <v>7.9467200000000009</v>
      </c>
      <c r="G1240" s="2">
        <f>'Moving Avg'!F1240</f>
        <v>8.2069899999999993</v>
      </c>
      <c r="H1240" s="2">
        <f>'Moving Avg'!G1240</f>
        <v>8.3419819999999998</v>
      </c>
      <c r="I1240" s="2">
        <f>'Moving Avg'!H1240</f>
        <v>8.2440235000000115</v>
      </c>
      <c r="J1240" s="6" t="str">
        <f>OBV!F1240</f>
        <v>BEARISH</v>
      </c>
      <c r="K1240" s="6" t="str">
        <f>OBV!G1240</f>
        <v>WEAK</v>
      </c>
      <c r="L1240" s="6" t="str">
        <f>OBV!H1240</f>
        <v>CONFIRMED BEARISH</v>
      </c>
      <c r="M1240" s="8">
        <f t="shared" si="190"/>
        <v>50</v>
      </c>
      <c r="N1240" s="8">
        <f t="shared" si="191"/>
        <v>0</v>
      </c>
      <c r="O1240" s="8">
        <f t="shared" si="192"/>
        <v>0</v>
      </c>
      <c r="P1240" s="8">
        <f t="shared" si="193"/>
        <v>0</v>
      </c>
      <c r="Q1240" s="9">
        <f t="shared" si="194"/>
        <v>17.5</v>
      </c>
      <c r="R1240" s="9">
        <f t="shared" si="195"/>
        <v>10</v>
      </c>
      <c r="S1240" s="9">
        <f t="shared" si="196"/>
        <v>7.5</v>
      </c>
      <c r="T1240" s="9">
        <f t="shared" si="197"/>
        <v>12.5</v>
      </c>
      <c r="U1240" s="8">
        <f t="shared" si="198"/>
        <v>11.666666666666666</v>
      </c>
      <c r="V1240" s="8">
        <f t="shared" si="199"/>
        <v>11.875</v>
      </c>
    </row>
    <row r="1241" spans="1:22" ht="13.5" x14ac:dyDescent="0.25">
      <c r="A1241" s="3">
        <f>RSI!A1241</f>
        <v>43816</v>
      </c>
      <c r="B1241" s="2">
        <f>RSI!B1241</f>
        <v>7.9725000000000001</v>
      </c>
      <c r="C1241" s="2">
        <f>RSI!I1241</f>
        <v>36.334703555730641</v>
      </c>
      <c r="D1241" s="2">
        <f>MACD!E1241</f>
        <v>0.14465190055787502</v>
      </c>
      <c r="E1241" s="2">
        <f>MACD!F1241</f>
        <v>0.1043376678869723</v>
      </c>
      <c r="F1241" s="2">
        <f>'Moving Avg'!D1241</f>
        <v>7.8980999999999995</v>
      </c>
      <c r="G1241" s="2">
        <f>'Moving Avg'!F1241</f>
        <v>8.1819649999999982</v>
      </c>
      <c r="H1241" s="2">
        <f>'Moving Avg'!G1241</f>
        <v>8.3312579999999983</v>
      </c>
      <c r="I1241" s="2">
        <f>'Moving Avg'!H1241</f>
        <v>8.2434525000000107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25</v>
      </c>
      <c r="N1241" s="8">
        <f t="shared" si="191"/>
        <v>0</v>
      </c>
      <c r="O1241" s="8">
        <f t="shared" si="192"/>
        <v>0</v>
      </c>
      <c r="P1241" s="8">
        <f t="shared" si="193"/>
        <v>66.5</v>
      </c>
      <c r="Q1241" s="9">
        <f t="shared" si="194"/>
        <v>18.725000000000001</v>
      </c>
      <c r="R1241" s="9">
        <f t="shared" si="195"/>
        <v>21.625</v>
      </c>
      <c r="S1241" s="9">
        <f t="shared" si="196"/>
        <v>33.674999999999997</v>
      </c>
      <c r="T1241" s="9">
        <f t="shared" si="197"/>
        <v>22.875</v>
      </c>
      <c r="U1241" s="8">
        <f t="shared" si="198"/>
        <v>24.675000000000001</v>
      </c>
      <c r="V1241" s="8">
        <f t="shared" si="199"/>
        <v>24.225000000000001</v>
      </c>
    </row>
    <row r="1242" spans="1:22" ht="13.5" x14ac:dyDescent="0.25">
      <c r="A1242" s="3">
        <f>RSI!A1242</f>
        <v>43817</v>
      </c>
      <c r="B1242" s="2">
        <f>RSI!B1242</f>
        <v>8.0440000000000005</v>
      </c>
      <c r="C1242" s="2">
        <f>RSI!I1242</f>
        <v>41.697752138213026</v>
      </c>
      <c r="D1242" s="2">
        <f>MACD!E1242</f>
        <v>0.13914756769367997</v>
      </c>
      <c r="E1242" s="2">
        <f>MACD!F1242</f>
        <v>0.11129964784831384</v>
      </c>
      <c r="F1242" s="2">
        <f>'Moving Avg'!D1242</f>
        <v>7.9195599999999997</v>
      </c>
      <c r="G1242" s="2">
        <f>'Moving Avg'!F1242</f>
        <v>8.1605150000000002</v>
      </c>
      <c r="H1242" s="2">
        <f>'Moving Avg'!G1242</f>
        <v>8.3219639999999995</v>
      </c>
      <c r="I1242" s="2">
        <f>'Moving Avg'!H1242</f>
        <v>8.2432390000000115</v>
      </c>
      <c r="J1242" s="6" t="str">
        <f>OBV!F1242</f>
        <v>BULLISH</v>
      </c>
      <c r="K1242" s="6" t="str">
        <f>OBV!G1242</f>
        <v>STRONG</v>
      </c>
      <c r="L1242" s="6" t="str">
        <f>OBV!H1242</f>
        <v>CONFIRMED BULLISH</v>
      </c>
      <c r="M1242" s="8">
        <f t="shared" si="190"/>
        <v>25</v>
      </c>
      <c r="N1242" s="8">
        <f t="shared" si="191"/>
        <v>0</v>
      </c>
      <c r="O1242" s="8">
        <f t="shared" si="192"/>
        <v>0</v>
      </c>
      <c r="P1242" s="8">
        <f t="shared" si="193"/>
        <v>100</v>
      </c>
      <c r="Q1242" s="9">
        <f t="shared" si="194"/>
        <v>23.75</v>
      </c>
      <c r="R1242" s="9">
        <f t="shared" si="195"/>
        <v>30</v>
      </c>
      <c r="S1242" s="9">
        <f t="shared" si="196"/>
        <v>48.75</v>
      </c>
      <c r="T1242" s="9">
        <f t="shared" si="197"/>
        <v>31.25</v>
      </c>
      <c r="U1242" s="8">
        <f t="shared" si="198"/>
        <v>34.166666666666664</v>
      </c>
      <c r="V1242" s="8">
        <f t="shared" si="199"/>
        <v>33.4375</v>
      </c>
    </row>
    <row r="1243" spans="1:22" ht="13.5" x14ac:dyDescent="0.25">
      <c r="A1243" s="3">
        <f>RSI!A1243</f>
        <v>43818</v>
      </c>
      <c r="B1243" s="2">
        <f>RSI!B1243</f>
        <v>8.3657000000000004</v>
      </c>
      <c r="C1243" s="2">
        <f>RSI!I1243</f>
        <v>58.59708573949414</v>
      </c>
      <c r="D1243" s="2">
        <f>MACD!E1243</f>
        <v>0.11036385883775957</v>
      </c>
      <c r="E1243" s="2">
        <f>MACD!F1243</f>
        <v>0.11111249004620299</v>
      </c>
      <c r="F1243" s="2">
        <f>'Moving Avg'!D1243</f>
        <v>8.01966</v>
      </c>
      <c r="G1243" s="2">
        <f>'Moving Avg'!F1243</f>
        <v>8.1587250000000004</v>
      </c>
      <c r="H1243" s="2">
        <f>'Moving Avg'!G1243</f>
        <v>8.3191039999999994</v>
      </c>
      <c r="I1243" s="2">
        <f>'Moving Avg'!H1243</f>
        <v>8.244634000000012</v>
      </c>
      <c r="J1243" s="6" t="str">
        <f>OBV!F1243</f>
        <v>BULLISH</v>
      </c>
      <c r="K1243" s="6" t="str">
        <f>OBV!G1243</f>
        <v>STRONG</v>
      </c>
      <c r="L1243" s="6" t="str">
        <f>OBV!H1243</f>
        <v>CONFIRMED BULLISH</v>
      </c>
      <c r="M1243" s="8">
        <f t="shared" si="190"/>
        <v>25</v>
      </c>
      <c r="N1243" s="8">
        <f t="shared" si="191"/>
        <v>45</v>
      </c>
      <c r="O1243" s="8">
        <f t="shared" si="192"/>
        <v>0</v>
      </c>
      <c r="P1243" s="8">
        <f t="shared" si="193"/>
        <v>100</v>
      </c>
      <c r="Q1243" s="9">
        <f t="shared" si="194"/>
        <v>39.5</v>
      </c>
      <c r="R1243" s="9">
        <f t="shared" si="195"/>
        <v>39</v>
      </c>
      <c r="S1243" s="9">
        <f t="shared" si="196"/>
        <v>55.5</v>
      </c>
      <c r="T1243" s="9">
        <f t="shared" si="197"/>
        <v>42.5</v>
      </c>
      <c r="U1243" s="8">
        <f t="shared" si="198"/>
        <v>44.666666666666664</v>
      </c>
      <c r="V1243" s="8">
        <f t="shared" si="199"/>
        <v>44.125</v>
      </c>
    </row>
    <row r="1244" spans="1:22" ht="13.5" x14ac:dyDescent="0.25">
      <c r="A1244" s="3">
        <f>RSI!A1244</f>
        <v>43819</v>
      </c>
      <c r="B1244" s="2">
        <f>RSI!B1244</f>
        <v>8.5801999999999996</v>
      </c>
      <c r="C1244" s="2">
        <f>RSI!I1244</f>
        <v>65.729895315338496</v>
      </c>
      <c r="D1244" s="2">
        <f>MACD!E1244</f>
        <v>6.4555381998074424E-2</v>
      </c>
      <c r="E1244" s="2">
        <f>MACD!F1244</f>
        <v>0.1018010684365773</v>
      </c>
      <c r="F1244" s="2">
        <f>'Moving Avg'!D1244</f>
        <v>8.1626599999999989</v>
      </c>
      <c r="G1244" s="2">
        <f>'Moving Avg'!F1244</f>
        <v>8.1676600000000015</v>
      </c>
      <c r="H1244" s="2">
        <f>'Moving Avg'!G1244</f>
        <v>8.3205340000000003</v>
      </c>
      <c r="I1244" s="2">
        <f>'Moving Avg'!H1244</f>
        <v>8.2467955000000117</v>
      </c>
      <c r="J1244" s="6" t="str">
        <f>OBV!F1244</f>
        <v>BULLISH</v>
      </c>
      <c r="K1244" s="6" t="str">
        <f>OBV!G1244</f>
        <v>STRONG</v>
      </c>
      <c r="L1244" s="6" t="str">
        <f>OBV!H1244</f>
        <v>CONFIRMED BULLISH</v>
      </c>
      <c r="M1244" s="8">
        <f t="shared" si="190"/>
        <v>25</v>
      </c>
      <c r="N1244" s="8">
        <f t="shared" si="191"/>
        <v>100</v>
      </c>
      <c r="O1244" s="8">
        <f t="shared" si="192"/>
        <v>0</v>
      </c>
      <c r="P1244" s="8">
        <f t="shared" si="193"/>
        <v>100</v>
      </c>
      <c r="Q1244" s="9">
        <f t="shared" si="194"/>
        <v>58.75</v>
      </c>
      <c r="R1244" s="9">
        <f t="shared" si="195"/>
        <v>50</v>
      </c>
      <c r="S1244" s="9">
        <f t="shared" si="196"/>
        <v>63.75</v>
      </c>
      <c r="T1244" s="9">
        <f t="shared" si="197"/>
        <v>56.25</v>
      </c>
      <c r="U1244" s="8">
        <f t="shared" si="198"/>
        <v>57.5</v>
      </c>
      <c r="V1244" s="8">
        <f t="shared" si="199"/>
        <v>57.1875</v>
      </c>
    </row>
    <row r="1245" spans="1:22" ht="13.5" x14ac:dyDescent="0.25">
      <c r="A1245" s="3">
        <f>RSI!A1245</f>
        <v>43822</v>
      </c>
      <c r="B1245" s="2">
        <f>RSI!B1245</f>
        <v>8.5801999999999996</v>
      </c>
      <c r="C1245" s="2">
        <f>RSI!I1245</f>
        <v>65.729895315338496</v>
      </c>
      <c r="D1245" s="2">
        <f>MACD!E1245</f>
        <v>1.2448964166434706E-2</v>
      </c>
      <c r="E1245" s="2">
        <f>MACD!F1245</f>
        <v>8.3930647582548784E-2</v>
      </c>
      <c r="F1245" s="2">
        <f>'Moving Avg'!D1245</f>
        <v>8.3085199999999997</v>
      </c>
      <c r="G1245" s="2">
        <f>'Moving Avg'!F1245</f>
        <v>8.1855349999999998</v>
      </c>
      <c r="H1245" s="2">
        <f>'Moving Avg'!G1245</f>
        <v>8.3221059999999998</v>
      </c>
      <c r="I1245" s="2">
        <f>'Moving Avg'!H1245</f>
        <v>8.2490590000000115</v>
      </c>
      <c r="J1245" s="6" t="str">
        <f>OBV!F1245</f>
        <v>BULLISH</v>
      </c>
      <c r="K1245" s="6" t="str">
        <f>OBV!G1245</f>
        <v>STRONG</v>
      </c>
      <c r="L1245" s="6" t="str">
        <f>OBV!H1245</f>
        <v>CONFIRMED BULLISH</v>
      </c>
      <c r="M1245" s="8">
        <f t="shared" si="190"/>
        <v>25</v>
      </c>
      <c r="N1245" s="8">
        <f t="shared" si="191"/>
        <v>100</v>
      </c>
      <c r="O1245" s="8">
        <f t="shared" si="192"/>
        <v>50</v>
      </c>
      <c r="P1245" s="8">
        <f t="shared" si="193"/>
        <v>100</v>
      </c>
      <c r="Q1245" s="9">
        <f t="shared" si="194"/>
        <v>66.25</v>
      </c>
      <c r="R1245" s="9">
        <f t="shared" si="195"/>
        <v>67.5</v>
      </c>
      <c r="S1245" s="9">
        <f t="shared" si="196"/>
        <v>76.25</v>
      </c>
      <c r="T1245" s="9">
        <f t="shared" si="197"/>
        <v>68.75</v>
      </c>
      <c r="U1245" s="8">
        <f t="shared" si="198"/>
        <v>70</v>
      </c>
      <c r="V1245" s="8">
        <f t="shared" si="199"/>
        <v>69.6875</v>
      </c>
    </row>
    <row r="1246" spans="1:22" ht="13.5" x14ac:dyDescent="0.25">
      <c r="A1246" s="3">
        <f>RSI!A1246</f>
        <v>43823</v>
      </c>
      <c r="B1246" s="2">
        <f>RSI!B1246</f>
        <v>8.5801999999999996</v>
      </c>
      <c r="C1246" s="2">
        <f>RSI!I1246</f>
        <v>65.729895315338496</v>
      </c>
      <c r="D1246" s="2">
        <f>MACD!E1246</f>
        <v>-1.8412747401562513E-2</v>
      </c>
      <c r="E1246" s="2">
        <f>MACD!F1246</f>
        <v>6.346196858572653E-2</v>
      </c>
      <c r="F1246" s="2">
        <f>'Moving Avg'!D1246</f>
        <v>8.4300599999999992</v>
      </c>
      <c r="G1246" s="2">
        <f>'Moving Avg'!F1246</f>
        <v>8.1998349999999984</v>
      </c>
      <c r="H1246" s="2">
        <f>'Moving Avg'!G1246</f>
        <v>8.3236779999999992</v>
      </c>
      <c r="I1246" s="2">
        <f>'Moving Avg'!H1246</f>
        <v>8.2513225000000112</v>
      </c>
      <c r="J1246" s="6" t="str">
        <f>OBV!F1246</f>
        <v>BULLISH</v>
      </c>
      <c r="K1246" s="6" t="str">
        <f>OBV!G1246</f>
        <v>STRONG</v>
      </c>
      <c r="L1246" s="6" t="str">
        <f>OBV!H1246</f>
        <v>CONFIRMED BULLISH</v>
      </c>
      <c r="M1246" s="8">
        <f t="shared" si="190"/>
        <v>25</v>
      </c>
      <c r="N1246" s="8">
        <f t="shared" si="191"/>
        <v>100</v>
      </c>
      <c r="O1246" s="8">
        <f t="shared" si="192"/>
        <v>50</v>
      </c>
      <c r="P1246" s="8">
        <f t="shared" si="193"/>
        <v>100</v>
      </c>
      <c r="Q1246" s="9">
        <f t="shared" si="194"/>
        <v>66.25</v>
      </c>
      <c r="R1246" s="9">
        <f t="shared" si="195"/>
        <v>67.5</v>
      </c>
      <c r="S1246" s="9">
        <f t="shared" si="196"/>
        <v>76.25</v>
      </c>
      <c r="T1246" s="9">
        <f t="shared" si="197"/>
        <v>68.75</v>
      </c>
      <c r="U1246" s="8">
        <f t="shared" si="198"/>
        <v>70</v>
      </c>
      <c r="V1246" s="8">
        <f t="shared" si="199"/>
        <v>69.6875</v>
      </c>
    </row>
    <row r="1247" spans="1:22" ht="13.5" x14ac:dyDescent="0.25">
      <c r="A1247" s="3">
        <f>RSI!A1247</f>
        <v>43824</v>
      </c>
      <c r="B1247" s="2">
        <f>RSI!B1247</f>
        <v>8.5731000000000002</v>
      </c>
      <c r="C1247" s="2">
        <f>RSI!I1247</f>
        <v>65.265063776096895</v>
      </c>
      <c r="D1247" s="2">
        <f>MACD!E1247</f>
        <v>-8.8919071309232933E-2</v>
      </c>
      <c r="E1247" s="2">
        <f>MACD!F1247</f>
        <v>3.2985760606734638E-2</v>
      </c>
      <c r="F1247" s="2">
        <f>'Moving Avg'!D1247</f>
        <v>8.5358800000000006</v>
      </c>
      <c r="G1247" s="2">
        <f>'Moving Avg'!F1247</f>
        <v>8.2137799999999981</v>
      </c>
      <c r="H1247" s="2">
        <f>'Moving Avg'!G1247</f>
        <v>8.3252520000000008</v>
      </c>
      <c r="I1247" s="2">
        <f>'Moving Avg'!H1247</f>
        <v>8.2534145000000123</v>
      </c>
      <c r="J1247" s="6" t="str">
        <f>OBV!F1247</f>
        <v>BEARISH</v>
      </c>
      <c r="K1247" s="6" t="str">
        <f>OBV!G1247</f>
        <v>WEAK</v>
      </c>
      <c r="L1247" s="6" t="str">
        <f>OBV!H1247</f>
        <v>BEARISH DIVERGENCE</v>
      </c>
      <c r="M1247" s="8">
        <f t="shared" si="190"/>
        <v>25</v>
      </c>
      <c r="N1247" s="8">
        <f t="shared" si="191"/>
        <v>100</v>
      </c>
      <c r="O1247" s="8">
        <f t="shared" si="192"/>
        <v>50</v>
      </c>
      <c r="P1247" s="8">
        <f t="shared" si="193"/>
        <v>0</v>
      </c>
      <c r="Q1247" s="9">
        <f t="shared" si="194"/>
        <v>51.25</v>
      </c>
      <c r="R1247" s="9">
        <f t="shared" si="195"/>
        <v>42.5</v>
      </c>
      <c r="S1247" s="9">
        <f t="shared" si="196"/>
        <v>31.25</v>
      </c>
      <c r="T1247" s="9">
        <f t="shared" si="197"/>
        <v>43.75</v>
      </c>
      <c r="U1247" s="8">
        <f t="shared" si="198"/>
        <v>41.666666666666664</v>
      </c>
      <c r="V1247" s="8">
        <f t="shared" si="199"/>
        <v>42.1875</v>
      </c>
    </row>
    <row r="1248" spans="1:22" ht="13.5" x14ac:dyDescent="0.25">
      <c r="A1248" s="3">
        <f>RSI!A1248</f>
        <v>43825</v>
      </c>
      <c r="B1248" s="2">
        <f>RSI!B1248</f>
        <v>8.5801999999999996</v>
      </c>
      <c r="C1248" s="2">
        <f>RSI!I1248</f>
        <v>65.527599769882471</v>
      </c>
      <c r="D1248" s="2">
        <f>MACD!E1248</f>
        <v>-0.1619240935011792</v>
      </c>
      <c r="E1248" s="2">
        <f>MACD!F1248</f>
        <v>-5.9962102148481342E-3</v>
      </c>
      <c r="F1248" s="2">
        <f>'Moving Avg'!D1248</f>
        <v>8.5787799999999983</v>
      </c>
      <c r="G1248" s="2">
        <f>'Moving Avg'!F1248</f>
        <v>8.2280799999999985</v>
      </c>
      <c r="H1248" s="2">
        <f>'Moving Avg'!G1248</f>
        <v>8.326967999999999</v>
      </c>
      <c r="I1248" s="2">
        <f>'Moving Avg'!H1248</f>
        <v>8.2555420000000126</v>
      </c>
      <c r="J1248" s="6" t="str">
        <f>OBV!F1248</f>
        <v>BEARISH</v>
      </c>
      <c r="K1248" s="6" t="str">
        <f>OBV!G1248</f>
        <v>WEAK</v>
      </c>
      <c r="L1248" s="6" t="str">
        <f>OBV!H1248</f>
        <v>BEARISH DIVERGENCE</v>
      </c>
      <c r="M1248" s="8">
        <f t="shared" si="190"/>
        <v>25</v>
      </c>
      <c r="N1248" s="8">
        <f t="shared" si="191"/>
        <v>100</v>
      </c>
      <c r="O1248" s="8">
        <f t="shared" si="192"/>
        <v>50</v>
      </c>
      <c r="P1248" s="8">
        <f t="shared" si="193"/>
        <v>0</v>
      </c>
      <c r="Q1248" s="9">
        <f t="shared" si="194"/>
        <v>51.25</v>
      </c>
      <c r="R1248" s="9">
        <f t="shared" si="195"/>
        <v>42.5</v>
      </c>
      <c r="S1248" s="9">
        <f t="shared" si="196"/>
        <v>31.25</v>
      </c>
      <c r="T1248" s="9">
        <f t="shared" si="197"/>
        <v>43.75</v>
      </c>
      <c r="U1248" s="8">
        <f t="shared" si="198"/>
        <v>41.666666666666664</v>
      </c>
      <c r="V1248" s="8">
        <f t="shared" si="199"/>
        <v>42.1875</v>
      </c>
    </row>
    <row r="1249" spans="1:22" ht="13.5" x14ac:dyDescent="0.25">
      <c r="A1249" s="3">
        <f>RSI!A1249</f>
        <v>43826</v>
      </c>
      <c r="B1249" s="2">
        <f>RSI!B1249</f>
        <v>8.5801999999999996</v>
      </c>
      <c r="C1249" s="2">
        <f>RSI!I1249</f>
        <v>65.527599769882471</v>
      </c>
      <c r="D1249" s="2">
        <f>MACD!E1249</f>
        <v>-0.2254246197940013</v>
      </c>
      <c r="E1249" s="2">
        <f>MACD!F1249</f>
        <v>-4.988189213067877E-2</v>
      </c>
      <c r="F1249" s="2">
        <f>'Moving Avg'!D1249</f>
        <v>8.5787799999999983</v>
      </c>
      <c r="G1249" s="2">
        <f>'Moving Avg'!F1249</f>
        <v>8.2423799999999989</v>
      </c>
      <c r="H1249" s="2">
        <f>'Moving Avg'!G1249</f>
        <v>8.3286839999999991</v>
      </c>
      <c r="I1249" s="2">
        <f>'Moving Avg'!H1249</f>
        <v>8.2576695000000129</v>
      </c>
      <c r="J1249" s="6" t="str">
        <f>OBV!F1249</f>
        <v>BEARISH</v>
      </c>
      <c r="K1249" s="6" t="str">
        <f>OBV!G1249</f>
        <v>WEAK</v>
      </c>
      <c r="L1249" s="6" t="str">
        <f>OBV!H1249</f>
        <v>NEUTRAL</v>
      </c>
      <c r="M1249" s="8">
        <f t="shared" si="190"/>
        <v>25</v>
      </c>
      <c r="N1249" s="8">
        <f t="shared" si="191"/>
        <v>100</v>
      </c>
      <c r="O1249" s="8">
        <f t="shared" si="192"/>
        <v>50</v>
      </c>
      <c r="P1249" s="8">
        <f t="shared" si="193"/>
        <v>0</v>
      </c>
      <c r="Q1249" s="9">
        <f t="shared" si="194"/>
        <v>51.25</v>
      </c>
      <c r="R1249" s="9">
        <f t="shared" si="195"/>
        <v>42.5</v>
      </c>
      <c r="S1249" s="9">
        <f t="shared" si="196"/>
        <v>31.25</v>
      </c>
      <c r="T1249" s="9">
        <f t="shared" si="197"/>
        <v>43.75</v>
      </c>
      <c r="U1249" s="8">
        <f t="shared" si="198"/>
        <v>41.666666666666664</v>
      </c>
      <c r="V1249" s="8">
        <f t="shared" si="199"/>
        <v>42.1875</v>
      </c>
    </row>
    <row r="1250" spans="1:22" ht="13.5" x14ac:dyDescent="0.25">
      <c r="A1250" s="3">
        <f>RSI!A1250</f>
        <v>43829</v>
      </c>
      <c r="B1250" s="2">
        <f>RSI!B1250</f>
        <v>8.5801999999999996</v>
      </c>
      <c r="C1250" s="2">
        <f>RSI!I1250</f>
        <v>65.527599769882471</v>
      </c>
      <c r="D1250" s="2">
        <f>MACD!E1250</f>
        <v>-0.28295495099443002</v>
      </c>
      <c r="E1250" s="2">
        <f>MACD!F1250</f>
        <v>-9.6496503903429023E-2</v>
      </c>
      <c r="F1250" s="2">
        <f>'Moving Avg'!D1250</f>
        <v>8.5787799999999983</v>
      </c>
      <c r="G1250" s="2">
        <f>'Moving Avg'!F1250</f>
        <v>8.260254999999999</v>
      </c>
      <c r="H1250" s="2">
        <f>'Moving Avg'!G1250</f>
        <v>8.3303999999999991</v>
      </c>
      <c r="I1250" s="2">
        <f>'Moving Avg'!H1250</f>
        <v>8.2597970000000132</v>
      </c>
      <c r="J1250" s="6" t="str">
        <f>OBV!F1250</f>
        <v>BEARISH</v>
      </c>
      <c r="K1250" s="6" t="str">
        <f>OBV!G1250</f>
        <v>WEAK</v>
      </c>
      <c r="L1250" s="6" t="str">
        <f>OBV!H1250</f>
        <v>NEUTRAL</v>
      </c>
      <c r="M1250" s="8">
        <f t="shared" si="190"/>
        <v>25</v>
      </c>
      <c r="N1250" s="8">
        <f t="shared" si="191"/>
        <v>100</v>
      </c>
      <c r="O1250" s="8">
        <f t="shared" si="192"/>
        <v>50</v>
      </c>
      <c r="P1250" s="8">
        <f t="shared" si="193"/>
        <v>0</v>
      </c>
      <c r="Q1250" s="9">
        <f t="shared" si="194"/>
        <v>51.25</v>
      </c>
      <c r="R1250" s="9">
        <f t="shared" si="195"/>
        <v>42.5</v>
      </c>
      <c r="S1250" s="9">
        <f t="shared" si="196"/>
        <v>31.25</v>
      </c>
      <c r="T1250" s="9">
        <f t="shared" si="197"/>
        <v>43.75</v>
      </c>
      <c r="U1250" s="8">
        <f t="shared" si="198"/>
        <v>41.666666666666664</v>
      </c>
      <c r="V1250" s="8">
        <f t="shared" si="199"/>
        <v>42.1875</v>
      </c>
    </row>
    <row r="1251" spans="1:22" ht="13.5" x14ac:dyDescent="0.25">
      <c r="A1251" s="3">
        <f>RSI!A1251</f>
        <v>43830</v>
      </c>
      <c r="B1251" s="2">
        <f>RSI!B1251</f>
        <v>8.5801999999999996</v>
      </c>
      <c r="C1251" s="2">
        <f>RSI!I1251</f>
        <v>65.527599769882471</v>
      </c>
      <c r="D1251" s="2">
        <f>MACD!E1251</f>
        <v>-0.31440743326263387</v>
      </c>
      <c r="E1251" s="2">
        <f>MACD!F1251</f>
        <v>-0.14007868977526999</v>
      </c>
      <c r="F1251" s="2">
        <f>'Moving Avg'!D1251</f>
        <v>8.5787799999999983</v>
      </c>
      <c r="G1251" s="2">
        <f>'Moving Avg'!F1251</f>
        <v>8.2745549999999977</v>
      </c>
      <c r="H1251" s="2">
        <f>'Moving Avg'!G1251</f>
        <v>8.3325439999999986</v>
      </c>
      <c r="I1251" s="2">
        <f>'Moving Avg'!H1251</f>
        <v>8.2619245000000134</v>
      </c>
      <c r="J1251" s="6" t="str">
        <f>OBV!F1251</f>
        <v>BEARISH</v>
      </c>
      <c r="K1251" s="6" t="str">
        <f>OBV!G1251</f>
        <v>WEAK</v>
      </c>
      <c r="L1251" s="6" t="str">
        <f>OBV!H1251</f>
        <v>NEUTRAL</v>
      </c>
      <c r="M1251" s="8">
        <f t="shared" si="190"/>
        <v>25</v>
      </c>
      <c r="N1251" s="8">
        <f t="shared" si="191"/>
        <v>100</v>
      </c>
      <c r="O1251" s="8">
        <f t="shared" si="192"/>
        <v>50</v>
      </c>
      <c r="P1251" s="8">
        <f t="shared" si="193"/>
        <v>0</v>
      </c>
      <c r="Q1251" s="9">
        <f t="shared" si="194"/>
        <v>51.25</v>
      </c>
      <c r="R1251" s="9">
        <f t="shared" si="195"/>
        <v>42.5</v>
      </c>
      <c r="S1251" s="9">
        <f t="shared" si="196"/>
        <v>31.25</v>
      </c>
      <c r="T1251" s="9">
        <f t="shared" si="197"/>
        <v>43.75</v>
      </c>
      <c r="U1251" s="8">
        <f t="shared" si="198"/>
        <v>41.666666666666664</v>
      </c>
      <c r="V1251" s="8">
        <f t="shared" si="199"/>
        <v>42.1875</v>
      </c>
    </row>
    <row r="1252" spans="1:22" ht="13.5" x14ac:dyDescent="0.25">
      <c r="A1252" s="3">
        <f>RSI!A1252</f>
        <v>43832</v>
      </c>
      <c r="B1252" s="2">
        <f>RSI!B1252</f>
        <v>8.5731000000000002</v>
      </c>
      <c r="C1252" s="2">
        <f>RSI!I1252</f>
        <v>64.868133656431922</v>
      </c>
      <c r="D1252" s="2">
        <f>MACD!E1252</f>
        <v>-0.3308661309569505</v>
      </c>
      <c r="E1252" s="2">
        <f>MACD!F1252</f>
        <v>-0.1782361780116061</v>
      </c>
      <c r="F1252" s="2">
        <f>'Moving Avg'!D1252</f>
        <v>8.5787800000000001</v>
      </c>
      <c r="G1252" s="2">
        <f>'Moving Avg'!F1252</f>
        <v>8.2920750000000005</v>
      </c>
      <c r="H1252" s="2">
        <f>'Moving Avg'!G1252</f>
        <v>8.3345459999999996</v>
      </c>
      <c r="I1252" s="2">
        <f>'Moving Avg'!H1252</f>
        <v>8.264050500000014</v>
      </c>
      <c r="J1252" s="6" t="str">
        <f>OBV!F1252</f>
        <v>BULLISH</v>
      </c>
      <c r="K1252" s="6" t="str">
        <f>OBV!G1252</f>
        <v>NEUTRAL</v>
      </c>
      <c r="L1252" s="6" t="str">
        <f>OBV!H1252</f>
        <v>NEUTRAL</v>
      </c>
      <c r="M1252" s="8">
        <f t="shared" si="190"/>
        <v>25</v>
      </c>
      <c r="N1252" s="8">
        <f t="shared" si="191"/>
        <v>100</v>
      </c>
      <c r="O1252" s="8">
        <f t="shared" si="192"/>
        <v>50</v>
      </c>
      <c r="P1252" s="8">
        <f t="shared" si="193"/>
        <v>49.5</v>
      </c>
      <c r="Q1252" s="9">
        <f t="shared" si="194"/>
        <v>58.674999999999997</v>
      </c>
      <c r="R1252" s="9">
        <f t="shared" si="195"/>
        <v>54.875</v>
      </c>
      <c r="S1252" s="9">
        <f t="shared" si="196"/>
        <v>53.525000000000006</v>
      </c>
      <c r="T1252" s="9">
        <f t="shared" si="197"/>
        <v>56.125</v>
      </c>
      <c r="U1252" s="8">
        <f t="shared" si="198"/>
        <v>55.691666666666663</v>
      </c>
      <c r="V1252" s="8">
        <f t="shared" si="199"/>
        <v>55.8</v>
      </c>
    </row>
    <row r="1253" spans="1:22" ht="13.5" x14ac:dyDescent="0.25">
      <c r="A1253" s="3">
        <f>RSI!A1253</f>
        <v>43833</v>
      </c>
      <c r="B1253" s="2">
        <f>RSI!B1253</f>
        <v>8.5731000000000002</v>
      </c>
      <c r="C1253" s="2">
        <f>RSI!I1253</f>
        <v>64.868133656431922</v>
      </c>
      <c r="D1253" s="2">
        <f>MACD!E1253</f>
        <v>-0.296527889766379</v>
      </c>
      <c r="E1253" s="2">
        <f>MACD!F1253</f>
        <v>-0.20189452036256067</v>
      </c>
      <c r="F1253" s="2">
        <f>'Moving Avg'!D1253</f>
        <v>8.5773599999999988</v>
      </c>
      <c r="G1253" s="2">
        <f>'Moving Avg'!F1253</f>
        <v>8.3099500000000024</v>
      </c>
      <c r="H1253" s="2">
        <f>'Moving Avg'!G1253</f>
        <v>8.3365480000000005</v>
      </c>
      <c r="I1253" s="2">
        <f>'Moving Avg'!H1253</f>
        <v>8.2661765000000145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100</v>
      </c>
      <c r="O1253" s="8">
        <f t="shared" si="192"/>
        <v>50</v>
      </c>
      <c r="P1253" s="8">
        <f t="shared" si="193"/>
        <v>16.5</v>
      </c>
      <c r="Q1253" s="9">
        <f t="shared" si="194"/>
        <v>53.725000000000001</v>
      </c>
      <c r="R1253" s="9">
        <f t="shared" si="195"/>
        <v>46.625</v>
      </c>
      <c r="S1253" s="9">
        <f t="shared" si="196"/>
        <v>38.674999999999997</v>
      </c>
      <c r="T1253" s="9">
        <f t="shared" si="197"/>
        <v>47.875</v>
      </c>
      <c r="U1253" s="8">
        <f t="shared" si="198"/>
        <v>46.341666666666661</v>
      </c>
      <c r="V1253" s="8">
        <f t="shared" si="199"/>
        <v>46.724999999999994</v>
      </c>
    </row>
    <row r="1254" spans="1:22" ht="13.5" x14ac:dyDescent="0.25">
      <c r="A1254" s="3">
        <f>RSI!A1254</f>
        <v>43836</v>
      </c>
      <c r="B1254" s="2">
        <f>RSI!B1254</f>
        <v>8.5086999999999993</v>
      </c>
      <c r="C1254" s="2">
        <f>RSI!I1254</f>
        <v>58.658111029137615</v>
      </c>
      <c r="D1254" s="2">
        <f>MACD!E1254</f>
        <v>-0.23083863652856529</v>
      </c>
      <c r="E1254" s="2">
        <f>MACD!F1254</f>
        <v>-0.2076833435957616</v>
      </c>
      <c r="F1254" s="2">
        <f>'Moving Avg'!D1254</f>
        <v>8.5630600000000001</v>
      </c>
      <c r="G1254" s="2">
        <f>'Moving Avg'!F1254</f>
        <v>8.326035000000001</v>
      </c>
      <c r="H1254" s="2">
        <f>'Moving Avg'!G1254</f>
        <v>8.3372620000000008</v>
      </c>
      <c r="I1254" s="2">
        <f>'Moving Avg'!H1254</f>
        <v>8.267946500000015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100</v>
      </c>
      <c r="O1254" s="8">
        <f t="shared" si="192"/>
        <v>50</v>
      </c>
      <c r="P1254" s="8">
        <f t="shared" si="193"/>
        <v>16.5</v>
      </c>
      <c r="Q1254" s="9">
        <f t="shared" si="194"/>
        <v>53.725000000000001</v>
      </c>
      <c r="R1254" s="9">
        <f t="shared" si="195"/>
        <v>46.625</v>
      </c>
      <c r="S1254" s="9">
        <f t="shared" si="196"/>
        <v>38.674999999999997</v>
      </c>
      <c r="T1254" s="9">
        <f t="shared" si="197"/>
        <v>47.875</v>
      </c>
      <c r="U1254" s="8">
        <f t="shared" si="198"/>
        <v>46.341666666666661</v>
      </c>
      <c r="V1254" s="8">
        <f t="shared" si="199"/>
        <v>46.724999999999994</v>
      </c>
    </row>
    <row r="1255" spans="1:22" ht="13.5" x14ac:dyDescent="0.25">
      <c r="A1255" s="3">
        <f>RSI!A1255</f>
        <v>43837</v>
      </c>
      <c r="B1255" s="2">
        <f>RSI!B1255</f>
        <v>8.5086999999999993</v>
      </c>
      <c r="C1255" s="2">
        <f>RSI!I1255</f>
        <v>58.658111029137615</v>
      </c>
      <c r="D1255" s="2">
        <f>MACD!E1255</f>
        <v>-0.17592724283479733</v>
      </c>
      <c r="E1255" s="2">
        <f>MACD!F1255</f>
        <v>-0.20133212344356874</v>
      </c>
      <c r="F1255" s="2">
        <f>'Moving Avg'!D1255</f>
        <v>8.5487599999999997</v>
      </c>
      <c r="G1255" s="2">
        <f>'Moving Avg'!F1255</f>
        <v>8.3456950000000028</v>
      </c>
      <c r="H1255" s="2">
        <f>'Moving Avg'!G1255</f>
        <v>8.3379759999999994</v>
      </c>
      <c r="I1255" s="2">
        <f>'Moving Avg'!H1255</f>
        <v>8.2697165000000137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16.5</v>
      </c>
      <c r="Q1255" s="9">
        <f t="shared" si="194"/>
        <v>18.725000000000001</v>
      </c>
      <c r="R1255" s="9">
        <f t="shared" si="195"/>
        <v>26.625</v>
      </c>
      <c r="S1255" s="9">
        <f t="shared" si="196"/>
        <v>23.675000000000001</v>
      </c>
      <c r="T1255" s="9">
        <f t="shared" si="197"/>
        <v>22.875</v>
      </c>
      <c r="U1255" s="8">
        <f t="shared" si="198"/>
        <v>23.008333333333336</v>
      </c>
      <c r="V1255" s="8">
        <f t="shared" si="199"/>
        <v>22.975000000000001</v>
      </c>
    </row>
    <row r="1256" spans="1:22" ht="13.5" x14ac:dyDescent="0.25">
      <c r="A1256" s="3">
        <f>RSI!A1256</f>
        <v>43838</v>
      </c>
      <c r="B1256" s="2">
        <f>RSI!B1256</f>
        <v>8.4372000000000007</v>
      </c>
      <c r="C1256" s="2">
        <f>RSI!I1256</f>
        <v>52.220927359718665</v>
      </c>
      <c r="D1256" s="2">
        <f>MACD!E1256</f>
        <v>-0.12478951566349927</v>
      </c>
      <c r="E1256" s="2">
        <f>MACD!F1256</f>
        <v>-0.18602360188755485</v>
      </c>
      <c r="F1256" s="2">
        <f>'Moving Avg'!D1256</f>
        <v>8.5201599999999988</v>
      </c>
      <c r="G1256" s="2">
        <f>'Moving Avg'!F1256</f>
        <v>8.3567750000000025</v>
      </c>
      <c r="H1256" s="2">
        <f>'Moving Avg'!G1256</f>
        <v>8.3372599999999988</v>
      </c>
      <c r="I1256" s="2">
        <f>'Moving Avg'!H1256</f>
        <v>8.2712650000000139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16.5</v>
      </c>
      <c r="Q1256" s="9">
        <f t="shared" si="194"/>
        <v>18.725000000000001</v>
      </c>
      <c r="R1256" s="9">
        <f t="shared" si="195"/>
        <v>26.625</v>
      </c>
      <c r="S1256" s="9">
        <f t="shared" si="196"/>
        <v>23.675000000000001</v>
      </c>
      <c r="T1256" s="9">
        <f t="shared" si="197"/>
        <v>22.875</v>
      </c>
      <c r="U1256" s="8">
        <f t="shared" si="198"/>
        <v>23.008333333333336</v>
      </c>
      <c r="V1256" s="8">
        <f t="shared" si="199"/>
        <v>22.975000000000001</v>
      </c>
    </row>
    <row r="1257" spans="1:22" ht="13.5" x14ac:dyDescent="0.25">
      <c r="A1257" s="3">
        <f>RSI!A1257</f>
        <v>43839</v>
      </c>
      <c r="B1257" s="2">
        <f>RSI!B1257</f>
        <v>8.4372000000000007</v>
      </c>
      <c r="C1257" s="2">
        <f>RSI!I1257</f>
        <v>52.220927359718665</v>
      </c>
      <c r="D1257" s="2">
        <f>MACD!E1257</f>
        <v>-8.2764920122869512E-2</v>
      </c>
      <c r="E1257" s="2">
        <f>MACD!F1257</f>
        <v>-0.16537186553461777</v>
      </c>
      <c r="F1257" s="2">
        <f>'Moving Avg'!D1257</f>
        <v>8.4929799999999993</v>
      </c>
      <c r="G1257" s="2">
        <f>'Moving Avg'!F1257</f>
        <v>8.3818000000000001</v>
      </c>
      <c r="H1257" s="2">
        <f>'Moving Avg'!G1257</f>
        <v>8.3415499999999998</v>
      </c>
      <c r="I1257" s="2">
        <f>'Moving Avg'!H1257</f>
        <v>8.272813500000014</v>
      </c>
      <c r="J1257" s="6" t="str">
        <f>OBV!F1257</f>
        <v>BEARISH</v>
      </c>
      <c r="K1257" s="6" t="str">
        <f>OBV!G1257</f>
        <v>NEUTRAL</v>
      </c>
      <c r="L1257" s="6" t="str">
        <f>OBV!H1257</f>
        <v>CONFIRMED BEARISH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16.5</v>
      </c>
      <c r="Q1257" s="9">
        <f t="shared" si="194"/>
        <v>18.725000000000001</v>
      </c>
      <c r="R1257" s="9">
        <f t="shared" si="195"/>
        <v>26.625</v>
      </c>
      <c r="S1257" s="9">
        <f t="shared" si="196"/>
        <v>23.675000000000001</v>
      </c>
      <c r="T1257" s="9">
        <f t="shared" si="197"/>
        <v>22.875</v>
      </c>
      <c r="U1257" s="8">
        <f t="shared" si="198"/>
        <v>23.008333333333336</v>
      </c>
      <c r="V1257" s="8">
        <f t="shared" si="199"/>
        <v>22.975000000000001</v>
      </c>
    </row>
    <row r="1258" spans="1:22" ht="13.5" x14ac:dyDescent="0.25">
      <c r="A1258" s="3">
        <f>RSI!A1258</f>
        <v>43840</v>
      </c>
      <c r="B1258" s="2">
        <f>RSI!B1258</f>
        <v>8.4229000000000003</v>
      </c>
      <c r="C1258" s="2">
        <f>RSI!I1258</f>
        <v>50.924657838665624</v>
      </c>
      <c r="D1258" s="2">
        <f>MACD!E1258</f>
        <v>-4.5196192333227359E-2</v>
      </c>
      <c r="E1258" s="2">
        <f>MACD!F1258</f>
        <v>-0.14133673089433971</v>
      </c>
      <c r="F1258" s="2">
        <f>'Moving Avg'!D1258</f>
        <v>8.4629399999999997</v>
      </c>
      <c r="G1258" s="2">
        <f>'Moving Avg'!F1258</f>
        <v>8.4096849999999996</v>
      </c>
      <c r="H1258" s="2">
        <f>'Moving Avg'!G1258</f>
        <v>8.3455539999999999</v>
      </c>
      <c r="I1258" s="2">
        <f>'Moving Avg'!H1258</f>
        <v>8.2742905000000118</v>
      </c>
      <c r="J1258" s="6" t="str">
        <f>OBV!F1258</f>
        <v>BEARISH</v>
      </c>
      <c r="K1258" s="6" t="str">
        <f>OBV!G1258</f>
        <v>NEUTRAL</v>
      </c>
      <c r="L1258" s="6" t="str">
        <f>OBV!H1258</f>
        <v>CONFIRMED BEARISH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16.5</v>
      </c>
      <c r="Q1258" s="9">
        <f t="shared" si="194"/>
        <v>18.725000000000001</v>
      </c>
      <c r="R1258" s="9">
        <f t="shared" si="195"/>
        <v>26.625</v>
      </c>
      <c r="S1258" s="9">
        <f t="shared" si="196"/>
        <v>23.675000000000001</v>
      </c>
      <c r="T1258" s="9">
        <f t="shared" si="197"/>
        <v>22.875</v>
      </c>
      <c r="U1258" s="8">
        <f t="shared" si="198"/>
        <v>23.008333333333336</v>
      </c>
      <c r="V1258" s="8">
        <f t="shared" si="199"/>
        <v>22.975000000000001</v>
      </c>
    </row>
    <row r="1259" spans="1:22" ht="13.5" x14ac:dyDescent="0.25">
      <c r="A1259" s="3">
        <f>RSI!A1259</f>
        <v>43843</v>
      </c>
      <c r="B1259" s="2">
        <f>RSI!B1259</f>
        <v>8.3942999999999994</v>
      </c>
      <c r="C1259" s="2">
        <f>RSI!I1259</f>
        <v>48.340175144985338</v>
      </c>
      <c r="D1259" s="2">
        <f>MACD!E1259</f>
        <v>-1.1335836460052207E-2</v>
      </c>
      <c r="E1259" s="2">
        <f>MACD!F1259</f>
        <v>-0.11533655200748222</v>
      </c>
      <c r="F1259" s="2">
        <f>'Moving Avg'!D1259</f>
        <v>8.4400600000000008</v>
      </c>
      <c r="G1259" s="2">
        <f>'Moving Avg'!F1259</f>
        <v>8.4361399999999982</v>
      </c>
      <c r="H1259" s="2">
        <f>'Moving Avg'!G1259</f>
        <v>8.3504159999999974</v>
      </c>
      <c r="I1259" s="2">
        <f>'Moving Avg'!H1259</f>
        <v>8.2756245000000117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16.5</v>
      </c>
      <c r="Q1259" s="9">
        <f t="shared" si="194"/>
        <v>18.725000000000001</v>
      </c>
      <c r="R1259" s="9">
        <f t="shared" si="195"/>
        <v>26.625</v>
      </c>
      <c r="S1259" s="9">
        <f t="shared" si="196"/>
        <v>23.675000000000001</v>
      </c>
      <c r="T1259" s="9">
        <f t="shared" si="197"/>
        <v>22.875</v>
      </c>
      <c r="U1259" s="8">
        <f t="shared" si="198"/>
        <v>23.008333333333336</v>
      </c>
      <c r="V1259" s="8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8.33</v>
      </c>
      <c r="C1260" s="2">
        <f>RSI!I1260</f>
        <v>43.050236081601874</v>
      </c>
      <c r="D1260" s="2">
        <f>MACD!E1260</f>
        <v>2.2203597189417223E-2</v>
      </c>
      <c r="E1260" s="2">
        <f>MACD!F1260</f>
        <v>-8.782852216810233E-2</v>
      </c>
      <c r="F1260" s="2">
        <f>'Moving Avg'!D1260</f>
        <v>8.4043200000000002</v>
      </c>
      <c r="G1260" s="2">
        <f>'Moving Avg'!F1260</f>
        <v>8.460094999999999</v>
      </c>
      <c r="H1260" s="2">
        <f>'Moving Avg'!G1260</f>
        <v>8.3497019999999971</v>
      </c>
      <c r="I1260" s="2">
        <f>'Moving Avg'!H1260</f>
        <v>8.2766370000000098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50</v>
      </c>
      <c r="P1260" s="8">
        <f t="shared" si="193"/>
        <v>16.5</v>
      </c>
      <c r="Q1260" s="9">
        <f t="shared" si="194"/>
        <v>18.725000000000001</v>
      </c>
      <c r="R1260" s="9">
        <f t="shared" si="195"/>
        <v>26.625</v>
      </c>
      <c r="S1260" s="9">
        <f t="shared" si="196"/>
        <v>23.675000000000001</v>
      </c>
      <c r="T1260" s="9">
        <f t="shared" si="197"/>
        <v>22.875</v>
      </c>
      <c r="U1260" s="8">
        <f t="shared" si="198"/>
        <v>23.008333333333336</v>
      </c>
      <c r="V1260" s="8">
        <f t="shared" si="199"/>
        <v>22.975000000000001</v>
      </c>
    </row>
    <row r="1261" spans="1:22" ht="13.5" x14ac:dyDescent="0.25">
      <c r="A1261" s="3">
        <f>RSI!A1261</f>
        <v>43846</v>
      </c>
      <c r="B1261" s="2">
        <f>RSI!B1261</f>
        <v>8.2942</v>
      </c>
      <c r="C1261" s="2">
        <f>RSI!I1261</f>
        <v>40.399450241570911</v>
      </c>
      <c r="D1261" s="2">
        <f>MACD!E1261</f>
        <v>5.3731032701799464E-2</v>
      </c>
      <c r="E1261" s="2">
        <f>MACD!F1261</f>
        <v>-5.9516611194121979E-2</v>
      </c>
      <c r="F1261" s="2">
        <f>'Moving Avg'!D1261</f>
        <v>8.3757200000000012</v>
      </c>
      <c r="G1261" s="2">
        <f>'Moving Avg'!F1261</f>
        <v>8.4761799999999994</v>
      </c>
      <c r="H1261" s="2">
        <f>'Moving Avg'!G1261</f>
        <v>8.3482719999999979</v>
      </c>
      <c r="I1261" s="2">
        <f>'Moving Avg'!H1261</f>
        <v>8.2775045000000098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16.5</v>
      </c>
      <c r="Q1261" s="9">
        <f t="shared" si="194"/>
        <v>18.725000000000001</v>
      </c>
      <c r="R1261" s="9">
        <f t="shared" si="195"/>
        <v>26.625</v>
      </c>
      <c r="S1261" s="9">
        <f t="shared" si="196"/>
        <v>23.675000000000001</v>
      </c>
      <c r="T1261" s="9">
        <f t="shared" si="197"/>
        <v>22.875</v>
      </c>
      <c r="U1261" s="8">
        <f t="shared" si="198"/>
        <v>23.008333333333336</v>
      </c>
      <c r="V1261" s="8">
        <f t="shared" si="199"/>
        <v>22.975000000000001</v>
      </c>
    </row>
    <row r="1262" spans="1:22" ht="13.5" x14ac:dyDescent="0.25">
      <c r="A1262" s="3">
        <f>RSI!A1262</f>
        <v>43847</v>
      </c>
      <c r="B1262" s="2">
        <f>RSI!B1262</f>
        <v>8.33</v>
      </c>
      <c r="C1262" s="2">
        <f>RSI!I1262</f>
        <v>44.105833073841573</v>
      </c>
      <c r="D1262" s="2">
        <f>MACD!E1262</f>
        <v>7.7334795194955674E-2</v>
      </c>
      <c r="E1262" s="2">
        <f>MACD!F1262</f>
        <v>-3.2146329916306449E-2</v>
      </c>
      <c r="F1262" s="2">
        <f>'Moving Avg'!D1262</f>
        <v>8.3542799999999993</v>
      </c>
      <c r="G1262" s="2">
        <f>'Moving Avg'!F1262</f>
        <v>8.4904800000000016</v>
      </c>
      <c r="H1262" s="2">
        <f>'Moving Avg'!G1262</f>
        <v>8.3475579999999976</v>
      </c>
      <c r="I1262" s="2">
        <f>'Moving Avg'!H1262</f>
        <v>8.2785170000000079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16.5</v>
      </c>
      <c r="Q1262" s="9">
        <f t="shared" si="194"/>
        <v>18.725000000000001</v>
      </c>
      <c r="R1262" s="9">
        <f t="shared" si="195"/>
        <v>26.625</v>
      </c>
      <c r="S1262" s="9">
        <f t="shared" si="196"/>
        <v>23.675000000000001</v>
      </c>
      <c r="T1262" s="9">
        <f t="shared" si="197"/>
        <v>22.875</v>
      </c>
      <c r="U1262" s="8">
        <f t="shared" si="198"/>
        <v>23.008333333333336</v>
      </c>
      <c r="V1262" s="8">
        <f t="shared" si="199"/>
        <v>22.975000000000001</v>
      </c>
    </row>
    <row r="1263" spans="1:22" ht="13.5" x14ac:dyDescent="0.25">
      <c r="A1263" s="3">
        <f>RSI!A1263</f>
        <v>43850</v>
      </c>
      <c r="B1263" s="2">
        <f>RSI!B1263</f>
        <v>8.33</v>
      </c>
      <c r="C1263" s="2">
        <f>RSI!I1263</f>
        <v>44.105833073841573</v>
      </c>
      <c r="D1263" s="2">
        <f>MACD!E1263</f>
        <v>9.7716833670277836E-2</v>
      </c>
      <c r="E1263" s="2">
        <f>MACD!F1263</f>
        <v>-6.173697198989591E-3</v>
      </c>
      <c r="F1263" s="2">
        <f>'Moving Avg'!D1263</f>
        <v>8.3356999999999992</v>
      </c>
      <c r="G1263" s="2">
        <f>'Moving Avg'!F1263</f>
        <v>8.4886950000000017</v>
      </c>
      <c r="H1263" s="2">
        <f>'Moving Avg'!G1263</f>
        <v>8.3475579999999976</v>
      </c>
      <c r="I1263" s="2">
        <f>'Moving Avg'!H1263</f>
        <v>8.2795295000000078</v>
      </c>
      <c r="J1263" s="6" t="str">
        <f>OBV!F1263</f>
        <v>BEARISH</v>
      </c>
      <c r="K1263" s="6" t="str">
        <f>OBV!G1263</f>
        <v>NEUTRAL</v>
      </c>
      <c r="L1263" s="6" t="str">
        <f>OBV!H1263</f>
        <v>CONFIRMED BEARISH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16.5</v>
      </c>
      <c r="Q1263" s="9">
        <f t="shared" si="194"/>
        <v>18.725000000000001</v>
      </c>
      <c r="R1263" s="9">
        <f t="shared" si="195"/>
        <v>26.625</v>
      </c>
      <c r="S1263" s="9">
        <f t="shared" si="196"/>
        <v>23.675000000000001</v>
      </c>
      <c r="T1263" s="9">
        <f t="shared" si="197"/>
        <v>22.875</v>
      </c>
      <c r="U1263" s="8">
        <f t="shared" si="198"/>
        <v>23.008333333333336</v>
      </c>
      <c r="V1263" s="8">
        <f t="shared" si="199"/>
        <v>22.975000000000001</v>
      </c>
    </row>
    <row r="1264" spans="1:22" ht="13.5" x14ac:dyDescent="0.25">
      <c r="A1264" s="3">
        <f>RSI!A1264</f>
        <v>43851</v>
      </c>
      <c r="B1264" s="2">
        <f>RSI!B1264</f>
        <v>8.4372000000000007</v>
      </c>
      <c r="C1264" s="2">
        <f>RSI!I1264</f>
        <v>54.03303706046578</v>
      </c>
      <c r="D1264" s="2">
        <f>MACD!E1264</f>
        <v>9.7494022405413716E-2</v>
      </c>
      <c r="E1264" s="2">
        <f>MACD!F1264</f>
        <v>1.4559846721891073E-2</v>
      </c>
      <c r="F1264" s="2">
        <f>'Moving Avg'!D1264</f>
        <v>8.3442800000000013</v>
      </c>
      <c r="G1264" s="2">
        <f>'Moving Avg'!F1264</f>
        <v>8.4815450000000006</v>
      </c>
      <c r="H1264" s="2">
        <f>'Moving Avg'!G1264</f>
        <v>8.3497019999999988</v>
      </c>
      <c r="I1264" s="2">
        <f>'Moving Avg'!H1264</f>
        <v>8.2810780000000097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  <c r="M1264" s="8">
        <f t="shared" si="190"/>
        <v>25</v>
      </c>
      <c r="N1264" s="8">
        <f t="shared" si="191"/>
        <v>0</v>
      </c>
      <c r="O1264" s="8">
        <f t="shared" si="192"/>
        <v>50</v>
      </c>
      <c r="P1264" s="8">
        <f t="shared" si="193"/>
        <v>16.5</v>
      </c>
      <c r="Q1264" s="9">
        <f t="shared" si="194"/>
        <v>18.725000000000001</v>
      </c>
      <c r="R1264" s="9">
        <f t="shared" si="195"/>
        <v>26.625</v>
      </c>
      <c r="S1264" s="9">
        <f t="shared" si="196"/>
        <v>23.675000000000001</v>
      </c>
      <c r="T1264" s="9">
        <f t="shared" si="197"/>
        <v>22.875</v>
      </c>
      <c r="U1264" s="8">
        <f t="shared" si="198"/>
        <v>23.008333333333336</v>
      </c>
      <c r="V1264" s="8">
        <f t="shared" si="199"/>
        <v>22.975000000000001</v>
      </c>
    </row>
    <row r="1265" spans="1:22" ht="13.5" x14ac:dyDescent="0.25">
      <c r="A1265" s="3">
        <f>RSI!A1265</f>
        <v>43852</v>
      </c>
      <c r="B1265" s="2">
        <f>RSI!B1265</f>
        <v>8.4372000000000007</v>
      </c>
      <c r="C1265" s="2">
        <f>RSI!I1265</f>
        <v>54.03303706046578</v>
      </c>
      <c r="D1265" s="2">
        <f>MACD!E1265</f>
        <v>9.7023226999546353E-2</v>
      </c>
      <c r="E1265" s="2">
        <f>MACD!F1265</f>
        <v>3.1052522777422129E-2</v>
      </c>
      <c r="F1265" s="2">
        <f>'Moving Avg'!D1265</f>
        <v>8.3657200000000014</v>
      </c>
      <c r="G1265" s="2">
        <f>'Moving Avg'!F1265</f>
        <v>8.4743949999999995</v>
      </c>
      <c r="H1265" s="2">
        <f>'Moving Avg'!G1265</f>
        <v>8.3511319999999998</v>
      </c>
      <c r="I1265" s="2">
        <f>'Moving Avg'!H1265</f>
        <v>8.2826605000000093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  <c r="M1265" s="8">
        <f t="shared" si="190"/>
        <v>25</v>
      </c>
      <c r="N1265" s="8">
        <f t="shared" si="191"/>
        <v>0</v>
      </c>
      <c r="O1265" s="8">
        <f t="shared" si="192"/>
        <v>50</v>
      </c>
      <c r="P1265" s="8">
        <f t="shared" si="193"/>
        <v>16.5</v>
      </c>
      <c r="Q1265" s="9">
        <f t="shared" si="194"/>
        <v>18.725000000000001</v>
      </c>
      <c r="R1265" s="9">
        <f t="shared" si="195"/>
        <v>26.625</v>
      </c>
      <c r="S1265" s="9">
        <f t="shared" si="196"/>
        <v>23.675000000000001</v>
      </c>
      <c r="T1265" s="9">
        <f t="shared" si="197"/>
        <v>22.875</v>
      </c>
      <c r="U1265" s="8">
        <f t="shared" si="198"/>
        <v>23.008333333333336</v>
      </c>
      <c r="V1265" s="8">
        <f t="shared" si="199"/>
        <v>22.975000000000001</v>
      </c>
    </row>
    <row r="1266" spans="1:22" ht="13.5" x14ac:dyDescent="0.25">
      <c r="A1266" s="3">
        <f>RSI!A1266</f>
        <v>43853</v>
      </c>
      <c r="B1266" s="2">
        <f>RSI!B1266</f>
        <v>8.4372000000000007</v>
      </c>
      <c r="C1266" s="2">
        <f>RSI!I1266</f>
        <v>54.03303706046578</v>
      </c>
      <c r="D1266" s="2">
        <f>MACD!E1266</f>
        <v>8.5363507214326617E-2</v>
      </c>
      <c r="E1266" s="2">
        <f>MACD!F1266</f>
        <v>4.1914719664803028E-2</v>
      </c>
      <c r="F1266" s="2">
        <f>'Moving Avg'!D1266</f>
        <v>8.3943200000000022</v>
      </c>
      <c r="G1266" s="2">
        <f>'Moving Avg'!F1266</f>
        <v>8.4672450000000001</v>
      </c>
      <c r="H1266" s="2">
        <f>'Moving Avg'!G1266</f>
        <v>8.3525619999999989</v>
      </c>
      <c r="I1266" s="2">
        <f>'Moving Avg'!H1266</f>
        <v>8.2842430000000089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0</v>
      </c>
      <c r="O1266" s="8">
        <f t="shared" si="192"/>
        <v>50</v>
      </c>
      <c r="P1266" s="8">
        <f t="shared" si="193"/>
        <v>83.5</v>
      </c>
      <c r="Q1266" s="9">
        <f t="shared" si="194"/>
        <v>28.774999999999999</v>
      </c>
      <c r="R1266" s="9">
        <f t="shared" si="195"/>
        <v>43.375</v>
      </c>
      <c r="S1266" s="9">
        <f t="shared" si="196"/>
        <v>53.825000000000003</v>
      </c>
      <c r="T1266" s="9">
        <f t="shared" si="197"/>
        <v>39.625</v>
      </c>
      <c r="U1266" s="8">
        <f t="shared" si="198"/>
        <v>41.991666666666667</v>
      </c>
      <c r="V1266" s="8">
        <f t="shared" si="199"/>
        <v>41.400000000000006</v>
      </c>
    </row>
    <row r="1267" spans="1:22" ht="13.5" x14ac:dyDescent="0.25">
      <c r="A1267" s="3">
        <f>RSI!A1267</f>
        <v>43854</v>
      </c>
      <c r="B1267" s="2">
        <f>RSI!B1267</f>
        <v>8.2942</v>
      </c>
      <c r="C1267" s="2">
        <f>RSI!I1267</f>
        <v>41.695138804293912</v>
      </c>
      <c r="D1267" s="2">
        <f>MACD!E1267</f>
        <v>8.5848188212070298E-2</v>
      </c>
      <c r="E1267" s="2">
        <f>MACD!F1267</f>
        <v>5.0701413374256488E-2</v>
      </c>
      <c r="F1267" s="2">
        <f>'Moving Avg'!D1267</f>
        <v>8.3871599999999997</v>
      </c>
      <c r="G1267" s="2">
        <f>'Moving Avg'!F1267</f>
        <v>8.4532999999999987</v>
      </c>
      <c r="H1267" s="2">
        <f>'Moving Avg'!G1267</f>
        <v>8.3482719999999997</v>
      </c>
      <c r="I1267" s="2">
        <f>'Moving Avg'!H1267</f>
        <v>8.2862665000000089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0</v>
      </c>
      <c r="O1267" s="8">
        <f t="shared" si="192"/>
        <v>50</v>
      </c>
      <c r="P1267" s="8">
        <f t="shared" si="193"/>
        <v>16.5</v>
      </c>
      <c r="Q1267" s="9">
        <f t="shared" si="194"/>
        <v>18.725000000000001</v>
      </c>
      <c r="R1267" s="9">
        <f t="shared" si="195"/>
        <v>26.625</v>
      </c>
      <c r="S1267" s="9">
        <f t="shared" si="196"/>
        <v>23.675000000000001</v>
      </c>
      <c r="T1267" s="9">
        <f t="shared" si="197"/>
        <v>22.875</v>
      </c>
      <c r="U1267" s="8">
        <f t="shared" si="198"/>
        <v>23.008333333333336</v>
      </c>
      <c r="V1267" s="8">
        <f t="shared" si="199"/>
        <v>22.975000000000001</v>
      </c>
    </row>
    <row r="1268" spans="1:22" ht="13.5" x14ac:dyDescent="0.25">
      <c r="A1268" s="3">
        <f>RSI!A1268</f>
        <v>43857</v>
      </c>
      <c r="B1268" s="2">
        <f>RSI!B1268</f>
        <v>8.4372000000000007</v>
      </c>
      <c r="C1268" s="2">
        <f>RSI!I1268</f>
        <v>53.20278491883051</v>
      </c>
      <c r="D1268" s="2">
        <f>MACD!E1268</f>
        <v>7.408663414235761E-2</v>
      </c>
      <c r="E1268" s="2">
        <f>MACD!F1268</f>
        <v>5.537845752787672E-2</v>
      </c>
      <c r="F1268" s="2">
        <f>'Moving Avg'!D1268</f>
        <v>8.4086000000000016</v>
      </c>
      <c r="G1268" s="2">
        <f>'Moving Avg'!F1268</f>
        <v>8.4461499999999976</v>
      </c>
      <c r="H1268" s="2">
        <f>'Moving Avg'!G1268</f>
        <v>8.3468419999999988</v>
      </c>
      <c r="I1268" s="2">
        <f>'Moving Avg'!H1268</f>
        <v>8.288971000000009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25</v>
      </c>
      <c r="N1268" s="8">
        <f t="shared" si="191"/>
        <v>0</v>
      </c>
      <c r="O1268" s="8">
        <f t="shared" si="192"/>
        <v>50</v>
      </c>
      <c r="P1268" s="8">
        <f t="shared" si="193"/>
        <v>83.5</v>
      </c>
      <c r="Q1268" s="9">
        <f t="shared" si="194"/>
        <v>28.774999999999999</v>
      </c>
      <c r="R1268" s="9">
        <f t="shared" si="195"/>
        <v>43.375</v>
      </c>
      <c r="S1268" s="9">
        <f t="shared" si="196"/>
        <v>53.825000000000003</v>
      </c>
      <c r="T1268" s="9">
        <f t="shared" si="197"/>
        <v>39.625</v>
      </c>
      <c r="U1268" s="8">
        <f t="shared" si="198"/>
        <v>41.991666666666667</v>
      </c>
      <c r="V1268" s="8">
        <f t="shared" si="199"/>
        <v>41.400000000000006</v>
      </c>
    </row>
    <row r="1269" spans="1:22" ht="13.5" x14ac:dyDescent="0.25">
      <c r="A1269" s="3">
        <f>RSI!A1269</f>
        <v>43858</v>
      </c>
      <c r="B1269" s="2">
        <f>RSI!B1269</f>
        <v>8.4372000000000007</v>
      </c>
      <c r="C1269" s="2">
        <f>RSI!I1269</f>
        <v>53.20278491883051</v>
      </c>
      <c r="D1269" s="2">
        <f>MACD!E1269</f>
        <v>5.946448626275469E-2</v>
      </c>
      <c r="E1269" s="2">
        <f>MACD!F1269</f>
        <v>5.6195663274852314E-2</v>
      </c>
      <c r="F1269" s="2">
        <f>'Moving Avg'!D1269</f>
        <v>8.4086000000000016</v>
      </c>
      <c r="G1269" s="2">
        <f>'Moving Avg'!F1269</f>
        <v>8.4389999999999983</v>
      </c>
      <c r="H1269" s="2">
        <f>'Moving Avg'!G1269</f>
        <v>8.3455539999999999</v>
      </c>
      <c r="I1269" s="2">
        <f>'Moving Avg'!H1269</f>
        <v>8.2916755000000091</v>
      </c>
      <c r="J1269" s="6" t="str">
        <f>OBV!F1269</f>
        <v>BULLISH</v>
      </c>
      <c r="K1269" s="6" t="str">
        <f>OBV!G1269</f>
        <v>NEUTRAL</v>
      </c>
      <c r="L1269" s="6" t="str">
        <f>OBV!H1269</f>
        <v>NEUTRAL</v>
      </c>
      <c r="M1269" s="8">
        <f t="shared" si="190"/>
        <v>25</v>
      </c>
      <c r="N1269" s="8">
        <f t="shared" si="191"/>
        <v>0</v>
      </c>
      <c r="O1269" s="8">
        <f t="shared" si="192"/>
        <v>50</v>
      </c>
      <c r="P1269" s="8">
        <f t="shared" si="193"/>
        <v>49.5</v>
      </c>
      <c r="Q1269" s="9">
        <f t="shared" si="194"/>
        <v>23.675000000000001</v>
      </c>
      <c r="R1269" s="9">
        <f t="shared" si="195"/>
        <v>34.875</v>
      </c>
      <c r="S1269" s="9">
        <f t="shared" si="196"/>
        <v>38.525000000000006</v>
      </c>
      <c r="T1269" s="9">
        <f t="shared" si="197"/>
        <v>31.125</v>
      </c>
      <c r="U1269" s="8">
        <f t="shared" si="198"/>
        <v>32.358333333333334</v>
      </c>
      <c r="V1269" s="8">
        <f t="shared" si="199"/>
        <v>32.049999999999997</v>
      </c>
    </row>
    <row r="1270" spans="1:22" ht="13.5" x14ac:dyDescent="0.25">
      <c r="A1270" s="3">
        <f>RSI!A1270</f>
        <v>43859</v>
      </c>
      <c r="B1270" s="2">
        <f>RSI!B1270</f>
        <v>8.4372000000000007</v>
      </c>
      <c r="C1270" s="2">
        <f>RSI!I1270</f>
        <v>53.202784918830496</v>
      </c>
      <c r="D1270" s="2">
        <f>MACD!E1270</f>
        <v>3.6949532952379016E-2</v>
      </c>
      <c r="E1270" s="2">
        <f>MACD!F1270</f>
        <v>5.2346437210357658E-2</v>
      </c>
      <c r="F1270" s="2">
        <f>'Moving Avg'!D1270</f>
        <v>8.4086000000000016</v>
      </c>
      <c r="G1270" s="2">
        <f>'Moving Avg'!F1270</f>
        <v>8.431849999999999</v>
      </c>
      <c r="H1270" s="2">
        <f>'Moving Avg'!G1270</f>
        <v>8.3442659999999993</v>
      </c>
      <c r="I1270" s="2">
        <f>'Moving Avg'!H1270</f>
        <v>8.2943800000000074</v>
      </c>
      <c r="J1270" s="6" t="str">
        <f>OBV!F1270</f>
        <v>BULLISH</v>
      </c>
      <c r="K1270" s="6" t="str">
        <f>OBV!G1270</f>
        <v>NEUTRAL</v>
      </c>
      <c r="L1270" s="6" t="str">
        <f>OBV!H1270</f>
        <v>NEUTRAL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49.5</v>
      </c>
      <c r="Q1270" s="9">
        <f t="shared" si="194"/>
        <v>39.424999999999997</v>
      </c>
      <c r="R1270" s="9">
        <f t="shared" si="195"/>
        <v>43.875</v>
      </c>
      <c r="S1270" s="9">
        <f t="shared" si="196"/>
        <v>45.275000000000006</v>
      </c>
      <c r="T1270" s="9">
        <f t="shared" si="197"/>
        <v>42.375</v>
      </c>
      <c r="U1270" s="8">
        <f t="shared" si="198"/>
        <v>42.858333333333327</v>
      </c>
      <c r="V1270" s="8">
        <f t="shared" si="199"/>
        <v>42.737499999999997</v>
      </c>
    </row>
    <row r="1271" spans="1:22" ht="13.5" x14ac:dyDescent="0.25">
      <c r="A1271" s="3">
        <f>RSI!A1271</f>
        <v>43860</v>
      </c>
      <c r="B1271" s="2">
        <f>RSI!B1271</f>
        <v>8.4372000000000007</v>
      </c>
      <c r="C1271" s="2">
        <f>RSI!I1271</f>
        <v>53.202784918830496</v>
      </c>
      <c r="D1271" s="2">
        <f>MACD!E1271</f>
        <v>1.2159190239664497E-2</v>
      </c>
      <c r="E1271" s="2">
        <f>MACD!F1271</f>
        <v>4.4308987816219031E-2</v>
      </c>
      <c r="F1271" s="2">
        <f>'Moving Avg'!D1271</f>
        <v>8.4086000000000016</v>
      </c>
      <c r="G1271" s="2">
        <f>'Moving Avg'!F1271</f>
        <v>8.4246999999999979</v>
      </c>
      <c r="H1271" s="2">
        <f>'Moving Avg'!G1271</f>
        <v>8.3435500000000005</v>
      </c>
      <c r="I1271" s="2">
        <f>'Moving Avg'!H1271</f>
        <v>8.2970845000000093</v>
      </c>
      <c r="J1271" s="6" t="str">
        <f>OBV!F1271</f>
        <v>BULLISH</v>
      </c>
      <c r="K1271" s="6" t="str">
        <f>OBV!G1271</f>
        <v>NEUTRAL</v>
      </c>
      <c r="L1271" s="6" t="str">
        <f>OBV!H1271</f>
        <v>NEUTRAL</v>
      </c>
      <c r="M1271" s="8">
        <f t="shared" si="190"/>
        <v>25</v>
      </c>
      <c r="N1271" s="8">
        <f t="shared" si="191"/>
        <v>100</v>
      </c>
      <c r="O1271" s="8">
        <f t="shared" si="192"/>
        <v>50</v>
      </c>
      <c r="P1271" s="8">
        <f t="shared" si="193"/>
        <v>49.5</v>
      </c>
      <c r="Q1271" s="9">
        <f t="shared" si="194"/>
        <v>58.674999999999997</v>
      </c>
      <c r="R1271" s="9">
        <f t="shared" si="195"/>
        <v>54.875</v>
      </c>
      <c r="S1271" s="9">
        <f t="shared" si="196"/>
        <v>53.525000000000006</v>
      </c>
      <c r="T1271" s="9">
        <f t="shared" si="197"/>
        <v>56.125</v>
      </c>
      <c r="U1271" s="8">
        <f t="shared" si="198"/>
        <v>55.691666666666663</v>
      </c>
      <c r="V1271" s="8">
        <f t="shared" si="199"/>
        <v>55.8</v>
      </c>
    </row>
    <row r="1272" spans="1:22" ht="13.5" x14ac:dyDescent="0.25">
      <c r="A1272" s="3">
        <f>RSI!A1272</f>
        <v>43861</v>
      </c>
      <c r="B1272" s="2">
        <f>RSI!B1272</f>
        <v>8.5731000000000002</v>
      </c>
      <c r="C1272" s="2">
        <f>RSI!I1272</f>
        <v>62.630755221454066</v>
      </c>
      <c r="D1272" s="2">
        <f>MACD!E1272</f>
        <v>-1.3590613198953605E-2</v>
      </c>
      <c r="E1272" s="2">
        <f>MACD!F1272</f>
        <v>3.2729067613184504E-2</v>
      </c>
      <c r="F1272" s="2">
        <f>'Moving Avg'!D1272</f>
        <v>8.4643800000000002</v>
      </c>
      <c r="G1272" s="2">
        <f>'Moving Avg'!F1272</f>
        <v>8.4246999999999996</v>
      </c>
      <c r="H1272" s="2">
        <f>'Moving Avg'!G1272</f>
        <v>8.3455519999999996</v>
      </c>
      <c r="I1272" s="2">
        <f>'Moving Avg'!H1272</f>
        <v>8.300468500000008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0"/>
        <v>25</v>
      </c>
      <c r="N1272" s="8">
        <f t="shared" si="191"/>
        <v>100</v>
      </c>
      <c r="O1272" s="8">
        <f t="shared" si="192"/>
        <v>50</v>
      </c>
      <c r="P1272" s="8">
        <f t="shared" si="193"/>
        <v>83.5</v>
      </c>
      <c r="Q1272" s="9">
        <f t="shared" si="194"/>
        <v>63.774999999999999</v>
      </c>
      <c r="R1272" s="9">
        <f t="shared" si="195"/>
        <v>63.375</v>
      </c>
      <c r="S1272" s="9">
        <f t="shared" si="196"/>
        <v>68.825000000000003</v>
      </c>
      <c r="T1272" s="9">
        <f t="shared" si="197"/>
        <v>64.625</v>
      </c>
      <c r="U1272" s="8">
        <f t="shared" si="198"/>
        <v>65.325000000000003</v>
      </c>
      <c r="V1272" s="8">
        <f t="shared" si="199"/>
        <v>65.150000000000006</v>
      </c>
    </row>
    <row r="1273" spans="1:22" ht="13.5" x14ac:dyDescent="0.25">
      <c r="A1273" s="3">
        <f>RSI!A1273</f>
        <v>43864</v>
      </c>
      <c r="B1273" s="2">
        <f>RSI!B1273</f>
        <v>8.5731000000000002</v>
      </c>
      <c r="C1273" s="2">
        <f>RSI!I1273</f>
        <v>62.630755221454066</v>
      </c>
      <c r="D1273" s="2">
        <f>MACD!E1273</f>
        <v>-3.6380452209849423E-2</v>
      </c>
      <c r="E1273" s="2">
        <f>MACD!F1273</f>
        <v>1.8907163648577717E-2</v>
      </c>
      <c r="F1273" s="2">
        <f>'Moving Avg'!D1273</f>
        <v>8.4915600000000016</v>
      </c>
      <c r="G1273" s="2">
        <f>'Moving Avg'!F1273</f>
        <v>8.4247000000000014</v>
      </c>
      <c r="H1273" s="2">
        <f>'Moving Avg'!G1273</f>
        <v>8.3489840000000015</v>
      </c>
      <c r="I1273" s="2">
        <f>'Moving Avg'!H1273</f>
        <v>8.303716500000009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  <c r="M1273" s="8">
        <f t="shared" si="190"/>
        <v>25</v>
      </c>
      <c r="N1273" s="8">
        <f t="shared" si="191"/>
        <v>100</v>
      </c>
      <c r="O1273" s="8">
        <f t="shared" si="192"/>
        <v>50</v>
      </c>
      <c r="P1273" s="8">
        <f t="shared" si="193"/>
        <v>83.5</v>
      </c>
      <c r="Q1273" s="9">
        <f t="shared" si="194"/>
        <v>63.774999999999999</v>
      </c>
      <c r="R1273" s="9">
        <f t="shared" si="195"/>
        <v>63.375</v>
      </c>
      <c r="S1273" s="9">
        <f t="shared" si="196"/>
        <v>68.825000000000003</v>
      </c>
      <c r="T1273" s="9">
        <f t="shared" si="197"/>
        <v>64.625</v>
      </c>
      <c r="U1273" s="8">
        <f t="shared" si="198"/>
        <v>65.325000000000003</v>
      </c>
      <c r="V1273" s="8">
        <f t="shared" si="199"/>
        <v>65.150000000000006</v>
      </c>
    </row>
    <row r="1274" spans="1:22" ht="13.5" x14ac:dyDescent="0.25">
      <c r="A1274" s="3">
        <f>RSI!A1274</f>
        <v>43865</v>
      </c>
      <c r="B1274" s="2">
        <f>RSI!B1274</f>
        <v>8.5731000000000002</v>
      </c>
      <c r="C1274" s="2">
        <f>RSI!I1274</f>
        <v>62.630755221454066</v>
      </c>
      <c r="D1274" s="2">
        <f>MACD!E1274</f>
        <v>-4.009920981428472E-2</v>
      </c>
      <c r="E1274" s="2">
        <f>MACD!F1274</f>
        <v>7.1058889560052293E-3</v>
      </c>
      <c r="F1274" s="2">
        <f>'Moving Avg'!D1274</f>
        <v>8.5187399999999993</v>
      </c>
      <c r="G1274" s="2">
        <f>'Moving Avg'!F1274</f>
        <v>8.4279200000000021</v>
      </c>
      <c r="H1274" s="2">
        <f>'Moving Avg'!G1274</f>
        <v>8.3524160000000034</v>
      </c>
      <c r="I1274" s="2">
        <f>'Moving Avg'!H1274</f>
        <v>8.3060465000000097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  <c r="M1274" s="8">
        <f t="shared" si="190"/>
        <v>25</v>
      </c>
      <c r="N1274" s="8">
        <f t="shared" si="191"/>
        <v>100</v>
      </c>
      <c r="O1274" s="8">
        <f t="shared" si="192"/>
        <v>50</v>
      </c>
      <c r="P1274" s="8">
        <f t="shared" si="193"/>
        <v>83.5</v>
      </c>
      <c r="Q1274" s="9">
        <f t="shared" si="194"/>
        <v>63.774999999999999</v>
      </c>
      <c r="R1274" s="9">
        <f t="shared" si="195"/>
        <v>63.375</v>
      </c>
      <c r="S1274" s="9">
        <f t="shared" si="196"/>
        <v>68.825000000000003</v>
      </c>
      <c r="T1274" s="9">
        <f t="shared" si="197"/>
        <v>64.625</v>
      </c>
      <c r="U1274" s="8">
        <f t="shared" si="198"/>
        <v>65.325000000000003</v>
      </c>
      <c r="V1274" s="8">
        <f t="shared" si="199"/>
        <v>65.150000000000006</v>
      </c>
    </row>
    <row r="1275" spans="1:22" ht="13.5" x14ac:dyDescent="0.25">
      <c r="A1275" s="3">
        <f>RSI!A1275</f>
        <v>43866</v>
      </c>
      <c r="B1275" s="2">
        <f>RSI!B1275</f>
        <v>8.5731000000000002</v>
      </c>
      <c r="C1275" s="2">
        <f>RSI!I1275</f>
        <v>62.630755221454066</v>
      </c>
      <c r="D1275" s="2">
        <f>MACD!E1275</f>
        <v>-4.4104513238679033E-2</v>
      </c>
      <c r="E1275" s="2">
        <f>MACD!F1275</f>
        <v>-3.1361914829316226E-3</v>
      </c>
      <c r="F1275" s="2">
        <f>'Moving Avg'!D1275</f>
        <v>8.5459200000000006</v>
      </c>
      <c r="G1275" s="2">
        <f>'Moving Avg'!F1275</f>
        <v>8.4311400000000027</v>
      </c>
      <c r="H1275" s="2">
        <f>'Moving Avg'!G1275</f>
        <v>8.3594240000000024</v>
      </c>
      <c r="I1275" s="2">
        <f>'Moving Avg'!H1275</f>
        <v>8.3083765000000103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  <c r="M1275" s="8">
        <f t="shared" si="190"/>
        <v>25</v>
      </c>
      <c r="N1275" s="8">
        <f t="shared" si="191"/>
        <v>100</v>
      </c>
      <c r="O1275" s="8">
        <f t="shared" si="192"/>
        <v>50</v>
      </c>
      <c r="P1275" s="8">
        <f t="shared" si="193"/>
        <v>83.5</v>
      </c>
      <c r="Q1275" s="9">
        <f t="shared" si="194"/>
        <v>63.774999999999999</v>
      </c>
      <c r="R1275" s="9">
        <f t="shared" si="195"/>
        <v>63.375</v>
      </c>
      <c r="S1275" s="9">
        <f t="shared" si="196"/>
        <v>68.825000000000003</v>
      </c>
      <c r="T1275" s="9">
        <f t="shared" si="197"/>
        <v>64.625</v>
      </c>
      <c r="U1275" s="8">
        <f t="shared" si="198"/>
        <v>65.325000000000003</v>
      </c>
      <c r="V1275" s="8">
        <f t="shared" si="199"/>
        <v>65.150000000000006</v>
      </c>
    </row>
    <row r="1276" spans="1:22" ht="13.5" x14ac:dyDescent="0.25">
      <c r="A1276" s="3">
        <f>RSI!A1276</f>
        <v>43867</v>
      </c>
      <c r="B1276" s="2">
        <f>RSI!B1276</f>
        <v>8.5731000000000002</v>
      </c>
      <c r="C1276" s="2">
        <f>RSI!I1276</f>
        <v>62.630755221454066</v>
      </c>
      <c r="D1276" s="2">
        <f>MACD!E1276</f>
        <v>-4.8288673890398925E-2</v>
      </c>
      <c r="E1276" s="2">
        <f>MACD!F1276</f>
        <v>-1.2166687964425084E-2</v>
      </c>
      <c r="F1276" s="2">
        <f>'Moving Avg'!D1276</f>
        <v>8.5731000000000002</v>
      </c>
      <c r="G1276" s="2">
        <f>'Moving Avg'!F1276</f>
        <v>8.4379350000000048</v>
      </c>
      <c r="H1276" s="2">
        <f>'Moving Avg'!G1276</f>
        <v>8.3650020000000023</v>
      </c>
      <c r="I1276" s="2">
        <f>'Moving Avg'!H1276</f>
        <v>8.3107745000000097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0"/>
        <v>25</v>
      </c>
      <c r="N1276" s="8">
        <f t="shared" si="191"/>
        <v>100</v>
      </c>
      <c r="O1276" s="8">
        <f t="shared" si="192"/>
        <v>50</v>
      </c>
      <c r="P1276" s="8">
        <f t="shared" si="193"/>
        <v>83.5</v>
      </c>
      <c r="Q1276" s="9">
        <f t="shared" si="194"/>
        <v>63.774999999999999</v>
      </c>
      <c r="R1276" s="9">
        <f t="shared" si="195"/>
        <v>63.375</v>
      </c>
      <c r="S1276" s="9">
        <f t="shared" si="196"/>
        <v>68.825000000000003</v>
      </c>
      <c r="T1276" s="9">
        <f t="shared" si="197"/>
        <v>64.625</v>
      </c>
      <c r="U1276" s="8">
        <f t="shared" si="198"/>
        <v>65.325000000000003</v>
      </c>
      <c r="V1276" s="8">
        <f t="shared" si="199"/>
        <v>65.150000000000006</v>
      </c>
    </row>
    <row r="1277" spans="1:22" ht="13.5" x14ac:dyDescent="0.25">
      <c r="A1277" s="3">
        <f>RSI!A1277</f>
        <v>43868</v>
      </c>
      <c r="B1277" s="2">
        <f>RSI!B1277</f>
        <v>8.5731000000000002</v>
      </c>
      <c r="C1277" s="2">
        <f>RSI!I1277</f>
        <v>62.630755221454066</v>
      </c>
      <c r="D1277" s="2">
        <f>MACD!E1277</f>
        <v>-7.4565282105959696E-2</v>
      </c>
      <c r="E1277" s="2">
        <f>MACD!F1277</f>
        <v>-2.4646406792732008E-2</v>
      </c>
      <c r="F1277" s="2">
        <f>'Moving Avg'!D1277</f>
        <v>8.5731000000000002</v>
      </c>
      <c r="G1277" s="2">
        <f>'Moving Avg'!F1277</f>
        <v>8.4447300000000034</v>
      </c>
      <c r="H1277" s="2">
        <f>'Moving Avg'!G1277</f>
        <v>8.3705800000000004</v>
      </c>
      <c r="I1277" s="2">
        <f>'Moving Avg'!H1277</f>
        <v>8.3131045000000103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25</v>
      </c>
      <c r="N1277" s="8">
        <f t="shared" si="191"/>
        <v>100</v>
      </c>
      <c r="O1277" s="8">
        <f t="shared" si="192"/>
        <v>50</v>
      </c>
      <c r="P1277" s="8">
        <f t="shared" si="193"/>
        <v>33</v>
      </c>
      <c r="Q1277" s="9">
        <f t="shared" si="194"/>
        <v>56.2</v>
      </c>
      <c r="R1277" s="9">
        <f t="shared" si="195"/>
        <v>50.75</v>
      </c>
      <c r="S1277" s="9">
        <f t="shared" si="196"/>
        <v>46.1</v>
      </c>
      <c r="T1277" s="9">
        <f t="shared" si="197"/>
        <v>52</v>
      </c>
      <c r="U1277" s="8">
        <f t="shared" si="198"/>
        <v>51.016666666666673</v>
      </c>
      <c r="V1277" s="8">
        <f t="shared" si="199"/>
        <v>51.262500000000003</v>
      </c>
    </row>
    <row r="1278" spans="1:22" ht="13.5" x14ac:dyDescent="0.25">
      <c r="A1278" s="3">
        <f>RSI!A1278</f>
        <v>43871</v>
      </c>
      <c r="B1278" s="2">
        <f>RSI!B1278</f>
        <v>8.5086999999999993</v>
      </c>
      <c r="C1278" s="2">
        <f>RSI!I1278</f>
        <v>54.512400638094718</v>
      </c>
      <c r="D1278" s="2">
        <f>MACD!E1278</f>
        <v>-7.0710598718081386E-2</v>
      </c>
      <c r="E1278" s="2">
        <f>MACD!F1278</f>
        <v>-3.385924517780188E-2</v>
      </c>
      <c r="F1278" s="2">
        <f>'Moving Avg'!D1278</f>
        <v>8.5602199999999993</v>
      </c>
      <c r="G1278" s="2">
        <f>'Moving Avg'!F1278</f>
        <v>8.4490200000000026</v>
      </c>
      <c r="H1278" s="2">
        <f>'Moving Avg'!G1278</f>
        <v>8.3748700000000014</v>
      </c>
      <c r="I1278" s="2">
        <f>'Moving Avg'!H1278</f>
        <v>8.315180500000011</v>
      </c>
      <c r="J1278" s="6" t="str">
        <f>OBV!F1278</f>
        <v>BEARISH</v>
      </c>
      <c r="K1278" s="6" t="str">
        <f>OBV!G1278</f>
        <v>NEUTRAL</v>
      </c>
      <c r="L1278" s="6" t="str">
        <f>OBV!H1278</f>
        <v>CONFIRMED BEARISH</v>
      </c>
      <c r="M1278" s="8">
        <f t="shared" si="190"/>
        <v>25</v>
      </c>
      <c r="N1278" s="8">
        <f t="shared" si="191"/>
        <v>100</v>
      </c>
      <c r="O1278" s="8">
        <f t="shared" si="192"/>
        <v>50</v>
      </c>
      <c r="P1278" s="8">
        <f t="shared" si="193"/>
        <v>16.5</v>
      </c>
      <c r="Q1278" s="9">
        <f t="shared" si="194"/>
        <v>53.725000000000001</v>
      </c>
      <c r="R1278" s="9">
        <f t="shared" si="195"/>
        <v>46.625</v>
      </c>
      <c r="S1278" s="9">
        <f t="shared" si="196"/>
        <v>38.674999999999997</v>
      </c>
      <c r="T1278" s="9">
        <f t="shared" si="197"/>
        <v>47.875</v>
      </c>
      <c r="U1278" s="8">
        <f t="shared" si="198"/>
        <v>46.341666666666661</v>
      </c>
      <c r="V1278" s="8">
        <f t="shared" si="199"/>
        <v>46.724999999999994</v>
      </c>
    </row>
    <row r="1279" spans="1:22" ht="13.5" x14ac:dyDescent="0.25">
      <c r="A1279" s="3">
        <f>RSI!A1279</f>
        <v>43872</v>
      </c>
      <c r="B1279" s="2">
        <f>RSI!B1279</f>
        <v>8.5731000000000002</v>
      </c>
      <c r="C1279" s="2">
        <f>RSI!I1279</f>
        <v>60.084362336020178</v>
      </c>
      <c r="D1279" s="2">
        <f>MACD!E1279</f>
        <v>-7.2469914027088578E-2</v>
      </c>
      <c r="E1279" s="2">
        <f>MACD!F1279</f>
        <v>-4.1581378947659224E-2</v>
      </c>
      <c r="F1279" s="2">
        <f>'Moving Avg'!D1279</f>
        <v>8.5602200000000011</v>
      </c>
      <c r="G1279" s="2">
        <f>'Moving Avg'!F1279</f>
        <v>8.4579600000000035</v>
      </c>
      <c r="H1279" s="2">
        <f>'Moving Avg'!G1279</f>
        <v>8.3804480000000012</v>
      </c>
      <c r="I1279" s="2">
        <f>'Moving Avg'!H1279</f>
        <v>8.3175785000000104</v>
      </c>
      <c r="J1279" s="6" t="str">
        <f>OBV!F1279</f>
        <v>BEARISH</v>
      </c>
      <c r="K1279" s="6" t="str">
        <f>OBV!G1279</f>
        <v>NEUTRAL</v>
      </c>
      <c r="L1279" s="6" t="str">
        <f>OBV!H1279</f>
        <v>NEUTRAL</v>
      </c>
      <c r="M1279" s="8">
        <f t="shared" si="190"/>
        <v>25</v>
      </c>
      <c r="N1279" s="8">
        <f t="shared" si="191"/>
        <v>100</v>
      </c>
      <c r="O1279" s="8">
        <f t="shared" si="192"/>
        <v>50</v>
      </c>
      <c r="P1279" s="8">
        <f t="shared" si="193"/>
        <v>16.5</v>
      </c>
      <c r="Q1279" s="9">
        <f t="shared" si="194"/>
        <v>53.725000000000001</v>
      </c>
      <c r="R1279" s="9">
        <f t="shared" si="195"/>
        <v>46.625</v>
      </c>
      <c r="S1279" s="9">
        <f t="shared" si="196"/>
        <v>38.674999999999997</v>
      </c>
      <c r="T1279" s="9">
        <f t="shared" si="197"/>
        <v>47.875</v>
      </c>
      <c r="U1279" s="8">
        <f t="shared" si="198"/>
        <v>46.341666666666661</v>
      </c>
      <c r="V1279" s="8">
        <f t="shared" si="199"/>
        <v>46.724999999999994</v>
      </c>
    </row>
    <row r="1280" spans="1:22" ht="13.5" x14ac:dyDescent="0.25">
      <c r="A1280" s="3">
        <f>RSI!A1280</f>
        <v>43873</v>
      </c>
      <c r="B1280" s="2">
        <f>RSI!B1280</f>
        <v>8.3657000000000004</v>
      </c>
      <c r="C1280" s="2">
        <f>RSI!I1280</f>
        <v>42.169278534149512</v>
      </c>
      <c r="D1280" s="2">
        <f>MACD!E1280</f>
        <v>-5.9208181986827313E-2</v>
      </c>
      <c r="E1280" s="2">
        <f>MACD!F1280</f>
        <v>-4.5106739555492846E-2</v>
      </c>
      <c r="F1280" s="2">
        <f>'Moving Avg'!D1280</f>
        <v>8.5187399999999993</v>
      </c>
      <c r="G1280" s="2">
        <f>'Moving Avg'!F1280</f>
        <v>8.4597450000000016</v>
      </c>
      <c r="H1280" s="2">
        <f>'Moving Avg'!G1280</f>
        <v>8.3833080000000031</v>
      </c>
      <c r="I1280" s="2">
        <f>'Moving Avg'!H1280</f>
        <v>8.3189735000000127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45</v>
      </c>
      <c r="O1280" s="8">
        <f t="shared" si="192"/>
        <v>50</v>
      </c>
      <c r="P1280" s="8">
        <f t="shared" si="193"/>
        <v>16.5</v>
      </c>
      <c r="Q1280" s="9">
        <f t="shared" si="194"/>
        <v>34.475000000000001</v>
      </c>
      <c r="R1280" s="9">
        <f t="shared" si="195"/>
        <v>35.625</v>
      </c>
      <c r="S1280" s="9">
        <f t="shared" si="196"/>
        <v>30.425000000000001</v>
      </c>
      <c r="T1280" s="9">
        <f t="shared" si="197"/>
        <v>34.125</v>
      </c>
      <c r="U1280" s="8">
        <f t="shared" si="198"/>
        <v>33.508333333333333</v>
      </c>
      <c r="V1280" s="8">
        <f t="shared" si="199"/>
        <v>33.662499999999994</v>
      </c>
    </row>
    <row r="1281" spans="1:22" ht="13.5" x14ac:dyDescent="0.25">
      <c r="A1281" s="3">
        <f>RSI!A1281</f>
        <v>43874</v>
      </c>
      <c r="B1281" s="2">
        <f>RSI!B1281</f>
        <v>8.4372000000000007</v>
      </c>
      <c r="C1281" s="2">
        <f>RSI!I1281</f>
        <v>47.93298722300333</v>
      </c>
      <c r="D1281" s="2">
        <f>MACD!E1281</f>
        <v>-5.2624680451160089E-2</v>
      </c>
      <c r="E1281" s="2">
        <f>MACD!F1281</f>
        <v>-4.6610327734626297E-2</v>
      </c>
      <c r="F1281" s="2">
        <f>'Moving Avg'!D1281</f>
        <v>8.4915600000000016</v>
      </c>
      <c r="G1281" s="2">
        <f>'Moving Avg'!F1281</f>
        <v>8.4668950000000009</v>
      </c>
      <c r="H1281" s="2">
        <f>'Moving Avg'!G1281</f>
        <v>8.3861680000000032</v>
      </c>
      <c r="I1281" s="2">
        <f>'Moving Avg'!H1281</f>
        <v>8.3207260000000129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45</v>
      </c>
      <c r="O1281" s="8">
        <f t="shared" si="192"/>
        <v>50</v>
      </c>
      <c r="P1281" s="8">
        <f t="shared" si="193"/>
        <v>16.5</v>
      </c>
      <c r="Q1281" s="9">
        <f t="shared" si="194"/>
        <v>34.475000000000001</v>
      </c>
      <c r="R1281" s="9">
        <f t="shared" si="195"/>
        <v>35.625</v>
      </c>
      <c r="S1281" s="9">
        <f t="shared" si="196"/>
        <v>30.425000000000001</v>
      </c>
      <c r="T1281" s="9">
        <f t="shared" si="197"/>
        <v>34.125</v>
      </c>
      <c r="U1281" s="8">
        <f t="shared" si="198"/>
        <v>33.508333333333333</v>
      </c>
      <c r="V1281" s="8">
        <f t="shared" si="199"/>
        <v>33.662499999999994</v>
      </c>
    </row>
    <row r="1282" spans="1:22" ht="13.5" x14ac:dyDescent="0.25">
      <c r="A1282" s="3">
        <f>RSI!A1282</f>
        <v>43875</v>
      </c>
      <c r="B1282" s="2">
        <f>RSI!B1282</f>
        <v>8.3657000000000004</v>
      </c>
      <c r="C1282" s="2">
        <f>RSI!I1282</f>
        <v>43.286926842664315</v>
      </c>
      <c r="D1282" s="2">
        <f>MACD!E1282</f>
        <v>-2.0662966365369684E-2</v>
      </c>
      <c r="E1282" s="2">
        <f>MACD!F1282</f>
        <v>-4.1420855460774973E-2</v>
      </c>
      <c r="F1282" s="2">
        <f>'Moving Avg'!D1282</f>
        <v>8.4500799999999998</v>
      </c>
      <c r="G1282" s="2">
        <f>'Moving Avg'!F1282</f>
        <v>8.4686800000000009</v>
      </c>
      <c r="H1282" s="2">
        <f>'Moving Avg'!G1282</f>
        <v>8.3890280000000033</v>
      </c>
      <c r="I1282" s="2">
        <f>'Moving Avg'!H1282</f>
        <v>8.3221550000000128</v>
      </c>
      <c r="J1282" s="6" t="str">
        <f>OBV!F1282</f>
        <v>BEARISH</v>
      </c>
      <c r="K1282" s="6" t="str">
        <f>OBV!G1282</f>
        <v>WEAK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0</v>
      </c>
      <c r="Q1282" s="9">
        <f t="shared" si="194"/>
        <v>16.25</v>
      </c>
      <c r="R1282" s="9">
        <f t="shared" si="195"/>
        <v>22.5</v>
      </c>
      <c r="S1282" s="9">
        <f t="shared" si="196"/>
        <v>16.25</v>
      </c>
      <c r="T1282" s="9">
        <f t="shared" si="197"/>
        <v>18.75</v>
      </c>
      <c r="U1282" s="8">
        <f t="shared" si="198"/>
        <v>18.333333333333332</v>
      </c>
      <c r="V1282" s="8">
        <f t="shared" si="199"/>
        <v>18.4375</v>
      </c>
    </row>
    <row r="1283" spans="1:22" ht="13.5" x14ac:dyDescent="0.25">
      <c r="A1283" s="3">
        <f>RSI!A1283</f>
        <v>43878</v>
      </c>
      <c r="B1283" s="2">
        <f>RSI!B1283</f>
        <v>8.5086999999999993</v>
      </c>
      <c r="C1283" s="2">
        <f>RSI!I1283</f>
        <v>53.081941041554153</v>
      </c>
      <c r="D1283" s="2">
        <f>MACD!E1283</f>
        <v>-3.6153218096615092E-3</v>
      </c>
      <c r="E1283" s="2">
        <f>MACD!F1283</f>
        <v>-3.385974873055228E-2</v>
      </c>
      <c r="F1283" s="2">
        <f>'Moving Avg'!D1283</f>
        <v>8.4500799999999998</v>
      </c>
      <c r="G1283" s="2">
        <f>'Moving Avg'!F1283</f>
        <v>8.4776150000000001</v>
      </c>
      <c r="H1283" s="2">
        <f>'Moving Avg'!G1283</f>
        <v>8.3948900000000037</v>
      </c>
      <c r="I1283" s="2">
        <f>'Moving Avg'!H1283</f>
        <v>8.3242990000000106</v>
      </c>
      <c r="J1283" s="6" t="str">
        <f>OBV!F1283</f>
        <v>BEARISH</v>
      </c>
      <c r="K1283" s="6" t="str">
        <f>OBV!G1283</f>
        <v>NEUTRAL</v>
      </c>
      <c r="L1283" s="6" t="str">
        <f>OBV!H1283</f>
        <v>NEUTRAL</v>
      </c>
      <c r="M1283" s="8">
        <f t="shared" si="200"/>
        <v>25</v>
      </c>
      <c r="N1283" s="8">
        <f t="shared" si="201"/>
        <v>0</v>
      </c>
      <c r="O1283" s="8">
        <f t="shared" si="202"/>
        <v>50</v>
      </c>
      <c r="P1283" s="8">
        <f t="shared" si="203"/>
        <v>16.5</v>
      </c>
      <c r="Q1283" s="9">
        <f t="shared" ref="Q1283:Q1346" si="204">0.35*M1283+N1283*0.35+O1283*0.15+P1283*0.15</f>
        <v>18.725000000000001</v>
      </c>
      <c r="R1283" s="9">
        <f t="shared" ref="R1283:R1346" si="205">M1283*0.2+N1283*0.2+O1283*0.35+P1283*0.25</f>
        <v>26.625</v>
      </c>
      <c r="S1283" s="9">
        <f t="shared" ref="S1283:S1346" si="206">M1283*0.15+N1283*0.15+O1283*0.25+P1283*0.45</f>
        <v>23.675000000000001</v>
      </c>
      <c r="T1283" s="9">
        <f t="shared" ref="T1283:T1346" si="207">0.25*SUM(M1283:P1283)</f>
        <v>22.875</v>
      </c>
      <c r="U1283" s="8">
        <f t="shared" ref="U1283:U1346" si="208">SUM(Q1283:S1283)/3</f>
        <v>23.008333333333336</v>
      </c>
      <c r="V1283" s="8">
        <f t="shared" ref="V1283:V1346" si="209">SUM(Q1283:T1283)/4</f>
        <v>22.975000000000001</v>
      </c>
    </row>
    <row r="1284" spans="1:22" ht="13.5" x14ac:dyDescent="0.25">
      <c r="A1284" s="3">
        <f>RSI!A1284</f>
        <v>43879</v>
      </c>
      <c r="B1284" s="2">
        <f>RSI!B1284</f>
        <v>8.5086999999999993</v>
      </c>
      <c r="C1284" s="2">
        <f>RSI!I1284</f>
        <v>53.081941041554153</v>
      </c>
      <c r="D1284" s="2">
        <f>MACD!E1284</f>
        <v>1.0516198247485065E-2</v>
      </c>
      <c r="E1284" s="2">
        <f>MACD!F1284</f>
        <v>-2.4984559334944815E-2</v>
      </c>
      <c r="F1284" s="2">
        <f>'Moving Avg'!D1284</f>
        <v>8.4372000000000007</v>
      </c>
      <c r="G1284" s="2">
        <f>'Moving Avg'!F1284</f>
        <v>8.4811899999999998</v>
      </c>
      <c r="H1284" s="2">
        <f>'Moving Avg'!G1284</f>
        <v>8.4013240000000025</v>
      </c>
      <c r="I1284" s="2">
        <f>'Moving Avg'!H1284</f>
        <v>8.3267150000000125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50</v>
      </c>
      <c r="P1284" s="8">
        <f t="shared" si="203"/>
        <v>16.5</v>
      </c>
      <c r="Q1284" s="9">
        <f t="shared" si="204"/>
        <v>18.725000000000001</v>
      </c>
      <c r="R1284" s="9">
        <f t="shared" si="205"/>
        <v>26.625</v>
      </c>
      <c r="S1284" s="9">
        <f t="shared" si="206"/>
        <v>23.675000000000001</v>
      </c>
      <c r="T1284" s="9">
        <f t="shared" si="207"/>
        <v>22.875</v>
      </c>
      <c r="U1284" s="8">
        <f t="shared" si="208"/>
        <v>23.008333333333336</v>
      </c>
      <c r="V1284" s="8">
        <f t="shared" si="209"/>
        <v>22.975000000000001</v>
      </c>
    </row>
    <row r="1285" spans="1:22" ht="13.5" x14ac:dyDescent="0.25">
      <c r="A1285" s="3">
        <f>RSI!A1285</f>
        <v>43880</v>
      </c>
      <c r="B1285" s="2">
        <f>RSI!B1285</f>
        <v>8.4372000000000007</v>
      </c>
      <c r="C1285" s="2">
        <f>RSI!I1285</f>
        <v>48.249626296934437</v>
      </c>
      <c r="D1285" s="2">
        <f>MACD!E1285</f>
        <v>2.7498258711091239E-2</v>
      </c>
      <c r="E1285" s="2">
        <f>MACD!F1285</f>
        <v>-1.4487995725737604E-2</v>
      </c>
      <c r="F1285" s="2">
        <f>'Moving Avg'!D1285</f>
        <v>8.4514999999999993</v>
      </c>
      <c r="G1285" s="2">
        <f>'Moving Avg'!F1285</f>
        <v>8.4811899999999998</v>
      </c>
      <c r="H1285" s="2">
        <f>'Moving Avg'!G1285</f>
        <v>8.407758000000003</v>
      </c>
      <c r="I1285" s="2">
        <f>'Moving Avg'!H1285</f>
        <v>8.3287735000000112</v>
      </c>
      <c r="J1285" s="6" t="str">
        <f>OBV!F1285</f>
        <v>BEARISH</v>
      </c>
      <c r="K1285" s="6" t="str">
        <f>OBV!G1285</f>
        <v>NEUTRAL</v>
      </c>
      <c r="L1285" s="6" t="str">
        <f>OBV!H1285</f>
        <v>BEARISH DIVERGENCE</v>
      </c>
      <c r="M1285" s="8">
        <f t="shared" si="200"/>
        <v>25</v>
      </c>
      <c r="N1285" s="8">
        <f t="shared" si="201"/>
        <v>0</v>
      </c>
      <c r="O1285" s="8">
        <f t="shared" si="202"/>
        <v>50</v>
      </c>
      <c r="P1285" s="8">
        <f t="shared" si="203"/>
        <v>16.5</v>
      </c>
      <c r="Q1285" s="9">
        <f t="shared" si="204"/>
        <v>18.725000000000001</v>
      </c>
      <c r="R1285" s="9">
        <f t="shared" si="205"/>
        <v>26.625</v>
      </c>
      <c r="S1285" s="9">
        <f t="shared" si="206"/>
        <v>23.675000000000001</v>
      </c>
      <c r="T1285" s="9">
        <f t="shared" si="207"/>
        <v>22.875</v>
      </c>
      <c r="U1285" s="8">
        <f t="shared" si="208"/>
        <v>23.008333333333336</v>
      </c>
      <c r="V1285" s="8">
        <f t="shared" si="209"/>
        <v>22.975000000000001</v>
      </c>
    </row>
    <row r="1286" spans="1:22" ht="13.5" x14ac:dyDescent="0.25">
      <c r="A1286" s="3">
        <f>RSI!A1286</f>
        <v>43881</v>
      </c>
      <c r="B1286" s="2">
        <f>RSI!B1286</f>
        <v>8.4372000000000007</v>
      </c>
      <c r="C1286" s="2">
        <f>RSI!I1286</f>
        <v>48.24962629693443</v>
      </c>
      <c r="D1286" s="2">
        <f>MACD!E1286</f>
        <v>4.2038639316924531E-2</v>
      </c>
      <c r="E1286" s="2">
        <f>MACD!F1286</f>
        <v>-3.1826687172051768E-3</v>
      </c>
      <c r="F1286" s="2">
        <f>'Moving Avg'!D1286</f>
        <v>8.4515000000000011</v>
      </c>
      <c r="G1286" s="2">
        <f>'Moving Avg'!F1286</f>
        <v>8.4811899999999998</v>
      </c>
      <c r="H1286" s="2">
        <f>'Moving Avg'!G1286</f>
        <v>8.4121900000000025</v>
      </c>
      <c r="I1286" s="2">
        <f>'Moving Avg'!H1286</f>
        <v>8.3308320000000133</v>
      </c>
      <c r="J1286" s="6" t="str">
        <f>OBV!F1286</f>
        <v>BEARISH</v>
      </c>
      <c r="K1286" s="6" t="str">
        <f>OBV!G1286</f>
        <v>NEUTRAL</v>
      </c>
      <c r="L1286" s="6" t="str">
        <f>OBV!H1286</f>
        <v>NEUTRAL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16.5</v>
      </c>
      <c r="Q1286" s="9">
        <f t="shared" si="204"/>
        <v>18.725000000000001</v>
      </c>
      <c r="R1286" s="9">
        <f t="shared" si="205"/>
        <v>26.625</v>
      </c>
      <c r="S1286" s="9">
        <f t="shared" si="206"/>
        <v>23.675000000000001</v>
      </c>
      <c r="T1286" s="9">
        <f t="shared" si="207"/>
        <v>22.875</v>
      </c>
      <c r="U1286" s="8">
        <f t="shared" si="208"/>
        <v>23.008333333333336</v>
      </c>
      <c r="V1286" s="8">
        <f t="shared" si="209"/>
        <v>22.975000000000001</v>
      </c>
    </row>
    <row r="1287" spans="1:22" ht="13.5" x14ac:dyDescent="0.25">
      <c r="A1287" s="3">
        <f>RSI!A1287</f>
        <v>43882</v>
      </c>
      <c r="B1287" s="2">
        <f>RSI!B1287</f>
        <v>8.3013999999999992</v>
      </c>
      <c r="C1287" s="2">
        <f>RSI!I1287</f>
        <v>40.190392407998786</v>
      </c>
      <c r="D1287" s="2">
        <f>MACD!E1287</f>
        <v>6.4559579799364997E-2</v>
      </c>
      <c r="E1287" s="2">
        <f>MACD!F1287</f>
        <v>1.0365780986108859E-2</v>
      </c>
      <c r="F1287" s="2">
        <f>'Moving Avg'!D1287</f>
        <v>8.4386400000000013</v>
      </c>
      <c r="G1287" s="2">
        <f>'Moving Avg'!F1287</f>
        <v>8.4815499999999986</v>
      </c>
      <c r="H1287" s="2">
        <f>'Moving Avg'!G1287</f>
        <v>8.4194840000000024</v>
      </c>
      <c r="I1287" s="2">
        <f>'Moving Avg'!H1287</f>
        <v>8.3322455000000133</v>
      </c>
      <c r="J1287" s="6" t="str">
        <f>OBV!F1287</f>
        <v>BULLISH</v>
      </c>
      <c r="K1287" s="6" t="str">
        <f>OBV!G1287</f>
        <v>NEUTRAL</v>
      </c>
      <c r="L1287" s="6" t="str">
        <f>OBV!H1287</f>
        <v>BULLISH DIVERGENCE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66.5</v>
      </c>
      <c r="Q1287" s="9">
        <f t="shared" si="204"/>
        <v>26.225000000000001</v>
      </c>
      <c r="R1287" s="9">
        <f t="shared" si="205"/>
        <v>39.125</v>
      </c>
      <c r="S1287" s="9">
        <f t="shared" si="206"/>
        <v>46.174999999999997</v>
      </c>
      <c r="T1287" s="9">
        <f t="shared" si="207"/>
        <v>35.375</v>
      </c>
      <c r="U1287" s="8">
        <f t="shared" si="208"/>
        <v>37.174999999999997</v>
      </c>
      <c r="V1287" s="8">
        <f t="shared" si="209"/>
        <v>36.724999999999994</v>
      </c>
    </row>
    <row r="1288" spans="1:22" ht="13.5" x14ac:dyDescent="0.25">
      <c r="A1288" s="3">
        <f>RSI!A1288</f>
        <v>43885</v>
      </c>
      <c r="B1288" s="2">
        <f>RSI!B1288</f>
        <v>8.2942</v>
      </c>
      <c r="C1288" s="2">
        <f>RSI!I1288</f>
        <v>39.810712889477962</v>
      </c>
      <c r="D1288" s="2">
        <f>MACD!E1288</f>
        <v>7.5190406903278273E-2</v>
      </c>
      <c r="E1288" s="2">
        <f>MACD!F1288</f>
        <v>2.3330706169542741E-2</v>
      </c>
      <c r="F1288" s="2">
        <f>'Moving Avg'!D1288</f>
        <v>8.39574</v>
      </c>
      <c r="G1288" s="2">
        <f>'Moving Avg'!F1288</f>
        <v>8.4743999999999993</v>
      </c>
      <c r="H1288" s="2">
        <f>'Moving Avg'!G1288</f>
        <v>8.4280640000000009</v>
      </c>
      <c r="I1288" s="2">
        <f>'Moving Avg'!H1288</f>
        <v>8.3336570000000112</v>
      </c>
      <c r="J1288" s="6" t="str">
        <f>OBV!F1288</f>
        <v>BEARISH</v>
      </c>
      <c r="K1288" s="6" t="str">
        <f>OBV!G1288</f>
        <v>NEUTRAL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16.5</v>
      </c>
      <c r="Q1288" s="9">
        <f t="shared" si="204"/>
        <v>18.725000000000001</v>
      </c>
      <c r="R1288" s="9">
        <f t="shared" si="205"/>
        <v>26.625</v>
      </c>
      <c r="S1288" s="9">
        <f t="shared" si="206"/>
        <v>23.675000000000001</v>
      </c>
      <c r="T1288" s="9">
        <f t="shared" si="207"/>
        <v>22.875</v>
      </c>
      <c r="U1288" s="8">
        <f t="shared" si="208"/>
        <v>23.008333333333336</v>
      </c>
      <c r="V1288" s="8">
        <f t="shared" si="209"/>
        <v>22.975000000000001</v>
      </c>
    </row>
    <row r="1289" spans="1:22" ht="13.5" x14ac:dyDescent="0.25">
      <c r="A1289" s="3">
        <f>RSI!A1289</f>
        <v>43886</v>
      </c>
      <c r="B1289" s="2">
        <f>RSI!B1289</f>
        <v>8.5086999999999993</v>
      </c>
      <c r="C1289" s="2">
        <f>RSI!I1289</f>
        <v>53.81040690003524</v>
      </c>
      <c r="D1289" s="2">
        <f>MACD!E1289</f>
        <v>7.9125779626817661E-2</v>
      </c>
      <c r="E1289" s="2">
        <f>MACD!F1289</f>
        <v>3.4489720860997726E-2</v>
      </c>
      <c r="F1289" s="2">
        <f>'Moving Avg'!D1289</f>
        <v>8.39574</v>
      </c>
      <c r="G1289" s="2">
        <f>'Moving Avg'!F1289</f>
        <v>8.4779749999999989</v>
      </c>
      <c r="H1289" s="2">
        <f>'Moving Avg'!G1289</f>
        <v>8.4409340000000004</v>
      </c>
      <c r="I1289" s="2">
        <f>'Moving Avg'!H1289</f>
        <v>8.3362090000000109</v>
      </c>
      <c r="J1289" s="6" t="str">
        <f>OBV!F1289</f>
        <v>BEARISH</v>
      </c>
      <c r="K1289" s="6" t="str">
        <f>OBV!G1289</f>
        <v>NEUTRAL</v>
      </c>
      <c r="L1289" s="6" t="str">
        <f>OBV!H1289</f>
        <v>NEUTRAL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16.5</v>
      </c>
      <c r="Q1289" s="9">
        <f t="shared" si="204"/>
        <v>18.725000000000001</v>
      </c>
      <c r="R1289" s="9">
        <f t="shared" si="205"/>
        <v>26.625</v>
      </c>
      <c r="S1289" s="9">
        <f t="shared" si="206"/>
        <v>23.675000000000001</v>
      </c>
      <c r="T1289" s="9">
        <f t="shared" si="207"/>
        <v>22.875</v>
      </c>
      <c r="U1289" s="8">
        <f t="shared" si="208"/>
        <v>23.008333333333336</v>
      </c>
      <c r="V1289" s="8">
        <f t="shared" si="209"/>
        <v>22.975000000000001</v>
      </c>
    </row>
    <row r="1290" spans="1:22" ht="13.5" x14ac:dyDescent="0.25">
      <c r="A1290" s="3">
        <f>RSI!A1290</f>
        <v>43887</v>
      </c>
      <c r="B1290" s="2">
        <f>RSI!B1290</f>
        <v>8.5086999999999993</v>
      </c>
      <c r="C1290" s="2">
        <f>RSI!I1290</f>
        <v>53.81040690003524</v>
      </c>
      <c r="D1290" s="2">
        <f>MACD!E1290</f>
        <v>5.0133541394528081E-2</v>
      </c>
      <c r="E1290" s="2">
        <f>MACD!F1290</f>
        <v>3.76184849677038E-2</v>
      </c>
      <c r="F1290" s="2">
        <f>'Moving Avg'!D1290</f>
        <v>8.4100399999999986</v>
      </c>
      <c r="G1290" s="2">
        <f>'Moving Avg'!F1290</f>
        <v>8.4815500000000021</v>
      </c>
      <c r="H1290" s="2">
        <f>'Moving Avg'!G1290</f>
        <v>8.454089999999999</v>
      </c>
      <c r="I1290" s="2">
        <f>'Moving Avg'!H1290</f>
        <v>8.3389650000000124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16.5</v>
      </c>
      <c r="Q1290" s="9">
        <f t="shared" si="204"/>
        <v>18.725000000000001</v>
      </c>
      <c r="R1290" s="9">
        <f t="shared" si="205"/>
        <v>26.625</v>
      </c>
      <c r="S1290" s="9">
        <f t="shared" si="206"/>
        <v>23.675000000000001</v>
      </c>
      <c r="T1290" s="9">
        <f t="shared" si="207"/>
        <v>22.875</v>
      </c>
      <c r="U1290" s="8">
        <f t="shared" si="208"/>
        <v>23.008333333333336</v>
      </c>
      <c r="V1290" s="8">
        <f t="shared" si="209"/>
        <v>22.975000000000001</v>
      </c>
    </row>
    <row r="1291" spans="1:22" ht="13.5" x14ac:dyDescent="0.25">
      <c r="A1291" s="3">
        <f>RSI!A1291</f>
        <v>43888</v>
      </c>
      <c r="B1291" s="2">
        <f>RSI!B1291</f>
        <v>8.5086999999999993</v>
      </c>
      <c r="C1291" s="2">
        <f>RSI!I1291</f>
        <v>53.81040690003524</v>
      </c>
      <c r="D1291" s="2">
        <f>MACD!E1291</f>
        <v>3.6217872792084549E-2</v>
      </c>
      <c r="E1291" s="2">
        <f>MACD!F1291</f>
        <v>3.7338362532579952E-2</v>
      </c>
      <c r="F1291" s="2">
        <f>'Moving Avg'!D1291</f>
        <v>8.4243399999999973</v>
      </c>
      <c r="G1291" s="2">
        <f>'Moving Avg'!F1291</f>
        <v>8.485125</v>
      </c>
      <c r="H1291" s="2">
        <f>'Moving Avg'!G1291</f>
        <v>8.464813999999997</v>
      </c>
      <c r="I1291" s="2">
        <f>'Moving Avg'!H1291</f>
        <v>8.3420610000000135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  <c r="M1291" s="8">
        <f t="shared" si="200"/>
        <v>25</v>
      </c>
      <c r="N1291" s="8">
        <f t="shared" si="201"/>
        <v>45</v>
      </c>
      <c r="O1291" s="8">
        <f t="shared" si="202"/>
        <v>50</v>
      </c>
      <c r="P1291" s="8">
        <f t="shared" si="203"/>
        <v>16.5</v>
      </c>
      <c r="Q1291" s="9">
        <f t="shared" si="204"/>
        <v>34.475000000000001</v>
      </c>
      <c r="R1291" s="9">
        <f t="shared" si="205"/>
        <v>35.625</v>
      </c>
      <c r="S1291" s="9">
        <f t="shared" si="206"/>
        <v>30.425000000000001</v>
      </c>
      <c r="T1291" s="9">
        <f t="shared" si="207"/>
        <v>34.125</v>
      </c>
      <c r="U1291" s="8">
        <f t="shared" si="208"/>
        <v>33.508333333333333</v>
      </c>
      <c r="V1291" s="8">
        <f t="shared" si="209"/>
        <v>33.662499999999994</v>
      </c>
    </row>
    <row r="1292" spans="1:22" ht="13.5" x14ac:dyDescent="0.25">
      <c r="A1292" s="3">
        <f>RSI!A1292</f>
        <v>43889</v>
      </c>
      <c r="B1292" s="2">
        <f>RSI!B1292</f>
        <v>8.5086999999999993</v>
      </c>
      <c r="C1292" s="2">
        <f>RSI!I1292</f>
        <v>53.81040690003524</v>
      </c>
      <c r="D1292" s="2">
        <f>MACD!E1292</f>
        <v>1.3087729325302888E-2</v>
      </c>
      <c r="E1292" s="2">
        <f>MACD!F1292</f>
        <v>3.2488235891124539E-2</v>
      </c>
      <c r="F1292" s="2">
        <f>'Moving Avg'!D1292</f>
        <v>8.465799999999998</v>
      </c>
      <c r="G1292" s="2">
        <f>'Moving Avg'!F1292</f>
        <v>8.4819050000000011</v>
      </c>
      <c r="H1292" s="2">
        <f>'Moving Avg'!G1292</f>
        <v>8.4741079999999975</v>
      </c>
      <c r="I1292" s="2">
        <f>'Moving Avg'!H1292</f>
        <v>8.3451570000000128</v>
      </c>
      <c r="J1292" s="6" t="str">
        <f>OBV!F1292</f>
        <v>BEARISH</v>
      </c>
      <c r="K1292" s="6" t="str">
        <f>OBV!G1292</f>
        <v>NEUTRAL</v>
      </c>
      <c r="L1292" s="6" t="str">
        <f>OBV!H1292</f>
        <v>BEARISH DIVERGENCE</v>
      </c>
      <c r="M1292" s="8">
        <f t="shared" si="200"/>
        <v>25</v>
      </c>
      <c r="N1292" s="8">
        <f t="shared" si="201"/>
        <v>45</v>
      </c>
      <c r="O1292" s="8">
        <f t="shared" si="202"/>
        <v>50</v>
      </c>
      <c r="P1292" s="8">
        <f t="shared" si="203"/>
        <v>16.5</v>
      </c>
      <c r="Q1292" s="9">
        <f t="shared" si="204"/>
        <v>34.475000000000001</v>
      </c>
      <c r="R1292" s="9">
        <f t="shared" si="205"/>
        <v>35.625</v>
      </c>
      <c r="S1292" s="9">
        <f t="shared" si="206"/>
        <v>30.425000000000001</v>
      </c>
      <c r="T1292" s="9">
        <f t="shared" si="207"/>
        <v>34.125</v>
      </c>
      <c r="U1292" s="8">
        <f t="shared" si="208"/>
        <v>33.508333333333333</v>
      </c>
      <c r="V1292" s="8">
        <f t="shared" si="209"/>
        <v>33.662499999999994</v>
      </c>
    </row>
    <row r="1293" spans="1:22" ht="13.5" x14ac:dyDescent="0.25">
      <c r="A1293" s="3">
        <f>RSI!A1293</f>
        <v>43892</v>
      </c>
      <c r="B1293" s="2">
        <f>RSI!B1293</f>
        <v>8.2584999999999997</v>
      </c>
      <c r="C1293" s="2">
        <f>RSI!I1293</f>
        <v>39.423843876843215</v>
      </c>
      <c r="D1293" s="2">
        <f>MACD!E1293</f>
        <v>3.3720377841925497E-2</v>
      </c>
      <c r="E1293" s="2">
        <f>MACD!F1293</f>
        <v>3.2734664281284735E-2</v>
      </c>
      <c r="F1293" s="2">
        <f>'Moving Avg'!D1293</f>
        <v>8.4586599999999983</v>
      </c>
      <c r="G1293" s="2">
        <f>'Moving Avg'!F1293</f>
        <v>8.4661750000000033</v>
      </c>
      <c r="H1293" s="2">
        <f>'Moving Avg'!G1293</f>
        <v>8.4719639999999981</v>
      </c>
      <c r="I1293" s="2">
        <f>'Moving Avg'!H1293</f>
        <v>8.3470020000000122</v>
      </c>
      <c r="J1293" s="6" t="str">
        <f>OBV!F1293</f>
        <v>BEARISH</v>
      </c>
      <c r="K1293" s="6" t="str">
        <f>OBV!G1293</f>
        <v>NEUTRAL</v>
      </c>
      <c r="L1293" s="6" t="str">
        <f>OBV!H1293</f>
        <v>CONFIRMED BEARISH</v>
      </c>
      <c r="M1293" s="8">
        <f t="shared" si="200"/>
        <v>25</v>
      </c>
      <c r="N1293" s="8">
        <f t="shared" si="201"/>
        <v>0</v>
      </c>
      <c r="O1293" s="8">
        <f t="shared" si="202"/>
        <v>50</v>
      </c>
      <c r="P1293" s="8">
        <f t="shared" si="203"/>
        <v>16.5</v>
      </c>
      <c r="Q1293" s="9">
        <f t="shared" si="204"/>
        <v>18.725000000000001</v>
      </c>
      <c r="R1293" s="9">
        <f t="shared" si="205"/>
        <v>26.625</v>
      </c>
      <c r="S1293" s="9">
        <f t="shared" si="206"/>
        <v>23.675000000000001</v>
      </c>
      <c r="T1293" s="9">
        <f t="shared" si="207"/>
        <v>22.875</v>
      </c>
      <c r="U1293" s="8">
        <f t="shared" si="208"/>
        <v>23.008333333333336</v>
      </c>
      <c r="V1293" s="8">
        <f t="shared" si="209"/>
        <v>22.975000000000001</v>
      </c>
    </row>
    <row r="1294" spans="1:22" ht="13.5" x14ac:dyDescent="0.25">
      <c r="A1294" s="3">
        <f>RSI!A1294</f>
        <v>43893</v>
      </c>
      <c r="B1294" s="2">
        <f>RSI!B1294</f>
        <v>8.3657000000000004</v>
      </c>
      <c r="C1294" s="2">
        <f>RSI!I1294</f>
        <v>46.076035540177969</v>
      </c>
      <c r="D1294" s="2">
        <f>MACD!E1294</f>
        <v>4.4411821804041907E-2</v>
      </c>
      <c r="E1294" s="2">
        <f>MACD!F1294</f>
        <v>3.5070095785836169E-2</v>
      </c>
      <c r="F1294" s="2">
        <f>'Moving Avg'!D1294</f>
        <v>8.430060000000001</v>
      </c>
      <c r="G1294" s="2">
        <f>'Moving Avg'!F1294</f>
        <v>8.4558050000000016</v>
      </c>
      <c r="H1294" s="2">
        <f>'Moving Avg'!G1294</f>
        <v>8.4676739999999988</v>
      </c>
      <c r="I1294" s="2">
        <f>'Moving Avg'!H1294</f>
        <v>8.3490430000000124</v>
      </c>
      <c r="J1294" s="6" t="str">
        <f>OBV!F1294</f>
        <v>BULLISH</v>
      </c>
      <c r="K1294" s="6" t="str">
        <f>OBV!G1294</f>
        <v>NEUTRAL</v>
      </c>
      <c r="L1294" s="6" t="str">
        <f>OBV!H1294</f>
        <v>BULLISH DIVERGENCE</v>
      </c>
      <c r="M1294" s="8">
        <f t="shared" si="200"/>
        <v>25</v>
      </c>
      <c r="N1294" s="8">
        <f t="shared" si="201"/>
        <v>0</v>
      </c>
      <c r="O1294" s="8">
        <f t="shared" si="202"/>
        <v>50</v>
      </c>
      <c r="P1294" s="8">
        <f t="shared" si="203"/>
        <v>66.5</v>
      </c>
      <c r="Q1294" s="9">
        <f t="shared" si="204"/>
        <v>26.225000000000001</v>
      </c>
      <c r="R1294" s="9">
        <f t="shared" si="205"/>
        <v>39.125</v>
      </c>
      <c r="S1294" s="9">
        <f t="shared" si="206"/>
        <v>46.174999999999997</v>
      </c>
      <c r="T1294" s="9">
        <f t="shared" si="207"/>
        <v>35.375</v>
      </c>
      <c r="U1294" s="8">
        <f t="shared" si="208"/>
        <v>37.174999999999997</v>
      </c>
      <c r="V1294" s="8">
        <f t="shared" si="209"/>
        <v>36.724999999999994</v>
      </c>
    </row>
    <row r="1295" spans="1:22" ht="13.5" x14ac:dyDescent="0.25">
      <c r="A1295" s="3">
        <f>RSI!A1295</f>
        <v>43894</v>
      </c>
      <c r="B1295" s="2">
        <f>RSI!B1295</f>
        <v>8.4372000000000007</v>
      </c>
      <c r="C1295" s="2">
        <f>RSI!I1295</f>
        <v>50.018504043269168</v>
      </c>
      <c r="D1295" s="2">
        <f>MACD!E1295</f>
        <v>3.7615524944685674E-2</v>
      </c>
      <c r="E1295" s="2">
        <f>MACD!F1295</f>
        <v>3.5579181617606072E-2</v>
      </c>
      <c r="F1295" s="2">
        <f>'Moving Avg'!D1295</f>
        <v>8.4157600000000006</v>
      </c>
      <c r="G1295" s="2">
        <f>'Moving Avg'!F1295</f>
        <v>8.4490100000000012</v>
      </c>
      <c r="H1295" s="2">
        <f>'Moving Avg'!G1295</f>
        <v>8.4648139999999987</v>
      </c>
      <c r="I1295" s="2">
        <f>'Moving Avg'!H1295</f>
        <v>8.351509500000013</v>
      </c>
      <c r="J1295" s="6" t="str">
        <f>OBV!F1295</f>
        <v>BULLISH</v>
      </c>
      <c r="K1295" s="6" t="str">
        <f>OBV!G1295</f>
        <v>NEUTRAL</v>
      </c>
      <c r="L1295" s="6" t="str">
        <f>OBV!H1295</f>
        <v>BULLISH DIVERGENCE</v>
      </c>
      <c r="M1295" s="8">
        <f t="shared" si="200"/>
        <v>25</v>
      </c>
      <c r="N1295" s="8">
        <f t="shared" si="201"/>
        <v>0</v>
      </c>
      <c r="O1295" s="8">
        <f t="shared" si="202"/>
        <v>50</v>
      </c>
      <c r="P1295" s="8">
        <f t="shared" si="203"/>
        <v>66.5</v>
      </c>
      <c r="Q1295" s="9">
        <f t="shared" si="204"/>
        <v>26.225000000000001</v>
      </c>
      <c r="R1295" s="9">
        <f t="shared" si="205"/>
        <v>39.125</v>
      </c>
      <c r="S1295" s="9">
        <f t="shared" si="206"/>
        <v>46.174999999999997</v>
      </c>
      <c r="T1295" s="9">
        <f t="shared" si="207"/>
        <v>35.375</v>
      </c>
      <c r="U1295" s="8">
        <f t="shared" si="208"/>
        <v>37.174999999999997</v>
      </c>
      <c r="V1295" s="8">
        <f t="shared" si="209"/>
        <v>36.724999999999994</v>
      </c>
    </row>
    <row r="1296" spans="1:22" ht="13.5" x14ac:dyDescent="0.25">
      <c r="A1296" s="3">
        <f>RSI!A1296</f>
        <v>43895</v>
      </c>
      <c r="B1296" s="2">
        <f>RSI!B1296</f>
        <v>8.5086999999999993</v>
      </c>
      <c r="C1296" s="2">
        <f>RSI!I1296</f>
        <v>53.666592362740289</v>
      </c>
      <c r="D1296" s="2">
        <f>MACD!E1296</f>
        <v>2.6565827690834709E-2</v>
      </c>
      <c r="E1296" s="2">
        <f>MACD!F1296</f>
        <v>3.3776510832251798E-2</v>
      </c>
      <c r="F1296" s="2">
        <f>'Moving Avg'!D1296</f>
        <v>8.4157599999999988</v>
      </c>
      <c r="G1296" s="2">
        <f>'Moving Avg'!F1296</f>
        <v>8.4457900000000006</v>
      </c>
      <c r="H1296" s="2">
        <f>'Moving Avg'!G1296</f>
        <v>8.4633839999999978</v>
      </c>
      <c r="I1296" s="2">
        <f>'Moving Avg'!H1296</f>
        <v>8.3552855000000132</v>
      </c>
      <c r="J1296" s="6" t="str">
        <f>OBV!F1296</f>
        <v>BULLISH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45</v>
      </c>
      <c r="O1296" s="8">
        <f t="shared" si="202"/>
        <v>50</v>
      </c>
      <c r="P1296" s="8">
        <f t="shared" si="203"/>
        <v>49.5</v>
      </c>
      <c r="Q1296" s="9">
        <f t="shared" si="204"/>
        <v>39.424999999999997</v>
      </c>
      <c r="R1296" s="9">
        <f t="shared" si="205"/>
        <v>43.875</v>
      </c>
      <c r="S1296" s="9">
        <f t="shared" si="206"/>
        <v>45.275000000000006</v>
      </c>
      <c r="T1296" s="9">
        <f t="shared" si="207"/>
        <v>42.375</v>
      </c>
      <c r="U1296" s="8">
        <f t="shared" si="208"/>
        <v>42.858333333333327</v>
      </c>
      <c r="V1296" s="8">
        <f t="shared" si="209"/>
        <v>42.737499999999997</v>
      </c>
    </row>
    <row r="1297" spans="1:22" ht="13.5" x14ac:dyDescent="0.25">
      <c r="A1297" s="3">
        <f>RSI!A1297</f>
        <v>43896</v>
      </c>
      <c r="B1297" s="2">
        <f>RSI!B1297</f>
        <v>8.5086999999999993</v>
      </c>
      <c r="C1297" s="2">
        <f>RSI!I1297</f>
        <v>53.666592362740289</v>
      </c>
      <c r="D1297" s="2">
        <f>MACD!E1297</f>
        <v>-4.1012095045296348E-3</v>
      </c>
      <c r="E1297" s="2">
        <f>MACD!F1297</f>
        <v>2.6200966764895514E-2</v>
      </c>
      <c r="F1297" s="2">
        <f>'Moving Avg'!D1297</f>
        <v>8.4157600000000006</v>
      </c>
      <c r="G1297" s="2">
        <f>'Moving Avg'!F1297</f>
        <v>8.4425700000000017</v>
      </c>
      <c r="H1297" s="2">
        <f>'Moving Avg'!G1297</f>
        <v>8.4620959999999972</v>
      </c>
      <c r="I1297" s="2">
        <f>'Moving Avg'!H1297</f>
        <v>8.3590615000000135</v>
      </c>
      <c r="J1297" s="6" t="str">
        <f>OBV!F1297</f>
        <v>BULLISH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100</v>
      </c>
      <c r="O1297" s="8">
        <f t="shared" si="202"/>
        <v>50</v>
      </c>
      <c r="P1297" s="8">
        <f t="shared" si="203"/>
        <v>49.5</v>
      </c>
      <c r="Q1297" s="9">
        <f t="shared" si="204"/>
        <v>58.674999999999997</v>
      </c>
      <c r="R1297" s="9">
        <f t="shared" si="205"/>
        <v>54.875</v>
      </c>
      <c r="S1297" s="9">
        <f t="shared" si="206"/>
        <v>53.525000000000006</v>
      </c>
      <c r="T1297" s="9">
        <f t="shared" si="207"/>
        <v>56.125</v>
      </c>
      <c r="U1297" s="8">
        <f t="shared" si="208"/>
        <v>55.691666666666663</v>
      </c>
      <c r="V1297" s="8">
        <f t="shared" si="209"/>
        <v>55.8</v>
      </c>
    </row>
    <row r="1298" spans="1:22" ht="13.5" x14ac:dyDescent="0.25">
      <c r="A1298" s="3">
        <f>RSI!A1298</f>
        <v>43899</v>
      </c>
      <c r="B1298" s="2">
        <f>RSI!B1298</f>
        <v>8.5086999999999993</v>
      </c>
      <c r="C1298" s="2">
        <f>RSI!I1298</f>
        <v>53.666592362740289</v>
      </c>
      <c r="D1298" s="2">
        <f>MACD!E1298</f>
        <v>-3.1551438537881893E-2</v>
      </c>
      <c r="E1298" s="2">
        <f>MACD!F1298</f>
        <v>1.4650485704340034E-2</v>
      </c>
      <c r="F1298" s="2">
        <f>'Moving Avg'!D1298</f>
        <v>8.465799999999998</v>
      </c>
      <c r="G1298" s="2">
        <f>'Moving Avg'!F1298</f>
        <v>8.4425699999999999</v>
      </c>
      <c r="H1298" s="2">
        <f>'Moving Avg'!G1298</f>
        <v>8.460665999999998</v>
      </c>
      <c r="I1298" s="2">
        <f>'Moving Avg'!H1298</f>
        <v>8.3628375000000137</v>
      </c>
      <c r="J1298" s="6" t="str">
        <f>OBV!F1298</f>
        <v>BULLISH</v>
      </c>
      <c r="K1298" s="6" t="str">
        <f>OBV!G1298</f>
        <v>NEUTRAL</v>
      </c>
      <c r="L1298" s="6" t="str">
        <f>OBV!H1298</f>
        <v>CONFIRMED BULLISH</v>
      </c>
      <c r="M1298" s="8">
        <f t="shared" si="200"/>
        <v>25</v>
      </c>
      <c r="N1298" s="8">
        <f t="shared" si="201"/>
        <v>100</v>
      </c>
      <c r="O1298" s="8">
        <f t="shared" si="202"/>
        <v>50</v>
      </c>
      <c r="P1298" s="8">
        <f t="shared" si="203"/>
        <v>83.5</v>
      </c>
      <c r="Q1298" s="9">
        <f t="shared" si="204"/>
        <v>63.774999999999999</v>
      </c>
      <c r="R1298" s="9">
        <f t="shared" si="205"/>
        <v>63.375</v>
      </c>
      <c r="S1298" s="9">
        <f t="shared" si="206"/>
        <v>68.825000000000003</v>
      </c>
      <c r="T1298" s="9">
        <f t="shared" si="207"/>
        <v>64.625</v>
      </c>
      <c r="U1298" s="8">
        <f t="shared" si="208"/>
        <v>65.325000000000003</v>
      </c>
      <c r="V1298" s="8">
        <f t="shared" si="209"/>
        <v>65.150000000000006</v>
      </c>
    </row>
    <row r="1299" spans="1:22" ht="13.5" x14ac:dyDescent="0.25">
      <c r="A1299" s="3">
        <f>RSI!A1299</f>
        <v>43900</v>
      </c>
      <c r="B1299" s="2">
        <f>RSI!B1299</f>
        <v>8.5086999999999993</v>
      </c>
      <c r="C1299" s="2">
        <f>RSI!I1299</f>
        <v>53.666592362740289</v>
      </c>
      <c r="D1299" s="2">
        <f>MACD!E1299</f>
        <v>-2.2142912127684156E-2</v>
      </c>
      <c r="E1299" s="2">
        <f>MACD!F1299</f>
        <v>7.2918061379351968E-3</v>
      </c>
      <c r="F1299" s="2">
        <f>'Moving Avg'!D1299</f>
        <v>8.4943999999999988</v>
      </c>
      <c r="G1299" s="2">
        <f>'Moving Avg'!F1299</f>
        <v>8.439350000000001</v>
      </c>
      <c r="H1299" s="2">
        <f>'Moving Avg'!G1299</f>
        <v>8.4592359999999971</v>
      </c>
      <c r="I1299" s="2">
        <f>'Moving Avg'!H1299</f>
        <v>8.3666135000000139</v>
      </c>
      <c r="J1299" s="6" t="str">
        <f>OBV!F1299</f>
        <v>BULLISH</v>
      </c>
      <c r="K1299" s="6" t="str">
        <f>OBV!G1299</f>
        <v>NEUTRAL</v>
      </c>
      <c r="L1299" s="6" t="str">
        <f>OBV!H1299</f>
        <v>CONFIRMED BULLISH</v>
      </c>
      <c r="M1299" s="8">
        <f t="shared" si="200"/>
        <v>25</v>
      </c>
      <c r="N1299" s="8">
        <f t="shared" si="201"/>
        <v>100</v>
      </c>
      <c r="O1299" s="8">
        <f t="shared" si="202"/>
        <v>50</v>
      </c>
      <c r="P1299" s="8">
        <f t="shared" si="203"/>
        <v>83.5</v>
      </c>
      <c r="Q1299" s="9">
        <f t="shared" si="204"/>
        <v>63.774999999999999</v>
      </c>
      <c r="R1299" s="9">
        <f t="shared" si="205"/>
        <v>63.375</v>
      </c>
      <c r="S1299" s="9">
        <f t="shared" si="206"/>
        <v>68.825000000000003</v>
      </c>
      <c r="T1299" s="9">
        <f t="shared" si="207"/>
        <v>64.625</v>
      </c>
      <c r="U1299" s="8">
        <f t="shared" si="208"/>
        <v>65.325000000000003</v>
      </c>
      <c r="V1299" s="8">
        <f t="shared" si="209"/>
        <v>65.150000000000006</v>
      </c>
    </row>
    <row r="1300" spans="1:22" ht="13.5" x14ac:dyDescent="0.25">
      <c r="A1300" s="3">
        <f>RSI!A1300</f>
        <v>43901</v>
      </c>
      <c r="B1300" s="2">
        <f>RSI!B1300</f>
        <v>8.5086999999999993</v>
      </c>
      <c r="C1300" s="2">
        <f>RSI!I1300</f>
        <v>53.666592362740289</v>
      </c>
      <c r="D1300" s="2">
        <f>MACD!E1300</f>
        <v>-1.4519218648151977E-2</v>
      </c>
      <c r="E1300" s="2">
        <f>MACD!F1300</f>
        <v>2.9296011807177624E-3</v>
      </c>
      <c r="F1300" s="2">
        <f>'Moving Avg'!D1300</f>
        <v>8.5086999999999993</v>
      </c>
      <c r="G1300" s="2">
        <f>'Moving Avg'!F1300</f>
        <v>8.4465000000000021</v>
      </c>
      <c r="H1300" s="2">
        <f>'Moving Avg'!G1300</f>
        <v>8.4578059999999979</v>
      </c>
      <c r="I1300" s="2">
        <f>'Moving Avg'!H1300</f>
        <v>8.3703895000000141</v>
      </c>
      <c r="J1300" s="6" t="str">
        <f>OBV!F1300</f>
        <v>BULLISH</v>
      </c>
      <c r="K1300" s="6" t="str">
        <f>OBV!G1300</f>
        <v>NEUTRAL</v>
      </c>
      <c r="L1300" s="6" t="str">
        <f>OBV!H1300</f>
        <v>CONFIRMED BULLISH</v>
      </c>
      <c r="M1300" s="8">
        <f t="shared" si="200"/>
        <v>25</v>
      </c>
      <c r="N1300" s="8">
        <f t="shared" si="201"/>
        <v>45</v>
      </c>
      <c r="O1300" s="8">
        <f t="shared" si="202"/>
        <v>50</v>
      </c>
      <c r="P1300" s="8">
        <f t="shared" si="203"/>
        <v>83.5</v>
      </c>
      <c r="Q1300" s="9">
        <f t="shared" si="204"/>
        <v>44.524999999999999</v>
      </c>
      <c r="R1300" s="9">
        <f t="shared" si="205"/>
        <v>52.375</v>
      </c>
      <c r="S1300" s="9">
        <f t="shared" si="206"/>
        <v>60.575000000000003</v>
      </c>
      <c r="T1300" s="9">
        <f t="shared" si="207"/>
        <v>50.875</v>
      </c>
      <c r="U1300" s="8">
        <f t="shared" si="208"/>
        <v>52.491666666666674</v>
      </c>
      <c r="V1300" s="8">
        <f t="shared" si="209"/>
        <v>52.087500000000006</v>
      </c>
    </row>
    <row r="1301" spans="1:22" ht="13.5" x14ac:dyDescent="0.25">
      <c r="A1301" s="3">
        <f>RSI!A1301</f>
        <v>43902</v>
      </c>
      <c r="B1301" s="2">
        <f>RSI!B1301</f>
        <v>8.5086999999999993</v>
      </c>
      <c r="C1301" s="2">
        <f>RSI!I1301</f>
        <v>53.666592362740289</v>
      </c>
      <c r="D1301" s="2">
        <f>MACD!E1301</f>
        <v>-8.3807782451224E-3</v>
      </c>
      <c r="E1301" s="2">
        <f>MACD!F1301</f>
        <v>6.6752529554972985E-4</v>
      </c>
      <c r="F1301" s="2">
        <f>'Moving Avg'!D1301</f>
        <v>8.5086999999999993</v>
      </c>
      <c r="G1301" s="2">
        <f>'Moving Avg'!F1301</f>
        <v>8.4500750000000018</v>
      </c>
      <c r="H1301" s="2">
        <f>'Moving Avg'!G1301</f>
        <v>8.456375999999997</v>
      </c>
      <c r="I1301" s="2">
        <f>'Moving Avg'!H1301</f>
        <v>8.3741655000000161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45</v>
      </c>
      <c r="O1301" s="8">
        <f t="shared" si="202"/>
        <v>50</v>
      </c>
      <c r="P1301" s="8">
        <f t="shared" si="203"/>
        <v>33</v>
      </c>
      <c r="Q1301" s="9">
        <f t="shared" si="204"/>
        <v>36.950000000000003</v>
      </c>
      <c r="R1301" s="9">
        <f t="shared" si="205"/>
        <v>39.75</v>
      </c>
      <c r="S1301" s="9">
        <f t="shared" si="206"/>
        <v>37.85</v>
      </c>
      <c r="T1301" s="9">
        <f t="shared" si="207"/>
        <v>38.25</v>
      </c>
      <c r="U1301" s="8">
        <f t="shared" si="208"/>
        <v>38.183333333333337</v>
      </c>
      <c r="V1301" s="8">
        <f t="shared" si="209"/>
        <v>38.200000000000003</v>
      </c>
    </row>
    <row r="1302" spans="1:22" ht="13.5" x14ac:dyDescent="0.25">
      <c r="A1302" s="3">
        <f>RSI!A1302</f>
        <v>43903</v>
      </c>
      <c r="B1302" s="2">
        <f>RSI!B1302</f>
        <v>8.1082999999999998</v>
      </c>
      <c r="C1302" s="2">
        <f>RSI!I1302</f>
        <v>32.771375263208824</v>
      </c>
      <c r="D1302" s="2">
        <f>MACD!E1302</f>
        <v>2.6183307862609695E-2</v>
      </c>
      <c r="E1302" s="2">
        <f>MACD!F1302</f>
        <v>5.7706818089617237E-3</v>
      </c>
      <c r="F1302" s="2">
        <f>'Moving Avg'!D1302</f>
        <v>8.4286199999999987</v>
      </c>
      <c r="G1302" s="2">
        <f>'Moving Avg'!F1302</f>
        <v>8.4372050000000023</v>
      </c>
      <c r="H1302" s="2">
        <f>'Moving Avg'!G1302</f>
        <v>8.4470799999999979</v>
      </c>
      <c r="I1302" s="2">
        <f>'Moving Avg'!H1302</f>
        <v>8.3749875000000173</v>
      </c>
      <c r="J1302" s="6" t="str">
        <f>OBV!F1302</f>
        <v>BEARISH</v>
      </c>
      <c r="K1302" s="6" t="str">
        <f>OBV!G1302</f>
        <v>NEUTRAL</v>
      </c>
      <c r="L1302" s="6" t="str">
        <f>OBV!H1302</f>
        <v>CONFIRMED BEARISH</v>
      </c>
      <c r="M1302" s="8">
        <f t="shared" si="200"/>
        <v>25</v>
      </c>
      <c r="N1302" s="8">
        <f t="shared" si="201"/>
        <v>0</v>
      </c>
      <c r="O1302" s="8">
        <f t="shared" si="202"/>
        <v>50</v>
      </c>
      <c r="P1302" s="8">
        <f t="shared" si="203"/>
        <v>16.5</v>
      </c>
      <c r="Q1302" s="9">
        <f t="shared" si="204"/>
        <v>18.725000000000001</v>
      </c>
      <c r="R1302" s="9">
        <f t="shared" si="205"/>
        <v>26.625</v>
      </c>
      <c r="S1302" s="9">
        <f t="shared" si="206"/>
        <v>23.675000000000001</v>
      </c>
      <c r="T1302" s="9">
        <f t="shared" si="207"/>
        <v>22.875</v>
      </c>
      <c r="U1302" s="8">
        <f t="shared" si="208"/>
        <v>23.008333333333336</v>
      </c>
      <c r="V1302" s="8">
        <f t="shared" si="209"/>
        <v>22.975000000000001</v>
      </c>
    </row>
    <row r="1303" spans="1:22" ht="13.5" x14ac:dyDescent="0.25">
      <c r="A1303" s="3">
        <f>RSI!A1303</f>
        <v>43906</v>
      </c>
      <c r="B1303" s="2">
        <f>RSI!B1303</f>
        <v>7.8651999999999997</v>
      </c>
      <c r="C1303" s="2">
        <f>RSI!I1303</f>
        <v>26.121462721114852</v>
      </c>
      <c r="D1303" s="2">
        <f>MACD!E1303</f>
        <v>3.7043109709264499E-2</v>
      </c>
      <c r="E1303" s="2">
        <f>MACD!F1303</f>
        <v>1.2025167389022279E-2</v>
      </c>
      <c r="F1303" s="2">
        <f>'Moving Avg'!D1303</f>
        <v>8.2999200000000002</v>
      </c>
      <c r="G1303" s="2">
        <f>'Moving Avg'!F1303</f>
        <v>8.40503</v>
      </c>
      <c r="H1303" s="2">
        <f>'Moving Avg'!G1303</f>
        <v>8.4329219999999978</v>
      </c>
      <c r="I1303" s="2">
        <f>'Moving Avg'!H1303</f>
        <v>8.3745940000000161</v>
      </c>
      <c r="J1303" s="6" t="str">
        <f>OBV!F1303</f>
        <v>BEARISH</v>
      </c>
      <c r="K1303" s="6" t="str">
        <f>OBV!G1303</f>
        <v>NEUTRAL</v>
      </c>
      <c r="L1303" s="6" t="str">
        <f>OBV!H1303</f>
        <v>CONFIRMED BEARISH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16.5</v>
      </c>
      <c r="Q1303" s="9">
        <f t="shared" si="204"/>
        <v>19.975000000000001</v>
      </c>
      <c r="R1303" s="9">
        <f t="shared" si="205"/>
        <v>14.125</v>
      </c>
      <c r="S1303" s="9">
        <f t="shared" si="206"/>
        <v>14.925000000000001</v>
      </c>
      <c r="T1303" s="9">
        <f t="shared" si="207"/>
        <v>16.625</v>
      </c>
      <c r="U1303" s="8">
        <f t="shared" si="208"/>
        <v>16.341666666666669</v>
      </c>
      <c r="V1303" s="8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7.8651999999999997</v>
      </c>
      <c r="C1304" s="2">
        <f>RSI!I1304</f>
        <v>26.121462721114838</v>
      </c>
      <c r="D1304" s="2">
        <f>MACD!E1304</f>
        <v>6.6103716743434404E-2</v>
      </c>
      <c r="E1304" s="2">
        <f>MACD!F1304</f>
        <v>2.2840877259904704E-2</v>
      </c>
      <c r="F1304" s="2">
        <f>'Moving Avg'!D1304</f>
        <v>8.1712199999999999</v>
      </c>
      <c r="G1304" s="2">
        <f>'Moving Avg'!F1304</f>
        <v>8.3728549999999977</v>
      </c>
      <c r="H1304" s="2">
        <f>'Moving Avg'!G1304</f>
        <v>8.4200519999999983</v>
      </c>
      <c r="I1304" s="2">
        <f>'Moving Avg'!H1304</f>
        <v>8.3742005000000166</v>
      </c>
      <c r="J1304" s="6" t="str">
        <f>OBV!F1304</f>
        <v>BEARISH</v>
      </c>
      <c r="K1304" s="6" t="str">
        <f>OBV!G1304</f>
        <v>NEUTRAL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16.5</v>
      </c>
      <c r="Q1304" s="9">
        <f t="shared" si="204"/>
        <v>19.975000000000001</v>
      </c>
      <c r="R1304" s="9">
        <f t="shared" si="205"/>
        <v>14.125</v>
      </c>
      <c r="S1304" s="9">
        <f t="shared" si="206"/>
        <v>14.925000000000001</v>
      </c>
      <c r="T1304" s="9">
        <f t="shared" si="207"/>
        <v>16.625</v>
      </c>
      <c r="U1304" s="8">
        <f t="shared" si="208"/>
        <v>16.341666666666669</v>
      </c>
      <c r="V1304" s="8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7.6292999999999997</v>
      </c>
      <c r="C1305" s="2">
        <f>RSI!I1305</f>
        <v>21.265191687642854</v>
      </c>
      <c r="D1305" s="2">
        <f>MACD!E1305</f>
        <v>0.12229645767626174</v>
      </c>
      <c r="E1305" s="2">
        <f>MACD!F1305</f>
        <v>4.2731993343176115E-2</v>
      </c>
      <c r="F1305" s="2">
        <f>'Moving Avg'!D1305</f>
        <v>7.9953400000000006</v>
      </c>
      <c r="G1305" s="2">
        <f>'Moving Avg'!F1305</f>
        <v>8.3324600000000011</v>
      </c>
      <c r="H1305" s="2">
        <f>'Moving Avg'!G1305</f>
        <v>8.4024639999999984</v>
      </c>
      <c r="I1305" s="2">
        <f>'Moving Avg'!H1305</f>
        <v>8.3722195000000159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7.8581000000000003</v>
      </c>
      <c r="C1306" s="2">
        <f>RSI!I1306</f>
        <v>34.068226968204996</v>
      </c>
      <c r="D1306" s="2">
        <f>MACD!E1306</f>
        <v>0.16818710703757844</v>
      </c>
      <c r="E1306" s="2">
        <f>MACD!F1306</f>
        <v>6.7823016082056584E-2</v>
      </c>
      <c r="F1306" s="2">
        <f>'Moving Avg'!D1306</f>
        <v>7.865219999999999</v>
      </c>
      <c r="G1306" s="2">
        <f>'Moving Avg'!F1306</f>
        <v>8.3035049999999995</v>
      </c>
      <c r="H1306" s="2">
        <f>'Moving Avg'!G1306</f>
        <v>8.3908819999999977</v>
      </c>
      <c r="I1306" s="2">
        <f>'Moving Avg'!H1306</f>
        <v>8.3710425000000157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8.0869</v>
      </c>
      <c r="C1307" s="2">
        <f>RSI!I1307</f>
        <v>43.893488469763874</v>
      </c>
      <c r="D1307" s="2">
        <f>MACD!E1307</f>
        <v>0.19269075417778403</v>
      </c>
      <c r="E1307" s="2">
        <f>MACD!F1307</f>
        <v>9.2796563701202081E-2</v>
      </c>
      <c r="F1307" s="2">
        <f>'Moving Avg'!D1307</f>
        <v>7.8609399999999994</v>
      </c>
      <c r="G1307" s="2">
        <f>'Moving Avg'!F1307</f>
        <v>8.2927800000000023</v>
      </c>
      <c r="H1307" s="2">
        <f>'Moving Avg'!G1307</f>
        <v>8.3838759999999972</v>
      </c>
      <c r="I1307" s="2">
        <f>'Moving Avg'!H1307</f>
        <v>8.3698190000000157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8.2226999999999997</v>
      </c>
      <c r="C1308" s="2">
        <f>RSI!I1308</f>
        <v>48.773003804299826</v>
      </c>
      <c r="D1308" s="2">
        <f>MACD!E1308</f>
        <v>0.20444044063603251</v>
      </c>
      <c r="E1308" s="2">
        <f>MACD!F1308</f>
        <v>0.11512533908816816</v>
      </c>
      <c r="F1308" s="2">
        <f>'Moving Avg'!D1308</f>
        <v>7.9324399999999997</v>
      </c>
      <c r="G1308" s="2">
        <f>'Moving Avg'!F1308</f>
        <v>8.2892050000000026</v>
      </c>
      <c r="H1308" s="2">
        <f>'Moving Avg'!G1308</f>
        <v>8.3798719999999971</v>
      </c>
      <c r="I1308" s="2">
        <f>'Moving Avg'!H1308</f>
        <v>8.3692745000000155</v>
      </c>
      <c r="J1308" s="6" t="str">
        <f>OBV!F1308</f>
        <v>BEARISH</v>
      </c>
      <c r="K1308" s="6" t="str">
        <f>OBV!G1308</f>
        <v>NEUTRAL</v>
      </c>
      <c r="L1308" s="6" t="str">
        <f>OBV!H1308</f>
        <v>BEARISH DIVERGENCE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16.5</v>
      </c>
      <c r="Q1308" s="9">
        <f t="shared" si="204"/>
        <v>11.225</v>
      </c>
      <c r="R1308" s="9">
        <f t="shared" si="205"/>
        <v>9.125</v>
      </c>
      <c r="S1308" s="9">
        <f t="shared" si="206"/>
        <v>11.175000000000001</v>
      </c>
      <c r="T1308" s="9">
        <f t="shared" si="207"/>
        <v>10.375</v>
      </c>
      <c r="U1308" s="8">
        <f t="shared" si="208"/>
        <v>10.508333333333335</v>
      </c>
      <c r="V1308" s="8">
        <f t="shared" si="209"/>
        <v>10.475000000000001</v>
      </c>
    </row>
    <row r="1309" spans="1:22" ht="13.5" x14ac:dyDescent="0.25">
      <c r="A1309" s="3">
        <f>RSI!A1309</f>
        <v>43915</v>
      </c>
      <c r="B1309" s="2">
        <f>RSI!B1309</f>
        <v>8.4657999999999998</v>
      </c>
      <c r="C1309" s="2">
        <f>RSI!I1309</f>
        <v>56.128555130555547</v>
      </c>
      <c r="D1309" s="2">
        <f>MACD!E1309</f>
        <v>0.19656808170006279</v>
      </c>
      <c r="E1309" s="2">
        <f>MACD!F1309</f>
        <v>0.13141388761054709</v>
      </c>
      <c r="F1309" s="2">
        <f>'Moving Avg'!D1309</f>
        <v>8.0525599999999997</v>
      </c>
      <c r="G1309" s="2">
        <f>'Moving Avg'!F1309</f>
        <v>8.2870600000000003</v>
      </c>
      <c r="H1309" s="2">
        <f>'Moving Avg'!G1309</f>
        <v>8.381301999999998</v>
      </c>
      <c r="I1309" s="2">
        <f>'Moving Avg'!H1309</f>
        <v>8.369945500000016</v>
      </c>
      <c r="J1309" s="6" t="str">
        <f>OBV!F1309</f>
        <v>BEARISH</v>
      </c>
      <c r="K1309" s="6" t="str">
        <f>OBV!G1309</f>
        <v>NEUTRAL</v>
      </c>
      <c r="L1309" s="6" t="str">
        <f>OBV!H1309</f>
        <v>BEARISH DIVERGENCE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16.5</v>
      </c>
      <c r="Q1309" s="9">
        <f t="shared" si="204"/>
        <v>11.225</v>
      </c>
      <c r="R1309" s="9">
        <f t="shared" si="205"/>
        <v>9.125</v>
      </c>
      <c r="S1309" s="9">
        <f t="shared" si="206"/>
        <v>11.175000000000001</v>
      </c>
      <c r="T1309" s="9">
        <f t="shared" si="207"/>
        <v>10.375</v>
      </c>
      <c r="U1309" s="8">
        <f t="shared" si="208"/>
        <v>10.508333333333335</v>
      </c>
      <c r="V1309" s="8">
        <f t="shared" si="209"/>
        <v>10.475000000000001</v>
      </c>
    </row>
    <row r="1310" spans="1:22" ht="13.5" x14ac:dyDescent="0.25">
      <c r="A1310" s="3">
        <f>RSI!A1310</f>
        <v>43916</v>
      </c>
      <c r="B1310" s="2">
        <f>RSI!B1310</f>
        <v>8.5086999999999993</v>
      </c>
      <c r="C1310" s="2">
        <f>RSI!I1310</f>
        <v>57.293922986987432</v>
      </c>
      <c r="D1310" s="2">
        <f>MACD!E1310</f>
        <v>0.18547129812686514</v>
      </c>
      <c r="E1310" s="2">
        <f>MACD!F1310</f>
        <v>0.1422253697138107</v>
      </c>
      <c r="F1310" s="2">
        <f>'Moving Avg'!D1310</f>
        <v>8.2284399999999991</v>
      </c>
      <c r="G1310" s="2">
        <f>'Moving Avg'!F1310</f>
        <v>8.2870600000000021</v>
      </c>
      <c r="H1310" s="2">
        <f>'Moving Avg'!G1310</f>
        <v>8.3848759999999967</v>
      </c>
      <c r="I1310" s="2">
        <f>'Moving Avg'!H1310</f>
        <v>8.3713415000000175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8.5086999999999993</v>
      </c>
      <c r="C1311" s="2">
        <f>RSI!I1311</f>
        <v>57.293922986987432</v>
      </c>
      <c r="D1311" s="2">
        <f>MACD!E1311</f>
        <v>0.17466360389570568</v>
      </c>
      <c r="E1311" s="2">
        <f>MACD!F1311</f>
        <v>0.1487130165501897</v>
      </c>
      <c r="F1311" s="2">
        <f>'Moving Avg'!D1311</f>
        <v>8.3585599999999989</v>
      </c>
      <c r="G1311" s="2">
        <f>'Moving Avg'!F1311</f>
        <v>8.2870600000000003</v>
      </c>
      <c r="H1311" s="2">
        <f>'Moving Avg'!G1311</f>
        <v>8.3891659999999959</v>
      </c>
      <c r="I1311" s="2">
        <f>'Moving Avg'!H1311</f>
        <v>8.3730775000000168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83.5</v>
      </c>
      <c r="Q1311" s="9">
        <f t="shared" si="204"/>
        <v>21.274999999999999</v>
      </c>
      <c r="R1311" s="9">
        <f t="shared" si="205"/>
        <v>25.875</v>
      </c>
      <c r="S1311" s="9">
        <f t="shared" si="206"/>
        <v>41.325000000000003</v>
      </c>
      <c r="T1311" s="9">
        <f t="shared" si="207"/>
        <v>27.125</v>
      </c>
      <c r="U1311" s="8">
        <f t="shared" si="208"/>
        <v>29.491666666666664</v>
      </c>
      <c r="V1311" s="8">
        <f t="shared" si="209"/>
        <v>28.9</v>
      </c>
    </row>
    <row r="1312" spans="1:22" ht="13.5" x14ac:dyDescent="0.25">
      <c r="A1312" s="3">
        <f>RSI!A1312</f>
        <v>43920</v>
      </c>
      <c r="B1312" s="2">
        <f>RSI!B1312</f>
        <v>8.5086999999999993</v>
      </c>
      <c r="C1312" s="2">
        <f>RSI!I1312</f>
        <v>57.293922986987432</v>
      </c>
      <c r="D1312" s="2">
        <f>MACD!E1312</f>
        <v>0.10260556876991878</v>
      </c>
      <c r="E1312" s="2">
        <f>MACD!F1312</f>
        <v>0.13949152699413553</v>
      </c>
      <c r="F1312" s="2">
        <f>'Moving Avg'!D1312</f>
        <v>8.4429199999999973</v>
      </c>
      <c r="G1312" s="2">
        <f>'Moving Avg'!F1312</f>
        <v>8.2870600000000003</v>
      </c>
      <c r="H1312" s="2">
        <f>'Moving Avg'!G1312</f>
        <v>8.3927399999999963</v>
      </c>
      <c r="I1312" s="2">
        <f>'Moving Avg'!H1312</f>
        <v>8.3748135000000179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100</v>
      </c>
      <c r="O1312" s="8">
        <f t="shared" si="202"/>
        <v>50</v>
      </c>
      <c r="P1312" s="8">
        <f t="shared" si="203"/>
        <v>83.5</v>
      </c>
      <c r="Q1312" s="9">
        <f t="shared" si="204"/>
        <v>63.774999999999999</v>
      </c>
      <c r="R1312" s="9">
        <f t="shared" si="205"/>
        <v>63.375</v>
      </c>
      <c r="S1312" s="9">
        <f t="shared" si="206"/>
        <v>68.825000000000003</v>
      </c>
      <c r="T1312" s="9">
        <f t="shared" si="207"/>
        <v>64.625</v>
      </c>
      <c r="U1312" s="8">
        <f t="shared" si="208"/>
        <v>65.325000000000003</v>
      </c>
      <c r="V1312" s="8">
        <f t="shared" si="209"/>
        <v>65.150000000000006</v>
      </c>
    </row>
    <row r="1313" spans="1:22" ht="13.5" x14ac:dyDescent="0.25">
      <c r="A1313" s="3">
        <f>RSI!A1313</f>
        <v>43921</v>
      </c>
      <c r="B1313" s="2">
        <f>RSI!B1313</f>
        <v>8.5086999999999993</v>
      </c>
      <c r="C1313" s="2">
        <f>RSI!I1313</f>
        <v>57.29392298698744</v>
      </c>
      <c r="D1313" s="2">
        <f>MACD!E1313</f>
        <v>3.0175860500580853E-3</v>
      </c>
      <c r="E1313" s="2">
        <f>MACD!F1313</f>
        <v>0.11219673880532005</v>
      </c>
      <c r="F1313" s="2">
        <f>'Moving Avg'!D1313</f>
        <v>8.500119999999999</v>
      </c>
      <c r="G1313" s="2">
        <f>'Moving Avg'!F1313</f>
        <v>8.2995699999999992</v>
      </c>
      <c r="H1313" s="2">
        <f>'Moving Avg'!G1313</f>
        <v>8.3963139999999949</v>
      </c>
      <c r="I1313" s="2">
        <f>'Moving Avg'!H1313</f>
        <v>8.3765495000000172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100</v>
      </c>
      <c r="O1313" s="8">
        <f t="shared" si="202"/>
        <v>50</v>
      </c>
      <c r="P1313" s="8">
        <f t="shared" si="203"/>
        <v>83.5</v>
      </c>
      <c r="Q1313" s="9">
        <f t="shared" si="204"/>
        <v>63.774999999999999</v>
      </c>
      <c r="R1313" s="9">
        <f t="shared" si="205"/>
        <v>63.375</v>
      </c>
      <c r="S1313" s="9">
        <f t="shared" si="206"/>
        <v>68.825000000000003</v>
      </c>
      <c r="T1313" s="9">
        <f t="shared" si="207"/>
        <v>64.625</v>
      </c>
      <c r="U1313" s="8">
        <f t="shared" si="208"/>
        <v>65.325000000000003</v>
      </c>
      <c r="V1313" s="8">
        <f t="shared" si="209"/>
        <v>65.150000000000006</v>
      </c>
    </row>
    <row r="1314" spans="1:22" ht="13.5" x14ac:dyDescent="0.25">
      <c r="A1314" s="3">
        <f>RSI!A1314</f>
        <v>43922</v>
      </c>
      <c r="B1314" s="2">
        <f>RSI!B1314</f>
        <v>8.3657000000000004</v>
      </c>
      <c r="C1314" s="2">
        <f>RSI!I1314</f>
        <v>51.196593787944259</v>
      </c>
      <c r="D1314" s="2">
        <f>MACD!E1314</f>
        <v>-7.1782315921915085E-2</v>
      </c>
      <c r="E1314" s="2">
        <f>MACD!F1314</f>
        <v>7.5400927859873026E-2</v>
      </c>
      <c r="F1314" s="2">
        <f>'Moving Avg'!D1314</f>
        <v>8.4800999999999984</v>
      </c>
      <c r="G1314" s="2">
        <f>'Moving Avg'!F1314</f>
        <v>8.2995699999999992</v>
      </c>
      <c r="H1314" s="2">
        <f>'Moving Avg'!G1314</f>
        <v>8.3948839999999958</v>
      </c>
      <c r="I1314" s="2">
        <f>'Moving Avg'!H1314</f>
        <v>8.3780125000000183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25</v>
      </c>
      <c r="N1314" s="8">
        <f t="shared" si="201"/>
        <v>100</v>
      </c>
      <c r="O1314" s="8">
        <f t="shared" si="202"/>
        <v>50</v>
      </c>
      <c r="P1314" s="8">
        <f t="shared" si="203"/>
        <v>16.5</v>
      </c>
      <c r="Q1314" s="9">
        <f t="shared" si="204"/>
        <v>53.725000000000001</v>
      </c>
      <c r="R1314" s="9">
        <f t="shared" si="205"/>
        <v>46.625</v>
      </c>
      <c r="S1314" s="9">
        <f t="shared" si="206"/>
        <v>38.674999999999997</v>
      </c>
      <c r="T1314" s="9">
        <f t="shared" si="207"/>
        <v>47.875</v>
      </c>
      <c r="U1314" s="8">
        <f t="shared" si="208"/>
        <v>46.341666666666661</v>
      </c>
      <c r="V1314" s="8">
        <f t="shared" si="209"/>
        <v>46.724999999999994</v>
      </c>
    </row>
    <row r="1315" spans="1:22" ht="13.5" x14ac:dyDescent="0.25">
      <c r="A1315" s="3">
        <f>RSI!A1315</f>
        <v>43923</v>
      </c>
      <c r="B1315" s="2">
        <f>RSI!B1315</f>
        <v>8.4300999999999995</v>
      </c>
      <c r="C1315" s="2">
        <f>RSI!I1315</f>
        <v>53.591891316374166</v>
      </c>
      <c r="D1315" s="2">
        <f>MACD!E1315</f>
        <v>-0.17633457739942138</v>
      </c>
      <c r="E1315" s="2">
        <f>MACD!F1315</f>
        <v>2.505382680801415E-2</v>
      </c>
      <c r="F1315" s="2">
        <f>'Moving Avg'!D1315</f>
        <v>8.4643800000000002</v>
      </c>
      <c r="G1315" s="2">
        <f>'Moving Avg'!F1315</f>
        <v>8.2992150000000002</v>
      </c>
      <c r="H1315" s="2">
        <f>'Moving Avg'!G1315</f>
        <v>8.3947419999999937</v>
      </c>
      <c r="I1315" s="2">
        <f>'Moving Avg'!H1315</f>
        <v>8.3800695000000189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50</v>
      </c>
      <c r="P1315" s="8">
        <f t="shared" si="203"/>
        <v>16.5</v>
      </c>
      <c r="Q1315" s="9">
        <f t="shared" si="204"/>
        <v>53.725000000000001</v>
      </c>
      <c r="R1315" s="9">
        <f t="shared" si="205"/>
        <v>46.625</v>
      </c>
      <c r="S1315" s="9">
        <f t="shared" si="206"/>
        <v>38.674999999999997</v>
      </c>
      <c r="T1315" s="9">
        <f t="shared" si="207"/>
        <v>47.875</v>
      </c>
      <c r="U1315" s="8">
        <f t="shared" si="208"/>
        <v>46.341666666666661</v>
      </c>
      <c r="V1315" s="8">
        <f t="shared" si="209"/>
        <v>46.724999999999994</v>
      </c>
    </row>
    <row r="1316" spans="1:22" ht="13.5" x14ac:dyDescent="0.25">
      <c r="A1316" s="3">
        <f>RSI!A1316</f>
        <v>43924</v>
      </c>
      <c r="B1316" s="2">
        <f>RSI!B1316</f>
        <v>8.4372000000000007</v>
      </c>
      <c r="C1316" s="2">
        <f>RSI!I1316</f>
        <v>53.86075797643943</v>
      </c>
      <c r="D1316" s="2">
        <f>MACD!E1316</f>
        <v>-0.23069108337297273</v>
      </c>
      <c r="E1316" s="2">
        <f>MACD!F1316</f>
        <v>-2.6095155228183228E-2</v>
      </c>
      <c r="F1316" s="2">
        <f>'Moving Avg'!D1316</f>
        <v>8.4500799999999998</v>
      </c>
      <c r="G1316" s="2">
        <f>'Moving Avg'!F1316</f>
        <v>8.2956400000000006</v>
      </c>
      <c r="H1316" s="2">
        <f>'Moving Avg'!G1316</f>
        <v>8.3947419999999955</v>
      </c>
      <c r="I1316" s="2">
        <f>'Moving Avg'!H1316</f>
        <v>8.3817880000000198</v>
      </c>
      <c r="J1316" s="6" t="str">
        <f>OBV!F1316</f>
        <v>BULLISH</v>
      </c>
      <c r="K1316" s="6" t="str">
        <f>OBV!G1316</f>
        <v>NEUTRAL</v>
      </c>
      <c r="L1316" s="6" t="str">
        <f>OBV!H1316</f>
        <v>BULLISH DIVERGENCE</v>
      </c>
      <c r="M1316" s="8">
        <f t="shared" si="200"/>
        <v>25</v>
      </c>
      <c r="N1316" s="8">
        <f t="shared" si="201"/>
        <v>100</v>
      </c>
      <c r="O1316" s="8">
        <f t="shared" si="202"/>
        <v>50</v>
      </c>
      <c r="P1316" s="8">
        <f t="shared" si="203"/>
        <v>66.5</v>
      </c>
      <c r="Q1316" s="9">
        <f t="shared" si="204"/>
        <v>61.225000000000001</v>
      </c>
      <c r="R1316" s="9">
        <f t="shared" si="205"/>
        <v>59.125</v>
      </c>
      <c r="S1316" s="9">
        <f t="shared" si="206"/>
        <v>61.174999999999997</v>
      </c>
      <c r="T1316" s="9">
        <f t="shared" si="207"/>
        <v>60.375</v>
      </c>
      <c r="U1316" s="8">
        <f t="shared" si="208"/>
        <v>60.508333333333326</v>
      </c>
      <c r="V1316" s="8">
        <f t="shared" si="209"/>
        <v>60.474999999999994</v>
      </c>
    </row>
    <row r="1317" spans="1:22" ht="13.5" x14ac:dyDescent="0.25">
      <c r="A1317" s="3">
        <f>RSI!A1317</f>
        <v>43927</v>
      </c>
      <c r="B1317" s="2">
        <f>RSI!B1317</f>
        <v>8.5801999999999996</v>
      </c>
      <c r="C1317" s="2">
        <f>RSI!I1317</f>
        <v>59.011475572642169</v>
      </c>
      <c r="D1317" s="2">
        <f>MACD!E1317</f>
        <v>-0.25264115405455456</v>
      </c>
      <c r="E1317" s="2">
        <f>MACD!F1317</f>
        <v>-7.14043549934575E-2</v>
      </c>
      <c r="F1317" s="2">
        <f>'Moving Avg'!D1317</f>
        <v>8.4643800000000002</v>
      </c>
      <c r="G1317" s="2">
        <f>'Moving Avg'!F1317</f>
        <v>8.2992150000000002</v>
      </c>
      <c r="H1317" s="2">
        <f>'Moving Avg'!G1317</f>
        <v>8.4004619999999957</v>
      </c>
      <c r="I1317" s="2">
        <f>'Moving Avg'!H1317</f>
        <v>8.3842215000000202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50</v>
      </c>
      <c r="P1317" s="8">
        <f t="shared" si="203"/>
        <v>83.5</v>
      </c>
      <c r="Q1317" s="9">
        <f t="shared" si="204"/>
        <v>63.774999999999999</v>
      </c>
      <c r="R1317" s="9">
        <f t="shared" si="205"/>
        <v>63.375</v>
      </c>
      <c r="S1317" s="9">
        <f t="shared" si="206"/>
        <v>68.825000000000003</v>
      </c>
      <c r="T1317" s="9">
        <f t="shared" si="207"/>
        <v>64.625</v>
      </c>
      <c r="U1317" s="8">
        <f t="shared" si="208"/>
        <v>65.325000000000003</v>
      </c>
      <c r="V1317" s="8">
        <f t="shared" si="209"/>
        <v>65.150000000000006</v>
      </c>
    </row>
    <row r="1318" spans="1:22" ht="13.5" x14ac:dyDescent="0.25">
      <c r="A1318" s="3">
        <f>RSI!A1318</f>
        <v>43928</v>
      </c>
      <c r="B1318" s="2">
        <f>RSI!B1318</f>
        <v>8.5801999999999996</v>
      </c>
      <c r="C1318" s="2">
        <f>RSI!I1318</f>
        <v>59.011475572642169</v>
      </c>
      <c r="D1318" s="2">
        <f>MACD!E1318</f>
        <v>-0.25168874613779302</v>
      </c>
      <c r="E1318" s="2">
        <f>MACD!F1318</f>
        <v>-0.10746123322232461</v>
      </c>
      <c r="F1318" s="2">
        <f>'Moving Avg'!D1318</f>
        <v>8.4786800000000007</v>
      </c>
      <c r="G1318" s="2">
        <f>'Moving Avg'!F1318</f>
        <v>8.3027899999999999</v>
      </c>
      <c r="H1318" s="2">
        <f>'Moving Avg'!G1318</f>
        <v>8.4033219999999957</v>
      </c>
      <c r="I1318" s="2">
        <f>'Moving Avg'!H1318</f>
        <v>8.38648500000002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50</v>
      </c>
      <c r="P1318" s="8">
        <f t="shared" si="203"/>
        <v>83.5</v>
      </c>
      <c r="Q1318" s="9">
        <f t="shared" si="204"/>
        <v>63.774999999999999</v>
      </c>
      <c r="R1318" s="9">
        <f t="shared" si="205"/>
        <v>63.375</v>
      </c>
      <c r="S1318" s="9">
        <f t="shared" si="206"/>
        <v>68.825000000000003</v>
      </c>
      <c r="T1318" s="9">
        <f t="shared" si="207"/>
        <v>64.625</v>
      </c>
      <c r="U1318" s="8">
        <f t="shared" si="208"/>
        <v>65.325000000000003</v>
      </c>
      <c r="V1318" s="8">
        <f t="shared" si="209"/>
        <v>65.150000000000006</v>
      </c>
    </row>
    <row r="1319" spans="1:22" ht="13.5" x14ac:dyDescent="0.25">
      <c r="A1319" s="3">
        <f>RSI!A1319</f>
        <v>43929</v>
      </c>
      <c r="B1319" s="2">
        <f>RSI!B1319</f>
        <v>8.3228000000000009</v>
      </c>
      <c r="C1319" s="2">
        <f>RSI!I1319</f>
        <v>47.858344069250066</v>
      </c>
      <c r="D1319" s="2">
        <f>MACD!E1319</f>
        <v>-0.19568171718719185</v>
      </c>
      <c r="E1319" s="2">
        <f>MACD!F1319</f>
        <v>-0.12510533001529806</v>
      </c>
      <c r="F1319" s="2">
        <f>'Moving Avg'!D1319</f>
        <v>8.4700999999999986</v>
      </c>
      <c r="G1319" s="2">
        <f>'Moving Avg'!F1319</f>
        <v>8.2934950000000001</v>
      </c>
      <c r="H1319" s="2">
        <f>'Moving Avg'!G1319</f>
        <v>8.4010339999999974</v>
      </c>
      <c r="I1319" s="2">
        <f>'Moving Avg'!H1319</f>
        <v>8.3874615000000201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50</v>
      </c>
      <c r="P1319" s="8">
        <f t="shared" si="203"/>
        <v>66.5</v>
      </c>
      <c r="Q1319" s="9">
        <f t="shared" si="204"/>
        <v>61.225000000000001</v>
      </c>
      <c r="R1319" s="9">
        <f t="shared" si="205"/>
        <v>59.125</v>
      </c>
      <c r="S1319" s="9">
        <f t="shared" si="206"/>
        <v>61.174999999999997</v>
      </c>
      <c r="T1319" s="9">
        <f t="shared" si="207"/>
        <v>60.375</v>
      </c>
      <c r="U1319" s="8">
        <f t="shared" si="208"/>
        <v>60.508333333333326</v>
      </c>
      <c r="V1319" s="8">
        <f t="shared" si="209"/>
        <v>60.474999999999994</v>
      </c>
    </row>
    <row r="1320" spans="1:22" ht="13.5" x14ac:dyDescent="0.25">
      <c r="A1320" s="3">
        <f>RSI!A1320</f>
        <v>43934</v>
      </c>
      <c r="B1320" s="2">
        <f>RSI!B1320</f>
        <v>8.0797000000000008</v>
      </c>
      <c r="C1320" s="2">
        <f>RSI!I1320</f>
        <v>40.141867804652925</v>
      </c>
      <c r="D1320" s="2">
        <f>MACD!E1320</f>
        <v>-0.12333453818387596</v>
      </c>
      <c r="E1320" s="2">
        <f>MACD!F1320</f>
        <v>-0.12475117164901364</v>
      </c>
      <c r="F1320" s="2">
        <f>'Moving Avg'!D1320</f>
        <v>8.4000200000000014</v>
      </c>
      <c r="G1320" s="2">
        <f>'Moving Avg'!F1320</f>
        <v>8.2720450000000003</v>
      </c>
      <c r="H1320" s="2">
        <f>'Moving Avg'!G1320</f>
        <v>8.3938839999999981</v>
      </c>
      <c r="I1320" s="2">
        <f>'Moving Avg'!H1320</f>
        <v>8.3872225000000196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  <c r="M1320" s="8">
        <f t="shared" si="200"/>
        <v>25</v>
      </c>
      <c r="N1320" s="8">
        <f t="shared" si="201"/>
        <v>0</v>
      </c>
      <c r="O1320" s="8">
        <f t="shared" si="202"/>
        <v>50</v>
      </c>
      <c r="P1320" s="8">
        <f t="shared" si="203"/>
        <v>66.5</v>
      </c>
      <c r="Q1320" s="9">
        <f t="shared" si="204"/>
        <v>26.225000000000001</v>
      </c>
      <c r="R1320" s="9">
        <f t="shared" si="205"/>
        <v>39.125</v>
      </c>
      <c r="S1320" s="9">
        <f t="shared" si="206"/>
        <v>46.174999999999997</v>
      </c>
      <c r="T1320" s="9">
        <f t="shared" si="207"/>
        <v>35.375</v>
      </c>
      <c r="U1320" s="8">
        <f t="shared" si="208"/>
        <v>37.174999999999997</v>
      </c>
      <c r="V1320" s="8">
        <f t="shared" si="209"/>
        <v>36.724999999999994</v>
      </c>
    </row>
    <row r="1321" spans="1:22" ht="13.5" x14ac:dyDescent="0.25">
      <c r="A1321" s="3">
        <f>RSI!A1321</f>
        <v>43935</v>
      </c>
      <c r="B1321" s="2">
        <f>RSI!B1321</f>
        <v>7.8437999999999999</v>
      </c>
      <c r="C1321" s="2">
        <f>RSI!I1321</f>
        <v>34.353455588943277</v>
      </c>
      <c r="D1321" s="2">
        <f>MACD!E1321</f>
        <v>-4.2883790666362387E-2</v>
      </c>
      <c r="E1321" s="2">
        <f>MACD!F1321</f>
        <v>-0.10837769545248339</v>
      </c>
      <c r="F1321" s="2">
        <f>'Moving Avg'!D1321</f>
        <v>8.2813400000000001</v>
      </c>
      <c r="G1321" s="2">
        <f>'Moving Avg'!F1321</f>
        <v>8.2388000000000012</v>
      </c>
      <c r="H1321" s="2">
        <f>'Moving Avg'!G1321</f>
        <v>8.3820159999999984</v>
      </c>
      <c r="I1321" s="2">
        <f>'Moving Avg'!H1321</f>
        <v>8.3858040000000198</v>
      </c>
      <c r="J1321" s="6" t="str">
        <f>OBV!F1321</f>
        <v>BEARISH</v>
      </c>
      <c r="K1321" s="6" t="str">
        <f>OBV!G1321</f>
        <v>NEUTRAL</v>
      </c>
      <c r="L1321" s="6" t="str">
        <f>OBV!H1321</f>
        <v>CONFIRMED BEARISH</v>
      </c>
      <c r="M1321" s="8">
        <f t="shared" si="200"/>
        <v>25</v>
      </c>
      <c r="N1321" s="8">
        <f t="shared" si="201"/>
        <v>0</v>
      </c>
      <c r="O1321" s="8">
        <f t="shared" si="202"/>
        <v>0</v>
      </c>
      <c r="P1321" s="8">
        <f t="shared" si="203"/>
        <v>16.5</v>
      </c>
      <c r="Q1321" s="9">
        <f t="shared" si="204"/>
        <v>11.225</v>
      </c>
      <c r="R1321" s="9">
        <f t="shared" si="205"/>
        <v>9.125</v>
      </c>
      <c r="S1321" s="9">
        <f t="shared" si="206"/>
        <v>11.175000000000001</v>
      </c>
      <c r="T1321" s="9">
        <f t="shared" si="207"/>
        <v>10.375</v>
      </c>
      <c r="U1321" s="8">
        <f t="shared" si="208"/>
        <v>10.508333333333335</v>
      </c>
      <c r="V1321" s="8">
        <f t="shared" si="209"/>
        <v>10.475000000000001</v>
      </c>
    </row>
    <row r="1322" spans="1:22" ht="13.5" x14ac:dyDescent="0.25">
      <c r="A1322" s="3">
        <f>RSI!A1322</f>
        <v>43936</v>
      </c>
      <c r="B1322" s="2">
        <f>RSI!B1322</f>
        <v>8.0654000000000003</v>
      </c>
      <c r="C1322" s="2">
        <f>RSI!I1322</f>
        <v>42.710679609970718</v>
      </c>
      <c r="D1322" s="2">
        <f>MACD!E1322</f>
        <v>1.1798519105663985E-2</v>
      </c>
      <c r="E1322" s="2">
        <f>MACD!F1322</f>
        <v>-8.4342452540853929E-2</v>
      </c>
      <c r="F1322" s="2">
        <f>'Moving Avg'!D1322</f>
        <v>8.1783800000000006</v>
      </c>
      <c r="G1322" s="2">
        <f>'Moving Avg'!F1322</f>
        <v>8.2366550000000025</v>
      </c>
      <c r="H1322" s="2">
        <f>'Moving Avg'!G1322</f>
        <v>8.3718620000000001</v>
      </c>
      <c r="I1322" s="2">
        <f>'Moving Avg'!H1322</f>
        <v>8.3854935000000186</v>
      </c>
      <c r="J1322" s="6" t="str">
        <f>OBV!F1322</f>
        <v>BEARISH</v>
      </c>
      <c r="K1322" s="6" t="str">
        <f>OBV!G1322</f>
        <v>NEUTRAL</v>
      </c>
      <c r="L1322" s="6" t="str">
        <f>OBV!H1322</f>
        <v>CONFIRMED BEARISH</v>
      </c>
      <c r="M1322" s="8">
        <f t="shared" si="200"/>
        <v>25</v>
      </c>
      <c r="N1322" s="8">
        <f t="shared" si="201"/>
        <v>0</v>
      </c>
      <c r="O1322" s="8">
        <f t="shared" si="202"/>
        <v>0</v>
      </c>
      <c r="P1322" s="8">
        <f t="shared" si="203"/>
        <v>16.5</v>
      </c>
      <c r="Q1322" s="9">
        <f t="shared" si="204"/>
        <v>11.225</v>
      </c>
      <c r="R1322" s="9">
        <f t="shared" si="205"/>
        <v>9.125</v>
      </c>
      <c r="S1322" s="9">
        <f t="shared" si="206"/>
        <v>11.175000000000001</v>
      </c>
      <c r="T1322" s="9">
        <f t="shared" si="207"/>
        <v>10.375</v>
      </c>
      <c r="U1322" s="8">
        <f t="shared" si="208"/>
        <v>10.508333333333335</v>
      </c>
      <c r="V1322" s="8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8.2942</v>
      </c>
      <c r="C1323" s="2">
        <f>RSI!I1323</f>
        <v>49.814606095408244</v>
      </c>
      <c r="D1323" s="2">
        <f>MACD!E1323</f>
        <v>4.2610032242087925E-2</v>
      </c>
      <c r="E1323" s="2">
        <f>MACD!F1323</f>
        <v>-5.895195558426556E-2</v>
      </c>
      <c r="F1323" s="2">
        <f>'Moving Avg'!D1323</f>
        <v>8.1211800000000007</v>
      </c>
      <c r="G1323" s="2">
        <f>'Moving Avg'!F1323</f>
        <v>8.2581050000000005</v>
      </c>
      <c r="H1323" s="2">
        <f>'Moving Avg'!G1323</f>
        <v>8.3662839999999985</v>
      </c>
      <c r="I1323" s="2">
        <f>'Moving Avg'!H1323</f>
        <v>8.3863270000000192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25</v>
      </c>
      <c r="N1323" s="8">
        <f t="shared" si="201"/>
        <v>0</v>
      </c>
      <c r="O1323" s="8">
        <f t="shared" si="202"/>
        <v>0</v>
      </c>
      <c r="P1323" s="8">
        <f t="shared" si="203"/>
        <v>16.5</v>
      </c>
      <c r="Q1323" s="9">
        <f t="shared" si="204"/>
        <v>11.225</v>
      </c>
      <c r="R1323" s="9">
        <f t="shared" si="205"/>
        <v>9.125</v>
      </c>
      <c r="S1323" s="9">
        <f t="shared" si="206"/>
        <v>11.175000000000001</v>
      </c>
      <c r="T1323" s="9">
        <f t="shared" si="207"/>
        <v>10.375</v>
      </c>
      <c r="U1323" s="8">
        <f t="shared" si="208"/>
        <v>10.508333333333335</v>
      </c>
      <c r="V1323" s="8">
        <f t="shared" si="209"/>
        <v>10.475000000000001</v>
      </c>
    </row>
    <row r="1324" spans="1:22" ht="13.5" x14ac:dyDescent="0.25">
      <c r="A1324" s="3">
        <f>RSI!A1324</f>
        <v>43938</v>
      </c>
      <c r="B1324" s="2">
        <f>RSI!B1324</f>
        <v>8.5373000000000001</v>
      </c>
      <c r="C1324" s="2">
        <f>RSI!I1324</f>
        <v>56.05041991635872</v>
      </c>
      <c r="D1324" s="2">
        <f>MACD!E1324</f>
        <v>2.8701559260746023E-2</v>
      </c>
      <c r="E1324" s="2">
        <f>MACD!F1324</f>
        <v>-4.1421252615263249E-2</v>
      </c>
      <c r="F1324" s="2">
        <f>'Moving Avg'!D1324</f>
        <v>8.164080000000002</v>
      </c>
      <c r="G1324" s="2">
        <f>'Moving Avg'!F1324</f>
        <v>8.2917099999999984</v>
      </c>
      <c r="H1324" s="2">
        <f>'Moving Avg'!G1324</f>
        <v>8.3655679999999979</v>
      </c>
      <c r="I1324" s="2">
        <f>'Moving Avg'!H1324</f>
        <v>8.3885460000000176</v>
      </c>
      <c r="J1324" s="6" t="str">
        <f>OBV!F1324</f>
        <v>BULLISH</v>
      </c>
      <c r="K1324" s="6" t="str">
        <f>OBV!G1324</f>
        <v>NEUTRAL</v>
      </c>
      <c r="L1324" s="6" t="str">
        <f>OBV!H1324</f>
        <v>CONFIRMED BULLISH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83.5</v>
      </c>
      <c r="Q1324" s="9">
        <f t="shared" si="204"/>
        <v>21.274999999999999</v>
      </c>
      <c r="R1324" s="9">
        <f t="shared" si="205"/>
        <v>25.875</v>
      </c>
      <c r="S1324" s="9">
        <f t="shared" si="206"/>
        <v>41.325000000000003</v>
      </c>
      <c r="T1324" s="9">
        <f t="shared" si="207"/>
        <v>27.125</v>
      </c>
      <c r="U1324" s="8">
        <f t="shared" si="208"/>
        <v>29.491666666666664</v>
      </c>
      <c r="V1324" s="8">
        <f t="shared" si="209"/>
        <v>28.9</v>
      </c>
    </row>
    <row r="1325" spans="1:22" ht="13.5" x14ac:dyDescent="0.25">
      <c r="A1325" s="3">
        <f>RSI!A1325</f>
        <v>43941</v>
      </c>
      <c r="B1325" s="2">
        <f>RSI!B1325</f>
        <v>8.5801999999999996</v>
      </c>
      <c r="C1325" s="2">
        <f>RSI!I1325</f>
        <v>57.064310891439021</v>
      </c>
      <c r="D1325" s="2">
        <f>MACD!E1325</f>
        <v>2.2251883172677012E-2</v>
      </c>
      <c r="E1325" s="2">
        <f>MACD!F1325</f>
        <v>-2.8686625457675197E-2</v>
      </c>
      <c r="F1325" s="2">
        <f>'Moving Avg'!D1325</f>
        <v>8.2641799999999996</v>
      </c>
      <c r="G1325" s="2">
        <f>'Moving Avg'!F1325</f>
        <v>8.3392549999999979</v>
      </c>
      <c r="H1325" s="2">
        <f>'Moving Avg'!G1325</f>
        <v>8.3657099999999982</v>
      </c>
      <c r="I1325" s="2">
        <f>'Moving Avg'!H1325</f>
        <v>8.3908095000000191</v>
      </c>
      <c r="J1325" s="6" t="str">
        <f>OBV!F1325</f>
        <v>BULLISH</v>
      </c>
      <c r="K1325" s="6" t="str">
        <f>OBV!G1325</f>
        <v>NEUTRAL</v>
      </c>
      <c r="L1325" s="6" t="str">
        <f>OBV!H1325</f>
        <v>CONFIRMED BULLISH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83.5</v>
      </c>
      <c r="Q1325" s="9">
        <f t="shared" si="204"/>
        <v>21.274999999999999</v>
      </c>
      <c r="R1325" s="9">
        <f t="shared" si="205"/>
        <v>25.875</v>
      </c>
      <c r="S1325" s="9">
        <f t="shared" si="206"/>
        <v>41.325000000000003</v>
      </c>
      <c r="T1325" s="9">
        <f t="shared" si="207"/>
        <v>27.125</v>
      </c>
      <c r="U1325" s="8">
        <f t="shared" si="208"/>
        <v>29.491666666666664</v>
      </c>
      <c r="V1325" s="8">
        <f t="shared" si="209"/>
        <v>28.9</v>
      </c>
    </row>
    <row r="1326" spans="1:22" ht="13.5" x14ac:dyDescent="0.25">
      <c r="A1326" s="3">
        <f>RSI!A1326</f>
        <v>43942</v>
      </c>
      <c r="B1326" s="2">
        <f>RSI!B1326</f>
        <v>8.5801999999999996</v>
      </c>
      <c r="C1326" s="2">
        <f>RSI!I1326</f>
        <v>57.064310891439021</v>
      </c>
      <c r="D1326" s="2">
        <f>MACD!E1326</f>
        <v>1.6326901813959793E-2</v>
      </c>
      <c r="E1326" s="2">
        <f>MACD!F1326</f>
        <v>-1.9683920003348201E-2</v>
      </c>
      <c r="F1326" s="2">
        <f>'Moving Avg'!D1326</f>
        <v>8.4114599999999999</v>
      </c>
      <c r="G1326" s="2">
        <f>'Moving Avg'!F1326</f>
        <v>8.375359999999997</v>
      </c>
      <c r="H1326" s="2">
        <f>'Moving Avg'!G1326</f>
        <v>8.3658519999999967</v>
      </c>
      <c r="I1326" s="2">
        <f>'Moving Avg'!H1326</f>
        <v>8.3930730000000207</v>
      </c>
      <c r="J1326" s="6" t="str">
        <f>OBV!F1326</f>
        <v>BULLISH</v>
      </c>
      <c r="K1326" s="6" t="str">
        <f>OBV!G1326</f>
        <v>NEUTRAL</v>
      </c>
      <c r="L1326" s="6" t="str">
        <f>OBV!H1326</f>
        <v>CONFIRMED BULLISH</v>
      </c>
      <c r="M1326" s="8">
        <f t="shared" si="200"/>
        <v>25</v>
      </c>
      <c r="N1326" s="8">
        <f t="shared" si="201"/>
        <v>0</v>
      </c>
      <c r="O1326" s="8">
        <f t="shared" si="202"/>
        <v>50</v>
      </c>
      <c r="P1326" s="8">
        <f t="shared" si="203"/>
        <v>83.5</v>
      </c>
      <c r="Q1326" s="9">
        <f t="shared" si="204"/>
        <v>28.774999999999999</v>
      </c>
      <c r="R1326" s="9">
        <f t="shared" si="205"/>
        <v>43.375</v>
      </c>
      <c r="S1326" s="9">
        <f t="shared" si="206"/>
        <v>53.825000000000003</v>
      </c>
      <c r="T1326" s="9">
        <f t="shared" si="207"/>
        <v>39.625</v>
      </c>
      <c r="U1326" s="8">
        <f t="shared" si="208"/>
        <v>41.991666666666667</v>
      </c>
      <c r="V1326" s="8">
        <f t="shared" si="209"/>
        <v>41.400000000000006</v>
      </c>
    </row>
    <row r="1327" spans="1:22" ht="13.5" x14ac:dyDescent="0.25">
      <c r="A1327" s="3">
        <f>RSI!A1327</f>
        <v>43943</v>
      </c>
      <c r="B1327" s="2">
        <f>RSI!B1327</f>
        <v>8.5801999999999996</v>
      </c>
      <c r="C1327" s="2">
        <f>RSI!I1327</f>
        <v>57.064310891439014</v>
      </c>
      <c r="D1327" s="2">
        <f>MACD!E1327</f>
        <v>3.1869131213097646E-2</v>
      </c>
      <c r="E1327" s="2">
        <f>MACD!F1327</f>
        <v>-9.3733097600590311E-3</v>
      </c>
      <c r="F1327" s="2">
        <f>'Moving Avg'!D1327</f>
        <v>8.5144199999999977</v>
      </c>
      <c r="G1327" s="2">
        <f>'Moving Avg'!F1327</f>
        <v>8.4000249999999976</v>
      </c>
      <c r="H1327" s="2">
        <f>'Moving Avg'!G1327</f>
        <v>8.365993999999997</v>
      </c>
      <c r="I1327" s="2">
        <f>'Moving Avg'!H1327</f>
        <v>8.3955065000000193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25</v>
      </c>
      <c r="N1327" s="8">
        <f t="shared" si="201"/>
        <v>0</v>
      </c>
      <c r="O1327" s="8">
        <f t="shared" si="202"/>
        <v>50</v>
      </c>
      <c r="P1327" s="8">
        <f t="shared" si="203"/>
        <v>83.5</v>
      </c>
      <c r="Q1327" s="9">
        <f t="shared" si="204"/>
        <v>28.774999999999999</v>
      </c>
      <c r="R1327" s="9">
        <f t="shared" si="205"/>
        <v>43.375</v>
      </c>
      <c r="S1327" s="9">
        <f t="shared" si="206"/>
        <v>53.825000000000003</v>
      </c>
      <c r="T1327" s="9">
        <f t="shared" si="207"/>
        <v>39.625</v>
      </c>
      <c r="U1327" s="8">
        <f t="shared" si="208"/>
        <v>41.991666666666667</v>
      </c>
      <c r="V1327" s="8">
        <f t="shared" si="209"/>
        <v>41.400000000000006</v>
      </c>
    </row>
    <row r="1328" spans="1:22" ht="13.5" x14ac:dyDescent="0.25">
      <c r="A1328" s="3">
        <f>RSI!A1328</f>
        <v>43944</v>
      </c>
      <c r="B1328" s="2">
        <f>RSI!B1328</f>
        <v>8.5801999999999996</v>
      </c>
      <c r="C1328" s="2">
        <f>RSI!I1328</f>
        <v>57.064310891439014</v>
      </c>
      <c r="D1328" s="2">
        <f>MACD!E1328</f>
        <v>4.3682910586060331E-2</v>
      </c>
      <c r="E1328" s="2">
        <f>MACD!F1328</f>
        <v>1.2379343091648409E-3</v>
      </c>
      <c r="F1328" s="2">
        <f>'Moving Avg'!D1328</f>
        <v>8.5716199999999994</v>
      </c>
      <c r="G1328" s="2">
        <f>'Moving Avg'!F1328</f>
        <v>8.4178999999999995</v>
      </c>
      <c r="H1328" s="2">
        <f>'Moving Avg'!G1328</f>
        <v>8.367423999999998</v>
      </c>
      <c r="I1328" s="2">
        <f>'Moving Avg'!H1328</f>
        <v>8.3976000000000202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0</v>
      </c>
      <c r="O1328" s="8">
        <f t="shared" si="202"/>
        <v>50</v>
      </c>
      <c r="P1328" s="8">
        <f t="shared" si="203"/>
        <v>83.5</v>
      </c>
      <c r="Q1328" s="9">
        <f t="shared" si="204"/>
        <v>28.774999999999999</v>
      </c>
      <c r="R1328" s="9">
        <f t="shared" si="205"/>
        <v>43.375</v>
      </c>
      <c r="S1328" s="9">
        <f t="shared" si="206"/>
        <v>53.825000000000003</v>
      </c>
      <c r="T1328" s="9">
        <f t="shared" si="207"/>
        <v>39.625</v>
      </c>
      <c r="U1328" s="8">
        <f t="shared" si="208"/>
        <v>41.991666666666667</v>
      </c>
      <c r="V1328" s="8">
        <f t="shared" si="209"/>
        <v>41.400000000000006</v>
      </c>
    </row>
    <row r="1329" spans="1:22" ht="13.5" x14ac:dyDescent="0.25">
      <c r="A1329" s="3">
        <f>RSI!A1329</f>
        <v>43945</v>
      </c>
      <c r="B1329" s="2">
        <f>RSI!B1329</f>
        <v>8.5086999999999993</v>
      </c>
      <c r="C1329" s="2">
        <f>RSI!I1329</f>
        <v>54.258294836274835</v>
      </c>
      <c r="D1329" s="2">
        <f>MACD!E1329</f>
        <v>1.8137205985548022E-2</v>
      </c>
      <c r="E1329" s="2">
        <f>MACD!F1329</f>
        <v>4.617788644441477E-3</v>
      </c>
      <c r="F1329" s="2">
        <f>'Moving Avg'!D1329</f>
        <v>8.5658999999999992</v>
      </c>
      <c r="G1329" s="2">
        <f>'Moving Avg'!F1329</f>
        <v>8.4200449999999982</v>
      </c>
      <c r="H1329" s="2">
        <f>'Moving Avg'!G1329</f>
        <v>8.3661359999999974</v>
      </c>
      <c r="I1329" s="2">
        <f>'Moving Avg'!H1329</f>
        <v>8.3986555000000198</v>
      </c>
      <c r="J1329" s="6" t="str">
        <f>OBV!F1329</f>
        <v>NEUTRAL</v>
      </c>
      <c r="K1329" s="6" t="str">
        <f>OBV!G1329</f>
        <v>NEUTRAL</v>
      </c>
      <c r="L1329" s="6" t="str">
        <f>OBV!H1329</f>
        <v>NEUTRAL</v>
      </c>
      <c r="M1329" s="8">
        <f t="shared" si="200"/>
        <v>25</v>
      </c>
      <c r="N1329" s="8">
        <f t="shared" si="201"/>
        <v>0</v>
      </c>
      <c r="O1329" s="8">
        <f t="shared" si="202"/>
        <v>50</v>
      </c>
      <c r="P1329" s="8">
        <f t="shared" si="203"/>
        <v>33</v>
      </c>
      <c r="Q1329" s="9">
        <f t="shared" si="204"/>
        <v>21.2</v>
      </c>
      <c r="R1329" s="9">
        <f t="shared" si="205"/>
        <v>30.75</v>
      </c>
      <c r="S1329" s="9">
        <f t="shared" si="206"/>
        <v>31.1</v>
      </c>
      <c r="T1329" s="9">
        <f t="shared" si="207"/>
        <v>27</v>
      </c>
      <c r="U1329" s="8">
        <f t="shared" si="208"/>
        <v>27.683333333333337</v>
      </c>
      <c r="V1329" s="8">
        <f t="shared" si="209"/>
        <v>27.512500000000003</v>
      </c>
    </row>
    <row r="1330" spans="1:22" ht="13.5" x14ac:dyDescent="0.25">
      <c r="A1330" s="3">
        <f>RSI!A1330</f>
        <v>43948</v>
      </c>
      <c r="B1330" s="2">
        <f>RSI!B1330</f>
        <v>8.5015999999999998</v>
      </c>
      <c r="C1330" s="2">
        <f>RSI!I1330</f>
        <v>53.974469639003104</v>
      </c>
      <c r="D1330" s="2">
        <f>MACD!E1330</f>
        <v>-4.1076519339474871E-2</v>
      </c>
      <c r="E1330" s="2">
        <f>MACD!F1330</f>
        <v>-4.5210729523417932E-3</v>
      </c>
      <c r="F1330" s="2">
        <f>'Moving Avg'!D1330</f>
        <v>8.550180000000001</v>
      </c>
      <c r="G1330" s="2">
        <f>'Moving Avg'!F1330</f>
        <v>8.4196899999999992</v>
      </c>
      <c r="H1330" s="2">
        <f>'Moving Avg'!G1330</f>
        <v>8.3688539999999971</v>
      </c>
      <c r="I1330" s="2">
        <f>'Moving Avg'!H1330</f>
        <v>8.3996755000000203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25</v>
      </c>
      <c r="N1330" s="8">
        <f t="shared" si="201"/>
        <v>100</v>
      </c>
      <c r="O1330" s="8">
        <f t="shared" si="202"/>
        <v>50</v>
      </c>
      <c r="P1330" s="8">
        <f t="shared" si="203"/>
        <v>16.5</v>
      </c>
      <c r="Q1330" s="9">
        <f t="shared" si="204"/>
        <v>53.725000000000001</v>
      </c>
      <c r="R1330" s="9">
        <f t="shared" si="205"/>
        <v>46.625</v>
      </c>
      <c r="S1330" s="9">
        <f t="shared" si="206"/>
        <v>38.674999999999997</v>
      </c>
      <c r="T1330" s="9">
        <f t="shared" si="207"/>
        <v>47.875</v>
      </c>
      <c r="U1330" s="8">
        <f t="shared" si="208"/>
        <v>46.341666666666661</v>
      </c>
      <c r="V1330" s="8">
        <f t="shared" si="209"/>
        <v>46.724999999999994</v>
      </c>
    </row>
    <row r="1331" spans="1:22" ht="13.5" x14ac:dyDescent="0.25">
      <c r="A1331" s="3">
        <f>RSI!A1331</f>
        <v>43949</v>
      </c>
      <c r="B1331" s="2">
        <f>RSI!B1331</f>
        <v>8.2513000000000005</v>
      </c>
      <c r="C1331" s="2">
        <f>RSI!I1331</f>
        <v>45.031385774189523</v>
      </c>
      <c r="D1331" s="2">
        <f>MACD!E1331</f>
        <v>-0.10956047485805875</v>
      </c>
      <c r="E1331" s="2">
        <f>MACD!F1331</f>
        <v>-2.5528953333485187E-2</v>
      </c>
      <c r="F1331" s="2">
        <f>'Moving Avg'!D1331</f>
        <v>8.4843999999999991</v>
      </c>
      <c r="G1331" s="2">
        <f>'Moving Avg'!F1331</f>
        <v>8.4068199999999997</v>
      </c>
      <c r="H1331" s="2">
        <f>'Moving Avg'!G1331</f>
        <v>8.3651359999999997</v>
      </c>
      <c r="I1331" s="2">
        <f>'Moving Avg'!H1331</f>
        <v>8.3994440000000186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25</v>
      </c>
      <c r="N1331" s="8">
        <f t="shared" si="201"/>
        <v>100</v>
      </c>
      <c r="O1331" s="8">
        <f t="shared" si="202"/>
        <v>50</v>
      </c>
      <c r="P1331" s="8">
        <f t="shared" si="203"/>
        <v>16.5</v>
      </c>
      <c r="Q1331" s="9">
        <f t="shared" si="204"/>
        <v>53.725000000000001</v>
      </c>
      <c r="R1331" s="9">
        <f t="shared" si="205"/>
        <v>46.625</v>
      </c>
      <c r="S1331" s="9">
        <f t="shared" si="206"/>
        <v>38.674999999999997</v>
      </c>
      <c r="T1331" s="9">
        <f t="shared" si="207"/>
        <v>47.875</v>
      </c>
      <c r="U1331" s="8">
        <f t="shared" si="208"/>
        <v>46.341666666666661</v>
      </c>
      <c r="V1331" s="8">
        <f t="shared" si="209"/>
        <v>46.724999999999994</v>
      </c>
    </row>
    <row r="1332" spans="1:22" ht="13.5" x14ac:dyDescent="0.25">
      <c r="A1332" s="3">
        <f>RSI!A1332</f>
        <v>43950</v>
      </c>
      <c r="B1332" s="2">
        <f>RSI!B1332</f>
        <v>8.0082000000000004</v>
      </c>
      <c r="C1332" s="2">
        <f>RSI!I1332</f>
        <v>38.379992878196234</v>
      </c>
      <c r="D1332" s="2">
        <f>MACD!E1332</f>
        <v>-0.11451160268762806</v>
      </c>
      <c r="E1332" s="2">
        <f>MACD!F1332</f>
        <v>-4.3325483204313758E-2</v>
      </c>
      <c r="F1332" s="2">
        <f>'Moving Avg'!D1332</f>
        <v>8.370000000000001</v>
      </c>
      <c r="G1332" s="2">
        <f>'Moving Avg'!F1332</f>
        <v>8.3817950000000003</v>
      </c>
      <c r="H1332" s="2">
        <f>'Moving Avg'!G1332</f>
        <v>8.3579859999999986</v>
      </c>
      <c r="I1332" s="2">
        <f>'Moving Avg'!H1332</f>
        <v>8.3979970000000179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25</v>
      </c>
      <c r="N1332" s="8">
        <f t="shared" si="201"/>
        <v>100</v>
      </c>
      <c r="O1332" s="8">
        <f t="shared" si="202"/>
        <v>0</v>
      </c>
      <c r="P1332" s="8">
        <f t="shared" si="203"/>
        <v>16.5</v>
      </c>
      <c r="Q1332" s="9">
        <f t="shared" si="204"/>
        <v>46.225000000000001</v>
      </c>
      <c r="R1332" s="9">
        <f t="shared" si="205"/>
        <v>29.125</v>
      </c>
      <c r="S1332" s="9">
        <f t="shared" si="206"/>
        <v>26.175000000000001</v>
      </c>
      <c r="T1332" s="9">
        <f t="shared" si="207"/>
        <v>35.375</v>
      </c>
      <c r="U1332" s="8">
        <f t="shared" si="208"/>
        <v>33.841666666666661</v>
      </c>
      <c r="V1332" s="8">
        <f t="shared" si="209"/>
        <v>34.224999999999994</v>
      </c>
    </row>
    <row r="1333" spans="1:22" ht="13.5" x14ac:dyDescent="0.25">
      <c r="A1333" s="3">
        <f>RSI!A1333</f>
        <v>43951</v>
      </c>
      <c r="B1333" s="2">
        <f>RSI!B1333</f>
        <v>8.1654999999999998</v>
      </c>
      <c r="C1333" s="2">
        <f>RSI!I1333</f>
        <v>44.130432488386298</v>
      </c>
      <c r="D1333" s="2">
        <f>MACD!E1333</f>
        <v>-9.2885715913784139E-2</v>
      </c>
      <c r="E1333" s="2">
        <f>MACD!F1333</f>
        <v>-5.3237529746207837E-2</v>
      </c>
      <c r="F1333" s="2">
        <f>'Moving Avg'!D1333</f>
        <v>8.2870600000000003</v>
      </c>
      <c r="G1333" s="2">
        <f>'Moving Avg'!F1333</f>
        <v>8.3646350000000016</v>
      </c>
      <c r="H1333" s="2">
        <f>'Moving Avg'!G1333</f>
        <v>8.3511219999999984</v>
      </c>
      <c r="I1333" s="2">
        <f>'Moving Avg'!H1333</f>
        <v>8.3973365000000175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100</v>
      </c>
      <c r="O1333" s="8">
        <f t="shared" si="202"/>
        <v>0</v>
      </c>
      <c r="P1333" s="8">
        <f t="shared" si="203"/>
        <v>16.5</v>
      </c>
      <c r="Q1333" s="9">
        <f t="shared" si="204"/>
        <v>46.225000000000001</v>
      </c>
      <c r="R1333" s="9">
        <f t="shared" si="205"/>
        <v>29.125</v>
      </c>
      <c r="S1333" s="9">
        <f t="shared" si="206"/>
        <v>26.175000000000001</v>
      </c>
      <c r="T1333" s="9">
        <f t="shared" si="207"/>
        <v>35.375</v>
      </c>
      <c r="U1333" s="8">
        <f t="shared" si="208"/>
        <v>33.841666666666661</v>
      </c>
      <c r="V1333" s="8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7.9223999999999997</v>
      </c>
      <c r="C1334" s="2">
        <f>RSI!I1334</f>
        <v>38.197668432184621</v>
      </c>
      <c r="D1334" s="2">
        <f>MACD!E1334</f>
        <v>-1.8009756579132841E-2</v>
      </c>
      <c r="E1334" s="2">
        <f>MACD!F1334</f>
        <v>-4.6191975112792841E-2</v>
      </c>
      <c r="F1334" s="2">
        <f>'Moving Avg'!D1334</f>
        <v>8.1698000000000004</v>
      </c>
      <c r="G1334" s="2">
        <f>'Moving Avg'!F1334</f>
        <v>8.3424700000000023</v>
      </c>
      <c r="H1334" s="2">
        <f>'Moving Avg'!G1334</f>
        <v>8.3393959999999989</v>
      </c>
      <c r="I1334" s="2">
        <f>'Moving Avg'!H1334</f>
        <v>8.3961750000000173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0</v>
      </c>
      <c r="O1334" s="8">
        <f t="shared" si="202"/>
        <v>0</v>
      </c>
      <c r="P1334" s="8">
        <f t="shared" si="203"/>
        <v>16.5</v>
      </c>
      <c r="Q1334" s="9">
        <f t="shared" si="204"/>
        <v>11.225</v>
      </c>
      <c r="R1334" s="9">
        <f t="shared" si="205"/>
        <v>9.125</v>
      </c>
      <c r="S1334" s="9">
        <f t="shared" si="206"/>
        <v>11.175000000000001</v>
      </c>
      <c r="T1334" s="9">
        <f t="shared" si="207"/>
        <v>10.375</v>
      </c>
      <c r="U1334" s="8">
        <f t="shared" si="208"/>
        <v>10.508333333333335</v>
      </c>
      <c r="V1334" s="8">
        <f t="shared" si="209"/>
        <v>10.475000000000001</v>
      </c>
    </row>
    <row r="1335" spans="1:22" ht="13.5" x14ac:dyDescent="0.25">
      <c r="A1335" s="3">
        <f>RSI!A1335</f>
        <v>43956</v>
      </c>
      <c r="B1335" s="2">
        <f>RSI!B1335</f>
        <v>7.6864999999999997</v>
      </c>
      <c r="C1335" s="2">
        <f>RSI!I1335</f>
        <v>33.492319979677916</v>
      </c>
      <c r="D1335" s="2">
        <f>MACD!E1335</f>
        <v>7.1940465196780323E-2</v>
      </c>
      <c r="E1335" s="2">
        <f>MACD!F1335</f>
        <v>-2.2565487050878207E-2</v>
      </c>
      <c r="F1335" s="2">
        <f>'Moving Avg'!D1335</f>
        <v>8.0067800000000027</v>
      </c>
      <c r="G1335" s="2">
        <f>'Moving Avg'!F1335</f>
        <v>8.3052900000000029</v>
      </c>
      <c r="H1335" s="2">
        <f>'Moving Avg'!G1335</f>
        <v>8.3243819999999999</v>
      </c>
      <c r="I1335" s="2">
        <f>'Moving Avg'!H1335</f>
        <v>8.3938000000000166</v>
      </c>
      <c r="J1335" s="6" t="str">
        <f>OBV!F1335</f>
        <v>BEARISH</v>
      </c>
      <c r="K1335" s="6" t="str">
        <f>OBV!G1335</f>
        <v>NEUTRAL</v>
      </c>
      <c r="L1335" s="6" t="str">
        <f>OBV!H1335</f>
        <v>CONFIRMED BEARISH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16.5</v>
      </c>
      <c r="Q1335" s="9">
        <f t="shared" si="204"/>
        <v>11.225</v>
      </c>
      <c r="R1335" s="9">
        <f t="shared" si="205"/>
        <v>9.125</v>
      </c>
      <c r="S1335" s="9">
        <f t="shared" si="206"/>
        <v>11.175000000000001</v>
      </c>
      <c r="T1335" s="9">
        <f t="shared" si="207"/>
        <v>10.375</v>
      </c>
      <c r="U1335" s="8">
        <f t="shared" si="208"/>
        <v>10.508333333333335</v>
      </c>
      <c r="V1335" s="8">
        <f t="shared" si="209"/>
        <v>10.475000000000001</v>
      </c>
    </row>
    <row r="1336" spans="1:22" ht="13.5" x14ac:dyDescent="0.25">
      <c r="A1336" s="3">
        <f>RSI!A1336</f>
        <v>43957</v>
      </c>
      <c r="B1336" s="2">
        <f>RSI!B1336</f>
        <v>7.4577</v>
      </c>
      <c r="C1336" s="2">
        <f>RSI!I1336</f>
        <v>29.674222226993592</v>
      </c>
      <c r="D1336" s="2">
        <f>MACD!E1336</f>
        <v>0.16872721484802966</v>
      </c>
      <c r="E1336" s="2">
        <f>MACD!F1336</f>
        <v>1.5693053328903365E-2</v>
      </c>
      <c r="F1336" s="2">
        <f>'Moving Avg'!D1336</f>
        <v>7.8480599999999994</v>
      </c>
      <c r="G1336" s="2">
        <f>'Moving Avg'!F1336</f>
        <v>8.2563150000000007</v>
      </c>
      <c r="H1336" s="2">
        <f>'Moving Avg'!G1336</f>
        <v>8.3047919999999991</v>
      </c>
      <c r="I1336" s="2">
        <f>'Moving Avg'!H1336</f>
        <v>8.3902810000000141</v>
      </c>
      <c r="J1336" s="6" t="str">
        <f>OBV!F1336</f>
        <v>BEARISH</v>
      </c>
      <c r="K1336" s="6" t="str">
        <f>OBV!G1336</f>
        <v>NEUTRAL</v>
      </c>
      <c r="L1336" s="6" t="str">
        <f>OBV!H1336</f>
        <v>CONFIRMED BEARISH</v>
      </c>
      <c r="M1336" s="8">
        <f t="shared" si="200"/>
        <v>50</v>
      </c>
      <c r="N1336" s="8">
        <f t="shared" si="201"/>
        <v>0</v>
      </c>
      <c r="O1336" s="8">
        <f t="shared" si="202"/>
        <v>0</v>
      </c>
      <c r="P1336" s="8">
        <f t="shared" si="203"/>
        <v>16.5</v>
      </c>
      <c r="Q1336" s="9">
        <f t="shared" si="204"/>
        <v>19.975000000000001</v>
      </c>
      <c r="R1336" s="9">
        <f t="shared" si="205"/>
        <v>14.125</v>
      </c>
      <c r="S1336" s="9">
        <f t="shared" si="206"/>
        <v>14.925000000000001</v>
      </c>
      <c r="T1336" s="9">
        <f t="shared" si="207"/>
        <v>16.625</v>
      </c>
      <c r="U1336" s="8">
        <f t="shared" si="208"/>
        <v>16.341666666666669</v>
      </c>
      <c r="V1336" s="8">
        <f t="shared" si="209"/>
        <v>16.412500000000001</v>
      </c>
    </row>
    <row r="1337" spans="1:22" ht="13.5" x14ac:dyDescent="0.25">
      <c r="A1337" s="3">
        <f>RSI!A1337</f>
        <v>43958</v>
      </c>
      <c r="B1337" s="2">
        <f>RSI!B1337</f>
        <v>7.2359999999999998</v>
      </c>
      <c r="C1337" s="2">
        <f>RSI!I1337</f>
        <v>26.519497573583152</v>
      </c>
      <c r="D1337" s="2">
        <f>MACD!E1337</f>
        <v>0.27184871711213709</v>
      </c>
      <c r="E1337" s="2">
        <f>MACD!F1337</f>
        <v>6.6924186085550119E-2</v>
      </c>
      <c r="F1337" s="2">
        <f>'Moving Avg'!D1337</f>
        <v>7.6936199999999983</v>
      </c>
      <c r="G1337" s="2">
        <f>'Moving Avg'!F1337</f>
        <v>8.1891050000000014</v>
      </c>
      <c r="H1337" s="2">
        <f>'Moving Avg'!G1337</f>
        <v>8.2834839999999996</v>
      </c>
      <c r="I1337" s="2">
        <f>'Moving Avg'!H1337</f>
        <v>8.3859935000000156</v>
      </c>
      <c r="J1337" s="6" t="str">
        <f>OBV!F1337</f>
        <v>BEARISH</v>
      </c>
      <c r="K1337" s="6" t="str">
        <f>OBV!G1337</f>
        <v>NEUTRAL</v>
      </c>
      <c r="L1337" s="6" t="str">
        <f>OBV!H1337</f>
        <v>CONFIRMED BEARISH</v>
      </c>
      <c r="M1337" s="8">
        <f t="shared" si="200"/>
        <v>50</v>
      </c>
      <c r="N1337" s="8">
        <f t="shared" si="201"/>
        <v>0</v>
      </c>
      <c r="O1337" s="8">
        <f t="shared" si="202"/>
        <v>0</v>
      </c>
      <c r="P1337" s="8">
        <f t="shared" si="203"/>
        <v>16.5</v>
      </c>
      <c r="Q1337" s="9">
        <f t="shared" si="204"/>
        <v>19.975000000000001</v>
      </c>
      <c r="R1337" s="9">
        <f t="shared" si="205"/>
        <v>14.125</v>
      </c>
      <c r="S1337" s="9">
        <f t="shared" si="206"/>
        <v>14.925000000000001</v>
      </c>
      <c r="T1337" s="9">
        <f t="shared" si="207"/>
        <v>16.625</v>
      </c>
      <c r="U1337" s="8">
        <f t="shared" si="208"/>
        <v>16.341666666666669</v>
      </c>
      <c r="V1337" s="8">
        <f t="shared" si="209"/>
        <v>16.412500000000001</v>
      </c>
    </row>
    <row r="1338" spans="1:22" ht="13.5" x14ac:dyDescent="0.25">
      <c r="A1338" s="3">
        <f>RSI!A1338</f>
        <v>43959</v>
      </c>
      <c r="B1338" s="2">
        <f>RSI!B1338</f>
        <v>7.0214999999999996</v>
      </c>
      <c r="C1338" s="2">
        <f>RSI!I1338</f>
        <v>23.874843161435294</v>
      </c>
      <c r="D1338" s="2">
        <f>MACD!E1338</f>
        <v>0.38075133322091581</v>
      </c>
      <c r="E1338" s="2">
        <f>MACD!F1338</f>
        <v>0.12968961551262326</v>
      </c>
      <c r="F1338" s="2">
        <f>'Moving Avg'!D1338</f>
        <v>7.4648200000000005</v>
      </c>
      <c r="G1338" s="2">
        <f>'Moving Avg'!F1338</f>
        <v>8.1111699999999995</v>
      </c>
      <c r="H1338" s="2">
        <f>'Moving Avg'!G1338</f>
        <v>8.2580299999999998</v>
      </c>
      <c r="I1338" s="2">
        <f>'Moving Avg'!H1338</f>
        <v>8.3802935000000165</v>
      </c>
      <c r="J1338" s="6" t="str">
        <f>OBV!F1338</f>
        <v>BEARISH</v>
      </c>
      <c r="K1338" s="6" t="str">
        <f>OBV!G1338</f>
        <v>NEUTRAL</v>
      </c>
      <c r="L1338" s="6" t="str">
        <f>OBV!H1338</f>
        <v>CONFIRMED BEARISH</v>
      </c>
      <c r="M1338" s="8">
        <f t="shared" si="200"/>
        <v>50</v>
      </c>
      <c r="N1338" s="8">
        <f t="shared" si="201"/>
        <v>0</v>
      </c>
      <c r="O1338" s="8">
        <f t="shared" si="202"/>
        <v>0</v>
      </c>
      <c r="P1338" s="8">
        <f t="shared" si="203"/>
        <v>16.5</v>
      </c>
      <c r="Q1338" s="9">
        <f t="shared" si="204"/>
        <v>19.975000000000001</v>
      </c>
      <c r="R1338" s="9">
        <f t="shared" si="205"/>
        <v>14.125</v>
      </c>
      <c r="S1338" s="9">
        <f t="shared" si="206"/>
        <v>14.925000000000001</v>
      </c>
      <c r="T1338" s="9">
        <f t="shared" si="207"/>
        <v>16.625</v>
      </c>
      <c r="U1338" s="8">
        <f t="shared" si="208"/>
        <v>16.341666666666669</v>
      </c>
      <c r="V1338" s="8">
        <f t="shared" si="209"/>
        <v>16.412500000000001</v>
      </c>
    </row>
    <row r="1339" spans="1:22" ht="13.5" x14ac:dyDescent="0.25">
      <c r="A1339" s="3">
        <f>RSI!A1339</f>
        <v>43962</v>
      </c>
      <c r="B1339" s="2">
        <f>RSI!B1339</f>
        <v>6.8140999999999998</v>
      </c>
      <c r="C1339" s="2">
        <f>RSI!I1339</f>
        <v>21.628874478412229</v>
      </c>
      <c r="D1339" s="2">
        <f>MACD!E1339</f>
        <v>0.48386077509279701</v>
      </c>
      <c r="E1339" s="2">
        <f>MACD!F1339</f>
        <v>0.20052384742865803</v>
      </c>
      <c r="F1339" s="2">
        <f>'Moving Avg'!D1339</f>
        <v>7.2431600000000005</v>
      </c>
      <c r="G1339" s="2">
        <f>'Moving Avg'!F1339</f>
        <v>8.035734999999999</v>
      </c>
      <c r="H1339" s="2">
        <f>'Moving Avg'!G1339</f>
        <v>8.2241379999999999</v>
      </c>
      <c r="I1339" s="2">
        <f>'Moving Avg'!H1339</f>
        <v>8.3735565000000172</v>
      </c>
      <c r="J1339" s="6" t="str">
        <f>OBV!F1339</f>
        <v>BEARISH</v>
      </c>
      <c r="K1339" s="6" t="str">
        <f>OBV!G1339</f>
        <v>WEAK</v>
      </c>
      <c r="L1339" s="6" t="str">
        <f>OBV!H1339</f>
        <v>CONFIRMED BEARISH</v>
      </c>
      <c r="M1339" s="8">
        <f t="shared" si="200"/>
        <v>50</v>
      </c>
      <c r="N1339" s="8">
        <f t="shared" si="201"/>
        <v>0</v>
      </c>
      <c r="O1339" s="8">
        <f t="shared" si="202"/>
        <v>0</v>
      </c>
      <c r="P1339" s="8">
        <f t="shared" si="203"/>
        <v>0</v>
      </c>
      <c r="Q1339" s="9">
        <f t="shared" si="204"/>
        <v>17.5</v>
      </c>
      <c r="R1339" s="9">
        <f t="shared" si="205"/>
        <v>10</v>
      </c>
      <c r="S1339" s="9">
        <f t="shared" si="206"/>
        <v>7.5</v>
      </c>
      <c r="T1339" s="9">
        <f t="shared" si="207"/>
        <v>12.5</v>
      </c>
      <c r="U1339" s="8">
        <f t="shared" si="208"/>
        <v>11.666666666666666</v>
      </c>
      <c r="V1339" s="8">
        <f t="shared" si="209"/>
        <v>11.875</v>
      </c>
    </row>
    <row r="1340" spans="1:22" ht="13.5" x14ac:dyDescent="0.25">
      <c r="A1340" s="3">
        <f>RSI!A1340</f>
        <v>43963</v>
      </c>
      <c r="B1340" s="2">
        <f>RSI!B1340</f>
        <v>7.0072000000000001</v>
      </c>
      <c r="C1340" s="2">
        <f>RSI!I1340</f>
        <v>28.383971733229743</v>
      </c>
      <c r="D1340" s="2">
        <f>MACD!E1340</f>
        <v>0.56304611245574954</v>
      </c>
      <c r="E1340" s="2">
        <f>MACD!F1340</f>
        <v>0.27302830043407633</v>
      </c>
      <c r="F1340" s="2">
        <f>'Moving Avg'!D1340</f>
        <v>7.1072999999999995</v>
      </c>
      <c r="G1340" s="2">
        <f>'Moving Avg'!F1340</f>
        <v>7.9821099999999987</v>
      </c>
      <c r="H1340" s="2">
        <f>'Moving Avg'!G1340</f>
        <v>8.1941079999999999</v>
      </c>
      <c r="I1340" s="2">
        <f>'Moving Avg'!H1340</f>
        <v>8.3677850000000173</v>
      </c>
      <c r="J1340" s="6" t="str">
        <f>OBV!F1340</f>
        <v>BEARISH</v>
      </c>
      <c r="K1340" s="6" t="str">
        <f>OBV!G1340</f>
        <v>NEUTRAL</v>
      </c>
      <c r="L1340" s="6" t="str">
        <f>OBV!H1340</f>
        <v>CONFIRMED BEARISH</v>
      </c>
      <c r="M1340" s="8">
        <f t="shared" si="200"/>
        <v>50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19.975000000000001</v>
      </c>
      <c r="R1340" s="9">
        <f t="shared" si="205"/>
        <v>14.125</v>
      </c>
      <c r="S1340" s="9">
        <f t="shared" si="206"/>
        <v>14.925000000000001</v>
      </c>
      <c r="T1340" s="9">
        <f t="shared" si="207"/>
        <v>16.625</v>
      </c>
      <c r="U1340" s="8">
        <f t="shared" si="208"/>
        <v>16.341666666666669</v>
      </c>
      <c r="V1340" s="8">
        <f t="shared" si="209"/>
        <v>16.412500000000001</v>
      </c>
    </row>
    <row r="1341" spans="1:22" ht="13.5" x14ac:dyDescent="0.25">
      <c r="A1341" s="3">
        <f>RSI!A1341</f>
        <v>43964</v>
      </c>
      <c r="B1341" s="2">
        <f>RSI!B1341</f>
        <v>7.2145999999999999</v>
      </c>
      <c r="C1341" s="2">
        <f>RSI!I1341</f>
        <v>34.876643665090015</v>
      </c>
      <c r="D1341" s="2">
        <f>MACD!E1341</f>
        <v>0.58182897093150121</v>
      </c>
      <c r="E1341" s="2">
        <f>MACD!F1341</f>
        <v>0.33478843453356133</v>
      </c>
      <c r="F1341" s="2">
        <f>'Moving Avg'!D1341</f>
        <v>7.0586799999999998</v>
      </c>
      <c r="G1341" s="2">
        <f>'Moving Avg'!F1341</f>
        <v>7.9506499999999987</v>
      </c>
      <c r="H1341" s="2">
        <f>'Moving Avg'!G1341</f>
        <v>8.1682259999999989</v>
      </c>
      <c r="I1341" s="2">
        <f>'Moving Avg'!H1341</f>
        <v>8.3630505000000177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7.4291</v>
      </c>
      <c r="C1342" s="2">
        <f>RSI!I1342</f>
        <v>40.849410137828407</v>
      </c>
      <c r="D1342" s="2">
        <f>MACD!E1342</f>
        <v>0.54843971223379651</v>
      </c>
      <c r="E1342" s="2">
        <f>MACD!F1342</f>
        <v>0.37751869007360839</v>
      </c>
      <c r="F1342" s="2">
        <f>'Moving Avg'!D1342</f>
        <v>7.0972999999999997</v>
      </c>
      <c r="G1342" s="2">
        <f>'Moving Avg'!F1342</f>
        <v>7.9188349999999987</v>
      </c>
      <c r="H1342" s="2">
        <f>'Moving Avg'!G1342</f>
        <v>8.1466340000000006</v>
      </c>
      <c r="I1342" s="2">
        <f>'Moving Avg'!H1342</f>
        <v>8.3593885000000174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100</v>
      </c>
      <c r="Q1342" s="9">
        <f t="shared" si="204"/>
        <v>23.75</v>
      </c>
      <c r="R1342" s="9">
        <f t="shared" si="205"/>
        <v>30</v>
      </c>
      <c r="S1342" s="9">
        <f t="shared" si="206"/>
        <v>48.75</v>
      </c>
      <c r="T1342" s="9">
        <f t="shared" si="207"/>
        <v>31.25</v>
      </c>
      <c r="U1342" s="8">
        <f t="shared" si="208"/>
        <v>34.166666666666664</v>
      </c>
      <c r="V1342" s="8">
        <f t="shared" si="209"/>
        <v>33.4375</v>
      </c>
    </row>
    <row r="1343" spans="1:22" ht="13.5" x14ac:dyDescent="0.25">
      <c r="A1343" s="3">
        <f>RSI!A1343</f>
        <v>43966</v>
      </c>
      <c r="B1343" s="2">
        <f>RSI!B1343</f>
        <v>7.5076999999999998</v>
      </c>
      <c r="C1343" s="2">
        <f>RSI!I1343</f>
        <v>42.915443470377241</v>
      </c>
      <c r="D1343" s="2">
        <f>MACD!E1343</f>
        <v>0.54100721938250285</v>
      </c>
      <c r="E1343" s="2">
        <f>MACD!F1343</f>
        <v>0.41021639593538728</v>
      </c>
      <c r="F1343" s="2">
        <f>'Moving Avg'!D1343</f>
        <v>7.1945400000000008</v>
      </c>
      <c r="G1343" s="2">
        <f>'Moving Avg'!F1343</f>
        <v>7.8795100000000007</v>
      </c>
      <c r="H1343" s="2">
        <f>'Moving Avg'!G1343</f>
        <v>8.1316179999999978</v>
      </c>
      <c r="I1343" s="2">
        <f>'Moving Avg'!H1343</f>
        <v>8.3564595000000192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100</v>
      </c>
      <c r="Q1343" s="9">
        <f t="shared" si="204"/>
        <v>23.75</v>
      </c>
      <c r="R1343" s="9">
        <f t="shared" si="205"/>
        <v>30</v>
      </c>
      <c r="S1343" s="9">
        <f t="shared" si="206"/>
        <v>48.75</v>
      </c>
      <c r="T1343" s="9">
        <f t="shared" si="207"/>
        <v>31.25</v>
      </c>
      <c r="U1343" s="8">
        <f t="shared" si="208"/>
        <v>34.166666666666664</v>
      </c>
      <c r="V1343" s="8">
        <f t="shared" si="209"/>
        <v>33.4375</v>
      </c>
    </row>
    <row r="1344" spans="1:22" ht="13.5" x14ac:dyDescent="0.25">
      <c r="A1344" s="3">
        <f>RSI!A1344</f>
        <v>43969</v>
      </c>
      <c r="B1344" s="2">
        <f>RSI!B1344</f>
        <v>7.6150000000000002</v>
      </c>
      <c r="C1344" s="2">
        <f>RSI!I1344</f>
        <v>45.703563283936255</v>
      </c>
      <c r="D1344" s="2">
        <f>MACD!E1344</f>
        <v>0.49116686493339756</v>
      </c>
      <c r="E1344" s="2">
        <f>MACD!F1344</f>
        <v>0.42640648973498935</v>
      </c>
      <c r="F1344" s="2">
        <f>'Moving Avg'!D1344</f>
        <v>7.3547200000000004</v>
      </c>
      <c r="G1344" s="2">
        <f>'Moving Avg'!F1344</f>
        <v>7.8333950000000003</v>
      </c>
      <c r="H1344" s="2">
        <f>'Moving Avg'!G1344</f>
        <v>8.1166039999999988</v>
      </c>
      <c r="I1344" s="2">
        <f>'Moving Avg'!H1344</f>
        <v>8.3540670000000201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100</v>
      </c>
      <c r="Q1344" s="9">
        <f t="shared" si="204"/>
        <v>23.75</v>
      </c>
      <c r="R1344" s="9">
        <f t="shared" si="205"/>
        <v>30</v>
      </c>
      <c r="S1344" s="9">
        <f t="shared" si="206"/>
        <v>48.75</v>
      </c>
      <c r="T1344" s="9">
        <f t="shared" si="207"/>
        <v>31.25</v>
      </c>
      <c r="U1344" s="8">
        <f t="shared" si="208"/>
        <v>34.166666666666664</v>
      </c>
      <c r="V1344" s="8">
        <f t="shared" si="209"/>
        <v>33.4375</v>
      </c>
    </row>
    <row r="1345" spans="1:22" ht="13.5" x14ac:dyDescent="0.25">
      <c r="A1345" s="3">
        <f>RSI!A1345</f>
        <v>43970</v>
      </c>
      <c r="B1345" s="2">
        <f>RSI!B1345</f>
        <v>7.7222</v>
      </c>
      <c r="C1345" s="2">
        <f>RSI!I1345</f>
        <v>48.414386212338535</v>
      </c>
      <c r="D1345" s="2">
        <f>MACD!E1345</f>
        <v>0.40579089646263533</v>
      </c>
      <c r="E1345" s="2">
        <f>MACD!F1345</f>
        <v>0.42228337108051855</v>
      </c>
      <c r="F1345" s="2">
        <f>'Moving Avg'!D1345</f>
        <v>7.4977199999999993</v>
      </c>
      <c r="G1345" s="2">
        <f>'Moving Avg'!F1345</f>
        <v>7.7904949999999999</v>
      </c>
      <c r="H1345" s="2">
        <f>'Moving Avg'!G1345</f>
        <v>8.1023039999999984</v>
      </c>
      <c r="I1345" s="2">
        <f>'Moving Avg'!H1345</f>
        <v>8.351938500000017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  <c r="M1345" s="8">
        <f t="shared" si="200"/>
        <v>25</v>
      </c>
      <c r="N1345" s="8">
        <f t="shared" si="201"/>
        <v>45</v>
      </c>
      <c r="O1345" s="8">
        <f t="shared" si="202"/>
        <v>0</v>
      </c>
      <c r="P1345" s="8">
        <f t="shared" si="203"/>
        <v>100</v>
      </c>
      <c r="Q1345" s="9">
        <f t="shared" si="204"/>
        <v>39.5</v>
      </c>
      <c r="R1345" s="9">
        <f t="shared" si="205"/>
        <v>39</v>
      </c>
      <c r="S1345" s="9">
        <f t="shared" si="206"/>
        <v>55.5</v>
      </c>
      <c r="T1345" s="9">
        <f t="shared" si="207"/>
        <v>42.5</v>
      </c>
      <c r="U1345" s="8">
        <f t="shared" si="208"/>
        <v>44.666666666666664</v>
      </c>
      <c r="V1345" s="8">
        <f t="shared" si="209"/>
        <v>44.125</v>
      </c>
    </row>
    <row r="1346" spans="1:22" ht="13.5" x14ac:dyDescent="0.25">
      <c r="A1346" s="3">
        <f>RSI!A1346</f>
        <v>43971</v>
      </c>
      <c r="B1346" s="2">
        <f>RSI!B1346</f>
        <v>7.8651999999999997</v>
      </c>
      <c r="C1346" s="2">
        <f>RSI!I1346</f>
        <v>51.866634220626324</v>
      </c>
      <c r="D1346" s="2">
        <f>MACD!E1346</f>
        <v>0.2880770647950861</v>
      </c>
      <c r="E1346" s="2">
        <f>MACD!F1346</f>
        <v>0.39544210982343209</v>
      </c>
      <c r="F1346" s="2">
        <f>'Moving Avg'!D1346</f>
        <v>7.6278400000000008</v>
      </c>
      <c r="G1346" s="2">
        <f>'Moving Avg'!F1346</f>
        <v>7.7547449999999998</v>
      </c>
      <c r="H1346" s="2">
        <f>'Moving Avg'!G1346</f>
        <v>8.0894339999999989</v>
      </c>
      <c r="I1346" s="2">
        <f>'Moving Avg'!H1346</f>
        <v>8.3505250000000171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100</v>
      </c>
      <c r="Q1346" s="9">
        <f t="shared" si="204"/>
        <v>58.75</v>
      </c>
      <c r="R1346" s="9">
        <f t="shared" si="205"/>
        <v>50</v>
      </c>
      <c r="S1346" s="9">
        <f t="shared" si="206"/>
        <v>63.75</v>
      </c>
      <c r="T1346" s="9">
        <f t="shared" si="207"/>
        <v>56.25</v>
      </c>
      <c r="U1346" s="8">
        <f t="shared" si="208"/>
        <v>57.5</v>
      </c>
      <c r="V1346" s="8">
        <f t="shared" si="209"/>
        <v>57.1875</v>
      </c>
    </row>
    <row r="1347" spans="1:22" ht="13.5" x14ac:dyDescent="0.25">
      <c r="A1347" s="3">
        <f>RSI!A1347</f>
        <v>43972</v>
      </c>
      <c r="B1347" s="2">
        <f>RSI!B1347</f>
        <v>8.0725999999999996</v>
      </c>
      <c r="C1347" s="2">
        <f>RSI!I1347</f>
        <v>56.421760913431783</v>
      </c>
      <c r="D1347" s="2">
        <f>MACD!E1347</f>
        <v>0.13845366887555244</v>
      </c>
      <c r="E1347" s="2">
        <f>MACD!F1347</f>
        <v>0.34404442163385618</v>
      </c>
      <c r="F1347" s="2">
        <f>'Moving Avg'!D1347</f>
        <v>7.7565399999999993</v>
      </c>
      <c r="G1347" s="2">
        <f>'Moving Avg'!F1347</f>
        <v>7.7293649999999987</v>
      </c>
      <c r="H1347" s="2">
        <f>'Moving Avg'!G1347</f>
        <v>8.0807120000000001</v>
      </c>
      <c r="I1347" s="2">
        <f>'Moving Avg'!H1347</f>
        <v>8.3500805000000167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100</v>
      </c>
      <c r="Q1347" s="9">
        <f t="shared" ref="Q1347:Q1410" si="214">0.35*M1347+N1347*0.35+O1347*0.15+P1347*0.15</f>
        <v>58.75</v>
      </c>
      <c r="R1347" s="9">
        <f t="shared" ref="R1347:R1410" si="215">M1347*0.2+N1347*0.2+O1347*0.35+P1347*0.25</f>
        <v>50</v>
      </c>
      <c r="S1347" s="9">
        <f t="shared" ref="S1347:S1410" si="216">M1347*0.15+N1347*0.15+O1347*0.25+P1347*0.45</f>
        <v>63.75</v>
      </c>
      <c r="T1347" s="9">
        <f t="shared" ref="T1347:T1410" si="217">0.25*SUM(M1347:P1347)</f>
        <v>56.25</v>
      </c>
      <c r="U1347" s="8">
        <f t="shared" ref="U1347:U1410" si="218">SUM(Q1347:S1347)/3</f>
        <v>57.5</v>
      </c>
      <c r="V1347" s="8">
        <f t="shared" ref="V1347:V1410" si="219">SUM(Q1347:T1347)/4</f>
        <v>57.1875</v>
      </c>
    </row>
    <row r="1348" spans="1:22" ht="13.5" x14ac:dyDescent="0.25">
      <c r="A1348" s="3">
        <f>RSI!A1348</f>
        <v>43973</v>
      </c>
      <c r="B1348" s="2">
        <f>RSI!B1348</f>
        <v>8.0725999999999996</v>
      </c>
      <c r="C1348" s="2">
        <f>RSI!I1348</f>
        <v>56.421760913431783</v>
      </c>
      <c r="D1348" s="2">
        <f>MACD!E1348</f>
        <v>-2.2884361191040092E-2</v>
      </c>
      <c r="E1348" s="2">
        <f>MACD!F1348</f>
        <v>0.27065866506887692</v>
      </c>
      <c r="F1348" s="2">
        <f>'Moving Avg'!D1348</f>
        <v>7.8695199999999996</v>
      </c>
      <c r="G1348" s="2">
        <f>'Moving Avg'!F1348</f>
        <v>7.7039849999999985</v>
      </c>
      <c r="H1348" s="2">
        <f>'Moving Avg'!G1348</f>
        <v>8.0719900000000013</v>
      </c>
      <c r="I1348" s="2">
        <f>'Moving Avg'!H1348</f>
        <v>8.3496360000000145</v>
      </c>
      <c r="J1348" s="6" t="str">
        <f>OBV!F1348</f>
        <v>BULLISH</v>
      </c>
      <c r="K1348" s="6" t="str">
        <f>OBV!G1348</f>
        <v>STRONG</v>
      </c>
      <c r="L1348" s="6" t="str">
        <f>OBV!H1348</f>
        <v>CONFIRMED BULLISH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100</v>
      </c>
      <c r="Q1348" s="9">
        <f t="shared" si="214"/>
        <v>58.75</v>
      </c>
      <c r="R1348" s="9">
        <f t="shared" si="215"/>
        <v>50</v>
      </c>
      <c r="S1348" s="9">
        <f t="shared" si="216"/>
        <v>63.75</v>
      </c>
      <c r="T1348" s="9">
        <f t="shared" si="217"/>
        <v>56.25</v>
      </c>
      <c r="U1348" s="8">
        <f t="shared" si="218"/>
        <v>57.5</v>
      </c>
      <c r="V1348" s="8">
        <f t="shared" si="219"/>
        <v>57.1875</v>
      </c>
    </row>
    <row r="1349" spans="1:22" ht="13.5" x14ac:dyDescent="0.25">
      <c r="A1349" s="3">
        <f>RSI!A1349</f>
        <v>43977</v>
      </c>
      <c r="B1349" s="2">
        <f>RSI!B1349</f>
        <v>8.3085000000000004</v>
      </c>
      <c r="C1349" s="2">
        <f>RSI!I1349</f>
        <v>61.258168886982148</v>
      </c>
      <c r="D1349" s="2">
        <f>MACD!E1349</f>
        <v>-0.21038812422109388</v>
      </c>
      <c r="E1349" s="2">
        <f>MACD!F1349</f>
        <v>0.17444930721088275</v>
      </c>
      <c r="F1349" s="2">
        <f>'Moving Avg'!D1349</f>
        <v>8.0082199999999997</v>
      </c>
      <c r="G1349" s="2">
        <f>'Moving Avg'!F1349</f>
        <v>7.693975</v>
      </c>
      <c r="H1349" s="2">
        <f>'Moving Avg'!G1349</f>
        <v>8.0679860000000012</v>
      </c>
      <c r="I1349" s="2">
        <f>'Moving Avg'!H1349</f>
        <v>8.3507110000000164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100</v>
      </c>
      <c r="Q1349" s="9">
        <f t="shared" si="214"/>
        <v>58.75</v>
      </c>
      <c r="R1349" s="9">
        <f t="shared" si="215"/>
        <v>50</v>
      </c>
      <c r="S1349" s="9">
        <f t="shared" si="216"/>
        <v>63.75</v>
      </c>
      <c r="T1349" s="9">
        <f t="shared" si="217"/>
        <v>56.25</v>
      </c>
      <c r="U1349" s="8">
        <f t="shared" si="218"/>
        <v>57.5</v>
      </c>
      <c r="V1349" s="8">
        <f t="shared" si="219"/>
        <v>57.1875</v>
      </c>
    </row>
    <row r="1350" spans="1:22" ht="13.5" x14ac:dyDescent="0.25">
      <c r="A1350" s="3">
        <f>RSI!A1350</f>
        <v>43978</v>
      </c>
      <c r="B1350" s="2">
        <f>RSI!B1350</f>
        <v>8.3872</v>
      </c>
      <c r="C1350" s="2">
        <f>RSI!I1350</f>
        <v>62.743708868237306</v>
      </c>
      <c r="D1350" s="2">
        <f>MACD!E1350</f>
        <v>-0.34804733315665004</v>
      </c>
      <c r="E1350" s="2">
        <f>MACD!F1350</f>
        <v>6.9949979137376203E-2</v>
      </c>
      <c r="F1350" s="2">
        <f>'Moving Avg'!D1350</f>
        <v>8.1412200000000006</v>
      </c>
      <c r="G1350" s="2">
        <f>'Moving Avg'!F1350</f>
        <v>7.6882550000000007</v>
      </c>
      <c r="H1350" s="2">
        <f>'Moving Avg'!G1350</f>
        <v>8.0655560000000008</v>
      </c>
      <c r="I1350" s="2">
        <f>'Moving Avg'!H1350</f>
        <v>8.3509890000000162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100</v>
      </c>
      <c r="Q1350" s="9">
        <f t="shared" si="214"/>
        <v>58.75</v>
      </c>
      <c r="R1350" s="9">
        <f t="shared" si="215"/>
        <v>50</v>
      </c>
      <c r="S1350" s="9">
        <f t="shared" si="216"/>
        <v>63.75</v>
      </c>
      <c r="T1350" s="9">
        <f t="shared" si="217"/>
        <v>56.25</v>
      </c>
      <c r="U1350" s="8">
        <f t="shared" si="218"/>
        <v>57.5</v>
      </c>
      <c r="V1350" s="8">
        <f t="shared" si="219"/>
        <v>57.1875</v>
      </c>
    </row>
    <row r="1351" spans="1:22" ht="13.5" x14ac:dyDescent="0.25">
      <c r="A1351" s="3">
        <f>RSI!A1351</f>
        <v>43979</v>
      </c>
      <c r="B1351" s="2">
        <f>RSI!B1351</f>
        <v>8.3657000000000004</v>
      </c>
      <c r="C1351" s="2">
        <f>RSI!I1351</f>
        <v>62.043784852466111</v>
      </c>
      <c r="D1351" s="2">
        <f>MACD!E1351</f>
        <v>-0.4341598491812988</v>
      </c>
      <c r="E1351" s="2">
        <f>MACD!F1351</f>
        <v>-3.0871986526358801E-2</v>
      </c>
      <c r="F1351" s="2">
        <f>'Moving Avg'!D1351</f>
        <v>8.2413199999999982</v>
      </c>
      <c r="G1351" s="2">
        <f>'Moving Avg'!F1351</f>
        <v>7.693975</v>
      </c>
      <c r="H1351" s="2">
        <f>'Moving Avg'!G1351</f>
        <v>8.0626960000000008</v>
      </c>
      <c r="I1351" s="2">
        <f>'Moving Avg'!H1351</f>
        <v>8.3498450000000144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83.5</v>
      </c>
      <c r="Q1351" s="9">
        <f t="shared" si="214"/>
        <v>56.274999999999999</v>
      </c>
      <c r="R1351" s="9">
        <f t="shared" si="215"/>
        <v>45.875</v>
      </c>
      <c r="S1351" s="9">
        <f t="shared" si="216"/>
        <v>56.325000000000003</v>
      </c>
      <c r="T1351" s="9">
        <f t="shared" si="217"/>
        <v>52.125</v>
      </c>
      <c r="U1351" s="8">
        <f t="shared" si="218"/>
        <v>52.82500000000001</v>
      </c>
      <c r="V1351" s="8">
        <f t="shared" si="219"/>
        <v>52.650000000000006</v>
      </c>
    </row>
    <row r="1352" spans="1:22" ht="13.5" x14ac:dyDescent="0.25">
      <c r="A1352" s="3">
        <f>RSI!A1352</f>
        <v>43980</v>
      </c>
      <c r="B1352" s="2">
        <f>RSI!B1352</f>
        <v>8.1155000000000008</v>
      </c>
      <c r="C1352" s="2">
        <f>RSI!I1352</f>
        <v>54.433813864085934</v>
      </c>
      <c r="D1352" s="2">
        <f>MACD!E1352</f>
        <v>-0.45826384493643513</v>
      </c>
      <c r="E1352" s="2">
        <f>MACD!F1352</f>
        <v>-0.11635035820837407</v>
      </c>
      <c r="F1352" s="2">
        <f>'Moving Avg'!D1352</f>
        <v>8.2499000000000002</v>
      </c>
      <c r="G1352" s="2">
        <f>'Moving Avg'!F1352</f>
        <v>7.6993399999999994</v>
      </c>
      <c r="H1352" s="2">
        <f>'Moving Avg'!G1352</f>
        <v>8.0628400000000013</v>
      </c>
      <c r="I1352" s="2">
        <f>'Moving Avg'!H1352</f>
        <v>8.3478790000000131</v>
      </c>
      <c r="J1352" s="6" t="str">
        <f>OBV!F1352</f>
        <v>BEARISH</v>
      </c>
      <c r="K1352" s="6" t="str">
        <f>OBV!G1352</f>
        <v>NEUTRAL</v>
      </c>
      <c r="L1352" s="6" t="str">
        <f>OBV!H1352</f>
        <v>BEARISH DIVERGENCE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16.5</v>
      </c>
      <c r="Q1352" s="9">
        <f t="shared" si="214"/>
        <v>46.225000000000001</v>
      </c>
      <c r="R1352" s="9">
        <f t="shared" si="215"/>
        <v>29.125</v>
      </c>
      <c r="S1352" s="9">
        <f t="shared" si="216"/>
        <v>26.175000000000001</v>
      </c>
      <c r="T1352" s="9">
        <f t="shared" si="217"/>
        <v>35.375</v>
      </c>
      <c r="U1352" s="8">
        <f t="shared" si="218"/>
        <v>33.841666666666661</v>
      </c>
      <c r="V1352" s="8">
        <f t="shared" si="219"/>
        <v>34.224999999999994</v>
      </c>
    </row>
    <row r="1353" spans="1:22" ht="13.5" x14ac:dyDescent="0.25">
      <c r="A1353" s="3">
        <f>RSI!A1353</f>
        <v>43983</v>
      </c>
      <c r="B1353" s="2">
        <f>RSI!B1353</f>
        <v>8.1155000000000008</v>
      </c>
      <c r="C1353" s="2">
        <f>RSI!I1353</f>
        <v>54.433813864085948</v>
      </c>
      <c r="D1353" s="2">
        <f>MACD!E1353</f>
        <v>-0.46765627642622665</v>
      </c>
      <c r="E1353" s="2">
        <f>MACD!F1353</f>
        <v>-0.18661154185194459</v>
      </c>
      <c r="F1353" s="2">
        <f>'Moving Avg'!D1353</f>
        <v>8.2584800000000005</v>
      </c>
      <c r="G1353" s="2">
        <f>'Moving Avg'!F1353</f>
        <v>7.696839999999999</v>
      </c>
      <c r="H1353" s="2">
        <f>'Moving Avg'!G1353</f>
        <v>8.0678460000000012</v>
      </c>
      <c r="I1353" s="2">
        <f>'Moving Avg'!H1353</f>
        <v>8.3459130000000155</v>
      </c>
      <c r="J1353" s="6" t="str">
        <f>OBV!F1353</f>
        <v>BEARISH</v>
      </c>
      <c r="K1353" s="6" t="str">
        <f>OBV!G1353</f>
        <v>NEUTRAL</v>
      </c>
      <c r="L1353" s="6" t="str">
        <f>OBV!H1353</f>
        <v>BEARISH DIVERGENCE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16.5</v>
      </c>
      <c r="Q1353" s="9">
        <f t="shared" si="214"/>
        <v>46.225000000000001</v>
      </c>
      <c r="R1353" s="9">
        <f t="shared" si="215"/>
        <v>29.125</v>
      </c>
      <c r="S1353" s="9">
        <f t="shared" si="216"/>
        <v>26.175000000000001</v>
      </c>
      <c r="T1353" s="9">
        <f t="shared" si="217"/>
        <v>35.375</v>
      </c>
      <c r="U1353" s="8">
        <f t="shared" si="218"/>
        <v>33.841666666666661</v>
      </c>
      <c r="V1353" s="8">
        <f t="shared" si="219"/>
        <v>34.224999999999994</v>
      </c>
    </row>
    <row r="1354" spans="1:22" ht="13.5" x14ac:dyDescent="0.25">
      <c r="A1354" s="3">
        <f>RSI!A1354</f>
        <v>43984</v>
      </c>
      <c r="B1354" s="2">
        <f>RSI!B1354</f>
        <v>8.1155000000000008</v>
      </c>
      <c r="C1354" s="2">
        <f>RSI!I1354</f>
        <v>54.433813864085934</v>
      </c>
      <c r="D1354" s="2">
        <f>MACD!E1354</f>
        <v>-0.46010440620966797</v>
      </c>
      <c r="E1354" s="2">
        <f>MACD!F1354</f>
        <v>-0.24131011472348929</v>
      </c>
      <c r="F1354" s="2">
        <f>'Moving Avg'!D1354</f>
        <v>8.2198799999999999</v>
      </c>
      <c r="G1354" s="2">
        <f>'Moving Avg'!F1354</f>
        <v>7.7064949999999985</v>
      </c>
      <c r="H1354" s="2">
        <f>'Moving Avg'!G1354</f>
        <v>8.072852000000001</v>
      </c>
      <c r="I1354" s="2">
        <f>'Moving Avg'!H1354</f>
        <v>8.3435895000000144</v>
      </c>
      <c r="J1354" s="6" t="str">
        <f>OBV!F1354</f>
        <v>BEARISH</v>
      </c>
      <c r="K1354" s="6" t="str">
        <f>OBV!G1354</f>
        <v>NEUTRAL</v>
      </c>
      <c r="L1354" s="6" t="str">
        <f>OBV!H1354</f>
        <v>CONFIRMED BEARISH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16.5</v>
      </c>
      <c r="Q1354" s="9">
        <f t="shared" si="214"/>
        <v>46.225000000000001</v>
      </c>
      <c r="R1354" s="9">
        <f t="shared" si="215"/>
        <v>29.125</v>
      </c>
      <c r="S1354" s="9">
        <f t="shared" si="216"/>
        <v>26.175000000000001</v>
      </c>
      <c r="T1354" s="9">
        <f t="shared" si="217"/>
        <v>35.375</v>
      </c>
      <c r="U1354" s="8">
        <f t="shared" si="218"/>
        <v>33.841666666666661</v>
      </c>
      <c r="V1354" s="8">
        <f t="shared" si="219"/>
        <v>34.224999999999994</v>
      </c>
    </row>
    <row r="1355" spans="1:22" ht="13.5" x14ac:dyDescent="0.25">
      <c r="A1355" s="3">
        <f>RSI!A1355</f>
        <v>43985</v>
      </c>
      <c r="B1355" s="2">
        <f>RSI!B1355</f>
        <v>8.3513999999999999</v>
      </c>
      <c r="C1355" s="2">
        <f>RSI!I1355</f>
        <v>60.184637831687716</v>
      </c>
      <c r="D1355" s="2">
        <f>MACD!E1355</f>
        <v>-0.45562981380399226</v>
      </c>
      <c r="E1355" s="2">
        <f>MACD!F1355</f>
        <v>-0.28417405453958988</v>
      </c>
      <c r="F1355" s="2">
        <f>'Moving Avg'!D1355</f>
        <v>8.2127200000000009</v>
      </c>
      <c r="G1355" s="2">
        <f>'Moving Avg'!F1355</f>
        <v>7.7397399999999994</v>
      </c>
      <c r="H1355" s="2">
        <f>'Moving Avg'!G1355</f>
        <v>8.087294</v>
      </c>
      <c r="I1355" s="2">
        <f>'Moving Avg'!H1355</f>
        <v>8.3424455000000144</v>
      </c>
      <c r="J1355" s="6" t="str">
        <f>OBV!F1355</f>
        <v>BEARISH</v>
      </c>
      <c r="K1355" s="6" t="str">
        <f>OBV!G1355</f>
        <v>NEUTRAL</v>
      </c>
      <c r="L1355" s="6" t="str">
        <f>OBV!H1355</f>
        <v>CONFIRMED BEARISH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16.5</v>
      </c>
      <c r="Q1355" s="9">
        <f t="shared" si="214"/>
        <v>46.225000000000001</v>
      </c>
      <c r="R1355" s="9">
        <f t="shared" si="215"/>
        <v>29.125</v>
      </c>
      <c r="S1355" s="9">
        <f t="shared" si="216"/>
        <v>26.175000000000001</v>
      </c>
      <c r="T1355" s="9">
        <f t="shared" si="217"/>
        <v>35.375</v>
      </c>
      <c r="U1355" s="8">
        <f t="shared" si="218"/>
        <v>33.841666666666661</v>
      </c>
      <c r="V1355" s="8">
        <f t="shared" si="219"/>
        <v>34.224999999999994</v>
      </c>
    </row>
    <row r="1356" spans="1:22" ht="13.5" x14ac:dyDescent="0.25">
      <c r="A1356" s="3">
        <f>RSI!A1356</f>
        <v>43986</v>
      </c>
      <c r="B1356" s="2">
        <f>RSI!B1356</f>
        <v>8.4372000000000007</v>
      </c>
      <c r="C1356" s="2">
        <f>RSI!I1356</f>
        <v>62.060179414252289</v>
      </c>
      <c r="D1356" s="2">
        <f>MACD!E1356</f>
        <v>-0.43845764238867435</v>
      </c>
      <c r="E1356" s="2">
        <f>MACD!F1356</f>
        <v>-0.31503077210940678</v>
      </c>
      <c r="F1356" s="2">
        <f>'Moving Avg'!D1356</f>
        <v>8.2270200000000013</v>
      </c>
      <c r="G1356" s="2">
        <f>'Moving Avg'!F1356</f>
        <v>7.7887149999999989</v>
      </c>
      <c r="H1356" s="2">
        <f>'Moving Avg'!G1356</f>
        <v>8.0988760000000006</v>
      </c>
      <c r="I1356" s="2">
        <f>'Moving Avg'!H1356</f>
        <v>8.3419090000000153</v>
      </c>
      <c r="J1356" s="6" t="str">
        <f>OBV!F1356</f>
        <v>BULLISH</v>
      </c>
      <c r="K1356" s="6" t="str">
        <f>OBV!G1356</f>
        <v>NEUTRAL</v>
      </c>
      <c r="L1356" s="6" t="str">
        <f>OBV!H1356</f>
        <v>CONFIRMED BULLISH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83.5</v>
      </c>
      <c r="Q1356" s="9">
        <f t="shared" si="214"/>
        <v>56.274999999999999</v>
      </c>
      <c r="R1356" s="9">
        <f t="shared" si="215"/>
        <v>45.875</v>
      </c>
      <c r="S1356" s="9">
        <f t="shared" si="216"/>
        <v>56.325000000000003</v>
      </c>
      <c r="T1356" s="9">
        <f t="shared" si="217"/>
        <v>52.125</v>
      </c>
      <c r="U1356" s="8">
        <f t="shared" si="218"/>
        <v>52.82500000000001</v>
      </c>
      <c r="V1356" s="8">
        <f t="shared" si="219"/>
        <v>52.650000000000006</v>
      </c>
    </row>
    <row r="1357" spans="1:22" ht="13.5" x14ac:dyDescent="0.25">
      <c r="A1357" s="3">
        <f>RSI!A1357</f>
        <v>43987</v>
      </c>
      <c r="B1357" s="2">
        <f>RSI!B1357</f>
        <v>8.33</v>
      </c>
      <c r="C1357" s="2">
        <f>RSI!I1357</f>
        <v>58.361115847170502</v>
      </c>
      <c r="D1357" s="2">
        <f>MACD!E1357</f>
        <v>-0.38667707911583271</v>
      </c>
      <c r="E1357" s="2">
        <f>MACD!F1357</f>
        <v>-0.32936003351069199</v>
      </c>
      <c r="F1357" s="2">
        <f>'Moving Avg'!D1357</f>
        <v>8.269919999999999</v>
      </c>
      <c r="G1357" s="2">
        <f>'Moving Avg'!F1357</f>
        <v>7.8434150000000002</v>
      </c>
      <c r="H1357" s="2">
        <f>'Moving Avg'!G1357</f>
        <v>8.1037379999999999</v>
      </c>
      <c r="I1357" s="2">
        <f>'Moving Avg'!H1357</f>
        <v>8.3410155000000135</v>
      </c>
      <c r="J1357" s="6" t="str">
        <f>OBV!F1357</f>
        <v>BULLISH</v>
      </c>
      <c r="K1357" s="6" t="str">
        <f>OBV!G1357</f>
        <v>NEUTRAL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83.5</v>
      </c>
      <c r="Q1357" s="9">
        <f t="shared" si="214"/>
        <v>56.274999999999999</v>
      </c>
      <c r="R1357" s="9">
        <f t="shared" si="215"/>
        <v>45.875</v>
      </c>
      <c r="S1357" s="9">
        <f t="shared" si="216"/>
        <v>56.325000000000003</v>
      </c>
      <c r="T1357" s="9">
        <f t="shared" si="217"/>
        <v>52.125</v>
      </c>
      <c r="U1357" s="8">
        <f t="shared" si="218"/>
        <v>52.82500000000001</v>
      </c>
      <c r="V1357" s="8">
        <f t="shared" si="219"/>
        <v>52.650000000000006</v>
      </c>
    </row>
    <row r="1358" spans="1:22" ht="13.5" x14ac:dyDescent="0.25">
      <c r="A1358" s="3">
        <f>RSI!A1358</f>
        <v>43990</v>
      </c>
      <c r="B1358" s="2">
        <f>RSI!B1358</f>
        <v>8.3228000000000009</v>
      </c>
      <c r="C1358" s="2">
        <f>RSI!I1358</f>
        <v>58.110587755475528</v>
      </c>
      <c r="D1358" s="2">
        <f>MACD!E1358</f>
        <v>-0.34410168533664631</v>
      </c>
      <c r="E1358" s="2">
        <f>MACD!F1358</f>
        <v>-0.33230836387588286</v>
      </c>
      <c r="F1358" s="2">
        <f>'Moving Avg'!D1358</f>
        <v>8.3113800000000015</v>
      </c>
      <c r="G1358" s="2">
        <f>'Moving Avg'!F1358</f>
        <v>7.90848</v>
      </c>
      <c r="H1358" s="2">
        <f>'Moving Avg'!G1358</f>
        <v>8.1057400000000008</v>
      </c>
      <c r="I1358" s="2">
        <f>'Moving Avg'!H1358</f>
        <v>8.3397285000000121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25</v>
      </c>
      <c r="N1358" s="8">
        <f t="shared" si="211"/>
        <v>45</v>
      </c>
      <c r="O1358" s="8">
        <f t="shared" si="212"/>
        <v>0</v>
      </c>
      <c r="P1358" s="8">
        <f t="shared" si="213"/>
        <v>83.5</v>
      </c>
      <c r="Q1358" s="9">
        <f t="shared" si="214"/>
        <v>37.024999999999999</v>
      </c>
      <c r="R1358" s="9">
        <f t="shared" si="215"/>
        <v>34.875</v>
      </c>
      <c r="S1358" s="9">
        <f t="shared" si="216"/>
        <v>48.075000000000003</v>
      </c>
      <c r="T1358" s="9">
        <f t="shared" si="217"/>
        <v>38.375</v>
      </c>
      <c r="U1358" s="8">
        <f t="shared" si="218"/>
        <v>39.991666666666667</v>
      </c>
      <c r="V1358" s="8">
        <f t="shared" si="219"/>
        <v>39.587500000000006</v>
      </c>
    </row>
    <row r="1359" spans="1:22" ht="13.5" x14ac:dyDescent="0.25">
      <c r="A1359" s="3">
        <f>RSI!A1359</f>
        <v>43991</v>
      </c>
      <c r="B1359" s="2">
        <f>RSI!B1359</f>
        <v>8.2942</v>
      </c>
      <c r="C1359" s="2">
        <f>RSI!I1359</f>
        <v>57.062726974840913</v>
      </c>
      <c r="D1359" s="2">
        <f>MACD!E1359</f>
        <v>-0.27126396445167966</v>
      </c>
      <c r="E1359" s="2">
        <f>MACD!F1359</f>
        <v>-0.32009948399104227</v>
      </c>
      <c r="F1359" s="2">
        <f>'Moving Avg'!D1359</f>
        <v>8.3471200000000003</v>
      </c>
      <c r="G1359" s="2">
        <f>'Moving Avg'!F1359</f>
        <v>7.9824849999999996</v>
      </c>
      <c r="H1359" s="2">
        <f>'Moving Avg'!G1359</f>
        <v>8.1023080000000007</v>
      </c>
      <c r="I1359" s="2">
        <f>'Moving Avg'!H1359</f>
        <v>8.3384770000000117</v>
      </c>
      <c r="J1359" s="6" t="str">
        <f>OBV!F1359</f>
        <v>BEARISH</v>
      </c>
      <c r="K1359" s="6" t="str">
        <f>OBV!G1359</f>
        <v>NEUTRAL</v>
      </c>
      <c r="L1359" s="6" t="str">
        <f>OBV!H1359</f>
        <v>BEARISH DIVERGENCE</v>
      </c>
      <c r="M1359" s="8">
        <f t="shared" si="210"/>
        <v>25</v>
      </c>
      <c r="N1359" s="8">
        <f t="shared" si="211"/>
        <v>0</v>
      </c>
      <c r="O1359" s="8">
        <f t="shared" si="212"/>
        <v>50</v>
      </c>
      <c r="P1359" s="8">
        <f t="shared" si="213"/>
        <v>16.5</v>
      </c>
      <c r="Q1359" s="9">
        <f t="shared" si="214"/>
        <v>18.725000000000001</v>
      </c>
      <c r="R1359" s="9">
        <f t="shared" si="215"/>
        <v>26.625</v>
      </c>
      <c r="S1359" s="9">
        <f t="shared" si="216"/>
        <v>23.675000000000001</v>
      </c>
      <c r="T1359" s="9">
        <f t="shared" si="217"/>
        <v>22.875</v>
      </c>
      <c r="U1359" s="8">
        <f t="shared" si="218"/>
        <v>23.008333333333336</v>
      </c>
      <c r="V1359" s="8">
        <f t="shared" si="219"/>
        <v>22.975000000000001</v>
      </c>
    </row>
    <row r="1360" spans="1:22" ht="13.5" x14ac:dyDescent="0.25">
      <c r="A1360" s="3">
        <f>RSI!A1360</f>
        <v>43992</v>
      </c>
      <c r="B1360" s="2">
        <f>RSI!B1360</f>
        <v>8.2942</v>
      </c>
      <c r="C1360" s="2">
        <f>RSI!I1360</f>
        <v>57.062726974840913</v>
      </c>
      <c r="D1360" s="2">
        <f>MACD!E1360</f>
        <v>-0.19883539151386564</v>
      </c>
      <c r="E1360" s="2">
        <f>MACD!F1360</f>
        <v>-0.29584666549560695</v>
      </c>
      <c r="F1360" s="2">
        <f>'Moving Avg'!D1360</f>
        <v>8.3356800000000018</v>
      </c>
      <c r="G1360" s="2">
        <f>'Moving Avg'!F1360</f>
        <v>8.0468349999999997</v>
      </c>
      <c r="H1360" s="2">
        <f>'Moving Avg'!G1360</f>
        <v>8.0980179999999997</v>
      </c>
      <c r="I1360" s="2">
        <f>'Moving Avg'!H1360</f>
        <v>8.3372255000000113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11.225</v>
      </c>
      <c r="R1360" s="9">
        <f t="shared" si="215"/>
        <v>9.125</v>
      </c>
      <c r="S1360" s="9">
        <f t="shared" si="216"/>
        <v>11.175000000000001</v>
      </c>
      <c r="T1360" s="9">
        <f t="shared" si="217"/>
        <v>10.375</v>
      </c>
      <c r="U1360" s="8">
        <f t="shared" si="218"/>
        <v>10.508333333333335</v>
      </c>
      <c r="V1360" s="8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8.2942</v>
      </c>
      <c r="C1361" s="2">
        <f>RSI!I1361</f>
        <v>57.062726974840913</v>
      </c>
      <c r="D1361" s="2">
        <f>MACD!E1361</f>
        <v>-0.14207129144562014</v>
      </c>
      <c r="E1361" s="2">
        <f>MACD!F1361</f>
        <v>-0.26509159068560961</v>
      </c>
      <c r="F1361" s="2">
        <f>'Moving Avg'!D1361</f>
        <v>8.3070799999999991</v>
      </c>
      <c r="G1361" s="2">
        <f>'Moving Avg'!F1361</f>
        <v>8.100814999999999</v>
      </c>
      <c r="H1361" s="2">
        <f>'Moving Avg'!G1361</f>
        <v>8.0937280000000005</v>
      </c>
      <c r="I1361" s="2">
        <f>'Moving Avg'!H1361</f>
        <v>8.3359740000000127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11.225</v>
      </c>
      <c r="R1361" s="9">
        <f t="shared" si="215"/>
        <v>9.125</v>
      </c>
      <c r="S1361" s="9">
        <f t="shared" si="216"/>
        <v>11.175000000000001</v>
      </c>
      <c r="T1361" s="9">
        <f t="shared" si="217"/>
        <v>10.375</v>
      </c>
      <c r="U1361" s="8">
        <f t="shared" si="218"/>
        <v>10.508333333333335</v>
      </c>
      <c r="V1361" s="8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8.2156000000000002</v>
      </c>
      <c r="C1362" s="2">
        <f>RSI!I1362</f>
        <v>53.736670384761482</v>
      </c>
      <c r="D1362" s="2">
        <f>MACD!E1362</f>
        <v>-0.12783421827026409</v>
      </c>
      <c r="E1362" s="2">
        <f>MACD!F1362</f>
        <v>-0.23764011620254052</v>
      </c>
      <c r="F1362" s="2">
        <f>'Moving Avg'!D1362</f>
        <v>8.2842000000000002</v>
      </c>
      <c r="G1362" s="2">
        <f>'Moving Avg'!F1362</f>
        <v>8.1401399999999988</v>
      </c>
      <c r="H1362" s="2">
        <f>'Moving Avg'!G1362</f>
        <v>8.087866</v>
      </c>
      <c r="I1362" s="2">
        <f>'Moving Avg'!H1362</f>
        <v>8.3342940000000105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0</v>
      </c>
      <c r="O1362" s="8">
        <f t="shared" si="212"/>
        <v>0</v>
      </c>
      <c r="P1362" s="8">
        <f t="shared" si="213"/>
        <v>16.5</v>
      </c>
      <c r="Q1362" s="9">
        <f t="shared" si="214"/>
        <v>11.225</v>
      </c>
      <c r="R1362" s="9">
        <f t="shared" si="215"/>
        <v>9.125</v>
      </c>
      <c r="S1362" s="9">
        <f t="shared" si="216"/>
        <v>11.175000000000001</v>
      </c>
      <c r="T1362" s="9">
        <f t="shared" si="217"/>
        <v>10.375</v>
      </c>
      <c r="U1362" s="8">
        <f t="shared" si="218"/>
        <v>10.508333333333335</v>
      </c>
      <c r="V1362" s="8">
        <f t="shared" si="219"/>
        <v>10.475000000000001</v>
      </c>
    </row>
    <row r="1363" spans="1:22" ht="13.5" x14ac:dyDescent="0.25">
      <c r="A1363" s="3">
        <f>RSI!A1363</f>
        <v>43997</v>
      </c>
      <c r="B1363" s="2">
        <f>RSI!B1363</f>
        <v>8.2871000000000006</v>
      </c>
      <c r="C1363" s="2">
        <f>RSI!I1363</f>
        <v>56.235666656446533</v>
      </c>
      <c r="D1363" s="2">
        <f>MACD!E1363</f>
        <v>-0.12166005303862804</v>
      </c>
      <c r="E1363" s="2">
        <f>MACD!F1363</f>
        <v>-0.21444410356975804</v>
      </c>
      <c r="F1363" s="2">
        <f>'Moving Avg'!D1363</f>
        <v>8.2770600000000005</v>
      </c>
      <c r="G1363" s="2">
        <f>'Moving Avg'!F1363</f>
        <v>8.1791099999999979</v>
      </c>
      <c r="H1363" s="2">
        <f>'Moving Avg'!G1363</f>
        <v>8.0834340000000005</v>
      </c>
      <c r="I1363" s="2">
        <f>'Moving Avg'!H1363</f>
        <v>8.3330070000000109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0</v>
      </c>
      <c r="O1363" s="8">
        <f t="shared" si="212"/>
        <v>0</v>
      </c>
      <c r="P1363" s="8">
        <f t="shared" si="213"/>
        <v>16.5</v>
      </c>
      <c r="Q1363" s="9">
        <f t="shared" si="214"/>
        <v>11.225</v>
      </c>
      <c r="R1363" s="9">
        <f t="shared" si="215"/>
        <v>9.125</v>
      </c>
      <c r="S1363" s="9">
        <f t="shared" si="216"/>
        <v>11.175000000000001</v>
      </c>
      <c r="T1363" s="9">
        <f t="shared" si="217"/>
        <v>10.375</v>
      </c>
      <c r="U1363" s="8">
        <f t="shared" si="218"/>
        <v>10.508333333333335</v>
      </c>
      <c r="V1363" s="8">
        <f t="shared" si="219"/>
        <v>10.475000000000001</v>
      </c>
    </row>
    <row r="1364" spans="1:22" ht="13.5" x14ac:dyDescent="0.25">
      <c r="A1364" s="3">
        <f>RSI!A1364</f>
        <v>43998</v>
      </c>
      <c r="B1364" s="2">
        <f>RSI!B1364</f>
        <v>8.2871000000000006</v>
      </c>
      <c r="C1364" s="2">
        <f>RSI!I1364</f>
        <v>56.23566665644654</v>
      </c>
      <c r="D1364" s="2">
        <f>MACD!E1364</f>
        <v>-0.11739186030115256</v>
      </c>
      <c r="E1364" s="2">
        <f>MACD!F1364</f>
        <v>-0.19503365491603697</v>
      </c>
      <c r="F1364" s="2">
        <f>'Moving Avg'!D1364</f>
        <v>8.275640000000001</v>
      </c>
      <c r="G1364" s="2">
        <f>'Moving Avg'!F1364</f>
        <v>8.2127149999999993</v>
      </c>
      <c r="H1364" s="2">
        <f>'Moving Avg'!G1364</f>
        <v>8.0818619999999992</v>
      </c>
      <c r="I1364" s="2">
        <f>'Moving Avg'!H1364</f>
        <v>8.3317200000000096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16.5</v>
      </c>
      <c r="Q1364" s="9">
        <f t="shared" si="214"/>
        <v>11.225</v>
      </c>
      <c r="R1364" s="9">
        <f t="shared" si="215"/>
        <v>9.125</v>
      </c>
      <c r="S1364" s="9">
        <f t="shared" si="216"/>
        <v>11.175000000000001</v>
      </c>
      <c r="T1364" s="9">
        <f t="shared" si="217"/>
        <v>10.375</v>
      </c>
      <c r="U1364" s="8">
        <f t="shared" si="218"/>
        <v>10.508333333333335</v>
      </c>
      <c r="V1364" s="8">
        <f t="shared" si="219"/>
        <v>10.475000000000001</v>
      </c>
    </row>
    <row r="1365" spans="1:22" ht="13.5" x14ac:dyDescent="0.25">
      <c r="A1365" s="3">
        <f>RSI!A1365</f>
        <v>43999</v>
      </c>
      <c r="B1365" s="2">
        <f>RSI!B1365</f>
        <v>8.2871000000000006</v>
      </c>
      <c r="C1365" s="2">
        <f>RSI!I1365</f>
        <v>56.23566665644654</v>
      </c>
      <c r="D1365" s="2">
        <f>MACD!E1365</f>
        <v>-7.8373283537588989E-2</v>
      </c>
      <c r="E1365" s="2">
        <f>MACD!F1365</f>
        <v>-0.17170158064034738</v>
      </c>
      <c r="F1365" s="2">
        <f>'Moving Avg'!D1365</f>
        <v>8.2742200000000015</v>
      </c>
      <c r="G1365" s="2">
        <f>'Moving Avg'!F1365</f>
        <v>8.2409600000000012</v>
      </c>
      <c r="H1365" s="2">
        <f>'Moving Avg'!G1365</f>
        <v>8.0790019999999991</v>
      </c>
      <c r="I1365" s="2">
        <f>'Moving Avg'!H1365</f>
        <v>8.33043300000001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16.5</v>
      </c>
      <c r="Q1365" s="9">
        <f t="shared" si="214"/>
        <v>11.225</v>
      </c>
      <c r="R1365" s="9">
        <f t="shared" si="215"/>
        <v>9.125</v>
      </c>
      <c r="S1365" s="9">
        <f t="shared" si="216"/>
        <v>11.175000000000001</v>
      </c>
      <c r="T1365" s="9">
        <f t="shared" si="217"/>
        <v>10.375</v>
      </c>
      <c r="U1365" s="8">
        <f t="shared" si="218"/>
        <v>10.508333333333335</v>
      </c>
      <c r="V1365" s="8">
        <f t="shared" si="219"/>
        <v>10.475000000000001</v>
      </c>
    </row>
    <row r="1366" spans="1:22" ht="13.5" x14ac:dyDescent="0.25">
      <c r="A1366" s="3">
        <f>RSI!A1366</f>
        <v>44000</v>
      </c>
      <c r="B1366" s="2">
        <f>RSI!B1366</f>
        <v>8.2871000000000006</v>
      </c>
      <c r="C1366" s="2">
        <f>RSI!I1366</f>
        <v>56.23566665644654</v>
      </c>
      <c r="D1366" s="2">
        <f>MACD!E1366</f>
        <v>-3.2977267172546121E-2</v>
      </c>
      <c r="E1366" s="2">
        <f>MACD!F1366</f>
        <v>-0.14395671794678713</v>
      </c>
      <c r="F1366" s="2">
        <f>'Moving Avg'!D1366</f>
        <v>8.2728000000000002</v>
      </c>
      <c r="G1366" s="2">
        <f>'Moving Avg'!F1366</f>
        <v>8.2620550000000019</v>
      </c>
      <c r="H1366" s="2">
        <f>'Moving Avg'!G1366</f>
        <v>8.0760000000000005</v>
      </c>
      <c r="I1366" s="2">
        <f>'Moving Avg'!H1366</f>
        <v>8.328431000000009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16.5</v>
      </c>
      <c r="Q1366" s="9">
        <f t="shared" si="214"/>
        <v>11.225</v>
      </c>
      <c r="R1366" s="9">
        <f t="shared" si="215"/>
        <v>9.125</v>
      </c>
      <c r="S1366" s="9">
        <f t="shared" si="216"/>
        <v>11.175000000000001</v>
      </c>
      <c r="T1366" s="9">
        <f t="shared" si="217"/>
        <v>10.375</v>
      </c>
      <c r="U1366" s="8">
        <f t="shared" si="218"/>
        <v>10.508333333333335</v>
      </c>
      <c r="V1366" s="8">
        <f t="shared" si="219"/>
        <v>10.475000000000001</v>
      </c>
    </row>
    <row r="1367" spans="1:22" ht="13.5" x14ac:dyDescent="0.25">
      <c r="A1367" s="3">
        <f>RSI!A1367</f>
        <v>44001</v>
      </c>
      <c r="B1367" s="2">
        <f>RSI!B1367</f>
        <v>8.2226999999999997</v>
      </c>
      <c r="C1367" s="2">
        <f>RSI!I1367</f>
        <v>52.781606584713053</v>
      </c>
      <c r="D1367" s="2">
        <f>MACD!E1367</f>
        <v>-7.0461743831540247E-3</v>
      </c>
      <c r="E1367" s="2">
        <f>MACD!F1367</f>
        <v>-0.11657460923406052</v>
      </c>
      <c r="F1367" s="2">
        <f>'Moving Avg'!D1367</f>
        <v>8.2742199999999997</v>
      </c>
      <c r="G1367" s="2">
        <f>'Moving Avg'!F1367</f>
        <v>8.269560000000002</v>
      </c>
      <c r="H1367" s="2">
        <f>'Moving Avg'!G1367</f>
        <v>8.0688499999999994</v>
      </c>
      <c r="I1367" s="2">
        <f>'Moving Avg'!H1367</f>
        <v>8.3266435000000083</v>
      </c>
      <c r="J1367" s="6" t="str">
        <f>OBV!F1367</f>
        <v>BEARISH</v>
      </c>
      <c r="K1367" s="6" t="str">
        <f>OBV!G1367</f>
        <v>NEUTRAL</v>
      </c>
      <c r="L1367" s="6" t="str">
        <f>OBV!H1367</f>
        <v>BEARISH DIVERGENCE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11.225</v>
      </c>
      <c r="R1367" s="9">
        <f t="shared" si="215"/>
        <v>9.125</v>
      </c>
      <c r="S1367" s="9">
        <f t="shared" si="216"/>
        <v>11.175000000000001</v>
      </c>
      <c r="T1367" s="9">
        <f t="shared" si="217"/>
        <v>10.375</v>
      </c>
      <c r="U1367" s="8">
        <f t="shared" si="218"/>
        <v>10.508333333333335</v>
      </c>
      <c r="V1367" s="8">
        <f t="shared" si="219"/>
        <v>10.475000000000001</v>
      </c>
    </row>
    <row r="1368" spans="1:22" ht="13.5" x14ac:dyDescent="0.25">
      <c r="A1368" s="3">
        <f>RSI!A1368</f>
        <v>44004</v>
      </c>
      <c r="B1368" s="2">
        <f>RSI!B1368</f>
        <v>8.2226999999999997</v>
      </c>
      <c r="C1368" s="2">
        <f>RSI!I1368</f>
        <v>52.781606584713053</v>
      </c>
      <c r="D1368" s="2">
        <f>MACD!E1368</f>
        <v>1.3465606855067591E-2</v>
      </c>
      <c r="E1368" s="2">
        <f>MACD!F1368</f>
        <v>-9.0566566016234903E-2</v>
      </c>
      <c r="F1368" s="2">
        <f>'Moving Avg'!D1368</f>
        <v>8.2613400000000006</v>
      </c>
      <c r="G1368" s="2">
        <f>'Moving Avg'!F1368</f>
        <v>8.2770650000000021</v>
      </c>
      <c r="H1368" s="2">
        <f>'Moving Avg'!G1368</f>
        <v>8.0617000000000001</v>
      </c>
      <c r="I1368" s="2">
        <f>'Moving Avg'!H1368</f>
        <v>8.3248560000000094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8.1869999999999994</v>
      </c>
      <c r="C1369" s="2">
        <f>RSI!I1369</f>
        <v>50.776521973937093</v>
      </c>
      <c r="D1369" s="2">
        <f>MACD!E1369</f>
        <v>2.8767821707178953E-2</v>
      </c>
      <c r="E1369" s="2">
        <f>MACD!F1369</f>
        <v>-6.6699688471552138E-2</v>
      </c>
      <c r="F1369" s="2">
        <f>'Moving Avg'!D1369</f>
        <v>8.2413199999999982</v>
      </c>
      <c r="G1369" s="2">
        <f>'Moving Avg'!F1369</f>
        <v>8.2709900000000012</v>
      </c>
      <c r="H1369" s="2">
        <f>'Moving Avg'!G1369</f>
        <v>8.0589839999999988</v>
      </c>
      <c r="I1369" s="2">
        <f>'Moving Avg'!H1369</f>
        <v>8.3228900000000063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8.2942</v>
      </c>
      <c r="C1370" s="2">
        <f>RSI!I1370</f>
        <v>56.161865545251651</v>
      </c>
      <c r="D1370" s="2">
        <f>MACD!E1370</f>
        <v>3.3709809734247642E-2</v>
      </c>
      <c r="E1370" s="2">
        <f>MACD!F1370</f>
        <v>-4.6617788830392186E-2</v>
      </c>
      <c r="F1370" s="2">
        <f>'Moving Avg'!D1370</f>
        <v>8.2427400000000013</v>
      </c>
      <c r="G1370" s="2">
        <f>'Moving Avg'!F1370</f>
        <v>8.2663399999999996</v>
      </c>
      <c r="H1370" s="2">
        <f>'Moving Avg'!G1370</f>
        <v>8.0632739999999998</v>
      </c>
      <c r="I1370" s="2">
        <f>'Moving Avg'!H1370</f>
        <v>8.3209235000000064</v>
      </c>
      <c r="J1370" s="6" t="str">
        <f>OBV!F1370</f>
        <v>BEARISH</v>
      </c>
      <c r="K1370" s="6" t="str">
        <f>OBV!G1370</f>
        <v>NEUTRAL</v>
      </c>
      <c r="L1370" s="6" t="str">
        <f>OBV!H1370</f>
        <v>BEARISH DIVERGENCE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8.2942</v>
      </c>
      <c r="C1371" s="2">
        <f>RSI!I1371</f>
        <v>56.161865545251665</v>
      </c>
      <c r="D1371" s="2">
        <f>MACD!E1371</f>
        <v>3.7197580299794808E-2</v>
      </c>
      <c r="E1371" s="2">
        <f>MACD!F1371</f>
        <v>-2.9854715004354791E-2</v>
      </c>
      <c r="F1371" s="2">
        <f>'Moving Avg'!D1371</f>
        <v>8.244159999999999</v>
      </c>
      <c r="G1371" s="2">
        <f>'Moving Avg'!F1371</f>
        <v>8.2627649999999981</v>
      </c>
      <c r="H1371" s="2">
        <f>'Moving Avg'!G1371</f>
        <v>8.0722819999999995</v>
      </c>
      <c r="I1371" s="2">
        <f>'Moving Avg'!H1371</f>
        <v>8.3194935000000054</v>
      </c>
      <c r="J1371" s="6" t="str">
        <f>OBV!F1371</f>
        <v>BEARISH</v>
      </c>
      <c r="K1371" s="6" t="str">
        <f>OBV!G1371</f>
        <v>NEUTRAL</v>
      </c>
      <c r="L1371" s="6" t="str">
        <f>OBV!H1371</f>
        <v>BEARISH DIVERGENCE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8.0510999999999999</v>
      </c>
      <c r="C1372" s="2">
        <f>RSI!I1372</f>
        <v>43.612727274796249</v>
      </c>
      <c r="D1372" s="2">
        <f>MACD!E1372</f>
        <v>4.5421359742318757E-2</v>
      </c>
      <c r="E1372" s="2">
        <f>MACD!F1372</f>
        <v>-1.4799500055020084E-2</v>
      </c>
      <c r="F1372" s="2">
        <f>'Moving Avg'!D1372</f>
        <v>8.2098399999999998</v>
      </c>
      <c r="G1372" s="2">
        <f>'Moving Avg'!F1372</f>
        <v>8.2595449999999992</v>
      </c>
      <c r="H1372" s="2">
        <f>'Moving Avg'!G1372</f>
        <v>8.0719959999999986</v>
      </c>
      <c r="I1372" s="2">
        <f>'Moving Avg'!H1372</f>
        <v>8.3169195000000045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8.0082000000000004</v>
      </c>
      <c r="C1373" s="2">
        <f>RSI!I1373</f>
        <v>41.836161753616622</v>
      </c>
      <c r="D1373" s="2">
        <f>MACD!E1373</f>
        <v>6.7399291103360071E-2</v>
      </c>
      <c r="E1373" s="2">
        <f>MACD!F1373</f>
        <v>1.6402581766559472E-3</v>
      </c>
      <c r="F1373" s="2">
        <f>'Moving Avg'!D1373</f>
        <v>8.1669400000000003</v>
      </c>
      <c r="G1373" s="2">
        <f>'Moving Avg'!F1373</f>
        <v>8.2541799999999981</v>
      </c>
      <c r="H1373" s="2">
        <f>'Moving Avg'!G1373</f>
        <v>8.0662759999999984</v>
      </c>
      <c r="I1373" s="2">
        <f>'Moving Avg'!H1373</f>
        <v>8.3142380000000049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8.1511999999999993</v>
      </c>
      <c r="C1374" s="2">
        <f>RSI!I1374</f>
        <v>49.256323048462349</v>
      </c>
      <c r="D1374" s="2">
        <f>MACD!E1374</f>
        <v>7.643613999188581E-2</v>
      </c>
      <c r="E1374" s="2">
        <f>MACD!F1374</f>
        <v>1.6599434539701922E-2</v>
      </c>
      <c r="F1374" s="2">
        <f>'Moving Avg'!D1374</f>
        <v>8.1597800000000014</v>
      </c>
      <c r="G1374" s="2">
        <f>'Moving Avg'!F1374</f>
        <v>8.255964999999998</v>
      </c>
      <c r="H1374" s="2">
        <f>'Moving Avg'!G1374</f>
        <v>8.0585539999999973</v>
      </c>
      <c r="I1374" s="2">
        <f>'Moving Avg'!H1374</f>
        <v>8.3122715000000049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8.1798000000000002</v>
      </c>
      <c r="C1375" s="2">
        <f>RSI!I1375</f>
        <v>50.613338023403387</v>
      </c>
      <c r="D1375" s="2">
        <f>MACD!E1375</f>
        <v>8.2075424562761512E-2</v>
      </c>
      <c r="E1375" s="2">
        <f>MACD!F1375</f>
        <v>2.9694632544313843E-2</v>
      </c>
      <c r="F1375" s="2">
        <f>'Moving Avg'!D1375</f>
        <v>8.1369000000000007</v>
      </c>
      <c r="G1375" s="2">
        <f>'Moving Avg'!F1375</f>
        <v>8.2473849999999977</v>
      </c>
      <c r="H1375" s="2">
        <f>'Moving Avg'!G1375</f>
        <v>8.0505459999999989</v>
      </c>
      <c r="I1375" s="2">
        <f>'Moving Avg'!H1375</f>
        <v>8.3103765000000038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0</v>
      </c>
      <c r="O1375" s="8">
        <f t="shared" si="212"/>
        <v>0</v>
      </c>
      <c r="P1375" s="8">
        <f t="shared" si="213"/>
        <v>16.5</v>
      </c>
      <c r="Q1375" s="9">
        <f t="shared" si="214"/>
        <v>11.225</v>
      </c>
      <c r="R1375" s="9">
        <f t="shared" si="215"/>
        <v>9.125</v>
      </c>
      <c r="S1375" s="9">
        <f t="shared" si="216"/>
        <v>11.175000000000001</v>
      </c>
      <c r="T1375" s="9">
        <f t="shared" si="217"/>
        <v>10.375</v>
      </c>
      <c r="U1375" s="8">
        <f t="shared" si="218"/>
        <v>10.508333333333335</v>
      </c>
      <c r="V1375" s="8">
        <f t="shared" si="219"/>
        <v>10.475000000000001</v>
      </c>
    </row>
    <row r="1376" spans="1:22" ht="13.5" x14ac:dyDescent="0.25">
      <c r="A1376" s="3">
        <f>RSI!A1376</f>
        <v>44014</v>
      </c>
      <c r="B1376" s="2">
        <f>RSI!B1376</f>
        <v>8.1798000000000002</v>
      </c>
      <c r="C1376" s="2">
        <f>RSI!I1376</f>
        <v>50.613338023403387</v>
      </c>
      <c r="D1376" s="2">
        <f>MACD!E1376</f>
        <v>8.6781127009313508E-2</v>
      </c>
      <c r="E1376" s="2">
        <f>MACD!F1376</f>
        <v>4.1111931437313773E-2</v>
      </c>
      <c r="F1376" s="2">
        <f>'Moving Avg'!D1376</f>
        <v>8.11402</v>
      </c>
      <c r="G1376" s="2">
        <f>'Moving Avg'!F1376</f>
        <v>8.2345149999999983</v>
      </c>
      <c r="H1376" s="2">
        <f>'Moving Avg'!G1376</f>
        <v>8.0425380000000004</v>
      </c>
      <c r="I1376" s="2">
        <f>'Moving Avg'!H1376</f>
        <v>8.3084815000000027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16.5</v>
      </c>
      <c r="Q1376" s="9">
        <f t="shared" si="214"/>
        <v>11.225</v>
      </c>
      <c r="R1376" s="9">
        <f t="shared" si="215"/>
        <v>9.125</v>
      </c>
      <c r="S1376" s="9">
        <f t="shared" si="216"/>
        <v>11.175000000000001</v>
      </c>
      <c r="T1376" s="9">
        <f t="shared" si="217"/>
        <v>10.375</v>
      </c>
      <c r="U1376" s="8">
        <f t="shared" si="218"/>
        <v>10.508333333333335</v>
      </c>
      <c r="V1376" s="8">
        <f t="shared" si="219"/>
        <v>10.475000000000001</v>
      </c>
    </row>
    <row r="1377" spans="1:22" ht="13.5" x14ac:dyDescent="0.25">
      <c r="A1377" s="3">
        <f>RSI!A1377</f>
        <v>44015</v>
      </c>
      <c r="B1377" s="2">
        <f>RSI!B1377</f>
        <v>8.1798000000000002</v>
      </c>
      <c r="C1377" s="2">
        <f>RSI!I1377</f>
        <v>50.613338023403387</v>
      </c>
      <c r="D1377" s="2">
        <f>MACD!E1377</f>
        <v>8.0794071923174116E-2</v>
      </c>
      <c r="E1377" s="2">
        <f>MACD!F1377</f>
        <v>4.9048359534485844E-2</v>
      </c>
      <c r="F1377" s="2">
        <f>'Moving Avg'!D1377</f>
        <v>8.139759999999999</v>
      </c>
      <c r="G1377" s="2">
        <f>'Moving Avg'!F1377</f>
        <v>8.2270050000000001</v>
      </c>
      <c r="H1377" s="2">
        <f>'Moving Avg'!G1377</f>
        <v>8.0345300000000002</v>
      </c>
      <c r="I1377" s="2">
        <f>'Moving Avg'!H1377</f>
        <v>8.3065865000000034</v>
      </c>
      <c r="J1377" s="6" t="str">
        <f>OBV!F1377</f>
        <v>BULLISH</v>
      </c>
      <c r="K1377" s="6" t="str">
        <f>OBV!G1377</f>
        <v>NEUTRAL</v>
      </c>
      <c r="L1377" s="6" t="str">
        <f>OBV!H1377</f>
        <v>CONFIRMED BULLISH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83.5</v>
      </c>
      <c r="Q1377" s="9">
        <f t="shared" si="214"/>
        <v>21.274999999999999</v>
      </c>
      <c r="R1377" s="9">
        <f t="shared" si="215"/>
        <v>25.875</v>
      </c>
      <c r="S1377" s="9">
        <f t="shared" si="216"/>
        <v>41.325000000000003</v>
      </c>
      <c r="T1377" s="9">
        <f t="shared" si="217"/>
        <v>27.125</v>
      </c>
      <c r="U1377" s="8">
        <f t="shared" si="218"/>
        <v>29.491666666666664</v>
      </c>
      <c r="V1377" s="8">
        <f t="shared" si="219"/>
        <v>28.9</v>
      </c>
    </row>
    <row r="1378" spans="1:22" ht="13.5" x14ac:dyDescent="0.25">
      <c r="A1378" s="3">
        <f>RSI!A1378</f>
        <v>44018</v>
      </c>
      <c r="B1378" s="2">
        <f>RSI!B1378</f>
        <v>8.1155000000000008</v>
      </c>
      <c r="C1378" s="2">
        <f>RSI!I1378</f>
        <v>47.078085129478374</v>
      </c>
      <c r="D1378" s="2">
        <f>MACD!E1378</f>
        <v>8.0434480936331099E-2</v>
      </c>
      <c r="E1378" s="2">
        <f>MACD!F1378</f>
        <v>5.5325583814854896E-2</v>
      </c>
      <c r="F1378" s="2">
        <f>'Moving Avg'!D1378</f>
        <v>8.1612200000000001</v>
      </c>
      <c r="G1378" s="2">
        <f>'Moving Avg'!F1378</f>
        <v>8.2166400000000017</v>
      </c>
      <c r="H1378" s="2">
        <f>'Moving Avg'!G1378</f>
        <v>8.0252359999999996</v>
      </c>
      <c r="I1378" s="2">
        <f>'Moving Avg'!H1378</f>
        <v>8.3043700000000022</v>
      </c>
      <c r="J1378" s="6" t="str">
        <f>OBV!F1378</f>
        <v>BULLISH</v>
      </c>
      <c r="K1378" s="6" t="str">
        <f>OBV!G1378</f>
        <v>NEUTRAL</v>
      </c>
      <c r="L1378" s="6" t="str">
        <f>OBV!H1378</f>
        <v>CONFIRMED BULLISH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83.5</v>
      </c>
      <c r="Q1378" s="9">
        <f t="shared" si="214"/>
        <v>21.274999999999999</v>
      </c>
      <c r="R1378" s="9">
        <f t="shared" si="215"/>
        <v>25.875</v>
      </c>
      <c r="S1378" s="9">
        <f t="shared" si="216"/>
        <v>41.325000000000003</v>
      </c>
      <c r="T1378" s="9">
        <f t="shared" si="217"/>
        <v>27.125</v>
      </c>
      <c r="U1378" s="8">
        <f t="shared" si="218"/>
        <v>29.491666666666664</v>
      </c>
      <c r="V1378" s="8">
        <f t="shared" si="219"/>
        <v>28.9</v>
      </c>
    </row>
    <row r="1379" spans="1:22" ht="13.5" x14ac:dyDescent="0.25">
      <c r="A1379" s="3">
        <f>RSI!A1379</f>
        <v>44019</v>
      </c>
      <c r="B1379" s="2">
        <f>RSI!B1379</f>
        <v>8.0797000000000008</v>
      </c>
      <c r="C1379" s="2">
        <f>RSI!I1379</f>
        <v>45.185684396619202</v>
      </c>
      <c r="D1379" s="2">
        <f>MACD!E1379</f>
        <v>7.7617314425998174E-2</v>
      </c>
      <c r="E1379" s="2">
        <f>MACD!F1379</f>
        <v>5.9783929937083556E-2</v>
      </c>
      <c r="F1379" s="2">
        <f>'Moving Avg'!D1379</f>
        <v>8.1469199999999997</v>
      </c>
      <c r="G1379" s="2">
        <f>'Moving Avg'!F1379</f>
        <v>8.205915000000001</v>
      </c>
      <c r="H1379" s="2">
        <f>'Moving Avg'!G1379</f>
        <v>8.0166560000000011</v>
      </c>
      <c r="I1379" s="2">
        <f>'Moving Avg'!H1379</f>
        <v>8.3018675000000037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16.5</v>
      </c>
      <c r="Q1379" s="9">
        <f t="shared" si="214"/>
        <v>11.225</v>
      </c>
      <c r="R1379" s="9">
        <f t="shared" si="215"/>
        <v>9.125</v>
      </c>
      <c r="S1379" s="9">
        <f t="shared" si="216"/>
        <v>11.175000000000001</v>
      </c>
      <c r="T1379" s="9">
        <f t="shared" si="217"/>
        <v>10.375</v>
      </c>
      <c r="U1379" s="8">
        <f t="shared" si="218"/>
        <v>10.508333333333335</v>
      </c>
      <c r="V1379" s="8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8.1440999999999999</v>
      </c>
      <c r="C1380" s="2">
        <f>RSI!I1380</f>
        <v>49.145806805630365</v>
      </c>
      <c r="D1380" s="2">
        <f>MACD!E1380</f>
        <v>8.7470334232136793E-2</v>
      </c>
      <c r="E1380" s="2">
        <f>MACD!F1380</f>
        <v>6.5321210796094209E-2</v>
      </c>
      <c r="F1380" s="2">
        <f>'Moving Avg'!D1380</f>
        <v>8.13978</v>
      </c>
      <c r="G1380" s="2">
        <f>'Moving Avg'!F1380</f>
        <v>8.1984100000000026</v>
      </c>
      <c r="H1380" s="2">
        <f>'Moving Avg'!G1380</f>
        <v>8.0095059999999982</v>
      </c>
      <c r="I1380" s="2">
        <f>'Moving Avg'!H1380</f>
        <v>8.299865500000001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16.5</v>
      </c>
      <c r="Q1380" s="9">
        <f t="shared" si="214"/>
        <v>11.225</v>
      </c>
      <c r="R1380" s="9">
        <f t="shared" si="215"/>
        <v>9.125</v>
      </c>
      <c r="S1380" s="9">
        <f t="shared" si="216"/>
        <v>11.175000000000001</v>
      </c>
      <c r="T1380" s="9">
        <f t="shared" si="217"/>
        <v>10.375</v>
      </c>
      <c r="U1380" s="8">
        <f t="shared" si="218"/>
        <v>10.508333333333335</v>
      </c>
      <c r="V1380" s="8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8.1440999999999999</v>
      </c>
      <c r="C1381" s="2">
        <f>RSI!I1381</f>
        <v>49.145806805630365</v>
      </c>
      <c r="D1381" s="2">
        <f>MACD!E1381</f>
        <v>9.5903665029172913E-2</v>
      </c>
      <c r="E1381" s="2">
        <f>MACD!F1381</f>
        <v>7.1437701642709961E-2</v>
      </c>
      <c r="F1381" s="2">
        <f>'Moving Avg'!D1381</f>
        <v>8.1326400000000003</v>
      </c>
      <c r="G1381" s="2">
        <f>'Moving Avg'!F1381</f>
        <v>8.1909050000000025</v>
      </c>
      <c r="H1381" s="2">
        <f>'Moving Avg'!G1381</f>
        <v>8.0073619999999988</v>
      </c>
      <c r="I1381" s="2">
        <f>'Moving Avg'!H1381</f>
        <v>8.2976850000000013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16.5</v>
      </c>
      <c r="Q1381" s="9">
        <f t="shared" si="214"/>
        <v>11.225</v>
      </c>
      <c r="R1381" s="9">
        <f t="shared" si="215"/>
        <v>9.125</v>
      </c>
      <c r="S1381" s="9">
        <f t="shared" si="216"/>
        <v>11.175000000000001</v>
      </c>
      <c r="T1381" s="9">
        <f t="shared" si="217"/>
        <v>10.375</v>
      </c>
      <c r="U1381" s="8">
        <f t="shared" si="218"/>
        <v>10.508333333333335</v>
      </c>
      <c r="V1381" s="8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8.0797000000000008</v>
      </c>
      <c r="C1382" s="2">
        <f>RSI!I1382</f>
        <v>45.346311210540925</v>
      </c>
      <c r="D1382" s="2">
        <f>MACD!E1382</f>
        <v>7.0498967904010001E-2</v>
      </c>
      <c r="E1382" s="2">
        <f>MACD!F1382</f>
        <v>7.1249954894969977E-2</v>
      </c>
      <c r="F1382" s="2">
        <f>'Moving Avg'!D1382</f>
        <v>8.1126200000000015</v>
      </c>
      <c r="G1382" s="2">
        <f>'Moving Avg'!F1382</f>
        <v>8.1841100000000022</v>
      </c>
      <c r="H1382" s="2">
        <f>'Moving Avg'!G1382</f>
        <v>8.0087919999999979</v>
      </c>
      <c r="I1382" s="2">
        <f>'Moving Avg'!H1382</f>
        <v>8.2951825000000028</v>
      </c>
      <c r="J1382" s="6" t="str">
        <f>OBV!F1382</f>
        <v>BEARISH</v>
      </c>
      <c r="K1382" s="6" t="str">
        <f>OBV!G1382</f>
        <v>NEUTRAL</v>
      </c>
      <c r="L1382" s="6" t="str">
        <f>OBV!H1382</f>
        <v>CONFIRMED BEARISH</v>
      </c>
      <c r="M1382" s="8">
        <f t="shared" si="210"/>
        <v>25</v>
      </c>
      <c r="N1382" s="8">
        <f t="shared" si="211"/>
        <v>45</v>
      </c>
      <c r="O1382" s="8">
        <f t="shared" si="212"/>
        <v>0</v>
      </c>
      <c r="P1382" s="8">
        <f t="shared" si="213"/>
        <v>16.5</v>
      </c>
      <c r="Q1382" s="9">
        <f t="shared" si="214"/>
        <v>26.975000000000001</v>
      </c>
      <c r="R1382" s="9">
        <f t="shared" si="215"/>
        <v>18.125</v>
      </c>
      <c r="S1382" s="9">
        <f t="shared" si="216"/>
        <v>17.925000000000001</v>
      </c>
      <c r="T1382" s="9">
        <f t="shared" si="217"/>
        <v>21.625</v>
      </c>
      <c r="U1382" s="8">
        <f t="shared" si="218"/>
        <v>21.008333333333336</v>
      </c>
      <c r="V1382" s="8">
        <f t="shared" si="219"/>
        <v>21.162500000000001</v>
      </c>
    </row>
    <row r="1383" spans="1:22" ht="13.5" x14ac:dyDescent="0.25">
      <c r="A1383" s="3">
        <f>RSI!A1383</f>
        <v>44025</v>
      </c>
      <c r="B1383" s="2">
        <f>RSI!B1383</f>
        <v>8.0797000000000008</v>
      </c>
      <c r="C1383" s="2">
        <f>RSI!I1383</f>
        <v>45.346311210540932</v>
      </c>
      <c r="D1383" s="2">
        <f>MACD!E1383</f>
        <v>4.2865669952341534E-2</v>
      </c>
      <c r="E1383" s="2">
        <f>MACD!F1383</f>
        <v>6.5573097906444291E-2</v>
      </c>
      <c r="F1383" s="2">
        <f>'Moving Avg'!D1383</f>
        <v>8.1054600000000008</v>
      </c>
      <c r="G1383" s="2">
        <f>'Moving Avg'!F1383</f>
        <v>8.1737400000000022</v>
      </c>
      <c r="H1383" s="2">
        <f>'Moving Avg'!G1383</f>
        <v>8.0070759999999979</v>
      </c>
      <c r="I1383" s="2">
        <f>'Moving Avg'!H1383</f>
        <v>8.2927155000000017</v>
      </c>
      <c r="J1383" s="6" t="str">
        <f>OBV!F1383</f>
        <v>BEARISH</v>
      </c>
      <c r="K1383" s="6" t="str">
        <f>OBV!G1383</f>
        <v>NEUTRAL</v>
      </c>
      <c r="L1383" s="6" t="str">
        <f>OBV!H1383</f>
        <v>CONFIRMED BEARISH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16.5</v>
      </c>
      <c r="Q1383" s="9">
        <f t="shared" si="214"/>
        <v>46.225000000000001</v>
      </c>
      <c r="R1383" s="9">
        <f t="shared" si="215"/>
        <v>29.125</v>
      </c>
      <c r="S1383" s="9">
        <f t="shared" si="216"/>
        <v>26.175000000000001</v>
      </c>
      <c r="T1383" s="9">
        <f t="shared" si="217"/>
        <v>35.375</v>
      </c>
      <c r="U1383" s="8">
        <f t="shared" si="218"/>
        <v>33.841666666666661</v>
      </c>
      <c r="V1383" s="8">
        <f t="shared" si="219"/>
        <v>34.224999999999994</v>
      </c>
    </row>
    <row r="1384" spans="1:22" ht="13.5" x14ac:dyDescent="0.25">
      <c r="A1384" s="3">
        <f>RSI!A1384</f>
        <v>44026</v>
      </c>
      <c r="B1384" s="2">
        <f>RSI!B1384</f>
        <v>8.0797000000000008</v>
      </c>
      <c r="C1384" s="2">
        <f>RSI!I1384</f>
        <v>45.346311210540939</v>
      </c>
      <c r="D1384" s="2">
        <f>MACD!E1384</f>
        <v>4.1912337711549341E-2</v>
      </c>
      <c r="E1384" s="2">
        <f>MACD!F1384</f>
        <v>6.0840945867465301E-2</v>
      </c>
      <c r="F1384" s="2">
        <f>'Moving Avg'!D1384</f>
        <v>8.1054600000000008</v>
      </c>
      <c r="G1384" s="2">
        <f>'Moving Avg'!F1384</f>
        <v>8.1633700000000022</v>
      </c>
      <c r="H1384" s="2">
        <f>'Moving Avg'!G1384</f>
        <v>8.0102219999999988</v>
      </c>
      <c r="I1384" s="2">
        <f>'Moving Avg'!H1384</f>
        <v>8.2902485000000006</v>
      </c>
      <c r="J1384" s="6" t="str">
        <f>OBV!F1384</f>
        <v>BEARISH</v>
      </c>
      <c r="K1384" s="6" t="str">
        <f>OBV!G1384</f>
        <v>NEUTRAL</v>
      </c>
      <c r="L1384" s="6" t="str">
        <f>OBV!H1384</f>
        <v>NEUTRAL</v>
      </c>
      <c r="M1384" s="8">
        <f t="shared" si="210"/>
        <v>25</v>
      </c>
      <c r="N1384" s="8">
        <f t="shared" si="211"/>
        <v>45</v>
      </c>
      <c r="O1384" s="8">
        <f t="shared" si="212"/>
        <v>0</v>
      </c>
      <c r="P1384" s="8">
        <f t="shared" si="213"/>
        <v>16.5</v>
      </c>
      <c r="Q1384" s="9">
        <f t="shared" si="214"/>
        <v>26.975000000000001</v>
      </c>
      <c r="R1384" s="9">
        <f t="shared" si="215"/>
        <v>18.125</v>
      </c>
      <c r="S1384" s="9">
        <f t="shared" si="216"/>
        <v>17.925000000000001</v>
      </c>
      <c r="T1384" s="9">
        <f t="shared" si="217"/>
        <v>21.625</v>
      </c>
      <c r="U1384" s="8">
        <f t="shared" si="218"/>
        <v>21.008333333333336</v>
      </c>
      <c r="V1384" s="8">
        <f t="shared" si="219"/>
        <v>21.162500000000001</v>
      </c>
    </row>
    <row r="1385" spans="1:22" ht="13.5" x14ac:dyDescent="0.25">
      <c r="A1385" s="3">
        <f>RSI!A1385</f>
        <v>44027</v>
      </c>
      <c r="B1385" s="2">
        <f>RSI!B1385</f>
        <v>8.0797000000000008</v>
      </c>
      <c r="C1385" s="2">
        <f>RSI!I1385</f>
        <v>45.346311210540939</v>
      </c>
      <c r="D1385" s="2">
        <f>MACD!E1385</f>
        <v>4.5902606323901196E-2</v>
      </c>
      <c r="E1385" s="2">
        <f>MACD!F1385</f>
        <v>5.7853277958752489E-2</v>
      </c>
      <c r="F1385" s="2">
        <f>'Moving Avg'!D1385</f>
        <v>8.0925800000000017</v>
      </c>
      <c r="G1385" s="2">
        <f>'Moving Avg'!F1385</f>
        <v>8.1530000000000005</v>
      </c>
      <c r="H1385" s="2">
        <f>'Moving Avg'!G1385</f>
        <v>8.0180860000000003</v>
      </c>
      <c r="I1385" s="2">
        <f>'Moving Avg'!H1385</f>
        <v>8.2877815000000012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25</v>
      </c>
      <c r="N1385" s="8">
        <f t="shared" si="211"/>
        <v>45</v>
      </c>
      <c r="O1385" s="8">
        <f t="shared" si="212"/>
        <v>0</v>
      </c>
      <c r="P1385" s="8">
        <f t="shared" si="213"/>
        <v>16.5</v>
      </c>
      <c r="Q1385" s="9">
        <f t="shared" si="214"/>
        <v>26.975000000000001</v>
      </c>
      <c r="R1385" s="9">
        <f t="shared" si="215"/>
        <v>18.125</v>
      </c>
      <c r="S1385" s="9">
        <f t="shared" si="216"/>
        <v>17.925000000000001</v>
      </c>
      <c r="T1385" s="9">
        <f t="shared" si="217"/>
        <v>21.625</v>
      </c>
      <c r="U1385" s="8">
        <f t="shared" si="218"/>
        <v>21.008333333333336</v>
      </c>
      <c r="V1385" s="8">
        <f t="shared" si="219"/>
        <v>21.162500000000001</v>
      </c>
    </row>
    <row r="1386" spans="1:22" ht="13.5" x14ac:dyDescent="0.25">
      <c r="A1386" s="3">
        <f>RSI!A1386</f>
        <v>44028</v>
      </c>
      <c r="B1386" s="2">
        <f>RSI!B1386</f>
        <v>8.0797000000000008</v>
      </c>
      <c r="C1386" s="2">
        <f>RSI!I1386</f>
        <v>45.346311210540932</v>
      </c>
      <c r="D1386" s="2">
        <f>MACD!E1386</f>
        <v>4.9646519267209754E-2</v>
      </c>
      <c r="E1386" s="2">
        <f>MACD!F1386</f>
        <v>5.6211926220443943E-2</v>
      </c>
      <c r="F1386" s="2">
        <f>'Moving Avg'!D1386</f>
        <v>8.0797000000000008</v>
      </c>
      <c r="G1386" s="2">
        <f>'Moving Avg'!F1386</f>
        <v>8.1426300000000005</v>
      </c>
      <c r="H1386" s="2">
        <f>'Moving Avg'!G1386</f>
        <v>8.0305260000000001</v>
      </c>
      <c r="I1386" s="2">
        <f>'Moving Avg'!H1386</f>
        <v>8.2856365000000025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  <c r="M1386" s="8">
        <f t="shared" si="210"/>
        <v>25</v>
      </c>
      <c r="N1386" s="8">
        <f t="shared" si="211"/>
        <v>45</v>
      </c>
      <c r="O1386" s="8">
        <f t="shared" si="212"/>
        <v>0</v>
      </c>
      <c r="P1386" s="8">
        <f t="shared" si="213"/>
        <v>16.5</v>
      </c>
      <c r="Q1386" s="9">
        <f t="shared" si="214"/>
        <v>26.975000000000001</v>
      </c>
      <c r="R1386" s="9">
        <f t="shared" si="215"/>
        <v>18.125</v>
      </c>
      <c r="S1386" s="9">
        <f t="shared" si="216"/>
        <v>17.925000000000001</v>
      </c>
      <c r="T1386" s="9">
        <f t="shared" si="217"/>
        <v>21.625</v>
      </c>
      <c r="U1386" s="8">
        <f t="shared" si="218"/>
        <v>21.008333333333336</v>
      </c>
      <c r="V1386" s="8">
        <f t="shared" si="219"/>
        <v>21.162500000000001</v>
      </c>
    </row>
    <row r="1387" spans="1:22" ht="13.5" x14ac:dyDescent="0.25">
      <c r="A1387" s="3">
        <f>RSI!A1387</f>
        <v>44029</v>
      </c>
      <c r="B1387" s="2">
        <f>RSI!B1387</f>
        <v>8.0797000000000008</v>
      </c>
      <c r="C1387" s="2">
        <f>RSI!I1387</f>
        <v>45.346311210540925</v>
      </c>
      <c r="D1387" s="2">
        <f>MACD!E1387</f>
        <v>5.3154752835132157E-2</v>
      </c>
      <c r="E1387" s="2">
        <f>MACD!F1387</f>
        <v>5.5600491543381592E-2</v>
      </c>
      <c r="F1387" s="2">
        <f>'Moving Avg'!D1387</f>
        <v>8.0797000000000008</v>
      </c>
      <c r="G1387" s="2">
        <f>'Moving Avg'!F1387</f>
        <v>8.1354799999999994</v>
      </c>
      <c r="H1387" s="2">
        <f>'Moving Avg'!G1387</f>
        <v>8.0473999999999997</v>
      </c>
      <c r="I1387" s="2">
        <f>'Moving Avg'!H1387</f>
        <v>8.2831695000000014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25</v>
      </c>
      <c r="N1387" s="8">
        <f t="shared" si="211"/>
        <v>45</v>
      </c>
      <c r="O1387" s="8">
        <f t="shared" si="212"/>
        <v>0</v>
      </c>
      <c r="P1387" s="8">
        <f t="shared" si="213"/>
        <v>33</v>
      </c>
      <c r="Q1387" s="9">
        <f t="shared" si="214"/>
        <v>29.45</v>
      </c>
      <c r="R1387" s="9">
        <f t="shared" si="215"/>
        <v>22.25</v>
      </c>
      <c r="S1387" s="9">
        <f t="shared" si="216"/>
        <v>25.35</v>
      </c>
      <c r="T1387" s="9">
        <f t="shared" si="217"/>
        <v>25.75</v>
      </c>
      <c r="U1387" s="8">
        <f t="shared" si="218"/>
        <v>25.683333333333337</v>
      </c>
      <c r="V1387" s="8">
        <f t="shared" si="219"/>
        <v>25.700000000000003</v>
      </c>
    </row>
    <row r="1388" spans="1:22" ht="13.5" x14ac:dyDescent="0.25">
      <c r="A1388" s="3">
        <f>RSI!A1388</f>
        <v>44032</v>
      </c>
      <c r="B1388" s="2">
        <f>RSI!B1388</f>
        <v>8.0797000000000008</v>
      </c>
      <c r="C1388" s="2">
        <f>RSI!I1388</f>
        <v>45.346311210540925</v>
      </c>
      <c r="D1388" s="2">
        <f>MACD!E1388</f>
        <v>4.654604975774923E-2</v>
      </c>
      <c r="E1388" s="2">
        <f>MACD!F1388</f>
        <v>5.3789603186255121E-2</v>
      </c>
      <c r="F1388" s="2">
        <f>'Moving Avg'!D1388</f>
        <v>8.0797000000000008</v>
      </c>
      <c r="G1388" s="2">
        <f>'Moving Avg'!F1388</f>
        <v>8.1283300000000001</v>
      </c>
      <c r="H1388" s="2">
        <f>'Moving Avg'!G1388</f>
        <v>8.0685640000000003</v>
      </c>
      <c r="I1388" s="2">
        <f>'Moving Avg'!H1388</f>
        <v>8.2808455000000016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25</v>
      </c>
      <c r="N1388" s="8">
        <f t="shared" si="211"/>
        <v>45</v>
      </c>
      <c r="O1388" s="8">
        <f t="shared" si="212"/>
        <v>0</v>
      </c>
      <c r="P1388" s="8">
        <f t="shared" si="213"/>
        <v>33</v>
      </c>
      <c r="Q1388" s="9">
        <f t="shared" si="214"/>
        <v>29.45</v>
      </c>
      <c r="R1388" s="9">
        <f t="shared" si="215"/>
        <v>22.25</v>
      </c>
      <c r="S1388" s="9">
        <f t="shared" si="216"/>
        <v>25.35</v>
      </c>
      <c r="T1388" s="9">
        <f t="shared" si="217"/>
        <v>25.75</v>
      </c>
      <c r="U1388" s="8">
        <f t="shared" si="218"/>
        <v>25.683333333333337</v>
      </c>
      <c r="V1388" s="8">
        <f t="shared" si="219"/>
        <v>25.700000000000003</v>
      </c>
    </row>
    <row r="1389" spans="1:22" ht="13.5" x14ac:dyDescent="0.25">
      <c r="A1389" s="3">
        <f>RSI!A1389</f>
        <v>44033</v>
      </c>
      <c r="B1389" s="2">
        <f>RSI!B1389</f>
        <v>8.1369000000000007</v>
      </c>
      <c r="C1389" s="2">
        <f>RSI!I1389</f>
        <v>50.998910010296719</v>
      </c>
      <c r="D1389" s="2">
        <f>MACD!E1389</f>
        <v>3.1501099486206385E-2</v>
      </c>
      <c r="E1389" s="2">
        <f>MACD!F1389</f>
        <v>4.9331902446245378E-2</v>
      </c>
      <c r="F1389" s="2">
        <f>'Moving Avg'!D1389</f>
        <v>8.0911400000000011</v>
      </c>
      <c r="G1389" s="2">
        <f>'Moving Avg'!F1389</f>
        <v>8.1258250000000007</v>
      </c>
      <c r="H1389" s="2">
        <f>'Moving Avg'!G1389</f>
        <v>8.0950199999999999</v>
      </c>
      <c r="I1389" s="2">
        <f>'Moving Avg'!H1389</f>
        <v>8.2789865000000002</v>
      </c>
      <c r="J1389" s="6" t="str">
        <f>OBV!F1389</f>
        <v>BULLISH</v>
      </c>
      <c r="K1389" s="6" t="str">
        <f>OBV!G1389</f>
        <v>NEUTRAL</v>
      </c>
      <c r="L1389" s="6" t="str">
        <f>OBV!H1389</f>
        <v>CONFIRMED BULLISH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83.5</v>
      </c>
      <c r="Q1389" s="9">
        <f t="shared" si="214"/>
        <v>37.024999999999999</v>
      </c>
      <c r="R1389" s="9">
        <f t="shared" si="215"/>
        <v>34.875</v>
      </c>
      <c r="S1389" s="9">
        <f t="shared" si="216"/>
        <v>48.075000000000003</v>
      </c>
      <c r="T1389" s="9">
        <f t="shared" si="217"/>
        <v>38.375</v>
      </c>
      <c r="U1389" s="8">
        <f t="shared" si="218"/>
        <v>39.991666666666667</v>
      </c>
      <c r="V1389" s="8">
        <f t="shared" si="219"/>
        <v>39.587500000000006</v>
      </c>
    </row>
    <row r="1390" spans="1:22" ht="13.5" x14ac:dyDescent="0.25">
      <c r="A1390" s="3">
        <f>RSI!A1390</f>
        <v>44034</v>
      </c>
      <c r="B1390" s="2">
        <f>RSI!B1390</f>
        <v>8.1297999999999995</v>
      </c>
      <c r="C1390" s="2">
        <f>RSI!I1390</f>
        <v>50.303447954915256</v>
      </c>
      <c r="D1390" s="2">
        <f>MACD!E1390</f>
        <v>2.9136524777891637E-2</v>
      </c>
      <c r="E1390" s="2">
        <f>MACD!F1390</f>
        <v>4.5292826912574635E-2</v>
      </c>
      <c r="F1390" s="2">
        <f>'Moving Avg'!D1390</f>
        <v>8.1011600000000019</v>
      </c>
      <c r="G1390" s="2">
        <f>'Moving Avg'!F1390</f>
        <v>8.1176049999999993</v>
      </c>
      <c r="H1390" s="2">
        <f>'Moving Avg'!G1390</f>
        <v>8.1174719999999994</v>
      </c>
      <c r="I1390" s="2">
        <f>'Moving Avg'!H1390</f>
        <v>8.2769130000000004</v>
      </c>
      <c r="J1390" s="6" t="str">
        <f>OBV!F1390</f>
        <v>BULLISH</v>
      </c>
      <c r="K1390" s="6" t="str">
        <f>OBV!G1390</f>
        <v>NEUTRAL</v>
      </c>
      <c r="L1390" s="6" t="str">
        <f>OBV!H1390</f>
        <v>CONFIRMED BULLISH</v>
      </c>
      <c r="M1390" s="8">
        <f t="shared" si="210"/>
        <v>25</v>
      </c>
      <c r="N1390" s="8">
        <f t="shared" si="211"/>
        <v>45</v>
      </c>
      <c r="O1390" s="8">
        <f t="shared" si="212"/>
        <v>0</v>
      </c>
      <c r="P1390" s="8">
        <f t="shared" si="213"/>
        <v>83.5</v>
      </c>
      <c r="Q1390" s="9">
        <f t="shared" si="214"/>
        <v>37.024999999999999</v>
      </c>
      <c r="R1390" s="9">
        <f t="shared" si="215"/>
        <v>34.875</v>
      </c>
      <c r="S1390" s="9">
        <f t="shared" si="216"/>
        <v>48.075000000000003</v>
      </c>
      <c r="T1390" s="9">
        <f t="shared" si="217"/>
        <v>38.375</v>
      </c>
      <c r="U1390" s="8">
        <f t="shared" si="218"/>
        <v>39.991666666666667</v>
      </c>
      <c r="V1390" s="8">
        <f t="shared" si="219"/>
        <v>39.587500000000006</v>
      </c>
    </row>
    <row r="1391" spans="1:22" ht="13.5" x14ac:dyDescent="0.25">
      <c r="A1391" s="3">
        <f>RSI!A1391</f>
        <v>44035</v>
      </c>
      <c r="B1391" s="2">
        <f>RSI!B1391</f>
        <v>8.0797000000000008</v>
      </c>
      <c r="C1391" s="2">
        <f>RSI!I1391</f>
        <v>45.580080883030504</v>
      </c>
      <c r="D1391" s="2">
        <f>MACD!E1391</f>
        <v>3.0825971661370133E-2</v>
      </c>
      <c r="E1391" s="2">
        <f>MACD!F1391</f>
        <v>4.2399455862333735E-2</v>
      </c>
      <c r="F1391" s="2">
        <f>'Moving Avg'!D1391</f>
        <v>8.1011600000000019</v>
      </c>
      <c r="G1391" s="2">
        <f>'Moving Avg'!F1391</f>
        <v>8.1068800000000003</v>
      </c>
      <c r="H1391" s="2">
        <f>'Moving Avg'!G1391</f>
        <v>8.1347740000000002</v>
      </c>
      <c r="I1391" s="2">
        <f>'Moving Avg'!H1391</f>
        <v>8.2747679999999981</v>
      </c>
      <c r="J1391" s="6" t="str">
        <f>OBV!F1391</f>
        <v>BULLISH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45</v>
      </c>
      <c r="O1391" s="8">
        <f t="shared" si="212"/>
        <v>0</v>
      </c>
      <c r="P1391" s="8">
        <f t="shared" si="213"/>
        <v>49.5</v>
      </c>
      <c r="Q1391" s="9">
        <f t="shared" si="214"/>
        <v>31.925000000000001</v>
      </c>
      <c r="R1391" s="9">
        <f t="shared" si="215"/>
        <v>26.375</v>
      </c>
      <c r="S1391" s="9">
        <f t="shared" si="216"/>
        <v>32.775000000000006</v>
      </c>
      <c r="T1391" s="9">
        <f t="shared" si="217"/>
        <v>29.875</v>
      </c>
      <c r="U1391" s="8">
        <f t="shared" si="218"/>
        <v>30.358333333333334</v>
      </c>
      <c r="V1391" s="8">
        <f t="shared" si="219"/>
        <v>30.237500000000001</v>
      </c>
    </row>
    <row r="1392" spans="1:22" ht="13.5" x14ac:dyDescent="0.25">
      <c r="A1392" s="3">
        <f>RSI!A1392</f>
        <v>44036</v>
      </c>
      <c r="B1392" s="2">
        <f>RSI!B1392</f>
        <v>8.0797000000000008</v>
      </c>
      <c r="C1392" s="2">
        <f>RSI!I1392</f>
        <v>45.580080883030504</v>
      </c>
      <c r="D1392" s="2">
        <f>MACD!E1392</f>
        <v>2.2624530083909633E-2</v>
      </c>
      <c r="E1392" s="2">
        <f>MACD!F1392</f>
        <v>3.8444470706648914E-2</v>
      </c>
      <c r="F1392" s="2">
        <f>'Moving Avg'!D1392</f>
        <v>8.1011600000000001</v>
      </c>
      <c r="G1392" s="2">
        <f>'Moving Avg'!F1392</f>
        <v>8.1083099999999995</v>
      </c>
      <c r="H1392" s="2">
        <f>'Moving Avg'!G1392</f>
        <v>8.147786</v>
      </c>
      <c r="I1392" s="2">
        <f>'Moving Avg'!H1392</f>
        <v>8.2726229999999994</v>
      </c>
      <c r="J1392" s="6" t="str">
        <f>OBV!F1392</f>
        <v>BULLISH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45</v>
      </c>
      <c r="O1392" s="8">
        <f t="shared" si="212"/>
        <v>0</v>
      </c>
      <c r="P1392" s="8">
        <f t="shared" si="213"/>
        <v>49.5</v>
      </c>
      <c r="Q1392" s="9">
        <f t="shared" si="214"/>
        <v>31.925000000000001</v>
      </c>
      <c r="R1392" s="9">
        <f t="shared" si="215"/>
        <v>26.375</v>
      </c>
      <c r="S1392" s="9">
        <f t="shared" si="216"/>
        <v>32.775000000000006</v>
      </c>
      <c r="T1392" s="9">
        <f t="shared" si="217"/>
        <v>29.875</v>
      </c>
      <c r="U1392" s="8">
        <f t="shared" si="218"/>
        <v>30.358333333333334</v>
      </c>
      <c r="V1392" s="8">
        <f t="shared" si="219"/>
        <v>30.237500000000001</v>
      </c>
    </row>
    <row r="1393" spans="1:22" ht="13.5" x14ac:dyDescent="0.25">
      <c r="A1393" s="3">
        <f>RSI!A1393</f>
        <v>44039</v>
      </c>
      <c r="B1393" s="2">
        <f>RSI!B1393</f>
        <v>7.9367000000000001</v>
      </c>
      <c r="C1393" s="2">
        <f>RSI!I1393</f>
        <v>34.771948608733879</v>
      </c>
      <c r="D1393" s="2">
        <f>MACD!E1393</f>
        <v>2.6533662408304792E-2</v>
      </c>
      <c r="E1393" s="2">
        <f>MACD!F1393</f>
        <v>3.6062309046980087E-2</v>
      </c>
      <c r="F1393" s="2">
        <f>'Moving Avg'!D1393</f>
        <v>8.0725600000000011</v>
      </c>
      <c r="G1393" s="2">
        <f>'Moving Avg'!F1393</f>
        <v>8.1047350000000016</v>
      </c>
      <c r="H1393" s="2">
        <f>'Moving Avg'!G1393</f>
        <v>8.1563659999999985</v>
      </c>
      <c r="I1393" s="2">
        <f>'Moving Avg'!H1393</f>
        <v>8.2697629999999993</v>
      </c>
      <c r="J1393" s="6" t="str">
        <f>OBV!F1393</f>
        <v>BULLISH</v>
      </c>
      <c r="K1393" s="6" t="str">
        <f>OBV!G1393</f>
        <v>NEUTRAL</v>
      </c>
      <c r="L1393" s="6" t="str">
        <f>OBV!H1393</f>
        <v>BULLISH DIVERGENCE</v>
      </c>
      <c r="M1393" s="8">
        <f t="shared" si="210"/>
        <v>25</v>
      </c>
      <c r="N1393" s="8">
        <f t="shared" si="211"/>
        <v>45</v>
      </c>
      <c r="O1393" s="8">
        <f t="shared" si="212"/>
        <v>0</v>
      </c>
      <c r="P1393" s="8">
        <f t="shared" si="213"/>
        <v>66.5</v>
      </c>
      <c r="Q1393" s="9">
        <f t="shared" si="214"/>
        <v>34.475000000000001</v>
      </c>
      <c r="R1393" s="9">
        <f t="shared" si="215"/>
        <v>30.625</v>
      </c>
      <c r="S1393" s="9">
        <f t="shared" si="216"/>
        <v>40.424999999999997</v>
      </c>
      <c r="T1393" s="9">
        <f t="shared" si="217"/>
        <v>34.125</v>
      </c>
      <c r="U1393" s="8">
        <f t="shared" si="218"/>
        <v>35.174999999999997</v>
      </c>
      <c r="V1393" s="8">
        <f t="shared" si="219"/>
        <v>34.912499999999994</v>
      </c>
    </row>
    <row r="1394" spans="1:22" ht="13.5" x14ac:dyDescent="0.25">
      <c r="A1394" s="3">
        <f>RSI!A1394</f>
        <v>44040</v>
      </c>
      <c r="B1394" s="2">
        <f>RSI!B1394</f>
        <v>7.9295999999999998</v>
      </c>
      <c r="C1394" s="2">
        <f>RSI!I1394</f>
        <v>34.336597344574656</v>
      </c>
      <c r="D1394" s="2">
        <f>MACD!E1394</f>
        <v>3.1449550555244343E-2</v>
      </c>
      <c r="E1394" s="2">
        <f>MACD!F1394</f>
        <v>3.5139757348632943E-2</v>
      </c>
      <c r="F1394" s="2">
        <f>'Moving Avg'!D1394</f>
        <v>8.0311000000000003</v>
      </c>
      <c r="G1394" s="2">
        <f>'Moving Avg'!F1394</f>
        <v>8.0936550000000018</v>
      </c>
      <c r="H1394" s="2">
        <f>'Moving Avg'!G1394</f>
        <v>8.1626579999999986</v>
      </c>
      <c r="I1394" s="2">
        <f>'Moving Avg'!H1394</f>
        <v>8.2668674999999965</v>
      </c>
      <c r="J1394" s="6" t="str">
        <f>OBV!F1394</f>
        <v>BEARISH</v>
      </c>
      <c r="K1394" s="6" t="str">
        <f>OBV!G1394</f>
        <v>NEUTRAL</v>
      </c>
      <c r="L1394" s="6" t="str">
        <f>OBV!H1394</f>
        <v>CONFIRMED BEARISH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16.5</v>
      </c>
      <c r="Q1394" s="9">
        <f t="shared" si="214"/>
        <v>26.975000000000001</v>
      </c>
      <c r="R1394" s="9">
        <f t="shared" si="215"/>
        <v>18.125</v>
      </c>
      <c r="S1394" s="9">
        <f t="shared" si="216"/>
        <v>17.925000000000001</v>
      </c>
      <c r="T1394" s="9">
        <f t="shared" si="217"/>
        <v>21.625</v>
      </c>
      <c r="U1394" s="8">
        <f t="shared" si="218"/>
        <v>21.008333333333336</v>
      </c>
      <c r="V1394" s="8">
        <f t="shared" si="219"/>
        <v>21.162500000000001</v>
      </c>
    </row>
    <row r="1395" spans="1:22" ht="13.5" x14ac:dyDescent="0.25">
      <c r="A1395" s="3">
        <f>RSI!A1395</f>
        <v>44041</v>
      </c>
      <c r="B1395" s="2">
        <f>RSI!B1395</f>
        <v>7.9295999999999998</v>
      </c>
      <c r="C1395" s="2">
        <f>RSI!I1395</f>
        <v>34.336597344574656</v>
      </c>
      <c r="D1395" s="2">
        <f>MACD!E1395</f>
        <v>3.6653171746660718E-2</v>
      </c>
      <c r="E1395" s="2">
        <f>MACD!F1395</f>
        <v>3.5442440228238496E-2</v>
      </c>
      <c r="F1395" s="2">
        <f>'Moving Avg'!D1395</f>
        <v>7.9910600000000001</v>
      </c>
      <c r="G1395" s="2">
        <f>'Moving Avg'!F1395</f>
        <v>8.0811450000000011</v>
      </c>
      <c r="H1395" s="2">
        <f>'Moving Avg'!G1395</f>
        <v>8.1668059999999993</v>
      </c>
      <c r="I1395" s="2">
        <f>'Moving Avg'!H1395</f>
        <v>8.2640074999999964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0</v>
      </c>
      <c r="O1395" s="8">
        <f t="shared" si="212"/>
        <v>0</v>
      </c>
      <c r="P1395" s="8">
        <f t="shared" si="213"/>
        <v>16.5</v>
      </c>
      <c r="Q1395" s="9">
        <f t="shared" si="214"/>
        <v>11.225</v>
      </c>
      <c r="R1395" s="9">
        <f t="shared" si="215"/>
        <v>9.125</v>
      </c>
      <c r="S1395" s="9">
        <f t="shared" si="216"/>
        <v>11.175000000000001</v>
      </c>
      <c r="T1395" s="9">
        <f t="shared" si="217"/>
        <v>10.375</v>
      </c>
      <c r="U1395" s="8">
        <f t="shared" si="218"/>
        <v>10.508333333333335</v>
      </c>
      <c r="V1395" s="8">
        <f t="shared" si="219"/>
        <v>10.475000000000001</v>
      </c>
    </row>
    <row r="1396" spans="1:22" ht="13.5" x14ac:dyDescent="0.25">
      <c r="A1396" s="3">
        <f>RSI!A1396</f>
        <v>44042</v>
      </c>
      <c r="B1396" s="2">
        <f>RSI!B1396</f>
        <v>7.8651999999999997</v>
      </c>
      <c r="C1396" s="2">
        <f>RSI!I1396</f>
        <v>30.340546013148298</v>
      </c>
      <c r="D1396" s="2">
        <f>MACD!E1396</f>
        <v>4.6793294654504436E-2</v>
      </c>
      <c r="E1396" s="2">
        <f>MACD!F1396</f>
        <v>3.7712611113491688E-2</v>
      </c>
      <c r="F1396" s="2">
        <f>'Moving Avg'!D1396</f>
        <v>7.9481599999999997</v>
      </c>
      <c r="G1396" s="2">
        <f>'Moving Avg'!F1396</f>
        <v>8.0654149999999998</v>
      </c>
      <c r="H1396" s="2">
        <f>'Moving Avg'!G1396</f>
        <v>8.1668060000000011</v>
      </c>
      <c r="I1396" s="2">
        <f>'Moving Avg'!H1396</f>
        <v>8.2608254999999957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0</v>
      </c>
      <c r="O1396" s="8">
        <f t="shared" si="212"/>
        <v>0</v>
      </c>
      <c r="P1396" s="8">
        <f t="shared" si="213"/>
        <v>16.5</v>
      </c>
      <c r="Q1396" s="9">
        <f t="shared" si="214"/>
        <v>11.225</v>
      </c>
      <c r="R1396" s="9">
        <f t="shared" si="215"/>
        <v>9.125</v>
      </c>
      <c r="S1396" s="9">
        <f t="shared" si="216"/>
        <v>11.175000000000001</v>
      </c>
      <c r="T1396" s="9">
        <f t="shared" si="217"/>
        <v>10.375</v>
      </c>
      <c r="U1396" s="8">
        <f t="shared" si="218"/>
        <v>10.508333333333335</v>
      </c>
      <c r="V1396" s="8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7.6506999999999996</v>
      </c>
      <c r="C1397" s="2">
        <f>RSI!I1397</f>
        <v>21.405086339542109</v>
      </c>
      <c r="D1397" s="2">
        <f>MACD!E1397</f>
        <v>7.2537911808462141E-2</v>
      </c>
      <c r="E1397" s="2">
        <f>MACD!F1397</f>
        <v>4.4677671252485784E-2</v>
      </c>
      <c r="F1397" s="2">
        <f>'Moving Avg'!D1397</f>
        <v>7.8623599999999998</v>
      </c>
      <c r="G1397" s="2">
        <f>'Moving Avg'!F1397</f>
        <v>8.0389599999999994</v>
      </c>
      <c r="H1397" s="2">
        <f>'Moving Avg'!G1397</f>
        <v>8.1583679999999976</v>
      </c>
      <c r="I1397" s="2">
        <f>'Moving Avg'!H1397</f>
        <v>8.2566069999999971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50</v>
      </c>
      <c r="N1397" s="8">
        <f t="shared" si="211"/>
        <v>0</v>
      </c>
      <c r="O1397" s="8">
        <f t="shared" si="212"/>
        <v>0</v>
      </c>
      <c r="P1397" s="8">
        <f t="shared" si="213"/>
        <v>16.5</v>
      </c>
      <c r="Q1397" s="9">
        <f t="shared" si="214"/>
        <v>19.975000000000001</v>
      </c>
      <c r="R1397" s="9">
        <f t="shared" si="215"/>
        <v>14.125</v>
      </c>
      <c r="S1397" s="9">
        <f t="shared" si="216"/>
        <v>14.925000000000001</v>
      </c>
      <c r="T1397" s="9">
        <f t="shared" si="217"/>
        <v>16.625</v>
      </c>
      <c r="U1397" s="8">
        <f t="shared" si="218"/>
        <v>16.341666666666669</v>
      </c>
      <c r="V1397" s="8">
        <f t="shared" si="219"/>
        <v>16.412500000000001</v>
      </c>
    </row>
    <row r="1398" spans="1:22" ht="13.5" x14ac:dyDescent="0.25">
      <c r="A1398" s="3">
        <f>RSI!A1398</f>
        <v>44047</v>
      </c>
      <c r="B1398" s="2">
        <f>RSI!B1398</f>
        <v>7.8651999999999997</v>
      </c>
      <c r="C1398" s="2">
        <f>RSI!I1398</f>
        <v>40.330010632641311</v>
      </c>
      <c r="D1398" s="2">
        <f>MACD!E1398</f>
        <v>8.0881553033830045E-2</v>
      </c>
      <c r="E1398" s="2">
        <f>MACD!F1398</f>
        <v>5.1918447608754636E-2</v>
      </c>
      <c r="F1398" s="2">
        <f>'Moving Avg'!D1398</f>
        <v>7.8480599999999994</v>
      </c>
      <c r="G1398" s="2">
        <f>'Moving Avg'!F1398</f>
        <v>8.0264449999999989</v>
      </c>
      <c r="H1398" s="2">
        <f>'Moving Avg'!G1398</f>
        <v>8.1542199999999987</v>
      </c>
      <c r="I1398" s="2">
        <f>'Moving Avg'!H1398</f>
        <v>8.2534609999999944</v>
      </c>
      <c r="J1398" s="6" t="str">
        <f>OBV!F1398</f>
        <v>BULLISH</v>
      </c>
      <c r="K1398" s="6" t="str">
        <f>OBV!G1398</f>
        <v>NEUTRAL</v>
      </c>
      <c r="L1398" s="6" t="str">
        <f>OBV!H1398</f>
        <v>BULLISH DIVERGENCE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66.5</v>
      </c>
      <c r="Q1398" s="9">
        <f t="shared" si="214"/>
        <v>18.725000000000001</v>
      </c>
      <c r="R1398" s="9">
        <f t="shared" si="215"/>
        <v>21.625</v>
      </c>
      <c r="S1398" s="9">
        <f t="shared" si="216"/>
        <v>33.674999999999997</v>
      </c>
      <c r="T1398" s="9">
        <f t="shared" si="217"/>
        <v>22.875</v>
      </c>
      <c r="U1398" s="8">
        <f t="shared" si="218"/>
        <v>24.675000000000001</v>
      </c>
      <c r="V1398" s="8">
        <f t="shared" si="219"/>
        <v>24.225000000000001</v>
      </c>
    </row>
    <row r="1399" spans="1:22" ht="13.5" x14ac:dyDescent="0.25">
      <c r="A1399" s="3">
        <f>RSI!A1399</f>
        <v>44048</v>
      </c>
      <c r="B1399" s="2">
        <f>RSI!B1399</f>
        <v>7.6506999999999996</v>
      </c>
      <c r="C1399" s="2">
        <f>RSI!I1399</f>
        <v>32.025404847459669</v>
      </c>
      <c r="D1399" s="2">
        <f>MACD!E1399</f>
        <v>0.11363020011314884</v>
      </c>
      <c r="E1399" s="2">
        <f>MACD!F1399</f>
        <v>6.4260798109633477E-2</v>
      </c>
      <c r="F1399" s="2">
        <f>'Moving Avg'!D1399</f>
        <v>7.7922799999999999</v>
      </c>
      <c r="G1399" s="2">
        <f>'Moving Avg'!F1399</f>
        <v>8.0049949999999992</v>
      </c>
      <c r="H1399" s="2">
        <f>'Moving Avg'!G1399</f>
        <v>8.1410639999999983</v>
      </c>
      <c r="I1399" s="2">
        <f>'Moving Avg'!H1399</f>
        <v>8.249242499999994</v>
      </c>
      <c r="J1399" s="6" t="str">
        <f>OBV!F1399</f>
        <v>BULLISH</v>
      </c>
      <c r="K1399" s="6" t="str">
        <f>OBV!G1399</f>
        <v>NEUTRAL</v>
      </c>
      <c r="L1399" s="6" t="str">
        <f>OBV!H1399</f>
        <v>BULLISH DIVERGENCE</v>
      </c>
      <c r="M1399" s="8">
        <f t="shared" si="210"/>
        <v>25</v>
      </c>
      <c r="N1399" s="8">
        <f t="shared" si="211"/>
        <v>0</v>
      </c>
      <c r="O1399" s="8">
        <f t="shared" si="212"/>
        <v>0</v>
      </c>
      <c r="P1399" s="8">
        <f t="shared" si="213"/>
        <v>66.5</v>
      </c>
      <c r="Q1399" s="9">
        <f t="shared" si="214"/>
        <v>18.725000000000001</v>
      </c>
      <c r="R1399" s="9">
        <f t="shared" si="215"/>
        <v>21.625</v>
      </c>
      <c r="S1399" s="9">
        <f t="shared" si="216"/>
        <v>33.674999999999997</v>
      </c>
      <c r="T1399" s="9">
        <f t="shared" si="217"/>
        <v>22.875</v>
      </c>
      <c r="U1399" s="8">
        <f t="shared" si="218"/>
        <v>24.675000000000001</v>
      </c>
      <c r="V1399" s="8">
        <f t="shared" si="219"/>
        <v>24.225000000000001</v>
      </c>
    </row>
    <row r="1400" spans="1:22" ht="13.5" x14ac:dyDescent="0.25">
      <c r="A1400" s="3">
        <f>RSI!A1400</f>
        <v>44049</v>
      </c>
      <c r="B1400" s="2">
        <f>RSI!B1400</f>
        <v>7.8651999999999997</v>
      </c>
      <c r="C1400" s="2">
        <f>RSI!I1400</f>
        <v>44.363198985530687</v>
      </c>
      <c r="D1400" s="2">
        <f>MACD!E1400</f>
        <v>0.1265525851455136</v>
      </c>
      <c r="E1400" s="2">
        <f>MACD!F1400</f>
        <v>7.6719155516809509E-2</v>
      </c>
      <c r="F1400" s="2">
        <f>'Moving Avg'!D1400</f>
        <v>7.7793999999999999</v>
      </c>
      <c r="G1400" s="2">
        <f>'Moving Avg'!F1400</f>
        <v>7.9910499999999987</v>
      </c>
      <c r="H1400" s="2">
        <f>'Moving Avg'!G1400</f>
        <v>8.1306239999999992</v>
      </c>
      <c r="I1400" s="2">
        <f>'Moving Avg'!H1400</f>
        <v>8.2460964999999948</v>
      </c>
      <c r="J1400" s="6" t="str">
        <f>OBV!F1400</f>
        <v>BULLISH</v>
      </c>
      <c r="K1400" s="6" t="str">
        <f>OBV!G1400</f>
        <v>NEUTRAL</v>
      </c>
      <c r="L1400" s="6" t="str">
        <f>OBV!H1400</f>
        <v>BULLISH DIVERGENCE</v>
      </c>
      <c r="M1400" s="8">
        <f t="shared" si="210"/>
        <v>25</v>
      </c>
      <c r="N1400" s="8">
        <f t="shared" si="211"/>
        <v>0</v>
      </c>
      <c r="O1400" s="8">
        <f t="shared" si="212"/>
        <v>0</v>
      </c>
      <c r="P1400" s="8">
        <f t="shared" si="213"/>
        <v>66.5</v>
      </c>
      <c r="Q1400" s="9">
        <f t="shared" si="214"/>
        <v>18.725000000000001</v>
      </c>
      <c r="R1400" s="9">
        <f t="shared" si="215"/>
        <v>21.625</v>
      </c>
      <c r="S1400" s="9">
        <f t="shared" si="216"/>
        <v>33.674999999999997</v>
      </c>
      <c r="T1400" s="9">
        <f t="shared" si="217"/>
        <v>22.875</v>
      </c>
      <c r="U1400" s="8">
        <f t="shared" si="218"/>
        <v>24.675000000000001</v>
      </c>
      <c r="V1400" s="8">
        <f t="shared" si="219"/>
        <v>24.225000000000001</v>
      </c>
    </row>
    <row r="1401" spans="1:22" ht="13.5" x14ac:dyDescent="0.25">
      <c r="A1401" s="3">
        <f>RSI!A1401</f>
        <v>44050</v>
      </c>
      <c r="B1401" s="2">
        <f>RSI!B1401</f>
        <v>7.8651999999999997</v>
      </c>
      <c r="C1401" s="2">
        <f>RSI!I1401</f>
        <v>44.36319898553068</v>
      </c>
      <c r="D1401" s="2">
        <f>MACD!E1401</f>
        <v>0.13054245848829993</v>
      </c>
      <c r="E1401" s="2">
        <f>MACD!F1401</f>
        <v>8.7483816111107601E-2</v>
      </c>
      <c r="F1401" s="2">
        <f>'Moving Avg'!D1401</f>
        <v>7.7793999999999999</v>
      </c>
      <c r="G1401" s="2">
        <f>'Moving Avg'!F1401</f>
        <v>7.977104999999999</v>
      </c>
      <c r="H1401" s="2">
        <f>'Moving Avg'!G1401</f>
        <v>8.1206139999999998</v>
      </c>
      <c r="I1401" s="2">
        <f>'Moving Avg'!H1401</f>
        <v>8.2430574999999937</v>
      </c>
      <c r="J1401" s="6" t="str">
        <f>OBV!F1401</f>
        <v>BULLISH</v>
      </c>
      <c r="K1401" s="6" t="str">
        <f>OBV!G1401</f>
        <v>NEUTRAL</v>
      </c>
      <c r="L1401" s="6" t="str">
        <f>OBV!H1401</f>
        <v>NEUTRAL</v>
      </c>
      <c r="M1401" s="8">
        <f t="shared" si="210"/>
        <v>25</v>
      </c>
      <c r="N1401" s="8">
        <f t="shared" si="211"/>
        <v>0</v>
      </c>
      <c r="O1401" s="8">
        <f t="shared" si="212"/>
        <v>0</v>
      </c>
      <c r="P1401" s="8">
        <f t="shared" si="213"/>
        <v>49.5</v>
      </c>
      <c r="Q1401" s="9">
        <f t="shared" si="214"/>
        <v>16.175000000000001</v>
      </c>
      <c r="R1401" s="9">
        <f t="shared" si="215"/>
        <v>17.375</v>
      </c>
      <c r="S1401" s="9">
        <f t="shared" si="216"/>
        <v>26.025000000000002</v>
      </c>
      <c r="T1401" s="9">
        <f t="shared" si="217"/>
        <v>18.625</v>
      </c>
      <c r="U1401" s="8">
        <f t="shared" si="218"/>
        <v>19.858333333333334</v>
      </c>
      <c r="V1401" s="8">
        <f t="shared" si="219"/>
        <v>19.55</v>
      </c>
    </row>
    <row r="1402" spans="1:22" ht="13.5" x14ac:dyDescent="0.25">
      <c r="A1402" s="3">
        <f>RSI!A1402</f>
        <v>44053</v>
      </c>
      <c r="B1402" s="2">
        <f>RSI!B1402</f>
        <v>7.8651999999999997</v>
      </c>
      <c r="C1402" s="2">
        <f>RSI!I1402</f>
        <v>44.36319898553068</v>
      </c>
      <c r="D1402" s="2">
        <f>MACD!E1402</f>
        <v>0.1346252087313573</v>
      </c>
      <c r="E1402" s="2">
        <f>MACD!F1402</f>
        <v>9.6912094635157542E-2</v>
      </c>
      <c r="F1402" s="2">
        <f>'Moving Avg'!D1402</f>
        <v>7.8223000000000003</v>
      </c>
      <c r="G1402" s="2">
        <f>'Moving Avg'!F1402</f>
        <v>7.9663799999999982</v>
      </c>
      <c r="H1402" s="2">
        <f>'Moving Avg'!G1402</f>
        <v>8.1156079999999999</v>
      </c>
      <c r="I1402" s="2">
        <f>'Moving Avg'!H1402</f>
        <v>8.2400184999999944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0"/>
        <v>25</v>
      </c>
      <c r="N1402" s="8">
        <f t="shared" si="211"/>
        <v>0</v>
      </c>
      <c r="O1402" s="8">
        <f t="shared" si="212"/>
        <v>0</v>
      </c>
      <c r="P1402" s="8">
        <f t="shared" si="213"/>
        <v>83.5</v>
      </c>
      <c r="Q1402" s="9">
        <f t="shared" si="214"/>
        <v>21.274999999999999</v>
      </c>
      <c r="R1402" s="9">
        <f t="shared" si="215"/>
        <v>25.875</v>
      </c>
      <c r="S1402" s="9">
        <f t="shared" si="216"/>
        <v>41.325000000000003</v>
      </c>
      <c r="T1402" s="9">
        <f t="shared" si="217"/>
        <v>27.125</v>
      </c>
      <c r="U1402" s="8">
        <f t="shared" si="218"/>
        <v>29.491666666666664</v>
      </c>
      <c r="V1402" s="8">
        <f t="shared" si="219"/>
        <v>28.9</v>
      </c>
    </row>
    <row r="1403" spans="1:22" ht="13.5" x14ac:dyDescent="0.25">
      <c r="A1403" s="3">
        <f>RSI!A1403</f>
        <v>44054</v>
      </c>
      <c r="B1403" s="2">
        <f>RSI!B1403</f>
        <v>7.758</v>
      </c>
      <c r="C1403" s="2">
        <f>RSI!I1403</f>
        <v>39.848541014214625</v>
      </c>
      <c r="D1403" s="2">
        <f>MACD!E1403</f>
        <v>0.12467493944906582</v>
      </c>
      <c r="E1403" s="2">
        <f>MACD!F1403</f>
        <v>0.10246466359793921</v>
      </c>
      <c r="F1403" s="2">
        <f>'Moving Avg'!D1403</f>
        <v>7.8008600000000001</v>
      </c>
      <c r="G1403" s="2">
        <f>'Moving Avg'!F1403</f>
        <v>7.9502949999999997</v>
      </c>
      <c r="H1403" s="2">
        <f>'Moving Avg'!G1403</f>
        <v>8.1084579999999988</v>
      </c>
      <c r="I1403" s="2">
        <f>'Moving Avg'!H1403</f>
        <v>8.2364434999999947</v>
      </c>
      <c r="J1403" s="6" t="str">
        <f>OBV!F1403</f>
        <v>BEARISH</v>
      </c>
      <c r="K1403" s="6" t="str">
        <f>OBV!G1403</f>
        <v>NEUTRAL</v>
      </c>
      <c r="L1403" s="6" t="str">
        <f>OBV!H1403</f>
        <v>CONFIRMED BEARISH</v>
      </c>
      <c r="M1403" s="8">
        <f t="shared" si="210"/>
        <v>25</v>
      </c>
      <c r="N1403" s="8">
        <f t="shared" si="211"/>
        <v>0</v>
      </c>
      <c r="O1403" s="8">
        <f t="shared" si="212"/>
        <v>0</v>
      </c>
      <c r="P1403" s="8">
        <f t="shared" si="213"/>
        <v>16.5</v>
      </c>
      <c r="Q1403" s="9">
        <f t="shared" si="214"/>
        <v>11.225</v>
      </c>
      <c r="R1403" s="9">
        <f t="shared" si="215"/>
        <v>9.125</v>
      </c>
      <c r="S1403" s="9">
        <f t="shared" si="216"/>
        <v>11.175000000000001</v>
      </c>
      <c r="T1403" s="9">
        <f t="shared" si="217"/>
        <v>10.375</v>
      </c>
      <c r="U1403" s="8">
        <f t="shared" si="218"/>
        <v>10.508333333333335</v>
      </c>
      <c r="V1403" s="8">
        <f t="shared" si="219"/>
        <v>10.475000000000001</v>
      </c>
    </row>
    <row r="1404" spans="1:22" ht="13.5" x14ac:dyDescent="0.25">
      <c r="A1404" s="3">
        <f>RSI!A1404</f>
        <v>44055</v>
      </c>
      <c r="B1404" s="2">
        <f>RSI!B1404</f>
        <v>7.758</v>
      </c>
      <c r="C1404" s="2">
        <f>RSI!I1404</f>
        <v>39.848541014214625</v>
      </c>
      <c r="D1404" s="2">
        <f>MACD!E1404</f>
        <v>0.11640250694072929</v>
      </c>
      <c r="E1404" s="2">
        <f>MACD!F1404</f>
        <v>0.10525223226649723</v>
      </c>
      <c r="F1404" s="2">
        <f>'Moving Avg'!D1404</f>
        <v>7.8223199999999995</v>
      </c>
      <c r="G1404" s="2">
        <f>'Moving Avg'!F1404</f>
        <v>7.9342100000000002</v>
      </c>
      <c r="H1404" s="2">
        <f>'Moving Avg'!G1404</f>
        <v>8.1013079999999995</v>
      </c>
      <c r="I1404" s="2">
        <f>'Moving Avg'!H1404</f>
        <v>8.232868499999995</v>
      </c>
      <c r="J1404" s="6" t="str">
        <f>OBV!F1404</f>
        <v>BEARISH</v>
      </c>
      <c r="K1404" s="6" t="str">
        <f>OBV!G1404</f>
        <v>NEUTRAL</v>
      </c>
      <c r="L1404" s="6" t="str">
        <f>OBV!H1404</f>
        <v>BEARISH DIVERGENCE</v>
      </c>
      <c r="M1404" s="8">
        <f t="shared" si="210"/>
        <v>25</v>
      </c>
      <c r="N1404" s="8">
        <f t="shared" si="211"/>
        <v>0</v>
      </c>
      <c r="O1404" s="8">
        <f t="shared" si="212"/>
        <v>0</v>
      </c>
      <c r="P1404" s="8">
        <f t="shared" si="213"/>
        <v>16.5</v>
      </c>
      <c r="Q1404" s="9">
        <f t="shared" si="214"/>
        <v>11.225</v>
      </c>
      <c r="R1404" s="9">
        <f t="shared" si="215"/>
        <v>9.125</v>
      </c>
      <c r="S1404" s="9">
        <f t="shared" si="216"/>
        <v>11.175000000000001</v>
      </c>
      <c r="T1404" s="9">
        <f t="shared" si="217"/>
        <v>10.375</v>
      </c>
      <c r="U1404" s="8">
        <f t="shared" si="218"/>
        <v>10.508333333333335</v>
      </c>
      <c r="V1404" s="8">
        <f t="shared" si="219"/>
        <v>10.475000000000001</v>
      </c>
    </row>
    <row r="1405" spans="1:22" ht="13.5" x14ac:dyDescent="0.25">
      <c r="A1405" s="3">
        <f>RSI!A1405</f>
        <v>44057</v>
      </c>
      <c r="B1405" s="2">
        <f>RSI!B1405</f>
        <v>7.758</v>
      </c>
      <c r="C1405" s="2">
        <f>RSI!I1405</f>
        <v>39.848541014214625</v>
      </c>
      <c r="D1405" s="2">
        <f>MACD!E1405</f>
        <v>0.1105502876599429</v>
      </c>
      <c r="E1405" s="2">
        <f>MACD!F1405</f>
        <v>0.10631184334518637</v>
      </c>
      <c r="F1405" s="2">
        <f>'Moving Avg'!D1405</f>
        <v>7.8008799999999994</v>
      </c>
      <c r="G1405" s="2">
        <f>'Moving Avg'!F1405</f>
        <v>7.9181250000000016</v>
      </c>
      <c r="H1405" s="2">
        <f>'Moving Avg'!G1405</f>
        <v>8.089439999999998</v>
      </c>
      <c r="I1405" s="2">
        <f>'Moving Avg'!H1405</f>
        <v>8.2292934999999936</v>
      </c>
      <c r="J1405" s="6" t="str">
        <f>OBV!F1405</f>
        <v>BEARISH</v>
      </c>
      <c r="K1405" s="6" t="str">
        <f>OBV!G1405</f>
        <v>NEUTRAL</v>
      </c>
      <c r="L1405" s="6" t="str">
        <f>OBV!H1405</f>
        <v>CONFIRMED BEARISH</v>
      </c>
      <c r="M1405" s="8">
        <f t="shared" si="210"/>
        <v>25</v>
      </c>
      <c r="N1405" s="8">
        <f t="shared" si="211"/>
        <v>0</v>
      </c>
      <c r="O1405" s="8">
        <f t="shared" si="212"/>
        <v>0</v>
      </c>
      <c r="P1405" s="8">
        <f t="shared" si="213"/>
        <v>16.5</v>
      </c>
      <c r="Q1405" s="9">
        <f t="shared" si="214"/>
        <v>11.225</v>
      </c>
      <c r="R1405" s="9">
        <f t="shared" si="215"/>
        <v>9.125</v>
      </c>
      <c r="S1405" s="9">
        <f t="shared" si="216"/>
        <v>11.175000000000001</v>
      </c>
      <c r="T1405" s="9">
        <f t="shared" si="217"/>
        <v>10.375</v>
      </c>
      <c r="U1405" s="8">
        <f t="shared" si="218"/>
        <v>10.508333333333335</v>
      </c>
      <c r="V1405" s="8">
        <f t="shared" si="219"/>
        <v>10.475000000000001</v>
      </c>
    </row>
    <row r="1406" spans="1:22" ht="13.5" x14ac:dyDescent="0.25">
      <c r="A1406" s="3">
        <f>RSI!A1406</f>
        <v>44060</v>
      </c>
      <c r="B1406" s="2">
        <f>RSI!B1406</f>
        <v>7.758</v>
      </c>
      <c r="C1406" s="2">
        <f>RSI!I1406</f>
        <v>39.848541014214625</v>
      </c>
      <c r="D1406" s="2">
        <f>MACD!E1406</f>
        <v>9.6753246483714861E-2</v>
      </c>
      <c r="E1406" s="2">
        <f>MACD!F1406</f>
        <v>0.10440012397289207</v>
      </c>
      <c r="F1406" s="2">
        <f>'Moving Avg'!D1406</f>
        <v>7.7794399999999992</v>
      </c>
      <c r="G1406" s="2">
        <f>'Moving Avg'!F1406</f>
        <v>7.9020400000000022</v>
      </c>
      <c r="H1406" s="2">
        <f>'Moving Avg'!G1406</f>
        <v>8.0758559999999981</v>
      </c>
      <c r="I1406" s="2">
        <f>'Moving Avg'!H1406</f>
        <v>8.2257184999999939</v>
      </c>
      <c r="J1406" s="6" t="str">
        <f>OBV!F1406</f>
        <v>BEARISH</v>
      </c>
      <c r="K1406" s="6" t="str">
        <f>OBV!G1406</f>
        <v>NEUTRAL</v>
      </c>
      <c r="L1406" s="6" t="str">
        <f>OBV!H1406</f>
        <v>CONFIRMED BEARISH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16.5</v>
      </c>
      <c r="Q1406" s="9">
        <f t="shared" si="214"/>
        <v>26.975000000000001</v>
      </c>
      <c r="R1406" s="9">
        <f t="shared" si="215"/>
        <v>18.125</v>
      </c>
      <c r="S1406" s="9">
        <f t="shared" si="216"/>
        <v>17.925000000000001</v>
      </c>
      <c r="T1406" s="9">
        <f t="shared" si="217"/>
        <v>21.625</v>
      </c>
      <c r="U1406" s="8">
        <f t="shared" si="218"/>
        <v>21.008333333333336</v>
      </c>
      <c r="V1406" s="8">
        <f t="shared" si="219"/>
        <v>21.162500000000001</v>
      </c>
    </row>
    <row r="1407" spans="1:22" ht="13.5" x14ac:dyDescent="0.25">
      <c r="A1407" s="3">
        <f>RSI!A1407</f>
        <v>44061</v>
      </c>
      <c r="B1407" s="2">
        <f>RSI!B1407</f>
        <v>7.758</v>
      </c>
      <c r="C1407" s="2">
        <f>RSI!I1407</f>
        <v>39.848541014214625</v>
      </c>
      <c r="D1407" s="2">
        <f>MACD!E1407</f>
        <v>5.3062650160645042E-2</v>
      </c>
      <c r="E1407" s="2">
        <f>MACD!F1407</f>
        <v>9.4132629210442659E-2</v>
      </c>
      <c r="F1407" s="2">
        <f>'Moving Avg'!D1407</f>
        <v>7.758</v>
      </c>
      <c r="G1407" s="2">
        <f>'Moving Avg'!F1407</f>
        <v>7.8859550000000009</v>
      </c>
      <c r="H1407" s="2">
        <f>'Moving Avg'!G1407</f>
        <v>8.0644159999999996</v>
      </c>
      <c r="I1407" s="2">
        <f>'Moving Avg'!H1407</f>
        <v>8.2233949999999929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25</v>
      </c>
      <c r="N1407" s="8">
        <f t="shared" si="211"/>
        <v>100</v>
      </c>
      <c r="O1407" s="8">
        <f t="shared" si="212"/>
        <v>0</v>
      </c>
      <c r="P1407" s="8">
        <f t="shared" si="213"/>
        <v>16.5</v>
      </c>
      <c r="Q1407" s="9">
        <f t="shared" si="214"/>
        <v>46.225000000000001</v>
      </c>
      <c r="R1407" s="9">
        <f t="shared" si="215"/>
        <v>29.125</v>
      </c>
      <c r="S1407" s="9">
        <f t="shared" si="216"/>
        <v>26.175000000000001</v>
      </c>
      <c r="T1407" s="9">
        <f t="shared" si="217"/>
        <v>35.375</v>
      </c>
      <c r="U1407" s="8">
        <f t="shared" si="218"/>
        <v>33.841666666666661</v>
      </c>
      <c r="V1407" s="8">
        <f t="shared" si="219"/>
        <v>34.224999999999994</v>
      </c>
    </row>
    <row r="1408" spans="1:22" ht="13.5" x14ac:dyDescent="0.25">
      <c r="A1408" s="3">
        <f>RSI!A1408</f>
        <v>44062</v>
      </c>
      <c r="B1408" s="2">
        <f>RSI!B1408</f>
        <v>7.5292000000000003</v>
      </c>
      <c r="C1408" s="2">
        <f>RSI!I1408</f>
        <v>30.311826920782877</v>
      </c>
      <c r="D1408" s="2">
        <f>MACD!E1408</f>
        <v>6.6952779535327522E-2</v>
      </c>
      <c r="E1408" s="2">
        <f>MACD!F1408</f>
        <v>8.8696659275419643E-2</v>
      </c>
      <c r="F1408" s="2">
        <f>'Moving Avg'!D1408</f>
        <v>7.7122399999999995</v>
      </c>
      <c r="G1408" s="2">
        <f>'Moving Avg'!F1408</f>
        <v>7.8584300000000011</v>
      </c>
      <c r="H1408" s="2">
        <f>'Moving Avg'!G1408</f>
        <v>8.0485439999999997</v>
      </c>
      <c r="I1408" s="2">
        <f>'Moving Avg'!H1408</f>
        <v>8.2199274999999936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100</v>
      </c>
      <c r="O1408" s="8">
        <f t="shared" si="212"/>
        <v>0</v>
      </c>
      <c r="P1408" s="8">
        <f t="shared" si="213"/>
        <v>16.5</v>
      </c>
      <c r="Q1408" s="9">
        <f t="shared" si="214"/>
        <v>46.225000000000001</v>
      </c>
      <c r="R1408" s="9">
        <f t="shared" si="215"/>
        <v>29.125</v>
      </c>
      <c r="S1408" s="9">
        <f t="shared" si="216"/>
        <v>26.175000000000001</v>
      </c>
      <c r="T1408" s="9">
        <f t="shared" si="217"/>
        <v>35.375</v>
      </c>
      <c r="U1408" s="8">
        <f t="shared" si="218"/>
        <v>33.841666666666661</v>
      </c>
      <c r="V1408" s="8">
        <f t="shared" si="219"/>
        <v>34.224999999999994</v>
      </c>
    </row>
    <row r="1409" spans="1:22" ht="13.5" x14ac:dyDescent="0.25">
      <c r="A1409" s="3">
        <f>RSI!A1409</f>
        <v>44064</v>
      </c>
      <c r="B1409" s="2">
        <f>RSI!B1409</f>
        <v>7.5076999999999998</v>
      </c>
      <c r="C1409" s="2">
        <f>RSI!I1409</f>
        <v>29.595068489448465</v>
      </c>
      <c r="D1409" s="2">
        <f>MACD!E1409</f>
        <v>4.9494017312809113E-2</v>
      </c>
      <c r="E1409" s="2">
        <f>MACD!F1409</f>
        <v>8.0856130882897531E-2</v>
      </c>
      <c r="F1409" s="2">
        <f>'Moving Avg'!D1409</f>
        <v>7.6621800000000011</v>
      </c>
      <c r="G1409" s="2">
        <f>'Moving Avg'!F1409</f>
        <v>7.8269700000000002</v>
      </c>
      <c r="H1409" s="2">
        <f>'Moving Avg'!G1409</f>
        <v>8.0328139999999983</v>
      </c>
      <c r="I1409" s="2">
        <f>'Moving Avg'!H1409</f>
        <v>8.2167099999999937</v>
      </c>
      <c r="J1409" s="6" t="str">
        <f>OBV!F1409</f>
        <v>BEARISH</v>
      </c>
      <c r="K1409" s="6" t="str">
        <f>OBV!G1409</f>
        <v>NEUTRAL</v>
      </c>
      <c r="L1409" s="6" t="str">
        <f>OBV!H1409</f>
        <v>CONFIRMED BEARISH</v>
      </c>
      <c r="M1409" s="8">
        <f t="shared" si="210"/>
        <v>50</v>
      </c>
      <c r="N1409" s="8">
        <f t="shared" si="211"/>
        <v>100</v>
      </c>
      <c r="O1409" s="8">
        <f t="shared" si="212"/>
        <v>0</v>
      </c>
      <c r="P1409" s="8">
        <f t="shared" si="213"/>
        <v>16.5</v>
      </c>
      <c r="Q1409" s="9">
        <f t="shared" si="214"/>
        <v>54.975000000000001</v>
      </c>
      <c r="R1409" s="9">
        <f t="shared" si="215"/>
        <v>34.125</v>
      </c>
      <c r="S1409" s="9">
        <f t="shared" si="216"/>
        <v>29.925000000000001</v>
      </c>
      <c r="T1409" s="9">
        <f t="shared" si="217"/>
        <v>41.625</v>
      </c>
      <c r="U1409" s="8">
        <f t="shared" si="218"/>
        <v>39.674999999999997</v>
      </c>
      <c r="V1409" s="8">
        <f t="shared" si="219"/>
        <v>40.162499999999994</v>
      </c>
    </row>
    <row r="1410" spans="1:22" ht="13.5" x14ac:dyDescent="0.25">
      <c r="A1410" s="3">
        <f>RSI!A1410</f>
        <v>44067</v>
      </c>
      <c r="B1410" s="2">
        <f>RSI!B1410</f>
        <v>7.5076999999999998</v>
      </c>
      <c r="C1410" s="2">
        <f>RSI!I1410</f>
        <v>29.595068489448465</v>
      </c>
      <c r="D1410" s="2">
        <f>MACD!E1410</f>
        <v>6.9881095146302918E-2</v>
      </c>
      <c r="E1410" s="2">
        <f>MACD!F1410</f>
        <v>7.8661123735578625E-2</v>
      </c>
      <c r="F1410" s="2">
        <f>'Moving Avg'!D1410</f>
        <v>7.61212</v>
      </c>
      <c r="G1410" s="2">
        <f>'Moving Avg'!F1410</f>
        <v>7.7958649999999992</v>
      </c>
      <c r="H1410" s="2">
        <f>'Moving Avg'!G1410</f>
        <v>8.0170839999999988</v>
      </c>
      <c r="I1410" s="2">
        <f>'Moving Avg'!H1410</f>
        <v>8.2124199999999927</v>
      </c>
      <c r="J1410" s="6" t="str">
        <f>OBV!F1410</f>
        <v>BEARISH</v>
      </c>
      <c r="K1410" s="6" t="str">
        <f>OBV!G1410</f>
        <v>NEUTRAL</v>
      </c>
      <c r="L1410" s="6" t="str">
        <f>OBV!H1410</f>
        <v>CONFIRMED BEARISH</v>
      </c>
      <c r="M1410" s="8">
        <f t="shared" ref="M1410:M1473" si="220">IF(C1410&lt;30,50, IF(C1410&gt;70, 0, 25))</f>
        <v>50</v>
      </c>
      <c r="N1410" s="8">
        <f t="shared" ref="N1410:N1473" si="221">IF(E1410-D1410&gt;0.02, 100, IF(E1410-D1410&lt;0,0,45))</f>
        <v>45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16.5</v>
      </c>
      <c r="Q1410" s="9">
        <f t="shared" si="214"/>
        <v>35.725000000000001</v>
      </c>
      <c r="R1410" s="9">
        <f t="shared" si="215"/>
        <v>23.125</v>
      </c>
      <c r="S1410" s="9">
        <f t="shared" si="216"/>
        <v>21.675000000000001</v>
      </c>
      <c r="T1410" s="9">
        <f t="shared" si="217"/>
        <v>27.875</v>
      </c>
      <c r="U1410" s="8">
        <f t="shared" si="218"/>
        <v>26.841666666666669</v>
      </c>
      <c r="V1410" s="8">
        <f t="shared" si="219"/>
        <v>27.1</v>
      </c>
    </row>
    <row r="1411" spans="1:22" ht="13.5" x14ac:dyDescent="0.25">
      <c r="A1411" s="3">
        <f>RSI!A1411</f>
        <v>44068</v>
      </c>
      <c r="B1411" s="2">
        <f>RSI!B1411</f>
        <v>7.5792000000000002</v>
      </c>
      <c r="C1411" s="2">
        <f>RSI!I1411</f>
        <v>35.479386489466492</v>
      </c>
      <c r="D1411" s="2">
        <f>MACD!E1411</f>
        <v>8.3835288945806496E-2</v>
      </c>
      <c r="E1411" s="2">
        <f>MACD!F1411</f>
        <v>7.9695956777624199E-2</v>
      </c>
      <c r="F1411" s="2">
        <f>'Moving Avg'!D1411</f>
        <v>7.5763599999999993</v>
      </c>
      <c r="G1411" s="2">
        <f>'Moving Avg'!F1411</f>
        <v>7.770839999999998</v>
      </c>
      <c r="H1411" s="2">
        <f>'Moving Avg'!G1411</f>
        <v>8.0027839999999983</v>
      </c>
      <c r="I1411" s="2">
        <f>'Moving Avg'!H1411</f>
        <v>8.2084874999999933</v>
      </c>
      <c r="J1411" s="6" t="str">
        <f>OBV!F1411</f>
        <v>BEARISH</v>
      </c>
      <c r="K1411" s="6" t="str">
        <f>OBV!G1411</f>
        <v>NEUTRAL</v>
      </c>
      <c r="L1411" s="6" t="str">
        <f>OBV!H1411</f>
        <v>CONFIRMED BEARISH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16.5</v>
      </c>
      <c r="Q1411" s="9">
        <f t="shared" ref="Q1411:Q1474" si="224">0.35*M1411+N1411*0.35+O1411*0.15+P1411*0.15</f>
        <v>11.225</v>
      </c>
      <c r="R1411" s="9">
        <f t="shared" ref="R1411:R1474" si="225">M1411*0.2+N1411*0.2+O1411*0.35+P1411*0.25</f>
        <v>9.125</v>
      </c>
      <c r="S1411" s="9">
        <f t="shared" ref="S1411:S1474" si="226">M1411*0.15+N1411*0.15+O1411*0.25+P1411*0.45</f>
        <v>11.175000000000001</v>
      </c>
      <c r="T1411" s="9">
        <f t="shared" ref="T1411:T1474" si="227">0.25*SUM(M1411:P1411)</f>
        <v>10.375</v>
      </c>
      <c r="U1411" s="8">
        <f t="shared" ref="U1411:U1474" si="228">SUM(Q1411:S1411)/3</f>
        <v>10.508333333333335</v>
      </c>
      <c r="V1411" s="8">
        <f t="shared" ref="V1411:V1474" si="229">SUM(Q1411:T1411)/4</f>
        <v>10.475000000000001</v>
      </c>
    </row>
    <row r="1412" spans="1:22" ht="13.5" x14ac:dyDescent="0.25">
      <c r="A1412" s="3">
        <f>RSI!A1412</f>
        <v>44069</v>
      </c>
      <c r="B1412" s="2">
        <f>RSI!B1412</f>
        <v>7.5076999999999998</v>
      </c>
      <c r="C1412" s="2">
        <f>RSI!I1412</f>
        <v>32.549677845641767</v>
      </c>
      <c r="D1412" s="2">
        <f>MACD!E1412</f>
        <v>0.10236822951298663</v>
      </c>
      <c r="E1412" s="2">
        <f>MACD!F1412</f>
        <v>8.4230411324696691E-2</v>
      </c>
      <c r="F1412" s="2">
        <f>'Moving Avg'!D1412</f>
        <v>7.5263000000000009</v>
      </c>
      <c r="G1412" s="2">
        <f>'Moving Avg'!F1412</f>
        <v>7.742239999999998</v>
      </c>
      <c r="H1412" s="2">
        <f>'Moving Avg'!G1412</f>
        <v>7.988626</v>
      </c>
      <c r="I1412" s="2">
        <f>'Moving Avg'!H1412</f>
        <v>8.204197499999994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  <c r="M1412" s="8">
        <f t="shared" si="220"/>
        <v>25</v>
      </c>
      <c r="N1412" s="8">
        <f t="shared" si="221"/>
        <v>0</v>
      </c>
      <c r="O1412" s="8">
        <f t="shared" si="222"/>
        <v>0</v>
      </c>
      <c r="P1412" s="8">
        <f t="shared" si="223"/>
        <v>0</v>
      </c>
      <c r="Q1412" s="9">
        <f t="shared" si="224"/>
        <v>8.75</v>
      </c>
      <c r="R1412" s="9">
        <f t="shared" si="225"/>
        <v>5</v>
      </c>
      <c r="S1412" s="9">
        <f t="shared" si="226"/>
        <v>3.75</v>
      </c>
      <c r="T1412" s="9">
        <f t="shared" si="227"/>
        <v>6.25</v>
      </c>
      <c r="U1412" s="8">
        <f t="shared" si="228"/>
        <v>5.833333333333333</v>
      </c>
      <c r="V1412" s="8">
        <f t="shared" si="229"/>
        <v>5.9375</v>
      </c>
    </row>
    <row r="1413" spans="1:22" ht="13.5" x14ac:dyDescent="0.25">
      <c r="A1413" s="3">
        <f>RSI!A1413</f>
        <v>44070</v>
      </c>
      <c r="B1413" s="2">
        <f>RSI!B1413</f>
        <v>7.6506999999999996</v>
      </c>
      <c r="C1413" s="2">
        <f>RSI!I1413</f>
        <v>42.734552110165517</v>
      </c>
      <c r="D1413" s="2">
        <f>MACD!E1413</f>
        <v>9.2710923923022825E-2</v>
      </c>
      <c r="E1413" s="2">
        <f>MACD!F1413</f>
        <v>8.5926513844361924E-2</v>
      </c>
      <c r="F1413" s="2">
        <f>'Moving Avg'!D1413</f>
        <v>7.5506000000000002</v>
      </c>
      <c r="G1413" s="2">
        <f>'Moving Avg'!F1413</f>
        <v>7.7279399999999994</v>
      </c>
      <c r="H1413" s="2">
        <f>'Moving Avg'!G1413</f>
        <v>7.9758979999999999</v>
      </c>
      <c r="I1413" s="2">
        <f>'Moving Avg'!H1413</f>
        <v>8.2008009999999931</v>
      </c>
      <c r="J1413" s="6" t="str">
        <f>OBV!F1413</f>
        <v>BEARISH</v>
      </c>
      <c r="K1413" s="6" t="str">
        <f>OBV!G1413</f>
        <v>NEUTRAL</v>
      </c>
      <c r="L1413" s="6" t="str">
        <f>OBV!H1413</f>
        <v>BEARISH DIVERGENCE</v>
      </c>
      <c r="M1413" s="8">
        <f t="shared" si="220"/>
        <v>25</v>
      </c>
      <c r="N1413" s="8">
        <f t="shared" si="221"/>
        <v>0</v>
      </c>
      <c r="O1413" s="8">
        <f t="shared" si="222"/>
        <v>0</v>
      </c>
      <c r="P1413" s="8">
        <f t="shared" si="223"/>
        <v>16.5</v>
      </c>
      <c r="Q1413" s="9">
        <f t="shared" si="224"/>
        <v>11.225</v>
      </c>
      <c r="R1413" s="9">
        <f t="shared" si="225"/>
        <v>9.125</v>
      </c>
      <c r="S1413" s="9">
        <f t="shared" si="226"/>
        <v>11.175000000000001</v>
      </c>
      <c r="T1413" s="9">
        <f t="shared" si="227"/>
        <v>10.375</v>
      </c>
      <c r="U1413" s="8">
        <f t="shared" si="228"/>
        <v>10.508333333333335</v>
      </c>
      <c r="V1413" s="8">
        <f t="shared" si="229"/>
        <v>10.475000000000001</v>
      </c>
    </row>
    <row r="1414" spans="1:22" ht="13.5" x14ac:dyDescent="0.25">
      <c r="A1414" s="3">
        <f>RSI!A1414</f>
        <v>44071</v>
      </c>
      <c r="B1414" s="2">
        <f>RSI!B1414</f>
        <v>7.6506999999999996</v>
      </c>
      <c r="C1414" s="2">
        <f>RSI!I1414</f>
        <v>42.734552110165517</v>
      </c>
      <c r="D1414" s="2">
        <f>MACD!E1414</f>
        <v>8.5310916136891457E-2</v>
      </c>
      <c r="E1414" s="2">
        <f>MACD!F1414</f>
        <v>8.5803394302867833E-2</v>
      </c>
      <c r="F1414" s="2">
        <f>'Moving Avg'!D1414</f>
        <v>7.5792000000000002</v>
      </c>
      <c r="G1414" s="2">
        <f>'Moving Avg'!F1414</f>
        <v>7.7139949999999997</v>
      </c>
      <c r="H1414" s="2">
        <f>'Moving Avg'!G1414</f>
        <v>7.9631699999999981</v>
      </c>
      <c r="I1414" s="2">
        <f>'Moving Avg'!H1414</f>
        <v>8.197404499999994</v>
      </c>
      <c r="J1414" s="6" t="str">
        <f>OBV!F1414</f>
        <v>BEARISH</v>
      </c>
      <c r="K1414" s="6" t="str">
        <f>OBV!G1414</f>
        <v>NEUTRAL</v>
      </c>
      <c r="L1414" s="6" t="str">
        <f>OBV!H1414</f>
        <v>BEARISH DIVERGENCE</v>
      </c>
      <c r="M1414" s="8">
        <f t="shared" si="220"/>
        <v>25</v>
      </c>
      <c r="N1414" s="8">
        <f t="shared" si="221"/>
        <v>45</v>
      </c>
      <c r="O1414" s="8">
        <f t="shared" si="222"/>
        <v>0</v>
      </c>
      <c r="P1414" s="8">
        <f t="shared" si="223"/>
        <v>16.5</v>
      </c>
      <c r="Q1414" s="9">
        <f t="shared" si="224"/>
        <v>26.975000000000001</v>
      </c>
      <c r="R1414" s="9">
        <f t="shared" si="225"/>
        <v>18.125</v>
      </c>
      <c r="S1414" s="9">
        <f t="shared" si="226"/>
        <v>17.925000000000001</v>
      </c>
      <c r="T1414" s="9">
        <f t="shared" si="227"/>
        <v>21.625</v>
      </c>
      <c r="U1414" s="8">
        <f t="shared" si="228"/>
        <v>21.008333333333336</v>
      </c>
      <c r="V1414" s="8">
        <f t="shared" si="229"/>
        <v>21.162500000000001</v>
      </c>
    </row>
    <row r="1415" spans="1:22" ht="13.5" x14ac:dyDescent="0.25">
      <c r="A1415" s="3">
        <f>RSI!A1415</f>
        <v>44074</v>
      </c>
      <c r="B1415" s="2">
        <f>RSI!B1415</f>
        <v>7.6506999999999996</v>
      </c>
      <c r="C1415" s="2">
        <f>RSI!I1415</f>
        <v>42.734552110165517</v>
      </c>
      <c r="D1415" s="2">
        <f>MACD!E1415</f>
        <v>7.9763777089216781E-2</v>
      </c>
      <c r="E1415" s="2">
        <f>MACD!F1415</f>
        <v>8.459547086013762E-2</v>
      </c>
      <c r="F1415" s="2">
        <f>'Moving Avg'!D1415</f>
        <v>7.6078000000000001</v>
      </c>
      <c r="G1415" s="2">
        <f>'Moving Avg'!F1415</f>
        <v>7.7000500000000001</v>
      </c>
      <c r="H1415" s="2">
        <f>'Moving Avg'!G1415</f>
        <v>7.9504419999999971</v>
      </c>
      <c r="I1415" s="2">
        <f>'Moving Avg'!H1415</f>
        <v>8.1938294999999943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  <c r="M1415" s="8">
        <f t="shared" si="220"/>
        <v>25</v>
      </c>
      <c r="N1415" s="8">
        <f t="shared" si="221"/>
        <v>45</v>
      </c>
      <c r="O1415" s="8">
        <f t="shared" si="222"/>
        <v>0</v>
      </c>
      <c r="P1415" s="8">
        <f t="shared" si="223"/>
        <v>16.5</v>
      </c>
      <c r="Q1415" s="9">
        <f t="shared" si="224"/>
        <v>26.975000000000001</v>
      </c>
      <c r="R1415" s="9">
        <f t="shared" si="225"/>
        <v>18.125</v>
      </c>
      <c r="S1415" s="9">
        <f t="shared" si="226"/>
        <v>17.925000000000001</v>
      </c>
      <c r="T1415" s="9">
        <f t="shared" si="227"/>
        <v>21.625</v>
      </c>
      <c r="U1415" s="8">
        <f t="shared" si="228"/>
        <v>21.008333333333336</v>
      </c>
      <c r="V1415" s="8">
        <f t="shared" si="229"/>
        <v>21.162500000000001</v>
      </c>
    </row>
    <row r="1416" spans="1:22" ht="13.5" x14ac:dyDescent="0.25">
      <c r="A1416" s="3">
        <f>RSI!A1416</f>
        <v>44075</v>
      </c>
      <c r="B1416" s="2">
        <f>RSI!B1416</f>
        <v>7.7222</v>
      </c>
      <c r="C1416" s="2">
        <f>RSI!I1416</f>
        <v>47.669167841634689</v>
      </c>
      <c r="D1416" s="2">
        <f>MACD!E1416</f>
        <v>7.0435234791588641E-2</v>
      </c>
      <c r="E1416" s="2">
        <f>MACD!F1416</f>
        <v>8.176342364642783E-2</v>
      </c>
      <c r="F1416" s="2">
        <f>'Moving Avg'!D1416</f>
        <v>7.6364000000000001</v>
      </c>
      <c r="G1416" s="2">
        <f>'Moving Avg'!F1416</f>
        <v>7.692899999999999</v>
      </c>
      <c r="H1416" s="2">
        <f>'Moving Avg'!G1416</f>
        <v>7.9391439999999962</v>
      </c>
      <c r="I1416" s="2">
        <f>'Moving Avg'!H1416</f>
        <v>8.1906119999999927</v>
      </c>
      <c r="J1416" s="6" t="str">
        <f>OBV!F1416</f>
        <v>BEARISH</v>
      </c>
      <c r="K1416" s="6" t="str">
        <f>OBV!G1416</f>
        <v>NEUTRAL</v>
      </c>
      <c r="L1416" s="6" t="str">
        <f>OBV!H1416</f>
        <v>BEARISH DIVERGENCE</v>
      </c>
      <c r="M1416" s="8">
        <f t="shared" si="220"/>
        <v>25</v>
      </c>
      <c r="N1416" s="8">
        <f t="shared" si="221"/>
        <v>45</v>
      </c>
      <c r="O1416" s="8">
        <f t="shared" si="222"/>
        <v>0</v>
      </c>
      <c r="P1416" s="8">
        <f t="shared" si="223"/>
        <v>16.5</v>
      </c>
      <c r="Q1416" s="9">
        <f t="shared" si="224"/>
        <v>26.975000000000001</v>
      </c>
      <c r="R1416" s="9">
        <f t="shared" si="225"/>
        <v>18.125</v>
      </c>
      <c r="S1416" s="9">
        <f t="shared" si="226"/>
        <v>17.925000000000001</v>
      </c>
      <c r="T1416" s="9">
        <f t="shared" si="227"/>
        <v>21.625</v>
      </c>
      <c r="U1416" s="8">
        <f t="shared" si="228"/>
        <v>21.008333333333336</v>
      </c>
      <c r="V1416" s="8">
        <f t="shared" si="229"/>
        <v>21.162500000000001</v>
      </c>
    </row>
    <row r="1417" spans="1:22" ht="13.5" x14ac:dyDescent="0.25">
      <c r="A1417" s="3">
        <f>RSI!A1417</f>
        <v>44076</v>
      </c>
      <c r="B1417" s="2">
        <f>RSI!B1417</f>
        <v>7.7222</v>
      </c>
      <c r="C1417" s="2">
        <f>RSI!I1417</f>
        <v>47.669167841634689</v>
      </c>
      <c r="D1417" s="2">
        <f>MACD!E1417</f>
        <v>6.2731844275878856E-2</v>
      </c>
      <c r="E1417" s="2">
        <f>MACD!F1417</f>
        <v>7.7957107772318041E-2</v>
      </c>
      <c r="F1417" s="2">
        <f>'Moving Avg'!D1417</f>
        <v>7.6792999999999996</v>
      </c>
      <c r="G1417" s="2">
        <f>'Moving Avg'!F1417</f>
        <v>7.6964749999999977</v>
      </c>
      <c r="H1417" s="2">
        <f>'Moving Avg'!G1417</f>
        <v>7.9291339999999959</v>
      </c>
      <c r="I1417" s="2">
        <f>'Moving Avg'!H1417</f>
        <v>8.1866794999999914</v>
      </c>
      <c r="J1417" s="6" t="str">
        <f>OBV!F1417</f>
        <v>BULLISH</v>
      </c>
      <c r="K1417" s="6" t="str">
        <f>OBV!G1417</f>
        <v>NEUTRAL</v>
      </c>
      <c r="L1417" s="6" t="str">
        <f>OBV!H1417</f>
        <v>CONFIRMED BULLISH</v>
      </c>
      <c r="M1417" s="8">
        <f t="shared" si="220"/>
        <v>25</v>
      </c>
      <c r="N1417" s="8">
        <f t="shared" si="221"/>
        <v>45</v>
      </c>
      <c r="O1417" s="8">
        <f t="shared" si="222"/>
        <v>0</v>
      </c>
      <c r="P1417" s="8">
        <f t="shared" si="223"/>
        <v>83.5</v>
      </c>
      <c r="Q1417" s="9">
        <f t="shared" si="224"/>
        <v>37.024999999999999</v>
      </c>
      <c r="R1417" s="9">
        <f t="shared" si="225"/>
        <v>34.875</v>
      </c>
      <c r="S1417" s="9">
        <f t="shared" si="226"/>
        <v>48.075000000000003</v>
      </c>
      <c r="T1417" s="9">
        <f t="shared" si="227"/>
        <v>38.375</v>
      </c>
      <c r="U1417" s="8">
        <f t="shared" si="228"/>
        <v>39.991666666666667</v>
      </c>
      <c r="V1417" s="8">
        <f t="shared" si="229"/>
        <v>39.587500000000006</v>
      </c>
    </row>
    <row r="1418" spans="1:22" ht="13.5" x14ac:dyDescent="0.25">
      <c r="A1418" s="3">
        <f>RSI!A1418</f>
        <v>44077</v>
      </c>
      <c r="B1418" s="2">
        <f>RSI!B1418</f>
        <v>7.7937000000000003</v>
      </c>
      <c r="C1418" s="2">
        <f>RSI!I1418</f>
        <v>52.423828581927665</v>
      </c>
      <c r="D1418" s="2">
        <f>MACD!E1418</f>
        <v>1.5893212455583949E-2</v>
      </c>
      <c r="E1418" s="2">
        <f>MACD!F1418</f>
        <v>6.5544328708971228E-2</v>
      </c>
      <c r="F1418" s="2">
        <f>'Moving Avg'!D1418</f>
        <v>7.7078999999999995</v>
      </c>
      <c r="G1418" s="2">
        <f>'Moving Avg'!F1418</f>
        <v>7.692899999999999</v>
      </c>
      <c r="H1418" s="2">
        <f>'Moving Avg'!G1418</f>
        <v>7.9205539999999965</v>
      </c>
      <c r="I1418" s="2">
        <f>'Moving Avg'!H1418</f>
        <v>8.1831044999999918</v>
      </c>
      <c r="J1418" s="6" t="str">
        <f>OBV!F1418</f>
        <v>BULLISH</v>
      </c>
      <c r="K1418" s="6" t="str">
        <f>OBV!G1418</f>
        <v>NEUTRAL</v>
      </c>
      <c r="L1418" s="6" t="str">
        <f>OBV!H1418</f>
        <v>CONFIRMED BULLISH</v>
      </c>
      <c r="M1418" s="8">
        <f t="shared" si="220"/>
        <v>25</v>
      </c>
      <c r="N1418" s="8">
        <f t="shared" si="221"/>
        <v>100</v>
      </c>
      <c r="O1418" s="8">
        <f t="shared" si="222"/>
        <v>0</v>
      </c>
      <c r="P1418" s="8">
        <f t="shared" si="223"/>
        <v>83.5</v>
      </c>
      <c r="Q1418" s="9">
        <f t="shared" si="224"/>
        <v>56.274999999999999</v>
      </c>
      <c r="R1418" s="9">
        <f t="shared" si="225"/>
        <v>45.875</v>
      </c>
      <c r="S1418" s="9">
        <f t="shared" si="226"/>
        <v>56.325000000000003</v>
      </c>
      <c r="T1418" s="9">
        <f t="shared" si="227"/>
        <v>52.125</v>
      </c>
      <c r="U1418" s="8">
        <f t="shared" si="228"/>
        <v>52.82500000000001</v>
      </c>
      <c r="V1418" s="8">
        <f t="shared" si="229"/>
        <v>52.650000000000006</v>
      </c>
    </row>
    <row r="1419" spans="1:22" ht="13.5" x14ac:dyDescent="0.25">
      <c r="A1419" s="3">
        <f>RSI!A1419</f>
        <v>44078</v>
      </c>
      <c r="B1419" s="2">
        <f>RSI!B1419</f>
        <v>7.7937000000000003</v>
      </c>
      <c r="C1419" s="2">
        <f>RSI!I1419</f>
        <v>52.423828581927665</v>
      </c>
      <c r="D1419" s="2">
        <f>MACD!E1419</f>
        <v>-2.7306777858956188E-2</v>
      </c>
      <c r="E1419" s="2">
        <f>MACD!F1419</f>
        <v>4.6974107395385746E-2</v>
      </c>
      <c r="F1419" s="2">
        <f>'Moving Avg'!D1419</f>
        <v>7.7364999999999995</v>
      </c>
      <c r="G1419" s="2">
        <f>'Moving Avg'!F1419</f>
        <v>7.7000499999999992</v>
      </c>
      <c r="H1419" s="2">
        <f>'Moving Avg'!G1419</f>
        <v>7.9126879999999957</v>
      </c>
      <c r="I1419" s="2">
        <f>'Moving Avg'!H1419</f>
        <v>8.1795649999999913</v>
      </c>
      <c r="J1419" s="6" t="str">
        <f>OBV!F1419</f>
        <v>BULLISH</v>
      </c>
      <c r="K1419" s="6" t="str">
        <f>OBV!G1419</f>
        <v>NEUTRAL</v>
      </c>
      <c r="L1419" s="6" t="str">
        <f>OBV!H1419</f>
        <v>CONFIRMED BULLISH</v>
      </c>
      <c r="M1419" s="8">
        <f t="shared" si="220"/>
        <v>25</v>
      </c>
      <c r="N1419" s="8">
        <f t="shared" si="221"/>
        <v>100</v>
      </c>
      <c r="O1419" s="8">
        <f t="shared" si="222"/>
        <v>0</v>
      </c>
      <c r="P1419" s="8">
        <f t="shared" si="223"/>
        <v>83.5</v>
      </c>
      <c r="Q1419" s="9">
        <f t="shared" si="224"/>
        <v>56.274999999999999</v>
      </c>
      <c r="R1419" s="9">
        <f t="shared" si="225"/>
        <v>45.875</v>
      </c>
      <c r="S1419" s="9">
        <f t="shared" si="226"/>
        <v>56.325000000000003</v>
      </c>
      <c r="T1419" s="9">
        <f t="shared" si="227"/>
        <v>52.125</v>
      </c>
      <c r="U1419" s="8">
        <f t="shared" si="228"/>
        <v>52.82500000000001</v>
      </c>
      <c r="V1419" s="8">
        <f t="shared" si="229"/>
        <v>52.650000000000006</v>
      </c>
    </row>
    <row r="1420" spans="1:22" ht="13.5" x14ac:dyDescent="0.25">
      <c r="A1420" s="3">
        <f>RSI!A1420</f>
        <v>44081</v>
      </c>
      <c r="B1420" s="2">
        <f>RSI!B1420</f>
        <v>8.0082000000000004</v>
      </c>
      <c r="C1420" s="2">
        <f>RSI!I1420</f>
        <v>63.851201127826904</v>
      </c>
      <c r="D1420" s="2">
        <f>MACD!E1420</f>
        <v>-7.9989883913265558E-2</v>
      </c>
      <c r="E1420" s="2">
        <f>MACD!F1420</f>
        <v>2.1581309133655489E-2</v>
      </c>
      <c r="F1420" s="2">
        <f>'Moving Avg'!D1420</f>
        <v>7.8079999999999998</v>
      </c>
      <c r="G1420" s="2">
        <f>'Moving Avg'!F1420</f>
        <v>7.7071999999999985</v>
      </c>
      <c r="H1420" s="2">
        <f>'Moving Avg'!G1420</f>
        <v>7.9069679999999947</v>
      </c>
      <c r="I1420" s="2">
        <f>'Moving Avg'!H1420</f>
        <v>8.177097999999992</v>
      </c>
      <c r="J1420" s="6" t="str">
        <f>OBV!F1420</f>
        <v>BULLISH</v>
      </c>
      <c r="K1420" s="6" t="str">
        <f>OBV!G1420</f>
        <v>NEUTRAL</v>
      </c>
      <c r="L1420" s="6" t="str">
        <f>OBV!H1420</f>
        <v>CONFIRMED BULLISH</v>
      </c>
      <c r="M1420" s="8">
        <f t="shared" si="220"/>
        <v>25</v>
      </c>
      <c r="N1420" s="8">
        <f t="shared" si="221"/>
        <v>100</v>
      </c>
      <c r="O1420" s="8">
        <f t="shared" si="222"/>
        <v>0</v>
      </c>
      <c r="P1420" s="8">
        <f t="shared" si="223"/>
        <v>83.5</v>
      </c>
      <c r="Q1420" s="9">
        <f t="shared" si="224"/>
        <v>56.274999999999999</v>
      </c>
      <c r="R1420" s="9">
        <f t="shared" si="225"/>
        <v>45.875</v>
      </c>
      <c r="S1420" s="9">
        <f t="shared" si="226"/>
        <v>56.325000000000003</v>
      </c>
      <c r="T1420" s="9">
        <f t="shared" si="227"/>
        <v>52.125</v>
      </c>
      <c r="U1420" s="8">
        <f t="shared" si="228"/>
        <v>52.82500000000001</v>
      </c>
      <c r="V1420" s="8">
        <f t="shared" si="229"/>
        <v>52.650000000000006</v>
      </c>
    </row>
    <row r="1421" spans="1:22" ht="13.5" x14ac:dyDescent="0.25">
      <c r="A1421" s="3">
        <f>RSI!A1421</f>
        <v>44082</v>
      </c>
      <c r="B1421" s="2">
        <f>RSI!B1421</f>
        <v>8.0082000000000004</v>
      </c>
      <c r="C1421" s="2">
        <f>RSI!I1421</f>
        <v>63.851201127826904</v>
      </c>
      <c r="D1421" s="2">
        <f>MACD!E1421</f>
        <v>-0.11505795978016486</v>
      </c>
      <c r="E1421" s="2">
        <f>MACD!F1421</f>
        <v>-5.7465446491085821E-3</v>
      </c>
      <c r="F1421" s="2">
        <f>'Moving Avg'!D1421</f>
        <v>7.8651999999999997</v>
      </c>
      <c r="G1421" s="2">
        <f>'Moving Avg'!F1421</f>
        <v>7.7143499999999987</v>
      </c>
      <c r="H1421" s="2">
        <f>'Moving Avg'!G1421</f>
        <v>7.9012479999999945</v>
      </c>
      <c r="I1421" s="2">
        <f>'Moving Avg'!H1421</f>
        <v>8.1747739999999922</v>
      </c>
      <c r="J1421" s="6" t="str">
        <f>OBV!F1421</f>
        <v>BULLISH</v>
      </c>
      <c r="K1421" s="6" t="str">
        <f>OBV!G1421</f>
        <v>NEUTRAL</v>
      </c>
      <c r="L1421" s="6" t="str">
        <f>OBV!H1421</f>
        <v>CONFIRMED BULLISH</v>
      </c>
      <c r="M1421" s="8">
        <f t="shared" si="220"/>
        <v>25</v>
      </c>
      <c r="N1421" s="8">
        <f t="shared" si="221"/>
        <v>100</v>
      </c>
      <c r="O1421" s="8">
        <f t="shared" si="222"/>
        <v>0</v>
      </c>
      <c r="P1421" s="8">
        <f t="shared" si="223"/>
        <v>83.5</v>
      </c>
      <c r="Q1421" s="9">
        <f t="shared" si="224"/>
        <v>56.274999999999999</v>
      </c>
      <c r="R1421" s="9">
        <f t="shared" si="225"/>
        <v>45.875</v>
      </c>
      <c r="S1421" s="9">
        <f t="shared" si="226"/>
        <v>56.325000000000003</v>
      </c>
      <c r="T1421" s="9">
        <f t="shared" si="227"/>
        <v>52.125</v>
      </c>
      <c r="U1421" s="8">
        <f t="shared" si="228"/>
        <v>52.82500000000001</v>
      </c>
      <c r="V1421" s="8">
        <f t="shared" si="229"/>
        <v>52.650000000000006</v>
      </c>
    </row>
    <row r="1422" spans="1:22" ht="13.5" x14ac:dyDescent="0.25">
      <c r="A1422" s="3">
        <f>RSI!A1422</f>
        <v>44083</v>
      </c>
      <c r="B1422" s="2">
        <f>RSI!B1422</f>
        <v>8.0082000000000004</v>
      </c>
      <c r="C1422" s="2">
        <f>RSI!I1422</f>
        <v>63.851201127826904</v>
      </c>
      <c r="D1422" s="2">
        <f>MACD!E1422</f>
        <v>-0.15711063506300604</v>
      </c>
      <c r="E1422" s="2">
        <f>MACD!F1422</f>
        <v>-3.6019362731888077E-2</v>
      </c>
      <c r="F1422" s="2">
        <f>'Moving Avg'!D1422</f>
        <v>7.9224000000000006</v>
      </c>
      <c r="G1422" s="2">
        <f>'Moving Avg'!F1422</f>
        <v>7.7214999999999989</v>
      </c>
      <c r="H1422" s="2">
        <f>'Moving Avg'!G1422</f>
        <v>7.9003899999999954</v>
      </c>
      <c r="I1422" s="2">
        <f>'Moving Avg'!H1422</f>
        <v>8.1724499999999924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100</v>
      </c>
      <c r="O1422" s="8">
        <f t="shared" si="222"/>
        <v>0</v>
      </c>
      <c r="P1422" s="8">
        <f t="shared" si="223"/>
        <v>83.5</v>
      </c>
      <c r="Q1422" s="9">
        <f t="shared" si="224"/>
        <v>56.274999999999999</v>
      </c>
      <c r="R1422" s="9">
        <f t="shared" si="225"/>
        <v>45.875</v>
      </c>
      <c r="S1422" s="9">
        <f t="shared" si="226"/>
        <v>56.325000000000003</v>
      </c>
      <c r="T1422" s="9">
        <f t="shared" si="227"/>
        <v>52.125</v>
      </c>
      <c r="U1422" s="8">
        <f t="shared" si="228"/>
        <v>52.82500000000001</v>
      </c>
      <c r="V1422" s="8">
        <f t="shared" si="229"/>
        <v>52.650000000000006</v>
      </c>
    </row>
    <row r="1423" spans="1:22" ht="13.5" x14ac:dyDescent="0.25">
      <c r="A1423" s="3">
        <f>RSI!A1423</f>
        <v>44084</v>
      </c>
      <c r="B1423" s="2">
        <f>RSI!B1423</f>
        <v>8.0082000000000004</v>
      </c>
      <c r="C1423" s="2">
        <f>RSI!I1423</f>
        <v>63.851201127826904</v>
      </c>
      <c r="D1423" s="2">
        <f>MACD!E1423</f>
        <v>-0.1719711568935729</v>
      </c>
      <c r="E1423" s="2">
        <f>MACD!F1423</f>
        <v>-6.3209721564225038E-2</v>
      </c>
      <c r="F1423" s="2">
        <f>'Moving Avg'!D1423</f>
        <v>7.9653000000000009</v>
      </c>
      <c r="G1423" s="2">
        <f>'Moving Avg'!F1423</f>
        <v>7.7340099999999978</v>
      </c>
      <c r="H1423" s="2">
        <f>'Moving Avg'!G1423</f>
        <v>7.9003899999999962</v>
      </c>
      <c r="I1423" s="2">
        <f>'Moving Avg'!H1423</f>
        <v>8.1704834999999925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100</v>
      </c>
      <c r="O1423" s="8">
        <f t="shared" si="222"/>
        <v>0</v>
      </c>
      <c r="P1423" s="8">
        <f t="shared" si="223"/>
        <v>83.5</v>
      </c>
      <c r="Q1423" s="9">
        <f t="shared" si="224"/>
        <v>56.274999999999999</v>
      </c>
      <c r="R1423" s="9">
        <f t="shared" si="225"/>
        <v>45.875</v>
      </c>
      <c r="S1423" s="9">
        <f t="shared" si="226"/>
        <v>56.325000000000003</v>
      </c>
      <c r="T1423" s="9">
        <f t="shared" si="227"/>
        <v>52.125</v>
      </c>
      <c r="U1423" s="8">
        <f t="shared" si="228"/>
        <v>52.82500000000001</v>
      </c>
      <c r="V1423" s="8">
        <f t="shared" si="229"/>
        <v>52.650000000000006</v>
      </c>
    </row>
    <row r="1424" spans="1:22" ht="13.5" x14ac:dyDescent="0.25">
      <c r="A1424" s="3">
        <f>RSI!A1424</f>
        <v>44085</v>
      </c>
      <c r="B1424" s="2">
        <f>RSI!B1424</f>
        <v>8.0082000000000004</v>
      </c>
      <c r="C1424" s="2">
        <f>RSI!I1424</f>
        <v>63.851201127826897</v>
      </c>
      <c r="D1424" s="2">
        <f>MACD!E1424</f>
        <v>-0.18572830468796564</v>
      </c>
      <c r="E1424" s="2">
        <f>MACD!F1424</f>
        <v>-8.7713438188973175E-2</v>
      </c>
      <c r="F1424" s="2">
        <f>'Moving Avg'!D1424</f>
        <v>8.0082000000000004</v>
      </c>
      <c r="G1424" s="2">
        <f>'Moving Avg'!F1424</f>
        <v>7.7465199999999985</v>
      </c>
      <c r="H1424" s="2">
        <f>'Moving Avg'!G1424</f>
        <v>7.8975299999999971</v>
      </c>
      <c r="I1424" s="2">
        <f>'Moving Avg'!H1424</f>
        <v>8.1685169999999925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100</v>
      </c>
      <c r="O1424" s="8">
        <f t="shared" si="222"/>
        <v>0</v>
      </c>
      <c r="P1424" s="8">
        <f t="shared" si="223"/>
        <v>83.5</v>
      </c>
      <c r="Q1424" s="9">
        <f t="shared" si="224"/>
        <v>56.274999999999999</v>
      </c>
      <c r="R1424" s="9">
        <f t="shared" si="225"/>
        <v>45.875</v>
      </c>
      <c r="S1424" s="9">
        <f t="shared" si="226"/>
        <v>56.325000000000003</v>
      </c>
      <c r="T1424" s="9">
        <f t="shared" si="227"/>
        <v>52.125</v>
      </c>
      <c r="U1424" s="8">
        <f t="shared" si="228"/>
        <v>52.82500000000001</v>
      </c>
      <c r="V1424" s="8">
        <f t="shared" si="229"/>
        <v>52.650000000000006</v>
      </c>
    </row>
    <row r="1425" spans="1:22" ht="13.5" x14ac:dyDescent="0.25">
      <c r="A1425" s="3">
        <f>RSI!A1425</f>
        <v>44088</v>
      </c>
      <c r="B1425" s="2">
        <f>RSI!B1425</f>
        <v>8.0082000000000004</v>
      </c>
      <c r="C1425" s="2">
        <f>RSI!I1425</f>
        <v>63.85120112782689</v>
      </c>
      <c r="D1425" s="2">
        <f>MACD!E1425</f>
        <v>-0.19846420903185713</v>
      </c>
      <c r="E1425" s="2">
        <f>MACD!F1425</f>
        <v>-0.10986359235754997</v>
      </c>
      <c r="F1425" s="2">
        <f>'Moving Avg'!D1425</f>
        <v>8.0082000000000004</v>
      </c>
      <c r="G1425" s="2">
        <f>'Moving Avg'!F1425</f>
        <v>7.7590299999999983</v>
      </c>
      <c r="H1425" s="2">
        <f>'Moving Avg'!G1425</f>
        <v>7.894097999999997</v>
      </c>
      <c r="I1425" s="2">
        <f>'Moving Avg'!H1425</f>
        <v>8.1674444999999931</v>
      </c>
      <c r="J1425" s="6" t="str">
        <f>OBV!F1425</f>
        <v>NEUTRAL</v>
      </c>
      <c r="K1425" s="6" t="str">
        <f>OBV!G1425</f>
        <v>NEUTRAL</v>
      </c>
      <c r="L1425" s="6" t="str">
        <f>OBV!H1425</f>
        <v>NEUTRAL</v>
      </c>
      <c r="M1425" s="8">
        <f t="shared" si="220"/>
        <v>25</v>
      </c>
      <c r="N1425" s="8">
        <f t="shared" si="221"/>
        <v>100</v>
      </c>
      <c r="O1425" s="8">
        <f t="shared" si="222"/>
        <v>0</v>
      </c>
      <c r="P1425" s="8">
        <f t="shared" si="223"/>
        <v>33</v>
      </c>
      <c r="Q1425" s="9">
        <f t="shared" si="224"/>
        <v>48.7</v>
      </c>
      <c r="R1425" s="9">
        <f t="shared" si="225"/>
        <v>33.25</v>
      </c>
      <c r="S1425" s="9">
        <f t="shared" si="226"/>
        <v>33.6</v>
      </c>
      <c r="T1425" s="9">
        <f t="shared" si="227"/>
        <v>39.5</v>
      </c>
      <c r="U1425" s="8">
        <f t="shared" si="228"/>
        <v>38.516666666666673</v>
      </c>
      <c r="V1425" s="8">
        <f t="shared" si="229"/>
        <v>38.762500000000003</v>
      </c>
    </row>
    <row r="1426" spans="1:22" ht="13.5" x14ac:dyDescent="0.25">
      <c r="A1426" s="3">
        <f>RSI!A1426</f>
        <v>44089</v>
      </c>
      <c r="B1426" s="2">
        <f>RSI!B1426</f>
        <v>7.9722999999999997</v>
      </c>
      <c r="C1426" s="2">
        <f>RSI!I1426</f>
        <v>60.083410801318855</v>
      </c>
      <c r="D1426" s="2">
        <f>MACD!E1426</f>
        <v>-0.19659559609294774</v>
      </c>
      <c r="E1426" s="2">
        <f>MACD!F1426</f>
        <v>-0.12720999310462955</v>
      </c>
      <c r="F1426" s="2">
        <f>'Moving Avg'!D1426</f>
        <v>8.0010200000000005</v>
      </c>
      <c r="G1426" s="2">
        <f>'Moving Avg'!F1426</f>
        <v>7.7697449999999986</v>
      </c>
      <c r="H1426" s="2">
        <f>'Moving Avg'!G1426</f>
        <v>7.8899479999999969</v>
      </c>
      <c r="I1426" s="2">
        <f>'Moving Avg'!H1426</f>
        <v>8.1658349999999924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25</v>
      </c>
      <c r="N1426" s="8">
        <f t="shared" si="221"/>
        <v>100</v>
      </c>
      <c r="O1426" s="8">
        <f t="shared" si="222"/>
        <v>0</v>
      </c>
      <c r="P1426" s="8">
        <f t="shared" si="223"/>
        <v>16.5</v>
      </c>
      <c r="Q1426" s="9">
        <f t="shared" si="224"/>
        <v>46.225000000000001</v>
      </c>
      <c r="R1426" s="9">
        <f t="shared" si="225"/>
        <v>29.125</v>
      </c>
      <c r="S1426" s="9">
        <f t="shared" si="226"/>
        <v>26.175000000000001</v>
      </c>
      <c r="T1426" s="9">
        <f t="shared" si="227"/>
        <v>35.375</v>
      </c>
      <c r="U1426" s="8">
        <f t="shared" si="228"/>
        <v>33.841666666666661</v>
      </c>
      <c r="V1426" s="8">
        <f t="shared" si="229"/>
        <v>34.224999999999994</v>
      </c>
    </row>
    <row r="1427" spans="1:22" ht="13.5" x14ac:dyDescent="0.25">
      <c r="A1427" s="3">
        <f>RSI!A1427</f>
        <v>44090</v>
      </c>
      <c r="B1427" s="2">
        <f>RSI!B1427</f>
        <v>8.0381</v>
      </c>
      <c r="C1427" s="2">
        <f>RSI!I1427</f>
        <v>64.247673266641769</v>
      </c>
      <c r="D1427" s="2">
        <f>MACD!E1427</f>
        <v>-0.20061539397735917</v>
      </c>
      <c r="E1427" s="2">
        <f>MACD!F1427</f>
        <v>-0.14189107327917549</v>
      </c>
      <c r="F1427" s="2">
        <f>'Moving Avg'!D1427</f>
        <v>8.0069999999999997</v>
      </c>
      <c r="G1427" s="2">
        <f>'Moving Avg'!F1427</f>
        <v>7.7837500000000004</v>
      </c>
      <c r="H1427" s="2">
        <f>'Moving Avg'!G1427</f>
        <v>7.8871139999999968</v>
      </c>
      <c r="I1427" s="2">
        <f>'Moving Avg'!H1427</f>
        <v>8.1645544999999924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100</v>
      </c>
      <c r="O1427" s="8">
        <f t="shared" si="222"/>
        <v>0</v>
      </c>
      <c r="P1427" s="8">
        <f t="shared" si="223"/>
        <v>16.5</v>
      </c>
      <c r="Q1427" s="9">
        <f t="shared" si="224"/>
        <v>46.225000000000001</v>
      </c>
      <c r="R1427" s="9">
        <f t="shared" si="225"/>
        <v>29.125</v>
      </c>
      <c r="S1427" s="9">
        <f t="shared" si="226"/>
        <v>26.175000000000001</v>
      </c>
      <c r="T1427" s="9">
        <f t="shared" si="227"/>
        <v>35.375</v>
      </c>
      <c r="U1427" s="8">
        <f t="shared" si="228"/>
        <v>33.841666666666661</v>
      </c>
      <c r="V1427" s="8">
        <f t="shared" si="229"/>
        <v>34.224999999999994</v>
      </c>
    </row>
    <row r="1428" spans="1:22" ht="13.5" x14ac:dyDescent="0.25">
      <c r="A1428" s="3">
        <f>RSI!A1428</f>
        <v>44091</v>
      </c>
      <c r="B1428" s="2">
        <f>RSI!B1428</f>
        <v>8.1186000000000007</v>
      </c>
      <c r="C1428" s="2">
        <f>RSI!I1428</f>
        <v>68.567954201938505</v>
      </c>
      <c r="D1428" s="2">
        <f>MACD!E1428</f>
        <v>-0.20004155592124384</v>
      </c>
      <c r="E1428" s="2">
        <f>MACD!F1428</f>
        <v>-0.15352116980758918</v>
      </c>
      <c r="F1428" s="2">
        <f>'Moving Avg'!D1428</f>
        <v>8.0290800000000004</v>
      </c>
      <c r="G1428" s="2">
        <f>'Moving Avg'!F1428</f>
        <v>7.8132200000000012</v>
      </c>
      <c r="H1428" s="2">
        <f>'Moving Avg'!G1428</f>
        <v>7.8871759999999975</v>
      </c>
      <c r="I1428" s="2">
        <f>'Moving Avg'!H1428</f>
        <v>8.1636764999999905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100</v>
      </c>
      <c r="O1428" s="8">
        <f t="shared" si="222"/>
        <v>0</v>
      </c>
      <c r="P1428" s="8">
        <f t="shared" si="223"/>
        <v>16.5</v>
      </c>
      <c r="Q1428" s="9">
        <f t="shared" si="224"/>
        <v>46.225000000000001</v>
      </c>
      <c r="R1428" s="9">
        <f t="shared" si="225"/>
        <v>29.125</v>
      </c>
      <c r="S1428" s="9">
        <f t="shared" si="226"/>
        <v>26.175000000000001</v>
      </c>
      <c r="T1428" s="9">
        <f t="shared" si="227"/>
        <v>35.375</v>
      </c>
      <c r="U1428" s="8">
        <f t="shared" si="228"/>
        <v>33.841666666666661</v>
      </c>
      <c r="V1428" s="8">
        <f t="shared" si="229"/>
        <v>34.224999999999994</v>
      </c>
    </row>
    <row r="1429" spans="1:22" ht="13.5" x14ac:dyDescent="0.25">
      <c r="A1429" s="3">
        <f>RSI!A1429</f>
        <v>44092</v>
      </c>
      <c r="B1429" s="2">
        <f>RSI!B1429</f>
        <v>7.8992000000000004</v>
      </c>
      <c r="C1429" s="2">
        <f>RSI!I1429</f>
        <v>50.61571945300711</v>
      </c>
      <c r="D1429" s="2">
        <f>MACD!E1429</f>
        <v>-0.18476300410039848</v>
      </c>
      <c r="E1429" s="2">
        <f>MACD!F1429</f>
        <v>-0.15976953666615104</v>
      </c>
      <c r="F1429" s="2">
        <f>'Moving Avg'!D1429</f>
        <v>8.0072799999999997</v>
      </c>
      <c r="G1429" s="2">
        <f>'Moving Avg'!F1429</f>
        <v>7.8327950000000017</v>
      </c>
      <c r="H1429" s="2">
        <f>'Moving Avg'!G1429</f>
        <v>7.8835659999999974</v>
      </c>
      <c r="I1429" s="2">
        <f>'Moving Avg'!H1429</f>
        <v>8.1617014999999906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100</v>
      </c>
      <c r="O1429" s="8">
        <f t="shared" si="222"/>
        <v>0</v>
      </c>
      <c r="P1429" s="8">
        <f t="shared" si="223"/>
        <v>16.5</v>
      </c>
      <c r="Q1429" s="9">
        <f t="shared" si="224"/>
        <v>46.225000000000001</v>
      </c>
      <c r="R1429" s="9">
        <f t="shared" si="225"/>
        <v>29.125</v>
      </c>
      <c r="S1429" s="9">
        <f t="shared" si="226"/>
        <v>26.175000000000001</v>
      </c>
      <c r="T1429" s="9">
        <f t="shared" si="227"/>
        <v>35.375</v>
      </c>
      <c r="U1429" s="8">
        <f t="shared" si="228"/>
        <v>33.841666666666661</v>
      </c>
      <c r="V1429" s="8">
        <f t="shared" si="229"/>
        <v>34.224999999999994</v>
      </c>
    </row>
    <row r="1430" spans="1:22" ht="13.5" x14ac:dyDescent="0.25">
      <c r="A1430" s="3">
        <f>RSI!A1430</f>
        <v>44095</v>
      </c>
      <c r="B1430" s="2">
        <f>RSI!B1430</f>
        <v>7.8992000000000004</v>
      </c>
      <c r="C1430" s="2">
        <f>RSI!I1430</f>
        <v>50.61571945300711</v>
      </c>
      <c r="D1430" s="2">
        <f>MACD!E1430</f>
        <v>-0.13888934664417629</v>
      </c>
      <c r="E1430" s="2">
        <f>MACD!F1430</f>
        <v>-0.15559349866175609</v>
      </c>
      <c r="F1430" s="2">
        <f>'Moving Avg'!D1430</f>
        <v>7.9854799999999999</v>
      </c>
      <c r="G1430" s="2">
        <f>'Moving Avg'!F1430</f>
        <v>7.8523700000000023</v>
      </c>
      <c r="H1430" s="2">
        <f>'Moving Avg'!G1430</f>
        <v>7.8786679999999967</v>
      </c>
      <c r="I1430" s="2">
        <f>'Moving Avg'!H1430</f>
        <v>8.1600839999999906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16.5</v>
      </c>
      <c r="Q1430" s="9">
        <f t="shared" si="224"/>
        <v>11.225</v>
      </c>
      <c r="R1430" s="9">
        <f t="shared" si="225"/>
        <v>9.125</v>
      </c>
      <c r="S1430" s="9">
        <f t="shared" si="226"/>
        <v>11.175000000000001</v>
      </c>
      <c r="T1430" s="9">
        <f t="shared" si="227"/>
        <v>10.375</v>
      </c>
      <c r="U1430" s="8">
        <f t="shared" si="228"/>
        <v>10.508333333333335</v>
      </c>
      <c r="V1430" s="8">
        <f t="shared" si="229"/>
        <v>10.475000000000001</v>
      </c>
    </row>
    <row r="1431" spans="1:22" ht="13.5" x14ac:dyDescent="0.25">
      <c r="A1431" s="3">
        <f>RSI!A1431</f>
        <v>44096</v>
      </c>
      <c r="B1431" s="2">
        <f>RSI!B1431</f>
        <v>7.9356999999999998</v>
      </c>
      <c r="C1431" s="2">
        <f>RSI!I1431</f>
        <v>52.990422359474778</v>
      </c>
      <c r="D1431" s="2">
        <f>MACD!E1431</f>
        <v>-0.10282720081216024</v>
      </c>
      <c r="E1431" s="2">
        <f>MACD!F1431</f>
        <v>-0.14504023909183694</v>
      </c>
      <c r="F1431" s="2">
        <f>'Moving Avg'!D1431</f>
        <v>7.9781599999999999</v>
      </c>
      <c r="G1431" s="2">
        <f>'Moving Avg'!F1431</f>
        <v>7.8701950000000007</v>
      </c>
      <c r="H1431" s="2">
        <f>'Moving Avg'!G1431</f>
        <v>7.8744999999999985</v>
      </c>
      <c r="I1431" s="2">
        <f>'Moving Avg'!H1431</f>
        <v>8.15829149999999</v>
      </c>
      <c r="J1431" s="6" t="str">
        <f>OBV!F1431</f>
        <v>BULLISH</v>
      </c>
      <c r="K1431" s="6" t="str">
        <f>OBV!G1431</f>
        <v>NEUTRAL</v>
      </c>
      <c r="L1431" s="6" t="str">
        <f>OBV!H1431</f>
        <v>BULLISH DIVERGENCE</v>
      </c>
      <c r="M1431" s="8">
        <f t="shared" si="220"/>
        <v>25</v>
      </c>
      <c r="N1431" s="8">
        <f t="shared" si="221"/>
        <v>0</v>
      </c>
      <c r="O1431" s="8">
        <f t="shared" si="222"/>
        <v>0</v>
      </c>
      <c r="P1431" s="8">
        <f t="shared" si="223"/>
        <v>66.5</v>
      </c>
      <c r="Q1431" s="9">
        <f t="shared" si="224"/>
        <v>18.725000000000001</v>
      </c>
      <c r="R1431" s="9">
        <f t="shared" si="225"/>
        <v>21.625</v>
      </c>
      <c r="S1431" s="9">
        <f t="shared" si="226"/>
        <v>33.674999999999997</v>
      </c>
      <c r="T1431" s="9">
        <f t="shared" si="227"/>
        <v>22.875</v>
      </c>
      <c r="U1431" s="8">
        <f t="shared" si="228"/>
        <v>24.675000000000001</v>
      </c>
      <c r="V1431" s="8">
        <f t="shared" si="229"/>
        <v>24.225000000000001</v>
      </c>
    </row>
    <row r="1432" spans="1:22" ht="13.5" x14ac:dyDescent="0.25">
      <c r="A1432" s="3">
        <f>RSI!A1432</f>
        <v>44097</v>
      </c>
      <c r="B1432" s="2">
        <f>RSI!B1432</f>
        <v>7.8992000000000004</v>
      </c>
      <c r="C1432" s="2">
        <f>RSI!I1432</f>
        <v>50.381413328314764</v>
      </c>
      <c r="D1432" s="2">
        <f>MACD!E1432</f>
        <v>-6.9871648370413375E-2</v>
      </c>
      <c r="E1432" s="2">
        <f>MACD!F1432</f>
        <v>-0.13000652094755225</v>
      </c>
      <c r="F1432" s="2">
        <f>'Moving Avg'!D1432</f>
        <v>7.9503800000000009</v>
      </c>
      <c r="G1432" s="2">
        <f>'Moving Avg'!F1432</f>
        <v>7.8897700000000013</v>
      </c>
      <c r="H1432" s="2">
        <f>'Moving Avg'!G1432</f>
        <v>7.8708899999999984</v>
      </c>
      <c r="I1432" s="2">
        <f>'Moving Avg'!H1432</f>
        <v>8.1566739999999918</v>
      </c>
      <c r="J1432" s="6" t="str">
        <f>OBV!F1432</f>
        <v>BEARISH</v>
      </c>
      <c r="K1432" s="6" t="str">
        <f>OBV!G1432</f>
        <v>NEUTRAL</v>
      </c>
      <c r="L1432" s="6" t="str">
        <f>OBV!H1432</f>
        <v>CONFIRMED BEARISH</v>
      </c>
      <c r="M1432" s="8">
        <f t="shared" si="220"/>
        <v>25</v>
      </c>
      <c r="N1432" s="8">
        <f t="shared" si="221"/>
        <v>0</v>
      </c>
      <c r="O1432" s="8">
        <f t="shared" si="222"/>
        <v>0</v>
      </c>
      <c r="P1432" s="8">
        <f t="shared" si="223"/>
        <v>16.5</v>
      </c>
      <c r="Q1432" s="9">
        <f t="shared" si="224"/>
        <v>11.225</v>
      </c>
      <c r="R1432" s="9">
        <f t="shared" si="225"/>
        <v>9.125</v>
      </c>
      <c r="S1432" s="9">
        <f t="shared" si="226"/>
        <v>11.175000000000001</v>
      </c>
      <c r="T1432" s="9">
        <f t="shared" si="227"/>
        <v>10.375</v>
      </c>
      <c r="U1432" s="8">
        <f t="shared" si="228"/>
        <v>10.508333333333335</v>
      </c>
      <c r="V1432" s="8">
        <f t="shared" si="229"/>
        <v>10.475000000000001</v>
      </c>
    </row>
    <row r="1433" spans="1:22" ht="13.5" x14ac:dyDescent="0.25">
      <c r="A1433" s="3">
        <f>RSI!A1433</f>
        <v>44098</v>
      </c>
      <c r="B1433" s="2">
        <f>RSI!B1433</f>
        <v>7.8917999999999999</v>
      </c>
      <c r="C1433" s="2">
        <f>RSI!I1433</f>
        <v>49.845581622301971</v>
      </c>
      <c r="D1433" s="2">
        <f>MACD!E1433</f>
        <v>-4.1465199609837633E-2</v>
      </c>
      <c r="E1433" s="2">
        <f>MACD!F1433</f>
        <v>-0.11229825668000934</v>
      </c>
      <c r="F1433" s="2">
        <f>'Moving Avg'!D1433</f>
        <v>7.9050200000000004</v>
      </c>
      <c r="G1433" s="2">
        <f>'Moving Avg'!F1433</f>
        <v>7.9018250000000005</v>
      </c>
      <c r="H1433" s="2">
        <f>'Moving Avg'!G1433</f>
        <v>7.8671320000000007</v>
      </c>
      <c r="I1433" s="2">
        <f>'Moving Avg'!H1433</f>
        <v>8.1550549999999919</v>
      </c>
      <c r="J1433" s="6" t="str">
        <f>OBV!F1433</f>
        <v>BEARISH</v>
      </c>
      <c r="K1433" s="6" t="str">
        <f>OBV!G1433</f>
        <v>NEUTRAL</v>
      </c>
      <c r="L1433" s="6" t="str">
        <f>OBV!H1433</f>
        <v>CONFIRMED BEARISH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16.5</v>
      </c>
      <c r="Q1433" s="9">
        <f t="shared" si="224"/>
        <v>11.225</v>
      </c>
      <c r="R1433" s="9">
        <f t="shared" si="225"/>
        <v>9.125</v>
      </c>
      <c r="S1433" s="9">
        <f t="shared" si="226"/>
        <v>11.175000000000001</v>
      </c>
      <c r="T1433" s="9">
        <f t="shared" si="227"/>
        <v>10.375</v>
      </c>
      <c r="U1433" s="8">
        <f t="shared" si="228"/>
        <v>10.508333333333335</v>
      </c>
      <c r="V1433" s="8">
        <f t="shared" si="229"/>
        <v>10.475000000000001</v>
      </c>
    </row>
    <row r="1434" spans="1:22" ht="13.5" x14ac:dyDescent="0.25">
      <c r="A1434" s="3">
        <f>RSI!A1434</f>
        <v>44099</v>
      </c>
      <c r="B1434" s="2">
        <f>RSI!B1434</f>
        <v>7.9356999999999998</v>
      </c>
      <c r="C1434" s="2">
        <f>RSI!I1434</f>
        <v>53.036639704791327</v>
      </c>
      <c r="D1434" s="2">
        <f>MACD!E1434</f>
        <v>-2.0662253149445142E-2</v>
      </c>
      <c r="E1434" s="2">
        <f>MACD!F1434</f>
        <v>-9.3971055973896503E-2</v>
      </c>
      <c r="F1434" s="2">
        <f>'Moving Avg'!D1434</f>
        <v>7.9123199999999994</v>
      </c>
      <c r="G1434" s="2">
        <f>'Moving Avg'!F1434</f>
        <v>7.9160750000000011</v>
      </c>
      <c r="H1434" s="2">
        <f>'Moving Avg'!G1434</f>
        <v>7.8642520000000005</v>
      </c>
      <c r="I1434" s="2">
        <f>'Moving Avg'!H1434</f>
        <v>8.1537984999999917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83.5</v>
      </c>
      <c r="Q1434" s="9">
        <f t="shared" si="224"/>
        <v>21.274999999999999</v>
      </c>
      <c r="R1434" s="9">
        <f t="shared" si="225"/>
        <v>25.875</v>
      </c>
      <c r="S1434" s="9">
        <f t="shared" si="226"/>
        <v>41.325000000000003</v>
      </c>
      <c r="T1434" s="9">
        <f t="shared" si="227"/>
        <v>27.125</v>
      </c>
      <c r="U1434" s="8">
        <f t="shared" si="228"/>
        <v>29.491666666666664</v>
      </c>
      <c r="V1434" s="8">
        <f t="shared" si="229"/>
        <v>28.9</v>
      </c>
    </row>
    <row r="1435" spans="1:22" ht="13.5" x14ac:dyDescent="0.25">
      <c r="A1435" s="3">
        <f>RSI!A1435</f>
        <v>44102</v>
      </c>
      <c r="B1435" s="2">
        <f>RSI!B1435</f>
        <v>7.9356999999999998</v>
      </c>
      <c r="C1435" s="2">
        <f>RSI!I1435</f>
        <v>53.036639704791327</v>
      </c>
      <c r="D1435" s="2">
        <f>MACD!E1435</f>
        <v>-3.3019702742143053E-3</v>
      </c>
      <c r="E1435" s="2">
        <f>MACD!F1435</f>
        <v>-7.5837238833960069E-2</v>
      </c>
      <c r="F1435" s="2">
        <f>'Moving Avg'!D1435</f>
        <v>7.9196200000000001</v>
      </c>
      <c r="G1435" s="2">
        <f>'Moving Avg'!F1435</f>
        <v>7.9303250000000007</v>
      </c>
      <c r="H1435" s="2">
        <f>'Moving Avg'!G1435</f>
        <v>7.8613719999999994</v>
      </c>
      <c r="I1435" s="2">
        <f>'Moving Avg'!H1435</f>
        <v>8.1528994999999931</v>
      </c>
      <c r="J1435" s="6" t="str">
        <f>OBV!F1435</f>
        <v>BULLISH</v>
      </c>
      <c r="K1435" s="6" t="str">
        <f>OBV!G1435</f>
        <v>NEUTRAL</v>
      </c>
      <c r="L1435" s="6" t="str">
        <f>OBV!H1435</f>
        <v>CONFIRMED BULLISH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83.5</v>
      </c>
      <c r="Q1435" s="9">
        <f t="shared" si="224"/>
        <v>21.274999999999999</v>
      </c>
      <c r="R1435" s="9">
        <f t="shared" si="225"/>
        <v>25.875</v>
      </c>
      <c r="S1435" s="9">
        <f t="shared" si="226"/>
        <v>41.325000000000003</v>
      </c>
      <c r="T1435" s="9">
        <f t="shared" si="227"/>
        <v>27.125</v>
      </c>
      <c r="U1435" s="8">
        <f t="shared" si="228"/>
        <v>29.491666666666664</v>
      </c>
      <c r="V1435" s="8">
        <f t="shared" si="229"/>
        <v>28.9</v>
      </c>
    </row>
    <row r="1436" spans="1:22" ht="13.5" x14ac:dyDescent="0.25">
      <c r="A1436" s="3">
        <f>RSI!A1436</f>
        <v>44103</v>
      </c>
      <c r="B1436" s="2">
        <f>RSI!B1436</f>
        <v>7.9722999999999997</v>
      </c>
      <c r="C1436" s="2">
        <f>RSI!I1436</f>
        <v>55.758355090364269</v>
      </c>
      <c r="D1436" s="2">
        <f>MACD!E1436</f>
        <v>2.929043035714507E-3</v>
      </c>
      <c r="E1436" s="2">
        <f>MACD!F1436</f>
        <v>-6.0083982460025158E-2</v>
      </c>
      <c r="F1436" s="2">
        <f>'Moving Avg'!D1436</f>
        <v>7.9269400000000001</v>
      </c>
      <c r="G1436" s="2">
        <f>'Moving Avg'!F1436</f>
        <v>7.9428299999999989</v>
      </c>
      <c r="H1436" s="2">
        <f>'Moving Avg'!G1436</f>
        <v>7.8592239999999993</v>
      </c>
      <c r="I1436" s="2">
        <f>'Moving Avg'!H1436</f>
        <v>8.1516829999999931</v>
      </c>
      <c r="J1436" s="6" t="str">
        <f>OBV!F1436</f>
        <v>BEARISH</v>
      </c>
      <c r="K1436" s="6" t="str">
        <f>OBV!G1436</f>
        <v>NEUTRAL</v>
      </c>
      <c r="L1436" s="6" t="str">
        <f>OBV!H1436</f>
        <v>BEARISH DIVERGENCE</v>
      </c>
      <c r="M1436" s="8">
        <f t="shared" si="220"/>
        <v>25</v>
      </c>
      <c r="N1436" s="8">
        <f t="shared" si="221"/>
        <v>0</v>
      </c>
      <c r="O1436" s="8">
        <f t="shared" si="222"/>
        <v>0</v>
      </c>
      <c r="P1436" s="8">
        <f t="shared" si="223"/>
        <v>16.5</v>
      </c>
      <c r="Q1436" s="9">
        <f t="shared" si="224"/>
        <v>11.225</v>
      </c>
      <c r="R1436" s="9">
        <f t="shared" si="225"/>
        <v>9.125</v>
      </c>
      <c r="S1436" s="9">
        <f t="shared" si="226"/>
        <v>11.175000000000001</v>
      </c>
      <c r="T1436" s="9">
        <f t="shared" si="227"/>
        <v>10.375</v>
      </c>
      <c r="U1436" s="8">
        <f t="shared" si="228"/>
        <v>10.508333333333335</v>
      </c>
      <c r="V1436" s="8">
        <f t="shared" si="229"/>
        <v>10.475000000000001</v>
      </c>
    </row>
    <row r="1437" spans="1:22" ht="13.5" x14ac:dyDescent="0.25">
      <c r="A1437" s="3">
        <f>RSI!A1437</f>
        <v>44104</v>
      </c>
      <c r="B1437" s="2">
        <f>RSI!B1437</f>
        <v>7.8992000000000004</v>
      </c>
      <c r="C1437" s="2">
        <f>RSI!I1437</f>
        <v>49.578251866999423</v>
      </c>
      <c r="D1437" s="2">
        <f>MACD!E1437</f>
        <v>2.3315403400636647E-2</v>
      </c>
      <c r="E1437" s="2">
        <f>MACD!F1437</f>
        <v>-4.3404105287892798E-2</v>
      </c>
      <c r="F1437" s="2">
        <f>'Moving Avg'!D1437</f>
        <v>7.9269400000000001</v>
      </c>
      <c r="G1437" s="2">
        <f>'Moving Avg'!F1437</f>
        <v>7.9516800000000014</v>
      </c>
      <c r="H1437" s="2">
        <f>'Moving Avg'!G1437</f>
        <v>7.8556140000000001</v>
      </c>
      <c r="I1437" s="2">
        <f>'Moving Avg'!H1437</f>
        <v>8.1514954999999922</v>
      </c>
      <c r="J1437" s="6" t="str">
        <f>OBV!F1437</f>
        <v>BULLISH</v>
      </c>
      <c r="K1437" s="6" t="str">
        <f>OBV!G1437</f>
        <v>NEUTRAL</v>
      </c>
      <c r="L1437" s="6" t="str">
        <f>OBV!H1437</f>
        <v>NEUTRAL</v>
      </c>
      <c r="M1437" s="8">
        <f t="shared" si="220"/>
        <v>25</v>
      </c>
      <c r="N1437" s="8">
        <f t="shared" si="221"/>
        <v>0</v>
      </c>
      <c r="O1437" s="8">
        <f t="shared" si="222"/>
        <v>0</v>
      </c>
      <c r="P1437" s="8">
        <f t="shared" si="223"/>
        <v>49.5</v>
      </c>
      <c r="Q1437" s="9">
        <f t="shared" si="224"/>
        <v>16.175000000000001</v>
      </c>
      <c r="R1437" s="9">
        <f t="shared" si="225"/>
        <v>17.375</v>
      </c>
      <c r="S1437" s="9">
        <f t="shared" si="226"/>
        <v>26.025000000000002</v>
      </c>
      <c r="T1437" s="9">
        <f t="shared" si="227"/>
        <v>18.625</v>
      </c>
      <c r="U1437" s="8">
        <f t="shared" si="228"/>
        <v>19.858333333333334</v>
      </c>
      <c r="V1437" s="8">
        <f t="shared" si="229"/>
        <v>19.55</v>
      </c>
    </row>
    <row r="1438" spans="1:22" ht="13.5" x14ac:dyDescent="0.25">
      <c r="A1438" s="3">
        <f>RSI!A1438</f>
        <v>44105</v>
      </c>
      <c r="B1438" s="2">
        <f>RSI!B1438</f>
        <v>7.8992000000000004</v>
      </c>
      <c r="C1438" s="2">
        <f>RSI!I1438</f>
        <v>49.57825186699943</v>
      </c>
      <c r="D1438" s="2">
        <f>MACD!E1438</f>
        <v>5.2989441824428773E-2</v>
      </c>
      <c r="E1438" s="2">
        <f>MACD!F1438</f>
        <v>-2.4125395865428487E-2</v>
      </c>
      <c r="F1438" s="2">
        <f>'Moving Avg'!D1438</f>
        <v>7.92842</v>
      </c>
      <c r="G1438" s="2">
        <f>'Moving Avg'!F1438</f>
        <v>7.9569550000000024</v>
      </c>
      <c r="H1438" s="2">
        <f>'Moving Avg'!G1438</f>
        <v>7.8520040000000009</v>
      </c>
      <c r="I1438" s="2">
        <f>'Moving Avg'!H1438</f>
        <v>8.1516654999999929</v>
      </c>
      <c r="J1438" s="6" t="str">
        <f>OBV!F1438</f>
        <v>BULLISH</v>
      </c>
      <c r="K1438" s="6" t="str">
        <f>OBV!G1438</f>
        <v>NEUTRAL</v>
      </c>
      <c r="L1438" s="6" t="str">
        <f>OBV!H1438</f>
        <v>CONFIRMED BULLISH</v>
      </c>
      <c r="M1438" s="8">
        <f t="shared" si="220"/>
        <v>25</v>
      </c>
      <c r="N1438" s="8">
        <f t="shared" si="221"/>
        <v>0</v>
      </c>
      <c r="O1438" s="8">
        <f t="shared" si="222"/>
        <v>0</v>
      </c>
      <c r="P1438" s="8">
        <f t="shared" si="223"/>
        <v>83.5</v>
      </c>
      <c r="Q1438" s="9">
        <f t="shared" si="224"/>
        <v>21.274999999999999</v>
      </c>
      <c r="R1438" s="9">
        <f t="shared" si="225"/>
        <v>25.875</v>
      </c>
      <c r="S1438" s="9">
        <f t="shared" si="226"/>
        <v>41.325000000000003</v>
      </c>
      <c r="T1438" s="9">
        <f t="shared" si="227"/>
        <v>27.125</v>
      </c>
      <c r="U1438" s="8">
        <f t="shared" si="228"/>
        <v>29.491666666666664</v>
      </c>
      <c r="V1438" s="8">
        <f t="shared" si="229"/>
        <v>28.9</v>
      </c>
    </row>
    <row r="1439" spans="1:22" ht="13.5" x14ac:dyDescent="0.25">
      <c r="A1439" s="3">
        <f>RSI!A1439</f>
        <v>44106</v>
      </c>
      <c r="B1439" s="2">
        <f>RSI!B1439</f>
        <v>7.8992000000000004</v>
      </c>
      <c r="C1439" s="2">
        <f>RSI!I1439</f>
        <v>49.57825186699943</v>
      </c>
      <c r="D1439" s="2">
        <f>MACD!E1439</f>
        <v>4.4380902790939203E-2</v>
      </c>
      <c r="E1439" s="2">
        <f>MACD!F1439</f>
        <v>-1.0424136134154952E-2</v>
      </c>
      <c r="F1439" s="2">
        <f>'Moving Avg'!D1439</f>
        <v>7.9211200000000002</v>
      </c>
      <c r="G1439" s="2">
        <f>'Moving Avg'!F1439</f>
        <v>7.9622300000000026</v>
      </c>
      <c r="H1439" s="2">
        <f>'Moving Avg'!G1439</f>
        <v>7.8472499999999998</v>
      </c>
      <c r="I1439" s="2">
        <f>'Moving Avg'!H1439</f>
        <v>8.1518354999999936</v>
      </c>
      <c r="J1439" s="6" t="str">
        <f>OBV!F1439</f>
        <v>BEARISH</v>
      </c>
      <c r="K1439" s="6" t="str">
        <f>OBV!G1439</f>
        <v>NEUTRAL</v>
      </c>
      <c r="L1439" s="6" t="str">
        <f>OBV!H1439</f>
        <v>CONFIRMED BEARISH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16.5</v>
      </c>
      <c r="Q1439" s="9">
        <f t="shared" si="224"/>
        <v>11.225</v>
      </c>
      <c r="R1439" s="9">
        <f t="shared" si="225"/>
        <v>9.125</v>
      </c>
      <c r="S1439" s="9">
        <f t="shared" si="226"/>
        <v>11.175000000000001</v>
      </c>
      <c r="T1439" s="9">
        <f t="shared" si="227"/>
        <v>10.375</v>
      </c>
      <c r="U1439" s="8">
        <f t="shared" si="228"/>
        <v>10.508333333333335</v>
      </c>
      <c r="V1439" s="8">
        <f t="shared" si="229"/>
        <v>10.475000000000001</v>
      </c>
    </row>
    <row r="1440" spans="1:22" ht="13.5" x14ac:dyDescent="0.25">
      <c r="A1440" s="3">
        <f>RSI!A1440</f>
        <v>44109</v>
      </c>
      <c r="B1440" s="2">
        <f>RSI!B1440</f>
        <v>7.8992000000000004</v>
      </c>
      <c r="C1440" s="2">
        <f>RSI!I1440</f>
        <v>49.57825186699943</v>
      </c>
      <c r="D1440" s="2">
        <f>MACD!E1440</f>
        <v>3.7130555653122954E-2</v>
      </c>
      <c r="E1440" s="2">
        <f>MACD!F1440</f>
        <v>-9.1319777669936989E-4</v>
      </c>
      <c r="F1440" s="2">
        <f>'Moving Avg'!D1440</f>
        <v>7.9138200000000012</v>
      </c>
      <c r="G1440" s="2">
        <f>'Moving Avg'!F1440</f>
        <v>7.956780000000002</v>
      </c>
      <c r="H1440" s="2">
        <f>'Moving Avg'!G1440</f>
        <v>7.8426379999999991</v>
      </c>
      <c r="I1440" s="2">
        <f>'Moving Avg'!H1440</f>
        <v>8.1520769999999914</v>
      </c>
      <c r="J1440" s="6" t="str">
        <f>OBV!F1440</f>
        <v>BEARISH</v>
      </c>
      <c r="K1440" s="6" t="str">
        <f>OBV!G1440</f>
        <v>NEUTRAL</v>
      </c>
      <c r="L1440" s="6" t="str">
        <f>OBV!H1440</f>
        <v>CONFIRMED BEARISH</v>
      </c>
      <c r="M1440" s="8">
        <f t="shared" si="220"/>
        <v>25</v>
      </c>
      <c r="N1440" s="8">
        <f t="shared" si="221"/>
        <v>0</v>
      </c>
      <c r="O1440" s="8">
        <f t="shared" si="222"/>
        <v>0</v>
      </c>
      <c r="P1440" s="8">
        <f t="shared" si="223"/>
        <v>16.5</v>
      </c>
      <c r="Q1440" s="9">
        <f t="shared" si="224"/>
        <v>11.225</v>
      </c>
      <c r="R1440" s="9">
        <f t="shared" si="225"/>
        <v>9.125</v>
      </c>
      <c r="S1440" s="9">
        <f t="shared" si="226"/>
        <v>11.175000000000001</v>
      </c>
      <c r="T1440" s="9">
        <f t="shared" si="227"/>
        <v>10.375</v>
      </c>
      <c r="U1440" s="8">
        <f t="shared" si="228"/>
        <v>10.508333333333335</v>
      </c>
      <c r="V1440" s="8">
        <f t="shared" si="229"/>
        <v>10.475000000000001</v>
      </c>
    </row>
    <row r="1441" spans="1:22" ht="13.5" x14ac:dyDescent="0.25">
      <c r="A1441" s="3">
        <f>RSI!A1441</f>
        <v>44110</v>
      </c>
      <c r="B1441" s="2">
        <f>RSI!B1441</f>
        <v>7.9722999999999997</v>
      </c>
      <c r="C1441" s="2">
        <f>RSI!I1441</f>
        <v>56.119964723772974</v>
      </c>
      <c r="D1441" s="2">
        <f>MACD!E1441</f>
        <v>3.1227513814057417E-2</v>
      </c>
      <c r="E1441" s="2">
        <f>MACD!F1441</f>
        <v>5.5149445414519882E-3</v>
      </c>
      <c r="F1441" s="2">
        <f>'Moving Avg'!D1441</f>
        <v>7.9138199999999994</v>
      </c>
      <c r="G1441" s="2">
        <f>'Moving Avg'!F1441</f>
        <v>7.9549850000000024</v>
      </c>
      <c r="H1441" s="2">
        <f>'Moving Avg'!G1441</f>
        <v>7.84049</v>
      </c>
      <c r="I1441" s="2">
        <f>'Moving Avg'!H1441</f>
        <v>8.1520759999999921</v>
      </c>
      <c r="J1441" s="6" t="str">
        <f>OBV!F1441</f>
        <v>BULLISH</v>
      </c>
      <c r="K1441" s="6" t="str">
        <f>OBV!G1441</f>
        <v>NEUTRAL</v>
      </c>
      <c r="L1441" s="6" t="str">
        <f>OBV!H1441</f>
        <v>NEUTRAL</v>
      </c>
      <c r="M1441" s="8">
        <f t="shared" si="220"/>
        <v>25</v>
      </c>
      <c r="N1441" s="8">
        <f t="shared" si="221"/>
        <v>0</v>
      </c>
      <c r="O1441" s="8">
        <f t="shared" si="222"/>
        <v>0</v>
      </c>
      <c r="P1441" s="8">
        <f t="shared" si="223"/>
        <v>49.5</v>
      </c>
      <c r="Q1441" s="9">
        <f t="shared" si="224"/>
        <v>16.175000000000001</v>
      </c>
      <c r="R1441" s="9">
        <f t="shared" si="225"/>
        <v>17.375</v>
      </c>
      <c r="S1441" s="9">
        <f t="shared" si="226"/>
        <v>26.025000000000002</v>
      </c>
      <c r="T1441" s="9">
        <f t="shared" si="227"/>
        <v>18.625</v>
      </c>
      <c r="U1441" s="8">
        <f t="shared" si="228"/>
        <v>19.858333333333334</v>
      </c>
      <c r="V1441" s="8">
        <f t="shared" si="229"/>
        <v>19.55</v>
      </c>
    </row>
    <row r="1442" spans="1:22" ht="13.5" x14ac:dyDescent="0.25">
      <c r="A1442" s="3">
        <f>RSI!A1442</f>
        <v>44111</v>
      </c>
      <c r="B1442" s="2">
        <f>RSI!B1442</f>
        <v>7.9722999999999997</v>
      </c>
      <c r="C1442" s="2">
        <f>RSI!I1442</f>
        <v>56.119964723772959</v>
      </c>
      <c r="D1442" s="2">
        <f>MACD!E1442</f>
        <v>2.0214275748532629E-2</v>
      </c>
      <c r="E1442" s="2">
        <f>MACD!F1442</f>
        <v>8.4548107828681159E-3</v>
      </c>
      <c r="F1442" s="2">
        <f>'Moving Avg'!D1442</f>
        <v>7.9284400000000002</v>
      </c>
      <c r="G1442" s="2">
        <f>'Moving Avg'!F1442</f>
        <v>7.9531900000000011</v>
      </c>
      <c r="H1442" s="2">
        <f>'Moving Avg'!G1442</f>
        <v>7.8383419999999999</v>
      </c>
      <c r="I1442" s="2">
        <f>'Moving Avg'!H1442</f>
        <v>8.1517174999999913</v>
      </c>
      <c r="J1442" s="6" t="str">
        <f>OBV!F1442</f>
        <v>BULLISH</v>
      </c>
      <c r="K1442" s="6" t="str">
        <f>OBV!G1442</f>
        <v>NEUTRAL</v>
      </c>
      <c r="L1442" s="6" t="str">
        <f>OBV!H1442</f>
        <v>CONFIRMED BULLISH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83.5</v>
      </c>
      <c r="Q1442" s="9">
        <f t="shared" si="224"/>
        <v>21.274999999999999</v>
      </c>
      <c r="R1442" s="9">
        <f t="shared" si="225"/>
        <v>25.875</v>
      </c>
      <c r="S1442" s="9">
        <f t="shared" si="226"/>
        <v>41.325000000000003</v>
      </c>
      <c r="T1442" s="9">
        <f t="shared" si="227"/>
        <v>27.125</v>
      </c>
      <c r="U1442" s="8">
        <f t="shared" si="228"/>
        <v>29.491666666666664</v>
      </c>
      <c r="V1442" s="8">
        <f t="shared" si="229"/>
        <v>28.9</v>
      </c>
    </row>
    <row r="1443" spans="1:22" ht="13.5" x14ac:dyDescent="0.25">
      <c r="A1443" s="3">
        <f>RSI!A1443</f>
        <v>44112</v>
      </c>
      <c r="B1443" s="2">
        <f>RSI!B1443</f>
        <v>8.0454000000000008</v>
      </c>
      <c r="C1443" s="2">
        <f>RSI!I1443</f>
        <v>61.858955507183779</v>
      </c>
      <c r="D1443" s="2">
        <f>MACD!E1443</f>
        <v>3.9689835234231197E-3</v>
      </c>
      <c r="E1443" s="2">
        <f>MACD!F1443</f>
        <v>7.5576453309791174E-3</v>
      </c>
      <c r="F1443" s="2">
        <f>'Moving Avg'!D1443</f>
        <v>7.9576800000000008</v>
      </c>
      <c r="G1443" s="2">
        <f>'Moving Avg'!F1443</f>
        <v>7.95505</v>
      </c>
      <c r="H1443" s="2">
        <f>'Moving Avg'!G1443</f>
        <v>7.840516</v>
      </c>
      <c r="I1443" s="2">
        <f>'Moving Avg'!H1443</f>
        <v>8.1501159999999917</v>
      </c>
      <c r="J1443" s="6" t="str">
        <f>OBV!F1443</f>
        <v>BULLISH</v>
      </c>
      <c r="K1443" s="6" t="str">
        <f>OBV!G1443</f>
        <v>NEUTRAL</v>
      </c>
      <c r="L1443" s="6" t="str">
        <f>OBV!H1443</f>
        <v>CONFIRMED BULLISH</v>
      </c>
      <c r="M1443" s="8">
        <f t="shared" si="220"/>
        <v>25</v>
      </c>
      <c r="N1443" s="8">
        <f t="shared" si="221"/>
        <v>45</v>
      </c>
      <c r="O1443" s="8">
        <f t="shared" si="222"/>
        <v>0</v>
      </c>
      <c r="P1443" s="8">
        <f t="shared" si="223"/>
        <v>83.5</v>
      </c>
      <c r="Q1443" s="9">
        <f t="shared" si="224"/>
        <v>37.024999999999999</v>
      </c>
      <c r="R1443" s="9">
        <f t="shared" si="225"/>
        <v>34.875</v>
      </c>
      <c r="S1443" s="9">
        <f t="shared" si="226"/>
        <v>48.075000000000003</v>
      </c>
      <c r="T1443" s="9">
        <f t="shared" si="227"/>
        <v>38.375</v>
      </c>
      <c r="U1443" s="8">
        <f t="shared" si="228"/>
        <v>39.991666666666667</v>
      </c>
      <c r="V1443" s="8">
        <f t="shared" si="229"/>
        <v>39.587500000000006</v>
      </c>
    </row>
    <row r="1444" spans="1:22" ht="13.5" x14ac:dyDescent="0.25">
      <c r="A1444" s="3">
        <f>RSI!A1444</f>
        <v>44113</v>
      </c>
      <c r="B1444" s="2">
        <f>RSI!B1444</f>
        <v>8.0454000000000008</v>
      </c>
      <c r="C1444" s="2">
        <f>RSI!I1444</f>
        <v>61.858955507183779</v>
      </c>
      <c r="D1444" s="2">
        <f>MACD!E1444</f>
        <v>-3.8006213084829099E-3</v>
      </c>
      <c r="E1444" s="2">
        <f>MACD!F1444</f>
        <v>5.2859920030867121E-3</v>
      </c>
      <c r="F1444" s="2">
        <f>'Moving Avg'!D1444</f>
        <v>7.9869200000000005</v>
      </c>
      <c r="G1444" s="2">
        <f>'Moving Avg'!F1444</f>
        <v>7.9569100000000006</v>
      </c>
      <c r="H1444" s="2">
        <f>'Moving Avg'!G1444</f>
        <v>7.8428319999999987</v>
      </c>
      <c r="I1444" s="2">
        <f>'Moving Avg'!H1444</f>
        <v>8.147441999999991</v>
      </c>
      <c r="J1444" s="6" t="str">
        <f>OBV!F1444</f>
        <v>BULLISH</v>
      </c>
      <c r="K1444" s="6" t="str">
        <f>OBV!G1444</f>
        <v>NEUTRAL</v>
      </c>
      <c r="L1444" s="6" t="str">
        <f>OBV!H1444</f>
        <v>CONFIRMED BULLISH</v>
      </c>
      <c r="M1444" s="8">
        <f t="shared" si="220"/>
        <v>25</v>
      </c>
      <c r="N1444" s="8">
        <f t="shared" si="221"/>
        <v>45</v>
      </c>
      <c r="O1444" s="8">
        <f t="shared" si="222"/>
        <v>0</v>
      </c>
      <c r="P1444" s="8">
        <f t="shared" si="223"/>
        <v>83.5</v>
      </c>
      <c r="Q1444" s="9">
        <f t="shared" si="224"/>
        <v>37.024999999999999</v>
      </c>
      <c r="R1444" s="9">
        <f t="shared" si="225"/>
        <v>34.875</v>
      </c>
      <c r="S1444" s="9">
        <f t="shared" si="226"/>
        <v>48.075000000000003</v>
      </c>
      <c r="T1444" s="9">
        <f t="shared" si="227"/>
        <v>38.375</v>
      </c>
      <c r="U1444" s="8">
        <f t="shared" si="228"/>
        <v>39.991666666666667</v>
      </c>
      <c r="V1444" s="8">
        <f t="shared" si="229"/>
        <v>39.587500000000006</v>
      </c>
    </row>
    <row r="1445" spans="1:22" ht="13.5" x14ac:dyDescent="0.25">
      <c r="A1445" s="3">
        <f>RSI!A1445</f>
        <v>44116</v>
      </c>
      <c r="B1445" s="2">
        <f>RSI!B1445</f>
        <v>8.0454000000000008</v>
      </c>
      <c r="C1445" s="2">
        <f>RSI!I1445</f>
        <v>61.858955507183779</v>
      </c>
      <c r="D1445" s="2">
        <f>MACD!E1445</f>
        <v>-1.1094749067856569E-2</v>
      </c>
      <c r="E1445" s="2">
        <f>MACD!F1445</f>
        <v>2.0098437888980566E-3</v>
      </c>
      <c r="F1445" s="2">
        <f>'Moving Avg'!D1445</f>
        <v>8.0161600000000011</v>
      </c>
      <c r="G1445" s="2">
        <f>'Moving Avg'!F1445</f>
        <v>7.9587700000000012</v>
      </c>
      <c r="H1445" s="2">
        <f>'Moving Avg'!G1445</f>
        <v>7.8451479999999991</v>
      </c>
      <c r="I1445" s="2">
        <f>'Moving Avg'!H1445</f>
        <v>8.144767999999992</v>
      </c>
      <c r="J1445" s="6" t="str">
        <f>OBV!F1445</f>
        <v>BULLISH</v>
      </c>
      <c r="K1445" s="6" t="str">
        <f>OBV!G1445</f>
        <v>NEUTRAL</v>
      </c>
      <c r="L1445" s="6" t="str">
        <f>OBV!H1445</f>
        <v>CONFIRMED BULLISH</v>
      </c>
      <c r="M1445" s="8">
        <f t="shared" si="220"/>
        <v>25</v>
      </c>
      <c r="N1445" s="8">
        <f t="shared" si="221"/>
        <v>45</v>
      </c>
      <c r="O1445" s="8">
        <f t="shared" si="222"/>
        <v>0</v>
      </c>
      <c r="P1445" s="8">
        <f t="shared" si="223"/>
        <v>83.5</v>
      </c>
      <c r="Q1445" s="9">
        <f t="shared" si="224"/>
        <v>37.024999999999999</v>
      </c>
      <c r="R1445" s="9">
        <f t="shared" si="225"/>
        <v>34.875</v>
      </c>
      <c r="S1445" s="9">
        <f t="shared" si="226"/>
        <v>48.075000000000003</v>
      </c>
      <c r="T1445" s="9">
        <f t="shared" si="227"/>
        <v>38.375</v>
      </c>
      <c r="U1445" s="8">
        <f t="shared" si="228"/>
        <v>39.991666666666667</v>
      </c>
      <c r="V1445" s="8">
        <f t="shared" si="229"/>
        <v>39.587500000000006</v>
      </c>
    </row>
    <row r="1446" spans="1:22" ht="13.5" x14ac:dyDescent="0.25">
      <c r="A1446" s="3">
        <f>RSI!A1446</f>
        <v>44117</v>
      </c>
      <c r="B1446" s="2">
        <f>RSI!B1446</f>
        <v>8.1917000000000009</v>
      </c>
      <c r="C1446" s="2">
        <f>RSI!I1446</f>
        <v>71.256089353231843</v>
      </c>
      <c r="D1446" s="2">
        <f>MACD!E1446</f>
        <v>-2.3139495898500506E-2</v>
      </c>
      <c r="E1446" s="2">
        <f>MACD!F1446</f>
        <v>-3.0200241485816562E-3</v>
      </c>
      <c r="F1446" s="2">
        <f>'Moving Avg'!D1446</f>
        <v>8.0600400000000008</v>
      </c>
      <c r="G1446" s="2">
        <f>'Moving Avg'!F1446</f>
        <v>7.9697400000000016</v>
      </c>
      <c r="H1446" s="2">
        <f>'Moving Avg'!G1446</f>
        <v>7.8516779999999979</v>
      </c>
      <c r="I1446" s="2">
        <f>'Moving Avg'!H1446</f>
        <v>8.1428254999999918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0</v>
      </c>
      <c r="N1446" s="8">
        <f t="shared" si="221"/>
        <v>100</v>
      </c>
      <c r="O1446" s="8">
        <f t="shared" si="222"/>
        <v>0</v>
      </c>
      <c r="P1446" s="8">
        <f t="shared" si="223"/>
        <v>83.5</v>
      </c>
      <c r="Q1446" s="9">
        <f t="shared" si="224"/>
        <v>47.524999999999999</v>
      </c>
      <c r="R1446" s="9">
        <f t="shared" si="225"/>
        <v>40.875</v>
      </c>
      <c r="S1446" s="9">
        <f t="shared" si="226"/>
        <v>52.575000000000003</v>
      </c>
      <c r="T1446" s="9">
        <f t="shared" si="227"/>
        <v>45.875</v>
      </c>
      <c r="U1446" s="8">
        <f t="shared" si="228"/>
        <v>46.991666666666674</v>
      </c>
      <c r="V1446" s="8">
        <f t="shared" si="229"/>
        <v>46.712500000000006</v>
      </c>
    </row>
    <row r="1447" spans="1:22" ht="13.5" x14ac:dyDescent="0.25">
      <c r="A1447" s="3">
        <f>RSI!A1447</f>
        <v>44118</v>
      </c>
      <c r="B1447" s="2">
        <f>RSI!B1447</f>
        <v>8.1917000000000009</v>
      </c>
      <c r="C1447" s="2">
        <f>RSI!I1447</f>
        <v>71.256089353231843</v>
      </c>
      <c r="D1447" s="2">
        <f>MACD!E1447</f>
        <v>-4.6059004145888593E-2</v>
      </c>
      <c r="E1447" s="2">
        <f>MACD!F1447</f>
        <v>-1.1627820148043044E-2</v>
      </c>
      <c r="F1447" s="2">
        <f>'Moving Avg'!D1447</f>
        <v>8.1039199999999987</v>
      </c>
      <c r="G1447" s="2">
        <f>'Moving Avg'!F1447</f>
        <v>7.9774200000000022</v>
      </c>
      <c r="H1447" s="2">
        <f>'Moving Avg'!G1447</f>
        <v>7.8624980000000004</v>
      </c>
      <c r="I1447" s="2">
        <f>'Moving Avg'!H1447</f>
        <v>8.1409184999999926</v>
      </c>
      <c r="J1447" s="6" t="str">
        <f>OBV!F1447</f>
        <v>BULLISH</v>
      </c>
      <c r="K1447" s="6" t="str">
        <f>OBV!G1447</f>
        <v>NEUTRAL</v>
      </c>
      <c r="L1447" s="6" t="str">
        <f>OBV!H1447</f>
        <v>CONFIRMED BULLISH</v>
      </c>
      <c r="M1447" s="8">
        <f t="shared" si="220"/>
        <v>0</v>
      </c>
      <c r="N1447" s="8">
        <f t="shared" si="221"/>
        <v>100</v>
      </c>
      <c r="O1447" s="8">
        <f t="shared" si="222"/>
        <v>0</v>
      </c>
      <c r="P1447" s="8">
        <f t="shared" si="223"/>
        <v>83.5</v>
      </c>
      <c r="Q1447" s="9">
        <f t="shared" si="224"/>
        <v>47.524999999999999</v>
      </c>
      <c r="R1447" s="9">
        <f t="shared" si="225"/>
        <v>40.875</v>
      </c>
      <c r="S1447" s="9">
        <f t="shared" si="226"/>
        <v>52.575000000000003</v>
      </c>
      <c r="T1447" s="9">
        <f t="shared" si="227"/>
        <v>45.875</v>
      </c>
      <c r="U1447" s="8">
        <f t="shared" si="228"/>
        <v>46.991666666666674</v>
      </c>
      <c r="V1447" s="8">
        <f t="shared" si="229"/>
        <v>46.712500000000006</v>
      </c>
    </row>
    <row r="1448" spans="1:22" ht="13.5" x14ac:dyDescent="0.25">
      <c r="A1448" s="3">
        <f>RSI!A1448</f>
        <v>44120</v>
      </c>
      <c r="B1448" s="2">
        <f>RSI!B1448</f>
        <v>8.1917000000000009</v>
      </c>
      <c r="C1448" s="2">
        <f>RSI!I1448</f>
        <v>71.256089353231843</v>
      </c>
      <c r="D1448" s="2">
        <f>MACD!E1448</f>
        <v>-6.6824328224089236E-2</v>
      </c>
      <c r="E1448" s="2">
        <f>MACD!F1448</f>
        <v>-2.2667121763252286E-2</v>
      </c>
      <c r="F1448" s="2">
        <f>'Moving Avg'!D1448</f>
        <v>8.1331800000000012</v>
      </c>
      <c r="G1448" s="2">
        <f>'Moving Avg'!F1448</f>
        <v>7.9810750000000015</v>
      </c>
      <c r="H1448" s="2">
        <f>'Moving Avg'!G1448</f>
        <v>7.8690279999999992</v>
      </c>
      <c r="I1448" s="2">
        <f>'Moving Avg'!H1448</f>
        <v>8.1389759999999924</v>
      </c>
      <c r="J1448" s="6" t="str">
        <f>OBV!F1448</f>
        <v>BULLISH</v>
      </c>
      <c r="K1448" s="6" t="str">
        <f>OBV!G1448</f>
        <v>NEUTRAL</v>
      </c>
      <c r="L1448" s="6" t="str">
        <f>OBV!H1448</f>
        <v>CONFIRMED BULLISH</v>
      </c>
      <c r="M1448" s="8">
        <f t="shared" si="220"/>
        <v>0</v>
      </c>
      <c r="N1448" s="8">
        <f t="shared" si="221"/>
        <v>100</v>
      </c>
      <c r="O1448" s="8">
        <f t="shared" si="222"/>
        <v>0</v>
      </c>
      <c r="P1448" s="8">
        <f t="shared" si="223"/>
        <v>83.5</v>
      </c>
      <c r="Q1448" s="9">
        <f t="shared" si="224"/>
        <v>47.524999999999999</v>
      </c>
      <c r="R1448" s="9">
        <f t="shared" si="225"/>
        <v>40.875</v>
      </c>
      <c r="S1448" s="9">
        <f t="shared" si="226"/>
        <v>52.575000000000003</v>
      </c>
      <c r="T1448" s="9">
        <f t="shared" si="227"/>
        <v>45.875</v>
      </c>
      <c r="U1448" s="8">
        <f t="shared" si="228"/>
        <v>46.991666666666674</v>
      </c>
      <c r="V1448" s="8">
        <f t="shared" si="229"/>
        <v>46.712500000000006</v>
      </c>
    </row>
    <row r="1449" spans="1:22" ht="13.5" x14ac:dyDescent="0.25">
      <c r="A1449" s="3">
        <f>RSI!A1449</f>
        <v>44123</v>
      </c>
      <c r="B1449" s="2">
        <f>RSI!B1449</f>
        <v>8.1917000000000009</v>
      </c>
      <c r="C1449" s="2">
        <f>RSI!I1449</f>
        <v>71.256089353231857</v>
      </c>
      <c r="D1449" s="2">
        <f>MACD!E1449</f>
        <v>-8.5665259302746044E-2</v>
      </c>
      <c r="E1449" s="2">
        <f>MACD!F1449</f>
        <v>-3.5266749271151039E-2</v>
      </c>
      <c r="F1449" s="2">
        <f>'Moving Avg'!D1449</f>
        <v>8.1624400000000001</v>
      </c>
      <c r="G1449" s="2">
        <f>'Moving Avg'!F1449</f>
        <v>7.9957000000000011</v>
      </c>
      <c r="H1449" s="2">
        <f>'Moving Avg'!G1449</f>
        <v>7.8798480000000017</v>
      </c>
      <c r="I1449" s="2">
        <f>'Moving Avg'!H1449</f>
        <v>8.137033499999994</v>
      </c>
      <c r="J1449" s="6" t="str">
        <f>OBV!F1449</f>
        <v>BULLISH</v>
      </c>
      <c r="K1449" s="6" t="str">
        <f>OBV!G1449</f>
        <v>NEUTRAL</v>
      </c>
      <c r="L1449" s="6" t="str">
        <f>OBV!H1449</f>
        <v>CONFIRMED BULLISH</v>
      </c>
      <c r="M1449" s="8">
        <f t="shared" si="220"/>
        <v>0</v>
      </c>
      <c r="N1449" s="8">
        <f t="shared" si="221"/>
        <v>100</v>
      </c>
      <c r="O1449" s="8">
        <f t="shared" si="222"/>
        <v>50</v>
      </c>
      <c r="P1449" s="8">
        <f t="shared" si="223"/>
        <v>83.5</v>
      </c>
      <c r="Q1449" s="9">
        <f t="shared" si="224"/>
        <v>55.024999999999999</v>
      </c>
      <c r="R1449" s="9">
        <f t="shared" si="225"/>
        <v>58.375</v>
      </c>
      <c r="S1449" s="9">
        <f t="shared" si="226"/>
        <v>65.075000000000003</v>
      </c>
      <c r="T1449" s="9">
        <f t="shared" si="227"/>
        <v>58.375</v>
      </c>
      <c r="U1449" s="8">
        <f t="shared" si="228"/>
        <v>59.491666666666674</v>
      </c>
      <c r="V1449" s="8">
        <f t="shared" si="229"/>
        <v>59.212500000000006</v>
      </c>
    </row>
    <row r="1450" spans="1:22" ht="13.5" x14ac:dyDescent="0.25">
      <c r="A1450" s="3">
        <f>RSI!A1450</f>
        <v>44124</v>
      </c>
      <c r="B1450" s="2">
        <f>RSI!B1450</f>
        <v>8.1917000000000009</v>
      </c>
      <c r="C1450" s="2">
        <f>RSI!I1450</f>
        <v>71.256089353231857</v>
      </c>
      <c r="D1450" s="2">
        <f>MACD!E1450</f>
        <v>-0.10278376360308794</v>
      </c>
      <c r="E1450" s="2">
        <f>MACD!F1450</f>
        <v>-4.8770152137538422E-2</v>
      </c>
      <c r="F1450" s="2">
        <f>'Moving Avg'!D1450</f>
        <v>8.1917000000000009</v>
      </c>
      <c r="G1450" s="2">
        <f>'Moving Avg'!F1450</f>
        <v>8.0103249999999999</v>
      </c>
      <c r="H1450" s="2">
        <f>'Moving Avg'!G1450</f>
        <v>7.8863780000000006</v>
      </c>
      <c r="I1450" s="2">
        <f>'Moving Avg'!H1450</f>
        <v>8.1350909999999956</v>
      </c>
      <c r="J1450" s="6" t="str">
        <f>OBV!F1450</f>
        <v>BULLISH</v>
      </c>
      <c r="K1450" s="6" t="str">
        <f>OBV!G1450</f>
        <v>NEUTRAL</v>
      </c>
      <c r="L1450" s="6" t="str">
        <f>OBV!H1450</f>
        <v>CONFIRMED BULLISH</v>
      </c>
      <c r="M1450" s="8">
        <f t="shared" si="220"/>
        <v>0</v>
      </c>
      <c r="N1450" s="8">
        <f t="shared" si="221"/>
        <v>100</v>
      </c>
      <c r="O1450" s="8">
        <f t="shared" si="222"/>
        <v>50</v>
      </c>
      <c r="P1450" s="8">
        <f t="shared" si="223"/>
        <v>83.5</v>
      </c>
      <c r="Q1450" s="9">
        <f t="shared" si="224"/>
        <v>55.024999999999999</v>
      </c>
      <c r="R1450" s="9">
        <f t="shared" si="225"/>
        <v>58.375</v>
      </c>
      <c r="S1450" s="9">
        <f t="shared" si="226"/>
        <v>65.075000000000003</v>
      </c>
      <c r="T1450" s="9">
        <f t="shared" si="227"/>
        <v>58.375</v>
      </c>
      <c r="U1450" s="8">
        <f t="shared" si="228"/>
        <v>59.491666666666674</v>
      </c>
      <c r="V1450" s="8">
        <f t="shared" si="229"/>
        <v>59.212500000000006</v>
      </c>
    </row>
    <row r="1451" spans="1:22" ht="13.5" x14ac:dyDescent="0.25">
      <c r="A1451" s="3">
        <f>RSI!A1451</f>
        <v>44125</v>
      </c>
      <c r="B1451" s="2">
        <f>RSI!B1451</f>
        <v>8.1917000000000009</v>
      </c>
      <c r="C1451" s="2">
        <f>RSI!I1451</f>
        <v>71.256089353231843</v>
      </c>
      <c r="D1451" s="2">
        <f>MACD!E1451</f>
        <v>-0.10711155171756559</v>
      </c>
      <c r="E1451" s="2">
        <f>MACD!F1451</f>
        <v>-6.0438432053543864E-2</v>
      </c>
      <c r="F1451" s="2">
        <f>'Moving Avg'!D1451</f>
        <v>8.1917000000000009</v>
      </c>
      <c r="G1451" s="2">
        <f>'Moving Avg'!F1451</f>
        <v>8.0231250000000003</v>
      </c>
      <c r="H1451" s="2">
        <f>'Moving Avg'!G1451</f>
        <v>7.892908000000002</v>
      </c>
      <c r="I1451" s="2">
        <f>'Moving Avg'!H1451</f>
        <v>8.1331484999999972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0</v>
      </c>
      <c r="N1451" s="8">
        <f t="shared" si="221"/>
        <v>100</v>
      </c>
      <c r="O1451" s="8">
        <f t="shared" si="222"/>
        <v>50</v>
      </c>
      <c r="P1451" s="8">
        <f t="shared" si="223"/>
        <v>33</v>
      </c>
      <c r="Q1451" s="9">
        <f t="shared" si="224"/>
        <v>47.45</v>
      </c>
      <c r="R1451" s="9">
        <f t="shared" si="225"/>
        <v>45.75</v>
      </c>
      <c r="S1451" s="9">
        <f t="shared" si="226"/>
        <v>42.35</v>
      </c>
      <c r="T1451" s="9">
        <f t="shared" si="227"/>
        <v>45.75</v>
      </c>
      <c r="U1451" s="8">
        <f t="shared" si="228"/>
        <v>45.183333333333337</v>
      </c>
      <c r="V1451" s="8">
        <f t="shared" si="229"/>
        <v>45.325000000000003</v>
      </c>
    </row>
    <row r="1452" spans="1:22" ht="13.5" x14ac:dyDescent="0.25">
      <c r="A1452" s="3">
        <f>RSI!A1452</f>
        <v>44126</v>
      </c>
      <c r="B1452" s="2">
        <f>RSI!B1452</f>
        <v>8.1917000000000009</v>
      </c>
      <c r="C1452" s="2">
        <f>RSI!I1452</f>
        <v>71.256089353231843</v>
      </c>
      <c r="D1452" s="2">
        <f>MACD!E1452</f>
        <v>-0.11178190933753918</v>
      </c>
      <c r="E1452" s="2">
        <f>MACD!F1452</f>
        <v>-7.0707127510342929E-2</v>
      </c>
      <c r="F1452" s="2">
        <f>'Moving Avg'!D1452</f>
        <v>8.1917000000000009</v>
      </c>
      <c r="G1452" s="2">
        <f>'Moving Avg'!F1452</f>
        <v>8.0377499999999991</v>
      </c>
      <c r="H1452" s="2">
        <f>'Moving Avg'!G1452</f>
        <v>7.8994380000000035</v>
      </c>
      <c r="I1452" s="2">
        <f>'Moving Avg'!H1452</f>
        <v>8.131241499999998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0</v>
      </c>
      <c r="N1452" s="8">
        <f t="shared" si="221"/>
        <v>100</v>
      </c>
      <c r="O1452" s="8">
        <f t="shared" si="222"/>
        <v>50</v>
      </c>
      <c r="P1452" s="8">
        <f t="shared" si="223"/>
        <v>33</v>
      </c>
      <c r="Q1452" s="9">
        <f t="shared" si="224"/>
        <v>47.45</v>
      </c>
      <c r="R1452" s="9">
        <f t="shared" si="225"/>
        <v>45.75</v>
      </c>
      <c r="S1452" s="9">
        <f t="shared" si="226"/>
        <v>42.35</v>
      </c>
      <c r="T1452" s="9">
        <f t="shared" si="227"/>
        <v>45.75</v>
      </c>
      <c r="U1452" s="8">
        <f t="shared" si="228"/>
        <v>45.183333333333337</v>
      </c>
      <c r="V1452" s="8">
        <f t="shared" si="229"/>
        <v>45.325000000000003</v>
      </c>
    </row>
    <row r="1453" spans="1:22" ht="13.5" x14ac:dyDescent="0.25">
      <c r="A1453" s="3">
        <f>RSI!A1453</f>
        <v>44127</v>
      </c>
      <c r="B1453" s="2">
        <f>RSI!B1453</f>
        <v>8.1552000000000007</v>
      </c>
      <c r="C1453" s="2">
        <f>RSI!I1453</f>
        <v>64.586683632059788</v>
      </c>
      <c r="D1453" s="2">
        <f>MACD!E1453</f>
        <v>-0.10271758087070904</v>
      </c>
      <c r="E1453" s="2">
        <f>MACD!F1453</f>
        <v>-7.7109218182416159E-2</v>
      </c>
      <c r="F1453" s="2">
        <f>'Moving Avg'!D1453</f>
        <v>8.1844000000000001</v>
      </c>
      <c r="G1453" s="2">
        <f>'Moving Avg'!F1453</f>
        <v>8.0509199999999996</v>
      </c>
      <c r="H1453" s="2">
        <f>'Moving Avg'!G1453</f>
        <v>7.9073820000000019</v>
      </c>
      <c r="I1453" s="2">
        <f>'Moving Avg'!H1453</f>
        <v>8.1291519999999977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25</v>
      </c>
      <c r="N1453" s="8">
        <f t="shared" si="221"/>
        <v>100</v>
      </c>
      <c r="O1453" s="8">
        <f t="shared" si="222"/>
        <v>50</v>
      </c>
      <c r="P1453" s="8">
        <f t="shared" si="223"/>
        <v>16.5</v>
      </c>
      <c r="Q1453" s="9">
        <f t="shared" si="224"/>
        <v>53.725000000000001</v>
      </c>
      <c r="R1453" s="9">
        <f t="shared" si="225"/>
        <v>46.625</v>
      </c>
      <c r="S1453" s="9">
        <f t="shared" si="226"/>
        <v>38.674999999999997</v>
      </c>
      <c r="T1453" s="9">
        <f t="shared" si="227"/>
        <v>47.875</v>
      </c>
      <c r="U1453" s="8">
        <f t="shared" si="228"/>
        <v>46.341666666666661</v>
      </c>
      <c r="V1453" s="8">
        <f t="shared" si="229"/>
        <v>46.724999999999994</v>
      </c>
    </row>
    <row r="1454" spans="1:22" ht="13.5" x14ac:dyDescent="0.25">
      <c r="A1454" s="3">
        <f>RSI!A1454</f>
        <v>44130</v>
      </c>
      <c r="B1454" s="2">
        <f>RSI!B1454</f>
        <v>8.1552000000000007</v>
      </c>
      <c r="C1454" s="2">
        <f>RSI!I1454</f>
        <v>64.586683632059788</v>
      </c>
      <c r="D1454" s="2">
        <f>MACD!E1454</f>
        <v>-9.5696610352586475E-2</v>
      </c>
      <c r="E1454" s="2">
        <f>MACD!F1454</f>
        <v>-8.0826696616450228E-2</v>
      </c>
      <c r="F1454" s="2">
        <f>'Moving Avg'!D1454</f>
        <v>8.1770999999999994</v>
      </c>
      <c r="G1454" s="2">
        <f>'Moving Avg'!F1454</f>
        <v>8.0618949999999998</v>
      </c>
      <c r="H1454" s="2">
        <f>'Moving Avg'!G1454</f>
        <v>7.9153260000000012</v>
      </c>
      <c r="I1454" s="2">
        <f>'Moving Avg'!H1454</f>
        <v>8.1273844999999962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25</v>
      </c>
      <c r="N1454" s="8">
        <f t="shared" si="221"/>
        <v>45</v>
      </c>
      <c r="O1454" s="8">
        <f t="shared" si="222"/>
        <v>50</v>
      </c>
      <c r="P1454" s="8">
        <f t="shared" si="223"/>
        <v>16.5</v>
      </c>
      <c r="Q1454" s="9">
        <f t="shared" si="224"/>
        <v>34.475000000000001</v>
      </c>
      <c r="R1454" s="9">
        <f t="shared" si="225"/>
        <v>35.625</v>
      </c>
      <c r="S1454" s="9">
        <f t="shared" si="226"/>
        <v>30.425000000000001</v>
      </c>
      <c r="T1454" s="9">
        <f t="shared" si="227"/>
        <v>34.125</v>
      </c>
      <c r="U1454" s="8">
        <f t="shared" si="228"/>
        <v>33.508333333333333</v>
      </c>
      <c r="V1454" s="8">
        <f t="shared" si="229"/>
        <v>33.662499999999994</v>
      </c>
    </row>
    <row r="1455" spans="1:22" ht="13.5" x14ac:dyDescent="0.25">
      <c r="A1455" s="3">
        <f>RSI!A1455</f>
        <v>44131</v>
      </c>
      <c r="B1455" s="2">
        <f>RSI!B1455</f>
        <v>8.1552000000000007</v>
      </c>
      <c r="C1455" s="2">
        <f>RSI!I1455</f>
        <v>64.586683632059788</v>
      </c>
      <c r="D1455" s="2">
        <f>MACD!E1455</f>
        <v>-9.0356572364283849E-2</v>
      </c>
      <c r="E1455" s="2">
        <f>MACD!F1455</f>
        <v>-8.2732671766016952E-2</v>
      </c>
      <c r="F1455" s="2">
        <f>'Moving Avg'!D1455</f>
        <v>8.1698000000000004</v>
      </c>
      <c r="G1455" s="2">
        <f>'Moving Avg'!F1455</f>
        <v>8.07287</v>
      </c>
      <c r="H1455" s="2">
        <f>'Moving Avg'!G1455</f>
        <v>7.9232700000000023</v>
      </c>
      <c r="I1455" s="2">
        <f>'Moving Avg'!H1455</f>
        <v>8.1256169999999965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45</v>
      </c>
      <c r="O1455" s="8">
        <f t="shared" si="222"/>
        <v>50</v>
      </c>
      <c r="P1455" s="8">
        <f t="shared" si="223"/>
        <v>16.5</v>
      </c>
      <c r="Q1455" s="9">
        <f t="shared" si="224"/>
        <v>34.475000000000001</v>
      </c>
      <c r="R1455" s="9">
        <f t="shared" si="225"/>
        <v>35.625</v>
      </c>
      <c r="S1455" s="9">
        <f t="shared" si="226"/>
        <v>30.425000000000001</v>
      </c>
      <c r="T1455" s="9">
        <f t="shared" si="227"/>
        <v>34.125</v>
      </c>
      <c r="U1455" s="8">
        <f t="shared" si="228"/>
        <v>33.508333333333333</v>
      </c>
      <c r="V1455" s="8">
        <f t="shared" si="229"/>
        <v>33.662499999999994</v>
      </c>
    </row>
    <row r="1456" spans="1:22" ht="13.5" x14ac:dyDescent="0.25">
      <c r="A1456" s="3">
        <f>RSI!A1456</f>
        <v>44132</v>
      </c>
      <c r="B1456" s="2">
        <f>RSI!B1456</f>
        <v>8.1552000000000007</v>
      </c>
      <c r="C1456" s="2">
        <f>RSI!I1456</f>
        <v>64.586683632059788</v>
      </c>
      <c r="D1456" s="2">
        <f>MACD!E1456</f>
        <v>-6.3886667132830866E-2</v>
      </c>
      <c r="E1456" s="2">
        <f>MACD!F1456</f>
        <v>-7.896347083937974E-2</v>
      </c>
      <c r="F1456" s="2">
        <f>'Moving Avg'!D1456</f>
        <v>8.1625000000000014</v>
      </c>
      <c r="G1456" s="2">
        <f>'Moving Avg'!F1456</f>
        <v>8.0820150000000019</v>
      </c>
      <c r="H1456" s="2">
        <f>'Moving Avg'!G1456</f>
        <v>7.9312140000000007</v>
      </c>
      <c r="I1456" s="2">
        <f>'Moving Avg'!H1456</f>
        <v>8.1242069999999966</v>
      </c>
      <c r="J1456" s="6" t="str">
        <f>OBV!F1456</f>
        <v>BEARISH</v>
      </c>
      <c r="K1456" s="6" t="str">
        <f>OBV!G1456</f>
        <v>NEUTRAL</v>
      </c>
      <c r="L1456" s="6" t="str">
        <f>OBV!H1456</f>
        <v>CONFIRMED BEARISH</v>
      </c>
      <c r="M1456" s="8">
        <f t="shared" si="220"/>
        <v>25</v>
      </c>
      <c r="N1456" s="8">
        <f t="shared" si="221"/>
        <v>0</v>
      </c>
      <c r="O1456" s="8">
        <f t="shared" si="222"/>
        <v>50</v>
      </c>
      <c r="P1456" s="8">
        <f t="shared" si="223"/>
        <v>16.5</v>
      </c>
      <c r="Q1456" s="9">
        <f t="shared" si="224"/>
        <v>18.725000000000001</v>
      </c>
      <c r="R1456" s="9">
        <f t="shared" si="225"/>
        <v>26.625</v>
      </c>
      <c r="S1456" s="9">
        <f t="shared" si="226"/>
        <v>23.675000000000001</v>
      </c>
      <c r="T1456" s="9">
        <f t="shared" si="227"/>
        <v>22.875</v>
      </c>
      <c r="U1456" s="8">
        <f t="shared" si="228"/>
        <v>23.008333333333336</v>
      </c>
      <c r="V1456" s="8">
        <f t="shared" si="229"/>
        <v>22.975000000000001</v>
      </c>
    </row>
    <row r="1457" spans="1:22" ht="13.5" x14ac:dyDescent="0.25">
      <c r="A1457" s="3">
        <f>RSI!A1457</f>
        <v>44134</v>
      </c>
      <c r="B1457" s="2">
        <f>RSI!B1457</f>
        <v>8.1552000000000007</v>
      </c>
      <c r="C1457" s="2">
        <f>RSI!I1457</f>
        <v>64.586683632059788</v>
      </c>
      <c r="D1457" s="2">
        <f>MACD!E1457</f>
        <v>-4.2004129790434774E-2</v>
      </c>
      <c r="E1457" s="2">
        <f>MACD!F1457</f>
        <v>-7.1571602629590753E-2</v>
      </c>
      <c r="F1457" s="2">
        <f>'Moving Avg'!D1457</f>
        <v>8.1552000000000007</v>
      </c>
      <c r="G1457" s="2">
        <f>'Moving Avg'!F1457</f>
        <v>8.0948150000000005</v>
      </c>
      <c r="H1457" s="2">
        <f>'Moving Avg'!G1457</f>
        <v>7.9391580000000026</v>
      </c>
      <c r="I1457" s="2">
        <f>'Moving Avg'!H1457</f>
        <v>8.1227969999999949</v>
      </c>
      <c r="J1457" s="6" t="str">
        <f>OBV!F1457</f>
        <v>BEARISH</v>
      </c>
      <c r="K1457" s="6" t="str">
        <f>OBV!G1457</f>
        <v>NEUTRAL</v>
      </c>
      <c r="L1457" s="6" t="str">
        <f>OBV!H1457</f>
        <v>CONFIRMED BEARISH</v>
      </c>
      <c r="M1457" s="8">
        <f t="shared" si="220"/>
        <v>25</v>
      </c>
      <c r="N1457" s="8">
        <f t="shared" si="221"/>
        <v>0</v>
      </c>
      <c r="O1457" s="8">
        <f t="shared" si="222"/>
        <v>50</v>
      </c>
      <c r="P1457" s="8">
        <f t="shared" si="223"/>
        <v>16.5</v>
      </c>
      <c r="Q1457" s="9">
        <f t="shared" si="224"/>
        <v>18.725000000000001</v>
      </c>
      <c r="R1457" s="9">
        <f t="shared" si="225"/>
        <v>26.625</v>
      </c>
      <c r="S1457" s="9">
        <f t="shared" si="226"/>
        <v>23.675000000000001</v>
      </c>
      <c r="T1457" s="9">
        <f t="shared" si="227"/>
        <v>22.875</v>
      </c>
      <c r="U1457" s="8">
        <f t="shared" si="228"/>
        <v>23.008333333333336</v>
      </c>
      <c r="V1457" s="8">
        <f t="shared" si="229"/>
        <v>22.975000000000001</v>
      </c>
    </row>
    <row r="1458" spans="1:22" ht="13.5" x14ac:dyDescent="0.25">
      <c r="A1458" s="3">
        <f>RSI!A1458</f>
        <v>44137</v>
      </c>
      <c r="B1458" s="2">
        <f>RSI!B1458</f>
        <v>8.1552000000000007</v>
      </c>
      <c r="C1458" s="2">
        <f>RSI!I1458</f>
        <v>64.586683632059788</v>
      </c>
      <c r="D1458" s="2">
        <f>MACD!E1458</f>
        <v>-2.3965057743936313E-2</v>
      </c>
      <c r="E1458" s="2">
        <f>MACD!F1458</f>
        <v>-6.205029365245987E-2</v>
      </c>
      <c r="F1458" s="2">
        <f>'Moving Avg'!D1458</f>
        <v>8.1552000000000007</v>
      </c>
      <c r="G1458" s="2">
        <f>'Moving Avg'!F1458</f>
        <v>8.1076150000000009</v>
      </c>
      <c r="H1458" s="2">
        <f>'Moving Avg'!G1458</f>
        <v>7.9516780000000002</v>
      </c>
      <c r="I1458" s="2">
        <f>'Moving Avg'!H1458</f>
        <v>8.1214584999999939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25</v>
      </c>
      <c r="N1458" s="8">
        <f t="shared" si="221"/>
        <v>0</v>
      </c>
      <c r="O1458" s="8">
        <f t="shared" si="222"/>
        <v>50</v>
      </c>
      <c r="P1458" s="8">
        <f t="shared" si="223"/>
        <v>33</v>
      </c>
      <c r="Q1458" s="9">
        <f t="shared" si="224"/>
        <v>21.2</v>
      </c>
      <c r="R1458" s="9">
        <f t="shared" si="225"/>
        <v>30.75</v>
      </c>
      <c r="S1458" s="9">
        <f t="shared" si="226"/>
        <v>31.1</v>
      </c>
      <c r="T1458" s="9">
        <f t="shared" si="227"/>
        <v>27</v>
      </c>
      <c r="U1458" s="8">
        <f t="shared" si="228"/>
        <v>27.683333333333337</v>
      </c>
      <c r="V1458" s="8">
        <f t="shared" si="229"/>
        <v>27.512500000000003</v>
      </c>
    </row>
    <row r="1459" spans="1:22" ht="13.5" x14ac:dyDescent="0.25">
      <c r="A1459" s="3">
        <f>RSI!A1459</f>
        <v>44138</v>
      </c>
      <c r="B1459" s="2">
        <f>RSI!B1459</f>
        <v>8.3379999999999992</v>
      </c>
      <c r="C1459" s="2">
        <f>RSI!I1459</f>
        <v>79.54446982697344</v>
      </c>
      <c r="D1459" s="2">
        <f>MACD!E1459</f>
        <v>-2.2683561892760551E-2</v>
      </c>
      <c r="E1459" s="2">
        <f>MACD!F1459</f>
        <v>-5.4176947300520008E-2</v>
      </c>
      <c r="F1459" s="2">
        <f>'Moving Avg'!D1459</f>
        <v>8.1917600000000004</v>
      </c>
      <c r="G1459" s="2">
        <f>'Moving Avg'!F1459</f>
        <v>8.1295549999999999</v>
      </c>
      <c r="H1459" s="2">
        <f>'Moving Avg'!G1459</f>
        <v>7.9682840000000006</v>
      </c>
      <c r="I1459" s="2">
        <f>'Moving Avg'!H1459</f>
        <v>8.1211769999999941</v>
      </c>
      <c r="J1459" s="6" t="str">
        <f>OBV!F1459</f>
        <v>BULLISH</v>
      </c>
      <c r="K1459" s="6" t="str">
        <f>OBV!G1459</f>
        <v>NEUTRAL</v>
      </c>
      <c r="L1459" s="6" t="str">
        <f>OBV!H1459</f>
        <v>CONFIRMED BULLISH</v>
      </c>
      <c r="M1459" s="8">
        <f t="shared" si="220"/>
        <v>0</v>
      </c>
      <c r="N1459" s="8">
        <f t="shared" si="221"/>
        <v>0</v>
      </c>
      <c r="O1459" s="8">
        <f t="shared" si="222"/>
        <v>50</v>
      </c>
      <c r="P1459" s="8">
        <f t="shared" si="223"/>
        <v>83.5</v>
      </c>
      <c r="Q1459" s="9">
        <f t="shared" si="224"/>
        <v>20.024999999999999</v>
      </c>
      <c r="R1459" s="9">
        <f t="shared" si="225"/>
        <v>38.375</v>
      </c>
      <c r="S1459" s="9">
        <f t="shared" si="226"/>
        <v>50.075000000000003</v>
      </c>
      <c r="T1459" s="9">
        <f t="shared" si="227"/>
        <v>33.375</v>
      </c>
      <c r="U1459" s="8">
        <f t="shared" si="228"/>
        <v>36.158333333333331</v>
      </c>
      <c r="V1459" s="8">
        <f t="shared" si="229"/>
        <v>35.462499999999999</v>
      </c>
    </row>
    <row r="1460" spans="1:22" ht="13.5" x14ac:dyDescent="0.25">
      <c r="A1460" s="3">
        <f>RSI!A1460</f>
        <v>44139</v>
      </c>
      <c r="B1460" s="2">
        <f>RSI!B1460</f>
        <v>8.3379999999999992</v>
      </c>
      <c r="C1460" s="2">
        <f>RSI!I1460</f>
        <v>79.54446982697344</v>
      </c>
      <c r="D1460" s="2">
        <f>MACD!E1460</f>
        <v>-2.3088275264143476E-2</v>
      </c>
      <c r="E1460" s="2">
        <f>MACD!F1460</f>
        <v>-4.7959212893244708E-2</v>
      </c>
      <c r="F1460" s="2">
        <f>'Moving Avg'!D1460</f>
        <v>8.2283200000000001</v>
      </c>
      <c r="G1460" s="2">
        <f>'Moving Avg'!F1460</f>
        <v>8.1514950000000006</v>
      </c>
      <c r="H1460" s="2">
        <f>'Moving Avg'!G1460</f>
        <v>7.9848900000000018</v>
      </c>
      <c r="I1460" s="2">
        <f>'Moving Avg'!H1460</f>
        <v>8.1212169999999944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0"/>
        <v>0</v>
      </c>
      <c r="N1460" s="8">
        <f t="shared" si="221"/>
        <v>0</v>
      </c>
      <c r="O1460" s="8">
        <f t="shared" si="222"/>
        <v>50</v>
      </c>
      <c r="P1460" s="8">
        <f t="shared" si="223"/>
        <v>83.5</v>
      </c>
      <c r="Q1460" s="9">
        <f t="shared" si="224"/>
        <v>20.024999999999999</v>
      </c>
      <c r="R1460" s="9">
        <f t="shared" si="225"/>
        <v>38.375</v>
      </c>
      <c r="S1460" s="9">
        <f t="shared" si="226"/>
        <v>50.075000000000003</v>
      </c>
      <c r="T1460" s="9">
        <f t="shared" si="227"/>
        <v>33.375</v>
      </c>
      <c r="U1460" s="8">
        <f t="shared" si="228"/>
        <v>36.158333333333331</v>
      </c>
      <c r="V1460" s="8">
        <f t="shared" si="229"/>
        <v>35.462499999999999</v>
      </c>
    </row>
    <row r="1461" spans="1:22" ht="13.5" x14ac:dyDescent="0.25">
      <c r="A1461" s="3">
        <f>RSI!A1461</f>
        <v>44140</v>
      </c>
      <c r="B1461" s="2">
        <f>RSI!B1461</f>
        <v>8.3379999999999992</v>
      </c>
      <c r="C1461" s="2">
        <f>RSI!I1461</f>
        <v>79.54446982697344</v>
      </c>
      <c r="D1461" s="2">
        <f>MACD!E1461</f>
        <v>-2.4809480609084389E-2</v>
      </c>
      <c r="E1461" s="2">
        <f>MACD!F1461</f>
        <v>-4.3329266436412647E-2</v>
      </c>
      <c r="F1461" s="2">
        <f>'Moving Avg'!D1461</f>
        <v>8.2648800000000016</v>
      </c>
      <c r="G1461" s="2">
        <f>'Moving Avg'!F1461</f>
        <v>8.1697799999999994</v>
      </c>
      <c r="H1461" s="2">
        <f>'Moving Avg'!G1461</f>
        <v>8.0000660000000021</v>
      </c>
      <c r="I1461" s="2">
        <f>'Moving Avg'!H1461</f>
        <v>8.1214359999999957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  <c r="M1461" s="8">
        <f t="shared" si="220"/>
        <v>0</v>
      </c>
      <c r="N1461" s="8">
        <f t="shared" si="221"/>
        <v>0</v>
      </c>
      <c r="O1461" s="8">
        <f t="shared" si="222"/>
        <v>50</v>
      </c>
      <c r="P1461" s="8">
        <f t="shared" si="223"/>
        <v>83.5</v>
      </c>
      <c r="Q1461" s="9">
        <f t="shared" si="224"/>
        <v>20.024999999999999</v>
      </c>
      <c r="R1461" s="9">
        <f t="shared" si="225"/>
        <v>38.375</v>
      </c>
      <c r="S1461" s="9">
        <f t="shared" si="226"/>
        <v>50.075000000000003</v>
      </c>
      <c r="T1461" s="9">
        <f t="shared" si="227"/>
        <v>33.375</v>
      </c>
      <c r="U1461" s="8">
        <f t="shared" si="228"/>
        <v>36.158333333333331</v>
      </c>
      <c r="V1461" s="8">
        <f t="shared" si="229"/>
        <v>35.462499999999999</v>
      </c>
    </row>
    <row r="1462" spans="1:22" ht="13.5" x14ac:dyDescent="0.25">
      <c r="A1462" s="3">
        <f>RSI!A1462</f>
        <v>44141</v>
      </c>
      <c r="B1462" s="2">
        <f>RSI!B1462</f>
        <v>8.3379999999999992</v>
      </c>
      <c r="C1462" s="2">
        <f>RSI!I1462</f>
        <v>79.54446982697344</v>
      </c>
      <c r="D1462" s="2">
        <f>MACD!E1462</f>
        <v>-2.7542510658719266E-2</v>
      </c>
      <c r="E1462" s="2">
        <f>MACD!F1462</f>
        <v>-4.0171915280873979E-2</v>
      </c>
      <c r="F1462" s="2">
        <f>'Moving Avg'!D1462</f>
        <v>8.3014400000000013</v>
      </c>
      <c r="G1462" s="2">
        <f>'Moving Avg'!F1462</f>
        <v>8.1880649999999999</v>
      </c>
      <c r="H1462" s="2">
        <f>'Moving Avg'!G1462</f>
        <v>8.0166720000000034</v>
      </c>
      <c r="I1462" s="2">
        <f>'Moving Avg'!H1462</f>
        <v>8.1214759999999941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0"/>
        <v>0</v>
      </c>
      <c r="N1462" s="8">
        <f t="shared" si="221"/>
        <v>0</v>
      </c>
      <c r="O1462" s="8">
        <f t="shared" si="222"/>
        <v>50</v>
      </c>
      <c r="P1462" s="8">
        <f t="shared" si="223"/>
        <v>83.5</v>
      </c>
      <c r="Q1462" s="9">
        <f t="shared" si="224"/>
        <v>20.024999999999999</v>
      </c>
      <c r="R1462" s="9">
        <f t="shared" si="225"/>
        <v>38.375</v>
      </c>
      <c r="S1462" s="9">
        <f t="shared" si="226"/>
        <v>50.075000000000003</v>
      </c>
      <c r="T1462" s="9">
        <f t="shared" si="227"/>
        <v>33.375</v>
      </c>
      <c r="U1462" s="8">
        <f t="shared" si="228"/>
        <v>36.158333333333331</v>
      </c>
      <c r="V1462" s="8">
        <f t="shared" si="229"/>
        <v>35.462499999999999</v>
      </c>
    </row>
    <row r="1463" spans="1:22" ht="13.5" x14ac:dyDescent="0.25">
      <c r="A1463" s="3">
        <f>RSI!A1463</f>
        <v>44144</v>
      </c>
      <c r="B1463" s="2">
        <f>RSI!B1463</f>
        <v>8.3379999999999992</v>
      </c>
      <c r="C1463" s="2">
        <f>RSI!I1463</f>
        <v>79.54446982697344</v>
      </c>
      <c r="D1463" s="2">
        <f>MACD!E1463</f>
        <v>-3.665251983540152E-2</v>
      </c>
      <c r="E1463" s="2">
        <f>MACD!F1463</f>
        <v>-3.9468036191779493E-2</v>
      </c>
      <c r="F1463" s="2">
        <f>'Moving Avg'!D1463</f>
        <v>8.3379999999999992</v>
      </c>
      <c r="G1463" s="2">
        <f>'Moving Avg'!F1463</f>
        <v>8.2026950000000003</v>
      </c>
      <c r="H1463" s="2">
        <f>'Moving Avg'!G1463</f>
        <v>8.0304180000000027</v>
      </c>
      <c r="I1463" s="2">
        <f>'Moving Avg'!H1463</f>
        <v>8.1215159999999926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0</v>
      </c>
      <c r="N1463" s="8">
        <f t="shared" si="221"/>
        <v>0</v>
      </c>
      <c r="O1463" s="8">
        <f t="shared" si="222"/>
        <v>50</v>
      </c>
      <c r="P1463" s="8">
        <f t="shared" si="223"/>
        <v>83.5</v>
      </c>
      <c r="Q1463" s="9">
        <f t="shared" si="224"/>
        <v>20.024999999999999</v>
      </c>
      <c r="R1463" s="9">
        <f t="shared" si="225"/>
        <v>38.375</v>
      </c>
      <c r="S1463" s="9">
        <f t="shared" si="226"/>
        <v>50.075000000000003</v>
      </c>
      <c r="T1463" s="9">
        <f t="shared" si="227"/>
        <v>33.375</v>
      </c>
      <c r="U1463" s="8">
        <f t="shared" si="228"/>
        <v>36.158333333333331</v>
      </c>
      <c r="V1463" s="8">
        <f t="shared" si="229"/>
        <v>35.462499999999999</v>
      </c>
    </row>
    <row r="1464" spans="1:22" ht="13.5" x14ac:dyDescent="0.25">
      <c r="A1464" s="3">
        <f>RSI!A1464</f>
        <v>44145</v>
      </c>
      <c r="B1464" s="2">
        <f>RSI!B1464</f>
        <v>8.3379999999999992</v>
      </c>
      <c r="C1464" s="2">
        <f>RSI!I1464</f>
        <v>79.54446982697344</v>
      </c>
      <c r="D1464" s="2">
        <f>MACD!E1464</f>
        <v>-4.5455489762026957E-2</v>
      </c>
      <c r="E1464" s="2">
        <f>MACD!F1464</f>
        <v>-4.0665526905828989E-2</v>
      </c>
      <c r="F1464" s="2">
        <f>'Moving Avg'!D1464</f>
        <v>8.3379999999999992</v>
      </c>
      <c r="G1464" s="2">
        <f>'Moving Avg'!F1464</f>
        <v>8.2173249999999989</v>
      </c>
      <c r="H1464" s="2">
        <f>'Moving Avg'!G1464</f>
        <v>8.0441640000000021</v>
      </c>
      <c r="I1464" s="2">
        <f>'Moving Avg'!H1464</f>
        <v>8.1210199999999944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0</v>
      </c>
      <c r="N1464" s="8">
        <f t="shared" si="221"/>
        <v>45</v>
      </c>
      <c r="O1464" s="8">
        <f t="shared" si="222"/>
        <v>50</v>
      </c>
      <c r="P1464" s="8">
        <f t="shared" si="223"/>
        <v>33</v>
      </c>
      <c r="Q1464" s="9">
        <f t="shared" si="224"/>
        <v>28.2</v>
      </c>
      <c r="R1464" s="9">
        <f t="shared" si="225"/>
        <v>34.75</v>
      </c>
      <c r="S1464" s="9">
        <f t="shared" si="226"/>
        <v>34.1</v>
      </c>
      <c r="T1464" s="9">
        <f t="shared" si="227"/>
        <v>32</v>
      </c>
      <c r="U1464" s="8">
        <f t="shared" si="228"/>
        <v>32.35</v>
      </c>
      <c r="V1464" s="8">
        <f t="shared" si="229"/>
        <v>32.262500000000003</v>
      </c>
    </row>
    <row r="1465" spans="1:22" ht="13.5" x14ac:dyDescent="0.25">
      <c r="A1465" s="3">
        <f>RSI!A1465</f>
        <v>44146</v>
      </c>
      <c r="B1465" s="2">
        <f>RSI!B1465</f>
        <v>8.3379999999999992</v>
      </c>
      <c r="C1465" s="2">
        <f>RSI!I1465</f>
        <v>79.54446982697344</v>
      </c>
      <c r="D1465" s="2">
        <f>MACD!E1465</f>
        <v>-5.3917583126056101E-2</v>
      </c>
      <c r="E1465" s="2">
        <f>MACD!F1465</f>
        <v>-4.3315938149874417E-2</v>
      </c>
      <c r="F1465" s="2">
        <f>'Moving Avg'!D1465</f>
        <v>8.3379999999999992</v>
      </c>
      <c r="G1465" s="2">
        <f>'Moving Avg'!F1465</f>
        <v>8.2319549999999992</v>
      </c>
      <c r="H1465" s="2">
        <f>'Moving Avg'!G1465</f>
        <v>8.0579100000000032</v>
      </c>
      <c r="I1465" s="2">
        <f>'Moving Avg'!H1465</f>
        <v>8.1205239999999943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0</v>
      </c>
      <c r="N1465" s="8">
        <f t="shared" si="221"/>
        <v>45</v>
      </c>
      <c r="O1465" s="8">
        <f t="shared" si="222"/>
        <v>50</v>
      </c>
      <c r="P1465" s="8">
        <f t="shared" si="223"/>
        <v>33</v>
      </c>
      <c r="Q1465" s="9">
        <f t="shared" si="224"/>
        <v>28.2</v>
      </c>
      <c r="R1465" s="9">
        <f t="shared" si="225"/>
        <v>34.75</v>
      </c>
      <c r="S1465" s="9">
        <f t="shared" si="226"/>
        <v>34.1</v>
      </c>
      <c r="T1465" s="9">
        <f t="shared" si="227"/>
        <v>32</v>
      </c>
      <c r="U1465" s="8">
        <f t="shared" si="228"/>
        <v>32.35</v>
      </c>
      <c r="V1465" s="8">
        <f t="shared" si="229"/>
        <v>32.262500000000003</v>
      </c>
    </row>
    <row r="1466" spans="1:22" ht="13.5" x14ac:dyDescent="0.25">
      <c r="A1466" s="3">
        <f>RSI!A1466</f>
        <v>44147</v>
      </c>
      <c r="B1466" s="2">
        <f>RSI!B1466</f>
        <v>8.3379999999999992</v>
      </c>
      <c r="C1466" s="2">
        <f>RSI!I1466</f>
        <v>79.54446982697344</v>
      </c>
      <c r="D1466" s="2">
        <f>MACD!E1466</f>
        <v>-6.2016173845723443E-2</v>
      </c>
      <c r="E1466" s="2">
        <f>MACD!F1466</f>
        <v>-4.7055985289044228E-2</v>
      </c>
      <c r="F1466" s="2">
        <f>'Moving Avg'!D1466</f>
        <v>8.3379999999999992</v>
      </c>
      <c r="G1466" s="2">
        <f>'Moving Avg'!F1466</f>
        <v>8.2392699999999994</v>
      </c>
      <c r="H1466" s="2">
        <f>'Moving Avg'!G1466</f>
        <v>8.0702260000000017</v>
      </c>
      <c r="I1466" s="2">
        <f>'Moving Avg'!H1466</f>
        <v>8.120027999999996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0</v>
      </c>
      <c r="N1466" s="8">
        <f t="shared" si="221"/>
        <v>45</v>
      </c>
      <c r="O1466" s="8">
        <f t="shared" si="222"/>
        <v>50</v>
      </c>
      <c r="P1466" s="8">
        <f t="shared" si="223"/>
        <v>33</v>
      </c>
      <c r="Q1466" s="9">
        <f t="shared" si="224"/>
        <v>28.2</v>
      </c>
      <c r="R1466" s="9">
        <f t="shared" si="225"/>
        <v>34.75</v>
      </c>
      <c r="S1466" s="9">
        <f t="shared" si="226"/>
        <v>34.1</v>
      </c>
      <c r="T1466" s="9">
        <f t="shared" si="227"/>
        <v>32</v>
      </c>
      <c r="U1466" s="8">
        <f t="shared" si="228"/>
        <v>32.35</v>
      </c>
      <c r="V1466" s="8">
        <f t="shared" si="229"/>
        <v>32.262500000000003</v>
      </c>
    </row>
    <row r="1467" spans="1:22" ht="13.5" x14ac:dyDescent="0.25">
      <c r="A1467" s="3">
        <f>RSI!A1467</f>
        <v>44148</v>
      </c>
      <c r="B1467" s="2">
        <f>RSI!B1467</f>
        <v>8.3379999999999992</v>
      </c>
      <c r="C1467" s="2">
        <f>RSI!I1467</f>
        <v>79.54446982697344</v>
      </c>
      <c r="D1467" s="2">
        <f>MACD!E1467</f>
        <v>-6.9737677414172694E-2</v>
      </c>
      <c r="E1467" s="2">
        <f>MACD!F1467</f>
        <v>-5.1592323714069924E-2</v>
      </c>
      <c r="F1467" s="2">
        <f>'Moving Avg'!D1467</f>
        <v>8.3379999999999992</v>
      </c>
      <c r="G1467" s="2">
        <f>'Moving Avg'!F1467</f>
        <v>8.2465849999999996</v>
      </c>
      <c r="H1467" s="2">
        <f>'Moving Avg'!G1467</f>
        <v>8.0825420000000037</v>
      </c>
      <c r="I1467" s="2">
        <f>'Moving Avg'!H1467</f>
        <v>8.1202469999999938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0</v>
      </c>
      <c r="N1467" s="8">
        <f t="shared" si="221"/>
        <v>45</v>
      </c>
      <c r="O1467" s="8">
        <f t="shared" si="222"/>
        <v>50</v>
      </c>
      <c r="P1467" s="8">
        <f t="shared" si="223"/>
        <v>33</v>
      </c>
      <c r="Q1467" s="9">
        <f t="shared" si="224"/>
        <v>28.2</v>
      </c>
      <c r="R1467" s="9">
        <f t="shared" si="225"/>
        <v>34.75</v>
      </c>
      <c r="S1467" s="9">
        <f t="shared" si="226"/>
        <v>34.1</v>
      </c>
      <c r="T1467" s="9">
        <f t="shared" si="227"/>
        <v>32</v>
      </c>
      <c r="U1467" s="8">
        <f t="shared" si="228"/>
        <v>32.35</v>
      </c>
      <c r="V1467" s="8">
        <f t="shared" si="229"/>
        <v>32.262500000000003</v>
      </c>
    </row>
    <row r="1468" spans="1:22" ht="13.5" x14ac:dyDescent="0.25">
      <c r="A1468" s="3">
        <f>RSI!A1468</f>
        <v>44151</v>
      </c>
      <c r="B1468" s="2">
        <f>RSI!B1468</f>
        <v>8.5135000000000005</v>
      </c>
      <c r="C1468" s="2">
        <f>RSI!I1468</f>
        <v>88.572755834995149</v>
      </c>
      <c r="D1468" s="2">
        <f>MACD!E1468</f>
        <v>-9.0075747988722199E-2</v>
      </c>
      <c r="E1468" s="2">
        <f>MACD!F1468</f>
        <v>-5.9289008569000379E-2</v>
      </c>
      <c r="F1468" s="2">
        <f>'Moving Avg'!D1468</f>
        <v>8.3730999999999991</v>
      </c>
      <c r="G1468" s="2">
        <f>'Moving Avg'!F1468</f>
        <v>8.262674999999998</v>
      </c>
      <c r="H1468" s="2">
        <f>'Moving Avg'!G1468</f>
        <v>8.0969380000000033</v>
      </c>
      <c r="I1468" s="2">
        <f>'Moving Avg'!H1468</f>
        <v>8.1206284999999951</v>
      </c>
      <c r="J1468" s="6" t="str">
        <f>OBV!F1468</f>
        <v>BULLISH</v>
      </c>
      <c r="K1468" s="6" t="str">
        <f>OBV!G1468</f>
        <v>NEUTRAL</v>
      </c>
      <c r="L1468" s="6" t="str">
        <f>OBV!H1468</f>
        <v>CONFIRMED BULLISH</v>
      </c>
      <c r="M1468" s="8">
        <f t="shared" si="220"/>
        <v>0</v>
      </c>
      <c r="N1468" s="8">
        <f t="shared" si="221"/>
        <v>100</v>
      </c>
      <c r="O1468" s="8">
        <f t="shared" si="222"/>
        <v>50</v>
      </c>
      <c r="P1468" s="8">
        <f t="shared" si="223"/>
        <v>83.5</v>
      </c>
      <c r="Q1468" s="9">
        <f t="shared" si="224"/>
        <v>55.024999999999999</v>
      </c>
      <c r="R1468" s="9">
        <f t="shared" si="225"/>
        <v>58.375</v>
      </c>
      <c r="S1468" s="9">
        <f t="shared" si="226"/>
        <v>65.075000000000003</v>
      </c>
      <c r="T1468" s="9">
        <f t="shared" si="227"/>
        <v>58.375</v>
      </c>
      <c r="U1468" s="8">
        <f t="shared" si="228"/>
        <v>59.491666666666674</v>
      </c>
      <c r="V1468" s="8">
        <f t="shared" si="229"/>
        <v>59.212500000000006</v>
      </c>
    </row>
    <row r="1469" spans="1:22" ht="13.5" x14ac:dyDescent="0.25">
      <c r="A1469" s="3">
        <f>RSI!A1469</f>
        <v>44152</v>
      </c>
      <c r="B1469" s="2">
        <f>RSI!B1469</f>
        <v>8.5135000000000005</v>
      </c>
      <c r="C1469" s="2">
        <f>RSI!I1469</f>
        <v>88.572755834995149</v>
      </c>
      <c r="D1469" s="2">
        <f>MACD!E1469</f>
        <v>-8.0943743476034058E-2</v>
      </c>
      <c r="E1469" s="2">
        <f>MACD!F1469</f>
        <v>-6.3619955550407115E-2</v>
      </c>
      <c r="F1469" s="2">
        <f>'Moving Avg'!D1469</f>
        <v>8.408199999999999</v>
      </c>
      <c r="G1469" s="2">
        <f>'Moving Avg'!F1469</f>
        <v>8.2787649999999964</v>
      </c>
      <c r="H1469" s="2">
        <f>'Moving Avg'!G1469</f>
        <v>8.1113340000000047</v>
      </c>
      <c r="I1469" s="2">
        <f>'Moving Avg'!H1469</f>
        <v>8.1210099999999947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0</v>
      </c>
      <c r="N1469" s="8">
        <f t="shared" si="221"/>
        <v>45</v>
      </c>
      <c r="O1469" s="8">
        <f t="shared" si="222"/>
        <v>50</v>
      </c>
      <c r="P1469" s="8">
        <f t="shared" si="223"/>
        <v>83.5</v>
      </c>
      <c r="Q1469" s="9">
        <f t="shared" si="224"/>
        <v>35.774999999999999</v>
      </c>
      <c r="R1469" s="9">
        <f t="shared" si="225"/>
        <v>47.375</v>
      </c>
      <c r="S1469" s="9">
        <f t="shared" si="226"/>
        <v>56.825000000000003</v>
      </c>
      <c r="T1469" s="9">
        <f t="shared" si="227"/>
        <v>44.625</v>
      </c>
      <c r="U1469" s="8">
        <f t="shared" si="228"/>
        <v>46.658333333333339</v>
      </c>
      <c r="V1469" s="8">
        <f t="shared" si="229"/>
        <v>46.150000000000006</v>
      </c>
    </row>
    <row r="1470" spans="1:22" ht="13.5" x14ac:dyDescent="0.25">
      <c r="A1470" s="3">
        <f>RSI!A1470</f>
        <v>44153</v>
      </c>
      <c r="B1470" s="2">
        <f>RSI!B1470</f>
        <v>8.3379999999999992</v>
      </c>
      <c r="C1470" s="2">
        <f>RSI!I1470</f>
        <v>58.584707544801041</v>
      </c>
      <c r="D1470" s="2">
        <f>MACD!E1470</f>
        <v>-6.1866603262661357E-2</v>
      </c>
      <c r="E1470" s="2">
        <f>MACD!F1470</f>
        <v>-6.3269285092857966E-2</v>
      </c>
      <c r="F1470" s="2">
        <f>'Moving Avg'!D1470</f>
        <v>8.4082000000000008</v>
      </c>
      <c r="G1470" s="2">
        <f>'Moving Avg'!F1470</f>
        <v>8.2860799999999966</v>
      </c>
      <c r="H1470" s="2">
        <f>'Moving Avg'!G1470</f>
        <v>8.117930000000003</v>
      </c>
      <c r="I1470" s="2">
        <f>'Moving Avg'!H1470</f>
        <v>8.1205139999999965</v>
      </c>
      <c r="J1470" s="6" t="str">
        <f>OBV!F1470</f>
        <v>BEARISH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0</v>
      </c>
      <c r="O1470" s="8">
        <f t="shared" si="222"/>
        <v>50</v>
      </c>
      <c r="P1470" s="8">
        <f t="shared" si="223"/>
        <v>16.5</v>
      </c>
      <c r="Q1470" s="9">
        <f t="shared" si="224"/>
        <v>18.725000000000001</v>
      </c>
      <c r="R1470" s="9">
        <f t="shared" si="225"/>
        <v>26.625</v>
      </c>
      <c r="S1470" s="9">
        <f t="shared" si="226"/>
        <v>23.675000000000001</v>
      </c>
      <c r="T1470" s="9">
        <f t="shared" si="227"/>
        <v>22.875</v>
      </c>
      <c r="U1470" s="8">
        <f t="shared" si="228"/>
        <v>23.008333333333336</v>
      </c>
      <c r="V1470" s="8">
        <f t="shared" si="229"/>
        <v>22.975000000000001</v>
      </c>
    </row>
    <row r="1471" spans="1:22" ht="13.5" x14ac:dyDescent="0.25">
      <c r="A1471" s="3">
        <f>RSI!A1471</f>
        <v>44154</v>
      </c>
      <c r="B1471" s="2">
        <f>RSI!B1471</f>
        <v>8.3379999999999992</v>
      </c>
      <c r="C1471" s="2">
        <f>RSI!I1471</f>
        <v>58.584707544801041</v>
      </c>
      <c r="D1471" s="2">
        <f>MACD!E1471</f>
        <v>-4.6215093371699822E-2</v>
      </c>
      <c r="E1471" s="2">
        <f>MACD!F1471</f>
        <v>-5.9858446748626337E-2</v>
      </c>
      <c r="F1471" s="2">
        <f>'Moving Avg'!D1471</f>
        <v>8.4082000000000008</v>
      </c>
      <c r="G1471" s="2">
        <f>'Moving Avg'!F1471</f>
        <v>8.2933949999999967</v>
      </c>
      <c r="H1471" s="2">
        <f>'Moving Avg'!G1471</f>
        <v>8.1245260000000048</v>
      </c>
      <c r="I1471" s="2">
        <f>'Moving Avg'!H1471</f>
        <v>8.1200179999999964</v>
      </c>
      <c r="J1471" s="6" t="str">
        <f>OBV!F1471</f>
        <v>BEARISH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0</v>
      </c>
      <c r="O1471" s="8">
        <f t="shared" si="222"/>
        <v>50</v>
      </c>
      <c r="P1471" s="8">
        <f t="shared" si="223"/>
        <v>16.5</v>
      </c>
      <c r="Q1471" s="9">
        <f t="shared" si="224"/>
        <v>18.725000000000001</v>
      </c>
      <c r="R1471" s="9">
        <f t="shared" si="225"/>
        <v>26.625</v>
      </c>
      <c r="S1471" s="9">
        <f t="shared" si="226"/>
        <v>23.675000000000001</v>
      </c>
      <c r="T1471" s="9">
        <f t="shared" si="227"/>
        <v>22.875</v>
      </c>
      <c r="U1471" s="8">
        <f t="shared" si="228"/>
        <v>23.008333333333336</v>
      </c>
      <c r="V1471" s="8">
        <f t="shared" si="229"/>
        <v>22.975000000000001</v>
      </c>
    </row>
    <row r="1472" spans="1:22" ht="13.5" x14ac:dyDescent="0.25">
      <c r="A1472" s="3">
        <f>RSI!A1472</f>
        <v>44155</v>
      </c>
      <c r="B1472" s="2">
        <f>RSI!B1472</f>
        <v>8.3379999999999992</v>
      </c>
      <c r="C1472" s="2">
        <f>RSI!I1472</f>
        <v>58.584707544801041</v>
      </c>
      <c r="D1472" s="2">
        <f>MACD!E1472</f>
        <v>-3.3425846666567338E-2</v>
      </c>
      <c r="E1472" s="2">
        <f>MACD!F1472</f>
        <v>-5.4571926732214546E-2</v>
      </c>
      <c r="F1472" s="2">
        <f>'Moving Avg'!D1472</f>
        <v>8.4082000000000008</v>
      </c>
      <c r="G1472" s="2">
        <f>'Moving Avg'!F1472</f>
        <v>8.3007099999999969</v>
      </c>
      <c r="H1472" s="2">
        <f>'Moving Avg'!G1472</f>
        <v>8.1311220000000048</v>
      </c>
      <c r="I1472" s="2">
        <f>'Moving Avg'!H1472</f>
        <v>8.118842499999996</v>
      </c>
      <c r="J1472" s="6" t="str">
        <f>OBV!F1472</f>
        <v>BEARISH</v>
      </c>
      <c r="K1472" s="6" t="str">
        <f>OBV!G1472</f>
        <v>NEUTRAL</v>
      </c>
      <c r="L1472" s="6" t="str">
        <f>OBV!H1472</f>
        <v>NEUTRAL</v>
      </c>
      <c r="M1472" s="8">
        <f t="shared" si="220"/>
        <v>25</v>
      </c>
      <c r="N1472" s="8">
        <f t="shared" si="221"/>
        <v>0</v>
      </c>
      <c r="O1472" s="8">
        <f t="shared" si="222"/>
        <v>50</v>
      </c>
      <c r="P1472" s="8">
        <f t="shared" si="223"/>
        <v>16.5</v>
      </c>
      <c r="Q1472" s="9">
        <f t="shared" si="224"/>
        <v>18.725000000000001</v>
      </c>
      <c r="R1472" s="9">
        <f t="shared" si="225"/>
        <v>26.625</v>
      </c>
      <c r="S1472" s="9">
        <f t="shared" si="226"/>
        <v>23.675000000000001</v>
      </c>
      <c r="T1472" s="9">
        <f t="shared" si="227"/>
        <v>22.875</v>
      </c>
      <c r="U1472" s="8">
        <f t="shared" si="228"/>
        <v>23.008333333333336</v>
      </c>
      <c r="V1472" s="8">
        <f t="shared" si="229"/>
        <v>22.975000000000001</v>
      </c>
    </row>
    <row r="1473" spans="1:22" ht="13.5" x14ac:dyDescent="0.25">
      <c r="A1473" s="3">
        <f>RSI!A1473</f>
        <v>44158</v>
      </c>
      <c r="B1473" s="2">
        <f>RSI!B1473</f>
        <v>8.3379999999999992</v>
      </c>
      <c r="C1473" s="2">
        <f>RSI!I1473</f>
        <v>58.584707544801041</v>
      </c>
      <c r="D1473" s="2">
        <f>MACD!E1473</f>
        <v>-2.3024860254665214E-2</v>
      </c>
      <c r="E1473" s="2">
        <f>MACD!F1473</f>
        <v>-4.8262513436704679E-2</v>
      </c>
      <c r="F1473" s="2">
        <f>'Moving Avg'!D1473</f>
        <v>8.3731000000000009</v>
      </c>
      <c r="G1473" s="2">
        <f>'Moving Avg'!F1473</f>
        <v>8.3098499999999973</v>
      </c>
      <c r="H1473" s="2">
        <f>'Moving Avg'!G1473</f>
        <v>8.1377180000000049</v>
      </c>
      <c r="I1473" s="2">
        <f>'Moving Avg'!H1473</f>
        <v>8.1176669999999955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0</v>
      </c>
      <c r="O1473" s="8">
        <f t="shared" si="222"/>
        <v>50</v>
      </c>
      <c r="P1473" s="8">
        <f t="shared" si="223"/>
        <v>16.5</v>
      </c>
      <c r="Q1473" s="9">
        <f t="shared" si="224"/>
        <v>18.725000000000001</v>
      </c>
      <c r="R1473" s="9">
        <f t="shared" si="225"/>
        <v>26.625</v>
      </c>
      <c r="S1473" s="9">
        <f t="shared" si="226"/>
        <v>23.675000000000001</v>
      </c>
      <c r="T1473" s="9">
        <f t="shared" si="227"/>
        <v>22.875</v>
      </c>
      <c r="U1473" s="8">
        <f t="shared" si="228"/>
        <v>23.008333333333336</v>
      </c>
      <c r="V1473" s="8">
        <f t="shared" si="229"/>
        <v>22.975000000000001</v>
      </c>
    </row>
    <row r="1474" spans="1:22" ht="13.5" x14ac:dyDescent="0.25">
      <c r="A1474" s="3">
        <f>RSI!A1474</f>
        <v>44159</v>
      </c>
      <c r="B1474" s="2">
        <f>RSI!B1474</f>
        <v>8.3379999999999992</v>
      </c>
      <c r="C1474" s="2">
        <f>RSI!I1474</f>
        <v>58.584707544801041</v>
      </c>
      <c r="D1474" s="2">
        <f>MACD!E1474</f>
        <v>-1.4613547706824548E-2</v>
      </c>
      <c r="E1474" s="2">
        <f>MACD!F1474</f>
        <v>-4.1532720290728652E-2</v>
      </c>
      <c r="F1474" s="2">
        <f>'Moving Avg'!D1474</f>
        <v>8.3379999999999992</v>
      </c>
      <c r="G1474" s="2">
        <f>'Moving Avg'!F1474</f>
        <v>8.3189899999999959</v>
      </c>
      <c r="H1474" s="2">
        <f>'Moving Avg'!G1474</f>
        <v>8.1443140000000067</v>
      </c>
      <c r="I1474" s="2">
        <f>'Moving Avg'!H1474</f>
        <v>8.1164914999999969</v>
      </c>
      <c r="J1474" s="6" t="str">
        <f>OBV!F1474</f>
        <v>BEARISH</v>
      </c>
      <c r="K1474" s="6" t="str">
        <f>OBV!G1474</f>
        <v>NEUTRAL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50</v>
      </c>
      <c r="P1474" s="8">
        <f t="shared" ref="P1474:P1537" si="233">IF(L1474="confirmed bullish", 34, IF(L1474="bullish divergence",17, 0))+IF(J1474="bullish",33,IF(J1474="bearish",0,16.5))+IF(K1474="strong",33,IF(K1474="weak",0,16.5))</f>
        <v>16.5</v>
      </c>
      <c r="Q1474" s="9">
        <f t="shared" si="224"/>
        <v>18.725000000000001</v>
      </c>
      <c r="R1474" s="9">
        <f t="shared" si="225"/>
        <v>26.625</v>
      </c>
      <c r="S1474" s="9">
        <f t="shared" si="226"/>
        <v>23.675000000000001</v>
      </c>
      <c r="T1474" s="9">
        <f t="shared" si="227"/>
        <v>22.875</v>
      </c>
      <c r="U1474" s="8">
        <f t="shared" si="228"/>
        <v>23.008333333333336</v>
      </c>
      <c r="V1474" s="8">
        <f t="shared" si="229"/>
        <v>22.975000000000001</v>
      </c>
    </row>
    <row r="1475" spans="1:22" ht="13.5" x14ac:dyDescent="0.25">
      <c r="A1475" s="3">
        <f>RSI!A1475</f>
        <v>44160</v>
      </c>
      <c r="B1475" s="2">
        <f>RSI!B1475</f>
        <v>8.3379999999999992</v>
      </c>
      <c r="C1475" s="2">
        <f>RSI!I1475</f>
        <v>58.584707544801034</v>
      </c>
      <c r="D1475" s="2">
        <f>MACD!E1475</f>
        <v>-7.8569518621431911E-3</v>
      </c>
      <c r="E1475" s="2">
        <f>MACD!F1475</f>
        <v>-3.4797566605011557E-2</v>
      </c>
      <c r="F1475" s="2">
        <f>'Moving Avg'!D1475</f>
        <v>8.3379999999999992</v>
      </c>
      <c r="G1475" s="2">
        <f>'Moving Avg'!F1475</f>
        <v>8.328129999999998</v>
      </c>
      <c r="H1475" s="2">
        <f>'Moving Avg'!G1475</f>
        <v>8.1509100000000085</v>
      </c>
      <c r="I1475" s="2">
        <f>'Moving Avg'!H1475</f>
        <v>8.1153159999999964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0</v>
      </c>
      <c r="O1475" s="8">
        <f t="shared" si="232"/>
        <v>50</v>
      </c>
      <c r="P1475" s="8">
        <f t="shared" si="233"/>
        <v>33</v>
      </c>
      <c r="Q1475" s="9">
        <f t="shared" ref="Q1475:Q1538" si="234">0.35*M1475+N1475*0.35+O1475*0.15+P1475*0.15</f>
        <v>21.2</v>
      </c>
      <c r="R1475" s="9">
        <f t="shared" ref="R1475:R1538" si="235">M1475*0.2+N1475*0.2+O1475*0.35+P1475*0.25</f>
        <v>30.75</v>
      </c>
      <c r="S1475" s="9">
        <f t="shared" ref="S1475:S1538" si="236">M1475*0.15+N1475*0.15+O1475*0.25+P1475*0.45</f>
        <v>31.1</v>
      </c>
      <c r="T1475" s="9">
        <f t="shared" ref="T1475:T1538" si="237">0.25*SUM(M1475:P1475)</f>
        <v>27</v>
      </c>
      <c r="U1475" s="8">
        <f t="shared" ref="U1475:U1538" si="238">SUM(Q1475:S1475)/3</f>
        <v>27.683333333333337</v>
      </c>
      <c r="V1475" s="8">
        <f t="shared" ref="V1475:V1538" si="239">SUM(Q1475:T1475)/4</f>
        <v>27.512500000000003</v>
      </c>
    </row>
    <row r="1476" spans="1:22" ht="13.5" x14ac:dyDescent="0.25">
      <c r="A1476" s="3">
        <f>RSI!A1476</f>
        <v>44161</v>
      </c>
      <c r="B1476" s="2">
        <f>RSI!B1476</f>
        <v>8.3379999999999992</v>
      </c>
      <c r="C1476" s="2">
        <f>RSI!I1476</f>
        <v>58.584707544801034</v>
      </c>
      <c r="D1476" s="2">
        <f>MACD!E1476</f>
        <v>-2.4737847261437906E-3</v>
      </c>
      <c r="E1476" s="2">
        <f>MACD!F1476</f>
        <v>-2.8332810229238007E-2</v>
      </c>
      <c r="F1476" s="2">
        <f>'Moving Avg'!D1476</f>
        <v>8.3379999999999992</v>
      </c>
      <c r="G1476" s="2">
        <f>'Moving Avg'!F1476</f>
        <v>8.3372699999999966</v>
      </c>
      <c r="H1476" s="2">
        <f>'Moving Avg'!G1476</f>
        <v>8.1582240000000095</v>
      </c>
      <c r="I1476" s="2">
        <f>'Moving Avg'!H1476</f>
        <v>8.114140499999996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0</v>
      </c>
      <c r="O1476" s="8">
        <f t="shared" si="232"/>
        <v>50</v>
      </c>
      <c r="P1476" s="8">
        <f t="shared" si="233"/>
        <v>33</v>
      </c>
      <c r="Q1476" s="9">
        <f t="shared" si="234"/>
        <v>21.2</v>
      </c>
      <c r="R1476" s="9">
        <f t="shared" si="235"/>
        <v>30.75</v>
      </c>
      <c r="S1476" s="9">
        <f t="shared" si="236"/>
        <v>31.1</v>
      </c>
      <c r="T1476" s="9">
        <f t="shared" si="237"/>
        <v>27</v>
      </c>
      <c r="U1476" s="8">
        <f t="shared" si="238"/>
        <v>27.683333333333337</v>
      </c>
      <c r="V1476" s="8">
        <f t="shared" si="239"/>
        <v>27.512500000000003</v>
      </c>
    </row>
    <row r="1477" spans="1:22" ht="13.5" x14ac:dyDescent="0.25">
      <c r="A1477" s="3">
        <f>RSI!A1477</f>
        <v>44162</v>
      </c>
      <c r="B1477" s="2">
        <f>RSI!B1477</f>
        <v>8.3379999999999992</v>
      </c>
      <c r="C1477" s="2">
        <f>RSI!I1477</f>
        <v>58.584707544801034</v>
      </c>
      <c r="D1477" s="2">
        <f>MACD!E1477</f>
        <v>1.7719876422450653E-3</v>
      </c>
      <c r="E1477" s="2">
        <f>MACD!F1477</f>
        <v>-2.2311850654941394E-2</v>
      </c>
      <c r="F1477" s="2">
        <f>'Moving Avg'!D1477</f>
        <v>8.3379999999999992</v>
      </c>
      <c r="G1477" s="2">
        <f>'Moving Avg'!F1477</f>
        <v>8.346409999999997</v>
      </c>
      <c r="H1477" s="2">
        <f>'Moving Avg'!G1477</f>
        <v>8.1642220000000094</v>
      </c>
      <c r="I1477" s="2">
        <f>'Moving Avg'!H1477</f>
        <v>8.1129649999999955</v>
      </c>
      <c r="J1477" s="6" t="str">
        <f>OBV!F1477</f>
        <v>NEUTRAL</v>
      </c>
      <c r="K1477" s="6" t="str">
        <f>OBV!G1477</f>
        <v>NEUTRAL</v>
      </c>
      <c r="L1477" s="6" t="str">
        <f>OBV!H1477</f>
        <v>NEUTRAL</v>
      </c>
      <c r="M1477" s="8">
        <f t="shared" si="230"/>
        <v>25</v>
      </c>
      <c r="N1477" s="8">
        <f t="shared" si="231"/>
        <v>0</v>
      </c>
      <c r="O1477" s="8">
        <f t="shared" si="232"/>
        <v>50</v>
      </c>
      <c r="P1477" s="8">
        <f t="shared" si="233"/>
        <v>33</v>
      </c>
      <c r="Q1477" s="9">
        <f t="shared" si="234"/>
        <v>21.2</v>
      </c>
      <c r="R1477" s="9">
        <f t="shared" si="235"/>
        <v>30.75</v>
      </c>
      <c r="S1477" s="9">
        <f t="shared" si="236"/>
        <v>31.1</v>
      </c>
      <c r="T1477" s="9">
        <f t="shared" si="237"/>
        <v>27</v>
      </c>
      <c r="U1477" s="8">
        <f t="shared" si="238"/>
        <v>27.683333333333337</v>
      </c>
      <c r="V1477" s="8">
        <f t="shared" si="239"/>
        <v>27.512500000000003</v>
      </c>
    </row>
    <row r="1478" spans="1:22" ht="13.5" x14ac:dyDescent="0.25">
      <c r="A1478" s="3">
        <f>RSI!A1478</f>
        <v>44165</v>
      </c>
      <c r="B1478" s="2">
        <f>RSI!B1478</f>
        <v>8.6305999999999994</v>
      </c>
      <c r="C1478" s="2">
        <f>RSI!I1478</f>
        <v>79.509836328066683</v>
      </c>
      <c r="D1478" s="2">
        <f>MACD!E1478</f>
        <v>1.040417980959063E-2</v>
      </c>
      <c r="E1478" s="2">
        <f>MACD!F1478</f>
        <v>-1.576864456203499E-2</v>
      </c>
      <c r="F1478" s="2">
        <f>'Moving Avg'!D1478</f>
        <v>8.3965199999999989</v>
      </c>
      <c r="G1478" s="2">
        <f>'Moving Avg'!F1478</f>
        <v>8.370179999999996</v>
      </c>
      <c r="H1478" s="2">
        <f>'Moving Avg'!G1478</f>
        <v>8.174462000000009</v>
      </c>
      <c r="I1478" s="2">
        <f>'Moving Avg'!H1478</f>
        <v>8.1135744999999933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0</v>
      </c>
      <c r="N1478" s="8">
        <f t="shared" si="231"/>
        <v>0</v>
      </c>
      <c r="O1478" s="8">
        <f t="shared" si="232"/>
        <v>50</v>
      </c>
      <c r="P1478" s="8">
        <f t="shared" si="233"/>
        <v>83.5</v>
      </c>
      <c r="Q1478" s="9">
        <f t="shared" si="234"/>
        <v>20.024999999999999</v>
      </c>
      <c r="R1478" s="9">
        <f t="shared" si="235"/>
        <v>38.375</v>
      </c>
      <c r="S1478" s="9">
        <f t="shared" si="236"/>
        <v>50.075000000000003</v>
      </c>
      <c r="T1478" s="9">
        <f t="shared" si="237"/>
        <v>33.375</v>
      </c>
      <c r="U1478" s="8">
        <f t="shared" si="238"/>
        <v>36.158333333333331</v>
      </c>
      <c r="V1478" s="8">
        <f t="shared" si="239"/>
        <v>35.462499999999999</v>
      </c>
    </row>
    <row r="1479" spans="1:22" ht="13.5" x14ac:dyDescent="0.25">
      <c r="A1479" s="3">
        <f>RSI!A1479</f>
        <v>44166</v>
      </c>
      <c r="B1479" s="2">
        <f>RSI!B1479</f>
        <v>8.7695000000000007</v>
      </c>
      <c r="C1479" s="2">
        <f>RSI!I1479</f>
        <v>83.715961053270689</v>
      </c>
      <c r="D1479" s="2">
        <f>MACD!E1479</f>
        <v>5.425365355977263E-3</v>
      </c>
      <c r="E1479" s="2">
        <f>MACD!F1479</f>
        <v>-1.152984257843254E-2</v>
      </c>
      <c r="F1479" s="2">
        <f>'Moving Avg'!D1479</f>
        <v>8.4828200000000002</v>
      </c>
      <c r="G1479" s="2">
        <f>'Moving Avg'!F1479</f>
        <v>8.3917549999999963</v>
      </c>
      <c r="H1479" s="2">
        <f>'Moving Avg'!G1479</f>
        <v>8.1918680000000084</v>
      </c>
      <c r="I1479" s="2">
        <f>'Moving Avg'!H1479</f>
        <v>8.1145564999999973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0</v>
      </c>
      <c r="N1479" s="8">
        <f t="shared" si="231"/>
        <v>0</v>
      </c>
      <c r="O1479" s="8">
        <f t="shared" si="232"/>
        <v>50</v>
      </c>
      <c r="P1479" s="8">
        <f t="shared" si="233"/>
        <v>83.5</v>
      </c>
      <c r="Q1479" s="9">
        <f t="shared" si="234"/>
        <v>20.024999999999999</v>
      </c>
      <c r="R1479" s="9">
        <f t="shared" si="235"/>
        <v>38.375</v>
      </c>
      <c r="S1479" s="9">
        <f t="shared" si="236"/>
        <v>50.075000000000003</v>
      </c>
      <c r="T1479" s="9">
        <f t="shared" si="237"/>
        <v>33.375</v>
      </c>
      <c r="U1479" s="8">
        <f t="shared" si="238"/>
        <v>36.158333333333331</v>
      </c>
      <c r="V1479" s="8">
        <f t="shared" si="239"/>
        <v>35.462499999999999</v>
      </c>
    </row>
    <row r="1480" spans="1:22" ht="13.5" x14ac:dyDescent="0.25">
      <c r="A1480" s="3">
        <f>RSI!A1480</f>
        <v>44167</v>
      </c>
      <c r="B1480" s="2">
        <f>RSI!B1480</f>
        <v>8.7767999999999997</v>
      </c>
      <c r="C1480" s="2">
        <f>RSI!I1480</f>
        <v>83.902980806212113</v>
      </c>
      <c r="D1480" s="2">
        <f>MACD!E1480</f>
        <v>-2.8995362382392642E-2</v>
      </c>
      <c r="E1480" s="2">
        <f>MACD!F1480</f>
        <v>-1.5022946539224561E-2</v>
      </c>
      <c r="F1480" s="2">
        <f>'Moving Avg'!D1480</f>
        <v>8.5705799999999996</v>
      </c>
      <c r="G1480" s="2">
        <f>'Moving Avg'!F1480</f>
        <v>8.413694999999997</v>
      </c>
      <c r="H1480" s="2">
        <f>'Moving Avg'!G1480</f>
        <v>8.2094200000000068</v>
      </c>
      <c r="I1480" s="2">
        <f>'Moving Avg'!H1480</f>
        <v>8.1166119999999964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0</v>
      </c>
      <c r="N1480" s="8">
        <f t="shared" si="231"/>
        <v>45</v>
      </c>
      <c r="O1480" s="8">
        <f t="shared" si="232"/>
        <v>50</v>
      </c>
      <c r="P1480" s="8">
        <f t="shared" si="233"/>
        <v>83.5</v>
      </c>
      <c r="Q1480" s="9">
        <f t="shared" si="234"/>
        <v>35.774999999999999</v>
      </c>
      <c r="R1480" s="9">
        <f t="shared" si="235"/>
        <v>47.375</v>
      </c>
      <c r="S1480" s="9">
        <f t="shared" si="236"/>
        <v>56.825000000000003</v>
      </c>
      <c r="T1480" s="9">
        <f t="shared" si="237"/>
        <v>44.625</v>
      </c>
      <c r="U1480" s="8">
        <f t="shared" si="238"/>
        <v>46.658333333333339</v>
      </c>
      <c r="V1480" s="8">
        <f t="shared" si="239"/>
        <v>46.150000000000006</v>
      </c>
    </row>
    <row r="1481" spans="1:22" ht="13.5" x14ac:dyDescent="0.25">
      <c r="A1481" s="3">
        <f>RSI!A1481</f>
        <v>44168</v>
      </c>
      <c r="B1481" s="2">
        <f>RSI!B1481</f>
        <v>8.9962999999999997</v>
      </c>
      <c r="C1481" s="2">
        <f>RSI!I1481</f>
        <v>88.266590679066411</v>
      </c>
      <c r="D1481" s="2">
        <f>MACD!E1481</f>
        <v>-7.6892566594708001E-2</v>
      </c>
      <c r="E1481" s="2">
        <f>MACD!F1481</f>
        <v>-2.7396870550321251E-2</v>
      </c>
      <c r="F1481" s="2">
        <f>'Moving Avg'!D1481</f>
        <v>8.7022399999999998</v>
      </c>
      <c r="G1481" s="2">
        <f>'Moving Avg'!F1481</f>
        <v>8.4466099999999962</v>
      </c>
      <c r="H1481" s="2">
        <f>'Moving Avg'!G1481</f>
        <v>8.2306320000000071</v>
      </c>
      <c r="I1481" s="2">
        <f>'Moving Avg'!H1481</f>
        <v>8.1194074999999959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0</v>
      </c>
      <c r="N1481" s="8">
        <f t="shared" si="231"/>
        <v>100</v>
      </c>
      <c r="O1481" s="8">
        <f t="shared" si="232"/>
        <v>50</v>
      </c>
      <c r="P1481" s="8">
        <f t="shared" si="233"/>
        <v>83.5</v>
      </c>
      <c r="Q1481" s="9">
        <f t="shared" si="234"/>
        <v>55.024999999999999</v>
      </c>
      <c r="R1481" s="9">
        <f t="shared" si="235"/>
        <v>58.375</v>
      </c>
      <c r="S1481" s="9">
        <f t="shared" si="236"/>
        <v>65.075000000000003</v>
      </c>
      <c r="T1481" s="9">
        <f t="shared" si="237"/>
        <v>58.375</v>
      </c>
      <c r="U1481" s="8">
        <f t="shared" si="238"/>
        <v>59.491666666666674</v>
      </c>
      <c r="V1481" s="8">
        <f t="shared" si="239"/>
        <v>59.212500000000006</v>
      </c>
    </row>
    <row r="1482" spans="1:22" ht="13.5" x14ac:dyDescent="0.25">
      <c r="A1482" s="3">
        <f>RSI!A1482</f>
        <v>44169</v>
      </c>
      <c r="B1482" s="2">
        <f>RSI!B1482</f>
        <v>8.9890000000000008</v>
      </c>
      <c r="C1482" s="2">
        <f>RSI!I1482</f>
        <v>87.417852756410994</v>
      </c>
      <c r="D1482" s="2">
        <f>MACD!E1482</f>
        <v>-0.12050385118732265</v>
      </c>
      <c r="E1482" s="2">
        <f>MACD!F1482</f>
        <v>-4.6018266677721534E-2</v>
      </c>
      <c r="F1482" s="2">
        <f>'Moving Avg'!D1482</f>
        <v>8.8324400000000001</v>
      </c>
      <c r="G1482" s="2">
        <f>'Moving Avg'!F1482</f>
        <v>8.4791599999999967</v>
      </c>
      <c r="H1482" s="2">
        <f>'Moving Avg'!G1482</f>
        <v>8.2524280000000054</v>
      </c>
      <c r="I1482" s="2">
        <f>'Moving Avg'!H1482</f>
        <v>8.1225239999999967</v>
      </c>
      <c r="J1482" s="6" t="str">
        <f>OBV!F1482</f>
        <v>BULLISH</v>
      </c>
      <c r="K1482" s="6" t="str">
        <f>OBV!G1482</f>
        <v>NEUTRAL</v>
      </c>
      <c r="L1482" s="6" t="str">
        <f>OBV!H1482</f>
        <v>CONFIRMED BULLISH</v>
      </c>
      <c r="M1482" s="8">
        <f t="shared" si="230"/>
        <v>0</v>
      </c>
      <c r="N1482" s="8">
        <f t="shared" si="231"/>
        <v>100</v>
      </c>
      <c r="O1482" s="8">
        <f t="shared" si="232"/>
        <v>50</v>
      </c>
      <c r="P1482" s="8">
        <f t="shared" si="233"/>
        <v>83.5</v>
      </c>
      <c r="Q1482" s="9">
        <f t="shared" si="234"/>
        <v>55.024999999999999</v>
      </c>
      <c r="R1482" s="9">
        <f t="shared" si="235"/>
        <v>58.375</v>
      </c>
      <c r="S1482" s="9">
        <f t="shared" si="236"/>
        <v>65.075000000000003</v>
      </c>
      <c r="T1482" s="9">
        <f t="shared" si="237"/>
        <v>58.375</v>
      </c>
      <c r="U1482" s="8">
        <f t="shared" si="238"/>
        <v>59.491666666666674</v>
      </c>
      <c r="V1482" s="8">
        <f t="shared" si="239"/>
        <v>59.212500000000006</v>
      </c>
    </row>
    <row r="1483" spans="1:22" ht="13.5" x14ac:dyDescent="0.25">
      <c r="A1483" s="3">
        <f>RSI!A1483</f>
        <v>44172</v>
      </c>
      <c r="B1483" s="2">
        <f>RSI!B1483</f>
        <v>8.9962999999999997</v>
      </c>
      <c r="C1483" s="2">
        <f>RSI!I1483</f>
        <v>87.54680906283518</v>
      </c>
      <c r="D1483" s="2">
        <f>MACD!E1483</f>
        <v>-0.16125851745005626</v>
      </c>
      <c r="E1483" s="2">
        <f>MACD!F1483</f>
        <v>-6.9066316832188474E-2</v>
      </c>
      <c r="F1483" s="2">
        <f>'Moving Avg'!D1483</f>
        <v>8.9055799999999987</v>
      </c>
      <c r="G1483" s="2">
        <f>'Moving Avg'!F1483</f>
        <v>8.5120749999999976</v>
      </c>
      <c r="H1483" s="2">
        <f>'Moving Avg'!G1483</f>
        <v>8.2745180000000058</v>
      </c>
      <c r="I1483" s="2">
        <f>'Moving Avg'!H1483</f>
        <v>8.1249619999999982</v>
      </c>
      <c r="J1483" s="6" t="str">
        <f>OBV!F1483</f>
        <v>BULLISH</v>
      </c>
      <c r="K1483" s="6" t="str">
        <f>OBV!G1483</f>
        <v>NEUTRAL</v>
      </c>
      <c r="L1483" s="6" t="str">
        <f>OBV!H1483</f>
        <v>CONFIRMED BULLISH</v>
      </c>
      <c r="M1483" s="8">
        <f t="shared" si="230"/>
        <v>0</v>
      </c>
      <c r="N1483" s="8">
        <f t="shared" si="231"/>
        <v>100</v>
      </c>
      <c r="O1483" s="8">
        <f t="shared" si="232"/>
        <v>50</v>
      </c>
      <c r="P1483" s="8">
        <f t="shared" si="233"/>
        <v>83.5</v>
      </c>
      <c r="Q1483" s="9">
        <f t="shared" si="234"/>
        <v>55.024999999999999</v>
      </c>
      <c r="R1483" s="9">
        <f t="shared" si="235"/>
        <v>58.375</v>
      </c>
      <c r="S1483" s="9">
        <f t="shared" si="236"/>
        <v>65.075000000000003</v>
      </c>
      <c r="T1483" s="9">
        <f t="shared" si="237"/>
        <v>58.375</v>
      </c>
      <c r="U1483" s="8">
        <f t="shared" si="238"/>
        <v>59.491666666666674</v>
      </c>
      <c r="V1483" s="8">
        <f t="shared" si="239"/>
        <v>59.212500000000006</v>
      </c>
    </row>
    <row r="1484" spans="1:22" ht="13.5" x14ac:dyDescent="0.25">
      <c r="A1484" s="3">
        <f>RSI!A1484</f>
        <v>44173</v>
      </c>
      <c r="B1484" s="2">
        <f>RSI!B1484</f>
        <v>8.9962999999999997</v>
      </c>
      <c r="C1484" s="2">
        <f>RSI!I1484</f>
        <v>87.54680906283518</v>
      </c>
      <c r="D1484" s="2">
        <f>MACD!E1484</f>
        <v>-0.1988531019299753</v>
      </c>
      <c r="E1484" s="2">
        <f>MACD!F1484</f>
        <v>-9.5023673851745843E-2</v>
      </c>
      <c r="F1484" s="2">
        <f>'Moving Avg'!D1484</f>
        <v>8.9509399999999992</v>
      </c>
      <c r="G1484" s="2">
        <f>'Moving Avg'!F1484</f>
        <v>8.5449899999999968</v>
      </c>
      <c r="H1484" s="2">
        <f>'Moving Avg'!G1484</f>
        <v>8.295730000000006</v>
      </c>
      <c r="I1484" s="2">
        <f>'Moving Avg'!H1484</f>
        <v>8.1273999999999997</v>
      </c>
      <c r="J1484" s="6" t="str">
        <f>OBV!F1484</f>
        <v>BULLISH</v>
      </c>
      <c r="K1484" s="6" t="str">
        <f>OBV!G1484</f>
        <v>NEUTRAL</v>
      </c>
      <c r="L1484" s="6" t="str">
        <f>OBV!H1484</f>
        <v>CONFIRMED BULLISH</v>
      </c>
      <c r="M1484" s="8">
        <f t="shared" si="230"/>
        <v>0</v>
      </c>
      <c r="N1484" s="8">
        <f t="shared" si="231"/>
        <v>100</v>
      </c>
      <c r="O1484" s="8">
        <f t="shared" si="232"/>
        <v>50</v>
      </c>
      <c r="P1484" s="8">
        <f t="shared" si="233"/>
        <v>83.5</v>
      </c>
      <c r="Q1484" s="9">
        <f t="shared" si="234"/>
        <v>55.024999999999999</v>
      </c>
      <c r="R1484" s="9">
        <f t="shared" si="235"/>
        <v>58.375</v>
      </c>
      <c r="S1484" s="9">
        <f t="shared" si="236"/>
        <v>65.075000000000003</v>
      </c>
      <c r="T1484" s="9">
        <f t="shared" si="237"/>
        <v>58.375</v>
      </c>
      <c r="U1484" s="8">
        <f t="shared" si="238"/>
        <v>59.491666666666674</v>
      </c>
      <c r="V1484" s="8">
        <f t="shared" si="239"/>
        <v>59.212500000000006</v>
      </c>
    </row>
    <row r="1485" spans="1:22" ht="13.5" x14ac:dyDescent="0.25">
      <c r="A1485" s="3">
        <f>RSI!A1485</f>
        <v>44174</v>
      </c>
      <c r="B1485" s="2">
        <f>RSI!B1485</f>
        <v>8.9962999999999997</v>
      </c>
      <c r="C1485" s="2">
        <f>RSI!I1485</f>
        <v>87.54680906283518</v>
      </c>
      <c r="D1485" s="2">
        <f>MACD!E1485</f>
        <v>-0.23354341054609407</v>
      </c>
      <c r="E1485" s="2">
        <f>MACD!F1485</f>
        <v>-0.12272762119061549</v>
      </c>
      <c r="F1485" s="2">
        <f>'Moving Avg'!D1485</f>
        <v>8.9948399999999999</v>
      </c>
      <c r="G1485" s="2">
        <f>'Moving Avg'!F1485</f>
        <v>8.5779049999999977</v>
      </c>
      <c r="H1485" s="2">
        <f>'Moving Avg'!G1485</f>
        <v>8.3169420000000045</v>
      </c>
      <c r="I1485" s="2">
        <f>'Moving Avg'!H1485</f>
        <v>8.1301954999999992</v>
      </c>
      <c r="J1485" s="6" t="str">
        <f>OBV!F1485</f>
        <v>BULLISH</v>
      </c>
      <c r="K1485" s="6" t="str">
        <f>OBV!G1485</f>
        <v>NEUTRAL</v>
      </c>
      <c r="L1485" s="6" t="str">
        <f>OBV!H1485</f>
        <v>CONFIRMED BULLISH</v>
      </c>
      <c r="M1485" s="8">
        <f t="shared" si="230"/>
        <v>0</v>
      </c>
      <c r="N1485" s="8">
        <f t="shared" si="231"/>
        <v>100</v>
      </c>
      <c r="O1485" s="8">
        <f t="shared" si="232"/>
        <v>50</v>
      </c>
      <c r="P1485" s="8">
        <f t="shared" si="233"/>
        <v>83.5</v>
      </c>
      <c r="Q1485" s="9">
        <f t="shared" si="234"/>
        <v>55.024999999999999</v>
      </c>
      <c r="R1485" s="9">
        <f t="shared" si="235"/>
        <v>58.375</v>
      </c>
      <c r="S1485" s="9">
        <f t="shared" si="236"/>
        <v>65.075000000000003</v>
      </c>
      <c r="T1485" s="9">
        <f t="shared" si="237"/>
        <v>58.375</v>
      </c>
      <c r="U1485" s="8">
        <f t="shared" si="238"/>
        <v>59.491666666666674</v>
      </c>
      <c r="V1485" s="8">
        <f t="shared" si="239"/>
        <v>59.212500000000006</v>
      </c>
    </row>
    <row r="1486" spans="1:22" ht="13.5" x14ac:dyDescent="0.25">
      <c r="A1486" s="3">
        <f>RSI!A1486</f>
        <v>44175</v>
      </c>
      <c r="B1486" s="2">
        <f>RSI!B1486</f>
        <v>8.9962999999999997</v>
      </c>
      <c r="C1486" s="2">
        <f>RSI!I1486</f>
        <v>87.54680906283518</v>
      </c>
      <c r="D1486" s="2">
        <f>MACD!E1486</f>
        <v>-0.26556295820207154</v>
      </c>
      <c r="E1486" s="2">
        <f>MACD!F1486</f>
        <v>-0.15129468859290671</v>
      </c>
      <c r="F1486" s="2">
        <f>'Moving Avg'!D1486</f>
        <v>8.9948399999999999</v>
      </c>
      <c r="G1486" s="2">
        <f>'Moving Avg'!F1486</f>
        <v>8.6108199999999986</v>
      </c>
      <c r="H1486" s="2">
        <f>'Moving Avg'!G1486</f>
        <v>8.3374220000000054</v>
      </c>
      <c r="I1486" s="2">
        <f>'Moving Avg'!H1486</f>
        <v>8.1329909999999987</v>
      </c>
      <c r="J1486" s="6" t="str">
        <f>OBV!F1486</f>
        <v>NEUTRAL</v>
      </c>
      <c r="K1486" s="6" t="str">
        <f>OBV!G1486</f>
        <v>NEUTRAL</v>
      </c>
      <c r="L1486" s="6" t="str">
        <f>OBV!H1486</f>
        <v>NEUTRAL</v>
      </c>
      <c r="M1486" s="8">
        <f t="shared" si="230"/>
        <v>0</v>
      </c>
      <c r="N1486" s="8">
        <f t="shared" si="231"/>
        <v>100</v>
      </c>
      <c r="O1486" s="8">
        <f t="shared" si="232"/>
        <v>50</v>
      </c>
      <c r="P1486" s="8">
        <f t="shared" si="233"/>
        <v>33</v>
      </c>
      <c r="Q1486" s="9">
        <f t="shared" si="234"/>
        <v>47.45</v>
      </c>
      <c r="R1486" s="9">
        <f t="shared" si="235"/>
        <v>45.75</v>
      </c>
      <c r="S1486" s="9">
        <f t="shared" si="236"/>
        <v>42.35</v>
      </c>
      <c r="T1486" s="9">
        <f t="shared" si="237"/>
        <v>45.75</v>
      </c>
      <c r="U1486" s="8">
        <f t="shared" si="238"/>
        <v>45.183333333333337</v>
      </c>
      <c r="V1486" s="8">
        <f t="shared" si="239"/>
        <v>45.325000000000003</v>
      </c>
    </row>
    <row r="1487" spans="1:22" ht="13.5" x14ac:dyDescent="0.25">
      <c r="A1487" s="3">
        <f>RSI!A1487</f>
        <v>44176</v>
      </c>
      <c r="B1487" s="2">
        <f>RSI!B1487</f>
        <v>8.9962999999999997</v>
      </c>
      <c r="C1487" s="2">
        <f>RSI!I1487</f>
        <v>87.54680906283518</v>
      </c>
      <c r="D1487" s="2">
        <f>MACD!E1487</f>
        <v>-0.29512513419234487</v>
      </c>
      <c r="E1487" s="2">
        <f>MACD!F1487</f>
        <v>-0.18006077771279436</v>
      </c>
      <c r="F1487" s="2">
        <f>'Moving Avg'!D1487</f>
        <v>8.9962999999999997</v>
      </c>
      <c r="G1487" s="2">
        <f>'Moving Avg'!F1487</f>
        <v>8.6437349999999977</v>
      </c>
      <c r="H1487" s="2">
        <f>'Moving Avg'!G1487</f>
        <v>8.3593640000000047</v>
      </c>
      <c r="I1487" s="2">
        <f>'Moving Avg'!H1487</f>
        <v>8.1364654999999999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0"/>
        <v>0</v>
      </c>
      <c r="N1487" s="8">
        <f t="shared" si="231"/>
        <v>100</v>
      </c>
      <c r="O1487" s="8">
        <f t="shared" si="232"/>
        <v>50</v>
      </c>
      <c r="P1487" s="8">
        <f t="shared" si="233"/>
        <v>83.5</v>
      </c>
      <c r="Q1487" s="9">
        <f t="shared" si="234"/>
        <v>55.024999999999999</v>
      </c>
      <c r="R1487" s="9">
        <f t="shared" si="235"/>
        <v>58.375</v>
      </c>
      <c r="S1487" s="9">
        <f t="shared" si="236"/>
        <v>65.075000000000003</v>
      </c>
      <c r="T1487" s="9">
        <f t="shared" si="237"/>
        <v>58.375</v>
      </c>
      <c r="U1487" s="8">
        <f t="shared" si="238"/>
        <v>59.491666666666674</v>
      </c>
      <c r="V1487" s="8">
        <f t="shared" si="239"/>
        <v>59.212500000000006</v>
      </c>
    </row>
    <row r="1488" spans="1:22" ht="13.5" x14ac:dyDescent="0.25">
      <c r="A1488" s="3">
        <f>RSI!A1488</f>
        <v>44179</v>
      </c>
      <c r="B1488" s="2">
        <f>RSI!B1488</f>
        <v>8.9962999999999997</v>
      </c>
      <c r="C1488" s="2">
        <f>RSI!I1488</f>
        <v>87.54680906283518</v>
      </c>
      <c r="D1488" s="2">
        <f>MACD!E1488</f>
        <v>-0.27740974348167846</v>
      </c>
      <c r="E1488" s="2">
        <f>MACD!F1488</f>
        <v>-0.19953057086657117</v>
      </c>
      <c r="F1488" s="2">
        <f>'Moving Avg'!D1488</f>
        <v>8.9962999999999997</v>
      </c>
      <c r="G1488" s="2">
        <f>'Moving Avg'!F1488</f>
        <v>8.6678749999999987</v>
      </c>
      <c r="H1488" s="2">
        <f>'Moving Avg'!G1488</f>
        <v>8.3813060000000039</v>
      </c>
      <c r="I1488" s="2">
        <f>'Moving Avg'!H1488</f>
        <v>8.1399760000000008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0</v>
      </c>
      <c r="N1488" s="8">
        <f t="shared" si="231"/>
        <v>100</v>
      </c>
      <c r="O1488" s="8">
        <f t="shared" si="232"/>
        <v>50</v>
      </c>
      <c r="P1488" s="8">
        <f t="shared" si="233"/>
        <v>33</v>
      </c>
      <c r="Q1488" s="9">
        <f t="shared" si="234"/>
        <v>47.45</v>
      </c>
      <c r="R1488" s="9">
        <f t="shared" si="235"/>
        <v>45.75</v>
      </c>
      <c r="S1488" s="9">
        <f t="shared" si="236"/>
        <v>42.35</v>
      </c>
      <c r="T1488" s="9">
        <f t="shared" si="237"/>
        <v>45.75</v>
      </c>
      <c r="U1488" s="8">
        <f t="shared" si="238"/>
        <v>45.183333333333337</v>
      </c>
      <c r="V1488" s="8">
        <f t="shared" si="239"/>
        <v>45.325000000000003</v>
      </c>
    </row>
    <row r="1489" spans="1:22" ht="13.5" x14ac:dyDescent="0.25">
      <c r="A1489" s="3">
        <f>RSI!A1489</f>
        <v>44180</v>
      </c>
      <c r="B1489" s="2">
        <f>RSI!B1489</f>
        <v>8.9962999999999997</v>
      </c>
      <c r="C1489" s="2">
        <f>RSI!I1489</f>
        <v>87.54680906283518</v>
      </c>
      <c r="D1489" s="2">
        <f>MACD!E1489</f>
        <v>-0.24316708986526514</v>
      </c>
      <c r="E1489" s="2">
        <f>MACD!F1489</f>
        <v>-0.20825787466630999</v>
      </c>
      <c r="F1489" s="2">
        <f>'Moving Avg'!D1489</f>
        <v>8.9962999999999997</v>
      </c>
      <c r="G1489" s="2">
        <f>'Moving Avg'!F1489</f>
        <v>8.6920149999999978</v>
      </c>
      <c r="H1489" s="2">
        <f>'Moving Avg'!G1489</f>
        <v>8.4032480000000049</v>
      </c>
      <c r="I1489" s="2">
        <f>'Moving Avg'!H1489</f>
        <v>8.1424140000000023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0</v>
      </c>
      <c r="N1489" s="8">
        <f t="shared" si="231"/>
        <v>100</v>
      </c>
      <c r="O1489" s="8">
        <f t="shared" si="232"/>
        <v>50</v>
      </c>
      <c r="P1489" s="8">
        <f t="shared" si="233"/>
        <v>33</v>
      </c>
      <c r="Q1489" s="9">
        <f t="shared" si="234"/>
        <v>47.45</v>
      </c>
      <c r="R1489" s="9">
        <f t="shared" si="235"/>
        <v>45.75</v>
      </c>
      <c r="S1489" s="9">
        <f t="shared" si="236"/>
        <v>42.35</v>
      </c>
      <c r="T1489" s="9">
        <f t="shared" si="237"/>
        <v>45.75</v>
      </c>
      <c r="U1489" s="8">
        <f t="shared" si="238"/>
        <v>45.183333333333337</v>
      </c>
      <c r="V1489" s="8">
        <f t="shared" si="239"/>
        <v>45.325000000000003</v>
      </c>
    </row>
    <row r="1490" spans="1:22" ht="13.5" x14ac:dyDescent="0.25">
      <c r="A1490" s="3">
        <f>RSI!A1490</f>
        <v>44181</v>
      </c>
      <c r="B1490" s="2">
        <f>RSI!B1490</f>
        <v>8.9962999999999997</v>
      </c>
      <c r="C1490" s="2">
        <f>RSI!I1490</f>
        <v>87.54680906283518</v>
      </c>
      <c r="D1490" s="2">
        <f>MACD!E1490</f>
        <v>-0.21502920352915567</v>
      </c>
      <c r="E1490" s="2">
        <f>MACD!F1490</f>
        <v>-0.20961214043887913</v>
      </c>
      <c r="F1490" s="2">
        <f>'Moving Avg'!D1490</f>
        <v>8.9962999999999997</v>
      </c>
      <c r="G1490" s="2">
        <f>'Moving Avg'!F1490</f>
        <v>8.724929999999997</v>
      </c>
      <c r="H1490" s="2">
        <f>'Moving Avg'!G1490</f>
        <v>8.4251900000000042</v>
      </c>
      <c r="I1490" s="2">
        <f>'Moving Avg'!H1490</f>
        <v>8.1448520000000038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0</v>
      </c>
      <c r="N1490" s="8">
        <f t="shared" si="231"/>
        <v>45</v>
      </c>
      <c r="O1490" s="8">
        <f t="shared" si="232"/>
        <v>50</v>
      </c>
      <c r="P1490" s="8">
        <f t="shared" si="233"/>
        <v>33</v>
      </c>
      <c r="Q1490" s="9">
        <f t="shared" si="234"/>
        <v>28.2</v>
      </c>
      <c r="R1490" s="9">
        <f t="shared" si="235"/>
        <v>34.75</v>
      </c>
      <c r="S1490" s="9">
        <f t="shared" si="236"/>
        <v>34.1</v>
      </c>
      <c r="T1490" s="9">
        <f t="shared" si="237"/>
        <v>32</v>
      </c>
      <c r="U1490" s="8">
        <f t="shared" si="238"/>
        <v>32.35</v>
      </c>
      <c r="V1490" s="8">
        <f t="shared" si="239"/>
        <v>32.262500000000003</v>
      </c>
    </row>
    <row r="1491" spans="1:22" ht="13.5" x14ac:dyDescent="0.25">
      <c r="A1491" s="3">
        <f>RSI!A1491</f>
        <v>44182</v>
      </c>
      <c r="B1491" s="2">
        <f>RSI!B1491</f>
        <v>8.9962999999999997</v>
      </c>
      <c r="C1491" s="2">
        <f>RSI!I1491</f>
        <v>87.54680906283518</v>
      </c>
      <c r="D1491" s="2">
        <f>MACD!E1491</f>
        <v>-0.15926556946491921</v>
      </c>
      <c r="E1491" s="2">
        <f>MACD!F1491</f>
        <v>-0.19954282624408715</v>
      </c>
      <c r="F1491" s="2">
        <f>'Moving Avg'!D1491</f>
        <v>8.9962999999999997</v>
      </c>
      <c r="G1491" s="2">
        <f>'Moving Avg'!F1491</f>
        <v>8.7578449999999997</v>
      </c>
      <c r="H1491" s="2">
        <f>'Moving Avg'!G1491</f>
        <v>8.4456700000000033</v>
      </c>
      <c r="I1491" s="2">
        <f>'Moving Avg'!H1491</f>
        <v>8.1472900000000035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0</v>
      </c>
      <c r="N1491" s="8">
        <f t="shared" si="231"/>
        <v>0</v>
      </c>
      <c r="O1491" s="8">
        <f t="shared" si="232"/>
        <v>50</v>
      </c>
      <c r="P1491" s="8">
        <f t="shared" si="233"/>
        <v>33</v>
      </c>
      <c r="Q1491" s="9">
        <f t="shared" si="234"/>
        <v>12.45</v>
      </c>
      <c r="R1491" s="9">
        <f t="shared" si="235"/>
        <v>25.75</v>
      </c>
      <c r="S1491" s="9">
        <f t="shared" si="236"/>
        <v>27.35</v>
      </c>
      <c r="T1491" s="9">
        <f t="shared" si="237"/>
        <v>20.75</v>
      </c>
      <c r="U1491" s="8">
        <f t="shared" si="238"/>
        <v>21.850000000000005</v>
      </c>
      <c r="V1491" s="8">
        <f t="shared" si="239"/>
        <v>21.575000000000003</v>
      </c>
    </row>
    <row r="1492" spans="1:22" ht="13.5" x14ac:dyDescent="0.25">
      <c r="A1492" s="3">
        <f>RSI!A1492</f>
        <v>44183</v>
      </c>
      <c r="B1492" s="2">
        <f>RSI!B1492</f>
        <v>8.9962999999999997</v>
      </c>
      <c r="C1492" s="2">
        <f>RSI!I1492</f>
        <v>87.54680906283518</v>
      </c>
      <c r="D1492" s="2">
        <f>MACD!E1492</f>
        <v>-0.11488419725544752</v>
      </c>
      <c r="E1492" s="2">
        <f>MACD!F1492</f>
        <v>-0.18261110044635923</v>
      </c>
      <c r="F1492" s="2">
        <f>'Moving Avg'!D1492</f>
        <v>8.9962999999999997</v>
      </c>
      <c r="G1492" s="2">
        <f>'Moving Avg'!F1492</f>
        <v>8.7907599999999988</v>
      </c>
      <c r="H1492" s="2">
        <f>'Moving Avg'!G1492</f>
        <v>8.4661500000000043</v>
      </c>
      <c r="I1492" s="2">
        <f>'Moving Avg'!H1492</f>
        <v>8.1497280000000032</v>
      </c>
      <c r="J1492" s="6" t="str">
        <f>OBV!F1492</f>
        <v>NEUTRAL</v>
      </c>
      <c r="K1492" s="6" t="str">
        <f>OBV!G1492</f>
        <v>NEUTRAL</v>
      </c>
      <c r="L1492" s="6" t="str">
        <f>OBV!H1492</f>
        <v>NEUTRAL</v>
      </c>
      <c r="M1492" s="8">
        <f t="shared" si="230"/>
        <v>0</v>
      </c>
      <c r="N1492" s="8">
        <f t="shared" si="231"/>
        <v>0</v>
      </c>
      <c r="O1492" s="8">
        <f t="shared" si="232"/>
        <v>50</v>
      </c>
      <c r="P1492" s="8">
        <f t="shared" si="233"/>
        <v>33</v>
      </c>
      <c r="Q1492" s="9">
        <f t="shared" si="234"/>
        <v>12.45</v>
      </c>
      <c r="R1492" s="9">
        <f t="shared" si="235"/>
        <v>25.75</v>
      </c>
      <c r="S1492" s="9">
        <f t="shared" si="236"/>
        <v>27.35</v>
      </c>
      <c r="T1492" s="9">
        <f t="shared" si="237"/>
        <v>20.75</v>
      </c>
      <c r="U1492" s="8">
        <f t="shared" si="238"/>
        <v>21.850000000000005</v>
      </c>
      <c r="V1492" s="8">
        <f t="shared" si="239"/>
        <v>21.575000000000003</v>
      </c>
    </row>
    <row r="1493" spans="1:22" ht="13.5" x14ac:dyDescent="0.25">
      <c r="A1493" s="3">
        <f>RSI!A1493</f>
        <v>44186</v>
      </c>
      <c r="B1493" s="2">
        <f>RSI!B1493</f>
        <v>8.9962999999999997</v>
      </c>
      <c r="C1493" s="2">
        <f>RSI!I1493</f>
        <v>87.54680906283518</v>
      </c>
      <c r="D1493" s="2">
        <f>MACD!E1493</f>
        <v>-7.7763359230869966E-2</v>
      </c>
      <c r="E1493" s="2">
        <f>MACD!F1493</f>
        <v>-0.16164155220326137</v>
      </c>
      <c r="F1493" s="2">
        <f>'Moving Avg'!D1493</f>
        <v>8.9962999999999997</v>
      </c>
      <c r="G1493" s="2">
        <f>'Moving Avg'!F1493</f>
        <v>8.8236749999999979</v>
      </c>
      <c r="H1493" s="2">
        <f>'Moving Avg'!G1493</f>
        <v>8.4851680000000052</v>
      </c>
      <c r="I1493" s="2">
        <f>'Moving Avg'!H1493</f>
        <v>8.1534170000000028</v>
      </c>
      <c r="J1493" s="6" t="str">
        <f>OBV!F1493</f>
        <v>NEUTRAL</v>
      </c>
      <c r="K1493" s="6" t="str">
        <f>OBV!G1493</f>
        <v>NEUTRAL</v>
      </c>
      <c r="L1493" s="6" t="str">
        <f>OBV!H1493</f>
        <v>NEUTRAL</v>
      </c>
      <c r="M1493" s="8">
        <f t="shared" si="230"/>
        <v>0</v>
      </c>
      <c r="N1493" s="8">
        <f t="shared" si="231"/>
        <v>0</v>
      </c>
      <c r="O1493" s="8">
        <f t="shared" si="232"/>
        <v>50</v>
      </c>
      <c r="P1493" s="8">
        <f t="shared" si="233"/>
        <v>33</v>
      </c>
      <c r="Q1493" s="9">
        <f t="shared" si="234"/>
        <v>12.45</v>
      </c>
      <c r="R1493" s="9">
        <f t="shared" si="235"/>
        <v>25.75</v>
      </c>
      <c r="S1493" s="9">
        <f t="shared" si="236"/>
        <v>27.35</v>
      </c>
      <c r="T1493" s="9">
        <f t="shared" si="237"/>
        <v>20.75</v>
      </c>
      <c r="U1493" s="8">
        <f t="shared" si="238"/>
        <v>21.850000000000005</v>
      </c>
      <c r="V1493" s="8">
        <f t="shared" si="239"/>
        <v>21.575000000000003</v>
      </c>
    </row>
    <row r="1494" spans="1:22" ht="13.5" x14ac:dyDescent="0.25">
      <c r="A1494" s="3">
        <f>RSI!A1494</f>
        <v>44187</v>
      </c>
      <c r="B1494" s="2">
        <f>RSI!B1494</f>
        <v>8.9962999999999997</v>
      </c>
      <c r="C1494" s="2">
        <f>RSI!I1494</f>
        <v>87.54680906283518</v>
      </c>
      <c r="D1494" s="2">
        <f>MACD!E1494</f>
        <v>-4.779388944830032E-2</v>
      </c>
      <c r="E1494" s="2">
        <f>MACD!F1494</f>
        <v>-0.13887201965226917</v>
      </c>
      <c r="F1494" s="2">
        <f>'Moving Avg'!D1494</f>
        <v>8.9962999999999997</v>
      </c>
      <c r="G1494" s="2">
        <f>'Moving Avg'!F1494</f>
        <v>8.8565899999999989</v>
      </c>
      <c r="H1494" s="2">
        <f>'Moving Avg'!G1494</f>
        <v>8.5041860000000042</v>
      </c>
      <c r="I1494" s="2">
        <f>'Moving Avg'!H1494</f>
        <v>8.1565700000000021</v>
      </c>
      <c r="J1494" s="6" t="str">
        <f>OBV!F1494</f>
        <v>NEUTRAL</v>
      </c>
      <c r="K1494" s="6" t="str">
        <f>OBV!G1494</f>
        <v>NEUTRAL</v>
      </c>
      <c r="L1494" s="6" t="str">
        <f>OBV!H1494</f>
        <v>NEUTRAL</v>
      </c>
      <c r="M1494" s="8">
        <f t="shared" si="230"/>
        <v>0</v>
      </c>
      <c r="N1494" s="8">
        <f t="shared" si="231"/>
        <v>0</v>
      </c>
      <c r="O1494" s="8">
        <f t="shared" si="232"/>
        <v>50</v>
      </c>
      <c r="P1494" s="8">
        <f t="shared" si="233"/>
        <v>33</v>
      </c>
      <c r="Q1494" s="9">
        <f t="shared" si="234"/>
        <v>12.45</v>
      </c>
      <c r="R1494" s="9">
        <f t="shared" si="235"/>
        <v>25.75</v>
      </c>
      <c r="S1494" s="9">
        <f t="shared" si="236"/>
        <v>27.35</v>
      </c>
      <c r="T1494" s="9">
        <f t="shared" si="237"/>
        <v>20.75</v>
      </c>
      <c r="U1494" s="8">
        <f t="shared" si="238"/>
        <v>21.850000000000005</v>
      </c>
      <c r="V1494" s="8">
        <f t="shared" si="239"/>
        <v>21.575000000000003</v>
      </c>
    </row>
    <row r="1495" spans="1:22" ht="13.5" x14ac:dyDescent="0.25">
      <c r="A1495" s="3">
        <f>RSI!A1495</f>
        <v>44188</v>
      </c>
      <c r="B1495" s="2">
        <f>RSI!B1495</f>
        <v>8.9962999999999997</v>
      </c>
      <c r="C1495" s="2">
        <f>RSI!I1495</f>
        <v>87.54680906283518</v>
      </c>
      <c r="D1495" s="2">
        <f>MACD!E1495</f>
        <v>-2.3768875921234667E-2</v>
      </c>
      <c r="E1495" s="2">
        <f>MACD!F1495</f>
        <v>-0.11585139090606228</v>
      </c>
      <c r="F1495" s="2">
        <f>'Moving Avg'!D1495</f>
        <v>8.9962999999999997</v>
      </c>
      <c r="G1495" s="2">
        <f>'Moving Avg'!F1495</f>
        <v>8.8895049999999998</v>
      </c>
      <c r="H1495" s="2">
        <f>'Moving Avg'!G1495</f>
        <v>8.5232040000000033</v>
      </c>
      <c r="I1495" s="2">
        <f>'Moving Avg'!H1495</f>
        <v>8.1593655000000034</v>
      </c>
      <c r="J1495" s="6" t="str">
        <f>OBV!F1495</f>
        <v>NEUTRAL</v>
      </c>
      <c r="K1495" s="6" t="str">
        <f>OBV!G1495</f>
        <v>NEUTRAL</v>
      </c>
      <c r="L1495" s="6" t="str">
        <f>OBV!H1495</f>
        <v>NEUTRAL</v>
      </c>
      <c r="M1495" s="8">
        <f t="shared" si="230"/>
        <v>0</v>
      </c>
      <c r="N1495" s="8">
        <f t="shared" si="231"/>
        <v>0</v>
      </c>
      <c r="O1495" s="8">
        <f t="shared" si="232"/>
        <v>50</v>
      </c>
      <c r="P1495" s="8">
        <f t="shared" si="233"/>
        <v>33</v>
      </c>
      <c r="Q1495" s="9">
        <f t="shared" si="234"/>
        <v>12.45</v>
      </c>
      <c r="R1495" s="9">
        <f t="shared" si="235"/>
        <v>25.75</v>
      </c>
      <c r="S1495" s="9">
        <f t="shared" si="236"/>
        <v>27.35</v>
      </c>
      <c r="T1495" s="9">
        <f t="shared" si="237"/>
        <v>20.75</v>
      </c>
      <c r="U1495" s="8">
        <f t="shared" si="238"/>
        <v>21.850000000000005</v>
      </c>
      <c r="V1495" s="8">
        <f t="shared" si="239"/>
        <v>21.575000000000003</v>
      </c>
    </row>
    <row r="1496" spans="1:22" ht="13.5" x14ac:dyDescent="0.25">
      <c r="A1496" s="3">
        <f>RSI!A1496</f>
        <v>44189</v>
      </c>
      <c r="B1496" s="2">
        <f>RSI!B1496</f>
        <v>8.9962999999999997</v>
      </c>
      <c r="C1496" s="2">
        <f>RSI!I1496</f>
        <v>87.54680906283518</v>
      </c>
      <c r="D1496" s="2">
        <f>MACD!E1496</f>
        <v>-4.6749892442310426E-3</v>
      </c>
      <c r="E1496" s="2">
        <f>MACD!F1496</f>
        <v>-9.3616110573696038E-2</v>
      </c>
      <c r="F1496" s="2">
        <f>'Moving Avg'!D1496</f>
        <v>8.9962999999999997</v>
      </c>
      <c r="G1496" s="2">
        <f>'Moving Avg'!F1496</f>
        <v>8.9224199999999989</v>
      </c>
      <c r="H1496" s="2">
        <f>'Moving Avg'!G1496</f>
        <v>8.5392960000000038</v>
      </c>
      <c r="I1496" s="2">
        <f>'Moving Avg'!H1496</f>
        <v>8.1618035000000013</v>
      </c>
      <c r="J1496" s="6" t="str">
        <f>OBV!F1496</f>
        <v>NEUTRAL</v>
      </c>
      <c r="K1496" s="6" t="str">
        <f>OBV!G1496</f>
        <v>NEUTRAL</v>
      </c>
      <c r="L1496" s="6" t="str">
        <f>OBV!H1496</f>
        <v>NEUTRAL</v>
      </c>
      <c r="M1496" s="8">
        <f t="shared" si="230"/>
        <v>0</v>
      </c>
      <c r="N1496" s="8">
        <f t="shared" si="231"/>
        <v>0</v>
      </c>
      <c r="O1496" s="8">
        <f t="shared" si="232"/>
        <v>50</v>
      </c>
      <c r="P1496" s="8">
        <f t="shared" si="233"/>
        <v>33</v>
      </c>
      <c r="Q1496" s="9">
        <f t="shared" si="234"/>
        <v>12.45</v>
      </c>
      <c r="R1496" s="9">
        <f t="shared" si="235"/>
        <v>25.75</v>
      </c>
      <c r="S1496" s="9">
        <f t="shared" si="236"/>
        <v>27.35</v>
      </c>
      <c r="T1496" s="9">
        <f t="shared" si="237"/>
        <v>20.75</v>
      </c>
      <c r="U1496" s="8">
        <f t="shared" si="238"/>
        <v>21.850000000000005</v>
      </c>
      <c r="V1496" s="8">
        <f t="shared" si="239"/>
        <v>21.575000000000003</v>
      </c>
    </row>
    <row r="1497" spans="1:22" ht="13.5" x14ac:dyDescent="0.25">
      <c r="A1497" s="3">
        <f>RSI!A1497</f>
        <v>44190</v>
      </c>
      <c r="B1497" s="2">
        <f>RSI!B1497</f>
        <v>8.9962999999999997</v>
      </c>
      <c r="C1497" s="2">
        <f>RSI!I1497</f>
        <v>87.54680906283518</v>
      </c>
      <c r="D1497" s="2">
        <f>MACD!E1497</f>
        <v>1.0337884810335041E-2</v>
      </c>
      <c r="E1497" s="2">
        <f>MACD!F1497</f>
        <v>-7.2825311496889825E-2</v>
      </c>
      <c r="F1497" s="2">
        <f>'Moving Avg'!D1497</f>
        <v>8.9962999999999997</v>
      </c>
      <c r="G1497" s="2">
        <f>'Moving Avg'!F1497</f>
        <v>8.9553349999999998</v>
      </c>
      <c r="H1497" s="2">
        <f>'Moving Avg'!G1497</f>
        <v>8.5553880000000042</v>
      </c>
      <c r="I1497" s="2">
        <f>'Moving Avg'!H1497</f>
        <v>8.1642415000000028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0</v>
      </c>
      <c r="N1497" s="8">
        <f t="shared" si="231"/>
        <v>0</v>
      </c>
      <c r="O1497" s="8">
        <f t="shared" si="232"/>
        <v>50</v>
      </c>
      <c r="P1497" s="8">
        <f t="shared" si="233"/>
        <v>33</v>
      </c>
      <c r="Q1497" s="9">
        <f t="shared" si="234"/>
        <v>12.45</v>
      </c>
      <c r="R1497" s="9">
        <f t="shared" si="235"/>
        <v>25.75</v>
      </c>
      <c r="S1497" s="9">
        <f t="shared" si="236"/>
        <v>27.35</v>
      </c>
      <c r="T1497" s="9">
        <f t="shared" si="237"/>
        <v>20.75</v>
      </c>
      <c r="U1497" s="8">
        <f t="shared" si="238"/>
        <v>21.850000000000005</v>
      </c>
      <c r="V1497" s="8">
        <f t="shared" si="239"/>
        <v>21.575000000000003</v>
      </c>
    </row>
    <row r="1498" spans="1:22" ht="13.5" x14ac:dyDescent="0.25">
      <c r="A1498" s="3">
        <f>RSI!A1498</f>
        <v>44193</v>
      </c>
      <c r="B1498" s="2">
        <f>RSI!B1498</f>
        <v>8.9962999999999997</v>
      </c>
      <c r="C1498" s="2">
        <f>RSI!I1498</f>
        <v>87.54680906283518</v>
      </c>
      <c r="D1498" s="2">
        <f>MACD!E1498</f>
        <v>2.1982297419350871E-2</v>
      </c>
      <c r="E1498" s="2">
        <f>MACD!F1498</f>
        <v>-5.386378971364169E-2</v>
      </c>
      <c r="F1498" s="2">
        <f>'Moving Avg'!D1498</f>
        <v>8.9962999999999997</v>
      </c>
      <c r="G1498" s="2">
        <f>'Moving Avg'!F1498</f>
        <v>8.9736199999999986</v>
      </c>
      <c r="H1498" s="2">
        <f>'Moving Avg'!G1498</f>
        <v>8.5714800000000029</v>
      </c>
      <c r="I1498" s="2">
        <f>'Moving Avg'!H1498</f>
        <v>8.1666795000000025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0</v>
      </c>
      <c r="N1498" s="8">
        <f t="shared" si="231"/>
        <v>0</v>
      </c>
      <c r="O1498" s="8">
        <f t="shared" si="232"/>
        <v>50</v>
      </c>
      <c r="P1498" s="8">
        <f t="shared" si="233"/>
        <v>33</v>
      </c>
      <c r="Q1498" s="9">
        <f t="shared" si="234"/>
        <v>12.45</v>
      </c>
      <c r="R1498" s="9">
        <f t="shared" si="235"/>
        <v>25.75</v>
      </c>
      <c r="S1498" s="9">
        <f t="shared" si="236"/>
        <v>27.35</v>
      </c>
      <c r="T1498" s="9">
        <f t="shared" si="237"/>
        <v>20.75</v>
      </c>
      <c r="U1498" s="8">
        <f t="shared" si="238"/>
        <v>21.850000000000005</v>
      </c>
      <c r="V1498" s="8">
        <f t="shared" si="239"/>
        <v>21.575000000000003</v>
      </c>
    </row>
    <row r="1499" spans="1:22" ht="13.5" x14ac:dyDescent="0.25">
      <c r="A1499" s="3">
        <f>RSI!A1499</f>
        <v>44194</v>
      </c>
      <c r="B1499" s="2">
        <f>RSI!B1499</f>
        <v>8.9962999999999997</v>
      </c>
      <c r="C1499" s="2">
        <f>RSI!I1499</f>
        <v>87.54680906283518</v>
      </c>
      <c r="D1499" s="2">
        <f>MACD!E1499</f>
        <v>3.0854902199413559E-2</v>
      </c>
      <c r="E1499" s="2">
        <f>MACD!F1499</f>
        <v>-3.6920051331030643E-2</v>
      </c>
      <c r="F1499" s="2">
        <f>'Moving Avg'!D1499</f>
        <v>8.9962999999999997</v>
      </c>
      <c r="G1499" s="2">
        <f>'Moving Avg'!F1499</f>
        <v>8.9849599999999992</v>
      </c>
      <c r="H1499" s="2">
        <f>'Moving Avg'!G1499</f>
        <v>8.5875720000000033</v>
      </c>
      <c r="I1499" s="2">
        <f>'Moving Avg'!H1499</f>
        <v>8.169117500000004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0</v>
      </c>
      <c r="N1499" s="8">
        <f t="shared" si="231"/>
        <v>0</v>
      </c>
      <c r="O1499" s="8">
        <f t="shared" si="232"/>
        <v>50</v>
      </c>
      <c r="P1499" s="8">
        <f t="shared" si="233"/>
        <v>33</v>
      </c>
      <c r="Q1499" s="9">
        <f t="shared" si="234"/>
        <v>12.45</v>
      </c>
      <c r="R1499" s="9">
        <f t="shared" si="235"/>
        <v>25.75</v>
      </c>
      <c r="S1499" s="9">
        <f t="shared" si="236"/>
        <v>27.35</v>
      </c>
      <c r="T1499" s="9">
        <f t="shared" si="237"/>
        <v>20.75</v>
      </c>
      <c r="U1499" s="8">
        <f t="shared" si="238"/>
        <v>21.850000000000005</v>
      </c>
      <c r="V1499" s="8">
        <f t="shared" si="239"/>
        <v>21.575000000000003</v>
      </c>
    </row>
    <row r="1500" spans="1:22" ht="13.5" x14ac:dyDescent="0.25">
      <c r="A1500" s="3">
        <f>RSI!A1500</f>
        <v>44195</v>
      </c>
      <c r="B1500" s="2">
        <f>RSI!B1500</f>
        <v>8.9890000000000008</v>
      </c>
      <c r="C1500" s="2">
        <f>RSI!I1500</f>
        <v>84.494314313742137</v>
      </c>
      <c r="D1500" s="2">
        <f>MACD!E1500</f>
        <v>3.7995491104597434E-2</v>
      </c>
      <c r="E1500" s="2">
        <f>MACD!F1500</f>
        <v>-2.193694284390503E-2</v>
      </c>
      <c r="F1500" s="2">
        <f>'Moving Avg'!D1500</f>
        <v>8.9948399999999999</v>
      </c>
      <c r="G1500" s="2">
        <f>'Moving Avg'!F1500</f>
        <v>8.995569999999999</v>
      </c>
      <c r="H1500" s="2">
        <f>'Moving Avg'!G1500</f>
        <v>8.6035180000000029</v>
      </c>
      <c r="I1500" s="2">
        <f>'Moving Avg'!H1500</f>
        <v>8.1715190000000035</v>
      </c>
      <c r="J1500" s="6" t="str">
        <f>OBV!F1500</f>
        <v>BEARISH</v>
      </c>
      <c r="K1500" s="6" t="str">
        <f>OBV!G1500</f>
        <v>NEUTRAL</v>
      </c>
      <c r="L1500" s="6" t="str">
        <f>OBV!H1500</f>
        <v>CONFIRMED BEARISH</v>
      </c>
      <c r="M1500" s="8">
        <f t="shared" si="230"/>
        <v>0</v>
      </c>
      <c r="N1500" s="8">
        <f t="shared" si="231"/>
        <v>0</v>
      </c>
      <c r="O1500" s="8">
        <f t="shared" si="232"/>
        <v>50</v>
      </c>
      <c r="P1500" s="8">
        <f t="shared" si="233"/>
        <v>16.5</v>
      </c>
      <c r="Q1500" s="9">
        <f t="shared" si="234"/>
        <v>9.9749999999999996</v>
      </c>
      <c r="R1500" s="9">
        <f t="shared" si="235"/>
        <v>21.625</v>
      </c>
      <c r="S1500" s="9">
        <f t="shared" si="236"/>
        <v>19.925000000000001</v>
      </c>
      <c r="T1500" s="9">
        <f t="shared" si="237"/>
        <v>16.625</v>
      </c>
      <c r="U1500" s="8">
        <f t="shared" si="238"/>
        <v>17.175000000000001</v>
      </c>
      <c r="V1500" s="8">
        <f t="shared" si="239"/>
        <v>17.037500000000001</v>
      </c>
    </row>
    <row r="1501" spans="1:22" ht="13.5" x14ac:dyDescent="0.25">
      <c r="A1501" s="3">
        <f>RSI!A1501</f>
        <v>44196</v>
      </c>
      <c r="B1501" s="2">
        <f>RSI!B1501</f>
        <v>8.9962999999999997</v>
      </c>
      <c r="C1501" s="2">
        <f>RSI!I1501</f>
        <v>85.055467734319336</v>
      </c>
      <c r="D1501" s="2">
        <f>MACD!E1501</f>
        <v>4.2699422684389532E-2</v>
      </c>
      <c r="E1501" s="2">
        <f>MACD!F1501</f>
        <v>-9.0096697382461201E-3</v>
      </c>
      <c r="F1501" s="2">
        <f>'Moving Avg'!D1501</f>
        <v>8.9948399999999999</v>
      </c>
      <c r="G1501" s="2">
        <f>'Moving Avg'!F1501</f>
        <v>8.995569999999999</v>
      </c>
      <c r="H1501" s="2">
        <f>'Moving Avg'!G1501</f>
        <v>8.6196100000000033</v>
      </c>
      <c r="I1501" s="2">
        <f>'Moving Avg'!H1501</f>
        <v>8.1739570000000032</v>
      </c>
      <c r="J1501" s="6" t="str">
        <f>OBV!F1501</f>
        <v>BEARISH</v>
      </c>
      <c r="K1501" s="6" t="str">
        <f>OBV!G1501</f>
        <v>NEUTRAL</v>
      </c>
      <c r="L1501" s="6" t="str">
        <f>OBV!H1501</f>
        <v>NEUTRAL</v>
      </c>
      <c r="M1501" s="8">
        <f t="shared" si="230"/>
        <v>0</v>
      </c>
      <c r="N1501" s="8">
        <f t="shared" si="231"/>
        <v>0</v>
      </c>
      <c r="O1501" s="8">
        <f t="shared" si="232"/>
        <v>50</v>
      </c>
      <c r="P1501" s="8">
        <f t="shared" si="233"/>
        <v>16.5</v>
      </c>
      <c r="Q1501" s="9">
        <f t="shared" si="234"/>
        <v>9.9749999999999996</v>
      </c>
      <c r="R1501" s="9">
        <f t="shared" si="235"/>
        <v>21.625</v>
      </c>
      <c r="S1501" s="9">
        <f t="shared" si="236"/>
        <v>19.925000000000001</v>
      </c>
      <c r="T1501" s="9">
        <f t="shared" si="237"/>
        <v>16.625</v>
      </c>
      <c r="U1501" s="8">
        <f t="shared" si="238"/>
        <v>17.175000000000001</v>
      </c>
      <c r="V1501" s="8">
        <f t="shared" si="239"/>
        <v>17.037500000000001</v>
      </c>
    </row>
    <row r="1502" spans="1:22" ht="13.5" x14ac:dyDescent="0.25">
      <c r="A1502" s="3">
        <f>RSI!A1502</f>
        <v>44200</v>
      </c>
      <c r="B1502" s="2">
        <f>RSI!B1502</f>
        <v>8.9962999999999997</v>
      </c>
      <c r="C1502" s="2">
        <f>RSI!I1502</f>
        <v>85.055467734319336</v>
      </c>
      <c r="D1502" s="2">
        <f>MACD!E1502</f>
        <v>4.5898236056769903E-2</v>
      </c>
      <c r="E1502" s="2">
        <f>MACD!F1502</f>
        <v>1.9719114207570835E-3</v>
      </c>
      <c r="F1502" s="2">
        <f>'Moving Avg'!D1502</f>
        <v>8.9948399999999999</v>
      </c>
      <c r="G1502" s="2">
        <f>'Moving Avg'!F1502</f>
        <v>8.9959349999999993</v>
      </c>
      <c r="H1502" s="2">
        <f>'Moving Avg'!G1502</f>
        <v>8.6357020000000038</v>
      </c>
      <c r="I1502" s="2">
        <f>'Moving Avg'!H1502</f>
        <v>8.1783970000000021</v>
      </c>
      <c r="J1502" s="6" t="str">
        <f>OBV!F1502</f>
        <v>BEARISH</v>
      </c>
      <c r="K1502" s="6" t="str">
        <f>OBV!G1502</f>
        <v>NEUTRAL</v>
      </c>
      <c r="L1502" s="6" t="str">
        <f>OBV!H1502</f>
        <v>NEUTRAL</v>
      </c>
      <c r="M1502" s="8">
        <f t="shared" si="230"/>
        <v>0</v>
      </c>
      <c r="N1502" s="8">
        <f t="shared" si="231"/>
        <v>0</v>
      </c>
      <c r="O1502" s="8">
        <f t="shared" si="232"/>
        <v>50</v>
      </c>
      <c r="P1502" s="8">
        <f t="shared" si="233"/>
        <v>16.5</v>
      </c>
      <c r="Q1502" s="9">
        <f t="shared" si="234"/>
        <v>9.9749999999999996</v>
      </c>
      <c r="R1502" s="9">
        <f t="shared" si="235"/>
        <v>21.625</v>
      </c>
      <c r="S1502" s="9">
        <f t="shared" si="236"/>
        <v>19.925000000000001</v>
      </c>
      <c r="T1502" s="9">
        <f t="shared" si="237"/>
        <v>16.625</v>
      </c>
      <c r="U1502" s="8">
        <f t="shared" si="238"/>
        <v>17.175000000000001</v>
      </c>
      <c r="V1502" s="8">
        <f t="shared" si="239"/>
        <v>17.037500000000001</v>
      </c>
    </row>
    <row r="1503" spans="1:22" ht="13.5" x14ac:dyDescent="0.25">
      <c r="A1503" s="3">
        <f>RSI!A1503</f>
        <v>44201</v>
      </c>
      <c r="B1503" s="2">
        <f>RSI!B1503</f>
        <v>8.9962999999999997</v>
      </c>
      <c r="C1503" s="2">
        <f>RSI!I1503</f>
        <v>85.055467734319336</v>
      </c>
      <c r="D1503" s="2">
        <f>MACD!E1503</f>
        <v>4.788137204872811E-2</v>
      </c>
      <c r="E1503" s="2">
        <f>MACD!F1503</f>
        <v>1.1153803546351289E-2</v>
      </c>
      <c r="F1503" s="2">
        <f>'Moving Avg'!D1503</f>
        <v>8.9948399999999999</v>
      </c>
      <c r="G1503" s="2">
        <f>'Moving Avg'!F1503</f>
        <v>8.9959349999999993</v>
      </c>
      <c r="H1503" s="2">
        <f>'Moving Avg'!G1503</f>
        <v>8.652524000000005</v>
      </c>
      <c r="I1503" s="2">
        <f>'Moving Avg'!H1503</f>
        <v>8.1840525000000017</v>
      </c>
      <c r="J1503" s="6" t="str">
        <f>OBV!F1503</f>
        <v>BEARISH</v>
      </c>
      <c r="K1503" s="6" t="str">
        <f>OBV!G1503</f>
        <v>NEUTRAL</v>
      </c>
      <c r="L1503" s="6" t="str">
        <f>OBV!H1503</f>
        <v>NEUTRAL</v>
      </c>
      <c r="M1503" s="8">
        <f t="shared" si="230"/>
        <v>0</v>
      </c>
      <c r="N1503" s="8">
        <f t="shared" si="231"/>
        <v>0</v>
      </c>
      <c r="O1503" s="8">
        <f t="shared" si="232"/>
        <v>50</v>
      </c>
      <c r="P1503" s="8">
        <f t="shared" si="233"/>
        <v>16.5</v>
      </c>
      <c r="Q1503" s="9">
        <f t="shared" si="234"/>
        <v>9.9749999999999996</v>
      </c>
      <c r="R1503" s="9">
        <f t="shared" si="235"/>
        <v>21.625</v>
      </c>
      <c r="S1503" s="9">
        <f t="shared" si="236"/>
        <v>19.925000000000001</v>
      </c>
      <c r="T1503" s="9">
        <f t="shared" si="237"/>
        <v>16.625</v>
      </c>
      <c r="U1503" s="8">
        <f t="shared" si="238"/>
        <v>17.175000000000001</v>
      </c>
      <c r="V1503" s="8">
        <f t="shared" si="239"/>
        <v>17.037500000000001</v>
      </c>
    </row>
    <row r="1504" spans="1:22" ht="13.5" x14ac:dyDescent="0.25">
      <c r="A1504" s="3">
        <f>RSI!A1504</f>
        <v>44202</v>
      </c>
      <c r="B1504" s="2">
        <f>RSI!B1504</f>
        <v>8.9962999999999997</v>
      </c>
      <c r="C1504" s="2">
        <f>RSI!I1504</f>
        <v>85.055467734319336</v>
      </c>
      <c r="D1504" s="2">
        <f>MACD!E1504</f>
        <v>4.8889454412242017E-2</v>
      </c>
      <c r="E1504" s="2">
        <f>MACD!F1504</f>
        <v>1.8700933719529435E-2</v>
      </c>
      <c r="F1504" s="2">
        <f>'Moving Avg'!D1504</f>
        <v>8.9948399999999999</v>
      </c>
      <c r="G1504" s="2">
        <f>'Moving Avg'!F1504</f>
        <v>8.9959349999999993</v>
      </c>
      <c r="H1504" s="2">
        <f>'Moving Avg'!G1504</f>
        <v>8.6693460000000044</v>
      </c>
      <c r="I1504" s="2">
        <f>'Moving Avg'!H1504</f>
        <v>8.1897080000000013</v>
      </c>
      <c r="J1504" s="6" t="str">
        <f>OBV!F1504</f>
        <v>BEARISH</v>
      </c>
      <c r="K1504" s="6" t="str">
        <f>OBV!G1504</f>
        <v>NEUTRAL</v>
      </c>
      <c r="L1504" s="6" t="str">
        <f>OBV!H1504</f>
        <v>NEUTRAL</v>
      </c>
      <c r="M1504" s="8">
        <f t="shared" si="230"/>
        <v>0</v>
      </c>
      <c r="N1504" s="8">
        <f t="shared" si="231"/>
        <v>0</v>
      </c>
      <c r="O1504" s="8">
        <f t="shared" si="232"/>
        <v>50</v>
      </c>
      <c r="P1504" s="8">
        <f t="shared" si="233"/>
        <v>16.5</v>
      </c>
      <c r="Q1504" s="9">
        <f t="shared" si="234"/>
        <v>9.9749999999999996</v>
      </c>
      <c r="R1504" s="9">
        <f t="shared" si="235"/>
        <v>21.625</v>
      </c>
      <c r="S1504" s="9">
        <f t="shared" si="236"/>
        <v>19.925000000000001</v>
      </c>
      <c r="T1504" s="9">
        <f t="shared" si="237"/>
        <v>16.625</v>
      </c>
      <c r="U1504" s="8">
        <f t="shared" si="238"/>
        <v>17.175000000000001</v>
      </c>
      <c r="V1504" s="8">
        <f t="shared" si="239"/>
        <v>17.037500000000001</v>
      </c>
    </row>
    <row r="1505" spans="1:22" ht="13.5" x14ac:dyDescent="0.25">
      <c r="A1505" s="3">
        <f>RSI!A1505</f>
        <v>44203</v>
      </c>
      <c r="B1505" s="2">
        <f>RSI!B1505</f>
        <v>8.9962999999999997</v>
      </c>
      <c r="C1505" s="2">
        <f>RSI!I1505</f>
        <v>85.055467734319336</v>
      </c>
      <c r="D1505" s="2">
        <f>MACD!E1505</f>
        <v>4.912211775217834E-2</v>
      </c>
      <c r="E1505" s="2">
        <f>MACD!F1505</f>
        <v>2.4785170526059219E-2</v>
      </c>
      <c r="F1505" s="2">
        <f>'Moving Avg'!D1505</f>
        <v>8.9962999999999997</v>
      </c>
      <c r="G1505" s="2">
        <f>'Moving Avg'!F1505</f>
        <v>8.9959349999999993</v>
      </c>
      <c r="H1505" s="2">
        <f>'Moving Avg'!G1505</f>
        <v>8.6861680000000039</v>
      </c>
      <c r="I1505" s="2">
        <f>'Moving Avg'!H1505</f>
        <v>8.1965430000000019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0</v>
      </c>
      <c r="N1505" s="8">
        <f t="shared" si="231"/>
        <v>0</v>
      </c>
      <c r="O1505" s="8">
        <f t="shared" si="232"/>
        <v>50</v>
      </c>
      <c r="P1505" s="8">
        <f t="shared" si="233"/>
        <v>83.5</v>
      </c>
      <c r="Q1505" s="9">
        <f t="shared" si="234"/>
        <v>20.024999999999999</v>
      </c>
      <c r="R1505" s="9">
        <f t="shared" si="235"/>
        <v>38.375</v>
      </c>
      <c r="S1505" s="9">
        <f t="shared" si="236"/>
        <v>50.075000000000003</v>
      </c>
      <c r="T1505" s="9">
        <f t="shared" si="237"/>
        <v>33.375</v>
      </c>
      <c r="U1505" s="8">
        <f t="shared" si="238"/>
        <v>36.158333333333331</v>
      </c>
      <c r="V1505" s="8">
        <f t="shared" si="239"/>
        <v>35.462499999999999</v>
      </c>
    </row>
    <row r="1506" spans="1:22" ht="13.5" x14ac:dyDescent="0.25">
      <c r="A1506" s="3">
        <f>RSI!A1506</f>
        <v>44204</v>
      </c>
      <c r="B1506" s="2">
        <f>RSI!B1506</f>
        <v>8.9962999999999997</v>
      </c>
      <c r="C1506" s="2">
        <f>RSI!I1506</f>
        <v>85.055467734319336</v>
      </c>
      <c r="D1506" s="2">
        <f>MACD!E1506</f>
        <v>4.8744607631022063E-2</v>
      </c>
      <c r="E1506" s="2">
        <f>MACD!F1506</f>
        <v>2.9577057947051792E-2</v>
      </c>
      <c r="F1506" s="2">
        <f>'Moving Avg'!D1506</f>
        <v>8.9962999999999997</v>
      </c>
      <c r="G1506" s="2">
        <f>'Moving Avg'!F1506</f>
        <v>8.9959349999999993</v>
      </c>
      <c r="H1506" s="2">
        <f>'Moving Avg'!G1506</f>
        <v>8.7029900000000051</v>
      </c>
      <c r="I1506" s="2">
        <f>'Moving Avg'!H1506</f>
        <v>8.2022340000000007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0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12.45</v>
      </c>
      <c r="R1506" s="9">
        <f t="shared" si="235"/>
        <v>25.75</v>
      </c>
      <c r="S1506" s="9">
        <f t="shared" si="236"/>
        <v>27.35</v>
      </c>
      <c r="T1506" s="9">
        <f t="shared" si="237"/>
        <v>20.75</v>
      </c>
      <c r="U1506" s="8">
        <f t="shared" si="238"/>
        <v>21.850000000000005</v>
      </c>
      <c r="V1506" s="8">
        <f t="shared" si="239"/>
        <v>21.575000000000003</v>
      </c>
    </row>
    <row r="1507" spans="1:22" ht="13.5" x14ac:dyDescent="0.25">
      <c r="A1507" s="3">
        <f>RSI!A1507</f>
        <v>44207</v>
      </c>
      <c r="B1507" s="2">
        <f>RSI!B1507</f>
        <v>8.9962999999999997</v>
      </c>
      <c r="C1507" s="2">
        <f>RSI!I1507</f>
        <v>85.055467734319336</v>
      </c>
      <c r="D1507" s="2">
        <f>MACD!E1507</f>
        <v>4.78933434890223E-2</v>
      </c>
      <c r="E1507" s="2">
        <f>MACD!F1507</f>
        <v>3.3240315055445897E-2</v>
      </c>
      <c r="F1507" s="2">
        <f>'Moving Avg'!D1507</f>
        <v>8.9962999999999997</v>
      </c>
      <c r="G1507" s="2">
        <f>'Moving Avg'!F1507</f>
        <v>8.9959349999999993</v>
      </c>
      <c r="H1507" s="2">
        <f>'Moving Avg'!G1507</f>
        <v>8.7198120000000046</v>
      </c>
      <c r="I1507" s="2">
        <f>'Moving Avg'!H1507</f>
        <v>8.2067810000000012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0</v>
      </c>
      <c r="N1507" s="8">
        <f t="shared" si="231"/>
        <v>0</v>
      </c>
      <c r="O1507" s="8">
        <f t="shared" si="232"/>
        <v>50</v>
      </c>
      <c r="P1507" s="8">
        <f t="shared" si="233"/>
        <v>33</v>
      </c>
      <c r="Q1507" s="9">
        <f t="shared" si="234"/>
        <v>12.45</v>
      </c>
      <c r="R1507" s="9">
        <f t="shared" si="235"/>
        <v>25.75</v>
      </c>
      <c r="S1507" s="9">
        <f t="shared" si="236"/>
        <v>27.35</v>
      </c>
      <c r="T1507" s="9">
        <f t="shared" si="237"/>
        <v>20.75</v>
      </c>
      <c r="U1507" s="8">
        <f t="shared" si="238"/>
        <v>21.850000000000005</v>
      </c>
      <c r="V1507" s="8">
        <f t="shared" si="239"/>
        <v>21.575000000000003</v>
      </c>
    </row>
    <row r="1508" spans="1:22" ht="13.5" x14ac:dyDescent="0.25">
      <c r="A1508" s="3">
        <f>RSI!A1508</f>
        <v>44208</v>
      </c>
      <c r="B1508" s="2">
        <f>RSI!B1508</f>
        <v>8.9962999999999997</v>
      </c>
      <c r="C1508" s="2">
        <f>RSI!I1508</f>
        <v>85.055467734319336</v>
      </c>
      <c r="D1508" s="2">
        <f>MACD!E1508</f>
        <v>4.6680605560228017E-2</v>
      </c>
      <c r="E1508" s="2">
        <f>MACD!F1508</f>
        <v>3.5928373156402321E-2</v>
      </c>
      <c r="F1508" s="2">
        <f>'Moving Avg'!D1508</f>
        <v>8.9962999999999997</v>
      </c>
      <c r="G1508" s="2">
        <f>'Moving Avg'!F1508</f>
        <v>8.9959349999999993</v>
      </c>
      <c r="H1508" s="2">
        <f>'Moving Avg'!G1508</f>
        <v>8.736634000000004</v>
      </c>
      <c r="I1508" s="2">
        <f>'Moving Avg'!H1508</f>
        <v>8.2106490000000001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0</v>
      </c>
      <c r="N1508" s="8">
        <f t="shared" si="231"/>
        <v>0</v>
      </c>
      <c r="O1508" s="8">
        <f t="shared" si="232"/>
        <v>50</v>
      </c>
      <c r="P1508" s="8">
        <f t="shared" si="233"/>
        <v>33</v>
      </c>
      <c r="Q1508" s="9">
        <f t="shared" si="234"/>
        <v>12.45</v>
      </c>
      <c r="R1508" s="9">
        <f t="shared" si="235"/>
        <v>25.75</v>
      </c>
      <c r="S1508" s="9">
        <f t="shared" si="236"/>
        <v>27.35</v>
      </c>
      <c r="T1508" s="9">
        <f t="shared" si="237"/>
        <v>20.75</v>
      </c>
      <c r="U1508" s="8">
        <f t="shared" si="238"/>
        <v>21.850000000000005</v>
      </c>
      <c r="V1508" s="8">
        <f t="shared" si="239"/>
        <v>21.575000000000003</v>
      </c>
    </row>
    <row r="1509" spans="1:22" ht="13.5" x14ac:dyDescent="0.25">
      <c r="A1509" s="3">
        <f>RSI!A1509</f>
        <v>44209</v>
      </c>
      <c r="B1509" s="2">
        <f>RSI!B1509</f>
        <v>8.9962999999999997</v>
      </c>
      <c r="C1509" s="2">
        <f>RSI!I1509</f>
        <v>85.055467734319336</v>
      </c>
      <c r="D1509" s="2">
        <f>MACD!E1509</f>
        <v>4.5198482048379063E-2</v>
      </c>
      <c r="E1509" s="2">
        <f>MACD!F1509</f>
        <v>3.7782394934797674E-2</v>
      </c>
      <c r="F1509" s="2">
        <f>'Moving Avg'!D1509</f>
        <v>8.9962999999999997</v>
      </c>
      <c r="G1509" s="2">
        <f>'Moving Avg'!F1509</f>
        <v>8.9959349999999993</v>
      </c>
      <c r="H1509" s="2">
        <f>'Moving Avg'!G1509</f>
        <v>8.749800000000004</v>
      </c>
      <c r="I1509" s="2">
        <f>'Moving Avg'!H1509</f>
        <v>8.2133015000000018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0</v>
      </c>
      <c r="N1509" s="8">
        <f t="shared" si="231"/>
        <v>0</v>
      </c>
      <c r="O1509" s="8">
        <f t="shared" si="232"/>
        <v>50</v>
      </c>
      <c r="P1509" s="8">
        <f t="shared" si="233"/>
        <v>33</v>
      </c>
      <c r="Q1509" s="9">
        <f t="shared" si="234"/>
        <v>12.45</v>
      </c>
      <c r="R1509" s="9">
        <f t="shared" si="235"/>
        <v>25.75</v>
      </c>
      <c r="S1509" s="9">
        <f t="shared" si="236"/>
        <v>27.35</v>
      </c>
      <c r="T1509" s="9">
        <f t="shared" si="237"/>
        <v>20.75</v>
      </c>
      <c r="U1509" s="8">
        <f t="shared" si="238"/>
        <v>21.850000000000005</v>
      </c>
      <c r="V1509" s="8">
        <f t="shared" si="239"/>
        <v>21.575000000000003</v>
      </c>
    </row>
    <row r="1510" spans="1:22" ht="13.5" x14ac:dyDescent="0.25">
      <c r="A1510" s="3">
        <f>RSI!A1510</f>
        <v>44211</v>
      </c>
      <c r="B1510" s="2">
        <f>RSI!B1510</f>
        <v>8.9962999999999997</v>
      </c>
      <c r="C1510" s="2">
        <f>RSI!I1510</f>
        <v>85.055467734319336</v>
      </c>
      <c r="D1510" s="2">
        <f>MACD!E1510</f>
        <v>4.2399114829143159E-2</v>
      </c>
      <c r="E1510" s="2">
        <f>MACD!F1510</f>
        <v>3.8705738913666771E-2</v>
      </c>
      <c r="F1510" s="2">
        <f>'Moving Avg'!D1510</f>
        <v>8.9962999999999997</v>
      </c>
      <c r="G1510" s="2">
        <f>'Moving Avg'!F1510</f>
        <v>8.9959349999999993</v>
      </c>
      <c r="H1510" s="2">
        <f>'Moving Avg'!G1510</f>
        <v>8.762966000000004</v>
      </c>
      <c r="I1510" s="2">
        <f>'Moving Avg'!H1510</f>
        <v>8.2157394999999998</v>
      </c>
      <c r="J1510" s="6" t="str">
        <f>OBV!F1510</f>
        <v>NEUTRAL</v>
      </c>
      <c r="K1510" s="6" t="str">
        <f>OBV!G1510</f>
        <v>NEUTRAL</v>
      </c>
      <c r="L1510" s="6" t="str">
        <f>OBV!H1510</f>
        <v>NEUTRAL</v>
      </c>
      <c r="M1510" s="8">
        <f t="shared" si="230"/>
        <v>0</v>
      </c>
      <c r="N1510" s="8">
        <f t="shared" si="231"/>
        <v>0</v>
      </c>
      <c r="O1510" s="8">
        <f t="shared" si="232"/>
        <v>50</v>
      </c>
      <c r="P1510" s="8">
        <f t="shared" si="233"/>
        <v>33</v>
      </c>
      <c r="Q1510" s="9">
        <f t="shared" si="234"/>
        <v>12.45</v>
      </c>
      <c r="R1510" s="9">
        <f t="shared" si="235"/>
        <v>25.75</v>
      </c>
      <c r="S1510" s="9">
        <f t="shared" si="236"/>
        <v>27.35</v>
      </c>
      <c r="T1510" s="9">
        <f t="shared" si="237"/>
        <v>20.75</v>
      </c>
      <c r="U1510" s="8">
        <f t="shared" si="238"/>
        <v>21.850000000000005</v>
      </c>
      <c r="V1510" s="8">
        <f t="shared" si="239"/>
        <v>21.575000000000003</v>
      </c>
    </row>
    <row r="1511" spans="1:22" ht="13.5" x14ac:dyDescent="0.25">
      <c r="A1511" s="3">
        <f>RSI!A1511</f>
        <v>44214</v>
      </c>
      <c r="B1511" s="2">
        <f>RSI!B1511</f>
        <v>8.9962999999999997</v>
      </c>
      <c r="C1511" s="2">
        <f>RSI!I1511</f>
        <v>85.055467734319336</v>
      </c>
      <c r="D1511" s="2">
        <f>MACD!E1511</f>
        <v>4.0762583647929063E-2</v>
      </c>
      <c r="E1511" s="2">
        <f>MACD!F1511</f>
        <v>3.911710786051923E-2</v>
      </c>
      <c r="F1511" s="2">
        <f>'Moving Avg'!D1511</f>
        <v>8.9962999999999997</v>
      </c>
      <c r="G1511" s="2">
        <f>'Moving Avg'!F1511</f>
        <v>8.9959349999999993</v>
      </c>
      <c r="H1511" s="2">
        <f>'Moving Avg'!G1511</f>
        <v>8.776132000000004</v>
      </c>
      <c r="I1511" s="2">
        <f>'Moving Avg'!H1511</f>
        <v>8.2181774999999995</v>
      </c>
      <c r="J1511" s="6" t="str">
        <f>OBV!F1511</f>
        <v>NEUTRAL</v>
      </c>
      <c r="K1511" s="6" t="str">
        <f>OBV!G1511</f>
        <v>NEUTRAL</v>
      </c>
      <c r="L1511" s="6" t="str">
        <f>OBV!H1511</f>
        <v>NEUTRAL</v>
      </c>
      <c r="M1511" s="8">
        <f t="shared" si="230"/>
        <v>0</v>
      </c>
      <c r="N1511" s="8">
        <f t="shared" si="231"/>
        <v>0</v>
      </c>
      <c r="O1511" s="8">
        <f t="shared" si="232"/>
        <v>50</v>
      </c>
      <c r="P1511" s="8">
        <f t="shared" si="233"/>
        <v>33</v>
      </c>
      <c r="Q1511" s="9">
        <f t="shared" si="234"/>
        <v>12.45</v>
      </c>
      <c r="R1511" s="9">
        <f t="shared" si="235"/>
        <v>25.75</v>
      </c>
      <c r="S1511" s="9">
        <f t="shared" si="236"/>
        <v>27.35</v>
      </c>
      <c r="T1511" s="9">
        <f t="shared" si="237"/>
        <v>20.75</v>
      </c>
      <c r="U1511" s="8">
        <f t="shared" si="238"/>
        <v>21.850000000000005</v>
      </c>
      <c r="V1511" s="8">
        <f t="shared" si="239"/>
        <v>21.575000000000003</v>
      </c>
    </row>
    <row r="1512" spans="1:22" ht="13.5" x14ac:dyDescent="0.25">
      <c r="A1512" s="3">
        <f>RSI!A1512</f>
        <v>44215</v>
      </c>
      <c r="B1512" s="2">
        <f>RSI!B1512</f>
        <v>8.9962999999999997</v>
      </c>
      <c r="C1512" s="2">
        <f>RSI!I1512</f>
        <v>85.055467734319336</v>
      </c>
      <c r="D1512" s="2">
        <f>MACD!E1512</f>
        <v>3.9015870230761251E-2</v>
      </c>
      <c r="E1512" s="2">
        <f>MACD!F1512</f>
        <v>3.9096860334567635E-2</v>
      </c>
      <c r="F1512" s="2">
        <f>'Moving Avg'!D1512</f>
        <v>8.9962999999999997</v>
      </c>
      <c r="G1512" s="2">
        <f>'Moving Avg'!F1512</f>
        <v>8.9959349999999993</v>
      </c>
      <c r="H1512" s="2">
        <f>'Moving Avg'!G1512</f>
        <v>8.7892980000000041</v>
      </c>
      <c r="I1512" s="2">
        <f>'Moving Avg'!H1512</f>
        <v>8.2206154999999992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0</v>
      </c>
      <c r="N1512" s="8">
        <f t="shared" si="231"/>
        <v>45</v>
      </c>
      <c r="O1512" s="8">
        <f t="shared" si="232"/>
        <v>50</v>
      </c>
      <c r="P1512" s="8">
        <f t="shared" si="233"/>
        <v>33</v>
      </c>
      <c r="Q1512" s="9">
        <f t="shared" si="234"/>
        <v>28.2</v>
      </c>
      <c r="R1512" s="9">
        <f t="shared" si="235"/>
        <v>34.75</v>
      </c>
      <c r="S1512" s="9">
        <f t="shared" si="236"/>
        <v>34.1</v>
      </c>
      <c r="T1512" s="9">
        <f t="shared" si="237"/>
        <v>32</v>
      </c>
      <c r="U1512" s="8">
        <f t="shared" si="238"/>
        <v>32.35</v>
      </c>
      <c r="V1512" s="8">
        <f t="shared" si="239"/>
        <v>32.262500000000003</v>
      </c>
    </row>
    <row r="1513" spans="1:22" ht="13.5" x14ac:dyDescent="0.25">
      <c r="A1513" s="3">
        <f>RSI!A1513</f>
        <v>44216</v>
      </c>
      <c r="B1513" s="2">
        <f>RSI!B1513</f>
        <v>8.9962999999999997</v>
      </c>
      <c r="C1513" s="2">
        <f>RSI!I1513</f>
        <v>85.055467734319336</v>
      </c>
      <c r="D1513" s="2">
        <f>MACD!E1513</f>
        <v>3.7202737265962682E-2</v>
      </c>
      <c r="E1513" s="2">
        <f>MACD!F1513</f>
        <v>3.8718035720846644E-2</v>
      </c>
      <c r="F1513" s="2">
        <f>'Moving Avg'!D1513</f>
        <v>8.9962999999999997</v>
      </c>
      <c r="G1513" s="2">
        <f>'Moving Avg'!F1513</f>
        <v>8.9959349999999993</v>
      </c>
      <c r="H1513" s="2">
        <f>'Moving Avg'!G1513</f>
        <v>8.8024640000000041</v>
      </c>
      <c r="I1513" s="2">
        <f>'Moving Avg'!H1513</f>
        <v>8.2230534999999989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0</v>
      </c>
      <c r="N1513" s="8">
        <f t="shared" si="231"/>
        <v>45</v>
      </c>
      <c r="O1513" s="8">
        <f t="shared" si="232"/>
        <v>50</v>
      </c>
      <c r="P1513" s="8">
        <f t="shared" si="233"/>
        <v>33</v>
      </c>
      <c r="Q1513" s="9">
        <f t="shared" si="234"/>
        <v>28.2</v>
      </c>
      <c r="R1513" s="9">
        <f t="shared" si="235"/>
        <v>34.75</v>
      </c>
      <c r="S1513" s="9">
        <f t="shared" si="236"/>
        <v>34.1</v>
      </c>
      <c r="T1513" s="9">
        <f t="shared" si="237"/>
        <v>32</v>
      </c>
      <c r="U1513" s="8">
        <f t="shared" si="238"/>
        <v>32.35</v>
      </c>
      <c r="V1513" s="8">
        <f t="shared" si="239"/>
        <v>32.262500000000003</v>
      </c>
    </row>
    <row r="1514" spans="1:22" ht="13.5" x14ac:dyDescent="0.25">
      <c r="A1514" s="3">
        <f>RSI!A1514</f>
        <v>44217</v>
      </c>
      <c r="B1514" s="2">
        <f>RSI!B1514</f>
        <v>8.9962999999999997</v>
      </c>
      <c r="C1514" s="2">
        <f>RSI!I1514</f>
        <v>85.055467734319336</v>
      </c>
      <c r="D1514" s="2">
        <f>MACD!E1514</f>
        <v>3.5358228677976555E-2</v>
      </c>
      <c r="E1514" s="2">
        <f>MACD!F1514</f>
        <v>3.8046074312272624E-2</v>
      </c>
      <c r="F1514" s="2">
        <f>'Moving Avg'!D1514</f>
        <v>8.9962999999999997</v>
      </c>
      <c r="G1514" s="2">
        <f>'Moving Avg'!F1514</f>
        <v>8.9959349999999993</v>
      </c>
      <c r="H1514" s="2">
        <f>'Moving Avg'!G1514</f>
        <v>8.8156300000000041</v>
      </c>
      <c r="I1514" s="2">
        <f>'Moving Avg'!H1514</f>
        <v>8.2262065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0</v>
      </c>
      <c r="N1514" s="8">
        <f t="shared" si="231"/>
        <v>45</v>
      </c>
      <c r="O1514" s="8">
        <f t="shared" si="232"/>
        <v>50</v>
      </c>
      <c r="P1514" s="8">
        <f t="shared" si="233"/>
        <v>33</v>
      </c>
      <c r="Q1514" s="9">
        <f t="shared" si="234"/>
        <v>28.2</v>
      </c>
      <c r="R1514" s="9">
        <f t="shared" si="235"/>
        <v>34.75</v>
      </c>
      <c r="S1514" s="9">
        <f t="shared" si="236"/>
        <v>34.1</v>
      </c>
      <c r="T1514" s="9">
        <f t="shared" si="237"/>
        <v>32</v>
      </c>
      <c r="U1514" s="8">
        <f t="shared" si="238"/>
        <v>32.35</v>
      </c>
      <c r="V1514" s="8">
        <f t="shared" si="239"/>
        <v>32.262500000000003</v>
      </c>
    </row>
    <row r="1515" spans="1:22" ht="13.5" x14ac:dyDescent="0.25">
      <c r="A1515" s="3">
        <f>RSI!A1515</f>
        <v>44218</v>
      </c>
      <c r="B1515" s="2">
        <f>RSI!B1515</f>
        <v>8.9962999999999997</v>
      </c>
      <c r="C1515" s="2">
        <f>RSI!I1515</f>
        <v>85.055467734319322</v>
      </c>
      <c r="D1515" s="2">
        <f>MACD!E1515</f>
        <v>3.3510158089917752E-2</v>
      </c>
      <c r="E1515" s="2">
        <f>MACD!F1515</f>
        <v>3.7138891067801647E-2</v>
      </c>
      <c r="F1515" s="2">
        <f>'Moving Avg'!D1515</f>
        <v>8.9962999999999997</v>
      </c>
      <c r="G1515" s="2">
        <f>'Moving Avg'!F1515</f>
        <v>8.9959349999999993</v>
      </c>
      <c r="H1515" s="2">
        <f>'Moving Avg'!G1515</f>
        <v>8.8287960000000041</v>
      </c>
      <c r="I1515" s="2">
        <f>'Moving Avg'!H1515</f>
        <v>8.2290375000000004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0</v>
      </c>
      <c r="N1515" s="8">
        <f t="shared" si="231"/>
        <v>45</v>
      </c>
      <c r="O1515" s="8">
        <f t="shared" si="232"/>
        <v>50</v>
      </c>
      <c r="P1515" s="8">
        <f t="shared" si="233"/>
        <v>33</v>
      </c>
      <c r="Q1515" s="9">
        <f t="shared" si="234"/>
        <v>28.2</v>
      </c>
      <c r="R1515" s="9">
        <f t="shared" si="235"/>
        <v>34.75</v>
      </c>
      <c r="S1515" s="9">
        <f t="shared" si="236"/>
        <v>34.1</v>
      </c>
      <c r="T1515" s="9">
        <f t="shared" si="237"/>
        <v>32</v>
      </c>
      <c r="U1515" s="8">
        <f t="shared" si="238"/>
        <v>32.35</v>
      </c>
      <c r="V1515" s="8">
        <f t="shared" si="239"/>
        <v>32.262500000000003</v>
      </c>
    </row>
    <row r="1516" spans="1:22" ht="13.5" x14ac:dyDescent="0.25">
      <c r="A1516" s="3">
        <f>RSI!A1516</f>
        <v>44221</v>
      </c>
      <c r="B1516" s="2">
        <f>RSI!B1516</f>
        <v>8.9962999999999997</v>
      </c>
      <c r="C1516" s="2">
        <f>RSI!I1516</f>
        <v>85.055467734319336</v>
      </c>
      <c r="D1516" s="2">
        <f>MACD!E1516</f>
        <v>3.1680357394545666E-2</v>
      </c>
      <c r="E1516" s="2">
        <f>MACD!F1516</f>
        <v>3.6047184333150448E-2</v>
      </c>
      <c r="F1516" s="2">
        <f>'Moving Avg'!D1516</f>
        <v>8.9962999999999997</v>
      </c>
      <c r="G1516" s="2">
        <f>'Moving Avg'!F1516</f>
        <v>8.9959349999999993</v>
      </c>
      <c r="H1516" s="2">
        <f>'Moving Avg'!G1516</f>
        <v>8.8419620000000041</v>
      </c>
      <c r="I1516" s="2">
        <f>'Moving Avg'!H1516</f>
        <v>8.2318330000000017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0</v>
      </c>
      <c r="N1516" s="8">
        <f t="shared" si="231"/>
        <v>45</v>
      </c>
      <c r="O1516" s="8">
        <f t="shared" si="232"/>
        <v>50</v>
      </c>
      <c r="P1516" s="8">
        <f t="shared" si="233"/>
        <v>33</v>
      </c>
      <c r="Q1516" s="9">
        <f t="shared" si="234"/>
        <v>28.2</v>
      </c>
      <c r="R1516" s="9">
        <f t="shared" si="235"/>
        <v>34.75</v>
      </c>
      <c r="S1516" s="9">
        <f t="shared" si="236"/>
        <v>34.1</v>
      </c>
      <c r="T1516" s="9">
        <f t="shared" si="237"/>
        <v>32</v>
      </c>
      <c r="U1516" s="8">
        <f t="shared" si="238"/>
        <v>32.35</v>
      </c>
      <c r="V1516" s="8">
        <f t="shared" si="239"/>
        <v>32.262500000000003</v>
      </c>
    </row>
    <row r="1517" spans="1:22" ht="13.5" x14ac:dyDescent="0.25">
      <c r="A1517" s="3">
        <f>RSI!A1517</f>
        <v>44222</v>
      </c>
      <c r="B1517" s="2">
        <f>RSI!B1517</f>
        <v>8.9962999999999997</v>
      </c>
      <c r="C1517" s="2">
        <f>RSI!I1517</f>
        <v>85.055467734319336</v>
      </c>
      <c r="D1517" s="2">
        <f>MACD!E1517</f>
        <v>2.9885723147238252E-2</v>
      </c>
      <c r="E1517" s="2">
        <f>MACD!F1517</f>
        <v>3.4814892095968011E-2</v>
      </c>
      <c r="F1517" s="2">
        <f>'Moving Avg'!D1517</f>
        <v>8.9962999999999997</v>
      </c>
      <c r="G1517" s="2">
        <f>'Moving Avg'!F1517</f>
        <v>8.9959349999999993</v>
      </c>
      <c r="H1517" s="2">
        <f>'Moving Avg'!G1517</f>
        <v>8.8551280000000041</v>
      </c>
      <c r="I1517" s="2">
        <f>'Moving Avg'!H1517</f>
        <v>8.2339135000000017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0</v>
      </c>
      <c r="N1517" s="8">
        <f t="shared" si="231"/>
        <v>45</v>
      </c>
      <c r="O1517" s="8">
        <f t="shared" si="232"/>
        <v>50</v>
      </c>
      <c r="P1517" s="8">
        <f t="shared" si="233"/>
        <v>33</v>
      </c>
      <c r="Q1517" s="9">
        <f t="shared" si="234"/>
        <v>28.2</v>
      </c>
      <c r="R1517" s="9">
        <f t="shared" si="235"/>
        <v>34.75</v>
      </c>
      <c r="S1517" s="9">
        <f t="shared" si="236"/>
        <v>34.1</v>
      </c>
      <c r="T1517" s="9">
        <f t="shared" si="237"/>
        <v>32</v>
      </c>
      <c r="U1517" s="8">
        <f t="shared" si="238"/>
        <v>32.35</v>
      </c>
      <c r="V1517" s="8">
        <f t="shared" si="239"/>
        <v>32.262500000000003</v>
      </c>
    </row>
    <row r="1518" spans="1:22" ht="13.5" x14ac:dyDescent="0.25">
      <c r="A1518" s="3">
        <f>RSI!A1518</f>
        <v>44223</v>
      </c>
      <c r="B1518" s="2">
        <f>RSI!B1518</f>
        <v>8.9962999999999997</v>
      </c>
      <c r="C1518" s="2">
        <f>RSI!I1518</f>
        <v>85.055467734319322</v>
      </c>
      <c r="D1518" s="2">
        <f>MACD!E1518</f>
        <v>2.8139092632711638E-2</v>
      </c>
      <c r="E1518" s="2">
        <f>MACD!F1518</f>
        <v>3.3479732203316737E-2</v>
      </c>
      <c r="F1518" s="2">
        <f>'Moving Avg'!D1518</f>
        <v>8.9962999999999997</v>
      </c>
      <c r="G1518" s="2">
        <f>'Moving Avg'!F1518</f>
        <v>8.9959349999999993</v>
      </c>
      <c r="H1518" s="2">
        <f>'Moving Avg'!G1518</f>
        <v>8.8647840000000038</v>
      </c>
      <c r="I1518" s="2">
        <f>'Moving Avg'!H1518</f>
        <v>8.2359939999999998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0</v>
      </c>
      <c r="N1518" s="8">
        <f t="shared" si="231"/>
        <v>45</v>
      </c>
      <c r="O1518" s="8">
        <f t="shared" si="232"/>
        <v>50</v>
      </c>
      <c r="P1518" s="8">
        <f t="shared" si="233"/>
        <v>33</v>
      </c>
      <c r="Q1518" s="9">
        <f t="shared" si="234"/>
        <v>28.2</v>
      </c>
      <c r="R1518" s="9">
        <f t="shared" si="235"/>
        <v>34.75</v>
      </c>
      <c r="S1518" s="9">
        <f t="shared" si="236"/>
        <v>34.1</v>
      </c>
      <c r="T1518" s="9">
        <f t="shared" si="237"/>
        <v>32</v>
      </c>
      <c r="U1518" s="8">
        <f t="shared" si="238"/>
        <v>32.35</v>
      </c>
      <c r="V1518" s="8">
        <f t="shared" si="239"/>
        <v>32.262500000000003</v>
      </c>
    </row>
    <row r="1519" spans="1:22" ht="13.5" x14ac:dyDescent="0.25">
      <c r="A1519" s="3">
        <f>RSI!A1519</f>
        <v>44224</v>
      </c>
      <c r="B1519" s="2">
        <f>RSI!B1519</f>
        <v>8.9962999999999997</v>
      </c>
      <c r="C1519" s="2">
        <f>RSI!I1519</f>
        <v>85.055467734319336</v>
      </c>
      <c r="D1519" s="2">
        <f>MACD!E1519</f>
        <v>2.6449976501584871E-2</v>
      </c>
      <c r="E1519" s="2">
        <f>MACD!F1519</f>
        <v>3.2073781062970361E-2</v>
      </c>
      <c r="F1519" s="2">
        <f>'Moving Avg'!D1519</f>
        <v>8.9962999999999997</v>
      </c>
      <c r="G1519" s="2">
        <f>'Moving Avg'!F1519</f>
        <v>8.9959349999999993</v>
      </c>
      <c r="H1519" s="2">
        <f>'Moving Avg'!G1519</f>
        <v>8.8744400000000034</v>
      </c>
      <c r="I1519" s="2">
        <f>'Moving Avg'!H1519</f>
        <v>8.2393614999999993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0</v>
      </c>
      <c r="N1519" s="8">
        <f t="shared" si="231"/>
        <v>45</v>
      </c>
      <c r="O1519" s="8">
        <f t="shared" si="232"/>
        <v>50</v>
      </c>
      <c r="P1519" s="8">
        <f t="shared" si="233"/>
        <v>33</v>
      </c>
      <c r="Q1519" s="9">
        <f t="shared" si="234"/>
        <v>28.2</v>
      </c>
      <c r="R1519" s="9">
        <f t="shared" si="235"/>
        <v>34.75</v>
      </c>
      <c r="S1519" s="9">
        <f t="shared" si="236"/>
        <v>34.1</v>
      </c>
      <c r="T1519" s="9">
        <f t="shared" si="237"/>
        <v>32</v>
      </c>
      <c r="U1519" s="8">
        <f t="shared" si="238"/>
        <v>32.35</v>
      </c>
      <c r="V1519" s="8">
        <f t="shared" si="239"/>
        <v>32.262500000000003</v>
      </c>
    </row>
    <row r="1520" spans="1:22" ht="13.5" x14ac:dyDescent="0.25">
      <c r="A1520" s="3">
        <f>RSI!A1520</f>
        <v>44225</v>
      </c>
      <c r="B1520" s="2">
        <f>RSI!B1520</f>
        <v>8.9962999999999997</v>
      </c>
      <c r="C1520" s="2">
        <f>RSI!I1520</f>
        <v>85.055467734319336</v>
      </c>
      <c r="D1520" s="2">
        <f>MACD!E1520</f>
        <v>2.4825170683731912E-2</v>
      </c>
      <c r="E1520" s="2">
        <f>MACD!F1520</f>
        <v>3.0624058987122671E-2</v>
      </c>
      <c r="F1520" s="2">
        <f>'Moving Avg'!D1520</f>
        <v>8.9962999999999997</v>
      </c>
      <c r="G1520" s="2">
        <f>'Moving Avg'!F1520</f>
        <v>8.9962999999999997</v>
      </c>
      <c r="H1520" s="2">
        <f>'Moving Avg'!G1520</f>
        <v>8.8876060000000052</v>
      </c>
      <c r="I1520" s="2">
        <f>'Moving Avg'!H1520</f>
        <v>8.2439444999999996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0</v>
      </c>
      <c r="N1520" s="8">
        <f t="shared" si="231"/>
        <v>45</v>
      </c>
      <c r="O1520" s="8">
        <f t="shared" si="232"/>
        <v>50</v>
      </c>
      <c r="P1520" s="8">
        <f t="shared" si="233"/>
        <v>33</v>
      </c>
      <c r="Q1520" s="9">
        <f t="shared" si="234"/>
        <v>28.2</v>
      </c>
      <c r="R1520" s="9">
        <f t="shared" si="235"/>
        <v>34.75</v>
      </c>
      <c r="S1520" s="9">
        <f t="shared" si="236"/>
        <v>34.1</v>
      </c>
      <c r="T1520" s="9">
        <f t="shared" si="237"/>
        <v>32</v>
      </c>
      <c r="U1520" s="8">
        <f t="shared" si="238"/>
        <v>32.35</v>
      </c>
      <c r="V1520" s="8">
        <f t="shared" si="239"/>
        <v>32.262500000000003</v>
      </c>
    </row>
    <row r="1521" spans="1:22" ht="13.5" x14ac:dyDescent="0.25">
      <c r="A1521" s="3">
        <f>RSI!A1521</f>
        <v>44228</v>
      </c>
      <c r="B1521" s="2">
        <f>RSI!B1521</f>
        <v>8.9962999999999997</v>
      </c>
      <c r="C1521" s="2">
        <f>RSI!I1521</f>
        <v>85.055467734319322</v>
      </c>
      <c r="D1521" s="2">
        <f>MACD!E1521</f>
        <v>2.3269266744573969E-2</v>
      </c>
      <c r="E1521" s="2">
        <f>MACD!F1521</f>
        <v>2.9153100538612933E-2</v>
      </c>
      <c r="F1521" s="2">
        <f>'Moving Avg'!D1521</f>
        <v>8.9962999999999997</v>
      </c>
      <c r="G1521" s="2">
        <f>'Moving Avg'!F1521</f>
        <v>8.9962999999999997</v>
      </c>
      <c r="H1521" s="2">
        <f>'Moving Avg'!G1521</f>
        <v>8.900772000000007</v>
      </c>
      <c r="I1521" s="2">
        <f>'Moving Avg'!H1521</f>
        <v>8.249706999999999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0</v>
      </c>
      <c r="N1521" s="8">
        <f t="shared" si="231"/>
        <v>45</v>
      </c>
      <c r="O1521" s="8">
        <f t="shared" si="232"/>
        <v>50</v>
      </c>
      <c r="P1521" s="8">
        <f t="shared" si="233"/>
        <v>33</v>
      </c>
      <c r="Q1521" s="9">
        <f t="shared" si="234"/>
        <v>28.2</v>
      </c>
      <c r="R1521" s="9">
        <f t="shared" si="235"/>
        <v>34.75</v>
      </c>
      <c r="S1521" s="9">
        <f t="shared" si="236"/>
        <v>34.1</v>
      </c>
      <c r="T1521" s="9">
        <f t="shared" si="237"/>
        <v>32</v>
      </c>
      <c r="U1521" s="8">
        <f t="shared" si="238"/>
        <v>32.35</v>
      </c>
      <c r="V1521" s="8">
        <f t="shared" si="239"/>
        <v>32.262500000000003</v>
      </c>
    </row>
    <row r="1522" spans="1:22" ht="13.5" x14ac:dyDescent="0.25">
      <c r="A1522" s="3">
        <f>RSI!A1522</f>
        <v>44229</v>
      </c>
      <c r="B1522" s="2">
        <f>RSI!B1522</f>
        <v>8.9962999999999997</v>
      </c>
      <c r="C1522" s="2">
        <f>RSI!I1522</f>
        <v>85.055467734319336</v>
      </c>
      <c r="D1522" s="2">
        <f>MACD!E1522</f>
        <v>2.1785076857831598E-2</v>
      </c>
      <c r="E1522" s="2">
        <f>MACD!F1522</f>
        <v>2.7679495802456669E-2</v>
      </c>
      <c r="F1522" s="2">
        <f>'Moving Avg'!D1522</f>
        <v>8.9962999999999997</v>
      </c>
      <c r="G1522" s="2">
        <f>'Moving Avg'!F1522</f>
        <v>8.9962999999999997</v>
      </c>
      <c r="H1522" s="2">
        <f>'Moving Avg'!G1522</f>
        <v>8.913938000000007</v>
      </c>
      <c r="I1522" s="2">
        <f>'Moving Avg'!H1522</f>
        <v>8.2543614999999981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0</v>
      </c>
      <c r="N1522" s="8">
        <f t="shared" si="231"/>
        <v>45</v>
      </c>
      <c r="O1522" s="8">
        <f t="shared" si="232"/>
        <v>50</v>
      </c>
      <c r="P1522" s="8">
        <f t="shared" si="233"/>
        <v>33</v>
      </c>
      <c r="Q1522" s="9">
        <f t="shared" si="234"/>
        <v>28.2</v>
      </c>
      <c r="R1522" s="9">
        <f t="shared" si="235"/>
        <v>34.75</v>
      </c>
      <c r="S1522" s="9">
        <f t="shared" si="236"/>
        <v>34.1</v>
      </c>
      <c r="T1522" s="9">
        <f t="shared" si="237"/>
        <v>32</v>
      </c>
      <c r="U1522" s="8">
        <f t="shared" si="238"/>
        <v>32.35</v>
      </c>
      <c r="V1522" s="8">
        <f t="shared" si="239"/>
        <v>32.262500000000003</v>
      </c>
    </row>
    <row r="1523" spans="1:22" ht="13.5" x14ac:dyDescent="0.25">
      <c r="A1523" s="3">
        <f>RSI!A1523</f>
        <v>44230</v>
      </c>
      <c r="B1523" s="2">
        <f>RSI!B1523</f>
        <v>8.9962999999999997</v>
      </c>
      <c r="C1523" s="2">
        <f>RSI!I1523</f>
        <v>85.055467734319336</v>
      </c>
      <c r="D1523" s="2">
        <f>MACD!E1523</f>
        <v>2.0373987039354446E-2</v>
      </c>
      <c r="E1523" s="2">
        <f>MACD!F1523</f>
        <v>2.6218394049836224E-2</v>
      </c>
      <c r="F1523" s="2">
        <f>'Moving Avg'!D1523</f>
        <v>8.9962999999999997</v>
      </c>
      <c r="G1523" s="2">
        <f>'Moving Avg'!F1523</f>
        <v>8.9962999999999997</v>
      </c>
      <c r="H1523" s="2">
        <f>'Moving Avg'!G1523</f>
        <v>8.927104000000007</v>
      </c>
      <c r="I1523" s="2">
        <f>'Moving Avg'!H1523</f>
        <v>8.2578719999999972</v>
      </c>
      <c r="J1523" s="6" t="str">
        <f>OBV!F1523</f>
        <v>NEUTRAL</v>
      </c>
      <c r="K1523" s="6" t="str">
        <f>OBV!G1523</f>
        <v>NEUTRAL</v>
      </c>
      <c r="L1523" s="6" t="str">
        <f>OBV!H1523</f>
        <v>NEUTRAL</v>
      </c>
      <c r="M1523" s="8">
        <f t="shared" si="230"/>
        <v>0</v>
      </c>
      <c r="N1523" s="8">
        <f t="shared" si="231"/>
        <v>45</v>
      </c>
      <c r="O1523" s="8">
        <f t="shared" si="232"/>
        <v>50</v>
      </c>
      <c r="P1523" s="8">
        <f t="shared" si="233"/>
        <v>33</v>
      </c>
      <c r="Q1523" s="9">
        <f t="shared" si="234"/>
        <v>28.2</v>
      </c>
      <c r="R1523" s="9">
        <f t="shared" si="235"/>
        <v>34.75</v>
      </c>
      <c r="S1523" s="9">
        <f t="shared" si="236"/>
        <v>34.1</v>
      </c>
      <c r="T1523" s="9">
        <f t="shared" si="237"/>
        <v>32</v>
      </c>
      <c r="U1523" s="8">
        <f t="shared" si="238"/>
        <v>32.35</v>
      </c>
      <c r="V1523" s="8">
        <f t="shared" si="239"/>
        <v>32.262500000000003</v>
      </c>
    </row>
    <row r="1524" spans="1:22" ht="13.5" x14ac:dyDescent="0.25">
      <c r="A1524" s="3">
        <f>RSI!A1524</f>
        <v>44231</v>
      </c>
      <c r="B1524" s="2">
        <f>RSI!B1524</f>
        <v>8.9596999999999998</v>
      </c>
      <c r="C1524" s="2">
        <f>RSI!I1524</f>
        <v>42.576863100314171</v>
      </c>
      <c r="D1524" s="2">
        <f>MACD!E1524</f>
        <v>2.174736126089627E-2</v>
      </c>
      <c r="E1524" s="2">
        <f>MACD!F1524</f>
        <v>2.5324187492048233E-2</v>
      </c>
      <c r="F1524" s="2">
        <f>'Moving Avg'!D1524</f>
        <v>8.9889799999999997</v>
      </c>
      <c r="G1524" s="2">
        <f>'Moving Avg'!F1524</f>
        <v>8.9944699999999997</v>
      </c>
      <c r="H1524" s="2">
        <f>'Moving Avg'!G1524</f>
        <v>8.939538000000006</v>
      </c>
      <c r="I1524" s="2">
        <f>'Moving Avg'!H1524</f>
        <v>8.2599839999999976</v>
      </c>
      <c r="J1524" s="6" t="str">
        <f>OBV!F1524</f>
        <v>BEARISH</v>
      </c>
      <c r="K1524" s="6" t="str">
        <f>OBV!G1524</f>
        <v>WEAK</v>
      </c>
      <c r="L1524" s="6" t="str">
        <f>OBV!H1524</f>
        <v>CONFIRMED BEARISH</v>
      </c>
      <c r="M1524" s="8">
        <f t="shared" si="230"/>
        <v>25</v>
      </c>
      <c r="N1524" s="8">
        <f t="shared" si="231"/>
        <v>45</v>
      </c>
      <c r="O1524" s="8">
        <f t="shared" si="232"/>
        <v>50</v>
      </c>
      <c r="P1524" s="8">
        <f t="shared" si="233"/>
        <v>0</v>
      </c>
      <c r="Q1524" s="9">
        <f t="shared" si="234"/>
        <v>32</v>
      </c>
      <c r="R1524" s="9">
        <f t="shared" si="235"/>
        <v>31.5</v>
      </c>
      <c r="S1524" s="9">
        <f t="shared" si="236"/>
        <v>23</v>
      </c>
      <c r="T1524" s="9">
        <f t="shared" si="237"/>
        <v>30</v>
      </c>
      <c r="U1524" s="8">
        <f t="shared" si="238"/>
        <v>28.833333333333332</v>
      </c>
      <c r="V1524" s="8">
        <f t="shared" si="239"/>
        <v>29.125</v>
      </c>
    </row>
    <row r="1525" spans="1:22" ht="13.5" x14ac:dyDescent="0.25">
      <c r="A1525" s="3">
        <f>RSI!A1525</f>
        <v>44232</v>
      </c>
      <c r="B1525" s="2">
        <f>RSI!B1525</f>
        <v>8.9962999999999997</v>
      </c>
      <c r="C1525" s="2">
        <f>RSI!I1525</f>
        <v>62.659863283898645</v>
      </c>
      <c r="D1525" s="2">
        <f>MACD!E1525</f>
        <v>2.0281516434344837E-2</v>
      </c>
      <c r="E1525" s="2">
        <f>MACD!F1525</f>
        <v>2.4315653280507554E-2</v>
      </c>
      <c r="F1525" s="2">
        <f>'Moving Avg'!D1525</f>
        <v>8.9889799999999997</v>
      </c>
      <c r="G1525" s="2">
        <f>'Moving Avg'!F1525</f>
        <v>8.9944699999999997</v>
      </c>
      <c r="H1525" s="2">
        <f>'Moving Avg'!G1525</f>
        <v>8.952704000000006</v>
      </c>
      <c r="I1525" s="2">
        <f>'Moving Avg'!H1525</f>
        <v>8.2620644999999993</v>
      </c>
      <c r="J1525" s="6" t="str">
        <f>OBV!F1525</f>
        <v>BEARISH</v>
      </c>
      <c r="K1525" s="6" t="str">
        <f>OBV!G1525</f>
        <v>WEAK</v>
      </c>
      <c r="L1525" s="6" t="str">
        <f>OBV!H1525</f>
        <v>NEUTRAL</v>
      </c>
      <c r="M1525" s="8">
        <f t="shared" si="230"/>
        <v>25</v>
      </c>
      <c r="N1525" s="8">
        <f t="shared" si="231"/>
        <v>45</v>
      </c>
      <c r="O1525" s="8">
        <f t="shared" si="232"/>
        <v>50</v>
      </c>
      <c r="P1525" s="8">
        <f t="shared" si="233"/>
        <v>0</v>
      </c>
      <c r="Q1525" s="9">
        <f t="shared" si="234"/>
        <v>32</v>
      </c>
      <c r="R1525" s="9">
        <f t="shared" si="235"/>
        <v>31.5</v>
      </c>
      <c r="S1525" s="9">
        <f t="shared" si="236"/>
        <v>23</v>
      </c>
      <c r="T1525" s="9">
        <f t="shared" si="237"/>
        <v>30</v>
      </c>
      <c r="U1525" s="8">
        <f t="shared" si="238"/>
        <v>28.833333333333332</v>
      </c>
      <c r="V1525" s="8">
        <f t="shared" si="239"/>
        <v>29.125</v>
      </c>
    </row>
    <row r="1526" spans="1:22" ht="13.5" x14ac:dyDescent="0.25">
      <c r="A1526" s="3">
        <f>RSI!A1526</f>
        <v>44235</v>
      </c>
      <c r="B1526" s="2">
        <f>RSI!B1526</f>
        <v>8.9596999999999998</v>
      </c>
      <c r="C1526" s="2">
        <f>RSI!I1526</f>
        <v>45.516523128262854</v>
      </c>
      <c r="D1526" s="2">
        <f>MACD!E1526</f>
        <v>2.161304522910612E-2</v>
      </c>
      <c r="E1526" s="2">
        <f>MACD!F1526</f>
        <v>2.3775131670227267E-2</v>
      </c>
      <c r="F1526" s="2">
        <f>'Moving Avg'!D1526</f>
        <v>8.9816599999999998</v>
      </c>
      <c r="G1526" s="2">
        <f>'Moving Avg'!F1526</f>
        <v>8.9926399999999997</v>
      </c>
      <c r="H1526" s="2">
        <f>'Moving Avg'!G1526</f>
        <v>8.9651380000000049</v>
      </c>
      <c r="I1526" s="2">
        <f>'Moving Avg'!H1526</f>
        <v>8.2639619999999994</v>
      </c>
      <c r="J1526" s="6" t="str">
        <f>OBV!F1526</f>
        <v>BEARISH</v>
      </c>
      <c r="K1526" s="6" t="str">
        <f>OBV!G1526</f>
        <v>WEAK</v>
      </c>
      <c r="L1526" s="6" t="str">
        <f>OBV!H1526</f>
        <v>CONFIRMED BEARISH</v>
      </c>
      <c r="M1526" s="8">
        <f t="shared" si="230"/>
        <v>25</v>
      </c>
      <c r="N1526" s="8">
        <f t="shared" si="231"/>
        <v>45</v>
      </c>
      <c r="O1526" s="8">
        <f t="shared" si="232"/>
        <v>50</v>
      </c>
      <c r="P1526" s="8">
        <f t="shared" si="233"/>
        <v>0</v>
      </c>
      <c r="Q1526" s="9">
        <f t="shared" si="234"/>
        <v>32</v>
      </c>
      <c r="R1526" s="9">
        <f t="shared" si="235"/>
        <v>31.5</v>
      </c>
      <c r="S1526" s="9">
        <f t="shared" si="236"/>
        <v>23</v>
      </c>
      <c r="T1526" s="9">
        <f t="shared" si="237"/>
        <v>30</v>
      </c>
      <c r="U1526" s="8">
        <f t="shared" si="238"/>
        <v>28.833333333333332</v>
      </c>
      <c r="V1526" s="8">
        <f t="shared" si="239"/>
        <v>29.125</v>
      </c>
    </row>
    <row r="1527" spans="1:22" ht="13.5" x14ac:dyDescent="0.25">
      <c r="A1527" s="3">
        <f>RSI!A1527</f>
        <v>44236</v>
      </c>
      <c r="B1527" s="2">
        <f>RSI!B1527</f>
        <v>8.9962999999999997</v>
      </c>
      <c r="C1527" s="2">
        <f>RSI!I1527</f>
        <v>57.91609553242693</v>
      </c>
      <c r="D1527" s="2">
        <f>MACD!E1527</f>
        <v>2.0115946191051393E-2</v>
      </c>
      <c r="E1527" s="2">
        <f>MACD!F1527</f>
        <v>2.3043294574392092E-2</v>
      </c>
      <c r="F1527" s="2">
        <f>'Moving Avg'!D1527</f>
        <v>8.9816599999999998</v>
      </c>
      <c r="G1527" s="2">
        <f>'Moving Avg'!F1527</f>
        <v>8.9926399999999997</v>
      </c>
      <c r="H1527" s="2">
        <f>'Moving Avg'!G1527</f>
        <v>8.9783040000000067</v>
      </c>
      <c r="I1527" s="2">
        <f>'Moving Avg'!H1527</f>
        <v>8.2660425000000011</v>
      </c>
      <c r="J1527" s="6" t="str">
        <f>OBV!F1527</f>
        <v>BEARISH</v>
      </c>
      <c r="K1527" s="6" t="str">
        <f>OBV!G1527</f>
        <v>WEAK</v>
      </c>
      <c r="L1527" s="6" t="str">
        <f>OBV!H1527</f>
        <v>NEUTRAL</v>
      </c>
      <c r="M1527" s="8">
        <f t="shared" si="230"/>
        <v>25</v>
      </c>
      <c r="N1527" s="8">
        <f t="shared" si="231"/>
        <v>45</v>
      </c>
      <c r="O1527" s="8">
        <f t="shared" si="232"/>
        <v>50</v>
      </c>
      <c r="P1527" s="8">
        <f t="shared" si="233"/>
        <v>0</v>
      </c>
      <c r="Q1527" s="9">
        <f t="shared" si="234"/>
        <v>32</v>
      </c>
      <c r="R1527" s="9">
        <f t="shared" si="235"/>
        <v>31.5</v>
      </c>
      <c r="S1527" s="9">
        <f t="shared" si="236"/>
        <v>23</v>
      </c>
      <c r="T1527" s="9">
        <f t="shared" si="237"/>
        <v>30</v>
      </c>
      <c r="U1527" s="8">
        <f t="shared" si="238"/>
        <v>28.833333333333332</v>
      </c>
      <c r="V1527" s="8">
        <f t="shared" si="239"/>
        <v>29.125</v>
      </c>
    </row>
    <row r="1528" spans="1:22" ht="13.5" x14ac:dyDescent="0.25">
      <c r="A1528" s="3">
        <f>RSI!A1528</f>
        <v>44237</v>
      </c>
      <c r="B1528" s="2">
        <f>RSI!B1528</f>
        <v>8.9962999999999997</v>
      </c>
      <c r="C1528" s="2">
        <f>RSI!I1528</f>
        <v>57.91609553242693</v>
      </c>
      <c r="D1528" s="2">
        <f>MACD!E1528</f>
        <v>1.8713763797235217E-2</v>
      </c>
      <c r="E1528" s="2">
        <f>MACD!F1528</f>
        <v>2.217738841896072E-2</v>
      </c>
      <c r="F1528" s="2">
        <f>'Moving Avg'!D1528</f>
        <v>8.9816599999999998</v>
      </c>
      <c r="G1528" s="2">
        <f>'Moving Avg'!F1528</f>
        <v>8.9926399999999997</v>
      </c>
      <c r="H1528" s="2">
        <f>'Moving Avg'!G1528</f>
        <v>8.9856180000000059</v>
      </c>
      <c r="I1528" s="2">
        <f>'Moving Avg'!H1528</f>
        <v>8.268123000000001</v>
      </c>
      <c r="J1528" s="6" t="str">
        <f>OBV!F1528</f>
        <v>BEARISH</v>
      </c>
      <c r="K1528" s="6" t="str">
        <f>OBV!G1528</f>
        <v>WEAK</v>
      </c>
      <c r="L1528" s="6" t="str">
        <f>OBV!H1528</f>
        <v>NEUTRAL</v>
      </c>
      <c r="M1528" s="8">
        <f t="shared" si="230"/>
        <v>25</v>
      </c>
      <c r="N1528" s="8">
        <f t="shared" si="231"/>
        <v>45</v>
      </c>
      <c r="O1528" s="8">
        <f t="shared" si="232"/>
        <v>50</v>
      </c>
      <c r="P1528" s="8">
        <f t="shared" si="233"/>
        <v>0</v>
      </c>
      <c r="Q1528" s="9">
        <f t="shared" si="234"/>
        <v>32</v>
      </c>
      <c r="R1528" s="9">
        <f t="shared" si="235"/>
        <v>31.5</v>
      </c>
      <c r="S1528" s="9">
        <f t="shared" si="236"/>
        <v>23</v>
      </c>
      <c r="T1528" s="9">
        <f t="shared" si="237"/>
        <v>30</v>
      </c>
      <c r="U1528" s="8">
        <f t="shared" si="238"/>
        <v>28.833333333333332</v>
      </c>
      <c r="V1528" s="8">
        <f t="shared" si="239"/>
        <v>29.125</v>
      </c>
    </row>
    <row r="1529" spans="1:22" ht="13.5" x14ac:dyDescent="0.25">
      <c r="A1529" s="3">
        <f>RSI!A1529</f>
        <v>44238</v>
      </c>
      <c r="B1529" s="2">
        <f>RSI!B1529</f>
        <v>8.9962999999999997</v>
      </c>
      <c r="C1529" s="2">
        <f>RSI!I1529</f>
        <v>57.91609553242693</v>
      </c>
      <c r="D1529" s="2">
        <f>MACD!E1529</f>
        <v>1.7401925582170463E-2</v>
      </c>
      <c r="E1529" s="2">
        <f>MACD!F1529</f>
        <v>2.1222295851602669E-2</v>
      </c>
      <c r="F1529" s="2">
        <f>'Moving Avg'!D1529</f>
        <v>8.9889799999999997</v>
      </c>
      <c r="G1529" s="2">
        <f>'Moving Avg'!F1529</f>
        <v>8.9926399999999997</v>
      </c>
      <c r="H1529" s="2">
        <f>'Moving Avg'!G1529</f>
        <v>8.9901540000000058</v>
      </c>
      <c r="I1529" s="2">
        <f>'Moving Avg'!H1529</f>
        <v>8.2705610000000025</v>
      </c>
      <c r="J1529" s="6" t="str">
        <f>OBV!F1529</f>
        <v>BULLISH</v>
      </c>
      <c r="K1529" s="6" t="str">
        <f>OBV!G1529</f>
        <v>NEUTRAL</v>
      </c>
      <c r="L1529" s="6" t="str">
        <f>OBV!H1529</f>
        <v>CONFIRMED BULLISH</v>
      </c>
      <c r="M1529" s="8">
        <f t="shared" si="230"/>
        <v>25</v>
      </c>
      <c r="N1529" s="8">
        <f t="shared" si="231"/>
        <v>45</v>
      </c>
      <c r="O1529" s="8">
        <f t="shared" si="232"/>
        <v>50</v>
      </c>
      <c r="P1529" s="8">
        <f t="shared" si="233"/>
        <v>83.5</v>
      </c>
      <c r="Q1529" s="9">
        <f t="shared" si="234"/>
        <v>44.524999999999999</v>
      </c>
      <c r="R1529" s="9">
        <f t="shared" si="235"/>
        <v>52.375</v>
      </c>
      <c r="S1529" s="9">
        <f t="shared" si="236"/>
        <v>60.575000000000003</v>
      </c>
      <c r="T1529" s="9">
        <f t="shared" si="237"/>
        <v>50.875</v>
      </c>
      <c r="U1529" s="8">
        <f t="shared" si="238"/>
        <v>52.491666666666674</v>
      </c>
      <c r="V1529" s="8">
        <f t="shared" si="239"/>
        <v>52.087500000000006</v>
      </c>
    </row>
    <row r="1530" spans="1:22" ht="13.5" x14ac:dyDescent="0.25">
      <c r="A1530" s="3">
        <f>RSI!A1530</f>
        <v>44239</v>
      </c>
      <c r="B1530" s="2">
        <f>RSI!B1530</f>
        <v>8.9962999999999997</v>
      </c>
      <c r="C1530" s="2">
        <f>RSI!I1530</f>
        <v>57.91609553242693</v>
      </c>
      <c r="D1530" s="2">
        <f>MACD!E1530</f>
        <v>1.6175819566582206E-2</v>
      </c>
      <c r="E1530" s="2">
        <f>MACD!F1530</f>
        <v>2.0213000594598577E-2</v>
      </c>
      <c r="F1530" s="2">
        <f>'Moving Avg'!D1530</f>
        <v>8.9889799999999997</v>
      </c>
      <c r="G1530" s="2">
        <f>'Moving Avg'!F1530</f>
        <v>8.992639999999998</v>
      </c>
      <c r="H1530" s="2">
        <f>'Moving Avg'!G1530</f>
        <v>8.9945440000000048</v>
      </c>
      <c r="I1530" s="2">
        <f>'Moving Avg'!H1530</f>
        <v>8.2730345000000014</v>
      </c>
      <c r="J1530" s="6" t="str">
        <f>OBV!F1530</f>
        <v>BEARISH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45</v>
      </c>
      <c r="O1530" s="8">
        <f t="shared" si="232"/>
        <v>50</v>
      </c>
      <c r="P1530" s="8">
        <f t="shared" si="233"/>
        <v>16.5</v>
      </c>
      <c r="Q1530" s="9">
        <f t="shared" si="234"/>
        <v>34.475000000000001</v>
      </c>
      <c r="R1530" s="9">
        <f t="shared" si="235"/>
        <v>35.625</v>
      </c>
      <c r="S1530" s="9">
        <f t="shared" si="236"/>
        <v>30.425000000000001</v>
      </c>
      <c r="T1530" s="9">
        <f t="shared" si="237"/>
        <v>34.125</v>
      </c>
      <c r="U1530" s="8">
        <f t="shared" si="238"/>
        <v>33.508333333333333</v>
      </c>
      <c r="V1530" s="8">
        <f t="shared" si="239"/>
        <v>33.662499999999994</v>
      </c>
    </row>
    <row r="1531" spans="1:22" ht="13.5" x14ac:dyDescent="0.25">
      <c r="A1531" s="3">
        <f>RSI!A1531</f>
        <v>44242</v>
      </c>
      <c r="B1531" s="2">
        <f>RSI!B1531</f>
        <v>8.9962999999999997</v>
      </c>
      <c r="C1531" s="2">
        <f>RSI!I1531</f>
        <v>57.91609553242693</v>
      </c>
      <c r="D1531" s="2">
        <f>MACD!E1531</f>
        <v>1.5030855371273688E-2</v>
      </c>
      <c r="E1531" s="2">
        <f>MACD!F1531</f>
        <v>1.9176571549933602E-2</v>
      </c>
      <c r="F1531" s="2">
        <f>'Moving Avg'!D1531</f>
        <v>8.9962999999999997</v>
      </c>
      <c r="G1531" s="2">
        <f>'Moving Avg'!F1531</f>
        <v>8.992639999999998</v>
      </c>
      <c r="H1531" s="2">
        <f>'Moving Avg'!G1531</f>
        <v>8.9945440000000048</v>
      </c>
      <c r="I1531" s="2">
        <f>'Moving Avg'!H1531</f>
        <v>8.2767595000000025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  <c r="M1531" s="8">
        <f t="shared" si="230"/>
        <v>25</v>
      </c>
      <c r="N1531" s="8">
        <f t="shared" si="231"/>
        <v>45</v>
      </c>
      <c r="O1531" s="8">
        <f t="shared" si="232"/>
        <v>50</v>
      </c>
      <c r="P1531" s="8">
        <f t="shared" si="233"/>
        <v>83.5</v>
      </c>
      <c r="Q1531" s="9">
        <f t="shared" si="234"/>
        <v>44.524999999999999</v>
      </c>
      <c r="R1531" s="9">
        <f t="shared" si="235"/>
        <v>52.375</v>
      </c>
      <c r="S1531" s="9">
        <f t="shared" si="236"/>
        <v>60.575000000000003</v>
      </c>
      <c r="T1531" s="9">
        <f t="shared" si="237"/>
        <v>50.875</v>
      </c>
      <c r="U1531" s="8">
        <f t="shared" si="238"/>
        <v>52.491666666666674</v>
      </c>
      <c r="V1531" s="8">
        <f t="shared" si="239"/>
        <v>52.087500000000006</v>
      </c>
    </row>
    <row r="1532" spans="1:22" ht="13.5" x14ac:dyDescent="0.25">
      <c r="A1532" s="3">
        <f>RSI!A1532</f>
        <v>44243</v>
      </c>
      <c r="B1532" s="2">
        <f>RSI!B1532</f>
        <v>8.9962999999999997</v>
      </c>
      <c r="C1532" s="2">
        <f>RSI!I1532</f>
        <v>57.91609553242693</v>
      </c>
      <c r="D1532" s="2">
        <f>MACD!E1532</f>
        <v>1.3962511852200876E-2</v>
      </c>
      <c r="E1532" s="2">
        <f>MACD!F1532</f>
        <v>1.813375961038706E-2</v>
      </c>
      <c r="F1532" s="2">
        <f>'Moving Avg'!D1532</f>
        <v>8.9962999999999997</v>
      </c>
      <c r="G1532" s="2">
        <f>'Moving Avg'!F1532</f>
        <v>8.992639999999998</v>
      </c>
      <c r="H1532" s="2">
        <f>'Moving Avg'!G1532</f>
        <v>8.9946900000000056</v>
      </c>
      <c r="I1532" s="2">
        <f>'Moving Avg'!H1532</f>
        <v>8.2817000000000025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45</v>
      </c>
      <c r="O1532" s="8">
        <f t="shared" si="232"/>
        <v>50</v>
      </c>
      <c r="P1532" s="8">
        <f t="shared" si="233"/>
        <v>33</v>
      </c>
      <c r="Q1532" s="9">
        <f t="shared" si="234"/>
        <v>36.950000000000003</v>
      </c>
      <c r="R1532" s="9">
        <f t="shared" si="235"/>
        <v>39.75</v>
      </c>
      <c r="S1532" s="9">
        <f t="shared" si="236"/>
        <v>37.85</v>
      </c>
      <c r="T1532" s="9">
        <f t="shared" si="237"/>
        <v>38.25</v>
      </c>
      <c r="U1532" s="8">
        <f t="shared" si="238"/>
        <v>38.183333333333337</v>
      </c>
      <c r="V1532" s="8">
        <f t="shared" si="239"/>
        <v>38.200000000000003</v>
      </c>
    </row>
    <row r="1533" spans="1:22" ht="13.5" x14ac:dyDescent="0.25">
      <c r="A1533" s="3">
        <f>RSI!A1533</f>
        <v>44244</v>
      </c>
      <c r="B1533" s="2">
        <f>RSI!B1533</f>
        <v>8.9596999999999998</v>
      </c>
      <c r="C1533" s="2">
        <f>RSI!I1533</f>
        <v>42.741947893030506</v>
      </c>
      <c r="D1533" s="2">
        <f>MACD!E1533</f>
        <v>1.5677484743500614E-2</v>
      </c>
      <c r="E1533" s="2">
        <f>MACD!F1533</f>
        <v>1.7642504637009771E-2</v>
      </c>
      <c r="F1533" s="2">
        <f>'Moving Avg'!D1533</f>
        <v>8.9889799999999997</v>
      </c>
      <c r="G1533" s="2">
        <f>'Moving Avg'!F1533</f>
        <v>8.9908099999999997</v>
      </c>
      <c r="H1533" s="2">
        <f>'Moving Avg'!G1533</f>
        <v>8.9939580000000063</v>
      </c>
      <c r="I1533" s="2">
        <f>'Moving Avg'!H1533</f>
        <v>8.2856710000000025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45</v>
      </c>
      <c r="O1533" s="8">
        <f t="shared" si="232"/>
        <v>50</v>
      </c>
      <c r="P1533" s="8">
        <f t="shared" si="233"/>
        <v>16.5</v>
      </c>
      <c r="Q1533" s="9">
        <f t="shared" si="234"/>
        <v>34.475000000000001</v>
      </c>
      <c r="R1533" s="9">
        <f t="shared" si="235"/>
        <v>35.625</v>
      </c>
      <c r="S1533" s="9">
        <f t="shared" si="236"/>
        <v>30.425000000000001</v>
      </c>
      <c r="T1533" s="9">
        <f t="shared" si="237"/>
        <v>34.125</v>
      </c>
      <c r="U1533" s="8">
        <f t="shared" si="238"/>
        <v>33.508333333333333</v>
      </c>
      <c r="V1533" s="8">
        <f t="shared" si="239"/>
        <v>33.662499999999994</v>
      </c>
    </row>
    <row r="1534" spans="1:22" ht="13.5" x14ac:dyDescent="0.25">
      <c r="A1534" s="3">
        <f>RSI!A1534</f>
        <v>44245</v>
      </c>
      <c r="B1534" s="2">
        <f>RSI!B1534</f>
        <v>8.9962999999999997</v>
      </c>
      <c r="C1534" s="2">
        <f>RSI!I1534</f>
        <v>55.342376562806507</v>
      </c>
      <c r="D1534" s="2">
        <f>MACD!E1534</f>
        <v>8.9176773535655229E-3</v>
      </c>
      <c r="E1534" s="2">
        <f>MACD!F1534</f>
        <v>1.589753918032092E-2</v>
      </c>
      <c r="F1534" s="2">
        <f>'Moving Avg'!D1534</f>
        <v>8.9889799999999997</v>
      </c>
      <c r="G1534" s="2">
        <f>'Moving Avg'!F1534</f>
        <v>8.9908099999999997</v>
      </c>
      <c r="H1534" s="2">
        <f>'Moving Avg'!G1534</f>
        <v>8.9939580000000063</v>
      </c>
      <c r="I1534" s="2">
        <f>'Moving Avg'!H1534</f>
        <v>8.2910405000000029</v>
      </c>
      <c r="J1534" s="6" t="str">
        <f>OBV!F1534</f>
        <v>BEARISH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45</v>
      </c>
      <c r="O1534" s="8">
        <f t="shared" si="232"/>
        <v>50</v>
      </c>
      <c r="P1534" s="8">
        <f t="shared" si="233"/>
        <v>16.5</v>
      </c>
      <c r="Q1534" s="9">
        <f t="shared" si="234"/>
        <v>34.475000000000001</v>
      </c>
      <c r="R1534" s="9">
        <f t="shared" si="235"/>
        <v>35.625</v>
      </c>
      <c r="S1534" s="9">
        <f t="shared" si="236"/>
        <v>30.425000000000001</v>
      </c>
      <c r="T1534" s="9">
        <f t="shared" si="237"/>
        <v>34.125</v>
      </c>
      <c r="U1534" s="8">
        <f t="shared" si="238"/>
        <v>33.508333333333333</v>
      </c>
      <c r="V1534" s="8">
        <f t="shared" si="239"/>
        <v>33.662499999999994</v>
      </c>
    </row>
    <row r="1535" spans="1:22" ht="13.5" x14ac:dyDescent="0.25">
      <c r="A1535" s="3">
        <f>RSI!A1535</f>
        <v>44246</v>
      </c>
      <c r="B1535" s="2">
        <f>RSI!B1535</f>
        <v>8.9816000000000003</v>
      </c>
      <c r="C1535" s="2">
        <f>RSI!I1535</f>
        <v>50.532433893164033</v>
      </c>
      <c r="D1535" s="2">
        <f>MACD!E1535</f>
        <v>9.8224701124074443E-3</v>
      </c>
      <c r="E1535" s="2">
        <f>MACD!F1535</f>
        <v>1.4682525366738227E-2</v>
      </c>
      <c r="F1535" s="2">
        <f>'Moving Avg'!D1535</f>
        <v>8.9860399999999991</v>
      </c>
      <c r="G1535" s="2">
        <f>'Moving Avg'!F1535</f>
        <v>8.9900749999999992</v>
      </c>
      <c r="H1535" s="2">
        <f>'Moving Avg'!G1535</f>
        <v>8.9936640000000043</v>
      </c>
      <c r="I1535" s="2">
        <f>'Moving Avg'!H1535</f>
        <v>8.2975160000000034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45</v>
      </c>
      <c r="O1535" s="8">
        <f t="shared" si="232"/>
        <v>50</v>
      </c>
      <c r="P1535" s="8">
        <f t="shared" si="233"/>
        <v>16.5</v>
      </c>
      <c r="Q1535" s="9">
        <f t="shared" si="234"/>
        <v>34.475000000000001</v>
      </c>
      <c r="R1535" s="9">
        <f t="shared" si="235"/>
        <v>35.625</v>
      </c>
      <c r="S1535" s="9">
        <f t="shared" si="236"/>
        <v>30.425000000000001</v>
      </c>
      <c r="T1535" s="9">
        <f t="shared" si="237"/>
        <v>34.125</v>
      </c>
      <c r="U1535" s="8">
        <f t="shared" si="238"/>
        <v>33.508333333333333</v>
      </c>
      <c r="V1535" s="8">
        <f t="shared" si="239"/>
        <v>33.662499999999994</v>
      </c>
    </row>
    <row r="1536" spans="1:22" ht="13.5" x14ac:dyDescent="0.25">
      <c r="A1536" s="3">
        <f>RSI!A1536</f>
        <v>44249</v>
      </c>
      <c r="B1536" s="2">
        <f>RSI!B1536</f>
        <v>8.9816000000000003</v>
      </c>
      <c r="C1536" s="2">
        <f>RSI!I1536</f>
        <v>50.532433893164033</v>
      </c>
      <c r="D1536" s="2">
        <f>MACD!E1536</f>
        <v>4.9561684834404929E-3</v>
      </c>
      <c r="E1536" s="2">
        <f>MACD!F1536</f>
        <v>1.2737253990078681E-2</v>
      </c>
      <c r="F1536" s="2">
        <f>'Moving Avg'!D1536</f>
        <v>8.9831000000000003</v>
      </c>
      <c r="G1536" s="2">
        <f>'Moving Avg'!F1536</f>
        <v>8.9893400000000021</v>
      </c>
      <c r="H1536" s="2">
        <f>'Moving Avg'!G1536</f>
        <v>8.9933700000000041</v>
      </c>
      <c r="I1536" s="2">
        <f>'Moving Avg'!H1536</f>
        <v>8.305135500000004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25</v>
      </c>
      <c r="N1536" s="8">
        <f t="shared" si="231"/>
        <v>45</v>
      </c>
      <c r="O1536" s="8">
        <f t="shared" si="232"/>
        <v>50</v>
      </c>
      <c r="P1536" s="8">
        <f t="shared" si="233"/>
        <v>16.5</v>
      </c>
      <c r="Q1536" s="9">
        <f t="shared" si="234"/>
        <v>34.475000000000001</v>
      </c>
      <c r="R1536" s="9">
        <f t="shared" si="235"/>
        <v>35.625</v>
      </c>
      <c r="S1536" s="9">
        <f t="shared" si="236"/>
        <v>30.425000000000001</v>
      </c>
      <c r="T1536" s="9">
        <f t="shared" si="237"/>
        <v>34.125</v>
      </c>
      <c r="U1536" s="8">
        <f t="shared" si="238"/>
        <v>33.508333333333333</v>
      </c>
      <c r="V1536" s="8">
        <f t="shared" si="239"/>
        <v>33.662499999999994</v>
      </c>
    </row>
    <row r="1537" spans="1:22" ht="13.5" x14ac:dyDescent="0.25">
      <c r="A1537" s="3">
        <f>RSI!A1537</f>
        <v>44250</v>
      </c>
      <c r="B1537" s="2">
        <f>RSI!B1537</f>
        <v>8.9596999999999998</v>
      </c>
      <c r="C1537" s="2">
        <f>RSI!I1537</f>
        <v>43.934817396569478</v>
      </c>
      <c r="D1537" s="2">
        <f>MACD!E1537</f>
        <v>8.0904772529564184E-3</v>
      </c>
      <c r="E1537" s="2">
        <f>MACD!F1537</f>
        <v>1.1807898642654229E-2</v>
      </c>
      <c r="F1537" s="2">
        <f>'Moving Avg'!D1537</f>
        <v>8.9757800000000003</v>
      </c>
      <c r="G1537" s="2">
        <f>'Moving Avg'!F1537</f>
        <v>8.9875100000000003</v>
      </c>
      <c r="H1537" s="2">
        <f>'Moving Avg'!G1537</f>
        <v>8.9926380000000048</v>
      </c>
      <c r="I1537" s="2">
        <f>'Moving Avg'!H1537</f>
        <v>8.3137540000000048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25</v>
      </c>
      <c r="N1537" s="8">
        <f t="shared" si="231"/>
        <v>45</v>
      </c>
      <c r="O1537" s="8">
        <f t="shared" si="232"/>
        <v>50</v>
      </c>
      <c r="P1537" s="8">
        <f t="shared" si="233"/>
        <v>16.5</v>
      </c>
      <c r="Q1537" s="9">
        <f t="shared" si="234"/>
        <v>34.475000000000001</v>
      </c>
      <c r="R1537" s="9">
        <f t="shared" si="235"/>
        <v>35.625</v>
      </c>
      <c r="S1537" s="9">
        <f t="shared" si="236"/>
        <v>30.425000000000001</v>
      </c>
      <c r="T1537" s="9">
        <f t="shared" si="237"/>
        <v>34.125</v>
      </c>
      <c r="U1537" s="8">
        <f t="shared" si="238"/>
        <v>33.508333333333333</v>
      </c>
      <c r="V1537" s="8">
        <f t="shared" si="239"/>
        <v>33.662499999999994</v>
      </c>
    </row>
    <row r="1538" spans="1:22" ht="13.5" x14ac:dyDescent="0.25">
      <c r="A1538" s="3">
        <f>RSI!A1538</f>
        <v>44251</v>
      </c>
      <c r="B1538" s="2">
        <f>RSI!B1538</f>
        <v>8.9962999999999997</v>
      </c>
      <c r="C1538" s="2">
        <f>RSI!I1538</f>
        <v>54.602507091865021</v>
      </c>
      <c r="D1538" s="2">
        <f>MACD!E1538</f>
        <v>8.1599160068162035E-3</v>
      </c>
      <c r="E1538" s="2">
        <f>MACD!F1538</f>
        <v>1.1078302115486624E-2</v>
      </c>
      <c r="F1538" s="2">
        <f>'Moving Avg'!D1538</f>
        <v>8.9830999999999985</v>
      </c>
      <c r="G1538" s="2">
        <f>'Moving Avg'!F1538</f>
        <v>8.9875100000000021</v>
      </c>
      <c r="H1538" s="2">
        <f>'Moving Avg'!G1538</f>
        <v>8.9926380000000048</v>
      </c>
      <c r="I1538" s="2">
        <f>'Moving Avg'!H1538</f>
        <v>8.3236280000000065</v>
      </c>
      <c r="J1538" s="6" t="str">
        <f>OBV!F1538</f>
        <v>BEARISH</v>
      </c>
      <c r="K1538" s="6" t="str">
        <f>OBV!G1538</f>
        <v>NEUTRAL</v>
      </c>
      <c r="L1538" s="6" t="str">
        <f>OBV!H1538</f>
        <v>BEARISH DIVERGENCE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34.475000000000001</v>
      </c>
      <c r="R1538" s="9">
        <f t="shared" si="235"/>
        <v>35.625</v>
      </c>
      <c r="S1538" s="9">
        <f t="shared" si="236"/>
        <v>30.425000000000001</v>
      </c>
      <c r="T1538" s="9">
        <f t="shared" si="237"/>
        <v>34.125</v>
      </c>
      <c r="U1538" s="8">
        <f t="shared" si="238"/>
        <v>33.508333333333333</v>
      </c>
      <c r="V1538" s="8">
        <f t="shared" si="239"/>
        <v>33.662499999999994</v>
      </c>
    </row>
    <row r="1539" spans="1:22" ht="13.5" x14ac:dyDescent="0.25">
      <c r="A1539" s="3">
        <f>RSI!A1539</f>
        <v>44252</v>
      </c>
      <c r="B1539" s="2">
        <f>RSI!B1539</f>
        <v>8.9962999999999997</v>
      </c>
      <c r="C1539" s="2">
        <f>RSI!I1539</f>
        <v>54.602507091865014</v>
      </c>
      <c r="D1539" s="2">
        <f>MACD!E1539</f>
        <v>8.1213290930968185E-3</v>
      </c>
      <c r="E1539" s="2">
        <f>MACD!F1539</f>
        <v>1.0486907511008663E-2</v>
      </c>
      <c r="F1539" s="2">
        <f>'Moving Avg'!D1539</f>
        <v>8.9830999999999985</v>
      </c>
      <c r="G1539" s="2">
        <f>'Moving Avg'!F1539</f>
        <v>8.9875100000000003</v>
      </c>
      <c r="H1539" s="2">
        <f>'Moving Avg'!G1539</f>
        <v>8.9926380000000048</v>
      </c>
      <c r="I1539" s="2">
        <f>'Moving Avg'!H1539</f>
        <v>8.3345390000000048</v>
      </c>
      <c r="J1539" s="6" t="str">
        <f>OBV!F1539</f>
        <v>BEARISH</v>
      </c>
      <c r="K1539" s="6" t="str">
        <f>OBV!G1539</f>
        <v>NEUTRAL</v>
      </c>
      <c r="L1539" s="6" t="str">
        <f>OBV!H1539</f>
        <v>NEUTRAL</v>
      </c>
      <c r="M1539" s="8">
        <f t="shared" si="240"/>
        <v>25</v>
      </c>
      <c r="N1539" s="8">
        <f t="shared" si="241"/>
        <v>45</v>
      </c>
      <c r="O1539" s="8">
        <f t="shared" si="242"/>
        <v>50</v>
      </c>
      <c r="P1539" s="8">
        <f t="shared" si="243"/>
        <v>16.5</v>
      </c>
      <c r="Q1539" s="9">
        <f t="shared" ref="Q1539:Q1602" si="244">0.35*M1539+N1539*0.35+O1539*0.15+P1539*0.15</f>
        <v>34.475000000000001</v>
      </c>
      <c r="R1539" s="9">
        <f t="shared" ref="R1539:R1602" si="245">M1539*0.2+N1539*0.2+O1539*0.35+P1539*0.25</f>
        <v>35.625</v>
      </c>
      <c r="S1539" s="9">
        <f t="shared" ref="S1539:S1602" si="246">M1539*0.15+N1539*0.15+O1539*0.25+P1539*0.45</f>
        <v>30.425000000000001</v>
      </c>
      <c r="T1539" s="9">
        <f t="shared" ref="T1539:T1602" si="247">0.25*SUM(M1539:P1539)</f>
        <v>34.125</v>
      </c>
      <c r="U1539" s="8">
        <f t="shared" ref="U1539:U1602" si="248">SUM(Q1539:S1539)/3</f>
        <v>33.508333333333333</v>
      </c>
      <c r="V1539" s="8">
        <f t="shared" ref="V1539:V1602" si="249">SUM(Q1539:T1539)/4</f>
        <v>33.662499999999994</v>
      </c>
    </row>
    <row r="1540" spans="1:22" ht="13.5" x14ac:dyDescent="0.25">
      <c r="A1540" s="3">
        <f>RSI!A1540</f>
        <v>44253</v>
      </c>
      <c r="B1540" s="2">
        <f>RSI!B1540</f>
        <v>8.9962999999999997</v>
      </c>
      <c r="C1540" s="2">
        <f>RSI!I1540</f>
        <v>54.602507091865014</v>
      </c>
      <c r="D1540" s="2">
        <f>MACD!E1540</f>
        <v>7.9985464217422475E-3</v>
      </c>
      <c r="E1540" s="2">
        <f>MACD!F1540</f>
        <v>9.989235293155381E-3</v>
      </c>
      <c r="F1540" s="2">
        <f>'Moving Avg'!D1540</f>
        <v>8.9860399999999991</v>
      </c>
      <c r="G1540" s="2">
        <f>'Moving Avg'!F1540</f>
        <v>8.9875099999999986</v>
      </c>
      <c r="H1540" s="2">
        <f>'Moving Avg'!G1540</f>
        <v>8.9926380000000048</v>
      </c>
      <c r="I1540" s="2">
        <f>'Moving Avg'!H1540</f>
        <v>8.3444845000000036</v>
      </c>
      <c r="J1540" s="6" t="str">
        <f>OBV!F1540</f>
        <v>BEARISH</v>
      </c>
      <c r="K1540" s="6" t="str">
        <f>OBV!G1540</f>
        <v>NEUTRAL</v>
      </c>
      <c r="L1540" s="6" t="str">
        <f>OBV!H1540</f>
        <v>BEARISH DIVERGENCE</v>
      </c>
      <c r="M1540" s="8">
        <f t="shared" si="240"/>
        <v>25</v>
      </c>
      <c r="N1540" s="8">
        <f t="shared" si="241"/>
        <v>45</v>
      </c>
      <c r="O1540" s="8">
        <f t="shared" si="242"/>
        <v>50</v>
      </c>
      <c r="P1540" s="8">
        <f t="shared" si="243"/>
        <v>16.5</v>
      </c>
      <c r="Q1540" s="9">
        <f t="shared" si="244"/>
        <v>34.475000000000001</v>
      </c>
      <c r="R1540" s="9">
        <f t="shared" si="245"/>
        <v>35.625</v>
      </c>
      <c r="S1540" s="9">
        <f t="shared" si="246"/>
        <v>30.425000000000001</v>
      </c>
      <c r="T1540" s="9">
        <f t="shared" si="247"/>
        <v>34.125</v>
      </c>
      <c r="U1540" s="8">
        <f t="shared" si="248"/>
        <v>33.508333333333333</v>
      </c>
      <c r="V1540" s="8">
        <f t="shared" si="249"/>
        <v>33.662499999999994</v>
      </c>
    </row>
    <row r="1541" spans="1:22" ht="13.5" x14ac:dyDescent="0.25">
      <c r="A1541" s="3">
        <f>RSI!A1541</f>
        <v>44256</v>
      </c>
      <c r="B1541" s="2">
        <f>RSI!B1541</f>
        <v>8.9962999999999997</v>
      </c>
      <c r="C1541" s="2">
        <f>RSI!I1541</f>
        <v>54.602507091865014</v>
      </c>
      <c r="D1541" s="2">
        <f>MACD!E1541</f>
        <v>7.8111976459318555E-3</v>
      </c>
      <c r="E1541" s="2">
        <f>MACD!F1541</f>
        <v>9.5536277637106766E-3</v>
      </c>
      <c r="F1541" s="2">
        <f>'Moving Avg'!D1541</f>
        <v>8.9889799999999997</v>
      </c>
      <c r="G1541" s="2">
        <f>'Moving Avg'!F1541</f>
        <v>8.9875099999999986</v>
      </c>
      <c r="H1541" s="2">
        <f>'Moving Avg'!G1541</f>
        <v>8.9926380000000048</v>
      </c>
      <c r="I1541" s="2">
        <f>'Moving Avg'!H1541</f>
        <v>8.3533930000000041</v>
      </c>
      <c r="J1541" s="6" t="str">
        <f>OBV!F1541</f>
        <v>BEARISH</v>
      </c>
      <c r="K1541" s="6" t="str">
        <f>OBV!G1541</f>
        <v>NEUTRAL</v>
      </c>
      <c r="L1541" s="6" t="str">
        <f>OBV!H1541</f>
        <v>BEARISH DIVERGENCE</v>
      </c>
      <c r="M1541" s="8">
        <f t="shared" si="240"/>
        <v>25</v>
      </c>
      <c r="N1541" s="8">
        <f t="shared" si="241"/>
        <v>45</v>
      </c>
      <c r="O1541" s="8">
        <f t="shared" si="242"/>
        <v>50</v>
      </c>
      <c r="P1541" s="8">
        <f t="shared" si="243"/>
        <v>16.5</v>
      </c>
      <c r="Q1541" s="9">
        <f t="shared" si="244"/>
        <v>34.475000000000001</v>
      </c>
      <c r="R1541" s="9">
        <f t="shared" si="245"/>
        <v>35.625</v>
      </c>
      <c r="S1541" s="9">
        <f t="shared" si="246"/>
        <v>30.425000000000001</v>
      </c>
      <c r="T1541" s="9">
        <f t="shared" si="247"/>
        <v>34.125</v>
      </c>
      <c r="U1541" s="8">
        <f t="shared" si="248"/>
        <v>33.508333333333333</v>
      </c>
      <c r="V1541" s="8">
        <f t="shared" si="249"/>
        <v>33.662499999999994</v>
      </c>
    </row>
    <row r="1542" spans="1:22" ht="13.5" x14ac:dyDescent="0.25">
      <c r="A1542" s="3">
        <f>RSI!A1542</f>
        <v>44257</v>
      </c>
      <c r="B1542" s="2">
        <f>RSI!B1542</f>
        <v>8.9962999999999997</v>
      </c>
      <c r="C1542" s="2">
        <f>RSI!I1542</f>
        <v>54.602507091865014</v>
      </c>
      <c r="D1542" s="2">
        <f>MACD!E1542</f>
        <v>7.575397919632465E-3</v>
      </c>
      <c r="E1542" s="2">
        <f>MACD!F1542</f>
        <v>9.1579817948950343E-3</v>
      </c>
      <c r="F1542" s="2">
        <f>'Moving Avg'!D1542</f>
        <v>8.9962999999999997</v>
      </c>
      <c r="G1542" s="2">
        <f>'Moving Avg'!F1542</f>
        <v>8.9875099999999986</v>
      </c>
      <c r="H1542" s="2">
        <f>'Moving Avg'!G1542</f>
        <v>8.9926380000000048</v>
      </c>
      <c r="I1542" s="2">
        <f>'Moving Avg'!H1542</f>
        <v>8.3612290000000034</v>
      </c>
      <c r="J1542" s="6" t="str">
        <f>OBV!F1542</f>
        <v>BULLISH</v>
      </c>
      <c r="K1542" s="6" t="str">
        <f>OBV!G1542</f>
        <v>NEUTRAL</v>
      </c>
      <c r="L1542" s="6" t="str">
        <f>OBV!H1542</f>
        <v>CONFIRMED BULLISH</v>
      </c>
      <c r="M1542" s="8">
        <f t="shared" si="240"/>
        <v>25</v>
      </c>
      <c r="N1542" s="8">
        <f t="shared" si="241"/>
        <v>45</v>
      </c>
      <c r="O1542" s="8">
        <f t="shared" si="242"/>
        <v>50</v>
      </c>
      <c r="P1542" s="8">
        <f t="shared" si="243"/>
        <v>83.5</v>
      </c>
      <c r="Q1542" s="9">
        <f t="shared" si="244"/>
        <v>44.524999999999999</v>
      </c>
      <c r="R1542" s="9">
        <f t="shared" si="245"/>
        <v>52.375</v>
      </c>
      <c r="S1542" s="9">
        <f t="shared" si="246"/>
        <v>60.575000000000003</v>
      </c>
      <c r="T1542" s="9">
        <f t="shared" si="247"/>
        <v>50.875</v>
      </c>
      <c r="U1542" s="8">
        <f t="shared" si="248"/>
        <v>52.491666666666674</v>
      </c>
      <c r="V1542" s="8">
        <f t="shared" si="249"/>
        <v>52.087500000000006</v>
      </c>
    </row>
    <row r="1543" spans="1:22" ht="13.5" x14ac:dyDescent="0.25">
      <c r="A1543" s="3">
        <f>RSI!A1543</f>
        <v>44258</v>
      </c>
      <c r="B1543" s="2">
        <f>RSI!B1543</f>
        <v>8.9890000000000008</v>
      </c>
      <c r="C1543" s="2">
        <f>RSI!I1543</f>
        <v>51.757299658478111</v>
      </c>
      <c r="D1543" s="2">
        <f>MACD!E1543</f>
        <v>2.2142967332765551E-3</v>
      </c>
      <c r="E1543" s="2">
        <f>MACD!F1543</f>
        <v>7.7692447825713383E-3</v>
      </c>
      <c r="F1543" s="2">
        <f>'Moving Avg'!D1543</f>
        <v>8.9948399999999999</v>
      </c>
      <c r="G1543" s="2">
        <f>'Moving Avg'!F1543</f>
        <v>8.9871449999999982</v>
      </c>
      <c r="H1543" s="2">
        <f>'Moving Avg'!G1543</f>
        <v>8.9924920000000039</v>
      </c>
      <c r="I1543" s="2">
        <f>'Moving Avg'!H1543</f>
        <v>8.3686355000000034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45</v>
      </c>
      <c r="O1543" s="8">
        <f t="shared" si="242"/>
        <v>50</v>
      </c>
      <c r="P1543" s="8">
        <f t="shared" si="243"/>
        <v>16.5</v>
      </c>
      <c r="Q1543" s="9">
        <f t="shared" si="244"/>
        <v>34.475000000000001</v>
      </c>
      <c r="R1543" s="9">
        <f t="shared" si="245"/>
        <v>35.625</v>
      </c>
      <c r="S1543" s="9">
        <f t="shared" si="246"/>
        <v>30.425000000000001</v>
      </c>
      <c r="T1543" s="9">
        <f t="shared" si="247"/>
        <v>34.125</v>
      </c>
      <c r="U1543" s="8">
        <f t="shared" si="248"/>
        <v>33.508333333333333</v>
      </c>
      <c r="V1543" s="8">
        <f t="shared" si="249"/>
        <v>33.662499999999994</v>
      </c>
    </row>
    <row r="1544" spans="1:22" ht="13.5" x14ac:dyDescent="0.25">
      <c r="A1544" s="3">
        <f>RSI!A1544</f>
        <v>44259</v>
      </c>
      <c r="B1544" s="2">
        <f>RSI!B1544</f>
        <v>8.9890000000000008</v>
      </c>
      <c r="C1544" s="2">
        <f>RSI!I1544</f>
        <v>51.757299658478111</v>
      </c>
      <c r="D1544" s="2">
        <f>MACD!E1544</f>
        <v>3.2856357270638625E-3</v>
      </c>
      <c r="E1544" s="2">
        <f>MACD!F1544</f>
        <v>6.8725229714698436E-3</v>
      </c>
      <c r="F1544" s="2">
        <f>'Moving Avg'!D1544</f>
        <v>8.9933800000000019</v>
      </c>
      <c r="G1544" s="2">
        <f>'Moving Avg'!F1544</f>
        <v>8.9886099999999978</v>
      </c>
      <c r="H1544" s="2">
        <f>'Moving Avg'!G1544</f>
        <v>8.9923460000000031</v>
      </c>
      <c r="I1544" s="2">
        <f>'Moving Avg'!H1544</f>
        <v>8.3755055000000045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45</v>
      </c>
      <c r="O1544" s="8">
        <f t="shared" si="242"/>
        <v>50</v>
      </c>
      <c r="P1544" s="8">
        <f t="shared" si="243"/>
        <v>16.5</v>
      </c>
      <c r="Q1544" s="9">
        <f t="shared" si="244"/>
        <v>34.475000000000001</v>
      </c>
      <c r="R1544" s="9">
        <f t="shared" si="245"/>
        <v>35.625</v>
      </c>
      <c r="S1544" s="9">
        <f t="shared" si="246"/>
        <v>30.425000000000001</v>
      </c>
      <c r="T1544" s="9">
        <f t="shared" si="247"/>
        <v>34.125</v>
      </c>
      <c r="U1544" s="8">
        <f t="shared" si="248"/>
        <v>33.508333333333333</v>
      </c>
      <c r="V1544" s="8">
        <f t="shared" si="249"/>
        <v>33.662499999999994</v>
      </c>
    </row>
    <row r="1545" spans="1:22" ht="13.5" x14ac:dyDescent="0.25">
      <c r="A1545" s="3">
        <f>RSI!A1545</f>
        <v>44260</v>
      </c>
      <c r="B1545" s="2">
        <f>RSI!B1545</f>
        <v>8.9890000000000008</v>
      </c>
      <c r="C1545" s="2">
        <f>RSI!I1545</f>
        <v>51.757299658478111</v>
      </c>
      <c r="D1545" s="2">
        <f>MACD!E1545</f>
        <v>1.9092131640530141E-3</v>
      </c>
      <c r="E1545" s="2">
        <f>MACD!F1545</f>
        <v>5.8798610099864779E-3</v>
      </c>
      <c r="F1545" s="2">
        <f>'Moving Avg'!D1545</f>
        <v>8.9919200000000021</v>
      </c>
      <c r="G1545" s="2">
        <f>'Moving Avg'!F1545</f>
        <v>8.9882450000000009</v>
      </c>
      <c r="H1545" s="2">
        <f>'Moving Avg'!G1545</f>
        <v>8.9922000000000022</v>
      </c>
      <c r="I1545" s="2">
        <f>'Moving Avg'!H1545</f>
        <v>8.3818395000000052</v>
      </c>
      <c r="J1545" s="6" t="str">
        <f>OBV!F1545</f>
        <v>BEARISH</v>
      </c>
      <c r="K1545" s="6" t="str">
        <f>OBV!G1545</f>
        <v>NEUTRAL</v>
      </c>
      <c r="L1545" s="6" t="str">
        <f>OBV!H1545</f>
        <v>CONFIRMED BEARISH</v>
      </c>
      <c r="M1545" s="8">
        <f t="shared" si="240"/>
        <v>25</v>
      </c>
      <c r="N1545" s="8">
        <f t="shared" si="241"/>
        <v>45</v>
      </c>
      <c r="O1545" s="8">
        <f t="shared" si="242"/>
        <v>50</v>
      </c>
      <c r="P1545" s="8">
        <f t="shared" si="243"/>
        <v>16.5</v>
      </c>
      <c r="Q1545" s="9">
        <f t="shared" si="244"/>
        <v>34.475000000000001</v>
      </c>
      <c r="R1545" s="9">
        <f t="shared" si="245"/>
        <v>35.625</v>
      </c>
      <c r="S1545" s="9">
        <f t="shared" si="246"/>
        <v>30.425000000000001</v>
      </c>
      <c r="T1545" s="9">
        <f t="shared" si="247"/>
        <v>34.125</v>
      </c>
      <c r="U1545" s="8">
        <f t="shared" si="248"/>
        <v>33.508333333333333</v>
      </c>
      <c r="V1545" s="8">
        <f t="shared" si="249"/>
        <v>33.662499999999994</v>
      </c>
    </row>
    <row r="1546" spans="1:22" ht="13.5" x14ac:dyDescent="0.25">
      <c r="A1546" s="3">
        <f>RSI!A1546</f>
        <v>44263</v>
      </c>
      <c r="B1546" s="2">
        <f>RSI!B1546</f>
        <v>8.9890000000000008</v>
      </c>
      <c r="C1546" s="2">
        <f>RSI!I1546</f>
        <v>51.757299658478111</v>
      </c>
      <c r="D1546" s="2">
        <f>MACD!E1546</f>
        <v>7.2473151879748343E-4</v>
      </c>
      <c r="E1546" s="2">
        <f>MACD!F1546</f>
        <v>4.848835111748679E-3</v>
      </c>
      <c r="F1546" s="2">
        <f>'Moving Avg'!D1546</f>
        <v>8.9904600000000023</v>
      </c>
      <c r="G1546" s="2">
        <f>'Moving Avg'!F1546</f>
        <v>8.9897100000000005</v>
      </c>
      <c r="H1546" s="2">
        <f>'Moving Avg'!G1546</f>
        <v>8.9920540000000013</v>
      </c>
      <c r="I1546" s="2">
        <f>'Moving Avg'!H1546</f>
        <v>8.3874585000000046</v>
      </c>
      <c r="J1546" s="6" t="str">
        <f>OBV!F1546</f>
        <v>BEARISH</v>
      </c>
      <c r="K1546" s="6" t="str">
        <f>OBV!G1546</f>
        <v>NEUTRAL</v>
      </c>
      <c r="L1546" s="6" t="str">
        <f>OBV!H1546</f>
        <v>CONFIRMED BEARISH</v>
      </c>
      <c r="M1546" s="8">
        <f t="shared" si="240"/>
        <v>25</v>
      </c>
      <c r="N1546" s="8">
        <f t="shared" si="241"/>
        <v>45</v>
      </c>
      <c r="O1546" s="8">
        <f t="shared" si="242"/>
        <v>50</v>
      </c>
      <c r="P1546" s="8">
        <f t="shared" si="243"/>
        <v>16.5</v>
      </c>
      <c r="Q1546" s="9">
        <f t="shared" si="244"/>
        <v>34.475000000000001</v>
      </c>
      <c r="R1546" s="9">
        <f t="shared" si="245"/>
        <v>35.625</v>
      </c>
      <c r="S1546" s="9">
        <f t="shared" si="246"/>
        <v>30.425000000000001</v>
      </c>
      <c r="T1546" s="9">
        <f t="shared" si="247"/>
        <v>34.125</v>
      </c>
      <c r="U1546" s="8">
        <f t="shared" si="248"/>
        <v>33.508333333333333</v>
      </c>
      <c r="V1546" s="8">
        <f t="shared" si="249"/>
        <v>33.662499999999994</v>
      </c>
    </row>
    <row r="1547" spans="1:22" ht="13.5" x14ac:dyDescent="0.25">
      <c r="A1547" s="3">
        <f>RSI!A1547</f>
        <v>44264</v>
      </c>
      <c r="B1547" s="2">
        <f>RSI!B1547</f>
        <v>8.9890000000000008</v>
      </c>
      <c r="C1547" s="2">
        <f>RSI!I1547</f>
        <v>51.757299658478111</v>
      </c>
      <c r="D1547" s="2">
        <f>MACD!E1547</f>
        <v>-3.6651014684387917E-3</v>
      </c>
      <c r="E1547" s="2">
        <f>MACD!F1547</f>
        <v>3.1460477957111852E-3</v>
      </c>
      <c r="F1547" s="2">
        <f>'Moving Avg'!D1547</f>
        <v>8.9890000000000008</v>
      </c>
      <c r="G1547" s="2">
        <f>'Moving Avg'!F1547</f>
        <v>8.9893450000000019</v>
      </c>
      <c r="H1547" s="2">
        <f>'Moving Avg'!G1547</f>
        <v>8.9919080000000005</v>
      </c>
      <c r="I1547" s="2">
        <f>'Moving Avg'!H1547</f>
        <v>8.3920405000000056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45</v>
      </c>
      <c r="O1547" s="8">
        <f t="shared" si="242"/>
        <v>50</v>
      </c>
      <c r="P1547" s="8">
        <f t="shared" si="243"/>
        <v>16.5</v>
      </c>
      <c r="Q1547" s="9">
        <f t="shared" si="244"/>
        <v>34.475000000000001</v>
      </c>
      <c r="R1547" s="9">
        <f t="shared" si="245"/>
        <v>35.625</v>
      </c>
      <c r="S1547" s="9">
        <f t="shared" si="246"/>
        <v>30.425000000000001</v>
      </c>
      <c r="T1547" s="9">
        <f t="shared" si="247"/>
        <v>34.125</v>
      </c>
      <c r="U1547" s="8">
        <f t="shared" si="248"/>
        <v>33.508333333333333</v>
      </c>
      <c r="V1547" s="8">
        <f t="shared" si="249"/>
        <v>33.662499999999994</v>
      </c>
    </row>
    <row r="1548" spans="1:22" ht="13.5" x14ac:dyDescent="0.25">
      <c r="A1548" s="3">
        <f>RSI!A1548</f>
        <v>44265</v>
      </c>
      <c r="B1548" s="2">
        <f>RSI!B1548</f>
        <v>8.9962999999999997</v>
      </c>
      <c r="C1548" s="2">
        <f>RSI!I1548</f>
        <v>55.143046937419925</v>
      </c>
      <c r="D1548" s="2">
        <f>MACD!E1548</f>
        <v>-2.3065364132150989E-3</v>
      </c>
      <c r="E1548" s="2">
        <f>MACD!F1548</f>
        <v>2.0555309539259286E-3</v>
      </c>
      <c r="F1548" s="2">
        <f>'Moving Avg'!D1548</f>
        <v>8.9904600000000006</v>
      </c>
      <c r="G1548" s="2">
        <f>'Moving Avg'!F1548</f>
        <v>8.9893450000000019</v>
      </c>
      <c r="H1548" s="2">
        <f>'Moving Avg'!G1548</f>
        <v>8.9919080000000005</v>
      </c>
      <c r="I1548" s="2">
        <f>'Moving Avg'!H1548</f>
        <v>8.396659000000005</v>
      </c>
      <c r="J1548" s="6" t="str">
        <f>OBV!F1548</f>
        <v>BULLISH</v>
      </c>
      <c r="K1548" s="6" t="str">
        <f>OBV!G1548</f>
        <v>NEUTRAL</v>
      </c>
      <c r="L1548" s="6" t="str">
        <f>OBV!H1548</f>
        <v>CONFIRMED BULLISH</v>
      </c>
      <c r="M1548" s="8">
        <f t="shared" si="240"/>
        <v>25</v>
      </c>
      <c r="N1548" s="8">
        <f t="shared" si="241"/>
        <v>45</v>
      </c>
      <c r="O1548" s="8">
        <f t="shared" si="242"/>
        <v>50</v>
      </c>
      <c r="P1548" s="8">
        <f t="shared" si="243"/>
        <v>83.5</v>
      </c>
      <c r="Q1548" s="9">
        <f t="shared" si="244"/>
        <v>44.524999999999999</v>
      </c>
      <c r="R1548" s="9">
        <f t="shared" si="245"/>
        <v>52.375</v>
      </c>
      <c r="S1548" s="9">
        <f t="shared" si="246"/>
        <v>60.575000000000003</v>
      </c>
      <c r="T1548" s="9">
        <f t="shared" si="247"/>
        <v>50.875</v>
      </c>
      <c r="U1548" s="8">
        <f t="shared" si="248"/>
        <v>52.491666666666674</v>
      </c>
      <c r="V1548" s="8">
        <f t="shared" si="249"/>
        <v>52.087500000000006</v>
      </c>
    </row>
    <row r="1549" spans="1:22" ht="13.5" x14ac:dyDescent="0.25">
      <c r="A1549" s="3">
        <f>RSI!A1549</f>
        <v>44266</v>
      </c>
      <c r="B1549" s="2">
        <f>RSI!B1549</f>
        <v>8.9962999999999997</v>
      </c>
      <c r="C1549" s="2">
        <f>RSI!I1549</f>
        <v>55.143046937419925</v>
      </c>
      <c r="D1549" s="2">
        <f>MACD!E1549</f>
        <v>-1.2158482769191181E-3</v>
      </c>
      <c r="E1549" s="2">
        <f>MACD!F1549</f>
        <v>1.4012551077569192E-3</v>
      </c>
      <c r="F1549" s="2">
        <f>'Moving Avg'!D1549</f>
        <v>8.9919200000000004</v>
      </c>
      <c r="G1549" s="2">
        <f>'Moving Avg'!F1549</f>
        <v>8.9893450000000019</v>
      </c>
      <c r="H1549" s="2">
        <f>'Moving Avg'!G1549</f>
        <v>8.9919080000000005</v>
      </c>
      <c r="I1549" s="2">
        <f>'Moving Avg'!H1549</f>
        <v>8.4000980000000052</v>
      </c>
      <c r="J1549" s="6" t="str">
        <f>OBV!F1549</f>
        <v>BULLISH</v>
      </c>
      <c r="K1549" s="6" t="str">
        <f>OBV!G1549</f>
        <v>NEUTRAL</v>
      </c>
      <c r="L1549" s="6" t="str">
        <f>OBV!H1549</f>
        <v>CONFIRMED BULLISH</v>
      </c>
      <c r="M1549" s="8">
        <f t="shared" si="240"/>
        <v>25</v>
      </c>
      <c r="N1549" s="8">
        <f t="shared" si="241"/>
        <v>45</v>
      </c>
      <c r="O1549" s="8">
        <f t="shared" si="242"/>
        <v>50</v>
      </c>
      <c r="P1549" s="8">
        <f t="shared" si="243"/>
        <v>83.5</v>
      </c>
      <c r="Q1549" s="9">
        <f t="shared" si="244"/>
        <v>44.524999999999999</v>
      </c>
      <c r="R1549" s="9">
        <f t="shared" si="245"/>
        <v>52.375</v>
      </c>
      <c r="S1549" s="9">
        <f t="shared" si="246"/>
        <v>60.575000000000003</v>
      </c>
      <c r="T1549" s="9">
        <f t="shared" si="247"/>
        <v>50.875</v>
      </c>
      <c r="U1549" s="8">
        <f t="shared" si="248"/>
        <v>52.491666666666674</v>
      </c>
      <c r="V1549" s="8">
        <f t="shared" si="249"/>
        <v>52.087500000000006</v>
      </c>
    </row>
    <row r="1550" spans="1:22" ht="13.5" x14ac:dyDescent="0.25">
      <c r="A1550" s="3">
        <f>RSI!A1550</f>
        <v>44267</v>
      </c>
      <c r="B1550" s="2">
        <f>RSI!B1550</f>
        <v>8.9962999999999997</v>
      </c>
      <c r="C1550" s="2">
        <f>RSI!I1550</f>
        <v>55.143046937419925</v>
      </c>
      <c r="D1550" s="2">
        <f>MACD!E1550</f>
        <v>-3.4746471398783285E-4</v>
      </c>
      <c r="E1550" s="2">
        <f>MACD!F1550</f>
        <v>1.0515111434079689E-3</v>
      </c>
      <c r="F1550" s="2">
        <f>'Moving Avg'!D1550</f>
        <v>8.9933799999999984</v>
      </c>
      <c r="G1550" s="2">
        <f>'Moving Avg'!F1550</f>
        <v>8.9893450000000001</v>
      </c>
      <c r="H1550" s="2">
        <f>'Moving Avg'!G1550</f>
        <v>8.9920540000000013</v>
      </c>
      <c r="I1550" s="2">
        <f>'Moving Avg'!H1550</f>
        <v>8.4031435000000059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25</v>
      </c>
      <c r="N1550" s="8">
        <f t="shared" si="241"/>
        <v>45</v>
      </c>
      <c r="O1550" s="8">
        <f t="shared" si="242"/>
        <v>50</v>
      </c>
      <c r="P1550" s="8">
        <f t="shared" si="243"/>
        <v>83.5</v>
      </c>
      <c r="Q1550" s="9">
        <f t="shared" si="244"/>
        <v>44.524999999999999</v>
      </c>
      <c r="R1550" s="9">
        <f t="shared" si="245"/>
        <v>52.375</v>
      </c>
      <c r="S1550" s="9">
        <f t="shared" si="246"/>
        <v>60.575000000000003</v>
      </c>
      <c r="T1550" s="9">
        <f t="shared" si="247"/>
        <v>50.875</v>
      </c>
      <c r="U1550" s="8">
        <f t="shared" si="248"/>
        <v>52.491666666666674</v>
      </c>
      <c r="V1550" s="8">
        <f t="shared" si="249"/>
        <v>52.087500000000006</v>
      </c>
    </row>
    <row r="1551" spans="1:22" ht="13.5" x14ac:dyDescent="0.25">
      <c r="A1551" s="3">
        <f>RSI!A1551</f>
        <v>44270</v>
      </c>
      <c r="B1551" s="2">
        <f>RSI!B1551</f>
        <v>8.9962999999999997</v>
      </c>
      <c r="C1551" s="2">
        <f>RSI!I1551</f>
        <v>55.143046937419925</v>
      </c>
      <c r="D1551" s="2">
        <f>MACD!E1551</f>
        <v>3.3685249017700869E-4</v>
      </c>
      <c r="E1551" s="2">
        <f>MACD!F1551</f>
        <v>9.0857941276177687E-4</v>
      </c>
      <c r="F1551" s="2">
        <f>'Moving Avg'!D1551</f>
        <v>8.9948399999999999</v>
      </c>
      <c r="G1551" s="2">
        <f>'Moving Avg'!F1551</f>
        <v>8.9893450000000001</v>
      </c>
      <c r="H1551" s="2">
        <f>'Moving Avg'!G1551</f>
        <v>8.9920540000000013</v>
      </c>
      <c r="I1551" s="2">
        <f>'Moving Avg'!H1551</f>
        <v>8.4062965000000052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0"/>
        <v>25</v>
      </c>
      <c r="N1551" s="8">
        <f t="shared" si="241"/>
        <v>45</v>
      </c>
      <c r="O1551" s="8">
        <f t="shared" si="242"/>
        <v>50</v>
      </c>
      <c r="P1551" s="8">
        <f t="shared" si="243"/>
        <v>83.5</v>
      </c>
      <c r="Q1551" s="9">
        <f t="shared" si="244"/>
        <v>44.524999999999999</v>
      </c>
      <c r="R1551" s="9">
        <f t="shared" si="245"/>
        <v>52.375</v>
      </c>
      <c r="S1551" s="9">
        <f t="shared" si="246"/>
        <v>60.575000000000003</v>
      </c>
      <c r="T1551" s="9">
        <f t="shared" si="247"/>
        <v>50.875</v>
      </c>
      <c r="U1551" s="8">
        <f t="shared" si="248"/>
        <v>52.491666666666674</v>
      </c>
      <c r="V1551" s="8">
        <f t="shared" si="249"/>
        <v>52.087500000000006</v>
      </c>
    </row>
    <row r="1552" spans="1:22" ht="13.5" x14ac:dyDescent="0.25">
      <c r="A1552" s="3">
        <f>RSI!A1552</f>
        <v>44271</v>
      </c>
      <c r="B1552" s="2">
        <f>RSI!B1552</f>
        <v>8.9962999999999997</v>
      </c>
      <c r="C1552" s="2">
        <f>RSI!I1552</f>
        <v>55.143046937419925</v>
      </c>
      <c r="D1552" s="2">
        <f>MACD!E1552</f>
        <v>8.6915967303902164E-4</v>
      </c>
      <c r="E1552" s="2">
        <f>MACD!F1552</f>
        <v>9.0069546481722591E-4</v>
      </c>
      <c r="F1552" s="2">
        <f>'Moving Avg'!D1552</f>
        <v>8.9962999999999997</v>
      </c>
      <c r="G1552" s="2">
        <f>'Moving Avg'!F1552</f>
        <v>8.9893449999999984</v>
      </c>
      <c r="H1552" s="2">
        <f>'Moving Avg'!G1552</f>
        <v>8.9920540000000013</v>
      </c>
      <c r="I1552" s="2">
        <f>'Moving Avg'!H1552</f>
        <v>8.4107005000000044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0"/>
        <v>25</v>
      </c>
      <c r="N1552" s="8">
        <f t="shared" si="241"/>
        <v>45</v>
      </c>
      <c r="O1552" s="8">
        <f t="shared" si="242"/>
        <v>50</v>
      </c>
      <c r="P1552" s="8">
        <f t="shared" si="243"/>
        <v>83.5</v>
      </c>
      <c r="Q1552" s="9">
        <f t="shared" si="244"/>
        <v>44.524999999999999</v>
      </c>
      <c r="R1552" s="9">
        <f t="shared" si="245"/>
        <v>52.375</v>
      </c>
      <c r="S1552" s="9">
        <f t="shared" si="246"/>
        <v>60.575000000000003</v>
      </c>
      <c r="T1552" s="9">
        <f t="shared" si="247"/>
        <v>50.875</v>
      </c>
      <c r="U1552" s="8">
        <f t="shared" si="248"/>
        <v>52.491666666666674</v>
      </c>
      <c r="V1552" s="8">
        <f t="shared" si="249"/>
        <v>52.087500000000006</v>
      </c>
    </row>
    <row r="1553" spans="1:22" ht="13.5" x14ac:dyDescent="0.25">
      <c r="A1553" s="3">
        <f>RSI!A1553</f>
        <v>44272</v>
      </c>
      <c r="B1553" s="2">
        <f>RSI!B1553</f>
        <v>8.9962999999999997</v>
      </c>
      <c r="C1553" s="2">
        <f>RSI!I1553</f>
        <v>55.143046937419925</v>
      </c>
      <c r="D1553" s="2">
        <f>MACD!E1553</f>
        <v>1.5322758356717259E-4</v>
      </c>
      <c r="E1553" s="2">
        <f>MACD!F1553</f>
        <v>7.5120188856721531E-4</v>
      </c>
      <c r="F1553" s="2">
        <f>'Moving Avg'!D1553</f>
        <v>8.9962999999999997</v>
      </c>
      <c r="G1553" s="2">
        <f>'Moving Avg'!F1553</f>
        <v>8.9911749999999984</v>
      </c>
      <c r="H1553" s="2">
        <f>'Moving Avg'!G1553</f>
        <v>8.9920540000000013</v>
      </c>
      <c r="I1553" s="2">
        <f>'Moving Avg'!H1553</f>
        <v>8.4151045000000035</v>
      </c>
      <c r="J1553" s="6" t="str">
        <f>OBV!F1553</f>
        <v>NEUTRAL</v>
      </c>
      <c r="K1553" s="6" t="str">
        <f>OBV!G1553</f>
        <v>NEUTRAL</v>
      </c>
      <c r="L1553" s="6" t="str">
        <f>OBV!H1553</f>
        <v>NEUTRAL</v>
      </c>
      <c r="M1553" s="8">
        <f t="shared" si="240"/>
        <v>25</v>
      </c>
      <c r="N1553" s="8">
        <f t="shared" si="241"/>
        <v>45</v>
      </c>
      <c r="O1553" s="8">
        <f t="shared" si="242"/>
        <v>50</v>
      </c>
      <c r="P1553" s="8">
        <f t="shared" si="243"/>
        <v>33</v>
      </c>
      <c r="Q1553" s="9">
        <f t="shared" si="244"/>
        <v>36.950000000000003</v>
      </c>
      <c r="R1553" s="9">
        <f t="shared" si="245"/>
        <v>39.75</v>
      </c>
      <c r="S1553" s="9">
        <f t="shared" si="246"/>
        <v>37.85</v>
      </c>
      <c r="T1553" s="9">
        <f t="shared" si="247"/>
        <v>38.25</v>
      </c>
      <c r="U1553" s="8">
        <f t="shared" si="248"/>
        <v>38.183333333333337</v>
      </c>
      <c r="V1553" s="8">
        <f t="shared" si="249"/>
        <v>38.200000000000003</v>
      </c>
    </row>
    <row r="1554" spans="1:22" ht="13.5" x14ac:dyDescent="0.25">
      <c r="A1554" s="3">
        <f>RSI!A1554</f>
        <v>44273</v>
      </c>
      <c r="B1554" s="2">
        <f>RSI!B1554</f>
        <v>8.9962999999999997</v>
      </c>
      <c r="C1554" s="2">
        <f>RSI!I1554</f>
        <v>55.143046937419932</v>
      </c>
      <c r="D1554" s="2">
        <f>MACD!E1554</f>
        <v>-4.9262493762824988E-4</v>
      </c>
      <c r="E1554" s="2">
        <f>MACD!F1554</f>
        <v>5.0243652332812225E-4</v>
      </c>
      <c r="F1554" s="2">
        <f>'Moving Avg'!D1554</f>
        <v>8.9962999999999997</v>
      </c>
      <c r="G1554" s="2">
        <f>'Moving Avg'!F1554</f>
        <v>8.9911749999999984</v>
      </c>
      <c r="H1554" s="2">
        <f>'Moving Avg'!G1554</f>
        <v>8.9920540000000013</v>
      </c>
      <c r="I1554" s="2">
        <f>'Moving Avg'!H1554</f>
        <v>8.4195085000000027</v>
      </c>
      <c r="J1554" s="6" t="str">
        <f>OBV!F1554</f>
        <v>NEUTRAL</v>
      </c>
      <c r="K1554" s="6" t="str">
        <f>OBV!G1554</f>
        <v>NEUTRAL</v>
      </c>
      <c r="L1554" s="6" t="str">
        <f>OBV!H1554</f>
        <v>NEUTRAL</v>
      </c>
      <c r="M1554" s="8">
        <f t="shared" si="240"/>
        <v>25</v>
      </c>
      <c r="N1554" s="8">
        <f t="shared" si="241"/>
        <v>45</v>
      </c>
      <c r="O1554" s="8">
        <f t="shared" si="242"/>
        <v>50</v>
      </c>
      <c r="P1554" s="8">
        <f t="shared" si="243"/>
        <v>33</v>
      </c>
      <c r="Q1554" s="9">
        <f t="shared" si="244"/>
        <v>36.950000000000003</v>
      </c>
      <c r="R1554" s="9">
        <f t="shared" si="245"/>
        <v>39.75</v>
      </c>
      <c r="S1554" s="9">
        <f t="shared" si="246"/>
        <v>37.85</v>
      </c>
      <c r="T1554" s="9">
        <f t="shared" si="247"/>
        <v>38.25</v>
      </c>
      <c r="U1554" s="8">
        <f t="shared" si="248"/>
        <v>38.183333333333337</v>
      </c>
      <c r="V1554" s="8">
        <f t="shared" si="249"/>
        <v>38.200000000000003</v>
      </c>
    </row>
    <row r="1555" spans="1:22" ht="13.5" x14ac:dyDescent="0.25">
      <c r="A1555" s="3">
        <f>RSI!A1555</f>
        <v>44274</v>
      </c>
      <c r="B1555" s="2">
        <f>RSI!B1555</f>
        <v>8.9962999999999997</v>
      </c>
      <c r="C1555" s="2">
        <f>RSI!I1555</f>
        <v>55.143046937419925</v>
      </c>
      <c r="D1555" s="2">
        <f>MACD!E1555</f>
        <v>-1.0762116714690961E-3</v>
      </c>
      <c r="E1555" s="2">
        <f>MACD!F1555</f>
        <v>1.8670688436867857E-4</v>
      </c>
      <c r="F1555" s="2">
        <f>'Moving Avg'!D1555</f>
        <v>8.9962999999999997</v>
      </c>
      <c r="G1555" s="2">
        <f>'Moving Avg'!F1555</f>
        <v>8.991909999999999</v>
      </c>
      <c r="H1555" s="2">
        <f>'Moving Avg'!G1555</f>
        <v>8.9920540000000013</v>
      </c>
      <c r="I1555" s="2">
        <f>'Moving Avg'!H1555</f>
        <v>8.4227330000000045</v>
      </c>
      <c r="J1555" s="6" t="str">
        <f>OBV!F1555</f>
        <v>NEUTRAL</v>
      </c>
      <c r="K1555" s="6" t="str">
        <f>OBV!G1555</f>
        <v>NEUTRAL</v>
      </c>
      <c r="L1555" s="6" t="str">
        <f>OBV!H1555</f>
        <v>NEUTRAL</v>
      </c>
      <c r="M1555" s="8">
        <f t="shared" si="240"/>
        <v>25</v>
      </c>
      <c r="N1555" s="8">
        <f t="shared" si="241"/>
        <v>45</v>
      </c>
      <c r="O1555" s="8">
        <f t="shared" si="242"/>
        <v>50</v>
      </c>
      <c r="P1555" s="8">
        <f t="shared" si="243"/>
        <v>33</v>
      </c>
      <c r="Q1555" s="9">
        <f t="shared" si="244"/>
        <v>36.950000000000003</v>
      </c>
      <c r="R1555" s="9">
        <f t="shared" si="245"/>
        <v>39.75</v>
      </c>
      <c r="S1555" s="9">
        <f t="shared" si="246"/>
        <v>37.85</v>
      </c>
      <c r="T1555" s="9">
        <f t="shared" si="247"/>
        <v>38.25</v>
      </c>
      <c r="U1555" s="8">
        <f t="shared" si="248"/>
        <v>38.183333333333337</v>
      </c>
      <c r="V1555" s="8">
        <f t="shared" si="249"/>
        <v>38.200000000000003</v>
      </c>
    </row>
    <row r="1556" spans="1:22" ht="13.5" x14ac:dyDescent="0.25">
      <c r="A1556" s="3">
        <f>RSI!A1556</f>
        <v>44277</v>
      </c>
      <c r="B1556" s="2">
        <f>RSI!B1556</f>
        <v>8.9962999999999997</v>
      </c>
      <c r="C1556" s="2">
        <f>RSI!I1556</f>
        <v>55.143046937419939</v>
      </c>
      <c r="D1556" s="2">
        <f>MACD!E1556</f>
        <v>-1.6043641077096993E-3</v>
      </c>
      <c r="E1556" s="2">
        <f>MACD!F1556</f>
        <v>-1.7150731404699701E-4</v>
      </c>
      <c r="F1556" s="2">
        <f>'Moving Avg'!D1556</f>
        <v>8.9962999999999997</v>
      </c>
      <c r="G1556" s="2">
        <f>'Moving Avg'!F1556</f>
        <v>8.9926449999999996</v>
      </c>
      <c r="H1556" s="2">
        <f>'Moving Avg'!G1556</f>
        <v>8.9920540000000013</v>
      </c>
      <c r="I1556" s="2">
        <f>'Moving Avg'!H1556</f>
        <v>8.425528500000004</v>
      </c>
      <c r="J1556" s="6" t="str">
        <f>OBV!F1556</f>
        <v>NEUTRAL</v>
      </c>
      <c r="K1556" s="6" t="str">
        <f>OBV!G1556</f>
        <v>NEUTRAL</v>
      </c>
      <c r="L1556" s="6" t="str">
        <f>OBV!H1556</f>
        <v>NEUTRAL</v>
      </c>
      <c r="M1556" s="8">
        <f t="shared" si="240"/>
        <v>25</v>
      </c>
      <c r="N1556" s="8">
        <f t="shared" si="241"/>
        <v>45</v>
      </c>
      <c r="O1556" s="8">
        <f t="shared" si="242"/>
        <v>50</v>
      </c>
      <c r="P1556" s="8">
        <f t="shared" si="243"/>
        <v>33</v>
      </c>
      <c r="Q1556" s="9">
        <f t="shared" si="244"/>
        <v>36.950000000000003</v>
      </c>
      <c r="R1556" s="9">
        <f t="shared" si="245"/>
        <v>39.75</v>
      </c>
      <c r="S1556" s="9">
        <f t="shared" si="246"/>
        <v>37.85</v>
      </c>
      <c r="T1556" s="9">
        <f t="shared" si="247"/>
        <v>38.25</v>
      </c>
      <c r="U1556" s="8">
        <f t="shared" si="248"/>
        <v>38.183333333333337</v>
      </c>
      <c r="V1556" s="8">
        <f t="shared" si="249"/>
        <v>38.200000000000003</v>
      </c>
    </row>
    <row r="1557" spans="1:22" ht="13.5" x14ac:dyDescent="0.25">
      <c r="A1557" s="3">
        <f>RSI!A1557</f>
        <v>44278</v>
      </c>
      <c r="B1557" s="2">
        <f>RSI!B1557</f>
        <v>8.9962999999999997</v>
      </c>
      <c r="C1557" s="2">
        <f>RSI!I1557</f>
        <v>55.143046937419939</v>
      </c>
      <c r="D1557" s="2">
        <f>MACD!E1557</f>
        <v>-2.0830662830224611E-3</v>
      </c>
      <c r="E1557" s="2">
        <f>MACD!F1557</f>
        <v>-5.5381910784208985E-4</v>
      </c>
      <c r="F1557" s="2">
        <f>'Moving Avg'!D1557</f>
        <v>8.9962999999999997</v>
      </c>
      <c r="G1557" s="2">
        <f>'Moving Avg'!F1557</f>
        <v>8.9944749999999996</v>
      </c>
      <c r="H1557" s="2">
        <f>'Moving Avg'!G1557</f>
        <v>8.9920540000000031</v>
      </c>
      <c r="I1557" s="2">
        <f>'Moving Avg'!H1557</f>
        <v>8.4288600000000038</v>
      </c>
      <c r="J1557" s="6" t="str">
        <f>OBV!F1557</f>
        <v>NEUTRAL</v>
      </c>
      <c r="K1557" s="6" t="str">
        <f>OBV!G1557</f>
        <v>NEUTRAL</v>
      </c>
      <c r="L1557" s="6" t="str">
        <f>OBV!H1557</f>
        <v>NEUTRAL</v>
      </c>
      <c r="M1557" s="8">
        <f t="shared" si="240"/>
        <v>25</v>
      </c>
      <c r="N1557" s="8">
        <f t="shared" si="241"/>
        <v>45</v>
      </c>
      <c r="O1557" s="8">
        <f t="shared" si="242"/>
        <v>50</v>
      </c>
      <c r="P1557" s="8">
        <f t="shared" si="243"/>
        <v>33</v>
      </c>
      <c r="Q1557" s="9">
        <f t="shared" si="244"/>
        <v>36.950000000000003</v>
      </c>
      <c r="R1557" s="9">
        <f t="shared" si="245"/>
        <v>39.75</v>
      </c>
      <c r="S1557" s="9">
        <f t="shared" si="246"/>
        <v>37.85</v>
      </c>
      <c r="T1557" s="9">
        <f t="shared" si="247"/>
        <v>38.25</v>
      </c>
      <c r="U1557" s="8">
        <f t="shared" si="248"/>
        <v>38.183333333333337</v>
      </c>
      <c r="V1557" s="8">
        <f t="shared" si="249"/>
        <v>38.200000000000003</v>
      </c>
    </row>
    <row r="1558" spans="1:22" ht="13.5" x14ac:dyDescent="0.25">
      <c r="A1558" s="3">
        <f>RSI!A1558</f>
        <v>44279</v>
      </c>
      <c r="B1558" s="2">
        <f>RSI!B1558</f>
        <v>8.9962999999999997</v>
      </c>
      <c r="C1558" s="2">
        <f>RSI!I1558</f>
        <v>55.143046937419939</v>
      </c>
      <c r="D1558" s="2">
        <f>MACD!E1558</f>
        <v>-1.3944931578926401E-3</v>
      </c>
      <c r="E1558" s="2">
        <f>MACD!F1558</f>
        <v>-7.2195391785219985E-4</v>
      </c>
      <c r="F1558" s="2">
        <f>'Moving Avg'!D1558</f>
        <v>8.9962999999999997</v>
      </c>
      <c r="G1558" s="2">
        <f>'Moving Avg'!F1558</f>
        <v>8.9944749999999996</v>
      </c>
      <c r="H1558" s="2">
        <f>'Moving Avg'!G1558</f>
        <v>8.9920540000000031</v>
      </c>
      <c r="I1558" s="2">
        <f>'Moving Avg'!H1558</f>
        <v>8.4322275000000051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25</v>
      </c>
      <c r="N1558" s="8">
        <f t="shared" si="241"/>
        <v>45</v>
      </c>
      <c r="O1558" s="8">
        <f t="shared" si="242"/>
        <v>50</v>
      </c>
      <c r="P1558" s="8">
        <f t="shared" si="243"/>
        <v>33</v>
      </c>
      <c r="Q1558" s="9">
        <f t="shared" si="244"/>
        <v>36.950000000000003</v>
      </c>
      <c r="R1558" s="9">
        <f t="shared" si="245"/>
        <v>39.75</v>
      </c>
      <c r="S1558" s="9">
        <f t="shared" si="246"/>
        <v>37.85</v>
      </c>
      <c r="T1558" s="9">
        <f t="shared" si="247"/>
        <v>38.25</v>
      </c>
      <c r="U1558" s="8">
        <f t="shared" si="248"/>
        <v>38.183333333333337</v>
      </c>
      <c r="V1558" s="8">
        <f t="shared" si="249"/>
        <v>38.200000000000003</v>
      </c>
    </row>
    <row r="1559" spans="1:22" ht="13.5" x14ac:dyDescent="0.25">
      <c r="A1559" s="3">
        <f>RSI!A1559</f>
        <v>44280</v>
      </c>
      <c r="B1559" s="2">
        <f>RSI!B1559</f>
        <v>8.9962999999999997</v>
      </c>
      <c r="C1559" s="2">
        <f>RSI!I1559</f>
        <v>55.143046937419939</v>
      </c>
      <c r="D1559" s="2">
        <f>MACD!E1559</f>
        <v>-8.391211292817502E-4</v>
      </c>
      <c r="E1559" s="2">
        <f>MACD!F1559</f>
        <v>-7.453873601381099E-4</v>
      </c>
      <c r="F1559" s="2">
        <f>'Moving Avg'!D1559</f>
        <v>8.9962999999999997</v>
      </c>
      <c r="G1559" s="2">
        <f>'Moving Avg'!F1559</f>
        <v>8.9944749999999996</v>
      </c>
      <c r="H1559" s="2">
        <f>'Moving Avg'!G1559</f>
        <v>8.9920540000000031</v>
      </c>
      <c r="I1559" s="2">
        <f>'Moving Avg'!H1559</f>
        <v>8.4357380000000042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25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36.950000000000003</v>
      </c>
      <c r="R1559" s="9">
        <f t="shared" si="245"/>
        <v>39.75</v>
      </c>
      <c r="S1559" s="9">
        <f t="shared" si="246"/>
        <v>37.85</v>
      </c>
      <c r="T1559" s="9">
        <f t="shared" si="247"/>
        <v>38.25</v>
      </c>
      <c r="U1559" s="8">
        <f t="shared" si="248"/>
        <v>38.183333333333337</v>
      </c>
      <c r="V1559" s="8">
        <f t="shared" si="249"/>
        <v>38.200000000000003</v>
      </c>
    </row>
    <row r="1560" spans="1:22" ht="13.5" x14ac:dyDescent="0.25">
      <c r="A1560" s="3">
        <f>RSI!A1560</f>
        <v>44281</v>
      </c>
      <c r="B1560" s="2">
        <f>RSI!B1560</f>
        <v>8.9962999999999997</v>
      </c>
      <c r="C1560" s="2">
        <f>RSI!I1560</f>
        <v>55.143046937419932</v>
      </c>
      <c r="D1560" s="2">
        <f>MACD!E1560</f>
        <v>-3.9443796009308585E-4</v>
      </c>
      <c r="E1560" s="2">
        <f>MACD!F1560</f>
        <v>-6.751974801291052E-4</v>
      </c>
      <c r="F1560" s="2">
        <f>'Moving Avg'!D1560</f>
        <v>8.9962999999999997</v>
      </c>
      <c r="G1560" s="2">
        <f>'Moving Avg'!F1560</f>
        <v>8.9944749999999996</v>
      </c>
      <c r="H1560" s="2">
        <f>'Moving Avg'!G1560</f>
        <v>8.9920540000000031</v>
      </c>
      <c r="I1560" s="2">
        <f>'Moving Avg'!H1560</f>
        <v>8.439248500000005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25</v>
      </c>
      <c r="N1560" s="8">
        <f t="shared" si="241"/>
        <v>0</v>
      </c>
      <c r="O1560" s="8">
        <f t="shared" si="242"/>
        <v>50</v>
      </c>
      <c r="P1560" s="8">
        <f t="shared" si="243"/>
        <v>33</v>
      </c>
      <c r="Q1560" s="9">
        <f t="shared" si="244"/>
        <v>21.2</v>
      </c>
      <c r="R1560" s="9">
        <f t="shared" si="245"/>
        <v>30.75</v>
      </c>
      <c r="S1560" s="9">
        <f t="shared" si="246"/>
        <v>31.1</v>
      </c>
      <c r="T1560" s="9">
        <f t="shared" si="247"/>
        <v>27</v>
      </c>
      <c r="U1560" s="8">
        <f t="shared" si="248"/>
        <v>27.683333333333337</v>
      </c>
      <c r="V1560" s="8">
        <f t="shared" si="249"/>
        <v>27.512500000000003</v>
      </c>
    </row>
    <row r="1561" spans="1:22" ht="13.5" x14ac:dyDescent="0.25">
      <c r="A1561" s="3">
        <f>RSI!A1561</f>
        <v>44284</v>
      </c>
      <c r="B1561" s="2">
        <f>RSI!B1561</f>
        <v>8.9962999999999997</v>
      </c>
      <c r="C1561" s="2">
        <f>RSI!I1561</f>
        <v>55.143046937419932</v>
      </c>
      <c r="D1561" s="2">
        <f>MACD!E1561</f>
        <v>-4.154444622450626E-5</v>
      </c>
      <c r="E1561" s="2">
        <f>MACD!F1561</f>
        <v>-5.4846687334818549E-4</v>
      </c>
      <c r="F1561" s="2">
        <f>'Moving Avg'!D1561</f>
        <v>8.9962999999999997</v>
      </c>
      <c r="G1561" s="2">
        <f>'Moving Avg'!F1561</f>
        <v>8.9944749999999996</v>
      </c>
      <c r="H1561" s="2">
        <f>'Moving Avg'!G1561</f>
        <v>8.9920540000000031</v>
      </c>
      <c r="I1561" s="2">
        <f>'Moving Avg'!H1561</f>
        <v>8.4427590000000041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21.2</v>
      </c>
      <c r="R1561" s="9">
        <f t="shared" si="245"/>
        <v>30.75</v>
      </c>
      <c r="S1561" s="9">
        <f t="shared" si="246"/>
        <v>31.1</v>
      </c>
      <c r="T1561" s="9">
        <f t="shared" si="247"/>
        <v>27</v>
      </c>
      <c r="U1561" s="8">
        <f t="shared" si="248"/>
        <v>27.683333333333337</v>
      </c>
      <c r="V1561" s="8">
        <f t="shared" si="249"/>
        <v>27.512500000000003</v>
      </c>
    </row>
    <row r="1562" spans="1:22" ht="13.5" x14ac:dyDescent="0.25">
      <c r="A1562" s="3">
        <f>RSI!A1562</f>
        <v>44285</v>
      </c>
      <c r="B1562" s="2">
        <f>RSI!B1562</f>
        <v>8.9962999999999997</v>
      </c>
      <c r="C1562" s="2">
        <f>RSI!I1562</f>
        <v>55.143046937419932</v>
      </c>
      <c r="D1562" s="2">
        <f>MACD!E1562</f>
        <v>2.3541251701786337E-4</v>
      </c>
      <c r="E1562" s="2">
        <f>MACD!F1562</f>
        <v>-3.9169099527497576E-4</v>
      </c>
      <c r="F1562" s="2">
        <f>'Moving Avg'!D1562</f>
        <v>8.9962999999999997</v>
      </c>
      <c r="G1562" s="2">
        <f>'Moving Avg'!F1562</f>
        <v>8.9944749999999996</v>
      </c>
      <c r="H1562" s="2">
        <f>'Moving Avg'!G1562</f>
        <v>8.9920540000000031</v>
      </c>
      <c r="I1562" s="2">
        <f>'Moving Avg'!H1562</f>
        <v>8.446662500000004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21.2</v>
      </c>
      <c r="R1562" s="9">
        <f t="shared" si="245"/>
        <v>30.75</v>
      </c>
      <c r="S1562" s="9">
        <f t="shared" si="246"/>
        <v>31.1</v>
      </c>
      <c r="T1562" s="9">
        <f t="shared" si="247"/>
        <v>27</v>
      </c>
      <c r="U1562" s="8">
        <f t="shared" si="248"/>
        <v>27.683333333333337</v>
      </c>
      <c r="V1562" s="8">
        <f t="shared" si="249"/>
        <v>27.512500000000003</v>
      </c>
    </row>
    <row r="1563" spans="1:22" ht="13.5" x14ac:dyDescent="0.25">
      <c r="A1563" s="3">
        <f>RSI!A1563</f>
        <v>44286</v>
      </c>
      <c r="B1563" s="2">
        <f>RSI!B1563</f>
        <v>8.9962999999999997</v>
      </c>
      <c r="C1563" s="2">
        <f>RSI!I1563</f>
        <v>55.143046937419932</v>
      </c>
      <c r="D1563" s="2">
        <f>MACD!E1563</f>
        <v>4.4971882705802102E-4</v>
      </c>
      <c r="E1563" s="2">
        <f>MACD!F1563</f>
        <v>-2.234090308083764E-4</v>
      </c>
      <c r="F1563" s="2">
        <f>'Moving Avg'!D1563</f>
        <v>8.9962999999999997</v>
      </c>
      <c r="G1563" s="2">
        <f>'Moving Avg'!F1563</f>
        <v>8.9948399999999999</v>
      </c>
      <c r="H1563" s="2">
        <f>'Moving Avg'!G1563</f>
        <v>8.9920540000000031</v>
      </c>
      <c r="I1563" s="2">
        <f>'Moving Avg'!H1563</f>
        <v>8.450208500000004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21.2</v>
      </c>
      <c r="R1563" s="9">
        <f t="shared" si="245"/>
        <v>30.75</v>
      </c>
      <c r="S1563" s="9">
        <f t="shared" si="246"/>
        <v>31.1</v>
      </c>
      <c r="T1563" s="9">
        <f t="shared" si="247"/>
        <v>27</v>
      </c>
      <c r="U1563" s="8">
        <f t="shared" si="248"/>
        <v>27.683333333333337</v>
      </c>
      <c r="V1563" s="8">
        <f t="shared" si="249"/>
        <v>27.512500000000003</v>
      </c>
    </row>
    <row r="1564" spans="1:22" ht="13.5" x14ac:dyDescent="0.25">
      <c r="A1564" s="3">
        <f>RSI!A1564</f>
        <v>44287</v>
      </c>
      <c r="B1564" s="2">
        <f>RSI!B1564</f>
        <v>8.9962999999999997</v>
      </c>
      <c r="C1564" s="2">
        <f>RSI!I1564</f>
        <v>55.143046937419932</v>
      </c>
      <c r="D1564" s="2">
        <f>MACD!E1564</f>
        <v>6.1249763034254556E-4</v>
      </c>
      <c r="E1564" s="2">
        <f>MACD!F1564</f>
        <v>-5.6227698578192013E-5</v>
      </c>
      <c r="F1564" s="2">
        <f>'Moving Avg'!D1564</f>
        <v>8.9962999999999997</v>
      </c>
      <c r="G1564" s="2">
        <f>'Moving Avg'!F1564</f>
        <v>8.9952049999999986</v>
      </c>
      <c r="H1564" s="2">
        <f>'Moving Avg'!G1564</f>
        <v>8.9920540000000031</v>
      </c>
      <c r="I1564" s="2">
        <f>'Moving Avg'!H1564</f>
        <v>8.4537545000000041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25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21.2</v>
      </c>
      <c r="R1564" s="9">
        <f t="shared" si="245"/>
        <v>30.75</v>
      </c>
      <c r="S1564" s="9">
        <f t="shared" si="246"/>
        <v>31.1</v>
      </c>
      <c r="T1564" s="9">
        <f t="shared" si="247"/>
        <v>27</v>
      </c>
      <c r="U1564" s="8">
        <f t="shared" si="248"/>
        <v>27.683333333333337</v>
      </c>
      <c r="V1564" s="8">
        <f t="shared" si="249"/>
        <v>27.512500000000003</v>
      </c>
    </row>
    <row r="1565" spans="1:22" ht="13.5" x14ac:dyDescent="0.25">
      <c r="A1565" s="3">
        <f>RSI!A1565</f>
        <v>44288</v>
      </c>
      <c r="B1565" s="2">
        <f>RSI!B1565</f>
        <v>8.9962999999999997</v>
      </c>
      <c r="C1565" s="2">
        <f>RSI!I1565</f>
        <v>55.143046937419932</v>
      </c>
      <c r="D1565" s="2">
        <f>MACD!E1565</f>
        <v>7.3305085080299648E-4</v>
      </c>
      <c r="E1565" s="2">
        <f>MACD!F1565</f>
        <v>1.0162801129804568E-4</v>
      </c>
      <c r="F1565" s="2">
        <f>'Moving Avg'!D1565</f>
        <v>8.9962999999999997</v>
      </c>
      <c r="G1565" s="2">
        <f>'Moving Avg'!F1565</f>
        <v>8.995569999999999</v>
      </c>
      <c r="H1565" s="2">
        <f>'Moving Avg'!G1565</f>
        <v>8.9920540000000031</v>
      </c>
      <c r="I1565" s="2">
        <f>'Moving Avg'!H1565</f>
        <v>8.4573005000000041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25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21.2</v>
      </c>
      <c r="R1565" s="9">
        <f t="shared" si="245"/>
        <v>30.75</v>
      </c>
      <c r="S1565" s="9">
        <f t="shared" si="246"/>
        <v>31.1</v>
      </c>
      <c r="T1565" s="9">
        <f t="shared" si="247"/>
        <v>27</v>
      </c>
      <c r="U1565" s="8">
        <f t="shared" si="248"/>
        <v>27.683333333333337</v>
      </c>
      <c r="V1565" s="8">
        <f t="shared" si="249"/>
        <v>27.512500000000003</v>
      </c>
    </row>
    <row r="1566" spans="1:22" ht="13.5" x14ac:dyDescent="0.25">
      <c r="A1566" s="3">
        <f>RSI!A1566</f>
        <v>44291</v>
      </c>
      <c r="B1566" s="2">
        <f>RSI!B1566</f>
        <v>8.9962999999999997</v>
      </c>
      <c r="C1566" s="2">
        <f>RSI!I1566</f>
        <v>55.143046937419932</v>
      </c>
      <c r="D1566" s="2">
        <f>MACD!E1566</f>
        <v>8.1914752380463085E-4</v>
      </c>
      <c r="E1566" s="2">
        <f>MACD!F1566</f>
        <v>2.4513191379936272E-4</v>
      </c>
      <c r="F1566" s="2">
        <f>'Moving Avg'!D1566</f>
        <v>8.9962999999999997</v>
      </c>
      <c r="G1566" s="2">
        <f>'Moving Avg'!F1566</f>
        <v>8.9959349999999993</v>
      </c>
      <c r="H1566" s="2">
        <f>'Moving Avg'!G1566</f>
        <v>8.9920540000000067</v>
      </c>
      <c r="I1566" s="2">
        <f>'Moving Avg'!H1566</f>
        <v>8.4608465000000059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21.2</v>
      </c>
      <c r="R1566" s="9">
        <f t="shared" si="245"/>
        <v>30.75</v>
      </c>
      <c r="S1566" s="9">
        <f t="shared" si="246"/>
        <v>31.1</v>
      </c>
      <c r="T1566" s="9">
        <f t="shared" si="247"/>
        <v>27</v>
      </c>
      <c r="U1566" s="8">
        <f t="shared" si="248"/>
        <v>27.683333333333337</v>
      </c>
      <c r="V1566" s="8">
        <f t="shared" si="249"/>
        <v>27.512500000000003</v>
      </c>
    </row>
    <row r="1567" spans="1:22" ht="13.5" x14ac:dyDescent="0.25">
      <c r="A1567" s="3">
        <f>RSI!A1567</f>
        <v>44292</v>
      </c>
      <c r="B1567" s="2">
        <f>RSI!B1567</f>
        <v>8.9962999999999997</v>
      </c>
      <c r="C1567" s="2">
        <f>RSI!I1567</f>
        <v>55.143046937419925</v>
      </c>
      <c r="D1567" s="2">
        <f>MACD!E1567</f>
        <v>8.7726716762226431E-4</v>
      </c>
      <c r="E1567" s="2">
        <f>MACD!F1567</f>
        <v>3.7155896456394306E-4</v>
      </c>
      <c r="F1567" s="2">
        <f>'Moving Avg'!D1567</f>
        <v>8.9962999999999997</v>
      </c>
      <c r="G1567" s="2">
        <f>'Moving Avg'!F1567</f>
        <v>8.9962999999999997</v>
      </c>
      <c r="H1567" s="2">
        <f>'Moving Avg'!G1567</f>
        <v>8.9920540000000067</v>
      </c>
      <c r="I1567" s="2">
        <f>'Moving Avg'!H1567</f>
        <v>8.4647145000000066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21.2</v>
      </c>
      <c r="R1567" s="9">
        <f t="shared" si="245"/>
        <v>30.75</v>
      </c>
      <c r="S1567" s="9">
        <f t="shared" si="246"/>
        <v>31.1</v>
      </c>
      <c r="T1567" s="9">
        <f t="shared" si="247"/>
        <v>27</v>
      </c>
      <c r="U1567" s="8">
        <f t="shared" si="248"/>
        <v>27.683333333333337</v>
      </c>
      <c r="V1567" s="8">
        <f t="shared" si="249"/>
        <v>27.512500000000003</v>
      </c>
    </row>
    <row r="1568" spans="1:22" ht="13.5" x14ac:dyDescent="0.25">
      <c r="A1568" s="3">
        <f>RSI!A1568</f>
        <v>44293</v>
      </c>
      <c r="B1568" s="2">
        <f>RSI!B1568</f>
        <v>8.9962999999999997</v>
      </c>
      <c r="C1568" s="2">
        <f>RSI!I1568</f>
        <v>55.143046937419925</v>
      </c>
      <c r="D1568" s="2">
        <f>MACD!E1568</f>
        <v>9.1280515446001687E-4</v>
      </c>
      <c r="E1568" s="2">
        <f>MACD!F1568</f>
        <v>4.7980820254315789E-4</v>
      </c>
      <c r="F1568" s="2">
        <f>'Moving Avg'!D1568</f>
        <v>8.9962999999999997</v>
      </c>
      <c r="G1568" s="2">
        <f>'Moving Avg'!F1568</f>
        <v>8.9962999999999997</v>
      </c>
      <c r="H1568" s="2">
        <f>'Moving Avg'!G1568</f>
        <v>8.9920540000000084</v>
      </c>
      <c r="I1568" s="2">
        <f>'Moving Avg'!H1568</f>
        <v>8.4685825000000055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0</v>
      </c>
      <c r="O1568" s="8">
        <f t="shared" si="242"/>
        <v>50</v>
      </c>
      <c r="P1568" s="8">
        <f t="shared" si="243"/>
        <v>33</v>
      </c>
      <c r="Q1568" s="9">
        <f t="shared" si="244"/>
        <v>21.2</v>
      </c>
      <c r="R1568" s="9">
        <f t="shared" si="245"/>
        <v>30.75</v>
      </c>
      <c r="S1568" s="9">
        <f t="shared" si="246"/>
        <v>31.1</v>
      </c>
      <c r="T1568" s="9">
        <f t="shared" si="247"/>
        <v>27</v>
      </c>
      <c r="U1568" s="8">
        <f t="shared" si="248"/>
        <v>27.683333333333337</v>
      </c>
      <c r="V1568" s="8">
        <f t="shared" si="249"/>
        <v>27.512500000000003</v>
      </c>
    </row>
    <row r="1569" spans="1:22" ht="13.5" x14ac:dyDescent="0.25">
      <c r="A1569" s="3">
        <f>RSI!A1569</f>
        <v>44294</v>
      </c>
      <c r="B1569" s="2">
        <f>RSI!B1569</f>
        <v>8.9962999999999997</v>
      </c>
      <c r="C1569" s="2">
        <f>RSI!I1569</f>
        <v>55.143046937419925</v>
      </c>
      <c r="D1569" s="2">
        <f>MACD!E1569</f>
        <v>9.302459685969211E-4</v>
      </c>
      <c r="E1569" s="2">
        <f>MACD!F1569</f>
        <v>5.6989575575391057E-4</v>
      </c>
      <c r="F1569" s="2">
        <f>'Moving Avg'!D1569</f>
        <v>8.9962999999999997</v>
      </c>
      <c r="G1569" s="2">
        <f>'Moving Avg'!F1569</f>
        <v>8.9962999999999997</v>
      </c>
      <c r="H1569" s="2">
        <f>'Moving Avg'!G1569</f>
        <v>8.9920540000000084</v>
      </c>
      <c r="I1569" s="2">
        <f>'Moving Avg'!H1569</f>
        <v>8.4726290000000066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25</v>
      </c>
      <c r="N1569" s="8">
        <f t="shared" si="241"/>
        <v>0</v>
      </c>
      <c r="O1569" s="8">
        <f t="shared" si="242"/>
        <v>50</v>
      </c>
      <c r="P1569" s="8">
        <f t="shared" si="243"/>
        <v>33</v>
      </c>
      <c r="Q1569" s="9">
        <f t="shared" si="244"/>
        <v>21.2</v>
      </c>
      <c r="R1569" s="9">
        <f t="shared" si="245"/>
        <v>30.75</v>
      </c>
      <c r="S1569" s="9">
        <f t="shared" si="246"/>
        <v>31.1</v>
      </c>
      <c r="T1569" s="9">
        <f t="shared" si="247"/>
        <v>27</v>
      </c>
      <c r="U1569" s="8">
        <f t="shared" si="248"/>
        <v>27.683333333333337</v>
      </c>
      <c r="V1569" s="8">
        <f t="shared" si="249"/>
        <v>27.512500000000003</v>
      </c>
    </row>
    <row r="1570" spans="1:22" ht="13.5" x14ac:dyDescent="0.25">
      <c r="A1570" s="3">
        <f>RSI!A1570</f>
        <v>44298</v>
      </c>
      <c r="B1570" s="2">
        <f>RSI!B1570</f>
        <v>8.9962999999999997</v>
      </c>
      <c r="C1570" s="2">
        <f>RSI!I1570</f>
        <v>55.143046937419932</v>
      </c>
      <c r="D1570" s="2">
        <f>MACD!E1570</f>
        <v>9.3330933045798758E-4</v>
      </c>
      <c r="E1570" s="2">
        <f>MACD!F1570</f>
        <v>6.4257847069472602E-4</v>
      </c>
      <c r="F1570" s="2">
        <f>'Moving Avg'!D1570</f>
        <v>8.9962999999999997</v>
      </c>
      <c r="G1570" s="2">
        <f>'Moving Avg'!F1570</f>
        <v>8.9962999999999997</v>
      </c>
      <c r="H1570" s="2">
        <f>'Moving Avg'!G1570</f>
        <v>8.9920540000000067</v>
      </c>
      <c r="I1570" s="2">
        <f>'Moving Avg'!H1570</f>
        <v>8.4761395000000057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33</v>
      </c>
      <c r="Q1570" s="9">
        <f t="shared" si="244"/>
        <v>21.2</v>
      </c>
      <c r="R1570" s="9">
        <f t="shared" si="245"/>
        <v>30.75</v>
      </c>
      <c r="S1570" s="9">
        <f t="shared" si="246"/>
        <v>31.1</v>
      </c>
      <c r="T1570" s="9">
        <f t="shared" si="247"/>
        <v>27</v>
      </c>
      <c r="U1570" s="8">
        <f t="shared" si="248"/>
        <v>27.683333333333337</v>
      </c>
      <c r="V1570" s="8">
        <f t="shared" si="249"/>
        <v>27.512500000000003</v>
      </c>
    </row>
    <row r="1571" spans="1:22" ht="13.5" x14ac:dyDescent="0.25">
      <c r="A1571" s="3">
        <f>RSI!A1571</f>
        <v>44299</v>
      </c>
      <c r="B1571" s="2">
        <f>RSI!B1571</f>
        <v>8.9962999999999997</v>
      </c>
      <c r="C1571" s="2">
        <f>RSI!I1571</f>
        <v>55.143046937419932</v>
      </c>
      <c r="D1571" s="2">
        <f>MACD!E1571</f>
        <v>9.2507339652669884E-4</v>
      </c>
      <c r="E1571" s="2">
        <f>MACD!F1571</f>
        <v>6.9907745586112065E-4</v>
      </c>
      <c r="F1571" s="2">
        <f>'Moving Avg'!D1571</f>
        <v>8.9962999999999997</v>
      </c>
      <c r="G1571" s="2">
        <f>'Moving Avg'!F1571</f>
        <v>8.9962999999999997</v>
      </c>
      <c r="H1571" s="2">
        <f>'Moving Avg'!G1571</f>
        <v>8.9920540000000067</v>
      </c>
      <c r="I1571" s="2">
        <f>'Moving Avg'!H1571</f>
        <v>8.4796500000000066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33</v>
      </c>
      <c r="Q1571" s="9">
        <f t="shared" si="244"/>
        <v>21.2</v>
      </c>
      <c r="R1571" s="9">
        <f t="shared" si="245"/>
        <v>30.75</v>
      </c>
      <c r="S1571" s="9">
        <f t="shared" si="246"/>
        <v>31.1</v>
      </c>
      <c r="T1571" s="9">
        <f t="shared" si="247"/>
        <v>27</v>
      </c>
      <c r="U1571" s="8">
        <f t="shared" si="248"/>
        <v>27.683333333333337</v>
      </c>
      <c r="V1571" s="8">
        <f t="shared" si="249"/>
        <v>27.512500000000003</v>
      </c>
    </row>
    <row r="1572" spans="1:22" ht="13.5" x14ac:dyDescent="0.25">
      <c r="A1572" s="3">
        <f>RSI!A1572</f>
        <v>44300</v>
      </c>
      <c r="B1572" s="2">
        <f>RSI!B1572</f>
        <v>8.9962999999999997</v>
      </c>
      <c r="C1572" s="2">
        <f>RSI!I1572</f>
        <v>55.143046937419939</v>
      </c>
      <c r="D1572" s="2">
        <f>MACD!E1572</f>
        <v>9.0807859476882413E-4</v>
      </c>
      <c r="E1572" s="2">
        <f>MACD!F1572</f>
        <v>7.4087768364266139E-4</v>
      </c>
      <c r="F1572" s="2">
        <f>'Moving Avg'!D1572</f>
        <v>8.9962999999999997</v>
      </c>
      <c r="G1572" s="2">
        <f>'Moving Avg'!F1572</f>
        <v>8.9962999999999997</v>
      </c>
      <c r="H1572" s="2">
        <f>'Moving Avg'!G1572</f>
        <v>8.9920540000000067</v>
      </c>
      <c r="I1572" s="2">
        <f>'Moving Avg'!H1572</f>
        <v>8.4843760000000064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33</v>
      </c>
      <c r="Q1572" s="9">
        <f t="shared" si="244"/>
        <v>21.2</v>
      </c>
      <c r="R1572" s="9">
        <f t="shared" si="245"/>
        <v>30.75</v>
      </c>
      <c r="S1572" s="9">
        <f t="shared" si="246"/>
        <v>31.1</v>
      </c>
      <c r="T1572" s="9">
        <f t="shared" si="247"/>
        <v>27</v>
      </c>
      <c r="U1572" s="8">
        <f t="shared" si="248"/>
        <v>27.683333333333337</v>
      </c>
      <c r="V1572" s="8">
        <f t="shared" si="249"/>
        <v>27.512500000000003</v>
      </c>
    </row>
    <row r="1573" spans="1:22" ht="13.5" x14ac:dyDescent="0.25">
      <c r="A1573" s="3">
        <f>RSI!A1573</f>
        <v>44301</v>
      </c>
      <c r="B1573" s="2">
        <f>RSI!B1573</f>
        <v>8.9962999999999997</v>
      </c>
      <c r="C1573" s="2">
        <f>RSI!I1573</f>
        <v>55.143046937419939</v>
      </c>
      <c r="D1573" s="2">
        <f>MACD!E1573</f>
        <v>8.844151051317084E-4</v>
      </c>
      <c r="E1573" s="2">
        <f>MACD!F1573</f>
        <v>7.6958516794047081E-4</v>
      </c>
      <c r="F1573" s="2">
        <f>'Moving Avg'!D1573</f>
        <v>8.9962999999999997</v>
      </c>
      <c r="G1573" s="2">
        <f>'Moving Avg'!F1573</f>
        <v>8.9962999999999997</v>
      </c>
      <c r="H1573" s="2">
        <f>'Moving Avg'!G1573</f>
        <v>8.9920540000000067</v>
      </c>
      <c r="I1573" s="2">
        <f>'Moving Avg'!H1573</f>
        <v>8.4893165000000064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33</v>
      </c>
      <c r="Q1573" s="9">
        <f t="shared" si="244"/>
        <v>21.2</v>
      </c>
      <c r="R1573" s="9">
        <f t="shared" si="245"/>
        <v>30.75</v>
      </c>
      <c r="S1573" s="9">
        <f t="shared" si="246"/>
        <v>31.1</v>
      </c>
      <c r="T1573" s="9">
        <f t="shared" si="247"/>
        <v>27</v>
      </c>
      <c r="U1573" s="8">
        <f t="shared" si="248"/>
        <v>27.683333333333337</v>
      </c>
      <c r="V1573" s="8">
        <f t="shared" si="249"/>
        <v>27.512500000000003</v>
      </c>
    </row>
    <row r="1574" spans="1:22" ht="13.5" x14ac:dyDescent="0.25">
      <c r="A1574" s="3">
        <f>RSI!A1574</f>
        <v>44302</v>
      </c>
      <c r="B1574" s="2">
        <f>RSI!B1574</f>
        <v>8.9962999999999997</v>
      </c>
      <c r="C1574" s="2">
        <f>RSI!I1574</f>
        <v>55.143046937419939</v>
      </c>
      <c r="D1574" s="2">
        <f>MACD!E1574</f>
        <v>8.5579652943224005E-4</v>
      </c>
      <c r="E1574" s="2">
        <f>MACD!F1574</f>
        <v>7.868274402388247E-4</v>
      </c>
      <c r="F1574" s="2">
        <f>'Moving Avg'!D1574</f>
        <v>8.9962999999999997</v>
      </c>
      <c r="G1574" s="2">
        <f>'Moving Avg'!F1574</f>
        <v>8.9962999999999997</v>
      </c>
      <c r="H1574" s="2">
        <f>'Moving Avg'!G1574</f>
        <v>8.9927860000000059</v>
      </c>
      <c r="I1574" s="2">
        <f>'Moving Avg'!H1574</f>
        <v>8.4935420000000086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33</v>
      </c>
      <c r="Q1574" s="9">
        <f t="shared" si="244"/>
        <v>21.2</v>
      </c>
      <c r="R1574" s="9">
        <f t="shared" si="245"/>
        <v>30.75</v>
      </c>
      <c r="S1574" s="9">
        <f t="shared" si="246"/>
        <v>31.1</v>
      </c>
      <c r="T1574" s="9">
        <f t="shared" si="247"/>
        <v>27</v>
      </c>
      <c r="U1574" s="8">
        <f t="shared" si="248"/>
        <v>27.683333333333337</v>
      </c>
      <c r="V1574" s="8">
        <f t="shared" si="249"/>
        <v>27.512500000000003</v>
      </c>
    </row>
    <row r="1575" spans="1:22" ht="13.5" x14ac:dyDescent="0.25">
      <c r="A1575" s="3">
        <f>RSI!A1575</f>
        <v>44305</v>
      </c>
      <c r="B1575" s="2">
        <f>RSI!B1575</f>
        <v>8.9962999999999997</v>
      </c>
      <c r="C1575" s="2">
        <f>RSI!I1575</f>
        <v>55.143046937419932</v>
      </c>
      <c r="D1575" s="2">
        <f>MACD!E1575</f>
        <v>8.2362190141260783E-4</v>
      </c>
      <c r="E1575" s="2">
        <f>MACD!F1575</f>
        <v>7.9418633247358144E-4</v>
      </c>
      <c r="F1575" s="2">
        <f>'Moving Avg'!D1575</f>
        <v>8.9962999999999997</v>
      </c>
      <c r="G1575" s="2">
        <f>'Moving Avg'!F1575</f>
        <v>8.9962999999999997</v>
      </c>
      <c r="H1575" s="2">
        <f>'Moving Avg'!G1575</f>
        <v>8.9927860000000077</v>
      </c>
      <c r="I1575" s="2">
        <f>'Moving Avg'!H1575</f>
        <v>8.4976245000000077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33</v>
      </c>
      <c r="Q1575" s="9">
        <f t="shared" si="244"/>
        <v>21.2</v>
      </c>
      <c r="R1575" s="9">
        <f t="shared" si="245"/>
        <v>30.75</v>
      </c>
      <c r="S1575" s="9">
        <f t="shared" si="246"/>
        <v>31.1</v>
      </c>
      <c r="T1575" s="9">
        <f t="shared" si="247"/>
        <v>27</v>
      </c>
      <c r="U1575" s="8">
        <f t="shared" si="248"/>
        <v>27.683333333333337</v>
      </c>
      <c r="V1575" s="8">
        <f t="shared" si="249"/>
        <v>27.512500000000003</v>
      </c>
    </row>
    <row r="1576" spans="1:22" ht="13.5" x14ac:dyDescent="0.25">
      <c r="A1576" s="3">
        <f>RSI!A1576</f>
        <v>44306</v>
      </c>
      <c r="B1576" s="2">
        <f>RSI!B1576</f>
        <v>8.9962999999999997</v>
      </c>
      <c r="C1576" s="2">
        <f>RSI!I1576</f>
        <v>55.143046937419939</v>
      </c>
      <c r="D1576" s="2">
        <f>MACD!E1576</f>
        <v>7.8902785494250338E-4</v>
      </c>
      <c r="E1576" s="2">
        <f>MACD!F1576</f>
        <v>7.9315463696736591E-4</v>
      </c>
      <c r="F1576" s="2">
        <f>'Moving Avg'!D1576</f>
        <v>8.9962999999999997</v>
      </c>
      <c r="G1576" s="2">
        <f>'Moving Avg'!F1576</f>
        <v>8.9962999999999997</v>
      </c>
      <c r="H1576" s="2">
        <f>'Moving Avg'!G1576</f>
        <v>8.993518000000007</v>
      </c>
      <c r="I1576" s="2">
        <f>'Moving Avg'!H1576</f>
        <v>8.5017070000000086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25</v>
      </c>
      <c r="N1576" s="8">
        <f t="shared" si="241"/>
        <v>45</v>
      </c>
      <c r="O1576" s="8">
        <f t="shared" si="242"/>
        <v>50</v>
      </c>
      <c r="P1576" s="8">
        <f t="shared" si="243"/>
        <v>33</v>
      </c>
      <c r="Q1576" s="9">
        <f t="shared" si="244"/>
        <v>36.950000000000003</v>
      </c>
      <c r="R1576" s="9">
        <f t="shared" si="245"/>
        <v>39.75</v>
      </c>
      <c r="S1576" s="9">
        <f t="shared" si="246"/>
        <v>37.85</v>
      </c>
      <c r="T1576" s="9">
        <f t="shared" si="247"/>
        <v>38.25</v>
      </c>
      <c r="U1576" s="8">
        <f t="shared" si="248"/>
        <v>38.183333333333337</v>
      </c>
      <c r="V1576" s="8">
        <f t="shared" si="249"/>
        <v>38.200000000000003</v>
      </c>
    </row>
    <row r="1577" spans="1:22" ht="13.5" x14ac:dyDescent="0.25">
      <c r="A1577" s="3">
        <f>RSI!A1577</f>
        <v>44307</v>
      </c>
      <c r="B1577" s="2">
        <f>RSI!B1577</f>
        <v>8.9962999999999997</v>
      </c>
      <c r="C1577" s="2">
        <f>RSI!I1577</f>
        <v>55.143046937419939</v>
      </c>
      <c r="D1577" s="2">
        <f>MACD!E1577</f>
        <v>7.529324868524867E-4</v>
      </c>
      <c r="E1577" s="2">
        <f>MACD!F1577</f>
        <v>7.8511020694439011E-4</v>
      </c>
      <c r="F1577" s="2">
        <f>'Moving Avg'!D1577</f>
        <v>8.9962999999999997</v>
      </c>
      <c r="G1577" s="2">
        <f>'Moving Avg'!F1577</f>
        <v>8.9962999999999997</v>
      </c>
      <c r="H1577" s="2">
        <f>'Moving Avg'!G1577</f>
        <v>8.993518000000007</v>
      </c>
      <c r="I1577" s="2">
        <f>'Moving Avg'!H1577</f>
        <v>8.5057895000000077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45</v>
      </c>
      <c r="O1577" s="8">
        <f t="shared" si="242"/>
        <v>50</v>
      </c>
      <c r="P1577" s="8">
        <f t="shared" si="243"/>
        <v>33</v>
      </c>
      <c r="Q1577" s="9">
        <f t="shared" si="244"/>
        <v>36.950000000000003</v>
      </c>
      <c r="R1577" s="9">
        <f t="shared" si="245"/>
        <v>39.75</v>
      </c>
      <c r="S1577" s="9">
        <f t="shared" si="246"/>
        <v>37.85</v>
      </c>
      <c r="T1577" s="9">
        <f t="shared" si="247"/>
        <v>38.25</v>
      </c>
      <c r="U1577" s="8">
        <f t="shared" si="248"/>
        <v>38.183333333333337</v>
      </c>
      <c r="V1577" s="8">
        <f t="shared" si="249"/>
        <v>38.200000000000003</v>
      </c>
    </row>
    <row r="1578" spans="1:22" ht="13.5" x14ac:dyDescent="0.25">
      <c r="A1578" s="3">
        <f>RSI!A1578</f>
        <v>44308</v>
      </c>
      <c r="B1578" s="2">
        <f>RSI!B1578</f>
        <v>8.9962999999999997</v>
      </c>
      <c r="C1578" s="2">
        <f>RSI!I1578</f>
        <v>55.143046937419939</v>
      </c>
      <c r="D1578" s="2">
        <f>MACD!E1578</f>
        <v>7.1607221285852063E-4</v>
      </c>
      <c r="E1578" s="2">
        <f>MACD!F1578</f>
        <v>7.713026081272163E-4</v>
      </c>
      <c r="F1578" s="2">
        <f>'Moving Avg'!D1578</f>
        <v>8.9962999999999997</v>
      </c>
      <c r="G1578" s="2">
        <f>'Moving Avg'!F1578</f>
        <v>8.9962999999999997</v>
      </c>
      <c r="H1578" s="2">
        <f>'Moving Avg'!G1578</f>
        <v>8.993518000000007</v>
      </c>
      <c r="I1578" s="2">
        <f>'Moving Avg'!H1578</f>
        <v>8.5101935000000086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45</v>
      </c>
      <c r="O1578" s="8">
        <f t="shared" si="242"/>
        <v>50</v>
      </c>
      <c r="P1578" s="8">
        <f t="shared" si="243"/>
        <v>33</v>
      </c>
      <c r="Q1578" s="9">
        <f t="shared" si="244"/>
        <v>36.950000000000003</v>
      </c>
      <c r="R1578" s="9">
        <f t="shared" si="245"/>
        <v>39.75</v>
      </c>
      <c r="S1578" s="9">
        <f t="shared" si="246"/>
        <v>37.85</v>
      </c>
      <c r="T1578" s="9">
        <f t="shared" si="247"/>
        <v>38.25</v>
      </c>
      <c r="U1578" s="8">
        <f t="shared" si="248"/>
        <v>38.183333333333337</v>
      </c>
      <c r="V1578" s="8">
        <f t="shared" si="249"/>
        <v>38.200000000000003</v>
      </c>
    </row>
    <row r="1579" spans="1:22" ht="13.5" x14ac:dyDescent="0.25">
      <c r="A1579" s="3">
        <f>RSI!A1579</f>
        <v>44309</v>
      </c>
      <c r="B1579" s="2">
        <f>RSI!B1579</f>
        <v>8.9962999999999997</v>
      </c>
      <c r="C1579" s="2">
        <f>RSI!I1579</f>
        <v>55.143046937419939</v>
      </c>
      <c r="D1579" s="2">
        <f>MACD!E1579</f>
        <v>6.790327137142782E-4</v>
      </c>
      <c r="E1579" s="2">
        <f>MACD!F1579</f>
        <v>7.5284862924462881E-4</v>
      </c>
      <c r="F1579" s="2">
        <f>'Moving Avg'!D1579</f>
        <v>8.9962999999999997</v>
      </c>
      <c r="G1579" s="2">
        <f>'Moving Avg'!F1579</f>
        <v>8.9962999999999997</v>
      </c>
      <c r="H1579" s="2">
        <f>'Moving Avg'!G1579</f>
        <v>8.993518000000007</v>
      </c>
      <c r="I1579" s="2">
        <f>'Moving Avg'!H1579</f>
        <v>8.5147765000000089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25</v>
      </c>
      <c r="N1579" s="8">
        <f t="shared" si="241"/>
        <v>45</v>
      </c>
      <c r="O1579" s="8">
        <f t="shared" si="242"/>
        <v>50</v>
      </c>
      <c r="P1579" s="8">
        <f t="shared" si="243"/>
        <v>33</v>
      </c>
      <c r="Q1579" s="9">
        <f t="shared" si="244"/>
        <v>36.950000000000003</v>
      </c>
      <c r="R1579" s="9">
        <f t="shared" si="245"/>
        <v>39.75</v>
      </c>
      <c r="S1579" s="9">
        <f t="shared" si="246"/>
        <v>37.85</v>
      </c>
      <c r="T1579" s="9">
        <f t="shared" si="247"/>
        <v>38.25</v>
      </c>
      <c r="U1579" s="8">
        <f t="shared" si="248"/>
        <v>38.183333333333337</v>
      </c>
      <c r="V1579" s="8">
        <f t="shared" si="249"/>
        <v>38.200000000000003</v>
      </c>
    </row>
    <row r="1580" spans="1:22" ht="13.5" x14ac:dyDescent="0.25">
      <c r="A1580" s="3">
        <f>RSI!A1580</f>
        <v>44312</v>
      </c>
      <c r="B1580" s="2">
        <f>RSI!B1580</f>
        <v>8.9962999999999997</v>
      </c>
      <c r="C1580" s="2">
        <f>RSI!I1580</f>
        <v>55.143046937419925</v>
      </c>
      <c r="D1580" s="2">
        <f>MACD!E1580</f>
        <v>6.4227489855817055E-4</v>
      </c>
      <c r="E1580" s="2">
        <f>MACD!F1580</f>
        <v>7.3073388310733727E-4</v>
      </c>
      <c r="F1580" s="2">
        <f>'Moving Avg'!D1580</f>
        <v>8.9962999999999997</v>
      </c>
      <c r="G1580" s="2">
        <f>'Moving Avg'!F1580</f>
        <v>8.9962999999999997</v>
      </c>
      <c r="H1580" s="2">
        <f>'Moving Avg'!G1580</f>
        <v>8.993518000000007</v>
      </c>
      <c r="I1580" s="2">
        <f>'Moving Avg'!H1580</f>
        <v>8.5190375000000085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25</v>
      </c>
      <c r="N1580" s="8">
        <f t="shared" si="241"/>
        <v>45</v>
      </c>
      <c r="O1580" s="8">
        <f t="shared" si="242"/>
        <v>50</v>
      </c>
      <c r="P1580" s="8">
        <f t="shared" si="243"/>
        <v>33</v>
      </c>
      <c r="Q1580" s="9">
        <f t="shared" si="244"/>
        <v>36.950000000000003</v>
      </c>
      <c r="R1580" s="9">
        <f t="shared" si="245"/>
        <v>39.75</v>
      </c>
      <c r="S1580" s="9">
        <f t="shared" si="246"/>
        <v>37.85</v>
      </c>
      <c r="T1580" s="9">
        <f t="shared" si="247"/>
        <v>38.25</v>
      </c>
      <c r="U1580" s="8">
        <f t="shared" si="248"/>
        <v>38.183333333333337</v>
      </c>
      <c r="V1580" s="8">
        <f t="shared" si="249"/>
        <v>38.200000000000003</v>
      </c>
    </row>
    <row r="1581" spans="1:22" ht="13.5" x14ac:dyDescent="0.25">
      <c r="A1581" s="3">
        <f>RSI!A1581</f>
        <v>44313</v>
      </c>
      <c r="B1581" s="2">
        <f>RSI!B1581</f>
        <v>8.9962999999999997</v>
      </c>
      <c r="C1581" s="2">
        <f>RSI!I1581</f>
        <v>55.143046937419925</v>
      </c>
      <c r="D1581" s="2">
        <f>MACD!E1581</f>
        <v>6.0615666846786098E-4</v>
      </c>
      <c r="E1581" s="2">
        <f>MACD!F1581</f>
        <v>7.0581844017944203E-4</v>
      </c>
      <c r="F1581" s="2">
        <f>'Moving Avg'!D1581</f>
        <v>8.9962999999999997</v>
      </c>
      <c r="G1581" s="2">
        <f>'Moving Avg'!F1581</f>
        <v>8.9962999999999997</v>
      </c>
      <c r="H1581" s="2">
        <f>'Moving Avg'!G1581</f>
        <v>8.993518000000007</v>
      </c>
      <c r="I1581" s="2">
        <f>'Moving Avg'!H1581</f>
        <v>8.5232985000000081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25</v>
      </c>
      <c r="N1581" s="8">
        <f t="shared" si="241"/>
        <v>45</v>
      </c>
      <c r="O1581" s="8">
        <f t="shared" si="242"/>
        <v>50</v>
      </c>
      <c r="P1581" s="8">
        <f t="shared" si="243"/>
        <v>33</v>
      </c>
      <c r="Q1581" s="9">
        <f t="shared" si="244"/>
        <v>36.950000000000003</v>
      </c>
      <c r="R1581" s="9">
        <f t="shared" si="245"/>
        <v>39.75</v>
      </c>
      <c r="S1581" s="9">
        <f t="shared" si="246"/>
        <v>37.85</v>
      </c>
      <c r="T1581" s="9">
        <f t="shared" si="247"/>
        <v>38.25</v>
      </c>
      <c r="U1581" s="8">
        <f t="shared" si="248"/>
        <v>38.183333333333337</v>
      </c>
      <c r="V1581" s="8">
        <f t="shared" si="249"/>
        <v>38.200000000000003</v>
      </c>
    </row>
    <row r="1582" spans="1:22" ht="13.5" x14ac:dyDescent="0.25">
      <c r="A1582" s="3">
        <f>RSI!A1582</f>
        <v>44314</v>
      </c>
      <c r="B1582" s="2">
        <f>RSI!B1582</f>
        <v>8.9962999999999997</v>
      </c>
      <c r="C1582" s="2">
        <f>RSI!I1582</f>
        <v>55.143046937419925</v>
      </c>
      <c r="D1582" s="2">
        <f>MACD!E1582</f>
        <v>5.7095114154748217E-4</v>
      </c>
      <c r="E1582" s="2">
        <f>MACD!F1582</f>
        <v>6.7884498045305008E-4</v>
      </c>
      <c r="F1582" s="2">
        <f>'Moving Avg'!D1582</f>
        <v>8.9962999999999997</v>
      </c>
      <c r="G1582" s="2">
        <f>'Moving Avg'!F1582</f>
        <v>8.9962999999999997</v>
      </c>
      <c r="H1582" s="2">
        <f>'Moving Avg'!G1582</f>
        <v>8.9935180000000052</v>
      </c>
      <c r="I1582" s="2">
        <f>'Moving Avg'!H1582</f>
        <v>8.5278815000000101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25</v>
      </c>
      <c r="N1582" s="8">
        <f t="shared" si="241"/>
        <v>45</v>
      </c>
      <c r="O1582" s="8">
        <f t="shared" si="242"/>
        <v>50</v>
      </c>
      <c r="P1582" s="8">
        <f t="shared" si="243"/>
        <v>33</v>
      </c>
      <c r="Q1582" s="9">
        <f t="shared" si="244"/>
        <v>36.950000000000003</v>
      </c>
      <c r="R1582" s="9">
        <f t="shared" si="245"/>
        <v>39.75</v>
      </c>
      <c r="S1582" s="9">
        <f t="shared" si="246"/>
        <v>37.85</v>
      </c>
      <c r="T1582" s="9">
        <f t="shared" si="247"/>
        <v>38.25</v>
      </c>
      <c r="U1582" s="8">
        <f t="shared" si="248"/>
        <v>38.183333333333337</v>
      </c>
      <c r="V1582" s="8">
        <f t="shared" si="249"/>
        <v>38.200000000000003</v>
      </c>
    </row>
    <row r="1583" spans="1:22" ht="13.5" x14ac:dyDescent="0.25">
      <c r="A1583" s="3">
        <f>RSI!A1583</f>
        <v>44315</v>
      </c>
      <c r="B1583" s="2">
        <f>RSI!B1583</f>
        <v>8.9962999999999997</v>
      </c>
      <c r="C1583" s="2">
        <f>RSI!I1583</f>
        <v>55.143046937419925</v>
      </c>
      <c r="D1583" s="2">
        <f>MACD!E1583</f>
        <v>5.3686189804480478E-4</v>
      </c>
      <c r="E1583" s="2">
        <f>MACD!F1583</f>
        <v>6.5044836397140106E-4</v>
      </c>
      <c r="F1583" s="2">
        <f>'Moving Avg'!D1583</f>
        <v>8.9962999999999997</v>
      </c>
      <c r="G1583" s="2">
        <f>'Moving Avg'!F1583</f>
        <v>8.9962999999999997</v>
      </c>
      <c r="H1583" s="2">
        <f>'Moving Avg'!G1583</f>
        <v>8.9942500000000063</v>
      </c>
      <c r="I1583" s="2">
        <f>'Moving Avg'!H1583</f>
        <v>8.5324645000000103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25</v>
      </c>
      <c r="N1583" s="8">
        <f t="shared" si="241"/>
        <v>45</v>
      </c>
      <c r="O1583" s="8">
        <f t="shared" si="242"/>
        <v>50</v>
      </c>
      <c r="P1583" s="8">
        <f t="shared" si="243"/>
        <v>33</v>
      </c>
      <c r="Q1583" s="9">
        <f t="shared" si="244"/>
        <v>36.950000000000003</v>
      </c>
      <c r="R1583" s="9">
        <f t="shared" si="245"/>
        <v>39.75</v>
      </c>
      <c r="S1583" s="9">
        <f t="shared" si="246"/>
        <v>37.85</v>
      </c>
      <c r="T1583" s="9">
        <f t="shared" si="247"/>
        <v>38.25</v>
      </c>
      <c r="U1583" s="8">
        <f t="shared" si="248"/>
        <v>38.183333333333337</v>
      </c>
      <c r="V1583" s="8">
        <f t="shared" si="249"/>
        <v>38.200000000000003</v>
      </c>
    </row>
    <row r="1584" spans="1:22" ht="13.5" x14ac:dyDescent="0.25">
      <c r="A1584" s="3">
        <f>RSI!A1584</f>
        <v>44316</v>
      </c>
      <c r="B1584" s="2">
        <f>RSI!B1584</f>
        <v>8.9962999999999997</v>
      </c>
      <c r="C1584" s="2">
        <f>RSI!I1584</f>
        <v>55.143046937419925</v>
      </c>
      <c r="D1584" s="2">
        <f>MACD!E1584</f>
        <v>5.0403571697543725E-4</v>
      </c>
      <c r="E1584" s="2">
        <f>MACD!F1584</f>
        <v>6.2116583457220834E-4</v>
      </c>
      <c r="F1584" s="2">
        <f>'Moving Avg'!D1584</f>
        <v>8.9962999999999997</v>
      </c>
      <c r="G1584" s="2">
        <f>'Moving Avg'!F1584</f>
        <v>8.9962999999999997</v>
      </c>
      <c r="H1584" s="2">
        <f>'Moving Avg'!G1584</f>
        <v>8.9942500000000063</v>
      </c>
      <c r="I1584" s="2">
        <f>'Moving Avg'!H1584</f>
        <v>8.5370475000000106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25</v>
      </c>
      <c r="N1584" s="8">
        <f t="shared" si="241"/>
        <v>45</v>
      </c>
      <c r="O1584" s="8">
        <f t="shared" si="242"/>
        <v>50</v>
      </c>
      <c r="P1584" s="8">
        <f t="shared" si="243"/>
        <v>33</v>
      </c>
      <c r="Q1584" s="9">
        <f t="shared" si="244"/>
        <v>36.950000000000003</v>
      </c>
      <c r="R1584" s="9">
        <f t="shared" si="245"/>
        <v>39.75</v>
      </c>
      <c r="S1584" s="9">
        <f t="shared" si="246"/>
        <v>37.85</v>
      </c>
      <c r="T1584" s="9">
        <f t="shared" si="247"/>
        <v>38.25</v>
      </c>
      <c r="U1584" s="8">
        <f t="shared" si="248"/>
        <v>38.183333333333337</v>
      </c>
      <c r="V1584" s="8">
        <f t="shared" si="249"/>
        <v>38.200000000000003</v>
      </c>
    </row>
    <row r="1585" spans="1:22" ht="13.5" x14ac:dyDescent="0.25">
      <c r="A1585" s="3">
        <f>RSI!A1585</f>
        <v>44319</v>
      </c>
      <c r="B1585" s="2">
        <f>RSI!B1585</f>
        <v>8.9962999999999997</v>
      </c>
      <c r="C1585" s="2">
        <f>RSI!I1585</f>
        <v>55.143046937419925</v>
      </c>
      <c r="D1585" s="2">
        <f>MACD!E1585</f>
        <v>4.7257320226989918E-4</v>
      </c>
      <c r="E1585" s="2">
        <f>MACD!F1585</f>
        <v>5.9144730811174656E-4</v>
      </c>
      <c r="F1585" s="2">
        <f>'Moving Avg'!D1585</f>
        <v>8.9962999999999997</v>
      </c>
      <c r="G1585" s="2">
        <f>'Moving Avg'!F1585</f>
        <v>8.9962999999999997</v>
      </c>
      <c r="H1585" s="2">
        <f>'Moving Avg'!G1585</f>
        <v>8.9945440000000065</v>
      </c>
      <c r="I1585" s="2">
        <f>'Moving Avg'!H1585</f>
        <v>8.5416305000000108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33</v>
      </c>
      <c r="Q1585" s="9">
        <f t="shared" si="244"/>
        <v>36.950000000000003</v>
      </c>
      <c r="R1585" s="9">
        <f t="shared" si="245"/>
        <v>39.75</v>
      </c>
      <c r="S1585" s="9">
        <f t="shared" si="246"/>
        <v>37.85</v>
      </c>
      <c r="T1585" s="9">
        <f t="shared" si="247"/>
        <v>38.25</v>
      </c>
      <c r="U1585" s="8">
        <f t="shared" si="248"/>
        <v>38.183333333333337</v>
      </c>
      <c r="V1585" s="8">
        <f t="shared" si="249"/>
        <v>38.200000000000003</v>
      </c>
    </row>
    <row r="1586" spans="1:22" ht="13.5" x14ac:dyDescent="0.25">
      <c r="A1586" s="3">
        <f>RSI!A1586</f>
        <v>44320</v>
      </c>
      <c r="B1586" s="2">
        <f>RSI!B1586</f>
        <v>8.9962999999999997</v>
      </c>
      <c r="C1586" s="2">
        <f>RSI!I1586</f>
        <v>55.143046937419925</v>
      </c>
      <c r="D1586" s="2">
        <f>MACD!E1586</f>
        <v>4.4253763431179038E-4</v>
      </c>
      <c r="E1586" s="2">
        <f>MACD!F1586</f>
        <v>5.6166537335175537E-4</v>
      </c>
      <c r="F1586" s="2">
        <f>'Moving Avg'!D1586</f>
        <v>8.9962999999999997</v>
      </c>
      <c r="G1586" s="2">
        <f>'Moving Avg'!F1586</f>
        <v>8.9962999999999997</v>
      </c>
      <c r="H1586" s="2">
        <f>'Moving Avg'!G1586</f>
        <v>8.9948380000000068</v>
      </c>
      <c r="I1586" s="2">
        <f>'Moving Avg'!H1586</f>
        <v>8.546213500000011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25</v>
      </c>
      <c r="N1586" s="8">
        <f t="shared" si="241"/>
        <v>45</v>
      </c>
      <c r="O1586" s="8">
        <f t="shared" si="242"/>
        <v>50</v>
      </c>
      <c r="P1586" s="8">
        <f t="shared" si="243"/>
        <v>33</v>
      </c>
      <c r="Q1586" s="9">
        <f t="shared" si="244"/>
        <v>36.950000000000003</v>
      </c>
      <c r="R1586" s="9">
        <f t="shared" si="245"/>
        <v>39.75</v>
      </c>
      <c r="S1586" s="9">
        <f t="shared" si="246"/>
        <v>37.85</v>
      </c>
      <c r="T1586" s="9">
        <f t="shared" si="247"/>
        <v>38.25</v>
      </c>
      <c r="U1586" s="8">
        <f t="shared" si="248"/>
        <v>38.183333333333337</v>
      </c>
      <c r="V1586" s="8">
        <f t="shared" si="249"/>
        <v>38.200000000000003</v>
      </c>
    </row>
    <row r="1587" spans="1:22" ht="13.5" x14ac:dyDescent="0.25">
      <c r="A1587" s="3">
        <f>RSI!A1587</f>
        <v>44321</v>
      </c>
      <c r="B1587" s="2">
        <f>RSI!B1587</f>
        <v>8.9962999999999997</v>
      </c>
      <c r="C1587" s="2">
        <f>RSI!I1587</f>
        <v>55.143046937419925</v>
      </c>
      <c r="D1587" s="2">
        <f>MACD!E1587</f>
        <v>4.1396233024926232E-4</v>
      </c>
      <c r="E1587" s="2">
        <f>MACD!F1587</f>
        <v>5.3212476473125676E-4</v>
      </c>
      <c r="F1587" s="2">
        <f>'Moving Avg'!D1587</f>
        <v>8.9962999999999997</v>
      </c>
      <c r="G1587" s="2">
        <f>'Moving Avg'!F1587</f>
        <v>8.9962999999999997</v>
      </c>
      <c r="H1587" s="2">
        <f>'Moving Avg'!G1587</f>
        <v>8.9955700000000078</v>
      </c>
      <c r="I1587" s="2">
        <f>'Moving Avg'!H1587</f>
        <v>8.5507965000000112</v>
      </c>
      <c r="J1587" s="6" t="str">
        <f>OBV!F1587</f>
        <v>NEUTRAL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50</v>
      </c>
      <c r="P1587" s="8">
        <f t="shared" si="243"/>
        <v>33</v>
      </c>
      <c r="Q1587" s="9">
        <f t="shared" si="244"/>
        <v>36.950000000000003</v>
      </c>
      <c r="R1587" s="9">
        <f t="shared" si="245"/>
        <v>39.75</v>
      </c>
      <c r="S1587" s="9">
        <f t="shared" si="246"/>
        <v>37.85</v>
      </c>
      <c r="T1587" s="9">
        <f t="shared" si="247"/>
        <v>38.25</v>
      </c>
      <c r="U1587" s="8">
        <f t="shared" si="248"/>
        <v>38.183333333333337</v>
      </c>
      <c r="V1587" s="8">
        <f t="shared" si="249"/>
        <v>38.200000000000003</v>
      </c>
    </row>
    <row r="1588" spans="1:22" ht="13.5" x14ac:dyDescent="0.25">
      <c r="A1588" s="3">
        <f>RSI!A1588</f>
        <v>44322</v>
      </c>
      <c r="B1588" s="2">
        <f>RSI!B1588</f>
        <v>8.9962999999999997</v>
      </c>
      <c r="C1588" s="2">
        <f>RSI!I1588</f>
        <v>55.143046937419925</v>
      </c>
      <c r="D1588" s="2">
        <f>MACD!E1588</f>
        <v>3.8685675207794645E-4</v>
      </c>
      <c r="E1588" s="2">
        <f>MACD!F1588</f>
        <v>5.0307116220059465E-4</v>
      </c>
      <c r="F1588" s="2">
        <f>'Moving Avg'!D1588</f>
        <v>8.9962999999999997</v>
      </c>
      <c r="G1588" s="2">
        <f>'Moving Avg'!F1588</f>
        <v>8.9962999999999997</v>
      </c>
      <c r="H1588" s="2">
        <f>'Moving Avg'!G1588</f>
        <v>8.9955700000000078</v>
      </c>
      <c r="I1588" s="2">
        <f>'Moving Avg'!H1588</f>
        <v>8.5553795000000115</v>
      </c>
      <c r="J1588" s="6" t="str">
        <f>OBV!F1588</f>
        <v>NEUTRAL</v>
      </c>
      <c r="K1588" s="6" t="str">
        <f>OBV!G1588</f>
        <v>NEUTRAL</v>
      </c>
      <c r="L1588" s="6" t="str">
        <f>OBV!H1588</f>
        <v>NEUTRAL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33</v>
      </c>
      <c r="Q1588" s="9">
        <f t="shared" si="244"/>
        <v>36.950000000000003</v>
      </c>
      <c r="R1588" s="9">
        <f t="shared" si="245"/>
        <v>39.75</v>
      </c>
      <c r="S1588" s="9">
        <f t="shared" si="246"/>
        <v>37.85</v>
      </c>
      <c r="T1588" s="9">
        <f t="shared" si="247"/>
        <v>38.25</v>
      </c>
      <c r="U1588" s="8">
        <f t="shared" si="248"/>
        <v>38.183333333333337</v>
      </c>
      <c r="V1588" s="8">
        <f t="shared" si="249"/>
        <v>38.200000000000003</v>
      </c>
    </row>
    <row r="1589" spans="1:22" ht="13.5" x14ac:dyDescent="0.25">
      <c r="A1589" s="3">
        <f>RSI!A1589</f>
        <v>44323</v>
      </c>
      <c r="B1589" s="2">
        <f>RSI!B1589</f>
        <v>8.9962999999999997</v>
      </c>
      <c r="C1589" s="2">
        <f>RSI!I1589</f>
        <v>55.143046937419925</v>
      </c>
      <c r="D1589" s="2">
        <f>MACD!E1589</f>
        <v>3.6121156403012833E-4</v>
      </c>
      <c r="E1589" s="2">
        <f>MACD!F1589</f>
        <v>4.7469924256650142E-4</v>
      </c>
      <c r="F1589" s="2">
        <f>'Moving Avg'!D1589</f>
        <v>8.9962999999999997</v>
      </c>
      <c r="G1589" s="2">
        <f>'Moving Avg'!F1589</f>
        <v>8.9962999999999997</v>
      </c>
      <c r="H1589" s="2">
        <f>'Moving Avg'!G1589</f>
        <v>8.9955700000000078</v>
      </c>
      <c r="I1589" s="2">
        <f>'Moving Avg'!H1589</f>
        <v>8.5596765000000126</v>
      </c>
      <c r="J1589" s="6" t="str">
        <f>OBV!F1589</f>
        <v>NEUTRAL</v>
      </c>
      <c r="K1589" s="6" t="str">
        <f>OBV!G1589</f>
        <v>NEUTRAL</v>
      </c>
      <c r="L1589" s="6" t="str">
        <f>OBV!H1589</f>
        <v>NEUTRAL</v>
      </c>
      <c r="M1589" s="8">
        <f t="shared" si="240"/>
        <v>25</v>
      </c>
      <c r="N1589" s="8">
        <f t="shared" si="241"/>
        <v>45</v>
      </c>
      <c r="O1589" s="8">
        <f t="shared" si="242"/>
        <v>50</v>
      </c>
      <c r="P1589" s="8">
        <f t="shared" si="243"/>
        <v>33</v>
      </c>
      <c r="Q1589" s="9">
        <f t="shared" si="244"/>
        <v>36.950000000000003</v>
      </c>
      <c r="R1589" s="9">
        <f t="shared" si="245"/>
        <v>39.75</v>
      </c>
      <c r="S1589" s="9">
        <f t="shared" si="246"/>
        <v>37.85</v>
      </c>
      <c r="T1589" s="9">
        <f t="shared" si="247"/>
        <v>38.25</v>
      </c>
      <c r="U1589" s="8">
        <f t="shared" si="248"/>
        <v>38.183333333333337</v>
      </c>
      <c r="V1589" s="8">
        <f t="shared" si="249"/>
        <v>38.200000000000003</v>
      </c>
    </row>
    <row r="1590" spans="1:22" ht="13.5" x14ac:dyDescent="0.25">
      <c r="A1590" s="3">
        <f>RSI!A1590</f>
        <v>44326</v>
      </c>
      <c r="B1590" s="2">
        <f>RSI!B1590</f>
        <v>8.9962999999999997</v>
      </c>
      <c r="C1590" s="2">
        <f>RSI!I1590</f>
        <v>55.143046937419925</v>
      </c>
      <c r="D1590" s="2">
        <f>MACD!E1590</f>
        <v>3.3700280913073755E-4</v>
      </c>
      <c r="E1590" s="2">
        <f>MACD!F1590</f>
        <v>4.4715995587934869E-4</v>
      </c>
      <c r="F1590" s="2">
        <f>'Moving Avg'!D1590</f>
        <v>8.9962999999999997</v>
      </c>
      <c r="G1590" s="2">
        <f>'Moving Avg'!F1590</f>
        <v>8.9962999999999997</v>
      </c>
      <c r="H1590" s="2">
        <f>'Moving Avg'!G1590</f>
        <v>8.9955700000000078</v>
      </c>
      <c r="I1590" s="2">
        <f>'Moving Avg'!H1590</f>
        <v>8.5640090000000111</v>
      </c>
      <c r="J1590" s="6" t="str">
        <f>OBV!F1590</f>
        <v>NEUTRAL</v>
      </c>
      <c r="K1590" s="6" t="str">
        <f>OBV!G1590</f>
        <v>NEUTRAL</v>
      </c>
      <c r="L1590" s="6" t="str">
        <f>OBV!H1590</f>
        <v>NEUTRAL</v>
      </c>
      <c r="M1590" s="8">
        <f t="shared" si="240"/>
        <v>25</v>
      </c>
      <c r="N1590" s="8">
        <f t="shared" si="241"/>
        <v>45</v>
      </c>
      <c r="O1590" s="8">
        <f t="shared" si="242"/>
        <v>50</v>
      </c>
      <c r="P1590" s="8">
        <f t="shared" si="243"/>
        <v>33</v>
      </c>
      <c r="Q1590" s="9">
        <f t="shared" si="244"/>
        <v>36.950000000000003</v>
      </c>
      <c r="R1590" s="9">
        <f t="shared" si="245"/>
        <v>39.75</v>
      </c>
      <c r="S1590" s="9">
        <f t="shared" si="246"/>
        <v>37.85</v>
      </c>
      <c r="T1590" s="9">
        <f t="shared" si="247"/>
        <v>38.25</v>
      </c>
      <c r="U1590" s="8">
        <f t="shared" si="248"/>
        <v>38.183333333333337</v>
      </c>
      <c r="V1590" s="8">
        <f t="shared" si="249"/>
        <v>38.200000000000003</v>
      </c>
    </row>
    <row r="1591" spans="1:22" ht="13.5" x14ac:dyDescent="0.25">
      <c r="A1591" s="3">
        <f>RSI!A1591</f>
        <v>44327</v>
      </c>
      <c r="B1591" s="2">
        <f>RSI!B1591</f>
        <v>8.9962999999999997</v>
      </c>
      <c r="C1591" s="2">
        <f>RSI!I1591</f>
        <v>55.143046937419925</v>
      </c>
      <c r="D1591" s="2">
        <f>MACD!E1591</f>
        <v>3.1419534806609306E-4</v>
      </c>
      <c r="E1591" s="2">
        <f>MACD!F1591</f>
        <v>4.2056703431669754E-4</v>
      </c>
      <c r="F1591" s="2">
        <f>'Moving Avg'!D1591</f>
        <v>8.9962999999999997</v>
      </c>
      <c r="G1591" s="2">
        <f>'Moving Avg'!F1591</f>
        <v>8.9962999999999997</v>
      </c>
      <c r="H1591" s="2">
        <f>'Moving Avg'!G1591</f>
        <v>8.9955700000000078</v>
      </c>
      <c r="I1591" s="2">
        <f>'Moving Avg'!H1591</f>
        <v>8.5685920000000113</v>
      </c>
      <c r="J1591" s="6" t="str">
        <f>OBV!F1591</f>
        <v>NEUTRAL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45</v>
      </c>
      <c r="O1591" s="8">
        <f t="shared" si="242"/>
        <v>50</v>
      </c>
      <c r="P1591" s="8">
        <f t="shared" si="243"/>
        <v>33</v>
      </c>
      <c r="Q1591" s="9">
        <f t="shared" si="244"/>
        <v>36.950000000000003</v>
      </c>
      <c r="R1591" s="9">
        <f t="shared" si="245"/>
        <v>39.75</v>
      </c>
      <c r="S1591" s="9">
        <f t="shared" si="246"/>
        <v>37.85</v>
      </c>
      <c r="T1591" s="9">
        <f t="shared" si="247"/>
        <v>38.25</v>
      </c>
      <c r="U1591" s="8">
        <f t="shared" si="248"/>
        <v>38.183333333333337</v>
      </c>
      <c r="V1591" s="8">
        <f t="shared" si="249"/>
        <v>38.200000000000003</v>
      </c>
    </row>
    <row r="1592" spans="1:22" ht="13.5" x14ac:dyDescent="0.25">
      <c r="A1592" s="3">
        <f>RSI!A1592</f>
        <v>44333</v>
      </c>
      <c r="B1592" s="2">
        <f>RSI!B1592</f>
        <v>8.9962999999999997</v>
      </c>
      <c r="C1592" s="2">
        <f>RSI!I1592</f>
        <v>55.143046937419925</v>
      </c>
      <c r="D1592" s="2">
        <f>MACD!E1592</f>
        <v>2.9274568087167552E-4</v>
      </c>
      <c r="E1592" s="2">
        <f>MACD!F1592</f>
        <v>3.9500276362769318E-4</v>
      </c>
      <c r="F1592" s="2">
        <f>'Moving Avg'!D1592</f>
        <v>8.9962999999999997</v>
      </c>
      <c r="G1592" s="2">
        <f>'Moving Avg'!F1592</f>
        <v>8.9962999999999997</v>
      </c>
      <c r="H1592" s="2">
        <f>'Moving Avg'!G1592</f>
        <v>8.9955700000000078</v>
      </c>
      <c r="I1592" s="2">
        <f>'Moving Avg'!H1592</f>
        <v>8.5731750000000098</v>
      </c>
      <c r="J1592" s="6" t="str">
        <f>OBV!F1592</f>
        <v>NEUTRAL</v>
      </c>
      <c r="K1592" s="6" t="str">
        <f>OBV!G1592</f>
        <v>NEUTRAL</v>
      </c>
      <c r="L1592" s="6" t="str">
        <f>OBV!H1592</f>
        <v>NEUTRAL</v>
      </c>
      <c r="M1592" s="8">
        <f t="shared" si="240"/>
        <v>25</v>
      </c>
      <c r="N1592" s="8">
        <f t="shared" si="241"/>
        <v>45</v>
      </c>
      <c r="O1592" s="8">
        <f t="shared" si="242"/>
        <v>50</v>
      </c>
      <c r="P1592" s="8">
        <f t="shared" si="243"/>
        <v>33</v>
      </c>
      <c r="Q1592" s="9">
        <f t="shared" si="244"/>
        <v>36.950000000000003</v>
      </c>
      <c r="R1592" s="9">
        <f t="shared" si="245"/>
        <v>39.75</v>
      </c>
      <c r="S1592" s="9">
        <f t="shared" si="246"/>
        <v>37.85</v>
      </c>
      <c r="T1592" s="9">
        <f t="shared" si="247"/>
        <v>38.25</v>
      </c>
      <c r="U1592" s="8">
        <f t="shared" si="248"/>
        <v>38.183333333333337</v>
      </c>
      <c r="V1592" s="8">
        <f t="shared" si="249"/>
        <v>38.200000000000003</v>
      </c>
    </row>
    <row r="1593" spans="1:22" ht="13.5" x14ac:dyDescent="0.25">
      <c r="A1593" s="3">
        <f>RSI!A1593</f>
        <v>44334</v>
      </c>
      <c r="B1593" s="2">
        <f>RSI!B1593</f>
        <v>8.9962999999999997</v>
      </c>
      <c r="C1593" s="2">
        <f>RSI!I1593</f>
        <v>55.143046937419925</v>
      </c>
      <c r="D1593" s="2">
        <f>MACD!E1593</f>
        <v>2.7260425294528545E-4</v>
      </c>
      <c r="E1593" s="2">
        <f>MACD!F1593</f>
        <v>3.7052306149121169E-4</v>
      </c>
      <c r="F1593" s="2">
        <f>'Moving Avg'!D1593</f>
        <v>8.9962999999999997</v>
      </c>
      <c r="G1593" s="2">
        <f>'Moving Avg'!F1593</f>
        <v>8.9962999999999997</v>
      </c>
      <c r="H1593" s="2">
        <f>'Moving Avg'!G1593</f>
        <v>8.9957160000000069</v>
      </c>
      <c r="I1593" s="2">
        <f>'Moving Avg'!H1593</f>
        <v>8.5784730000000096</v>
      </c>
      <c r="J1593" s="6" t="str">
        <f>OBV!F1593</f>
        <v>NEUTRAL</v>
      </c>
      <c r="K1593" s="6" t="str">
        <f>OBV!G1593</f>
        <v>NEUTRAL</v>
      </c>
      <c r="L1593" s="6" t="str">
        <f>OBV!H1593</f>
        <v>NEUTRAL</v>
      </c>
      <c r="M1593" s="8">
        <f t="shared" si="240"/>
        <v>25</v>
      </c>
      <c r="N1593" s="8">
        <f t="shared" si="241"/>
        <v>45</v>
      </c>
      <c r="O1593" s="8">
        <f t="shared" si="242"/>
        <v>50</v>
      </c>
      <c r="P1593" s="8">
        <f t="shared" si="243"/>
        <v>33</v>
      </c>
      <c r="Q1593" s="9">
        <f t="shared" si="244"/>
        <v>36.950000000000003</v>
      </c>
      <c r="R1593" s="9">
        <f t="shared" si="245"/>
        <v>39.75</v>
      </c>
      <c r="S1593" s="9">
        <f t="shared" si="246"/>
        <v>37.85</v>
      </c>
      <c r="T1593" s="9">
        <f t="shared" si="247"/>
        <v>38.25</v>
      </c>
      <c r="U1593" s="8">
        <f t="shared" si="248"/>
        <v>38.183333333333337</v>
      </c>
      <c r="V1593" s="8">
        <f t="shared" si="249"/>
        <v>38.200000000000003</v>
      </c>
    </row>
    <row r="1594" spans="1:22" ht="13.5" x14ac:dyDescent="0.25">
      <c r="A1594" s="3">
        <f>RSI!A1594</f>
        <v>44335</v>
      </c>
      <c r="B1594" s="2">
        <f>RSI!B1594</f>
        <v>8.9962999999999997</v>
      </c>
      <c r="C1594" s="2">
        <f>RSI!I1594</f>
        <v>55.143046937419925</v>
      </c>
      <c r="D1594" s="2">
        <f>MACD!E1594</f>
        <v>2.5371733074841529E-4</v>
      </c>
      <c r="E1594" s="2">
        <f>MACD!F1594</f>
        <v>3.4716191534265244E-4</v>
      </c>
      <c r="F1594" s="2">
        <f>'Moving Avg'!D1594</f>
        <v>8.9962999999999997</v>
      </c>
      <c r="G1594" s="2">
        <f>'Moving Avg'!F1594</f>
        <v>8.9962999999999997</v>
      </c>
      <c r="H1594" s="2">
        <f>'Moving Avg'!G1594</f>
        <v>8.995862000000006</v>
      </c>
      <c r="I1594" s="2">
        <f>'Moving Avg'!H1594</f>
        <v>8.5838065000000103</v>
      </c>
      <c r="J1594" s="6" t="str">
        <f>OBV!F1594</f>
        <v>NEUTRAL</v>
      </c>
      <c r="K1594" s="6" t="str">
        <f>OBV!G1594</f>
        <v>NEUTRAL</v>
      </c>
      <c r="L1594" s="6" t="str">
        <f>OBV!H1594</f>
        <v>NEUTRAL</v>
      </c>
      <c r="M1594" s="8">
        <f t="shared" si="240"/>
        <v>25</v>
      </c>
      <c r="N1594" s="8">
        <f t="shared" si="241"/>
        <v>45</v>
      </c>
      <c r="O1594" s="8">
        <f t="shared" si="242"/>
        <v>50</v>
      </c>
      <c r="P1594" s="8">
        <f t="shared" si="243"/>
        <v>33</v>
      </c>
      <c r="Q1594" s="9">
        <f t="shared" si="244"/>
        <v>36.950000000000003</v>
      </c>
      <c r="R1594" s="9">
        <f t="shared" si="245"/>
        <v>39.75</v>
      </c>
      <c r="S1594" s="9">
        <f t="shared" si="246"/>
        <v>37.85</v>
      </c>
      <c r="T1594" s="9">
        <f t="shared" si="247"/>
        <v>38.25</v>
      </c>
      <c r="U1594" s="8">
        <f t="shared" si="248"/>
        <v>38.183333333333337</v>
      </c>
      <c r="V1594" s="8">
        <f t="shared" si="249"/>
        <v>38.200000000000003</v>
      </c>
    </row>
    <row r="1595" spans="1:22" ht="13.5" x14ac:dyDescent="0.25">
      <c r="A1595" s="3">
        <f>RSI!A1595</f>
        <v>44336</v>
      </c>
      <c r="B1595" s="2">
        <f>RSI!B1595</f>
        <v>8.9962999999999997</v>
      </c>
      <c r="C1595" s="2">
        <f>RSI!I1595</f>
        <v>55.143046937419925</v>
      </c>
      <c r="D1595" s="2">
        <f>MACD!E1595</f>
        <v>2.3602851898907318E-4</v>
      </c>
      <c r="E1595" s="2">
        <f>MACD!F1595</f>
        <v>3.2493523607193662E-4</v>
      </c>
      <c r="F1595" s="2">
        <f>'Moving Avg'!D1595</f>
        <v>8.9962999999999997</v>
      </c>
      <c r="G1595" s="2">
        <f>'Moving Avg'!F1595</f>
        <v>8.9962999999999997</v>
      </c>
      <c r="H1595" s="2">
        <f>'Moving Avg'!G1595</f>
        <v>8.9960080000000069</v>
      </c>
      <c r="I1595" s="2">
        <f>'Moving Avg'!H1595</f>
        <v>8.5891400000000111</v>
      </c>
      <c r="J1595" s="6" t="str">
        <f>OBV!F1595</f>
        <v>NEUTRAL</v>
      </c>
      <c r="K1595" s="6" t="str">
        <f>OBV!G1595</f>
        <v>NEUTRAL</v>
      </c>
      <c r="L1595" s="6" t="str">
        <f>OBV!H1595</f>
        <v>NEUTRAL</v>
      </c>
      <c r="M1595" s="8">
        <f t="shared" si="240"/>
        <v>25</v>
      </c>
      <c r="N1595" s="8">
        <f t="shared" si="241"/>
        <v>45</v>
      </c>
      <c r="O1595" s="8">
        <f t="shared" si="242"/>
        <v>50</v>
      </c>
      <c r="P1595" s="8">
        <f t="shared" si="243"/>
        <v>33</v>
      </c>
      <c r="Q1595" s="9">
        <f t="shared" si="244"/>
        <v>36.950000000000003</v>
      </c>
      <c r="R1595" s="9">
        <f t="shared" si="245"/>
        <v>39.75</v>
      </c>
      <c r="S1595" s="9">
        <f t="shared" si="246"/>
        <v>37.85</v>
      </c>
      <c r="T1595" s="9">
        <f t="shared" si="247"/>
        <v>38.25</v>
      </c>
      <c r="U1595" s="8">
        <f t="shared" si="248"/>
        <v>38.183333333333337</v>
      </c>
      <c r="V1595" s="8">
        <f t="shared" si="249"/>
        <v>38.200000000000003</v>
      </c>
    </row>
    <row r="1596" spans="1:22" ht="13.5" x14ac:dyDescent="0.25">
      <c r="A1596" s="3">
        <f>RSI!A1596</f>
        <v>44337</v>
      </c>
      <c r="B1596" s="2">
        <f>RSI!B1596</f>
        <v>8.9962999999999997</v>
      </c>
      <c r="C1596" s="2">
        <f>RSI!I1596</f>
        <v>55.143046937419925</v>
      </c>
      <c r="D1596" s="2">
        <f>MACD!E1596</f>
        <v>2.1947997964488764E-4</v>
      </c>
      <c r="E1596" s="2">
        <f>MACD!F1596</f>
        <v>3.0384418478652685E-4</v>
      </c>
      <c r="F1596" s="2">
        <f>'Moving Avg'!D1596</f>
        <v>8.9962999999999997</v>
      </c>
      <c r="G1596" s="2">
        <f>'Moving Avg'!F1596</f>
        <v>8.9962999999999997</v>
      </c>
      <c r="H1596" s="2">
        <f>'Moving Avg'!G1596</f>
        <v>8.996154000000006</v>
      </c>
      <c r="I1596" s="2">
        <f>'Moving Avg'!H1596</f>
        <v>8.5947955000000107</v>
      </c>
      <c r="J1596" s="6" t="str">
        <f>OBV!F1596</f>
        <v>NEUTRAL</v>
      </c>
      <c r="K1596" s="6" t="str">
        <f>OBV!G1596</f>
        <v>NEUTRAL</v>
      </c>
      <c r="L1596" s="6" t="str">
        <f>OBV!H1596</f>
        <v>NEUTRAL</v>
      </c>
      <c r="M1596" s="8">
        <f t="shared" si="240"/>
        <v>25</v>
      </c>
      <c r="N1596" s="8">
        <f t="shared" si="241"/>
        <v>45</v>
      </c>
      <c r="O1596" s="8">
        <f t="shared" si="242"/>
        <v>50</v>
      </c>
      <c r="P1596" s="8">
        <f t="shared" si="243"/>
        <v>33</v>
      </c>
      <c r="Q1596" s="9">
        <f t="shared" si="244"/>
        <v>36.950000000000003</v>
      </c>
      <c r="R1596" s="9">
        <f t="shared" si="245"/>
        <v>39.75</v>
      </c>
      <c r="S1596" s="9">
        <f t="shared" si="246"/>
        <v>37.85</v>
      </c>
      <c r="T1596" s="9">
        <f t="shared" si="247"/>
        <v>38.25</v>
      </c>
      <c r="U1596" s="8">
        <f t="shared" si="248"/>
        <v>38.183333333333337</v>
      </c>
      <c r="V1596" s="8">
        <f t="shared" si="249"/>
        <v>38.200000000000003</v>
      </c>
    </row>
    <row r="1597" spans="1:22" ht="13.5" x14ac:dyDescent="0.25">
      <c r="A1597" s="3">
        <f>RSI!A1597</f>
        <v>44340</v>
      </c>
      <c r="B1597" s="2">
        <f>RSI!B1597</f>
        <v>8.9596999999999998</v>
      </c>
      <c r="C1597" s="2">
        <f>RSI!I1597</f>
        <v>3.8596352973609243</v>
      </c>
      <c r="D1597" s="2">
        <f>MACD!E1597</f>
        <v>2.9151245145797589E-3</v>
      </c>
      <c r="E1597" s="2">
        <f>MACD!F1597</f>
        <v>8.2610025074517329E-4</v>
      </c>
      <c r="F1597" s="2">
        <f>'Moving Avg'!D1597</f>
        <v>8.9889799999999997</v>
      </c>
      <c r="G1597" s="2">
        <f>'Moving Avg'!F1597</f>
        <v>8.9944699999999997</v>
      </c>
      <c r="H1597" s="2">
        <f>'Moving Avg'!G1597</f>
        <v>8.9955680000000058</v>
      </c>
      <c r="I1597" s="2">
        <f>'Moving Avg'!H1597</f>
        <v>8.6013405000000134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  <c r="M1597" s="8">
        <f t="shared" si="240"/>
        <v>50</v>
      </c>
      <c r="N1597" s="8">
        <f t="shared" si="241"/>
        <v>0</v>
      </c>
      <c r="O1597" s="8">
        <f t="shared" si="242"/>
        <v>50</v>
      </c>
      <c r="P1597" s="8">
        <f t="shared" si="243"/>
        <v>16.5</v>
      </c>
      <c r="Q1597" s="9">
        <f t="shared" si="244"/>
        <v>27.475000000000001</v>
      </c>
      <c r="R1597" s="9">
        <f t="shared" si="245"/>
        <v>31.625</v>
      </c>
      <c r="S1597" s="9">
        <f t="shared" si="246"/>
        <v>27.425000000000001</v>
      </c>
      <c r="T1597" s="9">
        <f t="shared" si="247"/>
        <v>29.125</v>
      </c>
      <c r="U1597" s="8">
        <f t="shared" si="248"/>
        <v>28.841666666666669</v>
      </c>
      <c r="V1597" s="8">
        <f t="shared" si="249"/>
        <v>28.912500000000001</v>
      </c>
    </row>
    <row r="1598" spans="1:22" ht="13.5" x14ac:dyDescent="0.25">
      <c r="A1598" s="3">
        <f>RSI!A1598</f>
        <v>44341</v>
      </c>
      <c r="B1598" s="2">
        <f>RSI!B1598</f>
        <v>8.9230999999999998</v>
      </c>
      <c r="C1598" s="2">
        <f>RSI!I1598</f>
        <v>1.9283272026369502</v>
      </c>
      <c r="D1598" s="2">
        <f>MACD!E1598</f>
        <v>8.1220810645756814E-3</v>
      </c>
      <c r="E1598" s="2">
        <f>MACD!F1598</f>
        <v>2.2852964135112747E-3</v>
      </c>
      <c r="F1598" s="2">
        <f>'Moving Avg'!D1598</f>
        <v>8.9743399999999998</v>
      </c>
      <c r="G1598" s="2">
        <f>'Moving Avg'!F1598</f>
        <v>8.9908099999999997</v>
      </c>
      <c r="H1598" s="2">
        <f>'Moving Avg'!G1598</f>
        <v>8.9941040000000054</v>
      </c>
      <c r="I1598" s="2">
        <f>'Moving Avg'!H1598</f>
        <v>8.6066300000000133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0"/>
        <v>50</v>
      </c>
      <c r="N1598" s="8">
        <f t="shared" si="241"/>
        <v>0</v>
      </c>
      <c r="O1598" s="8">
        <f t="shared" si="242"/>
        <v>50</v>
      </c>
      <c r="P1598" s="8">
        <f t="shared" si="243"/>
        <v>16.5</v>
      </c>
      <c r="Q1598" s="9">
        <f t="shared" si="244"/>
        <v>27.475000000000001</v>
      </c>
      <c r="R1598" s="9">
        <f t="shared" si="245"/>
        <v>31.625</v>
      </c>
      <c r="S1598" s="9">
        <f t="shared" si="246"/>
        <v>27.425000000000001</v>
      </c>
      <c r="T1598" s="9">
        <f t="shared" si="247"/>
        <v>29.125</v>
      </c>
      <c r="U1598" s="8">
        <f t="shared" si="248"/>
        <v>28.841666666666669</v>
      </c>
      <c r="V1598" s="8">
        <f t="shared" si="249"/>
        <v>28.912500000000001</v>
      </c>
    </row>
    <row r="1599" spans="1:22" ht="13.5" x14ac:dyDescent="0.25">
      <c r="A1599" s="3">
        <f>RSI!A1599</f>
        <v>44342</v>
      </c>
      <c r="B1599" s="2">
        <f>RSI!B1599</f>
        <v>8.9230999999999998</v>
      </c>
      <c r="C1599" s="2">
        <f>RSI!I1599</f>
        <v>1.9283272026369502</v>
      </c>
      <c r="D1599" s="2">
        <f>MACD!E1599</f>
        <v>1.294323413292453E-2</v>
      </c>
      <c r="E1599" s="2">
        <f>MACD!F1599</f>
        <v>4.4168839573939262E-3</v>
      </c>
      <c r="F1599" s="2">
        <f>'Moving Avg'!D1599</f>
        <v>8.9596999999999998</v>
      </c>
      <c r="G1599" s="2">
        <f>'Moving Avg'!F1599</f>
        <v>8.9871500000000015</v>
      </c>
      <c r="H1599" s="2">
        <f>'Moving Avg'!G1599</f>
        <v>8.9926400000000051</v>
      </c>
      <c r="I1599" s="2">
        <f>'Moving Avg'!H1599</f>
        <v>8.6129920000000126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  <c r="M1599" s="8">
        <f t="shared" si="240"/>
        <v>50</v>
      </c>
      <c r="N1599" s="8">
        <f t="shared" si="241"/>
        <v>0</v>
      </c>
      <c r="O1599" s="8">
        <f t="shared" si="242"/>
        <v>50</v>
      </c>
      <c r="P1599" s="8">
        <f t="shared" si="243"/>
        <v>16.5</v>
      </c>
      <c r="Q1599" s="9">
        <f t="shared" si="244"/>
        <v>27.475000000000001</v>
      </c>
      <c r="R1599" s="9">
        <f t="shared" si="245"/>
        <v>31.625</v>
      </c>
      <c r="S1599" s="9">
        <f t="shared" si="246"/>
        <v>27.425000000000001</v>
      </c>
      <c r="T1599" s="9">
        <f t="shared" si="247"/>
        <v>29.125</v>
      </c>
      <c r="U1599" s="8">
        <f t="shared" si="248"/>
        <v>28.841666666666669</v>
      </c>
      <c r="V1599" s="8">
        <f t="shared" si="249"/>
        <v>28.912500000000001</v>
      </c>
    </row>
    <row r="1600" spans="1:22" ht="13.5" x14ac:dyDescent="0.25">
      <c r="A1600" s="3">
        <f>RSI!A1600</f>
        <v>44343</v>
      </c>
      <c r="B1600" s="2">
        <f>RSI!B1600</f>
        <v>8.9230999999999998</v>
      </c>
      <c r="C1600" s="2">
        <f>RSI!I1600</f>
        <v>1.9283272026369502</v>
      </c>
      <c r="D1600" s="2">
        <f>MACD!E1600</f>
        <v>1.7407177600913926E-2</v>
      </c>
      <c r="E1600" s="2">
        <f>MACD!F1600</f>
        <v>7.0149426860979264E-3</v>
      </c>
      <c r="F1600" s="2">
        <f>'Moving Avg'!D1600</f>
        <v>8.9450599999999998</v>
      </c>
      <c r="G1600" s="2">
        <f>'Moving Avg'!F1600</f>
        <v>8.9834900000000015</v>
      </c>
      <c r="H1600" s="2">
        <f>'Moving Avg'!G1600</f>
        <v>8.9911760000000029</v>
      </c>
      <c r="I1600" s="2">
        <f>'Moving Avg'!H1600</f>
        <v>8.6182815000000126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0"/>
        <v>50</v>
      </c>
      <c r="N1600" s="8">
        <f t="shared" si="241"/>
        <v>0</v>
      </c>
      <c r="O1600" s="8">
        <f t="shared" si="242"/>
        <v>50</v>
      </c>
      <c r="P1600" s="8">
        <f t="shared" si="243"/>
        <v>16.5</v>
      </c>
      <c r="Q1600" s="9">
        <f t="shared" si="244"/>
        <v>27.475000000000001</v>
      </c>
      <c r="R1600" s="9">
        <f t="shared" si="245"/>
        <v>31.625</v>
      </c>
      <c r="S1600" s="9">
        <f t="shared" si="246"/>
        <v>27.425000000000001</v>
      </c>
      <c r="T1600" s="9">
        <f t="shared" si="247"/>
        <v>29.125</v>
      </c>
      <c r="U1600" s="8">
        <f t="shared" si="248"/>
        <v>28.841666666666669</v>
      </c>
      <c r="V1600" s="8">
        <f t="shared" si="249"/>
        <v>28.912500000000001</v>
      </c>
    </row>
    <row r="1601" spans="1:22" ht="13.5" x14ac:dyDescent="0.25">
      <c r="A1601" s="3">
        <f>RSI!A1601</f>
        <v>44344</v>
      </c>
      <c r="B1601" s="2">
        <f>RSI!B1601</f>
        <v>8.9230999999999998</v>
      </c>
      <c r="C1601" s="2">
        <f>RSI!I1601</f>
        <v>1.9283272026369502</v>
      </c>
      <c r="D1601" s="2">
        <f>MACD!E1601</f>
        <v>2.1540384846765903E-2</v>
      </c>
      <c r="E1601" s="2">
        <f>MACD!F1601</f>
        <v>9.9200311182315228E-3</v>
      </c>
      <c r="F1601" s="2">
        <f>'Moving Avg'!D1601</f>
        <v>8.9304199999999998</v>
      </c>
      <c r="G1601" s="2">
        <f>'Moving Avg'!F1601</f>
        <v>8.9798300000000033</v>
      </c>
      <c r="H1601" s="2">
        <f>'Moving Avg'!G1601</f>
        <v>8.9897120000000026</v>
      </c>
      <c r="I1601" s="2">
        <f>'Moving Avg'!H1601</f>
        <v>8.6235710000000125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50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27.475000000000001</v>
      </c>
      <c r="R1601" s="9">
        <f t="shared" si="245"/>
        <v>31.625</v>
      </c>
      <c r="S1601" s="9">
        <f t="shared" si="246"/>
        <v>27.425000000000001</v>
      </c>
      <c r="T1601" s="9">
        <f t="shared" si="247"/>
        <v>29.125</v>
      </c>
      <c r="U1601" s="8">
        <f t="shared" si="248"/>
        <v>28.841666666666669</v>
      </c>
      <c r="V1601" s="8">
        <f t="shared" si="249"/>
        <v>28.912500000000001</v>
      </c>
    </row>
    <row r="1602" spans="1:22" ht="13.5" x14ac:dyDescent="0.25">
      <c r="A1602" s="3">
        <f>RSI!A1602</f>
        <v>44347</v>
      </c>
      <c r="B1602" s="2">
        <f>RSI!B1602</f>
        <v>8.9230999999999998</v>
      </c>
      <c r="C1602" s="2">
        <f>RSI!I1602</f>
        <v>1.9283272026369502</v>
      </c>
      <c r="D1602" s="2">
        <f>MACD!E1602</f>
        <v>2.5367366194975816E-2</v>
      </c>
      <c r="E1602" s="2">
        <f>MACD!F1602</f>
        <v>1.3009498133580381E-2</v>
      </c>
      <c r="F1602" s="2">
        <f>'Moving Avg'!D1602</f>
        <v>8.9230999999999998</v>
      </c>
      <c r="G1602" s="2">
        <f>'Moving Avg'!F1602</f>
        <v>8.9761700000000033</v>
      </c>
      <c r="H1602" s="2">
        <f>'Moving Avg'!G1602</f>
        <v>8.9882480000000022</v>
      </c>
      <c r="I1602" s="2">
        <f>'Moving Avg'!H1602</f>
        <v>8.6288605000000125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27.475000000000001</v>
      </c>
      <c r="R1602" s="9">
        <f t="shared" si="245"/>
        <v>31.625</v>
      </c>
      <c r="S1602" s="9">
        <f t="shared" si="246"/>
        <v>27.425000000000001</v>
      </c>
      <c r="T1602" s="9">
        <f t="shared" si="247"/>
        <v>29.125</v>
      </c>
      <c r="U1602" s="8">
        <f t="shared" si="248"/>
        <v>28.841666666666669</v>
      </c>
      <c r="V1602" s="8">
        <f t="shared" si="249"/>
        <v>28.912500000000001</v>
      </c>
    </row>
    <row r="1603" spans="1:22" ht="13.5" x14ac:dyDescent="0.25">
      <c r="A1603" s="3">
        <f>RSI!A1603</f>
        <v>44348</v>
      </c>
      <c r="B1603" s="2">
        <f>RSI!B1603</f>
        <v>8.9230999999999998</v>
      </c>
      <c r="C1603" s="2">
        <f>RSI!I1603</f>
        <v>1.9283272026369502</v>
      </c>
      <c r="D1603" s="2">
        <f>MACD!E1603</f>
        <v>2.8910814645055183E-2</v>
      </c>
      <c r="E1603" s="2">
        <f>MACD!F1603</f>
        <v>1.618976143587534E-2</v>
      </c>
      <c r="F1603" s="2">
        <f>'Moving Avg'!D1603</f>
        <v>8.9230999999999998</v>
      </c>
      <c r="G1603" s="2">
        <f>'Moving Avg'!F1603</f>
        <v>8.9725100000000033</v>
      </c>
      <c r="H1603" s="2">
        <f>'Moving Avg'!G1603</f>
        <v>8.9867840000000019</v>
      </c>
      <c r="I1603" s="2">
        <f>'Moving Avg'!H1603</f>
        <v>8.6346860000000127</v>
      </c>
      <c r="J1603" s="6" t="str">
        <f>OBV!F1603</f>
        <v>NEUTRAL</v>
      </c>
      <c r="K1603" s="6" t="str">
        <f>OBV!G1603</f>
        <v>NEUTRAL</v>
      </c>
      <c r="L1603" s="6" t="str">
        <f>OBV!H1603</f>
        <v>NEUTRAL</v>
      </c>
      <c r="M1603" s="8">
        <f t="shared" si="250"/>
        <v>50</v>
      </c>
      <c r="N1603" s="8">
        <f t="shared" si="251"/>
        <v>0</v>
      </c>
      <c r="O1603" s="8">
        <f t="shared" si="252"/>
        <v>50</v>
      </c>
      <c r="P1603" s="8">
        <f t="shared" si="253"/>
        <v>33</v>
      </c>
      <c r="Q1603" s="9">
        <f t="shared" ref="Q1603:Q1666" si="254">0.35*M1603+N1603*0.35+O1603*0.15+P1603*0.15</f>
        <v>29.95</v>
      </c>
      <c r="R1603" s="9">
        <f t="shared" ref="R1603:R1666" si="255">M1603*0.2+N1603*0.2+O1603*0.35+P1603*0.25</f>
        <v>35.75</v>
      </c>
      <c r="S1603" s="9">
        <f t="shared" ref="S1603:S1666" si="256">M1603*0.15+N1603*0.15+O1603*0.25+P1603*0.45</f>
        <v>34.85</v>
      </c>
      <c r="T1603" s="9">
        <f t="shared" ref="T1603:T1666" si="257">0.25*SUM(M1603:P1603)</f>
        <v>33.25</v>
      </c>
      <c r="U1603" s="8">
        <f t="shared" ref="U1603:U1666" si="258">SUM(Q1603:S1603)/3</f>
        <v>33.516666666666673</v>
      </c>
      <c r="V1603" s="8">
        <f t="shared" ref="V1603:V1666" si="259">SUM(Q1603:T1603)/4</f>
        <v>33.450000000000003</v>
      </c>
    </row>
    <row r="1604" spans="1:22" ht="13.5" x14ac:dyDescent="0.25">
      <c r="A1604" s="3">
        <f>RSI!A1604</f>
        <v>44349</v>
      </c>
      <c r="B1604" s="2">
        <f>RSI!B1604</f>
        <v>8.9962999999999997</v>
      </c>
      <c r="C1604" s="2">
        <f>RSI!I1604</f>
        <v>61.70788734101658</v>
      </c>
      <c r="D1604" s="2">
        <f>MACD!E1604</f>
        <v>2.6769518534489833E-2</v>
      </c>
      <c r="E1604" s="2">
        <f>MACD!F1604</f>
        <v>1.830571285559824E-2</v>
      </c>
      <c r="F1604" s="2">
        <f>'Moving Avg'!D1604</f>
        <v>8.9377399999999998</v>
      </c>
      <c r="G1604" s="2">
        <f>'Moving Avg'!F1604</f>
        <v>8.9725100000000015</v>
      </c>
      <c r="H1604" s="2">
        <f>'Moving Avg'!G1604</f>
        <v>8.9867840000000019</v>
      </c>
      <c r="I1604" s="2">
        <f>'Moving Avg'!H1604</f>
        <v>8.6408775000000126</v>
      </c>
      <c r="J1604" s="6" t="str">
        <f>OBV!F1604</f>
        <v>BULLISH</v>
      </c>
      <c r="K1604" s="6" t="str">
        <f>OBV!G1604</f>
        <v>NEUTRAL</v>
      </c>
      <c r="L1604" s="6" t="str">
        <f>OBV!H1604</f>
        <v>CONFIRMED BULLISH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83.5</v>
      </c>
      <c r="Q1604" s="9">
        <f t="shared" si="254"/>
        <v>28.774999999999999</v>
      </c>
      <c r="R1604" s="9">
        <f t="shared" si="255"/>
        <v>43.375</v>
      </c>
      <c r="S1604" s="9">
        <f t="shared" si="256"/>
        <v>53.825000000000003</v>
      </c>
      <c r="T1604" s="9">
        <f t="shared" si="257"/>
        <v>39.625</v>
      </c>
      <c r="U1604" s="8">
        <f t="shared" si="258"/>
        <v>41.991666666666667</v>
      </c>
      <c r="V1604" s="8">
        <f t="shared" si="259"/>
        <v>41.400000000000006</v>
      </c>
    </row>
    <row r="1605" spans="1:22" ht="13.5" x14ac:dyDescent="0.25">
      <c r="A1605" s="3">
        <f>RSI!A1605</f>
        <v>44350</v>
      </c>
      <c r="B1605" s="2">
        <f>RSI!B1605</f>
        <v>8.9962999999999997</v>
      </c>
      <c r="C1605" s="2">
        <f>RSI!I1605</f>
        <v>61.707887341016573</v>
      </c>
      <c r="D1605" s="2">
        <f>MACD!E1605</f>
        <v>2.4786799148326821E-2</v>
      </c>
      <c r="E1605" s="2">
        <f>MACD!F1605</f>
        <v>1.9601930114143958E-2</v>
      </c>
      <c r="F1605" s="2">
        <f>'Moving Avg'!D1605</f>
        <v>8.9523799999999998</v>
      </c>
      <c r="G1605" s="2">
        <f>'Moving Avg'!F1605</f>
        <v>8.9725100000000015</v>
      </c>
      <c r="H1605" s="2">
        <f>'Moving Avg'!G1605</f>
        <v>8.9867840000000019</v>
      </c>
      <c r="I1605" s="2">
        <f>'Moving Avg'!H1605</f>
        <v>8.6470690000000126</v>
      </c>
      <c r="J1605" s="6" t="str">
        <f>OBV!F1605</f>
        <v>BULLISH</v>
      </c>
      <c r="K1605" s="6" t="str">
        <f>OBV!G1605</f>
        <v>NEUTRAL</v>
      </c>
      <c r="L1605" s="6" t="str">
        <f>OBV!H1605</f>
        <v>CONFIRMED BULLISH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83.5</v>
      </c>
      <c r="Q1605" s="9">
        <f t="shared" si="254"/>
        <v>28.774999999999999</v>
      </c>
      <c r="R1605" s="9">
        <f t="shared" si="255"/>
        <v>43.375</v>
      </c>
      <c r="S1605" s="9">
        <f t="shared" si="256"/>
        <v>53.825000000000003</v>
      </c>
      <c r="T1605" s="9">
        <f t="shared" si="257"/>
        <v>39.625</v>
      </c>
      <c r="U1605" s="8">
        <f t="shared" si="258"/>
        <v>41.991666666666667</v>
      </c>
      <c r="V1605" s="8">
        <f t="shared" si="259"/>
        <v>41.400000000000006</v>
      </c>
    </row>
    <row r="1606" spans="1:22" ht="13.5" x14ac:dyDescent="0.25">
      <c r="A1606" s="3">
        <f>RSI!A1606</f>
        <v>44351</v>
      </c>
      <c r="B1606" s="2">
        <f>RSI!B1606</f>
        <v>8.9230999999999998</v>
      </c>
      <c r="C1606" s="2">
        <f>RSI!I1606</f>
        <v>36.151315257602157</v>
      </c>
      <c r="D1606" s="2">
        <f>MACD!E1606</f>
        <v>2.8373138100496575E-2</v>
      </c>
      <c r="E1606" s="2">
        <f>MACD!F1606</f>
        <v>2.1356171711414483E-2</v>
      </c>
      <c r="F1606" s="2">
        <f>'Moving Avg'!D1606</f>
        <v>8.9523799999999998</v>
      </c>
      <c r="G1606" s="2">
        <f>'Moving Avg'!F1606</f>
        <v>8.9688499999999998</v>
      </c>
      <c r="H1606" s="2">
        <f>'Moving Avg'!G1606</f>
        <v>8.9853199999999998</v>
      </c>
      <c r="I1606" s="2">
        <f>'Moving Avg'!H1606</f>
        <v>8.6528945000000128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8.9230999999999998</v>
      </c>
      <c r="C1607" s="2">
        <f>RSI!I1607</f>
        <v>36.151315257602157</v>
      </c>
      <c r="D1607" s="2">
        <f>MACD!E1607</f>
        <v>2.606302601914301E-2</v>
      </c>
      <c r="E1607" s="2">
        <f>MACD!F1607</f>
        <v>2.229754257296019E-2</v>
      </c>
      <c r="F1607" s="2">
        <f>'Moving Avg'!D1607</f>
        <v>8.9523799999999998</v>
      </c>
      <c r="G1607" s="2">
        <f>'Moving Avg'!F1607</f>
        <v>8.9651900000000015</v>
      </c>
      <c r="H1607" s="2">
        <f>'Moving Avg'!G1607</f>
        <v>8.9838559999999994</v>
      </c>
      <c r="I1607" s="2">
        <f>'Moving Avg'!H1607</f>
        <v>8.6587200000000131</v>
      </c>
      <c r="J1607" s="6" t="str">
        <f>OBV!F1607</f>
        <v>BEARISH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8.9230999999999998</v>
      </c>
      <c r="C1608" s="2">
        <f>RSI!I1608</f>
        <v>36.151315257602157</v>
      </c>
      <c r="D1608" s="2">
        <f>MACD!E1608</f>
        <v>1.8742419391083232E-2</v>
      </c>
      <c r="E1608" s="2">
        <f>MACD!F1608</f>
        <v>2.1586517936584799E-2</v>
      </c>
      <c r="F1608" s="2">
        <f>'Moving Avg'!D1608</f>
        <v>8.9523799999999998</v>
      </c>
      <c r="G1608" s="2">
        <f>'Moving Avg'!F1608</f>
        <v>8.9615299999999998</v>
      </c>
      <c r="H1608" s="2">
        <f>'Moving Avg'!G1608</f>
        <v>8.982391999999999</v>
      </c>
      <c r="I1608" s="2">
        <f>'Moving Avg'!H1608</f>
        <v>8.6656895000000116</v>
      </c>
      <c r="J1608" s="6" t="str">
        <f>OBV!F1608</f>
        <v>BEARISH</v>
      </c>
      <c r="K1608" s="6" t="str">
        <f>OBV!G1608</f>
        <v>NEUTRAL</v>
      </c>
      <c r="L1608" s="6" t="str">
        <f>OBV!H1608</f>
        <v>NEUTRAL</v>
      </c>
      <c r="M1608" s="8">
        <f t="shared" si="250"/>
        <v>25</v>
      </c>
      <c r="N1608" s="8">
        <f t="shared" si="251"/>
        <v>45</v>
      </c>
      <c r="O1608" s="8">
        <f t="shared" si="252"/>
        <v>50</v>
      </c>
      <c r="P1608" s="8">
        <f t="shared" si="253"/>
        <v>16.5</v>
      </c>
      <c r="Q1608" s="9">
        <f t="shared" si="254"/>
        <v>34.475000000000001</v>
      </c>
      <c r="R1608" s="9">
        <f t="shared" si="255"/>
        <v>35.625</v>
      </c>
      <c r="S1608" s="9">
        <f t="shared" si="256"/>
        <v>30.425000000000001</v>
      </c>
      <c r="T1608" s="9">
        <f t="shared" si="257"/>
        <v>34.125</v>
      </c>
      <c r="U1608" s="8">
        <f t="shared" si="258"/>
        <v>33.508333333333333</v>
      </c>
      <c r="V1608" s="8">
        <f t="shared" si="259"/>
        <v>33.662499999999994</v>
      </c>
    </row>
    <row r="1609" spans="1:22" ht="13.5" x14ac:dyDescent="0.25">
      <c r="A1609" s="3">
        <f>RSI!A1609</f>
        <v>44356</v>
      </c>
      <c r="B1609" s="2">
        <f>RSI!B1609</f>
        <v>8.9230999999999998</v>
      </c>
      <c r="C1609" s="2">
        <f>RSI!I1609</f>
        <v>36.151315257602157</v>
      </c>
      <c r="D1609" s="2">
        <f>MACD!E1609</f>
        <v>1.2793312552677349E-2</v>
      </c>
      <c r="E1609" s="2">
        <f>MACD!F1609</f>
        <v>1.982787685980331E-2</v>
      </c>
      <c r="F1609" s="2">
        <f>'Moving Avg'!D1609</f>
        <v>8.9377399999999998</v>
      </c>
      <c r="G1609" s="2">
        <f>'Moving Avg'!F1609</f>
        <v>8.9578700000000016</v>
      </c>
      <c r="H1609" s="2">
        <f>'Moving Avg'!G1609</f>
        <v>8.9809279999999987</v>
      </c>
      <c r="I1609" s="2">
        <f>'Moving Avg'!H1609</f>
        <v>8.6727665000000123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45</v>
      </c>
      <c r="O1609" s="8">
        <f t="shared" si="252"/>
        <v>50</v>
      </c>
      <c r="P1609" s="8">
        <f t="shared" si="253"/>
        <v>16.5</v>
      </c>
      <c r="Q1609" s="9">
        <f t="shared" si="254"/>
        <v>34.475000000000001</v>
      </c>
      <c r="R1609" s="9">
        <f t="shared" si="255"/>
        <v>35.625</v>
      </c>
      <c r="S1609" s="9">
        <f t="shared" si="256"/>
        <v>30.425000000000001</v>
      </c>
      <c r="T1609" s="9">
        <f t="shared" si="257"/>
        <v>34.125</v>
      </c>
      <c r="U1609" s="8">
        <f t="shared" si="258"/>
        <v>33.508333333333333</v>
      </c>
      <c r="V1609" s="8">
        <f t="shared" si="259"/>
        <v>33.662499999999994</v>
      </c>
    </row>
    <row r="1610" spans="1:22" ht="13.5" x14ac:dyDescent="0.25">
      <c r="A1610" s="3">
        <f>RSI!A1610</f>
        <v>44357</v>
      </c>
      <c r="B1610" s="2">
        <f>RSI!B1610</f>
        <v>8.6598000000000006</v>
      </c>
      <c r="C1610" s="2">
        <f>RSI!I1610</f>
        <v>12.035451495069495</v>
      </c>
      <c r="D1610" s="2">
        <f>MACD!E1610</f>
        <v>2.7490242379535346E-2</v>
      </c>
      <c r="E1610" s="2">
        <f>MACD!F1610</f>
        <v>2.1360349963749716E-2</v>
      </c>
      <c r="F1610" s="2">
        <f>'Moving Avg'!D1610</f>
        <v>8.8704399999999985</v>
      </c>
      <c r="G1610" s="2">
        <f>'Moving Avg'!F1610</f>
        <v>8.9410450000000008</v>
      </c>
      <c r="H1610" s="2">
        <f>'Moving Avg'!G1610</f>
        <v>8.9741979999999977</v>
      </c>
      <c r="I1610" s="2">
        <f>'Moving Avg'!H1610</f>
        <v>8.6785270000000132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50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27.475000000000001</v>
      </c>
      <c r="R1610" s="9">
        <f t="shared" si="255"/>
        <v>31.625</v>
      </c>
      <c r="S1610" s="9">
        <f t="shared" si="256"/>
        <v>27.425000000000001</v>
      </c>
      <c r="T1610" s="9">
        <f t="shared" si="257"/>
        <v>29.125</v>
      </c>
      <c r="U1610" s="8">
        <f t="shared" si="258"/>
        <v>28.841666666666669</v>
      </c>
      <c r="V1610" s="8">
        <f t="shared" si="259"/>
        <v>28.912500000000001</v>
      </c>
    </row>
    <row r="1611" spans="1:22" ht="13.5" x14ac:dyDescent="0.25">
      <c r="A1611" s="3">
        <f>RSI!A1611</f>
        <v>44358</v>
      </c>
      <c r="B1611" s="2">
        <f>RSI!B1611</f>
        <v>8.4842999999999993</v>
      </c>
      <c r="C1611" s="2">
        <f>RSI!I1611</f>
        <v>8.1384451965371483</v>
      </c>
      <c r="D1611" s="2">
        <f>MACD!E1611</f>
        <v>5.4692221675455954E-2</v>
      </c>
      <c r="E1611" s="2">
        <f>MACD!F1611</f>
        <v>2.8026724306090968E-2</v>
      </c>
      <c r="F1611" s="2">
        <f>'Moving Avg'!D1611</f>
        <v>8.7826800000000009</v>
      </c>
      <c r="G1611" s="2">
        <f>'Moving Avg'!F1611</f>
        <v>8.9154450000000018</v>
      </c>
      <c r="H1611" s="2">
        <f>'Moving Avg'!G1611</f>
        <v>8.9639579999999981</v>
      </c>
      <c r="I1611" s="2">
        <f>'Moving Avg'!H1611</f>
        <v>8.6830525000000129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50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27.475000000000001</v>
      </c>
      <c r="R1611" s="9">
        <f t="shared" si="255"/>
        <v>31.625</v>
      </c>
      <c r="S1611" s="9">
        <f t="shared" si="256"/>
        <v>27.425000000000001</v>
      </c>
      <c r="T1611" s="9">
        <f t="shared" si="257"/>
        <v>29.125</v>
      </c>
      <c r="U1611" s="8">
        <f t="shared" si="258"/>
        <v>28.841666666666669</v>
      </c>
      <c r="V1611" s="8">
        <f t="shared" si="259"/>
        <v>28.912500000000001</v>
      </c>
    </row>
    <row r="1612" spans="1:22" ht="13.5" x14ac:dyDescent="0.25">
      <c r="A1612" s="3">
        <f>RSI!A1612</f>
        <v>44361</v>
      </c>
      <c r="B1612" s="2">
        <f>RSI!B1612</f>
        <v>8.4110999999999994</v>
      </c>
      <c r="C1612" s="2">
        <f>RSI!I1612</f>
        <v>7.1050747940319781</v>
      </c>
      <c r="D1612" s="2">
        <f>MACD!E1612</f>
        <v>8.5803832557724391E-2</v>
      </c>
      <c r="E1612" s="2">
        <f>MACD!F1612</f>
        <v>3.9582145956417653E-2</v>
      </c>
      <c r="F1612" s="2">
        <f>'Moving Avg'!D1612</f>
        <v>8.6802799999999998</v>
      </c>
      <c r="G1612" s="2">
        <f>'Moving Avg'!F1612</f>
        <v>8.8861850000000011</v>
      </c>
      <c r="H1612" s="2">
        <f>'Moving Avg'!G1612</f>
        <v>8.9522539999999964</v>
      </c>
      <c r="I1612" s="2">
        <f>'Moving Avg'!H1612</f>
        <v>8.6875695000000146</v>
      </c>
      <c r="J1612" s="6" t="str">
        <f>OBV!F1612</f>
        <v>BEARISH</v>
      </c>
      <c r="K1612" s="6" t="str">
        <f>OBV!G1612</f>
        <v>WEAK</v>
      </c>
      <c r="L1612" s="6" t="str">
        <f>OBV!H1612</f>
        <v>CONFIRMED BEARISH</v>
      </c>
      <c r="M1612" s="8">
        <f t="shared" si="250"/>
        <v>50</v>
      </c>
      <c r="N1612" s="8">
        <f t="shared" si="251"/>
        <v>0</v>
      </c>
      <c r="O1612" s="8">
        <f t="shared" si="252"/>
        <v>0</v>
      </c>
      <c r="P1612" s="8">
        <f t="shared" si="253"/>
        <v>0</v>
      </c>
      <c r="Q1612" s="9">
        <f t="shared" si="254"/>
        <v>17.5</v>
      </c>
      <c r="R1612" s="9">
        <f t="shared" si="255"/>
        <v>10</v>
      </c>
      <c r="S1612" s="9">
        <f t="shared" si="256"/>
        <v>7.5</v>
      </c>
      <c r="T1612" s="9">
        <f t="shared" si="257"/>
        <v>12.5</v>
      </c>
      <c r="U1612" s="8">
        <f t="shared" si="258"/>
        <v>11.666666666666666</v>
      </c>
      <c r="V1612" s="8">
        <f t="shared" si="259"/>
        <v>11.875</v>
      </c>
    </row>
    <row r="1613" spans="1:22" ht="13.5" x14ac:dyDescent="0.25">
      <c r="A1613" s="3">
        <f>RSI!A1613</f>
        <v>44362</v>
      </c>
      <c r="B1613" s="2">
        <f>RSI!B1613</f>
        <v>8.4110999999999994</v>
      </c>
      <c r="C1613" s="2">
        <f>RSI!I1613</f>
        <v>7.1050747940319781</v>
      </c>
      <c r="D1613" s="2">
        <f>MACD!E1613</f>
        <v>0.11503596265001192</v>
      </c>
      <c r="E1613" s="2">
        <f>MACD!F1613</f>
        <v>5.4672909295136511E-2</v>
      </c>
      <c r="F1613" s="2">
        <f>'Moving Avg'!D1613</f>
        <v>8.5778799999999986</v>
      </c>
      <c r="G1613" s="2">
        <f>'Moving Avg'!F1613</f>
        <v>8.8569250000000004</v>
      </c>
      <c r="H1613" s="2">
        <f>'Moving Avg'!G1613</f>
        <v>8.9405499999999964</v>
      </c>
      <c r="I1613" s="2">
        <f>'Moving Avg'!H1613</f>
        <v>8.6913715000000131</v>
      </c>
      <c r="J1613" s="6" t="str">
        <f>OBV!F1613</f>
        <v>BEARISH</v>
      </c>
      <c r="K1613" s="6" t="str">
        <f>OBV!G1613</f>
        <v>WEAK</v>
      </c>
      <c r="L1613" s="6" t="str">
        <f>OBV!H1613</f>
        <v>CONFIRMED BEARISH</v>
      </c>
      <c r="M1613" s="8">
        <f t="shared" si="250"/>
        <v>50</v>
      </c>
      <c r="N1613" s="8">
        <f t="shared" si="251"/>
        <v>0</v>
      </c>
      <c r="O1613" s="8">
        <f t="shared" si="252"/>
        <v>0</v>
      </c>
      <c r="P1613" s="8">
        <f t="shared" si="253"/>
        <v>0</v>
      </c>
      <c r="Q1613" s="9">
        <f t="shared" si="254"/>
        <v>17.5</v>
      </c>
      <c r="R1613" s="9">
        <f t="shared" si="255"/>
        <v>10</v>
      </c>
      <c r="S1613" s="9">
        <f t="shared" si="256"/>
        <v>7.5</v>
      </c>
      <c r="T1613" s="9">
        <f t="shared" si="257"/>
        <v>12.5</v>
      </c>
      <c r="U1613" s="8">
        <f t="shared" si="258"/>
        <v>11.666666666666666</v>
      </c>
      <c r="V1613" s="8">
        <f t="shared" si="259"/>
        <v>11.875</v>
      </c>
    </row>
    <row r="1614" spans="1:22" ht="13.5" x14ac:dyDescent="0.25">
      <c r="A1614" s="3">
        <f>RSI!A1614</f>
        <v>44363</v>
      </c>
      <c r="B1614" s="2">
        <f>RSI!B1614</f>
        <v>8.8207000000000004</v>
      </c>
      <c r="C1614" s="2">
        <f>RSI!I1614</f>
        <v>49.071061204552812</v>
      </c>
      <c r="D1614" s="2">
        <f>MACD!E1614</f>
        <v>0.12338323309097809</v>
      </c>
      <c r="E1614" s="2">
        <f>MACD!F1614</f>
        <v>6.8414974054304828E-2</v>
      </c>
      <c r="F1614" s="2">
        <f>'Moving Avg'!D1614</f>
        <v>8.5573999999999995</v>
      </c>
      <c r="G1614" s="2">
        <f>'Moving Avg'!F1614</f>
        <v>8.8481449999999988</v>
      </c>
      <c r="H1614" s="2">
        <f>'Moving Avg'!G1614</f>
        <v>8.9370379999999958</v>
      </c>
      <c r="I1614" s="2">
        <f>'Moving Avg'!H1614</f>
        <v>8.6972215000000137</v>
      </c>
      <c r="J1614" s="6" t="str">
        <f>OBV!F1614</f>
        <v>BEARISH</v>
      </c>
      <c r="K1614" s="6" t="str">
        <f>OBV!G1614</f>
        <v>WEAK</v>
      </c>
      <c r="L1614" s="6" t="str">
        <f>OBV!H1614</f>
        <v>CONFIRMED BEARISH</v>
      </c>
      <c r="M1614" s="8">
        <f t="shared" si="250"/>
        <v>25</v>
      </c>
      <c r="N1614" s="8">
        <f t="shared" si="251"/>
        <v>0</v>
      </c>
      <c r="O1614" s="8">
        <f t="shared" si="252"/>
        <v>0</v>
      </c>
      <c r="P1614" s="8">
        <f t="shared" si="253"/>
        <v>0</v>
      </c>
      <c r="Q1614" s="9">
        <f t="shared" si="254"/>
        <v>8.75</v>
      </c>
      <c r="R1614" s="9">
        <f t="shared" si="255"/>
        <v>5</v>
      </c>
      <c r="S1614" s="9">
        <f t="shared" si="256"/>
        <v>3.75</v>
      </c>
      <c r="T1614" s="9">
        <f t="shared" si="257"/>
        <v>6.25</v>
      </c>
      <c r="U1614" s="8">
        <f t="shared" si="258"/>
        <v>5.833333333333333</v>
      </c>
      <c r="V1614" s="8">
        <f t="shared" si="259"/>
        <v>5.9375</v>
      </c>
    </row>
    <row r="1615" spans="1:22" ht="13.5" x14ac:dyDescent="0.25">
      <c r="A1615" s="3">
        <f>RSI!A1615</f>
        <v>44364</v>
      </c>
      <c r="B1615" s="2">
        <f>RSI!B1615</f>
        <v>8.8207000000000004</v>
      </c>
      <c r="C1615" s="2">
        <f>RSI!I1615</f>
        <v>49.071061204552805</v>
      </c>
      <c r="D1615" s="2">
        <f>MACD!E1615</f>
        <v>0.13051818021035722</v>
      </c>
      <c r="E1615" s="2">
        <f>MACD!F1615</f>
        <v>8.0835615285515305E-2</v>
      </c>
      <c r="F1615" s="2">
        <f>'Moving Avg'!D1615</f>
        <v>8.5895800000000015</v>
      </c>
      <c r="G1615" s="2">
        <f>'Moving Avg'!F1615</f>
        <v>8.839364999999999</v>
      </c>
      <c r="H1615" s="2">
        <f>'Moving Avg'!G1615</f>
        <v>8.9335259999999952</v>
      </c>
      <c r="I1615" s="2">
        <f>'Moving Avg'!H1615</f>
        <v>8.7030715000000143</v>
      </c>
      <c r="J1615" s="6" t="str">
        <f>OBV!F1615</f>
        <v>BEARISH</v>
      </c>
      <c r="K1615" s="6" t="str">
        <f>OBV!G1615</f>
        <v>NEUTRAL</v>
      </c>
      <c r="L1615" s="6" t="str">
        <f>OBV!H1615</f>
        <v>BEARISH DIVERGENCE</v>
      </c>
      <c r="M1615" s="8">
        <f t="shared" si="250"/>
        <v>25</v>
      </c>
      <c r="N1615" s="8">
        <f t="shared" si="251"/>
        <v>0</v>
      </c>
      <c r="O1615" s="8">
        <f t="shared" si="252"/>
        <v>0</v>
      </c>
      <c r="P1615" s="8">
        <f t="shared" si="253"/>
        <v>16.5</v>
      </c>
      <c r="Q1615" s="9">
        <f t="shared" si="254"/>
        <v>11.225</v>
      </c>
      <c r="R1615" s="9">
        <f t="shared" si="255"/>
        <v>9.125</v>
      </c>
      <c r="S1615" s="9">
        <f t="shared" si="256"/>
        <v>11.175000000000001</v>
      </c>
      <c r="T1615" s="9">
        <f t="shared" si="257"/>
        <v>10.375</v>
      </c>
      <c r="U1615" s="8">
        <f t="shared" si="258"/>
        <v>10.508333333333335</v>
      </c>
      <c r="V1615" s="8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8.9816000000000003</v>
      </c>
      <c r="C1616" s="2">
        <f>RSI!I1616</f>
        <v>57.763785342267191</v>
      </c>
      <c r="D1616" s="2">
        <f>MACD!E1616</f>
        <v>0.11344193444679007</v>
      </c>
      <c r="E1616" s="2">
        <f>MACD!F1616</f>
        <v>8.7356879117770264E-2</v>
      </c>
      <c r="F1616" s="2">
        <f>'Moving Avg'!D1616</f>
        <v>8.6890400000000003</v>
      </c>
      <c r="G1616" s="2">
        <f>'Moving Avg'!F1616</f>
        <v>8.8386300000000002</v>
      </c>
      <c r="H1616" s="2">
        <f>'Moving Avg'!G1616</f>
        <v>8.933231999999995</v>
      </c>
      <c r="I1616" s="2">
        <f>'Moving Avg'!H1616</f>
        <v>8.7093685000000125</v>
      </c>
      <c r="J1616" s="6" t="str">
        <f>OBV!F1616</f>
        <v>BEARISH</v>
      </c>
      <c r="K1616" s="6" t="str">
        <f>OBV!G1616</f>
        <v>NEUTRAL</v>
      </c>
      <c r="L1616" s="6" t="str">
        <f>OBV!H1616</f>
        <v>BEARISH DIVERGENCE</v>
      </c>
      <c r="M1616" s="8">
        <f t="shared" si="250"/>
        <v>25</v>
      </c>
      <c r="N1616" s="8">
        <f t="shared" si="251"/>
        <v>0</v>
      </c>
      <c r="O1616" s="8">
        <f t="shared" si="252"/>
        <v>0</v>
      </c>
      <c r="P1616" s="8">
        <f t="shared" si="253"/>
        <v>16.5</v>
      </c>
      <c r="Q1616" s="9">
        <f t="shared" si="254"/>
        <v>11.225</v>
      </c>
      <c r="R1616" s="9">
        <f t="shared" si="255"/>
        <v>9.125</v>
      </c>
      <c r="S1616" s="9">
        <f t="shared" si="256"/>
        <v>11.175000000000001</v>
      </c>
      <c r="T1616" s="9">
        <f t="shared" si="257"/>
        <v>10.375</v>
      </c>
      <c r="U1616" s="8">
        <f t="shared" si="258"/>
        <v>10.508333333333335</v>
      </c>
      <c r="V1616" s="8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8.7767999999999997</v>
      </c>
      <c r="C1617" s="2">
        <f>RSI!I1617</f>
        <v>46.811547621359104</v>
      </c>
      <c r="D1617" s="2">
        <f>MACD!E1617</f>
        <v>0.11327402754431759</v>
      </c>
      <c r="E1617" s="2">
        <f>MACD!F1617</f>
        <v>9.2540308803079729E-2</v>
      </c>
      <c r="F1617" s="2">
        <f>'Moving Avg'!D1617</f>
        <v>8.7621800000000007</v>
      </c>
      <c r="G1617" s="2">
        <f>'Moving Avg'!F1617</f>
        <v>8.8294850000000018</v>
      </c>
      <c r="H1617" s="2">
        <f>'Moving Avg'!G1617</f>
        <v>8.9288419999999942</v>
      </c>
      <c r="I1617" s="2">
        <f>'Moving Avg'!H1617</f>
        <v>8.7146415000000133</v>
      </c>
      <c r="J1617" s="6" t="str">
        <f>OBV!F1617</f>
        <v>BEARISH</v>
      </c>
      <c r="K1617" s="6" t="str">
        <f>OBV!G1617</f>
        <v>NEUTRAL</v>
      </c>
      <c r="L1617" s="6" t="str">
        <f>OBV!H1617</f>
        <v>BEARISH DIVERGENCE</v>
      </c>
      <c r="M1617" s="8">
        <f t="shared" si="250"/>
        <v>25</v>
      </c>
      <c r="N1617" s="8">
        <f t="shared" si="251"/>
        <v>0</v>
      </c>
      <c r="O1617" s="8">
        <f t="shared" si="252"/>
        <v>50</v>
      </c>
      <c r="P1617" s="8">
        <f t="shared" si="253"/>
        <v>16.5</v>
      </c>
      <c r="Q1617" s="9">
        <f t="shared" si="254"/>
        <v>18.725000000000001</v>
      </c>
      <c r="R1617" s="9">
        <f t="shared" si="255"/>
        <v>26.625</v>
      </c>
      <c r="S1617" s="9">
        <f t="shared" si="256"/>
        <v>23.675000000000001</v>
      </c>
      <c r="T1617" s="9">
        <f t="shared" si="257"/>
        <v>22.875</v>
      </c>
      <c r="U1617" s="8">
        <f t="shared" si="258"/>
        <v>23.008333333333336</v>
      </c>
      <c r="V1617" s="8">
        <f t="shared" si="259"/>
        <v>22.975000000000001</v>
      </c>
    </row>
    <row r="1618" spans="1:22" ht="13.5" x14ac:dyDescent="0.25">
      <c r="A1618" s="3">
        <f>RSI!A1618</f>
        <v>44369</v>
      </c>
      <c r="B1618" s="2">
        <f>RSI!B1618</f>
        <v>8.9890000000000008</v>
      </c>
      <c r="C1618" s="2">
        <f>RSI!I1618</f>
        <v>56.099443752983404</v>
      </c>
      <c r="D1618" s="2">
        <f>MACD!E1618</f>
        <v>9.7800322392302519E-2</v>
      </c>
      <c r="E1618" s="2">
        <f>MACD!F1618</f>
        <v>9.3592311520924301E-2</v>
      </c>
      <c r="F1618" s="2">
        <f>'Moving Avg'!D1618</f>
        <v>8.8777600000000003</v>
      </c>
      <c r="G1618" s="2">
        <f>'Moving Avg'!F1618</f>
        <v>8.8327799999999996</v>
      </c>
      <c r="H1618" s="2">
        <f>'Moving Avg'!G1618</f>
        <v>8.9286959999999933</v>
      </c>
      <c r="I1618" s="2">
        <f>'Moving Avg'!H1618</f>
        <v>8.7206180000000124</v>
      </c>
      <c r="J1618" s="6" t="str">
        <f>OBV!F1618</f>
        <v>BEARISH</v>
      </c>
      <c r="K1618" s="6" t="str">
        <f>OBV!G1618</f>
        <v>NEUTRAL</v>
      </c>
      <c r="L1618" s="6" t="str">
        <f>OBV!H1618</f>
        <v>BEARISH DIVERGENCE</v>
      </c>
      <c r="M1618" s="8">
        <f t="shared" si="250"/>
        <v>25</v>
      </c>
      <c r="N1618" s="8">
        <f t="shared" si="251"/>
        <v>0</v>
      </c>
      <c r="O1618" s="8">
        <f t="shared" si="252"/>
        <v>50</v>
      </c>
      <c r="P1618" s="8">
        <f t="shared" si="253"/>
        <v>16.5</v>
      </c>
      <c r="Q1618" s="9">
        <f t="shared" si="254"/>
        <v>18.725000000000001</v>
      </c>
      <c r="R1618" s="9">
        <f t="shared" si="255"/>
        <v>26.625</v>
      </c>
      <c r="S1618" s="9">
        <f t="shared" si="256"/>
        <v>23.675000000000001</v>
      </c>
      <c r="T1618" s="9">
        <f t="shared" si="257"/>
        <v>22.875</v>
      </c>
      <c r="U1618" s="8">
        <f t="shared" si="258"/>
        <v>23.008333333333336</v>
      </c>
      <c r="V1618" s="8">
        <f t="shared" si="259"/>
        <v>22.975000000000001</v>
      </c>
    </row>
    <row r="1619" spans="1:22" ht="13.5" x14ac:dyDescent="0.25">
      <c r="A1619" s="3">
        <f>RSI!A1619</f>
        <v>44370</v>
      </c>
      <c r="B1619" s="2">
        <f>RSI!B1619</f>
        <v>8.7767999999999997</v>
      </c>
      <c r="C1619" s="2">
        <f>RSI!I1619</f>
        <v>47.219571445617198</v>
      </c>
      <c r="D1619" s="2">
        <f>MACD!E1619</f>
        <v>9.9530036904059926E-2</v>
      </c>
      <c r="E1619" s="2">
        <f>MACD!F1619</f>
        <v>9.4779856597551421E-2</v>
      </c>
      <c r="F1619" s="2">
        <f>'Moving Avg'!D1619</f>
        <v>8.8689800000000005</v>
      </c>
      <c r="G1619" s="2">
        <f>'Moving Avg'!F1619</f>
        <v>8.8254650000000012</v>
      </c>
      <c r="H1619" s="2">
        <f>'Moving Avg'!G1619</f>
        <v>8.9243059999999943</v>
      </c>
      <c r="I1619" s="2">
        <f>'Moving Avg'!H1619</f>
        <v>8.7255335000000134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25</v>
      </c>
      <c r="N1619" s="8">
        <f t="shared" si="251"/>
        <v>0</v>
      </c>
      <c r="O1619" s="8">
        <f t="shared" si="252"/>
        <v>50</v>
      </c>
      <c r="P1619" s="8">
        <f t="shared" si="253"/>
        <v>16.5</v>
      </c>
      <c r="Q1619" s="9">
        <f t="shared" si="254"/>
        <v>18.725000000000001</v>
      </c>
      <c r="R1619" s="9">
        <f t="shared" si="255"/>
        <v>26.625</v>
      </c>
      <c r="S1619" s="9">
        <f t="shared" si="256"/>
        <v>23.675000000000001</v>
      </c>
      <c r="T1619" s="9">
        <f t="shared" si="257"/>
        <v>22.875</v>
      </c>
      <c r="U1619" s="8">
        <f t="shared" si="258"/>
        <v>23.008333333333336</v>
      </c>
      <c r="V1619" s="8">
        <f t="shared" si="259"/>
        <v>22.975000000000001</v>
      </c>
    </row>
    <row r="1620" spans="1:22" ht="13.5" x14ac:dyDescent="0.25">
      <c r="A1620" s="3">
        <f>RSI!A1620</f>
        <v>44371</v>
      </c>
      <c r="B1620" s="2">
        <f>RSI!B1620</f>
        <v>8.7767999999999997</v>
      </c>
      <c r="C1620" s="2">
        <f>RSI!I1620</f>
        <v>47.219571445617198</v>
      </c>
      <c r="D1620" s="2">
        <f>MACD!E1620</f>
        <v>6.0910525061087739E-2</v>
      </c>
      <c r="E1620" s="2">
        <f>MACD!F1620</f>
        <v>8.8005990290258684E-2</v>
      </c>
      <c r="F1620" s="2">
        <f>'Moving Avg'!D1620</f>
        <v>8.8602000000000007</v>
      </c>
      <c r="G1620" s="2">
        <f>'Moving Avg'!F1620</f>
        <v>8.8181500000000028</v>
      </c>
      <c r="H1620" s="2">
        <f>'Moving Avg'!G1620</f>
        <v>8.9199159999999935</v>
      </c>
      <c r="I1620" s="2">
        <f>'Moving Avg'!H1620</f>
        <v>8.7293765000000132</v>
      </c>
      <c r="J1620" s="6" t="str">
        <f>OBV!F1620</f>
        <v>BEARISH</v>
      </c>
      <c r="K1620" s="6" t="str">
        <f>OBV!G1620</f>
        <v>NEUTRAL</v>
      </c>
      <c r="L1620" s="6" t="str">
        <f>OBV!H1620</f>
        <v>CONFIRMED BEARISH</v>
      </c>
      <c r="M1620" s="8">
        <f t="shared" si="250"/>
        <v>25</v>
      </c>
      <c r="N1620" s="8">
        <f t="shared" si="251"/>
        <v>100</v>
      </c>
      <c r="O1620" s="8">
        <f t="shared" si="252"/>
        <v>50</v>
      </c>
      <c r="P1620" s="8">
        <f t="shared" si="253"/>
        <v>16.5</v>
      </c>
      <c r="Q1620" s="9">
        <f t="shared" si="254"/>
        <v>53.725000000000001</v>
      </c>
      <c r="R1620" s="9">
        <f t="shared" si="255"/>
        <v>46.625</v>
      </c>
      <c r="S1620" s="9">
        <f t="shared" si="256"/>
        <v>38.674999999999997</v>
      </c>
      <c r="T1620" s="9">
        <f t="shared" si="257"/>
        <v>47.875</v>
      </c>
      <c r="U1620" s="8">
        <f t="shared" si="258"/>
        <v>46.341666666666661</v>
      </c>
      <c r="V1620" s="8">
        <f t="shared" si="259"/>
        <v>46.724999999999994</v>
      </c>
    </row>
    <row r="1621" spans="1:22" ht="13.5" x14ac:dyDescent="0.25">
      <c r="A1621" s="3">
        <f>RSI!A1621</f>
        <v>44372</v>
      </c>
      <c r="B1621" s="2">
        <f>RSI!B1621</f>
        <v>9.1250999999999998</v>
      </c>
      <c r="C1621" s="2">
        <f>RSI!I1621</f>
        <v>59.440803057504439</v>
      </c>
      <c r="D1621" s="2">
        <f>MACD!E1621</f>
        <v>-2.4174397608604181E-2</v>
      </c>
      <c r="E1621" s="2">
        <f>MACD!F1621</f>
        <v>6.5569912710486122E-2</v>
      </c>
      <c r="F1621" s="2">
        <f>'Moving Avg'!D1621</f>
        <v>8.8889000000000014</v>
      </c>
      <c r="G1621" s="2">
        <f>'Moving Avg'!F1621</f>
        <v>8.8282500000000024</v>
      </c>
      <c r="H1621" s="2">
        <f>'Moving Avg'!G1621</f>
        <v>8.9224919999999948</v>
      </c>
      <c r="I1621" s="2">
        <f>'Moving Avg'!H1621</f>
        <v>8.7349610000000126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100</v>
      </c>
      <c r="O1621" s="8">
        <f t="shared" si="252"/>
        <v>50</v>
      </c>
      <c r="P1621" s="8">
        <f t="shared" si="253"/>
        <v>16.5</v>
      </c>
      <c r="Q1621" s="9">
        <f t="shared" si="254"/>
        <v>53.725000000000001</v>
      </c>
      <c r="R1621" s="9">
        <f t="shared" si="255"/>
        <v>46.625</v>
      </c>
      <c r="S1621" s="9">
        <f t="shared" si="256"/>
        <v>38.674999999999997</v>
      </c>
      <c r="T1621" s="9">
        <f t="shared" si="257"/>
        <v>47.875</v>
      </c>
      <c r="U1621" s="8">
        <f t="shared" si="258"/>
        <v>46.341666666666661</v>
      </c>
      <c r="V1621" s="8">
        <f t="shared" si="259"/>
        <v>46.724999999999994</v>
      </c>
    </row>
    <row r="1622" spans="1:22" ht="13.5" x14ac:dyDescent="0.25">
      <c r="A1622" s="3">
        <f>RSI!A1622</f>
        <v>44375</v>
      </c>
      <c r="B1622" s="2">
        <f>RSI!B1622</f>
        <v>9.2797999999999998</v>
      </c>
      <c r="C1622" s="2">
        <f>RSI!I1622</f>
        <v>63.485021744119379</v>
      </c>
      <c r="D1622" s="2">
        <f>MACD!E1622</f>
        <v>-0.12058424417194047</v>
      </c>
      <c r="E1622" s="2">
        <f>MACD!F1622</f>
        <v>2.8339081334000801E-2</v>
      </c>
      <c r="F1622" s="2">
        <f>'Moving Avg'!D1622</f>
        <v>8.9894999999999996</v>
      </c>
      <c r="G1622" s="2">
        <f>'Moving Avg'!F1622</f>
        <v>8.8460850000000022</v>
      </c>
      <c r="H1622" s="2">
        <f>'Moving Avg'!G1622</f>
        <v>8.928161999999995</v>
      </c>
      <c r="I1622" s="2">
        <f>'Moving Avg'!H1622</f>
        <v>8.7413190000000132</v>
      </c>
      <c r="J1622" s="6" t="str">
        <f>OBV!F1622</f>
        <v>BEARISH</v>
      </c>
      <c r="K1622" s="6" t="str">
        <f>OBV!G1622</f>
        <v>NEUTRAL</v>
      </c>
      <c r="L1622" s="6" t="str">
        <f>OBV!H1622</f>
        <v>NEUTRAL</v>
      </c>
      <c r="M1622" s="8">
        <f t="shared" si="250"/>
        <v>25</v>
      </c>
      <c r="N1622" s="8">
        <f t="shared" si="251"/>
        <v>100</v>
      </c>
      <c r="O1622" s="8">
        <f t="shared" si="252"/>
        <v>50</v>
      </c>
      <c r="P1622" s="8">
        <f t="shared" si="253"/>
        <v>16.5</v>
      </c>
      <c r="Q1622" s="9">
        <f t="shared" si="254"/>
        <v>53.725000000000001</v>
      </c>
      <c r="R1622" s="9">
        <f t="shared" si="255"/>
        <v>46.625</v>
      </c>
      <c r="S1622" s="9">
        <f t="shared" si="256"/>
        <v>38.674999999999997</v>
      </c>
      <c r="T1622" s="9">
        <f t="shared" si="257"/>
        <v>47.875</v>
      </c>
      <c r="U1622" s="8">
        <f t="shared" si="258"/>
        <v>46.341666666666661</v>
      </c>
      <c r="V1622" s="8">
        <f t="shared" si="259"/>
        <v>46.724999999999994</v>
      </c>
    </row>
    <row r="1623" spans="1:22" ht="13.5" x14ac:dyDescent="0.25">
      <c r="A1623" s="3">
        <f>RSI!A1623</f>
        <v>44376</v>
      </c>
      <c r="B1623" s="2">
        <f>RSI!B1623</f>
        <v>9.2797999999999998</v>
      </c>
      <c r="C1623" s="2">
        <f>RSI!I1623</f>
        <v>63.485021744119379</v>
      </c>
      <c r="D1623" s="2">
        <f>MACD!E1623</f>
        <v>-0.20464455992188313</v>
      </c>
      <c r="E1623" s="2">
        <f>MACD!F1623</f>
        <v>-1.8257646917175983E-2</v>
      </c>
      <c r="F1623" s="2">
        <f>'Moving Avg'!D1623</f>
        <v>9.0476600000000005</v>
      </c>
      <c r="G1623" s="2">
        <f>'Moving Avg'!F1623</f>
        <v>8.8639200000000002</v>
      </c>
      <c r="H1623" s="2">
        <f>'Moving Avg'!G1623</f>
        <v>8.9338319999999971</v>
      </c>
      <c r="I1623" s="2">
        <f>'Moving Avg'!H1623</f>
        <v>8.7476770000000137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100</v>
      </c>
      <c r="O1623" s="8">
        <f t="shared" si="252"/>
        <v>50</v>
      </c>
      <c r="P1623" s="8">
        <f t="shared" si="253"/>
        <v>16.5</v>
      </c>
      <c r="Q1623" s="9">
        <f t="shared" si="254"/>
        <v>53.725000000000001</v>
      </c>
      <c r="R1623" s="9">
        <f t="shared" si="255"/>
        <v>46.625</v>
      </c>
      <c r="S1623" s="9">
        <f t="shared" si="256"/>
        <v>38.674999999999997</v>
      </c>
      <c r="T1623" s="9">
        <f t="shared" si="257"/>
        <v>47.875</v>
      </c>
      <c r="U1623" s="8">
        <f t="shared" si="258"/>
        <v>46.341666666666661</v>
      </c>
      <c r="V1623" s="8">
        <f t="shared" si="259"/>
        <v>46.724999999999994</v>
      </c>
    </row>
    <row r="1624" spans="1:22" ht="13.5" x14ac:dyDescent="0.25">
      <c r="A1624" s="3">
        <f>RSI!A1624</f>
        <v>44377</v>
      </c>
      <c r="B1624" s="2">
        <f>RSI!B1624</f>
        <v>9.2797999999999998</v>
      </c>
      <c r="C1624" s="2">
        <f>RSI!I1624</f>
        <v>63.485021744119379</v>
      </c>
      <c r="D1624" s="2">
        <f>MACD!E1624</f>
        <v>-0.2150559804106198</v>
      </c>
      <c r="E1624" s="2">
        <f>MACD!F1624</f>
        <v>-5.7617313615864751E-2</v>
      </c>
      <c r="F1624" s="2">
        <f>'Moving Avg'!D1624</f>
        <v>9.1482600000000005</v>
      </c>
      <c r="G1624" s="2">
        <f>'Moving Avg'!F1624</f>
        <v>8.8780950000000001</v>
      </c>
      <c r="H1624" s="2">
        <f>'Moving Avg'!G1624</f>
        <v>8.9395019999999974</v>
      </c>
      <c r="I1624" s="2">
        <f>'Moving Avg'!H1624</f>
        <v>8.7540350000000142</v>
      </c>
      <c r="J1624" s="6" t="str">
        <f>OBV!F1624</f>
        <v>BULLISH</v>
      </c>
      <c r="K1624" s="6" t="str">
        <f>OBV!G1624</f>
        <v>NEUTRAL</v>
      </c>
      <c r="L1624" s="6" t="str">
        <f>OBV!H1624</f>
        <v>NEUTRAL</v>
      </c>
      <c r="M1624" s="8">
        <f t="shared" si="250"/>
        <v>25</v>
      </c>
      <c r="N1624" s="8">
        <f t="shared" si="251"/>
        <v>100</v>
      </c>
      <c r="O1624" s="8">
        <f t="shared" si="252"/>
        <v>50</v>
      </c>
      <c r="P1624" s="8">
        <f t="shared" si="253"/>
        <v>49.5</v>
      </c>
      <c r="Q1624" s="9">
        <f t="shared" si="254"/>
        <v>58.674999999999997</v>
      </c>
      <c r="R1624" s="9">
        <f t="shared" si="255"/>
        <v>54.875</v>
      </c>
      <c r="S1624" s="9">
        <f t="shared" si="256"/>
        <v>53.525000000000006</v>
      </c>
      <c r="T1624" s="9">
        <f t="shared" si="257"/>
        <v>56.125</v>
      </c>
      <c r="U1624" s="8">
        <f t="shared" si="258"/>
        <v>55.691666666666663</v>
      </c>
      <c r="V1624" s="8">
        <f t="shared" si="259"/>
        <v>55.8</v>
      </c>
    </row>
    <row r="1625" spans="1:22" ht="13.5" x14ac:dyDescent="0.25">
      <c r="A1625" s="3">
        <f>RSI!A1625</f>
        <v>44378</v>
      </c>
      <c r="B1625" s="2">
        <f>RSI!B1625</f>
        <v>9.2797999999999998</v>
      </c>
      <c r="C1625" s="2">
        <f>RSI!I1625</f>
        <v>63.485021744119379</v>
      </c>
      <c r="D1625" s="2">
        <f>MACD!E1625</f>
        <v>-0.22599420466349684</v>
      </c>
      <c r="E1625" s="2">
        <f>MACD!F1625</f>
        <v>-9.1292691825391181E-2</v>
      </c>
      <c r="F1625" s="2">
        <f>'Moving Avg'!D1625</f>
        <v>9.2488600000000005</v>
      </c>
      <c r="G1625" s="2">
        <f>'Moving Avg'!F1625</f>
        <v>8.8922699999999999</v>
      </c>
      <c r="H1625" s="2">
        <f>'Moving Avg'!G1625</f>
        <v>8.9451719999999977</v>
      </c>
      <c r="I1625" s="2">
        <f>'Moving Avg'!H1625</f>
        <v>8.7603930000000148</v>
      </c>
      <c r="J1625" s="6" t="str">
        <f>OBV!F1625</f>
        <v>BULLISH</v>
      </c>
      <c r="K1625" s="6" t="str">
        <f>OBV!G1625</f>
        <v>NEUTRAL</v>
      </c>
      <c r="L1625" s="6" t="str">
        <f>OBV!H1625</f>
        <v>NEUTRAL</v>
      </c>
      <c r="M1625" s="8">
        <f t="shared" si="250"/>
        <v>25</v>
      </c>
      <c r="N1625" s="8">
        <f t="shared" si="251"/>
        <v>100</v>
      </c>
      <c r="O1625" s="8">
        <f t="shared" si="252"/>
        <v>50</v>
      </c>
      <c r="P1625" s="8">
        <f t="shared" si="253"/>
        <v>49.5</v>
      </c>
      <c r="Q1625" s="9">
        <f t="shared" si="254"/>
        <v>58.674999999999997</v>
      </c>
      <c r="R1625" s="9">
        <f t="shared" si="255"/>
        <v>54.875</v>
      </c>
      <c r="S1625" s="9">
        <f t="shared" si="256"/>
        <v>53.525000000000006</v>
      </c>
      <c r="T1625" s="9">
        <f t="shared" si="257"/>
        <v>56.125</v>
      </c>
      <c r="U1625" s="8">
        <f t="shared" si="258"/>
        <v>55.691666666666663</v>
      </c>
      <c r="V1625" s="8">
        <f t="shared" si="259"/>
        <v>55.8</v>
      </c>
    </row>
    <row r="1626" spans="1:22" ht="13.5" x14ac:dyDescent="0.25">
      <c r="A1626" s="3">
        <f>RSI!A1626</f>
        <v>44379</v>
      </c>
      <c r="B1626" s="2">
        <f>RSI!B1626</f>
        <v>9.2797999999999998</v>
      </c>
      <c r="C1626" s="2">
        <f>RSI!I1626</f>
        <v>63.485021744119379</v>
      </c>
      <c r="D1626" s="2">
        <f>MACD!E1626</f>
        <v>-0.2124666686261385</v>
      </c>
      <c r="E1626" s="2">
        <f>MACD!F1626</f>
        <v>-0.11552748718554065</v>
      </c>
      <c r="F1626" s="2">
        <f>'Moving Avg'!D1626</f>
        <v>9.2797999999999998</v>
      </c>
      <c r="G1626" s="2">
        <f>'Moving Avg'!F1626</f>
        <v>8.9101049999999979</v>
      </c>
      <c r="H1626" s="2">
        <f>'Moving Avg'!G1626</f>
        <v>8.950841999999998</v>
      </c>
      <c r="I1626" s="2">
        <f>'Moving Avg'!H1626</f>
        <v>8.7669305000000151</v>
      </c>
      <c r="J1626" s="6" t="str">
        <f>OBV!F1626</f>
        <v>BULLISH</v>
      </c>
      <c r="K1626" s="6" t="str">
        <f>OBV!G1626</f>
        <v>NEUTRAL</v>
      </c>
      <c r="L1626" s="6" t="str">
        <f>OBV!H1626</f>
        <v>CONFIRMED BULLISH</v>
      </c>
      <c r="M1626" s="8">
        <f t="shared" si="250"/>
        <v>25</v>
      </c>
      <c r="N1626" s="8">
        <f t="shared" si="251"/>
        <v>100</v>
      </c>
      <c r="O1626" s="8">
        <f t="shared" si="252"/>
        <v>50</v>
      </c>
      <c r="P1626" s="8">
        <f t="shared" si="253"/>
        <v>83.5</v>
      </c>
      <c r="Q1626" s="9">
        <f t="shared" si="254"/>
        <v>63.774999999999999</v>
      </c>
      <c r="R1626" s="9">
        <f t="shared" si="255"/>
        <v>63.375</v>
      </c>
      <c r="S1626" s="9">
        <f t="shared" si="256"/>
        <v>68.825000000000003</v>
      </c>
      <c r="T1626" s="9">
        <f t="shared" si="257"/>
        <v>64.625</v>
      </c>
      <c r="U1626" s="8">
        <f t="shared" si="258"/>
        <v>65.325000000000003</v>
      </c>
      <c r="V1626" s="8">
        <f t="shared" si="259"/>
        <v>65.150000000000006</v>
      </c>
    </row>
    <row r="1627" spans="1:22" ht="13.5" x14ac:dyDescent="0.25">
      <c r="A1627" s="3">
        <f>RSI!A1627</f>
        <v>44382</v>
      </c>
      <c r="B1627" s="2">
        <f>RSI!B1627</f>
        <v>9.2797999999999998</v>
      </c>
      <c r="C1627" s="2">
        <f>RSI!I1627</f>
        <v>63.485021744119379</v>
      </c>
      <c r="D1627" s="2">
        <f>MACD!E1627</f>
        <v>-0.23435288205982019</v>
      </c>
      <c r="E1627" s="2">
        <f>MACD!F1627</f>
        <v>-0.13929256616039656</v>
      </c>
      <c r="F1627" s="2">
        <f>'Moving Avg'!D1627</f>
        <v>9.2797999999999998</v>
      </c>
      <c r="G1627" s="2">
        <f>'Moving Avg'!F1627</f>
        <v>8.9279399999999978</v>
      </c>
      <c r="H1627" s="2">
        <f>'Moving Avg'!G1627</f>
        <v>8.9565119999999983</v>
      </c>
      <c r="I1627" s="2">
        <f>'Moving Avg'!H1627</f>
        <v>8.7731390000000147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25</v>
      </c>
      <c r="N1627" s="8">
        <f t="shared" si="251"/>
        <v>100</v>
      </c>
      <c r="O1627" s="8">
        <f t="shared" si="252"/>
        <v>50</v>
      </c>
      <c r="P1627" s="8">
        <f t="shared" si="253"/>
        <v>33</v>
      </c>
      <c r="Q1627" s="9">
        <f t="shared" si="254"/>
        <v>56.2</v>
      </c>
      <c r="R1627" s="9">
        <f t="shared" si="255"/>
        <v>50.75</v>
      </c>
      <c r="S1627" s="9">
        <f t="shared" si="256"/>
        <v>46.1</v>
      </c>
      <c r="T1627" s="9">
        <f t="shared" si="257"/>
        <v>52</v>
      </c>
      <c r="U1627" s="8">
        <f t="shared" si="258"/>
        <v>51.016666666666673</v>
      </c>
      <c r="V1627" s="8">
        <f t="shared" si="259"/>
        <v>51.262500000000003</v>
      </c>
    </row>
    <row r="1628" spans="1:22" ht="13.5" x14ac:dyDescent="0.25">
      <c r="A1628" s="3">
        <f>RSI!A1628</f>
        <v>44383</v>
      </c>
      <c r="B1628" s="2">
        <f>RSI!B1628</f>
        <v>9.2797999999999998</v>
      </c>
      <c r="C1628" s="2">
        <f>RSI!I1628</f>
        <v>63.485021744119379</v>
      </c>
      <c r="D1628" s="2">
        <f>MACD!E1628</f>
        <v>-0.22191555204848967</v>
      </c>
      <c r="E1628" s="2">
        <f>MACD!F1628</f>
        <v>-0.15581716333801521</v>
      </c>
      <c r="F1628" s="2">
        <f>'Moving Avg'!D1628</f>
        <v>9.2797999999999998</v>
      </c>
      <c r="G1628" s="2">
        <f>'Moving Avg'!F1628</f>
        <v>8.9457749999999976</v>
      </c>
      <c r="H1628" s="2">
        <f>'Moving Avg'!G1628</f>
        <v>8.9621820000000003</v>
      </c>
      <c r="I1628" s="2">
        <f>'Moving Avg'!H1628</f>
        <v>8.7789450000000144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100</v>
      </c>
      <c r="O1628" s="8">
        <f t="shared" si="252"/>
        <v>50</v>
      </c>
      <c r="P1628" s="8">
        <f t="shared" si="253"/>
        <v>33</v>
      </c>
      <c r="Q1628" s="9">
        <f t="shared" si="254"/>
        <v>56.2</v>
      </c>
      <c r="R1628" s="9">
        <f t="shared" si="255"/>
        <v>50.75</v>
      </c>
      <c r="S1628" s="9">
        <f t="shared" si="256"/>
        <v>46.1</v>
      </c>
      <c r="T1628" s="9">
        <f t="shared" si="257"/>
        <v>52</v>
      </c>
      <c r="U1628" s="8">
        <f t="shared" si="258"/>
        <v>51.016666666666673</v>
      </c>
      <c r="V1628" s="8">
        <f t="shared" si="259"/>
        <v>51.262500000000003</v>
      </c>
    </row>
    <row r="1629" spans="1:22" ht="13.5" x14ac:dyDescent="0.25">
      <c r="A1629" s="3">
        <f>RSI!A1629</f>
        <v>44384</v>
      </c>
      <c r="B1629" s="2">
        <f>RSI!B1629</f>
        <v>9.2797999999999998</v>
      </c>
      <c r="C1629" s="2">
        <f>RSI!I1629</f>
        <v>63.485021744119379</v>
      </c>
      <c r="D1629" s="2">
        <f>MACD!E1629</f>
        <v>-0.2456023669735341</v>
      </c>
      <c r="E1629" s="2">
        <f>MACD!F1629</f>
        <v>-0.17377420406511901</v>
      </c>
      <c r="F1629" s="2">
        <f>'Moving Avg'!D1629</f>
        <v>9.2797999999999998</v>
      </c>
      <c r="G1629" s="2">
        <f>'Moving Avg'!F1629</f>
        <v>8.9636099999999992</v>
      </c>
      <c r="H1629" s="2">
        <f>'Moving Avg'!G1629</f>
        <v>8.9678520000000006</v>
      </c>
      <c r="I1629" s="2">
        <f>'Moving Avg'!H1629</f>
        <v>8.7858480000000139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100</v>
      </c>
      <c r="O1629" s="8">
        <f t="shared" si="252"/>
        <v>50</v>
      </c>
      <c r="P1629" s="8">
        <f t="shared" si="253"/>
        <v>33</v>
      </c>
      <c r="Q1629" s="9">
        <f t="shared" si="254"/>
        <v>56.2</v>
      </c>
      <c r="R1629" s="9">
        <f t="shared" si="255"/>
        <v>50.75</v>
      </c>
      <c r="S1629" s="9">
        <f t="shared" si="256"/>
        <v>46.1</v>
      </c>
      <c r="T1629" s="9">
        <f t="shared" si="257"/>
        <v>52</v>
      </c>
      <c r="U1629" s="8">
        <f t="shared" si="258"/>
        <v>51.016666666666673</v>
      </c>
      <c r="V1629" s="8">
        <f t="shared" si="259"/>
        <v>51.262500000000003</v>
      </c>
    </row>
    <row r="1630" spans="1:22" ht="13.5" x14ac:dyDescent="0.25">
      <c r="A1630" s="3">
        <f>RSI!A1630</f>
        <v>44385</v>
      </c>
      <c r="B1630" s="2">
        <f>RSI!B1630</f>
        <v>9.2797999999999998</v>
      </c>
      <c r="C1630" s="2">
        <f>RSI!I1630</f>
        <v>63.485021744119379</v>
      </c>
      <c r="D1630" s="2">
        <f>MACD!E1630</f>
        <v>-0.26709371921425529</v>
      </c>
      <c r="E1630" s="2">
        <f>MACD!F1630</f>
        <v>-0.19243810709494627</v>
      </c>
      <c r="F1630" s="2">
        <f>'Moving Avg'!D1630</f>
        <v>9.2797999999999998</v>
      </c>
      <c r="G1630" s="2">
        <f>'Moving Avg'!F1630</f>
        <v>8.994609999999998</v>
      </c>
      <c r="H1630" s="2">
        <f>'Moving Avg'!G1630</f>
        <v>8.9735220000000027</v>
      </c>
      <c r="I1630" s="2">
        <f>'Moving Avg'!H1630</f>
        <v>8.7927510000000151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100</v>
      </c>
      <c r="O1630" s="8">
        <f t="shared" si="252"/>
        <v>50</v>
      </c>
      <c r="P1630" s="8">
        <f t="shared" si="253"/>
        <v>33</v>
      </c>
      <c r="Q1630" s="9">
        <f t="shared" si="254"/>
        <v>56.2</v>
      </c>
      <c r="R1630" s="9">
        <f t="shared" si="255"/>
        <v>50.75</v>
      </c>
      <c r="S1630" s="9">
        <f t="shared" si="256"/>
        <v>46.1</v>
      </c>
      <c r="T1630" s="9">
        <f t="shared" si="257"/>
        <v>52</v>
      </c>
      <c r="U1630" s="8">
        <f t="shared" si="258"/>
        <v>51.016666666666673</v>
      </c>
      <c r="V1630" s="8">
        <f t="shared" si="259"/>
        <v>51.262500000000003</v>
      </c>
    </row>
    <row r="1631" spans="1:22" ht="13.5" x14ac:dyDescent="0.25">
      <c r="A1631" s="3">
        <f>RSI!A1631</f>
        <v>44386</v>
      </c>
      <c r="B1631" s="2">
        <f>RSI!B1631</f>
        <v>9.1250999999999998</v>
      </c>
      <c r="C1631" s="2">
        <f>RSI!I1631</f>
        <v>53.157980572739206</v>
      </c>
      <c r="D1631" s="2">
        <f>MACD!E1631</f>
        <v>-0.22157618926935641</v>
      </c>
      <c r="E1631" s="2">
        <f>MACD!F1631</f>
        <v>-0.19826572352982832</v>
      </c>
      <c r="F1631" s="2">
        <f>'Moving Avg'!D1631</f>
        <v>9.2488599999999987</v>
      </c>
      <c r="G1631" s="2">
        <f>'Moving Avg'!F1631</f>
        <v>9.0266499999999983</v>
      </c>
      <c r="H1631" s="2">
        <f>'Moving Avg'!G1631</f>
        <v>8.9760980000000021</v>
      </c>
      <c r="I1631" s="2">
        <f>'Moving Avg'!H1631</f>
        <v>8.7986980000000141</v>
      </c>
      <c r="J1631" s="6" t="str">
        <f>OBV!F1631</f>
        <v>BEARISH</v>
      </c>
      <c r="K1631" s="6" t="str">
        <f>OBV!G1631</f>
        <v>NEUTRAL</v>
      </c>
      <c r="L1631" s="6" t="str">
        <f>OBV!H1631</f>
        <v>CONFIRMED BEARISH</v>
      </c>
      <c r="M1631" s="8">
        <f t="shared" si="250"/>
        <v>25</v>
      </c>
      <c r="N1631" s="8">
        <f t="shared" si="251"/>
        <v>100</v>
      </c>
      <c r="O1631" s="8">
        <f t="shared" si="252"/>
        <v>50</v>
      </c>
      <c r="P1631" s="8">
        <f t="shared" si="253"/>
        <v>16.5</v>
      </c>
      <c r="Q1631" s="9">
        <f t="shared" si="254"/>
        <v>53.725000000000001</v>
      </c>
      <c r="R1631" s="9">
        <f t="shared" si="255"/>
        <v>46.625</v>
      </c>
      <c r="S1631" s="9">
        <f t="shared" si="256"/>
        <v>38.674999999999997</v>
      </c>
      <c r="T1631" s="9">
        <f t="shared" si="257"/>
        <v>47.875</v>
      </c>
      <c r="U1631" s="8">
        <f t="shared" si="258"/>
        <v>46.341666666666661</v>
      </c>
      <c r="V1631" s="8">
        <f t="shared" si="259"/>
        <v>46.724999999999994</v>
      </c>
    </row>
    <row r="1632" spans="1:22" ht="13.5" x14ac:dyDescent="0.25">
      <c r="A1632" s="3">
        <f>RSI!A1632</f>
        <v>44389</v>
      </c>
      <c r="B1632" s="2">
        <f>RSI!B1632</f>
        <v>9.2797999999999998</v>
      </c>
      <c r="C1632" s="2">
        <f>RSI!I1632</f>
        <v>60.140623309918645</v>
      </c>
      <c r="D1632" s="2">
        <f>MACD!E1632</f>
        <v>-0.1710484813151556</v>
      </c>
      <c r="E1632" s="2">
        <f>MACD!F1632</f>
        <v>-0.19282227508689381</v>
      </c>
      <c r="F1632" s="2">
        <f>'Moving Avg'!D1632</f>
        <v>9.2488600000000005</v>
      </c>
      <c r="G1632" s="2">
        <f>'Moving Avg'!F1632</f>
        <v>9.0700849999999988</v>
      </c>
      <c r="H1632" s="2">
        <f>'Moving Avg'!G1632</f>
        <v>8.9817680000000024</v>
      </c>
      <c r="I1632" s="2">
        <f>'Moving Avg'!H1632</f>
        <v>8.8056010000000136</v>
      </c>
      <c r="J1632" s="6" t="str">
        <f>OBV!F1632</f>
        <v>BEARISH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16.5</v>
      </c>
      <c r="Q1632" s="9">
        <f t="shared" si="254"/>
        <v>18.725000000000001</v>
      </c>
      <c r="R1632" s="9">
        <f t="shared" si="255"/>
        <v>26.625</v>
      </c>
      <c r="S1632" s="9">
        <f t="shared" si="256"/>
        <v>23.675000000000001</v>
      </c>
      <c r="T1632" s="9">
        <f t="shared" si="257"/>
        <v>22.875</v>
      </c>
      <c r="U1632" s="8">
        <f t="shared" si="258"/>
        <v>23.008333333333336</v>
      </c>
      <c r="V1632" s="8">
        <f t="shared" si="259"/>
        <v>22.975000000000001</v>
      </c>
    </row>
    <row r="1633" spans="1:22" ht="13.5" x14ac:dyDescent="0.25">
      <c r="A1633" s="3">
        <f>RSI!A1633</f>
        <v>44390</v>
      </c>
      <c r="B1633" s="2">
        <f>RSI!B1633</f>
        <v>9.2721</v>
      </c>
      <c r="C1633" s="2">
        <f>RSI!I1633</f>
        <v>59.6638841466754</v>
      </c>
      <c r="D1633" s="2">
        <f>MACD!E1633</f>
        <v>-0.12894160492579587</v>
      </c>
      <c r="E1633" s="2">
        <f>MACD!F1633</f>
        <v>-0.18004614105467423</v>
      </c>
      <c r="F1633" s="2">
        <f>'Moving Avg'!D1633</f>
        <v>9.2473200000000002</v>
      </c>
      <c r="G1633" s="2">
        <f>'Moving Avg'!F1633</f>
        <v>9.113134999999998</v>
      </c>
      <c r="H1633" s="2">
        <f>'Moving Avg'!G1633</f>
        <v>8.9872840000000025</v>
      </c>
      <c r="I1633" s="2">
        <f>'Moving Avg'!H1633</f>
        <v>8.8125025000000132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25</v>
      </c>
      <c r="N1633" s="8">
        <f t="shared" si="251"/>
        <v>0</v>
      </c>
      <c r="O1633" s="8">
        <f t="shared" si="252"/>
        <v>50</v>
      </c>
      <c r="P1633" s="8">
        <f t="shared" si="253"/>
        <v>16.5</v>
      </c>
      <c r="Q1633" s="9">
        <f t="shared" si="254"/>
        <v>18.725000000000001</v>
      </c>
      <c r="R1633" s="9">
        <f t="shared" si="255"/>
        <v>26.625</v>
      </c>
      <c r="S1633" s="9">
        <f t="shared" si="256"/>
        <v>23.675000000000001</v>
      </c>
      <c r="T1633" s="9">
        <f t="shared" si="257"/>
        <v>22.875</v>
      </c>
      <c r="U1633" s="8">
        <f t="shared" si="258"/>
        <v>23.008333333333336</v>
      </c>
      <c r="V1633" s="8">
        <f t="shared" si="259"/>
        <v>22.975000000000001</v>
      </c>
    </row>
    <row r="1634" spans="1:22" ht="13.5" x14ac:dyDescent="0.25">
      <c r="A1634" s="3">
        <f>RSI!A1634</f>
        <v>44391</v>
      </c>
      <c r="B1634" s="2">
        <f>RSI!B1634</f>
        <v>9.2721</v>
      </c>
      <c r="C1634" s="2">
        <f>RSI!I1634</f>
        <v>59.6638841466754</v>
      </c>
      <c r="D1634" s="2">
        <f>MACD!E1634</f>
        <v>-9.4394717670018835E-2</v>
      </c>
      <c r="E1634" s="2">
        <f>MACD!F1634</f>
        <v>-0.16291585637774317</v>
      </c>
      <c r="F1634" s="2">
        <f>'Moving Avg'!D1634</f>
        <v>9.2457799999999999</v>
      </c>
      <c r="G1634" s="2">
        <f>'Moving Avg'!F1634</f>
        <v>9.135704999999998</v>
      </c>
      <c r="H1634" s="2">
        <f>'Moving Avg'!G1634</f>
        <v>8.9928000000000026</v>
      </c>
      <c r="I1634" s="2">
        <f>'Moving Avg'!H1634</f>
        <v>8.8191845000000129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0</v>
      </c>
      <c r="O1634" s="8">
        <f t="shared" si="252"/>
        <v>50</v>
      </c>
      <c r="P1634" s="8">
        <f t="shared" si="253"/>
        <v>16.5</v>
      </c>
      <c r="Q1634" s="9">
        <f t="shared" si="254"/>
        <v>18.725000000000001</v>
      </c>
      <c r="R1634" s="9">
        <f t="shared" si="255"/>
        <v>26.625</v>
      </c>
      <c r="S1634" s="9">
        <f t="shared" si="256"/>
        <v>23.675000000000001</v>
      </c>
      <c r="T1634" s="9">
        <f t="shared" si="257"/>
        <v>22.875</v>
      </c>
      <c r="U1634" s="8">
        <f t="shared" si="258"/>
        <v>23.008333333333336</v>
      </c>
      <c r="V1634" s="8">
        <f t="shared" si="259"/>
        <v>22.975000000000001</v>
      </c>
    </row>
    <row r="1635" spans="1:22" ht="13.5" x14ac:dyDescent="0.25">
      <c r="A1635" s="3">
        <f>RSI!A1635</f>
        <v>44392</v>
      </c>
      <c r="B1635" s="2">
        <f>RSI!B1635</f>
        <v>9.2721</v>
      </c>
      <c r="C1635" s="2">
        <f>RSI!I1635</f>
        <v>59.6638841466754</v>
      </c>
      <c r="D1635" s="2">
        <f>MACD!E1635</f>
        <v>-6.6164595544609739E-2</v>
      </c>
      <c r="E1635" s="2">
        <f>MACD!F1635</f>
        <v>-0.14356560421111647</v>
      </c>
      <c r="F1635" s="2">
        <f>'Moving Avg'!D1635</f>
        <v>9.2442400000000013</v>
      </c>
      <c r="G1635" s="2">
        <f>'Moving Avg'!F1635</f>
        <v>9.1582749999999979</v>
      </c>
      <c r="H1635" s="2">
        <f>'Moving Avg'!G1635</f>
        <v>8.9983160000000044</v>
      </c>
      <c r="I1635" s="2">
        <f>'Moving Avg'!H1635</f>
        <v>8.8258665000000125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50</v>
      </c>
      <c r="P1635" s="8">
        <f t="shared" si="253"/>
        <v>16.5</v>
      </c>
      <c r="Q1635" s="9">
        <f t="shared" si="254"/>
        <v>18.725000000000001</v>
      </c>
      <c r="R1635" s="9">
        <f t="shared" si="255"/>
        <v>26.625</v>
      </c>
      <c r="S1635" s="9">
        <f t="shared" si="256"/>
        <v>23.675000000000001</v>
      </c>
      <c r="T1635" s="9">
        <f t="shared" si="257"/>
        <v>22.875</v>
      </c>
      <c r="U1635" s="8">
        <f t="shared" si="258"/>
        <v>23.008333333333336</v>
      </c>
      <c r="V1635" s="8">
        <f t="shared" si="259"/>
        <v>22.975000000000001</v>
      </c>
    </row>
    <row r="1636" spans="1:22" ht="13.5" x14ac:dyDescent="0.25">
      <c r="A1636" s="3">
        <f>RSI!A1636</f>
        <v>44393</v>
      </c>
      <c r="B1636" s="2">
        <f>RSI!B1636</f>
        <v>9.2797999999999998</v>
      </c>
      <c r="C1636" s="2">
        <f>RSI!I1636</f>
        <v>60.05932573992677</v>
      </c>
      <c r="D1636" s="2">
        <f>MACD!E1636</f>
        <v>-4.377558709257201E-2</v>
      </c>
      <c r="E1636" s="2">
        <f>MACD!F1636</f>
        <v>-0.12360760078740758</v>
      </c>
      <c r="F1636" s="2">
        <f>'Moving Avg'!D1636</f>
        <v>9.2751800000000006</v>
      </c>
      <c r="G1636" s="2">
        <f>'Moving Avg'!F1636</f>
        <v>9.1731849999999966</v>
      </c>
      <c r="H1636" s="2">
        <f>'Moving Avg'!G1636</f>
        <v>9.0039860000000047</v>
      </c>
      <c r="I1636" s="2">
        <f>'Moving Avg'!H1636</f>
        <v>8.832404000000011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83.5</v>
      </c>
      <c r="Q1636" s="9">
        <f t="shared" si="254"/>
        <v>28.774999999999999</v>
      </c>
      <c r="R1636" s="9">
        <f t="shared" si="255"/>
        <v>43.375</v>
      </c>
      <c r="S1636" s="9">
        <f t="shared" si="256"/>
        <v>53.825000000000003</v>
      </c>
      <c r="T1636" s="9">
        <f t="shared" si="257"/>
        <v>39.625</v>
      </c>
      <c r="U1636" s="8">
        <f t="shared" si="258"/>
        <v>41.991666666666667</v>
      </c>
      <c r="V1636" s="8">
        <f t="shared" si="259"/>
        <v>41.400000000000006</v>
      </c>
    </row>
    <row r="1637" spans="1:22" ht="13.5" x14ac:dyDescent="0.25">
      <c r="A1637" s="3">
        <f>RSI!A1637</f>
        <v>44396</v>
      </c>
      <c r="B1637" s="2">
        <f>RSI!B1637</f>
        <v>9.2797999999999998</v>
      </c>
      <c r="C1637" s="2">
        <f>RSI!I1637</f>
        <v>60.059325739926763</v>
      </c>
      <c r="D1637" s="2">
        <f>MACD!E1637</f>
        <v>-2.5735474064990882E-2</v>
      </c>
      <c r="E1637" s="2">
        <f>MACD!F1637</f>
        <v>-0.10403317544292424</v>
      </c>
      <c r="F1637" s="2">
        <f>'Moving Avg'!D1637</f>
        <v>9.2751800000000006</v>
      </c>
      <c r="G1637" s="2">
        <f>'Moving Avg'!F1637</f>
        <v>9.1983349999999966</v>
      </c>
      <c r="H1637" s="2">
        <f>'Moving Avg'!G1637</f>
        <v>9.009656000000005</v>
      </c>
      <c r="I1637" s="2">
        <f>'Moving Avg'!H1637</f>
        <v>8.8393070000000122</v>
      </c>
      <c r="J1637" s="6" t="str">
        <f>OBV!F1637</f>
        <v>BULLISH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0</v>
      </c>
      <c r="O1637" s="8">
        <f t="shared" si="252"/>
        <v>50</v>
      </c>
      <c r="P1637" s="8">
        <f t="shared" si="253"/>
        <v>49.5</v>
      </c>
      <c r="Q1637" s="9">
        <f t="shared" si="254"/>
        <v>23.675000000000001</v>
      </c>
      <c r="R1637" s="9">
        <f t="shared" si="255"/>
        <v>34.875</v>
      </c>
      <c r="S1637" s="9">
        <f t="shared" si="256"/>
        <v>38.525000000000006</v>
      </c>
      <c r="T1637" s="9">
        <f t="shared" si="257"/>
        <v>31.125</v>
      </c>
      <c r="U1637" s="8">
        <f t="shared" si="258"/>
        <v>32.358333333333334</v>
      </c>
      <c r="V1637" s="8">
        <f t="shared" si="259"/>
        <v>32.049999999999997</v>
      </c>
    </row>
    <row r="1638" spans="1:22" ht="13.5" x14ac:dyDescent="0.25">
      <c r="A1638" s="3">
        <f>RSI!A1638</f>
        <v>44399</v>
      </c>
      <c r="B1638" s="2">
        <f>RSI!B1638</f>
        <v>9.2797999999999998</v>
      </c>
      <c r="C1638" s="2">
        <f>RSI!I1638</f>
        <v>60.059325739926763</v>
      </c>
      <c r="D1638" s="2">
        <f>MACD!E1638</f>
        <v>-1.1308200620989695E-2</v>
      </c>
      <c r="E1638" s="2">
        <f>MACD!F1638</f>
        <v>-8.5488180478537346E-2</v>
      </c>
      <c r="F1638" s="2">
        <f>'Moving Avg'!D1638</f>
        <v>9.276720000000001</v>
      </c>
      <c r="G1638" s="2">
        <f>'Moving Avg'!F1638</f>
        <v>9.2128749999999986</v>
      </c>
      <c r="H1638" s="2">
        <f>'Moving Avg'!G1638</f>
        <v>9.0153260000000053</v>
      </c>
      <c r="I1638" s="2">
        <f>'Moving Avg'!H1638</f>
        <v>8.8462100000000117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25</v>
      </c>
      <c r="N1638" s="8">
        <f t="shared" si="251"/>
        <v>0</v>
      </c>
      <c r="O1638" s="8">
        <f t="shared" si="252"/>
        <v>50</v>
      </c>
      <c r="P1638" s="8">
        <f t="shared" si="253"/>
        <v>83.5</v>
      </c>
      <c r="Q1638" s="9">
        <f t="shared" si="254"/>
        <v>28.774999999999999</v>
      </c>
      <c r="R1638" s="9">
        <f t="shared" si="255"/>
        <v>43.375</v>
      </c>
      <c r="S1638" s="9">
        <f t="shared" si="256"/>
        <v>53.825000000000003</v>
      </c>
      <c r="T1638" s="9">
        <f t="shared" si="257"/>
        <v>39.625</v>
      </c>
      <c r="U1638" s="8">
        <f t="shared" si="258"/>
        <v>41.991666666666667</v>
      </c>
      <c r="V1638" s="8">
        <f t="shared" si="259"/>
        <v>41.400000000000006</v>
      </c>
    </row>
    <row r="1639" spans="1:22" ht="13.5" x14ac:dyDescent="0.25">
      <c r="A1639" s="3">
        <f>RSI!A1639</f>
        <v>44400</v>
      </c>
      <c r="B1639" s="2">
        <f>RSI!B1639</f>
        <v>9.2797999999999998</v>
      </c>
      <c r="C1639" s="2">
        <f>RSI!I1639</f>
        <v>60.059325739926763</v>
      </c>
      <c r="D1639" s="2">
        <f>MACD!E1639</f>
        <v>1.2408712711575731E-4</v>
      </c>
      <c r="E1639" s="2">
        <f>MACD!F1639</f>
        <v>-6.8365726957406725E-2</v>
      </c>
      <c r="F1639" s="2">
        <f>'Moving Avg'!D1639</f>
        <v>9.2782599999999995</v>
      </c>
      <c r="G1639" s="2">
        <f>'Moving Avg'!F1639</f>
        <v>9.2380249999999968</v>
      </c>
      <c r="H1639" s="2">
        <f>'Moving Avg'!G1639</f>
        <v>9.0209960000000056</v>
      </c>
      <c r="I1639" s="2">
        <f>'Moving Avg'!H1639</f>
        <v>8.8531130000000129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25</v>
      </c>
      <c r="N1639" s="8">
        <f t="shared" si="251"/>
        <v>0</v>
      </c>
      <c r="O1639" s="8">
        <f t="shared" si="252"/>
        <v>50</v>
      </c>
      <c r="P1639" s="8">
        <f t="shared" si="253"/>
        <v>83.5</v>
      </c>
      <c r="Q1639" s="9">
        <f t="shared" si="254"/>
        <v>28.774999999999999</v>
      </c>
      <c r="R1639" s="9">
        <f t="shared" si="255"/>
        <v>43.375</v>
      </c>
      <c r="S1639" s="9">
        <f t="shared" si="256"/>
        <v>53.825000000000003</v>
      </c>
      <c r="T1639" s="9">
        <f t="shared" si="257"/>
        <v>39.625</v>
      </c>
      <c r="U1639" s="8">
        <f t="shared" si="258"/>
        <v>41.991666666666667</v>
      </c>
      <c r="V1639" s="8">
        <f t="shared" si="259"/>
        <v>41.400000000000006</v>
      </c>
    </row>
    <row r="1640" spans="1:22" ht="13.5" x14ac:dyDescent="0.25">
      <c r="A1640" s="3">
        <f>RSI!A1640</f>
        <v>44403</v>
      </c>
      <c r="B1640" s="2">
        <f>RSI!B1640</f>
        <v>9.2797999999999998</v>
      </c>
      <c r="C1640" s="2">
        <f>RSI!I1640</f>
        <v>60.059325739926763</v>
      </c>
      <c r="D1640" s="2">
        <f>MACD!E1640</f>
        <v>9.0795936291669932E-3</v>
      </c>
      <c r="E1640" s="2">
        <f>MACD!F1640</f>
        <v>-5.287666284009198E-2</v>
      </c>
      <c r="F1640" s="2">
        <f>'Moving Avg'!D1640</f>
        <v>9.2797999999999998</v>
      </c>
      <c r="G1640" s="2">
        <f>'Moving Avg'!F1640</f>
        <v>9.2631749999999968</v>
      </c>
      <c r="H1640" s="2">
        <f>'Moving Avg'!G1640</f>
        <v>9.0266660000000076</v>
      </c>
      <c r="I1640" s="2">
        <f>'Moving Avg'!H1640</f>
        <v>8.8600160000000123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25</v>
      </c>
      <c r="N1640" s="8">
        <f t="shared" si="251"/>
        <v>0</v>
      </c>
      <c r="O1640" s="8">
        <f t="shared" si="252"/>
        <v>50</v>
      </c>
      <c r="P1640" s="8">
        <f t="shared" si="253"/>
        <v>83.5</v>
      </c>
      <c r="Q1640" s="9">
        <f t="shared" si="254"/>
        <v>28.774999999999999</v>
      </c>
      <c r="R1640" s="9">
        <f t="shared" si="255"/>
        <v>43.375</v>
      </c>
      <c r="S1640" s="9">
        <f t="shared" si="256"/>
        <v>53.825000000000003</v>
      </c>
      <c r="T1640" s="9">
        <f t="shared" si="257"/>
        <v>39.625</v>
      </c>
      <c r="U1640" s="8">
        <f t="shared" si="258"/>
        <v>41.991666666666667</v>
      </c>
      <c r="V1640" s="8">
        <f t="shared" si="259"/>
        <v>41.400000000000006</v>
      </c>
    </row>
    <row r="1641" spans="1:22" ht="13.5" x14ac:dyDescent="0.25">
      <c r="A1641" s="3">
        <f>RSI!A1641</f>
        <v>44404</v>
      </c>
      <c r="B1641" s="2">
        <f>RSI!B1641</f>
        <v>9.2797999999999998</v>
      </c>
      <c r="C1641" s="2">
        <f>RSI!I1641</f>
        <v>60.059325739926763</v>
      </c>
      <c r="D1641" s="2">
        <f>MACD!E1641</f>
        <v>-7.8074550501838758E-3</v>
      </c>
      <c r="E1641" s="2">
        <f>MACD!F1641</f>
        <v>-4.3862821282110359E-2</v>
      </c>
      <c r="F1641" s="2">
        <f>'Moving Avg'!D1641</f>
        <v>9.2797999999999998</v>
      </c>
      <c r="G1641" s="2">
        <f>'Moving Avg'!F1641</f>
        <v>9.2709099999999971</v>
      </c>
      <c r="H1641" s="2">
        <f>'Moving Avg'!G1641</f>
        <v>9.0323360000000079</v>
      </c>
      <c r="I1641" s="2">
        <f>'Moving Avg'!H1641</f>
        <v>8.8665535000000109</v>
      </c>
      <c r="J1641" s="6" t="str">
        <f>OBV!F1641</f>
        <v>NEUTRAL</v>
      </c>
      <c r="K1641" s="6" t="str">
        <f>OBV!G1641</f>
        <v>NEUTRAL</v>
      </c>
      <c r="L1641" s="6" t="str">
        <f>OBV!H1641</f>
        <v>NEUTRAL</v>
      </c>
      <c r="M1641" s="8">
        <f t="shared" si="250"/>
        <v>25</v>
      </c>
      <c r="N1641" s="8">
        <f t="shared" si="251"/>
        <v>0</v>
      </c>
      <c r="O1641" s="8">
        <f t="shared" si="252"/>
        <v>50</v>
      </c>
      <c r="P1641" s="8">
        <f t="shared" si="253"/>
        <v>33</v>
      </c>
      <c r="Q1641" s="9">
        <f t="shared" si="254"/>
        <v>21.2</v>
      </c>
      <c r="R1641" s="9">
        <f t="shared" si="255"/>
        <v>30.75</v>
      </c>
      <c r="S1641" s="9">
        <f t="shared" si="256"/>
        <v>31.1</v>
      </c>
      <c r="T1641" s="9">
        <f t="shared" si="257"/>
        <v>27</v>
      </c>
      <c r="U1641" s="8">
        <f t="shared" si="258"/>
        <v>27.683333333333337</v>
      </c>
      <c r="V1641" s="8">
        <f t="shared" si="259"/>
        <v>27.512500000000003</v>
      </c>
    </row>
    <row r="1642" spans="1:22" ht="13.5" x14ac:dyDescent="0.25">
      <c r="A1642" s="3">
        <f>RSI!A1642</f>
        <v>44405</v>
      </c>
      <c r="B1642" s="2">
        <f>RSI!B1642</f>
        <v>8.9704999999999995</v>
      </c>
      <c r="C1642" s="2">
        <f>RSI!I1642</f>
        <v>37.204398139209907</v>
      </c>
      <c r="D1642" s="2">
        <f>MACD!E1642</f>
        <v>2.3999073250040581E-2</v>
      </c>
      <c r="E1642" s="2">
        <f>MACD!F1642</f>
        <v>-3.0290442375680175E-2</v>
      </c>
      <c r="F1642" s="2">
        <f>'Moving Avg'!D1642</f>
        <v>9.2179400000000005</v>
      </c>
      <c r="G1642" s="2">
        <f>'Moving Avg'!F1642</f>
        <v>9.2554449999999981</v>
      </c>
      <c r="H1642" s="2">
        <f>'Moving Avg'!G1642</f>
        <v>9.0318200000000086</v>
      </c>
      <c r="I1642" s="2">
        <f>'Moving Avg'!H1642</f>
        <v>8.8715445000000113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0</v>
      </c>
      <c r="O1642" s="8">
        <f t="shared" si="252"/>
        <v>50</v>
      </c>
      <c r="P1642" s="8">
        <f t="shared" si="253"/>
        <v>16.5</v>
      </c>
      <c r="Q1642" s="9">
        <f t="shared" si="254"/>
        <v>18.725000000000001</v>
      </c>
      <c r="R1642" s="9">
        <f t="shared" si="255"/>
        <v>26.625</v>
      </c>
      <c r="S1642" s="9">
        <f t="shared" si="256"/>
        <v>23.675000000000001</v>
      </c>
      <c r="T1642" s="9">
        <f t="shared" si="257"/>
        <v>22.875</v>
      </c>
      <c r="U1642" s="8">
        <f t="shared" si="258"/>
        <v>23.008333333333336</v>
      </c>
      <c r="V1642" s="8">
        <f t="shared" si="259"/>
        <v>22.975000000000001</v>
      </c>
    </row>
    <row r="1643" spans="1:22" ht="13.5" x14ac:dyDescent="0.25">
      <c r="A1643" s="3">
        <f>RSI!A1643</f>
        <v>44406</v>
      </c>
      <c r="B1643" s="2">
        <f>RSI!B1643</f>
        <v>8.5838000000000001</v>
      </c>
      <c r="C1643" s="2">
        <f>RSI!I1643</f>
        <v>24.600166430907379</v>
      </c>
      <c r="D1643" s="2">
        <f>MACD!E1643</f>
        <v>7.9629839602068486E-2</v>
      </c>
      <c r="E1643" s="2">
        <f>MACD!F1643</f>
        <v>-8.3063859801304415E-3</v>
      </c>
      <c r="F1643" s="2">
        <f>'Moving Avg'!D1643</f>
        <v>9.0787399999999998</v>
      </c>
      <c r="G1643" s="2">
        <f>'Moving Avg'!F1643</f>
        <v>9.2206449999999975</v>
      </c>
      <c r="H1643" s="2">
        <f>'Moving Avg'!G1643</f>
        <v>9.0235700000000083</v>
      </c>
      <c r="I1643" s="2">
        <f>'Moving Avg'!H1643</f>
        <v>8.8742365000000127</v>
      </c>
      <c r="J1643" s="6" t="str">
        <f>OBV!F1643</f>
        <v>BEARISH</v>
      </c>
      <c r="K1643" s="6" t="str">
        <f>OBV!G1643</f>
        <v>WEAK</v>
      </c>
      <c r="L1643" s="6" t="str">
        <f>OBV!H1643</f>
        <v>CONFIRMED BEARISH</v>
      </c>
      <c r="M1643" s="8">
        <f t="shared" si="250"/>
        <v>50</v>
      </c>
      <c r="N1643" s="8">
        <f t="shared" si="251"/>
        <v>0</v>
      </c>
      <c r="O1643" s="8">
        <f t="shared" si="252"/>
        <v>50</v>
      </c>
      <c r="P1643" s="8">
        <f t="shared" si="253"/>
        <v>0</v>
      </c>
      <c r="Q1643" s="9">
        <f t="shared" si="254"/>
        <v>25</v>
      </c>
      <c r="R1643" s="9">
        <f t="shared" si="255"/>
        <v>27.5</v>
      </c>
      <c r="S1643" s="9">
        <f t="shared" si="256"/>
        <v>20</v>
      </c>
      <c r="T1643" s="9">
        <f t="shared" si="257"/>
        <v>25</v>
      </c>
      <c r="U1643" s="8">
        <f t="shared" si="258"/>
        <v>24.166666666666668</v>
      </c>
      <c r="V1643" s="8">
        <f t="shared" si="259"/>
        <v>24.375</v>
      </c>
    </row>
    <row r="1644" spans="1:22" ht="13.5" x14ac:dyDescent="0.25">
      <c r="A1644" s="3">
        <f>RSI!A1644</f>
        <v>44407</v>
      </c>
      <c r="B1644" s="2">
        <f>RSI!B1644</f>
        <v>8.5761000000000003</v>
      </c>
      <c r="C1644" s="2">
        <f>RSI!I1644</f>
        <v>24.422740242863043</v>
      </c>
      <c r="D1644" s="2">
        <f>MACD!E1644</f>
        <v>0.13072198030975812</v>
      </c>
      <c r="E1644" s="2">
        <f>MACD!F1644</f>
        <v>1.949928727784727E-2</v>
      </c>
      <c r="F1644" s="2">
        <f>'Moving Avg'!D1644</f>
        <v>8.9379999999999988</v>
      </c>
      <c r="G1644" s="2">
        <f>'Moving Avg'!F1644</f>
        <v>9.1854599999999955</v>
      </c>
      <c r="H1644" s="2">
        <f>'Moving Avg'!G1644</f>
        <v>9.0151660000000078</v>
      </c>
      <c r="I1644" s="2">
        <f>'Moving Avg'!H1644</f>
        <v>8.8768900000000102</v>
      </c>
      <c r="J1644" s="6" t="str">
        <f>OBV!F1644</f>
        <v>BEARISH</v>
      </c>
      <c r="K1644" s="6" t="str">
        <f>OBV!G1644</f>
        <v>WEAK</v>
      </c>
      <c r="L1644" s="6" t="str">
        <f>OBV!H1644</f>
        <v>CONFIRMED BEARISH</v>
      </c>
      <c r="M1644" s="8">
        <f t="shared" si="250"/>
        <v>50</v>
      </c>
      <c r="N1644" s="8">
        <f t="shared" si="251"/>
        <v>0</v>
      </c>
      <c r="O1644" s="8">
        <f t="shared" si="252"/>
        <v>50</v>
      </c>
      <c r="P1644" s="8">
        <f t="shared" si="253"/>
        <v>0</v>
      </c>
      <c r="Q1644" s="9">
        <f t="shared" si="254"/>
        <v>25</v>
      </c>
      <c r="R1644" s="9">
        <f t="shared" si="255"/>
        <v>27.5</v>
      </c>
      <c r="S1644" s="9">
        <f t="shared" si="256"/>
        <v>20</v>
      </c>
      <c r="T1644" s="9">
        <f t="shared" si="257"/>
        <v>25</v>
      </c>
      <c r="U1644" s="8">
        <f t="shared" si="258"/>
        <v>24.166666666666668</v>
      </c>
      <c r="V1644" s="8">
        <f t="shared" si="259"/>
        <v>24.375</v>
      </c>
    </row>
    <row r="1645" spans="1:22" ht="13.5" x14ac:dyDescent="0.25">
      <c r="A1645" s="3">
        <f>RSI!A1645</f>
        <v>44410</v>
      </c>
      <c r="B1645" s="2">
        <f>RSI!B1645</f>
        <v>8.3132000000000001</v>
      </c>
      <c r="C1645" s="2">
        <f>RSI!I1645</f>
        <v>19.303548729335787</v>
      </c>
      <c r="D1645" s="2">
        <f>MACD!E1645</f>
        <v>0.19666742410854887</v>
      </c>
      <c r="E1645" s="2">
        <f>MACD!F1645</f>
        <v>5.4932914643987599E-2</v>
      </c>
      <c r="F1645" s="2">
        <f>'Moving Avg'!D1645</f>
        <v>8.7446800000000007</v>
      </c>
      <c r="G1645" s="2">
        <f>'Moving Avg'!F1645</f>
        <v>9.1371299999999955</v>
      </c>
      <c r="H1645" s="2">
        <f>'Moving Avg'!G1645</f>
        <v>9.0015040000000059</v>
      </c>
      <c r="I1645" s="2">
        <f>'Moving Avg'!H1645</f>
        <v>8.8782290000000117</v>
      </c>
      <c r="J1645" s="6" t="str">
        <f>OBV!F1645</f>
        <v>BEARISH</v>
      </c>
      <c r="K1645" s="6" t="str">
        <f>OBV!G1645</f>
        <v>WEAK</v>
      </c>
      <c r="L1645" s="6" t="str">
        <f>OBV!H1645</f>
        <v>CONFIRMED BEARISH</v>
      </c>
      <c r="M1645" s="8">
        <f t="shared" si="250"/>
        <v>50</v>
      </c>
      <c r="N1645" s="8">
        <f t="shared" si="251"/>
        <v>0</v>
      </c>
      <c r="O1645" s="8">
        <f t="shared" si="252"/>
        <v>0</v>
      </c>
      <c r="P1645" s="8">
        <f t="shared" si="253"/>
        <v>0</v>
      </c>
      <c r="Q1645" s="9">
        <f t="shared" si="254"/>
        <v>17.5</v>
      </c>
      <c r="R1645" s="9">
        <f t="shared" si="255"/>
        <v>10</v>
      </c>
      <c r="S1645" s="9">
        <f t="shared" si="256"/>
        <v>7.5</v>
      </c>
      <c r="T1645" s="9">
        <f t="shared" si="257"/>
        <v>12.5</v>
      </c>
      <c r="U1645" s="8">
        <f t="shared" si="258"/>
        <v>11.666666666666666</v>
      </c>
      <c r="V1645" s="8">
        <f t="shared" si="259"/>
        <v>11.875</v>
      </c>
    </row>
    <row r="1646" spans="1:22" ht="13.5" x14ac:dyDescent="0.25">
      <c r="A1646" s="3">
        <f>RSI!A1646</f>
        <v>44411</v>
      </c>
      <c r="B1646" s="2">
        <f>RSI!B1646</f>
        <v>8.5065000000000008</v>
      </c>
      <c r="C1646" s="2">
        <f>RSI!I1646</f>
        <v>30.790360968689072</v>
      </c>
      <c r="D1646" s="2">
        <f>MACD!E1646</f>
        <v>0.24388659034283222</v>
      </c>
      <c r="E1646" s="2">
        <f>MACD!F1646</f>
        <v>9.2723649783756523E-2</v>
      </c>
      <c r="F1646" s="2">
        <f>'Moving Avg'!D1646</f>
        <v>8.5900199999999991</v>
      </c>
      <c r="G1646" s="2">
        <f>'Moving Avg'!F1646</f>
        <v>9.0984649999999956</v>
      </c>
      <c r="H1646" s="2">
        <f>'Moving Avg'!G1646</f>
        <v>8.991708000000008</v>
      </c>
      <c r="I1646" s="2">
        <f>'Moving Avg'!H1646</f>
        <v>8.8798030000000114</v>
      </c>
      <c r="J1646" s="6" t="str">
        <f>OBV!F1646</f>
        <v>BEARISH</v>
      </c>
      <c r="K1646" s="6" t="str">
        <f>OBV!G1646</f>
        <v>WEAK</v>
      </c>
      <c r="L1646" s="6" t="str">
        <f>OBV!H1646</f>
        <v>CONFIRMED BEARISH</v>
      </c>
      <c r="M1646" s="8">
        <f t="shared" si="250"/>
        <v>25</v>
      </c>
      <c r="N1646" s="8">
        <f t="shared" si="251"/>
        <v>0</v>
      </c>
      <c r="O1646" s="8">
        <f t="shared" si="252"/>
        <v>0</v>
      </c>
      <c r="P1646" s="8">
        <f t="shared" si="253"/>
        <v>0</v>
      </c>
      <c r="Q1646" s="9">
        <f t="shared" si="254"/>
        <v>8.75</v>
      </c>
      <c r="R1646" s="9">
        <f t="shared" si="255"/>
        <v>5</v>
      </c>
      <c r="S1646" s="9">
        <f t="shared" si="256"/>
        <v>3.75</v>
      </c>
      <c r="T1646" s="9">
        <f t="shared" si="257"/>
        <v>6.25</v>
      </c>
      <c r="U1646" s="8">
        <f t="shared" si="258"/>
        <v>5.833333333333333</v>
      </c>
      <c r="V1646" s="8">
        <f t="shared" si="259"/>
        <v>5.9375</v>
      </c>
    </row>
    <row r="1647" spans="1:22" ht="13.5" x14ac:dyDescent="0.25">
      <c r="A1647" s="3">
        <f>RSI!A1647</f>
        <v>44412</v>
      </c>
      <c r="B1647" s="2">
        <f>RSI!B1647</f>
        <v>8.5065000000000008</v>
      </c>
      <c r="C1647" s="2">
        <f>RSI!I1647</f>
        <v>30.790360968689072</v>
      </c>
      <c r="D1647" s="2">
        <f>MACD!E1647</f>
        <v>0.28691486485296558</v>
      </c>
      <c r="E1647" s="2">
        <f>MACD!F1647</f>
        <v>0.13156189279759833</v>
      </c>
      <c r="F1647" s="2">
        <f>'Moving Avg'!D1647</f>
        <v>8.4972200000000022</v>
      </c>
      <c r="G1647" s="2">
        <f>'Moving Avg'!F1647</f>
        <v>9.0597999999999956</v>
      </c>
      <c r="H1647" s="2">
        <f>'Moving Avg'!G1647</f>
        <v>8.9826440000000076</v>
      </c>
      <c r="I1647" s="2">
        <f>'Moving Avg'!H1647</f>
        <v>8.8813770000000112</v>
      </c>
      <c r="J1647" s="6" t="str">
        <f>OBV!F1647</f>
        <v>BEARISH</v>
      </c>
      <c r="K1647" s="6" t="str">
        <f>OBV!G1647</f>
        <v>WEAK</v>
      </c>
      <c r="L1647" s="6" t="str">
        <f>OBV!H1647</f>
        <v>CONFIRMED BEARISH</v>
      </c>
      <c r="M1647" s="8">
        <f t="shared" si="250"/>
        <v>25</v>
      </c>
      <c r="N1647" s="8">
        <f t="shared" si="251"/>
        <v>0</v>
      </c>
      <c r="O1647" s="8">
        <f t="shared" si="252"/>
        <v>0</v>
      </c>
      <c r="P1647" s="8">
        <f t="shared" si="253"/>
        <v>0</v>
      </c>
      <c r="Q1647" s="9">
        <f t="shared" si="254"/>
        <v>8.75</v>
      </c>
      <c r="R1647" s="9">
        <f t="shared" si="255"/>
        <v>5</v>
      </c>
      <c r="S1647" s="9">
        <f t="shared" si="256"/>
        <v>3.75</v>
      </c>
      <c r="T1647" s="9">
        <f t="shared" si="257"/>
        <v>6.25</v>
      </c>
      <c r="U1647" s="8">
        <f t="shared" si="258"/>
        <v>5.833333333333333</v>
      </c>
      <c r="V1647" s="8">
        <f t="shared" si="259"/>
        <v>5.9375</v>
      </c>
    </row>
    <row r="1648" spans="1:22" ht="13.5" x14ac:dyDescent="0.25">
      <c r="A1648" s="3">
        <f>RSI!A1648</f>
        <v>44413</v>
      </c>
      <c r="B1648" s="2">
        <f>RSI!B1648</f>
        <v>8.6225000000000005</v>
      </c>
      <c r="C1648" s="2">
        <f>RSI!I1648</f>
        <v>37.028886549601467</v>
      </c>
      <c r="D1648" s="2">
        <f>MACD!E1648</f>
        <v>0.31757673388679741</v>
      </c>
      <c r="E1648" s="2">
        <f>MACD!F1648</f>
        <v>0.16876486101543814</v>
      </c>
      <c r="F1648" s="2">
        <f>'Moving Avg'!D1648</f>
        <v>8.5049600000000005</v>
      </c>
      <c r="G1648" s="2">
        <f>'Moving Avg'!F1648</f>
        <v>9.0269349999999964</v>
      </c>
      <c r="H1648" s="2">
        <f>'Moving Avg'!G1648</f>
        <v>8.9766320000000057</v>
      </c>
      <c r="I1648" s="2">
        <f>'Moving Avg'!H1648</f>
        <v>8.8835310000000103</v>
      </c>
      <c r="J1648" s="6" t="str">
        <f>OBV!F1648</f>
        <v>BEARISH</v>
      </c>
      <c r="K1648" s="6" t="str">
        <f>OBV!G1648</f>
        <v>WEAK</v>
      </c>
      <c r="L1648" s="6" t="str">
        <f>OBV!H1648</f>
        <v>BEARISH DIVERGENCE</v>
      </c>
      <c r="M1648" s="8">
        <f t="shared" si="250"/>
        <v>25</v>
      </c>
      <c r="N1648" s="8">
        <f t="shared" si="251"/>
        <v>0</v>
      </c>
      <c r="O1648" s="8">
        <f t="shared" si="252"/>
        <v>0</v>
      </c>
      <c r="P1648" s="8">
        <f t="shared" si="253"/>
        <v>0</v>
      </c>
      <c r="Q1648" s="9">
        <f t="shared" si="254"/>
        <v>8.75</v>
      </c>
      <c r="R1648" s="9">
        <f t="shared" si="255"/>
        <v>5</v>
      </c>
      <c r="S1648" s="9">
        <f t="shared" si="256"/>
        <v>3.75</v>
      </c>
      <c r="T1648" s="9">
        <f t="shared" si="257"/>
        <v>6.25</v>
      </c>
      <c r="U1648" s="8">
        <f t="shared" si="258"/>
        <v>5.833333333333333</v>
      </c>
      <c r="V1648" s="8">
        <f t="shared" si="259"/>
        <v>5.9375</v>
      </c>
    </row>
    <row r="1649" spans="1:22" ht="13.5" x14ac:dyDescent="0.25">
      <c r="A1649" s="3">
        <f>RSI!A1649</f>
        <v>44414</v>
      </c>
      <c r="B1649" s="2">
        <f>RSI!B1649</f>
        <v>8.7693999999999992</v>
      </c>
      <c r="C1649" s="2">
        <f>RSI!I1649</f>
        <v>43.922578915210778</v>
      </c>
      <c r="D1649" s="2">
        <f>MACD!E1649</f>
        <v>0.33458957448154614</v>
      </c>
      <c r="E1649" s="2">
        <f>MACD!F1649</f>
        <v>0.20192980370865976</v>
      </c>
      <c r="F1649" s="2">
        <f>'Moving Avg'!D1649</f>
        <v>8.5436200000000007</v>
      </c>
      <c r="G1649" s="2">
        <f>'Moving Avg'!F1649</f>
        <v>9.0014149999999979</v>
      </c>
      <c r="H1649" s="2">
        <f>'Moving Avg'!G1649</f>
        <v>8.9735580000000059</v>
      </c>
      <c r="I1649" s="2">
        <f>'Moving Avg'!H1649</f>
        <v>8.8864195000000095</v>
      </c>
      <c r="J1649" s="6" t="str">
        <f>OBV!F1649</f>
        <v>BEARISH</v>
      </c>
      <c r="K1649" s="6" t="str">
        <f>OBV!G1649</f>
        <v>WEAK</v>
      </c>
      <c r="L1649" s="6" t="str">
        <f>OBV!H1649</f>
        <v>BEARISH DIVERGENCE</v>
      </c>
      <c r="M1649" s="8">
        <f t="shared" si="250"/>
        <v>25</v>
      </c>
      <c r="N1649" s="8">
        <f t="shared" si="251"/>
        <v>0</v>
      </c>
      <c r="O1649" s="8">
        <f t="shared" si="252"/>
        <v>0</v>
      </c>
      <c r="P1649" s="8">
        <f t="shared" si="253"/>
        <v>0</v>
      </c>
      <c r="Q1649" s="9">
        <f t="shared" si="254"/>
        <v>8.75</v>
      </c>
      <c r="R1649" s="9">
        <f t="shared" si="255"/>
        <v>5</v>
      </c>
      <c r="S1649" s="9">
        <f t="shared" si="256"/>
        <v>3.75</v>
      </c>
      <c r="T1649" s="9">
        <f t="shared" si="257"/>
        <v>6.25</v>
      </c>
      <c r="U1649" s="8">
        <f t="shared" si="258"/>
        <v>5.833333333333333</v>
      </c>
      <c r="V1649" s="8">
        <f t="shared" si="259"/>
        <v>5.9375</v>
      </c>
    </row>
    <row r="1650" spans="1:22" ht="13.5" x14ac:dyDescent="0.25">
      <c r="A1650" s="3">
        <f>RSI!A1650</f>
        <v>44417</v>
      </c>
      <c r="B1650" s="2">
        <f>RSI!B1650</f>
        <v>9.0324000000000009</v>
      </c>
      <c r="C1650" s="2">
        <f>RSI!I1650</f>
        <v>53.696019720433881</v>
      </c>
      <c r="D1650" s="2">
        <f>MACD!E1650</f>
        <v>0.33044077922692949</v>
      </c>
      <c r="E1650" s="2">
        <f>MACD!F1650</f>
        <v>0.22763199881231372</v>
      </c>
      <c r="F1650" s="2">
        <f>'Moving Avg'!D1650</f>
        <v>8.6874599999999997</v>
      </c>
      <c r="G1650" s="2">
        <f>'Moving Avg'!F1650</f>
        <v>8.9890449999999973</v>
      </c>
      <c r="H1650" s="2">
        <f>'Moving Avg'!G1650</f>
        <v>8.9757440000000059</v>
      </c>
      <c r="I1650" s="2">
        <f>'Moving Avg'!H1650</f>
        <v>8.8906230000000104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  <c r="M1650" s="8">
        <f t="shared" si="250"/>
        <v>25</v>
      </c>
      <c r="N1650" s="8">
        <f t="shared" si="251"/>
        <v>0</v>
      </c>
      <c r="O1650" s="8">
        <f t="shared" si="252"/>
        <v>0</v>
      </c>
      <c r="P1650" s="8">
        <f t="shared" si="253"/>
        <v>83.5</v>
      </c>
      <c r="Q1650" s="9">
        <f t="shared" si="254"/>
        <v>21.274999999999999</v>
      </c>
      <c r="R1650" s="9">
        <f t="shared" si="255"/>
        <v>25.875</v>
      </c>
      <c r="S1650" s="9">
        <f t="shared" si="256"/>
        <v>41.325000000000003</v>
      </c>
      <c r="T1650" s="9">
        <f t="shared" si="257"/>
        <v>27.125</v>
      </c>
      <c r="U1650" s="8">
        <f t="shared" si="258"/>
        <v>29.491666666666664</v>
      </c>
      <c r="V1650" s="8">
        <f t="shared" si="259"/>
        <v>28.9</v>
      </c>
    </row>
    <row r="1651" spans="1:22" ht="13.5" x14ac:dyDescent="0.25">
      <c r="A1651" s="3">
        <f>RSI!A1651</f>
        <v>44419</v>
      </c>
      <c r="B1651" s="2">
        <f>RSI!B1651</f>
        <v>8.7772000000000006</v>
      </c>
      <c r="C1651" s="2">
        <f>RSI!I1651</f>
        <v>45.423309172335436</v>
      </c>
      <c r="D1651" s="2">
        <f>MACD!E1651</f>
        <v>0.34514766865163793</v>
      </c>
      <c r="E1651" s="2">
        <f>MACD!F1651</f>
        <v>0.25113513278017857</v>
      </c>
      <c r="F1651" s="2">
        <f>'Moving Avg'!D1651</f>
        <v>8.7416000000000018</v>
      </c>
      <c r="G1651" s="2">
        <f>'Moving Avg'!F1651</f>
        <v>8.9716499999999968</v>
      </c>
      <c r="H1651" s="2">
        <f>'Moving Avg'!G1651</f>
        <v>8.9728260000000049</v>
      </c>
      <c r="I1651" s="2">
        <f>'Moving Avg'!H1651</f>
        <v>8.8935505000000106</v>
      </c>
      <c r="J1651" s="6" t="str">
        <f>OBV!F1651</f>
        <v>BULLISH</v>
      </c>
      <c r="K1651" s="6" t="str">
        <f>OBV!G1651</f>
        <v>NEUTRAL</v>
      </c>
      <c r="L1651" s="6" t="str">
        <f>OBV!H1651</f>
        <v>CONFIRMED BULLISH</v>
      </c>
      <c r="M1651" s="8">
        <f t="shared" si="250"/>
        <v>25</v>
      </c>
      <c r="N1651" s="8">
        <f t="shared" si="251"/>
        <v>0</v>
      </c>
      <c r="O1651" s="8">
        <f t="shared" si="252"/>
        <v>0</v>
      </c>
      <c r="P1651" s="8">
        <f t="shared" si="253"/>
        <v>83.5</v>
      </c>
      <c r="Q1651" s="9">
        <f t="shared" si="254"/>
        <v>21.274999999999999</v>
      </c>
      <c r="R1651" s="9">
        <f t="shared" si="255"/>
        <v>25.875</v>
      </c>
      <c r="S1651" s="9">
        <f t="shared" si="256"/>
        <v>41.325000000000003</v>
      </c>
      <c r="T1651" s="9">
        <f t="shared" si="257"/>
        <v>27.125</v>
      </c>
      <c r="U1651" s="8">
        <f t="shared" si="258"/>
        <v>29.491666666666664</v>
      </c>
      <c r="V1651" s="8">
        <f t="shared" si="259"/>
        <v>28.9</v>
      </c>
    </row>
    <row r="1652" spans="1:22" ht="13.5" x14ac:dyDescent="0.25">
      <c r="A1652" s="3">
        <f>RSI!A1652</f>
        <v>44420</v>
      </c>
      <c r="B1652" s="2">
        <f>RSI!B1652</f>
        <v>9.0401000000000007</v>
      </c>
      <c r="C1652" s="2">
        <f>RSI!I1652</f>
        <v>53.390023090200003</v>
      </c>
      <c r="D1652" s="2">
        <f>MACD!E1652</f>
        <v>0.29140579946983891</v>
      </c>
      <c r="E1652" s="2">
        <f>MACD!F1652</f>
        <v>0.25918926611811066</v>
      </c>
      <c r="F1652" s="2">
        <f>'Moving Avg'!D1652</f>
        <v>8.8483200000000011</v>
      </c>
      <c r="G1652" s="2">
        <f>'Moving Avg'!F1652</f>
        <v>8.9596649999999975</v>
      </c>
      <c r="H1652" s="2">
        <f>'Moving Avg'!G1652</f>
        <v>8.9751660000000051</v>
      </c>
      <c r="I1652" s="2">
        <f>'Moving Avg'!H1652</f>
        <v>8.8977925000000102</v>
      </c>
      <c r="J1652" s="6" t="str">
        <f>OBV!F1652</f>
        <v>BULLISH</v>
      </c>
      <c r="K1652" s="6" t="str">
        <f>OBV!G1652</f>
        <v>NEUTRAL</v>
      </c>
      <c r="L1652" s="6" t="str">
        <f>OBV!H1652</f>
        <v>CONFIRMED BULLISH</v>
      </c>
      <c r="M1652" s="8">
        <f t="shared" si="250"/>
        <v>25</v>
      </c>
      <c r="N1652" s="8">
        <f t="shared" si="251"/>
        <v>0</v>
      </c>
      <c r="O1652" s="8">
        <f t="shared" si="252"/>
        <v>0</v>
      </c>
      <c r="P1652" s="8">
        <f t="shared" si="253"/>
        <v>83.5</v>
      </c>
      <c r="Q1652" s="9">
        <f t="shared" si="254"/>
        <v>21.274999999999999</v>
      </c>
      <c r="R1652" s="9">
        <f t="shared" si="255"/>
        <v>25.875</v>
      </c>
      <c r="S1652" s="9">
        <f t="shared" si="256"/>
        <v>41.325000000000003</v>
      </c>
      <c r="T1652" s="9">
        <f t="shared" si="257"/>
        <v>27.125</v>
      </c>
      <c r="U1652" s="8">
        <f t="shared" si="258"/>
        <v>29.491666666666664</v>
      </c>
      <c r="V1652" s="8">
        <f t="shared" si="259"/>
        <v>28.9</v>
      </c>
    </row>
    <row r="1653" spans="1:22" ht="13.5" x14ac:dyDescent="0.25">
      <c r="A1653" s="3">
        <f>RSI!A1653</f>
        <v>44424</v>
      </c>
      <c r="B1653" s="2">
        <f>RSI!B1653</f>
        <v>9.0401000000000007</v>
      </c>
      <c r="C1653" s="2">
        <f>RSI!I1653</f>
        <v>53.390023090200003</v>
      </c>
      <c r="D1653" s="2">
        <f>MACD!E1653</f>
        <v>0.18569401251008344</v>
      </c>
      <c r="E1653" s="2">
        <f>MACD!F1653</f>
        <v>0.24449021539650523</v>
      </c>
      <c r="F1653" s="2">
        <f>'Moving Avg'!D1653</f>
        <v>8.9318400000000011</v>
      </c>
      <c r="G1653" s="2">
        <f>'Moving Avg'!F1653</f>
        <v>8.9480649999999979</v>
      </c>
      <c r="H1653" s="2">
        <f>'Moving Avg'!G1653</f>
        <v>8.9775060000000035</v>
      </c>
      <c r="I1653" s="2">
        <f>'Moving Avg'!H1653</f>
        <v>8.9022170000000092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100</v>
      </c>
      <c r="O1653" s="8">
        <f t="shared" si="252"/>
        <v>50</v>
      </c>
      <c r="P1653" s="8">
        <f t="shared" si="253"/>
        <v>83.5</v>
      </c>
      <c r="Q1653" s="9">
        <f t="shared" si="254"/>
        <v>63.774999999999999</v>
      </c>
      <c r="R1653" s="9">
        <f t="shared" si="255"/>
        <v>63.375</v>
      </c>
      <c r="S1653" s="9">
        <f t="shared" si="256"/>
        <v>68.825000000000003</v>
      </c>
      <c r="T1653" s="9">
        <f t="shared" si="257"/>
        <v>64.625</v>
      </c>
      <c r="U1653" s="8">
        <f t="shared" si="258"/>
        <v>65.325000000000003</v>
      </c>
      <c r="V1653" s="8">
        <f t="shared" si="259"/>
        <v>65.150000000000006</v>
      </c>
    </row>
    <row r="1654" spans="1:22" ht="13.5" x14ac:dyDescent="0.25">
      <c r="A1654" s="3">
        <f>RSI!A1654</f>
        <v>44425</v>
      </c>
      <c r="B1654" s="2">
        <f>RSI!B1654</f>
        <v>9.2797999999999998</v>
      </c>
      <c r="C1654" s="2">
        <f>RSI!I1654</f>
        <v>59.622469976876403</v>
      </c>
      <c r="D1654" s="2">
        <f>MACD!E1654</f>
        <v>7.661504537625774E-2</v>
      </c>
      <c r="E1654" s="2">
        <f>MACD!F1654</f>
        <v>0.21091518139245574</v>
      </c>
      <c r="F1654" s="2">
        <f>'Moving Avg'!D1654</f>
        <v>9.0339200000000019</v>
      </c>
      <c r="G1654" s="2">
        <f>'Moving Avg'!F1654</f>
        <v>8.9484499999999976</v>
      </c>
      <c r="H1654" s="2">
        <f>'Moving Avg'!G1654</f>
        <v>8.9831760000000038</v>
      </c>
      <c r="I1654" s="2">
        <f>'Moving Avg'!H1654</f>
        <v>8.9078400000000091</v>
      </c>
      <c r="J1654" s="6" t="str">
        <f>OBV!F1654</f>
        <v>BULLISH</v>
      </c>
      <c r="K1654" s="6" t="str">
        <f>OBV!G1654</f>
        <v>NEUTRAL</v>
      </c>
      <c r="L1654" s="6" t="str">
        <f>OBV!H1654</f>
        <v>CONFIRMED BULLISH</v>
      </c>
      <c r="M1654" s="8">
        <f t="shared" si="250"/>
        <v>25</v>
      </c>
      <c r="N1654" s="8">
        <f t="shared" si="251"/>
        <v>100</v>
      </c>
      <c r="O1654" s="8">
        <f t="shared" si="252"/>
        <v>50</v>
      </c>
      <c r="P1654" s="8">
        <f t="shared" si="253"/>
        <v>83.5</v>
      </c>
      <c r="Q1654" s="9">
        <f t="shared" si="254"/>
        <v>63.774999999999999</v>
      </c>
      <c r="R1654" s="9">
        <f t="shared" si="255"/>
        <v>63.375</v>
      </c>
      <c r="S1654" s="9">
        <f t="shared" si="256"/>
        <v>68.825000000000003</v>
      </c>
      <c r="T1654" s="9">
        <f t="shared" si="257"/>
        <v>64.625</v>
      </c>
      <c r="U1654" s="8">
        <f t="shared" si="258"/>
        <v>65.325000000000003</v>
      </c>
      <c r="V1654" s="8">
        <f t="shared" si="259"/>
        <v>65.150000000000006</v>
      </c>
    </row>
    <row r="1655" spans="1:22" ht="13.5" x14ac:dyDescent="0.25">
      <c r="A1655" s="3">
        <f>RSI!A1655</f>
        <v>44426</v>
      </c>
      <c r="B1655" s="2">
        <f>RSI!B1655</f>
        <v>9.2797999999999998</v>
      </c>
      <c r="C1655" s="2">
        <f>RSI!I1655</f>
        <v>59.622469976876388</v>
      </c>
      <c r="D1655" s="2">
        <f>MACD!E1655</f>
        <v>-5.8184316855387053E-2</v>
      </c>
      <c r="E1655" s="2">
        <f>MACD!F1655</f>
        <v>0.1570952817428872</v>
      </c>
      <c r="F1655" s="2">
        <f>'Moving Avg'!D1655</f>
        <v>9.083400000000001</v>
      </c>
      <c r="G1655" s="2">
        <f>'Moving Avg'!F1655</f>
        <v>8.948834999999999</v>
      </c>
      <c r="H1655" s="2">
        <f>'Moving Avg'!G1655</f>
        <v>8.9888460000000041</v>
      </c>
      <c r="I1655" s="2">
        <f>'Moving Avg'!H1655</f>
        <v>8.913463000000009</v>
      </c>
      <c r="J1655" s="6" t="str">
        <f>OBV!F1655</f>
        <v>BEARISH</v>
      </c>
      <c r="K1655" s="6" t="str">
        <f>OBV!G1655</f>
        <v>NEUTRAL</v>
      </c>
      <c r="L1655" s="6" t="str">
        <f>OBV!H1655</f>
        <v>BEARISH DIVERGENCE</v>
      </c>
      <c r="M1655" s="8">
        <f t="shared" si="250"/>
        <v>25</v>
      </c>
      <c r="N1655" s="8">
        <f t="shared" si="251"/>
        <v>100</v>
      </c>
      <c r="O1655" s="8">
        <f t="shared" si="252"/>
        <v>50</v>
      </c>
      <c r="P1655" s="8">
        <f t="shared" si="253"/>
        <v>16.5</v>
      </c>
      <c r="Q1655" s="9">
        <f t="shared" si="254"/>
        <v>53.725000000000001</v>
      </c>
      <c r="R1655" s="9">
        <f t="shared" si="255"/>
        <v>46.625</v>
      </c>
      <c r="S1655" s="9">
        <f t="shared" si="256"/>
        <v>38.674999999999997</v>
      </c>
      <c r="T1655" s="9">
        <f t="shared" si="257"/>
        <v>47.875</v>
      </c>
      <c r="U1655" s="8">
        <f t="shared" si="258"/>
        <v>46.341666666666661</v>
      </c>
      <c r="V1655" s="8">
        <f t="shared" si="259"/>
        <v>46.724999999999994</v>
      </c>
    </row>
    <row r="1656" spans="1:22" ht="13.5" x14ac:dyDescent="0.25">
      <c r="A1656" s="3">
        <f>RSI!A1656</f>
        <v>44427</v>
      </c>
      <c r="B1656" s="2">
        <f>RSI!B1656</f>
        <v>9.0401000000000007</v>
      </c>
      <c r="C1656" s="2">
        <f>RSI!I1656</f>
        <v>51.617718229389872</v>
      </c>
      <c r="D1656" s="2">
        <f>MACD!E1656</f>
        <v>-0.12665465117527575</v>
      </c>
      <c r="E1656" s="2">
        <f>MACD!F1656</f>
        <v>0.10034529515925461</v>
      </c>
      <c r="F1656" s="2">
        <f>'Moving Avg'!D1656</f>
        <v>9.13598</v>
      </c>
      <c r="G1656" s="2">
        <f>'Moving Avg'!F1656</f>
        <v>8.936849999999998</v>
      </c>
      <c r="H1656" s="2">
        <f>'Moving Avg'!G1656</f>
        <v>8.9911860000000026</v>
      </c>
      <c r="I1656" s="2">
        <f>'Moving Avg'!H1656</f>
        <v>8.9178875000000097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25</v>
      </c>
      <c r="N1656" s="8">
        <f t="shared" si="251"/>
        <v>100</v>
      </c>
      <c r="O1656" s="8">
        <f t="shared" si="252"/>
        <v>50</v>
      </c>
      <c r="P1656" s="8">
        <f t="shared" si="253"/>
        <v>83.5</v>
      </c>
      <c r="Q1656" s="9">
        <f t="shared" si="254"/>
        <v>63.774999999999999</v>
      </c>
      <c r="R1656" s="9">
        <f t="shared" si="255"/>
        <v>63.375</v>
      </c>
      <c r="S1656" s="9">
        <f t="shared" si="256"/>
        <v>68.825000000000003</v>
      </c>
      <c r="T1656" s="9">
        <f t="shared" si="257"/>
        <v>64.625</v>
      </c>
      <c r="U1656" s="8">
        <f t="shared" si="258"/>
        <v>65.325000000000003</v>
      </c>
      <c r="V1656" s="8">
        <f t="shared" si="259"/>
        <v>65.150000000000006</v>
      </c>
    </row>
    <row r="1657" spans="1:22" ht="13.5" x14ac:dyDescent="0.25">
      <c r="A1657" s="3">
        <f>RSI!A1657</f>
        <v>44428</v>
      </c>
      <c r="B1657" s="2">
        <f>RSI!B1657</f>
        <v>9.0091999999999999</v>
      </c>
      <c r="C1657" s="2">
        <f>RSI!I1657</f>
        <v>50.673240523737498</v>
      </c>
      <c r="D1657" s="2">
        <f>MACD!E1657</f>
        <v>-0.18264816494527203</v>
      </c>
      <c r="E1657" s="2">
        <f>MACD!F1657</f>
        <v>4.3746603138349292E-2</v>
      </c>
      <c r="F1657" s="2">
        <f>'Moving Avg'!D1657</f>
        <v>9.1297999999999995</v>
      </c>
      <c r="G1657" s="2">
        <f>'Moving Avg'!F1657</f>
        <v>8.9233199999999986</v>
      </c>
      <c r="H1657" s="2">
        <f>'Moving Avg'!G1657</f>
        <v>8.9929080000000035</v>
      </c>
      <c r="I1657" s="2">
        <f>'Moving Avg'!H1657</f>
        <v>8.922157500000008</v>
      </c>
      <c r="J1657" s="6" t="str">
        <f>OBV!F1657</f>
        <v>BEARISH</v>
      </c>
      <c r="K1657" s="6" t="str">
        <f>OBV!G1657</f>
        <v>NEUTRAL</v>
      </c>
      <c r="L1657" s="6" t="str">
        <f>OBV!H1657</f>
        <v>CONFIRMED BEARISH</v>
      </c>
      <c r="M1657" s="8">
        <f t="shared" si="250"/>
        <v>25</v>
      </c>
      <c r="N1657" s="8">
        <f t="shared" si="251"/>
        <v>100</v>
      </c>
      <c r="O1657" s="8">
        <f t="shared" si="252"/>
        <v>50</v>
      </c>
      <c r="P1657" s="8">
        <f t="shared" si="253"/>
        <v>16.5</v>
      </c>
      <c r="Q1657" s="9">
        <f t="shared" si="254"/>
        <v>53.725000000000001</v>
      </c>
      <c r="R1657" s="9">
        <f t="shared" si="255"/>
        <v>46.625</v>
      </c>
      <c r="S1657" s="9">
        <f t="shared" si="256"/>
        <v>38.674999999999997</v>
      </c>
      <c r="T1657" s="9">
        <f t="shared" si="257"/>
        <v>47.875</v>
      </c>
      <c r="U1657" s="8">
        <f t="shared" si="258"/>
        <v>46.341666666666661</v>
      </c>
      <c r="V1657" s="8">
        <f t="shared" si="259"/>
        <v>46.724999999999994</v>
      </c>
    </row>
    <row r="1658" spans="1:22" ht="13.5" x14ac:dyDescent="0.25">
      <c r="A1658" s="3">
        <f>RSI!A1658</f>
        <v>44431</v>
      </c>
      <c r="B1658" s="2">
        <f>RSI!B1658</f>
        <v>9.0091999999999999</v>
      </c>
      <c r="C1658" s="2">
        <f>RSI!I1658</f>
        <v>50.673240523737498</v>
      </c>
      <c r="D1658" s="2">
        <f>MACD!E1658</f>
        <v>-0.21231888752922501</v>
      </c>
      <c r="E1658" s="2">
        <f>MACD!F1658</f>
        <v>-7.4664949951655721E-3</v>
      </c>
      <c r="F1658" s="2">
        <f>'Moving Avg'!D1658</f>
        <v>9.123619999999999</v>
      </c>
      <c r="G1658" s="2">
        <f>'Moving Avg'!F1658</f>
        <v>8.9097899999999974</v>
      </c>
      <c r="H1658" s="2">
        <f>'Moving Avg'!G1658</f>
        <v>8.9946300000000026</v>
      </c>
      <c r="I1658" s="2">
        <f>'Moving Avg'!H1658</f>
        <v>8.9264275000000097</v>
      </c>
      <c r="J1658" s="6" t="str">
        <f>OBV!F1658</f>
        <v>BEARISH</v>
      </c>
      <c r="K1658" s="6" t="str">
        <f>OBV!G1658</f>
        <v>NEUTRAL</v>
      </c>
      <c r="L1658" s="6" t="str">
        <f>OBV!H1658</f>
        <v>CONFIRMED BEARISH</v>
      </c>
      <c r="M1658" s="8">
        <f t="shared" si="250"/>
        <v>25</v>
      </c>
      <c r="N1658" s="8">
        <f t="shared" si="251"/>
        <v>100</v>
      </c>
      <c r="O1658" s="8">
        <f t="shared" si="252"/>
        <v>50</v>
      </c>
      <c r="P1658" s="8">
        <f t="shared" si="253"/>
        <v>16.5</v>
      </c>
      <c r="Q1658" s="9">
        <f t="shared" si="254"/>
        <v>53.725000000000001</v>
      </c>
      <c r="R1658" s="9">
        <f t="shared" si="255"/>
        <v>46.625</v>
      </c>
      <c r="S1658" s="9">
        <f t="shared" si="256"/>
        <v>38.674999999999997</v>
      </c>
      <c r="T1658" s="9">
        <f t="shared" si="257"/>
        <v>47.875</v>
      </c>
      <c r="U1658" s="8">
        <f t="shared" si="258"/>
        <v>46.341666666666661</v>
      </c>
      <c r="V1658" s="8">
        <f t="shared" si="259"/>
        <v>46.724999999999994</v>
      </c>
    </row>
    <row r="1659" spans="1:22" ht="13.5" x14ac:dyDescent="0.25">
      <c r="A1659" s="3">
        <f>RSI!A1659</f>
        <v>44432</v>
      </c>
      <c r="B1659" s="2">
        <f>RSI!B1659</f>
        <v>9.1173999999999999</v>
      </c>
      <c r="C1659" s="2">
        <f>RSI!I1659</f>
        <v>54.085052932425981</v>
      </c>
      <c r="D1659" s="2">
        <f>MACD!E1659</f>
        <v>-0.2229672441117625</v>
      </c>
      <c r="E1659" s="2">
        <f>MACD!F1659</f>
        <v>-5.0566644818484954E-2</v>
      </c>
      <c r="F1659" s="2">
        <f>'Moving Avg'!D1659</f>
        <v>9.0911400000000011</v>
      </c>
      <c r="G1659" s="2">
        <f>'Moving Avg'!F1659</f>
        <v>8.9016699999999993</v>
      </c>
      <c r="H1659" s="2">
        <f>'Moving Avg'!G1659</f>
        <v>8.9985160000000022</v>
      </c>
      <c r="I1659" s="2">
        <f>'Moving Avg'!H1659</f>
        <v>8.93032450000001</v>
      </c>
      <c r="J1659" s="6" t="str">
        <f>OBV!F1659</f>
        <v>BEARISH</v>
      </c>
      <c r="K1659" s="6" t="str">
        <f>OBV!G1659</f>
        <v>NEUTRAL</v>
      </c>
      <c r="L1659" s="6" t="str">
        <f>OBV!H1659</f>
        <v>CONFIRMED BEARISH</v>
      </c>
      <c r="M1659" s="8">
        <f t="shared" si="250"/>
        <v>25</v>
      </c>
      <c r="N1659" s="8">
        <f t="shared" si="251"/>
        <v>100</v>
      </c>
      <c r="O1659" s="8">
        <f t="shared" si="252"/>
        <v>50</v>
      </c>
      <c r="P1659" s="8">
        <f t="shared" si="253"/>
        <v>16.5</v>
      </c>
      <c r="Q1659" s="9">
        <f t="shared" si="254"/>
        <v>53.725000000000001</v>
      </c>
      <c r="R1659" s="9">
        <f t="shared" si="255"/>
        <v>46.625</v>
      </c>
      <c r="S1659" s="9">
        <f t="shared" si="256"/>
        <v>38.674999999999997</v>
      </c>
      <c r="T1659" s="9">
        <f t="shared" si="257"/>
        <v>47.875</v>
      </c>
      <c r="U1659" s="8">
        <f t="shared" si="258"/>
        <v>46.341666666666661</v>
      </c>
      <c r="V1659" s="8">
        <f t="shared" si="259"/>
        <v>46.724999999999994</v>
      </c>
    </row>
    <row r="1660" spans="1:22" ht="13.5" x14ac:dyDescent="0.25">
      <c r="A1660" s="3">
        <f>RSI!A1660</f>
        <v>44433</v>
      </c>
      <c r="B1660" s="2">
        <f>RSI!B1660</f>
        <v>9.1946999999999992</v>
      </c>
      <c r="C1660" s="2">
        <f>RSI!I1660</f>
        <v>56.404990269229401</v>
      </c>
      <c r="D1660" s="2">
        <f>MACD!E1660</f>
        <v>-0.19799923580335843</v>
      </c>
      <c r="E1660" s="2">
        <f>MACD!F1660</f>
        <v>-8.0053163015459658E-2</v>
      </c>
      <c r="F1660" s="2">
        <f>'Moving Avg'!D1660</f>
        <v>9.0741199999999989</v>
      </c>
      <c r="G1660" s="2">
        <f>'Moving Avg'!F1660</f>
        <v>8.8974149999999987</v>
      </c>
      <c r="H1660" s="2">
        <f>'Moving Avg'!G1660</f>
        <v>9.0092140000000018</v>
      </c>
      <c r="I1660" s="2">
        <f>'Moving Avg'!H1660</f>
        <v>8.9346080000000079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25</v>
      </c>
      <c r="N1660" s="8">
        <f t="shared" si="251"/>
        <v>100</v>
      </c>
      <c r="O1660" s="8">
        <f t="shared" si="252"/>
        <v>50</v>
      </c>
      <c r="P1660" s="8">
        <f t="shared" si="253"/>
        <v>16.5</v>
      </c>
      <c r="Q1660" s="9">
        <f t="shared" si="254"/>
        <v>53.725000000000001</v>
      </c>
      <c r="R1660" s="9">
        <f t="shared" si="255"/>
        <v>46.625</v>
      </c>
      <c r="S1660" s="9">
        <f t="shared" si="256"/>
        <v>38.674999999999997</v>
      </c>
      <c r="T1660" s="9">
        <f t="shared" si="257"/>
        <v>47.875</v>
      </c>
      <c r="U1660" s="8">
        <f t="shared" si="258"/>
        <v>46.341666666666661</v>
      </c>
      <c r="V1660" s="8">
        <f t="shared" si="259"/>
        <v>46.724999999999994</v>
      </c>
    </row>
    <row r="1661" spans="1:22" ht="13.5" x14ac:dyDescent="0.25">
      <c r="A1661" s="3">
        <f>RSI!A1661</f>
        <v>44434</v>
      </c>
      <c r="B1661" s="2">
        <f>RSI!B1661</f>
        <v>9.2797999999999998</v>
      </c>
      <c r="C1661" s="2">
        <f>RSI!I1661</f>
        <v>58.868913101358736</v>
      </c>
      <c r="D1661" s="2">
        <f>MACD!E1661</f>
        <v>-0.22359581919929994</v>
      </c>
      <c r="E1661" s="2">
        <f>MACD!F1661</f>
        <v>-0.10876169425222772</v>
      </c>
      <c r="F1661" s="2">
        <f>'Moving Avg'!D1661</f>
        <v>9.1220600000000012</v>
      </c>
      <c r="G1661" s="2">
        <f>'Moving Avg'!F1661</f>
        <v>8.8974149999999987</v>
      </c>
      <c r="H1661" s="2">
        <f>'Moving Avg'!G1661</f>
        <v>9.0251240000000017</v>
      </c>
      <c r="I1661" s="2">
        <f>'Moving Avg'!H1661</f>
        <v>8.9393170000000097</v>
      </c>
      <c r="J1661" s="6" t="str">
        <f>OBV!F1661</f>
        <v>BULLISH</v>
      </c>
      <c r="K1661" s="6" t="str">
        <f>OBV!G1661</f>
        <v>NEUTRAL</v>
      </c>
      <c r="L1661" s="6" t="str">
        <f>OBV!H1661</f>
        <v>CONFIRMED BULLISH</v>
      </c>
      <c r="M1661" s="8">
        <f t="shared" si="250"/>
        <v>25</v>
      </c>
      <c r="N1661" s="8">
        <f t="shared" si="251"/>
        <v>100</v>
      </c>
      <c r="O1661" s="8">
        <f t="shared" si="252"/>
        <v>50</v>
      </c>
      <c r="P1661" s="8">
        <f t="shared" si="253"/>
        <v>83.5</v>
      </c>
      <c r="Q1661" s="9">
        <f t="shared" si="254"/>
        <v>63.774999999999999</v>
      </c>
      <c r="R1661" s="9">
        <f t="shared" si="255"/>
        <v>63.375</v>
      </c>
      <c r="S1661" s="9">
        <f t="shared" si="256"/>
        <v>68.825000000000003</v>
      </c>
      <c r="T1661" s="9">
        <f t="shared" si="257"/>
        <v>64.625</v>
      </c>
      <c r="U1661" s="8">
        <f t="shared" si="258"/>
        <v>65.325000000000003</v>
      </c>
      <c r="V1661" s="8">
        <f t="shared" si="259"/>
        <v>65.150000000000006</v>
      </c>
    </row>
    <row r="1662" spans="1:22" ht="13.5" x14ac:dyDescent="0.25">
      <c r="A1662" s="3">
        <f>RSI!A1662</f>
        <v>44435</v>
      </c>
      <c r="B1662" s="2">
        <f>RSI!B1662</f>
        <v>9.2797999999999998</v>
      </c>
      <c r="C1662" s="2">
        <f>RSI!I1662</f>
        <v>58.868913101358736</v>
      </c>
      <c r="D1662" s="2">
        <f>MACD!E1662</f>
        <v>-0.20638350340752609</v>
      </c>
      <c r="E1662" s="2">
        <f>MACD!F1662</f>
        <v>-0.12828605608328739</v>
      </c>
      <c r="F1662" s="2">
        <f>'Moving Avg'!D1662</f>
        <v>9.1761800000000004</v>
      </c>
      <c r="G1662" s="2">
        <f>'Moving Avg'!F1662</f>
        <v>8.9128799999999977</v>
      </c>
      <c r="H1662" s="2">
        <f>'Moving Avg'!G1662</f>
        <v>9.0424980000000019</v>
      </c>
      <c r="I1662" s="2">
        <f>'Moving Avg'!H1662</f>
        <v>8.9440260000000098</v>
      </c>
      <c r="J1662" s="6" t="str">
        <f>OBV!F1662</f>
        <v>BULLISH</v>
      </c>
      <c r="K1662" s="6" t="str">
        <f>OBV!G1662</f>
        <v>NEUTRAL</v>
      </c>
      <c r="L1662" s="6" t="str">
        <f>OBV!H1662</f>
        <v>CONFIRMED BULLISH</v>
      </c>
      <c r="M1662" s="8">
        <f t="shared" si="250"/>
        <v>25</v>
      </c>
      <c r="N1662" s="8">
        <f t="shared" si="251"/>
        <v>100</v>
      </c>
      <c r="O1662" s="8">
        <f t="shared" si="252"/>
        <v>50</v>
      </c>
      <c r="P1662" s="8">
        <f t="shared" si="253"/>
        <v>83.5</v>
      </c>
      <c r="Q1662" s="9">
        <f t="shared" si="254"/>
        <v>63.774999999999999</v>
      </c>
      <c r="R1662" s="9">
        <f t="shared" si="255"/>
        <v>63.375</v>
      </c>
      <c r="S1662" s="9">
        <f t="shared" si="256"/>
        <v>68.825000000000003</v>
      </c>
      <c r="T1662" s="9">
        <f t="shared" si="257"/>
        <v>64.625</v>
      </c>
      <c r="U1662" s="8">
        <f t="shared" si="258"/>
        <v>65.325000000000003</v>
      </c>
      <c r="V1662" s="8">
        <f t="shared" si="259"/>
        <v>65.150000000000006</v>
      </c>
    </row>
    <row r="1663" spans="1:22" ht="13.5" x14ac:dyDescent="0.25">
      <c r="A1663" s="3">
        <f>RSI!A1663</f>
        <v>44438</v>
      </c>
      <c r="B1663" s="2">
        <f>RSI!B1663</f>
        <v>9.2797999999999998</v>
      </c>
      <c r="C1663" s="2">
        <f>RSI!I1663</f>
        <v>58.868913101358736</v>
      </c>
      <c r="D1663" s="2">
        <f>MACD!E1663</f>
        <v>-0.193277745981975</v>
      </c>
      <c r="E1663" s="2">
        <f>MACD!F1663</f>
        <v>-0.14128439406302493</v>
      </c>
      <c r="F1663" s="2">
        <f>'Moving Avg'!D1663</f>
        <v>9.2303000000000015</v>
      </c>
      <c r="G1663" s="2">
        <f>'Moving Avg'!F1663</f>
        <v>8.9476799999999983</v>
      </c>
      <c r="H1663" s="2">
        <f>'Moving Avg'!G1663</f>
        <v>9.0598720000000021</v>
      </c>
      <c r="I1663" s="2">
        <f>'Moving Avg'!H1663</f>
        <v>8.9487350000000099</v>
      </c>
      <c r="J1663" s="6" t="str">
        <f>OBV!F1663</f>
        <v>BULLISH</v>
      </c>
      <c r="K1663" s="6" t="str">
        <f>OBV!G1663</f>
        <v>NEUTRAL</v>
      </c>
      <c r="L1663" s="6" t="str">
        <f>OBV!H1663</f>
        <v>CONFIRMED BULLISH</v>
      </c>
      <c r="M1663" s="8">
        <f t="shared" si="250"/>
        <v>25</v>
      </c>
      <c r="N1663" s="8">
        <f t="shared" si="251"/>
        <v>100</v>
      </c>
      <c r="O1663" s="8">
        <f t="shared" si="252"/>
        <v>50</v>
      </c>
      <c r="P1663" s="8">
        <f t="shared" si="253"/>
        <v>83.5</v>
      </c>
      <c r="Q1663" s="9">
        <f t="shared" si="254"/>
        <v>63.774999999999999</v>
      </c>
      <c r="R1663" s="9">
        <f t="shared" si="255"/>
        <v>63.375</v>
      </c>
      <c r="S1663" s="9">
        <f t="shared" si="256"/>
        <v>68.825000000000003</v>
      </c>
      <c r="T1663" s="9">
        <f t="shared" si="257"/>
        <v>64.625</v>
      </c>
      <c r="U1663" s="8">
        <f t="shared" si="258"/>
        <v>65.325000000000003</v>
      </c>
      <c r="V1663" s="8">
        <f t="shared" si="259"/>
        <v>65.150000000000006</v>
      </c>
    </row>
    <row r="1664" spans="1:22" ht="13.5" x14ac:dyDescent="0.25">
      <c r="A1664" s="3">
        <f>RSI!A1664</f>
        <v>44439</v>
      </c>
      <c r="B1664" s="2">
        <f>RSI!B1664</f>
        <v>9.4344999999999999</v>
      </c>
      <c r="C1664" s="2">
        <f>RSI!I1664</f>
        <v>63.546714732417016</v>
      </c>
      <c r="D1664" s="2">
        <f>MACD!E1664</f>
        <v>-0.15812106713310392</v>
      </c>
      <c r="E1664" s="2">
        <f>MACD!F1664</f>
        <v>-0.14465172867704074</v>
      </c>
      <c r="F1664" s="2">
        <f>'Moving Avg'!D1664</f>
        <v>9.2937200000000004</v>
      </c>
      <c r="G1664" s="2">
        <f>'Moving Avg'!F1664</f>
        <v>8.990599999999997</v>
      </c>
      <c r="H1664" s="2">
        <f>'Moving Avg'!G1664</f>
        <v>9.0721480000000021</v>
      </c>
      <c r="I1664" s="2">
        <f>'Moving Avg'!H1664</f>
        <v>8.9542175000000093</v>
      </c>
      <c r="J1664" s="6" t="str">
        <f>OBV!F1664</f>
        <v>BULLISH</v>
      </c>
      <c r="K1664" s="6" t="str">
        <f>OBV!G1664</f>
        <v>NEUTRAL</v>
      </c>
      <c r="L1664" s="6" t="str">
        <f>OBV!H1664</f>
        <v>CONFIRMED BULLISH</v>
      </c>
      <c r="M1664" s="8">
        <f t="shared" si="250"/>
        <v>25</v>
      </c>
      <c r="N1664" s="8">
        <f t="shared" si="251"/>
        <v>45</v>
      </c>
      <c r="O1664" s="8">
        <f t="shared" si="252"/>
        <v>50</v>
      </c>
      <c r="P1664" s="8">
        <f t="shared" si="253"/>
        <v>83.5</v>
      </c>
      <c r="Q1664" s="9">
        <f t="shared" si="254"/>
        <v>44.524999999999999</v>
      </c>
      <c r="R1664" s="9">
        <f t="shared" si="255"/>
        <v>52.375</v>
      </c>
      <c r="S1664" s="9">
        <f t="shared" si="256"/>
        <v>60.575000000000003</v>
      </c>
      <c r="T1664" s="9">
        <f t="shared" si="257"/>
        <v>50.875</v>
      </c>
      <c r="U1664" s="8">
        <f t="shared" si="258"/>
        <v>52.491666666666674</v>
      </c>
      <c r="V1664" s="8">
        <f t="shared" si="259"/>
        <v>52.087500000000006</v>
      </c>
    </row>
    <row r="1665" spans="1:22" ht="13.5" x14ac:dyDescent="0.25">
      <c r="A1665" s="3">
        <f>RSI!A1665</f>
        <v>44440</v>
      </c>
      <c r="B1665" s="2">
        <f>RSI!B1665</f>
        <v>9.4344999999999999</v>
      </c>
      <c r="C1665" s="2">
        <f>RSI!I1665</f>
        <v>63.546714732417023</v>
      </c>
      <c r="D1665" s="2">
        <f>MACD!E1665</f>
        <v>-0.13053767410754169</v>
      </c>
      <c r="E1665" s="2">
        <f>MACD!F1665</f>
        <v>-0.14182891776314094</v>
      </c>
      <c r="F1665" s="2">
        <f>'Moving Avg'!D1665</f>
        <v>9.3416800000000002</v>
      </c>
      <c r="G1665" s="2">
        <f>'Moving Avg'!F1665</f>
        <v>9.0466649999999991</v>
      </c>
      <c r="H1665" s="2">
        <f>'Moving Avg'!G1665</f>
        <v>9.0844240000000021</v>
      </c>
      <c r="I1665" s="2">
        <f>'Moving Avg'!H1665</f>
        <v>8.9597000000000087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0</v>
      </c>
      <c r="O1665" s="8">
        <f t="shared" si="252"/>
        <v>50</v>
      </c>
      <c r="P1665" s="8">
        <f t="shared" si="253"/>
        <v>83.5</v>
      </c>
      <c r="Q1665" s="9">
        <f t="shared" si="254"/>
        <v>28.774999999999999</v>
      </c>
      <c r="R1665" s="9">
        <f t="shared" si="255"/>
        <v>43.375</v>
      </c>
      <c r="S1665" s="9">
        <f t="shared" si="256"/>
        <v>53.825000000000003</v>
      </c>
      <c r="T1665" s="9">
        <f t="shared" si="257"/>
        <v>39.625</v>
      </c>
      <c r="U1665" s="8">
        <f t="shared" si="258"/>
        <v>41.991666666666667</v>
      </c>
      <c r="V1665" s="8">
        <f t="shared" si="259"/>
        <v>41.400000000000006</v>
      </c>
    </row>
    <row r="1666" spans="1:22" ht="13.5" x14ac:dyDescent="0.25">
      <c r="A1666" s="3">
        <f>RSI!A1666</f>
        <v>44441</v>
      </c>
      <c r="B1666" s="2">
        <f>RSI!B1666</f>
        <v>9.4344999999999999</v>
      </c>
      <c r="C1666" s="2">
        <f>RSI!I1666</f>
        <v>63.546714732417023</v>
      </c>
      <c r="D1666" s="2">
        <f>MACD!E1666</f>
        <v>-0.14607903086406715</v>
      </c>
      <c r="E1666" s="2">
        <f>MACD!F1666</f>
        <v>-0.14267894038332618</v>
      </c>
      <c r="F1666" s="2">
        <f>'Moving Avg'!D1666</f>
        <v>9.3726200000000013</v>
      </c>
      <c r="G1666" s="2">
        <f>'Moving Avg'!F1666</f>
        <v>9.0930650000000011</v>
      </c>
      <c r="H1666" s="2">
        <f>'Moving Avg'!G1666</f>
        <v>9.0934820000000016</v>
      </c>
      <c r="I1666" s="2">
        <f>'Moving Avg'!H1666</f>
        <v>8.9651825000000098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25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44.524999999999999</v>
      </c>
      <c r="R1666" s="9">
        <f t="shared" si="255"/>
        <v>52.375</v>
      </c>
      <c r="S1666" s="9">
        <f t="shared" si="256"/>
        <v>60.575000000000003</v>
      </c>
      <c r="T1666" s="9">
        <f t="shared" si="257"/>
        <v>50.875</v>
      </c>
      <c r="U1666" s="8">
        <f t="shared" si="258"/>
        <v>52.491666666666674</v>
      </c>
      <c r="V1666" s="8">
        <f t="shared" si="259"/>
        <v>52.087500000000006</v>
      </c>
    </row>
    <row r="1667" spans="1:22" ht="13.5" x14ac:dyDescent="0.25">
      <c r="A1667" s="3">
        <f>RSI!A1667</f>
        <v>44442</v>
      </c>
      <c r="B1667" s="2">
        <f>RSI!B1667</f>
        <v>9.2797999999999998</v>
      </c>
      <c r="C1667" s="2">
        <f>RSI!I1667</f>
        <v>55.642921196328082</v>
      </c>
      <c r="D1667" s="2">
        <f>MACD!E1667</f>
        <v>-0.15437976301389078</v>
      </c>
      <c r="E1667" s="2">
        <f>MACD!F1667</f>
        <v>-0.14501910490943909</v>
      </c>
      <c r="F1667" s="2">
        <f>'Moving Avg'!D1667</f>
        <v>9.3726200000000013</v>
      </c>
      <c r="G1667" s="2">
        <f>'Moving Avg'!F1667</f>
        <v>9.131730000000001</v>
      </c>
      <c r="H1667" s="2">
        <f>'Moving Avg'!G1667</f>
        <v>9.1035420000000027</v>
      </c>
      <c r="I1667" s="2">
        <f>'Moving Avg'!H1667</f>
        <v>8.9698915000000099</v>
      </c>
      <c r="J1667" s="6" t="str">
        <f>OBV!F1667</f>
        <v>BEARISH</v>
      </c>
      <c r="K1667" s="6" t="str">
        <f>OBV!G1667</f>
        <v>NEUTRAL</v>
      </c>
      <c r="L1667" s="6" t="str">
        <f>OBV!H1667</f>
        <v>NEUTRAL</v>
      </c>
      <c r="M1667" s="8">
        <f t="shared" si="260"/>
        <v>25</v>
      </c>
      <c r="N1667" s="8">
        <f t="shared" si="261"/>
        <v>45</v>
      </c>
      <c r="O1667" s="8">
        <f t="shared" si="262"/>
        <v>50</v>
      </c>
      <c r="P1667" s="8">
        <f t="shared" si="263"/>
        <v>16.5</v>
      </c>
      <c r="Q1667" s="9">
        <f t="shared" ref="Q1667:Q1730" si="264">0.35*M1667+N1667*0.35+O1667*0.15+P1667*0.15</f>
        <v>34.475000000000001</v>
      </c>
      <c r="R1667" s="9">
        <f t="shared" ref="R1667:R1730" si="265">M1667*0.2+N1667*0.2+O1667*0.35+P1667*0.25</f>
        <v>35.625</v>
      </c>
      <c r="S1667" s="9">
        <f t="shared" ref="S1667:S1730" si="266">M1667*0.15+N1667*0.15+O1667*0.25+P1667*0.45</f>
        <v>30.425000000000001</v>
      </c>
      <c r="T1667" s="9">
        <f t="shared" ref="T1667:T1730" si="267">0.25*SUM(M1667:P1667)</f>
        <v>34.125</v>
      </c>
      <c r="U1667" s="8">
        <f t="shared" ref="U1667:U1730" si="268">SUM(Q1667:S1667)/3</f>
        <v>33.508333333333333</v>
      </c>
      <c r="V1667" s="8">
        <f t="shared" ref="V1667:V1730" si="269">SUM(Q1667:T1667)/4</f>
        <v>33.662499999999994</v>
      </c>
    </row>
    <row r="1668" spans="1:22" ht="13.5" x14ac:dyDescent="0.25">
      <c r="A1668" s="3">
        <f>RSI!A1668</f>
        <v>44445</v>
      </c>
      <c r="B1668" s="2">
        <f>RSI!B1668</f>
        <v>9.3571000000000009</v>
      </c>
      <c r="C1668" s="2">
        <f>RSI!I1668</f>
        <v>58.425475437536626</v>
      </c>
      <c r="D1668" s="2">
        <f>MACD!E1668</f>
        <v>-0.16793355870946414</v>
      </c>
      <c r="E1668" s="2">
        <f>MACD!F1668</f>
        <v>-0.1496019956694441</v>
      </c>
      <c r="F1668" s="2">
        <f>'Moving Avg'!D1668</f>
        <v>9.3880800000000004</v>
      </c>
      <c r="G1668" s="2">
        <f>'Moving Avg'!F1668</f>
        <v>9.1684599999999996</v>
      </c>
      <c r="H1668" s="2">
        <f>'Moving Avg'!G1668</f>
        <v>9.1109040000000032</v>
      </c>
      <c r="I1668" s="2">
        <f>'Moving Avg'!H1668</f>
        <v>8.9741095000000097</v>
      </c>
      <c r="J1668" s="6" t="str">
        <f>OBV!F1668</f>
        <v>BEARISH</v>
      </c>
      <c r="K1668" s="6" t="str">
        <f>OBV!G1668</f>
        <v>NEUTRAL</v>
      </c>
      <c r="L1668" s="6" t="str">
        <f>OBV!H1668</f>
        <v>BEARISH DIVERGENCE</v>
      </c>
      <c r="M1668" s="8">
        <f t="shared" si="260"/>
        <v>25</v>
      </c>
      <c r="N1668" s="8">
        <f t="shared" si="261"/>
        <v>45</v>
      </c>
      <c r="O1668" s="8">
        <f t="shared" si="262"/>
        <v>50</v>
      </c>
      <c r="P1668" s="8">
        <f t="shared" si="263"/>
        <v>16.5</v>
      </c>
      <c r="Q1668" s="9">
        <f t="shared" si="264"/>
        <v>34.475000000000001</v>
      </c>
      <c r="R1668" s="9">
        <f t="shared" si="265"/>
        <v>35.625</v>
      </c>
      <c r="S1668" s="9">
        <f t="shared" si="266"/>
        <v>30.425000000000001</v>
      </c>
      <c r="T1668" s="9">
        <f t="shared" si="267"/>
        <v>34.125</v>
      </c>
      <c r="U1668" s="8">
        <f t="shared" si="268"/>
        <v>33.508333333333333</v>
      </c>
      <c r="V1668" s="8">
        <f t="shared" si="269"/>
        <v>33.662499999999994</v>
      </c>
    </row>
    <row r="1669" spans="1:22" ht="13.5" x14ac:dyDescent="0.25">
      <c r="A1669" s="3">
        <f>RSI!A1669</f>
        <v>44446</v>
      </c>
      <c r="B1669" s="2">
        <f>RSI!B1669</f>
        <v>9.3571000000000009</v>
      </c>
      <c r="C1669" s="2">
        <f>RSI!I1669</f>
        <v>58.425475437536626</v>
      </c>
      <c r="D1669" s="2">
        <f>MACD!E1669</f>
        <v>-0.1639573751808161</v>
      </c>
      <c r="E1669" s="2">
        <f>MACD!F1669</f>
        <v>-0.15247307157171849</v>
      </c>
      <c r="F1669" s="2">
        <f>'Moving Avg'!D1669</f>
        <v>9.372600000000002</v>
      </c>
      <c r="G1669" s="2">
        <f>'Moving Avg'!F1669</f>
        <v>9.1978449999999992</v>
      </c>
      <c r="H1669" s="2">
        <f>'Moving Avg'!G1669</f>
        <v>9.1225100000000019</v>
      </c>
      <c r="I1669" s="2">
        <f>'Moving Avg'!H1669</f>
        <v>8.9783275000000096</v>
      </c>
      <c r="J1669" s="6" t="str">
        <f>OBV!F1669</f>
        <v>BEARISH</v>
      </c>
      <c r="K1669" s="6" t="str">
        <f>OBV!G1669</f>
        <v>NEUTRAL</v>
      </c>
      <c r="L1669" s="6" t="str">
        <f>OBV!H1669</f>
        <v>CONFIRMED BEARISH</v>
      </c>
      <c r="M1669" s="8">
        <f t="shared" si="260"/>
        <v>25</v>
      </c>
      <c r="N1669" s="8">
        <f t="shared" si="261"/>
        <v>45</v>
      </c>
      <c r="O1669" s="8">
        <f t="shared" si="262"/>
        <v>50</v>
      </c>
      <c r="P1669" s="8">
        <f t="shared" si="263"/>
        <v>16.5</v>
      </c>
      <c r="Q1669" s="9">
        <f t="shared" si="264"/>
        <v>34.475000000000001</v>
      </c>
      <c r="R1669" s="9">
        <f t="shared" si="265"/>
        <v>35.625</v>
      </c>
      <c r="S1669" s="9">
        <f t="shared" si="266"/>
        <v>30.425000000000001</v>
      </c>
      <c r="T1669" s="9">
        <f t="shared" si="267"/>
        <v>34.125</v>
      </c>
      <c r="U1669" s="8">
        <f t="shared" si="268"/>
        <v>33.508333333333333</v>
      </c>
      <c r="V1669" s="8">
        <f t="shared" si="269"/>
        <v>33.662499999999994</v>
      </c>
    </row>
    <row r="1670" spans="1:22" ht="13.5" x14ac:dyDescent="0.25">
      <c r="A1670" s="3">
        <f>RSI!A1670</f>
        <v>44447</v>
      </c>
      <c r="B1670" s="2">
        <f>RSI!B1670</f>
        <v>9.3571000000000009</v>
      </c>
      <c r="C1670" s="2">
        <f>RSI!I1670</f>
        <v>58.425475437536633</v>
      </c>
      <c r="D1670" s="2">
        <f>MACD!E1670</f>
        <v>-0.14981298779876084</v>
      </c>
      <c r="E1670" s="2">
        <f>MACD!F1670</f>
        <v>-0.15194105481712697</v>
      </c>
      <c r="F1670" s="2">
        <f>'Moving Avg'!D1670</f>
        <v>9.3571200000000019</v>
      </c>
      <c r="G1670" s="2">
        <f>'Moving Avg'!F1670</f>
        <v>9.2140799999999992</v>
      </c>
      <c r="H1670" s="2">
        <f>'Moving Avg'!G1670</f>
        <v>9.1341160000000006</v>
      </c>
      <c r="I1670" s="2">
        <f>'Moving Avg'!H1670</f>
        <v>8.983423000000009</v>
      </c>
      <c r="J1670" s="6" t="str">
        <f>OBV!F1670</f>
        <v>BEARISH</v>
      </c>
      <c r="K1670" s="6" t="str">
        <f>OBV!G1670</f>
        <v>NEUTRAL</v>
      </c>
      <c r="L1670" s="6" t="str">
        <f>OBV!H1670</f>
        <v>CONFIRMED BEARISH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16.5</v>
      </c>
      <c r="Q1670" s="9">
        <f t="shared" si="264"/>
        <v>18.725000000000001</v>
      </c>
      <c r="R1670" s="9">
        <f t="shared" si="265"/>
        <v>26.625</v>
      </c>
      <c r="S1670" s="9">
        <f t="shared" si="266"/>
        <v>23.675000000000001</v>
      </c>
      <c r="T1670" s="9">
        <f t="shared" si="267"/>
        <v>22.875</v>
      </c>
      <c r="U1670" s="8">
        <f t="shared" si="268"/>
        <v>23.008333333333336</v>
      </c>
      <c r="V1670" s="8">
        <f t="shared" si="269"/>
        <v>22.975000000000001</v>
      </c>
    </row>
    <row r="1671" spans="1:22" ht="13.5" x14ac:dyDescent="0.25">
      <c r="A1671" s="3">
        <f>RSI!A1671</f>
        <v>44448</v>
      </c>
      <c r="B1671" s="2">
        <f>RSI!B1671</f>
        <v>9.4344999999999999</v>
      </c>
      <c r="C1671" s="2">
        <f>RSI!I1671</f>
        <v>61.449764210068508</v>
      </c>
      <c r="D1671" s="2">
        <f>MACD!E1671</f>
        <v>-0.13151567018833354</v>
      </c>
      <c r="E1671" s="2">
        <f>MACD!F1671</f>
        <v>-0.14785597789136828</v>
      </c>
      <c r="F1671" s="2">
        <f>'Moving Avg'!D1671</f>
        <v>9.3571200000000001</v>
      </c>
      <c r="G1671" s="2">
        <f>'Moving Avg'!F1671</f>
        <v>9.2469450000000002</v>
      </c>
      <c r="H1671" s="2">
        <f>'Moving Avg'!G1671</f>
        <v>9.1403040000000022</v>
      </c>
      <c r="I1671" s="2">
        <f>'Moving Avg'!H1671</f>
        <v>8.9889055000000102</v>
      </c>
      <c r="J1671" s="6" t="str">
        <f>OBV!F1671</f>
        <v>BEARISH</v>
      </c>
      <c r="K1671" s="6" t="str">
        <f>OBV!G1671</f>
        <v>NEUTRAL</v>
      </c>
      <c r="L1671" s="6" t="str">
        <f>OBV!H1671</f>
        <v>NEUTRAL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16.5</v>
      </c>
      <c r="Q1671" s="9">
        <f t="shared" si="264"/>
        <v>18.725000000000001</v>
      </c>
      <c r="R1671" s="9">
        <f t="shared" si="265"/>
        <v>26.625</v>
      </c>
      <c r="S1671" s="9">
        <f t="shared" si="266"/>
        <v>23.675000000000001</v>
      </c>
      <c r="T1671" s="9">
        <f t="shared" si="267"/>
        <v>22.875</v>
      </c>
      <c r="U1671" s="8">
        <f t="shared" si="268"/>
        <v>23.008333333333336</v>
      </c>
      <c r="V1671" s="8">
        <f t="shared" si="269"/>
        <v>22.975000000000001</v>
      </c>
    </row>
    <row r="1672" spans="1:22" ht="13.5" x14ac:dyDescent="0.25">
      <c r="A1672" s="3">
        <f>RSI!A1672</f>
        <v>44449</v>
      </c>
      <c r="B1672" s="2">
        <f>RSI!B1672</f>
        <v>9.2797999999999998</v>
      </c>
      <c r="C1672" s="2">
        <f>RSI!I1672</f>
        <v>53.130682385077144</v>
      </c>
      <c r="D1672" s="2">
        <f>MACD!E1672</f>
        <v>-0.1059851145654811</v>
      </c>
      <c r="E1672" s="2">
        <f>MACD!F1672</f>
        <v>-0.13948180522619086</v>
      </c>
      <c r="F1672" s="2">
        <f>'Moving Avg'!D1672</f>
        <v>9.3571200000000001</v>
      </c>
      <c r="G1672" s="2">
        <f>'Moving Avg'!F1672</f>
        <v>9.2589299999999994</v>
      </c>
      <c r="H1672" s="2">
        <f>'Moving Avg'!G1672</f>
        <v>9.140304000000004</v>
      </c>
      <c r="I1672" s="2">
        <f>'Moving Avg'!H1672</f>
        <v>8.9936145000000085</v>
      </c>
      <c r="J1672" s="6" t="str">
        <f>OBV!F1672</f>
        <v>BEARISH</v>
      </c>
      <c r="K1672" s="6" t="str">
        <f>OBV!G1672</f>
        <v>NEUTRAL</v>
      </c>
      <c r="L1672" s="6" t="str">
        <f>OBV!H1672</f>
        <v>NEUTRAL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16.5</v>
      </c>
      <c r="Q1672" s="9">
        <f t="shared" si="264"/>
        <v>18.725000000000001</v>
      </c>
      <c r="R1672" s="9">
        <f t="shared" si="265"/>
        <v>26.625</v>
      </c>
      <c r="S1672" s="9">
        <f t="shared" si="266"/>
        <v>23.675000000000001</v>
      </c>
      <c r="T1672" s="9">
        <f t="shared" si="267"/>
        <v>22.875</v>
      </c>
      <c r="U1672" s="8">
        <f t="shared" si="268"/>
        <v>23.008333333333336</v>
      </c>
      <c r="V1672" s="8">
        <f t="shared" si="269"/>
        <v>22.975000000000001</v>
      </c>
    </row>
    <row r="1673" spans="1:22" ht="13.5" x14ac:dyDescent="0.25">
      <c r="A1673" s="3">
        <f>RSI!A1673</f>
        <v>44452</v>
      </c>
      <c r="B1673" s="2">
        <f>RSI!B1673</f>
        <v>9.4267000000000003</v>
      </c>
      <c r="C1673" s="2">
        <f>RSI!I1673</f>
        <v>58.830338307041337</v>
      </c>
      <c r="D1673" s="2">
        <f>MACD!E1673</f>
        <v>-9.5656216404382377E-2</v>
      </c>
      <c r="E1673" s="2">
        <f>MACD!F1673</f>
        <v>-0.13071668746182916</v>
      </c>
      <c r="F1673" s="2">
        <f>'Moving Avg'!D1673</f>
        <v>9.3710399999999989</v>
      </c>
      <c r="G1673" s="2">
        <f>'Moving Avg'!F1673</f>
        <v>9.2782599999999995</v>
      </c>
      <c r="H1673" s="2">
        <f>'Moving Avg'!G1673</f>
        <v>9.1432420000000025</v>
      </c>
      <c r="I1673" s="2">
        <f>'Moving Avg'!H1673</f>
        <v>8.9990580000000087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83.5</v>
      </c>
      <c r="Q1673" s="9">
        <f t="shared" si="264"/>
        <v>28.774999999999999</v>
      </c>
      <c r="R1673" s="9">
        <f t="shared" si="265"/>
        <v>43.375</v>
      </c>
      <c r="S1673" s="9">
        <f t="shared" si="266"/>
        <v>53.825000000000003</v>
      </c>
      <c r="T1673" s="9">
        <f t="shared" si="267"/>
        <v>39.625</v>
      </c>
      <c r="U1673" s="8">
        <f t="shared" si="268"/>
        <v>41.991666666666667</v>
      </c>
      <c r="V1673" s="8">
        <f t="shared" si="269"/>
        <v>41.400000000000006</v>
      </c>
    </row>
    <row r="1674" spans="1:22" ht="13.5" x14ac:dyDescent="0.25">
      <c r="A1674" s="3">
        <f>RSI!A1674</f>
        <v>44453</v>
      </c>
      <c r="B1674" s="2">
        <f>RSI!B1674</f>
        <v>9.4344999999999999</v>
      </c>
      <c r="C1674" s="2">
        <f>RSI!I1674</f>
        <v>59.114643821945904</v>
      </c>
      <c r="D1674" s="2">
        <f>MACD!E1674</f>
        <v>-6.4925527344781742E-2</v>
      </c>
      <c r="E1674" s="2">
        <f>MACD!F1674</f>
        <v>-0.11755845543841967</v>
      </c>
      <c r="F1674" s="2">
        <f>'Moving Avg'!D1674</f>
        <v>9.3865200000000009</v>
      </c>
      <c r="G1674" s="2">
        <f>'Moving Avg'!F1674</f>
        <v>9.2859949999999998</v>
      </c>
      <c r="H1674" s="2">
        <f>'Moving Avg'!G1674</f>
        <v>9.1463360000000016</v>
      </c>
      <c r="I1674" s="2">
        <f>'Moving Avg'!H1674</f>
        <v>9.0045405000000098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83.5</v>
      </c>
      <c r="Q1674" s="9">
        <f t="shared" si="264"/>
        <v>28.774999999999999</v>
      </c>
      <c r="R1674" s="9">
        <f t="shared" si="265"/>
        <v>43.375</v>
      </c>
      <c r="S1674" s="9">
        <f t="shared" si="266"/>
        <v>53.825000000000003</v>
      </c>
      <c r="T1674" s="9">
        <f t="shared" si="267"/>
        <v>39.625</v>
      </c>
      <c r="U1674" s="8">
        <f t="shared" si="268"/>
        <v>41.991666666666667</v>
      </c>
      <c r="V1674" s="8">
        <f t="shared" si="269"/>
        <v>41.400000000000006</v>
      </c>
    </row>
    <row r="1675" spans="1:22" ht="13.5" x14ac:dyDescent="0.25">
      <c r="A1675" s="3">
        <f>RSI!A1675</f>
        <v>44454</v>
      </c>
      <c r="B1675" s="2">
        <f>RSI!B1675</f>
        <v>9.4344999999999999</v>
      </c>
      <c r="C1675" s="2">
        <f>RSI!I1675</f>
        <v>59.114643821945904</v>
      </c>
      <c r="D1675" s="2">
        <f>MACD!E1675</f>
        <v>-4.0108884607546358E-2</v>
      </c>
      <c r="E1675" s="2">
        <f>MACD!F1675</f>
        <v>-0.102068541272245</v>
      </c>
      <c r="F1675" s="2">
        <f>'Moving Avg'!D1675</f>
        <v>9.402000000000001</v>
      </c>
      <c r="G1675" s="2">
        <f>'Moving Avg'!F1675</f>
        <v>9.2937300000000018</v>
      </c>
      <c r="H1675" s="2">
        <f>'Moving Avg'!G1675</f>
        <v>9.1494300000000024</v>
      </c>
      <c r="I1675" s="2">
        <f>'Moving Avg'!H1675</f>
        <v>9.010023000000011</v>
      </c>
      <c r="J1675" s="6" t="str">
        <f>OBV!F1675</f>
        <v>BULLISH</v>
      </c>
      <c r="K1675" s="6" t="str">
        <f>OBV!G1675</f>
        <v>NEUTRAL</v>
      </c>
      <c r="L1675" s="6" t="str">
        <f>OBV!H1675</f>
        <v>CONFIRMED BULLISH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83.5</v>
      </c>
      <c r="Q1675" s="9">
        <f t="shared" si="264"/>
        <v>28.774999999999999</v>
      </c>
      <c r="R1675" s="9">
        <f t="shared" si="265"/>
        <v>43.375</v>
      </c>
      <c r="S1675" s="9">
        <f t="shared" si="266"/>
        <v>53.825000000000003</v>
      </c>
      <c r="T1675" s="9">
        <f t="shared" si="267"/>
        <v>39.625</v>
      </c>
      <c r="U1675" s="8">
        <f t="shared" si="268"/>
        <v>41.991666666666667</v>
      </c>
      <c r="V1675" s="8">
        <f t="shared" si="269"/>
        <v>41.400000000000006</v>
      </c>
    </row>
    <row r="1676" spans="1:22" ht="13.5" x14ac:dyDescent="0.25">
      <c r="A1676" s="3">
        <f>RSI!A1676</f>
        <v>44455</v>
      </c>
      <c r="B1676" s="2">
        <f>RSI!B1676</f>
        <v>9.3957999999999995</v>
      </c>
      <c r="C1676" s="2">
        <f>RSI!I1676</f>
        <v>56.855388337692176</v>
      </c>
      <c r="D1676" s="2">
        <f>MACD!E1676</f>
        <v>-1.7341898023017777E-2</v>
      </c>
      <c r="E1676" s="2">
        <f>MACD!F1676</f>
        <v>-8.5123212622399566E-2</v>
      </c>
      <c r="F1676" s="2">
        <f>'Moving Avg'!D1676</f>
        <v>9.3942599999999992</v>
      </c>
      <c r="G1676" s="2">
        <f>'Moving Avg'!F1676</f>
        <v>9.3115150000000035</v>
      </c>
      <c r="H1676" s="2">
        <f>'Moving Avg'!G1676</f>
        <v>9.1517500000000016</v>
      </c>
      <c r="I1676" s="2">
        <f>'Moving Avg'!H1676</f>
        <v>9.0153120000000087</v>
      </c>
      <c r="J1676" s="6" t="str">
        <f>OBV!F1676</f>
        <v>BEARISH</v>
      </c>
      <c r="K1676" s="6" t="str">
        <f>OBV!G1676</f>
        <v>NEUTRAL</v>
      </c>
      <c r="L1676" s="6" t="str">
        <f>OBV!H1676</f>
        <v>CONFIRMED BEARISH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16.5</v>
      </c>
      <c r="Q1676" s="9">
        <f t="shared" si="264"/>
        <v>18.725000000000001</v>
      </c>
      <c r="R1676" s="9">
        <f t="shared" si="265"/>
        <v>26.625</v>
      </c>
      <c r="S1676" s="9">
        <f t="shared" si="266"/>
        <v>23.675000000000001</v>
      </c>
      <c r="T1676" s="9">
        <f t="shared" si="267"/>
        <v>22.875</v>
      </c>
      <c r="U1676" s="8">
        <f t="shared" si="268"/>
        <v>23.008333333333336</v>
      </c>
      <c r="V1676" s="8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9.4344999999999999</v>
      </c>
      <c r="C1677" s="2">
        <f>RSI!I1677</f>
        <v>58.56093987809097</v>
      </c>
      <c r="D1677" s="2">
        <f>MACD!E1677</f>
        <v>-2.5532527929463811E-2</v>
      </c>
      <c r="E1677" s="2">
        <f>MACD!F1677</f>
        <v>-7.3205075683812418E-2</v>
      </c>
      <c r="F1677" s="2">
        <f>'Moving Avg'!D1677</f>
        <v>9.4252000000000002</v>
      </c>
      <c r="G1677" s="2">
        <f>'Moving Avg'!F1677</f>
        <v>9.3327800000000032</v>
      </c>
      <c r="H1677" s="2">
        <f>'Moving Avg'!G1677</f>
        <v>9.1548440000000024</v>
      </c>
      <c r="I1677" s="2">
        <f>'Moving Avg'!H1677</f>
        <v>9.0207945000000116</v>
      </c>
      <c r="J1677" s="6" t="str">
        <f>OBV!F1677</f>
        <v>BULLISH</v>
      </c>
      <c r="K1677" s="6" t="str">
        <f>OBV!G1677</f>
        <v>NEUTRAL</v>
      </c>
      <c r="L1677" s="6" t="str">
        <f>OBV!H1677</f>
        <v>CONFIRMED BULLISH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83.5</v>
      </c>
      <c r="Q1677" s="9">
        <f t="shared" si="264"/>
        <v>28.774999999999999</v>
      </c>
      <c r="R1677" s="9">
        <f t="shared" si="265"/>
        <v>43.375</v>
      </c>
      <c r="S1677" s="9">
        <f t="shared" si="266"/>
        <v>53.825000000000003</v>
      </c>
      <c r="T1677" s="9">
        <f t="shared" si="267"/>
        <v>39.625</v>
      </c>
      <c r="U1677" s="8">
        <f t="shared" si="268"/>
        <v>41.991666666666667</v>
      </c>
      <c r="V1677" s="8">
        <f t="shared" si="269"/>
        <v>41.400000000000006</v>
      </c>
    </row>
    <row r="1678" spans="1:22" ht="13.5" x14ac:dyDescent="0.25">
      <c r="A1678" s="3">
        <f>RSI!A1678</f>
        <v>44459</v>
      </c>
      <c r="B1678" s="2">
        <f>RSI!B1678</f>
        <v>9.4344999999999999</v>
      </c>
      <c r="C1678" s="2">
        <f>RSI!I1678</f>
        <v>58.560939878090956</v>
      </c>
      <c r="D1678" s="2">
        <f>MACD!E1678</f>
        <v>-2.1529374403977286E-2</v>
      </c>
      <c r="E1678" s="2">
        <f>MACD!F1678</f>
        <v>-6.2869935427845386E-2</v>
      </c>
      <c r="F1678" s="2">
        <f>'Moving Avg'!D1678</f>
        <v>9.4267599999999998</v>
      </c>
      <c r="G1678" s="2">
        <f>'Moving Avg'!F1678</f>
        <v>9.3540450000000028</v>
      </c>
      <c r="H1678" s="2">
        <f>'Moving Avg'!G1678</f>
        <v>9.1579380000000032</v>
      </c>
      <c r="I1678" s="2">
        <f>'Moving Avg'!H1678</f>
        <v>9.0248140000000099</v>
      </c>
      <c r="J1678" s="6" t="str">
        <f>OBV!F1678</f>
        <v>BEARISH</v>
      </c>
      <c r="K1678" s="6" t="str">
        <f>OBV!G1678</f>
        <v>NEUTRAL</v>
      </c>
      <c r="L1678" s="6" t="str">
        <f>OBV!H1678</f>
        <v>BEARISH DIVERGENCE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16.5</v>
      </c>
      <c r="Q1678" s="9">
        <f t="shared" si="264"/>
        <v>18.725000000000001</v>
      </c>
      <c r="R1678" s="9">
        <f t="shared" si="265"/>
        <v>26.625</v>
      </c>
      <c r="S1678" s="9">
        <f t="shared" si="266"/>
        <v>23.675000000000001</v>
      </c>
      <c r="T1678" s="9">
        <f t="shared" si="267"/>
        <v>22.875</v>
      </c>
      <c r="U1678" s="8">
        <f t="shared" si="268"/>
        <v>23.008333333333336</v>
      </c>
      <c r="V1678" s="8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9.4344999999999999</v>
      </c>
      <c r="C1679" s="2">
        <f>RSI!I1679</f>
        <v>58.56093987809097</v>
      </c>
      <c r="D1679" s="2">
        <f>MACD!E1679</f>
        <v>-1.9029702845219987E-2</v>
      </c>
      <c r="E1679" s="2">
        <f>MACD!F1679</f>
        <v>-5.4101888911320312E-2</v>
      </c>
      <c r="F1679" s="2">
        <f>'Moving Avg'!D1679</f>
        <v>9.4267599999999998</v>
      </c>
      <c r="G1679" s="2">
        <f>'Moving Avg'!F1679</f>
        <v>9.3699000000000048</v>
      </c>
      <c r="H1679" s="2">
        <f>'Moving Avg'!G1679</f>
        <v>9.1610320000000023</v>
      </c>
      <c r="I1679" s="2">
        <f>'Moving Avg'!H1679</f>
        <v>9.0281390000000119</v>
      </c>
      <c r="J1679" s="6" t="str">
        <f>OBV!F1679</f>
        <v>BEARISH</v>
      </c>
      <c r="K1679" s="6" t="str">
        <f>OBV!G1679</f>
        <v>NEUTRAL</v>
      </c>
      <c r="L1679" s="6" t="str">
        <f>OBV!H1679</f>
        <v>NEUTRAL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16.5</v>
      </c>
      <c r="Q1679" s="9">
        <f t="shared" si="264"/>
        <v>18.725000000000001</v>
      </c>
      <c r="R1679" s="9">
        <f t="shared" si="265"/>
        <v>26.625</v>
      </c>
      <c r="S1679" s="9">
        <f t="shared" si="266"/>
        <v>23.675000000000001</v>
      </c>
      <c r="T1679" s="9">
        <f t="shared" si="267"/>
        <v>22.875</v>
      </c>
      <c r="U1679" s="8">
        <f t="shared" si="268"/>
        <v>23.008333333333336</v>
      </c>
      <c r="V1679" s="8">
        <f t="shared" si="269"/>
        <v>22.975000000000001</v>
      </c>
    </row>
    <row r="1680" spans="1:22" ht="13.5" x14ac:dyDescent="0.25">
      <c r="A1680" s="3">
        <f>RSI!A1680</f>
        <v>44461</v>
      </c>
      <c r="B1680" s="2">
        <f>RSI!B1680</f>
        <v>9.4267000000000003</v>
      </c>
      <c r="C1680" s="2">
        <f>RSI!I1680</f>
        <v>57.983929512340843</v>
      </c>
      <c r="D1680" s="2">
        <f>MACD!E1680</f>
        <v>-1.7158681506074913E-2</v>
      </c>
      <c r="E1680" s="2">
        <f>MACD!F1680</f>
        <v>-4.6713247430271235E-2</v>
      </c>
      <c r="F1680" s="2">
        <f>'Moving Avg'!D1680</f>
        <v>9.4252000000000002</v>
      </c>
      <c r="G1680" s="2">
        <f>'Moving Avg'!F1680</f>
        <v>9.3815000000000044</v>
      </c>
      <c r="H1680" s="2">
        <f>'Moving Avg'!G1680</f>
        <v>9.1639700000000026</v>
      </c>
      <c r="I1680" s="2">
        <f>'Moving Avg'!H1680</f>
        <v>9.0313885000000109</v>
      </c>
      <c r="J1680" s="6" t="str">
        <f>OBV!F1680</f>
        <v>BEARISH</v>
      </c>
      <c r="K1680" s="6" t="str">
        <f>OBV!G1680</f>
        <v>NEUTRAL</v>
      </c>
      <c r="L1680" s="6" t="str">
        <f>OBV!H1680</f>
        <v>CONFIRMED BEARISH</v>
      </c>
      <c r="M1680" s="8">
        <f t="shared" si="260"/>
        <v>25</v>
      </c>
      <c r="N1680" s="8">
        <f t="shared" si="261"/>
        <v>0</v>
      </c>
      <c r="O1680" s="8">
        <f t="shared" si="262"/>
        <v>50</v>
      </c>
      <c r="P1680" s="8">
        <f t="shared" si="263"/>
        <v>16.5</v>
      </c>
      <c r="Q1680" s="9">
        <f t="shared" si="264"/>
        <v>18.725000000000001</v>
      </c>
      <c r="R1680" s="9">
        <f t="shared" si="265"/>
        <v>26.625</v>
      </c>
      <c r="S1680" s="9">
        <f t="shared" si="266"/>
        <v>23.675000000000001</v>
      </c>
      <c r="T1680" s="9">
        <f t="shared" si="267"/>
        <v>22.875</v>
      </c>
      <c r="U1680" s="8">
        <f t="shared" si="268"/>
        <v>23.008333333333336</v>
      </c>
      <c r="V1680" s="8">
        <f t="shared" si="269"/>
        <v>22.975000000000001</v>
      </c>
    </row>
    <row r="1681" spans="1:22" ht="13.5" x14ac:dyDescent="0.25">
      <c r="A1681" s="3">
        <f>RSI!A1681</f>
        <v>44462</v>
      </c>
      <c r="B1681" s="2">
        <f>RSI!B1681</f>
        <v>9.4267000000000003</v>
      </c>
      <c r="C1681" s="2">
        <f>RSI!I1681</f>
        <v>57.983929512340843</v>
      </c>
      <c r="D1681" s="2">
        <f>MACD!E1681</f>
        <v>-4.382711151976082E-3</v>
      </c>
      <c r="E1681" s="2">
        <f>MACD!F1681</f>
        <v>-3.8247140174612206E-2</v>
      </c>
      <c r="F1681" s="2">
        <f>'Moving Avg'!D1681</f>
        <v>9.431379999999999</v>
      </c>
      <c r="G1681" s="2">
        <f>'Moving Avg'!F1681</f>
        <v>9.3888450000000034</v>
      </c>
      <c r="H1681" s="2">
        <f>'Moving Avg'!G1681</f>
        <v>9.170002000000002</v>
      </c>
      <c r="I1681" s="2">
        <f>'Moving Avg'!H1681</f>
        <v>9.0335405000000097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0</v>
      </c>
      <c r="O1681" s="8">
        <f t="shared" si="262"/>
        <v>50</v>
      </c>
      <c r="P1681" s="8">
        <f t="shared" si="263"/>
        <v>33</v>
      </c>
      <c r="Q1681" s="9">
        <f t="shared" si="264"/>
        <v>21.2</v>
      </c>
      <c r="R1681" s="9">
        <f t="shared" si="265"/>
        <v>30.75</v>
      </c>
      <c r="S1681" s="9">
        <f t="shared" si="266"/>
        <v>31.1</v>
      </c>
      <c r="T1681" s="9">
        <f t="shared" si="267"/>
        <v>27</v>
      </c>
      <c r="U1681" s="8">
        <f t="shared" si="268"/>
        <v>27.683333333333337</v>
      </c>
      <c r="V1681" s="8">
        <f t="shared" si="269"/>
        <v>27.512500000000003</v>
      </c>
    </row>
    <row r="1682" spans="1:22" ht="13.5" x14ac:dyDescent="0.25">
      <c r="A1682" s="3">
        <f>RSI!A1682</f>
        <v>44463</v>
      </c>
      <c r="B1682" s="2">
        <f>RSI!B1682</f>
        <v>9.4344999999999999</v>
      </c>
      <c r="C1682" s="2">
        <f>RSI!I1682</f>
        <v>58.458636571476504</v>
      </c>
      <c r="D1682" s="2">
        <f>MACD!E1682</f>
        <v>-1.8611991231789915E-2</v>
      </c>
      <c r="E1682" s="2">
        <f>MACD!F1682</f>
        <v>-3.432011038604775E-2</v>
      </c>
      <c r="F1682" s="2">
        <f>'Moving Avg'!D1682</f>
        <v>9.4313800000000008</v>
      </c>
      <c r="G1682" s="2">
        <f>'Moving Avg'!F1682</f>
        <v>9.3965800000000037</v>
      </c>
      <c r="H1682" s="2">
        <f>'Moving Avg'!G1682</f>
        <v>9.1730960000000028</v>
      </c>
      <c r="I1682" s="2">
        <f>'Moving Avg'!H1682</f>
        <v>9.0357680000000116</v>
      </c>
      <c r="J1682" s="6" t="str">
        <f>OBV!F1682</f>
        <v>BEARISH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16.5</v>
      </c>
      <c r="Q1682" s="9">
        <f t="shared" si="264"/>
        <v>18.725000000000001</v>
      </c>
      <c r="R1682" s="9">
        <f t="shared" si="265"/>
        <v>26.625</v>
      </c>
      <c r="S1682" s="9">
        <f t="shared" si="266"/>
        <v>23.675000000000001</v>
      </c>
      <c r="T1682" s="9">
        <f t="shared" si="267"/>
        <v>22.875</v>
      </c>
      <c r="U1682" s="8">
        <f t="shared" si="268"/>
        <v>23.008333333333336</v>
      </c>
      <c r="V1682" s="8">
        <f t="shared" si="269"/>
        <v>22.975000000000001</v>
      </c>
    </row>
    <row r="1683" spans="1:22" ht="13.5" x14ac:dyDescent="0.25">
      <c r="A1683" s="3">
        <f>RSI!A1683</f>
        <v>44466</v>
      </c>
      <c r="B1683" s="2">
        <f>RSI!B1683</f>
        <v>9.3957999999999995</v>
      </c>
      <c r="C1683" s="2">
        <f>RSI!I1683</f>
        <v>55.130484863007773</v>
      </c>
      <c r="D1683" s="2">
        <f>MACD!E1683</f>
        <v>-5.8444814227343045E-3</v>
      </c>
      <c r="E1683" s="2">
        <f>MACD!F1683</f>
        <v>-2.8624984593385062E-2</v>
      </c>
      <c r="F1683" s="2">
        <f>'Moving Avg'!D1683</f>
        <v>9.4236400000000007</v>
      </c>
      <c r="G1683" s="2">
        <f>'Moving Avg'!F1683</f>
        <v>9.4023800000000026</v>
      </c>
      <c r="H1683" s="2">
        <f>'Moving Avg'!G1683</f>
        <v>9.1755700000000022</v>
      </c>
      <c r="I1683" s="2">
        <f>'Moving Avg'!H1683</f>
        <v>9.0377655000000114</v>
      </c>
      <c r="J1683" s="6" t="str">
        <f>OBV!F1683</f>
        <v>BEARISH</v>
      </c>
      <c r="K1683" s="6" t="str">
        <f>OBV!G1683</f>
        <v>NEUTRAL</v>
      </c>
      <c r="L1683" s="6" t="str">
        <f>OBV!H1683</f>
        <v>CONFIRMED BEARISH</v>
      </c>
      <c r="M1683" s="8">
        <f t="shared" si="260"/>
        <v>25</v>
      </c>
      <c r="N1683" s="8">
        <f t="shared" si="261"/>
        <v>0</v>
      </c>
      <c r="O1683" s="8">
        <f t="shared" si="262"/>
        <v>50</v>
      </c>
      <c r="P1683" s="8">
        <f t="shared" si="263"/>
        <v>16.5</v>
      </c>
      <c r="Q1683" s="9">
        <f t="shared" si="264"/>
        <v>18.725000000000001</v>
      </c>
      <c r="R1683" s="9">
        <f t="shared" si="265"/>
        <v>26.625</v>
      </c>
      <c r="S1683" s="9">
        <f t="shared" si="266"/>
        <v>23.675000000000001</v>
      </c>
      <c r="T1683" s="9">
        <f t="shared" si="267"/>
        <v>22.875</v>
      </c>
      <c r="U1683" s="8">
        <f t="shared" si="268"/>
        <v>23.008333333333336</v>
      </c>
      <c r="V1683" s="8">
        <f t="shared" si="269"/>
        <v>22.975000000000001</v>
      </c>
    </row>
    <row r="1684" spans="1:22" ht="13.5" x14ac:dyDescent="0.25">
      <c r="A1684" s="3">
        <f>RSI!A1684</f>
        <v>44467</v>
      </c>
      <c r="B1684" s="2">
        <f>RSI!B1684</f>
        <v>9.4267000000000003</v>
      </c>
      <c r="C1684" s="2">
        <f>RSI!I1684</f>
        <v>57.224508771791079</v>
      </c>
      <c r="D1684" s="2">
        <f>MACD!E1684</f>
        <v>3.4884049680954377E-3</v>
      </c>
      <c r="E1684" s="2">
        <f>MACD!F1684</f>
        <v>-2.2202306681088961E-2</v>
      </c>
      <c r="F1684" s="2">
        <f>'Moving Avg'!D1684</f>
        <v>9.4220799999999993</v>
      </c>
      <c r="G1684" s="2">
        <f>'Moving Avg'!F1684</f>
        <v>9.4019900000000014</v>
      </c>
      <c r="H1684" s="2">
        <f>'Moving Avg'!G1684</f>
        <v>9.178662000000001</v>
      </c>
      <c r="I1684" s="2">
        <f>'Moving Avg'!H1684</f>
        <v>9.0399175000000103</v>
      </c>
      <c r="J1684" s="6" t="str">
        <f>OBV!F1684</f>
        <v>BEARISH</v>
      </c>
      <c r="K1684" s="6" t="str">
        <f>OBV!G1684</f>
        <v>NEUTRAL</v>
      </c>
      <c r="L1684" s="6" t="str">
        <f>OBV!H1684</f>
        <v>CONFIRMED BEARISH</v>
      </c>
      <c r="M1684" s="8">
        <f t="shared" si="260"/>
        <v>25</v>
      </c>
      <c r="N1684" s="8">
        <f t="shared" si="261"/>
        <v>0</v>
      </c>
      <c r="O1684" s="8">
        <f t="shared" si="262"/>
        <v>50</v>
      </c>
      <c r="P1684" s="8">
        <f t="shared" si="263"/>
        <v>16.5</v>
      </c>
      <c r="Q1684" s="9">
        <f t="shared" si="264"/>
        <v>18.725000000000001</v>
      </c>
      <c r="R1684" s="9">
        <f t="shared" si="265"/>
        <v>26.625</v>
      </c>
      <c r="S1684" s="9">
        <f t="shared" si="266"/>
        <v>23.675000000000001</v>
      </c>
      <c r="T1684" s="9">
        <f t="shared" si="267"/>
        <v>22.875</v>
      </c>
      <c r="U1684" s="8">
        <f t="shared" si="268"/>
        <v>23.008333333333336</v>
      </c>
      <c r="V1684" s="8">
        <f t="shared" si="269"/>
        <v>22.975000000000001</v>
      </c>
    </row>
    <row r="1685" spans="1:22" ht="13.5" x14ac:dyDescent="0.25">
      <c r="A1685" s="3">
        <f>RSI!A1685</f>
        <v>44468</v>
      </c>
      <c r="B1685" s="2">
        <f>RSI!B1685</f>
        <v>9.4267000000000003</v>
      </c>
      <c r="C1685" s="2">
        <f>RSI!I1685</f>
        <v>57.224508771791079</v>
      </c>
      <c r="D1685" s="2">
        <f>MACD!E1685</f>
        <v>1.0849630431359003E-2</v>
      </c>
      <c r="E1685" s="2">
        <f>MACD!F1685</f>
        <v>-1.5591919258599367E-2</v>
      </c>
      <c r="F1685" s="2">
        <f>'Moving Avg'!D1685</f>
        <v>9.4220799999999993</v>
      </c>
      <c r="G1685" s="2">
        <f>'Moving Avg'!F1685</f>
        <v>9.401600000000002</v>
      </c>
      <c r="H1685" s="2">
        <f>'Moving Avg'!G1685</f>
        <v>9.1817540000000015</v>
      </c>
      <c r="I1685" s="2">
        <f>'Moving Avg'!H1685</f>
        <v>9.0420695000000109</v>
      </c>
      <c r="J1685" s="6" t="str">
        <f>OBV!F1685</f>
        <v>BEARISH</v>
      </c>
      <c r="K1685" s="6" t="str">
        <f>OBV!G1685</f>
        <v>NEUTRAL</v>
      </c>
      <c r="L1685" s="6" t="str">
        <f>OBV!H1685</f>
        <v>NEUTRAL</v>
      </c>
      <c r="M1685" s="8">
        <f t="shared" si="260"/>
        <v>25</v>
      </c>
      <c r="N1685" s="8">
        <f t="shared" si="261"/>
        <v>0</v>
      </c>
      <c r="O1685" s="8">
        <f t="shared" si="262"/>
        <v>50</v>
      </c>
      <c r="P1685" s="8">
        <f t="shared" si="263"/>
        <v>16.5</v>
      </c>
      <c r="Q1685" s="9">
        <f t="shared" si="264"/>
        <v>18.725000000000001</v>
      </c>
      <c r="R1685" s="9">
        <f t="shared" si="265"/>
        <v>26.625</v>
      </c>
      <c r="S1685" s="9">
        <f t="shared" si="266"/>
        <v>23.675000000000001</v>
      </c>
      <c r="T1685" s="9">
        <f t="shared" si="267"/>
        <v>22.875</v>
      </c>
      <c r="U1685" s="8">
        <f t="shared" si="268"/>
        <v>23.008333333333336</v>
      </c>
      <c r="V1685" s="8">
        <f t="shared" si="269"/>
        <v>22.975000000000001</v>
      </c>
    </row>
    <row r="1686" spans="1:22" ht="13.5" x14ac:dyDescent="0.25">
      <c r="A1686" s="3">
        <f>RSI!A1686</f>
        <v>44469</v>
      </c>
      <c r="B1686" s="2">
        <f>RSI!B1686</f>
        <v>9.4190000000000005</v>
      </c>
      <c r="C1686" s="2">
        <f>RSI!I1686</f>
        <v>56.4629638208785</v>
      </c>
      <c r="D1686" s="2">
        <f>MACD!E1686</f>
        <v>1.1198742911906479E-2</v>
      </c>
      <c r="E1686" s="2">
        <f>MACD!F1686</f>
        <v>-1.0233786824498199E-2</v>
      </c>
      <c r="F1686" s="2">
        <f>'Moving Avg'!D1686</f>
        <v>9.420539999999999</v>
      </c>
      <c r="G1686" s="2">
        <f>'Moving Avg'!F1686</f>
        <v>9.4008250000000011</v>
      </c>
      <c r="H1686" s="2">
        <f>'Moving Avg'!G1686</f>
        <v>9.1845380000000016</v>
      </c>
      <c r="I1686" s="2">
        <f>'Moving Avg'!H1686</f>
        <v>9.044183000000011</v>
      </c>
      <c r="J1686" s="6" t="str">
        <f>OBV!F1686</f>
        <v>BEARISH</v>
      </c>
      <c r="K1686" s="6" t="str">
        <f>OBV!G1686</f>
        <v>NEUTRAL</v>
      </c>
      <c r="L1686" s="6" t="str">
        <f>OBV!H1686</f>
        <v>CONFIRMED BEARISH</v>
      </c>
      <c r="M1686" s="8">
        <f t="shared" si="260"/>
        <v>25</v>
      </c>
      <c r="N1686" s="8">
        <f t="shared" si="261"/>
        <v>0</v>
      </c>
      <c r="O1686" s="8">
        <f t="shared" si="262"/>
        <v>50</v>
      </c>
      <c r="P1686" s="8">
        <f t="shared" si="263"/>
        <v>16.5</v>
      </c>
      <c r="Q1686" s="9">
        <f t="shared" si="264"/>
        <v>18.725000000000001</v>
      </c>
      <c r="R1686" s="9">
        <f t="shared" si="265"/>
        <v>26.625</v>
      </c>
      <c r="S1686" s="9">
        <f t="shared" si="266"/>
        <v>23.675000000000001</v>
      </c>
      <c r="T1686" s="9">
        <f t="shared" si="267"/>
        <v>22.875</v>
      </c>
      <c r="U1686" s="8">
        <f t="shared" si="268"/>
        <v>23.008333333333336</v>
      </c>
      <c r="V1686" s="8">
        <f t="shared" si="269"/>
        <v>22.975000000000001</v>
      </c>
    </row>
    <row r="1687" spans="1:22" ht="13.5" x14ac:dyDescent="0.25">
      <c r="A1687" s="3">
        <f>RSI!A1687</f>
        <v>44470</v>
      </c>
      <c r="B1687" s="2">
        <f>RSI!B1687</f>
        <v>9.4190000000000005</v>
      </c>
      <c r="C1687" s="2">
        <f>RSI!I1687</f>
        <v>56.4629638208785</v>
      </c>
      <c r="D1687" s="2">
        <f>MACD!E1687</f>
        <v>1.7034101773738541E-2</v>
      </c>
      <c r="E1687" s="2">
        <f>MACD!F1687</f>
        <v>-4.7802091048508508E-3</v>
      </c>
      <c r="F1687" s="2">
        <f>'Moving Avg'!D1687</f>
        <v>9.4174399999999991</v>
      </c>
      <c r="G1687" s="2">
        <f>'Moving Avg'!F1687</f>
        <v>9.4077850000000005</v>
      </c>
      <c r="H1687" s="2">
        <f>'Moving Avg'!G1687</f>
        <v>9.187322</v>
      </c>
      <c r="I1687" s="2">
        <f>'Moving Avg'!H1687</f>
        <v>9.0462965000000111</v>
      </c>
      <c r="J1687" s="6" t="str">
        <f>OBV!F1687</f>
        <v>BEARISH</v>
      </c>
      <c r="K1687" s="6" t="str">
        <f>OBV!G1687</f>
        <v>NEUTRAL</v>
      </c>
      <c r="L1687" s="6" t="str">
        <f>OBV!H1687</f>
        <v>CONFIRMED BEARISH</v>
      </c>
      <c r="M1687" s="8">
        <f t="shared" si="260"/>
        <v>25</v>
      </c>
      <c r="N1687" s="8">
        <f t="shared" si="261"/>
        <v>0</v>
      </c>
      <c r="O1687" s="8">
        <f t="shared" si="262"/>
        <v>50</v>
      </c>
      <c r="P1687" s="8">
        <f t="shared" si="263"/>
        <v>16.5</v>
      </c>
      <c r="Q1687" s="9">
        <f t="shared" si="264"/>
        <v>18.725000000000001</v>
      </c>
      <c r="R1687" s="9">
        <f t="shared" si="265"/>
        <v>26.625</v>
      </c>
      <c r="S1687" s="9">
        <f t="shared" si="266"/>
        <v>23.675000000000001</v>
      </c>
      <c r="T1687" s="9">
        <f t="shared" si="267"/>
        <v>22.875</v>
      </c>
      <c r="U1687" s="8">
        <f t="shared" si="268"/>
        <v>23.008333333333336</v>
      </c>
      <c r="V1687" s="8">
        <f t="shared" si="269"/>
        <v>22.975000000000001</v>
      </c>
    </row>
    <row r="1688" spans="1:22" ht="13.5" x14ac:dyDescent="0.25">
      <c r="A1688" s="3">
        <f>RSI!A1688</f>
        <v>44473</v>
      </c>
      <c r="B1688" s="2">
        <f>RSI!B1688</f>
        <v>9.4113000000000007</v>
      </c>
      <c r="C1688" s="2">
        <f>RSI!I1688</f>
        <v>55.604751508606398</v>
      </c>
      <c r="D1688" s="2">
        <f>MACD!E1688</f>
        <v>2.215885185894706E-2</v>
      </c>
      <c r="E1688" s="2">
        <f>MACD!F1688</f>
        <v>6.0760308790873147E-4</v>
      </c>
      <c r="F1688" s="2">
        <f>'Moving Avg'!D1688</f>
        <v>9.420539999999999</v>
      </c>
      <c r="G1688" s="2">
        <f>'Moving Avg'!F1688</f>
        <v>9.4104950000000009</v>
      </c>
      <c r="H1688" s="2">
        <f>'Moving Avg'!G1688</f>
        <v>9.1899519999999999</v>
      </c>
      <c r="I1688" s="2">
        <f>'Moving Avg'!H1688</f>
        <v>9.0483715000000107</v>
      </c>
      <c r="J1688" s="6" t="str">
        <f>OBV!F1688</f>
        <v>BEARISH</v>
      </c>
      <c r="K1688" s="6" t="str">
        <f>OBV!G1688</f>
        <v>NEUTRAL</v>
      </c>
      <c r="L1688" s="6" t="str">
        <f>OBV!H1688</f>
        <v>BEARISH DIVERGENCE</v>
      </c>
      <c r="M1688" s="8">
        <f t="shared" si="260"/>
        <v>25</v>
      </c>
      <c r="N1688" s="8">
        <f t="shared" si="261"/>
        <v>0</v>
      </c>
      <c r="O1688" s="8">
        <f t="shared" si="262"/>
        <v>50</v>
      </c>
      <c r="P1688" s="8">
        <f t="shared" si="263"/>
        <v>16.5</v>
      </c>
      <c r="Q1688" s="9">
        <f t="shared" si="264"/>
        <v>18.725000000000001</v>
      </c>
      <c r="R1688" s="9">
        <f t="shared" si="265"/>
        <v>26.625</v>
      </c>
      <c r="S1688" s="9">
        <f t="shared" si="266"/>
        <v>23.675000000000001</v>
      </c>
      <c r="T1688" s="9">
        <f t="shared" si="267"/>
        <v>22.875</v>
      </c>
      <c r="U1688" s="8">
        <f t="shared" si="268"/>
        <v>23.008333333333336</v>
      </c>
      <c r="V1688" s="8">
        <f t="shared" si="269"/>
        <v>22.975000000000001</v>
      </c>
    </row>
    <row r="1689" spans="1:22" ht="13.5" x14ac:dyDescent="0.25">
      <c r="A1689" s="3">
        <f>RSI!A1689</f>
        <v>44474</v>
      </c>
      <c r="B1689" s="2">
        <f>RSI!B1689</f>
        <v>9.4344999999999999</v>
      </c>
      <c r="C1689" s="2">
        <f>RSI!I1689</f>
        <v>57.691365071621568</v>
      </c>
      <c r="D1689" s="2">
        <f>MACD!E1689</f>
        <v>2.4467315864635353E-2</v>
      </c>
      <c r="E1689" s="2">
        <f>MACD!F1689</f>
        <v>5.3795456432540563E-3</v>
      </c>
      <c r="F1689" s="2">
        <f>'Moving Avg'!D1689</f>
        <v>9.4221000000000004</v>
      </c>
      <c r="G1689" s="2">
        <f>'Moving Avg'!F1689</f>
        <v>9.4143650000000036</v>
      </c>
      <c r="H1689" s="2">
        <f>'Moving Avg'!G1689</f>
        <v>9.1930459999999989</v>
      </c>
      <c r="I1689" s="2">
        <f>'Moving Avg'!H1689</f>
        <v>9.0505625000000105</v>
      </c>
      <c r="J1689" s="6" t="str">
        <f>OBV!F1689</f>
        <v>BEARISH</v>
      </c>
      <c r="K1689" s="6" t="str">
        <f>OBV!G1689</f>
        <v>NEUTRAL</v>
      </c>
      <c r="L1689" s="6" t="str">
        <f>OBV!H1689</f>
        <v>BEARISH DIVERGENCE</v>
      </c>
      <c r="M1689" s="8">
        <f t="shared" si="260"/>
        <v>25</v>
      </c>
      <c r="N1689" s="8">
        <f t="shared" si="261"/>
        <v>0</v>
      </c>
      <c r="O1689" s="8">
        <f t="shared" si="262"/>
        <v>50</v>
      </c>
      <c r="P1689" s="8">
        <f t="shared" si="263"/>
        <v>16.5</v>
      </c>
      <c r="Q1689" s="9">
        <f t="shared" si="264"/>
        <v>18.725000000000001</v>
      </c>
      <c r="R1689" s="9">
        <f t="shared" si="265"/>
        <v>26.625</v>
      </c>
      <c r="S1689" s="9">
        <f t="shared" si="266"/>
        <v>23.675000000000001</v>
      </c>
      <c r="T1689" s="9">
        <f t="shared" si="267"/>
        <v>22.875</v>
      </c>
      <c r="U1689" s="8">
        <f t="shared" si="268"/>
        <v>23.008333333333336</v>
      </c>
      <c r="V1689" s="8">
        <f t="shared" si="269"/>
        <v>22.975000000000001</v>
      </c>
    </row>
    <row r="1690" spans="1:22" ht="13.5" x14ac:dyDescent="0.25">
      <c r="A1690" s="3">
        <f>RSI!A1690</f>
        <v>44475</v>
      </c>
      <c r="B1690" s="2">
        <f>RSI!B1690</f>
        <v>9.3880999999999997</v>
      </c>
      <c r="C1690" s="2">
        <f>RSI!I1690</f>
        <v>52.387994359396821</v>
      </c>
      <c r="D1690" s="2">
        <f>MACD!E1690</f>
        <v>2.8234148736732578E-2</v>
      </c>
      <c r="E1690" s="2">
        <f>MACD!F1690</f>
        <v>9.9504662619497621E-3</v>
      </c>
      <c r="F1690" s="2">
        <f>'Moving Avg'!D1690</f>
        <v>9.4143800000000013</v>
      </c>
      <c r="G1690" s="2">
        <f>'Moving Avg'!F1690</f>
        <v>9.4159150000000036</v>
      </c>
      <c r="H1690" s="2">
        <f>'Moving Avg'!G1690</f>
        <v>9.1952119999999997</v>
      </c>
      <c r="I1690" s="2">
        <f>'Moving Avg'!H1690</f>
        <v>9.0525215000000099</v>
      </c>
      <c r="J1690" s="6" t="str">
        <f>OBV!F1690</f>
        <v>BEARISH</v>
      </c>
      <c r="K1690" s="6" t="str">
        <f>OBV!G1690</f>
        <v>NEUTRAL</v>
      </c>
      <c r="L1690" s="6" t="str">
        <f>OBV!H1690</f>
        <v>CONFIRMED BEARISH</v>
      </c>
      <c r="M1690" s="8">
        <f t="shared" si="260"/>
        <v>25</v>
      </c>
      <c r="N1690" s="8">
        <f t="shared" si="261"/>
        <v>0</v>
      </c>
      <c r="O1690" s="8">
        <f t="shared" si="262"/>
        <v>50</v>
      </c>
      <c r="P1690" s="8">
        <f t="shared" si="263"/>
        <v>16.5</v>
      </c>
      <c r="Q1690" s="9">
        <f t="shared" si="264"/>
        <v>18.725000000000001</v>
      </c>
      <c r="R1690" s="9">
        <f t="shared" si="265"/>
        <v>26.625</v>
      </c>
      <c r="S1690" s="9">
        <f t="shared" si="266"/>
        <v>23.675000000000001</v>
      </c>
      <c r="T1690" s="9">
        <f t="shared" si="267"/>
        <v>22.875</v>
      </c>
      <c r="U1690" s="8">
        <f t="shared" si="268"/>
        <v>23.008333333333336</v>
      </c>
      <c r="V1690" s="8">
        <f t="shared" si="269"/>
        <v>22.975000000000001</v>
      </c>
    </row>
    <row r="1691" spans="1:22" ht="13.5" x14ac:dyDescent="0.25">
      <c r="A1691" s="3">
        <f>RSI!A1691</f>
        <v>44476</v>
      </c>
      <c r="B1691" s="2">
        <f>RSI!B1691</f>
        <v>9.0478000000000005</v>
      </c>
      <c r="C1691" s="2">
        <f>RSI!I1691</f>
        <v>30.351280249945177</v>
      </c>
      <c r="D1691" s="2">
        <f>MACD!E1691</f>
        <v>5.6510907838953628E-2</v>
      </c>
      <c r="E1691" s="2">
        <f>MACD!F1691</f>
        <v>1.9262554577350537E-2</v>
      </c>
      <c r="F1691" s="2">
        <f>'Moving Avg'!D1691</f>
        <v>9.3401400000000017</v>
      </c>
      <c r="G1691" s="2">
        <f>'Moving Avg'!F1691</f>
        <v>9.3965800000000002</v>
      </c>
      <c r="H1691" s="2">
        <f>'Moving Avg'!G1691</f>
        <v>9.1905719999999995</v>
      </c>
      <c r="I1691" s="2">
        <f>'Moving Avg'!H1691</f>
        <v>9.0527790000000081</v>
      </c>
      <c r="J1691" s="6" t="str">
        <f>OBV!F1691</f>
        <v>BEARISH</v>
      </c>
      <c r="K1691" s="6" t="str">
        <f>OBV!G1691</f>
        <v>NEUTRAL</v>
      </c>
      <c r="L1691" s="6" t="str">
        <f>OBV!H1691</f>
        <v>CONFIRMED BEARISH</v>
      </c>
      <c r="M1691" s="8">
        <f t="shared" si="260"/>
        <v>25</v>
      </c>
      <c r="N1691" s="8">
        <f t="shared" si="261"/>
        <v>0</v>
      </c>
      <c r="O1691" s="8">
        <f t="shared" si="262"/>
        <v>50</v>
      </c>
      <c r="P1691" s="8">
        <f t="shared" si="263"/>
        <v>16.5</v>
      </c>
      <c r="Q1691" s="9">
        <f t="shared" si="264"/>
        <v>18.725000000000001</v>
      </c>
      <c r="R1691" s="9">
        <f t="shared" si="265"/>
        <v>26.625</v>
      </c>
      <c r="S1691" s="9">
        <f t="shared" si="266"/>
        <v>23.675000000000001</v>
      </c>
      <c r="T1691" s="9">
        <f t="shared" si="267"/>
        <v>22.875</v>
      </c>
      <c r="U1691" s="8">
        <f t="shared" si="268"/>
        <v>23.008333333333336</v>
      </c>
      <c r="V1691" s="8">
        <f t="shared" si="269"/>
        <v>22.975000000000001</v>
      </c>
    </row>
    <row r="1692" spans="1:22" ht="13.5" x14ac:dyDescent="0.25">
      <c r="A1692" s="3">
        <f>RSI!A1692</f>
        <v>44477</v>
      </c>
      <c r="B1692" s="2">
        <f>RSI!B1692</f>
        <v>9.0478000000000005</v>
      </c>
      <c r="C1692" s="2">
        <f>RSI!I1692</f>
        <v>30.351280249945177</v>
      </c>
      <c r="D1692" s="2">
        <f>MACD!E1692</f>
        <v>8.3539013598938894E-2</v>
      </c>
      <c r="E1692" s="2">
        <f>MACD!F1692</f>
        <v>3.2117846381668209E-2</v>
      </c>
      <c r="F1692" s="2">
        <f>'Moving Avg'!D1692</f>
        <v>9.2659000000000002</v>
      </c>
      <c r="G1692" s="2">
        <f>'Moving Avg'!F1692</f>
        <v>9.3849800000000023</v>
      </c>
      <c r="H1692" s="2">
        <f>'Moving Avg'!G1692</f>
        <v>9.1921179999999989</v>
      </c>
      <c r="I1692" s="2">
        <f>'Moving Avg'!H1692</f>
        <v>9.0530365000000099</v>
      </c>
      <c r="J1692" s="6" t="str">
        <f>OBV!F1692</f>
        <v>BEARISH</v>
      </c>
      <c r="K1692" s="6" t="str">
        <f>OBV!G1692</f>
        <v>NEUTRAL</v>
      </c>
      <c r="L1692" s="6" t="str">
        <f>OBV!H1692</f>
        <v>CONFIRMED BEARISH</v>
      </c>
      <c r="M1692" s="8">
        <f t="shared" si="260"/>
        <v>25</v>
      </c>
      <c r="N1692" s="8">
        <f t="shared" si="261"/>
        <v>0</v>
      </c>
      <c r="O1692" s="8">
        <f t="shared" si="262"/>
        <v>50</v>
      </c>
      <c r="P1692" s="8">
        <f t="shared" si="263"/>
        <v>16.5</v>
      </c>
      <c r="Q1692" s="9">
        <f t="shared" si="264"/>
        <v>18.725000000000001</v>
      </c>
      <c r="R1692" s="9">
        <f t="shared" si="265"/>
        <v>26.625</v>
      </c>
      <c r="S1692" s="9">
        <f t="shared" si="266"/>
        <v>23.675000000000001</v>
      </c>
      <c r="T1692" s="9">
        <f t="shared" si="267"/>
        <v>22.875</v>
      </c>
      <c r="U1692" s="8">
        <f t="shared" si="268"/>
        <v>23.008333333333336</v>
      </c>
      <c r="V1692" s="8">
        <f t="shared" si="269"/>
        <v>22.975000000000001</v>
      </c>
    </row>
    <row r="1693" spans="1:22" ht="13.5" x14ac:dyDescent="0.25">
      <c r="A1693" s="3">
        <f>RSI!A1693</f>
        <v>44480</v>
      </c>
      <c r="B1693" s="2">
        <f>RSI!B1693</f>
        <v>9.3880999999999997</v>
      </c>
      <c r="C1693" s="2">
        <f>RSI!I1693</f>
        <v>53.188279421415665</v>
      </c>
      <c r="D1693" s="2">
        <f>MACD!E1693</f>
        <v>7.7008452429710772E-2</v>
      </c>
      <c r="E1693" s="2">
        <f>MACD!F1693</f>
        <v>4.1095967591276726E-2</v>
      </c>
      <c r="F1693" s="2">
        <f>'Moving Avg'!D1693</f>
        <v>9.2612600000000018</v>
      </c>
      <c r="G1693" s="2">
        <f>'Moving Avg'!F1693</f>
        <v>9.3830500000000008</v>
      </c>
      <c r="H1693" s="2">
        <f>'Moving Avg'!G1693</f>
        <v>9.2082040000000003</v>
      </c>
      <c r="I1693" s="2">
        <f>'Moving Avg'!H1693</f>
        <v>9.0549955000000093</v>
      </c>
      <c r="J1693" s="6" t="str">
        <f>OBV!F1693</f>
        <v>BEARISH</v>
      </c>
      <c r="K1693" s="6" t="str">
        <f>OBV!G1693</f>
        <v>NEUTRAL</v>
      </c>
      <c r="L1693" s="6" t="str">
        <f>OBV!H1693</f>
        <v>CONFIRMED BEARISH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16.5</v>
      </c>
      <c r="Q1693" s="9">
        <f t="shared" si="264"/>
        <v>18.725000000000001</v>
      </c>
      <c r="R1693" s="9">
        <f t="shared" si="265"/>
        <v>26.625</v>
      </c>
      <c r="S1693" s="9">
        <f t="shared" si="266"/>
        <v>23.675000000000001</v>
      </c>
      <c r="T1693" s="9">
        <f t="shared" si="267"/>
        <v>22.875</v>
      </c>
      <c r="U1693" s="8">
        <f t="shared" si="268"/>
        <v>23.008333333333336</v>
      </c>
      <c r="V1693" s="8">
        <f t="shared" si="269"/>
        <v>22.975000000000001</v>
      </c>
    </row>
    <row r="1694" spans="1:22" ht="13.5" x14ac:dyDescent="0.25">
      <c r="A1694" s="3">
        <f>RSI!A1694</f>
        <v>44481</v>
      </c>
      <c r="B1694" s="2">
        <f>RSI!B1694</f>
        <v>9.0478000000000005</v>
      </c>
      <c r="C1694" s="2">
        <f>RSI!I1694</f>
        <v>39.308157777339702</v>
      </c>
      <c r="D1694" s="2">
        <f>MACD!E1694</f>
        <v>0.10106332954863717</v>
      </c>
      <c r="E1694" s="2">
        <f>MACD!F1694</f>
        <v>5.3089439982748822E-2</v>
      </c>
      <c r="F1694" s="2">
        <f>'Moving Avg'!D1694</f>
        <v>9.1839200000000005</v>
      </c>
      <c r="G1694" s="2">
        <f>'Moving Avg'!F1694</f>
        <v>9.3637149999999991</v>
      </c>
      <c r="H1694" s="2">
        <f>'Moving Avg'!G1694</f>
        <v>9.2176379999999991</v>
      </c>
      <c r="I1694" s="2">
        <f>'Moving Avg'!H1694</f>
        <v>9.0552530000000093</v>
      </c>
      <c r="J1694" s="6" t="str">
        <f>OBV!F1694</f>
        <v>BEARISH</v>
      </c>
      <c r="K1694" s="6" t="str">
        <f>OBV!G1694</f>
        <v>NEUTRAL</v>
      </c>
      <c r="L1694" s="6" t="str">
        <f>OBV!H1694</f>
        <v>CONFIRMED BEARISH</v>
      </c>
      <c r="M1694" s="8">
        <f t="shared" si="260"/>
        <v>25</v>
      </c>
      <c r="N1694" s="8">
        <f t="shared" si="261"/>
        <v>0</v>
      </c>
      <c r="O1694" s="8">
        <f t="shared" si="262"/>
        <v>50</v>
      </c>
      <c r="P1694" s="8">
        <f t="shared" si="263"/>
        <v>16.5</v>
      </c>
      <c r="Q1694" s="9">
        <f t="shared" si="264"/>
        <v>18.725000000000001</v>
      </c>
      <c r="R1694" s="9">
        <f t="shared" si="265"/>
        <v>26.625</v>
      </c>
      <c r="S1694" s="9">
        <f t="shared" si="266"/>
        <v>23.675000000000001</v>
      </c>
      <c r="T1694" s="9">
        <f t="shared" si="267"/>
        <v>22.875</v>
      </c>
      <c r="U1694" s="8">
        <f t="shared" si="268"/>
        <v>23.008333333333336</v>
      </c>
      <c r="V1694" s="8">
        <f t="shared" si="269"/>
        <v>22.975000000000001</v>
      </c>
    </row>
    <row r="1695" spans="1:22" ht="13.5" x14ac:dyDescent="0.25">
      <c r="A1695" s="3">
        <f>RSI!A1695</f>
        <v>44482</v>
      </c>
      <c r="B1695" s="2">
        <f>RSI!B1695</f>
        <v>9.4034999999999993</v>
      </c>
      <c r="C1695" s="2">
        <f>RSI!I1695</f>
        <v>53.088579631694842</v>
      </c>
      <c r="D1695" s="2">
        <f>MACD!E1695</f>
        <v>9.6727824960346709E-2</v>
      </c>
      <c r="E1695" s="2">
        <f>MACD!F1695</f>
        <v>6.1817116978268402E-2</v>
      </c>
      <c r="F1695" s="2">
        <f>'Moving Avg'!D1695</f>
        <v>9.1870000000000012</v>
      </c>
      <c r="G1695" s="2">
        <f>'Moving Avg'!F1695</f>
        <v>9.3621649999999992</v>
      </c>
      <c r="H1695" s="2">
        <f>'Moving Avg'!G1695</f>
        <v>9.2394439999999989</v>
      </c>
      <c r="I1695" s="2">
        <f>'Moving Avg'!H1695</f>
        <v>9.0572890000000079</v>
      </c>
      <c r="J1695" s="6" t="str">
        <f>OBV!F1695</f>
        <v>BEARISH</v>
      </c>
      <c r="K1695" s="6" t="str">
        <f>OBV!G1695</f>
        <v>NEUTRAL</v>
      </c>
      <c r="L1695" s="6" t="str">
        <f>OBV!H1695</f>
        <v>BEARISH DIVERGENCE</v>
      </c>
      <c r="M1695" s="8">
        <f t="shared" si="260"/>
        <v>25</v>
      </c>
      <c r="N1695" s="8">
        <f t="shared" si="261"/>
        <v>0</v>
      </c>
      <c r="O1695" s="8">
        <f t="shared" si="262"/>
        <v>50</v>
      </c>
      <c r="P1695" s="8">
        <f t="shared" si="263"/>
        <v>16.5</v>
      </c>
      <c r="Q1695" s="9">
        <f t="shared" si="264"/>
        <v>18.725000000000001</v>
      </c>
      <c r="R1695" s="9">
        <f t="shared" si="265"/>
        <v>26.625</v>
      </c>
      <c r="S1695" s="9">
        <f t="shared" si="266"/>
        <v>23.675000000000001</v>
      </c>
      <c r="T1695" s="9">
        <f t="shared" si="267"/>
        <v>22.875</v>
      </c>
      <c r="U1695" s="8">
        <f t="shared" si="268"/>
        <v>23.008333333333336</v>
      </c>
      <c r="V1695" s="8">
        <f t="shared" si="269"/>
        <v>22.975000000000001</v>
      </c>
    </row>
    <row r="1696" spans="1:22" ht="13.5" x14ac:dyDescent="0.25">
      <c r="A1696" s="3">
        <f>RSI!A1696</f>
        <v>44483</v>
      </c>
      <c r="B1696" s="2">
        <f>RSI!B1696</f>
        <v>9.0091999999999999</v>
      </c>
      <c r="C1696" s="2">
        <f>RSI!I1696</f>
        <v>41.767286217550001</v>
      </c>
      <c r="D1696" s="2">
        <f>MACD!E1696</f>
        <v>0.12051593019789131</v>
      </c>
      <c r="E1696" s="2">
        <f>MACD!F1696</f>
        <v>7.3556879622192983E-2</v>
      </c>
      <c r="F1696" s="2">
        <f>'Moving Avg'!D1696</f>
        <v>9.1792800000000003</v>
      </c>
      <c r="G1696" s="2">
        <f>'Moving Avg'!F1696</f>
        <v>9.3428349999999973</v>
      </c>
      <c r="H1696" s="2">
        <f>'Moving Avg'!G1696</f>
        <v>9.2494980000000009</v>
      </c>
      <c r="I1696" s="2">
        <f>'Moving Avg'!H1696</f>
        <v>9.0573535000000085</v>
      </c>
      <c r="J1696" s="6" t="str">
        <f>OBV!F1696</f>
        <v>BEARISH</v>
      </c>
      <c r="K1696" s="6" t="str">
        <f>OBV!G1696</f>
        <v>NEUTRAL</v>
      </c>
      <c r="L1696" s="6" t="str">
        <f>OBV!H1696</f>
        <v>CONFIRMED BEARISH</v>
      </c>
      <c r="M1696" s="8">
        <f t="shared" si="260"/>
        <v>25</v>
      </c>
      <c r="N1696" s="8">
        <f t="shared" si="261"/>
        <v>0</v>
      </c>
      <c r="O1696" s="8">
        <f t="shared" si="262"/>
        <v>50</v>
      </c>
      <c r="P1696" s="8">
        <f t="shared" si="263"/>
        <v>16.5</v>
      </c>
      <c r="Q1696" s="9">
        <f t="shared" si="264"/>
        <v>18.725000000000001</v>
      </c>
      <c r="R1696" s="9">
        <f t="shared" si="265"/>
        <v>26.625</v>
      </c>
      <c r="S1696" s="9">
        <f t="shared" si="266"/>
        <v>23.675000000000001</v>
      </c>
      <c r="T1696" s="9">
        <f t="shared" si="267"/>
        <v>22.875</v>
      </c>
      <c r="U1696" s="8">
        <f t="shared" si="268"/>
        <v>23.008333333333336</v>
      </c>
      <c r="V1696" s="8">
        <f t="shared" si="269"/>
        <v>22.975000000000001</v>
      </c>
    </row>
    <row r="1697" spans="1:22" ht="13.5" x14ac:dyDescent="0.25">
      <c r="A1697" s="3">
        <f>RSI!A1697</f>
        <v>44488</v>
      </c>
      <c r="B1697" s="2">
        <f>RSI!B1697</f>
        <v>9.3571000000000009</v>
      </c>
      <c r="C1697" s="2">
        <f>RSI!I1697</f>
        <v>51.578927835714993</v>
      </c>
      <c r="D1697" s="2">
        <f>MACD!E1697</f>
        <v>0.11667964877206138</v>
      </c>
      <c r="E1697" s="2">
        <f>MACD!F1697</f>
        <v>8.2181433452166663E-2</v>
      </c>
      <c r="F1697" s="2">
        <f>'Moving Avg'!D1697</f>
        <v>9.2411399999999997</v>
      </c>
      <c r="G1697" s="2">
        <f>'Moving Avg'!F1697</f>
        <v>9.3389649999999982</v>
      </c>
      <c r="H1697" s="2">
        <f>'Moving Avg'!G1697</f>
        <v>9.2665100000000002</v>
      </c>
      <c r="I1697" s="2">
        <f>'Moving Avg'!H1697</f>
        <v>9.0591575000000084</v>
      </c>
      <c r="J1697" s="6" t="str">
        <f>OBV!F1697</f>
        <v>BEARISH</v>
      </c>
      <c r="K1697" s="6" t="str">
        <f>OBV!G1697</f>
        <v>NEUTRAL</v>
      </c>
      <c r="L1697" s="6" t="str">
        <f>OBV!H1697</f>
        <v>BEARISH DIVERGENCE</v>
      </c>
      <c r="M1697" s="8">
        <f t="shared" si="260"/>
        <v>25</v>
      </c>
      <c r="N1697" s="8">
        <f t="shared" si="261"/>
        <v>0</v>
      </c>
      <c r="O1697" s="8">
        <f t="shared" si="262"/>
        <v>50</v>
      </c>
      <c r="P1697" s="8">
        <f t="shared" si="263"/>
        <v>16.5</v>
      </c>
      <c r="Q1697" s="9">
        <f t="shared" si="264"/>
        <v>18.725000000000001</v>
      </c>
      <c r="R1697" s="9">
        <f t="shared" si="265"/>
        <v>26.625</v>
      </c>
      <c r="S1697" s="9">
        <f t="shared" si="266"/>
        <v>23.675000000000001</v>
      </c>
      <c r="T1697" s="9">
        <f t="shared" si="267"/>
        <v>22.875</v>
      </c>
      <c r="U1697" s="8">
        <f t="shared" si="268"/>
        <v>23.008333333333336</v>
      </c>
      <c r="V1697" s="8">
        <f t="shared" si="269"/>
        <v>22.975000000000001</v>
      </c>
    </row>
    <row r="1698" spans="1:22" ht="13.5" x14ac:dyDescent="0.25">
      <c r="A1698" s="3">
        <f>RSI!A1698</f>
        <v>44489</v>
      </c>
      <c r="B1698" s="2">
        <f>RSI!B1698</f>
        <v>9.3571000000000009</v>
      </c>
      <c r="C1698" s="2">
        <f>RSI!I1698</f>
        <v>51.578927835714993</v>
      </c>
      <c r="D1698" s="2">
        <f>MACD!E1698</f>
        <v>0.11186513029003464</v>
      </c>
      <c r="E1698" s="2">
        <f>MACD!F1698</f>
        <v>8.811817281974027E-2</v>
      </c>
      <c r="F1698" s="2">
        <f>'Moving Avg'!D1698</f>
        <v>9.2349399999999999</v>
      </c>
      <c r="G1698" s="2">
        <f>'Moving Avg'!F1698</f>
        <v>9.335094999999999</v>
      </c>
      <c r="H1698" s="2">
        <f>'Moving Avg'!G1698</f>
        <v>9.2812020000000004</v>
      </c>
      <c r="I1698" s="2">
        <f>'Moving Avg'!H1698</f>
        <v>9.0609615000000083</v>
      </c>
      <c r="J1698" s="6" t="str">
        <f>OBV!F1698</f>
        <v>BEARISH</v>
      </c>
      <c r="K1698" s="6" t="str">
        <f>OBV!G1698</f>
        <v>NEUTRAL</v>
      </c>
      <c r="L1698" s="6" t="str">
        <f>OBV!H1698</f>
        <v>CONFIRMED BEARISH</v>
      </c>
      <c r="M1698" s="8">
        <f t="shared" si="260"/>
        <v>25</v>
      </c>
      <c r="N1698" s="8">
        <f t="shared" si="261"/>
        <v>0</v>
      </c>
      <c r="O1698" s="8">
        <f t="shared" si="262"/>
        <v>50</v>
      </c>
      <c r="P1698" s="8">
        <f t="shared" si="263"/>
        <v>16.5</v>
      </c>
      <c r="Q1698" s="9">
        <f t="shared" si="264"/>
        <v>18.725000000000001</v>
      </c>
      <c r="R1698" s="9">
        <f t="shared" si="265"/>
        <v>26.625</v>
      </c>
      <c r="S1698" s="9">
        <f t="shared" si="266"/>
        <v>23.675000000000001</v>
      </c>
      <c r="T1698" s="9">
        <f t="shared" si="267"/>
        <v>22.875</v>
      </c>
      <c r="U1698" s="8">
        <f t="shared" si="268"/>
        <v>23.008333333333336</v>
      </c>
      <c r="V1698" s="8">
        <f t="shared" si="269"/>
        <v>22.975000000000001</v>
      </c>
    </row>
    <row r="1699" spans="1:22" ht="13.5" x14ac:dyDescent="0.25">
      <c r="A1699" s="3">
        <f>RSI!A1699</f>
        <v>44490</v>
      </c>
      <c r="B1699" s="2">
        <f>RSI!B1699</f>
        <v>9.2797999999999998</v>
      </c>
      <c r="C1699" s="2">
        <f>RSI!I1699</f>
        <v>49.432664061892233</v>
      </c>
      <c r="D1699" s="2">
        <f>MACD!E1699</f>
        <v>0.11673107586348941</v>
      </c>
      <c r="E1699" s="2">
        <f>MACD!F1699</f>
        <v>9.3840753428490103E-2</v>
      </c>
      <c r="F1699" s="2">
        <f>'Moving Avg'!D1699</f>
        <v>9.2813400000000019</v>
      </c>
      <c r="G1699" s="2">
        <f>'Moving Avg'!F1699</f>
        <v>9.3273599999999988</v>
      </c>
      <c r="H1699" s="2">
        <f>'Moving Avg'!G1699</f>
        <v>9.2914100000000008</v>
      </c>
      <c r="I1699" s="2">
        <f>'Moving Avg'!H1699</f>
        <v>9.0623790000000071</v>
      </c>
      <c r="J1699" s="6" t="str">
        <f>OBV!F1699</f>
        <v>BULLISH</v>
      </c>
      <c r="K1699" s="6" t="str">
        <f>OBV!G1699</f>
        <v>NEUTRAL</v>
      </c>
      <c r="L1699" s="6" t="str">
        <f>OBV!H1699</f>
        <v>CONFIRMED BULLISH</v>
      </c>
      <c r="M1699" s="8">
        <f t="shared" si="260"/>
        <v>25</v>
      </c>
      <c r="N1699" s="8">
        <f t="shared" si="261"/>
        <v>0</v>
      </c>
      <c r="O1699" s="8">
        <f t="shared" si="262"/>
        <v>50</v>
      </c>
      <c r="P1699" s="8">
        <f t="shared" si="263"/>
        <v>83.5</v>
      </c>
      <c r="Q1699" s="9">
        <f t="shared" si="264"/>
        <v>28.774999999999999</v>
      </c>
      <c r="R1699" s="9">
        <f t="shared" si="265"/>
        <v>43.375</v>
      </c>
      <c r="S1699" s="9">
        <f t="shared" si="266"/>
        <v>53.825000000000003</v>
      </c>
      <c r="T1699" s="9">
        <f t="shared" si="267"/>
        <v>39.625</v>
      </c>
      <c r="U1699" s="8">
        <f t="shared" si="268"/>
        <v>41.991666666666667</v>
      </c>
      <c r="V1699" s="8">
        <f t="shared" si="269"/>
        <v>41.400000000000006</v>
      </c>
    </row>
    <row r="1700" spans="1:22" ht="13.5" x14ac:dyDescent="0.25">
      <c r="A1700" s="3">
        <f>RSI!A1700</f>
        <v>44491</v>
      </c>
      <c r="B1700" s="2">
        <f>RSI!B1700</f>
        <v>9.2797999999999998</v>
      </c>
      <c r="C1700" s="2">
        <f>RSI!I1700</f>
        <v>49.432664061892233</v>
      </c>
      <c r="D1700" s="2">
        <f>MACD!E1700</f>
        <v>0.11383765913769395</v>
      </c>
      <c r="E1700" s="2">
        <f>MACD!F1700</f>
        <v>9.7840134570330889E-2</v>
      </c>
      <c r="F1700" s="2">
        <f>'Moving Avg'!D1700</f>
        <v>9.2566000000000024</v>
      </c>
      <c r="G1700" s="2">
        <f>'Moving Avg'!F1700</f>
        <v>9.3200149999999979</v>
      </c>
      <c r="H1700" s="2">
        <f>'Moving Avg'!G1700</f>
        <v>9.2963580000000015</v>
      </c>
      <c r="I1700" s="2">
        <f>'Moving Avg'!H1700</f>
        <v>9.0638330000000078</v>
      </c>
      <c r="J1700" s="6" t="str">
        <f>OBV!F1700</f>
        <v>BULLISH</v>
      </c>
      <c r="K1700" s="6" t="str">
        <f>OBV!G1700</f>
        <v>NEUTRAL</v>
      </c>
      <c r="L1700" s="6" t="str">
        <f>OBV!H1700</f>
        <v>BULLISH DIVERGENCE</v>
      </c>
      <c r="M1700" s="8">
        <f t="shared" si="260"/>
        <v>25</v>
      </c>
      <c r="N1700" s="8">
        <f t="shared" si="261"/>
        <v>0</v>
      </c>
      <c r="O1700" s="8">
        <f t="shared" si="262"/>
        <v>50</v>
      </c>
      <c r="P1700" s="8">
        <f t="shared" si="263"/>
        <v>66.5</v>
      </c>
      <c r="Q1700" s="9">
        <f t="shared" si="264"/>
        <v>26.225000000000001</v>
      </c>
      <c r="R1700" s="9">
        <f t="shared" si="265"/>
        <v>39.125</v>
      </c>
      <c r="S1700" s="9">
        <f t="shared" si="266"/>
        <v>46.174999999999997</v>
      </c>
      <c r="T1700" s="9">
        <f t="shared" si="267"/>
        <v>35.375</v>
      </c>
      <c r="U1700" s="8">
        <f t="shared" si="268"/>
        <v>37.174999999999997</v>
      </c>
      <c r="V1700" s="8">
        <f t="shared" si="269"/>
        <v>36.724999999999994</v>
      </c>
    </row>
    <row r="1701" spans="1:22" ht="13.5" x14ac:dyDescent="0.25">
      <c r="A1701" s="3">
        <f>RSI!A1701</f>
        <v>44494</v>
      </c>
      <c r="B1701" s="2">
        <f>RSI!B1701</f>
        <v>9.2797999999999998</v>
      </c>
      <c r="C1701" s="2">
        <f>RSI!I1701</f>
        <v>49.432664061892233</v>
      </c>
      <c r="D1701" s="2">
        <f>MACD!E1701</f>
        <v>5.9153783821043859E-2</v>
      </c>
      <c r="E1701" s="2">
        <f>MACD!F1701</f>
        <v>9.0102864420473494E-2</v>
      </c>
      <c r="F1701" s="2">
        <f>'Moving Avg'!D1701</f>
        <v>9.3107199999999999</v>
      </c>
      <c r="G1701" s="2">
        <f>'Moving Avg'!F1701</f>
        <v>9.3126699999999971</v>
      </c>
      <c r="H1701" s="2">
        <f>'Moving Avg'!G1701</f>
        <v>9.3064100000000014</v>
      </c>
      <c r="I1701" s="2">
        <f>'Moving Avg'!H1701</f>
        <v>9.0652505000000083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100</v>
      </c>
      <c r="O1701" s="8">
        <f t="shared" si="262"/>
        <v>50</v>
      </c>
      <c r="P1701" s="8">
        <f t="shared" si="263"/>
        <v>83.5</v>
      </c>
      <c r="Q1701" s="9">
        <f t="shared" si="264"/>
        <v>63.774999999999999</v>
      </c>
      <c r="R1701" s="9">
        <f t="shared" si="265"/>
        <v>63.375</v>
      </c>
      <c r="S1701" s="9">
        <f t="shared" si="266"/>
        <v>68.825000000000003</v>
      </c>
      <c r="T1701" s="9">
        <f t="shared" si="267"/>
        <v>64.625</v>
      </c>
      <c r="U1701" s="8">
        <f t="shared" si="268"/>
        <v>65.325000000000003</v>
      </c>
      <c r="V1701" s="8">
        <f t="shared" si="269"/>
        <v>65.150000000000006</v>
      </c>
    </row>
    <row r="1702" spans="1:22" ht="13.5" x14ac:dyDescent="0.25">
      <c r="A1702" s="3">
        <f>RSI!A1702</f>
        <v>44495</v>
      </c>
      <c r="B1702" s="2">
        <f>RSI!B1702</f>
        <v>9.2721</v>
      </c>
      <c r="C1702" s="2">
        <f>RSI!I1702</f>
        <v>49.178070421565394</v>
      </c>
      <c r="D1702" s="2">
        <f>MACD!E1702</f>
        <v>1.35626702957925E-2</v>
      </c>
      <c r="E1702" s="2">
        <f>MACD!F1702</f>
        <v>7.4794825595537295E-2</v>
      </c>
      <c r="F1702" s="2">
        <f>'Moving Avg'!D1702</f>
        <v>9.2937200000000004</v>
      </c>
      <c r="G1702" s="2">
        <f>'Moving Avg'!F1702</f>
        <v>9.3045499999999972</v>
      </c>
      <c r="H1702" s="2">
        <f>'Moving Avg'!G1702</f>
        <v>9.3110500000000016</v>
      </c>
      <c r="I1702" s="2">
        <f>'Moving Avg'!H1702</f>
        <v>9.0666295000000066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100</v>
      </c>
      <c r="O1702" s="8">
        <f t="shared" si="262"/>
        <v>50</v>
      </c>
      <c r="P1702" s="8">
        <f t="shared" si="263"/>
        <v>16.5</v>
      </c>
      <c r="Q1702" s="9">
        <f t="shared" si="264"/>
        <v>53.725000000000001</v>
      </c>
      <c r="R1702" s="9">
        <f t="shared" si="265"/>
        <v>46.625</v>
      </c>
      <c r="S1702" s="9">
        <f t="shared" si="266"/>
        <v>38.674999999999997</v>
      </c>
      <c r="T1702" s="9">
        <f t="shared" si="267"/>
        <v>47.875</v>
      </c>
      <c r="U1702" s="8">
        <f t="shared" si="268"/>
        <v>46.341666666666661</v>
      </c>
      <c r="V1702" s="8">
        <f t="shared" si="269"/>
        <v>46.724999999999994</v>
      </c>
    </row>
    <row r="1703" spans="1:22" ht="13.5" x14ac:dyDescent="0.25">
      <c r="A1703" s="3">
        <f>RSI!A1703</f>
        <v>44496</v>
      </c>
      <c r="B1703" s="2">
        <f>RSI!B1703</f>
        <v>9.2643000000000004</v>
      </c>
      <c r="C1703" s="2">
        <f>RSI!I1703</f>
        <v>48.90330611418635</v>
      </c>
      <c r="D1703" s="2">
        <f>MACD!E1703</f>
        <v>2.806407513731024E-2</v>
      </c>
      <c r="E1703" s="2">
        <f>MACD!F1703</f>
        <v>6.5448675503891884E-2</v>
      </c>
      <c r="F1703" s="2">
        <f>'Moving Avg'!D1703</f>
        <v>9.2751599999999996</v>
      </c>
      <c r="G1703" s="2">
        <f>'Moving Avg'!F1703</f>
        <v>9.2979749999999974</v>
      </c>
      <c r="H1703" s="2">
        <f>'Moving Avg'!G1703</f>
        <v>9.3155340000000031</v>
      </c>
      <c r="I1703" s="2">
        <f>'Moving Avg'!H1703</f>
        <v>9.0679695000000056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25</v>
      </c>
      <c r="N1703" s="8">
        <f t="shared" si="261"/>
        <v>100</v>
      </c>
      <c r="O1703" s="8">
        <f t="shared" si="262"/>
        <v>50</v>
      </c>
      <c r="P1703" s="8">
        <f t="shared" si="263"/>
        <v>16.5</v>
      </c>
      <c r="Q1703" s="9">
        <f t="shared" si="264"/>
        <v>53.725000000000001</v>
      </c>
      <c r="R1703" s="9">
        <f t="shared" si="265"/>
        <v>46.625</v>
      </c>
      <c r="S1703" s="9">
        <f t="shared" si="266"/>
        <v>38.674999999999997</v>
      </c>
      <c r="T1703" s="9">
        <f t="shared" si="267"/>
        <v>47.875</v>
      </c>
      <c r="U1703" s="8">
        <f t="shared" si="268"/>
        <v>46.341666666666661</v>
      </c>
      <c r="V1703" s="8">
        <f t="shared" si="269"/>
        <v>46.724999999999994</v>
      </c>
    </row>
    <row r="1704" spans="1:22" ht="13.5" x14ac:dyDescent="0.25">
      <c r="A1704" s="3">
        <f>RSI!A1704</f>
        <v>44497</v>
      </c>
      <c r="B1704" s="2">
        <f>RSI!B1704</f>
        <v>9.2721</v>
      </c>
      <c r="C1704" s="2">
        <f>RSI!I1704</f>
        <v>49.208911521979601</v>
      </c>
      <c r="D1704" s="2">
        <f>MACD!E1704</f>
        <v>-1.2415041583862418E-2</v>
      </c>
      <c r="E1704" s="2">
        <f>MACD!F1704</f>
        <v>4.9875932086341022E-2</v>
      </c>
      <c r="F1704" s="2">
        <f>'Moving Avg'!D1704</f>
        <v>9.2736199999999993</v>
      </c>
      <c r="G1704" s="2">
        <f>'Moving Avg'!F1704</f>
        <v>9.290244999999997</v>
      </c>
      <c r="H1704" s="2">
        <f>'Moving Avg'!G1704</f>
        <v>9.3153800000000029</v>
      </c>
      <c r="I1704" s="2">
        <f>'Moving Avg'!H1704</f>
        <v>9.0693485000000056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25</v>
      </c>
      <c r="N1704" s="8">
        <f t="shared" si="261"/>
        <v>100</v>
      </c>
      <c r="O1704" s="8">
        <f t="shared" si="262"/>
        <v>50</v>
      </c>
      <c r="P1704" s="8">
        <f t="shared" si="263"/>
        <v>16.5</v>
      </c>
      <c r="Q1704" s="9">
        <f t="shared" si="264"/>
        <v>53.725000000000001</v>
      </c>
      <c r="R1704" s="9">
        <f t="shared" si="265"/>
        <v>46.625</v>
      </c>
      <c r="S1704" s="9">
        <f t="shared" si="266"/>
        <v>38.674999999999997</v>
      </c>
      <c r="T1704" s="9">
        <f t="shared" si="267"/>
        <v>47.875</v>
      </c>
      <c r="U1704" s="8">
        <f t="shared" si="268"/>
        <v>46.341666666666661</v>
      </c>
      <c r="V1704" s="8">
        <f t="shared" si="269"/>
        <v>46.724999999999994</v>
      </c>
    </row>
    <row r="1705" spans="1:22" ht="13.5" x14ac:dyDescent="0.25">
      <c r="A1705" s="3">
        <f>RSI!A1705</f>
        <v>44498</v>
      </c>
      <c r="B1705" s="2">
        <f>RSI!B1705</f>
        <v>9.2643000000000004</v>
      </c>
      <c r="C1705" s="2">
        <f>RSI!I1705</f>
        <v>48.893985637255078</v>
      </c>
      <c r="D1705" s="2">
        <f>MACD!E1705</f>
        <v>8.7567620287103409E-3</v>
      </c>
      <c r="E1705" s="2">
        <f>MACD!F1705</f>
        <v>4.1652098074814889E-2</v>
      </c>
      <c r="F1705" s="2">
        <f>'Moving Avg'!D1705</f>
        <v>9.2705200000000012</v>
      </c>
      <c r="G1705" s="2">
        <f>'Moving Avg'!F1705</f>
        <v>9.2821249999999971</v>
      </c>
      <c r="H1705" s="2">
        <f>'Moving Avg'!G1705</f>
        <v>9.315070000000004</v>
      </c>
      <c r="I1705" s="2">
        <f>'Moving Avg'!H1705</f>
        <v>9.0706885000000046</v>
      </c>
      <c r="J1705" s="6" t="str">
        <f>OBV!F1705</f>
        <v>BEARISH</v>
      </c>
      <c r="K1705" s="6" t="str">
        <f>OBV!G1705</f>
        <v>NEUTRAL</v>
      </c>
      <c r="L1705" s="6" t="str">
        <f>OBV!H1705</f>
        <v>CONFIRMED BEARISH</v>
      </c>
      <c r="M1705" s="8">
        <f t="shared" si="260"/>
        <v>25</v>
      </c>
      <c r="N1705" s="8">
        <f t="shared" si="261"/>
        <v>100</v>
      </c>
      <c r="O1705" s="8">
        <f t="shared" si="262"/>
        <v>50</v>
      </c>
      <c r="P1705" s="8">
        <f t="shared" si="263"/>
        <v>16.5</v>
      </c>
      <c r="Q1705" s="9">
        <f t="shared" si="264"/>
        <v>53.725000000000001</v>
      </c>
      <c r="R1705" s="9">
        <f t="shared" si="265"/>
        <v>46.625</v>
      </c>
      <c r="S1705" s="9">
        <f t="shared" si="266"/>
        <v>38.674999999999997</v>
      </c>
      <c r="T1705" s="9">
        <f t="shared" si="267"/>
        <v>47.875</v>
      </c>
      <c r="U1705" s="8">
        <f t="shared" si="268"/>
        <v>46.341666666666661</v>
      </c>
      <c r="V1705" s="8">
        <f t="shared" si="269"/>
        <v>46.724999999999994</v>
      </c>
    </row>
    <row r="1706" spans="1:22" ht="13.5" x14ac:dyDescent="0.25">
      <c r="A1706" s="3">
        <f>RSI!A1706</f>
        <v>44501</v>
      </c>
      <c r="B1706" s="2">
        <f>RSI!B1706</f>
        <v>9.2025000000000006</v>
      </c>
      <c r="C1706" s="2">
        <f>RSI!I1706</f>
        <v>46.3623091193639</v>
      </c>
      <c r="D1706" s="2">
        <f>MACD!E1706</f>
        <v>-2.92528706056423E-2</v>
      </c>
      <c r="E1706" s="2">
        <f>MACD!F1706</f>
        <v>2.7471104338723455E-2</v>
      </c>
      <c r="F1706" s="2">
        <f>'Moving Avg'!D1706</f>
        <v>9.2550600000000003</v>
      </c>
      <c r="G1706" s="2">
        <f>'Moving Avg'!F1706</f>
        <v>9.2712999999999965</v>
      </c>
      <c r="H1706" s="2">
        <f>'Moving Avg'!G1706</f>
        <v>9.3183180000000032</v>
      </c>
      <c r="I1706" s="2">
        <f>'Moving Avg'!H1706</f>
        <v>9.0717195000000057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100</v>
      </c>
      <c r="O1706" s="8">
        <f t="shared" si="262"/>
        <v>50</v>
      </c>
      <c r="P1706" s="8">
        <f t="shared" si="263"/>
        <v>16.5</v>
      </c>
      <c r="Q1706" s="9">
        <f t="shared" si="264"/>
        <v>53.725000000000001</v>
      </c>
      <c r="R1706" s="9">
        <f t="shared" si="265"/>
        <v>46.625</v>
      </c>
      <c r="S1706" s="9">
        <f t="shared" si="266"/>
        <v>38.674999999999997</v>
      </c>
      <c r="T1706" s="9">
        <f t="shared" si="267"/>
        <v>47.875</v>
      </c>
      <c r="U1706" s="8">
        <f t="shared" si="268"/>
        <v>46.341666666666661</v>
      </c>
      <c r="V1706" s="8">
        <f t="shared" si="269"/>
        <v>46.724999999999994</v>
      </c>
    </row>
    <row r="1707" spans="1:22" ht="13.5" x14ac:dyDescent="0.25">
      <c r="A1707" s="3">
        <f>RSI!A1707</f>
        <v>44502</v>
      </c>
      <c r="B1707" s="2">
        <f>RSI!B1707</f>
        <v>9.1250999999999998</v>
      </c>
      <c r="C1707" s="2">
        <f>RSI!I1707</f>
        <v>43.335834046756773</v>
      </c>
      <c r="D1707" s="2">
        <f>MACD!E1707</f>
        <v>-1.6455700131174922E-3</v>
      </c>
      <c r="E1707" s="2">
        <f>MACD!F1707</f>
        <v>2.1647769468355268E-2</v>
      </c>
      <c r="F1707" s="2">
        <f>'Moving Avg'!D1707</f>
        <v>9.2256599999999995</v>
      </c>
      <c r="G1707" s="2">
        <f>'Moving Avg'!F1707</f>
        <v>9.2566049999999969</v>
      </c>
      <c r="H1707" s="2">
        <f>'Moving Avg'!G1707</f>
        <v>9.3206360000000039</v>
      </c>
      <c r="I1707" s="2">
        <f>'Moving Avg'!H1707</f>
        <v>9.0723635000000051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25</v>
      </c>
      <c r="N1707" s="8">
        <f t="shared" si="261"/>
        <v>100</v>
      </c>
      <c r="O1707" s="8">
        <f t="shared" si="262"/>
        <v>50</v>
      </c>
      <c r="P1707" s="8">
        <f t="shared" si="263"/>
        <v>16.5</v>
      </c>
      <c r="Q1707" s="9">
        <f t="shared" si="264"/>
        <v>53.725000000000001</v>
      </c>
      <c r="R1707" s="9">
        <f t="shared" si="265"/>
        <v>46.625</v>
      </c>
      <c r="S1707" s="9">
        <f t="shared" si="266"/>
        <v>38.674999999999997</v>
      </c>
      <c r="T1707" s="9">
        <f t="shared" si="267"/>
        <v>47.875</v>
      </c>
      <c r="U1707" s="8">
        <f t="shared" si="268"/>
        <v>46.341666666666661</v>
      </c>
      <c r="V1707" s="8">
        <f t="shared" si="269"/>
        <v>46.724999999999994</v>
      </c>
    </row>
    <row r="1708" spans="1:22" ht="13.5" x14ac:dyDescent="0.25">
      <c r="A1708" s="3">
        <f>RSI!A1708</f>
        <v>44503</v>
      </c>
      <c r="B1708" s="2">
        <f>RSI!B1708</f>
        <v>9.2797999999999998</v>
      </c>
      <c r="C1708" s="2">
        <f>RSI!I1708</f>
        <v>50.316801684944345</v>
      </c>
      <c r="D1708" s="2">
        <f>MACD!E1708</f>
        <v>1.1187449767499302E-2</v>
      </c>
      <c r="E1708" s="2">
        <f>MACD!F1708</f>
        <v>1.9555705528184076E-2</v>
      </c>
      <c r="F1708" s="2">
        <f>'Moving Avg'!D1708</f>
        <v>9.2287600000000012</v>
      </c>
      <c r="G1708" s="2">
        <f>'Moving Avg'!F1708</f>
        <v>9.2500299999999989</v>
      </c>
      <c r="H1708" s="2">
        <f>'Moving Avg'!G1708</f>
        <v>9.3260480000000037</v>
      </c>
      <c r="I1708" s="2">
        <f>'Moving Avg'!H1708</f>
        <v>9.0737810000000039</v>
      </c>
      <c r="J1708" s="6" t="str">
        <f>OBV!F1708</f>
        <v>BEARISH</v>
      </c>
      <c r="K1708" s="6" t="str">
        <f>OBV!G1708</f>
        <v>NEUTRAL</v>
      </c>
      <c r="L1708" s="6" t="str">
        <f>OBV!H1708</f>
        <v>BEARISH DIVERGENCE</v>
      </c>
      <c r="M1708" s="8">
        <f t="shared" si="260"/>
        <v>25</v>
      </c>
      <c r="N1708" s="8">
        <f t="shared" si="261"/>
        <v>45</v>
      </c>
      <c r="O1708" s="8">
        <f t="shared" si="262"/>
        <v>50</v>
      </c>
      <c r="P1708" s="8">
        <f t="shared" si="263"/>
        <v>16.5</v>
      </c>
      <c r="Q1708" s="9">
        <f t="shared" si="264"/>
        <v>34.475000000000001</v>
      </c>
      <c r="R1708" s="9">
        <f t="shared" si="265"/>
        <v>35.625</v>
      </c>
      <c r="S1708" s="9">
        <f t="shared" si="266"/>
        <v>30.425000000000001</v>
      </c>
      <c r="T1708" s="9">
        <f t="shared" si="267"/>
        <v>34.125</v>
      </c>
      <c r="U1708" s="8">
        <f t="shared" si="268"/>
        <v>33.508333333333333</v>
      </c>
      <c r="V1708" s="8">
        <f t="shared" si="269"/>
        <v>33.662499999999994</v>
      </c>
    </row>
    <row r="1709" spans="1:22" ht="13.5" x14ac:dyDescent="0.25">
      <c r="A1709" s="3">
        <f>RSI!A1709</f>
        <v>44504</v>
      </c>
      <c r="B1709" s="2">
        <f>RSI!B1709</f>
        <v>9.2797999999999998</v>
      </c>
      <c r="C1709" s="2">
        <f>RSI!I1709</f>
        <v>50.316801684944345</v>
      </c>
      <c r="D1709" s="2">
        <f>MACD!E1709</f>
        <v>1.0102921678040389E-2</v>
      </c>
      <c r="E1709" s="2">
        <f>MACD!F1709</f>
        <v>1.7665148758155339E-2</v>
      </c>
      <c r="F1709" s="2">
        <f>'Moving Avg'!D1709</f>
        <v>9.2302999999999997</v>
      </c>
      <c r="G1709" s="2">
        <f>'Moving Avg'!F1709</f>
        <v>9.2422949999999968</v>
      </c>
      <c r="H1709" s="2">
        <f>'Moving Avg'!G1709</f>
        <v>9.3292960000000065</v>
      </c>
      <c r="I1709" s="2">
        <f>'Moving Avg'!H1709</f>
        <v>9.0751985000000044</v>
      </c>
      <c r="J1709" s="6" t="str">
        <f>OBV!F1709</f>
        <v>BEARISH</v>
      </c>
      <c r="K1709" s="6" t="str">
        <f>OBV!G1709</f>
        <v>NEUTRAL</v>
      </c>
      <c r="L1709" s="6" t="str">
        <f>OBV!H1709</f>
        <v>BEARISH DIVERGENCE</v>
      </c>
      <c r="M1709" s="8">
        <f t="shared" si="260"/>
        <v>25</v>
      </c>
      <c r="N1709" s="8">
        <f t="shared" si="261"/>
        <v>45</v>
      </c>
      <c r="O1709" s="8">
        <f t="shared" si="262"/>
        <v>50</v>
      </c>
      <c r="P1709" s="8">
        <f t="shared" si="263"/>
        <v>16.5</v>
      </c>
      <c r="Q1709" s="9">
        <f t="shared" si="264"/>
        <v>34.475000000000001</v>
      </c>
      <c r="R1709" s="9">
        <f t="shared" si="265"/>
        <v>35.625</v>
      </c>
      <c r="S1709" s="9">
        <f t="shared" si="266"/>
        <v>30.425000000000001</v>
      </c>
      <c r="T1709" s="9">
        <f t="shared" si="267"/>
        <v>34.125</v>
      </c>
      <c r="U1709" s="8">
        <f t="shared" si="268"/>
        <v>33.508333333333333</v>
      </c>
      <c r="V1709" s="8">
        <f t="shared" si="269"/>
        <v>33.662499999999994</v>
      </c>
    </row>
    <row r="1710" spans="1:22" ht="13.5" x14ac:dyDescent="0.25">
      <c r="A1710" s="3">
        <f>RSI!A1710</f>
        <v>44505</v>
      </c>
      <c r="B1710" s="2">
        <f>RSI!B1710</f>
        <v>9.3262</v>
      </c>
      <c r="C1710" s="2">
        <f>RSI!I1710</f>
        <v>52.358491047626671</v>
      </c>
      <c r="D1710" s="2">
        <f>MACD!E1710</f>
        <v>5.7010501358352172E-3</v>
      </c>
      <c r="E1710" s="2">
        <f>MACD!F1710</f>
        <v>1.5272329033691317E-2</v>
      </c>
      <c r="F1710" s="2">
        <f>'Moving Avg'!D1710</f>
        <v>9.24268</v>
      </c>
      <c r="G1710" s="2">
        <f>'Moving Avg'!F1710</f>
        <v>9.2392000000000003</v>
      </c>
      <c r="H1710" s="2">
        <f>'Moving Avg'!G1710</f>
        <v>9.3319260000000046</v>
      </c>
      <c r="I1710" s="2">
        <f>'Moving Avg'!H1710</f>
        <v>9.0768480000000054</v>
      </c>
      <c r="J1710" s="6" t="str">
        <f>OBV!F1710</f>
        <v>BEARISH</v>
      </c>
      <c r="K1710" s="6" t="str">
        <f>OBV!G1710</f>
        <v>NEUTRAL</v>
      </c>
      <c r="L1710" s="6" t="str">
        <f>OBV!H1710</f>
        <v>BEARISH DIVERGENCE</v>
      </c>
      <c r="M1710" s="8">
        <f t="shared" si="260"/>
        <v>25</v>
      </c>
      <c r="N1710" s="8">
        <f t="shared" si="261"/>
        <v>45</v>
      </c>
      <c r="O1710" s="8">
        <f t="shared" si="262"/>
        <v>50</v>
      </c>
      <c r="P1710" s="8">
        <f t="shared" si="263"/>
        <v>16.5</v>
      </c>
      <c r="Q1710" s="9">
        <f t="shared" si="264"/>
        <v>34.475000000000001</v>
      </c>
      <c r="R1710" s="9">
        <f t="shared" si="265"/>
        <v>35.625</v>
      </c>
      <c r="S1710" s="9">
        <f t="shared" si="266"/>
        <v>30.425000000000001</v>
      </c>
      <c r="T1710" s="9">
        <f t="shared" si="267"/>
        <v>34.125</v>
      </c>
      <c r="U1710" s="8">
        <f t="shared" si="268"/>
        <v>33.508333333333333</v>
      </c>
      <c r="V1710" s="8">
        <f t="shared" si="269"/>
        <v>33.662499999999994</v>
      </c>
    </row>
    <row r="1711" spans="1:22" ht="13.5" x14ac:dyDescent="0.25">
      <c r="A1711" s="3">
        <f>RSI!A1711</f>
        <v>44508</v>
      </c>
      <c r="B1711" s="2">
        <f>RSI!B1711</f>
        <v>9.3262</v>
      </c>
      <c r="C1711" s="2">
        <f>RSI!I1711</f>
        <v>52.358491047626671</v>
      </c>
      <c r="D1711" s="2">
        <f>MACD!E1711</f>
        <v>1.6585462194544931E-3</v>
      </c>
      <c r="E1711" s="2">
        <f>MACD!F1711</f>
        <v>1.2549572470843953E-2</v>
      </c>
      <c r="F1711" s="2">
        <f>'Moving Avg'!D1711</f>
        <v>9.2674199999999995</v>
      </c>
      <c r="G1711" s="2">
        <f>'Moving Avg'!F1711</f>
        <v>9.2531199999999991</v>
      </c>
      <c r="H1711" s="2">
        <f>'Moving Avg'!G1711</f>
        <v>9.3328540000000046</v>
      </c>
      <c r="I1711" s="2">
        <f>'Moving Avg'!H1711</f>
        <v>9.0784975000000045</v>
      </c>
      <c r="J1711" s="6" t="str">
        <f>OBV!F1711</f>
        <v>BEARISH</v>
      </c>
      <c r="K1711" s="6" t="str">
        <f>OBV!G1711</f>
        <v>NEUTRAL</v>
      </c>
      <c r="L1711" s="6" t="str">
        <f>OBV!H1711</f>
        <v>BEARISH DIVERGENCE</v>
      </c>
      <c r="M1711" s="8">
        <f t="shared" si="260"/>
        <v>25</v>
      </c>
      <c r="N1711" s="8">
        <f t="shared" si="261"/>
        <v>45</v>
      </c>
      <c r="O1711" s="8">
        <f t="shared" si="262"/>
        <v>50</v>
      </c>
      <c r="P1711" s="8">
        <f t="shared" si="263"/>
        <v>16.5</v>
      </c>
      <c r="Q1711" s="9">
        <f t="shared" si="264"/>
        <v>34.475000000000001</v>
      </c>
      <c r="R1711" s="9">
        <f t="shared" si="265"/>
        <v>35.625</v>
      </c>
      <c r="S1711" s="9">
        <f t="shared" si="266"/>
        <v>30.425000000000001</v>
      </c>
      <c r="T1711" s="9">
        <f t="shared" si="267"/>
        <v>34.125</v>
      </c>
      <c r="U1711" s="8">
        <f t="shared" si="268"/>
        <v>33.508333333333333</v>
      </c>
      <c r="V1711" s="8">
        <f t="shared" si="269"/>
        <v>33.662499999999994</v>
      </c>
    </row>
    <row r="1712" spans="1:22" ht="13.5" x14ac:dyDescent="0.25">
      <c r="A1712" s="3">
        <f>RSI!A1712</f>
        <v>44509</v>
      </c>
      <c r="B1712" s="2">
        <f>RSI!B1712</f>
        <v>9.2797999999999998</v>
      </c>
      <c r="C1712" s="2">
        <f>RSI!I1712</f>
        <v>49.976629827646398</v>
      </c>
      <c r="D1712" s="2">
        <f>MACD!E1712</f>
        <v>1.9608820839422947E-4</v>
      </c>
      <c r="E1712" s="2">
        <f>MACD!F1712</f>
        <v>1.007887561835401E-2</v>
      </c>
      <c r="F1712" s="2">
        <f>'Moving Avg'!D1712</f>
        <v>9.2983600000000006</v>
      </c>
      <c r="G1712" s="2">
        <f>'Moving Avg'!F1712</f>
        <v>9.2647200000000005</v>
      </c>
      <c r="H1712" s="2">
        <f>'Moving Avg'!G1712</f>
        <v>9.3328540000000046</v>
      </c>
      <c r="I1712" s="2">
        <f>'Moving Avg'!H1712</f>
        <v>9.0799150000000051</v>
      </c>
      <c r="J1712" s="6" t="str">
        <f>OBV!F1712</f>
        <v>BEARISH</v>
      </c>
      <c r="K1712" s="6" t="str">
        <f>OBV!G1712</f>
        <v>NEUTRAL</v>
      </c>
      <c r="L1712" s="6" t="str">
        <f>OBV!H1712</f>
        <v>BEARISH DIVERGENCE</v>
      </c>
      <c r="M1712" s="8">
        <f t="shared" si="260"/>
        <v>25</v>
      </c>
      <c r="N1712" s="8">
        <f t="shared" si="261"/>
        <v>45</v>
      </c>
      <c r="O1712" s="8">
        <f t="shared" si="262"/>
        <v>50</v>
      </c>
      <c r="P1712" s="8">
        <f t="shared" si="263"/>
        <v>16.5</v>
      </c>
      <c r="Q1712" s="9">
        <f t="shared" si="264"/>
        <v>34.475000000000001</v>
      </c>
      <c r="R1712" s="9">
        <f t="shared" si="265"/>
        <v>35.625</v>
      </c>
      <c r="S1712" s="9">
        <f t="shared" si="266"/>
        <v>30.425000000000001</v>
      </c>
      <c r="T1712" s="9">
        <f t="shared" si="267"/>
        <v>34.125</v>
      </c>
      <c r="U1712" s="8">
        <f t="shared" si="268"/>
        <v>33.508333333333333</v>
      </c>
      <c r="V1712" s="8">
        <f t="shared" si="269"/>
        <v>33.662499999999994</v>
      </c>
    </row>
    <row r="1713" spans="1:22" ht="13.5" x14ac:dyDescent="0.25">
      <c r="A1713" s="3">
        <f>RSI!A1713</f>
        <v>44510</v>
      </c>
      <c r="B1713" s="2">
        <f>RSI!B1713</f>
        <v>9.2797999999999998</v>
      </c>
      <c r="C1713" s="2">
        <f>RSI!I1713</f>
        <v>49.976629827646398</v>
      </c>
      <c r="D1713" s="2">
        <f>MACD!E1713</f>
        <v>-2.2396961388295722E-3</v>
      </c>
      <c r="E1713" s="2">
        <f>MACD!F1713</f>
        <v>7.6151612669172935E-3</v>
      </c>
      <c r="F1713" s="2">
        <f>'Moving Avg'!D1713</f>
        <v>9.2983600000000006</v>
      </c>
      <c r="G1713" s="2">
        <f>'Moving Avg'!F1713</f>
        <v>9.2593049999999995</v>
      </c>
      <c r="H1713" s="2">
        <f>'Moving Avg'!G1713</f>
        <v>9.3328540000000046</v>
      </c>
      <c r="I1713" s="2">
        <f>'Moving Avg'!H1713</f>
        <v>9.0813325000000038</v>
      </c>
      <c r="J1713" s="6" t="str">
        <f>OBV!F1713</f>
        <v>BEARISH</v>
      </c>
      <c r="K1713" s="6" t="str">
        <f>OBV!G1713</f>
        <v>NEUTRAL</v>
      </c>
      <c r="L1713" s="6" t="str">
        <f>OBV!H1713</f>
        <v>NEUTRAL</v>
      </c>
      <c r="M1713" s="8">
        <f t="shared" si="260"/>
        <v>25</v>
      </c>
      <c r="N1713" s="8">
        <f t="shared" si="261"/>
        <v>45</v>
      </c>
      <c r="O1713" s="8">
        <f t="shared" si="262"/>
        <v>50</v>
      </c>
      <c r="P1713" s="8">
        <f t="shared" si="263"/>
        <v>16.5</v>
      </c>
      <c r="Q1713" s="9">
        <f t="shared" si="264"/>
        <v>34.475000000000001</v>
      </c>
      <c r="R1713" s="9">
        <f t="shared" si="265"/>
        <v>35.625</v>
      </c>
      <c r="S1713" s="9">
        <f t="shared" si="266"/>
        <v>30.425000000000001</v>
      </c>
      <c r="T1713" s="9">
        <f t="shared" si="267"/>
        <v>34.125</v>
      </c>
      <c r="U1713" s="8">
        <f t="shared" si="268"/>
        <v>33.508333333333333</v>
      </c>
      <c r="V1713" s="8">
        <f t="shared" si="269"/>
        <v>33.662499999999994</v>
      </c>
    </row>
    <row r="1714" spans="1:22" ht="13.5" x14ac:dyDescent="0.25">
      <c r="A1714" s="3">
        <f>RSI!A1714</f>
        <v>44511</v>
      </c>
      <c r="B1714" s="2">
        <f>RSI!B1714</f>
        <v>9.2797999999999998</v>
      </c>
      <c r="C1714" s="2">
        <f>RSI!I1714</f>
        <v>49.976629827646391</v>
      </c>
      <c r="D1714" s="2">
        <f>MACD!E1714</f>
        <v>-3.0991887625653192E-3</v>
      </c>
      <c r="E1714" s="2">
        <f>MACD!F1714</f>
        <v>5.4722912610207716E-3</v>
      </c>
      <c r="F1714" s="2">
        <f>'Moving Avg'!D1714</f>
        <v>9.2983600000000006</v>
      </c>
      <c r="G1714" s="2">
        <f>'Moving Avg'!F1714</f>
        <v>9.2709049999999991</v>
      </c>
      <c r="H1714" s="2">
        <f>'Moving Avg'!G1714</f>
        <v>9.3297600000000056</v>
      </c>
      <c r="I1714" s="2">
        <f>'Moving Avg'!H1714</f>
        <v>9.0827500000000043</v>
      </c>
      <c r="J1714" s="6" t="str">
        <f>OBV!F1714</f>
        <v>BEARISH</v>
      </c>
      <c r="K1714" s="6" t="str">
        <f>OBV!G1714</f>
        <v>NEUTRAL</v>
      </c>
      <c r="L1714" s="6" t="str">
        <f>OBV!H1714</f>
        <v>NEUTRAL</v>
      </c>
      <c r="M1714" s="8">
        <f t="shared" si="260"/>
        <v>25</v>
      </c>
      <c r="N1714" s="8">
        <f t="shared" si="261"/>
        <v>45</v>
      </c>
      <c r="O1714" s="8">
        <f t="shared" si="262"/>
        <v>50</v>
      </c>
      <c r="P1714" s="8">
        <f t="shared" si="263"/>
        <v>16.5</v>
      </c>
      <c r="Q1714" s="9">
        <f t="shared" si="264"/>
        <v>34.475000000000001</v>
      </c>
      <c r="R1714" s="9">
        <f t="shared" si="265"/>
        <v>35.625</v>
      </c>
      <c r="S1714" s="9">
        <f t="shared" si="266"/>
        <v>30.425000000000001</v>
      </c>
      <c r="T1714" s="9">
        <f t="shared" si="267"/>
        <v>34.125</v>
      </c>
      <c r="U1714" s="8">
        <f t="shared" si="268"/>
        <v>33.508333333333333</v>
      </c>
      <c r="V1714" s="8">
        <f t="shared" si="269"/>
        <v>33.662499999999994</v>
      </c>
    </row>
    <row r="1715" spans="1:22" ht="13.5" x14ac:dyDescent="0.25">
      <c r="A1715" s="3">
        <f>RSI!A1715</f>
        <v>44512</v>
      </c>
      <c r="B1715" s="2">
        <f>RSI!B1715</f>
        <v>9.3571000000000009</v>
      </c>
      <c r="C1715" s="2">
        <f>RSI!I1715</f>
        <v>54.30217112031626</v>
      </c>
      <c r="D1715" s="2">
        <f>MACD!E1715</f>
        <v>-1.0750937242557157E-2</v>
      </c>
      <c r="E1715" s="2">
        <f>MACD!F1715</f>
        <v>2.2276455603051862E-3</v>
      </c>
      <c r="F1715" s="2">
        <f>'Moving Avg'!D1715</f>
        <v>9.3045400000000011</v>
      </c>
      <c r="G1715" s="2">
        <f>'Moving Avg'!F1715</f>
        <v>9.2685849999999999</v>
      </c>
      <c r="H1715" s="2">
        <f>'Moving Avg'!G1715</f>
        <v>9.3282120000000042</v>
      </c>
      <c r="I1715" s="2">
        <f>'Moving Avg'!H1715</f>
        <v>9.0845540000000042</v>
      </c>
      <c r="J1715" s="6" t="str">
        <f>OBV!F1715</f>
        <v>BEARISH</v>
      </c>
      <c r="K1715" s="6" t="str">
        <f>OBV!G1715</f>
        <v>NEUTRAL</v>
      </c>
      <c r="L1715" s="6" t="str">
        <f>OBV!H1715</f>
        <v>BEARISH DIVERGENCE</v>
      </c>
      <c r="M1715" s="8">
        <f t="shared" si="260"/>
        <v>25</v>
      </c>
      <c r="N1715" s="8">
        <f t="shared" si="261"/>
        <v>45</v>
      </c>
      <c r="O1715" s="8">
        <f t="shared" si="262"/>
        <v>50</v>
      </c>
      <c r="P1715" s="8">
        <f t="shared" si="263"/>
        <v>16.5</v>
      </c>
      <c r="Q1715" s="9">
        <f t="shared" si="264"/>
        <v>34.475000000000001</v>
      </c>
      <c r="R1715" s="9">
        <f t="shared" si="265"/>
        <v>35.625</v>
      </c>
      <c r="S1715" s="9">
        <f t="shared" si="266"/>
        <v>30.425000000000001</v>
      </c>
      <c r="T1715" s="9">
        <f t="shared" si="267"/>
        <v>34.125</v>
      </c>
      <c r="U1715" s="8">
        <f t="shared" si="268"/>
        <v>33.508333333333333</v>
      </c>
      <c r="V1715" s="8">
        <f t="shared" si="269"/>
        <v>33.662499999999994</v>
      </c>
    </row>
    <row r="1716" spans="1:22" ht="13.5" x14ac:dyDescent="0.25">
      <c r="A1716" s="3">
        <f>RSI!A1716</f>
        <v>44515</v>
      </c>
      <c r="B1716" s="2">
        <f>RSI!B1716</f>
        <v>9.3726000000000003</v>
      </c>
      <c r="C1716" s="2">
        <f>RSI!I1716</f>
        <v>55.139826441550539</v>
      </c>
      <c r="D1716" s="2">
        <f>MACD!E1716</f>
        <v>-2.8336769387934169E-2</v>
      </c>
      <c r="E1716" s="2">
        <f>MACD!F1716</f>
        <v>-3.8852374293426848E-3</v>
      </c>
      <c r="F1716" s="2">
        <f>'Moving Avg'!D1716</f>
        <v>9.3138199999999998</v>
      </c>
      <c r="G1716" s="2">
        <f>'Moving Avg'!F1716</f>
        <v>9.2867549999999994</v>
      </c>
      <c r="H1716" s="2">
        <f>'Moving Avg'!G1716</f>
        <v>9.3269740000000052</v>
      </c>
      <c r="I1716" s="2">
        <f>'Moving Avg'!H1716</f>
        <v>9.0864355000000039</v>
      </c>
      <c r="J1716" s="6" t="str">
        <f>OBV!F1716</f>
        <v>BULLISH</v>
      </c>
      <c r="K1716" s="6" t="str">
        <f>OBV!G1716</f>
        <v>NEUTRAL</v>
      </c>
      <c r="L1716" s="6" t="str">
        <f>OBV!H1716</f>
        <v>CONFIRMED BULLISH</v>
      </c>
      <c r="M1716" s="8">
        <f t="shared" si="260"/>
        <v>25</v>
      </c>
      <c r="N1716" s="8">
        <f t="shared" si="261"/>
        <v>100</v>
      </c>
      <c r="O1716" s="8">
        <f t="shared" si="262"/>
        <v>50</v>
      </c>
      <c r="P1716" s="8">
        <f t="shared" si="263"/>
        <v>83.5</v>
      </c>
      <c r="Q1716" s="9">
        <f t="shared" si="264"/>
        <v>63.774999999999999</v>
      </c>
      <c r="R1716" s="9">
        <f t="shared" si="265"/>
        <v>63.375</v>
      </c>
      <c r="S1716" s="9">
        <f t="shared" si="266"/>
        <v>68.825000000000003</v>
      </c>
      <c r="T1716" s="9">
        <f t="shared" si="267"/>
        <v>64.625</v>
      </c>
      <c r="U1716" s="8">
        <f t="shared" si="268"/>
        <v>65.325000000000003</v>
      </c>
      <c r="V1716" s="8">
        <f t="shared" si="269"/>
        <v>65.150000000000006</v>
      </c>
    </row>
    <row r="1717" spans="1:22" ht="13.5" x14ac:dyDescent="0.25">
      <c r="A1717" s="3">
        <f>RSI!A1717</f>
        <v>44516</v>
      </c>
      <c r="B1717" s="2">
        <f>RSI!B1717</f>
        <v>9.3726000000000003</v>
      </c>
      <c r="C1717" s="2">
        <f>RSI!I1717</f>
        <v>55.139826441550525</v>
      </c>
      <c r="D1717" s="2">
        <f>MACD!E1717</f>
        <v>-5.5638070705390064E-2</v>
      </c>
      <c r="E1717" s="2">
        <f>MACD!F1717</f>
        <v>-1.4235804084552162E-2</v>
      </c>
      <c r="F1717" s="2">
        <f>'Moving Avg'!D1717</f>
        <v>9.3323799999999988</v>
      </c>
      <c r="G1717" s="2">
        <f>'Moving Avg'!F1717</f>
        <v>9.2875300000000003</v>
      </c>
      <c r="H1717" s="2">
        <f>'Moving Avg'!G1717</f>
        <v>9.3288300000000035</v>
      </c>
      <c r="I1717" s="2">
        <f>'Moving Avg'!H1717</f>
        <v>9.0883170000000035</v>
      </c>
      <c r="J1717" s="6" t="str">
        <f>OBV!F1717</f>
        <v>BULLISH</v>
      </c>
      <c r="K1717" s="6" t="str">
        <f>OBV!G1717</f>
        <v>NEUTRAL</v>
      </c>
      <c r="L1717" s="6" t="str">
        <f>OBV!H1717</f>
        <v>CONFIRMED BULLISH</v>
      </c>
      <c r="M1717" s="8">
        <f t="shared" si="260"/>
        <v>25</v>
      </c>
      <c r="N1717" s="8">
        <f t="shared" si="261"/>
        <v>100</v>
      </c>
      <c r="O1717" s="8">
        <f t="shared" si="262"/>
        <v>50</v>
      </c>
      <c r="P1717" s="8">
        <f t="shared" si="263"/>
        <v>83.5</v>
      </c>
      <c r="Q1717" s="9">
        <f t="shared" si="264"/>
        <v>63.774999999999999</v>
      </c>
      <c r="R1717" s="9">
        <f t="shared" si="265"/>
        <v>63.375</v>
      </c>
      <c r="S1717" s="9">
        <f t="shared" si="266"/>
        <v>68.825000000000003</v>
      </c>
      <c r="T1717" s="9">
        <f t="shared" si="267"/>
        <v>64.625</v>
      </c>
      <c r="U1717" s="8">
        <f t="shared" si="268"/>
        <v>65.325000000000003</v>
      </c>
      <c r="V1717" s="8">
        <f t="shared" si="269"/>
        <v>65.150000000000006</v>
      </c>
    </row>
    <row r="1718" spans="1:22" ht="13.5" x14ac:dyDescent="0.25">
      <c r="A1718" s="3">
        <f>RSI!A1718</f>
        <v>44517</v>
      </c>
      <c r="B1718" s="2">
        <f>RSI!B1718</f>
        <v>9.4267000000000003</v>
      </c>
      <c r="C1718" s="2">
        <f>RSI!I1718</f>
        <v>58.238533087501338</v>
      </c>
      <c r="D1718" s="2">
        <f>MACD!E1718</f>
        <v>-5.9421847285101137E-2</v>
      </c>
      <c r="E1718" s="2">
        <f>MACD!F1718</f>
        <v>-2.3273012724661958E-2</v>
      </c>
      <c r="F1718" s="2">
        <f>'Moving Avg'!D1718</f>
        <v>9.3617600000000003</v>
      </c>
      <c r="G1718" s="2">
        <f>'Moving Avg'!F1718</f>
        <v>9.29101</v>
      </c>
      <c r="H1718" s="2">
        <f>'Moving Avg'!G1718</f>
        <v>9.3302220000000027</v>
      </c>
      <c r="I1718" s="2">
        <f>'Moving Avg'!H1718</f>
        <v>9.0904690000000041</v>
      </c>
      <c r="J1718" s="6" t="str">
        <f>OBV!F1718</f>
        <v>BULLISH</v>
      </c>
      <c r="K1718" s="6" t="str">
        <f>OBV!G1718</f>
        <v>NEUTRAL</v>
      </c>
      <c r="L1718" s="6" t="str">
        <f>OBV!H1718</f>
        <v>CONFIRMED BULLISH</v>
      </c>
      <c r="M1718" s="8">
        <f t="shared" si="260"/>
        <v>25</v>
      </c>
      <c r="N1718" s="8">
        <f t="shared" si="261"/>
        <v>100</v>
      </c>
      <c r="O1718" s="8">
        <f t="shared" si="262"/>
        <v>50</v>
      </c>
      <c r="P1718" s="8">
        <f t="shared" si="263"/>
        <v>83.5</v>
      </c>
      <c r="Q1718" s="9">
        <f t="shared" si="264"/>
        <v>63.774999999999999</v>
      </c>
      <c r="R1718" s="9">
        <f t="shared" si="265"/>
        <v>63.375</v>
      </c>
      <c r="S1718" s="9">
        <f t="shared" si="266"/>
        <v>68.825000000000003</v>
      </c>
      <c r="T1718" s="9">
        <f t="shared" si="267"/>
        <v>64.625</v>
      </c>
      <c r="U1718" s="8">
        <f t="shared" si="268"/>
        <v>65.325000000000003</v>
      </c>
      <c r="V1718" s="8">
        <f t="shared" si="269"/>
        <v>65.150000000000006</v>
      </c>
    </row>
    <row r="1719" spans="1:22" ht="13.5" x14ac:dyDescent="0.25">
      <c r="A1719" s="3">
        <f>RSI!A1719</f>
        <v>44518</v>
      </c>
      <c r="B1719" s="2">
        <f>RSI!B1719</f>
        <v>9.4267000000000003</v>
      </c>
      <c r="C1719" s="2">
        <f>RSI!I1719</f>
        <v>58.238533087501338</v>
      </c>
      <c r="D1719" s="2">
        <f>MACD!E1719</f>
        <v>-6.3383246630630552E-2</v>
      </c>
      <c r="E1719" s="2">
        <f>MACD!F1719</f>
        <v>-3.1295059505855677E-2</v>
      </c>
      <c r="F1719" s="2">
        <f>'Moving Avg'!D1719</f>
        <v>9.3911399999999983</v>
      </c>
      <c r="G1719" s="2">
        <f>'Moving Avg'!F1719</f>
        <v>9.2983550000000008</v>
      </c>
      <c r="H1719" s="2">
        <f>'Moving Avg'!G1719</f>
        <v>9.3316140000000036</v>
      </c>
      <c r="I1719" s="2">
        <f>'Moving Avg'!H1719</f>
        <v>9.0926210000000047</v>
      </c>
      <c r="J1719" s="6" t="str">
        <f>OBV!F1719</f>
        <v>BULLISH</v>
      </c>
      <c r="K1719" s="6" t="str">
        <f>OBV!G1719</f>
        <v>NEUTRAL</v>
      </c>
      <c r="L1719" s="6" t="str">
        <f>OBV!H1719</f>
        <v>CONFIRMED BULLISH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83.5</v>
      </c>
      <c r="Q1719" s="9">
        <f t="shared" si="264"/>
        <v>63.774999999999999</v>
      </c>
      <c r="R1719" s="9">
        <f t="shared" si="265"/>
        <v>63.375</v>
      </c>
      <c r="S1719" s="9">
        <f t="shared" si="266"/>
        <v>68.825000000000003</v>
      </c>
      <c r="T1719" s="9">
        <f t="shared" si="267"/>
        <v>64.625</v>
      </c>
      <c r="U1719" s="8">
        <f t="shared" si="268"/>
        <v>65.325000000000003</v>
      </c>
      <c r="V1719" s="8">
        <f t="shared" si="269"/>
        <v>65.150000000000006</v>
      </c>
    </row>
    <row r="1720" spans="1:22" ht="13.5" x14ac:dyDescent="0.25">
      <c r="A1720" s="3">
        <f>RSI!A1720</f>
        <v>44519</v>
      </c>
      <c r="B1720" s="2">
        <f>RSI!B1720</f>
        <v>9.2797999999999998</v>
      </c>
      <c r="C1720" s="2">
        <f>RSI!I1720</f>
        <v>47.833458567392086</v>
      </c>
      <c r="D1720" s="2">
        <f>MACD!E1720</f>
        <v>-4.9418721939741062E-2</v>
      </c>
      <c r="E1720" s="2">
        <f>MACD!F1720</f>
        <v>-3.4919791992632759E-2</v>
      </c>
      <c r="F1720" s="2">
        <f>'Moving Avg'!D1720</f>
        <v>9.3756800000000009</v>
      </c>
      <c r="G1720" s="2">
        <f>'Moving Avg'!F1720</f>
        <v>9.2983550000000008</v>
      </c>
      <c r="H1720" s="2">
        <f>'Moving Avg'!G1720</f>
        <v>9.3300680000000025</v>
      </c>
      <c r="I1720" s="2">
        <f>'Moving Avg'!H1720</f>
        <v>9.0940385000000052</v>
      </c>
      <c r="J1720" s="6" t="str">
        <f>OBV!F1720</f>
        <v>BULLISH</v>
      </c>
      <c r="K1720" s="6" t="str">
        <f>OBV!G1720</f>
        <v>NEUTRAL</v>
      </c>
      <c r="L1720" s="6" t="str">
        <f>OBV!H1720</f>
        <v>BULLISH DIVERGENCE</v>
      </c>
      <c r="M1720" s="8">
        <f t="shared" si="260"/>
        <v>25</v>
      </c>
      <c r="N1720" s="8">
        <f t="shared" si="261"/>
        <v>45</v>
      </c>
      <c r="O1720" s="8">
        <f t="shared" si="262"/>
        <v>50</v>
      </c>
      <c r="P1720" s="8">
        <f t="shared" si="263"/>
        <v>66.5</v>
      </c>
      <c r="Q1720" s="9">
        <f t="shared" si="264"/>
        <v>41.975000000000001</v>
      </c>
      <c r="R1720" s="9">
        <f t="shared" si="265"/>
        <v>48.125</v>
      </c>
      <c r="S1720" s="9">
        <f t="shared" si="266"/>
        <v>52.924999999999997</v>
      </c>
      <c r="T1720" s="9">
        <f t="shared" si="267"/>
        <v>46.625</v>
      </c>
      <c r="U1720" s="8">
        <f t="shared" si="268"/>
        <v>47.67499999999999</v>
      </c>
      <c r="V1720" s="8">
        <f t="shared" si="269"/>
        <v>47.412499999999994</v>
      </c>
    </row>
    <row r="1721" spans="1:22" ht="13.5" x14ac:dyDescent="0.25">
      <c r="A1721" s="3">
        <f>RSI!A1721</f>
        <v>44522</v>
      </c>
      <c r="B1721" s="2">
        <f>RSI!B1721</f>
        <v>9.2797999999999998</v>
      </c>
      <c r="C1721" s="2">
        <f>RSI!I1721</f>
        <v>47.833458567392086</v>
      </c>
      <c r="D1721" s="2">
        <f>MACD!E1721</f>
        <v>-3.7385903769502349E-2</v>
      </c>
      <c r="E1721" s="2">
        <f>MACD!F1721</f>
        <v>-3.5413014348006679E-2</v>
      </c>
      <c r="F1721" s="2">
        <f>'Moving Avg'!D1721</f>
        <v>9.3571200000000001</v>
      </c>
      <c r="G1721" s="2">
        <f>'Moving Avg'!F1721</f>
        <v>9.298354999999999</v>
      </c>
      <c r="H1721" s="2">
        <f>'Moving Avg'!G1721</f>
        <v>9.3269740000000017</v>
      </c>
      <c r="I1721" s="2">
        <f>'Moving Avg'!H1721</f>
        <v>9.0954560000000058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0"/>
        <v>25</v>
      </c>
      <c r="N1721" s="8">
        <f t="shared" si="261"/>
        <v>45</v>
      </c>
      <c r="O1721" s="8">
        <f t="shared" si="262"/>
        <v>50</v>
      </c>
      <c r="P1721" s="8">
        <f t="shared" si="263"/>
        <v>66.5</v>
      </c>
      <c r="Q1721" s="9">
        <f t="shared" si="264"/>
        <v>41.975000000000001</v>
      </c>
      <c r="R1721" s="9">
        <f t="shared" si="265"/>
        <v>48.125</v>
      </c>
      <c r="S1721" s="9">
        <f t="shared" si="266"/>
        <v>52.924999999999997</v>
      </c>
      <c r="T1721" s="9">
        <f t="shared" si="267"/>
        <v>46.625</v>
      </c>
      <c r="U1721" s="8">
        <f t="shared" si="268"/>
        <v>47.67499999999999</v>
      </c>
      <c r="V1721" s="8">
        <f t="shared" si="269"/>
        <v>47.412499999999994</v>
      </c>
    </row>
    <row r="1722" spans="1:22" ht="13.5" x14ac:dyDescent="0.25">
      <c r="A1722" s="3">
        <f>RSI!A1722</f>
        <v>44523</v>
      </c>
      <c r="B1722" s="2">
        <f>RSI!B1722</f>
        <v>9.4267000000000003</v>
      </c>
      <c r="C1722" s="2">
        <f>RSI!I1722</f>
        <v>56.787404824002934</v>
      </c>
      <c r="D1722" s="2">
        <f>MACD!E1722</f>
        <v>-4.5023600031914413E-2</v>
      </c>
      <c r="E1722" s="2">
        <f>MACD!F1722</f>
        <v>-3.7335131484788224E-2</v>
      </c>
      <c r="F1722" s="2">
        <f>'Moving Avg'!D1722</f>
        <v>9.3679400000000008</v>
      </c>
      <c r="G1722" s="2">
        <f>'Moving Avg'!F1722</f>
        <v>9.3060849999999995</v>
      </c>
      <c r="H1722" s="2">
        <f>'Moving Avg'!G1722</f>
        <v>9.329912000000002</v>
      </c>
      <c r="I1722" s="2">
        <f>'Moving Avg'!H1722</f>
        <v>9.0976080000000064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  <c r="M1722" s="8">
        <f t="shared" si="260"/>
        <v>25</v>
      </c>
      <c r="N1722" s="8">
        <f t="shared" si="261"/>
        <v>45</v>
      </c>
      <c r="O1722" s="8">
        <f t="shared" si="262"/>
        <v>50</v>
      </c>
      <c r="P1722" s="8">
        <f t="shared" si="263"/>
        <v>83.5</v>
      </c>
      <c r="Q1722" s="9">
        <f t="shared" si="264"/>
        <v>44.524999999999999</v>
      </c>
      <c r="R1722" s="9">
        <f t="shared" si="265"/>
        <v>52.375</v>
      </c>
      <c r="S1722" s="9">
        <f t="shared" si="266"/>
        <v>60.575000000000003</v>
      </c>
      <c r="T1722" s="9">
        <f t="shared" si="267"/>
        <v>50.875</v>
      </c>
      <c r="U1722" s="8">
        <f t="shared" si="268"/>
        <v>52.491666666666674</v>
      </c>
      <c r="V1722" s="8">
        <f t="shared" si="269"/>
        <v>52.087500000000006</v>
      </c>
    </row>
    <row r="1723" spans="1:22" ht="13.5" x14ac:dyDescent="0.25">
      <c r="A1723" s="3">
        <f>RSI!A1723</f>
        <v>44524</v>
      </c>
      <c r="B1723" s="2">
        <f>RSI!B1723</f>
        <v>9.4267000000000003</v>
      </c>
      <c r="C1723" s="2">
        <f>RSI!I1723</f>
        <v>56.787404824002934</v>
      </c>
      <c r="D1723" s="2">
        <f>MACD!E1723</f>
        <v>-5.2168534710078873E-2</v>
      </c>
      <c r="E1723" s="2">
        <f>MACD!F1723</f>
        <v>-4.0301812129846355E-2</v>
      </c>
      <c r="F1723" s="2">
        <f>'Moving Avg'!D1723</f>
        <v>9.367939999999999</v>
      </c>
      <c r="G1723" s="2">
        <f>'Moving Avg'!F1723</f>
        <v>9.3142050000000012</v>
      </c>
      <c r="H1723" s="2">
        <f>'Moving Avg'!G1723</f>
        <v>9.3299120000000002</v>
      </c>
      <c r="I1723" s="2">
        <f>'Moving Avg'!H1723</f>
        <v>9.0997600000000052</v>
      </c>
      <c r="J1723" s="6" t="str">
        <f>OBV!F1723</f>
        <v>BEARISH</v>
      </c>
      <c r="K1723" s="6" t="str">
        <f>OBV!G1723</f>
        <v>NEUTRAL</v>
      </c>
      <c r="L1723" s="6" t="str">
        <f>OBV!H1723</f>
        <v>NEUTRAL</v>
      </c>
      <c r="M1723" s="8">
        <f t="shared" si="260"/>
        <v>25</v>
      </c>
      <c r="N1723" s="8">
        <f t="shared" si="261"/>
        <v>45</v>
      </c>
      <c r="O1723" s="8">
        <f t="shared" si="262"/>
        <v>50</v>
      </c>
      <c r="P1723" s="8">
        <f t="shared" si="263"/>
        <v>16.5</v>
      </c>
      <c r="Q1723" s="9">
        <f t="shared" si="264"/>
        <v>34.475000000000001</v>
      </c>
      <c r="R1723" s="9">
        <f t="shared" si="265"/>
        <v>35.625</v>
      </c>
      <c r="S1723" s="9">
        <f t="shared" si="266"/>
        <v>30.425000000000001</v>
      </c>
      <c r="T1723" s="9">
        <f t="shared" si="267"/>
        <v>34.125</v>
      </c>
      <c r="U1723" s="8">
        <f t="shared" si="268"/>
        <v>33.508333333333333</v>
      </c>
      <c r="V1723" s="8">
        <f t="shared" si="269"/>
        <v>33.662499999999994</v>
      </c>
    </row>
    <row r="1724" spans="1:22" ht="13.5" x14ac:dyDescent="0.25">
      <c r="A1724" s="3">
        <f>RSI!A1724</f>
        <v>44525</v>
      </c>
      <c r="B1724" s="2">
        <f>RSI!B1724</f>
        <v>9.4344999999999999</v>
      </c>
      <c r="C1724" s="2">
        <f>RSI!I1724</f>
        <v>57.239373845198024</v>
      </c>
      <c r="D1724" s="2">
        <f>MACD!E1724</f>
        <v>-5.9423756640720526E-2</v>
      </c>
      <c r="E1724" s="2">
        <f>MACD!F1724</f>
        <v>-4.4126201032021195E-2</v>
      </c>
      <c r="F1724" s="2">
        <f>'Moving Avg'!D1724</f>
        <v>9.3694999999999986</v>
      </c>
      <c r="G1724" s="2">
        <f>'Moving Avg'!F1724</f>
        <v>9.3223250000000011</v>
      </c>
      <c r="H1724" s="2">
        <f>'Moving Avg'!G1724</f>
        <v>9.3299120000000002</v>
      </c>
      <c r="I1724" s="2">
        <f>'Moving Avg'!H1724</f>
        <v>9.1021340000000048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  <c r="M1724" s="8">
        <f t="shared" si="260"/>
        <v>25</v>
      </c>
      <c r="N1724" s="8">
        <f t="shared" si="261"/>
        <v>45</v>
      </c>
      <c r="O1724" s="8">
        <f t="shared" si="262"/>
        <v>50</v>
      </c>
      <c r="P1724" s="8">
        <f t="shared" si="263"/>
        <v>83.5</v>
      </c>
      <c r="Q1724" s="9">
        <f t="shared" si="264"/>
        <v>44.524999999999999</v>
      </c>
      <c r="R1724" s="9">
        <f t="shared" si="265"/>
        <v>52.375</v>
      </c>
      <c r="S1724" s="9">
        <f t="shared" si="266"/>
        <v>60.575000000000003</v>
      </c>
      <c r="T1724" s="9">
        <f t="shared" si="267"/>
        <v>50.875</v>
      </c>
      <c r="U1724" s="8">
        <f t="shared" si="268"/>
        <v>52.491666666666674</v>
      </c>
      <c r="V1724" s="8">
        <f t="shared" si="269"/>
        <v>52.087500000000006</v>
      </c>
    </row>
    <row r="1725" spans="1:22" ht="13.5" x14ac:dyDescent="0.25">
      <c r="A1725" s="3">
        <f>RSI!A1725</f>
        <v>44526</v>
      </c>
      <c r="B1725" s="2">
        <f>RSI!B1725</f>
        <v>9.5117999999999991</v>
      </c>
      <c r="C1725" s="2">
        <f>RSI!I1725</f>
        <v>61.533284462401049</v>
      </c>
      <c r="D1725" s="2">
        <f>MACD!E1725</f>
        <v>-6.0027434715829386E-2</v>
      </c>
      <c r="E1725" s="2">
        <f>MACD!F1725</f>
        <v>-4.7306447768782831E-2</v>
      </c>
      <c r="F1725" s="2">
        <f>'Moving Avg'!D1725</f>
        <v>9.4159000000000006</v>
      </c>
      <c r="G1725" s="2">
        <f>'Moving Avg'!F1725</f>
        <v>9.3347000000000016</v>
      </c>
      <c r="H1725" s="2">
        <f>'Moving Avg'!G1725</f>
        <v>9.3314579999999996</v>
      </c>
      <c r="I1725" s="2">
        <f>'Moving Avg'!H1725</f>
        <v>9.1047115000000058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0"/>
        <v>25</v>
      </c>
      <c r="N1725" s="8">
        <f t="shared" si="261"/>
        <v>45</v>
      </c>
      <c r="O1725" s="8">
        <f t="shared" si="262"/>
        <v>50</v>
      </c>
      <c r="P1725" s="8">
        <f t="shared" si="263"/>
        <v>83.5</v>
      </c>
      <c r="Q1725" s="9">
        <f t="shared" si="264"/>
        <v>44.524999999999999</v>
      </c>
      <c r="R1725" s="9">
        <f t="shared" si="265"/>
        <v>52.375</v>
      </c>
      <c r="S1725" s="9">
        <f t="shared" si="266"/>
        <v>60.575000000000003</v>
      </c>
      <c r="T1725" s="9">
        <f t="shared" si="267"/>
        <v>50.875</v>
      </c>
      <c r="U1725" s="8">
        <f t="shared" si="268"/>
        <v>52.491666666666674</v>
      </c>
      <c r="V1725" s="8">
        <f t="shared" si="269"/>
        <v>52.087500000000006</v>
      </c>
    </row>
    <row r="1726" spans="1:22" ht="13.5" x14ac:dyDescent="0.25">
      <c r="A1726" s="3">
        <f>RSI!A1726</f>
        <v>44529</v>
      </c>
      <c r="B1726" s="2">
        <f>RSI!B1726</f>
        <v>9.5117999999999991</v>
      </c>
      <c r="C1726" s="2">
        <f>RSI!I1726</f>
        <v>61.533284462401049</v>
      </c>
      <c r="D1726" s="2">
        <f>MACD!E1726</f>
        <v>-5.9194676116943512E-2</v>
      </c>
      <c r="E1726" s="2">
        <f>MACD!F1726</f>
        <v>-4.968409343841497E-2</v>
      </c>
      <c r="F1726" s="2">
        <f>'Moving Avg'!D1726</f>
        <v>9.4623000000000008</v>
      </c>
      <c r="G1726" s="2">
        <f>'Moving Avg'!F1726</f>
        <v>9.3501650000000005</v>
      </c>
      <c r="H1726" s="2">
        <f>'Moving Avg'!G1726</f>
        <v>9.333777999999997</v>
      </c>
      <c r="I1726" s="2">
        <f>'Moving Avg'!H1726</f>
        <v>9.1074720000000049</v>
      </c>
      <c r="J1726" s="6" t="str">
        <f>OBV!F1726</f>
        <v>BULLISH</v>
      </c>
      <c r="K1726" s="6" t="str">
        <f>OBV!G1726</f>
        <v>NEUTRAL</v>
      </c>
      <c r="L1726" s="6" t="str">
        <f>OBV!H1726</f>
        <v>CONFIRMED BULLISH</v>
      </c>
      <c r="M1726" s="8">
        <f t="shared" si="260"/>
        <v>25</v>
      </c>
      <c r="N1726" s="8">
        <f t="shared" si="261"/>
        <v>45</v>
      </c>
      <c r="O1726" s="8">
        <f t="shared" si="262"/>
        <v>50</v>
      </c>
      <c r="P1726" s="8">
        <f t="shared" si="263"/>
        <v>83.5</v>
      </c>
      <c r="Q1726" s="9">
        <f t="shared" si="264"/>
        <v>44.524999999999999</v>
      </c>
      <c r="R1726" s="9">
        <f t="shared" si="265"/>
        <v>52.375</v>
      </c>
      <c r="S1726" s="9">
        <f t="shared" si="266"/>
        <v>60.575000000000003</v>
      </c>
      <c r="T1726" s="9">
        <f t="shared" si="267"/>
        <v>50.875</v>
      </c>
      <c r="U1726" s="8">
        <f t="shared" si="268"/>
        <v>52.491666666666674</v>
      </c>
      <c r="V1726" s="8">
        <f t="shared" si="269"/>
        <v>52.087500000000006</v>
      </c>
    </row>
    <row r="1727" spans="1:22" ht="13.5" x14ac:dyDescent="0.25">
      <c r="A1727" s="3">
        <f>RSI!A1727</f>
        <v>44530</v>
      </c>
      <c r="B1727" s="2">
        <f>RSI!B1727</f>
        <v>9.5117999999999991</v>
      </c>
      <c r="C1727" s="2">
        <f>RSI!I1727</f>
        <v>61.533284462401049</v>
      </c>
      <c r="D1727" s="2">
        <f>MACD!E1727</f>
        <v>-5.9453971503948821E-2</v>
      </c>
      <c r="E1727" s="2">
        <f>MACD!F1727</f>
        <v>-5.163806905152174E-2</v>
      </c>
      <c r="F1727" s="2">
        <f>'Moving Avg'!D1727</f>
        <v>9.4793199999999995</v>
      </c>
      <c r="G1727" s="2">
        <f>'Moving Avg'!F1727</f>
        <v>9.3694999999999986</v>
      </c>
      <c r="H1727" s="2">
        <f>'Moving Avg'!G1727</f>
        <v>9.3353239999999982</v>
      </c>
      <c r="I1727" s="2">
        <f>'Moving Avg'!H1727</f>
        <v>9.1100495000000041</v>
      </c>
      <c r="J1727" s="6" t="str">
        <f>OBV!F1727</f>
        <v>BULLISH</v>
      </c>
      <c r="K1727" s="6" t="str">
        <f>OBV!G1727</f>
        <v>NEUTRAL</v>
      </c>
      <c r="L1727" s="6" t="str">
        <f>OBV!H1727</f>
        <v>CONFIRMED BULLISH</v>
      </c>
      <c r="M1727" s="8">
        <f t="shared" si="260"/>
        <v>25</v>
      </c>
      <c r="N1727" s="8">
        <f t="shared" si="261"/>
        <v>45</v>
      </c>
      <c r="O1727" s="8">
        <f t="shared" si="262"/>
        <v>50</v>
      </c>
      <c r="P1727" s="8">
        <f t="shared" si="263"/>
        <v>83.5</v>
      </c>
      <c r="Q1727" s="9">
        <f t="shared" si="264"/>
        <v>44.524999999999999</v>
      </c>
      <c r="R1727" s="9">
        <f t="shared" si="265"/>
        <v>52.375</v>
      </c>
      <c r="S1727" s="9">
        <f t="shared" si="266"/>
        <v>60.575000000000003</v>
      </c>
      <c r="T1727" s="9">
        <f t="shared" si="267"/>
        <v>50.875</v>
      </c>
      <c r="U1727" s="8">
        <f t="shared" si="268"/>
        <v>52.491666666666674</v>
      </c>
      <c r="V1727" s="8">
        <f t="shared" si="269"/>
        <v>52.087500000000006</v>
      </c>
    </row>
    <row r="1728" spans="1:22" ht="13.5" x14ac:dyDescent="0.25">
      <c r="A1728" s="3">
        <f>RSI!A1728</f>
        <v>44531</v>
      </c>
      <c r="B1728" s="2">
        <f>RSI!B1728</f>
        <v>9.5117999999999991</v>
      </c>
      <c r="C1728" s="2">
        <f>RSI!I1728</f>
        <v>61.533284462401049</v>
      </c>
      <c r="D1728" s="2">
        <f>MACD!E1728</f>
        <v>-5.2242832886884472E-2</v>
      </c>
      <c r="E1728" s="2">
        <f>MACD!F1728</f>
        <v>-5.1759021818594292E-2</v>
      </c>
      <c r="F1728" s="2">
        <f>'Moving Avg'!D1728</f>
        <v>9.49634</v>
      </c>
      <c r="G1728" s="2">
        <f>'Moving Avg'!F1728</f>
        <v>9.3811</v>
      </c>
      <c r="H1728" s="2">
        <f>'Moving Avg'!G1728</f>
        <v>9.3368699999999993</v>
      </c>
      <c r="I1728" s="2">
        <f>'Moving Avg'!H1728</f>
        <v>9.1126270000000051</v>
      </c>
      <c r="J1728" s="6" t="str">
        <f>OBV!F1728</f>
        <v>BULLISH</v>
      </c>
      <c r="K1728" s="6" t="str">
        <f>OBV!G1728</f>
        <v>NEUTRAL</v>
      </c>
      <c r="L1728" s="6" t="str">
        <f>OBV!H1728</f>
        <v>CONFIRMED BULLISH</v>
      </c>
      <c r="M1728" s="8">
        <f t="shared" si="260"/>
        <v>25</v>
      </c>
      <c r="N1728" s="8">
        <f t="shared" si="261"/>
        <v>45</v>
      </c>
      <c r="O1728" s="8">
        <f t="shared" si="262"/>
        <v>50</v>
      </c>
      <c r="P1728" s="8">
        <f t="shared" si="263"/>
        <v>83.5</v>
      </c>
      <c r="Q1728" s="9">
        <f t="shared" si="264"/>
        <v>44.524999999999999</v>
      </c>
      <c r="R1728" s="9">
        <f t="shared" si="265"/>
        <v>52.375</v>
      </c>
      <c r="S1728" s="9">
        <f t="shared" si="266"/>
        <v>60.575000000000003</v>
      </c>
      <c r="T1728" s="9">
        <f t="shared" si="267"/>
        <v>50.875</v>
      </c>
      <c r="U1728" s="8">
        <f t="shared" si="268"/>
        <v>52.491666666666674</v>
      </c>
      <c r="V1728" s="8">
        <f t="shared" si="269"/>
        <v>52.087500000000006</v>
      </c>
    </row>
    <row r="1729" spans="1:22" ht="13.5" x14ac:dyDescent="0.25">
      <c r="A1729" s="3">
        <f>RSI!A1729</f>
        <v>44532</v>
      </c>
      <c r="B1729" s="2">
        <f>RSI!B1729</f>
        <v>9.5117999999999991</v>
      </c>
      <c r="C1729" s="2">
        <f>RSI!I1729</f>
        <v>61.533284462401049</v>
      </c>
      <c r="D1729" s="2">
        <f>MACD!E1729</f>
        <v>-4.6967521059990247E-2</v>
      </c>
      <c r="E1729" s="2">
        <f>MACD!F1729</f>
        <v>-5.0800721666873487E-2</v>
      </c>
      <c r="F1729" s="2">
        <f>'Moving Avg'!D1729</f>
        <v>9.5117999999999991</v>
      </c>
      <c r="G1729" s="2">
        <f>'Moving Avg'!F1729</f>
        <v>9.3926999999999996</v>
      </c>
      <c r="H1729" s="2">
        <f>'Moving Avg'!G1729</f>
        <v>9.3384159999999969</v>
      </c>
      <c r="I1729" s="2">
        <f>'Moving Avg'!H1729</f>
        <v>9.1152045000000061</v>
      </c>
      <c r="J1729" s="6" t="str">
        <f>OBV!F1729</f>
        <v>BULLISH</v>
      </c>
      <c r="K1729" s="6" t="str">
        <f>OBV!G1729</f>
        <v>NEUTRAL</v>
      </c>
      <c r="L1729" s="6" t="str">
        <f>OBV!H1729</f>
        <v>CONFIRMED BULLISH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83.5</v>
      </c>
      <c r="Q1729" s="9">
        <f t="shared" si="264"/>
        <v>28.774999999999999</v>
      </c>
      <c r="R1729" s="9">
        <f t="shared" si="265"/>
        <v>43.375</v>
      </c>
      <c r="S1729" s="9">
        <f t="shared" si="266"/>
        <v>53.825000000000003</v>
      </c>
      <c r="T1729" s="9">
        <f t="shared" si="267"/>
        <v>39.625</v>
      </c>
      <c r="U1729" s="8">
        <f t="shared" si="268"/>
        <v>41.991666666666667</v>
      </c>
      <c r="V1729" s="8">
        <f t="shared" si="269"/>
        <v>41.400000000000006</v>
      </c>
    </row>
    <row r="1730" spans="1:22" ht="13.5" x14ac:dyDescent="0.25">
      <c r="A1730" s="3">
        <f>RSI!A1730</f>
        <v>44533</v>
      </c>
      <c r="B1730" s="2">
        <f>RSI!B1730</f>
        <v>9.5117999999999991</v>
      </c>
      <c r="C1730" s="2">
        <f>RSI!I1730</f>
        <v>61.533284462401056</v>
      </c>
      <c r="D1730" s="2">
        <f>MACD!E1730</f>
        <v>-6.5869000157892543E-2</v>
      </c>
      <c r="E1730" s="2">
        <f>MACD!F1730</f>
        <v>-5.3814377365077305E-2</v>
      </c>
      <c r="F1730" s="2">
        <f>'Moving Avg'!D1730</f>
        <v>9.5117999999999991</v>
      </c>
      <c r="G1730" s="2">
        <f>'Moving Avg'!F1730</f>
        <v>9.4019799999999982</v>
      </c>
      <c r="H1730" s="2">
        <f>'Moving Avg'!G1730</f>
        <v>9.3401179999999968</v>
      </c>
      <c r="I1730" s="2">
        <f>'Moving Avg'!H1730</f>
        <v>9.1177820000000054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45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36.950000000000003</v>
      </c>
      <c r="R1730" s="9">
        <f t="shared" si="265"/>
        <v>39.75</v>
      </c>
      <c r="S1730" s="9">
        <f t="shared" si="266"/>
        <v>37.85</v>
      </c>
      <c r="T1730" s="9">
        <f t="shared" si="267"/>
        <v>38.25</v>
      </c>
      <c r="U1730" s="8">
        <f t="shared" si="268"/>
        <v>38.183333333333337</v>
      </c>
      <c r="V1730" s="8">
        <f t="shared" si="269"/>
        <v>38.200000000000003</v>
      </c>
    </row>
    <row r="1731" spans="1:22" ht="13.5" x14ac:dyDescent="0.25">
      <c r="A1731" s="3">
        <f>RSI!A1731</f>
        <v>44536</v>
      </c>
      <c r="B1731" s="2">
        <f>RSI!B1731</f>
        <v>9.5117999999999991</v>
      </c>
      <c r="C1731" s="2">
        <f>RSI!I1731</f>
        <v>61.533284462401049</v>
      </c>
      <c r="D1731" s="2">
        <f>MACD!E1731</f>
        <v>-8.2571082070405311E-2</v>
      </c>
      <c r="E1731" s="2">
        <f>MACD!F1731</f>
        <v>-5.9565718306142906E-2</v>
      </c>
      <c r="F1731" s="2">
        <f>'Moving Avg'!D1731</f>
        <v>9.5117999999999991</v>
      </c>
      <c r="G1731" s="2">
        <f>'Moving Avg'!F1731</f>
        <v>9.4112599999999969</v>
      </c>
      <c r="H1731" s="2">
        <f>'Moving Avg'!G1731</f>
        <v>9.3418199999999985</v>
      </c>
      <c r="I1731" s="2">
        <f>'Moving Avg'!H1731</f>
        <v>9.1203595000000046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100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56.2</v>
      </c>
      <c r="R1731" s="9">
        <f t="shared" ref="R1731:R1794" si="275">M1731*0.2+N1731*0.2+O1731*0.35+P1731*0.25</f>
        <v>50.75</v>
      </c>
      <c r="S1731" s="9">
        <f t="shared" ref="S1731:S1794" si="276">M1731*0.15+N1731*0.15+O1731*0.25+P1731*0.45</f>
        <v>46.1</v>
      </c>
      <c r="T1731" s="9">
        <f t="shared" ref="T1731:T1794" si="277">0.25*SUM(M1731:P1731)</f>
        <v>52</v>
      </c>
      <c r="U1731" s="8">
        <f t="shared" ref="U1731:U1794" si="278">SUM(Q1731:S1731)/3</f>
        <v>51.016666666666673</v>
      </c>
      <c r="V1731" s="8">
        <f t="shared" ref="V1731:V1794" si="279">SUM(Q1731:T1731)/4</f>
        <v>51.262500000000003</v>
      </c>
    </row>
    <row r="1732" spans="1:22" ht="13.5" x14ac:dyDescent="0.25">
      <c r="A1732" s="3">
        <f>RSI!A1732</f>
        <v>44537</v>
      </c>
      <c r="B1732" s="2">
        <f>RSI!B1732</f>
        <v>9.5117999999999991</v>
      </c>
      <c r="C1732" s="2">
        <f>RSI!I1732</f>
        <v>61.533284462401049</v>
      </c>
      <c r="D1732" s="2">
        <f>MACD!E1732</f>
        <v>-7.4759652434106982E-2</v>
      </c>
      <c r="E1732" s="2">
        <f>MACD!F1732</f>
        <v>-6.2604505131735724E-2</v>
      </c>
      <c r="F1732" s="2">
        <f>'Moving Avg'!D1732</f>
        <v>9.5117999999999991</v>
      </c>
      <c r="G1732" s="2">
        <f>'Moving Avg'!F1732</f>
        <v>9.4228599999999965</v>
      </c>
      <c r="H1732" s="2">
        <f>'Moving Avg'!G1732</f>
        <v>9.3433659999999978</v>
      </c>
      <c r="I1732" s="2">
        <f>'Moving Avg'!H1732</f>
        <v>9.1229370000000056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45</v>
      </c>
      <c r="O1732" s="8">
        <f t="shared" si="272"/>
        <v>50</v>
      </c>
      <c r="P1732" s="8">
        <f t="shared" si="273"/>
        <v>33</v>
      </c>
      <c r="Q1732" s="9">
        <f t="shared" si="274"/>
        <v>36.950000000000003</v>
      </c>
      <c r="R1732" s="9">
        <f t="shared" si="275"/>
        <v>39.75</v>
      </c>
      <c r="S1732" s="9">
        <f t="shared" si="276"/>
        <v>37.85</v>
      </c>
      <c r="T1732" s="9">
        <f t="shared" si="277"/>
        <v>38.25</v>
      </c>
      <c r="U1732" s="8">
        <f t="shared" si="278"/>
        <v>38.183333333333337</v>
      </c>
      <c r="V1732" s="8">
        <f t="shared" si="279"/>
        <v>38.200000000000003</v>
      </c>
    </row>
    <row r="1733" spans="1:22" ht="13.5" x14ac:dyDescent="0.25">
      <c r="A1733" s="3">
        <f>RSI!A1733</f>
        <v>44538</v>
      </c>
      <c r="B1733" s="2">
        <f>RSI!B1733</f>
        <v>9.5117999999999991</v>
      </c>
      <c r="C1733" s="2">
        <f>RSI!I1733</f>
        <v>61.533284462401049</v>
      </c>
      <c r="D1733" s="2">
        <f>MACD!E1733</f>
        <v>-6.8757425198439748E-2</v>
      </c>
      <c r="E1733" s="2">
        <f>MACD!F1733</f>
        <v>-6.3835089145076532E-2</v>
      </c>
      <c r="F1733" s="2">
        <f>'Moving Avg'!D1733</f>
        <v>9.5117999999999991</v>
      </c>
      <c r="G1733" s="2">
        <f>'Moving Avg'!F1733</f>
        <v>9.4344599999999978</v>
      </c>
      <c r="H1733" s="2">
        <f>'Moving Avg'!G1733</f>
        <v>9.3456859999999988</v>
      </c>
      <c r="I1733" s="2">
        <f>'Moving Avg'!H1733</f>
        <v>9.1256975000000047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45</v>
      </c>
      <c r="O1733" s="8">
        <f t="shared" si="272"/>
        <v>50</v>
      </c>
      <c r="P1733" s="8">
        <f t="shared" si="273"/>
        <v>33</v>
      </c>
      <c r="Q1733" s="9">
        <f t="shared" si="274"/>
        <v>36.950000000000003</v>
      </c>
      <c r="R1733" s="9">
        <f t="shared" si="275"/>
        <v>39.75</v>
      </c>
      <c r="S1733" s="9">
        <f t="shared" si="276"/>
        <v>37.85</v>
      </c>
      <c r="T1733" s="9">
        <f t="shared" si="277"/>
        <v>38.25</v>
      </c>
      <c r="U1733" s="8">
        <f t="shared" si="278"/>
        <v>38.183333333333337</v>
      </c>
      <c r="V1733" s="8">
        <f t="shared" si="279"/>
        <v>38.200000000000003</v>
      </c>
    </row>
    <row r="1734" spans="1:22" ht="13.5" x14ac:dyDescent="0.25">
      <c r="A1734" s="3">
        <f>RSI!A1734</f>
        <v>44539</v>
      </c>
      <c r="B1734" s="2">
        <f>RSI!B1734</f>
        <v>9.5117999999999991</v>
      </c>
      <c r="C1734" s="2">
        <f>RSI!I1734</f>
        <v>61.533284462401049</v>
      </c>
      <c r="D1734" s="2">
        <f>MACD!E1734</f>
        <v>-6.304106568105361E-2</v>
      </c>
      <c r="E1734" s="2">
        <f>MACD!F1734</f>
        <v>-6.3676284452271942E-2</v>
      </c>
      <c r="F1734" s="2">
        <f>'Moving Avg'!D1734</f>
        <v>9.5117999999999991</v>
      </c>
      <c r="G1734" s="2">
        <f>'Moving Avg'!F1734</f>
        <v>9.4460599999999975</v>
      </c>
      <c r="H1734" s="2">
        <f>'Moving Avg'!G1734</f>
        <v>9.3473879999999969</v>
      </c>
      <c r="I1734" s="2">
        <f>'Moving Avg'!H1734</f>
        <v>9.1282750000000039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9.4344999999999999</v>
      </c>
      <c r="C1735" s="2">
        <f>RSI!I1735</f>
        <v>50.824729839469363</v>
      </c>
      <c r="D1735" s="2">
        <f>MACD!E1735</f>
        <v>-4.1106697789304647E-2</v>
      </c>
      <c r="E1735" s="2">
        <f>MACD!F1735</f>
        <v>-5.916236711967849E-2</v>
      </c>
      <c r="F1735" s="2">
        <f>'Moving Avg'!D1735</f>
        <v>9.49634</v>
      </c>
      <c r="G1735" s="2">
        <f>'Moving Avg'!F1735</f>
        <v>9.4499299999999984</v>
      </c>
      <c r="H1735" s="2">
        <f>'Moving Avg'!G1735</f>
        <v>9.3475439999999974</v>
      </c>
      <c r="I1735" s="2">
        <f>'Moving Avg'!H1735</f>
        <v>9.1305395000000047</v>
      </c>
      <c r="J1735" s="6" t="str">
        <f>OBV!F1735</f>
        <v>BEARISH</v>
      </c>
      <c r="K1735" s="6" t="str">
        <f>OBV!G1735</f>
        <v>NEUTRAL</v>
      </c>
      <c r="L1735" s="6" t="str">
        <f>OBV!H1735</f>
        <v>CONFIRMED BEARISH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16.5</v>
      </c>
      <c r="Q1735" s="9">
        <f t="shared" si="274"/>
        <v>18.725000000000001</v>
      </c>
      <c r="R1735" s="9">
        <f t="shared" si="275"/>
        <v>26.625</v>
      </c>
      <c r="S1735" s="9">
        <f t="shared" si="276"/>
        <v>23.675000000000001</v>
      </c>
      <c r="T1735" s="9">
        <f t="shared" si="277"/>
        <v>22.875</v>
      </c>
      <c r="U1735" s="8">
        <f t="shared" si="278"/>
        <v>23.008333333333336</v>
      </c>
      <c r="V1735" s="8">
        <f t="shared" si="279"/>
        <v>22.975000000000001</v>
      </c>
    </row>
    <row r="1736" spans="1:22" ht="13.5" x14ac:dyDescent="0.25">
      <c r="A1736" s="3">
        <f>RSI!A1736</f>
        <v>44543</v>
      </c>
      <c r="B1736" s="2">
        <f>RSI!B1736</f>
        <v>9.5040999999999993</v>
      </c>
      <c r="C1736" s="2">
        <f>RSI!I1736</f>
        <v>57.924782333775028</v>
      </c>
      <c r="D1736" s="2">
        <f>MACD!E1736</f>
        <v>-2.772784319845556E-2</v>
      </c>
      <c r="E1736" s="2">
        <f>MACD!F1736</f>
        <v>-5.2875462335433908E-2</v>
      </c>
      <c r="F1736" s="2">
        <f>'Moving Avg'!D1736</f>
        <v>9.4947999999999997</v>
      </c>
      <c r="G1736" s="2">
        <f>'Moving Avg'!F1736</f>
        <v>9.4565049999999964</v>
      </c>
      <c r="H1736" s="2">
        <f>'Moving Avg'!G1736</f>
        <v>9.3492459999999955</v>
      </c>
      <c r="I1736" s="2">
        <f>'Moving Avg'!H1736</f>
        <v>9.1331520000000062</v>
      </c>
      <c r="J1736" s="6" t="str">
        <f>OBV!F1736</f>
        <v>BULLISH</v>
      </c>
      <c r="K1736" s="6" t="str">
        <f>OBV!G1736</f>
        <v>NEUTRAL</v>
      </c>
      <c r="L1736" s="6" t="str">
        <f>OBV!H1736</f>
        <v>BULLISH DIVERGENCE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66.5</v>
      </c>
      <c r="Q1736" s="9">
        <f t="shared" si="274"/>
        <v>26.225000000000001</v>
      </c>
      <c r="R1736" s="9">
        <f t="shared" si="275"/>
        <v>39.125</v>
      </c>
      <c r="S1736" s="9">
        <f t="shared" si="276"/>
        <v>46.174999999999997</v>
      </c>
      <c r="T1736" s="9">
        <f t="shared" si="277"/>
        <v>35.375</v>
      </c>
      <c r="U1736" s="8">
        <f t="shared" si="278"/>
        <v>37.174999999999997</v>
      </c>
      <c r="V1736" s="8">
        <f t="shared" si="279"/>
        <v>36.724999999999994</v>
      </c>
    </row>
    <row r="1737" spans="1:22" ht="13.5" x14ac:dyDescent="0.25">
      <c r="A1737" s="3">
        <f>RSI!A1737</f>
        <v>44544</v>
      </c>
      <c r="B1737" s="2">
        <f>RSI!B1737</f>
        <v>9.5040999999999993</v>
      </c>
      <c r="C1737" s="2">
        <f>RSI!I1737</f>
        <v>57.924782333775028</v>
      </c>
      <c r="D1737" s="2">
        <f>MACD!E1737</f>
        <v>-1.6842098511055781E-2</v>
      </c>
      <c r="E1737" s="2">
        <f>MACD!F1737</f>
        <v>-4.5668789570558282E-2</v>
      </c>
      <c r="F1737" s="2">
        <f>'Moving Avg'!D1737</f>
        <v>9.4932599999999994</v>
      </c>
      <c r="G1737" s="2">
        <f>'Moving Avg'!F1737</f>
        <v>9.4630799999999962</v>
      </c>
      <c r="H1737" s="2">
        <f>'Moving Avg'!G1737</f>
        <v>9.3509479999999954</v>
      </c>
      <c r="I1737" s="2">
        <f>'Moving Avg'!H1737</f>
        <v>9.1358740000000065</v>
      </c>
      <c r="J1737" s="6" t="str">
        <f>OBV!F1737</f>
        <v>BULLISH</v>
      </c>
      <c r="K1737" s="6" t="str">
        <f>OBV!G1737</f>
        <v>NEUTRAL</v>
      </c>
      <c r="L1737" s="6" t="str">
        <f>OBV!H1737</f>
        <v>BULLISH DIVERGENCE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66.5</v>
      </c>
      <c r="Q1737" s="9">
        <f t="shared" si="274"/>
        <v>26.225000000000001</v>
      </c>
      <c r="R1737" s="9">
        <f t="shared" si="275"/>
        <v>39.125</v>
      </c>
      <c r="S1737" s="9">
        <f t="shared" si="276"/>
        <v>46.174999999999997</v>
      </c>
      <c r="T1737" s="9">
        <f t="shared" si="277"/>
        <v>35.375</v>
      </c>
      <c r="U1737" s="8">
        <f t="shared" si="278"/>
        <v>37.174999999999997</v>
      </c>
      <c r="V1737" s="8">
        <f t="shared" si="279"/>
        <v>36.724999999999994</v>
      </c>
    </row>
    <row r="1738" spans="1:22" ht="13.5" x14ac:dyDescent="0.25">
      <c r="A1738" s="3">
        <f>RSI!A1738</f>
        <v>44545</v>
      </c>
      <c r="B1738" s="2">
        <f>RSI!B1738</f>
        <v>9.5040999999999993</v>
      </c>
      <c r="C1738" s="2">
        <f>RSI!I1738</f>
        <v>57.924782333775028</v>
      </c>
      <c r="D1738" s="2">
        <f>MACD!E1738</f>
        <v>-8.0336991290632653E-3</v>
      </c>
      <c r="E1738" s="2">
        <f>MACD!F1738</f>
        <v>-3.8141771482259279E-2</v>
      </c>
      <c r="F1738" s="2">
        <f>'Moving Avg'!D1738</f>
        <v>9.4917200000000008</v>
      </c>
      <c r="G1738" s="2">
        <f>'Moving Avg'!F1738</f>
        <v>9.4669499999999971</v>
      </c>
      <c r="H1738" s="2">
        <f>'Moving Avg'!G1738</f>
        <v>9.3528039999999972</v>
      </c>
      <c r="I1738" s="2">
        <f>'Moving Avg'!H1738</f>
        <v>9.138413000000007</v>
      </c>
      <c r="J1738" s="6" t="str">
        <f>OBV!F1738</f>
        <v>BULLISH</v>
      </c>
      <c r="K1738" s="6" t="str">
        <f>OBV!G1738</f>
        <v>NEUTRAL</v>
      </c>
      <c r="L1738" s="6" t="str">
        <f>OBV!H1738</f>
        <v>BULLISH DIVERGENCE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66.5</v>
      </c>
      <c r="Q1738" s="9">
        <f t="shared" si="274"/>
        <v>26.225000000000001</v>
      </c>
      <c r="R1738" s="9">
        <f t="shared" si="275"/>
        <v>39.125</v>
      </c>
      <c r="S1738" s="9">
        <f t="shared" si="276"/>
        <v>46.174999999999997</v>
      </c>
      <c r="T1738" s="9">
        <f t="shared" si="277"/>
        <v>35.375</v>
      </c>
      <c r="U1738" s="8">
        <f t="shared" si="278"/>
        <v>37.174999999999997</v>
      </c>
      <c r="V1738" s="8">
        <f t="shared" si="279"/>
        <v>36.724999999999994</v>
      </c>
    </row>
    <row r="1739" spans="1:22" ht="13.5" x14ac:dyDescent="0.25">
      <c r="A1739" s="3">
        <f>RSI!A1739</f>
        <v>44546</v>
      </c>
      <c r="B1739" s="2">
        <f>RSI!B1739</f>
        <v>9.4344999999999999</v>
      </c>
      <c r="C1739" s="2">
        <f>RSI!I1739</f>
        <v>49.075059138568989</v>
      </c>
      <c r="D1739" s="2">
        <f>MACD!E1739</f>
        <v>4.202325448041222E-3</v>
      </c>
      <c r="E1739" s="2">
        <f>MACD!F1739</f>
        <v>-2.9672952096199183E-2</v>
      </c>
      <c r="F1739" s="2">
        <f>'Moving Avg'!D1739</f>
        <v>9.4762599999999999</v>
      </c>
      <c r="G1739" s="2">
        <f>'Moving Avg'!F1739</f>
        <v>9.4673399999999983</v>
      </c>
      <c r="H1739" s="2">
        <f>'Moving Avg'!G1739</f>
        <v>9.3528039999999972</v>
      </c>
      <c r="I1739" s="2">
        <f>'Moving Avg'!H1739</f>
        <v>9.1406040000000068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16.5</v>
      </c>
      <c r="Q1739" s="9">
        <f t="shared" si="274"/>
        <v>18.725000000000001</v>
      </c>
      <c r="R1739" s="9">
        <f t="shared" si="275"/>
        <v>26.625</v>
      </c>
      <c r="S1739" s="9">
        <f t="shared" si="276"/>
        <v>23.675000000000001</v>
      </c>
      <c r="T1739" s="9">
        <f t="shared" si="277"/>
        <v>22.875</v>
      </c>
      <c r="U1739" s="8">
        <f t="shared" si="278"/>
        <v>23.008333333333336</v>
      </c>
      <c r="V1739" s="8">
        <f t="shared" si="279"/>
        <v>22.975000000000001</v>
      </c>
    </row>
    <row r="1740" spans="1:22" ht="13.5" x14ac:dyDescent="0.25">
      <c r="A1740" s="3">
        <f>RSI!A1740</f>
        <v>44550</v>
      </c>
      <c r="B1740" s="2">
        <f>RSI!B1740</f>
        <v>9.5117999999999991</v>
      </c>
      <c r="C1740" s="2">
        <f>RSI!I1740</f>
        <v>56.943044331929052</v>
      </c>
      <c r="D1740" s="2">
        <f>MACD!E1740</f>
        <v>8.8960503965100912E-3</v>
      </c>
      <c r="E1740" s="2">
        <f>MACD!F1740</f>
        <v>-2.195915159765733E-2</v>
      </c>
      <c r="F1740" s="2">
        <f>'Moving Avg'!D1740</f>
        <v>9.491719999999999</v>
      </c>
      <c r="G1740" s="2">
        <f>'Moving Avg'!F1740</f>
        <v>9.4789399999999979</v>
      </c>
      <c r="H1740" s="2">
        <f>'Moving Avg'!G1740</f>
        <v>9.3552779999999984</v>
      </c>
      <c r="I1740" s="2">
        <f>'Moving Avg'!H1740</f>
        <v>9.1431815000000078</v>
      </c>
      <c r="J1740" s="6" t="str">
        <f>OBV!F1740</f>
        <v>BEARISH</v>
      </c>
      <c r="K1740" s="6" t="str">
        <f>OBV!G1740</f>
        <v>NEUTRAL</v>
      </c>
      <c r="L1740" s="6" t="str">
        <f>OBV!H1740</f>
        <v>BEARISH DIVERGENCE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16.5</v>
      </c>
      <c r="Q1740" s="9">
        <f t="shared" si="274"/>
        <v>18.725000000000001</v>
      </c>
      <c r="R1740" s="9">
        <f t="shared" si="275"/>
        <v>26.625</v>
      </c>
      <c r="S1740" s="9">
        <f t="shared" si="276"/>
        <v>23.675000000000001</v>
      </c>
      <c r="T1740" s="9">
        <f t="shared" si="277"/>
        <v>22.875</v>
      </c>
      <c r="U1740" s="8">
        <f t="shared" si="278"/>
        <v>23.008333333333336</v>
      </c>
      <c r="V1740" s="8">
        <f t="shared" si="279"/>
        <v>22.975000000000001</v>
      </c>
    </row>
    <row r="1741" spans="1:22" ht="13.5" x14ac:dyDescent="0.25">
      <c r="A1741" s="3">
        <f>RSI!A1741</f>
        <v>44551</v>
      </c>
      <c r="B1741" s="2">
        <f>RSI!B1741</f>
        <v>9.5117999999999991</v>
      </c>
      <c r="C1741" s="2">
        <f>RSI!I1741</f>
        <v>56.943044331929052</v>
      </c>
      <c r="D1741" s="2">
        <f>MACD!E1741</f>
        <v>1.2472090736231678E-2</v>
      </c>
      <c r="E1741" s="2">
        <f>MACD!F1741</f>
        <v>-1.5072903130879528E-2</v>
      </c>
      <c r="F1741" s="2">
        <f>'Moving Avg'!D1741</f>
        <v>9.4932599999999994</v>
      </c>
      <c r="G1741" s="2">
        <f>'Moving Avg'!F1741</f>
        <v>9.4905399999999958</v>
      </c>
      <c r="H1741" s="2">
        <f>'Moving Avg'!G1741</f>
        <v>9.3645579999999988</v>
      </c>
      <c r="I1741" s="2">
        <f>'Moving Avg'!H1741</f>
        <v>9.1457590000000071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  <c r="M1741" s="8">
        <f t="shared" si="270"/>
        <v>25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18.725000000000001</v>
      </c>
      <c r="R1741" s="9">
        <f t="shared" si="275"/>
        <v>26.625</v>
      </c>
      <c r="S1741" s="9">
        <f t="shared" si="276"/>
        <v>23.675000000000001</v>
      </c>
      <c r="T1741" s="9">
        <f t="shared" si="277"/>
        <v>22.875</v>
      </c>
      <c r="U1741" s="8">
        <f t="shared" si="278"/>
        <v>23.008333333333336</v>
      </c>
      <c r="V1741" s="8">
        <f t="shared" si="279"/>
        <v>22.975000000000001</v>
      </c>
    </row>
    <row r="1742" spans="1:22" ht="13.5" x14ac:dyDescent="0.25">
      <c r="A1742" s="3">
        <f>RSI!A1742</f>
        <v>44552</v>
      </c>
      <c r="B1742" s="2">
        <f>RSI!B1742</f>
        <v>9.5117999999999991</v>
      </c>
      <c r="C1742" s="2">
        <f>RSI!I1742</f>
        <v>56.943044331929052</v>
      </c>
      <c r="D1742" s="2">
        <f>MACD!E1742</f>
        <v>1.5131699654974184E-2</v>
      </c>
      <c r="E1742" s="2">
        <f>MACD!F1742</f>
        <v>-9.0319825737087862E-3</v>
      </c>
      <c r="F1742" s="2">
        <f>'Moving Avg'!D1742</f>
        <v>9.4948000000000015</v>
      </c>
      <c r="G1742" s="2">
        <f>'Moving Avg'!F1742</f>
        <v>9.4947949999999963</v>
      </c>
      <c r="H1742" s="2">
        <f>'Moving Avg'!G1742</f>
        <v>9.3738379999999992</v>
      </c>
      <c r="I1742" s="2">
        <f>'Moving Avg'!H1742</f>
        <v>9.1483365000000081</v>
      </c>
      <c r="J1742" s="6" t="str">
        <f>OBV!F1742</f>
        <v>BEARISH</v>
      </c>
      <c r="K1742" s="6" t="str">
        <f>OBV!G1742</f>
        <v>NEUTRAL</v>
      </c>
      <c r="L1742" s="6" t="str">
        <f>OBV!H1742</f>
        <v>BEARISH DIVERGENCE</v>
      </c>
      <c r="M1742" s="8">
        <f t="shared" si="270"/>
        <v>25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18.725000000000001</v>
      </c>
      <c r="R1742" s="9">
        <f t="shared" si="275"/>
        <v>26.625</v>
      </c>
      <c r="S1742" s="9">
        <f t="shared" si="276"/>
        <v>23.675000000000001</v>
      </c>
      <c r="T1742" s="9">
        <f t="shared" si="277"/>
        <v>22.875</v>
      </c>
      <c r="U1742" s="8">
        <f t="shared" si="278"/>
        <v>23.008333333333336</v>
      </c>
      <c r="V1742" s="8">
        <f t="shared" si="279"/>
        <v>22.975000000000001</v>
      </c>
    </row>
    <row r="1743" spans="1:22" ht="13.5" x14ac:dyDescent="0.25">
      <c r="A1743" s="3">
        <f>RSI!A1743</f>
        <v>44553</v>
      </c>
      <c r="B1743" s="2">
        <f>RSI!B1743</f>
        <v>9.5117999999999991</v>
      </c>
      <c r="C1743" s="2">
        <f>RSI!I1743</f>
        <v>56.943044331929052</v>
      </c>
      <c r="D1743" s="2">
        <f>MACD!E1743</f>
        <v>1.7042997814616712E-2</v>
      </c>
      <c r="E1743" s="2">
        <f>MACD!F1743</f>
        <v>-3.8169864960436867E-3</v>
      </c>
      <c r="F1743" s="2">
        <f>'Moving Avg'!D1743</f>
        <v>9.49634</v>
      </c>
      <c r="G1743" s="2">
        <f>'Moving Avg'!F1743</f>
        <v>9.4990499999999969</v>
      </c>
      <c r="H1743" s="2">
        <f>'Moving Avg'!G1743</f>
        <v>9.3763119999999986</v>
      </c>
      <c r="I1743" s="2">
        <f>'Moving Avg'!H1743</f>
        <v>9.1509505000000075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  <c r="M1743" s="8">
        <f t="shared" si="270"/>
        <v>25</v>
      </c>
      <c r="N1743" s="8">
        <f t="shared" si="271"/>
        <v>0</v>
      </c>
      <c r="O1743" s="8">
        <f t="shared" si="272"/>
        <v>50</v>
      </c>
      <c r="P1743" s="8">
        <f t="shared" si="273"/>
        <v>16.5</v>
      </c>
      <c r="Q1743" s="9">
        <f t="shared" si="274"/>
        <v>18.725000000000001</v>
      </c>
      <c r="R1743" s="9">
        <f t="shared" si="275"/>
        <v>26.625</v>
      </c>
      <c r="S1743" s="9">
        <f t="shared" si="276"/>
        <v>23.675000000000001</v>
      </c>
      <c r="T1743" s="9">
        <f t="shared" si="277"/>
        <v>22.875</v>
      </c>
      <c r="U1743" s="8">
        <f t="shared" si="278"/>
        <v>23.008333333333336</v>
      </c>
      <c r="V1743" s="8">
        <f t="shared" si="279"/>
        <v>22.975000000000001</v>
      </c>
    </row>
    <row r="1744" spans="1:22" ht="13.5" x14ac:dyDescent="0.25">
      <c r="A1744" s="3">
        <f>RSI!A1744</f>
        <v>44554</v>
      </c>
      <c r="B1744" s="2">
        <f>RSI!B1744</f>
        <v>9.5117999999999991</v>
      </c>
      <c r="C1744" s="2">
        <f>RSI!I1744</f>
        <v>56.943044331929052</v>
      </c>
      <c r="D1744" s="2">
        <f>MACD!E1744</f>
        <v>1.8346231440380834E-2</v>
      </c>
      <c r="E1744" s="2">
        <f>MACD!F1744</f>
        <v>6.156570912412172E-4</v>
      </c>
      <c r="F1744" s="2">
        <f>'Moving Avg'!D1744</f>
        <v>9.5117999999999991</v>
      </c>
      <c r="G1744" s="2">
        <f>'Moving Avg'!F1744</f>
        <v>9.5029149999999962</v>
      </c>
      <c r="H1744" s="2">
        <f>'Moving Avg'!G1744</f>
        <v>9.3855919999999973</v>
      </c>
      <c r="I1744" s="2">
        <f>'Moving Avg'!H1744</f>
        <v>9.1535645000000088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0</v>
      </c>
      <c r="O1744" s="8">
        <f t="shared" si="272"/>
        <v>50</v>
      </c>
      <c r="P1744" s="8">
        <f t="shared" si="273"/>
        <v>83.5</v>
      </c>
      <c r="Q1744" s="9">
        <f t="shared" si="274"/>
        <v>28.774999999999999</v>
      </c>
      <c r="R1744" s="9">
        <f t="shared" si="275"/>
        <v>43.375</v>
      </c>
      <c r="S1744" s="9">
        <f t="shared" si="276"/>
        <v>53.825000000000003</v>
      </c>
      <c r="T1744" s="9">
        <f t="shared" si="277"/>
        <v>39.625</v>
      </c>
      <c r="U1744" s="8">
        <f t="shared" si="278"/>
        <v>41.991666666666667</v>
      </c>
      <c r="V1744" s="8">
        <f t="shared" si="279"/>
        <v>41.400000000000006</v>
      </c>
    </row>
    <row r="1745" spans="1:22" ht="13.5" x14ac:dyDescent="0.25">
      <c r="A1745" s="3">
        <f>RSI!A1745</f>
        <v>44557</v>
      </c>
      <c r="B1745" s="2">
        <f>RSI!B1745</f>
        <v>9.4654000000000007</v>
      </c>
      <c r="C1745" s="2">
        <f>RSI!I1745</f>
        <v>50.199416789889611</v>
      </c>
      <c r="D1745" s="2">
        <f>MACD!E1745</f>
        <v>1.070293890854046E-2</v>
      </c>
      <c r="E1745" s="2">
        <f>MACD!F1745</f>
        <v>2.6331134547010662E-3</v>
      </c>
      <c r="F1745" s="2">
        <f>'Moving Avg'!D1745</f>
        <v>9.5025200000000005</v>
      </c>
      <c r="G1745" s="2">
        <f>'Moving Avg'!F1745</f>
        <v>9.5005949999999952</v>
      </c>
      <c r="H1745" s="2">
        <f>'Moving Avg'!G1745</f>
        <v>9.386829999999998</v>
      </c>
      <c r="I1745" s="2">
        <f>'Moving Avg'!H1745</f>
        <v>9.1559465000000078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25</v>
      </c>
      <c r="N1745" s="8">
        <f t="shared" si="271"/>
        <v>0</v>
      </c>
      <c r="O1745" s="8">
        <f t="shared" si="272"/>
        <v>50</v>
      </c>
      <c r="P1745" s="8">
        <f t="shared" si="273"/>
        <v>16.5</v>
      </c>
      <c r="Q1745" s="9">
        <f t="shared" si="274"/>
        <v>18.725000000000001</v>
      </c>
      <c r="R1745" s="9">
        <f t="shared" si="275"/>
        <v>26.625</v>
      </c>
      <c r="S1745" s="9">
        <f t="shared" si="276"/>
        <v>23.675000000000001</v>
      </c>
      <c r="T1745" s="9">
        <f t="shared" si="277"/>
        <v>22.875</v>
      </c>
      <c r="U1745" s="8">
        <f t="shared" si="278"/>
        <v>23.008333333333336</v>
      </c>
      <c r="V1745" s="8">
        <f t="shared" si="279"/>
        <v>22.975000000000001</v>
      </c>
    </row>
    <row r="1746" spans="1:22" ht="13.5" x14ac:dyDescent="0.25">
      <c r="A1746" s="3">
        <f>RSI!A1746</f>
        <v>44558</v>
      </c>
      <c r="B1746" s="2">
        <f>RSI!B1746</f>
        <v>9.3957999999999995</v>
      </c>
      <c r="C1746" s="2">
        <f>RSI!I1746</f>
        <v>42.138134319019869</v>
      </c>
      <c r="D1746" s="2">
        <f>MACD!E1746</f>
        <v>2.0103744601160045E-2</v>
      </c>
      <c r="E1746" s="2">
        <f>MACD!F1746</f>
        <v>6.127239683992862E-3</v>
      </c>
      <c r="F1746" s="2">
        <f>'Moving Avg'!D1746</f>
        <v>9.4793199999999995</v>
      </c>
      <c r="G1746" s="2">
        <f>'Moving Avg'!F1746</f>
        <v>9.4947949999999981</v>
      </c>
      <c r="H1746" s="2">
        <f>'Moving Avg'!G1746</f>
        <v>9.3945619999999987</v>
      </c>
      <c r="I1746" s="2">
        <f>'Moving Avg'!H1746</f>
        <v>9.1579805000000061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0</v>
      </c>
      <c r="O1746" s="8">
        <f t="shared" si="272"/>
        <v>50</v>
      </c>
      <c r="P1746" s="8">
        <f t="shared" si="273"/>
        <v>16.5</v>
      </c>
      <c r="Q1746" s="9">
        <f t="shared" si="274"/>
        <v>18.725000000000001</v>
      </c>
      <c r="R1746" s="9">
        <f t="shared" si="275"/>
        <v>26.625</v>
      </c>
      <c r="S1746" s="9">
        <f t="shared" si="276"/>
        <v>23.675000000000001</v>
      </c>
      <c r="T1746" s="9">
        <f t="shared" si="277"/>
        <v>22.875</v>
      </c>
      <c r="U1746" s="8">
        <f t="shared" si="278"/>
        <v>23.008333333333336</v>
      </c>
      <c r="V1746" s="8">
        <f t="shared" si="279"/>
        <v>22.975000000000001</v>
      </c>
    </row>
    <row r="1747" spans="1:22" ht="13.5" x14ac:dyDescent="0.25">
      <c r="A1747" s="3">
        <f>RSI!A1747</f>
        <v>44559</v>
      </c>
      <c r="B1747" s="2">
        <f>RSI!B1747</f>
        <v>9.5117999999999991</v>
      </c>
      <c r="C1747" s="2">
        <f>RSI!I1747</f>
        <v>55.084205414175045</v>
      </c>
      <c r="D1747" s="2">
        <f>MACD!E1747</f>
        <v>1.9881541145508663E-2</v>
      </c>
      <c r="E1747" s="2">
        <f>MACD!F1747</f>
        <v>8.8780999762960236E-3</v>
      </c>
      <c r="F1747" s="2">
        <f>'Moving Avg'!D1747</f>
        <v>9.4793199999999995</v>
      </c>
      <c r="G1747" s="2">
        <f>'Moving Avg'!F1747</f>
        <v>9.4947949999999981</v>
      </c>
      <c r="H1747" s="2">
        <f>'Moving Avg'!G1747</f>
        <v>9.3976559999999978</v>
      </c>
      <c r="I1747" s="2">
        <f>'Moving Avg'!H1747</f>
        <v>9.1605945000000073</v>
      </c>
      <c r="J1747" s="6" t="str">
        <f>OBV!F1747</f>
        <v>BEARISH</v>
      </c>
      <c r="K1747" s="6" t="str">
        <f>OBV!G1747</f>
        <v>NEUTRAL</v>
      </c>
      <c r="L1747" s="6" t="str">
        <f>OBV!H1747</f>
        <v>NEUTRAL</v>
      </c>
      <c r="M1747" s="8">
        <f t="shared" si="270"/>
        <v>25</v>
      </c>
      <c r="N1747" s="8">
        <f t="shared" si="271"/>
        <v>0</v>
      </c>
      <c r="O1747" s="8">
        <f t="shared" si="272"/>
        <v>50</v>
      </c>
      <c r="P1747" s="8">
        <f t="shared" si="273"/>
        <v>16.5</v>
      </c>
      <c r="Q1747" s="9">
        <f t="shared" si="274"/>
        <v>18.725000000000001</v>
      </c>
      <c r="R1747" s="9">
        <f t="shared" si="275"/>
        <v>26.625</v>
      </c>
      <c r="S1747" s="9">
        <f t="shared" si="276"/>
        <v>23.675000000000001</v>
      </c>
      <c r="T1747" s="9">
        <f t="shared" si="277"/>
        <v>22.875</v>
      </c>
      <c r="U1747" s="8">
        <f t="shared" si="278"/>
        <v>23.008333333333336</v>
      </c>
      <c r="V1747" s="8">
        <f t="shared" si="279"/>
        <v>22.975000000000001</v>
      </c>
    </row>
    <row r="1748" spans="1:22" ht="13.5" x14ac:dyDescent="0.25">
      <c r="A1748" s="3">
        <f>RSI!A1748</f>
        <v>44560</v>
      </c>
      <c r="B1748" s="2">
        <f>RSI!B1748</f>
        <v>9.3957999999999995</v>
      </c>
      <c r="C1748" s="2">
        <f>RSI!I1748</f>
        <v>44.388673159061703</v>
      </c>
      <c r="D1748" s="2">
        <f>MACD!E1748</f>
        <v>2.7985723154378306E-2</v>
      </c>
      <c r="E1748" s="2">
        <f>MACD!F1748</f>
        <v>1.2699624611912482E-2</v>
      </c>
      <c r="F1748" s="2">
        <f>'Moving Avg'!D1748</f>
        <v>9.4561200000000003</v>
      </c>
      <c r="G1748" s="2">
        <f>'Moving Avg'!F1748</f>
        <v>9.4889949999999992</v>
      </c>
      <c r="H1748" s="2">
        <f>'Moving Avg'!G1748</f>
        <v>9.3984299999999976</v>
      </c>
      <c r="I1748" s="2">
        <f>'Moving Avg'!H1748</f>
        <v>9.1625920000000072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25</v>
      </c>
      <c r="N1748" s="8">
        <f t="shared" si="271"/>
        <v>0</v>
      </c>
      <c r="O1748" s="8">
        <f t="shared" si="272"/>
        <v>50</v>
      </c>
      <c r="P1748" s="8">
        <f t="shared" si="273"/>
        <v>16.5</v>
      </c>
      <c r="Q1748" s="9">
        <f t="shared" si="274"/>
        <v>18.725000000000001</v>
      </c>
      <c r="R1748" s="9">
        <f t="shared" si="275"/>
        <v>26.625</v>
      </c>
      <c r="S1748" s="9">
        <f t="shared" si="276"/>
        <v>23.675000000000001</v>
      </c>
      <c r="T1748" s="9">
        <f t="shared" si="277"/>
        <v>22.875</v>
      </c>
      <c r="U1748" s="8">
        <f t="shared" si="278"/>
        <v>23.008333333333336</v>
      </c>
      <c r="V1748" s="8">
        <f t="shared" si="279"/>
        <v>22.975000000000001</v>
      </c>
    </row>
    <row r="1749" spans="1:22" ht="13.5" x14ac:dyDescent="0.25">
      <c r="A1749" s="3">
        <f>RSI!A1749</f>
        <v>44561</v>
      </c>
      <c r="B1749" s="2">
        <f>RSI!B1749</f>
        <v>9.5117999999999991</v>
      </c>
      <c r="C1749" s="2">
        <f>RSI!I1749</f>
        <v>54.006124566230881</v>
      </c>
      <c r="D1749" s="2">
        <f>MACD!E1749</f>
        <v>1.5950131017119062E-2</v>
      </c>
      <c r="E1749" s="2">
        <f>MACD!F1749</f>
        <v>1.3349725892953799E-2</v>
      </c>
      <c r="F1749" s="2">
        <f>'Moving Avg'!D1749</f>
        <v>9.4561200000000003</v>
      </c>
      <c r="G1749" s="2">
        <f>'Moving Avg'!F1749</f>
        <v>9.4889949999999974</v>
      </c>
      <c r="H1749" s="2">
        <f>'Moving Avg'!G1749</f>
        <v>9.4030699999999996</v>
      </c>
      <c r="I1749" s="2">
        <f>'Moving Avg'!H1749</f>
        <v>9.1651695000000082</v>
      </c>
      <c r="J1749" s="6" t="str">
        <f>OBV!F1749</f>
        <v>BEARISH</v>
      </c>
      <c r="K1749" s="6" t="str">
        <f>OBV!G1749</f>
        <v>NEUTRAL</v>
      </c>
      <c r="L1749" s="6" t="str">
        <f>OBV!H1749</f>
        <v>NEUTRAL</v>
      </c>
      <c r="M1749" s="8">
        <f t="shared" si="270"/>
        <v>25</v>
      </c>
      <c r="N1749" s="8">
        <f t="shared" si="271"/>
        <v>0</v>
      </c>
      <c r="O1749" s="8">
        <f t="shared" si="272"/>
        <v>50</v>
      </c>
      <c r="P1749" s="8">
        <f t="shared" si="273"/>
        <v>16.5</v>
      </c>
      <c r="Q1749" s="9">
        <f t="shared" si="274"/>
        <v>18.725000000000001</v>
      </c>
      <c r="R1749" s="9">
        <f t="shared" si="275"/>
        <v>26.625</v>
      </c>
      <c r="S1749" s="9">
        <f t="shared" si="276"/>
        <v>23.675000000000001</v>
      </c>
      <c r="T1749" s="9">
        <f t="shared" si="277"/>
        <v>22.875</v>
      </c>
      <c r="U1749" s="8">
        <f t="shared" si="278"/>
        <v>23.008333333333336</v>
      </c>
      <c r="V1749" s="8">
        <f t="shared" si="279"/>
        <v>22.975000000000001</v>
      </c>
    </row>
    <row r="1750" spans="1:22" ht="13.5" x14ac:dyDescent="0.25">
      <c r="A1750" s="3">
        <f>RSI!A1750</f>
        <v>44564</v>
      </c>
      <c r="B1750" s="2">
        <f>RSI!B1750</f>
        <v>9.5117999999999991</v>
      </c>
      <c r="C1750" s="2">
        <f>RSI!I1750</f>
        <v>54.006124566230881</v>
      </c>
      <c r="D1750" s="2">
        <f>MACD!E1750</f>
        <v>1.7350164174340321E-2</v>
      </c>
      <c r="E1750" s="2">
        <f>MACD!F1750</f>
        <v>1.4149813549231106E-2</v>
      </c>
      <c r="F1750" s="2">
        <f>'Moving Avg'!D1750</f>
        <v>9.4653999999999989</v>
      </c>
      <c r="G1750" s="2">
        <f>'Moving Avg'!F1750</f>
        <v>9.4889949999999974</v>
      </c>
      <c r="H1750" s="2">
        <f>'Moving Avg'!G1750</f>
        <v>9.407709999999998</v>
      </c>
      <c r="I1750" s="2">
        <f>'Moving Avg'!H1750</f>
        <v>9.1677470000000074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0</v>
      </c>
      <c r="O1750" s="8">
        <f t="shared" si="272"/>
        <v>50</v>
      </c>
      <c r="P1750" s="8">
        <f t="shared" si="273"/>
        <v>83.5</v>
      </c>
      <c r="Q1750" s="9">
        <f t="shared" si="274"/>
        <v>28.774999999999999</v>
      </c>
      <c r="R1750" s="9">
        <f t="shared" si="275"/>
        <v>43.375</v>
      </c>
      <c r="S1750" s="9">
        <f t="shared" si="276"/>
        <v>53.825000000000003</v>
      </c>
      <c r="T1750" s="9">
        <f t="shared" si="277"/>
        <v>39.625</v>
      </c>
      <c r="U1750" s="8">
        <f t="shared" si="278"/>
        <v>41.991666666666667</v>
      </c>
      <c r="V1750" s="8">
        <f t="shared" si="279"/>
        <v>41.400000000000006</v>
      </c>
    </row>
    <row r="1751" spans="1:22" ht="13.5" x14ac:dyDescent="0.25">
      <c r="A1751" s="3">
        <f>RSI!A1751</f>
        <v>44565</v>
      </c>
      <c r="B1751" s="2">
        <f>RSI!B1751</f>
        <v>9.5117999999999991</v>
      </c>
      <c r="C1751" s="2">
        <f>RSI!I1751</f>
        <v>54.006124566230881</v>
      </c>
      <c r="D1751" s="2">
        <f>MACD!E1751</f>
        <v>1.8249333580433458E-2</v>
      </c>
      <c r="E1751" s="2">
        <f>MACD!F1751</f>
        <v>1.4969717555471577E-2</v>
      </c>
      <c r="F1751" s="2">
        <f>'Moving Avg'!D1751</f>
        <v>9.4885999999999999</v>
      </c>
      <c r="G1751" s="2">
        <f>'Moving Avg'!F1751</f>
        <v>9.4889949999999974</v>
      </c>
      <c r="H1751" s="2">
        <f>'Moving Avg'!G1751</f>
        <v>9.4123499999999982</v>
      </c>
      <c r="I1751" s="2">
        <f>'Moving Avg'!H1751</f>
        <v>9.1703245000000067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83.5</v>
      </c>
      <c r="Q1751" s="9">
        <f t="shared" si="274"/>
        <v>28.774999999999999</v>
      </c>
      <c r="R1751" s="9">
        <f t="shared" si="275"/>
        <v>43.375</v>
      </c>
      <c r="S1751" s="9">
        <f t="shared" si="276"/>
        <v>53.825000000000003</v>
      </c>
      <c r="T1751" s="9">
        <f t="shared" si="277"/>
        <v>39.625</v>
      </c>
      <c r="U1751" s="8">
        <f t="shared" si="278"/>
        <v>41.991666666666667</v>
      </c>
      <c r="V1751" s="8">
        <f t="shared" si="279"/>
        <v>41.400000000000006</v>
      </c>
    </row>
    <row r="1752" spans="1:22" ht="13.5" x14ac:dyDescent="0.25">
      <c r="A1752" s="3">
        <f>RSI!A1752</f>
        <v>44566</v>
      </c>
      <c r="B1752" s="2">
        <f>RSI!B1752</f>
        <v>9.5117999999999991</v>
      </c>
      <c r="C1752" s="2">
        <f>RSI!I1752</f>
        <v>54.006124566230895</v>
      </c>
      <c r="D1752" s="2">
        <f>MACD!E1752</f>
        <v>1.874584142189839E-2</v>
      </c>
      <c r="E1752" s="2">
        <f>MACD!F1752</f>
        <v>1.5724942328756941E-2</v>
      </c>
      <c r="F1752" s="2">
        <f>'Moving Avg'!D1752</f>
        <v>9.4885999999999999</v>
      </c>
      <c r="G1752" s="2">
        <f>'Moving Avg'!F1752</f>
        <v>9.4889949999999974</v>
      </c>
      <c r="H1752" s="2">
        <f>'Moving Avg'!G1752</f>
        <v>9.4171439999999986</v>
      </c>
      <c r="I1752" s="2">
        <f>'Moving Avg'!H1752</f>
        <v>9.1729020000000059</v>
      </c>
      <c r="J1752" s="6" t="str">
        <f>OBV!F1752</f>
        <v>BULLISH</v>
      </c>
      <c r="K1752" s="6" t="str">
        <f>OBV!G1752</f>
        <v>NEUTRAL</v>
      </c>
      <c r="L1752" s="6" t="str">
        <f>OBV!H1752</f>
        <v>NEUTRAL</v>
      </c>
      <c r="M1752" s="8">
        <f t="shared" si="270"/>
        <v>25</v>
      </c>
      <c r="N1752" s="8">
        <f t="shared" si="271"/>
        <v>0</v>
      </c>
      <c r="O1752" s="8">
        <f t="shared" si="272"/>
        <v>50</v>
      </c>
      <c r="P1752" s="8">
        <f t="shared" si="273"/>
        <v>49.5</v>
      </c>
      <c r="Q1752" s="9">
        <f t="shared" si="274"/>
        <v>23.675000000000001</v>
      </c>
      <c r="R1752" s="9">
        <f t="shared" si="275"/>
        <v>34.875</v>
      </c>
      <c r="S1752" s="9">
        <f t="shared" si="276"/>
        <v>38.525000000000006</v>
      </c>
      <c r="T1752" s="9">
        <f t="shared" si="277"/>
        <v>31.125</v>
      </c>
      <c r="U1752" s="8">
        <f t="shared" si="278"/>
        <v>32.358333333333334</v>
      </c>
      <c r="V1752" s="8">
        <f t="shared" si="279"/>
        <v>32.049999999999997</v>
      </c>
    </row>
    <row r="1753" spans="1:22" ht="13.5" x14ac:dyDescent="0.25">
      <c r="A1753" s="3">
        <f>RSI!A1753</f>
        <v>44567</v>
      </c>
      <c r="B1753" s="2">
        <f>RSI!B1753</f>
        <v>9.5040999999999993</v>
      </c>
      <c r="C1753" s="2">
        <f>RSI!I1753</f>
        <v>53.184910004416011</v>
      </c>
      <c r="D1753" s="2">
        <f>MACD!E1753</f>
        <v>1.9491585839887193E-2</v>
      </c>
      <c r="E1753" s="2">
        <f>MACD!F1753</f>
        <v>1.6478271030982993E-2</v>
      </c>
      <c r="F1753" s="2">
        <f>'Moving Avg'!D1753</f>
        <v>9.5102599999999988</v>
      </c>
      <c r="G1753" s="2">
        <f>'Moving Avg'!F1753</f>
        <v>9.4886099999999978</v>
      </c>
      <c r="H1753" s="2">
        <f>'Moving Avg'!G1753</f>
        <v>9.4219399999999993</v>
      </c>
      <c r="I1753" s="2">
        <f>'Moving Avg'!H1753</f>
        <v>9.1754410000000046</v>
      </c>
      <c r="J1753" s="6" t="str">
        <f>OBV!F1753</f>
        <v>BULLISH</v>
      </c>
      <c r="K1753" s="6" t="str">
        <f>OBV!G1753</f>
        <v>NEUTRAL</v>
      </c>
      <c r="L1753" s="6" t="str">
        <f>OBV!H1753</f>
        <v>CONFIRMED BULLISH</v>
      </c>
      <c r="M1753" s="8">
        <f t="shared" si="270"/>
        <v>25</v>
      </c>
      <c r="N1753" s="8">
        <f t="shared" si="271"/>
        <v>0</v>
      </c>
      <c r="O1753" s="8">
        <f t="shared" si="272"/>
        <v>50</v>
      </c>
      <c r="P1753" s="8">
        <f t="shared" si="273"/>
        <v>83.5</v>
      </c>
      <c r="Q1753" s="9">
        <f t="shared" si="274"/>
        <v>28.774999999999999</v>
      </c>
      <c r="R1753" s="9">
        <f t="shared" si="275"/>
        <v>43.375</v>
      </c>
      <c r="S1753" s="9">
        <f t="shared" si="276"/>
        <v>53.825000000000003</v>
      </c>
      <c r="T1753" s="9">
        <f t="shared" si="277"/>
        <v>39.625</v>
      </c>
      <c r="U1753" s="8">
        <f t="shared" si="278"/>
        <v>41.991666666666667</v>
      </c>
      <c r="V1753" s="8">
        <f t="shared" si="279"/>
        <v>41.400000000000006</v>
      </c>
    </row>
    <row r="1754" spans="1:22" ht="13.5" x14ac:dyDescent="0.25">
      <c r="A1754" s="3">
        <f>RSI!A1754</f>
        <v>44568</v>
      </c>
      <c r="B1754" s="2">
        <f>RSI!B1754</f>
        <v>9.5040999999999993</v>
      </c>
      <c r="C1754" s="2">
        <f>RSI!I1754</f>
        <v>53.184910004416011</v>
      </c>
      <c r="D1754" s="2">
        <f>MACD!E1754</f>
        <v>1.994148148543573E-2</v>
      </c>
      <c r="E1754" s="2">
        <f>MACD!F1754</f>
        <v>1.7170913121873542E-2</v>
      </c>
      <c r="F1754" s="2">
        <f>'Moving Avg'!D1754</f>
        <v>9.5087200000000003</v>
      </c>
      <c r="G1754" s="2">
        <f>'Moving Avg'!F1754</f>
        <v>9.4882249999999964</v>
      </c>
      <c r="H1754" s="2">
        <f>'Moving Avg'!G1754</f>
        <v>9.4265799999999977</v>
      </c>
      <c r="I1754" s="2">
        <f>'Moving Avg'!H1754</f>
        <v>9.1779800000000069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50</v>
      </c>
      <c r="P1754" s="8">
        <f t="shared" si="273"/>
        <v>16.5</v>
      </c>
      <c r="Q1754" s="9">
        <f t="shared" si="274"/>
        <v>18.725000000000001</v>
      </c>
      <c r="R1754" s="9">
        <f t="shared" si="275"/>
        <v>26.625</v>
      </c>
      <c r="S1754" s="9">
        <f t="shared" si="276"/>
        <v>23.675000000000001</v>
      </c>
      <c r="T1754" s="9">
        <f t="shared" si="277"/>
        <v>22.875</v>
      </c>
      <c r="U1754" s="8">
        <f t="shared" si="278"/>
        <v>23.008333333333336</v>
      </c>
      <c r="V1754" s="8">
        <f t="shared" si="279"/>
        <v>22.975000000000001</v>
      </c>
    </row>
    <row r="1755" spans="1:22" ht="13.5" x14ac:dyDescent="0.25">
      <c r="A1755" s="3">
        <f>RSI!A1755</f>
        <v>44571</v>
      </c>
      <c r="B1755" s="2">
        <f>RSI!B1755</f>
        <v>9.4809000000000001</v>
      </c>
      <c r="C1755" s="2">
        <f>RSI!I1755</f>
        <v>50.501514682056403</v>
      </c>
      <c r="D1755" s="2">
        <f>MACD!E1755</f>
        <v>1.4734516746361948E-2</v>
      </c>
      <c r="E1755" s="2">
        <f>MACD!F1755</f>
        <v>1.6683633846771226E-2</v>
      </c>
      <c r="F1755" s="2">
        <f>'Moving Avg'!D1755</f>
        <v>9.5025399999999998</v>
      </c>
      <c r="G1755" s="2">
        <f>'Moving Avg'!F1755</f>
        <v>9.4905449999999956</v>
      </c>
      <c r="H1755" s="2">
        <f>'Moving Avg'!G1755</f>
        <v>9.4309119999999993</v>
      </c>
      <c r="I1755" s="2">
        <f>'Moving Avg'!H1755</f>
        <v>9.1804030000000054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45</v>
      </c>
      <c r="O1755" s="8">
        <f t="shared" si="272"/>
        <v>50</v>
      </c>
      <c r="P1755" s="8">
        <f t="shared" si="273"/>
        <v>16.5</v>
      </c>
      <c r="Q1755" s="9">
        <f t="shared" si="274"/>
        <v>34.475000000000001</v>
      </c>
      <c r="R1755" s="9">
        <f t="shared" si="275"/>
        <v>35.625</v>
      </c>
      <c r="S1755" s="9">
        <f t="shared" si="276"/>
        <v>30.425000000000001</v>
      </c>
      <c r="T1755" s="9">
        <f t="shared" si="277"/>
        <v>34.125</v>
      </c>
      <c r="U1755" s="8">
        <f t="shared" si="278"/>
        <v>33.508333333333333</v>
      </c>
      <c r="V1755" s="8">
        <f t="shared" si="279"/>
        <v>33.662499999999994</v>
      </c>
    </row>
    <row r="1756" spans="1:22" ht="13.5" x14ac:dyDescent="0.25">
      <c r="A1756" s="3">
        <f>RSI!A1756</f>
        <v>44572</v>
      </c>
      <c r="B1756" s="2">
        <f>RSI!B1756</f>
        <v>9.4809000000000001</v>
      </c>
      <c r="C1756" s="2">
        <f>RSI!I1756</f>
        <v>50.501514682056396</v>
      </c>
      <c r="D1756" s="2">
        <f>MACD!E1756</f>
        <v>-3.9725923720190792E-4</v>
      </c>
      <c r="E1756" s="2">
        <f>MACD!F1756</f>
        <v>1.3267455229976599E-2</v>
      </c>
      <c r="F1756" s="2">
        <f>'Moving Avg'!D1756</f>
        <v>9.4963599999999992</v>
      </c>
      <c r="G1756" s="2">
        <f>'Moving Avg'!F1756</f>
        <v>9.4893849999999951</v>
      </c>
      <c r="H1756" s="2">
        <f>'Moving Avg'!G1756</f>
        <v>9.4364799999999995</v>
      </c>
      <c r="I1756" s="2">
        <f>'Moving Avg'!H1756</f>
        <v>9.1828260000000057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0"/>
        <v>25</v>
      </c>
      <c r="N1756" s="8">
        <f t="shared" si="271"/>
        <v>45</v>
      </c>
      <c r="O1756" s="8">
        <f t="shared" si="272"/>
        <v>50</v>
      </c>
      <c r="P1756" s="8">
        <f t="shared" si="273"/>
        <v>16.5</v>
      </c>
      <c r="Q1756" s="9">
        <f t="shared" si="274"/>
        <v>34.475000000000001</v>
      </c>
      <c r="R1756" s="9">
        <f t="shared" si="275"/>
        <v>35.625</v>
      </c>
      <c r="S1756" s="9">
        <f t="shared" si="276"/>
        <v>30.425000000000001</v>
      </c>
      <c r="T1756" s="9">
        <f t="shared" si="277"/>
        <v>34.125</v>
      </c>
      <c r="U1756" s="8">
        <f t="shared" si="278"/>
        <v>33.508333333333333</v>
      </c>
      <c r="V1756" s="8">
        <f t="shared" si="279"/>
        <v>33.662499999999994</v>
      </c>
    </row>
    <row r="1757" spans="1:22" ht="13.5" x14ac:dyDescent="0.25">
      <c r="A1757" s="3">
        <f>RSI!A1757</f>
        <v>44573</v>
      </c>
      <c r="B1757" s="2">
        <f>RSI!B1757</f>
        <v>9.4809000000000001</v>
      </c>
      <c r="C1757" s="2">
        <f>RSI!I1757</f>
        <v>50.501514682056396</v>
      </c>
      <c r="D1757" s="2">
        <f>MACD!E1757</f>
        <v>4.6282411658413736E-3</v>
      </c>
      <c r="E1757" s="2">
        <f>MACD!F1757</f>
        <v>1.1539612417149554E-2</v>
      </c>
      <c r="F1757" s="2">
        <f>'Moving Avg'!D1757</f>
        <v>9.4901799999999987</v>
      </c>
      <c r="G1757" s="2">
        <f>'Moving Avg'!F1757</f>
        <v>9.4882249999999964</v>
      </c>
      <c r="H1757" s="2">
        <f>'Moving Avg'!G1757</f>
        <v>9.4435959999999994</v>
      </c>
      <c r="I1757" s="2">
        <f>'Moving Avg'!H1757</f>
        <v>9.185249000000006</v>
      </c>
      <c r="J1757" s="6" t="str">
        <f>OBV!F1757</f>
        <v>BEARISH</v>
      </c>
      <c r="K1757" s="6" t="str">
        <f>OBV!G1757</f>
        <v>NEUTRAL</v>
      </c>
      <c r="L1757" s="6" t="str">
        <f>OBV!H1757</f>
        <v>CONFIRMED BEARISH</v>
      </c>
      <c r="M1757" s="8">
        <f t="shared" si="270"/>
        <v>25</v>
      </c>
      <c r="N1757" s="8">
        <f t="shared" si="271"/>
        <v>45</v>
      </c>
      <c r="O1757" s="8">
        <f t="shared" si="272"/>
        <v>50</v>
      </c>
      <c r="P1757" s="8">
        <f t="shared" si="273"/>
        <v>16.5</v>
      </c>
      <c r="Q1757" s="9">
        <f t="shared" si="274"/>
        <v>34.475000000000001</v>
      </c>
      <c r="R1757" s="9">
        <f t="shared" si="275"/>
        <v>35.625</v>
      </c>
      <c r="S1757" s="9">
        <f t="shared" si="276"/>
        <v>30.425000000000001</v>
      </c>
      <c r="T1757" s="9">
        <f t="shared" si="277"/>
        <v>34.125</v>
      </c>
      <c r="U1757" s="8">
        <f t="shared" si="278"/>
        <v>33.508333333333333</v>
      </c>
      <c r="V1757" s="8">
        <f t="shared" si="279"/>
        <v>33.662499999999994</v>
      </c>
    </row>
    <row r="1758" spans="1:22" ht="13.5" x14ac:dyDescent="0.25">
      <c r="A1758" s="3">
        <f>RSI!A1758</f>
        <v>44574</v>
      </c>
      <c r="B1758" s="2">
        <f>RSI!B1758</f>
        <v>9.4809000000000001</v>
      </c>
      <c r="C1758" s="2">
        <f>RSI!I1758</f>
        <v>50.501514682056403</v>
      </c>
      <c r="D1758" s="2">
        <f>MACD!E1758</f>
        <v>-8.9811615516115495E-3</v>
      </c>
      <c r="E1758" s="2">
        <f>MACD!F1758</f>
        <v>7.4354576233973332E-3</v>
      </c>
      <c r="F1758" s="2">
        <f>'Moving Avg'!D1758</f>
        <v>9.4855399999999985</v>
      </c>
      <c r="G1758" s="2">
        <f>'Moving Avg'!F1758</f>
        <v>9.4870649999999959</v>
      </c>
      <c r="H1758" s="2">
        <f>'Moving Avg'!G1758</f>
        <v>9.4476180000000003</v>
      </c>
      <c r="I1758" s="2">
        <f>'Moving Avg'!H1758</f>
        <v>9.1876720000000045</v>
      </c>
      <c r="J1758" s="6" t="str">
        <f>OBV!F1758</f>
        <v>BEARISH</v>
      </c>
      <c r="K1758" s="6" t="str">
        <f>OBV!G1758</f>
        <v>NEUTRAL</v>
      </c>
      <c r="L1758" s="6" t="str">
        <f>OBV!H1758</f>
        <v>CONFIRMED BEARISH</v>
      </c>
      <c r="M1758" s="8">
        <f t="shared" si="270"/>
        <v>25</v>
      </c>
      <c r="N1758" s="8">
        <f t="shared" si="271"/>
        <v>45</v>
      </c>
      <c r="O1758" s="8">
        <f t="shared" si="272"/>
        <v>50</v>
      </c>
      <c r="P1758" s="8">
        <f t="shared" si="273"/>
        <v>16.5</v>
      </c>
      <c r="Q1758" s="9">
        <f t="shared" si="274"/>
        <v>34.475000000000001</v>
      </c>
      <c r="R1758" s="9">
        <f t="shared" si="275"/>
        <v>35.625</v>
      </c>
      <c r="S1758" s="9">
        <f t="shared" si="276"/>
        <v>30.425000000000001</v>
      </c>
      <c r="T1758" s="9">
        <f t="shared" si="277"/>
        <v>34.125</v>
      </c>
      <c r="U1758" s="8">
        <f t="shared" si="278"/>
        <v>33.508333333333333</v>
      </c>
      <c r="V1758" s="8">
        <f t="shared" si="279"/>
        <v>33.662499999999994</v>
      </c>
    </row>
    <row r="1759" spans="1:22" ht="13.5" x14ac:dyDescent="0.25">
      <c r="A1759" s="3">
        <f>RSI!A1759</f>
        <v>44575</v>
      </c>
      <c r="B1759" s="2">
        <f>RSI!B1759</f>
        <v>9.4809000000000001</v>
      </c>
      <c r="C1759" s="2">
        <f>RSI!I1759</f>
        <v>50.501514682056403</v>
      </c>
      <c r="D1759" s="2">
        <f>MACD!E1759</f>
        <v>-2.6650963125618432E-3</v>
      </c>
      <c r="E1759" s="2">
        <f>MACD!F1759</f>
        <v>5.4153468362054986E-3</v>
      </c>
      <c r="F1759" s="2">
        <f>'Moving Avg'!D1759</f>
        <v>9.4809000000000001</v>
      </c>
      <c r="G1759" s="2">
        <f>'Moving Avg'!F1759</f>
        <v>9.4893849999999951</v>
      </c>
      <c r="H1759" s="2">
        <f>'Moving Avg'!G1759</f>
        <v>9.4516399999999994</v>
      </c>
      <c r="I1759" s="2">
        <f>'Moving Avg'!H1759</f>
        <v>9.1900950000000066</v>
      </c>
      <c r="J1759" s="6" t="str">
        <f>OBV!F1759</f>
        <v>BEARISH</v>
      </c>
      <c r="K1759" s="6" t="str">
        <f>OBV!G1759</f>
        <v>NEUTRAL</v>
      </c>
      <c r="L1759" s="6" t="str">
        <f>OBV!H1759</f>
        <v>CONFIRMED BEARISH</v>
      </c>
      <c r="M1759" s="8">
        <f t="shared" si="270"/>
        <v>25</v>
      </c>
      <c r="N1759" s="8">
        <f t="shared" si="271"/>
        <v>45</v>
      </c>
      <c r="O1759" s="8">
        <f t="shared" si="272"/>
        <v>50</v>
      </c>
      <c r="P1759" s="8">
        <f t="shared" si="273"/>
        <v>16.5</v>
      </c>
      <c r="Q1759" s="9">
        <f t="shared" si="274"/>
        <v>34.475000000000001</v>
      </c>
      <c r="R1759" s="9">
        <f t="shared" si="275"/>
        <v>35.625</v>
      </c>
      <c r="S1759" s="9">
        <f t="shared" si="276"/>
        <v>30.425000000000001</v>
      </c>
      <c r="T1759" s="9">
        <f t="shared" si="277"/>
        <v>34.125</v>
      </c>
      <c r="U1759" s="8">
        <f t="shared" si="278"/>
        <v>33.508333333333333</v>
      </c>
      <c r="V1759" s="8">
        <f t="shared" si="279"/>
        <v>33.662499999999994</v>
      </c>
    </row>
    <row r="1760" spans="1:22" ht="13.5" x14ac:dyDescent="0.25">
      <c r="A1760" s="3">
        <f>RSI!A1760</f>
        <v>44578</v>
      </c>
      <c r="B1760" s="2">
        <f>RSI!B1760</f>
        <v>9.4731000000000005</v>
      </c>
      <c r="C1760" s="2">
        <f>RSI!I1760</f>
        <v>49.290390914873967</v>
      </c>
      <c r="D1760" s="2">
        <f>MACD!E1760</f>
        <v>3.2436738469510118E-3</v>
      </c>
      <c r="E1760" s="2">
        <f>MACD!F1760</f>
        <v>4.9810122383546016E-3</v>
      </c>
      <c r="F1760" s="2">
        <f>'Moving Avg'!D1760</f>
        <v>9.4793400000000005</v>
      </c>
      <c r="G1760" s="2">
        <f>'Moving Avg'!F1760</f>
        <v>9.4874499999999955</v>
      </c>
      <c r="H1760" s="2">
        <f>'Moving Avg'!G1760</f>
        <v>9.4545779999999997</v>
      </c>
      <c r="I1760" s="2">
        <f>'Moving Avg'!H1760</f>
        <v>9.1924790000000041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0"/>
        <v>25</v>
      </c>
      <c r="N1760" s="8">
        <f t="shared" si="271"/>
        <v>45</v>
      </c>
      <c r="O1760" s="8">
        <f t="shared" si="272"/>
        <v>50</v>
      </c>
      <c r="P1760" s="8">
        <f t="shared" si="273"/>
        <v>16.5</v>
      </c>
      <c r="Q1760" s="9">
        <f t="shared" si="274"/>
        <v>34.475000000000001</v>
      </c>
      <c r="R1760" s="9">
        <f t="shared" si="275"/>
        <v>35.625</v>
      </c>
      <c r="S1760" s="9">
        <f t="shared" si="276"/>
        <v>30.425000000000001</v>
      </c>
      <c r="T1760" s="9">
        <f t="shared" si="277"/>
        <v>34.125</v>
      </c>
      <c r="U1760" s="8">
        <f t="shared" si="278"/>
        <v>33.508333333333333</v>
      </c>
      <c r="V1760" s="8">
        <f t="shared" si="279"/>
        <v>33.662499999999994</v>
      </c>
    </row>
    <row r="1761" spans="1:22" ht="13.5" x14ac:dyDescent="0.25">
      <c r="A1761" s="3">
        <f>RSI!A1761</f>
        <v>44579</v>
      </c>
      <c r="B1761" s="2">
        <f>RSI!B1761</f>
        <v>9.4731000000000005</v>
      </c>
      <c r="C1761" s="2">
        <f>RSI!I1761</f>
        <v>49.29039091487396</v>
      </c>
      <c r="D1761" s="2">
        <f>MACD!E1761</f>
        <v>8.2771128739551614E-3</v>
      </c>
      <c r="E1761" s="2">
        <f>MACD!F1761</f>
        <v>5.6402323654747141E-3</v>
      </c>
      <c r="F1761" s="2">
        <f>'Moving Avg'!D1761</f>
        <v>9.477780000000001</v>
      </c>
      <c r="G1761" s="2">
        <f>'Moving Avg'!F1761</f>
        <v>9.4855149999999959</v>
      </c>
      <c r="H1761" s="2">
        <f>'Moving Avg'!G1761</f>
        <v>9.4575159999999983</v>
      </c>
      <c r="I1761" s="2">
        <f>'Moving Avg'!H1761</f>
        <v>9.1948630000000033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16.5</v>
      </c>
      <c r="Q1761" s="9">
        <f t="shared" si="274"/>
        <v>18.725000000000001</v>
      </c>
      <c r="R1761" s="9">
        <f t="shared" si="275"/>
        <v>26.625</v>
      </c>
      <c r="S1761" s="9">
        <f t="shared" si="276"/>
        <v>23.675000000000001</v>
      </c>
      <c r="T1761" s="9">
        <f t="shared" si="277"/>
        <v>22.875</v>
      </c>
      <c r="U1761" s="8">
        <f t="shared" si="278"/>
        <v>23.008333333333336</v>
      </c>
      <c r="V1761" s="8">
        <f t="shared" si="279"/>
        <v>22.975000000000001</v>
      </c>
    </row>
    <row r="1762" spans="1:22" ht="13.5" x14ac:dyDescent="0.25">
      <c r="A1762" s="3">
        <f>RSI!A1762</f>
        <v>44580</v>
      </c>
      <c r="B1762" s="2">
        <f>RSI!B1762</f>
        <v>9.4731000000000005</v>
      </c>
      <c r="C1762" s="2">
        <f>RSI!I1762</f>
        <v>49.290390914873953</v>
      </c>
      <c r="D1762" s="2">
        <f>MACD!E1762</f>
        <v>1.2567390027601988E-2</v>
      </c>
      <c r="E1762" s="2">
        <f>MACD!F1762</f>
        <v>7.0256638979001697E-3</v>
      </c>
      <c r="F1762" s="2">
        <f>'Moving Avg'!D1762</f>
        <v>9.4762200000000014</v>
      </c>
      <c r="G1762" s="2">
        <f>'Moving Avg'!F1762</f>
        <v>9.4835799999999946</v>
      </c>
      <c r="H1762" s="2">
        <f>'Moving Avg'!G1762</f>
        <v>9.4613819999999986</v>
      </c>
      <c r="I1762" s="2">
        <f>'Moving Avg'!H1762</f>
        <v>9.1972470000000026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16.5</v>
      </c>
      <c r="Q1762" s="9">
        <f t="shared" si="274"/>
        <v>18.725000000000001</v>
      </c>
      <c r="R1762" s="9">
        <f t="shared" si="275"/>
        <v>26.625</v>
      </c>
      <c r="S1762" s="9">
        <f t="shared" si="276"/>
        <v>23.675000000000001</v>
      </c>
      <c r="T1762" s="9">
        <f t="shared" si="277"/>
        <v>22.875</v>
      </c>
      <c r="U1762" s="8">
        <f t="shared" si="278"/>
        <v>23.008333333333336</v>
      </c>
      <c r="V1762" s="8">
        <f t="shared" si="279"/>
        <v>22.975000000000001</v>
      </c>
    </row>
    <row r="1763" spans="1:22" ht="13.5" x14ac:dyDescent="0.25">
      <c r="A1763" s="3">
        <f>RSI!A1763</f>
        <v>44581</v>
      </c>
      <c r="B1763" s="2">
        <f>RSI!B1763</f>
        <v>9.4731000000000005</v>
      </c>
      <c r="C1763" s="2">
        <f>RSI!I1763</f>
        <v>49.290390914873953</v>
      </c>
      <c r="D1763" s="2">
        <f>MACD!E1763</f>
        <v>1.5041910418322146E-2</v>
      </c>
      <c r="E1763" s="2">
        <f>MACD!F1763</f>
        <v>8.6289132019845664E-3</v>
      </c>
      <c r="F1763" s="2">
        <f>'Moving Avg'!D1763</f>
        <v>9.4746600000000019</v>
      </c>
      <c r="G1763" s="2">
        <f>'Moving Avg'!F1763</f>
        <v>9.4816449999999968</v>
      </c>
      <c r="H1763" s="2">
        <f>'Moving Avg'!G1763</f>
        <v>9.4652479999999972</v>
      </c>
      <c r="I1763" s="2">
        <f>'Moving Avg'!H1763</f>
        <v>9.1996310000000019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16.5</v>
      </c>
      <c r="Q1763" s="9">
        <f t="shared" si="274"/>
        <v>18.725000000000001</v>
      </c>
      <c r="R1763" s="9">
        <f t="shared" si="275"/>
        <v>26.625</v>
      </c>
      <c r="S1763" s="9">
        <f t="shared" si="276"/>
        <v>23.675000000000001</v>
      </c>
      <c r="T1763" s="9">
        <f t="shared" si="277"/>
        <v>22.875</v>
      </c>
      <c r="U1763" s="8">
        <f t="shared" si="278"/>
        <v>23.008333333333336</v>
      </c>
      <c r="V1763" s="8">
        <f t="shared" si="279"/>
        <v>22.975000000000001</v>
      </c>
    </row>
    <row r="1764" spans="1:22" ht="13.5" x14ac:dyDescent="0.25">
      <c r="A1764" s="3">
        <f>RSI!A1764</f>
        <v>44582</v>
      </c>
      <c r="B1764" s="2">
        <f>RSI!B1764</f>
        <v>9.4809000000000001</v>
      </c>
      <c r="C1764" s="2">
        <f>RSI!I1764</f>
        <v>50.875011587161829</v>
      </c>
      <c r="D1764" s="2">
        <f>MACD!E1764</f>
        <v>1.6584718013120892E-2</v>
      </c>
      <c r="E1764" s="2">
        <f>MACD!F1764</f>
        <v>1.0220074164211832E-2</v>
      </c>
      <c r="F1764" s="2">
        <f>'Moving Avg'!D1764</f>
        <v>9.4746600000000001</v>
      </c>
      <c r="G1764" s="2">
        <f>'Moving Avg'!F1764</f>
        <v>9.4800999999999966</v>
      </c>
      <c r="H1764" s="2">
        <f>'Moving Avg'!G1764</f>
        <v>9.4692699999999999</v>
      </c>
      <c r="I1764" s="2">
        <f>'Moving Avg'!H1764</f>
        <v>9.2020540000000022</v>
      </c>
      <c r="J1764" s="6" t="str">
        <f>OBV!F1764</f>
        <v>BEARISH</v>
      </c>
      <c r="K1764" s="6" t="str">
        <f>OBV!G1764</f>
        <v>NEUTRAL</v>
      </c>
      <c r="L1764" s="6" t="str">
        <f>OBV!H1764</f>
        <v>NEUTRAL</v>
      </c>
      <c r="M1764" s="8">
        <f t="shared" si="270"/>
        <v>25</v>
      </c>
      <c r="N1764" s="8">
        <f t="shared" si="271"/>
        <v>0</v>
      </c>
      <c r="O1764" s="8">
        <f t="shared" si="272"/>
        <v>50</v>
      </c>
      <c r="P1764" s="8">
        <f t="shared" si="273"/>
        <v>16.5</v>
      </c>
      <c r="Q1764" s="9">
        <f t="shared" si="274"/>
        <v>18.725000000000001</v>
      </c>
      <c r="R1764" s="9">
        <f t="shared" si="275"/>
        <v>26.625</v>
      </c>
      <c r="S1764" s="9">
        <f t="shared" si="276"/>
        <v>23.675000000000001</v>
      </c>
      <c r="T1764" s="9">
        <f t="shared" si="277"/>
        <v>22.875</v>
      </c>
      <c r="U1764" s="8">
        <f t="shared" si="278"/>
        <v>23.008333333333336</v>
      </c>
      <c r="V1764" s="8">
        <f t="shared" si="279"/>
        <v>22.975000000000001</v>
      </c>
    </row>
    <row r="1765" spans="1:22" ht="13.5" x14ac:dyDescent="0.25">
      <c r="A1765" s="3">
        <f>RSI!A1765</f>
        <v>44585</v>
      </c>
      <c r="B1765" s="2">
        <f>RSI!B1765</f>
        <v>9.5040999999999993</v>
      </c>
      <c r="C1765" s="2">
        <f>RSI!I1765</f>
        <v>55.344783100546316</v>
      </c>
      <c r="D1765" s="2">
        <f>MACD!E1765</f>
        <v>1.2581108943368946E-2</v>
      </c>
      <c r="E1765" s="2">
        <f>MACD!F1765</f>
        <v>1.0692281120043255E-2</v>
      </c>
      <c r="F1765" s="2">
        <f>'Moving Avg'!D1765</f>
        <v>9.4808599999999998</v>
      </c>
      <c r="G1765" s="2">
        <f>'Moving Avg'!F1765</f>
        <v>9.482034999999998</v>
      </c>
      <c r="H1765" s="2">
        <f>'Moving Avg'!G1765</f>
        <v>9.4722099999999987</v>
      </c>
      <c r="I1765" s="2">
        <f>'Moving Avg'!H1765</f>
        <v>9.2045930000000009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25</v>
      </c>
      <c r="N1765" s="8">
        <f t="shared" si="271"/>
        <v>0</v>
      </c>
      <c r="O1765" s="8">
        <f t="shared" si="272"/>
        <v>50</v>
      </c>
      <c r="P1765" s="8">
        <f t="shared" si="273"/>
        <v>83.5</v>
      </c>
      <c r="Q1765" s="9">
        <f t="shared" si="274"/>
        <v>28.774999999999999</v>
      </c>
      <c r="R1765" s="9">
        <f t="shared" si="275"/>
        <v>43.375</v>
      </c>
      <c r="S1765" s="9">
        <f t="shared" si="276"/>
        <v>53.825000000000003</v>
      </c>
      <c r="T1765" s="9">
        <f t="shared" si="277"/>
        <v>39.625</v>
      </c>
      <c r="U1765" s="8">
        <f t="shared" si="278"/>
        <v>41.991666666666667</v>
      </c>
      <c r="V1765" s="8">
        <f t="shared" si="279"/>
        <v>41.400000000000006</v>
      </c>
    </row>
    <row r="1766" spans="1:22" ht="13.5" x14ac:dyDescent="0.25">
      <c r="A1766" s="3">
        <f>RSI!A1766</f>
        <v>44586</v>
      </c>
      <c r="B1766" s="2">
        <f>RSI!B1766</f>
        <v>9.5040999999999993</v>
      </c>
      <c r="C1766" s="2">
        <f>RSI!I1766</f>
        <v>55.344783100546309</v>
      </c>
      <c r="D1766" s="2">
        <f>MACD!E1766</f>
        <v>9.0366162654351712E-3</v>
      </c>
      <c r="E1766" s="2">
        <f>MACD!F1766</f>
        <v>1.0361148149121639E-2</v>
      </c>
      <c r="F1766" s="2">
        <f>'Moving Avg'!D1766</f>
        <v>9.4870600000000014</v>
      </c>
      <c r="G1766" s="2">
        <f>'Moving Avg'!F1766</f>
        <v>9.4874499999999991</v>
      </c>
      <c r="H1766" s="2">
        <f>'Moving Avg'!G1766</f>
        <v>9.4748399999999986</v>
      </c>
      <c r="I1766" s="2">
        <f>'Moving Avg'!H1766</f>
        <v>9.2071320000000014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45</v>
      </c>
      <c r="O1766" s="8">
        <f t="shared" si="272"/>
        <v>50</v>
      </c>
      <c r="P1766" s="8">
        <f t="shared" si="273"/>
        <v>83.5</v>
      </c>
      <c r="Q1766" s="9">
        <f t="shared" si="274"/>
        <v>44.524999999999999</v>
      </c>
      <c r="R1766" s="9">
        <f t="shared" si="275"/>
        <v>52.375</v>
      </c>
      <c r="S1766" s="9">
        <f t="shared" si="276"/>
        <v>60.575000000000003</v>
      </c>
      <c r="T1766" s="9">
        <f t="shared" si="277"/>
        <v>50.875</v>
      </c>
      <c r="U1766" s="8">
        <f t="shared" si="278"/>
        <v>52.491666666666674</v>
      </c>
      <c r="V1766" s="8">
        <f t="shared" si="279"/>
        <v>52.087500000000006</v>
      </c>
    </row>
    <row r="1767" spans="1:22" ht="13.5" x14ac:dyDescent="0.25">
      <c r="A1767" s="3">
        <f>RSI!A1767</f>
        <v>44587</v>
      </c>
      <c r="B1767" s="2">
        <f>RSI!B1767</f>
        <v>9.5117999999999991</v>
      </c>
      <c r="C1767" s="2">
        <f>RSI!I1767</f>
        <v>56.855827122139338</v>
      </c>
      <c r="D1767" s="2">
        <f>MACD!E1767</f>
        <v>5.321852870867616E-3</v>
      </c>
      <c r="E1767" s="2">
        <f>MACD!F1767</f>
        <v>9.3532890934708342E-3</v>
      </c>
      <c r="F1767" s="2">
        <f>'Moving Avg'!D1767</f>
        <v>9.4948000000000015</v>
      </c>
      <c r="G1767" s="2">
        <f>'Moving Avg'!F1767</f>
        <v>9.4874499999999991</v>
      </c>
      <c r="H1767" s="2">
        <f>'Moving Avg'!G1767</f>
        <v>9.4776239999999987</v>
      </c>
      <c r="I1767" s="2">
        <f>'Moving Avg'!H1767</f>
        <v>9.2097095000000007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45</v>
      </c>
      <c r="O1767" s="8">
        <f t="shared" si="272"/>
        <v>50</v>
      </c>
      <c r="P1767" s="8">
        <f t="shared" si="273"/>
        <v>83.5</v>
      </c>
      <c r="Q1767" s="9">
        <f t="shared" si="274"/>
        <v>44.524999999999999</v>
      </c>
      <c r="R1767" s="9">
        <f t="shared" si="275"/>
        <v>52.375</v>
      </c>
      <c r="S1767" s="9">
        <f t="shared" si="276"/>
        <v>60.575000000000003</v>
      </c>
      <c r="T1767" s="9">
        <f t="shared" si="277"/>
        <v>50.875</v>
      </c>
      <c r="U1767" s="8">
        <f t="shared" si="278"/>
        <v>52.491666666666674</v>
      </c>
      <c r="V1767" s="8">
        <f t="shared" si="279"/>
        <v>52.087500000000006</v>
      </c>
    </row>
    <row r="1768" spans="1:22" ht="13.5" x14ac:dyDescent="0.25">
      <c r="A1768" s="3">
        <f>RSI!A1768</f>
        <v>44588</v>
      </c>
      <c r="B1768" s="2">
        <f>RSI!B1768</f>
        <v>9.5117999999999991</v>
      </c>
      <c r="C1768" s="2">
        <f>RSI!I1768</f>
        <v>56.855827122139338</v>
      </c>
      <c r="D1768" s="2">
        <f>MACD!E1768</f>
        <v>1.9986410617818251E-3</v>
      </c>
      <c r="E1768" s="2">
        <f>MACD!F1768</f>
        <v>7.8823594871330321E-3</v>
      </c>
      <c r="F1768" s="2">
        <f>'Moving Avg'!D1768</f>
        <v>9.5025399999999998</v>
      </c>
      <c r="G1768" s="2">
        <f>'Moving Avg'!F1768</f>
        <v>9.4932499999999997</v>
      </c>
      <c r="H1768" s="2">
        <f>'Moving Avg'!G1768</f>
        <v>9.4793259999999986</v>
      </c>
      <c r="I1768" s="2">
        <f>'Moving Avg'!H1768</f>
        <v>9.2122870000000017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45</v>
      </c>
      <c r="O1768" s="8">
        <f t="shared" si="272"/>
        <v>50</v>
      </c>
      <c r="P1768" s="8">
        <f t="shared" si="273"/>
        <v>83.5</v>
      </c>
      <c r="Q1768" s="9">
        <f t="shared" si="274"/>
        <v>44.524999999999999</v>
      </c>
      <c r="R1768" s="9">
        <f t="shared" si="275"/>
        <v>52.375</v>
      </c>
      <c r="S1768" s="9">
        <f t="shared" si="276"/>
        <v>60.575000000000003</v>
      </c>
      <c r="T1768" s="9">
        <f t="shared" si="277"/>
        <v>50.875</v>
      </c>
      <c r="U1768" s="8">
        <f t="shared" si="278"/>
        <v>52.491666666666674</v>
      </c>
      <c r="V1768" s="8">
        <f t="shared" si="279"/>
        <v>52.087500000000006</v>
      </c>
    </row>
    <row r="1769" spans="1:22" ht="13.5" x14ac:dyDescent="0.25">
      <c r="A1769" s="3">
        <f>RSI!A1769</f>
        <v>44589</v>
      </c>
      <c r="B1769" s="2">
        <f>RSI!B1769</f>
        <v>9.5117999999999991</v>
      </c>
      <c r="C1769" s="2">
        <f>RSI!I1769</f>
        <v>56.855827122139331</v>
      </c>
      <c r="D1769" s="2">
        <f>MACD!E1769</f>
        <v>-9.7992820245096368E-4</v>
      </c>
      <c r="E1769" s="2">
        <f>MACD!F1769</f>
        <v>6.1099019492162326E-3</v>
      </c>
      <c r="F1769" s="2">
        <f>'Moving Avg'!D1769</f>
        <v>9.5087200000000003</v>
      </c>
      <c r="G1769" s="2">
        <f>'Moving Avg'!F1769</f>
        <v>9.4932499999999997</v>
      </c>
      <c r="H1769" s="2">
        <f>'Moving Avg'!G1769</f>
        <v>9.4810279999999985</v>
      </c>
      <c r="I1769" s="2">
        <f>'Moving Avg'!H1769</f>
        <v>9.2148645000000009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45</v>
      </c>
      <c r="O1769" s="8">
        <f t="shared" si="272"/>
        <v>50</v>
      </c>
      <c r="P1769" s="8">
        <f t="shared" si="273"/>
        <v>83.5</v>
      </c>
      <c r="Q1769" s="9">
        <f t="shared" si="274"/>
        <v>44.524999999999999</v>
      </c>
      <c r="R1769" s="9">
        <f t="shared" si="275"/>
        <v>52.375</v>
      </c>
      <c r="S1769" s="9">
        <f t="shared" si="276"/>
        <v>60.575000000000003</v>
      </c>
      <c r="T1769" s="9">
        <f t="shared" si="277"/>
        <v>50.875</v>
      </c>
      <c r="U1769" s="8">
        <f t="shared" si="278"/>
        <v>52.491666666666674</v>
      </c>
      <c r="V1769" s="8">
        <f t="shared" si="279"/>
        <v>52.087500000000006</v>
      </c>
    </row>
    <row r="1770" spans="1:22" ht="13.5" x14ac:dyDescent="0.25">
      <c r="A1770" s="3">
        <f>RSI!A1770</f>
        <v>44592</v>
      </c>
      <c r="B1770" s="2">
        <f>RSI!B1770</f>
        <v>9.5117999999999991</v>
      </c>
      <c r="C1770" s="2">
        <f>RSI!I1770</f>
        <v>56.855827122139331</v>
      </c>
      <c r="D1770" s="2">
        <f>MACD!E1770</f>
        <v>-4.8545345695583109E-3</v>
      </c>
      <c r="E1770" s="2">
        <f>MACD!F1770</f>
        <v>3.9170146454613241E-3</v>
      </c>
      <c r="F1770" s="2">
        <f>'Moving Avg'!D1770</f>
        <v>9.5102599999999988</v>
      </c>
      <c r="G1770" s="2">
        <f>'Moving Avg'!F1770</f>
        <v>9.4932499999999997</v>
      </c>
      <c r="H1770" s="2">
        <f>'Moving Avg'!G1770</f>
        <v>9.4856679999999987</v>
      </c>
      <c r="I1770" s="2">
        <f>'Moving Avg'!H1770</f>
        <v>9.2174420000000001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45</v>
      </c>
      <c r="O1770" s="8">
        <f t="shared" si="272"/>
        <v>50</v>
      </c>
      <c r="P1770" s="8">
        <f t="shared" si="273"/>
        <v>83.5</v>
      </c>
      <c r="Q1770" s="9">
        <f t="shared" si="274"/>
        <v>44.524999999999999</v>
      </c>
      <c r="R1770" s="9">
        <f t="shared" si="275"/>
        <v>52.375</v>
      </c>
      <c r="S1770" s="9">
        <f t="shared" si="276"/>
        <v>60.575000000000003</v>
      </c>
      <c r="T1770" s="9">
        <f t="shared" si="277"/>
        <v>50.875</v>
      </c>
      <c r="U1770" s="8">
        <f t="shared" si="278"/>
        <v>52.491666666666674</v>
      </c>
      <c r="V1770" s="8">
        <f t="shared" si="279"/>
        <v>52.087500000000006</v>
      </c>
    </row>
    <row r="1771" spans="1:22" ht="13.5" x14ac:dyDescent="0.25">
      <c r="A1771" s="3">
        <f>RSI!A1771</f>
        <v>44593</v>
      </c>
      <c r="B1771" s="2">
        <f>RSI!B1771</f>
        <v>9.5117999999999991</v>
      </c>
      <c r="C1771" s="2">
        <f>RSI!I1771</f>
        <v>56.855827122139331</v>
      </c>
      <c r="D1771" s="2">
        <f>MACD!E1771</f>
        <v>-8.275898138437654E-3</v>
      </c>
      <c r="E1771" s="2">
        <f>MACD!F1771</f>
        <v>1.4784320886815283E-3</v>
      </c>
      <c r="F1771" s="2">
        <f>'Moving Avg'!D1771</f>
        <v>9.5117999999999991</v>
      </c>
      <c r="G1771" s="2">
        <f>'Moving Avg'!F1771</f>
        <v>9.4932499999999997</v>
      </c>
      <c r="H1771" s="2">
        <f>'Moving Avg'!G1771</f>
        <v>9.4903079999999971</v>
      </c>
      <c r="I1771" s="2">
        <f>'Moving Avg'!H1771</f>
        <v>9.2200195000000011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25</v>
      </c>
      <c r="N1771" s="8">
        <f t="shared" si="271"/>
        <v>45</v>
      </c>
      <c r="O1771" s="8">
        <f t="shared" si="272"/>
        <v>50</v>
      </c>
      <c r="P1771" s="8">
        <f t="shared" si="273"/>
        <v>83.5</v>
      </c>
      <c r="Q1771" s="9">
        <f t="shared" si="274"/>
        <v>44.524999999999999</v>
      </c>
      <c r="R1771" s="9">
        <f t="shared" si="275"/>
        <v>52.375</v>
      </c>
      <c r="S1771" s="9">
        <f t="shared" si="276"/>
        <v>60.575000000000003</v>
      </c>
      <c r="T1771" s="9">
        <f t="shared" si="277"/>
        <v>50.875</v>
      </c>
      <c r="U1771" s="8">
        <f t="shared" si="278"/>
        <v>52.491666666666674</v>
      </c>
      <c r="V1771" s="8">
        <f t="shared" si="279"/>
        <v>52.087500000000006</v>
      </c>
    </row>
    <row r="1772" spans="1:22" ht="13.5" x14ac:dyDescent="0.25">
      <c r="A1772" s="3">
        <f>RSI!A1772</f>
        <v>44594</v>
      </c>
      <c r="B1772" s="2">
        <f>RSI!B1772</f>
        <v>9.2797999999999998</v>
      </c>
      <c r="C1772" s="2">
        <f>RSI!I1772</f>
        <v>22.955233435886015</v>
      </c>
      <c r="D1772" s="2">
        <f>MACD!E1772</f>
        <v>5.8820181325369703E-3</v>
      </c>
      <c r="E1772" s="2">
        <f>MACD!F1772</f>
        <v>2.3591492974526168E-3</v>
      </c>
      <c r="F1772" s="2">
        <f>'Moving Avg'!D1772</f>
        <v>9.4653999999999989</v>
      </c>
      <c r="G1772" s="2">
        <f>'Moving Avg'!F1772</f>
        <v>9.4816499999999984</v>
      </c>
      <c r="H1772" s="2">
        <f>'Moving Avg'!G1772</f>
        <v>9.4873699999999985</v>
      </c>
      <c r="I1772" s="2">
        <f>'Moving Avg'!H1772</f>
        <v>9.2214370000000017</v>
      </c>
      <c r="J1772" s="6" t="str">
        <f>OBV!F1772</f>
        <v>BEARISH</v>
      </c>
      <c r="K1772" s="6" t="str">
        <f>OBV!G1772</f>
        <v>NEUTRAL</v>
      </c>
      <c r="L1772" s="6" t="str">
        <f>OBV!H1772</f>
        <v>CONFIRMED BEARISH</v>
      </c>
      <c r="M1772" s="8">
        <f t="shared" si="270"/>
        <v>50</v>
      </c>
      <c r="N1772" s="8">
        <f t="shared" si="271"/>
        <v>0</v>
      </c>
      <c r="O1772" s="8">
        <f t="shared" si="272"/>
        <v>50</v>
      </c>
      <c r="P1772" s="8">
        <f t="shared" si="273"/>
        <v>16.5</v>
      </c>
      <c r="Q1772" s="9">
        <f t="shared" si="274"/>
        <v>27.475000000000001</v>
      </c>
      <c r="R1772" s="9">
        <f t="shared" si="275"/>
        <v>31.625</v>
      </c>
      <c r="S1772" s="9">
        <f t="shared" si="276"/>
        <v>27.425000000000001</v>
      </c>
      <c r="T1772" s="9">
        <f t="shared" si="277"/>
        <v>29.125</v>
      </c>
      <c r="U1772" s="8">
        <f t="shared" si="278"/>
        <v>28.841666666666669</v>
      </c>
      <c r="V1772" s="8">
        <f t="shared" si="279"/>
        <v>28.912500000000001</v>
      </c>
    </row>
    <row r="1773" spans="1:22" ht="13.5" x14ac:dyDescent="0.25">
      <c r="A1773" s="3">
        <f>RSI!A1773</f>
        <v>44595</v>
      </c>
      <c r="B1773" s="2">
        <f>RSI!B1773</f>
        <v>9.5040999999999993</v>
      </c>
      <c r="C1773" s="2">
        <f>RSI!I1773</f>
        <v>52.465252302757051</v>
      </c>
      <c r="D1773" s="2">
        <f>MACD!E1773</f>
        <v>2.4954053176866609E-3</v>
      </c>
      <c r="E1773" s="2">
        <f>MACD!F1773</f>
        <v>2.3864005014994256E-3</v>
      </c>
      <c r="F1773" s="2">
        <f>'Moving Avg'!D1773</f>
        <v>9.4638600000000004</v>
      </c>
      <c r="G1773" s="2">
        <f>'Moving Avg'!F1773</f>
        <v>9.4816499999999984</v>
      </c>
      <c r="H1773" s="2">
        <f>'Moving Avg'!G1773</f>
        <v>9.4889179999999982</v>
      </c>
      <c r="I1773" s="2">
        <f>'Moving Avg'!H1773</f>
        <v>9.2239760000000022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25</v>
      </c>
      <c r="N1773" s="8">
        <f t="shared" si="271"/>
        <v>0</v>
      </c>
      <c r="O1773" s="8">
        <f t="shared" si="272"/>
        <v>50</v>
      </c>
      <c r="P1773" s="8">
        <f t="shared" si="273"/>
        <v>16.5</v>
      </c>
      <c r="Q1773" s="9">
        <f t="shared" si="274"/>
        <v>18.725000000000001</v>
      </c>
      <c r="R1773" s="9">
        <f t="shared" si="275"/>
        <v>26.625</v>
      </c>
      <c r="S1773" s="9">
        <f t="shared" si="276"/>
        <v>23.675000000000001</v>
      </c>
      <c r="T1773" s="9">
        <f t="shared" si="277"/>
        <v>22.875</v>
      </c>
      <c r="U1773" s="8">
        <f t="shared" si="278"/>
        <v>23.008333333333336</v>
      </c>
      <c r="V1773" s="8">
        <f t="shared" si="279"/>
        <v>22.975000000000001</v>
      </c>
    </row>
    <row r="1774" spans="1:22" ht="13.5" x14ac:dyDescent="0.25">
      <c r="A1774" s="3">
        <f>RSI!A1774</f>
        <v>44596</v>
      </c>
      <c r="B1774" s="2">
        <f>RSI!B1774</f>
        <v>9.5040999999999993</v>
      </c>
      <c r="C1774" s="2">
        <f>RSI!I1774</f>
        <v>52.465252302757051</v>
      </c>
      <c r="D1774" s="2">
        <f>MACD!E1774</f>
        <v>6.6036216852971563E-4</v>
      </c>
      <c r="E1774" s="2">
        <f>MACD!F1774</f>
        <v>2.041192834905484E-3</v>
      </c>
      <c r="F1774" s="2">
        <f>'Moving Avg'!D1774</f>
        <v>9.4623200000000001</v>
      </c>
      <c r="G1774" s="2">
        <f>'Moving Avg'!F1774</f>
        <v>9.4816499999999984</v>
      </c>
      <c r="H1774" s="2">
        <f>'Moving Avg'!G1774</f>
        <v>9.4903099999999991</v>
      </c>
      <c r="I1774" s="2">
        <f>'Moving Avg'!H1774</f>
        <v>9.2265150000000009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45</v>
      </c>
      <c r="O1774" s="8">
        <f t="shared" si="272"/>
        <v>50</v>
      </c>
      <c r="P1774" s="8">
        <f t="shared" si="273"/>
        <v>16.5</v>
      </c>
      <c r="Q1774" s="9">
        <f t="shared" si="274"/>
        <v>34.475000000000001</v>
      </c>
      <c r="R1774" s="9">
        <f t="shared" si="275"/>
        <v>35.625</v>
      </c>
      <c r="S1774" s="9">
        <f t="shared" si="276"/>
        <v>30.425000000000001</v>
      </c>
      <c r="T1774" s="9">
        <f t="shared" si="277"/>
        <v>34.125</v>
      </c>
      <c r="U1774" s="8">
        <f t="shared" si="278"/>
        <v>33.508333333333333</v>
      </c>
      <c r="V1774" s="8">
        <f t="shared" si="279"/>
        <v>33.662499999999994</v>
      </c>
    </row>
    <row r="1775" spans="1:22" ht="13.5" x14ac:dyDescent="0.25">
      <c r="A1775" s="3">
        <f>RSI!A1775</f>
        <v>44599</v>
      </c>
      <c r="B1775" s="2">
        <f>RSI!B1775</f>
        <v>9.5040999999999993</v>
      </c>
      <c r="C1775" s="2">
        <f>RSI!I1775</f>
        <v>52.465252302757051</v>
      </c>
      <c r="D1775" s="2">
        <f>MACD!E1775</f>
        <v>2.5199681095759985E-3</v>
      </c>
      <c r="E1775" s="2">
        <f>MACD!F1775</f>
        <v>2.1369478898395871E-3</v>
      </c>
      <c r="F1775" s="2">
        <f>'Moving Avg'!D1775</f>
        <v>9.4607799999999997</v>
      </c>
      <c r="G1775" s="2">
        <f>'Moving Avg'!F1775</f>
        <v>9.4828099999999971</v>
      </c>
      <c r="H1775" s="2">
        <f>'Moving Avg'!G1775</f>
        <v>9.4901559999999989</v>
      </c>
      <c r="I1775" s="2">
        <f>'Moving Avg'!H1775</f>
        <v>9.2290540000000014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0</v>
      </c>
      <c r="O1775" s="8">
        <f t="shared" si="272"/>
        <v>50</v>
      </c>
      <c r="P1775" s="8">
        <f t="shared" si="273"/>
        <v>16.5</v>
      </c>
      <c r="Q1775" s="9">
        <f t="shared" si="274"/>
        <v>18.725000000000001</v>
      </c>
      <c r="R1775" s="9">
        <f t="shared" si="275"/>
        <v>26.625</v>
      </c>
      <c r="S1775" s="9">
        <f t="shared" si="276"/>
        <v>23.675000000000001</v>
      </c>
      <c r="T1775" s="9">
        <f t="shared" si="277"/>
        <v>22.875</v>
      </c>
      <c r="U1775" s="8">
        <f t="shared" si="278"/>
        <v>23.008333333333336</v>
      </c>
      <c r="V1775" s="8">
        <f t="shared" si="279"/>
        <v>22.975000000000001</v>
      </c>
    </row>
    <row r="1776" spans="1:22" ht="13.5" x14ac:dyDescent="0.25">
      <c r="A1776" s="3">
        <f>RSI!A1776</f>
        <v>44600</v>
      </c>
      <c r="B1776" s="2">
        <f>RSI!B1776</f>
        <v>9.5040999999999993</v>
      </c>
      <c r="C1776" s="2">
        <f>RSI!I1776</f>
        <v>52.465252302757051</v>
      </c>
      <c r="D1776" s="2">
        <f>MACD!E1776</f>
        <v>3.9482067458980197E-3</v>
      </c>
      <c r="E1776" s="2">
        <f>MACD!F1776</f>
        <v>2.4991996610512737E-3</v>
      </c>
      <c r="F1776" s="2">
        <f>'Moving Avg'!D1776</f>
        <v>9.4592399999999994</v>
      </c>
      <c r="G1776" s="2">
        <f>'Moving Avg'!F1776</f>
        <v>9.4839699999999976</v>
      </c>
      <c r="H1776" s="2">
        <f>'Moving Avg'!G1776</f>
        <v>9.4900019999999987</v>
      </c>
      <c r="I1776" s="2">
        <f>'Moving Avg'!H1776</f>
        <v>9.2315930000000019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25</v>
      </c>
      <c r="N1776" s="8">
        <f t="shared" si="271"/>
        <v>0</v>
      </c>
      <c r="O1776" s="8">
        <f t="shared" si="272"/>
        <v>50</v>
      </c>
      <c r="P1776" s="8">
        <f t="shared" si="273"/>
        <v>16.5</v>
      </c>
      <c r="Q1776" s="9">
        <f t="shared" si="274"/>
        <v>18.725000000000001</v>
      </c>
      <c r="R1776" s="9">
        <f t="shared" si="275"/>
        <v>26.625</v>
      </c>
      <c r="S1776" s="9">
        <f t="shared" si="276"/>
        <v>23.675000000000001</v>
      </c>
      <c r="T1776" s="9">
        <f t="shared" si="277"/>
        <v>22.875</v>
      </c>
      <c r="U1776" s="8">
        <f t="shared" si="278"/>
        <v>23.008333333333336</v>
      </c>
      <c r="V1776" s="8">
        <f t="shared" si="279"/>
        <v>22.975000000000001</v>
      </c>
    </row>
    <row r="1777" spans="1:22" ht="13.5" x14ac:dyDescent="0.25">
      <c r="A1777" s="3">
        <f>RSI!A1777</f>
        <v>44601</v>
      </c>
      <c r="B1777" s="2">
        <f>RSI!B1777</f>
        <v>9.5040999999999993</v>
      </c>
      <c r="C1777" s="2">
        <f>RSI!I1777</f>
        <v>52.465252302757051</v>
      </c>
      <c r="D1777" s="2">
        <f>MACD!E1777</f>
        <v>6.2068187060262403E-3</v>
      </c>
      <c r="E1777" s="2">
        <f>MACD!F1777</f>
        <v>3.2407234700462676E-3</v>
      </c>
      <c r="F1777" s="2">
        <f>'Moving Avg'!D1777</f>
        <v>9.5040999999999993</v>
      </c>
      <c r="G1777" s="2">
        <f>'Moving Avg'!F1777</f>
        <v>9.4851299999999963</v>
      </c>
      <c r="H1777" s="2">
        <f>'Moving Avg'!G1777</f>
        <v>9.4898480000000003</v>
      </c>
      <c r="I1777" s="2">
        <f>'Moving Avg'!H1777</f>
        <v>9.2341320000000024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25</v>
      </c>
      <c r="N1777" s="8">
        <f t="shared" si="271"/>
        <v>0</v>
      </c>
      <c r="O1777" s="8">
        <f t="shared" si="272"/>
        <v>50</v>
      </c>
      <c r="P1777" s="8">
        <f t="shared" si="273"/>
        <v>83.5</v>
      </c>
      <c r="Q1777" s="9">
        <f t="shared" si="274"/>
        <v>28.774999999999999</v>
      </c>
      <c r="R1777" s="9">
        <f t="shared" si="275"/>
        <v>43.375</v>
      </c>
      <c r="S1777" s="9">
        <f t="shared" si="276"/>
        <v>53.825000000000003</v>
      </c>
      <c r="T1777" s="9">
        <f t="shared" si="277"/>
        <v>39.625</v>
      </c>
      <c r="U1777" s="8">
        <f t="shared" si="278"/>
        <v>41.991666666666667</v>
      </c>
      <c r="V1777" s="8">
        <f t="shared" si="279"/>
        <v>41.400000000000006</v>
      </c>
    </row>
    <row r="1778" spans="1:22" ht="13.5" x14ac:dyDescent="0.25">
      <c r="A1778" s="3">
        <f>RSI!A1778</f>
        <v>44602</v>
      </c>
      <c r="B1778" s="2">
        <f>RSI!B1778</f>
        <v>9.5040999999999993</v>
      </c>
      <c r="C1778" s="2">
        <f>RSI!I1778</f>
        <v>52.465252302757051</v>
      </c>
      <c r="D1778" s="2">
        <f>MACD!E1778</f>
        <v>7.9934027920973705E-3</v>
      </c>
      <c r="E1778" s="2">
        <f>MACD!F1778</f>
        <v>4.1912593344564878E-3</v>
      </c>
      <c r="F1778" s="2">
        <f>'Moving Avg'!D1778</f>
        <v>9.5040999999999993</v>
      </c>
      <c r="G1778" s="2">
        <f>'Moving Avg'!F1778</f>
        <v>9.4862899999999968</v>
      </c>
      <c r="H1778" s="2">
        <f>'Moving Avg'!G1778</f>
        <v>9.4896939999999983</v>
      </c>
      <c r="I1778" s="2">
        <f>'Moving Avg'!H1778</f>
        <v>9.236671000000003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25</v>
      </c>
      <c r="N1778" s="8">
        <f t="shared" si="271"/>
        <v>0</v>
      </c>
      <c r="O1778" s="8">
        <f t="shared" si="272"/>
        <v>50</v>
      </c>
      <c r="P1778" s="8">
        <f t="shared" si="273"/>
        <v>33</v>
      </c>
      <c r="Q1778" s="9">
        <f t="shared" si="274"/>
        <v>21.2</v>
      </c>
      <c r="R1778" s="9">
        <f t="shared" si="275"/>
        <v>30.75</v>
      </c>
      <c r="S1778" s="9">
        <f t="shared" si="276"/>
        <v>31.1</v>
      </c>
      <c r="T1778" s="9">
        <f t="shared" si="277"/>
        <v>27</v>
      </c>
      <c r="U1778" s="8">
        <f t="shared" si="278"/>
        <v>27.683333333333337</v>
      </c>
      <c r="V1778" s="8">
        <f t="shared" si="279"/>
        <v>27.512500000000003</v>
      </c>
    </row>
    <row r="1779" spans="1:22" ht="13.5" x14ac:dyDescent="0.25">
      <c r="A1779" s="3">
        <f>RSI!A1779</f>
        <v>44603</v>
      </c>
      <c r="B1779" s="2">
        <f>RSI!B1779</f>
        <v>9.5040999999999993</v>
      </c>
      <c r="C1779" s="2">
        <f>RSI!I1779</f>
        <v>52.465252302757051</v>
      </c>
      <c r="D1779" s="2">
        <f>MACD!E1779</f>
        <v>9.3898045371147987E-3</v>
      </c>
      <c r="E1779" s="2">
        <f>MACD!F1779</f>
        <v>5.2309683749881507E-3</v>
      </c>
      <c r="F1779" s="2">
        <f>'Moving Avg'!D1779</f>
        <v>9.5040999999999993</v>
      </c>
      <c r="G1779" s="2">
        <f>'Moving Avg'!F1779</f>
        <v>9.4874499999999973</v>
      </c>
      <c r="H1779" s="2">
        <f>'Moving Avg'!G1779</f>
        <v>9.4895399999999981</v>
      </c>
      <c r="I1779" s="2">
        <f>'Moving Avg'!H1779</f>
        <v>9.2392100000000035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0</v>
      </c>
      <c r="O1779" s="8">
        <f t="shared" si="272"/>
        <v>50</v>
      </c>
      <c r="P1779" s="8">
        <f t="shared" si="273"/>
        <v>33</v>
      </c>
      <c r="Q1779" s="9">
        <f t="shared" si="274"/>
        <v>21.2</v>
      </c>
      <c r="R1779" s="9">
        <f t="shared" si="275"/>
        <v>30.75</v>
      </c>
      <c r="S1779" s="9">
        <f t="shared" si="276"/>
        <v>31.1</v>
      </c>
      <c r="T1779" s="9">
        <f t="shared" si="277"/>
        <v>27</v>
      </c>
      <c r="U1779" s="8">
        <f t="shared" si="278"/>
        <v>27.683333333333337</v>
      </c>
      <c r="V1779" s="8">
        <f t="shared" si="279"/>
        <v>27.512500000000003</v>
      </c>
    </row>
    <row r="1780" spans="1:22" ht="13.5" x14ac:dyDescent="0.25">
      <c r="A1780" s="3">
        <f>RSI!A1780</f>
        <v>44606</v>
      </c>
      <c r="B1780" s="2">
        <f>RSI!B1780</f>
        <v>9.5040999999999993</v>
      </c>
      <c r="C1780" s="2">
        <f>RSI!I1780</f>
        <v>52.465252302757051</v>
      </c>
      <c r="D1780" s="2">
        <f>MACD!E1780</f>
        <v>1.0464594456577103E-2</v>
      </c>
      <c r="E1780" s="2">
        <f>MACD!F1780</f>
        <v>6.2776935913059417E-3</v>
      </c>
      <c r="F1780" s="2">
        <f>'Moving Avg'!D1780</f>
        <v>9.5040999999999993</v>
      </c>
      <c r="G1780" s="2">
        <f>'Moving Avg'!F1780</f>
        <v>9.4889999999999954</v>
      </c>
      <c r="H1780" s="2">
        <f>'Moving Avg'!G1780</f>
        <v>9.4893859999999979</v>
      </c>
      <c r="I1780" s="2">
        <f>'Moving Avg'!H1780</f>
        <v>9.2417490000000058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0</v>
      </c>
      <c r="O1780" s="8">
        <f t="shared" si="272"/>
        <v>50</v>
      </c>
      <c r="P1780" s="8">
        <f t="shared" si="273"/>
        <v>33</v>
      </c>
      <c r="Q1780" s="9">
        <f t="shared" si="274"/>
        <v>21.2</v>
      </c>
      <c r="R1780" s="9">
        <f t="shared" si="275"/>
        <v>30.75</v>
      </c>
      <c r="S1780" s="9">
        <f t="shared" si="276"/>
        <v>31.1</v>
      </c>
      <c r="T1780" s="9">
        <f t="shared" si="277"/>
        <v>27</v>
      </c>
      <c r="U1780" s="8">
        <f t="shared" si="278"/>
        <v>27.683333333333337</v>
      </c>
      <c r="V1780" s="8">
        <f t="shared" si="279"/>
        <v>27.512500000000003</v>
      </c>
    </row>
    <row r="1781" spans="1:22" ht="13.5" x14ac:dyDescent="0.25">
      <c r="A1781" s="3">
        <f>RSI!A1781</f>
        <v>44607</v>
      </c>
      <c r="B1781" s="2">
        <f>RSI!B1781</f>
        <v>9.5040999999999993</v>
      </c>
      <c r="C1781" s="2">
        <f>RSI!I1781</f>
        <v>52.465252302757051</v>
      </c>
      <c r="D1781" s="2">
        <f>MACD!E1781</f>
        <v>1.1275160980867227E-2</v>
      </c>
      <c r="E1781" s="2">
        <f>MACD!F1781</f>
        <v>7.2771870692181998E-3</v>
      </c>
      <c r="F1781" s="2">
        <f>'Moving Avg'!D1781</f>
        <v>9.5040999999999993</v>
      </c>
      <c r="G1781" s="2">
        <f>'Moving Avg'!F1781</f>
        <v>9.4905499999999954</v>
      </c>
      <c r="H1781" s="2">
        <f>'Moving Avg'!G1781</f>
        <v>9.4892319999999959</v>
      </c>
      <c r="I1781" s="2">
        <f>'Moving Avg'!H1781</f>
        <v>9.2442880000000063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25</v>
      </c>
      <c r="N1781" s="8">
        <f t="shared" si="271"/>
        <v>0</v>
      </c>
      <c r="O1781" s="8">
        <f t="shared" si="272"/>
        <v>50</v>
      </c>
      <c r="P1781" s="8">
        <f t="shared" si="273"/>
        <v>33</v>
      </c>
      <c r="Q1781" s="9">
        <f t="shared" si="274"/>
        <v>21.2</v>
      </c>
      <c r="R1781" s="9">
        <f t="shared" si="275"/>
        <v>30.75</v>
      </c>
      <c r="S1781" s="9">
        <f t="shared" si="276"/>
        <v>31.1</v>
      </c>
      <c r="T1781" s="9">
        <f t="shared" si="277"/>
        <v>27</v>
      </c>
      <c r="U1781" s="8">
        <f t="shared" si="278"/>
        <v>27.683333333333337</v>
      </c>
      <c r="V1781" s="8">
        <f t="shared" si="279"/>
        <v>27.512500000000003</v>
      </c>
    </row>
    <row r="1782" spans="1:22" ht="13.5" x14ac:dyDescent="0.25">
      <c r="A1782" s="3">
        <f>RSI!A1782</f>
        <v>44608</v>
      </c>
      <c r="B1782" s="2">
        <f>RSI!B1782</f>
        <v>9.5040999999999993</v>
      </c>
      <c r="C1782" s="2">
        <f>RSI!I1782</f>
        <v>52.465252302757051</v>
      </c>
      <c r="D1782" s="2">
        <f>MACD!E1782</f>
        <v>-2.3822830044043286E-2</v>
      </c>
      <c r="E1782" s="2">
        <f>MACD!F1782</f>
        <v>1.057183646565903E-3</v>
      </c>
      <c r="F1782" s="2">
        <f>'Moving Avg'!D1782</f>
        <v>9.5040999999999993</v>
      </c>
      <c r="G1782" s="2">
        <f>'Moving Avg'!F1782</f>
        <v>9.4920999999999971</v>
      </c>
      <c r="H1782" s="2">
        <f>'Moving Avg'!G1782</f>
        <v>9.4890779999999957</v>
      </c>
      <c r="I1782" s="2">
        <f>'Moving Avg'!H1782</f>
        <v>9.2468270000000068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25</v>
      </c>
      <c r="N1782" s="8">
        <f t="shared" si="271"/>
        <v>100</v>
      </c>
      <c r="O1782" s="8">
        <f t="shared" si="272"/>
        <v>50</v>
      </c>
      <c r="P1782" s="8">
        <f t="shared" si="273"/>
        <v>33</v>
      </c>
      <c r="Q1782" s="9">
        <f t="shared" si="274"/>
        <v>56.2</v>
      </c>
      <c r="R1782" s="9">
        <f t="shared" si="275"/>
        <v>50.75</v>
      </c>
      <c r="S1782" s="9">
        <f t="shared" si="276"/>
        <v>46.1</v>
      </c>
      <c r="T1782" s="9">
        <f t="shared" si="277"/>
        <v>52</v>
      </c>
      <c r="U1782" s="8">
        <f t="shared" si="278"/>
        <v>51.016666666666673</v>
      </c>
      <c r="V1782" s="8">
        <f t="shared" si="279"/>
        <v>51.262500000000003</v>
      </c>
    </row>
    <row r="1783" spans="1:22" ht="13.5" x14ac:dyDescent="0.25">
      <c r="A1783" s="3">
        <f>RSI!A1783</f>
        <v>44609</v>
      </c>
      <c r="B1783" s="2">
        <f>RSI!B1783</f>
        <v>9.5040999999999993</v>
      </c>
      <c r="C1783" s="2">
        <f>RSI!I1783</f>
        <v>52.465252302757051</v>
      </c>
      <c r="D1783" s="2">
        <f>MACD!E1783</f>
        <v>-1.9098203866477093E-2</v>
      </c>
      <c r="E1783" s="2">
        <f>MACD!F1783</f>
        <v>-2.973893856042696E-3</v>
      </c>
      <c r="F1783" s="2">
        <f>'Moving Avg'!D1783</f>
        <v>9.5040999999999993</v>
      </c>
      <c r="G1783" s="2">
        <f>'Moving Avg'!F1783</f>
        <v>9.493649999999997</v>
      </c>
      <c r="H1783" s="2">
        <f>'Moving Avg'!G1783</f>
        <v>9.4889239999999955</v>
      </c>
      <c r="I1783" s="2">
        <f>'Moving Avg'!H1783</f>
        <v>9.2493660000000073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25</v>
      </c>
      <c r="N1783" s="8">
        <f t="shared" si="271"/>
        <v>45</v>
      </c>
      <c r="O1783" s="8">
        <f t="shared" si="272"/>
        <v>50</v>
      </c>
      <c r="P1783" s="8">
        <f t="shared" si="273"/>
        <v>33</v>
      </c>
      <c r="Q1783" s="9">
        <f t="shared" si="274"/>
        <v>36.950000000000003</v>
      </c>
      <c r="R1783" s="9">
        <f t="shared" si="275"/>
        <v>39.75</v>
      </c>
      <c r="S1783" s="9">
        <f t="shared" si="276"/>
        <v>37.85</v>
      </c>
      <c r="T1783" s="9">
        <f t="shared" si="277"/>
        <v>38.25</v>
      </c>
      <c r="U1783" s="8">
        <f t="shared" si="278"/>
        <v>38.183333333333337</v>
      </c>
      <c r="V1783" s="8">
        <f t="shared" si="279"/>
        <v>38.200000000000003</v>
      </c>
    </row>
    <row r="1784" spans="1:22" ht="13.5" x14ac:dyDescent="0.25">
      <c r="A1784" s="3">
        <f>RSI!A1784</f>
        <v>44610</v>
      </c>
      <c r="B1784" s="2">
        <f>RSI!B1784</f>
        <v>9.5040999999999993</v>
      </c>
      <c r="C1784" s="2">
        <f>RSI!I1784</f>
        <v>52.465252302757051</v>
      </c>
      <c r="D1784" s="2">
        <f>MACD!E1784</f>
        <v>-1.5178930321471995E-2</v>
      </c>
      <c r="E1784" s="2">
        <f>MACD!F1784</f>
        <v>-5.4149011491285565E-3</v>
      </c>
      <c r="F1784" s="2">
        <f>'Moving Avg'!D1784</f>
        <v>9.5040999999999993</v>
      </c>
      <c r="G1784" s="2">
        <f>'Moving Avg'!F1784</f>
        <v>9.4948099999999975</v>
      </c>
      <c r="H1784" s="2">
        <f>'Moving Avg'!G1784</f>
        <v>9.4887699999999953</v>
      </c>
      <c r="I1784" s="2">
        <f>'Moving Avg'!H1784</f>
        <v>9.2519050000000078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25</v>
      </c>
      <c r="N1784" s="8">
        <f t="shared" si="271"/>
        <v>45</v>
      </c>
      <c r="O1784" s="8">
        <f t="shared" si="272"/>
        <v>50</v>
      </c>
      <c r="P1784" s="8">
        <f t="shared" si="273"/>
        <v>33</v>
      </c>
      <c r="Q1784" s="9">
        <f t="shared" si="274"/>
        <v>36.950000000000003</v>
      </c>
      <c r="R1784" s="9">
        <f t="shared" si="275"/>
        <v>39.75</v>
      </c>
      <c r="S1784" s="9">
        <f t="shared" si="276"/>
        <v>37.85</v>
      </c>
      <c r="T1784" s="9">
        <f t="shared" si="277"/>
        <v>38.25</v>
      </c>
      <c r="U1784" s="8">
        <f t="shared" si="278"/>
        <v>38.183333333333337</v>
      </c>
      <c r="V1784" s="8">
        <f t="shared" si="279"/>
        <v>38.200000000000003</v>
      </c>
    </row>
    <row r="1785" spans="1:22" ht="13.5" x14ac:dyDescent="0.25">
      <c r="A1785" s="3">
        <f>RSI!A1785</f>
        <v>44613</v>
      </c>
      <c r="B1785" s="2">
        <f>RSI!B1785</f>
        <v>9.2797999999999998</v>
      </c>
      <c r="C1785" s="2">
        <f>RSI!I1785</f>
        <v>27.155124375562309</v>
      </c>
      <c r="D1785" s="2">
        <f>MACD!E1785</f>
        <v>4.6795196675954998E-3</v>
      </c>
      <c r="E1785" s="2">
        <f>MACD!F1785</f>
        <v>-3.3960169857837454E-3</v>
      </c>
      <c r="F1785" s="2">
        <f>'Moving Avg'!D1785</f>
        <v>9.4592399999999994</v>
      </c>
      <c r="G1785" s="2">
        <f>'Moving Avg'!F1785</f>
        <v>9.4835949999999976</v>
      </c>
      <c r="H1785" s="2">
        <f>'Moving Avg'!G1785</f>
        <v>9.4856759999999962</v>
      </c>
      <c r="I1785" s="2">
        <f>'Moving Avg'!H1785</f>
        <v>9.2533225000000101</v>
      </c>
      <c r="J1785" s="6" t="str">
        <f>OBV!F1785</f>
        <v>BEARISH</v>
      </c>
      <c r="K1785" s="6" t="str">
        <f>OBV!G1785</f>
        <v>NEUTRAL</v>
      </c>
      <c r="L1785" s="6" t="str">
        <f>OBV!H1785</f>
        <v>CONFIRMED BEARISH</v>
      </c>
      <c r="M1785" s="8">
        <f t="shared" si="270"/>
        <v>50</v>
      </c>
      <c r="N1785" s="8">
        <f t="shared" si="271"/>
        <v>0</v>
      </c>
      <c r="O1785" s="8">
        <f t="shared" si="272"/>
        <v>50</v>
      </c>
      <c r="P1785" s="8">
        <f t="shared" si="273"/>
        <v>16.5</v>
      </c>
      <c r="Q1785" s="9">
        <f t="shared" si="274"/>
        <v>27.475000000000001</v>
      </c>
      <c r="R1785" s="9">
        <f t="shared" si="275"/>
        <v>31.625</v>
      </c>
      <c r="S1785" s="9">
        <f t="shared" si="276"/>
        <v>27.425000000000001</v>
      </c>
      <c r="T1785" s="9">
        <f t="shared" si="277"/>
        <v>29.125</v>
      </c>
      <c r="U1785" s="8">
        <f t="shared" si="278"/>
        <v>28.841666666666669</v>
      </c>
      <c r="V1785" s="8">
        <f t="shared" si="279"/>
        <v>28.912500000000001</v>
      </c>
    </row>
    <row r="1786" spans="1:22" ht="13.5" x14ac:dyDescent="0.25">
      <c r="A1786" s="3">
        <f>RSI!A1786</f>
        <v>44614</v>
      </c>
      <c r="B1786" s="2">
        <f>RSI!B1786</f>
        <v>9.0864999999999991</v>
      </c>
      <c r="C1786" s="2">
        <f>RSI!I1786</f>
        <v>18.757121353849769</v>
      </c>
      <c r="D1786" s="2">
        <f>MACD!E1786</f>
        <v>3.7059450346577094E-2</v>
      </c>
      <c r="E1786" s="2">
        <f>MACD!F1786</f>
        <v>4.6950764806884225E-3</v>
      </c>
      <c r="F1786" s="2">
        <f>'Moving Avg'!D1786</f>
        <v>9.3757199999999994</v>
      </c>
      <c r="G1786" s="2">
        <f>'Moving Avg'!F1786</f>
        <v>9.4627149999999975</v>
      </c>
      <c r="H1786" s="2">
        <f>'Moving Avg'!G1786</f>
        <v>9.4773239999999959</v>
      </c>
      <c r="I1786" s="2">
        <f>'Moving Avg'!H1786</f>
        <v>9.2537735000000083</v>
      </c>
      <c r="J1786" s="6" t="str">
        <f>OBV!F1786</f>
        <v>BEARISH</v>
      </c>
      <c r="K1786" s="6" t="str">
        <f>OBV!G1786</f>
        <v>NEUTRAL</v>
      </c>
      <c r="L1786" s="6" t="str">
        <f>OBV!H1786</f>
        <v>CONFIRMED BEARISH</v>
      </c>
      <c r="M1786" s="8">
        <f t="shared" si="270"/>
        <v>50</v>
      </c>
      <c r="N1786" s="8">
        <f t="shared" si="271"/>
        <v>0</v>
      </c>
      <c r="O1786" s="8">
        <f t="shared" si="272"/>
        <v>50</v>
      </c>
      <c r="P1786" s="8">
        <f t="shared" si="273"/>
        <v>16.5</v>
      </c>
      <c r="Q1786" s="9">
        <f t="shared" si="274"/>
        <v>27.475000000000001</v>
      </c>
      <c r="R1786" s="9">
        <f t="shared" si="275"/>
        <v>31.625</v>
      </c>
      <c r="S1786" s="9">
        <f t="shared" si="276"/>
        <v>27.425000000000001</v>
      </c>
      <c r="T1786" s="9">
        <f t="shared" si="277"/>
        <v>29.125</v>
      </c>
      <c r="U1786" s="8">
        <f t="shared" si="278"/>
        <v>28.841666666666669</v>
      </c>
      <c r="V1786" s="8">
        <f t="shared" si="279"/>
        <v>28.912500000000001</v>
      </c>
    </row>
    <row r="1787" spans="1:22" ht="13.5" x14ac:dyDescent="0.25">
      <c r="A1787" s="3">
        <f>RSI!A1787</f>
        <v>44615</v>
      </c>
      <c r="B1787" s="2">
        <f>RSI!B1787</f>
        <v>9.0864999999999991</v>
      </c>
      <c r="C1787" s="2">
        <f>RSI!I1787</f>
        <v>18.757121353849769</v>
      </c>
      <c r="D1787" s="2">
        <f>MACD!E1787</f>
        <v>6.6764986344677979E-2</v>
      </c>
      <c r="E1787" s="2">
        <f>MACD!F1787</f>
        <v>1.7109058453486335E-2</v>
      </c>
      <c r="F1787" s="2">
        <f>'Moving Avg'!D1787</f>
        <v>9.2921999999999993</v>
      </c>
      <c r="G1787" s="2">
        <f>'Moving Avg'!F1787</f>
        <v>9.4414499999999979</v>
      </c>
      <c r="H1787" s="2">
        <f>'Moving Avg'!G1787</f>
        <v>9.4689719999999973</v>
      </c>
      <c r="I1787" s="2">
        <f>'Moving Avg'!H1787</f>
        <v>9.2542245000000065</v>
      </c>
      <c r="J1787" s="6" t="str">
        <f>OBV!F1787</f>
        <v>BEARISH</v>
      </c>
      <c r="K1787" s="6" t="str">
        <f>OBV!G1787</f>
        <v>NEUTRAL</v>
      </c>
      <c r="L1787" s="6" t="str">
        <f>OBV!H1787</f>
        <v>CONFIRMED BEARISH</v>
      </c>
      <c r="M1787" s="8">
        <f t="shared" si="270"/>
        <v>50</v>
      </c>
      <c r="N1787" s="8">
        <f t="shared" si="271"/>
        <v>0</v>
      </c>
      <c r="O1787" s="8">
        <f t="shared" si="272"/>
        <v>50</v>
      </c>
      <c r="P1787" s="8">
        <f t="shared" si="273"/>
        <v>16.5</v>
      </c>
      <c r="Q1787" s="9">
        <f t="shared" si="274"/>
        <v>27.475000000000001</v>
      </c>
      <c r="R1787" s="9">
        <f t="shared" si="275"/>
        <v>31.625</v>
      </c>
      <c r="S1787" s="9">
        <f t="shared" si="276"/>
        <v>27.425000000000001</v>
      </c>
      <c r="T1787" s="9">
        <f t="shared" si="277"/>
        <v>29.125</v>
      </c>
      <c r="U1787" s="8">
        <f t="shared" si="278"/>
        <v>28.841666666666669</v>
      </c>
      <c r="V1787" s="8">
        <f t="shared" si="279"/>
        <v>28.912500000000001</v>
      </c>
    </row>
    <row r="1788" spans="1:22" ht="13.5" x14ac:dyDescent="0.25">
      <c r="A1788" s="3">
        <f>RSI!A1788</f>
        <v>44616</v>
      </c>
      <c r="B1788" s="2">
        <f>RSI!B1788</f>
        <v>9.0864999999999991</v>
      </c>
      <c r="C1788" s="2">
        <f>RSI!I1788</f>
        <v>18.757121353849769</v>
      </c>
      <c r="D1788" s="2">
        <f>MACD!E1788</f>
        <v>9.4036674248094698E-2</v>
      </c>
      <c r="E1788" s="2">
        <f>MACD!F1788</f>
        <v>3.2494581612408008E-2</v>
      </c>
      <c r="F1788" s="2">
        <f>'Moving Avg'!D1788</f>
        <v>9.2086799999999993</v>
      </c>
      <c r="G1788" s="2">
        <f>'Moving Avg'!F1788</f>
        <v>9.4201849999999983</v>
      </c>
      <c r="H1788" s="2">
        <f>'Moving Avg'!G1788</f>
        <v>9.4606199999999951</v>
      </c>
      <c r="I1788" s="2">
        <f>'Moving Avg'!H1788</f>
        <v>9.2546755000000065</v>
      </c>
      <c r="J1788" s="6" t="str">
        <f>OBV!F1788</f>
        <v>BEARISH</v>
      </c>
      <c r="K1788" s="6" t="str">
        <f>OBV!G1788</f>
        <v>NEUTRAL</v>
      </c>
      <c r="L1788" s="6" t="str">
        <f>OBV!H1788</f>
        <v>CONFIRMED BEARISH</v>
      </c>
      <c r="M1788" s="8">
        <f t="shared" si="270"/>
        <v>50</v>
      </c>
      <c r="N1788" s="8">
        <f t="shared" si="271"/>
        <v>0</v>
      </c>
      <c r="O1788" s="8">
        <f t="shared" si="272"/>
        <v>0</v>
      </c>
      <c r="P1788" s="8">
        <f t="shared" si="273"/>
        <v>16.5</v>
      </c>
      <c r="Q1788" s="9">
        <f t="shared" si="274"/>
        <v>19.975000000000001</v>
      </c>
      <c r="R1788" s="9">
        <f t="shared" si="275"/>
        <v>14.125</v>
      </c>
      <c r="S1788" s="9">
        <f t="shared" si="276"/>
        <v>14.925000000000001</v>
      </c>
      <c r="T1788" s="9">
        <f t="shared" si="277"/>
        <v>16.625</v>
      </c>
      <c r="U1788" s="8">
        <f t="shared" si="278"/>
        <v>16.341666666666669</v>
      </c>
      <c r="V1788" s="8">
        <f t="shared" si="279"/>
        <v>16.412500000000001</v>
      </c>
    </row>
    <row r="1789" spans="1:22" ht="13.5" x14ac:dyDescent="0.25">
      <c r="A1789" s="3">
        <f>RSI!A1789</f>
        <v>44617</v>
      </c>
      <c r="B1789" s="2">
        <f>RSI!B1789</f>
        <v>9.0864999999999991</v>
      </c>
      <c r="C1789" s="2">
        <f>RSI!I1789</f>
        <v>18.757121353849769</v>
      </c>
      <c r="D1789" s="2">
        <f>MACD!E1789</f>
        <v>0.11909071264253157</v>
      </c>
      <c r="E1789" s="2">
        <f>MACD!F1789</f>
        <v>4.9813807818432726E-2</v>
      </c>
      <c r="F1789" s="2">
        <f>'Moving Avg'!D1789</f>
        <v>9.1251599999999993</v>
      </c>
      <c r="G1789" s="2">
        <f>'Moving Avg'!F1789</f>
        <v>9.3989199999999986</v>
      </c>
      <c r="H1789" s="2">
        <f>'Moving Avg'!G1789</f>
        <v>9.4536599999999957</v>
      </c>
      <c r="I1789" s="2">
        <f>'Moving Avg'!H1789</f>
        <v>9.2551265000000065</v>
      </c>
      <c r="J1789" s="6" t="str">
        <f>OBV!F1789</f>
        <v>BEARISH</v>
      </c>
      <c r="K1789" s="6" t="str">
        <f>OBV!G1789</f>
        <v>NEUTRAL</v>
      </c>
      <c r="L1789" s="6" t="str">
        <f>OBV!H1789</f>
        <v>CONFIRMED BEARISH</v>
      </c>
      <c r="M1789" s="8">
        <f t="shared" si="270"/>
        <v>50</v>
      </c>
      <c r="N1789" s="8">
        <f t="shared" si="271"/>
        <v>0</v>
      </c>
      <c r="O1789" s="8">
        <f t="shared" si="272"/>
        <v>0</v>
      </c>
      <c r="P1789" s="8">
        <f t="shared" si="273"/>
        <v>16.5</v>
      </c>
      <c r="Q1789" s="9">
        <f t="shared" si="274"/>
        <v>19.975000000000001</v>
      </c>
      <c r="R1789" s="9">
        <f t="shared" si="275"/>
        <v>14.125</v>
      </c>
      <c r="S1789" s="9">
        <f t="shared" si="276"/>
        <v>14.925000000000001</v>
      </c>
      <c r="T1789" s="9">
        <f t="shared" si="277"/>
        <v>16.625</v>
      </c>
      <c r="U1789" s="8">
        <f t="shared" si="278"/>
        <v>16.341666666666669</v>
      </c>
      <c r="V1789" s="8">
        <f t="shared" si="279"/>
        <v>16.412500000000001</v>
      </c>
    </row>
    <row r="1790" spans="1:22" ht="13.5" x14ac:dyDescent="0.25">
      <c r="A1790" s="3">
        <f>RSI!A1790</f>
        <v>44620</v>
      </c>
      <c r="B1790" s="2">
        <f>RSI!B1790</f>
        <v>9.0864999999999991</v>
      </c>
      <c r="C1790" s="2">
        <f>RSI!I1790</f>
        <v>18.757121353849769</v>
      </c>
      <c r="D1790" s="2">
        <f>MACD!E1790</f>
        <v>0.14212176024338596</v>
      </c>
      <c r="E1790" s="2">
        <f>MACD!F1790</f>
        <v>6.8275398303423385E-2</v>
      </c>
      <c r="F1790" s="2">
        <f>'Moving Avg'!D1790</f>
        <v>9.0864999999999991</v>
      </c>
      <c r="G1790" s="2">
        <f>'Moving Avg'!F1790</f>
        <v>9.377654999999999</v>
      </c>
      <c r="H1790" s="2">
        <f>'Moving Avg'!G1790</f>
        <v>9.4451539999999969</v>
      </c>
      <c r="I1790" s="2">
        <f>'Moving Avg'!H1790</f>
        <v>9.2555775000000065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50</v>
      </c>
      <c r="N1790" s="8">
        <f t="shared" si="271"/>
        <v>0</v>
      </c>
      <c r="O1790" s="8">
        <f t="shared" si="272"/>
        <v>0</v>
      </c>
      <c r="P1790" s="8">
        <f t="shared" si="273"/>
        <v>16.5</v>
      </c>
      <c r="Q1790" s="9">
        <f t="shared" si="274"/>
        <v>19.975000000000001</v>
      </c>
      <c r="R1790" s="9">
        <f t="shared" si="275"/>
        <v>14.125</v>
      </c>
      <c r="S1790" s="9">
        <f t="shared" si="276"/>
        <v>14.925000000000001</v>
      </c>
      <c r="T1790" s="9">
        <f t="shared" si="277"/>
        <v>16.625</v>
      </c>
      <c r="U1790" s="8">
        <f t="shared" si="278"/>
        <v>16.341666666666669</v>
      </c>
      <c r="V1790" s="8">
        <f t="shared" si="279"/>
        <v>16.412500000000001</v>
      </c>
    </row>
    <row r="1791" spans="1:22" ht="13.5" x14ac:dyDescent="0.25">
      <c r="A1791" s="3">
        <f>RSI!A1791</f>
        <v>44621</v>
      </c>
      <c r="B1791" s="2">
        <f>RSI!B1791</f>
        <v>9.4885999999999999</v>
      </c>
      <c r="C1791" s="2">
        <f>RSI!I1791</f>
        <v>57.945735620825488</v>
      </c>
      <c r="D1791" s="2">
        <f>MACD!E1791</f>
        <v>0.13352019628116807</v>
      </c>
      <c r="E1791" s="2">
        <f>MACD!F1791</f>
        <v>8.1324357898972327E-2</v>
      </c>
      <c r="F1791" s="2">
        <f>'Moving Avg'!D1791</f>
        <v>9.1669199999999993</v>
      </c>
      <c r="G1791" s="2">
        <f>'Moving Avg'!F1791</f>
        <v>9.3764949999999985</v>
      </c>
      <c r="H1791" s="2">
        <f>'Moving Avg'!G1791</f>
        <v>9.4446899999999978</v>
      </c>
      <c r="I1791" s="2">
        <f>'Moving Avg'!H1791</f>
        <v>9.2580390000000072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25</v>
      </c>
      <c r="N1791" s="8">
        <f t="shared" si="271"/>
        <v>0</v>
      </c>
      <c r="O1791" s="8">
        <f t="shared" si="272"/>
        <v>0</v>
      </c>
      <c r="P1791" s="8">
        <f t="shared" si="273"/>
        <v>33</v>
      </c>
      <c r="Q1791" s="9">
        <f t="shared" si="274"/>
        <v>13.7</v>
      </c>
      <c r="R1791" s="9">
        <f t="shared" si="275"/>
        <v>13.25</v>
      </c>
      <c r="S1791" s="9">
        <f t="shared" si="276"/>
        <v>18.600000000000001</v>
      </c>
      <c r="T1791" s="9">
        <f t="shared" si="277"/>
        <v>14.5</v>
      </c>
      <c r="U1791" s="8">
        <f t="shared" si="278"/>
        <v>15.183333333333332</v>
      </c>
      <c r="V1791" s="8">
        <f t="shared" si="279"/>
        <v>15.012499999999999</v>
      </c>
    </row>
    <row r="1792" spans="1:22" ht="13.5" x14ac:dyDescent="0.25">
      <c r="A1792" s="3">
        <f>RSI!A1792</f>
        <v>44622</v>
      </c>
      <c r="B1792" s="2">
        <f>RSI!B1792</f>
        <v>9.0632999999999999</v>
      </c>
      <c r="C1792" s="2">
        <f>RSI!I1792</f>
        <v>37.397847178044984</v>
      </c>
      <c r="D1792" s="2">
        <f>MACD!E1792</f>
        <v>0.15693982341867674</v>
      </c>
      <c r="E1792" s="2">
        <f>MACD!F1792</f>
        <v>9.6447451002913215E-2</v>
      </c>
      <c r="F1792" s="2">
        <f>'Moving Avg'!D1792</f>
        <v>9.1622799999999991</v>
      </c>
      <c r="G1792" s="2">
        <f>'Moving Avg'!F1792</f>
        <v>9.3656699999999979</v>
      </c>
      <c r="H1792" s="2">
        <f>'Moving Avg'!G1792</f>
        <v>9.4357199999999981</v>
      </c>
      <c r="I1792" s="2">
        <f>'Moving Avg'!H1792</f>
        <v>9.258374000000007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16.5</v>
      </c>
      <c r="Q1792" s="9">
        <f t="shared" si="274"/>
        <v>11.225</v>
      </c>
      <c r="R1792" s="9">
        <f t="shared" si="275"/>
        <v>9.125</v>
      </c>
      <c r="S1792" s="9">
        <f t="shared" si="276"/>
        <v>11.175000000000001</v>
      </c>
      <c r="T1792" s="9">
        <f t="shared" si="277"/>
        <v>10.375</v>
      </c>
      <c r="U1792" s="8">
        <f t="shared" si="278"/>
        <v>10.508333333333335</v>
      </c>
      <c r="V1792" s="8">
        <f t="shared" si="279"/>
        <v>10.475000000000001</v>
      </c>
    </row>
    <row r="1793" spans="1:22" ht="13.5" x14ac:dyDescent="0.25">
      <c r="A1793" s="3">
        <f>RSI!A1793</f>
        <v>44623</v>
      </c>
      <c r="B1793" s="2">
        <f>RSI!B1793</f>
        <v>9.0632999999999999</v>
      </c>
      <c r="C1793" s="2">
        <f>RSI!I1793</f>
        <v>37.397847178044984</v>
      </c>
      <c r="D1793" s="2">
        <f>MACD!E1793</f>
        <v>0.17852340794614108</v>
      </c>
      <c r="E1793" s="2">
        <f>MACD!F1793</f>
        <v>0.1128626423915588</v>
      </c>
      <c r="F1793" s="2">
        <f>'Moving Avg'!D1793</f>
        <v>9.1576399999999989</v>
      </c>
      <c r="G1793" s="2">
        <f>'Moving Avg'!F1793</f>
        <v>9.3436299999999974</v>
      </c>
      <c r="H1793" s="2">
        <f>'Moving Avg'!G1793</f>
        <v>9.4267499999999984</v>
      </c>
      <c r="I1793" s="2">
        <f>'Moving Avg'!H1793</f>
        <v>9.2587090000000085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16.5</v>
      </c>
      <c r="Q1793" s="9">
        <f t="shared" si="274"/>
        <v>11.225</v>
      </c>
      <c r="R1793" s="9">
        <f t="shared" si="275"/>
        <v>9.125</v>
      </c>
      <c r="S1793" s="9">
        <f t="shared" si="276"/>
        <v>11.175000000000001</v>
      </c>
      <c r="T1793" s="9">
        <f t="shared" si="277"/>
        <v>10.375</v>
      </c>
      <c r="U1793" s="8">
        <f t="shared" si="278"/>
        <v>10.508333333333335</v>
      </c>
      <c r="V1793" s="8">
        <f t="shared" si="279"/>
        <v>10.475000000000001</v>
      </c>
    </row>
    <row r="1794" spans="1:22" ht="13.5" x14ac:dyDescent="0.25">
      <c r="A1794" s="3">
        <f>RSI!A1794</f>
        <v>44624</v>
      </c>
      <c r="B1794" s="2">
        <f>RSI!B1794</f>
        <v>9.0632999999999999</v>
      </c>
      <c r="C1794" s="2">
        <f>RSI!I1794</f>
        <v>37.397847178044998</v>
      </c>
      <c r="D1794" s="2">
        <f>MACD!E1794</f>
        <v>0.19842253077596617</v>
      </c>
      <c r="E1794" s="2">
        <f>MACD!F1794</f>
        <v>0.12997462006844027</v>
      </c>
      <c r="F1794" s="2">
        <f>'Moving Avg'!D1794</f>
        <v>9.1529999999999987</v>
      </c>
      <c r="G1794" s="2">
        <f>'Moving Avg'!F1794</f>
        <v>9.3215899999999969</v>
      </c>
      <c r="H1794" s="2">
        <f>'Moving Avg'!G1794</f>
        <v>9.4177799999999987</v>
      </c>
      <c r="I1794" s="2">
        <f>'Moving Avg'!H1794</f>
        <v>9.2590440000000065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11.225</v>
      </c>
      <c r="R1794" s="9">
        <f t="shared" si="275"/>
        <v>9.125</v>
      </c>
      <c r="S1794" s="9">
        <f t="shared" si="276"/>
        <v>11.175000000000001</v>
      </c>
      <c r="T1794" s="9">
        <f t="shared" si="277"/>
        <v>10.375</v>
      </c>
      <c r="U1794" s="8">
        <f t="shared" si="278"/>
        <v>10.508333333333335</v>
      </c>
      <c r="V1794" s="8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9.0632999999999999</v>
      </c>
      <c r="C1795" s="2">
        <f>RSI!I1795</f>
        <v>37.397847178044998</v>
      </c>
      <c r="D1795" s="2">
        <f>MACD!E1795</f>
        <v>0.1822674557192645</v>
      </c>
      <c r="E1795" s="2">
        <f>MACD!F1795</f>
        <v>0.14043318719860512</v>
      </c>
      <c r="F1795" s="2">
        <f>'Moving Avg'!D1795</f>
        <v>9.1483600000000003</v>
      </c>
      <c r="G1795" s="2">
        <f>'Moving Avg'!F1795</f>
        <v>9.2995499999999982</v>
      </c>
      <c r="H1795" s="2">
        <f>'Moving Avg'!G1795</f>
        <v>9.409737999999999</v>
      </c>
      <c r="I1795" s="2">
        <f>'Moving Avg'!H1795</f>
        <v>9.2593790000000062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11.225</v>
      </c>
      <c r="R1795" s="9">
        <f t="shared" ref="R1795:R1858" si="285">M1795*0.2+N1795*0.2+O1795*0.35+P1795*0.25</f>
        <v>9.125</v>
      </c>
      <c r="S1795" s="9">
        <f t="shared" ref="S1795:S1858" si="286">M1795*0.15+N1795*0.15+O1795*0.25+P1795*0.45</f>
        <v>11.175000000000001</v>
      </c>
      <c r="T1795" s="9">
        <f t="shared" ref="T1795:T1858" si="287">0.25*SUM(M1795:P1795)</f>
        <v>10.375</v>
      </c>
      <c r="U1795" s="8">
        <f t="shared" ref="U1795:U1858" si="288">SUM(Q1795:S1795)/3</f>
        <v>10.508333333333335</v>
      </c>
      <c r="V1795" s="8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9.0632999999999999</v>
      </c>
      <c r="C1796" s="2">
        <f>RSI!I1796</f>
        <v>37.397847178045005</v>
      </c>
      <c r="D1796" s="2">
        <f>MACD!E1796</f>
        <v>0.14026199855837973</v>
      </c>
      <c r="E1796" s="2">
        <f>MACD!F1796</f>
        <v>0.14039894947056003</v>
      </c>
      <c r="F1796" s="2">
        <f>'Moving Avg'!D1796</f>
        <v>9.0632999999999999</v>
      </c>
      <c r="G1796" s="2">
        <f>'Moving Avg'!F1796</f>
        <v>9.2775099999999977</v>
      </c>
      <c r="H1796" s="2">
        <f>'Moving Avg'!G1796</f>
        <v>9.4030880000000021</v>
      </c>
      <c r="I1796" s="2">
        <f>'Moving Avg'!H1796</f>
        <v>9.259714000000006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45</v>
      </c>
      <c r="O1796" s="8">
        <f t="shared" si="282"/>
        <v>0</v>
      </c>
      <c r="P1796" s="8">
        <f t="shared" si="283"/>
        <v>16.5</v>
      </c>
      <c r="Q1796" s="9">
        <f t="shared" si="284"/>
        <v>26.975000000000001</v>
      </c>
      <c r="R1796" s="9">
        <f t="shared" si="285"/>
        <v>18.125</v>
      </c>
      <c r="S1796" s="9">
        <f t="shared" si="286"/>
        <v>17.925000000000001</v>
      </c>
      <c r="T1796" s="9">
        <f t="shared" si="287"/>
        <v>21.625</v>
      </c>
      <c r="U1796" s="8">
        <f t="shared" si="288"/>
        <v>21.008333333333336</v>
      </c>
      <c r="V1796" s="8">
        <f t="shared" si="289"/>
        <v>21.162500000000001</v>
      </c>
    </row>
    <row r="1797" spans="1:22" ht="13.5" x14ac:dyDescent="0.25">
      <c r="A1797" s="3">
        <f>RSI!A1797</f>
        <v>44629</v>
      </c>
      <c r="B1797" s="2">
        <f>RSI!B1797</f>
        <v>9.0632999999999999</v>
      </c>
      <c r="C1797" s="2">
        <f>RSI!I1797</f>
        <v>37.397847178045005</v>
      </c>
      <c r="D1797" s="2">
        <f>MACD!E1797</f>
        <v>0.10601770022938695</v>
      </c>
      <c r="E1797" s="2">
        <f>MACD!F1797</f>
        <v>0.13352269962232544</v>
      </c>
      <c r="F1797" s="2">
        <f>'Moving Avg'!D1797</f>
        <v>9.0632999999999999</v>
      </c>
      <c r="G1797" s="2">
        <f>'Moving Avg'!F1797</f>
        <v>9.255469999999999</v>
      </c>
      <c r="H1797" s="2">
        <f>'Moving Avg'!G1797</f>
        <v>9.3941180000000024</v>
      </c>
      <c r="I1797" s="2">
        <f>'Moving Avg'!H1797</f>
        <v>9.2602320000000073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25</v>
      </c>
      <c r="N1797" s="8">
        <f t="shared" si="281"/>
        <v>100</v>
      </c>
      <c r="O1797" s="8">
        <f t="shared" si="282"/>
        <v>0</v>
      </c>
      <c r="P1797" s="8">
        <f t="shared" si="283"/>
        <v>33</v>
      </c>
      <c r="Q1797" s="9">
        <f t="shared" si="284"/>
        <v>48.7</v>
      </c>
      <c r="R1797" s="9">
        <f t="shared" si="285"/>
        <v>33.25</v>
      </c>
      <c r="S1797" s="9">
        <f t="shared" si="286"/>
        <v>33.6</v>
      </c>
      <c r="T1797" s="9">
        <f t="shared" si="287"/>
        <v>39.5</v>
      </c>
      <c r="U1797" s="8">
        <f t="shared" si="288"/>
        <v>38.516666666666673</v>
      </c>
      <c r="V1797" s="8">
        <f t="shared" si="289"/>
        <v>38.762500000000003</v>
      </c>
    </row>
    <row r="1798" spans="1:22" ht="13.5" x14ac:dyDescent="0.25">
      <c r="A1798" s="3">
        <f>RSI!A1798</f>
        <v>44630</v>
      </c>
      <c r="B1798" s="2">
        <f>RSI!B1798</f>
        <v>9.0632999999999999</v>
      </c>
      <c r="C1798" s="2">
        <f>RSI!I1798</f>
        <v>37.397847178044998</v>
      </c>
      <c r="D1798" s="2">
        <f>MACD!E1798</f>
        <v>7.8244330310896615E-2</v>
      </c>
      <c r="E1798" s="2">
        <f>MACD!F1798</f>
        <v>0.12246702576003968</v>
      </c>
      <c r="F1798" s="2">
        <f>'Moving Avg'!D1798</f>
        <v>9.0632999999999999</v>
      </c>
      <c r="G1798" s="2">
        <f>'Moving Avg'!F1798</f>
        <v>9.2334300000000002</v>
      </c>
      <c r="H1798" s="2">
        <f>'Moving Avg'!G1798</f>
        <v>9.3874680000000019</v>
      </c>
      <c r="I1798" s="2">
        <f>'Moving Avg'!H1798</f>
        <v>9.2609330000000067</v>
      </c>
      <c r="J1798" s="6" t="str">
        <f>OBV!F1798</f>
        <v>NEUTRAL</v>
      </c>
      <c r="K1798" s="6" t="str">
        <f>OBV!G1798</f>
        <v>NEUTRAL</v>
      </c>
      <c r="L1798" s="6" t="str">
        <f>OBV!H1798</f>
        <v>NEUTRAL</v>
      </c>
      <c r="M1798" s="8">
        <f t="shared" si="280"/>
        <v>25</v>
      </c>
      <c r="N1798" s="8">
        <f t="shared" si="281"/>
        <v>100</v>
      </c>
      <c r="O1798" s="8">
        <f t="shared" si="282"/>
        <v>0</v>
      </c>
      <c r="P1798" s="8">
        <f t="shared" si="283"/>
        <v>33</v>
      </c>
      <c r="Q1798" s="9">
        <f t="shared" si="284"/>
        <v>48.7</v>
      </c>
      <c r="R1798" s="9">
        <f t="shared" si="285"/>
        <v>33.25</v>
      </c>
      <c r="S1798" s="9">
        <f t="shared" si="286"/>
        <v>33.6</v>
      </c>
      <c r="T1798" s="9">
        <f t="shared" si="287"/>
        <v>39.5</v>
      </c>
      <c r="U1798" s="8">
        <f t="shared" si="288"/>
        <v>38.516666666666673</v>
      </c>
      <c r="V1798" s="8">
        <f t="shared" si="289"/>
        <v>38.762500000000003</v>
      </c>
    </row>
    <row r="1799" spans="1:22" ht="13.5" x14ac:dyDescent="0.25">
      <c r="A1799" s="3">
        <f>RSI!A1799</f>
        <v>44631</v>
      </c>
      <c r="B1799" s="2">
        <f>RSI!B1799</f>
        <v>9.0632999999999999</v>
      </c>
      <c r="C1799" s="2">
        <f>RSI!I1799</f>
        <v>37.397847178044998</v>
      </c>
      <c r="D1799" s="2">
        <f>MACD!E1799</f>
        <v>5.5857281738735054E-2</v>
      </c>
      <c r="E1799" s="2">
        <f>MACD!F1799</f>
        <v>0.10914507695577876</v>
      </c>
      <c r="F1799" s="2">
        <f>'Moving Avg'!D1799</f>
        <v>9.0632999999999999</v>
      </c>
      <c r="G1799" s="2">
        <f>'Moving Avg'!F1799</f>
        <v>9.2113899999999997</v>
      </c>
      <c r="H1799" s="2">
        <f>'Moving Avg'!G1799</f>
        <v>9.3784980000000022</v>
      </c>
      <c r="I1799" s="2">
        <f>'Moving Avg'!H1799</f>
        <v>9.2616340000000079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100</v>
      </c>
      <c r="O1799" s="8">
        <f t="shared" si="282"/>
        <v>0</v>
      </c>
      <c r="P1799" s="8">
        <f t="shared" si="283"/>
        <v>33</v>
      </c>
      <c r="Q1799" s="9">
        <f t="shared" si="284"/>
        <v>48.7</v>
      </c>
      <c r="R1799" s="9">
        <f t="shared" si="285"/>
        <v>33.25</v>
      </c>
      <c r="S1799" s="9">
        <f t="shared" si="286"/>
        <v>33.6</v>
      </c>
      <c r="T1799" s="9">
        <f t="shared" si="287"/>
        <v>39.5</v>
      </c>
      <c r="U1799" s="8">
        <f t="shared" si="288"/>
        <v>38.516666666666673</v>
      </c>
      <c r="V1799" s="8">
        <f t="shared" si="289"/>
        <v>38.762500000000003</v>
      </c>
    </row>
    <row r="1800" spans="1:22" ht="13.5" x14ac:dyDescent="0.25">
      <c r="A1800" s="3">
        <f>RSI!A1800</f>
        <v>44634</v>
      </c>
      <c r="B1800" s="2">
        <f>RSI!B1800</f>
        <v>9.0632999999999999</v>
      </c>
      <c r="C1800" s="2">
        <f>RSI!I1800</f>
        <v>37.397847178044998</v>
      </c>
      <c r="D1800" s="2">
        <f>MACD!E1800</f>
        <v>3.7945408564091565E-2</v>
      </c>
      <c r="E1800" s="2">
        <f>MACD!F1800</f>
        <v>9.4905143277441331E-2</v>
      </c>
      <c r="F1800" s="2">
        <f>'Moving Avg'!D1800</f>
        <v>9.0632999999999999</v>
      </c>
      <c r="G1800" s="2">
        <f>'Moving Avg'!F1800</f>
        <v>9.189350000000001</v>
      </c>
      <c r="H1800" s="2">
        <f>'Moving Avg'!G1800</f>
        <v>9.3695280000000043</v>
      </c>
      <c r="I1800" s="2">
        <f>'Moving Avg'!H1800</f>
        <v>9.2623350000000055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100</v>
      </c>
      <c r="O1800" s="8">
        <f t="shared" si="282"/>
        <v>0</v>
      </c>
      <c r="P1800" s="8">
        <f t="shared" si="283"/>
        <v>33</v>
      </c>
      <c r="Q1800" s="9">
        <f t="shared" si="284"/>
        <v>48.7</v>
      </c>
      <c r="R1800" s="9">
        <f t="shared" si="285"/>
        <v>33.25</v>
      </c>
      <c r="S1800" s="9">
        <f t="shared" si="286"/>
        <v>33.6</v>
      </c>
      <c r="T1800" s="9">
        <f t="shared" si="287"/>
        <v>39.5</v>
      </c>
      <c r="U1800" s="8">
        <f t="shared" si="288"/>
        <v>38.516666666666673</v>
      </c>
      <c r="V1800" s="8">
        <f t="shared" si="289"/>
        <v>38.762500000000003</v>
      </c>
    </row>
    <row r="1801" spans="1:22" ht="13.5" x14ac:dyDescent="0.25">
      <c r="A1801" s="3">
        <f>RSI!A1801</f>
        <v>44635</v>
      </c>
      <c r="B1801" s="2">
        <f>RSI!B1801</f>
        <v>9.0632999999999999</v>
      </c>
      <c r="C1801" s="2">
        <f>RSI!I1801</f>
        <v>37.397847178044998</v>
      </c>
      <c r="D1801" s="2">
        <f>MACD!E1801</f>
        <v>8.5605389312574331E-2</v>
      </c>
      <c r="E1801" s="2">
        <f>MACD!F1801</f>
        <v>9.3045192484467937E-2</v>
      </c>
      <c r="F1801" s="2">
        <f>'Moving Avg'!D1801</f>
        <v>9.0632999999999999</v>
      </c>
      <c r="G1801" s="2">
        <f>'Moving Avg'!F1801</f>
        <v>9.1673099999999987</v>
      </c>
      <c r="H1801" s="2">
        <f>'Moving Avg'!G1801</f>
        <v>9.3605580000000046</v>
      </c>
      <c r="I1801" s="2">
        <f>'Moving Avg'!H1801</f>
        <v>9.2630360000000067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25</v>
      </c>
      <c r="N1801" s="8">
        <f t="shared" si="281"/>
        <v>45</v>
      </c>
      <c r="O1801" s="8">
        <f t="shared" si="282"/>
        <v>0</v>
      </c>
      <c r="P1801" s="8">
        <f t="shared" si="283"/>
        <v>33</v>
      </c>
      <c r="Q1801" s="9">
        <f t="shared" si="284"/>
        <v>29.45</v>
      </c>
      <c r="R1801" s="9">
        <f t="shared" si="285"/>
        <v>22.25</v>
      </c>
      <c r="S1801" s="9">
        <f t="shared" si="286"/>
        <v>25.35</v>
      </c>
      <c r="T1801" s="9">
        <f t="shared" si="287"/>
        <v>25.75</v>
      </c>
      <c r="U1801" s="8">
        <f t="shared" si="288"/>
        <v>25.683333333333337</v>
      </c>
      <c r="V1801" s="8">
        <f t="shared" si="289"/>
        <v>25.700000000000003</v>
      </c>
    </row>
    <row r="1802" spans="1:22" ht="13.5" x14ac:dyDescent="0.25">
      <c r="A1802" s="3">
        <f>RSI!A1802</f>
        <v>44636</v>
      </c>
      <c r="B1802" s="2">
        <f>RSI!B1802</f>
        <v>9.1250999999999998</v>
      </c>
      <c r="C1802" s="2">
        <f>RSI!I1802</f>
        <v>43.505721741052177</v>
      </c>
      <c r="D1802" s="2">
        <f>MACD!E1802</f>
        <v>5.6808446715942651E-2</v>
      </c>
      <c r="E1802" s="2">
        <f>MACD!F1802</f>
        <v>8.5797843330762874E-2</v>
      </c>
      <c r="F1802" s="2">
        <f>'Moving Avg'!D1802</f>
        <v>9.0756599999999992</v>
      </c>
      <c r="G1802" s="2">
        <f>'Moving Avg'!F1802</f>
        <v>9.1483600000000003</v>
      </c>
      <c r="H1802" s="2">
        <f>'Moving Avg'!G1802</f>
        <v>9.3528240000000036</v>
      </c>
      <c r="I1802" s="2">
        <f>'Moving Avg'!H1802</f>
        <v>9.2640460000000058</v>
      </c>
      <c r="J1802" s="6" t="str">
        <f>OBV!F1802</f>
        <v>BULLISH</v>
      </c>
      <c r="K1802" s="6" t="str">
        <f>OBV!G1802</f>
        <v>NEUTRAL</v>
      </c>
      <c r="L1802" s="6" t="str">
        <f>OBV!H1802</f>
        <v>CONFIRMED BULLISH</v>
      </c>
      <c r="M1802" s="8">
        <f t="shared" si="280"/>
        <v>25</v>
      </c>
      <c r="N1802" s="8">
        <f t="shared" si="281"/>
        <v>100</v>
      </c>
      <c r="O1802" s="8">
        <f t="shared" si="282"/>
        <v>0</v>
      </c>
      <c r="P1802" s="8">
        <f t="shared" si="283"/>
        <v>83.5</v>
      </c>
      <c r="Q1802" s="9">
        <f t="shared" si="284"/>
        <v>56.274999999999999</v>
      </c>
      <c r="R1802" s="9">
        <f t="shared" si="285"/>
        <v>45.875</v>
      </c>
      <c r="S1802" s="9">
        <f t="shared" si="286"/>
        <v>56.325000000000003</v>
      </c>
      <c r="T1802" s="9">
        <f t="shared" si="287"/>
        <v>52.125</v>
      </c>
      <c r="U1802" s="8">
        <f t="shared" si="288"/>
        <v>52.82500000000001</v>
      </c>
      <c r="V1802" s="8">
        <f t="shared" si="289"/>
        <v>52.650000000000006</v>
      </c>
    </row>
    <row r="1803" spans="1:22" ht="13.5" x14ac:dyDescent="0.25">
      <c r="A1803" s="3">
        <f>RSI!A1803</f>
        <v>44637</v>
      </c>
      <c r="B1803" s="2">
        <f>RSI!B1803</f>
        <v>9.1250999999999998</v>
      </c>
      <c r="C1803" s="2">
        <f>RSI!I1803</f>
        <v>43.505721741052177</v>
      </c>
      <c r="D1803" s="2">
        <f>MACD!E1803</f>
        <v>3.2895076342903451E-2</v>
      </c>
      <c r="E1803" s="2">
        <f>MACD!F1803</f>
        <v>7.5217289933190989E-2</v>
      </c>
      <c r="F1803" s="2">
        <f>'Moving Avg'!D1803</f>
        <v>9.0880200000000002</v>
      </c>
      <c r="G1803" s="2">
        <f>'Moving Avg'!F1803</f>
        <v>9.12941</v>
      </c>
      <c r="H1803" s="2">
        <f>'Moving Avg'!G1803</f>
        <v>9.3452440000000028</v>
      </c>
      <c r="I1803" s="2">
        <f>'Moving Avg'!H1803</f>
        <v>9.2650560000000066</v>
      </c>
      <c r="J1803" s="6" t="str">
        <f>OBV!F1803</f>
        <v>BULLISH</v>
      </c>
      <c r="K1803" s="6" t="str">
        <f>OBV!G1803</f>
        <v>NEUTRAL</v>
      </c>
      <c r="L1803" s="6" t="str">
        <f>OBV!H1803</f>
        <v>CONFIRMED BULLISH</v>
      </c>
      <c r="M1803" s="8">
        <f t="shared" si="280"/>
        <v>25</v>
      </c>
      <c r="N1803" s="8">
        <f t="shared" si="281"/>
        <v>100</v>
      </c>
      <c r="O1803" s="8">
        <f t="shared" si="282"/>
        <v>0</v>
      </c>
      <c r="P1803" s="8">
        <f t="shared" si="283"/>
        <v>83.5</v>
      </c>
      <c r="Q1803" s="9">
        <f t="shared" si="284"/>
        <v>56.274999999999999</v>
      </c>
      <c r="R1803" s="9">
        <f t="shared" si="285"/>
        <v>45.875</v>
      </c>
      <c r="S1803" s="9">
        <f t="shared" si="286"/>
        <v>56.325000000000003</v>
      </c>
      <c r="T1803" s="9">
        <f t="shared" si="287"/>
        <v>52.125</v>
      </c>
      <c r="U1803" s="8">
        <f t="shared" si="288"/>
        <v>52.82500000000001</v>
      </c>
      <c r="V1803" s="8">
        <f t="shared" si="289"/>
        <v>52.650000000000006</v>
      </c>
    </row>
    <row r="1804" spans="1:22" ht="13.5" x14ac:dyDescent="0.25">
      <c r="A1804" s="3">
        <f>RSI!A1804</f>
        <v>44638</v>
      </c>
      <c r="B1804" s="2">
        <f>RSI!B1804</f>
        <v>9.1250999999999998</v>
      </c>
      <c r="C1804" s="2">
        <f>RSI!I1804</f>
        <v>43.505721741052177</v>
      </c>
      <c r="D1804" s="2">
        <f>MACD!E1804</f>
        <v>1.308038358518715E-2</v>
      </c>
      <c r="E1804" s="2">
        <f>MACD!F1804</f>
        <v>6.2789908663590216E-2</v>
      </c>
      <c r="F1804" s="2">
        <f>'Moving Avg'!D1804</f>
        <v>9.1003800000000012</v>
      </c>
      <c r="G1804" s="2">
        <f>'Moving Avg'!F1804</f>
        <v>9.1104599999999998</v>
      </c>
      <c r="H1804" s="2">
        <f>'Moving Avg'!G1804</f>
        <v>9.3376640000000037</v>
      </c>
      <c r="I1804" s="2">
        <f>'Moving Avg'!H1804</f>
        <v>9.265700000000006</v>
      </c>
      <c r="J1804" s="6" t="str">
        <f>OBV!F1804</f>
        <v>BULLISH</v>
      </c>
      <c r="K1804" s="6" t="str">
        <f>OBV!G1804</f>
        <v>NEUTRAL</v>
      </c>
      <c r="L1804" s="6" t="str">
        <f>OBV!H1804</f>
        <v>CONFIRMED BULLISH</v>
      </c>
      <c r="M1804" s="8">
        <f t="shared" si="280"/>
        <v>25</v>
      </c>
      <c r="N1804" s="8">
        <f t="shared" si="281"/>
        <v>100</v>
      </c>
      <c r="O1804" s="8">
        <f t="shared" si="282"/>
        <v>0</v>
      </c>
      <c r="P1804" s="8">
        <f t="shared" si="283"/>
        <v>83.5</v>
      </c>
      <c r="Q1804" s="9">
        <f t="shared" si="284"/>
        <v>56.274999999999999</v>
      </c>
      <c r="R1804" s="9">
        <f t="shared" si="285"/>
        <v>45.875</v>
      </c>
      <c r="S1804" s="9">
        <f t="shared" si="286"/>
        <v>56.325000000000003</v>
      </c>
      <c r="T1804" s="9">
        <f t="shared" si="287"/>
        <v>52.125</v>
      </c>
      <c r="U1804" s="8">
        <f t="shared" si="288"/>
        <v>52.82500000000001</v>
      </c>
      <c r="V1804" s="8">
        <f t="shared" si="289"/>
        <v>52.650000000000006</v>
      </c>
    </row>
    <row r="1805" spans="1:22" ht="13.5" x14ac:dyDescent="0.25">
      <c r="A1805" s="3">
        <f>RSI!A1805</f>
        <v>44641</v>
      </c>
      <c r="B1805" s="2">
        <f>RSI!B1805</f>
        <v>9.1250999999999998</v>
      </c>
      <c r="C1805" s="2">
        <f>RSI!I1805</f>
        <v>43.50572174105217</v>
      </c>
      <c r="D1805" s="2">
        <f>MACD!E1805</f>
        <v>-3.2972860521702785E-3</v>
      </c>
      <c r="E1805" s="2">
        <f>MACD!F1805</f>
        <v>4.957246972043812E-2</v>
      </c>
      <c r="F1805" s="2">
        <f>'Moving Avg'!D1805</f>
        <v>9.1127399999999987</v>
      </c>
      <c r="G1805" s="2">
        <f>'Moving Avg'!F1805</f>
        <v>9.1027249999999995</v>
      </c>
      <c r="H1805" s="2">
        <f>'Moving Avg'!G1805</f>
        <v>9.3305480000000021</v>
      </c>
      <c r="I1805" s="2">
        <f>'Moving Avg'!H1805</f>
        <v>9.2663440000000072</v>
      </c>
      <c r="J1805" s="6" t="str">
        <f>OBV!F1805</f>
        <v>BULLISH</v>
      </c>
      <c r="K1805" s="6" t="str">
        <f>OBV!G1805</f>
        <v>NEUTRAL</v>
      </c>
      <c r="L1805" s="6" t="str">
        <f>OBV!H1805</f>
        <v>CONFIRMED BULLISH</v>
      </c>
      <c r="M1805" s="8">
        <f t="shared" si="280"/>
        <v>25</v>
      </c>
      <c r="N1805" s="8">
        <f t="shared" si="281"/>
        <v>100</v>
      </c>
      <c r="O1805" s="8">
        <f t="shared" si="282"/>
        <v>0</v>
      </c>
      <c r="P1805" s="8">
        <f t="shared" si="283"/>
        <v>83.5</v>
      </c>
      <c r="Q1805" s="9">
        <f t="shared" si="284"/>
        <v>56.274999999999999</v>
      </c>
      <c r="R1805" s="9">
        <f t="shared" si="285"/>
        <v>45.875</v>
      </c>
      <c r="S1805" s="9">
        <f t="shared" si="286"/>
        <v>56.325000000000003</v>
      </c>
      <c r="T1805" s="9">
        <f t="shared" si="287"/>
        <v>52.125</v>
      </c>
      <c r="U1805" s="8">
        <f t="shared" si="288"/>
        <v>52.82500000000001</v>
      </c>
      <c r="V1805" s="8">
        <f t="shared" si="289"/>
        <v>52.650000000000006</v>
      </c>
    </row>
    <row r="1806" spans="1:22" ht="13.5" x14ac:dyDescent="0.25">
      <c r="A1806" s="3">
        <f>RSI!A1806</f>
        <v>44642</v>
      </c>
      <c r="B1806" s="2">
        <f>RSI!B1806</f>
        <v>9.1250999999999998</v>
      </c>
      <c r="C1806" s="2">
        <f>RSI!I1806</f>
        <v>43.50572174105217</v>
      </c>
      <c r="D1806" s="2">
        <f>MACD!E1806</f>
        <v>-1.6795491197653334E-2</v>
      </c>
      <c r="E1806" s="2">
        <f>MACD!F1806</f>
        <v>3.6298877536819832E-2</v>
      </c>
      <c r="F1806" s="2">
        <f>'Moving Avg'!D1806</f>
        <v>9.1250999999999998</v>
      </c>
      <c r="G1806" s="2">
        <f>'Moving Avg'!F1806</f>
        <v>9.1046549999999993</v>
      </c>
      <c r="H1806" s="2">
        <f>'Moving Avg'!G1806</f>
        <v>9.3234320000000022</v>
      </c>
      <c r="I1806" s="2">
        <f>'Moving Avg'!H1806</f>
        <v>9.2673540000000063</v>
      </c>
      <c r="J1806" s="6" t="str">
        <f>OBV!F1806</f>
        <v>BULLISH</v>
      </c>
      <c r="K1806" s="6" t="str">
        <f>OBV!G1806</f>
        <v>NEUTRAL</v>
      </c>
      <c r="L1806" s="6" t="str">
        <f>OBV!H1806</f>
        <v>CONFIRMED BULLISH</v>
      </c>
      <c r="M1806" s="8">
        <f t="shared" si="280"/>
        <v>25</v>
      </c>
      <c r="N1806" s="8">
        <f t="shared" si="281"/>
        <v>100</v>
      </c>
      <c r="O1806" s="8">
        <f t="shared" si="282"/>
        <v>0</v>
      </c>
      <c r="P1806" s="8">
        <f t="shared" si="283"/>
        <v>83.5</v>
      </c>
      <c r="Q1806" s="9">
        <f t="shared" si="284"/>
        <v>56.274999999999999</v>
      </c>
      <c r="R1806" s="9">
        <f t="shared" si="285"/>
        <v>45.875</v>
      </c>
      <c r="S1806" s="9">
        <f t="shared" si="286"/>
        <v>56.325000000000003</v>
      </c>
      <c r="T1806" s="9">
        <f t="shared" si="287"/>
        <v>52.125</v>
      </c>
      <c r="U1806" s="8">
        <f t="shared" si="288"/>
        <v>52.82500000000001</v>
      </c>
      <c r="V1806" s="8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9.1250999999999998</v>
      </c>
      <c r="C1807" s="2">
        <f>RSI!I1807</f>
        <v>43.505721741052177</v>
      </c>
      <c r="D1807" s="2">
        <f>MACD!E1807</f>
        <v>-2.7883879944710088E-2</v>
      </c>
      <c r="E1807" s="2">
        <f>MACD!F1807</f>
        <v>2.3462326040513848E-2</v>
      </c>
      <c r="F1807" s="2">
        <f>'Moving Avg'!D1807</f>
        <v>9.1250999999999998</v>
      </c>
      <c r="G1807" s="2">
        <f>'Moving Avg'!F1807</f>
        <v>9.106584999999999</v>
      </c>
      <c r="H1807" s="2">
        <f>'Moving Avg'!G1807</f>
        <v>9.3163160000000023</v>
      </c>
      <c r="I1807" s="2">
        <f>'Moving Avg'!H1807</f>
        <v>9.2683640000000072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100</v>
      </c>
      <c r="O1807" s="8">
        <f t="shared" si="282"/>
        <v>0</v>
      </c>
      <c r="P1807" s="8">
        <f t="shared" si="283"/>
        <v>33</v>
      </c>
      <c r="Q1807" s="9">
        <f t="shared" si="284"/>
        <v>48.7</v>
      </c>
      <c r="R1807" s="9">
        <f t="shared" si="285"/>
        <v>33.25</v>
      </c>
      <c r="S1807" s="9">
        <f t="shared" si="286"/>
        <v>33.6</v>
      </c>
      <c r="T1807" s="9">
        <f t="shared" si="287"/>
        <v>39.5</v>
      </c>
      <c r="U1807" s="8">
        <f t="shared" si="288"/>
        <v>38.516666666666673</v>
      </c>
      <c r="V1807" s="8">
        <f t="shared" si="289"/>
        <v>38.762500000000003</v>
      </c>
    </row>
    <row r="1808" spans="1:22" ht="13.5" x14ac:dyDescent="0.25">
      <c r="A1808" s="3">
        <f>RSI!A1808</f>
        <v>44644</v>
      </c>
      <c r="B1808" s="2">
        <f>RSI!B1808</f>
        <v>9.0864999999999991</v>
      </c>
      <c r="C1808" s="2">
        <f>RSI!I1808</f>
        <v>39.728996694366522</v>
      </c>
      <c r="D1808" s="2">
        <f>MACD!E1808</f>
        <v>-3.4098613237196318E-2</v>
      </c>
      <c r="E1808" s="2">
        <f>MACD!F1808</f>
        <v>1.1950138184971816E-2</v>
      </c>
      <c r="F1808" s="2">
        <f>'Moving Avg'!D1808</f>
        <v>9.1173800000000007</v>
      </c>
      <c r="G1808" s="2">
        <f>'Moving Avg'!F1808</f>
        <v>9.106584999999999</v>
      </c>
      <c r="H1808" s="2">
        <f>'Moving Avg'!G1808</f>
        <v>9.308428000000001</v>
      </c>
      <c r="I1808" s="2">
        <f>'Moving Avg'!H1808</f>
        <v>9.269181000000005</v>
      </c>
      <c r="J1808" s="6" t="str">
        <f>OBV!F1808</f>
        <v>BEARISH</v>
      </c>
      <c r="K1808" s="6" t="str">
        <f>OBV!G1808</f>
        <v>NEUTRAL</v>
      </c>
      <c r="L1808" s="6" t="str">
        <f>OBV!H1808</f>
        <v>CONFIRMED BEARISH</v>
      </c>
      <c r="M1808" s="8">
        <f t="shared" si="280"/>
        <v>25</v>
      </c>
      <c r="N1808" s="8">
        <f t="shared" si="281"/>
        <v>100</v>
      </c>
      <c r="O1808" s="8">
        <f t="shared" si="282"/>
        <v>0</v>
      </c>
      <c r="P1808" s="8">
        <f t="shared" si="283"/>
        <v>16.5</v>
      </c>
      <c r="Q1808" s="9">
        <f t="shared" si="284"/>
        <v>46.225000000000001</v>
      </c>
      <c r="R1808" s="9">
        <f t="shared" si="285"/>
        <v>29.125</v>
      </c>
      <c r="S1808" s="9">
        <f t="shared" si="286"/>
        <v>26.175000000000001</v>
      </c>
      <c r="T1808" s="9">
        <f t="shared" si="287"/>
        <v>35.375</v>
      </c>
      <c r="U1808" s="8">
        <f t="shared" si="288"/>
        <v>33.841666666666661</v>
      </c>
      <c r="V1808" s="8">
        <f t="shared" si="289"/>
        <v>34.224999999999994</v>
      </c>
    </row>
    <row r="1809" spans="1:22" ht="13.5" x14ac:dyDescent="0.25">
      <c r="A1809" s="3">
        <f>RSI!A1809</f>
        <v>44645</v>
      </c>
      <c r="B1809" s="2">
        <f>RSI!B1809</f>
        <v>9.0864999999999991</v>
      </c>
      <c r="C1809" s="2">
        <f>RSI!I1809</f>
        <v>39.728996694366522</v>
      </c>
      <c r="D1809" s="2">
        <f>MACD!E1809</f>
        <v>-3.8843505551968249E-2</v>
      </c>
      <c r="E1809" s="2">
        <f>MACD!F1809</f>
        <v>1.7914094375838033E-3</v>
      </c>
      <c r="F1809" s="2">
        <f>'Moving Avg'!D1809</f>
        <v>9.1096599999999999</v>
      </c>
      <c r="G1809" s="2">
        <f>'Moving Avg'!F1809</f>
        <v>9.106584999999999</v>
      </c>
      <c r="H1809" s="2">
        <f>'Moving Avg'!G1809</f>
        <v>9.3005400000000016</v>
      </c>
      <c r="I1809" s="2">
        <f>'Moving Avg'!H1809</f>
        <v>9.2699980000000046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25</v>
      </c>
      <c r="N1809" s="8">
        <f t="shared" si="281"/>
        <v>100</v>
      </c>
      <c r="O1809" s="8">
        <f t="shared" si="282"/>
        <v>0</v>
      </c>
      <c r="P1809" s="8">
        <f t="shared" si="283"/>
        <v>16.5</v>
      </c>
      <c r="Q1809" s="9">
        <f t="shared" si="284"/>
        <v>46.225000000000001</v>
      </c>
      <c r="R1809" s="9">
        <f t="shared" si="285"/>
        <v>29.125</v>
      </c>
      <c r="S1809" s="9">
        <f t="shared" si="286"/>
        <v>26.175000000000001</v>
      </c>
      <c r="T1809" s="9">
        <f t="shared" si="287"/>
        <v>35.375</v>
      </c>
      <c r="U1809" s="8">
        <f t="shared" si="288"/>
        <v>33.841666666666661</v>
      </c>
      <c r="V1809" s="8">
        <f t="shared" si="289"/>
        <v>34.224999999999994</v>
      </c>
    </row>
    <row r="1810" spans="1:22" ht="13.5" x14ac:dyDescent="0.25">
      <c r="A1810" s="3">
        <f>RSI!A1810</f>
        <v>44648</v>
      </c>
      <c r="B1810" s="2">
        <f>RSI!B1810</f>
        <v>9.0478000000000005</v>
      </c>
      <c r="C1810" s="2">
        <f>RSI!I1810</f>
        <v>36.086441997267549</v>
      </c>
      <c r="D1810" s="2">
        <f>MACD!E1810</f>
        <v>-3.951607354158071E-2</v>
      </c>
      <c r="E1810" s="2">
        <f>MACD!F1810</f>
        <v>-6.4700871582490998E-3</v>
      </c>
      <c r="F1810" s="2">
        <f>'Moving Avg'!D1810</f>
        <v>9.0942000000000007</v>
      </c>
      <c r="G1810" s="2">
        <f>'Moving Avg'!F1810</f>
        <v>9.1046499999999995</v>
      </c>
      <c r="H1810" s="2">
        <f>'Moving Avg'!G1810</f>
        <v>9.2920339999999992</v>
      </c>
      <c r="I1810" s="2">
        <f>'Moving Avg'!H1810</f>
        <v>9.2719380000000058</v>
      </c>
      <c r="J1810" s="6" t="str">
        <f>OBV!F1810</f>
        <v>BEARISH</v>
      </c>
      <c r="K1810" s="6" t="str">
        <f>OBV!G1810</f>
        <v>NEUTRAL</v>
      </c>
      <c r="L1810" s="6" t="str">
        <f>OBV!H1810</f>
        <v>CONFIRMED BEARISH</v>
      </c>
      <c r="M1810" s="8">
        <f t="shared" si="280"/>
        <v>25</v>
      </c>
      <c r="N1810" s="8">
        <f t="shared" si="281"/>
        <v>100</v>
      </c>
      <c r="O1810" s="8">
        <f t="shared" si="282"/>
        <v>0</v>
      </c>
      <c r="P1810" s="8">
        <f t="shared" si="283"/>
        <v>16.5</v>
      </c>
      <c r="Q1810" s="9">
        <f t="shared" si="284"/>
        <v>46.225000000000001</v>
      </c>
      <c r="R1810" s="9">
        <f t="shared" si="285"/>
        <v>29.125</v>
      </c>
      <c r="S1810" s="9">
        <f t="shared" si="286"/>
        <v>26.175000000000001</v>
      </c>
      <c r="T1810" s="9">
        <f t="shared" si="287"/>
        <v>35.375</v>
      </c>
      <c r="U1810" s="8">
        <f t="shared" si="288"/>
        <v>33.841666666666661</v>
      </c>
      <c r="V1810" s="8">
        <f t="shared" si="289"/>
        <v>34.224999999999994</v>
      </c>
    </row>
    <row r="1811" spans="1:22" ht="13.5" x14ac:dyDescent="0.25">
      <c r="A1811" s="3">
        <f>RSI!A1811</f>
        <v>44649</v>
      </c>
      <c r="B1811" s="2">
        <f>RSI!B1811</f>
        <v>9.0478000000000005</v>
      </c>
      <c r="C1811" s="2">
        <f>RSI!I1811</f>
        <v>36.086441997267549</v>
      </c>
      <c r="D1811" s="2">
        <f>MACD!E1811</f>
        <v>-3.9416050473139563E-2</v>
      </c>
      <c r="E1811" s="2">
        <f>MACD!F1811</f>
        <v>-1.3059279821227194E-2</v>
      </c>
      <c r="F1811" s="2">
        <f>'Moving Avg'!D1811</f>
        <v>9.0787399999999998</v>
      </c>
      <c r="G1811" s="2">
        <f>'Moving Avg'!F1811</f>
        <v>9.082609999999999</v>
      </c>
      <c r="H1811" s="2">
        <f>'Moving Avg'!G1811</f>
        <v>9.2835280000000004</v>
      </c>
      <c r="I1811" s="2">
        <f>'Moving Avg'!H1811</f>
        <v>9.2747555000000066</v>
      </c>
      <c r="J1811" s="6" t="str">
        <f>OBV!F1811</f>
        <v>BEARISH</v>
      </c>
      <c r="K1811" s="6" t="str">
        <f>OBV!G1811</f>
        <v>NEUTRAL</v>
      </c>
      <c r="L1811" s="6" t="str">
        <f>OBV!H1811</f>
        <v>CONFIRMED BEARISH</v>
      </c>
      <c r="M1811" s="8">
        <f t="shared" si="280"/>
        <v>25</v>
      </c>
      <c r="N1811" s="8">
        <f t="shared" si="281"/>
        <v>100</v>
      </c>
      <c r="O1811" s="8">
        <f t="shared" si="282"/>
        <v>0</v>
      </c>
      <c r="P1811" s="8">
        <f t="shared" si="283"/>
        <v>16.5</v>
      </c>
      <c r="Q1811" s="9">
        <f t="shared" si="284"/>
        <v>46.225000000000001</v>
      </c>
      <c r="R1811" s="9">
        <f t="shared" si="285"/>
        <v>29.125</v>
      </c>
      <c r="S1811" s="9">
        <f t="shared" si="286"/>
        <v>26.175000000000001</v>
      </c>
      <c r="T1811" s="9">
        <f t="shared" si="287"/>
        <v>35.375</v>
      </c>
      <c r="U1811" s="8">
        <f t="shared" si="288"/>
        <v>33.841666666666661</v>
      </c>
      <c r="V1811" s="8">
        <f t="shared" si="289"/>
        <v>34.224999999999994</v>
      </c>
    </row>
    <row r="1812" spans="1:22" ht="13.5" x14ac:dyDescent="0.25">
      <c r="A1812" s="3">
        <f>RSI!A1812</f>
        <v>44650</v>
      </c>
      <c r="B1812" s="2">
        <f>RSI!B1812</f>
        <v>9.0478000000000005</v>
      </c>
      <c r="C1812" s="2">
        <f>RSI!I1812</f>
        <v>36.086441997267549</v>
      </c>
      <c r="D1812" s="2">
        <f>MACD!E1812</f>
        <v>-2.9204168576518086E-2</v>
      </c>
      <c r="E1812" s="2">
        <f>MACD!F1812</f>
        <v>-1.6288257572285372E-2</v>
      </c>
      <c r="F1812" s="2">
        <f>'Moving Avg'!D1812</f>
        <v>9.0632800000000007</v>
      </c>
      <c r="G1812" s="2">
        <f>'Moving Avg'!F1812</f>
        <v>9.0818349999999999</v>
      </c>
      <c r="H1812" s="2">
        <f>'Moving Avg'!G1812</f>
        <v>9.2750219999999999</v>
      </c>
      <c r="I1812" s="2">
        <f>'Moving Avg'!H1812</f>
        <v>9.277939000000007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16.5</v>
      </c>
      <c r="Q1812" s="9">
        <f t="shared" si="284"/>
        <v>26.975000000000001</v>
      </c>
      <c r="R1812" s="9">
        <f t="shared" si="285"/>
        <v>18.125</v>
      </c>
      <c r="S1812" s="9">
        <f t="shared" si="286"/>
        <v>17.925000000000001</v>
      </c>
      <c r="T1812" s="9">
        <f t="shared" si="287"/>
        <v>21.625</v>
      </c>
      <c r="U1812" s="8">
        <f t="shared" si="288"/>
        <v>21.008333333333336</v>
      </c>
      <c r="V1812" s="8">
        <f t="shared" si="289"/>
        <v>21.162500000000001</v>
      </c>
    </row>
    <row r="1813" spans="1:22" ht="13.5" x14ac:dyDescent="0.25">
      <c r="A1813" s="3">
        <f>RSI!A1813</f>
        <v>44651</v>
      </c>
      <c r="B1813" s="2">
        <f>RSI!B1813</f>
        <v>9.0478000000000005</v>
      </c>
      <c r="C1813" s="2">
        <f>RSI!I1813</f>
        <v>36.086441997267549</v>
      </c>
      <c r="D1813" s="2">
        <f>MACD!E1813</f>
        <v>-1.998968368797982E-2</v>
      </c>
      <c r="E1813" s="2">
        <f>MACD!F1813</f>
        <v>-1.7028542795424262E-2</v>
      </c>
      <c r="F1813" s="2">
        <f>'Moving Avg'!D1813</f>
        <v>9.0555400000000006</v>
      </c>
      <c r="G1813" s="2">
        <f>'Moving Avg'!F1813</f>
        <v>9.081059999999999</v>
      </c>
      <c r="H1813" s="2">
        <f>'Moving Avg'!G1813</f>
        <v>9.2665160000000011</v>
      </c>
      <c r="I1813" s="2">
        <f>'Moving Avg'!H1813</f>
        <v>9.2811225000000075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45</v>
      </c>
      <c r="O1813" s="8">
        <f t="shared" si="282"/>
        <v>0</v>
      </c>
      <c r="P1813" s="8">
        <f t="shared" si="283"/>
        <v>16.5</v>
      </c>
      <c r="Q1813" s="9">
        <f t="shared" si="284"/>
        <v>26.975000000000001</v>
      </c>
      <c r="R1813" s="9">
        <f t="shared" si="285"/>
        <v>18.125</v>
      </c>
      <c r="S1813" s="9">
        <f t="shared" si="286"/>
        <v>17.925000000000001</v>
      </c>
      <c r="T1813" s="9">
        <f t="shared" si="287"/>
        <v>21.625</v>
      </c>
      <c r="U1813" s="8">
        <f t="shared" si="288"/>
        <v>21.008333333333336</v>
      </c>
      <c r="V1813" s="8">
        <f t="shared" si="289"/>
        <v>21.162500000000001</v>
      </c>
    </row>
    <row r="1814" spans="1:22" ht="13.5" x14ac:dyDescent="0.25">
      <c r="A1814" s="3">
        <f>RSI!A1814</f>
        <v>44652</v>
      </c>
      <c r="B1814" s="2">
        <f>RSI!B1814</f>
        <v>9.0478000000000005</v>
      </c>
      <c r="C1814" s="2">
        <f>RSI!I1814</f>
        <v>36.086441997267549</v>
      </c>
      <c r="D1814" s="2">
        <f>MACD!E1814</f>
        <v>-1.1661643576584169E-2</v>
      </c>
      <c r="E1814" s="2">
        <f>MACD!F1814</f>
        <v>-1.5955162951656245E-2</v>
      </c>
      <c r="F1814" s="2">
        <f>'Moving Avg'!D1814</f>
        <v>9.0478000000000005</v>
      </c>
      <c r="G1814" s="2">
        <f>'Moving Avg'!F1814</f>
        <v>9.0802849999999999</v>
      </c>
      <c r="H1814" s="2">
        <f>'Moving Avg'!G1814</f>
        <v>9.257854</v>
      </c>
      <c r="I1814" s="2">
        <f>'Moving Avg'!H1814</f>
        <v>9.2822580000000077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25</v>
      </c>
      <c r="N1814" s="8">
        <f t="shared" si="281"/>
        <v>0</v>
      </c>
      <c r="O1814" s="8">
        <f t="shared" si="282"/>
        <v>0</v>
      </c>
      <c r="P1814" s="8">
        <f t="shared" si="283"/>
        <v>16.5</v>
      </c>
      <c r="Q1814" s="9">
        <f t="shared" si="284"/>
        <v>11.225</v>
      </c>
      <c r="R1814" s="9">
        <f t="shared" si="285"/>
        <v>9.125</v>
      </c>
      <c r="S1814" s="9">
        <f t="shared" si="286"/>
        <v>11.175000000000001</v>
      </c>
      <c r="T1814" s="9">
        <f t="shared" si="287"/>
        <v>10.375</v>
      </c>
      <c r="U1814" s="8">
        <f t="shared" si="288"/>
        <v>10.508333333333335</v>
      </c>
      <c r="V1814" s="8">
        <f t="shared" si="289"/>
        <v>10.475000000000001</v>
      </c>
    </row>
    <row r="1815" spans="1:22" ht="13.5" x14ac:dyDescent="0.25">
      <c r="A1815" s="3">
        <f>RSI!A1815</f>
        <v>44655</v>
      </c>
      <c r="B1815" s="2">
        <f>RSI!B1815</f>
        <v>9.0478000000000005</v>
      </c>
      <c r="C1815" s="2">
        <f>RSI!I1815</f>
        <v>36.086441997267542</v>
      </c>
      <c r="D1815" s="2">
        <f>MACD!E1815</f>
        <v>-4.1230179214846174E-3</v>
      </c>
      <c r="E1815" s="2">
        <f>MACD!F1815</f>
        <v>-1.358873394562192E-2</v>
      </c>
      <c r="F1815" s="2">
        <f>'Moving Avg'!D1815</f>
        <v>9.0478000000000005</v>
      </c>
      <c r="G1815" s="2">
        <f>'Moving Avg'!F1815</f>
        <v>9.0795099999999991</v>
      </c>
      <c r="H1815" s="2">
        <f>'Moving Avg'!G1815</f>
        <v>9.2487279999999998</v>
      </c>
      <c r="I1815" s="2">
        <f>'Moving Avg'!H1815</f>
        <v>9.2833935000000078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0</v>
      </c>
      <c r="O1815" s="8">
        <f t="shared" si="282"/>
        <v>0</v>
      </c>
      <c r="P1815" s="8">
        <f t="shared" si="283"/>
        <v>33</v>
      </c>
      <c r="Q1815" s="9">
        <f t="shared" si="284"/>
        <v>13.7</v>
      </c>
      <c r="R1815" s="9">
        <f t="shared" si="285"/>
        <v>13.25</v>
      </c>
      <c r="S1815" s="9">
        <f t="shared" si="286"/>
        <v>18.600000000000001</v>
      </c>
      <c r="T1815" s="9">
        <f t="shared" si="287"/>
        <v>14.5</v>
      </c>
      <c r="U1815" s="8">
        <f t="shared" si="288"/>
        <v>15.183333333333332</v>
      </c>
      <c r="V1815" s="8">
        <f t="shared" si="289"/>
        <v>15.012499999999999</v>
      </c>
    </row>
    <row r="1816" spans="1:22" ht="13.5" x14ac:dyDescent="0.25">
      <c r="A1816" s="3">
        <f>RSI!A1816</f>
        <v>44656</v>
      </c>
      <c r="B1816" s="2">
        <f>RSI!B1816</f>
        <v>8.6920999999999999</v>
      </c>
      <c r="C1816" s="2">
        <f>RSI!I1816</f>
        <v>15.591078139529884</v>
      </c>
      <c r="D1816" s="2">
        <f>MACD!E1816</f>
        <v>2.9059358508256139E-2</v>
      </c>
      <c r="E1816" s="2">
        <f>MACD!F1816</f>
        <v>-5.0591154548463076E-3</v>
      </c>
      <c r="F1816" s="2">
        <f>'Moving Avg'!D1816</f>
        <v>8.9766600000000007</v>
      </c>
      <c r="G1816" s="2">
        <f>'Moving Avg'!F1816</f>
        <v>9.0609500000000001</v>
      </c>
      <c r="H1816" s="2">
        <f>'Moving Avg'!G1816</f>
        <v>9.2324879999999983</v>
      </c>
      <c r="I1816" s="2">
        <f>'Moving Avg'!H1816</f>
        <v>9.2819460000000085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50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19.975000000000001</v>
      </c>
      <c r="R1816" s="9">
        <f t="shared" si="285"/>
        <v>14.125</v>
      </c>
      <c r="S1816" s="9">
        <f t="shared" si="286"/>
        <v>14.925000000000001</v>
      </c>
      <c r="T1816" s="9">
        <f t="shared" si="287"/>
        <v>16.625</v>
      </c>
      <c r="U1816" s="8">
        <f t="shared" si="288"/>
        <v>16.341666666666669</v>
      </c>
      <c r="V1816" s="8">
        <f t="shared" si="289"/>
        <v>16.412500000000001</v>
      </c>
    </row>
    <row r="1817" spans="1:22" ht="13.5" x14ac:dyDescent="0.25">
      <c r="A1817" s="3">
        <f>RSI!A1817</f>
        <v>44657</v>
      </c>
      <c r="B1817" s="2">
        <f>RSI!B1817</f>
        <v>8.6920999999999999</v>
      </c>
      <c r="C1817" s="2">
        <f>RSI!I1817</f>
        <v>15.591078139529884</v>
      </c>
      <c r="D1817" s="2">
        <f>MACD!E1817</f>
        <v>5.9660259032888519E-2</v>
      </c>
      <c r="E1817" s="2">
        <f>MACD!F1817</f>
        <v>7.884759442700659E-3</v>
      </c>
      <c r="F1817" s="2">
        <f>'Moving Avg'!D1817</f>
        <v>8.9055199999999992</v>
      </c>
      <c r="G1817" s="2">
        <f>'Moving Avg'!F1817</f>
        <v>9.042390000000001</v>
      </c>
      <c r="H1817" s="2">
        <f>'Moving Avg'!G1817</f>
        <v>9.2160939999999982</v>
      </c>
      <c r="I1817" s="2">
        <f>'Moving Avg'!H1817</f>
        <v>9.2815225000000083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50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19.975000000000001</v>
      </c>
      <c r="R1817" s="9">
        <f t="shared" si="285"/>
        <v>14.125</v>
      </c>
      <c r="S1817" s="9">
        <f t="shared" si="286"/>
        <v>14.925000000000001</v>
      </c>
      <c r="T1817" s="9">
        <f t="shared" si="287"/>
        <v>16.625</v>
      </c>
      <c r="U1817" s="8">
        <f t="shared" si="288"/>
        <v>16.341666666666669</v>
      </c>
      <c r="V1817" s="8">
        <f t="shared" si="289"/>
        <v>16.412500000000001</v>
      </c>
    </row>
    <row r="1818" spans="1:22" ht="13.5" x14ac:dyDescent="0.25">
      <c r="A1818" s="3">
        <f>RSI!A1818</f>
        <v>44658</v>
      </c>
      <c r="B1818" s="2">
        <f>RSI!B1818</f>
        <v>8.6920999999999999</v>
      </c>
      <c r="C1818" s="2">
        <f>RSI!I1818</f>
        <v>15.591078139529884</v>
      </c>
      <c r="D1818" s="2">
        <f>MACD!E1818</f>
        <v>8.1951445950670276E-2</v>
      </c>
      <c r="E1818" s="2">
        <f>MACD!F1818</f>
        <v>2.2698096744294585E-2</v>
      </c>
      <c r="F1818" s="2">
        <f>'Moving Avg'!D1818</f>
        <v>8.8343799999999995</v>
      </c>
      <c r="G1818" s="2">
        <f>'Moving Avg'!F1818</f>
        <v>9.0238300000000002</v>
      </c>
      <c r="H1818" s="2">
        <f>'Moving Avg'!G1818</f>
        <v>9.1996999999999964</v>
      </c>
      <c r="I1818" s="2">
        <f>'Moving Avg'!H1818</f>
        <v>9.2800380000000082</v>
      </c>
      <c r="J1818" s="6" t="str">
        <f>OBV!F1818</f>
        <v>BEARISH</v>
      </c>
      <c r="K1818" s="6" t="str">
        <f>OBV!G1818</f>
        <v>NEUTRAL</v>
      </c>
      <c r="L1818" s="6" t="str">
        <f>OBV!H1818</f>
        <v>CONFIRMED BEARISH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16.5</v>
      </c>
      <c r="Q1818" s="9">
        <f t="shared" si="284"/>
        <v>19.975000000000001</v>
      </c>
      <c r="R1818" s="9">
        <f t="shared" si="285"/>
        <v>14.125</v>
      </c>
      <c r="S1818" s="9">
        <f t="shared" si="286"/>
        <v>14.925000000000001</v>
      </c>
      <c r="T1818" s="9">
        <f t="shared" si="287"/>
        <v>16.625</v>
      </c>
      <c r="U1818" s="8">
        <f t="shared" si="288"/>
        <v>16.341666666666669</v>
      </c>
      <c r="V1818" s="8">
        <f t="shared" si="289"/>
        <v>16.412500000000001</v>
      </c>
    </row>
    <row r="1819" spans="1:22" ht="13.5" x14ac:dyDescent="0.25">
      <c r="A1819" s="3">
        <f>RSI!A1819</f>
        <v>44659</v>
      </c>
      <c r="B1819" s="2">
        <f>RSI!B1819</f>
        <v>8.5065000000000008</v>
      </c>
      <c r="C1819" s="2">
        <f>RSI!I1819</f>
        <v>11.379230729294974</v>
      </c>
      <c r="D1819" s="2">
        <f>MACD!E1819</f>
        <v>0.11672486651644576</v>
      </c>
      <c r="E1819" s="2">
        <f>MACD!F1819</f>
        <v>4.1503450698724825E-2</v>
      </c>
      <c r="F1819" s="2">
        <f>'Moving Avg'!D1819</f>
        <v>8.7261199999999999</v>
      </c>
      <c r="G1819" s="2">
        <f>'Moving Avg'!F1819</f>
        <v>8.9959900000000008</v>
      </c>
      <c r="H1819" s="2">
        <f>'Moving Avg'!G1819</f>
        <v>9.179593999999998</v>
      </c>
      <c r="I1819" s="2">
        <f>'Moving Avg'!H1819</f>
        <v>9.2786865000000081</v>
      </c>
      <c r="J1819" s="6" t="str">
        <f>OBV!F1819</f>
        <v>BEARISH</v>
      </c>
      <c r="K1819" s="6" t="str">
        <f>OBV!G1819</f>
        <v>NEUTRAL</v>
      </c>
      <c r="L1819" s="6" t="str">
        <f>OBV!H1819</f>
        <v>CONFIRMED BEARISH</v>
      </c>
      <c r="M1819" s="8">
        <f t="shared" si="280"/>
        <v>50</v>
      </c>
      <c r="N1819" s="8">
        <f t="shared" si="281"/>
        <v>0</v>
      </c>
      <c r="O1819" s="8">
        <f t="shared" si="282"/>
        <v>0</v>
      </c>
      <c r="P1819" s="8">
        <f t="shared" si="283"/>
        <v>16.5</v>
      </c>
      <c r="Q1819" s="9">
        <f t="shared" si="284"/>
        <v>19.975000000000001</v>
      </c>
      <c r="R1819" s="9">
        <f t="shared" si="285"/>
        <v>14.125</v>
      </c>
      <c r="S1819" s="9">
        <f t="shared" si="286"/>
        <v>14.925000000000001</v>
      </c>
      <c r="T1819" s="9">
        <f t="shared" si="287"/>
        <v>16.625</v>
      </c>
      <c r="U1819" s="8">
        <f t="shared" si="288"/>
        <v>16.341666666666669</v>
      </c>
      <c r="V1819" s="8">
        <f t="shared" si="289"/>
        <v>16.412500000000001</v>
      </c>
    </row>
    <row r="1820" spans="1:22" ht="13.5" x14ac:dyDescent="0.25">
      <c r="A1820" s="3">
        <f>RSI!A1820</f>
        <v>44662</v>
      </c>
      <c r="B1820" s="2">
        <f>RSI!B1820</f>
        <v>8.5065000000000008</v>
      </c>
      <c r="C1820" s="2">
        <f>RSI!I1820</f>
        <v>11.379230729294974</v>
      </c>
      <c r="D1820" s="2">
        <f>MACD!E1820</f>
        <v>0.14329464198517172</v>
      </c>
      <c r="E1820" s="2">
        <f>MACD!F1820</f>
        <v>6.186168895601421E-2</v>
      </c>
      <c r="F1820" s="2">
        <f>'Moving Avg'!D1820</f>
        <v>8.6178600000000003</v>
      </c>
      <c r="G1820" s="2">
        <f>'Moving Avg'!F1820</f>
        <v>8.9681499999999996</v>
      </c>
      <c r="H1820" s="2">
        <f>'Moving Avg'!G1820</f>
        <v>9.1594879999999961</v>
      </c>
      <c r="I1820" s="2">
        <f>'Moving Avg'!H1820</f>
        <v>9.2773350000000079</v>
      </c>
      <c r="J1820" s="6" t="str">
        <f>OBV!F1820</f>
        <v>BEARISH</v>
      </c>
      <c r="K1820" s="6" t="str">
        <f>OBV!G1820</f>
        <v>NEUTRAL</v>
      </c>
      <c r="L1820" s="6" t="str">
        <f>OBV!H1820</f>
        <v>CONFIRMED BEARISH</v>
      </c>
      <c r="M1820" s="8">
        <f t="shared" si="280"/>
        <v>50</v>
      </c>
      <c r="N1820" s="8">
        <f t="shared" si="281"/>
        <v>0</v>
      </c>
      <c r="O1820" s="8">
        <f t="shared" si="282"/>
        <v>0</v>
      </c>
      <c r="P1820" s="8">
        <f t="shared" si="283"/>
        <v>16.5</v>
      </c>
      <c r="Q1820" s="9">
        <f t="shared" si="284"/>
        <v>19.975000000000001</v>
      </c>
      <c r="R1820" s="9">
        <f t="shared" si="285"/>
        <v>14.125</v>
      </c>
      <c r="S1820" s="9">
        <f t="shared" si="286"/>
        <v>14.925000000000001</v>
      </c>
      <c r="T1820" s="9">
        <f t="shared" si="287"/>
        <v>16.625</v>
      </c>
      <c r="U1820" s="8">
        <f t="shared" si="288"/>
        <v>16.341666666666669</v>
      </c>
      <c r="V1820" s="8">
        <f t="shared" si="289"/>
        <v>16.412500000000001</v>
      </c>
    </row>
    <row r="1821" spans="1:22" ht="13.5" x14ac:dyDescent="0.25">
      <c r="A1821" s="3">
        <f>RSI!A1821</f>
        <v>44663</v>
      </c>
      <c r="B1821" s="2">
        <f>RSI!B1821</f>
        <v>8.5065000000000008</v>
      </c>
      <c r="C1821" s="2">
        <f>RSI!I1821</f>
        <v>11.379230729294974</v>
      </c>
      <c r="D1821" s="2">
        <f>MACD!E1821</f>
        <v>0.1686470912329181</v>
      </c>
      <c r="E1821" s="2">
        <f>MACD!F1821</f>
        <v>8.3218769411394999E-2</v>
      </c>
      <c r="F1821" s="2">
        <f>'Moving Avg'!D1821</f>
        <v>8.5807400000000023</v>
      </c>
      <c r="G1821" s="2">
        <f>'Moving Avg'!F1821</f>
        <v>8.9403099999999984</v>
      </c>
      <c r="H1821" s="2">
        <f>'Moving Avg'!G1821</f>
        <v>9.1393819999999977</v>
      </c>
      <c r="I1821" s="2">
        <f>'Moving Avg'!H1821</f>
        <v>9.2742420000000081</v>
      </c>
      <c r="J1821" s="6" t="str">
        <f>OBV!F1821</f>
        <v>BEARISH</v>
      </c>
      <c r="K1821" s="6" t="str">
        <f>OBV!G1821</f>
        <v>NEUTRAL</v>
      </c>
      <c r="L1821" s="6" t="str">
        <f>OBV!H1821</f>
        <v>CONFIRMED BEARISH</v>
      </c>
      <c r="M1821" s="8">
        <f t="shared" si="280"/>
        <v>50</v>
      </c>
      <c r="N1821" s="8">
        <f t="shared" si="281"/>
        <v>0</v>
      </c>
      <c r="O1821" s="8">
        <f t="shared" si="282"/>
        <v>0</v>
      </c>
      <c r="P1821" s="8">
        <f t="shared" si="283"/>
        <v>16.5</v>
      </c>
      <c r="Q1821" s="9">
        <f t="shared" si="284"/>
        <v>19.975000000000001</v>
      </c>
      <c r="R1821" s="9">
        <f t="shared" si="285"/>
        <v>14.125</v>
      </c>
      <c r="S1821" s="9">
        <f t="shared" si="286"/>
        <v>14.925000000000001</v>
      </c>
      <c r="T1821" s="9">
        <f t="shared" si="287"/>
        <v>16.625</v>
      </c>
      <c r="U1821" s="8">
        <f t="shared" si="288"/>
        <v>16.341666666666669</v>
      </c>
      <c r="V1821" s="8">
        <f t="shared" si="289"/>
        <v>16.412500000000001</v>
      </c>
    </row>
    <row r="1822" spans="1:22" ht="13.5" x14ac:dyDescent="0.25">
      <c r="A1822" s="3">
        <f>RSI!A1822</f>
        <v>44664</v>
      </c>
      <c r="B1822" s="2">
        <f>RSI!B1822</f>
        <v>8.5065000000000008</v>
      </c>
      <c r="C1822" s="2">
        <f>RSI!I1822</f>
        <v>11.379230729294974</v>
      </c>
      <c r="D1822" s="2">
        <f>MACD!E1822</f>
        <v>0.1927568780653921</v>
      </c>
      <c r="E1822" s="2">
        <f>MACD!F1822</f>
        <v>0.10512639114219442</v>
      </c>
      <c r="F1822" s="2">
        <f>'Moving Avg'!D1822</f>
        <v>8.5436200000000007</v>
      </c>
      <c r="G1822" s="2">
        <f>'Moving Avg'!F1822</f>
        <v>8.909379999999997</v>
      </c>
      <c r="H1822" s="2">
        <f>'Moving Avg'!G1822</f>
        <v>9.1239159999999959</v>
      </c>
      <c r="I1822" s="2">
        <f>'Moving Avg'!H1822</f>
        <v>9.2703755000000072</v>
      </c>
      <c r="J1822" s="6" t="str">
        <f>OBV!F1822</f>
        <v>BEARISH</v>
      </c>
      <c r="K1822" s="6" t="str">
        <f>OBV!G1822</f>
        <v>NEUTRAL</v>
      </c>
      <c r="L1822" s="6" t="str">
        <f>OBV!H1822</f>
        <v>CONFIRMED BEARISH</v>
      </c>
      <c r="M1822" s="8">
        <f t="shared" si="280"/>
        <v>50</v>
      </c>
      <c r="N1822" s="8">
        <f t="shared" si="281"/>
        <v>0</v>
      </c>
      <c r="O1822" s="8">
        <f t="shared" si="282"/>
        <v>0</v>
      </c>
      <c r="P1822" s="8">
        <f t="shared" si="283"/>
        <v>16.5</v>
      </c>
      <c r="Q1822" s="9">
        <f t="shared" si="284"/>
        <v>19.975000000000001</v>
      </c>
      <c r="R1822" s="9">
        <f t="shared" si="285"/>
        <v>14.125</v>
      </c>
      <c r="S1822" s="9">
        <f t="shared" si="286"/>
        <v>14.925000000000001</v>
      </c>
      <c r="T1822" s="9">
        <f t="shared" si="287"/>
        <v>16.625</v>
      </c>
      <c r="U1822" s="8">
        <f t="shared" si="288"/>
        <v>16.341666666666669</v>
      </c>
      <c r="V1822" s="8">
        <f t="shared" si="289"/>
        <v>16.412500000000001</v>
      </c>
    </row>
    <row r="1823" spans="1:22" ht="13.5" x14ac:dyDescent="0.25">
      <c r="A1823" s="3">
        <f>RSI!A1823</f>
        <v>44665</v>
      </c>
      <c r="B1823" s="2">
        <f>RSI!B1823</f>
        <v>8.5065000000000008</v>
      </c>
      <c r="C1823" s="2">
        <f>RSI!I1823</f>
        <v>11.379230729294974</v>
      </c>
      <c r="D1823" s="2">
        <f>MACD!E1823</f>
        <v>0.21561831358296857</v>
      </c>
      <c r="E1823" s="2">
        <f>MACD!F1823</f>
        <v>0.12722477563034926</v>
      </c>
      <c r="F1823" s="2">
        <f>'Moving Avg'!D1823</f>
        <v>8.5065000000000008</v>
      </c>
      <c r="G1823" s="2">
        <f>'Moving Avg'!F1823</f>
        <v>8.8784499999999973</v>
      </c>
      <c r="H1823" s="2">
        <f>'Moving Avg'!G1823</f>
        <v>9.1039639999999959</v>
      </c>
      <c r="I1823" s="2">
        <f>'Moving Avg'!H1823</f>
        <v>9.2665090000000081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50</v>
      </c>
      <c r="N1823" s="8">
        <f t="shared" si="281"/>
        <v>0</v>
      </c>
      <c r="O1823" s="8">
        <f t="shared" si="282"/>
        <v>0</v>
      </c>
      <c r="P1823" s="8">
        <f t="shared" si="283"/>
        <v>16.5</v>
      </c>
      <c r="Q1823" s="9">
        <f t="shared" si="284"/>
        <v>19.975000000000001</v>
      </c>
      <c r="R1823" s="9">
        <f t="shared" si="285"/>
        <v>14.125</v>
      </c>
      <c r="S1823" s="9">
        <f t="shared" si="286"/>
        <v>14.925000000000001</v>
      </c>
      <c r="T1823" s="9">
        <f t="shared" si="287"/>
        <v>16.625</v>
      </c>
      <c r="U1823" s="8">
        <f t="shared" si="288"/>
        <v>16.341666666666669</v>
      </c>
      <c r="V1823" s="8">
        <f t="shared" si="289"/>
        <v>16.412500000000001</v>
      </c>
    </row>
    <row r="1824" spans="1:22" ht="13.5" x14ac:dyDescent="0.25">
      <c r="A1824" s="3">
        <f>RSI!A1824</f>
        <v>44666</v>
      </c>
      <c r="B1824" s="2">
        <f>RSI!B1824</f>
        <v>8.5065000000000008</v>
      </c>
      <c r="C1824" s="2">
        <f>RSI!I1824</f>
        <v>11.379230729294974</v>
      </c>
      <c r="D1824" s="2">
        <f>MACD!E1824</f>
        <v>0.23724116689636254</v>
      </c>
      <c r="E1824" s="2">
        <f>MACD!F1824</f>
        <v>0.14922805388355193</v>
      </c>
      <c r="F1824" s="2">
        <f>'Moving Avg'!D1824</f>
        <v>8.5065000000000008</v>
      </c>
      <c r="G1824" s="2">
        <f>'Moving Avg'!F1824</f>
        <v>8.8475199999999958</v>
      </c>
      <c r="H1824" s="2">
        <f>'Moving Avg'!G1824</f>
        <v>9.084011999999996</v>
      </c>
      <c r="I1824" s="2">
        <f>'Moving Avg'!H1824</f>
        <v>9.2626425000000072</v>
      </c>
      <c r="J1824" s="6" t="str">
        <f>OBV!F1824</f>
        <v>NEUTRAL</v>
      </c>
      <c r="K1824" s="6" t="str">
        <f>OBV!G1824</f>
        <v>NEUTRAL</v>
      </c>
      <c r="L1824" s="6" t="str">
        <f>OBV!H1824</f>
        <v>NEUTRAL</v>
      </c>
      <c r="M1824" s="8">
        <f t="shared" si="280"/>
        <v>50</v>
      </c>
      <c r="N1824" s="8">
        <f t="shared" si="281"/>
        <v>0</v>
      </c>
      <c r="O1824" s="8">
        <f t="shared" si="282"/>
        <v>0</v>
      </c>
      <c r="P1824" s="8">
        <f t="shared" si="283"/>
        <v>33</v>
      </c>
      <c r="Q1824" s="9">
        <f t="shared" si="284"/>
        <v>22.45</v>
      </c>
      <c r="R1824" s="9">
        <f t="shared" si="285"/>
        <v>18.25</v>
      </c>
      <c r="S1824" s="9">
        <f t="shared" si="286"/>
        <v>22.35</v>
      </c>
      <c r="T1824" s="9">
        <f t="shared" si="287"/>
        <v>20.75</v>
      </c>
      <c r="U1824" s="8">
        <f t="shared" si="288"/>
        <v>21.016666666666669</v>
      </c>
      <c r="V1824" s="8">
        <f t="shared" si="289"/>
        <v>20.950000000000003</v>
      </c>
    </row>
    <row r="1825" spans="1:22" ht="13.5" x14ac:dyDescent="0.25">
      <c r="A1825" s="3">
        <f>RSI!A1825</f>
        <v>44669</v>
      </c>
      <c r="B1825" s="2">
        <f>RSI!B1825</f>
        <v>8.1275999999999993</v>
      </c>
      <c r="C1825" s="2">
        <f>RSI!I1825</f>
        <v>6.1168709782616446</v>
      </c>
      <c r="D1825" s="2">
        <f>MACD!E1825</f>
        <v>0.28571387343082932</v>
      </c>
      <c r="E1825" s="2">
        <f>MACD!F1825</f>
        <v>0.17652521779300739</v>
      </c>
      <c r="F1825" s="2">
        <f>'Moving Avg'!D1825</f>
        <v>8.4307200000000009</v>
      </c>
      <c r="G1825" s="2">
        <f>'Moving Avg'!F1825</f>
        <v>8.7976449999999975</v>
      </c>
      <c r="H1825" s="2">
        <f>'Moving Avg'!G1825</f>
        <v>9.0564819999999955</v>
      </c>
      <c r="I1825" s="2">
        <f>'Moving Avg'!H1825</f>
        <v>9.2568815000000058</v>
      </c>
      <c r="J1825" s="6" t="str">
        <f>OBV!F1825</f>
        <v>NEUTRAL</v>
      </c>
      <c r="K1825" s="6" t="str">
        <f>OBV!G1825</f>
        <v>NEUTRAL</v>
      </c>
      <c r="L1825" s="6" t="str">
        <f>OBV!H1825</f>
        <v>NEUTRAL</v>
      </c>
      <c r="M1825" s="8">
        <f t="shared" si="280"/>
        <v>50</v>
      </c>
      <c r="N1825" s="8">
        <f t="shared" si="281"/>
        <v>0</v>
      </c>
      <c r="O1825" s="8">
        <f t="shared" si="282"/>
        <v>0</v>
      </c>
      <c r="P1825" s="8">
        <f t="shared" si="283"/>
        <v>33</v>
      </c>
      <c r="Q1825" s="9">
        <f t="shared" si="284"/>
        <v>22.45</v>
      </c>
      <c r="R1825" s="9">
        <f t="shared" si="285"/>
        <v>18.25</v>
      </c>
      <c r="S1825" s="9">
        <f t="shared" si="286"/>
        <v>22.35</v>
      </c>
      <c r="T1825" s="9">
        <f t="shared" si="287"/>
        <v>20.75</v>
      </c>
      <c r="U1825" s="8">
        <f t="shared" si="288"/>
        <v>21.016666666666669</v>
      </c>
      <c r="V1825" s="8">
        <f t="shared" si="289"/>
        <v>20.950000000000003</v>
      </c>
    </row>
    <row r="1826" spans="1:22" ht="13.5" x14ac:dyDescent="0.25">
      <c r="A1826" s="3">
        <f>RSI!A1826</f>
        <v>44670</v>
      </c>
      <c r="B1826" s="2">
        <f>RSI!B1826</f>
        <v>8.1197999999999997</v>
      </c>
      <c r="C1826" s="2">
        <f>RSI!I1826</f>
        <v>6.0547952570658055</v>
      </c>
      <c r="D1826" s="2">
        <f>MACD!E1826</f>
        <v>0.27677637714380587</v>
      </c>
      <c r="E1826" s="2">
        <f>MACD!F1826</f>
        <v>0.19657544966316709</v>
      </c>
      <c r="F1826" s="2">
        <f>'Moving Avg'!D1826</f>
        <v>8.3533799999999996</v>
      </c>
      <c r="G1826" s="2">
        <f>'Moving Avg'!F1826</f>
        <v>8.7473799999999979</v>
      </c>
      <c r="H1826" s="2">
        <f>'Moving Avg'!G1826</f>
        <v>9.028795999999998</v>
      </c>
      <c r="I1826" s="2">
        <f>'Moving Avg'!H1826</f>
        <v>9.2510815000000051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50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19.975000000000001</v>
      </c>
      <c r="R1826" s="9">
        <f t="shared" si="285"/>
        <v>14.125</v>
      </c>
      <c r="S1826" s="9">
        <f t="shared" si="286"/>
        <v>14.925000000000001</v>
      </c>
      <c r="T1826" s="9">
        <f t="shared" si="287"/>
        <v>16.625</v>
      </c>
      <c r="U1826" s="8">
        <f t="shared" si="288"/>
        <v>16.341666666666669</v>
      </c>
      <c r="V1826" s="8">
        <f t="shared" si="289"/>
        <v>16.412500000000001</v>
      </c>
    </row>
    <row r="1827" spans="1:22" ht="13.5" x14ac:dyDescent="0.25">
      <c r="A1827" s="3">
        <f>RSI!A1827</f>
        <v>44671</v>
      </c>
      <c r="B1827" s="2">
        <f>RSI!B1827</f>
        <v>8.1197999999999997</v>
      </c>
      <c r="C1827" s="2">
        <f>RSI!I1827</f>
        <v>6.0547952570658055</v>
      </c>
      <c r="D1827" s="2">
        <f>MACD!E1827</f>
        <v>0.273141855811879</v>
      </c>
      <c r="E1827" s="2">
        <f>MACD!F1827</f>
        <v>0.21188873089290949</v>
      </c>
      <c r="F1827" s="2">
        <f>'Moving Avg'!D1827</f>
        <v>8.2760399999999983</v>
      </c>
      <c r="G1827" s="2">
        <f>'Moving Avg'!F1827</f>
        <v>8.6971149999999984</v>
      </c>
      <c r="H1827" s="2">
        <f>'Moving Avg'!G1827</f>
        <v>9.0011099999999988</v>
      </c>
      <c r="I1827" s="2">
        <f>'Moving Avg'!H1827</f>
        <v>9.2452815000000044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50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19.975000000000001</v>
      </c>
      <c r="R1827" s="9">
        <f t="shared" si="285"/>
        <v>14.125</v>
      </c>
      <c r="S1827" s="9">
        <f t="shared" si="286"/>
        <v>14.925000000000001</v>
      </c>
      <c r="T1827" s="9">
        <f t="shared" si="287"/>
        <v>16.625</v>
      </c>
      <c r="U1827" s="8">
        <f t="shared" si="288"/>
        <v>16.341666666666669</v>
      </c>
      <c r="V1827" s="8">
        <f t="shared" si="289"/>
        <v>16.412500000000001</v>
      </c>
    </row>
    <row r="1828" spans="1:22" ht="13.5" x14ac:dyDescent="0.25">
      <c r="A1828" s="3">
        <f>RSI!A1828</f>
        <v>44672</v>
      </c>
      <c r="B1828" s="2">
        <f>RSI!B1828</f>
        <v>7.9652000000000003</v>
      </c>
      <c r="C1828" s="2">
        <f>RSI!I1828</f>
        <v>4.909507463632437</v>
      </c>
      <c r="D1828" s="2">
        <f>MACD!E1828</f>
        <v>0.28515535783601642</v>
      </c>
      <c r="E1828" s="2">
        <f>MACD!F1828</f>
        <v>0.2265420562815309</v>
      </c>
      <c r="F1828" s="2">
        <f>'Moving Avg'!D1828</f>
        <v>8.1677800000000005</v>
      </c>
      <c r="G1828" s="2">
        <f>'Moving Avg'!F1828</f>
        <v>8.6410499999999999</v>
      </c>
      <c r="H1828" s="2">
        <f>'Moving Avg'!G1828</f>
        <v>8.9703319999999991</v>
      </c>
      <c r="I1828" s="2">
        <f>'Moving Avg'!H1828</f>
        <v>9.2387085000000049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50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19.975000000000001</v>
      </c>
      <c r="R1828" s="9">
        <f t="shared" si="285"/>
        <v>14.125</v>
      </c>
      <c r="S1828" s="9">
        <f t="shared" si="286"/>
        <v>14.925000000000001</v>
      </c>
      <c r="T1828" s="9">
        <f t="shared" si="287"/>
        <v>16.625</v>
      </c>
      <c r="U1828" s="8">
        <f t="shared" si="288"/>
        <v>16.341666666666669</v>
      </c>
      <c r="V1828" s="8">
        <f t="shared" si="289"/>
        <v>16.412500000000001</v>
      </c>
    </row>
    <row r="1829" spans="1:22" ht="13.5" x14ac:dyDescent="0.25">
      <c r="A1829" s="3">
        <f>RSI!A1829</f>
        <v>44673</v>
      </c>
      <c r="B1829" s="2">
        <f>RSI!B1829</f>
        <v>7.9652000000000003</v>
      </c>
      <c r="C1829" s="2">
        <f>RSI!I1829</f>
        <v>4.909507463632437</v>
      </c>
      <c r="D1829" s="2">
        <f>MACD!E1829</f>
        <v>0.27104792656904841</v>
      </c>
      <c r="E1829" s="2">
        <f>MACD!F1829</f>
        <v>0.23544323033903441</v>
      </c>
      <c r="F1829" s="2">
        <f>'Moving Avg'!D1829</f>
        <v>8.0595200000000009</v>
      </c>
      <c r="G1829" s="2">
        <f>'Moving Avg'!F1829</f>
        <v>8.5849850000000014</v>
      </c>
      <c r="H1829" s="2">
        <f>'Moving Avg'!G1829</f>
        <v>8.9395539999999993</v>
      </c>
      <c r="I1829" s="2">
        <f>'Moving Avg'!H1829</f>
        <v>9.2321355000000054</v>
      </c>
      <c r="J1829" s="6" t="str">
        <f>OBV!F1829</f>
        <v>BEARISH</v>
      </c>
      <c r="K1829" s="6" t="str">
        <f>OBV!G1829</f>
        <v>NEUTRAL</v>
      </c>
      <c r="L1829" s="6" t="str">
        <f>OBV!H1829</f>
        <v>CONFIRMED BEARISH</v>
      </c>
      <c r="M1829" s="8">
        <f t="shared" si="280"/>
        <v>50</v>
      </c>
      <c r="N1829" s="8">
        <f t="shared" si="281"/>
        <v>0</v>
      </c>
      <c r="O1829" s="8">
        <f t="shared" si="282"/>
        <v>0</v>
      </c>
      <c r="P1829" s="8">
        <f t="shared" si="283"/>
        <v>16.5</v>
      </c>
      <c r="Q1829" s="9">
        <f t="shared" si="284"/>
        <v>19.975000000000001</v>
      </c>
      <c r="R1829" s="9">
        <f t="shared" si="285"/>
        <v>14.125</v>
      </c>
      <c r="S1829" s="9">
        <f t="shared" si="286"/>
        <v>14.925000000000001</v>
      </c>
      <c r="T1829" s="9">
        <f t="shared" si="287"/>
        <v>16.625</v>
      </c>
      <c r="U1829" s="8">
        <f t="shared" si="288"/>
        <v>16.341666666666669</v>
      </c>
      <c r="V1829" s="8">
        <f t="shared" si="289"/>
        <v>16.412500000000001</v>
      </c>
    </row>
    <row r="1830" spans="1:22" ht="13.5" x14ac:dyDescent="0.25">
      <c r="A1830" s="3">
        <f>RSI!A1830</f>
        <v>44676</v>
      </c>
      <c r="B1830" s="2">
        <f>RSI!B1830</f>
        <v>7.9652000000000003</v>
      </c>
      <c r="C1830" s="2">
        <f>RSI!I1830</f>
        <v>4.909507463632437</v>
      </c>
      <c r="D1830" s="2">
        <f>MACD!E1830</f>
        <v>0.26307489151294305</v>
      </c>
      <c r="E1830" s="2">
        <f>MACD!F1830</f>
        <v>0.24096956257381613</v>
      </c>
      <c r="F1830" s="2">
        <f>'Moving Avg'!D1830</f>
        <v>8.0270400000000013</v>
      </c>
      <c r="G1830" s="2">
        <f>'Moving Avg'!F1830</f>
        <v>8.5308550000000007</v>
      </c>
      <c r="H1830" s="2">
        <f>'Moving Avg'!G1830</f>
        <v>8.9087759999999996</v>
      </c>
      <c r="I1830" s="2">
        <f>'Moving Avg'!H1830</f>
        <v>9.2255625000000059</v>
      </c>
      <c r="J1830" s="6" t="str">
        <f>OBV!F1830</f>
        <v>BEARISH</v>
      </c>
      <c r="K1830" s="6" t="str">
        <f>OBV!G1830</f>
        <v>NEUTRAL</v>
      </c>
      <c r="L1830" s="6" t="str">
        <f>OBV!H1830</f>
        <v>CONFIRMED BEARISH</v>
      </c>
      <c r="M1830" s="8">
        <f t="shared" si="280"/>
        <v>50</v>
      </c>
      <c r="N1830" s="8">
        <f t="shared" si="281"/>
        <v>0</v>
      </c>
      <c r="O1830" s="8">
        <f t="shared" si="282"/>
        <v>0</v>
      </c>
      <c r="P1830" s="8">
        <f t="shared" si="283"/>
        <v>16.5</v>
      </c>
      <c r="Q1830" s="9">
        <f t="shared" si="284"/>
        <v>19.975000000000001</v>
      </c>
      <c r="R1830" s="9">
        <f t="shared" si="285"/>
        <v>14.125</v>
      </c>
      <c r="S1830" s="9">
        <f t="shared" si="286"/>
        <v>14.925000000000001</v>
      </c>
      <c r="T1830" s="9">
        <f t="shared" si="287"/>
        <v>16.625</v>
      </c>
      <c r="U1830" s="8">
        <f t="shared" si="288"/>
        <v>16.341666666666669</v>
      </c>
      <c r="V1830" s="8">
        <f t="shared" si="289"/>
        <v>16.412500000000001</v>
      </c>
    </row>
    <row r="1831" spans="1:22" ht="13.5" x14ac:dyDescent="0.25">
      <c r="A1831" s="3">
        <f>RSI!A1831</f>
        <v>44677</v>
      </c>
      <c r="B1831" s="2">
        <f>RSI!B1831</f>
        <v>7.9652000000000003</v>
      </c>
      <c r="C1831" s="2">
        <f>RSI!I1831</f>
        <v>4.909507463632437</v>
      </c>
      <c r="D1831" s="2">
        <f>MACD!E1831</f>
        <v>0.25999886813265505</v>
      </c>
      <c r="E1831" s="2">
        <f>MACD!F1831</f>
        <v>0.24477542368558394</v>
      </c>
      <c r="F1831" s="2">
        <f>'Moving Avg'!D1831</f>
        <v>7.9961200000000003</v>
      </c>
      <c r="G1831" s="2">
        <f>'Moving Avg'!F1831</f>
        <v>8.4767250000000036</v>
      </c>
      <c r="H1831" s="2">
        <f>'Moving Avg'!G1831</f>
        <v>8.8779979999999981</v>
      </c>
      <c r="I1831" s="2">
        <f>'Moving Avg'!H1831</f>
        <v>9.2197630000000057</v>
      </c>
      <c r="J1831" s="6" t="str">
        <f>OBV!F1831</f>
        <v>BEARISH</v>
      </c>
      <c r="K1831" s="6" t="str">
        <f>OBV!G1831</f>
        <v>NEUTRAL</v>
      </c>
      <c r="L1831" s="6" t="str">
        <f>OBV!H1831</f>
        <v>CONFIRMED BEARISH</v>
      </c>
      <c r="M1831" s="8">
        <f t="shared" si="280"/>
        <v>50</v>
      </c>
      <c r="N1831" s="8">
        <f t="shared" si="281"/>
        <v>0</v>
      </c>
      <c r="O1831" s="8">
        <f t="shared" si="282"/>
        <v>0</v>
      </c>
      <c r="P1831" s="8">
        <f t="shared" si="283"/>
        <v>16.5</v>
      </c>
      <c r="Q1831" s="9">
        <f t="shared" si="284"/>
        <v>19.975000000000001</v>
      </c>
      <c r="R1831" s="9">
        <f t="shared" si="285"/>
        <v>14.125</v>
      </c>
      <c r="S1831" s="9">
        <f t="shared" si="286"/>
        <v>14.925000000000001</v>
      </c>
      <c r="T1831" s="9">
        <f t="shared" si="287"/>
        <v>16.625</v>
      </c>
      <c r="U1831" s="8">
        <f t="shared" si="288"/>
        <v>16.341666666666669</v>
      </c>
      <c r="V1831" s="8">
        <f t="shared" si="289"/>
        <v>16.412500000000001</v>
      </c>
    </row>
    <row r="1832" spans="1:22" ht="13.5" x14ac:dyDescent="0.25">
      <c r="A1832" s="3">
        <f>RSI!A1832</f>
        <v>44678</v>
      </c>
      <c r="B1832" s="2">
        <f>RSI!B1832</f>
        <v>7.9652000000000003</v>
      </c>
      <c r="C1832" s="2">
        <f>RSI!I1832</f>
        <v>4.909507463632437</v>
      </c>
      <c r="D1832" s="2">
        <f>MACD!E1832</f>
        <v>0.26079458920926513</v>
      </c>
      <c r="E1832" s="2">
        <f>MACD!F1832</f>
        <v>0.24797925679032021</v>
      </c>
      <c r="F1832" s="2">
        <f>'Moving Avg'!D1832</f>
        <v>7.9652000000000003</v>
      </c>
      <c r="G1832" s="2">
        <f>'Moving Avg'!F1832</f>
        <v>8.4225950000000029</v>
      </c>
      <c r="H1832" s="2">
        <f>'Moving Avg'!G1832</f>
        <v>8.8472199999999983</v>
      </c>
      <c r="I1832" s="2">
        <f>'Moving Avg'!H1832</f>
        <v>9.2131900000000062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50</v>
      </c>
      <c r="N1832" s="8">
        <f t="shared" si="281"/>
        <v>0</v>
      </c>
      <c r="O1832" s="8">
        <f t="shared" si="282"/>
        <v>0</v>
      </c>
      <c r="P1832" s="8">
        <f t="shared" si="283"/>
        <v>16.5</v>
      </c>
      <c r="Q1832" s="9">
        <f t="shared" si="284"/>
        <v>19.975000000000001</v>
      </c>
      <c r="R1832" s="9">
        <f t="shared" si="285"/>
        <v>14.125</v>
      </c>
      <c r="S1832" s="9">
        <f t="shared" si="286"/>
        <v>14.925000000000001</v>
      </c>
      <c r="T1832" s="9">
        <f t="shared" si="287"/>
        <v>16.625</v>
      </c>
      <c r="U1832" s="8">
        <f t="shared" si="288"/>
        <v>16.341666666666669</v>
      </c>
      <c r="V1832" s="8">
        <f t="shared" si="289"/>
        <v>16.412500000000001</v>
      </c>
    </row>
    <row r="1833" spans="1:22" ht="13.5" x14ac:dyDescent="0.25">
      <c r="A1833" s="3">
        <f>RSI!A1833</f>
        <v>44679</v>
      </c>
      <c r="B1833" s="2">
        <f>RSI!B1833</f>
        <v>8.1197999999999997</v>
      </c>
      <c r="C1833" s="2">
        <f>RSI!I1833</f>
        <v>25.360238234241535</v>
      </c>
      <c r="D1833" s="2">
        <f>MACD!E1833</f>
        <v>0.25316280840935512</v>
      </c>
      <c r="E1833" s="2">
        <f>MACD!F1833</f>
        <v>0.24901596711412721</v>
      </c>
      <c r="F1833" s="2">
        <f>'Moving Avg'!D1833</f>
        <v>7.9961200000000003</v>
      </c>
      <c r="G1833" s="2">
        <f>'Moving Avg'!F1833</f>
        <v>8.3761950000000009</v>
      </c>
      <c r="H1833" s="2">
        <f>'Moving Avg'!G1833</f>
        <v>8.8195339999999991</v>
      </c>
      <c r="I1833" s="2">
        <f>'Moving Avg'!H1833</f>
        <v>9.207428500000006</v>
      </c>
      <c r="J1833" s="6" t="str">
        <f>OBV!F1833</f>
        <v>BULLISH</v>
      </c>
      <c r="K1833" s="6" t="str">
        <f>OBV!G1833</f>
        <v>NEUTRAL</v>
      </c>
      <c r="L1833" s="6" t="str">
        <f>OBV!H1833</f>
        <v>CONFIRMED BULLISH</v>
      </c>
      <c r="M1833" s="8">
        <f t="shared" si="280"/>
        <v>50</v>
      </c>
      <c r="N1833" s="8">
        <f t="shared" si="281"/>
        <v>0</v>
      </c>
      <c r="O1833" s="8">
        <f t="shared" si="282"/>
        <v>0</v>
      </c>
      <c r="P1833" s="8">
        <f t="shared" si="283"/>
        <v>83.5</v>
      </c>
      <c r="Q1833" s="9">
        <f t="shared" si="284"/>
        <v>30.024999999999999</v>
      </c>
      <c r="R1833" s="9">
        <f t="shared" si="285"/>
        <v>30.875</v>
      </c>
      <c r="S1833" s="9">
        <f t="shared" si="286"/>
        <v>45.075000000000003</v>
      </c>
      <c r="T1833" s="9">
        <f t="shared" si="287"/>
        <v>33.375</v>
      </c>
      <c r="U1833" s="8">
        <f t="shared" si="288"/>
        <v>35.324999999999996</v>
      </c>
      <c r="V1833" s="8">
        <f t="shared" si="289"/>
        <v>34.837499999999999</v>
      </c>
    </row>
    <row r="1834" spans="1:22" ht="13.5" x14ac:dyDescent="0.25">
      <c r="A1834" s="3">
        <f>RSI!A1834</f>
        <v>44680</v>
      </c>
      <c r="B1834" s="2">
        <f>RSI!B1834</f>
        <v>8.1197999999999997</v>
      </c>
      <c r="C1834" s="2">
        <f>RSI!I1834</f>
        <v>25.360238234241535</v>
      </c>
      <c r="D1834" s="2">
        <f>MACD!E1834</f>
        <v>0.24870528432498773</v>
      </c>
      <c r="E1834" s="2">
        <f>MACD!F1834</f>
        <v>0.24895383055629933</v>
      </c>
      <c r="F1834" s="2">
        <f>'Moving Avg'!D1834</f>
        <v>8.0270399999999995</v>
      </c>
      <c r="G1834" s="2">
        <f>'Moving Avg'!F1834</f>
        <v>8.3297950000000007</v>
      </c>
      <c r="H1834" s="2">
        <f>'Moving Avg'!G1834</f>
        <v>8.7918479999999981</v>
      </c>
      <c r="I1834" s="2">
        <f>'Moving Avg'!H1834</f>
        <v>9.2016670000000058</v>
      </c>
      <c r="J1834" s="6" t="str">
        <f>OBV!F1834</f>
        <v>BULLISH</v>
      </c>
      <c r="K1834" s="6" t="str">
        <f>OBV!G1834</f>
        <v>NEUTRAL</v>
      </c>
      <c r="L1834" s="6" t="str">
        <f>OBV!H1834</f>
        <v>CONFIRMED BULLISH</v>
      </c>
      <c r="M1834" s="8">
        <f t="shared" si="280"/>
        <v>50</v>
      </c>
      <c r="N1834" s="8">
        <f t="shared" si="281"/>
        <v>45</v>
      </c>
      <c r="O1834" s="8">
        <f t="shared" si="282"/>
        <v>0</v>
      </c>
      <c r="P1834" s="8">
        <f t="shared" si="283"/>
        <v>83.5</v>
      </c>
      <c r="Q1834" s="9">
        <f t="shared" si="284"/>
        <v>45.774999999999999</v>
      </c>
      <c r="R1834" s="9">
        <f t="shared" si="285"/>
        <v>39.875</v>
      </c>
      <c r="S1834" s="9">
        <f t="shared" si="286"/>
        <v>51.825000000000003</v>
      </c>
      <c r="T1834" s="9">
        <f t="shared" si="287"/>
        <v>44.625</v>
      </c>
      <c r="U1834" s="8">
        <f t="shared" si="288"/>
        <v>45.82500000000001</v>
      </c>
      <c r="V1834" s="8">
        <f t="shared" si="289"/>
        <v>45.525000000000006</v>
      </c>
    </row>
    <row r="1835" spans="1:22" ht="13.5" x14ac:dyDescent="0.25">
      <c r="A1835" s="3">
        <f>RSI!A1835</f>
        <v>44685</v>
      </c>
      <c r="B1835" s="2">
        <f>RSI!B1835</f>
        <v>8.4832999999999998</v>
      </c>
      <c r="C1835" s="2">
        <f>RSI!I1835</f>
        <v>52.951910361459305</v>
      </c>
      <c r="D1835" s="2">
        <f>MACD!E1835</f>
        <v>0.1615672778848154</v>
      </c>
      <c r="E1835" s="2">
        <f>MACD!F1835</f>
        <v>0.23147652002200256</v>
      </c>
      <c r="F1835" s="2">
        <f>'Moving Avg'!D1835</f>
        <v>8.1306600000000007</v>
      </c>
      <c r="G1835" s="2">
        <f>'Moving Avg'!F1835</f>
        <v>8.3015700000000017</v>
      </c>
      <c r="H1835" s="2">
        <f>'Moving Avg'!G1835</f>
        <v>8.7759179999999972</v>
      </c>
      <c r="I1835" s="2">
        <f>'Moving Avg'!H1835</f>
        <v>9.1977230000000052</v>
      </c>
      <c r="J1835" s="6" t="str">
        <f>OBV!F1835</f>
        <v>BULLISH</v>
      </c>
      <c r="K1835" s="6" t="str">
        <f>OBV!G1835</f>
        <v>NEUTRAL</v>
      </c>
      <c r="L1835" s="6" t="str">
        <f>OBV!H1835</f>
        <v>CONFIRMED BULLISH</v>
      </c>
      <c r="M1835" s="8">
        <f t="shared" si="280"/>
        <v>25</v>
      </c>
      <c r="N1835" s="8">
        <f t="shared" si="281"/>
        <v>100</v>
      </c>
      <c r="O1835" s="8">
        <f t="shared" si="282"/>
        <v>0</v>
      </c>
      <c r="P1835" s="8">
        <f t="shared" si="283"/>
        <v>83.5</v>
      </c>
      <c r="Q1835" s="9">
        <f t="shared" si="284"/>
        <v>56.274999999999999</v>
      </c>
      <c r="R1835" s="9">
        <f t="shared" si="285"/>
        <v>45.875</v>
      </c>
      <c r="S1835" s="9">
        <f t="shared" si="286"/>
        <v>56.325000000000003</v>
      </c>
      <c r="T1835" s="9">
        <f t="shared" si="287"/>
        <v>52.125</v>
      </c>
      <c r="U1835" s="8">
        <f t="shared" si="288"/>
        <v>52.82500000000001</v>
      </c>
      <c r="V1835" s="8">
        <f t="shared" si="289"/>
        <v>52.650000000000006</v>
      </c>
    </row>
    <row r="1836" spans="1:22" ht="13.5" x14ac:dyDescent="0.25">
      <c r="A1836" s="3">
        <f>RSI!A1836</f>
        <v>44686</v>
      </c>
      <c r="B1836" s="2">
        <f>RSI!B1836</f>
        <v>8.5065000000000008</v>
      </c>
      <c r="C1836" s="2">
        <f>RSI!I1836</f>
        <v>54.117702665824922</v>
      </c>
      <c r="D1836" s="2">
        <f>MACD!E1836</f>
        <v>8.4483457706504339E-2</v>
      </c>
      <c r="E1836" s="2">
        <f>MACD!F1836</f>
        <v>0.20207790755890293</v>
      </c>
      <c r="F1836" s="2">
        <f>'Moving Avg'!D1836</f>
        <v>8.2389200000000002</v>
      </c>
      <c r="G1836" s="2">
        <f>'Moving Avg'!F1836</f>
        <v>8.2922899999999977</v>
      </c>
      <c r="H1836" s="2">
        <f>'Moving Avg'!G1836</f>
        <v>8.7643179999999976</v>
      </c>
      <c r="I1836" s="2">
        <f>'Moving Avg'!H1836</f>
        <v>9.1938565000000061</v>
      </c>
      <c r="J1836" s="6" t="str">
        <f>OBV!F1836</f>
        <v>BULLISH</v>
      </c>
      <c r="K1836" s="6" t="str">
        <f>OBV!G1836</f>
        <v>NEUTRAL</v>
      </c>
      <c r="L1836" s="6" t="str">
        <f>OBV!H1836</f>
        <v>CONFIRMED BULLISH</v>
      </c>
      <c r="M1836" s="8">
        <f t="shared" si="280"/>
        <v>25</v>
      </c>
      <c r="N1836" s="8">
        <f t="shared" si="281"/>
        <v>100</v>
      </c>
      <c r="O1836" s="8">
        <f t="shared" si="282"/>
        <v>0</v>
      </c>
      <c r="P1836" s="8">
        <f t="shared" si="283"/>
        <v>83.5</v>
      </c>
      <c r="Q1836" s="9">
        <f t="shared" si="284"/>
        <v>56.274999999999999</v>
      </c>
      <c r="R1836" s="9">
        <f t="shared" si="285"/>
        <v>45.875</v>
      </c>
      <c r="S1836" s="9">
        <f t="shared" si="286"/>
        <v>56.325000000000003</v>
      </c>
      <c r="T1836" s="9">
        <f t="shared" si="287"/>
        <v>52.125</v>
      </c>
      <c r="U1836" s="8">
        <f t="shared" si="288"/>
        <v>52.82500000000001</v>
      </c>
      <c r="V1836" s="8">
        <f t="shared" si="289"/>
        <v>52.650000000000006</v>
      </c>
    </row>
    <row r="1837" spans="1:22" ht="13.5" x14ac:dyDescent="0.25">
      <c r="A1837" s="3">
        <f>RSI!A1837</f>
        <v>44687</v>
      </c>
      <c r="B1837" s="2">
        <f>RSI!B1837</f>
        <v>8.5065000000000008</v>
      </c>
      <c r="C1837" s="2">
        <f>RSI!I1837</f>
        <v>54.117702665824922</v>
      </c>
      <c r="D1837" s="2">
        <f>MACD!E1837</f>
        <v>1.8720539245359546E-2</v>
      </c>
      <c r="E1837" s="2">
        <f>MACD!F1837</f>
        <v>0.16540643389619428</v>
      </c>
      <c r="F1837" s="2">
        <f>'Moving Avg'!D1837</f>
        <v>8.3471799999999998</v>
      </c>
      <c r="G1837" s="2">
        <f>'Moving Avg'!F1837</f>
        <v>8.2830099999999991</v>
      </c>
      <c r="H1837" s="2">
        <f>'Moving Avg'!G1837</f>
        <v>8.752717999999998</v>
      </c>
      <c r="I1837" s="2">
        <f>'Moving Avg'!H1837</f>
        <v>9.1899900000000052</v>
      </c>
      <c r="J1837" s="6" t="str">
        <f>OBV!F1837</f>
        <v>BULLISH</v>
      </c>
      <c r="K1837" s="6" t="str">
        <f>OBV!G1837</f>
        <v>NEUTRAL</v>
      </c>
      <c r="L1837" s="6" t="str">
        <f>OBV!H1837</f>
        <v>CONFIRMED BULLISH</v>
      </c>
      <c r="M1837" s="8">
        <f t="shared" si="280"/>
        <v>25</v>
      </c>
      <c r="N1837" s="8">
        <f t="shared" si="281"/>
        <v>100</v>
      </c>
      <c r="O1837" s="8">
        <f t="shared" si="282"/>
        <v>0</v>
      </c>
      <c r="P1837" s="8">
        <f t="shared" si="283"/>
        <v>83.5</v>
      </c>
      <c r="Q1837" s="9">
        <f t="shared" si="284"/>
        <v>56.274999999999999</v>
      </c>
      <c r="R1837" s="9">
        <f t="shared" si="285"/>
        <v>45.875</v>
      </c>
      <c r="S1837" s="9">
        <f t="shared" si="286"/>
        <v>56.325000000000003</v>
      </c>
      <c r="T1837" s="9">
        <f t="shared" si="287"/>
        <v>52.125</v>
      </c>
      <c r="U1837" s="8">
        <f t="shared" si="288"/>
        <v>52.82500000000001</v>
      </c>
      <c r="V1837" s="8">
        <f t="shared" si="289"/>
        <v>52.650000000000006</v>
      </c>
    </row>
    <row r="1838" spans="1:22" ht="13.5" x14ac:dyDescent="0.25">
      <c r="A1838" s="3">
        <f>RSI!A1838</f>
        <v>44690</v>
      </c>
      <c r="B1838" s="2">
        <f>RSI!B1838</f>
        <v>8.4987999999999992</v>
      </c>
      <c r="C1838" s="2">
        <f>RSI!I1838</f>
        <v>53.606411798353889</v>
      </c>
      <c r="D1838" s="2">
        <f>MACD!E1838</f>
        <v>-6.0637536919301738E-2</v>
      </c>
      <c r="E1838" s="2">
        <f>MACD!F1838</f>
        <v>0.12019763973309508</v>
      </c>
      <c r="F1838" s="2">
        <f>'Moving Avg'!D1838</f>
        <v>8.4229800000000008</v>
      </c>
      <c r="G1838" s="2">
        <f>'Moving Avg'!F1838</f>
        <v>8.2733449999999991</v>
      </c>
      <c r="H1838" s="2">
        <f>'Moving Avg'!G1838</f>
        <v>8.7409639999999982</v>
      </c>
      <c r="I1838" s="2">
        <f>'Moving Avg'!H1838</f>
        <v>9.1860850000000056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  <c r="M1838" s="8">
        <f t="shared" si="280"/>
        <v>25</v>
      </c>
      <c r="N1838" s="8">
        <f t="shared" si="281"/>
        <v>100</v>
      </c>
      <c r="O1838" s="8">
        <f t="shared" si="282"/>
        <v>0</v>
      </c>
      <c r="P1838" s="8">
        <f t="shared" si="283"/>
        <v>16.5</v>
      </c>
      <c r="Q1838" s="9">
        <f t="shared" si="284"/>
        <v>46.225000000000001</v>
      </c>
      <c r="R1838" s="9">
        <f t="shared" si="285"/>
        <v>29.125</v>
      </c>
      <c r="S1838" s="9">
        <f t="shared" si="286"/>
        <v>26.175000000000001</v>
      </c>
      <c r="T1838" s="9">
        <f t="shared" si="287"/>
        <v>35.375</v>
      </c>
      <c r="U1838" s="8">
        <f t="shared" si="288"/>
        <v>33.841666666666661</v>
      </c>
      <c r="V1838" s="8">
        <f t="shared" si="289"/>
        <v>34.224999999999994</v>
      </c>
    </row>
    <row r="1839" spans="1:22" ht="13.5" x14ac:dyDescent="0.25">
      <c r="A1839" s="3">
        <f>RSI!A1839</f>
        <v>44691</v>
      </c>
      <c r="B1839" s="2">
        <f>RSI!B1839</f>
        <v>8.5065000000000008</v>
      </c>
      <c r="C1839" s="2">
        <f>RSI!I1839</f>
        <v>54.073689358634695</v>
      </c>
      <c r="D1839" s="2">
        <f>MACD!E1839</f>
        <v>-0.12877292380706429</v>
      </c>
      <c r="E1839" s="2">
        <f>MACD!F1839</f>
        <v>7.0403527025063209E-2</v>
      </c>
      <c r="F1839" s="2">
        <f>'Moving Avg'!D1839</f>
        <v>8.5003200000000021</v>
      </c>
      <c r="G1839" s="2">
        <f>'Moving Avg'!F1839</f>
        <v>8.2733449999999973</v>
      </c>
      <c r="H1839" s="2">
        <f>'Moving Avg'!G1839</f>
        <v>8.7293640000000003</v>
      </c>
      <c r="I1839" s="2">
        <f>'Moving Avg'!H1839</f>
        <v>9.1822185000000047</v>
      </c>
      <c r="J1839" s="6" t="str">
        <f>OBV!F1839</f>
        <v>BULLISH</v>
      </c>
      <c r="K1839" s="6" t="str">
        <f>OBV!G1839</f>
        <v>NEUTRAL</v>
      </c>
      <c r="L1839" s="6" t="str">
        <f>OBV!H1839</f>
        <v>CONFIRMED BULLISH</v>
      </c>
      <c r="M1839" s="8">
        <f t="shared" si="280"/>
        <v>25</v>
      </c>
      <c r="N1839" s="8">
        <f t="shared" si="281"/>
        <v>100</v>
      </c>
      <c r="O1839" s="8">
        <f t="shared" si="282"/>
        <v>0</v>
      </c>
      <c r="P1839" s="8">
        <f t="shared" si="283"/>
        <v>83.5</v>
      </c>
      <c r="Q1839" s="9">
        <f t="shared" si="284"/>
        <v>56.274999999999999</v>
      </c>
      <c r="R1839" s="9">
        <f t="shared" si="285"/>
        <v>45.875</v>
      </c>
      <c r="S1839" s="9">
        <f t="shared" si="286"/>
        <v>56.325000000000003</v>
      </c>
      <c r="T1839" s="9">
        <f t="shared" si="287"/>
        <v>52.125</v>
      </c>
      <c r="U1839" s="8">
        <f t="shared" si="288"/>
        <v>52.82500000000001</v>
      </c>
      <c r="V1839" s="8">
        <f t="shared" si="289"/>
        <v>52.650000000000006</v>
      </c>
    </row>
    <row r="1840" spans="1:22" ht="13.5" x14ac:dyDescent="0.25">
      <c r="A1840" s="3">
        <f>RSI!A1840</f>
        <v>44692</v>
      </c>
      <c r="B1840" s="2">
        <f>RSI!B1840</f>
        <v>8.8854000000000006</v>
      </c>
      <c r="C1840" s="2">
        <f>RSI!I1840</f>
        <v>70.056138503699032</v>
      </c>
      <c r="D1840" s="2">
        <f>MACD!E1840</f>
        <v>-0.21492317935950567</v>
      </c>
      <c r="E1840" s="2">
        <f>MACD!F1840</f>
        <v>1.3338185748149434E-2</v>
      </c>
      <c r="F1840" s="2">
        <f>'Moving Avg'!D1840</f>
        <v>8.5807400000000005</v>
      </c>
      <c r="G1840" s="2">
        <f>'Moving Avg'!F1840</f>
        <v>8.2922899999999977</v>
      </c>
      <c r="H1840" s="2">
        <f>'Moving Avg'!G1840</f>
        <v>8.7253420000000013</v>
      </c>
      <c r="I1840" s="2">
        <f>'Moving Avg'!H1840</f>
        <v>9.1802465000000044</v>
      </c>
      <c r="J1840" s="6" t="str">
        <f>OBV!F1840</f>
        <v>BULLISH</v>
      </c>
      <c r="K1840" s="6" t="str">
        <f>OBV!G1840</f>
        <v>NEUTRAL</v>
      </c>
      <c r="L1840" s="6" t="str">
        <f>OBV!H1840</f>
        <v>CONFIRMED BULLISH</v>
      </c>
      <c r="M1840" s="8">
        <f t="shared" si="280"/>
        <v>0</v>
      </c>
      <c r="N1840" s="8">
        <f t="shared" si="281"/>
        <v>100</v>
      </c>
      <c r="O1840" s="8">
        <f t="shared" si="282"/>
        <v>0</v>
      </c>
      <c r="P1840" s="8">
        <f t="shared" si="283"/>
        <v>83.5</v>
      </c>
      <c r="Q1840" s="9">
        <f t="shared" si="284"/>
        <v>47.524999999999999</v>
      </c>
      <c r="R1840" s="9">
        <f t="shared" si="285"/>
        <v>40.875</v>
      </c>
      <c r="S1840" s="9">
        <f t="shared" si="286"/>
        <v>52.575000000000003</v>
      </c>
      <c r="T1840" s="9">
        <f t="shared" si="287"/>
        <v>45.875</v>
      </c>
      <c r="U1840" s="8">
        <f t="shared" si="288"/>
        <v>46.991666666666674</v>
      </c>
      <c r="V1840" s="8">
        <f t="shared" si="289"/>
        <v>46.712500000000006</v>
      </c>
    </row>
    <row r="1841" spans="1:22" ht="13.5" x14ac:dyDescent="0.25">
      <c r="A1841" s="3">
        <f>RSI!A1841</f>
        <v>44693</v>
      </c>
      <c r="B1841" s="2">
        <f>RSI!B1841</f>
        <v>8.8854000000000006</v>
      </c>
      <c r="C1841" s="2">
        <f>RSI!I1841</f>
        <v>70.056138503699032</v>
      </c>
      <c r="D1841" s="2">
        <f>MACD!E1841</f>
        <v>-0.29045716101045294</v>
      </c>
      <c r="E1841" s="2">
        <f>MACD!F1841</f>
        <v>-4.7420883603571044E-2</v>
      </c>
      <c r="F1841" s="2">
        <f>'Moving Avg'!D1841</f>
        <v>8.6565200000000004</v>
      </c>
      <c r="G1841" s="2">
        <f>'Moving Avg'!F1841</f>
        <v>8.3112349999999982</v>
      </c>
      <c r="H1841" s="2">
        <f>'Moving Avg'!G1841</f>
        <v>8.7132780000000007</v>
      </c>
      <c r="I1841" s="2">
        <f>'Moving Avg'!H1841</f>
        <v>9.1782745000000041</v>
      </c>
      <c r="J1841" s="6" t="str">
        <f>OBV!F1841</f>
        <v>BULLISH</v>
      </c>
      <c r="K1841" s="6" t="str">
        <f>OBV!G1841</f>
        <v>NEUTRAL</v>
      </c>
      <c r="L1841" s="6" t="str">
        <f>OBV!H1841</f>
        <v>CONFIRMED BULLISH</v>
      </c>
      <c r="M1841" s="8">
        <f t="shared" si="280"/>
        <v>0</v>
      </c>
      <c r="N1841" s="8">
        <f t="shared" si="281"/>
        <v>100</v>
      </c>
      <c r="O1841" s="8">
        <f t="shared" si="282"/>
        <v>0</v>
      </c>
      <c r="P1841" s="8">
        <f t="shared" si="283"/>
        <v>83.5</v>
      </c>
      <c r="Q1841" s="9">
        <f t="shared" si="284"/>
        <v>47.524999999999999</v>
      </c>
      <c r="R1841" s="9">
        <f t="shared" si="285"/>
        <v>40.875</v>
      </c>
      <c r="S1841" s="9">
        <f t="shared" si="286"/>
        <v>52.575000000000003</v>
      </c>
      <c r="T1841" s="9">
        <f t="shared" si="287"/>
        <v>45.875</v>
      </c>
      <c r="U1841" s="8">
        <f t="shared" si="288"/>
        <v>46.991666666666674</v>
      </c>
      <c r="V1841" s="8">
        <f t="shared" si="289"/>
        <v>46.712500000000006</v>
      </c>
    </row>
    <row r="1842" spans="1:22" ht="13.5" x14ac:dyDescent="0.25">
      <c r="A1842" s="3">
        <f>RSI!A1842</f>
        <v>44694</v>
      </c>
      <c r="B1842" s="2">
        <f>RSI!B1842</f>
        <v>8.8080999999999996</v>
      </c>
      <c r="C1842" s="2">
        <f>RSI!I1842</f>
        <v>64.726608864678951</v>
      </c>
      <c r="D1842" s="2">
        <f>MACD!E1842</f>
        <v>-0.35108683710723021</v>
      </c>
      <c r="E1842" s="2">
        <f>MACD!F1842</f>
        <v>-0.10815407430430288</v>
      </c>
      <c r="F1842" s="2">
        <f>'Moving Avg'!D1842</f>
        <v>8.7168399999999995</v>
      </c>
      <c r="G1842" s="2">
        <f>'Moving Avg'!F1842</f>
        <v>8.3263149999999992</v>
      </c>
      <c r="H1842" s="2">
        <f>'Moving Avg'!G1842</f>
        <v>8.7081739999999996</v>
      </c>
      <c r="I1842" s="2">
        <f>'Moving Avg'!H1842</f>
        <v>9.1774625000000043</v>
      </c>
      <c r="J1842" s="6" t="str">
        <f>OBV!F1842</f>
        <v>BULLISH</v>
      </c>
      <c r="K1842" s="6" t="str">
        <f>OBV!G1842</f>
        <v>NEUTRAL</v>
      </c>
      <c r="L1842" s="6" t="str">
        <f>OBV!H1842</f>
        <v>CONFIRMED BULLISH</v>
      </c>
      <c r="M1842" s="8">
        <f t="shared" si="280"/>
        <v>25</v>
      </c>
      <c r="N1842" s="8">
        <f t="shared" si="281"/>
        <v>100</v>
      </c>
      <c r="O1842" s="8">
        <f t="shared" si="282"/>
        <v>0</v>
      </c>
      <c r="P1842" s="8">
        <f t="shared" si="283"/>
        <v>83.5</v>
      </c>
      <c r="Q1842" s="9">
        <f t="shared" si="284"/>
        <v>56.274999999999999</v>
      </c>
      <c r="R1842" s="9">
        <f t="shared" si="285"/>
        <v>45.875</v>
      </c>
      <c r="S1842" s="9">
        <f t="shared" si="286"/>
        <v>56.325000000000003</v>
      </c>
      <c r="T1842" s="9">
        <f t="shared" si="287"/>
        <v>52.125</v>
      </c>
      <c r="U1842" s="8">
        <f t="shared" si="288"/>
        <v>52.82500000000001</v>
      </c>
      <c r="V1842" s="8">
        <f t="shared" si="289"/>
        <v>52.650000000000006</v>
      </c>
    </row>
    <row r="1843" spans="1:22" ht="13.5" x14ac:dyDescent="0.25">
      <c r="A1843" s="3">
        <f>RSI!A1843</f>
        <v>44697</v>
      </c>
      <c r="B1843" s="2">
        <f>RSI!B1843</f>
        <v>8.8854000000000006</v>
      </c>
      <c r="C1843" s="2">
        <f>RSI!I1843</f>
        <v>67.397625549988661</v>
      </c>
      <c r="D1843" s="2">
        <f>MACD!E1843</f>
        <v>-0.386134739039381</v>
      </c>
      <c r="E1843" s="2">
        <f>MACD!F1843</f>
        <v>-0.1637502072513185</v>
      </c>
      <c r="F1843" s="2">
        <f>'Moving Avg'!D1843</f>
        <v>8.7941599999999998</v>
      </c>
      <c r="G1843" s="2">
        <f>'Moving Avg'!F1843</f>
        <v>8.3452599999999997</v>
      </c>
      <c r="H1843" s="2">
        <f>'Moving Avg'!G1843</f>
        <v>8.7046159999999997</v>
      </c>
      <c r="I1843" s="2">
        <f>'Moving Avg'!H1843</f>
        <v>9.1789705000000037</v>
      </c>
      <c r="J1843" s="6" t="str">
        <f>OBV!F1843</f>
        <v>BULLISH</v>
      </c>
      <c r="K1843" s="6" t="str">
        <f>OBV!G1843</f>
        <v>NEUTRAL</v>
      </c>
      <c r="L1843" s="6" t="str">
        <f>OBV!H1843</f>
        <v>CONFIRMED BULLISH</v>
      </c>
      <c r="M1843" s="8">
        <f t="shared" si="280"/>
        <v>25</v>
      </c>
      <c r="N1843" s="8">
        <f t="shared" si="281"/>
        <v>100</v>
      </c>
      <c r="O1843" s="8">
        <f t="shared" si="282"/>
        <v>0</v>
      </c>
      <c r="P1843" s="8">
        <f t="shared" si="283"/>
        <v>83.5</v>
      </c>
      <c r="Q1843" s="9">
        <f t="shared" si="284"/>
        <v>56.274999999999999</v>
      </c>
      <c r="R1843" s="9">
        <f t="shared" si="285"/>
        <v>45.875</v>
      </c>
      <c r="S1843" s="9">
        <f t="shared" si="286"/>
        <v>56.325000000000003</v>
      </c>
      <c r="T1843" s="9">
        <f t="shared" si="287"/>
        <v>52.125</v>
      </c>
      <c r="U1843" s="8">
        <f t="shared" si="288"/>
        <v>52.82500000000001</v>
      </c>
      <c r="V1843" s="8">
        <f t="shared" si="289"/>
        <v>52.650000000000006</v>
      </c>
    </row>
    <row r="1844" spans="1:22" ht="13.5" x14ac:dyDescent="0.25">
      <c r="A1844" s="3">
        <f>RSI!A1844</f>
        <v>44698</v>
      </c>
      <c r="B1844" s="2">
        <f>RSI!B1844</f>
        <v>8.8777000000000008</v>
      </c>
      <c r="C1844" s="2">
        <f>RSI!I1844</f>
        <v>66.854554935951569</v>
      </c>
      <c r="D1844" s="2">
        <f>MACD!E1844</f>
        <v>-0.41734794153278187</v>
      </c>
      <c r="E1844" s="2">
        <f>MACD!F1844</f>
        <v>-0.21446975410761118</v>
      </c>
      <c r="F1844" s="2">
        <f>'Moving Avg'!D1844</f>
        <v>8.8683999999999994</v>
      </c>
      <c r="G1844" s="2">
        <f>'Moving Avg'!F1844</f>
        <v>8.3638200000000005</v>
      </c>
      <c r="H1844" s="2">
        <f>'Moving Avg'!G1844</f>
        <v>8.7009039999999995</v>
      </c>
      <c r="I1844" s="2">
        <f>'Moving Avg'!H1844</f>
        <v>9.1804785000000031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100</v>
      </c>
      <c r="O1844" s="8">
        <f t="shared" si="282"/>
        <v>0</v>
      </c>
      <c r="P1844" s="8">
        <f t="shared" si="283"/>
        <v>83.5</v>
      </c>
      <c r="Q1844" s="9">
        <f t="shared" si="284"/>
        <v>56.274999999999999</v>
      </c>
      <c r="R1844" s="9">
        <f t="shared" si="285"/>
        <v>45.875</v>
      </c>
      <c r="S1844" s="9">
        <f t="shared" si="286"/>
        <v>56.325000000000003</v>
      </c>
      <c r="T1844" s="9">
        <f t="shared" si="287"/>
        <v>52.125</v>
      </c>
      <c r="U1844" s="8">
        <f t="shared" si="288"/>
        <v>52.82500000000001</v>
      </c>
      <c r="V1844" s="8">
        <f t="shared" si="289"/>
        <v>52.650000000000006</v>
      </c>
    </row>
    <row r="1845" spans="1:22" ht="13.5" x14ac:dyDescent="0.25">
      <c r="A1845" s="3">
        <f>RSI!A1845</f>
        <v>44699</v>
      </c>
      <c r="B1845" s="2">
        <f>RSI!B1845</f>
        <v>8.8777000000000008</v>
      </c>
      <c r="C1845" s="2">
        <f>RSI!I1845</f>
        <v>66.854554935951569</v>
      </c>
      <c r="D1845" s="2">
        <f>MACD!E1845</f>
        <v>-0.38976058802723834</v>
      </c>
      <c r="E1845" s="2">
        <f>MACD!F1845</f>
        <v>-0.24952792089153664</v>
      </c>
      <c r="F1845" s="2">
        <f>'Moving Avg'!D1845</f>
        <v>8.8668599999999991</v>
      </c>
      <c r="G1845" s="2">
        <f>'Moving Avg'!F1845</f>
        <v>8.4013250000000017</v>
      </c>
      <c r="H1845" s="2">
        <f>'Moving Avg'!G1845</f>
        <v>8.6971919999999994</v>
      </c>
      <c r="I1845" s="2">
        <f>'Moving Avg'!H1845</f>
        <v>9.1833010000000019</v>
      </c>
      <c r="J1845" s="6" t="str">
        <f>OBV!F1845</f>
        <v>BEARISH</v>
      </c>
      <c r="K1845" s="6" t="str">
        <f>OBV!G1845</f>
        <v>NEUTRAL</v>
      </c>
      <c r="L1845" s="6" t="str">
        <f>OBV!H1845</f>
        <v>CONFIRMED BEARISH</v>
      </c>
      <c r="M1845" s="8">
        <f t="shared" si="280"/>
        <v>25</v>
      </c>
      <c r="N1845" s="8">
        <f t="shared" si="281"/>
        <v>100</v>
      </c>
      <c r="O1845" s="8">
        <f t="shared" si="282"/>
        <v>0</v>
      </c>
      <c r="P1845" s="8">
        <f t="shared" si="283"/>
        <v>16.5</v>
      </c>
      <c r="Q1845" s="9">
        <f t="shared" si="284"/>
        <v>46.225000000000001</v>
      </c>
      <c r="R1845" s="9">
        <f t="shared" si="285"/>
        <v>29.125</v>
      </c>
      <c r="S1845" s="9">
        <f t="shared" si="286"/>
        <v>26.175000000000001</v>
      </c>
      <c r="T1845" s="9">
        <f t="shared" si="287"/>
        <v>35.375</v>
      </c>
      <c r="U1845" s="8">
        <f t="shared" si="288"/>
        <v>33.841666666666661</v>
      </c>
      <c r="V1845" s="8">
        <f t="shared" si="289"/>
        <v>34.224999999999994</v>
      </c>
    </row>
    <row r="1846" spans="1:22" ht="13.5" x14ac:dyDescent="0.25">
      <c r="A1846" s="3">
        <f>RSI!A1846</f>
        <v>44700</v>
      </c>
      <c r="B1846" s="2">
        <f>RSI!B1846</f>
        <v>8.8854000000000006</v>
      </c>
      <c r="C1846" s="2">
        <f>RSI!I1846</f>
        <v>67.161432597646609</v>
      </c>
      <c r="D1846" s="2">
        <f>MACD!E1846</f>
        <v>-0.36520057501831182</v>
      </c>
      <c r="E1846" s="2">
        <f>MACD!F1846</f>
        <v>-0.27266245171689169</v>
      </c>
      <c r="F1846" s="2">
        <f>'Moving Avg'!D1846</f>
        <v>8.8668599999999991</v>
      </c>
      <c r="G1846" s="2">
        <f>'Moving Avg'!F1846</f>
        <v>8.439605000000002</v>
      </c>
      <c r="H1846" s="2">
        <f>'Moving Avg'!G1846</f>
        <v>8.6936339999999976</v>
      </c>
      <c r="I1846" s="2">
        <f>'Moving Avg'!H1846</f>
        <v>9.1851955000000025</v>
      </c>
      <c r="J1846" s="6" t="str">
        <f>OBV!F1846</f>
        <v>BULLISH</v>
      </c>
      <c r="K1846" s="6" t="str">
        <f>OBV!G1846</f>
        <v>NEUTRAL</v>
      </c>
      <c r="L1846" s="6" t="str">
        <f>OBV!H1846</f>
        <v>NEUTRAL</v>
      </c>
      <c r="M1846" s="8">
        <f t="shared" si="280"/>
        <v>25</v>
      </c>
      <c r="N1846" s="8">
        <f t="shared" si="281"/>
        <v>100</v>
      </c>
      <c r="O1846" s="8">
        <f t="shared" si="282"/>
        <v>0</v>
      </c>
      <c r="P1846" s="8">
        <f t="shared" si="283"/>
        <v>49.5</v>
      </c>
      <c r="Q1846" s="9">
        <f t="shared" si="284"/>
        <v>51.174999999999997</v>
      </c>
      <c r="R1846" s="9">
        <f t="shared" si="285"/>
        <v>37.375</v>
      </c>
      <c r="S1846" s="9">
        <f t="shared" si="286"/>
        <v>41.025000000000006</v>
      </c>
      <c r="T1846" s="9">
        <f t="shared" si="287"/>
        <v>43.625</v>
      </c>
      <c r="U1846" s="8">
        <f t="shared" si="288"/>
        <v>43.191666666666663</v>
      </c>
      <c r="V1846" s="8">
        <f t="shared" si="289"/>
        <v>43.3</v>
      </c>
    </row>
    <row r="1847" spans="1:22" ht="13.5" x14ac:dyDescent="0.25">
      <c r="A1847" s="3">
        <f>RSI!A1847</f>
        <v>44701</v>
      </c>
      <c r="B1847" s="2">
        <f>RSI!B1847</f>
        <v>8.8777000000000008</v>
      </c>
      <c r="C1847" s="2">
        <f>RSI!I1847</f>
        <v>66.498396341927503</v>
      </c>
      <c r="D1847" s="2">
        <f>MACD!E1847</f>
        <v>-0.34554414801680799</v>
      </c>
      <c r="E1847" s="2">
        <f>MACD!F1847</f>
        <v>-0.28723879097687499</v>
      </c>
      <c r="F1847" s="2">
        <f>'Moving Avg'!D1847</f>
        <v>8.8807800000000015</v>
      </c>
      <c r="G1847" s="2">
        <f>'Moving Avg'!F1847</f>
        <v>8.4775000000000027</v>
      </c>
      <c r="H1847" s="2">
        <f>'Moving Avg'!G1847</f>
        <v>8.6899219999999993</v>
      </c>
      <c r="I1847" s="2">
        <f>'Moving Avg'!H1847</f>
        <v>9.1870515000000026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25</v>
      </c>
      <c r="N1847" s="8">
        <f t="shared" si="281"/>
        <v>100</v>
      </c>
      <c r="O1847" s="8">
        <f t="shared" si="282"/>
        <v>0</v>
      </c>
      <c r="P1847" s="8">
        <f t="shared" si="283"/>
        <v>83.5</v>
      </c>
      <c r="Q1847" s="9">
        <f t="shared" si="284"/>
        <v>56.274999999999999</v>
      </c>
      <c r="R1847" s="9">
        <f t="shared" si="285"/>
        <v>45.875</v>
      </c>
      <c r="S1847" s="9">
        <f t="shared" si="286"/>
        <v>56.325000000000003</v>
      </c>
      <c r="T1847" s="9">
        <f t="shared" si="287"/>
        <v>52.125</v>
      </c>
      <c r="U1847" s="8">
        <f t="shared" si="288"/>
        <v>52.82500000000001</v>
      </c>
      <c r="V1847" s="8">
        <f t="shared" si="289"/>
        <v>52.650000000000006</v>
      </c>
    </row>
    <row r="1848" spans="1:22" ht="13.5" x14ac:dyDescent="0.25">
      <c r="A1848" s="3">
        <f>RSI!A1848</f>
        <v>44704</v>
      </c>
      <c r="B1848" s="2">
        <f>RSI!B1848</f>
        <v>8.8777000000000008</v>
      </c>
      <c r="C1848" s="2">
        <f>RSI!I1848</f>
        <v>66.498396341927503</v>
      </c>
      <c r="D1848" s="2">
        <f>MACD!E1848</f>
        <v>-0.33162080323766041</v>
      </c>
      <c r="E1848" s="2">
        <f>MACD!F1848</f>
        <v>-0.29611519342903209</v>
      </c>
      <c r="F1848" s="2">
        <f>'Moving Avg'!D1848</f>
        <v>8.8792400000000011</v>
      </c>
      <c r="G1848" s="2">
        <f>'Moving Avg'!F1848</f>
        <v>8.5231250000000021</v>
      </c>
      <c r="H1848" s="2">
        <f>'Moving Avg'!G1848</f>
        <v>8.6862099999999991</v>
      </c>
      <c r="I1848" s="2">
        <f>'Moving Avg'!H1848</f>
        <v>9.1883275000000015</v>
      </c>
      <c r="J1848" s="6" t="str">
        <f>OBV!F1848</f>
        <v>BULLISH</v>
      </c>
      <c r="K1848" s="6" t="str">
        <f>OBV!G1848</f>
        <v>NEUTRAL</v>
      </c>
      <c r="L1848" s="6" t="str">
        <f>OBV!H1848</f>
        <v>BULLISH DIVERGENCE</v>
      </c>
      <c r="M1848" s="8">
        <f t="shared" si="280"/>
        <v>25</v>
      </c>
      <c r="N1848" s="8">
        <f t="shared" si="281"/>
        <v>100</v>
      </c>
      <c r="O1848" s="8">
        <f t="shared" si="282"/>
        <v>0</v>
      </c>
      <c r="P1848" s="8">
        <f t="shared" si="283"/>
        <v>66.5</v>
      </c>
      <c r="Q1848" s="9">
        <f t="shared" si="284"/>
        <v>53.725000000000001</v>
      </c>
      <c r="R1848" s="9">
        <f t="shared" si="285"/>
        <v>41.625</v>
      </c>
      <c r="S1848" s="9">
        <f t="shared" si="286"/>
        <v>48.674999999999997</v>
      </c>
      <c r="T1848" s="9">
        <f t="shared" si="287"/>
        <v>47.875</v>
      </c>
      <c r="U1848" s="8">
        <f t="shared" si="288"/>
        <v>48.008333333333326</v>
      </c>
      <c r="V1848" s="8">
        <f t="shared" si="289"/>
        <v>47.974999999999994</v>
      </c>
    </row>
    <row r="1849" spans="1:22" ht="13.5" x14ac:dyDescent="0.25">
      <c r="A1849" s="3">
        <f>RSI!A1849</f>
        <v>44705</v>
      </c>
      <c r="B1849" s="2">
        <f>RSI!B1849</f>
        <v>8.8854000000000006</v>
      </c>
      <c r="C1849" s="2">
        <f>RSI!I1849</f>
        <v>66.877631054331459</v>
      </c>
      <c r="D1849" s="2">
        <f>MACD!E1849</f>
        <v>-0.32063674902906847</v>
      </c>
      <c r="E1849" s="2">
        <f>MACD!F1849</f>
        <v>-0.30101950454903936</v>
      </c>
      <c r="F1849" s="2">
        <f>'Moving Avg'!D1849</f>
        <v>8.8807800000000015</v>
      </c>
      <c r="G1849" s="2">
        <f>'Moving Avg'!F1849</f>
        <v>8.5691350000000011</v>
      </c>
      <c r="H1849" s="2">
        <f>'Moving Avg'!G1849</f>
        <v>8.6826520000000009</v>
      </c>
      <c r="I1849" s="2">
        <f>'Moving Avg'!H1849</f>
        <v>9.1889075000000009</v>
      </c>
      <c r="J1849" s="6" t="str">
        <f>OBV!F1849</f>
        <v>BULLISH</v>
      </c>
      <c r="K1849" s="6" t="str">
        <f>OBV!G1849</f>
        <v>NEUTRAL</v>
      </c>
      <c r="L1849" s="6" t="str">
        <f>OBV!H1849</f>
        <v>CONFIRMED BULLISH</v>
      </c>
      <c r="M1849" s="8">
        <f t="shared" si="280"/>
        <v>25</v>
      </c>
      <c r="N1849" s="8">
        <f t="shared" si="281"/>
        <v>45</v>
      </c>
      <c r="O1849" s="8">
        <f t="shared" si="282"/>
        <v>0</v>
      </c>
      <c r="P1849" s="8">
        <f t="shared" si="283"/>
        <v>83.5</v>
      </c>
      <c r="Q1849" s="9">
        <f t="shared" si="284"/>
        <v>37.024999999999999</v>
      </c>
      <c r="R1849" s="9">
        <f t="shared" si="285"/>
        <v>34.875</v>
      </c>
      <c r="S1849" s="9">
        <f t="shared" si="286"/>
        <v>48.075000000000003</v>
      </c>
      <c r="T1849" s="9">
        <f t="shared" si="287"/>
        <v>38.375</v>
      </c>
      <c r="U1849" s="8">
        <f t="shared" si="288"/>
        <v>39.991666666666667</v>
      </c>
      <c r="V1849" s="8">
        <f t="shared" si="289"/>
        <v>39.587500000000006</v>
      </c>
    </row>
    <row r="1850" spans="1:22" ht="13.5" x14ac:dyDescent="0.25">
      <c r="A1850" s="3">
        <f>RSI!A1850</f>
        <v>44706</v>
      </c>
      <c r="B1850" s="2">
        <f>RSI!B1850</f>
        <v>8.8777000000000008</v>
      </c>
      <c r="C1850" s="2">
        <f>RSI!I1850</f>
        <v>66.072167812365876</v>
      </c>
      <c r="D1850" s="2">
        <f>MACD!E1850</f>
        <v>-0.25383229916160666</v>
      </c>
      <c r="E1850" s="2">
        <f>MACD!F1850</f>
        <v>-0.2915820634715528</v>
      </c>
      <c r="F1850" s="2">
        <f>'Moving Avg'!D1850</f>
        <v>8.8807800000000015</v>
      </c>
      <c r="G1850" s="2">
        <f>'Moving Avg'!F1850</f>
        <v>8.6147600000000022</v>
      </c>
      <c r="H1850" s="2">
        <f>'Moving Avg'!G1850</f>
        <v>8.6789400000000008</v>
      </c>
      <c r="I1850" s="2">
        <f>'Moving Avg'!H1850</f>
        <v>9.1881340000000016</v>
      </c>
      <c r="J1850" s="6" t="str">
        <f>OBV!F1850</f>
        <v>BULLISH</v>
      </c>
      <c r="K1850" s="6" t="str">
        <f>OBV!G1850</f>
        <v>NEUTRAL</v>
      </c>
      <c r="L1850" s="6" t="str">
        <f>OBV!H1850</f>
        <v>NEUTRAL</v>
      </c>
      <c r="M1850" s="8">
        <f t="shared" si="280"/>
        <v>25</v>
      </c>
      <c r="N1850" s="8">
        <f t="shared" si="281"/>
        <v>0</v>
      </c>
      <c r="O1850" s="8">
        <f t="shared" si="282"/>
        <v>0</v>
      </c>
      <c r="P1850" s="8">
        <f t="shared" si="283"/>
        <v>49.5</v>
      </c>
      <c r="Q1850" s="9">
        <f t="shared" si="284"/>
        <v>16.175000000000001</v>
      </c>
      <c r="R1850" s="9">
        <f t="shared" si="285"/>
        <v>17.375</v>
      </c>
      <c r="S1850" s="9">
        <f t="shared" si="286"/>
        <v>26.025000000000002</v>
      </c>
      <c r="T1850" s="9">
        <f t="shared" si="287"/>
        <v>18.625</v>
      </c>
      <c r="U1850" s="8">
        <f t="shared" si="288"/>
        <v>19.858333333333334</v>
      </c>
      <c r="V1850" s="8">
        <f t="shared" si="289"/>
        <v>19.55</v>
      </c>
    </row>
    <row r="1851" spans="1:22" ht="13.5" x14ac:dyDescent="0.25">
      <c r="A1851" s="3">
        <f>RSI!A1851</f>
        <v>44707</v>
      </c>
      <c r="B1851" s="2">
        <f>RSI!B1851</f>
        <v>8.8854000000000006</v>
      </c>
      <c r="C1851" s="2">
        <f>RSI!I1851</f>
        <v>66.506586934456635</v>
      </c>
      <c r="D1851" s="2">
        <f>MACD!E1851</f>
        <v>-0.19908257577072774</v>
      </c>
      <c r="E1851" s="2">
        <f>MACD!F1851</f>
        <v>-0.27308216593138779</v>
      </c>
      <c r="F1851" s="2">
        <f>'Moving Avg'!D1851</f>
        <v>8.8807800000000015</v>
      </c>
      <c r="G1851" s="2">
        <f>'Moving Avg'!F1851</f>
        <v>8.660770000000003</v>
      </c>
      <c r="H1851" s="2">
        <f>'Moving Avg'!G1851</f>
        <v>8.6753820000000008</v>
      </c>
      <c r="I1851" s="2">
        <f>'Moving Avg'!H1851</f>
        <v>9.1886750000000017</v>
      </c>
      <c r="J1851" s="6" t="str">
        <f>OBV!F1851</f>
        <v>BEARISH</v>
      </c>
      <c r="K1851" s="6" t="str">
        <f>OBV!G1851</f>
        <v>NEUTRAL</v>
      </c>
      <c r="L1851" s="6" t="str">
        <f>OBV!H1851</f>
        <v>NEUTRAL</v>
      </c>
      <c r="M1851" s="8">
        <f t="shared" si="280"/>
        <v>25</v>
      </c>
      <c r="N1851" s="8">
        <f t="shared" si="281"/>
        <v>0</v>
      </c>
      <c r="O1851" s="8">
        <f t="shared" si="282"/>
        <v>0</v>
      </c>
      <c r="P1851" s="8">
        <f t="shared" si="283"/>
        <v>16.5</v>
      </c>
      <c r="Q1851" s="9">
        <f t="shared" si="284"/>
        <v>11.225</v>
      </c>
      <c r="R1851" s="9">
        <f t="shared" si="285"/>
        <v>9.125</v>
      </c>
      <c r="S1851" s="9">
        <f t="shared" si="286"/>
        <v>11.175000000000001</v>
      </c>
      <c r="T1851" s="9">
        <f t="shared" si="287"/>
        <v>10.375</v>
      </c>
      <c r="U1851" s="8">
        <f t="shared" si="288"/>
        <v>10.508333333333335</v>
      </c>
      <c r="V1851" s="8">
        <f t="shared" si="289"/>
        <v>10.475000000000001</v>
      </c>
    </row>
    <row r="1852" spans="1:22" ht="13.5" x14ac:dyDescent="0.25">
      <c r="A1852" s="3">
        <f>RSI!A1852</f>
        <v>44708</v>
      </c>
      <c r="B1852" s="2">
        <f>RSI!B1852</f>
        <v>8.8854000000000006</v>
      </c>
      <c r="C1852" s="2">
        <f>RSI!I1852</f>
        <v>66.506586934456635</v>
      </c>
      <c r="D1852" s="2">
        <f>MACD!E1852</f>
        <v>-0.16581105373205496</v>
      </c>
      <c r="E1852" s="2">
        <f>MACD!F1852</f>
        <v>-0.25162794349152123</v>
      </c>
      <c r="F1852" s="2">
        <f>'Moving Avg'!D1852</f>
        <v>8.8823200000000018</v>
      </c>
      <c r="G1852" s="2">
        <f>'Moving Avg'!F1852</f>
        <v>8.706780000000002</v>
      </c>
      <c r="H1852" s="2">
        <f>'Moving Avg'!G1852</f>
        <v>8.6705880000000022</v>
      </c>
      <c r="I1852" s="2">
        <f>'Moving Avg'!H1852</f>
        <v>9.1879015000000024</v>
      </c>
      <c r="J1852" s="6" t="str">
        <f>OBV!F1852</f>
        <v>BULLISH</v>
      </c>
      <c r="K1852" s="6" t="str">
        <f>OBV!G1852</f>
        <v>NEUTRAL</v>
      </c>
      <c r="L1852" s="6" t="str">
        <f>OBV!H1852</f>
        <v>CONFIRMED BULLISH</v>
      </c>
      <c r="M1852" s="8">
        <f t="shared" si="280"/>
        <v>25</v>
      </c>
      <c r="N1852" s="8">
        <f t="shared" si="281"/>
        <v>0</v>
      </c>
      <c r="O1852" s="8">
        <f t="shared" si="282"/>
        <v>0</v>
      </c>
      <c r="P1852" s="8">
        <f t="shared" si="283"/>
        <v>83.5</v>
      </c>
      <c r="Q1852" s="9">
        <f t="shared" si="284"/>
        <v>21.274999999999999</v>
      </c>
      <c r="R1852" s="9">
        <f t="shared" si="285"/>
        <v>25.875</v>
      </c>
      <c r="S1852" s="9">
        <f t="shared" si="286"/>
        <v>41.325000000000003</v>
      </c>
      <c r="T1852" s="9">
        <f t="shared" si="287"/>
        <v>27.125</v>
      </c>
      <c r="U1852" s="8">
        <f t="shared" si="288"/>
        <v>29.491666666666664</v>
      </c>
      <c r="V1852" s="8">
        <f t="shared" si="289"/>
        <v>28.9</v>
      </c>
    </row>
    <row r="1853" spans="1:22" ht="13.5" x14ac:dyDescent="0.25">
      <c r="A1853" s="3">
        <f>RSI!A1853</f>
        <v>44711</v>
      </c>
      <c r="B1853" s="2">
        <f>RSI!B1853</f>
        <v>8.8777000000000008</v>
      </c>
      <c r="C1853" s="2">
        <f>RSI!I1853</f>
        <v>65.53342512758644</v>
      </c>
      <c r="D1853" s="2">
        <f>MACD!E1853</f>
        <v>-0.12627227089569004</v>
      </c>
      <c r="E1853" s="2">
        <f>MACD!F1853</f>
        <v>-0.22655680897235503</v>
      </c>
      <c r="F1853" s="2">
        <f>'Moving Avg'!D1853</f>
        <v>8.8823200000000018</v>
      </c>
      <c r="G1853" s="2">
        <f>'Moving Avg'!F1853</f>
        <v>8.7446750000000026</v>
      </c>
      <c r="H1853" s="2">
        <f>'Moving Avg'!G1853</f>
        <v>8.6656400000000016</v>
      </c>
      <c r="I1853" s="2">
        <f>'Moving Avg'!H1853</f>
        <v>9.1870895000000026</v>
      </c>
      <c r="J1853" s="6" t="str">
        <f>OBV!F1853</f>
        <v>BEARISH</v>
      </c>
      <c r="K1853" s="6" t="str">
        <f>OBV!G1853</f>
        <v>NEUTRAL</v>
      </c>
      <c r="L1853" s="6" t="str">
        <f>OBV!H1853</f>
        <v>NEUTRAL</v>
      </c>
      <c r="M1853" s="8">
        <f t="shared" si="280"/>
        <v>25</v>
      </c>
      <c r="N1853" s="8">
        <f t="shared" si="281"/>
        <v>0</v>
      </c>
      <c r="O1853" s="8">
        <f t="shared" si="282"/>
        <v>0</v>
      </c>
      <c r="P1853" s="8">
        <f t="shared" si="283"/>
        <v>16.5</v>
      </c>
      <c r="Q1853" s="9">
        <f t="shared" si="284"/>
        <v>11.225</v>
      </c>
      <c r="R1853" s="9">
        <f t="shared" si="285"/>
        <v>9.125</v>
      </c>
      <c r="S1853" s="9">
        <f t="shared" si="286"/>
        <v>11.175000000000001</v>
      </c>
      <c r="T1853" s="9">
        <f t="shared" si="287"/>
        <v>10.375</v>
      </c>
      <c r="U1853" s="8">
        <f t="shared" si="288"/>
        <v>10.508333333333335</v>
      </c>
      <c r="V1853" s="8">
        <f t="shared" si="289"/>
        <v>10.475000000000001</v>
      </c>
    </row>
    <row r="1854" spans="1:22" ht="13.5" x14ac:dyDescent="0.25">
      <c r="A1854" s="3">
        <f>RSI!A1854</f>
        <v>44712</v>
      </c>
      <c r="B1854" s="2">
        <f>RSI!B1854</f>
        <v>8.8777000000000008</v>
      </c>
      <c r="C1854" s="2">
        <f>RSI!I1854</f>
        <v>65.533425127586455</v>
      </c>
      <c r="D1854" s="2">
        <f>MACD!E1854</f>
        <v>-9.4952457894031284E-2</v>
      </c>
      <c r="E1854" s="2">
        <f>MACD!F1854</f>
        <v>-0.2002359387566903</v>
      </c>
      <c r="F1854" s="2">
        <f>'Moving Avg'!D1854</f>
        <v>8.8807800000000015</v>
      </c>
      <c r="G1854" s="2">
        <f>'Moving Avg'!F1854</f>
        <v>8.7825700000000033</v>
      </c>
      <c r="H1854" s="2">
        <f>'Moving Avg'!G1854</f>
        <v>8.6606920000000027</v>
      </c>
      <c r="I1854" s="2">
        <f>'Moving Avg'!H1854</f>
        <v>9.1850790000000035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25</v>
      </c>
      <c r="N1854" s="8">
        <f t="shared" si="281"/>
        <v>0</v>
      </c>
      <c r="O1854" s="8">
        <f t="shared" si="282"/>
        <v>0</v>
      </c>
      <c r="P1854" s="8">
        <f t="shared" si="283"/>
        <v>16.5</v>
      </c>
      <c r="Q1854" s="9">
        <f t="shared" si="284"/>
        <v>11.225</v>
      </c>
      <c r="R1854" s="9">
        <f t="shared" si="285"/>
        <v>9.125</v>
      </c>
      <c r="S1854" s="9">
        <f t="shared" si="286"/>
        <v>11.175000000000001</v>
      </c>
      <c r="T1854" s="9">
        <f t="shared" si="287"/>
        <v>10.375</v>
      </c>
      <c r="U1854" s="8">
        <f t="shared" si="288"/>
        <v>10.508333333333335</v>
      </c>
      <c r="V1854" s="8">
        <f t="shared" si="289"/>
        <v>10.475000000000001</v>
      </c>
    </row>
    <row r="1855" spans="1:22" ht="13.5" x14ac:dyDescent="0.25">
      <c r="A1855" s="3">
        <f>RSI!A1855</f>
        <v>44713</v>
      </c>
      <c r="B1855" s="2">
        <f>RSI!B1855</f>
        <v>8.8777000000000008</v>
      </c>
      <c r="C1855" s="2">
        <f>RSI!I1855</f>
        <v>65.533425127586455</v>
      </c>
      <c r="D1855" s="2">
        <f>MACD!E1855</f>
        <v>-6.9332063572002056E-2</v>
      </c>
      <c r="E1855" s="2">
        <f>MACD!F1855</f>
        <v>-0.17405516371975266</v>
      </c>
      <c r="F1855" s="2">
        <f>'Moving Avg'!D1855</f>
        <v>8.8807800000000015</v>
      </c>
      <c r="G1855" s="2">
        <f>'Moving Avg'!F1855</f>
        <v>8.8022900000000028</v>
      </c>
      <c r="H1855" s="2">
        <f>'Moving Avg'!G1855</f>
        <v>8.6557440000000039</v>
      </c>
      <c r="I1855" s="2">
        <f>'Moving Avg'!H1855</f>
        <v>9.1830685000000027</v>
      </c>
      <c r="J1855" s="6" t="str">
        <f>OBV!F1855</f>
        <v>BEARISH</v>
      </c>
      <c r="K1855" s="6" t="str">
        <f>OBV!G1855</f>
        <v>NEUTRAL</v>
      </c>
      <c r="L1855" s="6" t="str">
        <f>OBV!H1855</f>
        <v>NEUTRAL</v>
      </c>
      <c r="M1855" s="8">
        <f t="shared" si="280"/>
        <v>25</v>
      </c>
      <c r="N1855" s="8">
        <f t="shared" si="281"/>
        <v>0</v>
      </c>
      <c r="O1855" s="8">
        <f t="shared" si="282"/>
        <v>0</v>
      </c>
      <c r="P1855" s="8">
        <f t="shared" si="283"/>
        <v>16.5</v>
      </c>
      <c r="Q1855" s="9">
        <f t="shared" si="284"/>
        <v>11.225</v>
      </c>
      <c r="R1855" s="9">
        <f t="shared" si="285"/>
        <v>9.125</v>
      </c>
      <c r="S1855" s="9">
        <f t="shared" si="286"/>
        <v>11.175000000000001</v>
      </c>
      <c r="T1855" s="9">
        <f t="shared" si="287"/>
        <v>10.375</v>
      </c>
      <c r="U1855" s="8">
        <f t="shared" si="288"/>
        <v>10.508333333333335</v>
      </c>
      <c r="V1855" s="8">
        <f t="shared" si="289"/>
        <v>10.475000000000001</v>
      </c>
    </row>
    <row r="1856" spans="1:22" ht="13.5" x14ac:dyDescent="0.25">
      <c r="A1856" s="3">
        <f>RSI!A1856</f>
        <v>44714</v>
      </c>
      <c r="B1856" s="2">
        <f>RSI!B1856</f>
        <v>8.8777000000000008</v>
      </c>
      <c r="C1856" s="2">
        <f>RSI!I1856</f>
        <v>65.533425127586455</v>
      </c>
      <c r="D1856" s="2">
        <f>MACD!E1856</f>
        <v>-4.7284380686399174E-2</v>
      </c>
      <c r="E1856" s="2">
        <f>MACD!F1856</f>
        <v>-0.14870100711308196</v>
      </c>
      <c r="F1856" s="2">
        <f>'Moving Avg'!D1856</f>
        <v>8.8792400000000011</v>
      </c>
      <c r="G1856" s="2">
        <f>'Moving Avg'!F1856</f>
        <v>8.8208500000000036</v>
      </c>
      <c r="H1856" s="2">
        <f>'Moving Avg'!G1856</f>
        <v>8.6507960000000033</v>
      </c>
      <c r="I1856" s="2">
        <f>'Moving Avg'!H1856</f>
        <v>9.1822565000000012</v>
      </c>
      <c r="J1856" s="6" t="str">
        <f>OBV!F1856</f>
        <v>BEARISH</v>
      </c>
      <c r="K1856" s="6" t="str">
        <f>OBV!G1856</f>
        <v>NEUTRAL</v>
      </c>
      <c r="L1856" s="6" t="str">
        <f>OBV!H1856</f>
        <v>CONFIRMED BEARISH</v>
      </c>
      <c r="M1856" s="8">
        <f t="shared" si="280"/>
        <v>25</v>
      </c>
      <c r="N1856" s="8">
        <f t="shared" si="281"/>
        <v>0</v>
      </c>
      <c r="O1856" s="8">
        <f t="shared" si="282"/>
        <v>0</v>
      </c>
      <c r="P1856" s="8">
        <f t="shared" si="283"/>
        <v>16.5</v>
      </c>
      <c r="Q1856" s="9">
        <f t="shared" si="284"/>
        <v>11.225</v>
      </c>
      <c r="R1856" s="9">
        <f t="shared" si="285"/>
        <v>9.125</v>
      </c>
      <c r="S1856" s="9">
        <f t="shared" si="286"/>
        <v>11.175000000000001</v>
      </c>
      <c r="T1856" s="9">
        <f t="shared" si="287"/>
        <v>10.375</v>
      </c>
      <c r="U1856" s="8">
        <f t="shared" si="288"/>
        <v>10.508333333333335</v>
      </c>
      <c r="V1856" s="8">
        <f t="shared" si="289"/>
        <v>10.475000000000001</v>
      </c>
    </row>
    <row r="1857" spans="1:22" ht="13.5" x14ac:dyDescent="0.25">
      <c r="A1857" s="3">
        <f>RSI!A1857</f>
        <v>44715</v>
      </c>
      <c r="B1857" s="2">
        <f>RSI!B1857</f>
        <v>8.8777000000000008</v>
      </c>
      <c r="C1857" s="2">
        <f>RSI!I1857</f>
        <v>65.533425127586469</v>
      </c>
      <c r="D1857" s="2">
        <f>MACD!E1857</f>
        <v>-3.0568567819486248E-2</v>
      </c>
      <c r="E1857" s="2">
        <f>MACD!F1857</f>
        <v>-0.12507451925436283</v>
      </c>
      <c r="F1857" s="2">
        <f>'Moving Avg'!D1857</f>
        <v>8.8777000000000008</v>
      </c>
      <c r="G1857" s="2">
        <f>'Moving Avg'!F1857</f>
        <v>8.8394100000000027</v>
      </c>
      <c r="H1857" s="2">
        <f>'Moving Avg'!G1857</f>
        <v>8.6458480000000026</v>
      </c>
      <c r="I1857" s="2">
        <f>'Moving Avg'!H1857</f>
        <v>9.1815990000000021</v>
      </c>
      <c r="J1857" s="6" t="str">
        <f>OBV!F1857</f>
        <v>BEARISH</v>
      </c>
      <c r="K1857" s="6" t="str">
        <f>OBV!G1857</f>
        <v>NEUTRAL</v>
      </c>
      <c r="L1857" s="6" t="str">
        <f>OBV!H1857</f>
        <v>CONFIRMED BEARISH</v>
      </c>
      <c r="M1857" s="8">
        <f t="shared" si="280"/>
        <v>25</v>
      </c>
      <c r="N1857" s="8">
        <f t="shared" si="281"/>
        <v>0</v>
      </c>
      <c r="O1857" s="8">
        <f t="shared" si="282"/>
        <v>0</v>
      </c>
      <c r="P1857" s="8">
        <f t="shared" si="283"/>
        <v>16.5</v>
      </c>
      <c r="Q1857" s="9">
        <f t="shared" si="284"/>
        <v>11.225</v>
      </c>
      <c r="R1857" s="9">
        <f t="shared" si="285"/>
        <v>9.125</v>
      </c>
      <c r="S1857" s="9">
        <f t="shared" si="286"/>
        <v>11.175000000000001</v>
      </c>
      <c r="T1857" s="9">
        <f t="shared" si="287"/>
        <v>10.375</v>
      </c>
      <c r="U1857" s="8">
        <f t="shared" si="288"/>
        <v>10.508333333333335</v>
      </c>
      <c r="V1857" s="8">
        <f t="shared" si="289"/>
        <v>10.475000000000001</v>
      </c>
    </row>
    <row r="1858" spans="1:22" ht="13.5" x14ac:dyDescent="0.25">
      <c r="A1858" s="3">
        <f>RSI!A1858</f>
        <v>44718</v>
      </c>
      <c r="B1858" s="2">
        <f>RSI!B1858</f>
        <v>8.8777000000000008</v>
      </c>
      <c r="C1858" s="2">
        <f>RSI!I1858</f>
        <v>65.533425127586455</v>
      </c>
      <c r="D1858" s="2">
        <f>MACD!E1858</f>
        <v>-1.712377348991545E-2</v>
      </c>
      <c r="E1858" s="2">
        <f>MACD!F1858</f>
        <v>-0.10348437010147336</v>
      </c>
      <c r="F1858" s="2">
        <f>'Moving Avg'!D1858</f>
        <v>8.8777000000000008</v>
      </c>
      <c r="G1858" s="2">
        <f>'Moving Avg'!F1858</f>
        <v>8.8583550000000031</v>
      </c>
      <c r="H1858" s="2">
        <f>'Moving Avg'!G1858</f>
        <v>8.6416720000000016</v>
      </c>
      <c r="I1858" s="2">
        <f>'Moving Avg'!H1858</f>
        <v>9.180941500000003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13.7</v>
      </c>
      <c r="R1858" s="9">
        <f t="shared" si="285"/>
        <v>13.25</v>
      </c>
      <c r="S1858" s="9">
        <f t="shared" si="286"/>
        <v>18.600000000000001</v>
      </c>
      <c r="T1858" s="9">
        <f t="shared" si="287"/>
        <v>14.5</v>
      </c>
      <c r="U1858" s="8">
        <f t="shared" si="288"/>
        <v>15.183333333333332</v>
      </c>
      <c r="V1858" s="8">
        <f t="shared" si="289"/>
        <v>15.012499999999999</v>
      </c>
    </row>
    <row r="1859" spans="1:22" ht="13.5" x14ac:dyDescent="0.25">
      <c r="A1859" s="3">
        <f>RSI!A1859</f>
        <v>44719</v>
      </c>
      <c r="B1859" s="2">
        <f>RSI!B1859</f>
        <v>8.8777000000000008</v>
      </c>
      <c r="C1859" s="2">
        <f>RSI!I1859</f>
        <v>65.533425127586455</v>
      </c>
      <c r="D1859" s="2">
        <f>MACD!E1859</f>
        <v>-5.2103446164366574E-3</v>
      </c>
      <c r="E1859" s="2">
        <f>MACD!F1859</f>
        <v>-8.382956500446602E-2</v>
      </c>
      <c r="F1859" s="2">
        <f>'Moving Avg'!D1859</f>
        <v>8.8777000000000008</v>
      </c>
      <c r="G1859" s="2">
        <f>'Moving Avg'!F1859</f>
        <v>8.8769150000000021</v>
      </c>
      <c r="H1859" s="2">
        <f>'Moving Avg'!G1859</f>
        <v>8.6374960000000023</v>
      </c>
      <c r="I1859" s="2">
        <f>'Moving Avg'!H1859</f>
        <v>9.1797430000000038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0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13.7</v>
      </c>
      <c r="R1859" s="9">
        <f t="shared" ref="R1859:R1922" si="295">M1859*0.2+N1859*0.2+O1859*0.35+P1859*0.25</f>
        <v>13.25</v>
      </c>
      <c r="S1859" s="9">
        <f t="shared" ref="S1859:S1922" si="296">M1859*0.15+N1859*0.15+O1859*0.25+P1859*0.45</f>
        <v>18.600000000000001</v>
      </c>
      <c r="T1859" s="9">
        <f t="shared" ref="T1859:T1922" si="297">0.25*SUM(M1859:P1859)</f>
        <v>14.5</v>
      </c>
      <c r="U1859" s="8">
        <f t="shared" ref="U1859:U1922" si="298">SUM(Q1859:S1859)/3</f>
        <v>15.183333333333332</v>
      </c>
      <c r="V1859" s="8">
        <f t="shared" ref="V1859:V1922" si="299">SUM(Q1859:T1859)/4</f>
        <v>15.012499999999999</v>
      </c>
    </row>
    <row r="1860" spans="1:22" ht="13.5" x14ac:dyDescent="0.25">
      <c r="A1860" s="3">
        <f>RSI!A1860</f>
        <v>44720</v>
      </c>
      <c r="B1860" s="2">
        <f>RSI!B1860</f>
        <v>8.8777000000000008</v>
      </c>
      <c r="C1860" s="2">
        <f>RSI!I1860</f>
        <v>65.533425127586455</v>
      </c>
      <c r="D1860" s="2">
        <f>MACD!E1860</f>
        <v>3.0860494538558214E-3</v>
      </c>
      <c r="E1860" s="2">
        <f>MACD!F1860</f>
        <v>-6.6446442112801665E-2</v>
      </c>
      <c r="F1860" s="2">
        <f>'Moving Avg'!D1860</f>
        <v>8.8777000000000008</v>
      </c>
      <c r="G1860" s="2">
        <f>'Moving Avg'!F1860</f>
        <v>8.8765300000000025</v>
      </c>
      <c r="H1860" s="2">
        <f>'Moving Avg'!G1860</f>
        <v>8.6340940000000028</v>
      </c>
      <c r="I1860" s="2">
        <f>'Moving Avg'!H1860</f>
        <v>9.1781580000000034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25</v>
      </c>
      <c r="N1860" s="8">
        <f t="shared" si="291"/>
        <v>0</v>
      </c>
      <c r="O1860" s="8">
        <f t="shared" si="292"/>
        <v>0</v>
      </c>
      <c r="P1860" s="8">
        <f t="shared" si="293"/>
        <v>33</v>
      </c>
      <c r="Q1860" s="9">
        <f t="shared" si="294"/>
        <v>13.7</v>
      </c>
      <c r="R1860" s="9">
        <f t="shared" si="295"/>
        <v>13.25</v>
      </c>
      <c r="S1860" s="9">
        <f t="shared" si="296"/>
        <v>18.600000000000001</v>
      </c>
      <c r="T1860" s="9">
        <f t="shared" si="297"/>
        <v>14.5</v>
      </c>
      <c r="U1860" s="8">
        <f t="shared" si="298"/>
        <v>15.183333333333332</v>
      </c>
      <c r="V1860" s="8">
        <f t="shared" si="299"/>
        <v>15.012499999999999</v>
      </c>
    </row>
    <row r="1861" spans="1:22" ht="13.5" x14ac:dyDescent="0.25">
      <c r="A1861" s="3">
        <f>RSI!A1861</f>
        <v>44721</v>
      </c>
      <c r="B1861" s="2">
        <f>RSI!B1861</f>
        <v>8.8777000000000008</v>
      </c>
      <c r="C1861" s="2">
        <f>RSI!I1861</f>
        <v>65.533425127586455</v>
      </c>
      <c r="D1861" s="2">
        <f>MACD!E1861</f>
        <v>1.0735520027973067E-2</v>
      </c>
      <c r="E1861" s="2">
        <f>MACD!F1861</f>
        <v>-5.1010049684646723E-2</v>
      </c>
      <c r="F1861" s="2">
        <f>'Moving Avg'!D1861</f>
        <v>8.8777000000000008</v>
      </c>
      <c r="G1861" s="2">
        <f>'Moving Avg'!F1861</f>
        <v>8.8761450000000028</v>
      </c>
      <c r="H1861" s="2">
        <f>'Moving Avg'!G1861</f>
        <v>8.6306920000000034</v>
      </c>
      <c r="I1861" s="2">
        <f>'Moving Avg'!H1861</f>
        <v>9.1761475000000026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25</v>
      </c>
      <c r="N1861" s="8">
        <f t="shared" si="291"/>
        <v>0</v>
      </c>
      <c r="O1861" s="8">
        <f t="shared" si="292"/>
        <v>0</v>
      </c>
      <c r="P1861" s="8">
        <f t="shared" si="293"/>
        <v>33</v>
      </c>
      <c r="Q1861" s="9">
        <f t="shared" si="294"/>
        <v>13.7</v>
      </c>
      <c r="R1861" s="9">
        <f t="shared" si="295"/>
        <v>13.25</v>
      </c>
      <c r="S1861" s="9">
        <f t="shared" si="296"/>
        <v>18.600000000000001</v>
      </c>
      <c r="T1861" s="9">
        <f t="shared" si="297"/>
        <v>14.5</v>
      </c>
      <c r="U1861" s="8">
        <f t="shared" si="298"/>
        <v>15.183333333333332</v>
      </c>
      <c r="V1861" s="8">
        <f t="shared" si="299"/>
        <v>15.012499999999999</v>
      </c>
    </row>
    <row r="1862" spans="1:22" ht="13.5" x14ac:dyDescent="0.25">
      <c r="A1862" s="3">
        <f>RSI!A1862</f>
        <v>44722</v>
      </c>
      <c r="B1862" s="2">
        <f>RSI!B1862</f>
        <v>8.8777000000000008</v>
      </c>
      <c r="C1862" s="2">
        <f>RSI!I1862</f>
        <v>65.533425127586455</v>
      </c>
      <c r="D1862" s="2">
        <f>MACD!E1862</f>
        <v>1.6694102158371749E-2</v>
      </c>
      <c r="E1862" s="2">
        <f>MACD!F1862</f>
        <v>-3.746921931604303E-2</v>
      </c>
      <c r="F1862" s="2">
        <f>'Moving Avg'!D1862</f>
        <v>8.8777000000000008</v>
      </c>
      <c r="G1862" s="2">
        <f>'Moving Avg'!F1862</f>
        <v>8.8796250000000025</v>
      </c>
      <c r="H1862" s="2">
        <f>'Moving Avg'!G1862</f>
        <v>8.6272900000000021</v>
      </c>
      <c r="I1862" s="2">
        <f>'Moving Avg'!H1862</f>
        <v>9.1741370000000035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25</v>
      </c>
      <c r="N1862" s="8">
        <f t="shared" si="291"/>
        <v>0</v>
      </c>
      <c r="O1862" s="8">
        <f t="shared" si="292"/>
        <v>0</v>
      </c>
      <c r="P1862" s="8">
        <f t="shared" si="293"/>
        <v>33</v>
      </c>
      <c r="Q1862" s="9">
        <f t="shared" si="294"/>
        <v>13.7</v>
      </c>
      <c r="R1862" s="9">
        <f t="shared" si="295"/>
        <v>13.25</v>
      </c>
      <c r="S1862" s="9">
        <f t="shared" si="296"/>
        <v>18.600000000000001</v>
      </c>
      <c r="T1862" s="9">
        <f t="shared" si="297"/>
        <v>14.5</v>
      </c>
      <c r="U1862" s="8">
        <f t="shared" si="298"/>
        <v>15.183333333333332</v>
      </c>
      <c r="V1862" s="8">
        <f t="shared" si="299"/>
        <v>15.012499999999999</v>
      </c>
    </row>
    <row r="1863" spans="1:22" ht="13.5" x14ac:dyDescent="0.25">
      <c r="A1863" s="3">
        <f>RSI!A1863</f>
        <v>44725</v>
      </c>
      <c r="B1863" s="2">
        <f>RSI!B1863</f>
        <v>8.8777000000000008</v>
      </c>
      <c r="C1863" s="2">
        <f>RSI!I1863</f>
        <v>65.533425127586469</v>
      </c>
      <c r="D1863" s="2">
        <f>MACD!E1863</f>
        <v>2.0075394686081438E-2</v>
      </c>
      <c r="E1863" s="2">
        <f>MACD!F1863</f>
        <v>-2.5960296515618136E-2</v>
      </c>
      <c r="F1863" s="2">
        <f>'Moving Avg'!D1863</f>
        <v>8.8777000000000008</v>
      </c>
      <c r="G1863" s="2">
        <f>'Moving Avg'!F1863</f>
        <v>8.8792400000000029</v>
      </c>
      <c r="H1863" s="2">
        <f>'Moving Avg'!G1863</f>
        <v>8.6238880000000009</v>
      </c>
      <c r="I1863" s="2">
        <f>'Moving Avg'!H1863</f>
        <v>9.172126500000001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25</v>
      </c>
      <c r="N1863" s="8">
        <f t="shared" si="291"/>
        <v>0</v>
      </c>
      <c r="O1863" s="8">
        <f t="shared" si="292"/>
        <v>0</v>
      </c>
      <c r="P1863" s="8">
        <f t="shared" si="293"/>
        <v>33</v>
      </c>
      <c r="Q1863" s="9">
        <f t="shared" si="294"/>
        <v>13.7</v>
      </c>
      <c r="R1863" s="9">
        <f t="shared" si="295"/>
        <v>13.25</v>
      </c>
      <c r="S1863" s="9">
        <f t="shared" si="296"/>
        <v>18.600000000000001</v>
      </c>
      <c r="T1863" s="9">
        <f t="shared" si="297"/>
        <v>14.5</v>
      </c>
      <c r="U1863" s="8">
        <f t="shared" si="298"/>
        <v>15.183333333333332</v>
      </c>
      <c r="V1863" s="8">
        <f t="shared" si="299"/>
        <v>15.012499999999999</v>
      </c>
    </row>
    <row r="1864" spans="1:22" ht="13.5" x14ac:dyDescent="0.25">
      <c r="A1864" s="3">
        <f>RSI!A1864</f>
        <v>44726</v>
      </c>
      <c r="B1864" s="2">
        <f>RSI!B1864</f>
        <v>8.8544999999999998</v>
      </c>
      <c r="C1864" s="2">
        <f>RSI!I1864</f>
        <v>59.596396127305866</v>
      </c>
      <c r="D1864" s="2">
        <f>MACD!E1864</f>
        <v>2.4214294590287011E-2</v>
      </c>
      <c r="E1864" s="2">
        <f>MACD!F1864</f>
        <v>-1.5925378294437107E-2</v>
      </c>
      <c r="F1864" s="2">
        <f>'Moving Avg'!D1864</f>
        <v>8.8730600000000006</v>
      </c>
      <c r="G1864" s="2">
        <f>'Moving Avg'!F1864</f>
        <v>8.8780800000000024</v>
      </c>
      <c r="H1864" s="2">
        <f>'Moving Avg'!G1864</f>
        <v>8.6200220000000005</v>
      </c>
      <c r="I1864" s="2">
        <f>'Moving Avg'!H1864</f>
        <v>9.1692265000000024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25</v>
      </c>
      <c r="N1864" s="8">
        <f t="shared" si="291"/>
        <v>0</v>
      </c>
      <c r="O1864" s="8">
        <f t="shared" si="292"/>
        <v>0</v>
      </c>
      <c r="P1864" s="8">
        <f t="shared" si="293"/>
        <v>16.5</v>
      </c>
      <c r="Q1864" s="9">
        <f t="shared" si="294"/>
        <v>11.225</v>
      </c>
      <c r="R1864" s="9">
        <f t="shared" si="295"/>
        <v>9.125</v>
      </c>
      <c r="S1864" s="9">
        <f t="shared" si="296"/>
        <v>11.175000000000001</v>
      </c>
      <c r="T1864" s="9">
        <f t="shared" si="297"/>
        <v>10.375</v>
      </c>
      <c r="U1864" s="8">
        <f t="shared" si="298"/>
        <v>10.508333333333335</v>
      </c>
      <c r="V1864" s="8">
        <f t="shared" si="299"/>
        <v>10.475000000000001</v>
      </c>
    </row>
    <row r="1865" spans="1:22" ht="13.5" x14ac:dyDescent="0.25">
      <c r="A1865" s="3">
        <f>RSI!A1865</f>
        <v>44727</v>
      </c>
      <c r="B1865" s="2">
        <f>RSI!B1865</f>
        <v>8.8544999999999998</v>
      </c>
      <c r="C1865" s="2">
        <f>RSI!I1865</f>
        <v>59.596396127305866</v>
      </c>
      <c r="D1865" s="2">
        <f>MACD!E1865</f>
        <v>2.7445463522752789E-2</v>
      </c>
      <c r="E1865" s="2">
        <f>MACD!F1865</f>
        <v>-7.2512099309991283E-3</v>
      </c>
      <c r="F1865" s="2">
        <f>'Moving Avg'!D1865</f>
        <v>8.8684200000000004</v>
      </c>
      <c r="G1865" s="2">
        <f>'Moving Avg'!F1865</f>
        <v>8.8769200000000019</v>
      </c>
      <c r="H1865" s="2">
        <f>'Moving Avg'!G1865</f>
        <v>8.6161560000000001</v>
      </c>
      <c r="I1865" s="2">
        <f>'Moving Avg'!H1865</f>
        <v>9.1663265000000003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25</v>
      </c>
      <c r="N1865" s="8">
        <f t="shared" si="291"/>
        <v>0</v>
      </c>
      <c r="O1865" s="8">
        <f t="shared" si="292"/>
        <v>0</v>
      </c>
      <c r="P1865" s="8">
        <f t="shared" si="293"/>
        <v>16.5</v>
      </c>
      <c r="Q1865" s="9">
        <f t="shared" si="294"/>
        <v>11.225</v>
      </c>
      <c r="R1865" s="9">
        <f t="shared" si="295"/>
        <v>9.125</v>
      </c>
      <c r="S1865" s="9">
        <f t="shared" si="296"/>
        <v>11.175000000000001</v>
      </c>
      <c r="T1865" s="9">
        <f t="shared" si="297"/>
        <v>10.375</v>
      </c>
      <c r="U1865" s="8">
        <f t="shared" si="298"/>
        <v>10.508333333333335</v>
      </c>
      <c r="V1865" s="8">
        <f t="shared" si="299"/>
        <v>10.475000000000001</v>
      </c>
    </row>
    <row r="1866" spans="1:22" ht="13.5" x14ac:dyDescent="0.25">
      <c r="A1866" s="3">
        <f>RSI!A1866</f>
        <v>44728</v>
      </c>
      <c r="B1866" s="2">
        <f>RSI!B1866</f>
        <v>8.8544999999999998</v>
      </c>
      <c r="C1866" s="2">
        <f>RSI!I1866</f>
        <v>59.596396127305866</v>
      </c>
      <c r="D1866" s="2">
        <f>MACD!E1866</f>
        <v>2.9928624782973756E-2</v>
      </c>
      <c r="E1866" s="2">
        <f>MACD!F1866</f>
        <v>1.8475701179544897E-4</v>
      </c>
      <c r="F1866" s="2">
        <f>'Moving Avg'!D1866</f>
        <v>8.863780000000002</v>
      </c>
      <c r="G1866" s="2">
        <f>'Moving Avg'!F1866</f>
        <v>8.8753750000000018</v>
      </c>
      <c r="H1866" s="2">
        <f>'Moving Avg'!G1866</f>
        <v>8.6194039999999976</v>
      </c>
      <c r="I1866" s="2">
        <f>'Moving Avg'!H1866</f>
        <v>9.1634264999999999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25</v>
      </c>
      <c r="N1866" s="8">
        <f t="shared" si="291"/>
        <v>0</v>
      </c>
      <c r="O1866" s="8">
        <f t="shared" si="292"/>
        <v>0</v>
      </c>
      <c r="P1866" s="8">
        <f t="shared" si="293"/>
        <v>16.5</v>
      </c>
      <c r="Q1866" s="9">
        <f t="shared" si="294"/>
        <v>11.225</v>
      </c>
      <c r="R1866" s="9">
        <f t="shared" si="295"/>
        <v>9.125</v>
      </c>
      <c r="S1866" s="9">
        <f t="shared" si="296"/>
        <v>11.175000000000001</v>
      </c>
      <c r="T1866" s="9">
        <f t="shared" si="297"/>
        <v>10.375</v>
      </c>
      <c r="U1866" s="8">
        <f t="shared" si="298"/>
        <v>10.508333333333335</v>
      </c>
      <c r="V1866" s="8">
        <f t="shared" si="299"/>
        <v>10.475000000000001</v>
      </c>
    </row>
    <row r="1867" spans="1:22" ht="13.5" x14ac:dyDescent="0.25">
      <c r="A1867" s="3">
        <f>RSI!A1867</f>
        <v>44729</v>
      </c>
      <c r="B1867" s="2">
        <f>RSI!B1867</f>
        <v>8.8544999999999998</v>
      </c>
      <c r="C1867" s="2">
        <f>RSI!I1867</f>
        <v>59.596396127305873</v>
      </c>
      <c r="D1867" s="2">
        <f>MACD!E1867</f>
        <v>3.1797442012113208E-2</v>
      </c>
      <c r="E1867" s="2">
        <f>MACD!F1867</f>
        <v>6.507294011859001E-3</v>
      </c>
      <c r="F1867" s="2">
        <f>'Moving Avg'!D1867</f>
        <v>8.85914</v>
      </c>
      <c r="G1867" s="2">
        <f>'Moving Avg'!F1867</f>
        <v>8.8742150000000031</v>
      </c>
      <c r="H1867" s="2">
        <f>'Moving Avg'!G1867</f>
        <v>8.6226519999999987</v>
      </c>
      <c r="I1867" s="2">
        <f>'Moving Avg'!H1867</f>
        <v>9.1612999999999989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25</v>
      </c>
      <c r="N1867" s="8">
        <f t="shared" si="291"/>
        <v>0</v>
      </c>
      <c r="O1867" s="8">
        <f t="shared" si="292"/>
        <v>0</v>
      </c>
      <c r="P1867" s="8">
        <f t="shared" si="293"/>
        <v>16.5</v>
      </c>
      <c r="Q1867" s="9">
        <f t="shared" si="294"/>
        <v>11.225</v>
      </c>
      <c r="R1867" s="9">
        <f t="shared" si="295"/>
        <v>9.125</v>
      </c>
      <c r="S1867" s="9">
        <f t="shared" si="296"/>
        <v>11.175000000000001</v>
      </c>
      <c r="T1867" s="9">
        <f t="shared" si="297"/>
        <v>10.375</v>
      </c>
      <c r="U1867" s="8">
        <f t="shared" si="298"/>
        <v>10.508333333333335</v>
      </c>
      <c r="V1867" s="8">
        <f t="shared" si="299"/>
        <v>10.475000000000001</v>
      </c>
    </row>
    <row r="1868" spans="1:22" ht="13.5" x14ac:dyDescent="0.25">
      <c r="A1868" s="3">
        <f>RSI!A1868</f>
        <v>44732</v>
      </c>
      <c r="B1868" s="2">
        <f>RSI!B1868</f>
        <v>8.8544999999999998</v>
      </c>
      <c r="C1868" s="2">
        <f>RSI!I1868</f>
        <v>59.59639612730588</v>
      </c>
      <c r="D1868" s="2">
        <f>MACD!E1868</f>
        <v>3.3163638507740956E-2</v>
      </c>
      <c r="E1868" s="2">
        <f>MACD!F1868</f>
        <v>1.1838562911035393E-2</v>
      </c>
      <c r="F1868" s="2">
        <f>'Moving Avg'!D1868</f>
        <v>8.8544999999999998</v>
      </c>
      <c r="G1868" s="2">
        <f>'Moving Avg'!F1868</f>
        <v>8.8730550000000026</v>
      </c>
      <c r="H1868" s="2">
        <f>'Moving Avg'!G1868</f>
        <v>8.6258999999999979</v>
      </c>
      <c r="I1868" s="2">
        <f>'Moving Avg'!H1868</f>
        <v>9.1587869999999967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25</v>
      </c>
      <c r="N1868" s="8">
        <f t="shared" si="291"/>
        <v>0</v>
      </c>
      <c r="O1868" s="8">
        <f t="shared" si="292"/>
        <v>0</v>
      </c>
      <c r="P1868" s="8">
        <f t="shared" si="293"/>
        <v>16.5</v>
      </c>
      <c r="Q1868" s="9">
        <f t="shared" si="294"/>
        <v>11.225</v>
      </c>
      <c r="R1868" s="9">
        <f t="shared" si="295"/>
        <v>9.125</v>
      </c>
      <c r="S1868" s="9">
        <f t="shared" si="296"/>
        <v>11.175000000000001</v>
      </c>
      <c r="T1868" s="9">
        <f t="shared" si="297"/>
        <v>10.375</v>
      </c>
      <c r="U1868" s="8">
        <f t="shared" si="298"/>
        <v>10.508333333333335</v>
      </c>
      <c r="V1868" s="8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8.8544999999999998</v>
      </c>
      <c r="C1869" s="2">
        <f>RSI!I1869</f>
        <v>59.59639612730588</v>
      </c>
      <c r="D1869" s="2">
        <f>MACD!E1869</f>
        <v>3.4120474639554033E-2</v>
      </c>
      <c r="E1869" s="2">
        <f>MACD!F1869</f>
        <v>1.6294945256739121E-2</v>
      </c>
      <c r="F1869" s="2">
        <f>'Moving Avg'!D1869</f>
        <v>8.8544999999999998</v>
      </c>
      <c r="G1869" s="2">
        <f>'Moving Avg'!F1869</f>
        <v>8.8715100000000024</v>
      </c>
      <c r="H1869" s="2">
        <f>'Moving Avg'!G1869</f>
        <v>8.6328599999999973</v>
      </c>
      <c r="I1869" s="2">
        <f>'Moving Avg'!H1869</f>
        <v>9.1562739999999962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25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13.7</v>
      </c>
      <c r="R1869" s="9">
        <f t="shared" si="295"/>
        <v>13.25</v>
      </c>
      <c r="S1869" s="9">
        <f t="shared" si="296"/>
        <v>18.600000000000001</v>
      </c>
      <c r="T1869" s="9">
        <f t="shared" si="297"/>
        <v>14.5</v>
      </c>
      <c r="U1869" s="8">
        <f t="shared" si="298"/>
        <v>15.183333333333332</v>
      </c>
      <c r="V1869" s="8">
        <f t="shared" si="299"/>
        <v>15.012499999999999</v>
      </c>
    </row>
    <row r="1870" spans="1:22" ht="13.5" x14ac:dyDescent="0.25">
      <c r="A1870" s="3">
        <f>RSI!A1870</f>
        <v>44734</v>
      </c>
      <c r="B1870" s="2">
        <f>RSI!B1870</f>
        <v>8.8157999999999994</v>
      </c>
      <c r="C1870" s="2">
        <f>RSI!I1870</f>
        <v>48.227206921877851</v>
      </c>
      <c r="D1870" s="2">
        <f>MACD!E1870</f>
        <v>3.761234939080893E-2</v>
      </c>
      <c r="E1870" s="2">
        <f>MACD!F1870</f>
        <v>2.0558426083553086E-2</v>
      </c>
      <c r="F1870" s="2">
        <f>'Moving Avg'!D1870</f>
        <v>8.8467599999999997</v>
      </c>
      <c r="G1870" s="2">
        <f>'Moving Avg'!F1870</f>
        <v>8.8684150000000024</v>
      </c>
      <c r="H1870" s="2">
        <f>'Moving Avg'!G1870</f>
        <v>8.6390459999999969</v>
      </c>
      <c r="I1870" s="2">
        <f>'Moving Avg'!H1870</f>
        <v>9.1535674999999959</v>
      </c>
      <c r="J1870" s="6" t="str">
        <f>OBV!F1870</f>
        <v>BEARISH</v>
      </c>
      <c r="K1870" s="6" t="str">
        <f>OBV!G1870</f>
        <v>NEUTRAL</v>
      </c>
      <c r="L1870" s="6" t="str">
        <f>OBV!H1870</f>
        <v>CONFIRMED BEARISH</v>
      </c>
      <c r="M1870" s="8">
        <f t="shared" si="290"/>
        <v>25</v>
      </c>
      <c r="N1870" s="8">
        <f t="shared" si="291"/>
        <v>0</v>
      </c>
      <c r="O1870" s="8">
        <f t="shared" si="292"/>
        <v>0</v>
      </c>
      <c r="P1870" s="8">
        <f t="shared" si="293"/>
        <v>16.5</v>
      </c>
      <c r="Q1870" s="9">
        <f t="shared" si="294"/>
        <v>11.225</v>
      </c>
      <c r="R1870" s="9">
        <f t="shared" si="295"/>
        <v>9.125</v>
      </c>
      <c r="S1870" s="9">
        <f t="shared" si="296"/>
        <v>11.175000000000001</v>
      </c>
      <c r="T1870" s="9">
        <f t="shared" si="297"/>
        <v>10.375</v>
      </c>
      <c r="U1870" s="8">
        <f t="shared" si="298"/>
        <v>10.508333333333335</v>
      </c>
      <c r="V1870" s="8">
        <f t="shared" si="299"/>
        <v>10.475000000000001</v>
      </c>
    </row>
    <row r="1871" spans="1:22" ht="13.5" x14ac:dyDescent="0.25">
      <c r="A1871" s="3">
        <f>RSI!A1871</f>
        <v>44735</v>
      </c>
      <c r="B1871" s="2">
        <f>RSI!B1871</f>
        <v>8.8544999999999998</v>
      </c>
      <c r="C1871" s="2">
        <f>RSI!I1871</f>
        <v>57.050863823069427</v>
      </c>
      <c r="D1871" s="2">
        <f>MACD!E1871</f>
        <v>3.7758264373804806E-2</v>
      </c>
      <c r="E1871" s="2">
        <f>MACD!F1871</f>
        <v>2.3998393741603431E-2</v>
      </c>
      <c r="F1871" s="2">
        <f>'Moving Avg'!D1871</f>
        <v>8.8467599999999997</v>
      </c>
      <c r="G1871" s="2">
        <f>'Moving Avg'!F1871</f>
        <v>8.8668700000000022</v>
      </c>
      <c r="H1871" s="2">
        <f>'Moving Avg'!G1871</f>
        <v>8.6460059999999981</v>
      </c>
      <c r="I1871" s="2">
        <f>'Moving Avg'!H1871</f>
        <v>9.1506674999999955</v>
      </c>
      <c r="J1871" s="6" t="str">
        <f>OBV!F1871</f>
        <v>BEARISH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0</v>
      </c>
      <c r="O1871" s="8">
        <f t="shared" si="292"/>
        <v>0</v>
      </c>
      <c r="P1871" s="8">
        <f t="shared" si="293"/>
        <v>16.5</v>
      </c>
      <c r="Q1871" s="9">
        <f t="shared" si="294"/>
        <v>11.225</v>
      </c>
      <c r="R1871" s="9">
        <f t="shared" si="295"/>
        <v>9.125</v>
      </c>
      <c r="S1871" s="9">
        <f t="shared" si="296"/>
        <v>11.175000000000001</v>
      </c>
      <c r="T1871" s="9">
        <f t="shared" si="297"/>
        <v>10.375</v>
      </c>
      <c r="U1871" s="8">
        <f t="shared" si="298"/>
        <v>10.508333333333335</v>
      </c>
      <c r="V1871" s="8">
        <f t="shared" si="299"/>
        <v>10.475000000000001</v>
      </c>
    </row>
    <row r="1872" spans="1:22" ht="13.5" x14ac:dyDescent="0.25">
      <c r="A1872" s="3">
        <f>RSI!A1872</f>
        <v>44736</v>
      </c>
      <c r="B1872" s="2">
        <f>RSI!B1872</f>
        <v>8.8157999999999994</v>
      </c>
      <c r="C1872" s="2">
        <f>RSI!I1872</f>
        <v>48.20356218901442</v>
      </c>
      <c r="D1872" s="2">
        <f>MACD!E1872</f>
        <v>4.0573345749386647E-2</v>
      </c>
      <c r="E1872" s="2">
        <f>MACD!F1872</f>
        <v>2.7313384143160077E-2</v>
      </c>
      <c r="F1872" s="2">
        <f>'Moving Avg'!D1872</f>
        <v>8.8390199999999997</v>
      </c>
      <c r="G1872" s="2">
        <f>'Moving Avg'!F1872</f>
        <v>8.8633900000000008</v>
      </c>
      <c r="H1872" s="2">
        <f>'Moving Avg'!G1872</f>
        <v>8.6521919999999994</v>
      </c>
      <c r="I1872" s="2">
        <f>'Moving Avg'!H1872</f>
        <v>9.1483474999999945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25</v>
      </c>
      <c r="N1872" s="8">
        <f t="shared" si="291"/>
        <v>0</v>
      </c>
      <c r="O1872" s="8">
        <f t="shared" si="292"/>
        <v>0</v>
      </c>
      <c r="P1872" s="8">
        <f t="shared" si="293"/>
        <v>16.5</v>
      </c>
      <c r="Q1872" s="9">
        <f t="shared" si="294"/>
        <v>11.225</v>
      </c>
      <c r="R1872" s="9">
        <f t="shared" si="295"/>
        <v>9.125</v>
      </c>
      <c r="S1872" s="9">
        <f t="shared" si="296"/>
        <v>11.175000000000001</v>
      </c>
      <c r="T1872" s="9">
        <f t="shared" si="297"/>
        <v>10.375</v>
      </c>
      <c r="U1872" s="8">
        <f t="shared" si="298"/>
        <v>10.508333333333335</v>
      </c>
      <c r="V1872" s="8">
        <f t="shared" si="299"/>
        <v>10.475000000000001</v>
      </c>
    </row>
    <row r="1873" spans="1:22" ht="13.5" x14ac:dyDescent="0.25">
      <c r="A1873" s="3">
        <f>RSI!A1873</f>
        <v>44739</v>
      </c>
      <c r="B1873" s="2">
        <f>RSI!B1873</f>
        <v>8.8157999999999994</v>
      </c>
      <c r="C1873" s="2">
        <f>RSI!I1873</f>
        <v>48.20356218901442</v>
      </c>
      <c r="D1873" s="2">
        <f>MACD!E1873</f>
        <v>4.3021932630546544E-2</v>
      </c>
      <c r="E1873" s="2">
        <f>MACD!F1873</f>
        <v>3.0455093840637375E-2</v>
      </c>
      <c r="F1873" s="2">
        <f>'Moving Avg'!D1873</f>
        <v>8.8312799999999978</v>
      </c>
      <c r="G1873" s="2">
        <f>'Moving Avg'!F1873</f>
        <v>8.8602950000000007</v>
      </c>
      <c r="H1873" s="2">
        <f>'Moving Avg'!G1873</f>
        <v>8.658377999999999</v>
      </c>
      <c r="I1873" s="2">
        <f>'Moving Avg'!H1873</f>
        <v>9.1452929999999952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25</v>
      </c>
      <c r="N1873" s="8">
        <f t="shared" si="291"/>
        <v>0</v>
      </c>
      <c r="O1873" s="8">
        <f t="shared" si="292"/>
        <v>0</v>
      </c>
      <c r="P1873" s="8">
        <f t="shared" si="293"/>
        <v>16.5</v>
      </c>
      <c r="Q1873" s="9">
        <f t="shared" si="294"/>
        <v>11.225</v>
      </c>
      <c r="R1873" s="9">
        <f t="shared" si="295"/>
        <v>9.125</v>
      </c>
      <c r="S1873" s="9">
        <f t="shared" si="296"/>
        <v>11.175000000000001</v>
      </c>
      <c r="T1873" s="9">
        <f t="shared" si="297"/>
        <v>10.375</v>
      </c>
      <c r="U1873" s="8">
        <f t="shared" si="298"/>
        <v>10.508333333333335</v>
      </c>
      <c r="V1873" s="8">
        <f t="shared" si="299"/>
        <v>10.475000000000001</v>
      </c>
    </row>
    <row r="1874" spans="1:22" ht="13.5" x14ac:dyDescent="0.25">
      <c r="A1874" s="3">
        <f>RSI!A1874</f>
        <v>44740</v>
      </c>
      <c r="B1874" s="2">
        <f>RSI!B1874</f>
        <v>8.8157999999999994</v>
      </c>
      <c r="C1874" s="2">
        <f>RSI!I1874</f>
        <v>48.203562189014427</v>
      </c>
      <c r="D1874" s="2">
        <f>MACD!E1874</f>
        <v>4.1586245057319005E-2</v>
      </c>
      <c r="E1874" s="2">
        <f>MACD!F1874</f>
        <v>3.2681324083973701E-2</v>
      </c>
      <c r="F1874" s="2">
        <f>'Moving Avg'!D1874</f>
        <v>8.8235399999999995</v>
      </c>
      <c r="G1874" s="2">
        <f>'Moving Avg'!F1874</f>
        <v>8.8572000000000006</v>
      </c>
      <c r="H1874" s="2">
        <f>'Moving Avg'!G1874</f>
        <v>8.6645640000000004</v>
      </c>
      <c r="I1874" s="2">
        <f>'Moving Avg'!H1874</f>
        <v>9.1421994999999932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25</v>
      </c>
      <c r="N1874" s="8">
        <f t="shared" si="291"/>
        <v>0</v>
      </c>
      <c r="O1874" s="8">
        <f t="shared" si="292"/>
        <v>0</v>
      </c>
      <c r="P1874" s="8">
        <f t="shared" si="293"/>
        <v>16.5</v>
      </c>
      <c r="Q1874" s="9">
        <f t="shared" si="294"/>
        <v>11.225</v>
      </c>
      <c r="R1874" s="9">
        <f t="shared" si="295"/>
        <v>9.125</v>
      </c>
      <c r="S1874" s="9">
        <f t="shared" si="296"/>
        <v>11.175000000000001</v>
      </c>
      <c r="T1874" s="9">
        <f t="shared" si="297"/>
        <v>10.375</v>
      </c>
      <c r="U1874" s="8">
        <f t="shared" si="298"/>
        <v>10.508333333333335</v>
      </c>
      <c r="V1874" s="8">
        <f t="shared" si="299"/>
        <v>10.475000000000001</v>
      </c>
    </row>
    <row r="1875" spans="1:22" ht="13.5" x14ac:dyDescent="0.25">
      <c r="A1875" s="3">
        <f>RSI!A1875</f>
        <v>44741</v>
      </c>
      <c r="B1875" s="2">
        <f>RSI!B1875</f>
        <v>9.0401000000000007</v>
      </c>
      <c r="C1875" s="2">
        <f>RSI!I1875</f>
        <v>75.597524490231393</v>
      </c>
      <c r="D1875" s="2">
        <f>MACD!E1875</f>
        <v>2.3813712114677088E-2</v>
      </c>
      <c r="E1875" s="2">
        <f>MACD!F1875</f>
        <v>3.0907801690114381E-2</v>
      </c>
      <c r="F1875" s="2">
        <f>'Moving Avg'!D1875</f>
        <v>8.8683999999999994</v>
      </c>
      <c r="G1875" s="2">
        <f>'Moving Avg'!F1875</f>
        <v>8.8653200000000005</v>
      </c>
      <c r="H1875" s="2">
        <f>'Moving Avg'!G1875</f>
        <v>8.6828140000000005</v>
      </c>
      <c r="I1875" s="2">
        <f>'Moving Avg'!H1875</f>
        <v>9.1402274999999928</v>
      </c>
      <c r="J1875" s="6" t="str">
        <f>OBV!F1875</f>
        <v>BULLISH</v>
      </c>
      <c r="K1875" s="6" t="str">
        <f>OBV!G1875</f>
        <v>STRONG</v>
      </c>
      <c r="L1875" s="6" t="str">
        <f>OBV!H1875</f>
        <v>CONFIRMED BULLISH</v>
      </c>
      <c r="M1875" s="8">
        <f t="shared" si="290"/>
        <v>0</v>
      </c>
      <c r="N1875" s="8">
        <f t="shared" si="291"/>
        <v>45</v>
      </c>
      <c r="O1875" s="8">
        <f t="shared" si="292"/>
        <v>0</v>
      </c>
      <c r="P1875" s="8">
        <f t="shared" si="293"/>
        <v>100</v>
      </c>
      <c r="Q1875" s="9">
        <f t="shared" si="294"/>
        <v>30.75</v>
      </c>
      <c r="R1875" s="9">
        <f t="shared" si="295"/>
        <v>34</v>
      </c>
      <c r="S1875" s="9">
        <f t="shared" si="296"/>
        <v>51.75</v>
      </c>
      <c r="T1875" s="9">
        <f t="shared" si="297"/>
        <v>36.25</v>
      </c>
      <c r="U1875" s="8">
        <f t="shared" si="298"/>
        <v>38.833333333333336</v>
      </c>
      <c r="V1875" s="8">
        <f t="shared" si="299"/>
        <v>38.1875</v>
      </c>
    </row>
    <row r="1876" spans="1:22" ht="13.5" x14ac:dyDescent="0.25">
      <c r="A1876" s="3">
        <f>RSI!A1876</f>
        <v>44742</v>
      </c>
      <c r="B1876" s="2">
        <f>RSI!B1876</f>
        <v>9.4316999999999993</v>
      </c>
      <c r="C1876" s="2">
        <f>RSI!I1876</f>
        <v>87.764389604788136</v>
      </c>
      <c r="D1876" s="2">
        <f>MACD!E1876</f>
        <v>-2.1504525514053796E-2</v>
      </c>
      <c r="E1876" s="2">
        <f>MACD!F1876</f>
        <v>2.0425336249280744E-2</v>
      </c>
      <c r="F1876" s="2">
        <f>'Moving Avg'!D1876</f>
        <v>8.9838399999999989</v>
      </c>
      <c r="G1876" s="2">
        <f>'Moving Avg'!F1876</f>
        <v>8.8930199999999999</v>
      </c>
      <c r="H1876" s="2">
        <f>'Moving Avg'!G1876</f>
        <v>8.7090519999999998</v>
      </c>
      <c r="I1876" s="2">
        <f>'Moving Avg'!H1876</f>
        <v>9.1404069999999926</v>
      </c>
      <c r="J1876" s="6" t="str">
        <f>OBV!F1876</f>
        <v>BEARISH</v>
      </c>
      <c r="K1876" s="6" t="str">
        <f>OBV!G1876</f>
        <v>WEAK</v>
      </c>
      <c r="L1876" s="6" t="str">
        <f>OBV!H1876</f>
        <v>BEARISH DIVERGENCE</v>
      </c>
      <c r="M1876" s="8">
        <f t="shared" si="290"/>
        <v>0</v>
      </c>
      <c r="N1876" s="8">
        <f t="shared" si="291"/>
        <v>100</v>
      </c>
      <c r="O1876" s="8">
        <f t="shared" si="292"/>
        <v>0</v>
      </c>
      <c r="P1876" s="8">
        <f t="shared" si="293"/>
        <v>0</v>
      </c>
      <c r="Q1876" s="9">
        <f t="shared" si="294"/>
        <v>35</v>
      </c>
      <c r="R1876" s="9">
        <f t="shared" si="295"/>
        <v>20</v>
      </c>
      <c r="S1876" s="9">
        <f t="shared" si="296"/>
        <v>15</v>
      </c>
      <c r="T1876" s="9">
        <f t="shared" si="297"/>
        <v>25</v>
      </c>
      <c r="U1876" s="8">
        <f t="shared" si="298"/>
        <v>23.333333333333332</v>
      </c>
      <c r="V1876" s="8">
        <f t="shared" si="299"/>
        <v>23.75</v>
      </c>
    </row>
    <row r="1877" spans="1:22" ht="13.5" x14ac:dyDescent="0.25">
      <c r="A1877" s="3">
        <f>RSI!A1877</f>
        <v>44743</v>
      </c>
      <c r="B1877" s="2">
        <f>RSI!B1877</f>
        <v>9.4316999999999993</v>
      </c>
      <c r="C1877" s="2">
        <f>RSI!I1877</f>
        <v>87.764389604788136</v>
      </c>
      <c r="D1877" s="2">
        <f>MACD!E1877</f>
        <v>-6.3342979205920358E-2</v>
      </c>
      <c r="E1877" s="2">
        <f>MACD!F1877</f>
        <v>3.6716731582405251E-3</v>
      </c>
      <c r="F1877" s="2">
        <f>'Moving Avg'!D1877</f>
        <v>9.1070200000000003</v>
      </c>
      <c r="G1877" s="2">
        <f>'Moving Avg'!F1877</f>
        <v>8.9207200000000011</v>
      </c>
      <c r="H1877" s="2">
        <f>'Moving Avg'!G1877</f>
        <v>8.7352899999999991</v>
      </c>
      <c r="I1877" s="2">
        <f>'Moving Avg'!H1877</f>
        <v>9.1403929999999942</v>
      </c>
      <c r="J1877" s="6" t="str">
        <f>OBV!F1877</f>
        <v>BEARISH</v>
      </c>
      <c r="K1877" s="6" t="str">
        <f>OBV!G1877</f>
        <v>WEAK</v>
      </c>
      <c r="L1877" s="6" t="str">
        <f>OBV!H1877</f>
        <v>BEARISH DIVERGENCE</v>
      </c>
      <c r="M1877" s="8">
        <f t="shared" si="290"/>
        <v>0</v>
      </c>
      <c r="N1877" s="8">
        <f t="shared" si="291"/>
        <v>100</v>
      </c>
      <c r="O1877" s="8">
        <f t="shared" si="292"/>
        <v>0</v>
      </c>
      <c r="P1877" s="8">
        <f t="shared" si="293"/>
        <v>0</v>
      </c>
      <c r="Q1877" s="9">
        <f t="shared" si="294"/>
        <v>35</v>
      </c>
      <c r="R1877" s="9">
        <f t="shared" si="295"/>
        <v>20</v>
      </c>
      <c r="S1877" s="9">
        <f t="shared" si="296"/>
        <v>15</v>
      </c>
      <c r="T1877" s="9">
        <f t="shared" si="297"/>
        <v>25</v>
      </c>
      <c r="U1877" s="8">
        <f t="shared" si="298"/>
        <v>23.333333333333332</v>
      </c>
      <c r="V1877" s="8">
        <f t="shared" si="299"/>
        <v>23.75</v>
      </c>
    </row>
    <row r="1878" spans="1:22" ht="13.5" x14ac:dyDescent="0.25">
      <c r="A1878" s="3">
        <f>RSI!A1878</f>
        <v>44746</v>
      </c>
      <c r="B1878" s="2">
        <f>RSI!B1878</f>
        <v>9.5137</v>
      </c>
      <c r="C1878" s="2">
        <f>RSI!I1878</f>
        <v>89.085907297881448</v>
      </c>
      <c r="D1878" s="2">
        <f>MACD!E1878</f>
        <v>-0.10805238903053471</v>
      </c>
      <c r="E1878" s="2">
        <f>MACD!F1878</f>
        <v>-1.8673139279514524E-2</v>
      </c>
      <c r="F1878" s="2">
        <f>'Moving Avg'!D1878</f>
        <v>9.246599999999999</v>
      </c>
      <c r="G1878" s="2">
        <f>'Moving Avg'!F1878</f>
        <v>8.9525200000000016</v>
      </c>
      <c r="H1878" s="2">
        <f>'Moving Avg'!G1878</f>
        <v>8.7662599999999991</v>
      </c>
      <c r="I1878" s="2">
        <f>'Moving Avg'!H1878</f>
        <v>9.1407889999999945</v>
      </c>
      <c r="J1878" s="6" t="str">
        <f>OBV!F1878</f>
        <v>BEARISH</v>
      </c>
      <c r="K1878" s="6" t="str">
        <f>OBV!G1878</f>
        <v>WEAK</v>
      </c>
      <c r="L1878" s="6" t="str">
        <f>OBV!H1878</f>
        <v>BEARISH DIVERGENCE</v>
      </c>
      <c r="M1878" s="8">
        <f t="shared" si="290"/>
        <v>0</v>
      </c>
      <c r="N1878" s="8">
        <f t="shared" si="291"/>
        <v>100</v>
      </c>
      <c r="O1878" s="8">
        <f t="shared" si="292"/>
        <v>50</v>
      </c>
      <c r="P1878" s="8">
        <f t="shared" si="293"/>
        <v>0</v>
      </c>
      <c r="Q1878" s="9">
        <f t="shared" si="294"/>
        <v>42.5</v>
      </c>
      <c r="R1878" s="9">
        <f t="shared" si="295"/>
        <v>37.5</v>
      </c>
      <c r="S1878" s="9">
        <f t="shared" si="296"/>
        <v>27.5</v>
      </c>
      <c r="T1878" s="9">
        <f t="shared" si="297"/>
        <v>37.5</v>
      </c>
      <c r="U1878" s="8">
        <f t="shared" si="298"/>
        <v>35.833333333333336</v>
      </c>
      <c r="V1878" s="8">
        <f t="shared" si="299"/>
        <v>36.25</v>
      </c>
    </row>
    <row r="1879" spans="1:22" ht="13.5" x14ac:dyDescent="0.25">
      <c r="A1879" s="3">
        <f>RSI!A1879</f>
        <v>44747</v>
      </c>
      <c r="B1879" s="2">
        <f>RSI!B1879</f>
        <v>9.5957000000000008</v>
      </c>
      <c r="C1879" s="2">
        <f>RSI!I1879</f>
        <v>90.223097970616891</v>
      </c>
      <c r="D1879" s="2">
        <f>MACD!E1879</f>
        <v>-0.15543608745118043</v>
      </c>
      <c r="E1879" s="2">
        <f>MACD!F1879</f>
        <v>-4.6025728913847708E-2</v>
      </c>
      <c r="F1879" s="2">
        <f>'Moving Avg'!D1879</f>
        <v>9.4025800000000004</v>
      </c>
      <c r="G1879" s="2">
        <f>'Moving Avg'!F1879</f>
        <v>8.9884200000000014</v>
      </c>
      <c r="H1879" s="2">
        <f>'Moving Avg'!G1879</f>
        <v>8.7988699999999991</v>
      </c>
      <c r="I1879" s="2">
        <f>'Moving Avg'!H1879</f>
        <v>9.1415949999999953</v>
      </c>
      <c r="J1879" s="6" t="str">
        <f>OBV!F1879</f>
        <v>BEARISH</v>
      </c>
      <c r="K1879" s="6" t="str">
        <f>OBV!G1879</f>
        <v>WEAK</v>
      </c>
      <c r="L1879" s="6" t="str">
        <f>OBV!H1879</f>
        <v>BEARISH DIVERGENCE</v>
      </c>
      <c r="M1879" s="8">
        <f t="shared" si="290"/>
        <v>0</v>
      </c>
      <c r="N1879" s="8">
        <f t="shared" si="291"/>
        <v>100</v>
      </c>
      <c r="O1879" s="8">
        <f t="shared" si="292"/>
        <v>50</v>
      </c>
      <c r="P1879" s="8">
        <f t="shared" si="293"/>
        <v>0</v>
      </c>
      <c r="Q1879" s="9">
        <f t="shared" si="294"/>
        <v>42.5</v>
      </c>
      <c r="R1879" s="9">
        <f t="shared" si="295"/>
        <v>37.5</v>
      </c>
      <c r="S1879" s="9">
        <f t="shared" si="296"/>
        <v>27.5</v>
      </c>
      <c r="T1879" s="9">
        <f t="shared" si="297"/>
        <v>37.5</v>
      </c>
      <c r="U1879" s="8">
        <f t="shared" si="298"/>
        <v>35.833333333333336</v>
      </c>
      <c r="V1879" s="8">
        <f t="shared" si="299"/>
        <v>36.25</v>
      </c>
    </row>
    <row r="1880" spans="1:22" ht="13.5" x14ac:dyDescent="0.25">
      <c r="A1880" s="3">
        <f>RSI!A1880</f>
        <v>44748</v>
      </c>
      <c r="B1880" s="2">
        <f>RSI!B1880</f>
        <v>9.4316999999999993</v>
      </c>
      <c r="C1880" s="2">
        <f>RSI!I1880</f>
        <v>73.686434999364039</v>
      </c>
      <c r="D1880" s="2">
        <f>MACD!E1880</f>
        <v>-0.19304113792375333</v>
      </c>
      <c r="E1880" s="2">
        <f>MACD!F1880</f>
        <v>-7.5428810715828826E-2</v>
      </c>
      <c r="F1880" s="2">
        <f>'Moving Avg'!D1880</f>
        <v>9.4809000000000001</v>
      </c>
      <c r="G1880" s="2">
        <f>'Moving Avg'!F1880</f>
        <v>9.0161200000000008</v>
      </c>
      <c r="H1880" s="2">
        <f>'Moving Avg'!G1880</f>
        <v>8.8281999999999989</v>
      </c>
      <c r="I1880" s="2">
        <f>'Moving Avg'!H1880</f>
        <v>9.1416199999999961</v>
      </c>
      <c r="J1880" s="6" t="str">
        <f>OBV!F1880</f>
        <v>BEARISH</v>
      </c>
      <c r="K1880" s="6" t="str">
        <f>OBV!G1880</f>
        <v>WEAK</v>
      </c>
      <c r="L1880" s="6" t="str">
        <f>OBV!H1880</f>
        <v>CONFIRMED BEARISH</v>
      </c>
      <c r="M1880" s="8">
        <f t="shared" si="290"/>
        <v>0</v>
      </c>
      <c r="N1880" s="8">
        <f t="shared" si="291"/>
        <v>100</v>
      </c>
      <c r="O1880" s="8">
        <f t="shared" si="292"/>
        <v>50</v>
      </c>
      <c r="P1880" s="8">
        <f t="shared" si="293"/>
        <v>0</v>
      </c>
      <c r="Q1880" s="9">
        <f t="shared" si="294"/>
        <v>42.5</v>
      </c>
      <c r="R1880" s="9">
        <f t="shared" si="295"/>
        <v>37.5</v>
      </c>
      <c r="S1880" s="9">
        <f t="shared" si="296"/>
        <v>27.5</v>
      </c>
      <c r="T1880" s="9">
        <f t="shared" si="297"/>
        <v>37.5</v>
      </c>
      <c r="U1880" s="8">
        <f t="shared" si="298"/>
        <v>35.833333333333336</v>
      </c>
      <c r="V1880" s="8">
        <f t="shared" si="299"/>
        <v>36.25</v>
      </c>
    </row>
    <row r="1881" spans="1:22" ht="13.5" x14ac:dyDescent="0.25">
      <c r="A1881" s="3">
        <f>RSI!A1881</f>
        <v>44749</v>
      </c>
      <c r="B1881" s="2">
        <f>RSI!B1881</f>
        <v>9.4316999999999993</v>
      </c>
      <c r="C1881" s="2">
        <f>RSI!I1881</f>
        <v>73.686434999364039</v>
      </c>
      <c r="D1881" s="2">
        <f>MACD!E1881</f>
        <v>-0.22136884256267741</v>
      </c>
      <c r="E1881" s="2">
        <f>MACD!F1881</f>
        <v>-0.10461681708519854</v>
      </c>
      <c r="F1881" s="2">
        <f>'Moving Avg'!D1881</f>
        <v>9.4809000000000001</v>
      </c>
      <c r="G1881" s="2">
        <f>'Moving Avg'!F1881</f>
        <v>9.0438200000000002</v>
      </c>
      <c r="H1881" s="2">
        <f>'Moving Avg'!G1881</f>
        <v>8.8575299999999988</v>
      </c>
      <c r="I1881" s="2">
        <f>'Moving Avg'!H1881</f>
        <v>9.1416449999999969</v>
      </c>
      <c r="J1881" s="6" t="str">
        <f>OBV!F1881</f>
        <v>BEARISH</v>
      </c>
      <c r="K1881" s="6" t="str">
        <f>OBV!G1881</f>
        <v>NEUTRAL</v>
      </c>
      <c r="L1881" s="6" t="str">
        <f>OBV!H1881</f>
        <v>NEUTRAL</v>
      </c>
      <c r="M1881" s="8">
        <f t="shared" si="290"/>
        <v>0</v>
      </c>
      <c r="N1881" s="8">
        <f t="shared" si="291"/>
        <v>100</v>
      </c>
      <c r="O1881" s="8">
        <f t="shared" si="292"/>
        <v>50</v>
      </c>
      <c r="P1881" s="8">
        <f t="shared" si="293"/>
        <v>16.5</v>
      </c>
      <c r="Q1881" s="9">
        <f t="shared" si="294"/>
        <v>44.975000000000001</v>
      </c>
      <c r="R1881" s="9">
        <f t="shared" si="295"/>
        <v>41.625</v>
      </c>
      <c r="S1881" s="9">
        <f t="shared" si="296"/>
        <v>34.924999999999997</v>
      </c>
      <c r="T1881" s="9">
        <f t="shared" si="297"/>
        <v>41.625</v>
      </c>
      <c r="U1881" s="8">
        <f t="shared" si="298"/>
        <v>40.508333333333333</v>
      </c>
      <c r="V1881" s="8">
        <f t="shared" si="299"/>
        <v>40.787499999999994</v>
      </c>
    </row>
    <row r="1882" spans="1:22" ht="13.5" x14ac:dyDescent="0.25">
      <c r="A1882" s="3">
        <f>RSI!A1882</f>
        <v>44750</v>
      </c>
      <c r="B1882" s="2">
        <f>RSI!B1882</f>
        <v>9.4316999999999993</v>
      </c>
      <c r="C1882" s="2">
        <f>RSI!I1882</f>
        <v>73.686434999364053</v>
      </c>
      <c r="D1882" s="2">
        <f>MACD!E1882</f>
        <v>-0.25357181522778482</v>
      </c>
      <c r="E1882" s="2">
        <f>MACD!F1882</f>
        <v>-0.13440781671371579</v>
      </c>
      <c r="F1882" s="2">
        <f>'Moving Avg'!D1882</f>
        <v>9.4809000000000001</v>
      </c>
      <c r="G1882" s="2">
        <f>'Moving Avg'!F1882</f>
        <v>9.0715200000000014</v>
      </c>
      <c r="H1882" s="2">
        <f>'Moving Avg'!G1882</f>
        <v>8.8868599999999986</v>
      </c>
      <c r="I1882" s="2">
        <f>'Moving Avg'!H1882</f>
        <v>9.1416309999999985</v>
      </c>
      <c r="J1882" s="6" t="str">
        <f>OBV!F1882</f>
        <v>BEARISH</v>
      </c>
      <c r="K1882" s="6" t="str">
        <f>OBV!G1882</f>
        <v>NEUTRAL</v>
      </c>
      <c r="L1882" s="6" t="str">
        <f>OBV!H1882</f>
        <v>NEUTRAL</v>
      </c>
      <c r="M1882" s="8">
        <f t="shared" si="290"/>
        <v>0</v>
      </c>
      <c r="N1882" s="8">
        <f t="shared" si="291"/>
        <v>100</v>
      </c>
      <c r="O1882" s="8">
        <f t="shared" si="292"/>
        <v>50</v>
      </c>
      <c r="P1882" s="8">
        <f t="shared" si="293"/>
        <v>16.5</v>
      </c>
      <c r="Q1882" s="9">
        <f t="shared" si="294"/>
        <v>44.975000000000001</v>
      </c>
      <c r="R1882" s="9">
        <f t="shared" si="295"/>
        <v>41.625</v>
      </c>
      <c r="S1882" s="9">
        <f t="shared" si="296"/>
        <v>34.924999999999997</v>
      </c>
      <c r="T1882" s="9">
        <f t="shared" si="297"/>
        <v>41.625</v>
      </c>
      <c r="U1882" s="8">
        <f t="shared" si="298"/>
        <v>40.508333333333333</v>
      </c>
      <c r="V1882" s="8">
        <f t="shared" si="299"/>
        <v>40.787499999999994</v>
      </c>
    </row>
    <row r="1883" spans="1:22" ht="13.5" x14ac:dyDescent="0.25">
      <c r="A1883" s="3">
        <f>RSI!A1883</f>
        <v>44753</v>
      </c>
      <c r="B1883" s="2">
        <f>RSI!B1883</f>
        <v>9.4316999999999993</v>
      </c>
      <c r="C1883" s="2">
        <f>RSI!I1883</f>
        <v>73.686434999364039</v>
      </c>
      <c r="D1883" s="2">
        <f>MACD!E1883</f>
        <v>-0.28293116058958923</v>
      </c>
      <c r="E1883" s="2">
        <f>MACD!F1883</f>
        <v>-0.16411248548889049</v>
      </c>
      <c r="F1883" s="2">
        <f>'Moving Avg'!D1883</f>
        <v>9.4644999999999992</v>
      </c>
      <c r="G1883" s="2">
        <f>'Moving Avg'!F1883</f>
        <v>9.0992200000000008</v>
      </c>
      <c r="H1883" s="2">
        <f>'Moving Avg'!G1883</f>
        <v>8.9130979999999962</v>
      </c>
      <c r="I1883" s="2">
        <f>'Moving Avg'!H1883</f>
        <v>9.1418104999999983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0</v>
      </c>
      <c r="N1883" s="8">
        <f t="shared" si="291"/>
        <v>100</v>
      </c>
      <c r="O1883" s="8">
        <f t="shared" si="292"/>
        <v>50</v>
      </c>
      <c r="P1883" s="8">
        <f t="shared" si="293"/>
        <v>16.5</v>
      </c>
      <c r="Q1883" s="9">
        <f t="shared" si="294"/>
        <v>44.975000000000001</v>
      </c>
      <c r="R1883" s="9">
        <f t="shared" si="295"/>
        <v>41.625</v>
      </c>
      <c r="S1883" s="9">
        <f t="shared" si="296"/>
        <v>34.924999999999997</v>
      </c>
      <c r="T1883" s="9">
        <f t="shared" si="297"/>
        <v>41.625</v>
      </c>
      <c r="U1883" s="8">
        <f t="shared" si="298"/>
        <v>40.508333333333333</v>
      </c>
      <c r="V1883" s="8">
        <f t="shared" si="299"/>
        <v>40.787499999999994</v>
      </c>
    </row>
    <row r="1884" spans="1:22" ht="13.5" x14ac:dyDescent="0.25">
      <c r="A1884" s="3">
        <f>RSI!A1884</f>
        <v>44754</v>
      </c>
      <c r="B1884" s="2">
        <f>RSI!B1884</f>
        <v>9.3907000000000007</v>
      </c>
      <c r="C1884" s="2">
        <f>RSI!I1884</f>
        <v>69.408617281939087</v>
      </c>
      <c r="D1884" s="2">
        <f>MACD!E1884</f>
        <v>-0.30669097635066755</v>
      </c>
      <c r="E1884" s="2">
        <f>MACD!F1884</f>
        <v>-0.1926281836612459</v>
      </c>
      <c r="F1884" s="2">
        <f>'Moving Avg'!D1884</f>
        <v>9.4235000000000007</v>
      </c>
      <c r="G1884" s="2">
        <f>'Moving Avg'!F1884</f>
        <v>9.1260300000000019</v>
      </c>
      <c r="H1884" s="2">
        <f>'Moving Avg'!G1884</f>
        <v>8.9385159999999981</v>
      </c>
      <c r="I1884" s="2">
        <f>'Moving Avg'!H1884</f>
        <v>9.141630499999998</v>
      </c>
      <c r="J1884" s="6" t="str">
        <f>OBV!F1884</f>
        <v>BEARISH</v>
      </c>
      <c r="K1884" s="6" t="str">
        <f>OBV!G1884</f>
        <v>NEUTRAL</v>
      </c>
      <c r="L1884" s="6" t="str">
        <f>OBV!H1884</f>
        <v>CONFIRMED BEARISH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16.5</v>
      </c>
      <c r="Q1884" s="9">
        <f t="shared" si="294"/>
        <v>53.725000000000001</v>
      </c>
      <c r="R1884" s="9">
        <f t="shared" si="295"/>
        <v>46.625</v>
      </c>
      <c r="S1884" s="9">
        <f t="shared" si="296"/>
        <v>38.674999999999997</v>
      </c>
      <c r="T1884" s="9">
        <f t="shared" si="297"/>
        <v>47.875</v>
      </c>
      <c r="U1884" s="8">
        <f t="shared" si="298"/>
        <v>46.341666666666661</v>
      </c>
      <c r="V1884" s="8">
        <f t="shared" si="299"/>
        <v>46.724999999999994</v>
      </c>
    </row>
    <row r="1885" spans="1:22" ht="13.5" x14ac:dyDescent="0.25">
      <c r="A1885" s="3">
        <f>RSI!A1885</f>
        <v>44755</v>
      </c>
      <c r="B1885" s="2">
        <f>RSI!B1885</f>
        <v>9.4316999999999993</v>
      </c>
      <c r="C1885" s="2">
        <f>RSI!I1885</f>
        <v>71.208654067102827</v>
      </c>
      <c r="D1885" s="2">
        <f>MACD!E1885</f>
        <v>-0.29689207443868249</v>
      </c>
      <c r="E1885" s="2">
        <f>MACD!F1885</f>
        <v>-0.21348096181673321</v>
      </c>
      <c r="F1885" s="2">
        <f>'Moving Avg'!D1885</f>
        <v>9.4235000000000007</v>
      </c>
      <c r="G1885" s="2">
        <f>'Moving Avg'!F1885</f>
        <v>9.1548900000000017</v>
      </c>
      <c r="H1885" s="2">
        <f>'Moving Avg'!G1885</f>
        <v>8.9574839999999973</v>
      </c>
      <c r="I1885" s="2">
        <f>'Moving Avg'!H1885</f>
        <v>9.1416554999999988</v>
      </c>
      <c r="J1885" s="6" t="str">
        <f>OBV!F1885</f>
        <v>BEARISH</v>
      </c>
      <c r="K1885" s="6" t="str">
        <f>OBV!G1885</f>
        <v>NEUTRAL</v>
      </c>
      <c r="L1885" s="6" t="str">
        <f>OBV!H1885</f>
        <v>NEUTRAL</v>
      </c>
      <c r="M1885" s="8">
        <f t="shared" si="290"/>
        <v>0</v>
      </c>
      <c r="N1885" s="8">
        <f t="shared" si="291"/>
        <v>100</v>
      </c>
      <c r="O1885" s="8">
        <f t="shared" si="292"/>
        <v>50</v>
      </c>
      <c r="P1885" s="8">
        <f t="shared" si="293"/>
        <v>16.5</v>
      </c>
      <c r="Q1885" s="9">
        <f t="shared" si="294"/>
        <v>44.975000000000001</v>
      </c>
      <c r="R1885" s="9">
        <f t="shared" si="295"/>
        <v>41.625</v>
      </c>
      <c r="S1885" s="9">
        <f t="shared" si="296"/>
        <v>34.924999999999997</v>
      </c>
      <c r="T1885" s="9">
        <f t="shared" si="297"/>
        <v>41.625</v>
      </c>
      <c r="U1885" s="8">
        <f t="shared" si="298"/>
        <v>40.508333333333333</v>
      </c>
      <c r="V1885" s="8">
        <f t="shared" si="299"/>
        <v>40.787499999999994</v>
      </c>
    </row>
    <row r="1886" spans="1:22" ht="13.5" x14ac:dyDescent="0.25">
      <c r="A1886" s="3">
        <f>RSI!A1886</f>
        <v>44756</v>
      </c>
      <c r="B1886" s="2">
        <f>RSI!B1886</f>
        <v>9.4316999999999993</v>
      </c>
      <c r="C1886" s="2">
        <f>RSI!I1886</f>
        <v>71.208654067102827</v>
      </c>
      <c r="D1886" s="2">
        <f>MACD!E1886</f>
        <v>-0.23004801083882498</v>
      </c>
      <c r="E1886" s="2">
        <f>MACD!F1886</f>
        <v>-0.21679437162115159</v>
      </c>
      <c r="F1886" s="2">
        <f>'Moving Avg'!D1886</f>
        <v>9.4235000000000007</v>
      </c>
      <c r="G1886" s="2">
        <f>'Moving Avg'!F1886</f>
        <v>9.1837500000000016</v>
      </c>
      <c r="H1886" s="2">
        <f>'Moving Avg'!G1886</f>
        <v>8.9759879999999974</v>
      </c>
      <c r="I1886" s="2">
        <f>'Moving Avg'!H1886</f>
        <v>9.1417190000000002</v>
      </c>
      <c r="J1886" s="6" t="str">
        <f>OBV!F1886</f>
        <v>BEARISH</v>
      </c>
      <c r="K1886" s="6" t="str">
        <f>OBV!G1886</f>
        <v>NEUTRAL</v>
      </c>
      <c r="L1886" s="6" t="str">
        <f>OBV!H1886</f>
        <v>NEUTRAL</v>
      </c>
      <c r="M1886" s="8">
        <f t="shared" si="290"/>
        <v>0</v>
      </c>
      <c r="N1886" s="8">
        <f t="shared" si="291"/>
        <v>45</v>
      </c>
      <c r="O1886" s="8">
        <f t="shared" si="292"/>
        <v>50</v>
      </c>
      <c r="P1886" s="8">
        <f t="shared" si="293"/>
        <v>16.5</v>
      </c>
      <c r="Q1886" s="9">
        <f t="shared" si="294"/>
        <v>25.725000000000001</v>
      </c>
      <c r="R1886" s="9">
        <f t="shared" si="295"/>
        <v>30.625</v>
      </c>
      <c r="S1886" s="9">
        <f t="shared" si="296"/>
        <v>26.675000000000001</v>
      </c>
      <c r="T1886" s="9">
        <f t="shared" si="297"/>
        <v>27.875</v>
      </c>
      <c r="U1886" s="8">
        <f t="shared" si="298"/>
        <v>27.675000000000001</v>
      </c>
      <c r="V1886" s="8">
        <f t="shared" si="299"/>
        <v>27.725000000000001</v>
      </c>
    </row>
    <row r="1887" spans="1:22" ht="13.5" x14ac:dyDescent="0.25">
      <c r="A1887" s="3">
        <f>RSI!A1887</f>
        <v>44757</v>
      </c>
      <c r="B1887" s="2">
        <f>RSI!B1887</f>
        <v>9.4316999999999993</v>
      </c>
      <c r="C1887" s="2">
        <f>RSI!I1887</f>
        <v>71.208654067102827</v>
      </c>
      <c r="D1887" s="2">
        <f>MACD!E1887</f>
        <v>-0.17505567598607108</v>
      </c>
      <c r="E1887" s="2">
        <f>MACD!F1887</f>
        <v>-0.2084466324941355</v>
      </c>
      <c r="F1887" s="2">
        <f>'Moving Avg'!D1887</f>
        <v>9.4235000000000007</v>
      </c>
      <c r="G1887" s="2">
        <f>'Moving Avg'!F1887</f>
        <v>9.2126100000000015</v>
      </c>
      <c r="H1887" s="2">
        <f>'Moving Avg'!G1887</f>
        <v>8.9944919999999975</v>
      </c>
      <c r="I1887" s="2">
        <f>'Moving Avg'!H1887</f>
        <v>9.1417824999999997</v>
      </c>
      <c r="J1887" s="6" t="str">
        <f>OBV!F1887</f>
        <v>BEARISH</v>
      </c>
      <c r="K1887" s="6" t="str">
        <f>OBV!G1887</f>
        <v>NEUTRAL</v>
      </c>
      <c r="L1887" s="6" t="str">
        <f>OBV!H1887</f>
        <v>NEUTRAL</v>
      </c>
      <c r="M1887" s="8">
        <f t="shared" si="290"/>
        <v>0</v>
      </c>
      <c r="N1887" s="8">
        <f t="shared" si="291"/>
        <v>0</v>
      </c>
      <c r="O1887" s="8">
        <f t="shared" si="292"/>
        <v>50</v>
      </c>
      <c r="P1887" s="8">
        <f t="shared" si="293"/>
        <v>16.5</v>
      </c>
      <c r="Q1887" s="9">
        <f t="shared" si="294"/>
        <v>9.9749999999999996</v>
      </c>
      <c r="R1887" s="9">
        <f t="shared" si="295"/>
        <v>21.625</v>
      </c>
      <c r="S1887" s="9">
        <f t="shared" si="296"/>
        <v>19.925000000000001</v>
      </c>
      <c r="T1887" s="9">
        <f t="shared" si="297"/>
        <v>16.625</v>
      </c>
      <c r="U1887" s="8">
        <f t="shared" si="298"/>
        <v>17.175000000000001</v>
      </c>
      <c r="V1887" s="8">
        <f t="shared" si="299"/>
        <v>17.037500000000001</v>
      </c>
    </row>
    <row r="1888" spans="1:22" ht="13.5" x14ac:dyDescent="0.25">
      <c r="A1888" s="3">
        <f>RSI!A1888</f>
        <v>44760</v>
      </c>
      <c r="B1888" s="2">
        <f>RSI!B1888</f>
        <v>9.3907000000000007</v>
      </c>
      <c r="C1888" s="2">
        <f>RSI!I1888</f>
        <v>66.333699818417671</v>
      </c>
      <c r="D1888" s="2">
        <f>MACD!E1888</f>
        <v>-0.11432315522125513</v>
      </c>
      <c r="E1888" s="2">
        <f>MACD!F1888</f>
        <v>-0.18962193703955943</v>
      </c>
      <c r="F1888" s="2">
        <f>'Moving Avg'!D1888</f>
        <v>9.4153000000000002</v>
      </c>
      <c r="G1888" s="2">
        <f>'Moving Avg'!F1888</f>
        <v>9.2394200000000026</v>
      </c>
      <c r="H1888" s="2">
        <f>'Moving Avg'!G1888</f>
        <v>9.0123299999999986</v>
      </c>
      <c r="I1888" s="2">
        <f>'Moving Avg'!H1888</f>
        <v>9.1416795000000004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0</v>
      </c>
      <c r="O1888" s="8">
        <f t="shared" si="292"/>
        <v>50</v>
      </c>
      <c r="P1888" s="8">
        <f t="shared" si="293"/>
        <v>16.5</v>
      </c>
      <c r="Q1888" s="9">
        <f t="shared" si="294"/>
        <v>18.725000000000001</v>
      </c>
      <c r="R1888" s="9">
        <f t="shared" si="295"/>
        <v>26.625</v>
      </c>
      <c r="S1888" s="9">
        <f t="shared" si="296"/>
        <v>23.675000000000001</v>
      </c>
      <c r="T1888" s="9">
        <f t="shared" si="297"/>
        <v>22.875</v>
      </c>
      <c r="U1888" s="8">
        <f t="shared" si="298"/>
        <v>23.008333333333336</v>
      </c>
      <c r="V1888" s="8">
        <f t="shared" si="299"/>
        <v>22.975000000000001</v>
      </c>
    </row>
    <row r="1889" spans="1:22" ht="13.5" x14ac:dyDescent="0.25">
      <c r="A1889" s="3">
        <f>RSI!A1889</f>
        <v>44761</v>
      </c>
      <c r="B1889" s="2">
        <f>RSI!B1889</f>
        <v>9.3907000000000007</v>
      </c>
      <c r="C1889" s="2">
        <f>RSI!I1889</f>
        <v>66.333699818417671</v>
      </c>
      <c r="D1889" s="2">
        <f>MACD!E1889</f>
        <v>-5.1420773935756614E-2</v>
      </c>
      <c r="E1889" s="2">
        <f>MACD!F1889</f>
        <v>-0.16198170441879889</v>
      </c>
      <c r="F1889" s="2">
        <f>'Moving Avg'!D1889</f>
        <v>9.4153000000000002</v>
      </c>
      <c r="G1889" s="2">
        <f>'Moving Avg'!F1889</f>
        <v>9.2662300000000037</v>
      </c>
      <c r="H1889" s="2">
        <f>'Moving Avg'!G1889</f>
        <v>9.030013999999996</v>
      </c>
      <c r="I1889" s="2">
        <f>'Moving Avg'!H1889</f>
        <v>9.1414604999999991</v>
      </c>
      <c r="J1889" s="6" t="str">
        <f>OBV!F1889</f>
        <v>BEARISH</v>
      </c>
      <c r="K1889" s="6" t="str">
        <f>OBV!G1889</f>
        <v>NEUTRAL</v>
      </c>
      <c r="L1889" s="6" t="str">
        <f>OBV!H1889</f>
        <v>NEUTRAL</v>
      </c>
      <c r="M1889" s="8">
        <f t="shared" si="290"/>
        <v>25</v>
      </c>
      <c r="N1889" s="8">
        <f t="shared" si="291"/>
        <v>0</v>
      </c>
      <c r="O1889" s="8">
        <f t="shared" si="292"/>
        <v>50</v>
      </c>
      <c r="P1889" s="8">
        <f t="shared" si="293"/>
        <v>16.5</v>
      </c>
      <c r="Q1889" s="9">
        <f t="shared" si="294"/>
        <v>18.725000000000001</v>
      </c>
      <c r="R1889" s="9">
        <f t="shared" si="295"/>
        <v>26.625</v>
      </c>
      <c r="S1889" s="9">
        <f t="shared" si="296"/>
        <v>23.675000000000001</v>
      </c>
      <c r="T1889" s="9">
        <f t="shared" si="297"/>
        <v>22.875</v>
      </c>
      <c r="U1889" s="8">
        <f t="shared" si="298"/>
        <v>23.008333333333336</v>
      </c>
      <c r="V1889" s="8">
        <f t="shared" si="299"/>
        <v>22.975000000000001</v>
      </c>
    </row>
    <row r="1890" spans="1:22" ht="13.5" x14ac:dyDescent="0.25">
      <c r="A1890" s="3">
        <f>RSI!A1890</f>
        <v>44762</v>
      </c>
      <c r="B1890" s="2">
        <f>RSI!B1890</f>
        <v>9.3660999999999994</v>
      </c>
      <c r="C1890" s="2">
        <f>RSI!I1890</f>
        <v>63.317353928920618</v>
      </c>
      <c r="D1890" s="2">
        <f>MACD!E1890</f>
        <v>-2.2624654422207513E-2</v>
      </c>
      <c r="E1890" s="2">
        <f>MACD!F1890</f>
        <v>-0.13411029441948061</v>
      </c>
      <c r="F1890" s="2">
        <f>'Moving Avg'!D1890</f>
        <v>9.4021800000000013</v>
      </c>
      <c r="G1890" s="2">
        <f>'Moving Avg'!F1890</f>
        <v>9.293745000000003</v>
      </c>
      <c r="H1890" s="2">
        <f>'Moving Avg'!G1890</f>
        <v>9.0396279999999987</v>
      </c>
      <c r="I1890" s="2">
        <f>'Moving Avg'!H1890</f>
        <v>9.1413504999999997</v>
      </c>
      <c r="J1890" s="6" t="str">
        <f>OBV!F1890</f>
        <v>BEARISH</v>
      </c>
      <c r="K1890" s="6" t="str">
        <f>OBV!G1890</f>
        <v>NEUTRAL</v>
      </c>
      <c r="L1890" s="6" t="str">
        <f>OBV!H1890</f>
        <v>CONFIRMED BEARISH</v>
      </c>
      <c r="M1890" s="8">
        <f t="shared" si="290"/>
        <v>25</v>
      </c>
      <c r="N1890" s="8">
        <f t="shared" si="291"/>
        <v>0</v>
      </c>
      <c r="O1890" s="8">
        <f t="shared" si="292"/>
        <v>50</v>
      </c>
      <c r="P1890" s="8">
        <f t="shared" si="293"/>
        <v>16.5</v>
      </c>
      <c r="Q1890" s="9">
        <f t="shared" si="294"/>
        <v>18.725000000000001</v>
      </c>
      <c r="R1890" s="9">
        <f t="shared" si="295"/>
        <v>26.625</v>
      </c>
      <c r="S1890" s="9">
        <f t="shared" si="296"/>
        <v>23.675000000000001</v>
      </c>
      <c r="T1890" s="9">
        <f t="shared" si="297"/>
        <v>22.875</v>
      </c>
      <c r="U1890" s="8">
        <f t="shared" si="298"/>
        <v>23.008333333333336</v>
      </c>
      <c r="V1890" s="8">
        <f t="shared" si="299"/>
        <v>22.975000000000001</v>
      </c>
    </row>
    <row r="1891" spans="1:22" ht="13.5" x14ac:dyDescent="0.25">
      <c r="A1891" s="3">
        <f>RSI!A1891</f>
        <v>44763</v>
      </c>
      <c r="B1891" s="2">
        <f>RSI!B1891</f>
        <v>9.4316999999999993</v>
      </c>
      <c r="C1891" s="2">
        <f>RSI!I1891</f>
        <v>67.55433924460938</v>
      </c>
      <c r="D1891" s="2">
        <f>MACD!E1891</f>
        <v>-3.9174422173235968E-3</v>
      </c>
      <c r="E1891" s="2">
        <f>MACD!F1891</f>
        <v>-0.10807172397904921</v>
      </c>
      <c r="F1891" s="2">
        <f>'Moving Avg'!D1891</f>
        <v>9.4021799999999995</v>
      </c>
      <c r="G1891" s="2">
        <f>'Moving Avg'!F1891</f>
        <v>9.3226050000000011</v>
      </c>
      <c r="H1891" s="2">
        <f>'Moving Avg'!G1891</f>
        <v>9.0505539999999982</v>
      </c>
      <c r="I1891" s="2">
        <f>'Moving Avg'!H1891</f>
        <v>9.1432699999999993</v>
      </c>
      <c r="J1891" s="6" t="str">
        <f>OBV!F1891</f>
        <v>BEARISH</v>
      </c>
      <c r="K1891" s="6" t="str">
        <f>OBV!G1891</f>
        <v>NEUTRAL</v>
      </c>
      <c r="L1891" s="6" t="str">
        <f>OBV!H1891</f>
        <v>NEUTRAL</v>
      </c>
      <c r="M1891" s="8">
        <f t="shared" si="290"/>
        <v>25</v>
      </c>
      <c r="N1891" s="8">
        <f t="shared" si="291"/>
        <v>0</v>
      </c>
      <c r="O1891" s="8">
        <f t="shared" si="292"/>
        <v>50</v>
      </c>
      <c r="P1891" s="8">
        <f t="shared" si="293"/>
        <v>16.5</v>
      </c>
      <c r="Q1891" s="9">
        <f t="shared" si="294"/>
        <v>18.725000000000001</v>
      </c>
      <c r="R1891" s="9">
        <f t="shared" si="295"/>
        <v>26.625</v>
      </c>
      <c r="S1891" s="9">
        <f t="shared" si="296"/>
        <v>23.675000000000001</v>
      </c>
      <c r="T1891" s="9">
        <f t="shared" si="297"/>
        <v>22.875</v>
      </c>
      <c r="U1891" s="8">
        <f t="shared" si="298"/>
        <v>23.008333333333336</v>
      </c>
      <c r="V1891" s="8">
        <f t="shared" si="299"/>
        <v>22.975000000000001</v>
      </c>
    </row>
    <row r="1892" spans="1:22" ht="13.5" x14ac:dyDescent="0.25">
      <c r="A1892" s="3">
        <f>RSI!A1892</f>
        <v>44764</v>
      </c>
      <c r="B1892" s="2">
        <f>RSI!B1892</f>
        <v>9.3825000000000003</v>
      </c>
      <c r="C1892" s="2">
        <f>RSI!I1892</f>
        <v>61.789867509856357</v>
      </c>
      <c r="D1892" s="2">
        <f>MACD!E1892</f>
        <v>1.4428293182142227E-2</v>
      </c>
      <c r="E1892" s="2">
        <f>MACD!F1892</f>
        <v>-8.3571720546810918E-2</v>
      </c>
      <c r="F1892" s="2">
        <f>'Moving Avg'!D1892</f>
        <v>9.3923400000000008</v>
      </c>
      <c r="G1892" s="2">
        <f>'Moving Avg'!F1892</f>
        <v>9.3509400000000014</v>
      </c>
      <c r="H1892" s="2">
        <f>'Moving Avg'!G1892</f>
        <v>9.0620419999999964</v>
      </c>
      <c r="I1892" s="2">
        <f>'Moving Avg'!H1892</f>
        <v>9.1449435000000001</v>
      </c>
      <c r="J1892" s="6" t="str">
        <f>OBV!F1892</f>
        <v>BEARISH</v>
      </c>
      <c r="K1892" s="6" t="str">
        <f>OBV!G1892</f>
        <v>NEUTRAL</v>
      </c>
      <c r="L1892" s="6" t="str">
        <f>OBV!H1892</f>
        <v>CONFIRMED BEARISH</v>
      </c>
      <c r="M1892" s="8">
        <f t="shared" si="290"/>
        <v>25</v>
      </c>
      <c r="N1892" s="8">
        <f t="shared" si="291"/>
        <v>0</v>
      </c>
      <c r="O1892" s="8">
        <f t="shared" si="292"/>
        <v>50</v>
      </c>
      <c r="P1892" s="8">
        <f t="shared" si="293"/>
        <v>16.5</v>
      </c>
      <c r="Q1892" s="9">
        <f t="shared" si="294"/>
        <v>18.725000000000001</v>
      </c>
      <c r="R1892" s="9">
        <f t="shared" si="295"/>
        <v>26.625</v>
      </c>
      <c r="S1892" s="9">
        <f t="shared" si="296"/>
        <v>23.675000000000001</v>
      </c>
      <c r="T1892" s="9">
        <f t="shared" si="297"/>
        <v>22.875</v>
      </c>
      <c r="U1892" s="8">
        <f t="shared" si="298"/>
        <v>23.008333333333336</v>
      </c>
      <c r="V1892" s="8">
        <f t="shared" si="299"/>
        <v>22.975000000000001</v>
      </c>
    </row>
    <row r="1893" spans="1:22" ht="13.5" x14ac:dyDescent="0.25">
      <c r="A1893" s="3">
        <f>RSI!A1893</f>
        <v>44768</v>
      </c>
      <c r="B1893" s="2">
        <f>RSI!B1893</f>
        <v>9.4316999999999993</v>
      </c>
      <c r="C1893" s="2">
        <f>RSI!I1893</f>
        <v>65.00566500009495</v>
      </c>
      <c r="D1893" s="2">
        <f>MACD!E1893</f>
        <v>2.5553546920390247E-2</v>
      </c>
      <c r="E1893" s="2">
        <f>MACD!F1893</f>
        <v>-6.1746667053370688E-2</v>
      </c>
      <c r="F1893" s="2">
        <f>'Moving Avg'!D1893</f>
        <v>9.4005399999999995</v>
      </c>
      <c r="G1893" s="2">
        <f>'Moving Avg'!F1893</f>
        <v>9.3817350000000026</v>
      </c>
      <c r="H1893" s="2">
        <f>'Moving Avg'!G1893</f>
        <v>9.0729679999999959</v>
      </c>
      <c r="I1893" s="2">
        <f>'Moving Avg'!H1893</f>
        <v>9.1451615000000004</v>
      </c>
      <c r="J1893" s="6" t="str">
        <f>OBV!F1893</f>
        <v>BEARISH</v>
      </c>
      <c r="K1893" s="6" t="str">
        <f>OBV!G1893</f>
        <v>NEUTRAL</v>
      </c>
      <c r="L1893" s="6" t="str">
        <f>OBV!H1893</f>
        <v>BEARISH DIVERGENCE</v>
      </c>
      <c r="M1893" s="8">
        <f t="shared" si="290"/>
        <v>25</v>
      </c>
      <c r="N1893" s="8">
        <f t="shared" si="291"/>
        <v>0</v>
      </c>
      <c r="O1893" s="8">
        <f t="shared" si="292"/>
        <v>50</v>
      </c>
      <c r="P1893" s="8">
        <f t="shared" si="293"/>
        <v>16.5</v>
      </c>
      <c r="Q1893" s="9">
        <f t="shared" si="294"/>
        <v>18.725000000000001</v>
      </c>
      <c r="R1893" s="9">
        <f t="shared" si="295"/>
        <v>26.625</v>
      </c>
      <c r="S1893" s="9">
        <f t="shared" si="296"/>
        <v>23.675000000000001</v>
      </c>
      <c r="T1893" s="9">
        <f t="shared" si="297"/>
        <v>22.875</v>
      </c>
      <c r="U1893" s="8">
        <f t="shared" si="298"/>
        <v>23.008333333333336</v>
      </c>
      <c r="V1893" s="8">
        <f t="shared" si="299"/>
        <v>22.975000000000001</v>
      </c>
    </row>
    <row r="1894" spans="1:22" ht="13.5" x14ac:dyDescent="0.25">
      <c r="A1894" s="3">
        <f>RSI!A1894</f>
        <v>44769</v>
      </c>
      <c r="B1894" s="2">
        <f>RSI!B1894</f>
        <v>9.3907000000000007</v>
      </c>
      <c r="C1894" s="2">
        <f>RSI!I1894</f>
        <v>60.440645083886302</v>
      </c>
      <c r="D1894" s="2">
        <f>MACD!E1894</f>
        <v>3.0708050026760247E-2</v>
      </c>
      <c r="E1894" s="2">
        <f>MACD!F1894</f>
        <v>-4.3255723637344499E-2</v>
      </c>
      <c r="F1894" s="2">
        <f>'Moving Avg'!D1894</f>
        <v>9.4005399999999995</v>
      </c>
      <c r="G1894" s="2">
        <f>'Moving Avg'!F1894</f>
        <v>9.4104800000000015</v>
      </c>
      <c r="H1894" s="2">
        <f>'Moving Avg'!G1894</f>
        <v>9.0832279999999965</v>
      </c>
      <c r="I1894" s="2">
        <f>'Moving Avg'!H1894</f>
        <v>9.1468759999999989</v>
      </c>
      <c r="J1894" s="6" t="str">
        <f>OBV!F1894</f>
        <v>BEARISH</v>
      </c>
      <c r="K1894" s="6" t="str">
        <f>OBV!G1894</f>
        <v>NEUTRAL</v>
      </c>
      <c r="L1894" s="6" t="str">
        <f>OBV!H1894</f>
        <v>NEUTRAL</v>
      </c>
      <c r="M1894" s="8">
        <f t="shared" si="290"/>
        <v>25</v>
      </c>
      <c r="N1894" s="8">
        <f t="shared" si="291"/>
        <v>0</v>
      </c>
      <c r="O1894" s="8">
        <f t="shared" si="292"/>
        <v>50</v>
      </c>
      <c r="P1894" s="8">
        <f t="shared" si="293"/>
        <v>16.5</v>
      </c>
      <c r="Q1894" s="9">
        <f t="shared" si="294"/>
        <v>18.725000000000001</v>
      </c>
      <c r="R1894" s="9">
        <f t="shared" si="295"/>
        <v>26.625</v>
      </c>
      <c r="S1894" s="9">
        <f t="shared" si="296"/>
        <v>23.675000000000001</v>
      </c>
      <c r="T1894" s="9">
        <f t="shared" si="297"/>
        <v>22.875</v>
      </c>
      <c r="U1894" s="8">
        <f t="shared" si="298"/>
        <v>23.008333333333336</v>
      </c>
      <c r="V1894" s="8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9.4316999999999993</v>
      </c>
      <c r="C1895" s="2">
        <f>RSI!I1895</f>
        <v>63.222046752965689</v>
      </c>
      <c r="D1895" s="2">
        <f>MACD!E1895</f>
        <v>3.7667184369055917E-2</v>
      </c>
      <c r="E1895" s="2">
        <f>MACD!F1895</f>
        <v>-2.7071142036064418E-2</v>
      </c>
      <c r="F1895" s="2">
        <f>'Moving Avg'!D1895</f>
        <v>9.4136600000000001</v>
      </c>
      <c r="G1895" s="2">
        <f>'Moving Avg'!F1895</f>
        <v>9.430060000000001</v>
      </c>
      <c r="H1895" s="2">
        <f>'Moving Avg'!G1895</f>
        <v>9.0943079999999945</v>
      </c>
      <c r="I1895" s="2">
        <f>'Moving Avg'!H1895</f>
        <v>9.147017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25</v>
      </c>
      <c r="N1895" s="8">
        <f t="shared" si="291"/>
        <v>0</v>
      </c>
      <c r="O1895" s="8">
        <f t="shared" si="292"/>
        <v>50</v>
      </c>
      <c r="P1895" s="8">
        <f t="shared" si="293"/>
        <v>83.5</v>
      </c>
      <c r="Q1895" s="9">
        <f t="shared" si="294"/>
        <v>28.774999999999999</v>
      </c>
      <c r="R1895" s="9">
        <f t="shared" si="295"/>
        <v>43.375</v>
      </c>
      <c r="S1895" s="9">
        <f t="shared" si="296"/>
        <v>53.825000000000003</v>
      </c>
      <c r="T1895" s="9">
        <f t="shared" si="297"/>
        <v>39.625</v>
      </c>
      <c r="U1895" s="8">
        <f t="shared" si="298"/>
        <v>41.991666666666667</v>
      </c>
      <c r="V1895" s="8">
        <f t="shared" si="299"/>
        <v>41.400000000000006</v>
      </c>
    </row>
    <row r="1896" spans="1:22" ht="13.5" x14ac:dyDescent="0.25">
      <c r="A1896" s="3">
        <f>RSI!A1896</f>
        <v>44771</v>
      </c>
      <c r="B1896" s="2">
        <f>RSI!B1896</f>
        <v>9.4235000000000007</v>
      </c>
      <c r="C1896" s="2">
        <f>RSI!I1896</f>
        <v>62.278919577953964</v>
      </c>
      <c r="D1896" s="2">
        <f>MACD!E1896</f>
        <v>4.3297649345278799E-2</v>
      </c>
      <c r="E1896" s="2">
        <f>MACD!F1896</f>
        <v>-1.2997383759795776E-2</v>
      </c>
      <c r="F1896" s="2">
        <f>'Moving Avg'!D1896</f>
        <v>9.4120200000000018</v>
      </c>
      <c r="G1896" s="2">
        <f>'Moving Avg'!F1896</f>
        <v>9.4296499999999988</v>
      </c>
      <c r="H1896" s="2">
        <f>'Moving Avg'!G1896</f>
        <v>9.1050699999999942</v>
      </c>
      <c r="I1896" s="2">
        <f>'Moving Avg'!H1896</f>
        <v>9.1490885000000013</v>
      </c>
      <c r="J1896" s="6" t="str">
        <f>OBV!F1896</f>
        <v>BEARISH</v>
      </c>
      <c r="K1896" s="6" t="str">
        <f>OBV!G1896</f>
        <v>NEUTRAL</v>
      </c>
      <c r="L1896" s="6" t="str">
        <f>OBV!H1896</f>
        <v>CONFIRMED BEARISH</v>
      </c>
      <c r="M1896" s="8">
        <f t="shared" si="290"/>
        <v>25</v>
      </c>
      <c r="N1896" s="8">
        <f t="shared" si="291"/>
        <v>0</v>
      </c>
      <c r="O1896" s="8">
        <f t="shared" si="292"/>
        <v>50</v>
      </c>
      <c r="P1896" s="8">
        <f t="shared" si="293"/>
        <v>16.5</v>
      </c>
      <c r="Q1896" s="9">
        <f t="shared" si="294"/>
        <v>18.725000000000001</v>
      </c>
      <c r="R1896" s="9">
        <f t="shared" si="295"/>
        <v>26.625</v>
      </c>
      <c r="S1896" s="9">
        <f t="shared" si="296"/>
        <v>23.675000000000001</v>
      </c>
      <c r="T1896" s="9">
        <f t="shared" si="297"/>
        <v>22.875</v>
      </c>
      <c r="U1896" s="8">
        <f t="shared" si="298"/>
        <v>23.008333333333336</v>
      </c>
      <c r="V1896" s="8">
        <f t="shared" si="299"/>
        <v>22.975000000000001</v>
      </c>
    </row>
    <row r="1897" spans="1:22" ht="13.5" x14ac:dyDescent="0.25">
      <c r="A1897" s="3">
        <f>RSI!A1897</f>
        <v>44774</v>
      </c>
      <c r="B1897" s="2">
        <f>RSI!B1897</f>
        <v>9.4235000000000007</v>
      </c>
      <c r="C1897" s="2">
        <f>RSI!I1897</f>
        <v>62.278919577953964</v>
      </c>
      <c r="D1897" s="2">
        <f>MACD!E1897</f>
        <v>4.7309009091945242E-2</v>
      </c>
      <c r="E1897" s="2">
        <f>MACD!F1897</f>
        <v>-9.3610518944757179E-4</v>
      </c>
      <c r="F1897" s="2">
        <f>'Moving Avg'!D1897</f>
        <v>9.4202200000000005</v>
      </c>
      <c r="G1897" s="2">
        <f>'Moving Avg'!F1897</f>
        <v>9.4292400000000001</v>
      </c>
      <c r="H1897" s="2">
        <f>'Moving Avg'!G1897</f>
        <v>9.1159859999999941</v>
      </c>
      <c r="I1897" s="2">
        <f>'Moving Avg'!H1897</f>
        <v>9.1494205000000015</v>
      </c>
      <c r="J1897" s="6" t="str">
        <f>OBV!F1897</f>
        <v>BULLISH</v>
      </c>
      <c r="K1897" s="6" t="str">
        <f>OBV!G1897</f>
        <v>NEUTRAL</v>
      </c>
      <c r="L1897" s="6" t="str">
        <f>OBV!H1897</f>
        <v>CONFIRMED BULLISH</v>
      </c>
      <c r="M1897" s="8">
        <f t="shared" si="290"/>
        <v>25</v>
      </c>
      <c r="N1897" s="8">
        <f t="shared" si="291"/>
        <v>0</v>
      </c>
      <c r="O1897" s="8">
        <f t="shared" si="292"/>
        <v>50</v>
      </c>
      <c r="P1897" s="8">
        <f t="shared" si="293"/>
        <v>83.5</v>
      </c>
      <c r="Q1897" s="9">
        <f t="shared" si="294"/>
        <v>28.774999999999999</v>
      </c>
      <c r="R1897" s="9">
        <f t="shared" si="295"/>
        <v>43.375</v>
      </c>
      <c r="S1897" s="9">
        <f t="shared" si="296"/>
        <v>53.825000000000003</v>
      </c>
      <c r="T1897" s="9">
        <f t="shared" si="297"/>
        <v>39.625</v>
      </c>
      <c r="U1897" s="8">
        <f t="shared" si="298"/>
        <v>41.991666666666667</v>
      </c>
      <c r="V1897" s="8">
        <f t="shared" si="299"/>
        <v>41.400000000000006</v>
      </c>
    </row>
    <row r="1898" spans="1:22" ht="13.5" x14ac:dyDescent="0.25">
      <c r="A1898" s="3">
        <f>RSI!A1898</f>
        <v>44775</v>
      </c>
      <c r="B1898" s="2">
        <f>RSI!B1898</f>
        <v>9.4153000000000002</v>
      </c>
      <c r="C1898" s="2">
        <f>RSI!I1898</f>
        <v>61.219756886729229</v>
      </c>
      <c r="D1898" s="2">
        <f>MACD!E1898</f>
        <v>4.4305840698685373E-2</v>
      </c>
      <c r="E1898" s="2">
        <f>MACD!F1898</f>
        <v>8.1122839881790174E-3</v>
      </c>
      <c r="F1898" s="2">
        <f>'Moving Avg'!D1898</f>
        <v>9.4169400000000003</v>
      </c>
      <c r="G1898" s="2">
        <f>'Moving Avg'!F1898</f>
        <v>9.4243199999999998</v>
      </c>
      <c r="H1898" s="2">
        <f>'Moving Avg'!G1898</f>
        <v>9.1267379999999942</v>
      </c>
      <c r="I1898" s="2">
        <f>'Moving Avg'!H1898</f>
        <v>9.1497115000000004</v>
      </c>
      <c r="J1898" s="6" t="str">
        <f>OBV!F1898</f>
        <v>BEARISH</v>
      </c>
      <c r="K1898" s="6" t="str">
        <f>OBV!G1898</f>
        <v>NEUTRAL</v>
      </c>
      <c r="L1898" s="6" t="str">
        <f>OBV!H1898</f>
        <v>CONFIRMED BEARISH</v>
      </c>
      <c r="M1898" s="8">
        <f t="shared" si="290"/>
        <v>25</v>
      </c>
      <c r="N1898" s="8">
        <f t="shared" si="291"/>
        <v>0</v>
      </c>
      <c r="O1898" s="8">
        <f t="shared" si="292"/>
        <v>50</v>
      </c>
      <c r="P1898" s="8">
        <f t="shared" si="293"/>
        <v>16.5</v>
      </c>
      <c r="Q1898" s="9">
        <f t="shared" si="294"/>
        <v>18.725000000000001</v>
      </c>
      <c r="R1898" s="9">
        <f t="shared" si="295"/>
        <v>26.625</v>
      </c>
      <c r="S1898" s="9">
        <f t="shared" si="296"/>
        <v>23.675000000000001</v>
      </c>
      <c r="T1898" s="9">
        <f t="shared" si="297"/>
        <v>22.875</v>
      </c>
      <c r="U1898" s="8">
        <f t="shared" si="298"/>
        <v>23.008333333333336</v>
      </c>
      <c r="V1898" s="8">
        <f t="shared" si="299"/>
        <v>22.975000000000001</v>
      </c>
    </row>
    <row r="1899" spans="1:22" ht="13.5" x14ac:dyDescent="0.25">
      <c r="A1899" s="3">
        <f>RSI!A1899</f>
        <v>44776</v>
      </c>
      <c r="B1899" s="2">
        <f>RSI!B1899</f>
        <v>9.4153000000000002</v>
      </c>
      <c r="C1899" s="2">
        <f>RSI!I1899</f>
        <v>61.219756886729229</v>
      </c>
      <c r="D1899" s="2">
        <f>MACD!E1899</f>
        <v>4.116767924301179E-2</v>
      </c>
      <c r="E1899" s="2">
        <f>MACD!F1899</f>
        <v>1.4723363039145572E-2</v>
      </c>
      <c r="F1899" s="2">
        <f>'Moving Avg'!D1899</f>
        <v>9.4218600000000006</v>
      </c>
      <c r="G1899" s="2">
        <f>'Moving Avg'!F1899</f>
        <v>9.4152999999999984</v>
      </c>
      <c r="H1899" s="2">
        <f>'Moving Avg'!G1899</f>
        <v>9.1373359999999941</v>
      </c>
      <c r="I1899" s="2">
        <f>'Moving Avg'!H1899</f>
        <v>9.1503890000000006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16.5</v>
      </c>
      <c r="Q1899" s="9">
        <f t="shared" si="294"/>
        <v>18.725000000000001</v>
      </c>
      <c r="R1899" s="9">
        <f t="shared" si="295"/>
        <v>26.625</v>
      </c>
      <c r="S1899" s="9">
        <f t="shared" si="296"/>
        <v>23.675000000000001</v>
      </c>
      <c r="T1899" s="9">
        <f t="shared" si="297"/>
        <v>22.875</v>
      </c>
      <c r="U1899" s="8">
        <f t="shared" si="298"/>
        <v>23.008333333333336</v>
      </c>
      <c r="V1899" s="8">
        <f t="shared" si="299"/>
        <v>22.975000000000001</v>
      </c>
    </row>
    <row r="1900" spans="1:22" ht="13.5" x14ac:dyDescent="0.25">
      <c r="A1900" s="3">
        <f>RSI!A1900</f>
        <v>44777</v>
      </c>
      <c r="B1900" s="2">
        <f>RSI!B1900</f>
        <v>9.4153000000000002</v>
      </c>
      <c r="C1900" s="2">
        <f>RSI!I1900</f>
        <v>61.219756886729229</v>
      </c>
      <c r="D1900" s="2">
        <f>MACD!E1900</f>
        <v>3.4174901131095226E-2</v>
      </c>
      <c r="E1900" s="2">
        <f>MACD!F1900</f>
        <v>1.8613670657535504E-2</v>
      </c>
      <c r="F1900" s="2">
        <f>'Moving Avg'!D1900</f>
        <v>9.4185800000000022</v>
      </c>
      <c r="G1900" s="2">
        <f>'Moving Avg'!F1900</f>
        <v>9.4144799999999993</v>
      </c>
      <c r="H1900" s="2">
        <f>'Moving Avg'!G1900</f>
        <v>9.1480879999999942</v>
      </c>
      <c r="I1900" s="2">
        <f>'Moving Avg'!H1900</f>
        <v>9.1510665000000007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16.5</v>
      </c>
      <c r="Q1900" s="9">
        <f t="shared" si="294"/>
        <v>18.725000000000001</v>
      </c>
      <c r="R1900" s="9">
        <f t="shared" si="295"/>
        <v>26.625</v>
      </c>
      <c r="S1900" s="9">
        <f t="shared" si="296"/>
        <v>23.675000000000001</v>
      </c>
      <c r="T1900" s="9">
        <f t="shared" si="297"/>
        <v>22.875</v>
      </c>
      <c r="U1900" s="8">
        <f t="shared" si="298"/>
        <v>23.008333333333336</v>
      </c>
      <c r="V1900" s="8">
        <f t="shared" si="299"/>
        <v>22.975000000000001</v>
      </c>
    </row>
    <row r="1901" spans="1:22" ht="13.5" x14ac:dyDescent="0.25">
      <c r="A1901" s="3">
        <f>RSI!A1901</f>
        <v>44778</v>
      </c>
      <c r="B1901" s="2">
        <f>RSI!B1901</f>
        <v>9.4153000000000002</v>
      </c>
      <c r="C1901" s="2">
        <f>RSI!I1901</f>
        <v>61.219756886729222</v>
      </c>
      <c r="D1901" s="2">
        <f>MACD!E1901</f>
        <v>3.7838395190068042E-2</v>
      </c>
      <c r="E1901" s="2">
        <f>MACD!F1901</f>
        <v>2.2458615564042012E-2</v>
      </c>
      <c r="F1901" s="2">
        <f>'Moving Avg'!D1901</f>
        <v>9.4169400000000003</v>
      </c>
      <c r="G1901" s="2">
        <f>'Moving Avg'!F1901</f>
        <v>9.4136599999999984</v>
      </c>
      <c r="H1901" s="2">
        <f>'Moving Avg'!G1901</f>
        <v>9.1586859999999941</v>
      </c>
      <c r="I1901" s="2">
        <f>'Moving Avg'!H1901</f>
        <v>9.1517440000000008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16.5</v>
      </c>
      <c r="Q1901" s="9">
        <f t="shared" si="294"/>
        <v>18.725000000000001</v>
      </c>
      <c r="R1901" s="9">
        <f t="shared" si="295"/>
        <v>26.625</v>
      </c>
      <c r="S1901" s="9">
        <f t="shared" si="296"/>
        <v>23.675000000000001</v>
      </c>
      <c r="T1901" s="9">
        <f t="shared" si="297"/>
        <v>22.875</v>
      </c>
      <c r="U1901" s="8">
        <f t="shared" si="298"/>
        <v>23.008333333333336</v>
      </c>
      <c r="V1901" s="8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9.4153000000000002</v>
      </c>
      <c r="C1902" s="2">
        <f>RSI!I1902</f>
        <v>61.219756886729215</v>
      </c>
      <c r="D1902" s="2">
        <f>MACD!E1902</f>
        <v>3.2895111103050212E-2</v>
      </c>
      <c r="E1902" s="2">
        <f>MACD!F1902</f>
        <v>2.4545914671843652E-2</v>
      </c>
      <c r="F1902" s="2">
        <f>'Moving Avg'!D1902</f>
        <v>9.4153000000000002</v>
      </c>
      <c r="G1902" s="2">
        <f>'Moving Avg'!F1902</f>
        <v>9.4128399999999992</v>
      </c>
      <c r="H1902" s="2">
        <f>'Moving Avg'!G1902</f>
        <v>9.1692839999999958</v>
      </c>
      <c r="I1902" s="2">
        <f>'Moving Avg'!H1902</f>
        <v>9.1524599999999996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16.5</v>
      </c>
      <c r="Q1902" s="9">
        <f t="shared" si="294"/>
        <v>18.725000000000001</v>
      </c>
      <c r="R1902" s="9">
        <f t="shared" si="295"/>
        <v>26.625</v>
      </c>
      <c r="S1902" s="9">
        <f t="shared" si="296"/>
        <v>23.675000000000001</v>
      </c>
      <c r="T1902" s="9">
        <f t="shared" si="297"/>
        <v>22.875</v>
      </c>
      <c r="U1902" s="8">
        <f t="shared" si="298"/>
        <v>23.008333333333336</v>
      </c>
      <c r="V1902" s="8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9.4153000000000002</v>
      </c>
      <c r="C1903" s="2">
        <f>RSI!I1903</f>
        <v>61.219756886729215</v>
      </c>
      <c r="D1903" s="2">
        <f>MACD!E1903</f>
        <v>3.5842736264468655E-2</v>
      </c>
      <c r="E1903" s="2">
        <f>MACD!F1903</f>
        <v>2.6805278990368653E-2</v>
      </c>
      <c r="F1903" s="2">
        <f>'Moving Avg'!D1903</f>
        <v>9.4153000000000002</v>
      </c>
      <c r="G1903" s="2">
        <f>'Moving Avg'!F1903</f>
        <v>9.4120200000000018</v>
      </c>
      <c r="H1903" s="2">
        <f>'Moving Avg'!G1903</f>
        <v>9.1800359999999959</v>
      </c>
      <c r="I1903" s="2">
        <f>'Moving Avg'!H1903</f>
        <v>9.1532149999999994</v>
      </c>
      <c r="J1903" s="6" t="str">
        <f>OBV!F1903</f>
        <v>NEUTRAL</v>
      </c>
      <c r="K1903" s="6" t="str">
        <f>OBV!G1903</f>
        <v>NEUTRAL</v>
      </c>
      <c r="L1903" s="6" t="str">
        <f>OBV!H1903</f>
        <v>NEUTRAL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33</v>
      </c>
      <c r="Q1903" s="9">
        <f t="shared" si="294"/>
        <v>21.2</v>
      </c>
      <c r="R1903" s="9">
        <f t="shared" si="295"/>
        <v>30.75</v>
      </c>
      <c r="S1903" s="9">
        <f t="shared" si="296"/>
        <v>31.1</v>
      </c>
      <c r="T1903" s="9">
        <f t="shared" si="297"/>
        <v>27</v>
      </c>
      <c r="U1903" s="8">
        <f t="shared" si="298"/>
        <v>27.683333333333337</v>
      </c>
      <c r="V1903" s="8">
        <f t="shared" si="299"/>
        <v>27.512500000000003</v>
      </c>
    </row>
    <row r="1904" spans="1:22" ht="13.5" x14ac:dyDescent="0.25">
      <c r="A1904" s="3">
        <f>RSI!A1904</f>
        <v>44783</v>
      </c>
      <c r="B1904" s="2">
        <f>RSI!B1904</f>
        <v>9.4235000000000007</v>
      </c>
      <c r="C1904" s="2">
        <f>RSI!I1904</f>
        <v>62.221990077811142</v>
      </c>
      <c r="D1904" s="2">
        <f>MACD!E1904</f>
        <v>3.101545983806453E-2</v>
      </c>
      <c r="E1904" s="2">
        <f>MACD!F1904</f>
        <v>2.7647315159907832E-2</v>
      </c>
      <c r="F1904" s="2">
        <f>'Moving Avg'!D1904</f>
        <v>9.4169400000000003</v>
      </c>
      <c r="G1904" s="2">
        <f>'Moving Avg'!F1904</f>
        <v>9.4136600000000001</v>
      </c>
      <c r="H1904" s="2">
        <f>'Moving Avg'!G1904</f>
        <v>9.1909519999999958</v>
      </c>
      <c r="I1904" s="2">
        <f>'Moving Avg'!H1904</f>
        <v>9.1539719999999996</v>
      </c>
      <c r="J1904" s="6" t="str">
        <f>OBV!F1904</f>
        <v>BULLISH</v>
      </c>
      <c r="K1904" s="6" t="str">
        <f>OBV!G1904</f>
        <v>NEUTRAL</v>
      </c>
      <c r="L1904" s="6" t="str">
        <f>OBV!H1904</f>
        <v>CONFIRMED BULLISH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83.5</v>
      </c>
      <c r="Q1904" s="9">
        <f t="shared" si="294"/>
        <v>28.774999999999999</v>
      </c>
      <c r="R1904" s="9">
        <f t="shared" si="295"/>
        <v>43.375</v>
      </c>
      <c r="S1904" s="9">
        <f t="shared" si="296"/>
        <v>53.825000000000003</v>
      </c>
      <c r="T1904" s="9">
        <f t="shared" si="297"/>
        <v>39.625</v>
      </c>
      <c r="U1904" s="8">
        <f t="shared" si="298"/>
        <v>41.991666666666667</v>
      </c>
      <c r="V1904" s="8">
        <f t="shared" si="299"/>
        <v>41.400000000000006</v>
      </c>
    </row>
    <row r="1905" spans="1:22" ht="13.5" x14ac:dyDescent="0.25">
      <c r="A1905" s="3">
        <f>RSI!A1905</f>
        <v>44784</v>
      </c>
      <c r="B1905" s="2">
        <f>RSI!B1905</f>
        <v>9.4235000000000007</v>
      </c>
      <c r="C1905" s="2">
        <f>RSI!I1905</f>
        <v>62.221990077811142</v>
      </c>
      <c r="D1905" s="2">
        <f>MACD!E1905</f>
        <v>3.2813856257970286E-2</v>
      </c>
      <c r="E1905" s="2">
        <f>MACD!F1905</f>
        <v>2.8680623379520324E-2</v>
      </c>
      <c r="F1905" s="2">
        <f>'Moving Avg'!D1905</f>
        <v>9.4185800000000004</v>
      </c>
      <c r="G1905" s="2">
        <f>'Moving Avg'!F1905</f>
        <v>9.4132499999999997</v>
      </c>
      <c r="H1905" s="2">
        <f>'Moving Avg'!G1905</f>
        <v>9.2018679999999975</v>
      </c>
      <c r="I1905" s="2">
        <f>'Moving Avg'!H1905</f>
        <v>9.1547680000000007</v>
      </c>
      <c r="J1905" s="6" t="str">
        <f>OBV!F1905</f>
        <v>BULLISH</v>
      </c>
      <c r="K1905" s="6" t="str">
        <f>OBV!G1905</f>
        <v>NEUTRAL</v>
      </c>
      <c r="L1905" s="6" t="str">
        <f>OBV!H1905</f>
        <v>CONFIRMED BULLISH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83.5</v>
      </c>
      <c r="Q1905" s="9">
        <f t="shared" si="294"/>
        <v>28.774999999999999</v>
      </c>
      <c r="R1905" s="9">
        <f t="shared" si="295"/>
        <v>43.375</v>
      </c>
      <c r="S1905" s="9">
        <f t="shared" si="296"/>
        <v>53.825000000000003</v>
      </c>
      <c r="T1905" s="9">
        <f t="shared" si="297"/>
        <v>39.625</v>
      </c>
      <c r="U1905" s="8">
        <f t="shared" si="298"/>
        <v>41.991666666666667</v>
      </c>
      <c r="V1905" s="8">
        <f t="shared" si="299"/>
        <v>41.400000000000006</v>
      </c>
    </row>
    <row r="1906" spans="1:22" ht="13.5" x14ac:dyDescent="0.25">
      <c r="A1906" s="3">
        <f>RSI!A1906</f>
        <v>44785</v>
      </c>
      <c r="B1906" s="2">
        <f>RSI!B1906</f>
        <v>9.3907000000000007</v>
      </c>
      <c r="C1906" s="2">
        <f>RSI!I1906</f>
        <v>55.560741438054372</v>
      </c>
      <c r="D1906" s="2">
        <f>MACD!E1906</f>
        <v>3.5110447683731394E-2</v>
      </c>
      <c r="E1906" s="2">
        <f>MACD!F1906</f>
        <v>2.9966588240362538E-2</v>
      </c>
      <c r="F1906" s="2">
        <f>'Moving Avg'!D1906</f>
        <v>9.4136600000000001</v>
      </c>
      <c r="G1906" s="2">
        <f>'Moving Avg'!F1906</f>
        <v>9.4111999999999991</v>
      </c>
      <c r="H1906" s="2">
        <f>'Moving Avg'!G1906</f>
        <v>9.2121279999999963</v>
      </c>
      <c r="I1906" s="2">
        <f>'Moving Avg'!H1906</f>
        <v>9.1557089999999999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16.5</v>
      </c>
      <c r="Q1906" s="9">
        <f t="shared" si="294"/>
        <v>18.725000000000001</v>
      </c>
      <c r="R1906" s="9">
        <f t="shared" si="295"/>
        <v>26.625</v>
      </c>
      <c r="S1906" s="9">
        <f t="shared" si="296"/>
        <v>23.675000000000001</v>
      </c>
      <c r="T1906" s="9">
        <f t="shared" si="297"/>
        <v>22.875</v>
      </c>
      <c r="U1906" s="8">
        <f t="shared" si="298"/>
        <v>23.008333333333336</v>
      </c>
      <c r="V1906" s="8">
        <f t="shared" si="299"/>
        <v>22.975000000000001</v>
      </c>
    </row>
    <row r="1907" spans="1:22" ht="13.5" x14ac:dyDescent="0.25">
      <c r="A1907" s="3">
        <f>RSI!A1907</f>
        <v>44788</v>
      </c>
      <c r="B1907" s="2">
        <f>RSI!B1907</f>
        <v>9.4235000000000007</v>
      </c>
      <c r="C1907" s="2">
        <f>RSI!I1907</f>
        <v>60.154571564967725</v>
      </c>
      <c r="D1907" s="2">
        <f>MACD!E1907</f>
        <v>3.4453811932587897E-2</v>
      </c>
      <c r="E1907" s="2">
        <f>MACD!F1907</f>
        <v>3.0864032978807611E-2</v>
      </c>
      <c r="F1907" s="2">
        <f>'Moving Avg'!D1907</f>
        <v>9.4152999999999984</v>
      </c>
      <c r="G1907" s="2">
        <f>'Moving Avg'!F1907</f>
        <v>9.4107900000000004</v>
      </c>
      <c r="H1907" s="2">
        <f>'Moving Avg'!G1907</f>
        <v>9.223043999999998</v>
      </c>
      <c r="I1907" s="2">
        <f>'Moving Avg'!H1907</f>
        <v>9.1572010000000006</v>
      </c>
      <c r="J1907" s="6" t="str">
        <f>OBV!F1907</f>
        <v>BULLISH</v>
      </c>
      <c r="K1907" s="6" t="str">
        <f>OBV!G1907</f>
        <v>NEUTRAL</v>
      </c>
      <c r="L1907" s="6" t="str">
        <f>OBV!H1907</f>
        <v>CONFIRMED BULLISH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83.5</v>
      </c>
      <c r="Q1907" s="9">
        <f t="shared" si="294"/>
        <v>28.774999999999999</v>
      </c>
      <c r="R1907" s="9">
        <f t="shared" si="295"/>
        <v>43.375</v>
      </c>
      <c r="S1907" s="9">
        <f t="shared" si="296"/>
        <v>53.825000000000003</v>
      </c>
      <c r="T1907" s="9">
        <f t="shared" si="297"/>
        <v>39.625</v>
      </c>
      <c r="U1907" s="8">
        <f t="shared" si="298"/>
        <v>41.991666666666667</v>
      </c>
      <c r="V1907" s="8">
        <f t="shared" si="299"/>
        <v>41.400000000000006</v>
      </c>
    </row>
    <row r="1908" spans="1:22" ht="13.5" x14ac:dyDescent="0.25">
      <c r="A1908" s="3">
        <f>RSI!A1908</f>
        <v>44789</v>
      </c>
      <c r="B1908" s="2">
        <f>RSI!B1908</f>
        <v>9.4316999999999993</v>
      </c>
      <c r="C1908" s="2">
        <f>RSI!I1908</f>
        <v>61.233492200302592</v>
      </c>
      <c r="D1908" s="2">
        <f>MACD!E1908</f>
        <v>3.1677771820639578E-2</v>
      </c>
      <c r="E1908" s="2">
        <f>MACD!F1908</f>
        <v>3.1026780747174007E-2</v>
      </c>
      <c r="F1908" s="2">
        <f>'Moving Avg'!D1908</f>
        <v>9.4185800000000022</v>
      </c>
      <c r="G1908" s="2">
        <f>'Moving Avg'!F1908</f>
        <v>9.4128399999999992</v>
      </c>
      <c r="H1908" s="2">
        <f>'Moving Avg'!G1908</f>
        <v>9.2341239999999978</v>
      </c>
      <c r="I1908" s="2">
        <f>'Moving Avg'!H1908</f>
        <v>9.1579604999999997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83.5</v>
      </c>
      <c r="Q1908" s="9">
        <f t="shared" si="294"/>
        <v>28.774999999999999</v>
      </c>
      <c r="R1908" s="9">
        <f t="shared" si="295"/>
        <v>43.375</v>
      </c>
      <c r="S1908" s="9">
        <f t="shared" si="296"/>
        <v>53.825000000000003</v>
      </c>
      <c r="T1908" s="9">
        <f t="shared" si="297"/>
        <v>39.625</v>
      </c>
      <c r="U1908" s="8">
        <f t="shared" si="298"/>
        <v>41.991666666666667</v>
      </c>
      <c r="V1908" s="8">
        <f t="shared" si="299"/>
        <v>41.400000000000006</v>
      </c>
    </row>
    <row r="1909" spans="1:22" ht="13.5" x14ac:dyDescent="0.25">
      <c r="A1909" s="3">
        <f>RSI!A1909</f>
        <v>44790</v>
      </c>
      <c r="B1909" s="2">
        <f>RSI!B1909</f>
        <v>9.3907000000000007</v>
      </c>
      <c r="C1909" s="2">
        <f>RSI!I1909</f>
        <v>53.441565506779881</v>
      </c>
      <c r="D1909" s="2">
        <f>MACD!E1909</f>
        <v>3.1991953820442731E-2</v>
      </c>
      <c r="E1909" s="2">
        <f>MACD!F1909</f>
        <v>3.1219815361827753E-2</v>
      </c>
      <c r="F1909" s="2">
        <f>'Moving Avg'!D1909</f>
        <v>9.4120200000000001</v>
      </c>
      <c r="G1909" s="2">
        <f>'Moving Avg'!F1909</f>
        <v>9.4128399999999992</v>
      </c>
      <c r="H1909" s="2">
        <f>'Moving Avg'!G1909</f>
        <v>9.2443839999999984</v>
      </c>
      <c r="I1909" s="2">
        <f>'Moving Avg'!H1909</f>
        <v>9.1585149999999995</v>
      </c>
      <c r="J1909" s="6" t="str">
        <f>OBV!F1909</f>
        <v>BEARISH</v>
      </c>
      <c r="K1909" s="6" t="str">
        <f>OBV!G1909</f>
        <v>NEUTRAL</v>
      </c>
      <c r="L1909" s="6" t="str">
        <f>OBV!H1909</f>
        <v>CONFIRMED BEARISH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16.5</v>
      </c>
      <c r="Q1909" s="9">
        <f t="shared" si="294"/>
        <v>18.725000000000001</v>
      </c>
      <c r="R1909" s="9">
        <f t="shared" si="295"/>
        <v>26.625</v>
      </c>
      <c r="S1909" s="9">
        <f t="shared" si="296"/>
        <v>23.675000000000001</v>
      </c>
      <c r="T1909" s="9">
        <f t="shared" si="297"/>
        <v>22.875</v>
      </c>
      <c r="U1909" s="8">
        <f t="shared" si="298"/>
        <v>23.008333333333336</v>
      </c>
      <c r="V1909" s="8">
        <f t="shared" si="299"/>
        <v>22.975000000000001</v>
      </c>
    </row>
    <row r="1910" spans="1:22" ht="13.5" x14ac:dyDescent="0.25">
      <c r="A1910" s="3">
        <f>RSI!A1910</f>
        <v>44791</v>
      </c>
      <c r="B1910" s="2">
        <f>RSI!B1910</f>
        <v>9.4316999999999993</v>
      </c>
      <c r="C1910" s="2">
        <f>RSI!I1910</f>
        <v>59.052871640478195</v>
      </c>
      <c r="D1910" s="2">
        <f>MACD!E1910</f>
        <v>2.9116831981880864E-2</v>
      </c>
      <c r="E1910" s="2">
        <f>MACD!F1910</f>
        <v>3.0799218685838375E-2</v>
      </c>
      <c r="F1910" s="2">
        <f>'Moving Avg'!D1910</f>
        <v>9.4136600000000001</v>
      </c>
      <c r="G1910" s="2">
        <f>'Moving Avg'!F1910</f>
        <v>9.4161200000000012</v>
      </c>
      <c r="H1910" s="2">
        <f>'Moving Avg'!G1910</f>
        <v>9.2554639999999964</v>
      </c>
      <c r="I1910" s="2">
        <f>'Moving Avg'!H1910</f>
        <v>9.1590425</v>
      </c>
      <c r="J1910" s="6" t="str">
        <f>OBV!F1910</f>
        <v>BEARISH</v>
      </c>
      <c r="K1910" s="6" t="str">
        <f>OBV!G1910</f>
        <v>NEUTRAL</v>
      </c>
      <c r="L1910" s="6" t="str">
        <f>OBV!H1910</f>
        <v>BEARISH DIVERGENCE</v>
      </c>
      <c r="M1910" s="8">
        <f t="shared" si="290"/>
        <v>25</v>
      </c>
      <c r="N1910" s="8">
        <f t="shared" si="291"/>
        <v>45</v>
      </c>
      <c r="O1910" s="8">
        <f t="shared" si="292"/>
        <v>50</v>
      </c>
      <c r="P1910" s="8">
        <f t="shared" si="293"/>
        <v>16.5</v>
      </c>
      <c r="Q1910" s="9">
        <f t="shared" si="294"/>
        <v>34.475000000000001</v>
      </c>
      <c r="R1910" s="9">
        <f t="shared" si="295"/>
        <v>35.625</v>
      </c>
      <c r="S1910" s="9">
        <f t="shared" si="296"/>
        <v>30.425000000000001</v>
      </c>
      <c r="T1910" s="9">
        <f t="shared" si="297"/>
        <v>34.125</v>
      </c>
      <c r="U1910" s="8">
        <f t="shared" si="298"/>
        <v>33.508333333333333</v>
      </c>
      <c r="V1910" s="8">
        <f t="shared" si="299"/>
        <v>33.662499999999994</v>
      </c>
    </row>
    <row r="1911" spans="1:22" ht="13.5" x14ac:dyDescent="0.25">
      <c r="A1911" s="3">
        <f>RSI!A1911</f>
        <v>44792</v>
      </c>
      <c r="B1911" s="2">
        <f>RSI!B1911</f>
        <v>9.0134000000000007</v>
      </c>
      <c r="C1911" s="2">
        <f>RSI!I1911</f>
        <v>25.407803664405762</v>
      </c>
      <c r="D1911" s="2">
        <f>MACD!E1911</f>
        <v>5.7330718496032773E-2</v>
      </c>
      <c r="E1911" s="2">
        <f>MACD!F1911</f>
        <v>3.6105518647877255E-2</v>
      </c>
      <c r="F1911" s="2">
        <f>'Moving Avg'!D1911</f>
        <v>9.3382000000000005</v>
      </c>
      <c r="G1911" s="2">
        <f>'Moving Avg'!F1911</f>
        <v>9.3952050000000007</v>
      </c>
      <c r="H1911" s="2">
        <f>'Moving Avg'!G1911</f>
        <v>9.2581779999999974</v>
      </c>
      <c r="I1911" s="2">
        <f>'Moving Avg'!H1911</f>
        <v>9.1574784999999999</v>
      </c>
      <c r="J1911" s="6" t="str">
        <f>OBV!F1911</f>
        <v>BEARISH</v>
      </c>
      <c r="K1911" s="6" t="str">
        <f>OBV!G1911</f>
        <v>NEUTRAL</v>
      </c>
      <c r="L1911" s="6" t="str">
        <f>OBV!H1911</f>
        <v>CONFIRMED BEARISH</v>
      </c>
      <c r="M1911" s="8">
        <f t="shared" si="290"/>
        <v>50</v>
      </c>
      <c r="N1911" s="8">
        <f t="shared" si="291"/>
        <v>0</v>
      </c>
      <c r="O1911" s="8">
        <f t="shared" si="292"/>
        <v>50</v>
      </c>
      <c r="P1911" s="8">
        <f t="shared" si="293"/>
        <v>16.5</v>
      </c>
      <c r="Q1911" s="9">
        <f t="shared" si="294"/>
        <v>27.475000000000001</v>
      </c>
      <c r="R1911" s="9">
        <f t="shared" si="295"/>
        <v>31.625</v>
      </c>
      <c r="S1911" s="9">
        <f t="shared" si="296"/>
        <v>27.425000000000001</v>
      </c>
      <c r="T1911" s="9">
        <f t="shared" si="297"/>
        <v>29.125</v>
      </c>
      <c r="U1911" s="8">
        <f t="shared" si="298"/>
        <v>28.841666666666669</v>
      </c>
      <c r="V1911" s="8">
        <f t="shared" si="299"/>
        <v>28.912500000000001</v>
      </c>
    </row>
    <row r="1912" spans="1:22" ht="13.5" x14ac:dyDescent="0.25">
      <c r="A1912" s="3">
        <f>RSI!A1912</f>
        <v>44795</v>
      </c>
      <c r="B1912" s="2">
        <f>RSI!B1912</f>
        <v>8.8575999999999997</v>
      </c>
      <c r="C1912" s="2">
        <f>RSI!I1912</f>
        <v>20.681455056892801</v>
      </c>
      <c r="D1912" s="2">
        <f>MACD!E1912</f>
        <v>9.4903071537080663E-2</v>
      </c>
      <c r="E1912" s="2">
        <f>MACD!F1912</f>
        <v>4.7865029225717941E-2</v>
      </c>
      <c r="F1912" s="2">
        <f>'Moving Avg'!D1912</f>
        <v>9.2250199999999989</v>
      </c>
      <c r="G1912" s="2">
        <f>'Moving Avg'!F1912</f>
        <v>9.3689600000000013</v>
      </c>
      <c r="H1912" s="2">
        <f>'Moving Avg'!G1912</f>
        <v>9.2577759999999962</v>
      </c>
      <c r="I1912" s="2">
        <f>'Moving Avg'!H1912</f>
        <v>9.1553675000000005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50</v>
      </c>
      <c r="N1912" s="8">
        <f t="shared" si="291"/>
        <v>0</v>
      </c>
      <c r="O1912" s="8">
        <f t="shared" si="292"/>
        <v>50</v>
      </c>
      <c r="P1912" s="8">
        <f t="shared" si="293"/>
        <v>16.5</v>
      </c>
      <c r="Q1912" s="9">
        <f t="shared" si="294"/>
        <v>27.475000000000001</v>
      </c>
      <c r="R1912" s="9">
        <f t="shared" si="295"/>
        <v>31.625</v>
      </c>
      <c r="S1912" s="9">
        <f t="shared" si="296"/>
        <v>27.425000000000001</v>
      </c>
      <c r="T1912" s="9">
        <f t="shared" si="297"/>
        <v>29.125</v>
      </c>
      <c r="U1912" s="8">
        <f t="shared" si="298"/>
        <v>28.841666666666669</v>
      </c>
      <c r="V1912" s="8">
        <f t="shared" si="299"/>
        <v>28.912500000000001</v>
      </c>
    </row>
    <row r="1913" spans="1:22" ht="13.5" x14ac:dyDescent="0.25">
      <c r="A1913" s="3">
        <f>RSI!A1913</f>
        <v>44796</v>
      </c>
      <c r="B1913" s="2">
        <f>RSI!B1913</f>
        <v>8.8575999999999997</v>
      </c>
      <c r="C1913" s="2">
        <f>RSI!I1913</f>
        <v>20.681455056892801</v>
      </c>
      <c r="D1913" s="2">
        <f>MACD!E1913</f>
        <v>0.1296141393437491</v>
      </c>
      <c r="E1913" s="2">
        <f>MACD!F1913</f>
        <v>6.4214851249324176E-2</v>
      </c>
      <c r="F1913" s="2">
        <f>'Moving Avg'!D1913</f>
        <v>9.1102000000000007</v>
      </c>
      <c r="G1913" s="2">
        <f>'Moving Avg'!F1913</f>
        <v>9.3402550000000009</v>
      </c>
      <c r="H1913" s="2">
        <f>'Moving Avg'!G1913</f>
        <v>9.2573739999999969</v>
      </c>
      <c r="I1913" s="2">
        <f>'Moving Avg'!H1913</f>
        <v>9.1532565000000012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50</v>
      </c>
      <c r="N1913" s="8">
        <f t="shared" si="291"/>
        <v>0</v>
      </c>
      <c r="O1913" s="8">
        <f t="shared" si="292"/>
        <v>0</v>
      </c>
      <c r="P1913" s="8">
        <f t="shared" si="293"/>
        <v>16.5</v>
      </c>
      <c r="Q1913" s="9">
        <f t="shared" si="294"/>
        <v>19.975000000000001</v>
      </c>
      <c r="R1913" s="9">
        <f t="shared" si="295"/>
        <v>14.125</v>
      </c>
      <c r="S1913" s="9">
        <f t="shared" si="296"/>
        <v>14.925000000000001</v>
      </c>
      <c r="T1913" s="9">
        <f t="shared" si="297"/>
        <v>16.625</v>
      </c>
      <c r="U1913" s="8">
        <f t="shared" si="298"/>
        <v>16.341666666666669</v>
      </c>
      <c r="V1913" s="8">
        <f t="shared" si="299"/>
        <v>16.412500000000001</v>
      </c>
    </row>
    <row r="1914" spans="1:22" ht="13.5" x14ac:dyDescent="0.25">
      <c r="A1914" s="3">
        <f>RSI!A1914</f>
        <v>44797</v>
      </c>
      <c r="B1914" s="2">
        <f>RSI!B1914</f>
        <v>9.2513000000000005</v>
      </c>
      <c r="C1914" s="2">
        <f>RSI!I1914</f>
        <v>48.666534286357809</v>
      </c>
      <c r="D1914" s="2">
        <f>MACD!E1914</f>
        <v>0.13378646723394283</v>
      </c>
      <c r="E1914" s="2">
        <f>MACD!F1914</f>
        <v>7.8129174446247909E-2</v>
      </c>
      <c r="F1914" s="2">
        <f>'Moving Avg'!D1914</f>
        <v>9.0823199999999993</v>
      </c>
      <c r="G1914" s="2">
        <f>'Moving Avg'!F1914</f>
        <v>9.3332850000000001</v>
      </c>
      <c r="H1914" s="2">
        <f>'Moving Avg'!G1914</f>
        <v>9.2653099999999977</v>
      </c>
      <c r="I1914" s="2">
        <f>'Moving Avg'!H1914</f>
        <v>9.1531139999999986</v>
      </c>
      <c r="J1914" s="6" t="str">
        <f>OBV!F1914</f>
        <v>BEARISH</v>
      </c>
      <c r="K1914" s="6" t="str">
        <f>OBV!G1914</f>
        <v>NEUTRAL</v>
      </c>
      <c r="L1914" s="6" t="str">
        <f>OBV!H1914</f>
        <v>CONFIRMED BEARISH</v>
      </c>
      <c r="M1914" s="8">
        <f t="shared" si="290"/>
        <v>25</v>
      </c>
      <c r="N1914" s="8">
        <f t="shared" si="291"/>
        <v>0</v>
      </c>
      <c r="O1914" s="8">
        <f t="shared" si="292"/>
        <v>0</v>
      </c>
      <c r="P1914" s="8">
        <f t="shared" si="293"/>
        <v>16.5</v>
      </c>
      <c r="Q1914" s="9">
        <f t="shared" si="294"/>
        <v>11.225</v>
      </c>
      <c r="R1914" s="9">
        <f t="shared" si="295"/>
        <v>9.125</v>
      </c>
      <c r="S1914" s="9">
        <f t="shared" si="296"/>
        <v>11.175000000000001</v>
      </c>
      <c r="T1914" s="9">
        <f t="shared" si="297"/>
        <v>10.375</v>
      </c>
      <c r="U1914" s="8">
        <f t="shared" si="298"/>
        <v>10.508333333333335</v>
      </c>
      <c r="V1914" s="8">
        <f t="shared" si="299"/>
        <v>10.475000000000001</v>
      </c>
    </row>
    <row r="1915" spans="1:22" ht="13.5" x14ac:dyDescent="0.25">
      <c r="A1915" s="3">
        <f>RSI!A1915</f>
        <v>44798</v>
      </c>
      <c r="B1915" s="2">
        <f>RSI!B1915</f>
        <v>9.2513000000000005</v>
      </c>
      <c r="C1915" s="2">
        <f>RSI!I1915</f>
        <v>48.666534286357816</v>
      </c>
      <c r="D1915" s="2">
        <f>MACD!E1915</f>
        <v>0.13749314615379404</v>
      </c>
      <c r="E1915" s="2">
        <f>MACD!F1915</f>
        <v>9.0001968787757139E-2</v>
      </c>
      <c r="F1915" s="2">
        <f>'Moving Avg'!D1915</f>
        <v>9.0462400000000009</v>
      </c>
      <c r="G1915" s="2">
        <f>'Moving Avg'!F1915</f>
        <v>9.3242650000000005</v>
      </c>
      <c r="H1915" s="2">
        <f>'Moving Avg'!G1915</f>
        <v>9.2732459999999985</v>
      </c>
      <c r="I1915" s="2">
        <f>'Moving Avg'!H1915</f>
        <v>9.1525850000000002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0</v>
      </c>
      <c r="O1915" s="8">
        <f t="shared" si="292"/>
        <v>0</v>
      </c>
      <c r="P1915" s="8">
        <f t="shared" si="293"/>
        <v>16.5</v>
      </c>
      <c r="Q1915" s="9">
        <f t="shared" si="294"/>
        <v>11.225</v>
      </c>
      <c r="R1915" s="9">
        <f t="shared" si="295"/>
        <v>9.125</v>
      </c>
      <c r="S1915" s="9">
        <f t="shared" si="296"/>
        <v>11.175000000000001</v>
      </c>
      <c r="T1915" s="9">
        <f t="shared" si="297"/>
        <v>10.375</v>
      </c>
      <c r="U1915" s="8">
        <f t="shared" si="298"/>
        <v>10.508333333333335</v>
      </c>
      <c r="V1915" s="8">
        <f t="shared" si="299"/>
        <v>10.475000000000001</v>
      </c>
    </row>
    <row r="1916" spans="1:22" ht="13.5" x14ac:dyDescent="0.25">
      <c r="A1916" s="3">
        <f>RSI!A1916</f>
        <v>44799</v>
      </c>
      <c r="B1916" s="2">
        <f>RSI!B1916</f>
        <v>9.2266999999999992</v>
      </c>
      <c r="C1916" s="2">
        <f>RSI!I1916</f>
        <v>47.453265662762</v>
      </c>
      <c r="D1916" s="2">
        <f>MACD!E1916</f>
        <v>0.13756882740263698</v>
      </c>
      <c r="E1916" s="2">
        <f>MACD!F1916</f>
        <v>9.9515340510733102E-2</v>
      </c>
      <c r="F1916" s="2">
        <f>'Moving Avg'!D1916</f>
        <v>9.0888999999999989</v>
      </c>
      <c r="G1916" s="2">
        <f>'Moving Avg'!F1916</f>
        <v>9.314425</v>
      </c>
      <c r="H1916" s="2">
        <f>'Moving Avg'!G1916</f>
        <v>9.2806899999999981</v>
      </c>
      <c r="I1916" s="2">
        <f>'Moving Avg'!H1916</f>
        <v>9.1518554999999999</v>
      </c>
      <c r="J1916" s="6" t="str">
        <f>OBV!F1916</f>
        <v>BEARISH</v>
      </c>
      <c r="K1916" s="6" t="str">
        <f>OBV!G1916</f>
        <v>NEUTRAL</v>
      </c>
      <c r="L1916" s="6" t="str">
        <f>OBV!H1916</f>
        <v>BEARISH DIVERGENCE</v>
      </c>
      <c r="M1916" s="8">
        <f t="shared" si="290"/>
        <v>25</v>
      </c>
      <c r="N1916" s="8">
        <f t="shared" si="291"/>
        <v>0</v>
      </c>
      <c r="O1916" s="8">
        <f t="shared" si="292"/>
        <v>0</v>
      </c>
      <c r="P1916" s="8">
        <f t="shared" si="293"/>
        <v>16.5</v>
      </c>
      <c r="Q1916" s="9">
        <f t="shared" si="294"/>
        <v>11.225</v>
      </c>
      <c r="R1916" s="9">
        <f t="shared" si="295"/>
        <v>9.125</v>
      </c>
      <c r="S1916" s="9">
        <f t="shared" si="296"/>
        <v>11.175000000000001</v>
      </c>
      <c r="T1916" s="9">
        <f t="shared" si="297"/>
        <v>10.375</v>
      </c>
      <c r="U1916" s="8">
        <f t="shared" si="298"/>
        <v>10.508333333333335</v>
      </c>
      <c r="V1916" s="8">
        <f t="shared" si="299"/>
        <v>10.475000000000001</v>
      </c>
    </row>
    <row r="1917" spans="1:22" ht="13.5" x14ac:dyDescent="0.25">
      <c r="A1917" s="3">
        <f>RSI!A1917</f>
        <v>44802</v>
      </c>
      <c r="B1917" s="2">
        <f>RSI!B1917</f>
        <v>9.2266999999999992</v>
      </c>
      <c r="C1917" s="2">
        <f>RSI!I1917</f>
        <v>47.453265662762</v>
      </c>
      <c r="D1917" s="2">
        <f>MACD!E1917</f>
        <v>0.1429754856186527</v>
      </c>
      <c r="E1917" s="2">
        <f>MACD!F1917</f>
        <v>0.10820736953231702</v>
      </c>
      <c r="F1917" s="2">
        <f>'Moving Avg'!D1917</f>
        <v>9.1627200000000002</v>
      </c>
      <c r="G1917" s="2">
        <f>'Moving Avg'!F1917</f>
        <v>9.3045849999999977</v>
      </c>
      <c r="H1917" s="2">
        <f>'Moving Avg'!G1917</f>
        <v>9.2881339999999994</v>
      </c>
      <c r="I1917" s="2">
        <f>'Moving Avg'!H1917</f>
        <v>9.1511259999999996</v>
      </c>
      <c r="J1917" s="6" t="str">
        <f>OBV!F1917</f>
        <v>BEARISH</v>
      </c>
      <c r="K1917" s="6" t="str">
        <f>OBV!G1917</f>
        <v>NEUTRAL</v>
      </c>
      <c r="L1917" s="6" t="str">
        <f>OBV!H1917</f>
        <v>BEARISH DIVERGENCE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16.5</v>
      </c>
      <c r="Q1917" s="9">
        <f t="shared" si="294"/>
        <v>18.725000000000001</v>
      </c>
      <c r="R1917" s="9">
        <f t="shared" si="295"/>
        <v>26.625</v>
      </c>
      <c r="S1917" s="9">
        <f t="shared" si="296"/>
        <v>23.675000000000001</v>
      </c>
      <c r="T1917" s="9">
        <f t="shared" si="297"/>
        <v>22.875</v>
      </c>
      <c r="U1917" s="8">
        <f t="shared" si="298"/>
        <v>23.008333333333336</v>
      </c>
      <c r="V1917" s="8">
        <f t="shared" si="299"/>
        <v>22.975000000000001</v>
      </c>
    </row>
    <row r="1918" spans="1:22" ht="13.5" x14ac:dyDescent="0.25">
      <c r="A1918" s="3">
        <f>RSI!A1918</f>
        <v>44803</v>
      </c>
      <c r="B1918" s="2">
        <f>RSI!B1918</f>
        <v>9.2266999999999992</v>
      </c>
      <c r="C1918" s="2">
        <f>RSI!I1918</f>
        <v>47.453265662762</v>
      </c>
      <c r="D1918" s="2">
        <f>MACD!E1918</f>
        <v>0.14908639464124462</v>
      </c>
      <c r="E1918" s="2">
        <f>MACD!F1918</f>
        <v>0.11638317455410255</v>
      </c>
      <c r="F1918" s="2">
        <f>'Moving Avg'!D1918</f>
        <v>9.2365400000000015</v>
      </c>
      <c r="G1918" s="2">
        <f>'Moving Avg'!F1918</f>
        <v>9.2951549999999994</v>
      </c>
      <c r="H1918" s="2">
        <f>'Moving Avg'!G1918</f>
        <v>9.295577999999999</v>
      </c>
      <c r="I1918" s="2">
        <f>'Moving Avg'!H1918</f>
        <v>9.1501259999999984</v>
      </c>
      <c r="J1918" s="6" t="str">
        <f>OBV!F1918</f>
        <v>BEARISH</v>
      </c>
      <c r="K1918" s="6" t="str">
        <f>OBV!G1918</f>
        <v>NEUTRAL</v>
      </c>
      <c r="L1918" s="6" t="str">
        <f>OBV!H1918</f>
        <v>BEARISH DIVERGENCE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16.5</v>
      </c>
      <c r="Q1918" s="9">
        <f t="shared" si="294"/>
        <v>18.725000000000001</v>
      </c>
      <c r="R1918" s="9">
        <f t="shared" si="295"/>
        <v>26.625</v>
      </c>
      <c r="S1918" s="9">
        <f t="shared" si="296"/>
        <v>23.675000000000001</v>
      </c>
      <c r="T1918" s="9">
        <f t="shared" si="297"/>
        <v>22.875</v>
      </c>
      <c r="U1918" s="8">
        <f t="shared" si="298"/>
        <v>23.008333333333336</v>
      </c>
      <c r="V1918" s="8">
        <f t="shared" si="299"/>
        <v>22.975000000000001</v>
      </c>
    </row>
    <row r="1919" spans="1:22" ht="13.5" x14ac:dyDescent="0.25">
      <c r="A1919" s="3">
        <f>RSI!A1919</f>
        <v>44804</v>
      </c>
      <c r="B1919" s="2">
        <f>RSI!B1919</f>
        <v>9.2266999999999992</v>
      </c>
      <c r="C1919" s="2">
        <f>RSI!I1919</f>
        <v>47.453265662762</v>
      </c>
      <c r="D1919" s="2">
        <f>MACD!E1919</f>
        <v>0.14820364365163741</v>
      </c>
      <c r="E1919" s="2">
        <f>MACD!F1919</f>
        <v>0.12274726837360952</v>
      </c>
      <c r="F1919" s="2">
        <f>'Moving Avg'!D1919</f>
        <v>9.2316200000000013</v>
      </c>
      <c r="G1919" s="2">
        <f>'Moving Avg'!F1919</f>
        <v>9.2857249999999993</v>
      </c>
      <c r="H1919" s="2">
        <f>'Moving Avg'!G1919</f>
        <v>9.3030219999999986</v>
      </c>
      <c r="I1919" s="2">
        <f>'Moving Avg'!H1919</f>
        <v>9.1491259999999972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16.5</v>
      </c>
      <c r="Q1919" s="9">
        <f t="shared" si="294"/>
        <v>18.725000000000001</v>
      </c>
      <c r="R1919" s="9">
        <f t="shared" si="295"/>
        <v>26.625</v>
      </c>
      <c r="S1919" s="9">
        <f t="shared" si="296"/>
        <v>23.675000000000001</v>
      </c>
      <c r="T1919" s="9">
        <f t="shared" si="297"/>
        <v>22.875</v>
      </c>
      <c r="U1919" s="8">
        <f t="shared" si="298"/>
        <v>23.008333333333336</v>
      </c>
      <c r="V1919" s="8">
        <f t="shared" si="299"/>
        <v>22.975000000000001</v>
      </c>
    </row>
    <row r="1920" spans="1:22" ht="13.5" x14ac:dyDescent="0.25">
      <c r="A1920" s="3">
        <f>RSI!A1920</f>
        <v>44805</v>
      </c>
      <c r="B1920" s="2">
        <f>RSI!B1920</f>
        <v>9.2266999999999992</v>
      </c>
      <c r="C1920" s="2">
        <f>RSI!I1920</f>
        <v>47.453265662762</v>
      </c>
      <c r="D1920" s="2">
        <f>MACD!E1920</f>
        <v>0.1539997373930948</v>
      </c>
      <c r="E1920" s="2">
        <f>MACD!F1920</f>
        <v>0.12899776217750658</v>
      </c>
      <c r="F1920" s="2">
        <f>'Moving Avg'!D1920</f>
        <v>9.2266999999999992</v>
      </c>
      <c r="G1920" s="2">
        <f>'Moving Avg'!F1920</f>
        <v>9.2762949999999993</v>
      </c>
      <c r="H1920" s="2">
        <f>'Moving Avg'!G1920</f>
        <v>9.311239999999998</v>
      </c>
      <c r="I1920" s="2">
        <f>'Moving Avg'!H1920</f>
        <v>9.1488604999999961</v>
      </c>
      <c r="J1920" s="6" t="str">
        <f>OBV!F1920</f>
        <v>BEARISH</v>
      </c>
      <c r="K1920" s="6" t="str">
        <f>OBV!G1920</f>
        <v>NEUTRAL</v>
      </c>
      <c r="L1920" s="6" t="str">
        <f>OBV!H1920</f>
        <v>CONFIRMED BEARISH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16.5</v>
      </c>
      <c r="Q1920" s="9">
        <f t="shared" si="294"/>
        <v>18.725000000000001</v>
      </c>
      <c r="R1920" s="9">
        <f t="shared" si="295"/>
        <v>26.625</v>
      </c>
      <c r="S1920" s="9">
        <f t="shared" si="296"/>
        <v>23.675000000000001</v>
      </c>
      <c r="T1920" s="9">
        <f t="shared" si="297"/>
        <v>22.875</v>
      </c>
      <c r="U1920" s="8">
        <f t="shared" si="298"/>
        <v>23.008333333333336</v>
      </c>
      <c r="V1920" s="8">
        <f t="shared" si="299"/>
        <v>22.975000000000001</v>
      </c>
    </row>
    <row r="1921" spans="1:22" ht="13.5" x14ac:dyDescent="0.25">
      <c r="A1921" s="3">
        <f>RSI!A1921</f>
        <v>44806</v>
      </c>
      <c r="B1921" s="2">
        <f>RSI!B1921</f>
        <v>9.2266999999999992</v>
      </c>
      <c r="C1921" s="2">
        <f>RSI!I1921</f>
        <v>47.453265662762</v>
      </c>
      <c r="D1921" s="2">
        <f>MACD!E1921</f>
        <v>9.476818989830349E-2</v>
      </c>
      <c r="E1921" s="2">
        <f>MACD!F1921</f>
        <v>0.12215184772166597</v>
      </c>
      <c r="F1921" s="2">
        <f>'Moving Avg'!D1921</f>
        <v>9.2266999999999992</v>
      </c>
      <c r="G1921" s="2">
        <f>'Moving Avg'!F1921</f>
        <v>9.2668649999999992</v>
      </c>
      <c r="H1921" s="2">
        <f>'Moving Avg'!G1921</f>
        <v>9.3186839999999975</v>
      </c>
      <c r="I1921" s="2">
        <f>'Moving Avg'!H1921</f>
        <v>9.1485949999999949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100</v>
      </c>
      <c r="O1921" s="8">
        <f t="shared" si="292"/>
        <v>50</v>
      </c>
      <c r="P1921" s="8">
        <f t="shared" si="293"/>
        <v>33</v>
      </c>
      <c r="Q1921" s="9">
        <f t="shared" si="294"/>
        <v>56.2</v>
      </c>
      <c r="R1921" s="9">
        <f t="shared" si="295"/>
        <v>50.75</v>
      </c>
      <c r="S1921" s="9">
        <f t="shared" si="296"/>
        <v>46.1</v>
      </c>
      <c r="T1921" s="9">
        <f t="shared" si="297"/>
        <v>52</v>
      </c>
      <c r="U1921" s="8">
        <f t="shared" si="298"/>
        <v>51.016666666666673</v>
      </c>
      <c r="V1921" s="8">
        <f t="shared" si="299"/>
        <v>51.262500000000003</v>
      </c>
    </row>
    <row r="1922" spans="1:22" ht="13.5" x14ac:dyDescent="0.25">
      <c r="A1922" s="3">
        <f>RSI!A1922</f>
        <v>44809</v>
      </c>
      <c r="B1922" s="2">
        <f>RSI!B1922</f>
        <v>9.2266999999999992</v>
      </c>
      <c r="C1922" s="2">
        <f>RSI!I1922</f>
        <v>47.453265662762</v>
      </c>
      <c r="D1922" s="2">
        <f>MACD!E1922</f>
        <v>2.0881727446278475E-2</v>
      </c>
      <c r="E1922" s="2">
        <f>MACD!F1922</f>
        <v>0.10189782366658848</v>
      </c>
      <c r="F1922" s="2">
        <f>'Moving Avg'!D1922</f>
        <v>9.2266999999999992</v>
      </c>
      <c r="G1922" s="2">
        <f>'Moving Avg'!F1922</f>
        <v>9.2574349999999992</v>
      </c>
      <c r="H1922" s="2">
        <f>'Moving Avg'!G1922</f>
        <v>9.3269019999999969</v>
      </c>
      <c r="I1922" s="2">
        <f>'Moving Avg'!H1922</f>
        <v>9.1475949999999973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56.2</v>
      </c>
      <c r="R1922" s="9">
        <f t="shared" si="295"/>
        <v>50.75</v>
      </c>
      <c r="S1922" s="9">
        <f t="shared" si="296"/>
        <v>46.1</v>
      </c>
      <c r="T1922" s="9">
        <f t="shared" si="297"/>
        <v>52</v>
      </c>
      <c r="U1922" s="8">
        <f t="shared" si="298"/>
        <v>51.016666666666673</v>
      </c>
      <c r="V1922" s="8">
        <f t="shared" si="299"/>
        <v>51.262500000000003</v>
      </c>
    </row>
    <row r="1923" spans="1:22" ht="13.5" x14ac:dyDescent="0.25">
      <c r="A1923" s="3">
        <f>RSI!A1923</f>
        <v>44810</v>
      </c>
      <c r="B1923" s="2">
        <f>RSI!B1923</f>
        <v>9.2266999999999992</v>
      </c>
      <c r="C1923" s="2">
        <f>RSI!I1923</f>
        <v>47.453265662762</v>
      </c>
      <c r="D1923" s="2">
        <f>MACD!E1923</f>
        <v>-4.1450762821790832E-2</v>
      </c>
      <c r="E1923" s="2">
        <f>MACD!F1923</f>
        <v>7.3228106368912624E-2</v>
      </c>
      <c r="F1923" s="2">
        <f>'Moving Avg'!D1923</f>
        <v>9.2266999999999992</v>
      </c>
      <c r="G1923" s="2">
        <f>'Moving Avg'!F1923</f>
        <v>9.2480049999999991</v>
      </c>
      <c r="H1923" s="2">
        <f>'Moving Avg'!G1923</f>
        <v>9.3351199999999963</v>
      </c>
      <c r="I1923" s="2">
        <f>'Moving Avg'!H1923</f>
        <v>9.146594999999996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100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56.2</v>
      </c>
      <c r="R1923" s="9">
        <f t="shared" ref="R1923:R1986" si="305">M1923*0.2+N1923*0.2+O1923*0.35+P1923*0.25</f>
        <v>50.75</v>
      </c>
      <c r="S1923" s="9">
        <f t="shared" ref="S1923:S1986" si="306">M1923*0.15+N1923*0.15+O1923*0.25+P1923*0.45</f>
        <v>46.1</v>
      </c>
      <c r="T1923" s="9">
        <f t="shared" ref="T1923:T1986" si="307">0.25*SUM(M1923:P1923)</f>
        <v>52</v>
      </c>
      <c r="U1923" s="8">
        <f t="shared" ref="U1923:U1986" si="308">SUM(Q1923:S1923)/3</f>
        <v>51.016666666666673</v>
      </c>
      <c r="V1923" s="8">
        <f t="shared" ref="V1923:V1986" si="309">SUM(Q1923:T1923)/4</f>
        <v>51.262500000000003</v>
      </c>
    </row>
    <row r="1924" spans="1:22" ht="13.5" x14ac:dyDescent="0.25">
      <c r="A1924" s="3">
        <f>RSI!A1924</f>
        <v>44811</v>
      </c>
      <c r="B1924" s="2">
        <f>RSI!B1924</f>
        <v>9.4316999999999993</v>
      </c>
      <c r="C1924" s="2">
        <f>RSI!I1924</f>
        <v>61.808000237092116</v>
      </c>
      <c r="D1924" s="2">
        <f>MACD!E1924</f>
        <v>-4.8636608327292663E-2</v>
      </c>
      <c r="E1924" s="2">
        <f>MACD!F1924</f>
        <v>4.8855163429671569E-2</v>
      </c>
      <c r="F1924" s="2">
        <f>'Moving Avg'!D1924</f>
        <v>9.2676999999999996</v>
      </c>
      <c r="G1924" s="2">
        <f>'Moving Avg'!F1924</f>
        <v>9.2484149999999978</v>
      </c>
      <c r="H1924" s="2">
        <f>'Moving Avg'!G1924</f>
        <v>9.3474379999999968</v>
      </c>
      <c r="I1924" s="2">
        <f>'Moving Avg'!H1924</f>
        <v>9.1465809999999959</v>
      </c>
      <c r="J1924" s="6" t="str">
        <f>OBV!F1924</f>
        <v>BULLISH</v>
      </c>
      <c r="K1924" s="6" t="str">
        <f>OBV!G1924</f>
        <v>NEUTRAL</v>
      </c>
      <c r="L1924" s="6" t="str">
        <f>OBV!H1924</f>
        <v>CONFIRMED BULLISH</v>
      </c>
      <c r="M1924" s="8">
        <f t="shared" si="300"/>
        <v>25</v>
      </c>
      <c r="N1924" s="8">
        <f t="shared" si="301"/>
        <v>100</v>
      </c>
      <c r="O1924" s="8">
        <f t="shared" si="302"/>
        <v>50</v>
      </c>
      <c r="P1924" s="8">
        <f t="shared" si="303"/>
        <v>83.5</v>
      </c>
      <c r="Q1924" s="9">
        <f t="shared" si="304"/>
        <v>63.774999999999999</v>
      </c>
      <c r="R1924" s="9">
        <f t="shared" si="305"/>
        <v>63.375</v>
      </c>
      <c r="S1924" s="9">
        <f t="shared" si="306"/>
        <v>68.825000000000003</v>
      </c>
      <c r="T1924" s="9">
        <f t="shared" si="307"/>
        <v>64.625</v>
      </c>
      <c r="U1924" s="8">
        <f t="shared" si="308"/>
        <v>65.325000000000003</v>
      </c>
      <c r="V1924" s="8">
        <f t="shared" si="309"/>
        <v>65.150000000000006</v>
      </c>
    </row>
    <row r="1925" spans="1:22" ht="13.5" x14ac:dyDescent="0.25">
      <c r="A1925" s="3">
        <f>RSI!A1925</f>
        <v>44812</v>
      </c>
      <c r="B1925" s="2">
        <f>RSI!B1925</f>
        <v>9.4316999999999993</v>
      </c>
      <c r="C1925" s="2">
        <f>RSI!I1925</f>
        <v>61.808000237092116</v>
      </c>
      <c r="D1925" s="2">
        <f>MACD!E1925</f>
        <v>-5.5768121377733237E-2</v>
      </c>
      <c r="E1925" s="2">
        <f>MACD!F1925</f>
        <v>2.7930506468190612E-2</v>
      </c>
      <c r="F1925" s="2">
        <f>'Moving Avg'!D1925</f>
        <v>9.3086999999999982</v>
      </c>
      <c r="G1925" s="2">
        <f>'Moving Avg'!F1925</f>
        <v>9.2488250000000001</v>
      </c>
      <c r="H1925" s="2">
        <f>'Moving Avg'!G1925</f>
        <v>9.3552699999999955</v>
      </c>
      <c r="I1925" s="2">
        <f>'Moving Avg'!H1925</f>
        <v>9.1461804999999963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0"/>
        <v>25</v>
      </c>
      <c r="N1925" s="8">
        <f t="shared" si="301"/>
        <v>100</v>
      </c>
      <c r="O1925" s="8">
        <f t="shared" si="302"/>
        <v>50</v>
      </c>
      <c r="P1925" s="8">
        <f t="shared" si="303"/>
        <v>83.5</v>
      </c>
      <c r="Q1925" s="9">
        <f t="shared" si="304"/>
        <v>63.774999999999999</v>
      </c>
      <c r="R1925" s="9">
        <f t="shared" si="305"/>
        <v>63.375</v>
      </c>
      <c r="S1925" s="9">
        <f t="shared" si="306"/>
        <v>68.825000000000003</v>
      </c>
      <c r="T1925" s="9">
        <f t="shared" si="307"/>
        <v>64.625</v>
      </c>
      <c r="U1925" s="8">
        <f t="shared" si="308"/>
        <v>65.325000000000003</v>
      </c>
      <c r="V1925" s="8">
        <f t="shared" si="309"/>
        <v>65.150000000000006</v>
      </c>
    </row>
    <row r="1926" spans="1:22" ht="13.5" x14ac:dyDescent="0.25">
      <c r="A1926" s="3">
        <f>RSI!A1926</f>
        <v>44813</v>
      </c>
      <c r="B1926" s="2">
        <f>RSI!B1926</f>
        <v>9.2266999999999992</v>
      </c>
      <c r="C1926" s="2">
        <f>RSI!I1926</f>
        <v>46.937157317471211</v>
      </c>
      <c r="D1926" s="2">
        <f>MACD!E1926</f>
        <v>-5.1375225660809321E-2</v>
      </c>
      <c r="E1926" s="2">
        <f>MACD!F1926</f>
        <v>1.2069360042390627E-2</v>
      </c>
      <c r="F1926" s="2">
        <f>'Moving Avg'!D1926</f>
        <v>9.3087</v>
      </c>
      <c r="G1926" s="2">
        <f>'Moving Avg'!F1926</f>
        <v>9.2406249999999979</v>
      </c>
      <c r="H1926" s="2">
        <f>'Moving Avg'!G1926</f>
        <v>9.3511699999999962</v>
      </c>
      <c r="I1926" s="2">
        <f>'Moving Avg'!H1926</f>
        <v>9.1447549999999964</v>
      </c>
      <c r="J1926" s="6" t="str">
        <f>OBV!F1926</f>
        <v>BEARISH</v>
      </c>
      <c r="K1926" s="6" t="str">
        <f>OBV!G1926</f>
        <v>NEUTRAL</v>
      </c>
      <c r="L1926" s="6" t="str">
        <f>OBV!H1926</f>
        <v>NEUTRAL</v>
      </c>
      <c r="M1926" s="8">
        <f t="shared" si="300"/>
        <v>25</v>
      </c>
      <c r="N1926" s="8">
        <f t="shared" si="301"/>
        <v>100</v>
      </c>
      <c r="O1926" s="8">
        <f t="shared" si="302"/>
        <v>50</v>
      </c>
      <c r="P1926" s="8">
        <f t="shared" si="303"/>
        <v>16.5</v>
      </c>
      <c r="Q1926" s="9">
        <f t="shared" si="304"/>
        <v>53.725000000000001</v>
      </c>
      <c r="R1926" s="9">
        <f t="shared" si="305"/>
        <v>46.625</v>
      </c>
      <c r="S1926" s="9">
        <f t="shared" si="306"/>
        <v>38.674999999999997</v>
      </c>
      <c r="T1926" s="9">
        <f t="shared" si="307"/>
        <v>47.875</v>
      </c>
      <c r="U1926" s="8">
        <f t="shared" si="308"/>
        <v>46.341666666666661</v>
      </c>
      <c r="V1926" s="8">
        <f t="shared" si="309"/>
        <v>46.724999999999994</v>
      </c>
    </row>
    <row r="1927" spans="1:22" ht="13.5" x14ac:dyDescent="0.25">
      <c r="A1927" s="3">
        <f>RSI!A1927</f>
        <v>44816</v>
      </c>
      <c r="B1927" s="2">
        <f>RSI!B1927</f>
        <v>9.2266999999999992</v>
      </c>
      <c r="C1927" s="2">
        <f>RSI!I1927</f>
        <v>46.937157317471211</v>
      </c>
      <c r="D1927" s="2">
        <f>MACD!E1927</f>
        <v>-4.7348025590162379E-2</v>
      </c>
      <c r="E1927" s="2">
        <f>MACD!F1927</f>
        <v>1.8588291588002466E-4</v>
      </c>
      <c r="F1927" s="2">
        <f>'Moving Avg'!D1927</f>
        <v>9.3087</v>
      </c>
      <c r="G1927" s="2">
        <f>'Moving Avg'!F1927</f>
        <v>9.2307849999999974</v>
      </c>
      <c r="H1927" s="2">
        <f>'Moving Avg'!G1927</f>
        <v>9.3470699999999969</v>
      </c>
      <c r="I1927" s="2">
        <f>'Moving Avg'!H1927</f>
        <v>9.1433294999999966</v>
      </c>
      <c r="J1927" s="6" t="str">
        <f>OBV!F1927</f>
        <v>BEARISH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100</v>
      </c>
      <c r="O1927" s="8">
        <f t="shared" si="302"/>
        <v>50</v>
      </c>
      <c r="P1927" s="8">
        <f t="shared" si="303"/>
        <v>16.5</v>
      </c>
      <c r="Q1927" s="9">
        <f t="shared" si="304"/>
        <v>53.725000000000001</v>
      </c>
      <c r="R1927" s="9">
        <f t="shared" si="305"/>
        <v>46.625</v>
      </c>
      <c r="S1927" s="9">
        <f t="shared" si="306"/>
        <v>38.674999999999997</v>
      </c>
      <c r="T1927" s="9">
        <f t="shared" si="307"/>
        <v>47.875</v>
      </c>
      <c r="U1927" s="8">
        <f t="shared" si="308"/>
        <v>46.341666666666661</v>
      </c>
      <c r="V1927" s="8">
        <f t="shared" si="309"/>
        <v>46.724999999999994</v>
      </c>
    </row>
    <row r="1928" spans="1:22" ht="13.5" x14ac:dyDescent="0.25">
      <c r="A1928" s="3">
        <f>RSI!A1928</f>
        <v>44817</v>
      </c>
      <c r="B1928" s="2">
        <f>RSI!B1928</f>
        <v>9.4316999999999993</v>
      </c>
      <c r="C1928" s="2">
        <f>RSI!I1928</f>
        <v>58.513410041553335</v>
      </c>
      <c r="D1928" s="2">
        <f>MACD!E1928</f>
        <v>-5.8838418405578352E-2</v>
      </c>
      <c r="E1928" s="2">
        <f>MACD!F1928</f>
        <v>-1.1618977348411653E-2</v>
      </c>
      <c r="F1928" s="2">
        <f>'Moving Avg'!D1928</f>
        <v>9.3497000000000003</v>
      </c>
      <c r="G1928" s="2">
        <f>'Moving Avg'!F1928</f>
        <v>9.2307849999999991</v>
      </c>
      <c r="H1928" s="2">
        <f>'Moving Avg'!G1928</f>
        <v>9.345429999999995</v>
      </c>
      <c r="I1928" s="2">
        <f>'Moving Avg'!H1928</f>
        <v>9.142928999999997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  <c r="M1928" s="8">
        <f t="shared" si="300"/>
        <v>25</v>
      </c>
      <c r="N1928" s="8">
        <f t="shared" si="301"/>
        <v>100</v>
      </c>
      <c r="O1928" s="8">
        <f t="shared" si="302"/>
        <v>50</v>
      </c>
      <c r="P1928" s="8">
        <f t="shared" si="303"/>
        <v>83.5</v>
      </c>
      <c r="Q1928" s="9">
        <f t="shared" si="304"/>
        <v>63.774999999999999</v>
      </c>
      <c r="R1928" s="9">
        <f t="shared" si="305"/>
        <v>63.375</v>
      </c>
      <c r="S1928" s="9">
        <f t="shared" si="306"/>
        <v>68.825000000000003</v>
      </c>
      <c r="T1928" s="9">
        <f t="shared" si="307"/>
        <v>64.625</v>
      </c>
      <c r="U1928" s="8">
        <f t="shared" si="308"/>
        <v>65.325000000000003</v>
      </c>
      <c r="V1928" s="8">
        <f t="shared" si="309"/>
        <v>65.150000000000006</v>
      </c>
    </row>
    <row r="1929" spans="1:22" ht="13.5" x14ac:dyDescent="0.25">
      <c r="A1929" s="3">
        <f>RSI!A1929</f>
        <v>44818</v>
      </c>
      <c r="B1929" s="2">
        <f>RSI!B1929</f>
        <v>9.4316999999999993</v>
      </c>
      <c r="C1929" s="2">
        <f>RSI!I1929</f>
        <v>58.513410041553335</v>
      </c>
      <c r="D1929" s="2">
        <f>MACD!E1929</f>
        <v>-6.9506521968591528E-2</v>
      </c>
      <c r="E1929" s="2">
        <f>MACD!F1929</f>
        <v>-2.3196486272447629E-2</v>
      </c>
      <c r="F1929" s="2">
        <f>'Moving Avg'!D1929</f>
        <v>9.3497000000000003</v>
      </c>
      <c r="G1929" s="2">
        <f>'Moving Avg'!F1929</f>
        <v>9.2328349999999979</v>
      </c>
      <c r="H1929" s="2">
        <f>'Moving Avg'!G1929</f>
        <v>9.3421499999999966</v>
      </c>
      <c r="I1929" s="2">
        <f>'Moving Avg'!H1929</f>
        <v>9.1425284999999974</v>
      </c>
      <c r="J1929" s="6" t="str">
        <f>OBV!F1929</f>
        <v>BULLISH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100</v>
      </c>
      <c r="O1929" s="8">
        <f t="shared" si="302"/>
        <v>50</v>
      </c>
      <c r="P1929" s="8">
        <f t="shared" si="303"/>
        <v>49.5</v>
      </c>
      <c r="Q1929" s="9">
        <f t="shared" si="304"/>
        <v>58.674999999999997</v>
      </c>
      <c r="R1929" s="9">
        <f t="shared" si="305"/>
        <v>54.875</v>
      </c>
      <c r="S1929" s="9">
        <f t="shared" si="306"/>
        <v>53.525000000000006</v>
      </c>
      <c r="T1929" s="9">
        <f t="shared" si="307"/>
        <v>56.125</v>
      </c>
      <c r="U1929" s="8">
        <f t="shared" si="308"/>
        <v>55.691666666666663</v>
      </c>
      <c r="V1929" s="8">
        <f t="shared" si="309"/>
        <v>55.8</v>
      </c>
    </row>
    <row r="1930" spans="1:22" ht="13.5" x14ac:dyDescent="0.25">
      <c r="A1930" s="3">
        <f>RSI!A1930</f>
        <v>44819</v>
      </c>
      <c r="B1930" s="2">
        <f>RSI!B1930</f>
        <v>9.4316999999999993</v>
      </c>
      <c r="C1930" s="2">
        <f>RSI!I1930</f>
        <v>58.513410041553335</v>
      </c>
      <c r="D1930" s="2">
        <f>MACD!E1930</f>
        <v>-7.9408807985553054E-2</v>
      </c>
      <c r="E1930" s="2">
        <f>MACD!F1930</f>
        <v>-3.4438950615068714E-2</v>
      </c>
      <c r="F1930" s="2">
        <f>'Moving Avg'!D1930</f>
        <v>9.3497000000000003</v>
      </c>
      <c r="G1930" s="2">
        <f>'Moving Avg'!F1930</f>
        <v>9.2328349999999979</v>
      </c>
      <c r="H1930" s="2">
        <f>'Moving Avg'!G1930</f>
        <v>9.3421499999999948</v>
      </c>
      <c r="I1930" s="2">
        <f>'Moving Avg'!H1930</f>
        <v>9.1421279999999978</v>
      </c>
      <c r="J1930" s="6" t="str">
        <f>OBV!F1930</f>
        <v>BULLISH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100</v>
      </c>
      <c r="O1930" s="8">
        <f t="shared" si="302"/>
        <v>50</v>
      </c>
      <c r="P1930" s="8">
        <f t="shared" si="303"/>
        <v>49.5</v>
      </c>
      <c r="Q1930" s="9">
        <f t="shared" si="304"/>
        <v>58.674999999999997</v>
      </c>
      <c r="R1930" s="9">
        <f t="shared" si="305"/>
        <v>54.875</v>
      </c>
      <c r="S1930" s="9">
        <f t="shared" si="306"/>
        <v>53.525000000000006</v>
      </c>
      <c r="T1930" s="9">
        <f t="shared" si="307"/>
        <v>56.125</v>
      </c>
      <c r="U1930" s="8">
        <f t="shared" si="308"/>
        <v>55.691666666666663</v>
      </c>
      <c r="V1930" s="8">
        <f t="shared" si="309"/>
        <v>55.8</v>
      </c>
    </row>
    <row r="1931" spans="1:22" ht="13.5" x14ac:dyDescent="0.25">
      <c r="A1931" s="3">
        <f>RSI!A1931</f>
        <v>44820</v>
      </c>
      <c r="B1931" s="2">
        <f>RSI!B1931</f>
        <v>9.4316999999999993</v>
      </c>
      <c r="C1931" s="2">
        <f>RSI!I1931</f>
        <v>58.513410041553335</v>
      </c>
      <c r="D1931" s="2">
        <f>MACD!E1931</f>
        <v>-8.859824793633031E-2</v>
      </c>
      <c r="E1931" s="2">
        <f>MACD!F1931</f>
        <v>-4.5270810079321031E-2</v>
      </c>
      <c r="F1931" s="2">
        <f>'Moving Avg'!D1931</f>
        <v>9.3906999999999989</v>
      </c>
      <c r="G1931" s="2">
        <f>'Moving Avg'!F1931</f>
        <v>9.2537500000000001</v>
      </c>
      <c r="H1931" s="2">
        <f>'Moving Avg'!G1931</f>
        <v>9.3421499999999948</v>
      </c>
      <c r="I1931" s="2">
        <f>'Moving Avg'!H1931</f>
        <v>9.1417274999999982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25</v>
      </c>
      <c r="N1931" s="8">
        <f t="shared" si="301"/>
        <v>100</v>
      </c>
      <c r="O1931" s="8">
        <f t="shared" si="302"/>
        <v>50</v>
      </c>
      <c r="P1931" s="8">
        <f t="shared" si="303"/>
        <v>83.5</v>
      </c>
      <c r="Q1931" s="9">
        <f t="shared" si="304"/>
        <v>63.774999999999999</v>
      </c>
      <c r="R1931" s="9">
        <f t="shared" si="305"/>
        <v>63.375</v>
      </c>
      <c r="S1931" s="9">
        <f t="shared" si="306"/>
        <v>68.825000000000003</v>
      </c>
      <c r="T1931" s="9">
        <f t="shared" si="307"/>
        <v>64.625</v>
      </c>
      <c r="U1931" s="8">
        <f t="shared" si="308"/>
        <v>65.325000000000003</v>
      </c>
      <c r="V1931" s="8">
        <f t="shared" si="309"/>
        <v>65.150000000000006</v>
      </c>
    </row>
    <row r="1932" spans="1:22" ht="13.5" x14ac:dyDescent="0.25">
      <c r="A1932" s="3">
        <f>RSI!A1932</f>
        <v>44823</v>
      </c>
      <c r="B1932" s="2">
        <f>RSI!B1932</f>
        <v>9.2266999999999992</v>
      </c>
      <c r="C1932" s="2">
        <f>RSI!I1932</f>
        <v>45.238669435885583</v>
      </c>
      <c r="D1932" s="2">
        <f>MACD!E1932</f>
        <v>-8.193928210931567E-2</v>
      </c>
      <c r="E1932" s="2">
        <f>MACD!F1932</f>
        <v>-5.2604504485319961E-2</v>
      </c>
      <c r="F1932" s="2">
        <f>'Moving Avg'!D1932</f>
        <v>9.3906999999999989</v>
      </c>
      <c r="G1932" s="2">
        <f>'Moving Avg'!F1932</f>
        <v>9.2722049999999996</v>
      </c>
      <c r="H1932" s="2">
        <f>'Moving Avg'!G1932</f>
        <v>9.3380499999999955</v>
      </c>
      <c r="I1932" s="2">
        <f>'Moving Avg'!H1932</f>
        <v>9.1403019999999984</v>
      </c>
      <c r="J1932" s="6" t="str">
        <f>OBV!F1932</f>
        <v>BEARISH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100</v>
      </c>
      <c r="O1932" s="8">
        <f t="shared" si="302"/>
        <v>50</v>
      </c>
      <c r="P1932" s="8">
        <f t="shared" si="303"/>
        <v>16.5</v>
      </c>
      <c r="Q1932" s="9">
        <f t="shared" si="304"/>
        <v>53.725000000000001</v>
      </c>
      <c r="R1932" s="9">
        <f t="shared" si="305"/>
        <v>46.625</v>
      </c>
      <c r="S1932" s="9">
        <f t="shared" si="306"/>
        <v>38.674999999999997</v>
      </c>
      <c r="T1932" s="9">
        <f t="shared" si="307"/>
        <v>47.875</v>
      </c>
      <c r="U1932" s="8">
        <f t="shared" si="308"/>
        <v>46.341666666666661</v>
      </c>
      <c r="V1932" s="8">
        <f t="shared" si="309"/>
        <v>46.724999999999994</v>
      </c>
    </row>
    <row r="1933" spans="1:22" ht="13.5" x14ac:dyDescent="0.25">
      <c r="A1933" s="3">
        <f>RSI!A1933</f>
        <v>44824</v>
      </c>
      <c r="B1933" s="2">
        <f>RSI!B1933</f>
        <v>9.4316999999999993</v>
      </c>
      <c r="C1933" s="2">
        <f>RSI!I1933</f>
        <v>55.990884816890897</v>
      </c>
      <c r="D1933" s="2">
        <f>MACD!E1933</f>
        <v>-9.0973547833344881E-2</v>
      </c>
      <c r="E1933" s="2">
        <f>MACD!F1933</f>
        <v>-6.0278313154924948E-2</v>
      </c>
      <c r="F1933" s="2">
        <f>'Moving Avg'!D1933</f>
        <v>9.3906999999999989</v>
      </c>
      <c r="G1933" s="2">
        <f>'Moving Avg'!F1933</f>
        <v>9.30091</v>
      </c>
      <c r="H1933" s="2">
        <f>'Moving Avg'!G1933</f>
        <v>9.3380499999999955</v>
      </c>
      <c r="I1933" s="2">
        <f>'Moving Avg'!H1933</f>
        <v>9.1399014999999988</v>
      </c>
      <c r="J1933" s="6" t="str">
        <f>OBV!F1933</f>
        <v>BEARISH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100</v>
      </c>
      <c r="O1933" s="8">
        <f t="shared" si="302"/>
        <v>50</v>
      </c>
      <c r="P1933" s="8">
        <f t="shared" si="303"/>
        <v>16.5</v>
      </c>
      <c r="Q1933" s="9">
        <f t="shared" si="304"/>
        <v>53.725000000000001</v>
      </c>
      <c r="R1933" s="9">
        <f t="shared" si="305"/>
        <v>46.625</v>
      </c>
      <c r="S1933" s="9">
        <f t="shared" si="306"/>
        <v>38.674999999999997</v>
      </c>
      <c r="T1933" s="9">
        <f t="shared" si="307"/>
        <v>47.875</v>
      </c>
      <c r="U1933" s="8">
        <f t="shared" si="308"/>
        <v>46.341666666666661</v>
      </c>
      <c r="V1933" s="8">
        <f t="shared" si="309"/>
        <v>46.724999999999994</v>
      </c>
    </row>
    <row r="1934" spans="1:22" ht="13.5" x14ac:dyDescent="0.25">
      <c r="A1934" s="3">
        <f>RSI!A1934</f>
        <v>44825</v>
      </c>
      <c r="B1934" s="2">
        <f>RSI!B1934</f>
        <v>9.4316999999999993</v>
      </c>
      <c r="C1934" s="2">
        <f>RSI!I1934</f>
        <v>55.990884816890905</v>
      </c>
      <c r="D1934" s="2">
        <f>MACD!E1934</f>
        <v>-6.7812661459482726E-2</v>
      </c>
      <c r="E1934" s="2">
        <f>MACD!F1934</f>
        <v>-6.1785182815836504E-2</v>
      </c>
      <c r="F1934" s="2">
        <f>'Moving Avg'!D1934</f>
        <v>9.3906999999999989</v>
      </c>
      <c r="G1934" s="2">
        <f>'Moving Avg'!F1934</f>
        <v>9.3099300000000014</v>
      </c>
      <c r="H1934" s="2">
        <f>'Moving Avg'!G1934</f>
        <v>9.3388699999999965</v>
      </c>
      <c r="I1934" s="2">
        <f>'Moving Avg'!H1934</f>
        <v>9.1395009999999992</v>
      </c>
      <c r="J1934" s="6" t="str">
        <f>OBV!F1934</f>
        <v>BEARISH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45</v>
      </c>
      <c r="O1934" s="8">
        <f t="shared" si="302"/>
        <v>50</v>
      </c>
      <c r="P1934" s="8">
        <f t="shared" si="303"/>
        <v>16.5</v>
      </c>
      <c r="Q1934" s="9">
        <f t="shared" si="304"/>
        <v>34.475000000000001</v>
      </c>
      <c r="R1934" s="9">
        <f t="shared" si="305"/>
        <v>35.625</v>
      </c>
      <c r="S1934" s="9">
        <f t="shared" si="306"/>
        <v>30.425000000000001</v>
      </c>
      <c r="T1934" s="9">
        <f t="shared" si="307"/>
        <v>34.125</v>
      </c>
      <c r="U1934" s="8">
        <f t="shared" si="308"/>
        <v>33.508333333333333</v>
      </c>
      <c r="V1934" s="8">
        <f t="shared" si="309"/>
        <v>33.662499999999994</v>
      </c>
    </row>
    <row r="1935" spans="1:22" ht="13.5" x14ac:dyDescent="0.25">
      <c r="A1935" s="3">
        <f>RSI!A1935</f>
        <v>44826</v>
      </c>
      <c r="B1935" s="2">
        <f>RSI!B1935</f>
        <v>9.4235000000000007</v>
      </c>
      <c r="C1935" s="2">
        <f>RSI!I1935</f>
        <v>55.485487735641208</v>
      </c>
      <c r="D1935" s="2">
        <f>MACD!E1935</f>
        <v>-4.8286466591536126E-2</v>
      </c>
      <c r="E1935" s="2">
        <f>MACD!F1935</f>
        <v>-5.9085439570976429E-2</v>
      </c>
      <c r="F1935" s="2">
        <f>'Moving Avg'!D1935</f>
        <v>9.3890600000000006</v>
      </c>
      <c r="G1935" s="2">
        <f>'Moving Avg'!F1935</f>
        <v>9.3185400000000005</v>
      </c>
      <c r="H1935" s="2">
        <f>'Moving Avg'!G1935</f>
        <v>9.3387059999999948</v>
      </c>
      <c r="I1935" s="2">
        <f>'Moving Avg'!H1935</f>
        <v>9.1394459999999995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0</v>
      </c>
      <c r="O1935" s="8">
        <f t="shared" si="302"/>
        <v>50</v>
      </c>
      <c r="P1935" s="8">
        <f t="shared" si="303"/>
        <v>16.5</v>
      </c>
      <c r="Q1935" s="9">
        <f t="shared" si="304"/>
        <v>18.725000000000001</v>
      </c>
      <c r="R1935" s="9">
        <f t="shared" si="305"/>
        <v>26.625</v>
      </c>
      <c r="S1935" s="9">
        <f t="shared" si="306"/>
        <v>23.675000000000001</v>
      </c>
      <c r="T1935" s="9">
        <f t="shared" si="307"/>
        <v>22.875</v>
      </c>
      <c r="U1935" s="8">
        <f t="shared" si="308"/>
        <v>23.008333333333336</v>
      </c>
      <c r="V1935" s="8">
        <f t="shared" si="309"/>
        <v>22.975000000000001</v>
      </c>
    </row>
    <row r="1936" spans="1:22" ht="13.5" x14ac:dyDescent="0.25">
      <c r="A1936" s="3">
        <f>RSI!A1936</f>
        <v>44827</v>
      </c>
      <c r="B1936" s="2">
        <f>RSI!B1936</f>
        <v>9.2266999999999992</v>
      </c>
      <c r="C1936" s="2">
        <f>RSI!I1936</f>
        <v>44.989516149028837</v>
      </c>
      <c r="D1936" s="2">
        <f>MACD!E1936</f>
        <v>-4.9305129112754642E-2</v>
      </c>
      <c r="E1936" s="2">
        <f>MACD!F1936</f>
        <v>-5.7129377479332069E-2</v>
      </c>
      <c r="F1936" s="2">
        <f>'Moving Avg'!D1936</f>
        <v>9.3480600000000003</v>
      </c>
      <c r="G1936" s="2">
        <f>'Moving Avg'!F1936</f>
        <v>9.3185400000000005</v>
      </c>
      <c r="H1936" s="2">
        <f>'Moving Avg'!G1936</f>
        <v>9.3346059999999937</v>
      </c>
      <c r="I1936" s="2">
        <f>'Moving Avg'!H1936</f>
        <v>9.1380590000000002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25</v>
      </c>
      <c r="N1936" s="8">
        <f t="shared" si="301"/>
        <v>0</v>
      </c>
      <c r="O1936" s="8">
        <f t="shared" si="302"/>
        <v>50</v>
      </c>
      <c r="P1936" s="8">
        <f t="shared" si="303"/>
        <v>16.5</v>
      </c>
      <c r="Q1936" s="9">
        <f t="shared" si="304"/>
        <v>18.725000000000001</v>
      </c>
      <c r="R1936" s="9">
        <f t="shared" si="305"/>
        <v>26.625</v>
      </c>
      <c r="S1936" s="9">
        <f t="shared" si="306"/>
        <v>23.675000000000001</v>
      </c>
      <c r="T1936" s="9">
        <f t="shared" si="307"/>
        <v>22.875</v>
      </c>
      <c r="U1936" s="8">
        <f t="shared" si="308"/>
        <v>23.008333333333336</v>
      </c>
      <c r="V1936" s="8">
        <f t="shared" si="309"/>
        <v>22.975000000000001</v>
      </c>
    </row>
    <row r="1937" spans="1:22" ht="13.5" x14ac:dyDescent="0.25">
      <c r="A1937" s="3">
        <f>RSI!A1937</f>
        <v>44830</v>
      </c>
      <c r="B1937" s="2">
        <f>RSI!B1937</f>
        <v>9.2676999999999996</v>
      </c>
      <c r="C1937" s="2">
        <f>RSI!I1937</f>
        <v>47.229168555946295</v>
      </c>
      <c r="D1937" s="2">
        <f>MACD!E1937</f>
        <v>-5.2578381753450643E-2</v>
      </c>
      <c r="E1937" s="2">
        <f>MACD!F1937</f>
        <v>-5.6219178334155788E-2</v>
      </c>
      <c r="F1937" s="2">
        <f>'Moving Avg'!D1937</f>
        <v>9.3562599999999989</v>
      </c>
      <c r="G1937" s="2">
        <f>'Moving Avg'!F1937</f>
        <v>9.3205899999999993</v>
      </c>
      <c r="H1937" s="2">
        <f>'Moving Avg'!G1937</f>
        <v>9.3313259999999953</v>
      </c>
      <c r="I1937" s="2">
        <f>'Moving Avg'!H1937</f>
        <v>9.1368770000000001</v>
      </c>
      <c r="J1937" s="6" t="str">
        <f>OBV!F1937</f>
        <v>BULLISH</v>
      </c>
      <c r="K1937" s="6" t="str">
        <f>OBV!G1937</f>
        <v>NEUTRAL</v>
      </c>
      <c r="L1937" s="6" t="str">
        <f>OBV!H1937</f>
        <v>CONFIRMED BULLISH</v>
      </c>
      <c r="M1937" s="8">
        <f t="shared" si="300"/>
        <v>25</v>
      </c>
      <c r="N1937" s="8">
        <f t="shared" si="301"/>
        <v>0</v>
      </c>
      <c r="O1937" s="8">
        <f t="shared" si="302"/>
        <v>50</v>
      </c>
      <c r="P1937" s="8">
        <f t="shared" si="303"/>
        <v>83.5</v>
      </c>
      <c r="Q1937" s="9">
        <f t="shared" si="304"/>
        <v>28.774999999999999</v>
      </c>
      <c r="R1937" s="9">
        <f t="shared" si="305"/>
        <v>43.375</v>
      </c>
      <c r="S1937" s="9">
        <f t="shared" si="306"/>
        <v>53.825000000000003</v>
      </c>
      <c r="T1937" s="9">
        <f t="shared" si="307"/>
        <v>39.625</v>
      </c>
      <c r="U1937" s="8">
        <f t="shared" si="308"/>
        <v>41.991666666666667</v>
      </c>
      <c r="V1937" s="8">
        <f t="shared" si="309"/>
        <v>41.400000000000006</v>
      </c>
    </row>
    <row r="1938" spans="1:22" ht="13.5" x14ac:dyDescent="0.25">
      <c r="A1938" s="3">
        <f>RSI!A1938</f>
        <v>44831</v>
      </c>
      <c r="B1938" s="2">
        <f>RSI!B1938</f>
        <v>9.4235000000000007</v>
      </c>
      <c r="C1938" s="2">
        <f>RSI!I1938</f>
        <v>54.765696949552733</v>
      </c>
      <c r="D1938" s="2">
        <f>MACD!E1938</f>
        <v>-3.5013227762503263E-2</v>
      </c>
      <c r="E1938" s="2">
        <f>MACD!F1938</f>
        <v>-5.1977988219825286E-2</v>
      </c>
      <c r="F1938" s="2">
        <f>'Moving Avg'!D1938</f>
        <v>9.3546200000000006</v>
      </c>
      <c r="G1938" s="2">
        <f>'Moving Avg'!F1938</f>
        <v>9.330429999999998</v>
      </c>
      <c r="H1938" s="2">
        <f>'Moving Avg'!G1938</f>
        <v>9.3319819999999947</v>
      </c>
      <c r="I1938" s="2">
        <f>'Moving Avg'!H1938</f>
        <v>9.1364740000000015</v>
      </c>
      <c r="J1938" s="6" t="str">
        <f>OBV!F1938</f>
        <v>BULLISH</v>
      </c>
      <c r="K1938" s="6" t="str">
        <f>OBV!G1938</f>
        <v>NEUTRAL</v>
      </c>
      <c r="L1938" s="6" t="str">
        <f>OBV!H1938</f>
        <v>BULLISH DIVERGENCE</v>
      </c>
      <c r="M1938" s="8">
        <f t="shared" si="300"/>
        <v>25</v>
      </c>
      <c r="N1938" s="8">
        <f t="shared" si="301"/>
        <v>0</v>
      </c>
      <c r="O1938" s="8">
        <f t="shared" si="302"/>
        <v>50</v>
      </c>
      <c r="P1938" s="8">
        <f t="shared" si="303"/>
        <v>66.5</v>
      </c>
      <c r="Q1938" s="9">
        <f t="shared" si="304"/>
        <v>26.225000000000001</v>
      </c>
      <c r="R1938" s="9">
        <f t="shared" si="305"/>
        <v>39.125</v>
      </c>
      <c r="S1938" s="9">
        <f t="shared" si="306"/>
        <v>46.174999999999997</v>
      </c>
      <c r="T1938" s="9">
        <f t="shared" si="307"/>
        <v>35.375</v>
      </c>
      <c r="U1938" s="8">
        <f t="shared" si="308"/>
        <v>37.174999999999997</v>
      </c>
      <c r="V1938" s="8">
        <f t="shared" si="309"/>
        <v>36.724999999999994</v>
      </c>
    </row>
    <row r="1939" spans="1:22" ht="13.5" x14ac:dyDescent="0.25">
      <c r="A1939" s="3">
        <f>RSI!A1939</f>
        <v>44832</v>
      </c>
      <c r="B1939" s="2">
        <f>RSI!B1939</f>
        <v>9.4316999999999993</v>
      </c>
      <c r="C1939" s="2">
        <f>RSI!I1939</f>
        <v>55.128921332793517</v>
      </c>
      <c r="D1939" s="2">
        <f>MACD!E1939</f>
        <v>-2.1366303948941123E-2</v>
      </c>
      <c r="E1939" s="2">
        <f>MACD!F1939</f>
        <v>-4.5855651365648453E-2</v>
      </c>
      <c r="F1939" s="2">
        <f>'Moving Avg'!D1939</f>
        <v>9.3546199999999988</v>
      </c>
      <c r="G1939" s="2">
        <f>'Moving Avg'!F1939</f>
        <v>9.340679999999999</v>
      </c>
      <c r="H1939" s="2">
        <f>'Moving Avg'!G1939</f>
        <v>9.3328019999999938</v>
      </c>
      <c r="I1939" s="2">
        <f>'Moving Avg'!H1939</f>
        <v>9.1364600000000031</v>
      </c>
      <c r="J1939" s="6" t="str">
        <f>OBV!F1939</f>
        <v>BULLISH</v>
      </c>
      <c r="K1939" s="6" t="str">
        <f>OBV!G1939</f>
        <v>NEUTRAL</v>
      </c>
      <c r="L1939" s="6" t="str">
        <f>OBV!H1939</f>
        <v>NEUTRAL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49.5</v>
      </c>
      <c r="Q1939" s="9">
        <f t="shared" si="304"/>
        <v>23.675000000000001</v>
      </c>
      <c r="R1939" s="9">
        <f t="shared" si="305"/>
        <v>34.875</v>
      </c>
      <c r="S1939" s="9">
        <f t="shared" si="306"/>
        <v>38.525000000000006</v>
      </c>
      <c r="T1939" s="9">
        <f t="shared" si="307"/>
        <v>31.125</v>
      </c>
      <c r="U1939" s="8">
        <f t="shared" si="308"/>
        <v>32.358333333333334</v>
      </c>
      <c r="V1939" s="8">
        <f t="shared" si="309"/>
        <v>32.049999999999997</v>
      </c>
    </row>
    <row r="1940" spans="1:22" ht="13.5" x14ac:dyDescent="0.25">
      <c r="A1940" s="3">
        <f>RSI!A1940</f>
        <v>44833</v>
      </c>
      <c r="B1940" s="2">
        <f>RSI!B1940</f>
        <v>9.4398999999999997</v>
      </c>
      <c r="C1940" s="2">
        <f>RSI!I1940</f>
        <v>55.513618384660411</v>
      </c>
      <c r="D1940" s="2">
        <f>MACD!E1940</f>
        <v>-1.1038186386191029E-2</v>
      </c>
      <c r="E1940" s="2">
        <f>MACD!F1940</f>
        <v>-3.8892158369756964E-2</v>
      </c>
      <c r="F1940" s="2">
        <f>'Moving Avg'!D1940</f>
        <v>9.357899999999999</v>
      </c>
      <c r="G1940" s="2">
        <f>'Moving Avg'!F1940</f>
        <v>9.3513399999999987</v>
      </c>
      <c r="H1940" s="2">
        <f>'Moving Avg'!G1940</f>
        <v>9.3342779999999941</v>
      </c>
      <c r="I1940" s="2">
        <f>'Moving Avg'!H1940</f>
        <v>9.1361005000000031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83.5</v>
      </c>
      <c r="Q1940" s="9">
        <f t="shared" si="304"/>
        <v>28.774999999999999</v>
      </c>
      <c r="R1940" s="9">
        <f t="shared" si="305"/>
        <v>43.375</v>
      </c>
      <c r="S1940" s="9">
        <f t="shared" si="306"/>
        <v>53.825000000000003</v>
      </c>
      <c r="T1940" s="9">
        <f t="shared" si="307"/>
        <v>39.625</v>
      </c>
      <c r="U1940" s="8">
        <f t="shared" si="308"/>
        <v>41.991666666666667</v>
      </c>
      <c r="V1940" s="8">
        <f t="shared" si="309"/>
        <v>41.400000000000006</v>
      </c>
    </row>
    <row r="1941" spans="1:22" ht="13.5" x14ac:dyDescent="0.25">
      <c r="A1941" s="3">
        <f>RSI!A1941</f>
        <v>44834</v>
      </c>
      <c r="B1941" s="2">
        <f>RSI!B1941</f>
        <v>9.4316999999999993</v>
      </c>
      <c r="C1941" s="2">
        <f>RSI!I1941</f>
        <v>55.005757017173558</v>
      </c>
      <c r="D1941" s="2">
        <f>MACD!E1941</f>
        <v>-2.3066049750770645E-3</v>
      </c>
      <c r="E1941" s="2">
        <f>MACD!F1941</f>
        <v>-3.1575047690820986E-2</v>
      </c>
      <c r="F1941" s="2">
        <f>'Moving Avg'!D1941</f>
        <v>9.3989000000000011</v>
      </c>
      <c r="G1941" s="2">
        <f>'Moving Avg'!F1941</f>
        <v>9.3615899999999996</v>
      </c>
      <c r="H1941" s="2">
        <f>'Moving Avg'!G1941</f>
        <v>9.3342779999999941</v>
      </c>
      <c r="I1941" s="2">
        <f>'Moving Avg'!H1941</f>
        <v>9.1357000000000035</v>
      </c>
      <c r="J1941" s="6" t="str">
        <f>OBV!F1941</f>
        <v>BULLISH</v>
      </c>
      <c r="K1941" s="6" t="str">
        <f>OBV!G1941</f>
        <v>NEUTRAL</v>
      </c>
      <c r="L1941" s="6" t="str">
        <f>OBV!H1941</f>
        <v>CONFIRMED BULLISH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83.5</v>
      </c>
      <c r="Q1941" s="9">
        <f t="shared" si="304"/>
        <v>28.774999999999999</v>
      </c>
      <c r="R1941" s="9">
        <f t="shared" si="305"/>
        <v>43.375</v>
      </c>
      <c r="S1941" s="9">
        <f t="shared" si="306"/>
        <v>53.825000000000003</v>
      </c>
      <c r="T1941" s="9">
        <f t="shared" si="307"/>
        <v>39.625</v>
      </c>
      <c r="U1941" s="8">
        <f t="shared" si="308"/>
        <v>41.991666666666667</v>
      </c>
      <c r="V1941" s="8">
        <f t="shared" si="309"/>
        <v>41.400000000000006</v>
      </c>
    </row>
    <row r="1942" spans="1:22" ht="13.5" x14ac:dyDescent="0.25">
      <c r="A1942" s="3">
        <f>RSI!A1942</f>
        <v>44837</v>
      </c>
      <c r="B1942" s="2">
        <f>RSI!B1942</f>
        <v>9.4316999999999993</v>
      </c>
      <c r="C1942" s="2">
        <f>RSI!I1942</f>
        <v>55.005757017173558</v>
      </c>
      <c r="D1942" s="2">
        <f>MACD!E1942</f>
        <v>-2.6977797829900396E-2</v>
      </c>
      <c r="E1942" s="2">
        <f>MACD!F1942</f>
        <v>-3.0655597718636868E-2</v>
      </c>
      <c r="F1942" s="2">
        <f>'Moving Avg'!D1942</f>
        <v>9.4316999999999993</v>
      </c>
      <c r="G1942" s="2">
        <f>'Moving Avg'!F1942</f>
        <v>9.3718400000000024</v>
      </c>
      <c r="H1942" s="2">
        <f>'Moving Avg'!G1942</f>
        <v>9.3352619999999948</v>
      </c>
      <c r="I1942" s="2">
        <f>'Moving Avg'!H1942</f>
        <v>9.1352995000000039</v>
      </c>
      <c r="J1942" s="6" t="str">
        <f>OBV!F1942</f>
        <v>BULLISH</v>
      </c>
      <c r="K1942" s="6" t="str">
        <f>OBV!G1942</f>
        <v>NEUTRAL</v>
      </c>
      <c r="L1942" s="6" t="str">
        <f>OBV!H1942</f>
        <v>CONFIRMED BULLISH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83.5</v>
      </c>
      <c r="Q1942" s="9">
        <f t="shared" si="304"/>
        <v>28.774999999999999</v>
      </c>
      <c r="R1942" s="9">
        <f t="shared" si="305"/>
        <v>43.375</v>
      </c>
      <c r="S1942" s="9">
        <f t="shared" si="306"/>
        <v>53.825000000000003</v>
      </c>
      <c r="T1942" s="9">
        <f t="shared" si="307"/>
        <v>39.625</v>
      </c>
      <c r="U1942" s="8">
        <f t="shared" si="308"/>
        <v>41.991666666666667</v>
      </c>
      <c r="V1942" s="8">
        <f t="shared" si="309"/>
        <v>41.400000000000006</v>
      </c>
    </row>
    <row r="1943" spans="1:22" ht="13.5" x14ac:dyDescent="0.25">
      <c r="A1943" s="3">
        <f>RSI!A1943</f>
        <v>44838</v>
      </c>
      <c r="B1943" s="2">
        <f>RSI!B1943</f>
        <v>9.4316999999999993</v>
      </c>
      <c r="C1943" s="2">
        <f>RSI!I1943</f>
        <v>55.005757017173558</v>
      </c>
      <c r="D1943" s="2">
        <f>MACD!E1943</f>
        <v>-1.6797361487327578E-2</v>
      </c>
      <c r="E1943" s="2">
        <f>MACD!F1943</f>
        <v>-2.7883950472375012E-2</v>
      </c>
      <c r="F1943" s="2">
        <f>'Moving Avg'!D1943</f>
        <v>9.4333399999999994</v>
      </c>
      <c r="G1943" s="2">
        <f>'Moving Avg'!F1943</f>
        <v>9.3820900000000016</v>
      </c>
      <c r="H1943" s="2">
        <f>'Moving Avg'!G1943</f>
        <v>9.3352619999999931</v>
      </c>
      <c r="I1943" s="2">
        <f>'Moving Avg'!H1943</f>
        <v>9.1348990000000043</v>
      </c>
      <c r="J1943" s="6" t="str">
        <f>OBV!F1943</f>
        <v>BEARISH</v>
      </c>
      <c r="K1943" s="6" t="str">
        <f>OBV!G1943</f>
        <v>NEUTRAL</v>
      </c>
      <c r="L1943" s="6" t="str">
        <f>OBV!H1943</f>
        <v>BEARISH DIVERGENCE</v>
      </c>
      <c r="M1943" s="8">
        <f t="shared" si="300"/>
        <v>25</v>
      </c>
      <c r="N1943" s="8">
        <f t="shared" si="301"/>
        <v>0</v>
      </c>
      <c r="O1943" s="8">
        <f t="shared" si="302"/>
        <v>50</v>
      </c>
      <c r="P1943" s="8">
        <f t="shared" si="303"/>
        <v>16.5</v>
      </c>
      <c r="Q1943" s="9">
        <f t="shared" si="304"/>
        <v>18.725000000000001</v>
      </c>
      <c r="R1943" s="9">
        <f t="shared" si="305"/>
        <v>26.625</v>
      </c>
      <c r="S1943" s="9">
        <f t="shared" si="306"/>
        <v>23.675000000000001</v>
      </c>
      <c r="T1943" s="9">
        <f t="shared" si="307"/>
        <v>22.875</v>
      </c>
      <c r="U1943" s="8">
        <f t="shared" si="308"/>
        <v>23.008333333333336</v>
      </c>
      <c r="V1943" s="8">
        <f t="shared" si="309"/>
        <v>22.975000000000001</v>
      </c>
    </row>
    <row r="1944" spans="1:22" ht="13.5" x14ac:dyDescent="0.25">
      <c r="A1944" s="3">
        <f>RSI!A1944</f>
        <v>44839</v>
      </c>
      <c r="B1944" s="2">
        <f>RSI!B1944</f>
        <v>9.2266999999999992</v>
      </c>
      <c r="C1944" s="2">
        <f>RSI!I1944</f>
        <v>42.784274893287268</v>
      </c>
      <c r="D1944" s="2">
        <f>MACD!E1944</f>
        <v>6.5553719604132255E-3</v>
      </c>
      <c r="E1944" s="2">
        <f>MACD!F1944</f>
        <v>-2.0996085985817363E-2</v>
      </c>
      <c r="F1944" s="2">
        <f>'Moving Avg'!D1944</f>
        <v>9.3923400000000008</v>
      </c>
      <c r="G1944" s="2">
        <f>'Moving Avg'!F1944</f>
        <v>9.3718400000000006</v>
      </c>
      <c r="H1944" s="2">
        <f>'Moving Avg'!G1944</f>
        <v>9.3319819999999929</v>
      </c>
      <c r="I1944" s="2">
        <f>'Moving Avg'!H1944</f>
        <v>9.1334735000000045</v>
      </c>
      <c r="J1944" s="6" t="str">
        <f>OBV!F1944</f>
        <v>BEARISH</v>
      </c>
      <c r="K1944" s="6" t="str">
        <f>OBV!G1944</f>
        <v>NEUTRAL</v>
      </c>
      <c r="L1944" s="6" t="str">
        <f>OBV!H1944</f>
        <v>CONFIRMED BEARISH</v>
      </c>
      <c r="M1944" s="8">
        <f t="shared" si="300"/>
        <v>25</v>
      </c>
      <c r="N1944" s="8">
        <f t="shared" si="301"/>
        <v>0</v>
      </c>
      <c r="O1944" s="8">
        <f t="shared" si="302"/>
        <v>50</v>
      </c>
      <c r="P1944" s="8">
        <f t="shared" si="303"/>
        <v>16.5</v>
      </c>
      <c r="Q1944" s="9">
        <f t="shared" si="304"/>
        <v>18.725000000000001</v>
      </c>
      <c r="R1944" s="9">
        <f t="shared" si="305"/>
        <v>26.625</v>
      </c>
      <c r="S1944" s="9">
        <f t="shared" si="306"/>
        <v>23.675000000000001</v>
      </c>
      <c r="T1944" s="9">
        <f t="shared" si="307"/>
        <v>22.875</v>
      </c>
      <c r="U1944" s="8">
        <f t="shared" si="308"/>
        <v>23.008333333333336</v>
      </c>
      <c r="V1944" s="8">
        <f t="shared" si="309"/>
        <v>22.975000000000001</v>
      </c>
    </row>
    <row r="1945" spans="1:22" ht="13.5" x14ac:dyDescent="0.25">
      <c r="A1945" s="3">
        <f>RSI!A1945</f>
        <v>44840</v>
      </c>
      <c r="B1945" s="2">
        <f>RSI!B1945</f>
        <v>9.2266999999999992</v>
      </c>
      <c r="C1945" s="2">
        <f>RSI!I1945</f>
        <v>42.784274893287275</v>
      </c>
      <c r="D1945" s="2">
        <f>MACD!E1945</f>
        <v>2.5851611875760128E-2</v>
      </c>
      <c r="E1945" s="2">
        <f>MACD!F1945</f>
        <v>-1.1626546413501866E-2</v>
      </c>
      <c r="F1945" s="2">
        <f>'Moving Avg'!D1945</f>
        <v>9.3497000000000003</v>
      </c>
      <c r="G1945" s="2">
        <f>'Moving Avg'!F1945</f>
        <v>9.3615899999999996</v>
      </c>
      <c r="H1945" s="2">
        <f>'Moving Avg'!G1945</f>
        <v>9.3278819999999936</v>
      </c>
      <c r="I1945" s="2">
        <f>'Moving Avg'!H1945</f>
        <v>9.1322800000000033</v>
      </c>
      <c r="J1945" s="6" t="str">
        <f>OBV!F1945</f>
        <v>BEARISH</v>
      </c>
      <c r="K1945" s="6" t="str">
        <f>OBV!G1945</f>
        <v>NEUTRAL</v>
      </c>
      <c r="L1945" s="6" t="str">
        <f>OBV!H1945</f>
        <v>CONFIRMED BEARISH</v>
      </c>
      <c r="M1945" s="8">
        <f t="shared" si="300"/>
        <v>25</v>
      </c>
      <c r="N1945" s="8">
        <f t="shared" si="301"/>
        <v>0</v>
      </c>
      <c r="O1945" s="8">
        <f t="shared" si="302"/>
        <v>50</v>
      </c>
      <c r="P1945" s="8">
        <f t="shared" si="303"/>
        <v>16.5</v>
      </c>
      <c r="Q1945" s="9">
        <f t="shared" si="304"/>
        <v>18.725000000000001</v>
      </c>
      <c r="R1945" s="9">
        <f t="shared" si="305"/>
        <v>26.625</v>
      </c>
      <c r="S1945" s="9">
        <f t="shared" si="306"/>
        <v>23.675000000000001</v>
      </c>
      <c r="T1945" s="9">
        <f t="shared" si="307"/>
        <v>22.875</v>
      </c>
      <c r="U1945" s="8">
        <f t="shared" si="308"/>
        <v>23.008333333333336</v>
      </c>
      <c r="V1945" s="8">
        <f t="shared" si="309"/>
        <v>22.975000000000001</v>
      </c>
    </row>
    <row r="1946" spans="1:22" ht="13.5" x14ac:dyDescent="0.25">
      <c r="A1946" s="3">
        <f>RSI!A1946</f>
        <v>44841</v>
      </c>
      <c r="B1946" s="2">
        <f>RSI!B1946</f>
        <v>9.1857000000000006</v>
      </c>
      <c r="C1946" s="2">
        <f>RSI!I1946</f>
        <v>40.68738846581325</v>
      </c>
      <c r="D1946" s="2">
        <f>MACD!E1946</f>
        <v>1.5677992300879851E-2</v>
      </c>
      <c r="E1946" s="2">
        <f>MACD!F1946</f>
        <v>-6.1656386706255232E-3</v>
      </c>
      <c r="F1946" s="2">
        <f>'Moving Avg'!D1946</f>
        <v>9.3004999999999995</v>
      </c>
      <c r="G1946" s="2">
        <f>'Moving Avg'!F1946</f>
        <v>9.3595399999999991</v>
      </c>
      <c r="H1946" s="2">
        <f>'Moving Avg'!G1946</f>
        <v>9.3231259999999931</v>
      </c>
      <c r="I1946" s="2">
        <f>'Moving Avg'!H1946</f>
        <v>9.1312295000000034</v>
      </c>
      <c r="J1946" s="6" t="str">
        <f>OBV!F1946</f>
        <v>BEARISH</v>
      </c>
      <c r="K1946" s="6" t="str">
        <f>OBV!G1946</f>
        <v>NEUTRAL</v>
      </c>
      <c r="L1946" s="6" t="str">
        <f>OBV!H1946</f>
        <v>CONFIRMED BEARISH</v>
      </c>
      <c r="M1946" s="8">
        <f t="shared" si="300"/>
        <v>25</v>
      </c>
      <c r="N1946" s="8">
        <f t="shared" si="301"/>
        <v>0</v>
      </c>
      <c r="O1946" s="8">
        <f t="shared" si="302"/>
        <v>50</v>
      </c>
      <c r="P1946" s="8">
        <f t="shared" si="303"/>
        <v>16.5</v>
      </c>
      <c r="Q1946" s="9">
        <f t="shared" si="304"/>
        <v>18.725000000000001</v>
      </c>
      <c r="R1946" s="9">
        <f t="shared" si="305"/>
        <v>26.625</v>
      </c>
      <c r="S1946" s="9">
        <f t="shared" si="306"/>
        <v>23.675000000000001</v>
      </c>
      <c r="T1946" s="9">
        <f t="shared" si="307"/>
        <v>22.875</v>
      </c>
      <c r="U1946" s="8">
        <f t="shared" si="308"/>
        <v>23.008333333333336</v>
      </c>
      <c r="V1946" s="8">
        <f t="shared" si="309"/>
        <v>22.975000000000001</v>
      </c>
    </row>
    <row r="1947" spans="1:22" ht="13.5" x14ac:dyDescent="0.25">
      <c r="A1947" s="3">
        <f>RSI!A1947</f>
        <v>44844</v>
      </c>
      <c r="B1947" s="2">
        <f>RSI!B1947</f>
        <v>9.4316999999999993</v>
      </c>
      <c r="C1947" s="2">
        <f>RSI!I1947</f>
        <v>54.953053545612335</v>
      </c>
      <c r="D1947" s="2">
        <f>MACD!E1947</f>
        <v>-3.918752292552341E-3</v>
      </c>
      <c r="E1947" s="2">
        <f>MACD!F1947</f>
        <v>-5.7162613950108871E-3</v>
      </c>
      <c r="F1947" s="2">
        <f>'Moving Avg'!D1947</f>
        <v>9.3005000000000013</v>
      </c>
      <c r="G1947" s="2">
        <f>'Moving Avg'!F1947</f>
        <v>9.3697900000000001</v>
      </c>
      <c r="H1947" s="2">
        <f>'Moving Avg'!G1947</f>
        <v>9.323289999999993</v>
      </c>
      <c r="I1947" s="2">
        <f>'Moving Avg'!H1947</f>
        <v>9.1308290000000056</v>
      </c>
      <c r="J1947" s="6" t="str">
        <f>OBV!F1947</f>
        <v>BEARISH</v>
      </c>
      <c r="K1947" s="6" t="str">
        <f>OBV!G1947</f>
        <v>NEUTRAL</v>
      </c>
      <c r="L1947" s="6" t="str">
        <f>OBV!H1947</f>
        <v>NEUTRAL</v>
      </c>
      <c r="M1947" s="8">
        <f t="shared" si="300"/>
        <v>25</v>
      </c>
      <c r="N1947" s="8">
        <f t="shared" si="301"/>
        <v>0</v>
      </c>
      <c r="O1947" s="8">
        <f t="shared" si="302"/>
        <v>50</v>
      </c>
      <c r="P1947" s="8">
        <f t="shared" si="303"/>
        <v>16.5</v>
      </c>
      <c r="Q1947" s="9">
        <f t="shared" si="304"/>
        <v>18.725000000000001</v>
      </c>
      <c r="R1947" s="9">
        <f t="shared" si="305"/>
        <v>26.625</v>
      </c>
      <c r="S1947" s="9">
        <f t="shared" si="306"/>
        <v>23.675000000000001</v>
      </c>
      <c r="T1947" s="9">
        <f t="shared" si="307"/>
        <v>22.875</v>
      </c>
      <c r="U1947" s="8">
        <f t="shared" si="308"/>
        <v>23.008333333333336</v>
      </c>
      <c r="V1947" s="8">
        <f t="shared" si="309"/>
        <v>22.975000000000001</v>
      </c>
    </row>
    <row r="1948" spans="1:22" ht="13.5" x14ac:dyDescent="0.25">
      <c r="A1948" s="3">
        <f>RSI!A1948</f>
        <v>44845</v>
      </c>
      <c r="B1948" s="2">
        <f>RSI!B1948</f>
        <v>9.6366999999999994</v>
      </c>
      <c r="C1948" s="2">
        <f>RSI!I1948</f>
        <v>62.950188384798814</v>
      </c>
      <c r="D1948" s="2">
        <f>MACD!E1948</f>
        <v>-1.2312569255582773E-2</v>
      </c>
      <c r="E1948" s="2">
        <f>MACD!F1948</f>
        <v>-7.0355229671252642E-3</v>
      </c>
      <c r="F1948" s="2">
        <f>'Moving Avg'!D1948</f>
        <v>9.3414999999999999</v>
      </c>
      <c r="G1948" s="2">
        <f>'Moving Avg'!F1948</f>
        <v>9.3800399999999993</v>
      </c>
      <c r="H1948" s="2">
        <f>'Moving Avg'!G1948</f>
        <v>9.3277179999999937</v>
      </c>
      <c r="I1948" s="2">
        <f>'Moving Avg'!H1948</f>
        <v>9.1320335000000057</v>
      </c>
      <c r="J1948" s="6" t="str">
        <f>OBV!F1948</f>
        <v>BEARISH</v>
      </c>
      <c r="K1948" s="6" t="str">
        <f>OBV!G1948</f>
        <v>NEUTRAL</v>
      </c>
      <c r="L1948" s="6" t="str">
        <f>OBV!H1948</f>
        <v>BEARISH DIVERGENCE</v>
      </c>
      <c r="M1948" s="8">
        <f t="shared" si="300"/>
        <v>25</v>
      </c>
      <c r="N1948" s="8">
        <f t="shared" si="301"/>
        <v>45</v>
      </c>
      <c r="O1948" s="8">
        <f t="shared" si="302"/>
        <v>50</v>
      </c>
      <c r="P1948" s="8">
        <f t="shared" si="303"/>
        <v>16.5</v>
      </c>
      <c r="Q1948" s="9">
        <f t="shared" si="304"/>
        <v>34.475000000000001</v>
      </c>
      <c r="R1948" s="9">
        <f t="shared" si="305"/>
        <v>35.625</v>
      </c>
      <c r="S1948" s="9">
        <f t="shared" si="306"/>
        <v>30.425000000000001</v>
      </c>
      <c r="T1948" s="9">
        <f t="shared" si="307"/>
        <v>34.125</v>
      </c>
      <c r="U1948" s="8">
        <f t="shared" si="308"/>
        <v>33.508333333333333</v>
      </c>
      <c r="V1948" s="8">
        <f t="shared" si="309"/>
        <v>33.662499999999994</v>
      </c>
    </row>
    <row r="1949" spans="1:22" ht="13.5" x14ac:dyDescent="0.25">
      <c r="A1949" s="3">
        <f>RSI!A1949</f>
        <v>44846</v>
      </c>
      <c r="B1949" s="2">
        <f>RSI!B1949</f>
        <v>9.4316999999999993</v>
      </c>
      <c r="C1949" s="2">
        <f>RSI!I1949</f>
        <v>52.846694701119297</v>
      </c>
      <c r="D1949" s="2">
        <f>MACD!E1949</f>
        <v>-4.7315133803991216E-3</v>
      </c>
      <c r="E1949" s="2">
        <f>MACD!F1949</f>
        <v>-6.5747210497800364E-3</v>
      </c>
      <c r="F1949" s="2">
        <f>'Moving Avg'!D1949</f>
        <v>9.3824999999999985</v>
      </c>
      <c r="G1949" s="2">
        <f>'Moving Avg'!F1949</f>
        <v>9.3800399999999993</v>
      </c>
      <c r="H1949" s="2">
        <f>'Moving Avg'!G1949</f>
        <v>9.3280459999999934</v>
      </c>
      <c r="I1949" s="2">
        <f>'Moving Avg'!H1949</f>
        <v>9.1316330000000061</v>
      </c>
      <c r="J1949" s="6" t="str">
        <f>OBV!F1949</f>
        <v>BEARISH</v>
      </c>
      <c r="K1949" s="6" t="str">
        <f>OBV!G1949</f>
        <v>NEUTRAL</v>
      </c>
      <c r="L1949" s="6" t="str">
        <f>OBV!H1949</f>
        <v>BEARISH DIVERGENCE</v>
      </c>
      <c r="M1949" s="8">
        <f t="shared" si="300"/>
        <v>25</v>
      </c>
      <c r="N1949" s="8">
        <f t="shared" si="301"/>
        <v>0</v>
      </c>
      <c r="O1949" s="8">
        <f t="shared" si="302"/>
        <v>50</v>
      </c>
      <c r="P1949" s="8">
        <f t="shared" si="303"/>
        <v>16.5</v>
      </c>
      <c r="Q1949" s="9">
        <f t="shared" si="304"/>
        <v>18.725000000000001</v>
      </c>
      <c r="R1949" s="9">
        <f t="shared" si="305"/>
        <v>26.625</v>
      </c>
      <c r="S1949" s="9">
        <f t="shared" si="306"/>
        <v>23.675000000000001</v>
      </c>
      <c r="T1949" s="9">
        <f t="shared" si="307"/>
        <v>22.875</v>
      </c>
      <c r="U1949" s="8">
        <f t="shared" si="308"/>
        <v>23.008333333333336</v>
      </c>
      <c r="V1949" s="8">
        <f t="shared" si="309"/>
        <v>22.975000000000001</v>
      </c>
    </row>
    <row r="1950" spans="1:22" ht="13.5" x14ac:dyDescent="0.25">
      <c r="A1950" s="3">
        <f>RSI!A1950</f>
        <v>44847</v>
      </c>
      <c r="B1950" s="2">
        <f>RSI!B1950</f>
        <v>9.4316999999999993</v>
      </c>
      <c r="C1950" s="2">
        <f>RSI!I1950</f>
        <v>52.846694701119297</v>
      </c>
      <c r="D1950" s="2">
        <f>MACD!E1950</f>
        <v>2.5235191529251466E-3</v>
      </c>
      <c r="E1950" s="2">
        <f>MACD!F1950</f>
        <v>-4.7550730092390005E-3</v>
      </c>
      <c r="F1950" s="2">
        <f>'Moving Avg'!D1950</f>
        <v>9.4235000000000007</v>
      </c>
      <c r="G1950" s="2">
        <f>'Moving Avg'!F1950</f>
        <v>9.380040000000001</v>
      </c>
      <c r="H1950" s="2">
        <f>'Moving Avg'!G1950</f>
        <v>9.3283739999999931</v>
      </c>
      <c r="I1950" s="2">
        <f>'Moving Avg'!H1950</f>
        <v>9.1312325000000065</v>
      </c>
      <c r="J1950" s="6" t="str">
        <f>OBV!F1950</f>
        <v>BEARISH</v>
      </c>
      <c r="K1950" s="6" t="str">
        <f>OBV!G1950</f>
        <v>NEUTRAL</v>
      </c>
      <c r="L1950" s="6" t="str">
        <f>OBV!H1950</f>
        <v>BEARISH DIVERGENCE</v>
      </c>
      <c r="M1950" s="8">
        <f t="shared" si="300"/>
        <v>25</v>
      </c>
      <c r="N1950" s="8">
        <f t="shared" si="301"/>
        <v>0</v>
      </c>
      <c r="O1950" s="8">
        <f t="shared" si="302"/>
        <v>50</v>
      </c>
      <c r="P1950" s="8">
        <f t="shared" si="303"/>
        <v>16.5</v>
      </c>
      <c r="Q1950" s="9">
        <f t="shared" si="304"/>
        <v>18.725000000000001</v>
      </c>
      <c r="R1950" s="9">
        <f t="shared" si="305"/>
        <v>26.625</v>
      </c>
      <c r="S1950" s="9">
        <f t="shared" si="306"/>
        <v>23.675000000000001</v>
      </c>
      <c r="T1950" s="9">
        <f t="shared" si="307"/>
        <v>22.875</v>
      </c>
      <c r="U1950" s="8">
        <f t="shared" si="308"/>
        <v>23.008333333333336</v>
      </c>
      <c r="V1950" s="8">
        <f t="shared" si="309"/>
        <v>22.975000000000001</v>
      </c>
    </row>
    <row r="1951" spans="1:22" ht="13.5" x14ac:dyDescent="0.25">
      <c r="A1951" s="3">
        <f>RSI!A1951</f>
        <v>44848</v>
      </c>
      <c r="B1951" s="2">
        <f>RSI!B1951</f>
        <v>9.6120999999999999</v>
      </c>
      <c r="C1951" s="2">
        <f>RSI!I1951</f>
        <v>59.483492435638595</v>
      </c>
      <c r="D1951" s="2">
        <f>MACD!E1951</f>
        <v>-6.3521507329671323E-3</v>
      </c>
      <c r="E1951" s="2">
        <f>MACD!F1951</f>
        <v>-5.0744885539846275E-3</v>
      </c>
      <c r="F1951" s="2">
        <f>'Moving Avg'!D1951</f>
        <v>9.508779999999998</v>
      </c>
      <c r="G1951" s="2">
        <f>'Moving Avg'!F1951</f>
        <v>9.3890600000000006</v>
      </c>
      <c r="H1951" s="2">
        <f>'Moving Avg'!G1951</f>
        <v>9.3323099999999943</v>
      </c>
      <c r="I1951" s="2">
        <f>'Moving Avg'!H1951</f>
        <v>9.1317340000000087</v>
      </c>
      <c r="J1951" s="6" t="str">
        <f>OBV!F1951</f>
        <v>BULLISH</v>
      </c>
      <c r="K1951" s="6" t="str">
        <f>OBV!G1951</f>
        <v>STRONG</v>
      </c>
      <c r="L1951" s="6" t="str">
        <f>OBV!H1951</f>
        <v>CONFIRMED BULLISH</v>
      </c>
      <c r="M1951" s="8">
        <f t="shared" si="300"/>
        <v>25</v>
      </c>
      <c r="N1951" s="8">
        <f t="shared" si="301"/>
        <v>45</v>
      </c>
      <c r="O1951" s="8">
        <f t="shared" si="302"/>
        <v>50</v>
      </c>
      <c r="P1951" s="8">
        <f t="shared" si="303"/>
        <v>100</v>
      </c>
      <c r="Q1951" s="9">
        <f t="shared" si="304"/>
        <v>47</v>
      </c>
      <c r="R1951" s="9">
        <f t="shared" si="305"/>
        <v>56.5</v>
      </c>
      <c r="S1951" s="9">
        <f t="shared" si="306"/>
        <v>68</v>
      </c>
      <c r="T1951" s="9">
        <f t="shared" si="307"/>
        <v>55</v>
      </c>
      <c r="U1951" s="8">
        <f t="shared" si="308"/>
        <v>57.166666666666664</v>
      </c>
      <c r="V1951" s="8">
        <f t="shared" si="309"/>
        <v>56.625</v>
      </c>
    </row>
    <row r="1952" spans="1:22" ht="13.5" x14ac:dyDescent="0.25">
      <c r="A1952" s="3">
        <f>RSI!A1952</f>
        <v>44851</v>
      </c>
      <c r="B1952" s="2">
        <f>RSI!B1952</f>
        <v>9.4316999999999993</v>
      </c>
      <c r="C1952" s="2">
        <f>RSI!I1952</f>
        <v>51.653976924028903</v>
      </c>
      <c r="D1952" s="2">
        <f>MACD!E1952</f>
        <v>-1.9265114614235301E-3</v>
      </c>
      <c r="E1952" s="2">
        <f>MACD!F1952</f>
        <v>-4.4448931354724077E-3</v>
      </c>
      <c r="F1952" s="2">
        <f>'Moving Avg'!D1952</f>
        <v>9.508779999999998</v>
      </c>
      <c r="G1952" s="2">
        <f>'Moving Avg'!F1952</f>
        <v>9.3993099999999998</v>
      </c>
      <c r="H1952" s="2">
        <f>'Moving Avg'!G1952</f>
        <v>9.3326379999999958</v>
      </c>
      <c r="I1952" s="2">
        <f>'Moving Avg'!H1952</f>
        <v>9.1313335000000091</v>
      </c>
      <c r="J1952" s="6" t="str">
        <f>OBV!F1952</f>
        <v>BULLISH</v>
      </c>
      <c r="K1952" s="6" t="str">
        <f>OBV!G1952</f>
        <v>STRONG</v>
      </c>
      <c r="L1952" s="6" t="str">
        <f>OBV!H1952</f>
        <v>NEUTRAL</v>
      </c>
      <c r="M1952" s="8">
        <f t="shared" si="300"/>
        <v>25</v>
      </c>
      <c r="N1952" s="8">
        <f t="shared" si="301"/>
        <v>0</v>
      </c>
      <c r="O1952" s="8">
        <f t="shared" si="302"/>
        <v>50</v>
      </c>
      <c r="P1952" s="8">
        <f t="shared" si="303"/>
        <v>66</v>
      </c>
      <c r="Q1952" s="9">
        <f t="shared" si="304"/>
        <v>26.15</v>
      </c>
      <c r="R1952" s="9">
        <f t="shared" si="305"/>
        <v>39</v>
      </c>
      <c r="S1952" s="9">
        <f t="shared" si="306"/>
        <v>45.95</v>
      </c>
      <c r="T1952" s="9">
        <f t="shared" si="307"/>
        <v>35.25</v>
      </c>
      <c r="U1952" s="8">
        <f t="shared" si="308"/>
        <v>37.033333333333339</v>
      </c>
      <c r="V1952" s="8">
        <f t="shared" si="309"/>
        <v>36.587500000000006</v>
      </c>
    </row>
    <row r="1953" spans="1:22" ht="13.5" x14ac:dyDescent="0.25">
      <c r="A1953" s="3">
        <f>RSI!A1953</f>
        <v>44852</v>
      </c>
      <c r="B1953" s="2">
        <f>RSI!B1953</f>
        <v>9.4316999999999993</v>
      </c>
      <c r="C1953" s="2">
        <f>RSI!I1953</f>
        <v>51.653976924028903</v>
      </c>
      <c r="D1953" s="2">
        <f>MACD!E1953</f>
        <v>1.5628242807999015E-3</v>
      </c>
      <c r="E1953" s="2">
        <f>MACD!F1953</f>
        <v>-3.2433496522179459E-3</v>
      </c>
      <c r="F1953" s="2">
        <f>'Moving Avg'!D1953</f>
        <v>9.4677799999999994</v>
      </c>
      <c r="G1953" s="2">
        <f>'Moving Avg'!F1953</f>
        <v>9.3993100000000016</v>
      </c>
      <c r="H1953" s="2">
        <f>'Moving Avg'!G1953</f>
        <v>9.3329659999999937</v>
      </c>
      <c r="I1953" s="2">
        <f>'Moving Avg'!H1953</f>
        <v>9.13097150000001</v>
      </c>
      <c r="J1953" s="6" t="str">
        <f>OBV!F1953</f>
        <v>BULLISH</v>
      </c>
      <c r="K1953" s="6" t="str">
        <f>OBV!G1953</f>
        <v>STRONG</v>
      </c>
      <c r="L1953" s="6" t="str">
        <f>OBV!H1953</f>
        <v>BULLISH DIVERGENCE</v>
      </c>
      <c r="M1953" s="8">
        <f t="shared" si="300"/>
        <v>25</v>
      </c>
      <c r="N1953" s="8">
        <f t="shared" si="301"/>
        <v>0</v>
      </c>
      <c r="O1953" s="8">
        <f t="shared" si="302"/>
        <v>50</v>
      </c>
      <c r="P1953" s="8">
        <f t="shared" si="303"/>
        <v>83</v>
      </c>
      <c r="Q1953" s="9">
        <f t="shared" si="304"/>
        <v>28.7</v>
      </c>
      <c r="R1953" s="9">
        <f t="shared" si="305"/>
        <v>43.25</v>
      </c>
      <c r="S1953" s="9">
        <f t="shared" si="306"/>
        <v>53.6</v>
      </c>
      <c r="T1953" s="9">
        <f t="shared" si="307"/>
        <v>39.5</v>
      </c>
      <c r="U1953" s="8">
        <f t="shared" si="308"/>
        <v>41.85</v>
      </c>
      <c r="V1953" s="8">
        <f t="shared" si="309"/>
        <v>41.262500000000003</v>
      </c>
    </row>
    <row r="1954" spans="1:22" ht="13.5" x14ac:dyDescent="0.25">
      <c r="A1954" s="3">
        <f>RSI!A1954</f>
        <v>44853</v>
      </c>
      <c r="B1954" s="2">
        <f>RSI!B1954</f>
        <v>9.1857000000000006</v>
      </c>
      <c r="C1954" s="2">
        <f>RSI!I1954</f>
        <v>42.754097656580406</v>
      </c>
      <c r="D1954" s="2">
        <f>MACD!E1954</f>
        <v>-9.0374149443057661E-3</v>
      </c>
      <c r="E1954" s="2">
        <f>MACD!F1954</f>
        <v>-4.4021627106355099E-3</v>
      </c>
      <c r="F1954" s="2">
        <f>'Moving Avg'!D1954</f>
        <v>9.4185800000000004</v>
      </c>
      <c r="G1954" s="2">
        <f>'Moving Avg'!F1954</f>
        <v>9.3870100000000001</v>
      </c>
      <c r="H1954" s="2">
        <f>'Moving Avg'!G1954</f>
        <v>9.328209999999995</v>
      </c>
      <c r="I1954" s="2">
        <f>'Moving Avg'!H1954</f>
        <v>9.1293795000000095</v>
      </c>
      <c r="J1954" s="6" t="str">
        <f>OBV!F1954</f>
        <v>BULLISH</v>
      </c>
      <c r="K1954" s="6" t="str">
        <f>OBV!G1954</f>
        <v>STRONG</v>
      </c>
      <c r="L1954" s="6" t="str">
        <f>OBV!H1954</f>
        <v>BULLISH DIVERGENCE</v>
      </c>
      <c r="M1954" s="8">
        <f t="shared" si="300"/>
        <v>25</v>
      </c>
      <c r="N1954" s="8">
        <f t="shared" si="301"/>
        <v>45</v>
      </c>
      <c r="O1954" s="8">
        <f t="shared" si="302"/>
        <v>50</v>
      </c>
      <c r="P1954" s="8">
        <f t="shared" si="303"/>
        <v>83</v>
      </c>
      <c r="Q1954" s="9">
        <f t="shared" si="304"/>
        <v>44.45</v>
      </c>
      <c r="R1954" s="9">
        <f t="shared" si="305"/>
        <v>52.25</v>
      </c>
      <c r="S1954" s="9">
        <f t="shared" si="306"/>
        <v>60.35</v>
      </c>
      <c r="T1954" s="9">
        <f t="shared" si="307"/>
        <v>50.75</v>
      </c>
      <c r="U1954" s="8">
        <f t="shared" si="308"/>
        <v>52.35</v>
      </c>
      <c r="V1954" s="8">
        <f t="shared" si="309"/>
        <v>51.95</v>
      </c>
    </row>
    <row r="1955" spans="1:22" ht="13.5" x14ac:dyDescent="0.25">
      <c r="A1955" s="3">
        <f>RSI!A1955</f>
        <v>44854</v>
      </c>
      <c r="B1955" s="2">
        <f>RSI!B1955</f>
        <v>9.1857000000000006</v>
      </c>
      <c r="C1955" s="2">
        <f>RSI!I1955</f>
        <v>42.754097656580406</v>
      </c>
      <c r="D1955" s="2">
        <f>MACD!E1955</f>
        <v>-1.6772218725295218E-2</v>
      </c>
      <c r="E1955" s="2">
        <f>MACD!F1955</f>
        <v>-6.8761739135674519E-3</v>
      </c>
      <c r="F1955" s="2">
        <f>'Moving Avg'!D1955</f>
        <v>9.3693799999999978</v>
      </c>
      <c r="G1955" s="2">
        <f>'Moving Avg'!F1955</f>
        <v>9.375119999999999</v>
      </c>
      <c r="H1955" s="2">
        <f>'Moving Avg'!G1955</f>
        <v>9.3234539999999946</v>
      </c>
      <c r="I1955" s="2">
        <f>'Moving Avg'!H1955</f>
        <v>9.1279035000000093</v>
      </c>
      <c r="J1955" s="6" t="str">
        <f>OBV!F1955</f>
        <v>BULLISH</v>
      </c>
      <c r="K1955" s="6" t="str">
        <f>OBV!G1955</f>
        <v>STRONG</v>
      </c>
      <c r="L1955" s="6" t="str">
        <f>OBV!H1955</f>
        <v>BULLISH DIVERGENCE</v>
      </c>
      <c r="M1955" s="8">
        <f t="shared" si="300"/>
        <v>25</v>
      </c>
      <c r="N1955" s="8">
        <f t="shared" si="301"/>
        <v>45</v>
      </c>
      <c r="O1955" s="8">
        <f t="shared" si="302"/>
        <v>50</v>
      </c>
      <c r="P1955" s="8">
        <f t="shared" si="303"/>
        <v>83</v>
      </c>
      <c r="Q1955" s="9">
        <f t="shared" si="304"/>
        <v>44.45</v>
      </c>
      <c r="R1955" s="9">
        <f t="shared" si="305"/>
        <v>52.25</v>
      </c>
      <c r="S1955" s="9">
        <f t="shared" si="306"/>
        <v>60.35</v>
      </c>
      <c r="T1955" s="9">
        <f t="shared" si="307"/>
        <v>50.75</v>
      </c>
      <c r="U1955" s="8">
        <f t="shared" si="308"/>
        <v>52.35</v>
      </c>
      <c r="V1955" s="8">
        <f t="shared" si="309"/>
        <v>51.95</v>
      </c>
    </row>
    <row r="1956" spans="1:22" ht="13.5" x14ac:dyDescent="0.25">
      <c r="A1956" s="3">
        <f>RSI!A1956</f>
        <v>44855</v>
      </c>
      <c r="B1956" s="2">
        <f>RSI!B1956</f>
        <v>9.1857000000000006</v>
      </c>
      <c r="C1956" s="2">
        <f>RSI!I1956</f>
        <v>42.754097656580406</v>
      </c>
      <c r="D1956" s="2">
        <f>MACD!E1956</f>
        <v>-2.8481569622362812E-2</v>
      </c>
      <c r="E1956" s="2">
        <f>MACD!F1956</f>
        <v>-1.1197253055326525E-2</v>
      </c>
      <c r="F1956" s="2">
        <f>'Moving Avg'!D1956</f>
        <v>9.2841000000000005</v>
      </c>
      <c r="G1956" s="2">
        <f>'Moving Avg'!F1956</f>
        <v>9.3730700000000002</v>
      </c>
      <c r="H1956" s="2">
        <f>'Moving Avg'!G1956</f>
        <v>9.3193539999999953</v>
      </c>
      <c r="I1956" s="2">
        <f>'Moving Avg'!H1956</f>
        <v>9.1264275000000108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25</v>
      </c>
      <c r="N1956" s="8">
        <f t="shared" si="301"/>
        <v>45</v>
      </c>
      <c r="O1956" s="8">
        <f t="shared" si="302"/>
        <v>50</v>
      </c>
      <c r="P1956" s="8">
        <f t="shared" si="303"/>
        <v>16.5</v>
      </c>
      <c r="Q1956" s="9">
        <f t="shared" si="304"/>
        <v>34.475000000000001</v>
      </c>
      <c r="R1956" s="9">
        <f t="shared" si="305"/>
        <v>35.625</v>
      </c>
      <c r="S1956" s="9">
        <f t="shared" si="306"/>
        <v>30.425000000000001</v>
      </c>
      <c r="T1956" s="9">
        <f t="shared" si="307"/>
        <v>34.125</v>
      </c>
      <c r="U1956" s="8">
        <f t="shared" si="308"/>
        <v>33.508333333333333</v>
      </c>
      <c r="V1956" s="8">
        <f t="shared" si="309"/>
        <v>33.662499999999994</v>
      </c>
    </row>
    <row r="1957" spans="1:22" ht="13.5" x14ac:dyDescent="0.25">
      <c r="A1957" s="3">
        <f>RSI!A1957</f>
        <v>44858</v>
      </c>
      <c r="B1957" s="2">
        <f>RSI!B1957</f>
        <v>9.5629000000000008</v>
      </c>
      <c r="C1957" s="2">
        <f>RSI!I1957</f>
        <v>56.956911729179147</v>
      </c>
      <c r="D1957" s="2">
        <f>MACD!E1957</f>
        <v>-2.7425573093028177E-2</v>
      </c>
      <c r="E1957" s="2">
        <f>MACD!F1957</f>
        <v>-1.4442917062866857E-2</v>
      </c>
      <c r="F1957" s="2">
        <f>'Moving Avg'!D1957</f>
        <v>9.3103400000000001</v>
      </c>
      <c r="G1957" s="2">
        <f>'Moving Avg'!F1957</f>
        <v>9.3878299999999992</v>
      </c>
      <c r="H1957" s="2">
        <f>'Moving Avg'!G1957</f>
        <v>9.3221419999999959</v>
      </c>
      <c r="I1957" s="2">
        <f>'Moving Avg'!H1957</f>
        <v>9.1268375000000095</v>
      </c>
      <c r="J1957" s="6" t="str">
        <f>OBV!F1957</f>
        <v>BEARISH</v>
      </c>
      <c r="K1957" s="6" t="str">
        <f>OBV!G1957</f>
        <v>NEUTRAL</v>
      </c>
      <c r="L1957" s="6" t="str">
        <f>OBV!H1957</f>
        <v>BEARISH DIVERGENCE</v>
      </c>
      <c r="M1957" s="8">
        <f t="shared" si="300"/>
        <v>25</v>
      </c>
      <c r="N1957" s="8">
        <f t="shared" si="301"/>
        <v>45</v>
      </c>
      <c r="O1957" s="8">
        <f t="shared" si="302"/>
        <v>50</v>
      </c>
      <c r="P1957" s="8">
        <f t="shared" si="303"/>
        <v>16.5</v>
      </c>
      <c r="Q1957" s="9">
        <f t="shared" si="304"/>
        <v>34.475000000000001</v>
      </c>
      <c r="R1957" s="9">
        <f t="shared" si="305"/>
        <v>35.625</v>
      </c>
      <c r="S1957" s="9">
        <f t="shared" si="306"/>
        <v>30.425000000000001</v>
      </c>
      <c r="T1957" s="9">
        <f t="shared" si="307"/>
        <v>34.125</v>
      </c>
      <c r="U1957" s="8">
        <f t="shared" si="308"/>
        <v>33.508333333333333</v>
      </c>
      <c r="V1957" s="8">
        <f t="shared" si="309"/>
        <v>33.662499999999994</v>
      </c>
    </row>
    <row r="1958" spans="1:22" ht="13.5" x14ac:dyDescent="0.25">
      <c r="A1958" s="3">
        <f>RSI!A1958</f>
        <v>44859</v>
      </c>
      <c r="B1958" s="2">
        <f>RSI!B1958</f>
        <v>9.5792999999999999</v>
      </c>
      <c r="C1958" s="2">
        <f>RSI!I1958</f>
        <v>57.451193086462403</v>
      </c>
      <c r="D1958" s="2">
        <f>MACD!E1958</f>
        <v>2.5428067871384741E-3</v>
      </c>
      <c r="E1958" s="2">
        <f>MACD!F1958</f>
        <v>-1.1045772292865791E-2</v>
      </c>
      <c r="F1958" s="2">
        <f>'Moving Avg'!D1958</f>
        <v>9.3398600000000016</v>
      </c>
      <c r="G1958" s="2">
        <f>'Moving Avg'!F1958</f>
        <v>9.3956199999999992</v>
      </c>
      <c r="H1958" s="2">
        <f>'Moving Avg'!G1958</f>
        <v>9.3250939999999964</v>
      </c>
      <c r="I1958" s="2">
        <f>'Moving Avg'!H1958</f>
        <v>9.127329500000009</v>
      </c>
      <c r="J1958" s="6" t="str">
        <f>OBV!F1958</f>
        <v>BEARISH</v>
      </c>
      <c r="K1958" s="6" t="str">
        <f>OBV!G1958</f>
        <v>NEUTRAL</v>
      </c>
      <c r="L1958" s="6" t="str">
        <f>OBV!H1958</f>
        <v>BEARISH DIVERGENCE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16.5</v>
      </c>
      <c r="Q1958" s="9">
        <f t="shared" si="304"/>
        <v>18.725000000000001</v>
      </c>
      <c r="R1958" s="9">
        <f t="shared" si="305"/>
        <v>26.625</v>
      </c>
      <c r="S1958" s="9">
        <f t="shared" si="306"/>
        <v>23.675000000000001</v>
      </c>
      <c r="T1958" s="9">
        <f t="shared" si="307"/>
        <v>22.875</v>
      </c>
      <c r="U1958" s="8">
        <f t="shared" si="308"/>
        <v>23.008333333333336</v>
      </c>
      <c r="V1958" s="8">
        <f t="shared" si="309"/>
        <v>22.975000000000001</v>
      </c>
    </row>
    <row r="1959" spans="1:22" ht="13.5" x14ac:dyDescent="0.25">
      <c r="A1959" s="3">
        <f>RSI!A1959</f>
        <v>44860</v>
      </c>
      <c r="B1959" s="2">
        <f>RSI!B1959</f>
        <v>9.5792999999999999</v>
      </c>
      <c r="C1959" s="2">
        <f>RSI!I1959</f>
        <v>57.451193086462403</v>
      </c>
      <c r="D1959" s="2">
        <f>MACD!E1959</f>
        <v>-4.8910016462020423E-3</v>
      </c>
      <c r="E1959" s="2">
        <f>MACD!F1959</f>
        <v>-9.8148181635330407E-3</v>
      </c>
      <c r="F1959" s="2">
        <f>'Moving Avg'!D1959</f>
        <v>9.4185800000000004</v>
      </c>
      <c r="G1959" s="2">
        <f>'Moving Avg'!F1959</f>
        <v>9.4030000000000005</v>
      </c>
      <c r="H1959" s="2">
        <f>'Moving Avg'!G1959</f>
        <v>9.3288659999999961</v>
      </c>
      <c r="I1959" s="2">
        <f>'Moving Avg'!H1959</f>
        <v>9.1278215000000085</v>
      </c>
      <c r="J1959" s="6" t="str">
        <f>OBV!F1959</f>
        <v>BULLISH</v>
      </c>
      <c r="K1959" s="6" t="str">
        <f>OBV!G1959</f>
        <v>NEUTRAL</v>
      </c>
      <c r="L1959" s="6" t="str">
        <f>OBV!H1959</f>
        <v>CONFIRMED BULLISH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83.5</v>
      </c>
      <c r="Q1959" s="9">
        <f t="shared" si="304"/>
        <v>28.774999999999999</v>
      </c>
      <c r="R1959" s="9">
        <f t="shared" si="305"/>
        <v>43.375</v>
      </c>
      <c r="S1959" s="9">
        <f t="shared" si="306"/>
        <v>53.825000000000003</v>
      </c>
      <c r="T1959" s="9">
        <f t="shared" si="307"/>
        <v>39.625</v>
      </c>
      <c r="U1959" s="8">
        <f t="shared" si="308"/>
        <v>41.991666666666667</v>
      </c>
      <c r="V1959" s="8">
        <f t="shared" si="309"/>
        <v>41.400000000000006</v>
      </c>
    </row>
    <row r="1960" spans="1:22" ht="13.5" x14ac:dyDescent="0.25">
      <c r="A1960" s="3">
        <f>RSI!A1960</f>
        <v>44861</v>
      </c>
      <c r="B1960" s="2">
        <f>RSI!B1960</f>
        <v>9.5792999999999999</v>
      </c>
      <c r="C1960" s="2">
        <f>RSI!I1960</f>
        <v>57.451193086462411</v>
      </c>
      <c r="D1960" s="2">
        <f>MACD!E1960</f>
        <v>-1.2341523904275675E-2</v>
      </c>
      <c r="E1960" s="2">
        <f>MACD!F1960</f>
        <v>-1.0320159311681568E-2</v>
      </c>
      <c r="F1960" s="2">
        <f>'Moving Avg'!D1960</f>
        <v>9.497300000000001</v>
      </c>
      <c r="G1960" s="2">
        <f>'Moving Avg'!F1960</f>
        <v>9.4099699999999995</v>
      </c>
      <c r="H1960" s="2">
        <f>'Moving Avg'!G1960</f>
        <v>9.3318179999999948</v>
      </c>
      <c r="I1960" s="2">
        <f>'Moving Avg'!H1960</f>
        <v>9.128352500000009</v>
      </c>
      <c r="J1960" s="6" t="str">
        <f>OBV!F1960</f>
        <v>BULLISH</v>
      </c>
      <c r="K1960" s="6" t="str">
        <f>OBV!G1960</f>
        <v>NEUTRAL</v>
      </c>
      <c r="L1960" s="6" t="str">
        <f>OBV!H1960</f>
        <v>CONFIRMED BULLISH</v>
      </c>
      <c r="M1960" s="8">
        <f t="shared" si="300"/>
        <v>25</v>
      </c>
      <c r="N1960" s="8">
        <f t="shared" si="301"/>
        <v>45</v>
      </c>
      <c r="O1960" s="8">
        <f t="shared" si="302"/>
        <v>50</v>
      </c>
      <c r="P1960" s="8">
        <f t="shared" si="303"/>
        <v>83.5</v>
      </c>
      <c r="Q1960" s="9">
        <f t="shared" si="304"/>
        <v>44.524999999999999</v>
      </c>
      <c r="R1960" s="9">
        <f t="shared" si="305"/>
        <v>52.375</v>
      </c>
      <c r="S1960" s="9">
        <f t="shared" si="306"/>
        <v>60.575000000000003</v>
      </c>
      <c r="T1960" s="9">
        <f t="shared" si="307"/>
        <v>50.875</v>
      </c>
      <c r="U1960" s="8">
        <f t="shared" si="308"/>
        <v>52.491666666666674</v>
      </c>
      <c r="V1960" s="8">
        <f t="shared" si="309"/>
        <v>52.087500000000006</v>
      </c>
    </row>
    <row r="1961" spans="1:22" ht="13.5" x14ac:dyDescent="0.25">
      <c r="A1961" s="3">
        <f>RSI!A1961</f>
        <v>44862</v>
      </c>
      <c r="B1961" s="2">
        <f>RSI!B1961</f>
        <v>9.5792999999999999</v>
      </c>
      <c r="C1961" s="2">
        <f>RSI!I1961</f>
        <v>57.451193086462411</v>
      </c>
      <c r="D1961" s="2">
        <f>MACD!E1961</f>
        <v>8.0336113511290108E-3</v>
      </c>
      <c r="E1961" s="2">
        <f>MACD!F1961</f>
        <v>-6.6494051791194534E-3</v>
      </c>
      <c r="F1961" s="2">
        <f>'Moving Avg'!D1961</f>
        <v>9.5760199999999998</v>
      </c>
      <c r="G1961" s="2">
        <f>'Moving Avg'!F1961</f>
        <v>9.417349999999999</v>
      </c>
      <c r="H1961" s="2">
        <f>'Moving Avg'!G1961</f>
        <v>9.3431359999999941</v>
      </c>
      <c r="I1961" s="2">
        <f>'Moving Avg'!H1961</f>
        <v>9.1288835000000095</v>
      </c>
      <c r="J1961" s="6" t="str">
        <f>OBV!F1961</f>
        <v>BULLISH</v>
      </c>
      <c r="K1961" s="6" t="str">
        <f>OBV!G1961</f>
        <v>NEUTRAL</v>
      </c>
      <c r="L1961" s="6" t="str">
        <f>OBV!H1961</f>
        <v>CONFIRMED BULLISH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83.5</v>
      </c>
      <c r="Q1961" s="9">
        <f t="shared" si="304"/>
        <v>28.774999999999999</v>
      </c>
      <c r="R1961" s="9">
        <f t="shared" si="305"/>
        <v>43.375</v>
      </c>
      <c r="S1961" s="9">
        <f t="shared" si="306"/>
        <v>53.825000000000003</v>
      </c>
      <c r="T1961" s="9">
        <f t="shared" si="307"/>
        <v>39.625</v>
      </c>
      <c r="U1961" s="8">
        <f t="shared" si="308"/>
        <v>41.991666666666667</v>
      </c>
      <c r="V1961" s="8">
        <f t="shared" si="309"/>
        <v>41.400000000000006</v>
      </c>
    </row>
    <row r="1962" spans="1:22" ht="13.5" x14ac:dyDescent="0.25">
      <c r="A1962" s="3">
        <f>RSI!A1962</f>
        <v>44865</v>
      </c>
      <c r="B1962" s="2">
        <f>RSI!B1962</f>
        <v>9.4316999999999993</v>
      </c>
      <c r="C1962" s="2">
        <f>RSI!I1962</f>
        <v>50.439501069076172</v>
      </c>
      <c r="D1962" s="2">
        <f>MACD!E1962</f>
        <v>7.4587616355490383E-3</v>
      </c>
      <c r="E1962" s="2">
        <f>MACD!F1962</f>
        <v>-3.827771816185755E-3</v>
      </c>
      <c r="F1962" s="2">
        <f>'Moving Avg'!D1962</f>
        <v>9.5497800000000002</v>
      </c>
      <c r="G1962" s="2">
        <f>'Moving Avg'!F1962</f>
        <v>9.417349999999999</v>
      </c>
      <c r="H1962" s="2">
        <f>'Moving Avg'!G1962</f>
        <v>9.354617999999995</v>
      </c>
      <c r="I1962" s="2">
        <f>'Moving Avg'!H1962</f>
        <v>9.1286765000000099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16.5</v>
      </c>
      <c r="Q1962" s="9">
        <f t="shared" si="304"/>
        <v>18.725000000000001</v>
      </c>
      <c r="R1962" s="9">
        <f t="shared" si="305"/>
        <v>26.625</v>
      </c>
      <c r="S1962" s="9">
        <f t="shared" si="306"/>
        <v>23.675000000000001</v>
      </c>
      <c r="T1962" s="9">
        <f t="shared" si="307"/>
        <v>22.875</v>
      </c>
      <c r="U1962" s="8">
        <f t="shared" si="308"/>
        <v>23.008333333333336</v>
      </c>
      <c r="V1962" s="8">
        <f t="shared" si="309"/>
        <v>22.975000000000001</v>
      </c>
    </row>
    <row r="1963" spans="1:22" ht="13.5" x14ac:dyDescent="0.25">
      <c r="A1963" s="3">
        <f>RSI!A1963</f>
        <v>44866</v>
      </c>
      <c r="B1963" s="2">
        <f>RSI!B1963</f>
        <v>9.5465</v>
      </c>
      <c r="C1963" s="2">
        <f>RSI!I1963</f>
        <v>55.036016989995062</v>
      </c>
      <c r="D1963" s="2">
        <f>MACD!E1963</f>
        <v>-1.5803230320496908E-3</v>
      </c>
      <c r="E1963" s="2">
        <f>MACD!F1963</f>
        <v>-3.3782820593585426E-3</v>
      </c>
      <c r="F1963" s="2">
        <f>'Moving Avg'!D1963</f>
        <v>9.5432200000000016</v>
      </c>
      <c r="G1963" s="2">
        <f>'Moving Avg'!F1963</f>
        <v>9.4230899999999984</v>
      </c>
      <c r="H1963" s="2">
        <f>'Moving Avg'!G1963</f>
        <v>9.3683959999999953</v>
      </c>
      <c r="I1963" s="2">
        <f>'Moving Avg'!H1963</f>
        <v>9.1290435000000087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0"/>
        <v>25</v>
      </c>
      <c r="N1963" s="8">
        <f t="shared" si="301"/>
        <v>0</v>
      </c>
      <c r="O1963" s="8">
        <f t="shared" si="302"/>
        <v>50</v>
      </c>
      <c r="P1963" s="8">
        <f t="shared" si="303"/>
        <v>16.5</v>
      </c>
      <c r="Q1963" s="9">
        <f t="shared" si="304"/>
        <v>18.725000000000001</v>
      </c>
      <c r="R1963" s="9">
        <f t="shared" si="305"/>
        <v>26.625</v>
      </c>
      <c r="S1963" s="9">
        <f t="shared" si="306"/>
        <v>23.675000000000001</v>
      </c>
      <c r="T1963" s="9">
        <f t="shared" si="307"/>
        <v>22.875</v>
      </c>
      <c r="U1963" s="8">
        <f t="shared" si="308"/>
        <v>23.008333333333336</v>
      </c>
      <c r="V1963" s="8">
        <f t="shared" si="309"/>
        <v>22.975000000000001</v>
      </c>
    </row>
    <row r="1964" spans="1:22" ht="13.5" x14ac:dyDescent="0.25">
      <c r="A1964" s="3">
        <f>RSI!A1964</f>
        <v>44867</v>
      </c>
      <c r="B1964" s="2">
        <f>RSI!B1964</f>
        <v>9.4235000000000007</v>
      </c>
      <c r="C1964" s="2">
        <f>RSI!I1964</f>
        <v>49.71573258380986</v>
      </c>
      <c r="D1964" s="2">
        <f>MACD!E1964</f>
        <v>-3.8687522437921729E-2</v>
      </c>
      <c r="E1964" s="2">
        <f>MACD!F1964</f>
        <v>-1.0440130135071181E-2</v>
      </c>
      <c r="F1964" s="2">
        <f>'Moving Avg'!D1964</f>
        <v>9.51206</v>
      </c>
      <c r="G1964" s="2">
        <f>'Moving Avg'!F1964</f>
        <v>9.4329299999999989</v>
      </c>
      <c r="H1964" s="2">
        <f>'Moving Avg'!G1964</f>
        <v>9.3718399999999953</v>
      </c>
      <c r="I1964" s="2">
        <f>'Moving Avg'!H1964</f>
        <v>9.1287565000000086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100</v>
      </c>
      <c r="O1964" s="8">
        <f t="shared" si="302"/>
        <v>50</v>
      </c>
      <c r="P1964" s="8">
        <f t="shared" si="303"/>
        <v>16.5</v>
      </c>
      <c r="Q1964" s="9">
        <f t="shared" si="304"/>
        <v>53.725000000000001</v>
      </c>
      <c r="R1964" s="9">
        <f t="shared" si="305"/>
        <v>46.625</v>
      </c>
      <c r="S1964" s="9">
        <f t="shared" si="306"/>
        <v>38.674999999999997</v>
      </c>
      <c r="T1964" s="9">
        <f t="shared" si="307"/>
        <v>47.875</v>
      </c>
      <c r="U1964" s="8">
        <f t="shared" si="308"/>
        <v>46.341666666666661</v>
      </c>
      <c r="V1964" s="8">
        <f t="shared" si="309"/>
        <v>46.724999999999994</v>
      </c>
    </row>
    <row r="1965" spans="1:22" ht="13.5" x14ac:dyDescent="0.25">
      <c r="A1965" s="3">
        <f>RSI!A1965</f>
        <v>44868</v>
      </c>
      <c r="B1965" s="2">
        <f>RSI!B1965</f>
        <v>9.4235000000000007</v>
      </c>
      <c r="C1965" s="2">
        <f>RSI!I1965</f>
        <v>49.71573258380986</v>
      </c>
      <c r="D1965" s="2">
        <f>MACD!E1965</f>
        <v>-7.0029202628415277E-2</v>
      </c>
      <c r="E1965" s="2">
        <f>MACD!F1965</f>
        <v>-2.2357944633740003E-2</v>
      </c>
      <c r="F1965" s="2">
        <f>'Moving Avg'!D1965</f>
        <v>9.4809000000000001</v>
      </c>
      <c r="G1965" s="2">
        <f>'Moving Avg'!F1965</f>
        <v>9.4427699999999977</v>
      </c>
      <c r="H1965" s="2">
        <f>'Moving Avg'!G1965</f>
        <v>9.3752839999999953</v>
      </c>
      <c r="I1965" s="2">
        <f>'Moving Avg'!H1965</f>
        <v>9.12835350000001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100</v>
      </c>
      <c r="O1965" s="8">
        <f t="shared" si="302"/>
        <v>50</v>
      </c>
      <c r="P1965" s="8">
        <f t="shared" si="303"/>
        <v>16.5</v>
      </c>
      <c r="Q1965" s="9">
        <f t="shared" si="304"/>
        <v>53.725000000000001</v>
      </c>
      <c r="R1965" s="9">
        <f t="shared" si="305"/>
        <v>46.625</v>
      </c>
      <c r="S1965" s="9">
        <f t="shared" si="306"/>
        <v>38.674999999999997</v>
      </c>
      <c r="T1965" s="9">
        <f t="shared" si="307"/>
        <v>47.875</v>
      </c>
      <c r="U1965" s="8">
        <f t="shared" si="308"/>
        <v>46.341666666666661</v>
      </c>
      <c r="V1965" s="8">
        <f t="shared" si="309"/>
        <v>46.724999999999994</v>
      </c>
    </row>
    <row r="1966" spans="1:22" ht="13.5" x14ac:dyDescent="0.25">
      <c r="A1966" s="3">
        <f>RSI!A1966</f>
        <v>44869</v>
      </c>
      <c r="B1966" s="2">
        <f>RSI!B1966</f>
        <v>9.3497000000000003</v>
      </c>
      <c r="C1966" s="2">
        <f>RSI!I1966</f>
        <v>46.582238867660102</v>
      </c>
      <c r="D1966" s="2">
        <f>MACD!E1966</f>
        <v>-9.1029901323208762E-2</v>
      </c>
      <c r="E1966" s="2">
        <f>MACD!F1966</f>
        <v>-3.6092335971633756E-2</v>
      </c>
      <c r="F1966" s="2">
        <f>'Moving Avg'!D1966</f>
        <v>9.4349799999999995</v>
      </c>
      <c r="G1966" s="2">
        <f>'Moving Avg'!F1966</f>
        <v>9.4509699999999999</v>
      </c>
      <c r="H1966" s="2">
        <f>'Moving Avg'!G1966</f>
        <v>9.3777439999999963</v>
      </c>
      <c r="I1966" s="2">
        <f>'Moving Avg'!H1966</f>
        <v>9.1275815000000087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100</v>
      </c>
      <c r="O1966" s="8">
        <f t="shared" si="302"/>
        <v>50</v>
      </c>
      <c r="P1966" s="8">
        <f t="shared" si="303"/>
        <v>16.5</v>
      </c>
      <c r="Q1966" s="9">
        <f t="shared" si="304"/>
        <v>53.725000000000001</v>
      </c>
      <c r="R1966" s="9">
        <f t="shared" si="305"/>
        <v>46.625</v>
      </c>
      <c r="S1966" s="9">
        <f t="shared" si="306"/>
        <v>38.674999999999997</v>
      </c>
      <c r="T1966" s="9">
        <f t="shared" si="307"/>
        <v>47.875</v>
      </c>
      <c r="U1966" s="8">
        <f t="shared" si="308"/>
        <v>46.341666666666661</v>
      </c>
      <c r="V1966" s="8">
        <f t="shared" si="309"/>
        <v>46.724999999999994</v>
      </c>
    </row>
    <row r="1967" spans="1:22" ht="13.5" x14ac:dyDescent="0.25">
      <c r="A1967" s="3">
        <f>RSI!A1967</f>
        <v>44872</v>
      </c>
      <c r="B1967" s="2">
        <f>RSI!B1967</f>
        <v>9.3497000000000003</v>
      </c>
      <c r="C1967" s="2">
        <f>RSI!I1967</f>
        <v>46.582238867660102</v>
      </c>
      <c r="D1967" s="2">
        <f>MACD!E1967</f>
        <v>-5.028423903196888E-2</v>
      </c>
      <c r="E1967" s="2">
        <f>MACD!F1967</f>
        <v>-3.8930716583700786E-2</v>
      </c>
      <c r="F1967" s="2">
        <f>'Moving Avg'!D1967</f>
        <v>9.4185800000000004</v>
      </c>
      <c r="G1967" s="2">
        <f>'Moving Avg'!F1967</f>
        <v>9.4468700000000005</v>
      </c>
      <c r="H1967" s="2">
        <f>'Moving Avg'!G1967</f>
        <v>9.3802039999999955</v>
      </c>
      <c r="I1967" s="2">
        <f>'Moving Avg'!H1967</f>
        <v>9.1267710000000086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45</v>
      </c>
      <c r="O1967" s="8">
        <f t="shared" si="302"/>
        <v>50</v>
      </c>
      <c r="P1967" s="8">
        <f t="shared" si="303"/>
        <v>16.5</v>
      </c>
      <c r="Q1967" s="9">
        <f t="shared" si="304"/>
        <v>34.475000000000001</v>
      </c>
      <c r="R1967" s="9">
        <f t="shared" si="305"/>
        <v>35.625</v>
      </c>
      <c r="S1967" s="9">
        <f t="shared" si="306"/>
        <v>30.425000000000001</v>
      </c>
      <c r="T1967" s="9">
        <f t="shared" si="307"/>
        <v>34.125</v>
      </c>
      <c r="U1967" s="8">
        <f t="shared" si="308"/>
        <v>33.508333333333333</v>
      </c>
      <c r="V1967" s="8">
        <f t="shared" si="309"/>
        <v>33.662499999999994</v>
      </c>
    </row>
    <row r="1968" spans="1:22" ht="13.5" x14ac:dyDescent="0.25">
      <c r="A1968" s="3">
        <f>RSI!A1968</f>
        <v>44873</v>
      </c>
      <c r="B1968" s="2">
        <f>RSI!B1968</f>
        <v>9.1036000000000001</v>
      </c>
      <c r="C1968" s="2">
        <f>RSI!I1968</f>
        <v>37.452803211398525</v>
      </c>
      <c r="D1968" s="2">
        <f>MACD!E1968</f>
        <v>5.3943765982840119E-3</v>
      </c>
      <c r="E1968" s="2">
        <f>MACD!F1968</f>
        <v>-3.0065697947303828E-2</v>
      </c>
      <c r="F1968" s="2">
        <f>'Moving Avg'!D1968</f>
        <v>9.33</v>
      </c>
      <c r="G1968" s="2">
        <f>'Moving Avg'!F1968</f>
        <v>9.4202150000000007</v>
      </c>
      <c r="H1968" s="2">
        <f>'Moving Avg'!G1968</f>
        <v>9.377741999999996</v>
      </c>
      <c r="I1968" s="2">
        <f>'Moving Avg'!H1968</f>
        <v>9.1247300000000067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9.1036000000000001</v>
      </c>
      <c r="C1969" s="2">
        <f>RSI!I1969</f>
        <v>37.452803211398525</v>
      </c>
      <c r="D1969" s="2">
        <f>MACD!E1969</f>
        <v>5.4376831845937446E-2</v>
      </c>
      <c r="E1969" s="2">
        <f>MACD!F1969</f>
        <v>-1.3177191988655572E-2</v>
      </c>
      <c r="F1969" s="2">
        <f>'Moving Avg'!D1969</f>
        <v>9.266020000000001</v>
      </c>
      <c r="G1969" s="2">
        <f>'Moving Avg'!F1969</f>
        <v>9.4038100000000018</v>
      </c>
      <c r="H1969" s="2">
        <f>'Moving Avg'!G1969</f>
        <v>9.3752799999999965</v>
      </c>
      <c r="I1969" s="2">
        <f>'Moving Avg'!H1969</f>
        <v>9.1226890000000065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9.3332999999999995</v>
      </c>
      <c r="C1970" s="2">
        <f>RSI!I1970</f>
        <v>48.399773310253124</v>
      </c>
      <c r="D1970" s="2">
        <f>MACD!E1970</f>
        <v>8.053998815853447E-2</v>
      </c>
      <c r="E1970" s="2">
        <f>MACD!F1970</f>
        <v>5.5662440407824362E-3</v>
      </c>
      <c r="F1970" s="2">
        <f>'Moving Avg'!D1970</f>
        <v>9.2479800000000001</v>
      </c>
      <c r="G1970" s="2">
        <f>'Moving Avg'!F1970</f>
        <v>9.3988900000000015</v>
      </c>
      <c r="H1970" s="2">
        <f>'Moving Avg'!G1970</f>
        <v>9.3774119999999979</v>
      </c>
      <c r="I1970" s="2">
        <f>'Moving Avg'!H1970</f>
        <v>9.1217965000000056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16.5</v>
      </c>
      <c r="Q1970" s="9">
        <f t="shared" si="304"/>
        <v>18.725000000000001</v>
      </c>
      <c r="R1970" s="9">
        <f t="shared" si="305"/>
        <v>26.625</v>
      </c>
      <c r="S1970" s="9">
        <f t="shared" si="306"/>
        <v>23.675000000000001</v>
      </c>
      <c r="T1970" s="9">
        <f t="shared" si="307"/>
        <v>22.875</v>
      </c>
      <c r="U1970" s="8">
        <f t="shared" si="308"/>
        <v>23.008333333333336</v>
      </c>
      <c r="V1970" s="8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9.0215999999999994</v>
      </c>
      <c r="C1971" s="2">
        <f>RSI!I1971</f>
        <v>38.541963993616484</v>
      </c>
      <c r="D1971" s="2">
        <f>MACD!E1971</f>
        <v>0.12601266061816396</v>
      </c>
      <c r="E1971" s="2">
        <f>MACD!F1971</f>
        <v>2.9655527356258746E-2</v>
      </c>
      <c r="F1971" s="2">
        <f>'Moving Avg'!D1971</f>
        <v>9.1823599999999992</v>
      </c>
      <c r="G1971" s="2">
        <f>'Moving Avg'!F1971</f>
        <v>9.3693650000000019</v>
      </c>
      <c r="H1971" s="2">
        <f>'Moving Avg'!G1971</f>
        <v>9.3733099999999965</v>
      </c>
      <c r="I1971" s="2">
        <f>'Moving Avg'!H1971</f>
        <v>9.1193455000000068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16.5</v>
      </c>
      <c r="Q1971" s="9">
        <f t="shared" si="304"/>
        <v>18.725000000000001</v>
      </c>
      <c r="R1971" s="9">
        <f t="shared" si="305"/>
        <v>26.625</v>
      </c>
      <c r="S1971" s="9">
        <f t="shared" si="306"/>
        <v>23.675000000000001</v>
      </c>
      <c r="T1971" s="9">
        <f t="shared" si="307"/>
        <v>22.875</v>
      </c>
      <c r="U1971" s="8">
        <f t="shared" si="308"/>
        <v>23.008333333333336</v>
      </c>
      <c r="V1971" s="8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9.3414999999999999</v>
      </c>
      <c r="C1972" s="2">
        <f>RSI!I1972</f>
        <v>49.834773117883188</v>
      </c>
      <c r="D1972" s="2">
        <f>MACD!E1972</f>
        <v>0.12015492353532942</v>
      </c>
      <c r="E1972" s="2">
        <f>MACD!F1972</f>
        <v>4.7755406592072877E-2</v>
      </c>
      <c r="F1972" s="2">
        <f>'Moving Avg'!D1972</f>
        <v>9.1807199999999991</v>
      </c>
      <c r="G1972" s="2">
        <f>'Moving Avg'!F1972</f>
        <v>9.3648550000000021</v>
      </c>
      <c r="H1972" s="2">
        <f>'Moving Avg'!G1972</f>
        <v>9.3756059999999977</v>
      </c>
      <c r="I1972" s="2">
        <f>'Moving Avg'!H1972</f>
        <v>9.1196540000000041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25</v>
      </c>
      <c r="N1972" s="8">
        <f t="shared" si="301"/>
        <v>0</v>
      </c>
      <c r="O1972" s="8">
        <f t="shared" si="302"/>
        <v>50</v>
      </c>
      <c r="P1972" s="8">
        <f t="shared" si="303"/>
        <v>16.5</v>
      </c>
      <c r="Q1972" s="9">
        <f t="shared" si="304"/>
        <v>18.725000000000001</v>
      </c>
      <c r="R1972" s="9">
        <f t="shared" si="305"/>
        <v>26.625</v>
      </c>
      <c r="S1972" s="9">
        <f t="shared" si="306"/>
        <v>23.675000000000001</v>
      </c>
      <c r="T1972" s="9">
        <f t="shared" si="307"/>
        <v>22.875</v>
      </c>
      <c r="U1972" s="8">
        <f t="shared" si="308"/>
        <v>23.008333333333336</v>
      </c>
      <c r="V1972" s="8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9.3414999999999999</v>
      </c>
      <c r="C1973" s="2">
        <f>RSI!I1973</f>
        <v>49.834773117883188</v>
      </c>
      <c r="D1973" s="2">
        <f>MACD!E1973</f>
        <v>0.1328857001965229</v>
      </c>
      <c r="E1973" s="2">
        <f>MACD!F1973</f>
        <v>6.4781465312962888E-2</v>
      </c>
      <c r="F1973" s="2">
        <f>'Moving Avg'!D1973</f>
        <v>9.2282999999999991</v>
      </c>
      <c r="G1973" s="2">
        <f>'Moving Avg'!F1973</f>
        <v>9.3603450000000024</v>
      </c>
      <c r="H1973" s="2">
        <f>'Moving Avg'!G1973</f>
        <v>9.3779019999999988</v>
      </c>
      <c r="I1973" s="2">
        <f>'Moving Avg'!H1973</f>
        <v>9.1188410000000051</v>
      </c>
      <c r="J1973" s="6" t="str">
        <f>OBV!F1973</f>
        <v>BEARISH</v>
      </c>
      <c r="K1973" s="6" t="str">
        <f>OBV!G1973</f>
        <v>NEUTRAL</v>
      </c>
      <c r="L1973" s="6" t="str">
        <f>OBV!H1973</f>
        <v>BEARISH DIVERGENCE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16.5</v>
      </c>
      <c r="Q1973" s="9">
        <f t="shared" si="304"/>
        <v>18.725000000000001</v>
      </c>
      <c r="R1973" s="9">
        <f t="shared" si="305"/>
        <v>26.625</v>
      </c>
      <c r="S1973" s="9">
        <f t="shared" si="306"/>
        <v>23.675000000000001</v>
      </c>
      <c r="T1973" s="9">
        <f t="shared" si="307"/>
        <v>22.875</v>
      </c>
      <c r="U1973" s="8">
        <f t="shared" si="308"/>
        <v>23.008333333333336</v>
      </c>
      <c r="V1973" s="8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9.3414999999999999</v>
      </c>
      <c r="C1974" s="2">
        <f>RSI!I1974</f>
        <v>49.834773117883188</v>
      </c>
      <c r="D1974" s="2">
        <f>MACD!E1974</f>
        <v>0.12475869387470695</v>
      </c>
      <c r="E1974" s="2">
        <f>MACD!F1974</f>
        <v>7.67769110253117E-2</v>
      </c>
      <c r="F1974" s="2">
        <f>'Moving Avg'!D1974</f>
        <v>9.2758800000000008</v>
      </c>
      <c r="G1974" s="2">
        <f>'Moving Avg'!F1974</f>
        <v>9.3681350000000005</v>
      </c>
      <c r="H1974" s="2">
        <f>'Moving Avg'!G1974</f>
        <v>9.3760979999999954</v>
      </c>
      <c r="I1974" s="2">
        <f>'Moving Avg'!H1974</f>
        <v>9.1180280000000042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16.5</v>
      </c>
      <c r="Q1974" s="9">
        <f t="shared" si="304"/>
        <v>18.725000000000001</v>
      </c>
      <c r="R1974" s="9">
        <f t="shared" si="305"/>
        <v>26.625</v>
      </c>
      <c r="S1974" s="9">
        <f t="shared" si="306"/>
        <v>23.675000000000001</v>
      </c>
      <c r="T1974" s="9">
        <f t="shared" si="307"/>
        <v>22.875</v>
      </c>
      <c r="U1974" s="8">
        <f t="shared" si="308"/>
        <v>23.008333333333336</v>
      </c>
      <c r="V1974" s="8">
        <f t="shared" si="309"/>
        <v>22.975000000000001</v>
      </c>
    </row>
    <row r="1975" spans="1:22" ht="13.5" x14ac:dyDescent="0.25">
      <c r="A1975" s="3">
        <f>RSI!A1975</f>
        <v>44882</v>
      </c>
      <c r="B1975" s="2">
        <f>RSI!B1975</f>
        <v>9.3087</v>
      </c>
      <c r="C1975" s="2">
        <f>RSI!I1975</f>
        <v>48.689079412573392</v>
      </c>
      <c r="D1975" s="2">
        <f>MACD!E1975</f>
        <v>0.12033373229636446</v>
      </c>
      <c r="E1975" s="2">
        <f>MACD!F1975</f>
        <v>8.5488275279522255E-2</v>
      </c>
      <c r="F1975" s="2">
        <f>'Moving Avg'!D1975</f>
        <v>9.2709599999999988</v>
      </c>
      <c r="G1975" s="2">
        <f>'Moving Avg'!F1975</f>
        <v>9.3742849999999986</v>
      </c>
      <c r="H1975" s="2">
        <f>'Moving Avg'!G1975</f>
        <v>9.3736379999999961</v>
      </c>
      <c r="I1975" s="2">
        <f>'Moving Avg'!H1975</f>
        <v>9.1170510000000053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0</v>
      </c>
      <c r="O1975" s="8">
        <f t="shared" si="302"/>
        <v>50</v>
      </c>
      <c r="P1975" s="8">
        <f t="shared" si="303"/>
        <v>16.5</v>
      </c>
      <c r="Q1975" s="9">
        <f t="shared" si="304"/>
        <v>18.725000000000001</v>
      </c>
      <c r="R1975" s="9">
        <f t="shared" si="305"/>
        <v>26.625</v>
      </c>
      <c r="S1975" s="9">
        <f t="shared" si="306"/>
        <v>23.675000000000001</v>
      </c>
      <c r="T1975" s="9">
        <f t="shared" si="307"/>
        <v>22.875</v>
      </c>
      <c r="U1975" s="8">
        <f t="shared" si="308"/>
        <v>23.008333333333336</v>
      </c>
      <c r="V1975" s="8">
        <f t="shared" si="309"/>
        <v>22.975000000000001</v>
      </c>
    </row>
    <row r="1976" spans="1:22" ht="13.5" x14ac:dyDescent="0.25">
      <c r="A1976" s="3">
        <f>RSI!A1976</f>
        <v>44883</v>
      </c>
      <c r="B1976" s="2">
        <f>RSI!B1976</f>
        <v>9.2266999999999992</v>
      </c>
      <c r="C1976" s="2">
        <f>RSI!I1976</f>
        <v>45.851092294514615</v>
      </c>
      <c r="D1976" s="2">
        <f>MACD!E1976</f>
        <v>0.11152404750083811</v>
      </c>
      <c r="E1976" s="2">
        <f>MACD!F1976</f>
        <v>9.0695429723785428E-2</v>
      </c>
      <c r="F1976" s="2">
        <f>'Moving Avg'!D1976</f>
        <v>9.3119800000000001</v>
      </c>
      <c r="G1976" s="2">
        <f>'Moving Avg'!F1976</f>
        <v>9.3763349999999992</v>
      </c>
      <c r="H1976" s="2">
        <f>'Moving Avg'!G1976</f>
        <v>9.3736379999999979</v>
      </c>
      <c r="I1976" s="2">
        <f>'Moving Avg'!H1976</f>
        <v>9.1156640000000042</v>
      </c>
      <c r="J1976" s="6" t="str">
        <f>OBV!F1976</f>
        <v>BEARISH</v>
      </c>
      <c r="K1976" s="6" t="str">
        <f>OBV!G1976</f>
        <v>NEUTRAL</v>
      </c>
      <c r="L1976" s="6" t="str">
        <f>OBV!H1976</f>
        <v>BEARISH DIVERGENCE</v>
      </c>
      <c r="M1976" s="8">
        <f t="shared" si="300"/>
        <v>25</v>
      </c>
      <c r="N1976" s="8">
        <f t="shared" si="301"/>
        <v>0</v>
      </c>
      <c r="O1976" s="8">
        <f t="shared" si="302"/>
        <v>50</v>
      </c>
      <c r="P1976" s="8">
        <f t="shared" si="303"/>
        <v>16.5</v>
      </c>
      <c r="Q1976" s="9">
        <f t="shared" si="304"/>
        <v>18.725000000000001</v>
      </c>
      <c r="R1976" s="9">
        <f t="shared" si="305"/>
        <v>26.625</v>
      </c>
      <c r="S1976" s="9">
        <f t="shared" si="306"/>
        <v>23.675000000000001</v>
      </c>
      <c r="T1976" s="9">
        <f t="shared" si="307"/>
        <v>22.875</v>
      </c>
      <c r="U1976" s="8">
        <f t="shared" si="308"/>
        <v>23.008333333333336</v>
      </c>
      <c r="V1976" s="8">
        <f t="shared" si="309"/>
        <v>22.975000000000001</v>
      </c>
    </row>
    <row r="1977" spans="1:22" ht="13.5" x14ac:dyDescent="0.25">
      <c r="A1977" s="3">
        <f>RSI!A1977</f>
        <v>44886</v>
      </c>
      <c r="B1977" s="2">
        <f>RSI!B1977</f>
        <v>9.3087</v>
      </c>
      <c r="C1977" s="2">
        <f>RSI!I1977</f>
        <v>49.049348710756249</v>
      </c>
      <c r="D1977" s="2">
        <f>MACD!E1977</f>
        <v>9.867857881487474E-2</v>
      </c>
      <c r="E1977" s="2">
        <f>MACD!F1977</f>
        <v>9.2292059542003299E-2</v>
      </c>
      <c r="F1977" s="2">
        <f>'Moving Avg'!D1977</f>
        <v>9.3054200000000016</v>
      </c>
      <c r="G1977" s="2">
        <f>'Moving Avg'!F1977</f>
        <v>9.3636249999999972</v>
      </c>
      <c r="H1977" s="2">
        <f>'Moving Avg'!G1977</f>
        <v>9.375277999999998</v>
      </c>
      <c r="I1977" s="2">
        <f>'Moving Avg'!H1977</f>
        <v>9.1146870000000053</v>
      </c>
      <c r="J1977" s="6" t="str">
        <f>OBV!F1977</f>
        <v>BEARISH</v>
      </c>
      <c r="K1977" s="6" t="str">
        <f>OBV!G1977</f>
        <v>NEUTRAL</v>
      </c>
      <c r="L1977" s="6" t="str">
        <f>OBV!H1977</f>
        <v>CONFIRMED BEARISH</v>
      </c>
      <c r="M1977" s="8">
        <f t="shared" si="300"/>
        <v>25</v>
      </c>
      <c r="N1977" s="8">
        <f t="shared" si="301"/>
        <v>0</v>
      </c>
      <c r="O1977" s="8">
        <f t="shared" si="302"/>
        <v>50</v>
      </c>
      <c r="P1977" s="8">
        <f t="shared" si="303"/>
        <v>16.5</v>
      </c>
      <c r="Q1977" s="9">
        <f t="shared" si="304"/>
        <v>18.725000000000001</v>
      </c>
      <c r="R1977" s="9">
        <f t="shared" si="305"/>
        <v>26.625</v>
      </c>
      <c r="S1977" s="9">
        <f t="shared" si="306"/>
        <v>23.675000000000001</v>
      </c>
      <c r="T1977" s="9">
        <f t="shared" si="307"/>
        <v>22.875</v>
      </c>
      <c r="U1977" s="8">
        <f t="shared" si="308"/>
        <v>23.008333333333336</v>
      </c>
      <c r="V1977" s="8">
        <f t="shared" si="309"/>
        <v>22.975000000000001</v>
      </c>
    </row>
    <row r="1978" spans="1:22" ht="13.5" x14ac:dyDescent="0.25">
      <c r="A1978" s="3">
        <f>RSI!A1978</f>
        <v>44887</v>
      </c>
      <c r="B1978" s="2">
        <f>RSI!B1978</f>
        <v>9.3087</v>
      </c>
      <c r="C1978" s="2">
        <f>RSI!I1978</f>
        <v>49.049348710756256</v>
      </c>
      <c r="D1978" s="2">
        <f>MACD!E1978</f>
        <v>5.009562096900666E-2</v>
      </c>
      <c r="E1978" s="2">
        <f>MACD!F1978</f>
        <v>8.3852771827403971E-2</v>
      </c>
      <c r="F1978" s="2">
        <f>'Moving Avg'!D1978</f>
        <v>9.2988600000000012</v>
      </c>
      <c r="G1978" s="2">
        <f>'Moving Avg'!F1978</f>
        <v>9.3500949999999978</v>
      </c>
      <c r="H1978" s="2">
        <f>'Moving Avg'!G1978</f>
        <v>9.372817999999997</v>
      </c>
      <c r="I1978" s="2">
        <f>'Moving Avg'!H1978</f>
        <v>9.1137100000000046</v>
      </c>
      <c r="J1978" s="6" t="str">
        <f>OBV!F1978</f>
        <v>BEARISH</v>
      </c>
      <c r="K1978" s="6" t="str">
        <f>OBV!G1978</f>
        <v>NEUTRAL</v>
      </c>
      <c r="L1978" s="6" t="str">
        <f>OBV!H1978</f>
        <v>CONFIRMED BEARISH</v>
      </c>
      <c r="M1978" s="8">
        <f t="shared" si="300"/>
        <v>25</v>
      </c>
      <c r="N1978" s="8">
        <f t="shared" si="301"/>
        <v>100</v>
      </c>
      <c r="O1978" s="8">
        <f t="shared" si="302"/>
        <v>50</v>
      </c>
      <c r="P1978" s="8">
        <f t="shared" si="303"/>
        <v>16.5</v>
      </c>
      <c r="Q1978" s="9">
        <f t="shared" si="304"/>
        <v>53.725000000000001</v>
      </c>
      <c r="R1978" s="9">
        <f t="shared" si="305"/>
        <v>46.625</v>
      </c>
      <c r="S1978" s="9">
        <f t="shared" si="306"/>
        <v>38.674999999999997</v>
      </c>
      <c r="T1978" s="9">
        <f t="shared" si="307"/>
        <v>47.875</v>
      </c>
      <c r="U1978" s="8">
        <f t="shared" si="308"/>
        <v>46.341666666666661</v>
      </c>
      <c r="V1978" s="8">
        <f t="shared" si="309"/>
        <v>46.724999999999994</v>
      </c>
    </row>
    <row r="1979" spans="1:22" ht="13.5" x14ac:dyDescent="0.25">
      <c r="A1979" s="3">
        <f>RSI!A1979</f>
        <v>44888</v>
      </c>
      <c r="B1979" s="2">
        <f>RSI!B1979</f>
        <v>9.3087</v>
      </c>
      <c r="C1979" s="2">
        <f>RSI!I1979</f>
        <v>49.049348710756249</v>
      </c>
      <c r="D1979" s="2">
        <f>MACD!E1979</f>
        <v>9.1238378023703604E-3</v>
      </c>
      <c r="E1979" s="2">
        <f>MACD!F1979</f>
        <v>6.8906985022397255E-2</v>
      </c>
      <c r="F1979" s="2">
        <f>'Moving Avg'!D1979</f>
        <v>9.2923000000000009</v>
      </c>
      <c r="G1979" s="2">
        <f>'Moving Avg'!F1979</f>
        <v>9.3365649999999967</v>
      </c>
      <c r="H1979" s="2">
        <f>'Moving Avg'!G1979</f>
        <v>9.370357999999996</v>
      </c>
      <c r="I1979" s="2">
        <f>'Moving Avg'!H1979</f>
        <v>9.1127330000000057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25</v>
      </c>
      <c r="N1979" s="8">
        <f t="shared" si="301"/>
        <v>100</v>
      </c>
      <c r="O1979" s="8">
        <f t="shared" si="302"/>
        <v>50</v>
      </c>
      <c r="P1979" s="8">
        <f t="shared" si="303"/>
        <v>16.5</v>
      </c>
      <c r="Q1979" s="9">
        <f t="shared" si="304"/>
        <v>53.725000000000001</v>
      </c>
      <c r="R1979" s="9">
        <f t="shared" si="305"/>
        <v>46.625</v>
      </c>
      <c r="S1979" s="9">
        <f t="shared" si="306"/>
        <v>38.674999999999997</v>
      </c>
      <c r="T1979" s="9">
        <f t="shared" si="307"/>
        <v>47.875</v>
      </c>
      <c r="U1979" s="8">
        <f t="shared" si="308"/>
        <v>46.341666666666661</v>
      </c>
      <c r="V1979" s="8">
        <f t="shared" si="309"/>
        <v>46.724999999999994</v>
      </c>
    </row>
    <row r="1980" spans="1:22" ht="13.5" x14ac:dyDescent="0.25">
      <c r="A1980" s="3">
        <f>RSI!A1980</f>
        <v>44889</v>
      </c>
      <c r="B1980" s="2">
        <f>RSI!B1980</f>
        <v>9.3087</v>
      </c>
      <c r="C1980" s="2">
        <f>RSI!I1980</f>
        <v>49.049348710756256</v>
      </c>
      <c r="D1980" s="2">
        <f>MACD!E1980</f>
        <v>9.9206021270585865E-3</v>
      </c>
      <c r="E1980" s="2">
        <f>MACD!F1980</f>
        <v>5.7109708443329528E-2</v>
      </c>
      <c r="F1980" s="2">
        <f>'Moving Avg'!D1980</f>
        <v>9.2923000000000009</v>
      </c>
      <c r="G1980" s="2">
        <f>'Moving Avg'!F1980</f>
        <v>9.3230349999999955</v>
      </c>
      <c r="H1980" s="2">
        <f>'Moving Avg'!G1980</f>
        <v>9.3678979999999967</v>
      </c>
      <c r="I1980" s="2">
        <f>'Moving Avg'!H1980</f>
        <v>9.1117560000000068</v>
      </c>
      <c r="J1980" s="6" t="str">
        <f>OBV!F1980</f>
        <v>BEARISH</v>
      </c>
      <c r="K1980" s="6" t="str">
        <f>OBV!G1980</f>
        <v>NEUTRAL</v>
      </c>
      <c r="L1980" s="6" t="str">
        <f>OBV!H1980</f>
        <v>NEUTRAL</v>
      </c>
      <c r="M1980" s="8">
        <f t="shared" si="300"/>
        <v>25</v>
      </c>
      <c r="N1980" s="8">
        <f t="shared" si="301"/>
        <v>100</v>
      </c>
      <c r="O1980" s="8">
        <f t="shared" si="302"/>
        <v>50</v>
      </c>
      <c r="P1980" s="8">
        <f t="shared" si="303"/>
        <v>16.5</v>
      </c>
      <c r="Q1980" s="9">
        <f t="shared" si="304"/>
        <v>53.725000000000001</v>
      </c>
      <c r="R1980" s="9">
        <f t="shared" si="305"/>
        <v>46.625</v>
      </c>
      <c r="S1980" s="9">
        <f t="shared" si="306"/>
        <v>38.674999999999997</v>
      </c>
      <c r="T1980" s="9">
        <f t="shared" si="307"/>
        <v>47.875</v>
      </c>
      <c r="U1980" s="8">
        <f t="shared" si="308"/>
        <v>46.341666666666661</v>
      </c>
      <c r="V1980" s="8">
        <f t="shared" si="309"/>
        <v>46.724999999999994</v>
      </c>
    </row>
    <row r="1981" spans="1:22" ht="13.5" x14ac:dyDescent="0.25">
      <c r="A1981" s="3">
        <f>RSI!A1981</f>
        <v>44890</v>
      </c>
      <c r="B1981" s="2">
        <f>RSI!B1981</f>
        <v>9.0708000000000002</v>
      </c>
      <c r="C1981" s="2">
        <f>RSI!I1981</f>
        <v>39.861797357658503</v>
      </c>
      <c r="D1981" s="2">
        <f>MACD!E1981</f>
        <v>-1.9619489665588574E-2</v>
      </c>
      <c r="E1981" s="2">
        <f>MACD!F1981</f>
        <v>4.176386882154591E-2</v>
      </c>
      <c r="F1981" s="2">
        <f>'Moving Avg'!D1981</f>
        <v>9.26112</v>
      </c>
      <c r="G1981" s="2">
        <f>'Moving Avg'!F1981</f>
        <v>9.2976099999999953</v>
      </c>
      <c r="H1981" s="2">
        <f>'Moving Avg'!G1981</f>
        <v>9.3606799999999968</v>
      </c>
      <c r="I1981" s="2">
        <f>'Moving Avg'!H1981</f>
        <v>9.1095895000000056</v>
      </c>
      <c r="J1981" s="6" t="str">
        <f>OBV!F1981</f>
        <v>BEARISH</v>
      </c>
      <c r="K1981" s="6" t="str">
        <f>OBV!G1981</f>
        <v>NEUTRAL</v>
      </c>
      <c r="L1981" s="6" t="str">
        <f>OBV!H1981</f>
        <v>CONFIRMED BEARISH</v>
      </c>
      <c r="M1981" s="8">
        <f t="shared" si="300"/>
        <v>25</v>
      </c>
      <c r="N1981" s="8">
        <f t="shared" si="301"/>
        <v>100</v>
      </c>
      <c r="O1981" s="8">
        <f t="shared" si="302"/>
        <v>50</v>
      </c>
      <c r="P1981" s="8">
        <f t="shared" si="303"/>
        <v>16.5</v>
      </c>
      <c r="Q1981" s="9">
        <f t="shared" si="304"/>
        <v>53.725000000000001</v>
      </c>
      <c r="R1981" s="9">
        <f t="shared" si="305"/>
        <v>46.625</v>
      </c>
      <c r="S1981" s="9">
        <f t="shared" si="306"/>
        <v>38.674999999999997</v>
      </c>
      <c r="T1981" s="9">
        <f t="shared" si="307"/>
        <v>47.875</v>
      </c>
      <c r="U1981" s="8">
        <f t="shared" si="308"/>
        <v>46.341666666666661</v>
      </c>
      <c r="V1981" s="8">
        <f t="shared" si="309"/>
        <v>46.724999999999994</v>
      </c>
    </row>
    <row r="1982" spans="1:22" ht="13.5" x14ac:dyDescent="0.25">
      <c r="A1982" s="3">
        <f>RSI!A1982</f>
        <v>44893</v>
      </c>
      <c r="B1982" s="2">
        <f>RSI!B1982</f>
        <v>9.3087</v>
      </c>
      <c r="C1982" s="2">
        <f>RSI!I1982</f>
        <v>49.956603743804038</v>
      </c>
      <c r="D1982" s="2">
        <f>MACD!E1982</f>
        <v>-1.1507373666487908E-2</v>
      </c>
      <c r="E1982" s="2">
        <f>MACD!F1982</f>
        <v>3.1109620323939151E-2</v>
      </c>
      <c r="F1982" s="2">
        <f>'Moving Avg'!D1982</f>
        <v>9.26112</v>
      </c>
      <c r="G1982" s="2">
        <f>'Moving Avg'!F1982</f>
        <v>9.2914599999999972</v>
      </c>
      <c r="H1982" s="2">
        <f>'Moving Avg'!G1982</f>
        <v>9.3623199999999969</v>
      </c>
      <c r="I1982" s="2">
        <f>'Moving Avg'!H1982</f>
        <v>9.1086125000000067</v>
      </c>
      <c r="J1982" s="6" t="str">
        <f>OBV!F1982</f>
        <v>BEARISH</v>
      </c>
      <c r="K1982" s="6" t="str">
        <f>OBV!G1982</f>
        <v>NEUTRAL</v>
      </c>
      <c r="L1982" s="6" t="str">
        <f>OBV!H1982</f>
        <v>NEUTRAL</v>
      </c>
      <c r="M1982" s="8">
        <f t="shared" si="300"/>
        <v>25</v>
      </c>
      <c r="N1982" s="8">
        <f t="shared" si="301"/>
        <v>100</v>
      </c>
      <c r="O1982" s="8">
        <f t="shared" si="302"/>
        <v>50</v>
      </c>
      <c r="P1982" s="8">
        <f t="shared" si="303"/>
        <v>16.5</v>
      </c>
      <c r="Q1982" s="9">
        <f t="shared" si="304"/>
        <v>53.725000000000001</v>
      </c>
      <c r="R1982" s="9">
        <f t="shared" si="305"/>
        <v>46.625</v>
      </c>
      <c r="S1982" s="9">
        <f t="shared" si="306"/>
        <v>38.674999999999997</v>
      </c>
      <c r="T1982" s="9">
        <f t="shared" si="307"/>
        <v>47.875</v>
      </c>
      <c r="U1982" s="8">
        <f t="shared" si="308"/>
        <v>46.341666666666661</v>
      </c>
      <c r="V1982" s="8">
        <f t="shared" si="309"/>
        <v>46.724999999999994</v>
      </c>
    </row>
    <row r="1983" spans="1:22" ht="13.5" x14ac:dyDescent="0.25">
      <c r="A1983" s="3">
        <f>RSI!A1983</f>
        <v>44894</v>
      </c>
      <c r="B1983" s="2">
        <f>RSI!B1983</f>
        <v>9.1036000000000001</v>
      </c>
      <c r="C1983" s="2">
        <f>RSI!I1983</f>
        <v>43.22070838272279</v>
      </c>
      <c r="D1983" s="2">
        <f>MACD!E1983</f>
        <v>1.0545792699378609E-2</v>
      </c>
      <c r="E1983" s="2">
        <f>MACD!F1983</f>
        <v>2.6996854799027043E-2</v>
      </c>
      <c r="F1983" s="2">
        <f>'Moving Avg'!D1983</f>
        <v>9.2201000000000004</v>
      </c>
      <c r="G1983" s="2">
        <f>'Moving Avg'!F1983</f>
        <v>9.2693149999999953</v>
      </c>
      <c r="H1983" s="2">
        <f>'Moving Avg'!G1983</f>
        <v>9.3557579999999962</v>
      </c>
      <c r="I1983" s="2">
        <f>'Moving Avg'!H1983</f>
        <v>9.106610000000007</v>
      </c>
      <c r="J1983" s="6" t="str">
        <f>OBV!F1983</f>
        <v>BEARISH</v>
      </c>
      <c r="K1983" s="6" t="str">
        <f>OBV!G1983</f>
        <v>NEUTRAL</v>
      </c>
      <c r="L1983" s="6" t="str">
        <f>OBV!H1983</f>
        <v>CONFIRMED BEARISH</v>
      </c>
      <c r="M1983" s="8">
        <f t="shared" si="300"/>
        <v>25</v>
      </c>
      <c r="N1983" s="8">
        <f t="shared" si="301"/>
        <v>45</v>
      </c>
      <c r="O1983" s="8">
        <f t="shared" si="302"/>
        <v>50</v>
      </c>
      <c r="P1983" s="8">
        <f t="shared" si="303"/>
        <v>16.5</v>
      </c>
      <c r="Q1983" s="9">
        <f t="shared" si="304"/>
        <v>34.475000000000001</v>
      </c>
      <c r="R1983" s="9">
        <f t="shared" si="305"/>
        <v>35.625</v>
      </c>
      <c r="S1983" s="9">
        <f t="shared" si="306"/>
        <v>30.425000000000001</v>
      </c>
      <c r="T1983" s="9">
        <f t="shared" si="307"/>
        <v>34.125</v>
      </c>
      <c r="U1983" s="8">
        <f t="shared" si="308"/>
        <v>33.508333333333333</v>
      </c>
      <c r="V1983" s="8">
        <f t="shared" si="309"/>
        <v>33.662499999999994</v>
      </c>
    </row>
    <row r="1984" spans="1:22" ht="13.5" x14ac:dyDescent="0.25">
      <c r="A1984" s="3">
        <f>RSI!A1984</f>
        <v>44895</v>
      </c>
      <c r="B1984" s="2">
        <f>RSI!B1984</f>
        <v>9.3087</v>
      </c>
      <c r="C1984" s="2">
        <f>RSI!I1984</f>
        <v>50.420055969611532</v>
      </c>
      <c r="D1984" s="2">
        <f>MACD!E1984</f>
        <v>1.522225304073288E-2</v>
      </c>
      <c r="E1984" s="2">
        <f>MACD!F1984</f>
        <v>2.4641934447368213E-2</v>
      </c>
      <c r="F1984" s="2">
        <f>'Moving Avg'!D1984</f>
        <v>9.2201000000000004</v>
      </c>
      <c r="G1984" s="2">
        <f>'Moving Avg'!F1984</f>
        <v>9.2635749999999959</v>
      </c>
      <c r="H1984" s="2">
        <f>'Moving Avg'!G1984</f>
        <v>9.353297999999997</v>
      </c>
      <c r="I1984" s="2">
        <f>'Moving Avg'!H1984</f>
        <v>9.1056330000000063</v>
      </c>
      <c r="J1984" s="6" t="str">
        <f>OBV!F1984</f>
        <v>BEARISH</v>
      </c>
      <c r="K1984" s="6" t="str">
        <f>OBV!G1984</f>
        <v>NEUTRAL</v>
      </c>
      <c r="L1984" s="6" t="str">
        <f>OBV!H1984</f>
        <v>NEUTRAL</v>
      </c>
      <c r="M1984" s="8">
        <f t="shared" si="300"/>
        <v>25</v>
      </c>
      <c r="N1984" s="8">
        <f t="shared" si="301"/>
        <v>45</v>
      </c>
      <c r="O1984" s="8">
        <f t="shared" si="302"/>
        <v>50</v>
      </c>
      <c r="P1984" s="8">
        <f t="shared" si="303"/>
        <v>16.5</v>
      </c>
      <c r="Q1984" s="9">
        <f t="shared" si="304"/>
        <v>34.475000000000001</v>
      </c>
      <c r="R1984" s="9">
        <f t="shared" si="305"/>
        <v>35.625</v>
      </c>
      <c r="S1984" s="9">
        <f t="shared" si="306"/>
        <v>30.425000000000001</v>
      </c>
      <c r="T1984" s="9">
        <f t="shared" si="307"/>
        <v>34.125</v>
      </c>
      <c r="U1984" s="8">
        <f t="shared" si="308"/>
        <v>33.508333333333333</v>
      </c>
      <c r="V1984" s="8">
        <f t="shared" si="309"/>
        <v>33.662499999999994</v>
      </c>
    </row>
    <row r="1985" spans="1:22" ht="13.5" x14ac:dyDescent="0.25">
      <c r="A1985" s="3">
        <f>RSI!A1985</f>
        <v>44896</v>
      </c>
      <c r="B1985" s="2">
        <f>RSI!B1985</f>
        <v>9.4316999999999993</v>
      </c>
      <c r="C1985" s="2">
        <f>RSI!I1985</f>
        <v>54.172813471951891</v>
      </c>
      <c r="D1985" s="2">
        <f>MACD!E1985</f>
        <v>4.9291977179688473E-3</v>
      </c>
      <c r="E1985" s="2">
        <f>MACD!F1985</f>
        <v>2.0699387101488342E-2</v>
      </c>
      <c r="F1985" s="2">
        <f>'Moving Avg'!D1985</f>
        <v>9.2446999999999999</v>
      </c>
      <c r="G1985" s="2">
        <f>'Moving Avg'!F1985</f>
        <v>9.2639849999999964</v>
      </c>
      <c r="H1985" s="2">
        <f>'Moving Avg'!G1985</f>
        <v>9.3534619999999968</v>
      </c>
      <c r="I1985" s="2">
        <f>'Moving Avg'!H1985</f>
        <v>9.106392500000009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45</v>
      </c>
      <c r="O1985" s="8">
        <f t="shared" si="302"/>
        <v>50</v>
      </c>
      <c r="P1985" s="8">
        <f t="shared" si="303"/>
        <v>83.5</v>
      </c>
      <c r="Q1985" s="9">
        <f t="shared" si="304"/>
        <v>44.524999999999999</v>
      </c>
      <c r="R1985" s="9">
        <f t="shared" si="305"/>
        <v>52.375</v>
      </c>
      <c r="S1985" s="9">
        <f t="shared" si="306"/>
        <v>60.575000000000003</v>
      </c>
      <c r="T1985" s="9">
        <f t="shared" si="307"/>
        <v>50.875</v>
      </c>
      <c r="U1985" s="8">
        <f t="shared" si="308"/>
        <v>52.491666666666674</v>
      </c>
      <c r="V1985" s="8">
        <f t="shared" si="309"/>
        <v>52.087500000000006</v>
      </c>
    </row>
    <row r="1986" spans="1:22" ht="13.5" x14ac:dyDescent="0.25">
      <c r="A1986" s="3">
        <f>RSI!A1986</f>
        <v>44897</v>
      </c>
      <c r="B1986" s="2">
        <f>RSI!B1986</f>
        <v>9.4316999999999993</v>
      </c>
      <c r="C1986" s="2">
        <f>RSI!I1986</f>
        <v>54.172813471951891</v>
      </c>
      <c r="D1986" s="2">
        <f>MACD!E1986</f>
        <v>-1.7208429075855847E-2</v>
      </c>
      <c r="E1986" s="2">
        <f>MACD!F1986</f>
        <v>1.3117823866019503E-2</v>
      </c>
      <c r="F1986" s="2">
        <f>'Moving Avg'!D1986</f>
        <v>9.3168800000000012</v>
      </c>
      <c r="G1986" s="2">
        <f>'Moving Avg'!F1986</f>
        <v>9.2680849999999975</v>
      </c>
      <c r="H1986" s="2">
        <f>'Moving Avg'!G1986</f>
        <v>9.3575619999999962</v>
      </c>
      <c r="I1986" s="2">
        <f>'Moving Avg'!H1986</f>
        <v>9.1081185000000104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63.774999999999999</v>
      </c>
      <c r="R1986" s="9">
        <f t="shared" si="305"/>
        <v>63.375</v>
      </c>
      <c r="S1986" s="9">
        <f t="shared" si="306"/>
        <v>68.825000000000003</v>
      </c>
      <c r="T1986" s="9">
        <f t="shared" si="307"/>
        <v>64.625</v>
      </c>
      <c r="U1986" s="8">
        <f t="shared" si="308"/>
        <v>65.325000000000003</v>
      </c>
      <c r="V1986" s="8">
        <f t="shared" si="309"/>
        <v>65.150000000000006</v>
      </c>
    </row>
    <row r="1987" spans="1:22" ht="13.5" x14ac:dyDescent="0.25">
      <c r="A1987" s="3">
        <f>RSI!A1987</f>
        <v>44900</v>
      </c>
      <c r="B1987" s="2">
        <f>RSI!B1987</f>
        <v>9.4316999999999993</v>
      </c>
      <c r="C1987" s="2">
        <f>RSI!I1987</f>
        <v>54.172813471951891</v>
      </c>
      <c r="D1987" s="2">
        <f>MACD!E1987</f>
        <v>-2.4077413839382444E-2</v>
      </c>
      <c r="E1987" s="2">
        <f>MACD!F1987</f>
        <v>5.6787763249391138E-3</v>
      </c>
      <c r="F1987" s="2">
        <f>'Moving Avg'!D1987</f>
        <v>9.3414800000000007</v>
      </c>
      <c r="G1987" s="2">
        <f>'Moving Avg'!F1987</f>
        <v>9.2721849999999986</v>
      </c>
      <c r="H1987" s="2">
        <f>'Moving Avg'!G1987</f>
        <v>9.3608419999999946</v>
      </c>
      <c r="I1987" s="2">
        <f>'Moving Avg'!H1987</f>
        <v>9.1098445000000101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25</v>
      </c>
      <c r="N1987" s="8">
        <f t="shared" si="311"/>
        <v>100</v>
      </c>
      <c r="O1987" s="8">
        <f t="shared" si="312"/>
        <v>50</v>
      </c>
      <c r="P1987" s="8">
        <f t="shared" si="313"/>
        <v>83.5</v>
      </c>
      <c r="Q1987" s="9">
        <f t="shared" ref="Q1987:Q2050" si="314">0.35*M1987+N1987*0.35+O1987*0.15+P1987*0.15</f>
        <v>63.774999999999999</v>
      </c>
      <c r="R1987" s="9">
        <f t="shared" ref="R1987:R2050" si="315">M1987*0.2+N1987*0.2+O1987*0.35+P1987*0.25</f>
        <v>63.375</v>
      </c>
      <c r="S1987" s="9">
        <f t="shared" ref="S1987:S2050" si="316">M1987*0.15+N1987*0.15+O1987*0.25+P1987*0.45</f>
        <v>68.825000000000003</v>
      </c>
      <c r="T1987" s="9">
        <f t="shared" ref="T1987:T2050" si="317">0.25*SUM(M1987:P1987)</f>
        <v>64.625</v>
      </c>
      <c r="U1987" s="8">
        <f t="shared" ref="U1987:U2050" si="318">SUM(Q1987:S1987)/3</f>
        <v>65.325000000000003</v>
      </c>
      <c r="V1987" s="8">
        <f t="shared" ref="V1987:V2050" si="319">SUM(Q1987:T1987)/4</f>
        <v>65.150000000000006</v>
      </c>
    </row>
    <row r="1988" spans="1:22" ht="13.5" x14ac:dyDescent="0.25">
      <c r="A1988" s="3">
        <f>RSI!A1988</f>
        <v>44901</v>
      </c>
      <c r="B1988" s="2">
        <f>RSI!B1988</f>
        <v>9.5957000000000008</v>
      </c>
      <c r="C1988" s="2">
        <f>RSI!I1988</f>
        <v>59.302648550686833</v>
      </c>
      <c r="D1988" s="2">
        <f>MACD!E1988</f>
        <v>-4.2734568126027384E-2</v>
      </c>
      <c r="E1988" s="2">
        <f>MACD!F1988</f>
        <v>-4.0038925652541866E-3</v>
      </c>
      <c r="F1988" s="2">
        <f>'Moving Avg'!D1988</f>
        <v>9.4398999999999997</v>
      </c>
      <c r="G1988" s="2">
        <f>'Moving Avg'!F1988</f>
        <v>9.2967899999999997</v>
      </c>
      <c r="H1988" s="2">
        <f>'Moving Avg'!G1988</f>
        <v>9.3642859999999946</v>
      </c>
      <c r="I1988" s="2">
        <f>'Moving Avg'!H1988</f>
        <v>9.1123905000000107</v>
      </c>
      <c r="J1988" s="6" t="str">
        <f>OBV!F1988</f>
        <v>BULLISH</v>
      </c>
      <c r="K1988" s="6" t="str">
        <f>OBV!G1988</f>
        <v>NEUTRAL</v>
      </c>
      <c r="L1988" s="6" t="str">
        <f>OBV!H1988</f>
        <v>CONFIRMED BULLISH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83.5</v>
      </c>
      <c r="Q1988" s="9">
        <f t="shared" si="314"/>
        <v>63.774999999999999</v>
      </c>
      <c r="R1988" s="9">
        <f t="shared" si="315"/>
        <v>63.375</v>
      </c>
      <c r="S1988" s="9">
        <f t="shared" si="316"/>
        <v>68.825000000000003</v>
      </c>
      <c r="T1988" s="9">
        <f t="shared" si="317"/>
        <v>64.625</v>
      </c>
      <c r="U1988" s="8">
        <f t="shared" si="318"/>
        <v>65.325000000000003</v>
      </c>
      <c r="V1988" s="8">
        <f t="shared" si="319"/>
        <v>65.150000000000006</v>
      </c>
    </row>
    <row r="1989" spans="1:22" ht="13.5" x14ac:dyDescent="0.25">
      <c r="A1989" s="3">
        <f>RSI!A1989</f>
        <v>44902</v>
      </c>
      <c r="B1989" s="2">
        <f>RSI!B1989</f>
        <v>9.5957000000000008</v>
      </c>
      <c r="C1989" s="2">
        <f>RSI!I1989</f>
        <v>59.30264855068684</v>
      </c>
      <c r="D1989" s="2">
        <f>MACD!E1989</f>
        <v>-6.0135648343475623E-2</v>
      </c>
      <c r="E1989" s="2">
        <f>MACD!F1989</f>
        <v>-1.5230243720898474E-2</v>
      </c>
      <c r="F1989" s="2">
        <f>'Moving Avg'!D1989</f>
        <v>9.4972999999999992</v>
      </c>
      <c r="G1989" s="2">
        <f>'Moving Avg'!F1989</f>
        <v>9.321394999999999</v>
      </c>
      <c r="H1989" s="2">
        <f>'Moving Avg'!G1989</f>
        <v>9.3675659999999983</v>
      </c>
      <c r="I1989" s="2">
        <f>'Moving Avg'!H1989</f>
        <v>9.1149365000000113</v>
      </c>
      <c r="J1989" s="6" t="str">
        <f>OBV!F1989</f>
        <v>BULLISH</v>
      </c>
      <c r="K1989" s="6" t="str">
        <f>OBV!G1989</f>
        <v>NEUTRAL</v>
      </c>
      <c r="L1989" s="6" t="str">
        <f>OBV!H1989</f>
        <v>CONFIRMED BULLISH</v>
      </c>
      <c r="M1989" s="8">
        <f t="shared" si="310"/>
        <v>25</v>
      </c>
      <c r="N1989" s="8">
        <f t="shared" si="311"/>
        <v>100</v>
      </c>
      <c r="O1989" s="8">
        <f t="shared" si="312"/>
        <v>50</v>
      </c>
      <c r="P1989" s="8">
        <f t="shared" si="313"/>
        <v>83.5</v>
      </c>
      <c r="Q1989" s="9">
        <f t="shared" si="314"/>
        <v>63.774999999999999</v>
      </c>
      <c r="R1989" s="9">
        <f t="shared" si="315"/>
        <v>63.375</v>
      </c>
      <c r="S1989" s="9">
        <f t="shared" si="316"/>
        <v>68.825000000000003</v>
      </c>
      <c r="T1989" s="9">
        <f t="shared" si="317"/>
        <v>64.625</v>
      </c>
      <c r="U1989" s="8">
        <f t="shared" si="318"/>
        <v>65.325000000000003</v>
      </c>
      <c r="V1989" s="8">
        <f t="shared" si="319"/>
        <v>65.150000000000006</v>
      </c>
    </row>
    <row r="1990" spans="1:22" ht="13.5" x14ac:dyDescent="0.25">
      <c r="A1990" s="3">
        <f>RSI!A1990</f>
        <v>44903</v>
      </c>
      <c r="B1990" s="2">
        <f>RSI!B1990</f>
        <v>9.5957000000000008</v>
      </c>
      <c r="C1990" s="2">
        <f>RSI!I1990</f>
        <v>59.302648550686847</v>
      </c>
      <c r="D1990" s="2">
        <f>MACD!E1990</f>
        <v>-7.6354322036991107E-2</v>
      </c>
      <c r="E1990" s="2">
        <f>MACD!F1990</f>
        <v>-2.7455059384116999E-2</v>
      </c>
      <c r="F1990" s="2">
        <f>'Moving Avg'!D1990</f>
        <v>9.5301000000000009</v>
      </c>
      <c r="G1990" s="2">
        <f>'Moving Avg'!F1990</f>
        <v>9.3345149999999997</v>
      </c>
      <c r="H1990" s="2">
        <f>'Moving Avg'!G1990</f>
        <v>9.3706819999999968</v>
      </c>
      <c r="I1990" s="2">
        <f>'Moving Avg'!H1990</f>
        <v>9.1174825000000119</v>
      </c>
      <c r="J1990" s="6" t="str">
        <f>OBV!F1990</f>
        <v>BULLISH</v>
      </c>
      <c r="K1990" s="6" t="str">
        <f>OBV!G1990</f>
        <v>NEUTRAL</v>
      </c>
      <c r="L1990" s="6" t="str">
        <f>OBV!H1990</f>
        <v>CONFIRMED BULLISH</v>
      </c>
      <c r="M1990" s="8">
        <f t="shared" si="310"/>
        <v>25</v>
      </c>
      <c r="N1990" s="8">
        <f t="shared" si="311"/>
        <v>100</v>
      </c>
      <c r="O1990" s="8">
        <f t="shared" si="312"/>
        <v>50</v>
      </c>
      <c r="P1990" s="8">
        <f t="shared" si="313"/>
        <v>83.5</v>
      </c>
      <c r="Q1990" s="9">
        <f t="shared" si="314"/>
        <v>63.774999999999999</v>
      </c>
      <c r="R1990" s="9">
        <f t="shared" si="315"/>
        <v>63.375</v>
      </c>
      <c r="S1990" s="9">
        <f t="shared" si="316"/>
        <v>68.825000000000003</v>
      </c>
      <c r="T1990" s="9">
        <f t="shared" si="317"/>
        <v>64.625</v>
      </c>
      <c r="U1990" s="8">
        <f t="shared" si="318"/>
        <v>65.325000000000003</v>
      </c>
      <c r="V1990" s="8">
        <f t="shared" si="319"/>
        <v>65.150000000000006</v>
      </c>
    </row>
    <row r="1991" spans="1:22" ht="13.5" x14ac:dyDescent="0.25">
      <c r="A1991" s="3">
        <f>RSI!A1991</f>
        <v>44904</v>
      </c>
      <c r="B1991" s="2">
        <f>RSI!B1991</f>
        <v>9.5547000000000004</v>
      </c>
      <c r="C1991" s="2">
        <f>RSI!I1991</f>
        <v>57.299892405927189</v>
      </c>
      <c r="D1991" s="2">
        <f>MACD!E1991</f>
        <v>-0.12502474362550409</v>
      </c>
      <c r="E1991" s="2">
        <f>MACD!F1991</f>
        <v>-4.6968996232394422E-2</v>
      </c>
      <c r="F1991" s="2">
        <f>'Moving Avg'!D1991</f>
        <v>9.5547000000000004</v>
      </c>
      <c r="G1991" s="2">
        <f>'Moving Avg'!F1991</f>
        <v>9.3611699999999995</v>
      </c>
      <c r="H1991" s="2">
        <f>'Moving Avg'!G1991</f>
        <v>9.3731419999999979</v>
      </c>
      <c r="I1991" s="2">
        <f>'Moving Avg'!H1991</f>
        <v>9.1178130000000106</v>
      </c>
      <c r="J1991" s="6" t="str">
        <f>OBV!F1991</f>
        <v>BULLISH</v>
      </c>
      <c r="K1991" s="6" t="str">
        <f>OBV!G1991</f>
        <v>NEUTRAL</v>
      </c>
      <c r="L1991" s="6" t="str">
        <f>OBV!H1991</f>
        <v>CONFIRMED BULLISH</v>
      </c>
      <c r="M1991" s="8">
        <f t="shared" si="310"/>
        <v>25</v>
      </c>
      <c r="N1991" s="8">
        <f t="shared" si="311"/>
        <v>100</v>
      </c>
      <c r="O1991" s="8">
        <f t="shared" si="312"/>
        <v>50</v>
      </c>
      <c r="P1991" s="8">
        <f t="shared" si="313"/>
        <v>83.5</v>
      </c>
      <c r="Q1991" s="9">
        <f t="shared" si="314"/>
        <v>63.774999999999999</v>
      </c>
      <c r="R1991" s="9">
        <f t="shared" si="315"/>
        <v>63.375</v>
      </c>
      <c r="S1991" s="9">
        <f t="shared" si="316"/>
        <v>68.825000000000003</v>
      </c>
      <c r="T1991" s="9">
        <f t="shared" si="317"/>
        <v>64.625</v>
      </c>
      <c r="U1991" s="8">
        <f t="shared" si="318"/>
        <v>65.325000000000003</v>
      </c>
      <c r="V1991" s="8">
        <f t="shared" si="319"/>
        <v>65.150000000000006</v>
      </c>
    </row>
    <row r="1992" spans="1:22" ht="13.5" x14ac:dyDescent="0.25">
      <c r="A1992" s="3">
        <f>RSI!A1992</f>
        <v>44907</v>
      </c>
      <c r="B1992" s="2">
        <f>RSI!B1992</f>
        <v>9.5547000000000004</v>
      </c>
      <c r="C1992" s="2">
        <f>RSI!I1992</f>
        <v>57.299892405927189</v>
      </c>
      <c r="D1992" s="2">
        <f>MACD!E1992</f>
        <v>-0.13064658682305463</v>
      </c>
      <c r="E1992" s="2">
        <f>MACD!F1992</f>
        <v>-6.3704514350526473E-2</v>
      </c>
      <c r="F1992" s="2">
        <f>'Moving Avg'!D1992</f>
        <v>9.5792999999999999</v>
      </c>
      <c r="G1992" s="2">
        <f>'Moving Avg'!F1992</f>
        <v>9.3718299999999992</v>
      </c>
      <c r="H1992" s="2">
        <f>'Moving Avg'!G1992</f>
        <v>9.3756019999999989</v>
      </c>
      <c r="I1992" s="2">
        <f>'Moving Avg'!H1992</f>
        <v>9.1202700000000103</v>
      </c>
      <c r="J1992" s="6" t="str">
        <f>OBV!F1992</f>
        <v>BULLISH</v>
      </c>
      <c r="K1992" s="6" t="str">
        <f>OBV!G1992</f>
        <v>NEUTRAL</v>
      </c>
      <c r="L1992" s="6" t="str">
        <f>OBV!H1992</f>
        <v>CONFIRMED BULLISH</v>
      </c>
      <c r="M1992" s="8">
        <f t="shared" si="310"/>
        <v>25</v>
      </c>
      <c r="N1992" s="8">
        <f t="shared" si="311"/>
        <v>100</v>
      </c>
      <c r="O1992" s="8">
        <f t="shared" si="312"/>
        <v>50</v>
      </c>
      <c r="P1992" s="8">
        <f t="shared" si="313"/>
        <v>83.5</v>
      </c>
      <c r="Q1992" s="9">
        <f t="shared" si="314"/>
        <v>63.774999999999999</v>
      </c>
      <c r="R1992" s="9">
        <f t="shared" si="315"/>
        <v>63.375</v>
      </c>
      <c r="S1992" s="9">
        <f t="shared" si="316"/>
        <v>68.825000000000003</v>
      </c>
      <c r="T1992" s="9">
        <f t="shared" si="317"/>
        <v>64.625</v>
      </c>
      <c r="U1992" s="8">
        <f t="shared" si="318"/>
        <v>65.325000000000003</v>
      </c>
      <c r="V1992" s="8">
        <f t="shared" si="319"/>
        <v>65.150000000000006</v>
      </c>
    </row>
    <row r="1993" spans="1:22" ht="13.5" x14ac:dyDescent="0.25">
      <c r="A1993" s="3">
        <f>RSI!A1993</f>
        <v>44908</v>
      </c>
      <c r="B1993" s="2">
        <f>RSI!B1993</f>
        <v>9.5547000000000004</v>
      </c>
      <c r="C1993" s="2">
        <f>RSI!I1993</f>
        <v>57.299892405927189</v>
      </c>
      <c r="D1993" s="2">
        <f>MACD!E1993</f>
        <v>-0.16791957979181227</v>
      </c>
      <c r="E1993" s="2">
        <f>MACD!F1993</f>
        <v>-8.4547527438783632E-2</v>
      </c>
      <c r="F1993" s="2">
        <f>'Moving Avg'!D1993</f>
        <v>9.5711000000000013</v>
      </c>
      <c r="G1993" s="2">
        <f>'Moving Avg'!F1993</f>
        <v>9.3824900000000007</v>
      </c>
      <c r="H1993" s="2">
        <f>'Moving Avg'!G1993</f>
        <v>9.3780619999999999</v>
      </c>
      <c r="I1993" s="2">
        <f>'Moving Avg'!H1993</f>
        <v>9.1227270000000082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25</v>
      </c>
      <c r="N1993" s="8">
        <f t="shared" si="311"/>
        <v>100</v>
      </c>
      <c r="O1993" s="8">
        <f t="shared" si="312"/>
        <v>50</v>
      </c>
      <c r="P1993" s="8">
        <f t="shared" si="313"/>
        <v>16.5</v>
      </c>
      <c r="Q1993" s="9">
        <f t="shared" si="314"/>
        <v>53.725000000000001</v>
      </c>
      <c r="R1993" s="9">
        <f t="shared" si="315"/>
        <v>46.625</v>
      </c>
      <c r="S1993" s="9">
        <f t="shared" si="316"/>
        <v>38.674999999999997</v>
      </c>
      <c r="T1993" s="9">
        <f t="shared" si="317"/>
        <v>47.875</v>
      </c>
      <c r="U1993" s="8">
        <f t="shared" si="318"/>
        <v>46.341666666666661</v>
      </c>
      <c r="V1993" s="8">
        <f t="shared" si="319"/>
        <v>46.724999999999994</v>
      </c>
    </row>
    <row r="1994" spans="1:22" ht="13.5" x14ac:dyDescent="0.25">
      <c r="A1994" s="3">
        <f>RSI!A1994</f>
        <v>44909</v>
      </c>
      <c r="B1994" s="2">
        <f>RSI!B1994</f>
        <v>9.5547000000000004</v>
      </c>
      <c r="C1994" s="2">
        <f>RSI!I1994</f>
        <v>57.299892405927189</v>
      </c>
      <c r="D1994" s="2">
        <f>MACD!E1994</f>
        <v>-0.16879534830247067</v>
      </c>
      <c r="E1994" s="2">
        <f>MACD!F1994</f>
        <v>-0.10139709161152104</v>
      </c>
      <c r="F1994" s="2">
        <f>'Moving Avg'!D1994</f>
        <v>9.5628999999999991</v>
      </c>
      <c r="G1994" s="2">
        <f>'Moving Avg'!F1994</f>
        <v>9.3931500000000003</v>
      </c>
      <c r="H1994" s="2">
        <f>'Moving Avg'!G1994</f>
        <v>9.384622000000002</v>
      </c>
      <c r="I1994" s="2">
        <f>'Moving Avg'!H1994</f>
        <v>9.125184000000008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100</v>
      </c>
      <c r="O1994" s="8">
        <f t="shared" si="312"/>
        <v>50</v>
      </c>
      <c r="P1994" s="8">
        <f t="shared" si="313"/>
        <v>16.5</v>
      </c>
      <c r="Q1994" s="9">
        <f t="shared" si="314"/>
        <v>53.725000000000001</v>
      </c>
      <c r="R1994" s="9">
        <f t="shared" si="315"/>
        <v>46.625</v>
      </c>
      <c r="S1994" s="9">
        <f t="shared" si="316"/>
        <v>38.674999999999997</v>
      </c>
      <c r="T1994" s="9">
        <f t="shared" si="317"/>
        <v>47.875</v>
      </c>
      <c r="U1994" s="8">
        <f t="shared" si="318"/>
        <v>46.341666666666661</v>
      </c>
      <c r="V1994" s="8">
        <f t="shared" si="319"/>
        <v>46.724999999999994</v>
      </c>
    </row>
    <row r="1995" spans="1:22" ht="13.5" x14ac:dyDescent="0.25">
      <c r="A1995" s="3">
        <f>RSI!A1995</f>
        <v>44910</v>
      </c>
      <c r="B1995" s="2">
        <f>RSI!B1995</f>
        <v>9.5547000000000004</v>
      </c>
      <c r="C1995" s="2">
        <f>RSI!I1995</f>
        <v>57.299892405927189</v>
      </c>
      <c r="D1995" s="2">
        <f>MACD!E1995</f>
        <v>-0.15143823988999472</v>
      </c>
      <c r="E1995" s="2">
        <f>MACD!F1995</f>
        <v>-0.11140532126721578</v>
      </c>
      <c r="F1995" s="2">
        <f>'Moving Avg'!D1995</f>
        <v>9.5547000000000004</v>
      </c>
      <c r="G1995" s="2">
        <f>'Moving Avg'!F1995</f>
        <v>9.4054499999999983</v>
      </c>
      <c r="H1995" s="2">
        <f>'Moving Avg'!G1995</f>
        <v>9.3911820000000006</v>
      </c>
      <c r="I1995" s="2">
        <f>'Moving Avg'!H1995</f>
        <v>9.1276410000000077</v>
      </c>
      <c r="J1995" s="6" t="str">
        <f>OBV!F1995</f>
        <v>BEARISH</v>
      </c>
      <c r="K1995" s="6" t="str">
        <f>OBV!G1995</f>
        <v>NEUTRAL</v>
      </c>
      <c r="L1995" s="6" t="str">
        <f>OBV!H1995</f>
        <v>CONFIRMED BEARISH</v>
      </c>
      <c r="M1995" s="8">
        <f t="shared" si="310"/>
        <v>25</v>
      </c>
      <c r="N1995" s="8">
        <f t="shared" si="311"/>
        <v>100</v>
      </c>
      <c r="O1995" s="8">
        <f t="shared" si="312"/>
        <v>50</v>
      </c>
      <c r="P1995" s="8">
        <f t="shared" si="313"/>
        <v>16.5</v>
      </c>
      <c r="Q1995" s="9">
        <f t="shared" si="314"/>
        <v>53.725000000000001</v>
      </c>
      <c r="R1995" s="9">
        <f t="shared" si="315"/>
        <v>46.625</v>
      </c>
      <c r="S1995" s="9">
        <f t="shared" si="316"/>
        <v>38.674999999999997</v>
      </c>
      <c r="T1995" s="9">
        <f t="shared" si="317"/>
        <v>47.875</v>
      </c>
      <c r="U1995" s="8">
        <f t="shared" si="318"/>
        <v>46.341666666666661</v>
      </c>
      <c r="V1995" s="8">
        <f t="shared" si="319"/>
        <v>46.724999999999994</v>
      </c>
    </row>
    <row r="1996" spans="1:22" ht="13.5" x14ac:dyDescent="0.25">
      <c r="A1996" s="3">
        <f>RSI!A1996</f>
        <v>44911</v>
      </c>
      <c r="B1996" s="2">
        <f>RSI!B1996</f>
        <v>9.5547000000000004</v>
      </c>
      <c r="C1996" s="2">
        <f>RSI!I1996</f>
        <v>57.299892405927189</v>
      </c>
      <c r="D1996" s="2">
        <f>MACD!E1996</f>
        <v>-0.13751528327178875</v>
      </c>
      <c r="E1996" s="2">
        <f>MACD!F1996</f>
        <v>-0.11662731366813038</v>
      </c>
      <c r="F1996" s="2">
        <f>'Moving Avg'!D1996</f>
        <v>9.5547000000000004</v>
      </c>
      <c r="G1996" s="2">
        <f>'Moving Avg'!F1996</f>
        <v>9.4218499999999992</v>
      </c>
      <c r="H1996" s="2">
        <f>'Moving Avg'!G1996</f>
        <v>9.3985620000000019</v>
      </c>
      <c r="I1996" s="2">
        <f>'Moving Avg'!H1996</f>
        <v>9.1300980000000074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25</v>
      </c>
      <c r="N1996" s="8">
        <f t="shared" si="311"/>
        <v>100</v>
      </c>
      <c r="O1996" s="8">
        <f t="shared" si="312"/>
        <v>50</v>
      </c>
      <c r="P1996" s="8">
        <f t="shared" si="313"/>
        <v>33</v>
      </c>
      <c r="Q1996" s="9">
        <f t="shared" si="314"/>
        <v>56.2</v>
      </c>
      <c r="R1996" s="9">
        <f t="shared" si="315"/>
        <v>50.75</v>
      </c>
      <c r="S1996" s="9">
        <f t="shared" si="316"/>
        <v>46.1</v>
      </c>
      <c r="T1996" s="9">
        <f t="shared" si="317"/>
        <v>52</v>
      </c>
      <c r="U1996" s="8">
        <f t="shared" si="318"/>
        <v>51.016666666666673</v>
      </c>
      <c r="V1996" s="8">
        <f t="shared" si="319"/>
        <v>51.262500000000003</v>
      </c>
    </row>
    <row r="1997" spans="1:22" ht="13.5" x14ac:dyDescent="0.25">
      <c r="A1997" s="3">
        <f>RSI!A1997</f>
        <v>44914</v>
      </c>
      <c r="B1997" s="2">
        <f>RSI!B1997</f>
        <v>9.5547000000000004</v>
      </c>
      <c r="C1997" s="2">
        <f>RSI!I1997</f>
        <v>57.299892405927189</v>
      </c>
      <c r="D1997" s="2">
        <f>MACD!E1997</f>
        <v>-0.12644156759345826</v>
      </c>
      <c r="E1997" s="2">
        <f>MACD!F1997</f>
        <v>-0.11859016445319596</v>
      </c>
      <c r="F1997" s="2">
        <f>'Moving Avg'!D1997</f>
        <v>9.5547000000000004</v>
      </c>
      <c r="G1997" s="2">
        <f>'Moving Avg'!F1997</f>
        <v>9.4341499999999989</v>
      </c>
      <c r="H1997" s="2">
        <f>'Moving Avg'!G1997</f>
        <v>9.4010220000000029</v>
      </c>
      <c r="I1997" s="2">
        <f>'Moving Avg'!H1997</f>
        <v>9.1325550000000071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45</v>
      </c>
      <c r="O1997" s="8">
        <f t="shared" si="312"/>
        <v>50</v>
      </c>
      <c r="P1997" s="8">
        <f t="shared" si="313"/>
        <v>33</v>
      </c>
      <c r="Q1997" s="9">
        <f t="shared" si="314"/>
        <v>36.950000000000003</v>
      </c>
      <c r="R1997" s="9">
        <f t="shared" si="315"/>
        <v>39.75</v>
      </c>
      <c r="S1997" s="9">
        <f t="shared" si="316"/>
        <v>37.85</v>
      </c>
      <c r="T1997" s="9">
        <f t="shared" si="317"/>
        <v>38.25</v>
      </c>
      <c r="U1997" s="8">
        <f t="shared" si="318"/>
        <v>38.183333333333337</v>
      </c>
      <c r="V1997" s="8">
        <f t="shared" si="319"/>
        <v>38.200000000000003</v>
      </c>
    </row>
    <row r="1998" spans="1:22" ht="13.5" x14ac:dyDescent="0.25">
      <c r="A1998" s="3">
        <f>RSI!A1998</f>
        <v>44915</v>
      </c>
      <c r="B1998" s="2">
        <f>RSI!B1998</f>
        <v>9.5547000000000004</v>
      </c>
      <c r="C1998" s="2">
        <f>RSI!I1998</f>
        <v>57.299892405927189</v>
      </c>
      <c r="D1998" s="2">
        <f>MACD!E1998</f>
        <v>-9.2495590152104512E-2</v>
      </c>
      <c r="E1998" s="2">
        <f>MACD!F1998</f>
        <v>-0.11337124959297767</v>
      </c>
      <c r="F1998" s="2">
        <f>'Moving Avg'!D1998</f>
        <v>9.5547000000000004</v>
      </c>
      <c r="G1998" s="2">
        <f>'Moving Avg'!F1998</f>
        <v>9.4464499999999987</v>
      </c>
      <c r="H1998" s="2">
        <f>'Moving Avg'!G1998</f>
        <v>9.3993820000000028</v>
      </c>
      <c r="I1998" s="2">
        <f>'Moving Avg'!H1998</f>
        <v>9.1350120000000068</v>
      </c>
      <c r="J1998" s="6" t="str">
        <f>OBV!F1998</f>
        <v>NEUTRAL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33</v>
      </c>
      <c r="Q1998" s="9">
        <f t="shared" si="314"/>
        <v>21.2</v>
      </c>
      <c r="R1998" s="9">
        <f t="shared" si="315"/>
        <v>30.75</v>
      </c>
      <c r="S1998" s="9">
        <f t="shared" si="316"/>
        <v>31.1</v>
      </c>
      <c r="T1998" s="9">
        <f t="shared" si="317"/>
        <v>27</v>
      </c>
      <c r="U1998" s="8">
        <f t="shared" si="318"/>
        <v>27.683333333333337</v>
      </c>
      <c r="V1998" s="8">
        <f t="shared" si="319"/>
        <v>27.512500000000003</v>
      </c>
    </row>
    <row r="1999" spans="1:22" ht="13.5" x14ac:dyDescent="0.25">
      <c r="A1999" s="3">
        <f>RSI!A1999</f>
        <v>44916</v>
      </c>
      <c r="B1999" s="2">
        <f>RSI!B1999</f>
        <v>9.5547000000000004</v>
      </c>
      <c r="C1999" s="2">
        <f>RSI!I1999</f>
        <v>57.299892405927196</v>
      </c>
      <c r="D1999" s="2">
        <f>MACD!E1999</f>
        <v>-6.4378421613698222E-2</v>
      </c>
      <c r="E1999" s="2">
        <f>MACD!F1999</f>
        <v>-0.1035726839971218</v>
      </c>
      <c r="F1999" s="2">
        <f>'Moving Avg'!D1999</f>
        <v>9.5547000000000004</v>
      </c>
      <c r="G1999" s="2">
        <f>'Moving Avg'!F1999</f>
        <v>9.4587499999999984</v>
      </c>
      <c r="H1999" s="2">
        <f>'Moving Avg'!G1999</f>
        <v>9.4018420000000038</v>
      </c>
      <c r="I1999" s="2">
        <f>'Moving Avg'!H1999</f>
        <v>9.1374690000000065</v>
      </c>
      <c r="J1999" s="6" t="str">
        <f>OBV!F1999</f>
        <v>NEUTRAL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33</v>
      </c>
      <c r="Q1999" s="9">
        <f t="shared" si="314"/>
        <v>21.2</v>
      </c>
      <c r="R1999" s="9">
        <f t="shared" si="315"/>
        <v>30.75</v>
      </c>
      <c r="S1999" s="9">
        <f t="shared" si="316"/>
        <v>31.1</v>
      </c>
      <c r="T1999" s="9">
        <f t="shared" si="317"/>
        <v>27</v>
      </c>
      <c r="U1999" s="8">
        <f t="shared" si="318"/>
        <v>27.683333333333337</v>
      </c>
      <c r="V1999" s="8">
        <f t="shared" si="319"/>
        <v>27.512500000000003</v>
      </c>
    </row>
    <row r="2000" spans="1:22" ht="13.5" x14ac:dyDescent="0.25">
      <c r="A2000" s="3">
        <f>RSI!A2000</f>
        <v>44917</v>
      </c>
      <c r="B2000" s="2">
        <f>RSI!B2000</f>
        <v>9.5547000000000004</v>
      </c>
      <c r="C2000" s="2">
        <f>RSI!I2000</f>
        <v>57.299892405927196</v>
      </c>
      <c r="D2000" s="2">
        <f>MACD!E2000</f>
        <v>-4.1148407270346965E-2</v>
      </c>
      <c r="E2000" s="2">
        <f>MACD!F2000</f>
        <v>-9.1087828651766845E-2</v>
      </c>
      <c r="F2000" s="2">
        <f>'Moving Avg'!D2000</f>
        <v>9.5547000000000004</v>
      </c>
      <c r="G2000" s="2">
        <f>'Moving Avg'!F2000</f>
        <v>9.4710499999999982</v>
      </c>
      <c r="H2000" s="2">
        <f>'Moving Avg'!G2000</f>
        <v>9.4043020000000048</v>
      </c>
      <c r="I2000" s="2">
        <f>'Moving Avg'!H2000</f>
        <v>9.139926000000008</v>
      </c>
      <c r="J2000" s="6" t="str">
        <f>OBV!F2000</f>
        <v>NEUTRAL</v>
      </c>
      <c r="K2000" s="6" t="str">
        <f>OBV!G2000</f>
        <v>NEUTRAL</v>
      </c>
      <c r="L2000" s="6" t="str">
        <f>OBV!H2000</f>
        <v>NEUTRAL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33</v>
      </c>
      <c r="Q2000" s="9">
        <f t="shared" si="314"/>
        <v>21.2</v>
      </c>
      <c r="R2000" s="9">
        <f t="shared" si="315"/>
        <v>30.75</v>
      </c>
      <c r="S2000" s="9">
        <f t="shared" si="316"/>
        <v>31.1</v>
      </c>
      <c r="T2000" s="9">
        <f t="shared" si="317"/>
        <v>27</v>
      </c>
      <c r="U2000" s="8">
        <f t="shared" si="318"/>
        <v>27.683333333333337</v>
      </c>
      <c r="V2000" s="8">
        <f t="shared" si="319"/>
        <v>27.512500000000003</v>
      </c>
    </row>
    <row r="2001" spans="1:22" ht="13.5" x14ac:dyDescent="0.25">
      <c r="A2001" s="3">
        <f>RSI!A2001</f>
        <v>44918</v>
      </c>
      <c r="B2001" s="2">
        <f>RSI!B2001</f>
        <v>9.5547000000000004</v>
      </c>
      <c r="C2001" s="2">
        <f>RSI!I2001</f>
        <v>57.299892405927196</v>
      </c>
      <c r="D2001" s="2">
        <f>MACD!E2001</f>
        <v>-2.8319781704810865E-2</v>
      </c>
      <c r="E2001" s="2">
        <f>MACD!F2001</f>
        <v>-7.8534219262375651E-2</v>
      </c>
      <c r="F2001" s="2">
        <f>'Moving Avg'!D2001</f>
        <v>9.5547000000000004</v>
      </c>
      <c r="G2001" s="2">
        <f>'Moving Avg'!F2001</f>
        <v>9.4952449999999988</v>
      </c>
      <c r="H2001" s="2">
        <f>'Moving Avg'!G2001</f>
        <v>9.4031540000000042</v>
      </c>
      <c r="I2001" s="2">
        <f>'Moving Avg'!H2001</f>
        <v>9.1423830000000059</v>
      </c>
      <c r="J2001" s="6" t="str">
        <f>OBV!F2001</f>
        <v>NEUTRAL</v>
      </c>
      <c r="K2001" s="6" t="str">
        <f>OBV!G2001</f>
        <v>NEUTRAL</v>
      </c>
      <c r="L2001" s="6" t="str">
        <f>OBV!H2001</f>
        <v>NEUTRAL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33</v>
      </c>
      <c r="Q2001" s="9">
        <f t="shared" si="314"/>
        <v>21.2</v>
      </c>
      <c r="R2001" s="9">
        <f t="shared" si="315"/>
        <v>30.75</v>
      </c>
      <c r="S2001" s="9">
        <f t="shared" si="316"/>
        <v>31.1</v>
      </c>
      <c r="T2001" s="9">
        <f t="shared" si="317"/>
        <v>27</v>
      </c>
      <c r="U2001" s="8">
        <f t="shared" si="318"/>
        <v>27.683333333333337</v>
      </c>
      <c r="V2001" s="8">
        <f t="shared" si="319"/>
        <v>27.512500000000003</v>
      </c>
    </row>
    <row r="2002" spans="1:22" ht="13.5" x14ac:dyDescent="0.25">
      <c r="A2002" s="3">
        <f>RSI!A2002</f>
        <v>44921</v>
      </c>
      <c r="B2002" s="2">
        <f>RSI!B2002</f>
        <v>9.5547000000000004</v>
      </c>
      <c r="C2002" s="2">
        <f>RSI!I2002</f>
        <v>57.299892405927189</v>
      </c>
      <c r="D2002" s="2">
        <f>MACD!E2002</f>
        <v>-1.7946131683894251E-2</v>
      </c>
      <c r="E2002" s="2">
        <f>MACD!F2002</f>
        <v>-6.6416601746679377E-2</v>
      </c>
      <c r="F2002" s="2">
        <f>'Moving Avg'!D2002</f>
        <v>9.5547000000000004</v>
      </c>
      <c r="G2002" s="2">
        <f>'Moving Avg'!F2002</f>
        <v>9.5075449999999968</v>
      </c>
      <c r="H2002" s="2">
        <f>'Moving Avg'!G2002</f>
        <v>9.4056140000000052</v>
      </c>
      <c r="I2002" s="2">
        <f>'Moving Avg'!H2002</f>
        <v>9.1445310000000077</v>
      </c>
      <c r="J2002" s="6" t="str">
        <f>OBV!F2002</f>
        <v>NEUTRAL</v>
      </c>
      <c r="K2002" s="6" t="str">
        <f>OBV!G2002</f>
        <v>NEUTRAL</v>
      </c>
      <c r="L2002" s="6" t="str">
        <f>OBV!H2002</f>
        <v>NEUTRAL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33</v>
      </c>
      <c r="Q2002" s="9">
        <f t="shared" si="314"/>
        <v>21.2</v>
      </c>
      <c r="R2002" s="9">
        <f t="shared" si="315"/>
        <v>30.75</v>
      </c>
      <c r="S2002" s="9">
        <f t="shared" si="316"/>
        <v>31.1</v>
      </c>
      <c r="T2002" s="9">
        <f t="shared" si="317"/>
        <v>27</v>
      </c>
      <c r="U2002" s="8">
        <f t="shared" si="318"/>
        <v>27.683333333333337</v>
      </c>
      <c r="V2002" s="8">
        <f t="shared" si="319"/>
        <v>27.512500000000003</v>
      </c>
    </row>
    <row r="2003" spans="1:22" ht="13.5" x14ac:dyDescent="0.25">
      <c r="A2003" s="3">
        <f>RSI!A2003</f>
        <v>44922</v>
      </c>
      <c r="B2003" s="2">
        <f>RSI!B2003</f>
        <v>9.6776999999999997</v>
      </c>
      <c r="C2003" s="2">
        <f>RSI!I2003</f>
        <v>65.745159473839649</v>
      </c>
      <c r="D2003" s="2">
        <f>MACD!E2003</f>
        <v>-1.8725224896181558E-2</v>
      </c>
      <c r="E2003" s="2">
        <f>MACD!F2003</f>
        <v>-5.6878326376579816E-2</v>
      </c>
      <c r="F2003" s="2">
        <f>'Moving Avg'!D2003</f>
        <v>9.5792999999999999</v>
      </c>
      <c r="G2003" s="2">
        <f>'Moving Avg'!F2003</f>
        <v>9.536249999999999</v>
      </c>
      <c r="H2003" s="2">
        <f>'Moving Avg'!G2003</f>
        <v>9.4105340000000055</v>
      </c>
      <c r="I2003" s="2">
        <f>'Moving Avg'!H2003</f>
        <v>9.1472940000000076</v>
      </c>
      <c r="J2003" s="6" t="str">
        <f>OBV!F2003</f>
        <v>BULLISH</v>
      </c>
      <c r="K2003" s="6" t="str">
        <f>OBV!G2003</f>
        <v>STRONG</v>
      </c>
      <c r="L2003" s="6" t="str">
        <f>OBV!H2003</f>
        <v>CONFIRMED BULLISH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100</v>
      </c>
      <c r="Q2003" s="9">
        <f t="shared" si="314"/>
        <v>31.25</v>
      </c>
      <c r="R2003" s="9">
        <f t="shared" si="315"/>
        <v>47.5</v>
      </c>
      <c r="S2003" s="9">
        <f t="shared" si="316"/>
        <v>61.25</v>
      </c>
      <c r="T2003" s="9">
        <f t="shared" si="317"/>
        <v>43.75</v>
      </c>
      <c r="U2003" s="8">
        <f t="shared" si="318"/>
        <v>46.666666666666664</v>
      </c>
      <c r="V2003" s="8">
        <f t="shared" si="319"/>
        <v>45.9375</v>
      </c>
    </row>
    <row r="2004" spans="1:22" ht="13.5" x14ac:dyDescent="0.25">
      <c r="A2004" s="3">
        <f>RSI!A2004</f>
        <v>44923</v>
      </c>
      <c r="B2004" s="2">
        <f>RSI!B2004</f>
        <v>9.6776999999999997</v>
      </c>
      <c r="C2004" s="2">
        <f>RSI!I2004</f>
        <v>65.745159473839649</v>
      </c>
      <c r="D2004" s="2">
        <f>MACD!E2004</f>
        <v>-2.0523942086478897E-2</v>
      </c>
      <c r="E2004" s="2">
        <f>MACD!F2004</f>
        <v>-4.9607449518559638E-2</v>
      </c>
      <c r="F2004" s="2">
        <f>'Moving Avg'!D2004</f>
        <v>9.6038999999999994</v>
      </c>
      <c r="G2004" s="2">
        <f>'Moving Avg'!F2004</f>
        <v>9.5546999999999969</v>
      </c>
      <c r="H2004" s="2">
        <f>'Moving Avg'!G2004</f>
        <v>9.420374000000006</v>
      </c>
      <c r="I2004" s="2">
        <f>'Moving Avg'!H2004</f>
        <v>9.1500570000000092</v>
      </c>
      <c r="J2004" s="6" t="str">
        <f>OBV!F2004</f>
        <v>BULLISH</v>
      </c>
      <c r="K2004" s="6" t="str">
        <f>OBV!G2004</f>
        <v>STRONG</v>
      </c>
      <c r="L2004" s="6" t="str">
        <f>OBV!H2004</f>
        <v>CONFIRMED BULLISH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100</v>
      </c>
      <c r="Q2004" s="9">
        <f t="shared" si="314"/>
        <v>31.25</v>
      </c>
      <c r="R2004" s="9">
        <f t="shared" si="315"/>
        <v>47.5</v>
      </c>
      <c r="S2004" s="9">
        <f t="shared" si="316"/>
        <v>61.25</v>
      </c>
      <c r="T2004" s="9">
        <f t="shared" si="317"/>
        <v>43.75</v>
      </c>
      <c r="U2004" s="8">
        <f t="shared" si="318"/>
        <v>46.666666666666664</v>
      </c>
      <c r="V2004" s="8">
        <f t="shared" si="319"/>
        <v>45.9375</v>
      </c>
    </row>
    <row r="2005" spans="1:22" ht="13.5" x14ac:dyDescent="0.25">
      <c r="A2005" s="3">
        <f>RSI!A2005</f>
        <v>44924</v>
      </c>
      <c r="B2005" s="2">
        <f>RSI!B2005</f>
        <v>9.8417999999999992</v>
      </c>
      <c r="C2005" s="2">
        <f>RSI!I2005</f>
        <v>73.771685773762357</v>
      </c>
      <c r="D2005" s="2">
        <f>MACD!E2005</f>
        <v>-3.5256567325752997E-2</v>
      </c>
      <c r="E2005" s="2">
        <f>MACD!F2005</f>
        <v>-4.6737273079998316E-2</v>
      </c>
      <c r="F2005" s="2">
        <f>'Moving Avg'!D2005</f>
        <v>9.6613199999999999</v>
      </c>
      <c r="G2005" s="2">
        <f>'Moving Avg'!F2005</f>
        <v>9.5752049999999986</v>
      </c>
      <c r="H2005" s="2">
        <f>'Moving Avg'!G2005</f>
        <v>9.4334960000000034</v>
      </c>
      <c r="I2005" s="2">
        <f>'Moving Avg'!H2005</f>
        <v>9.1536405000000087</v>
      </c>
      <c r="J2005" s="6" t="str">
        <f>OBV!F2005</f>
        <v>BULLISH</v>
      </c>
      <c r="K2005" s="6" t="str">
        <f>OBV!G2005</f>
        <v>STRONG</v>
      </c>
      <c r="L2005" s="6" t="str">
        <f>OBV!H2005</f>
        <v>CONFIRMED BULLISH</v>
      </c>
      <c r="M2005" s="8">
        <f t="shared" si="310"/>
        <v>0</v>
      </c>
      <c r="N2005" s="8">
        <f t="shared" si="311"/>
        <v>0</v>
      </c>
      <c r="O2005" s="8">
        <f t="shared" si="312"/>
        <v>50</v>
      </c>
      <c r="P2005" s="8">
        <f t="shared" si="313"/>
        <v>100</v>
      </c>
      <c r="Q2005" s="9">
        <f t="shared" si="314"/>
        <v>22.5</v>
      </c>
      <c r="R2005" s="9">
        <f t="shared" si="315"/>
        <v>42.5</v>
      </c>
      <c r="S2005" s="9">
        <f t="shared" si="316"/>
        <v>57.5</v>
      </c>
      <c r="T2005" s="9">
        <f t="shared" si="317"/>
        <v>37.5</v>
      </c>
      <c r="U2005" s="8">
        <f t="shared" si="318"/>
        <v>40.833333333333336</v>
      </c>
      <c r="V2005" s="8">
        <f t="shared" si="319"/>
        <v>40</v>
      </c>
    </row>
    <row r="2006" spans="1:22" ht="13.5" x14ac:dyDescent="0.25">
      <c r="A2006" s="3">
        <f>RSI!A2006</f>
        <v>44925</v>
      </c>
      <c r="B2006" s="2">
        <f>RSI!B2006</f>
        <v>10.284700000000001</v>
      </c>
      <c r="C2006" s="2">
        <f>RSI!I2006</f>
        <v>84.39778291665273</v>
      </c>
      <c r="D2006" s="2">
        <f>MACD!E2006</f>
        <v>-8.2476640463921669E-2</v>
      </c>
      <c r="E2006" s="2">
        <f>MACD!F2006</f>
        <v>-5.388514655678299E-2</v>
      </c>
      <c r="F2006" s="2">
        <f>'Moving Avg'!D2006</f>
        <v>9.8073200000000007</v>
      </c>
      <c r="G2006" s="2">
        <f>'Moving Avg'!F2006</f>
        <v>9.6178549999999969</v>
      </c>
      <c r="H2006" s="2">
        <f>'Moving Avg'!G2006</f>
        <v>9.4554760000000044</v>
      </c>
      <c r="I2006" s="2">
        <f>'Moving Avg'!H2006</f>
        <v>9.1594385000000091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  <c r="M2006" s="8">
        <f t="shared" si="310"/>
        <v>0</v>
      </c>
      <c r="N2006" s="8">
        <f t="shared" si="311"/>
        <v>100</v>
      </c>
      <c r="O2006" s="8">
        <f t="shared" si="312"/>
        <v>50</v>
      </c>
      <c r="P2006" s="8">
        <f t="shared" si="313"/>
        <v>100</v>
      </c>
      <c r="Q2006" s="9">
        <f t="shared" si="314"/>
        <v>57.5</v>
      </c>
      <c r="R2006" s="9">
        <f t="shared" si="315"/>
        <v>62.5</v>
      </c>
      <c r="S2006" s="9">
        <f t="shared" si="316"/>
        <v>72.5</v>
      </c>
      <c r="T2006" s="9">
        <f t="shared" si="317"/>
        <v>62.5</v>
      </c>
      <c r="U2006" s="8">
        <f t="shared" si="318"/>
        <v>64.166666666666671</v>
      </c>
      <c r="V2006" s="8">
        <f t="shared" si="319"/>
        <v>63.75</v>
      </c>
    </row>
    <row r="2007" spans="1:22" ht="13.5" x14ac:dyDescent="0.25">
      <c r="A2007" s="3">
        <f>RSI!A2007</f>
        <v>44928</v>
      </c>
      <c r="B2007" s="2">
        <f>RSI!B2007</f>
        <v>10.284700000000001</v>
      </c>
      <c r="C2007" s="2">
        <f>RSI!I2007</f>
        <v>84.397782916652716</v>
      </c>
      <c r="D2007" s="2">
        <f>MACD!E2007</f>
        <v>-0.12685160784609018</v>
      </c>
      <c r="E2007" s="2">
        <f>MACD!F2007</f>
        <v>-6.8478438814644438E-2</v>
      </c>
      <c r="F2007" s="2">
        <f>'Moving Avg'!D2007</f>
        <v>9.9533199999999997</v>
      </c>
      <c r="G2007" s="2">
        <f>'Moving Avg'!F2007</f>
        <v>9.660504999999997</v>
      </c>
      <c r="H2007" s="2">
        <f>'Moving Avg'!G2007</f>
        <v>9.4699120000000043</v>
      </c>
      <c r="I2007" s="2">
        <f>'Moving Avg'!H2007</f>
        <v>9.1652365000000078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  <c r="M2007" s="8">
        <f t="shared" si="310"/>
        <v>0</v>
      </c>
      <c r="N2007" s="8">
        <f t="shared" si="311"/>
        <v>100</v>
      </c>
      <c r="O2007" s="8">
        <f t="shared" si="312"/>
        <v>50</v>
      </c>
      <c r="P2007" s="8">
        <f t="shared" si="313"/>
        <v>100</v>
      </c>
      <c r="Q2007" s="9">
        <f t="shared" si="314"/>
        <v>57.5</v>
      </c>
      <c r="R2007" s="9">
        <f t="shared" si="315"/>
        <v>62.5</v>
      </c>
      <c r="S2007" s="9">
        <f t="shared" si="316"/>
        <v>72.5</v>
      </c>
      <c r="T2007" s="9">
        <f t="shared" si="317"/>
        <v>62.5</v>
      </c>
      <c r="U2007" s="8">
        <f t="shared" si="318"/>
        <v>64.166666666666671</v>
      </c>
      <c r="V2007" s="8">
        <f t="shared" si="319"/>
        <v>63.75</v>
      </c>
    </row>
    <row r="2008" spans="1:22" ht="13.5" x14ac:dyDescent="0.25">
      <c r="A2008" s="3">
        <f>RSI!A2008</f>
        <v>44929</v>
      </c>
      <c r="B2008" s="2">
        <f>RSI!B2008</f>
        <v>10.3339</v>
      </c>
      <c r="C2008" s="2">
        <f>RSI!I2008</f>
        <v>85.171749325760629</v>
      </c>
      <c r="D2008" s="2">
        <f>MACD!E2008</f>
        <v>-0.17213625057746285</v>
      </c>
      <c r="E2008" s="2">
        <f>MACD!F2008</f>
        <v>-8.9210001167208119E-2</v>
      </c>
      <c r="F2008" s="2">
        <f>'Moving Avg'!D2008</f>
        <v>10.08456</v>
      </c>
      <c r="G2008" s="2">
        <f>'Moving Avg'!F2008</f>
        <v>9.6974149999999959</v>
      </c>
      <c r="H2008" s="2">
        <f>'Moving Avg'!G2008</f>
        <v>9.4850040000000035</v>
      </c>
      <c r="I2008" s="2">
        <f>'Moving Avg'!H2008</f>
        <v>9.1714735000000083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0"/>
        <v>0</v>
      </c>
      <c r="N2008" s="8">
        <f t="shared" si="311"/>
        <v>100</v>
      </c>
      <c r="O2008" s="8">
        <f t="shared" si="312"/>
        <v>50</v>
      </c>
      <c r="P2008" s="8">
        <f t="shared" si="313"/>
        <v>100</v>
      </c>
      <c r="Q2008" s="9">
        <f t="shared" si="314"/>
        <v>57.5</v>
      </c>
      <c r="R2008" s="9">
        <f t="shared" si="315"/>
        <v>62.5</v>
      </c>
      <c r="S2008" s="9">
        <f t="shared" si="316"/>
        <v>72.5</v>
      </c>
      <c r="T2008" s="9">
        <f t="shared" si="317"/>
        <v>62.5</v>
      </c>
      <c r="U2008" s="8">
        <f t="shared" si="318"/>
        <v>64.166666666666671</v>
      </c>
      <c r="V2008" s="8">
        <f t="shared" si="319"/>
        <v>63.75</v>
      </c>
    </row>
    <row r="2009" spans="1:22" ht="13.5" x14ac:dyDescent="0.25">
      <c r="A2009" s="3">
        <f>RSI!A2009</f>
        <v>44930</v>
      </c>
      <c r="B2009" s="2">
        <f>RSI!B2009</f>
        <v>10.3339</v>
      </c>
      <c r="C2009" s="2">
        <f>RSI!I2009</f>
        <v>85.171749325760629</v>
      </c>
      <c r="D2009" s="2">
        <f>MACD!E2009</f>
        <v>-0.21453377692736986</v>
      </c>
      <c r="E2009" s="2">
        <f>MACD!F2009</f>
        <v>-0.11427475631924047</v>
      </c>
      <c r="F2009" s="2">
        <f>'Moving Avg'!D2009</f>
        <v>10.2158</v>
      </c>
      <c r="G2009" s="2">
        <f>'Moving Avg'!F2009</f>
        <v>9.7343249999999983</v>
      </c>
      <c r="H2009" s="2">
        <f>'Moving Avg'!G2009</f>
        <v>9.5000960000000028</v>
      </c>
      <c r="I2009" s="2">
        <f>'Moving Avg'!H2009</f>
        <v>9.1777105000000088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  <c r="M2009" s="8">
        <f t="shared" si="310"/>
        <v>0</v>
      </c>
      <c r="N2009" s="8">
        <f t="shared" si="311"/>
        <v>100</v>
      </c>
      <c r="O2009" s="8">
        <f t="shared" si="312"/>
        <v>50</v>
      </c>
      <c r="P2009" s="8">
        <f t="shared" si="313"/>
        <v>100</v>
      </c>
      <c r="Q2009" s="9">
        <f t="shared" si="314"/>
        <v>57.5</v>
      </c>
      <c r="R2009" s="9">
        <f t="shared" si="315"/>
        <v>62.5</v>
      </c>
      <c r="S2009" s="9">
        <f t="shared" si="316"/>
        <v>72.5</v>
      </c>
      <c r="T2009" s="9">
        <f t="shared" si="317"/>
        <v>62.5</v>
      </c>
      <c r="U2009" s="8">
        <f t="shared" si="318"/>
        <v>64.166666666666671</v>
      </c>
      <c r="V2009" s="8">
        <f t="shared" si="319"/>
        <v>63.75</v>
      </c>
    </row>
    <row r="2010" spans="1:22" ht="13.5" x14ac:dyDescent="0.25">
      <c r="A2010" s="3">
        <f>RSI!A2010</f>
        <v>44931</v>
      </c>
      <c r="B2010" s="2">
        <f>RSI!B2010</f>
        <v>10.2354</v>
      </c>
      <c r="C2010" s="2">
        <f>RSI!I2010</f>
        <v>76.374903781381505</v>
      </c>
      <c r="D2010" s="2">
        <f>MACD!E2010</f>
        <v>-0.24688985851858192</v>
      </c>
      <c r="E2010" s="2">
        <f>MACD!F2010</f>
        <v>-0.14079777675910876</v>
      </c>
      <c r="F2010" s="2">
        <f>'Moving Avg'!D2010</f>
        <v>10.29452</v>
      </c>
      <c r="G2010" s="2">
        <f>'Moving Avg'!F2010</f>
        <v>9.7663099999999972</v>
      </c>
      <c r="H2010" s="2">
        <f>'Moving Avg'!G2010</f>
        <v>9.5132180000000037</v>
      </c>
      <c r="I2010" s="2">
        <f>'Moving Avg'!H2010</f>
        <v>9.1836485000000092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  <c r="M2010" s="8">
        <f t="shared" si="310"/>
        <v>0</v>
      </c>
      <c r="N2010" s="8">
        <f t="shared" si="311"/>
        <v>100</v>
      </c>
      <c r="O2010" s="8">
        <f t="shared" si="312"/>
        <v>50</v>
      </c>
      <c r="P2010" s="8">
        <f t="shared" si="313"/>
        <v>83.5</v>
      </c>
      <c r="Q2010" s="9">
        <f t="shared" si="314"/>
        <v>55.024999999999999</v>
      </c>
      <c r="R2010" s="9">
        <f t="shared" si="315"/>
        <v>58.375</v>
      </c>
      <c r="S2010" s="9">
        <f t="shared" si="316"/>
        <v>65.075000000000003</v>
      </c>
      <c r="T2010" s="9">
        <f t="shared" si="317"/>
        <v>58.375</v>
      </c>
      <c r="U2010" s="8">
        <f t="shared" si="318"/>
        <v>59.491666666666674</v>
      </c>
      <c r="V2010" s="8">
        <f t="shared" si="319"/>
        <v>59.212500000000006</v>
      </c>
    </row>
    <row r="2011" spans="1:22" ht="13.5" x14ac:dyDescent="0.25">
      <c r="A2011" s="3">
        <f>RSI!A2011</f>
        <v>44932</v>
      </c>
      <c r="B2011" s="2">
        <f>RSI!B2011</f>
        <v>10.0878</v>
      </c>
      <c r="C2011" s="2">
        <f>RSI!I2011</f>
        <v>65.463827250933278</v>
      </c>
      <c r="D2011" s="2">
        <f>MACD!E2011</f>
        <v>-0.26625043687615602</v>
      </c>
      <c r="E2011" s="2">
        <f>MACD!F2011</f>
        <v>-0.16588830878251823</v>
      </c>
      <c r="F2011" s="2">
        <f>'Moving Avg'!D2011</f>
        <v>10.255140000000001</v>
      </c>
      <c r="G2011" s="2">
        <f>'Moving Avg'!F2011</f>
        <v>9.7929649999999988</v>
      </c>
      <c r="H2011" s="2">
        <f>'Moving Avg'!G2011</f>
        <v>9.5233880000000042</v>
      </c>
      <c r="I2011" s="2">
        <f>'Moving Avg'!H2011</f>
        <v>9.1888485000000077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25</v>
      </c>
      <c r="N2011" s="8">
        <f t="shared" si="311"/>
        <v>100</v>
      </c>
      <c r="O2011" s="8">
        <f t="shared" si="312"/>
        <v>50</v>
      </c>
      <c r="P2011" s="8">
        <f t="shared" si="313"/>
        <v>16.5</v>
      </c>
      <c r="Q2011" s="9">
        <f t="shared" si="314"/>
        <v>53.725000000000001</v>
      </c>
      <c r="R2011" s="9">
        <f t="shared" si="315"/>
        <v>46.625</v>
      </c>
      <c r="S2011" s="9">
        <f t="shared" si="316"/>
        <v>38.674999999999997</v>
      </c>
      <c r="T2011" s="9">
        <f t="shared" si="317"/>
        <v>47.875</v>
      </c>
      <c r="U2011" s="8">
        <f t="shared" si="318"/>
        <v>46.341666666666661</v>
      </c>
      <c r="V2011" s="8">
        <f t="shared" si="319"/>
        <v>46.724999999999994</v>
      </c>
    </row>
    <row r="2012" spans="1:22" ht="13.5" x14ac:dyDescent="0.25">
      <c r="A2012" s="3">
        <f>RSI!A2012</f>
        <v>44935</v>
      </c>
      <c r="B2012" s="2">
        <f>RSI!B2012</f>
        <v>10.0878</v>
      </c>
      <c r="C2012" s="2">
        <f>RSI!I2012</f>
        <v>65.463827250933278</v>
      </c>
      <c r="D2012" s="2">
        <f>MACD!E2012</f>
        <v>-0.28446000183578235</v>
      </c>
      <c r="E2012" s="2">
        <f>MACD!F2012</f>
        <v>-0.18960264739317106</v>
      </c>
      <c r="F2012" s="2">
        <f>'Moving Avg'!D2012</f>
        <v>10.21576</v>
      </c>
      <c r="G2012" s="2">
        <f>'Moving Avg'!F2012</f>
        <v>9.8196199999999969</v>
      </c>
      <c r="H2012" s="2">
        <f>'Moving Avg'!G2012</f>
        <v>9.5365100000000051</v>
      </c>
      <c r="I2012" s="2">
        <f>'Moving Avg'!H2012</f>
        <v>9.1940485000000098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100</v>
      </c>
      <c r="O2012" s="8">
        <f t="shared" si="312"/>
        <v>50</v>
      </c>
      <c r="P2012" s="8">
        <f t="shared" si="313"/>
        <v>16.5</v>
      </c>
      <c r="Q2012" s="9">
        <f t="shared" si="314"/>
        <v>53.725000000000001</v>
      </c>
      <c r="R2012" s="9">
        <f t="shared" si="315"/>
        <v>46.625</v>
      </c>
      <c r="S2012" s="9">
        <f t="shared" si="316"/>
        <v>38.674999999999997</v>
      </c>
      <c r="T2012" s="9">
        <f t="shared" si="317"/>
        <v>47.875</v>
      </c>
      <c r="U2012" s="8">
        <f t="shared" si="318"/>
        <v>46.341666666666661</v>
      </c>
      <c r="V2012" s="8">
        <f t="shared" si="319"/>
        <v>46.724999999999994</v>
      </c>
    </row>
    <row r="2013" spans="1:22" ht="13.5" x14ac:dyDescent="0.25">
      <c r="A2013" s="3">
        <f>RSI!A2013</f>
        <v>44936</v>
      </c>
      <c r="B2013" s="2">
        <f>RSI!B2013</f>
        <v>9.891</v>
      </c>
      <c r="C2013" s="2">
        <f>RSI!I2013</f>
        <v>53.618664733086632</v>
      </c>
      <c r="D2013" s="2">
        <f>MACD!E2013</f>
        <v>-0.26805940456100785</v>
      </c>
      <c r="E2013" s="2">
        <f>MACD!F2013</f>
        <v>-0.20529399882673843</v>
      </c>
      <c r="F2013" s="2">
        <f>'Moving Avg'!D2013</f>
        <v>10.127179999999999</v>
      </c>
      <c r="G2013" s="2">
        <f>'Moving Avg'!F2013</f>
        <v>9.836434999999998</v>
      </c>
      <c r="H2013" s="2">
        <f>'Moving Avg'!G2013</f>
        <v>9.5434000000000054</v>
      </c>
      <c r="I2013" s="2">
        <f>'Moving Avg'!H2013</f>
        <v>9.1982645000000094</v>
      </c>
      <c r="J2013" s="6" t="str">
        <f>OBV!F2013</f>
        <v>BEARISH</v>
      </c>
      <c r="K2013" s="6" t="str">
        <f>OBV!G2013</f>
        <v>NEUTRAL</v>
      </c>
      <c r="L2013" s="6" t="str">
        <f>OBV!H2013</f>
        <v>CONFIRMED BEARISH</v>
      </c>
      <c r="M2013" s="8">
        <f t="shared" si="310"/>
        <v>25</v>
      </c>
      <c r="N2013" s="8">
        <f t="shared" si="311"/>
        <v>100</v>
      </c>
      <c r="O2013" s="8">
        <f t="shared" si="312"/>
        <v>50</v>
      </c>
      <c r="P2013" s="8">
        <f t="shared" si="313"/>
        <v>16.5</v>
      </c>
      <c r="Q2013" s="9">
        <f t="shared" si="314"/>
        <v>53.725000000000001</v>
      </c>
      <c r="R2013" s="9">
        <f t="shared" si="315"/>
        <v>46.625</v>
      </c>
      <c r="S2013" s="9">
        <f t="shared" si="316"/>
        <v>38.674999999999997</v>
      </c>
      <c r="T2013" s="9">
        <f t="shared" si="317"/>
        <v>47.875</v>
      </c>
      <c r="U2013" s="8">
        <f t="shared" si="318"/>
        <v>46.341666666666661</v>
      </c>
      <c r="V2013" s="8">
        <f t="shared" si="319"/>
        <v>46.724999999999994</v>
      </c>
    </row>
    <row r="2014" spans="1:22" ht="13.5" x14ac:dyDescent="0.25">
      <c r="A2014" s="3">
        <f>RSI!A2014</f>
        <v>44937</v>
      </c>
      <c r="B2014" s="2">
        <f>RSI!B2014</f>
        <v>10.0878</v>
      </c>
      <c r="C2014" s="2">
        <f>RSI!I2014</f>
        <v>61.182643063686527</v>
      </c>
      <c r="D2014" s="2">
        <f>MACD!E2014</f>
        <v>-0.26916367274104402</v>
      </c>
      <c r="E2014" s="2">
        <f>MACD!F2014</f>
        <v>-0.21806793360959956</v>
      </c>
      <c r="F2014" s="2">
        <f>'Moving Avg'!D2014</f>
        <v>10.077960000000001</v>
      </c>
      <c r="G2014" s="2">
        <f>'Moving Avg'!F2014</f>
        <v>9.8630899999999961</v>
      </c>
      <c r="H2014" s="2">
        <f>'Moving Avg'!G2014</f>
        <v>9.5566860000000062</v>
      </c>
      <c r="I2014" s="2">
        <f>'Moving Avg'!H2014</f>
        <v>9.2034645000000097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100</v>
      </c>
      <c r="O2014" s="8">
        <f t="shared" si="312"/>
        <v>50</v>
      </c>
      <c r="P2014" s="8">
        <f t="shared" si="313"/>
        <v>16.5</v>
      </c>
      <c r="Q2014" s="9">
        <f t="shared" si="314"/>
        <v>53.725000000000001</v>
      </c>
      <c r="R2014" s="9">
        <f t="shared" si="315"/>
        <v>46.625</v>
      </c>
      <c r="S2014" s="9">
        <f t="shared" si="316"/>
        <v>38.674999999999997</v>
      </c>
      <c r="T2014" s="9">
        <f t="shared" si="317"/>
        <v>47.875</v>
      </c>
      <c r="U2014" s="8">
        <f t="shared" si="318"/>
        <v>46.341666666666661</v>
      </c>
      <c r="V2014" s="8">
        <f t="shared" si="319"/>
        <v>46.724999999999994</v>
      </c>
    </row>
    <row r="2015" spans="1:22" ht="13.5" x14ac:dyDescent="0.25">
      <c r="A2015" s="3">
        <f>RSI!A2015</f>
        <v>44938</v>
      </c>
      <c r="B2015" s="2">
        <f>RSI!B2015</f>
        <v>10.0878</v>
      </c>
      <c r="C2015" s="2">
        <f>RSI!I2015</f>
        <v>61.182643063686527</v>
      </c>
      <c r="D2015" s="2">
        <f>MACD!E2015</f>
        <v>-0.24638879826396654</v>
      </c>
      <c r="E2015" s="2">
        <f>MACD!F2015</f>
        <v>-0.22373210654047299</v>
      </c>
      <c r="F2015" s="2">
        <f>'Moving Avg'!D2015</f>
        <v>10.048440000000001</v>
      </c>
      <c r="G2015" s="2">
        <f>'Moving Avg'!F2015</f>
        <v>9.889744999999996</v>
      </c>
      <c r="H2015" s="2">
        <f>'Moving Avg'!G2015</f>
        <v>9.5699720000000035</v>
      </c>
      <c r="I2015" s="2">
        <f>'Moving Avg'!H2015</f>
        <v>9.2086645000000082</v>
      </c>
      <c r="J2015" s="6" t="str">
        <f>OBV!F2015</f>
        <v>BEARISH</v>
      </c>
      <c r="K2015" s="6" t="str">
        <f>OBV!G2015</f>
        <v>NEUTRAL</v>
      </c>
      <c r="L2015" s="6" t="str">
        <f>OBV!H2015</f>
        <v>CONFIRMED BEARISH</v>
      </c>
      <c r="M2015" s="8">
        <f t="shared" si="310"/>
        <v>25</v>
      </c>
      <c r="N2015" s="8">
        <f t="shared" si="311"/>
        <v>100</v>
      </c>
      <c r="O2015" s="8">
        <f t="shared" si="312"/>
        <v>50</v>
      </c>
      <c r="P2015" s="8">
        <f t="shared" si="313"/>
        <v>16.5</v>
      </c>
      <c r="Q2015" s="9">
        <f t="shared" si="314"/>
        <v>53.725000000000001</v>
      </c>
      <c r="R2015" s="9">
        <f t="shared" si="315"/>
        <v>46.625</v>
      </c>
      <c r="S2015" s="9">
        <f t="shared" si="316"/>
        <v>38.674999999999997</v>
      </c>
      <c r="T2015" s="9">
        <f t="shared" si="317"/>
        <v>47.875</v>
      </c>
      <c r="U2015" s="8">
        <f t="shared" si="318"/>
        <v>46.341666666666661</v>
      </c>
      <c r="V2015" s="8">
        <f t="shared" si="319"/>
        <v>46.724999999999994</v>
      </c>
    </row>
    <row r="2016" spans="1:22" ht="13.5" x14ac:dyDescent="0.25">
      <c r="A2016" s="3">
        <f>RSI!A2016</f>
        <v>44939</v>
      </c>
      <c r="B2016" s="2">
        <f>RSI!B2016</f>
        <v>10.0878</v>
      </c>
      <c r="C2016" s="2">
        <f>RSI!I2016</f>
        <v>61.182643063686527</v>
      </c>
      <c r="D2016" s="2">
        <f>MACD!E2016</f>
        <v>-0.16040234335156534</v>
      </c>
      <c r="E2016" s="2">
        <f>MACD!F2016</f>
        <v>-0.21106615390269146</v>
      </c>
      <c r="F2016" s="2">
        <f>'Moving Avg'!D2016</f>
        <v>10.048440000000001</v>
      </c>
      <c r="G2016" s="2">
        <f>'Moving Avg'!F2016</f>
        <v>9.9163999999999959</v>
      </c>
      <c r="H2016" s="2">
        <f>'Moving Avg'!G2016</f>
        <v>9.5847340000000045</v>
      </c>
      <c r="I2016" s="2">
        <f>'Moving Avg'!H2016</f>
        <v>9.2156430000000071</v>
      </c>
      <c r="J2016" s="6" t="str">
        <f>OBV!F2016</f>
        <v>BEARISH</v>
      </c>
      <c r="K2016" s="6" t="str">
        <f>OBV!G2016</f>
        <v>NEUTRAL</v>
      </c>
      <c r="L2016" s="6" t="str">
        <f>OBV!H2016</f>
        <v>NEUTRAL</v>
      </c>
      <c r="M2016" s="8">
        <f t="shared" si="310"/>
        <v>25</v>
      </c>
      <c r="N2016" s="8">
        <f t="shared" si="311"/>
        <v>0</v>
      </c>
      <c r="O2016" s="8">
        <f t="shared" si="312"/>
        <v>50</v>
      </c>
      <c r="P2016" s="8">
        <f t="shared" si="313"/>
        <v>16.5</v>
      </c>
      <c r="Q2016" s="9">
        <f t="shared" si="314"/>
        <v>18.725000000000001</v>
      </c>
      <c r="R2016" s="9">
        <f t="shared" si="315"/>
        <v>26.625</v>
      </c>
      <c r="S2016" s="9">
        <f t="shared" si="316"/>
        <v>23.675000000000001</v>
      </c>
      <c r="T2016" s="9">
        <f t="shared" si="317"/>
        <v>22.875</v>
      </c>
      <c r="U2016" s="8">
        <f t="shared" si="318"/>
        <v>23.008333333333336</v>
      </c>
      <c r="V2016" s="8">
        <f t="shared" si="319"/>
        <v>22.975000000000001</v>
      </c>
    </row>
    <row r="2017" spans="1:22" ht="13.5" x14ac:dyDescent="0.25">
      <c r="A2017" s="3">
        <f>RSI!A2017</f>
        <v>44942</v>
      </c>
      <c r="B2017" s="2">
        <f>RSI!B2017</f>
        <v>10.0878</v>
      </c>
      <c r="C2017" s="2">
        <f>RSI!I2017</f>
        <v>61.182643063686534</v>
      </c>
      <c r="D2017" s="2">
        <f>MACD!E2017</f>
        <v>-8.8962216644111081E-2</v>
      </c>
      <c r="E2017" s="2">
        <f>MACD!F2017</f>
        <v>-0.18664536645097538</v>
      </c>
      <c r="F2017" s="2">
        <f>'Moving Avg'!D2017</f>
        <v>10.048440000000001</v>
      </c>
      <c r="G2017" s="2">
        <f>'Moving Avg'!F2017</f>
        <v>9.9430549999999958</v>
      </c>
      <c r="H2017" s="2">
        <f>'Moving Avg'!G2017</f>
        <v>9.5994960000000056</v>
      </c>
      <c r="I2017" s="2">
        <f>'Moving Avg'!H2017</f>
        <v>9.2226215000000078</v>
      </c>
      <c r="J2017" s="6" t="str">
        <f>OBV!F2017</f>
        <v>BEARISH</v>
      </c>
      <c r="K2017" s="6" t="str">
        <f>OBV!G2017</f>
        <v>NEUTRAL</v>
      </c>
      <c r="L2017" s="6" t="str">
        <f>OBV!H2017</f>
        <v>NEUTRAL</v>
      </c>
      <c r="M2017" s="8">
        <f t="shared" si="310"/>
        <v>25</v>
      </c>
      <c r="N2017" s="8">
        <f t="shared" si="311"/>
        <v>0</v>
      </c>
      <c r="O2017" s="8">
        <f t="shared" si="312"/>
        <v>50</v>
      </c>
      <c r="P2017" s="8">
        <f t="shared" si="313"/>
        <v>16.5</v>
      </c>
      <c r="Q2017" s="9">
        <f t="shared" si="314"/>
        <v>18.725000000000001</v>
      </c>
      <c r="R2017" s="9">
        <f t="shared" si="315"/>
        <v>26.625</v>
      </c>
      <c r="S2017" s="9">
        <f t="shared" si="316"/>
        <v>23.675000000000001</v>
      </c>
      <c r="T2017" s="9">
        <f t="shared" si="317"/>
        <v>22.875</v>
      </c>
      <c r="U2017" s="8">
        <f t="shared" si="318"/>
        <v>23.008333333333336</v>
      </c>
      <c r="V2017" s="8">
        <f t="shared" si="319"/>
        <v>22.975000000000001</v>
      </c>
    </row>
    <row r="2018" spans="1:22" ht="13.5" x14ac:dyDescent="0.25">
      <c r="A2018" s="3">
        <f>RSI!A2018</f>
        <v>44943</v>
      </c>
      <c r="B2018" s="2">
        <f>RSI!B2018</f>
        <v>9.5547000000000004</v>
      </c>
      <c r="C2018" s="2">
        <f>RSI!I2018</f>
        <v>38.378381746175734</v>
      </c>
      <c r="D2018" s="2">
        <f>MACD!E2018</f>
        <v>1.7325201336303664E-2</v>
      </c>
      <c r="E2018" s="2">
        <f>MACD!F2018</f>
        <v>-0.14585125289351955</v>
      </c>
      <c r="F2018" s="2">
        <f>'Moving Avg'!D2018</f>
        <v>9.9811800000000002</v>
      </c>
      <c r="G2018" s="2">
        <f>'Moving Avg'!F2018</f>
        <v>9.9430549999999958</v>
      </c>
      <c r="H2018" s="2">
        <f>'Moving Avg'!G2018</f>
        <v>9.6085180000000054</v>
      </c>
      <c r="I2018" s="2">
        <f>'Moving Avg'!H2018</f>
        <v>9.2269345000000076</v>
      </c>
      <c r="J2018" s="6" t="str">
        <f>OBV!F2018</f>
        <v>BULLISH</v>
      </c>
      <c r="K2018" s="6" t="str">
        <f>OBV!G2018</f>
        <v>NEUTRAL</v>
      </c>
      <c r="L2018" s="6" t="str">
        <f>OBV!H2018</f>
        <v>BULLISH DIVERGENCE</v>
      </c>
      <c r="M2018" s="8">
        <f t="shared" si="310"/>
        <v>25</v>
      </c>
      <c r="N2018" s="8">
        <f t="shared" si="311"/>
        <v>0</v>
      </c>
      <c r="O2018" s="8">
        <f t="shared" si="312"/>
        <v>50</v>
      </c>
      <c r="P2018" s="8">
        <f t="shared" si="313"/>
        <v>66.5</v>
      </c>
      <c r="Q2018" s="9">
        <f t="shared" si="314"/>
        <v>26.225000000000001</v>
      </c>
      <c r="R2018" s="9">
        <f t="shared" si="315"/>
        <v>39.125</v>
      </c>
      <c r="S2018" s="9">
        <f t="shared" si="316"/>
        <v>46.174999999999997</v>
      </c>
      <c r="T2018" s="9">
        <f t="shared" si="317"/>
        <v>35.375</v>
      </c>
      <c r="U2018" s="8">
        <f t="shared" si="318"/>
        <v>37.174999999999997</v>
      </c>
      <c r="V2018" s="8">
        <f t="shared" si="319"/>
        <v>36.724999999999994</v>
      </c>
    </row>
    <row r="2019" spans="1:22" ht="13.5" x14ac:dyDescent="0.25">
      <c r="A2019" s="3">
        <f>RSI!A2019</f>
        <v>44944</v>
      </c>
      <c r="B2019" s="2">
        <f>RSI!B2019</f>
        <v>9.5547000000000004</v>
      </c>
      <c r="C2019" s="2">
        <f>RSI!I2019</f>
        <v>38.378381746175734</v>
      </c>
      <c r="D2019" s="2">
        <f>MACD!E2019</f>
        <v>0.1092811533000333</v>
      </c>
      <c r="E2019" s="2">
        <f>MACD!F2019</f>
        <v>-9.4824771654808987E-2</v>
      </c>
      <c r="F2019" s="2">
        <f>'Moving Avg'!D2019</f>
        <v>9.8745599999999989</v>
      </c>
      <c r="G2019" s="2">
        <f>'Moving Avg'!F2019</f>
        <v>9.9430549999999975</v>
      </c>
      <c r="H2019" s="2">
        <f>'Moving Avg'!G2019</f>
        <v>9.6175400000000053</v>
      </c>
      <c r="I2019" s="2">
        <f>'Moving Avg'!H2019</f>
        <v>9.2321755000000074</v>
      </c>
      <c r="J2019" s="6" t="str">
        <f>OBV!F2019</f>
        <v>BEARISH</v>
      </c>
      <c r="K2019" s="6" t="str">
        <f>OBV!G2019</f>
        <v>NEUTRAL</v>
      </c>
      <c r="L2019" s="6" t="str">
        <f>OBV!H2019</f>
        <v>CONFIRMED BEARISH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16.5</v>
      </c>
      <c r="Q2019" s="9">
        <f t="shared" si="314"/>
        <v>18.725000000000001</v>
      </c>
      <c r="R2019" s="9">
        <f t="shared" si="315"/>
        <v>26.625</v>
      </c>
      <c r="S2019" s="9">
        <f t="shared" si="316"/>
        <v>23.675000000000001</v>
      </c>
      <c r="T2019" s="9">
        <f t="shared" si="317"/>
        <v>22.875</v>
      </c>
      <c r="U2019" s="8">
        <f t="shared" si="318"/>
        <v>23.008333333333336</v>
      </c>
      <c r="V2019" s="8">
        <f t="shared" si="319"/>
        <v>22.975000000000001</v>
      </c>
    </row>
    <row r="2020" spans="1:22" ht="13.5" x14ac:dyDescent="0.25">
      <c r="A2020" s="3">
        <f>RSI!A2020</f>
        <v>44945</v>
      </c>
      <c r="B2020" s="2">
        <f>RSI!B2020</f>
        <v>9.5547000000000004</v>
      </c>
      <c r="C2020" s="2">
        <f>RSI!I2020</f>
        <v>38.378381746175734</v>
      </c>
      <c r="D2020" s="2">
        <f>MACD!E2020</f>
        <v>0.17380697146762714</v>
      </c>
      <c r="E2020" s="2">
        <f>MACD!F2020</f>
        <v>-4.1098423030321768E-2</v>
      </c>
      <c r="F2020" s="2">
        <f>'Moving Avg'!D2020</f>
        <v>9.7679399999999994</v>
      </c>
      <c r="G2020" s="2">
        <f>'Moving Avg'!F2020</f>
        <v>9.9430549999999975</v>
      </c>
      <c r="H2020" s="2">
        <f>'Moving Avg'!G2020</f>
        <v>9.6219680000000043</v>
      </c>
      <c r="I2020" s="2">
        <f>'Moving Avg'!H2020</f>
        <v>9.2374165000000055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25</v>
      </c>
      <c r="N2020" s="8">
        <f t="shared" si="311"/>
        <v>0</v>
      </c>
      <c r="O2020" s="8">
        <f t="shared" si="312"/>
        <v>50</v>
      </c>
      <c r="P2020" s="8">
        <f t="shared" si="313"/>
        <v>16.5</v>
      </c>
      <c r="Q2020" s="9">
        <f t="shared" si="314"/>
        <v>18.725000000000001</v>
      </c>
      <c r="R2020" s="9">
        <f t="shared" si="315"/>
        <v>26.625</v>
      </c>
      <c r="S2020" s="9">
        <f t="shared" si="316"/>
        <v>23.675000000000001</v>
      </c>
      <c r="T2020" s="9">
        <f t="shared" si="317"/>
        <v>22.875</v>
      </c>
      <c r="U2020" s="8">
        <f t="shared" si="318"/>
        <v>23.008333333333336</v>
      </c>
      <c r="V2020" s="8">
        <f t="shared" si="319"/>
        <v>22.975000000000001</v>
      </c>
    </row>
    <row r="2021" spans="1:22" ht="13.5" x14ac:dyDescent="0.25">
      <c r="A2021" s="3">
        <f>RSI!A2021</f>
        <v>44946</v>
      </c>
      <c r="B2021" s="2">
        <f>RSI!B2021</f>
        <v>9.5547000000000004</v>
      </c>
      <c r="C2021" s="2">
        <f>RSI!I2021</f>
        <v>38.378381746175734</v>
      </c>
      <c r="D2021" s="2">
        <f>MACD!E2021</f>
        <v>0.20743025383291958</v>
      </c>
      <c r="E2021" s="2">
        <f>MACD!F2021</f>
        <v>8.6073123423264994E-3</v>
      </c>
      <c r="F2021" s="2">
        <f>'Moving Avg'!D2021</f>
        <v>9.6613199999999999</v>
      </c>
      <c r="G2021" s="2">
        <f>'Moving Avg'!F2021</f>
        <v>9.9430549999999975</v>
      </c>
      <c r="H2021" s="2">
        <f>'Moving Avg'!G2021</f>
        <v>9.6326300000000042</v>
      </c>
      <c r="I2021" s="2">
        <f>'Moving Avg'!H2021</f>
        <v>9.2426575000000053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50</v>
      </c>
      <c r="P2021" s="8">
        <f t="shared" si="313"/>
        <v>16.5</v>
      </c>
      <c r="Q2021" s="9">
        <f t="shared" si="314"/>
        <v>18.725000000000001</v>
      </c>
      <c r="R2021" s="9">
        <f t="shared" si="315"/>
        <v>26.625</v>
      </c>
      <c r="S2021" s="9">
        <f t="shared" si="316"/>
        <v>23.675000000000001</v>
      </c>
      <c r="T2021" s="9">
        <f t="shared" si="317"/>
        <v>22.875</v>
      </c>
      <c r="U2021" s="8">
        <f t="shared" si="318"/>
        <v>23.008333333333336</v>
      </c>
      <c r="V2021" s="8">
        <f t="shared" si="319"/>
        <v>22.975000000000001</v>
      </c>
    </row>
    <row r="2022" spans="1:22" ht="13.5" x14ac:dyDescent="0.25">
      <c r="A2022" s="3">
        <f>RSI!A2022</f>
        <v>44949</v>
      </c>
      <c r="B2022" s="2">
        <f>RSI!B2022</f>
        <v>9.5054999999999996</v>
      </c>
      <c r="C2022" s="2">
        <f>RSI!I2022</f>
        <v>36.681207055192459</v>
      </c>
      <c r="D2022" s="2">
        <f>MACD!E2022</f>
        <v>0.2411290619101969</v>
      </c>
      <c r="E2022" s="2">
        <f>MACD!F2022</f>
        <v>5.5111662255900577E-2</v>
      </c>
      <c r="F2022" s="2">
        <f>'Moving Avg'!D2022</f>
        <v>9.5448599999999999</v>
      </c>
      <c r="G2022" s="2">
        <f>'Moving Avg'!F2022</f>
        <v>9.9405949999999983</v>
      </c>
      <c r="H2022" s="2">
        <f>'Moving Avg'!G2022</f>
        <v>9.6359100000000044</v>
      </c>
      <c r="I2022" s="2">
        <f>'Moving Avg'!H2022</f>
        <v>9.2476525000000063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50</v>
      </c>
      <c r="P2022" s="8">
        <f t="shared" si="313"/>
        <v>16.5</v>
      </c>
      <c r="Q2022" s="9">
        <f t="shared" si="314"/>
        <v>18.725000000000001</v>
      </c>
      <c r="R2022" s="9">
        <f t="shared" si="315"/>
        <v>26.625</v>
      </c>
      <c r="S2022" s="9">
        <f t="shared" si="316"/>
        <v>23.675000000000001</v>
      </c>
      <c r="T2022" s="9">
        <f t="shared" si="317"/>
        <v>22.875</v>
      </c>
      <c r="U2022" s="8">
        <f t="shared" si="318"/>
        <v>23.008333333333336</v>
      </c>
      <c r="V2022" s="8">
        <f t="shared" si="319"/>
        <v>22.975000000000001</v>
      </c>
    </row>
    <row r="2023" spans="1:22" ht="13.5" x14ac:dyDescent="0.25">
      <c r="A2023" s="3">
        <f>RSI!A2023</f>
        <v>44950</v>
      </c>
      <c r="B2023" s="2">
        <f>RSI!B2023</f>
        <v>9.7515999999999998</v>
      </c>
      <c r="C2023" s="2">
        <f>RSI!I2023</f>
        <v>48.862889346254264</v>
      </c>
      <c r="D2023" s="2">
        <f>MACD!E2023</f>
        <v>0.22291269716264672</v>
      </c>
      <c r="E2023" s="2">
        <f>MACD!F2023</f>
        <v>8.8671869237249817E-2</v>
      </c>
      <c r="F2023" s="2">
        <f>'Moving Avg'!D2023</f>
        <v>9.5842399999999994</v>
      </c>
      <c r="G2023" s="2">
        <f>'Moving Avg'!F2023</f>
        <v>9.9442899999999987</v>
      </c>
      <c r="H2023" s="2">
        <f>'Moving Avg'!G2023</f>
        <v>9.6441120000000051</v>
      </c>
      <c r="I2023" s="2">
        <f>'Moving Avg'!H2023</f>
        <v>9.2538780000000074</v>
      </c>
      <c r="J2023" s="6" t="str">
        <f>OBV!F2023</f>
        <v>BULLISH</v>
      </c>
      <c r="K2023" s="6" t="str">
        <f>OBV!G2023</f>
        <v>NEUTRAL</v>
      </c>
      <c r="L2023" s="6" t="str">
        <f>OBV!H2023</f>
        <v>CONFIRMED BULLISH</v>
      </c>
      <c r="M2023" s="8">
        <f t="shared" si="310"/>
        <v>25</v>
      </c>
      <c r="N2023" s="8">
        <f t="shared" si="311"/>
        <v>0</v>
      </c>
      <c r="O2023" s="8">
        <f t="shared" si="312"/>
        <v>50</v>
      </c>
      <c r="P2023" s="8">
        <f t="shared" si="313"/>
        <v>83.5</v>
      </c>
      <c r="Q2023" s="9">
        <f t="shared" si="314"/>
        <v>28.774999999999999</v>
      </c>
      <c r="R2023" s="9">
        <f t="shared" si="315"/>
        <v>43.375</v>
      </c>
      <c r="S2023" s="9">
        <f t="shared" si="316"/>
        <v>53.825000000000003</v>
      </c>
      <c r="T2023" s="9">
        <f t="shared" si="317"/>
        <v>39.625</v>
      </c>
      <c r="U2023" s="8">
        <f t="shared" si="318"/>
        <v>41.991666666666667</v>
      </c>
      <c r="V2023" s="8">
        <f t="shared" si="319"/>
        <v>41.400000000000006</v>
      </c>
    </row>
    <row r="2024" spans="1:22" ht="13.5" x14ac:dyDescent="0.25">
      <c r="A2024" s="3">
        <f>RSI!A2024</f>
        <v>44951</v>
      </c>
      <c r="B2024" s="2">
        <f>RSI!B2024</f>
        <v>9.7515999999999998</v>
      </c>
      <c r="C2024" s="2">
        <f>RSI!I2024</f>
        <v>48.862889346254264</v>
      </c>
      <c r="D2024" s="2">
        <f>MACD!E2024</f>
        <v>0.23796582794832588</v>
      </c>
      <c r="E2024" s="2">
        <f>MACD!F2024</f>
        <v>0.11853066097946505</v>
      </c>
      <c r="F2024" s="2">
        <f>'Moving Avg'!D2024</f>
        <v>9.623619999999999</v>
      </c>
      <c r="G2024" s="2">
        <f>'Moving Avg'!F2024</f>
        <v>9.9479849999999992</v>
      </c>
      <c r="H2024" s="2">
        <f>'Moving Avg'!G2024</f>
        <v>9.6523140000000023</v>
      </c>
      <c r="I2024" s="2">
        <f>'Moving Avg'!H2024</f>
        <v>9.2601035000000067</v>
      </c>
      <c r="J2024" s="6" t="str">
        <f>OBV!F2024</f>
        <v>BULLISH</v>
      </c>
      <c r="K2024" s="6" t="str">
        <f>OBV!G2024</f>
        <v>NEUTRAL</v>
      </c>
      <c r="L2024" s="6" t="str">
        <f>OBV!H2024</f>
        <v>CONFIRMED BULLISH</v>
      </c>
      <c r="M2024" s="8">
        <f t="shared" si="310"/>
        <v>25</v>
      </c>
      <c r="N2024" s="8">
        <f t="shared" si="311"/>
        <v>0</v>
      </c>
      <c r="O2024" s="8">
        <f t="shared" si="312"/>
        <v>50</v>
      </c>
      <c r="P2024" s="8">
        <f t="shared" si="313"/>
        <v>83.5</v>
      </c>
      <c r="Q2024" s="9">
        <f t="shared" si="314"/>
        <v>28.774999999999999</v>
      </c>
      <c r="R2024" s="9">
        <f t="shared" si="315"/>
        <v>43.375</v>
      </c>
      <c r="S2024" s="9">
        <f t="shared" si="316"/>
        <v>53.825000000000003</v>
      </c>
      <c r="T2024" s="9">
        <f t="shared" si="317"/>
        <v>39.625</v>
      </c>
      <c r="U2024" s="8">
        <f t="shared" si="318"/>
        <v>41.991666666666667</v>
      </c>
      <c r="V2024" s="8">
        <f t="shared" si="319"/>
        <v>41.400000000000006</v>
      </c>
    </row>
    <row r="2025" spans="1:22" ht="13.5" x14ac:dyDescent="0.25">
      <c r="A2025" s="3">
        <f>RSI!A2025</f>
        <v>44952</v>
      </c>
      <c r="B2025" s="2">
        <f>RSI!B2025</f>
        <v>9.6694999999999993</v>
      </c>
      <c r="C2025" s="2">
        <f>RSI!I2025</f>
        <v>45.477764722086334</v>
      </c>
      <c r="D2025" s="2">
        <f>MACD!E2025</f>
        <v>0.25696055061006007</v>
      </c>
      <c r="E2025" s="2">
        <f>MACD!F2025</f>
        <v>0.14621663890558406</v>
      </c>
      <c r="F2025" s="2">
        <f>'Moving Avg'!D2025</f>
        <v>9.6465800000000002</v>
      </c>
      <c r="G2025" s="2">
        <f>'Moving Avg'!F2025</f>
        <v>9.9393700000000003</v>
      </c>
      <c r="H2025" s="2">
        <f>'Moving Avg'!G2025</f>
        <v>9.6595300000000019</v>
      </c>
      <c r="I2025" s="2">
        <f>'Moving Avg'!H2025</f>
        <v>9.2678130000000039</v>
      </c>
      <c r="J2025" s="6" t="str">
        <f>OBV!F2025</f>
        <v>BULLISH</v>
      </c>
      <c r="K2025" s="6" t="str">
        <f>OBV!G2025</f>
        <v>NEUTRAL</v>
      </c>
      <c r="L2025" s="6" t="str">
        <f>OBV!H2025</f>
        <v>CONFIRMED BULLISH</v>
      </c>
      <c r="M2025" s="8">
        <f t="shared" si="310"/>
        <v>25</v>
      </c>
      <c r="N2025" s="8">
        <f t="shared" si="311"/>
        <v>0</v>
      </c>
      <c r="O2025" s="8">
        <f t="shared" si="312"/>
        <v>50</v>
      </c>
      <c r="P2025" s="8">
        <f t="shared" si="313"/>
        <v>83.5</v>
      </c>
      <c r="Q2025" s="9">
        <f t="shared" si="314"/>
        <v>28.774999999999999</v>
      </c>
      <c r="R2025" s="9">
        <f t="shared" si="315"/>
        <v>43.375</v>
      </c>
      <c r="S2025" s="9">
        <f t="shared" si="316"/>
        <v>53.825000000000003</v>
      </c>
      <c r="T2025" s="9">
        <f t="shared" si="317"/>
        <v>39.625</v>
      </c>
      <c r="U2025" s="8">
        <f t="shared" si="318"/>
        <v>41.991666666666667</v>
      </c>
      <c r="V2025" s="8">
        <f t="shared" si="319"/>
        <v>41.400000000000006</v>
      </c>
    </row>
    <row r="2026" spans="1:22" ht="13.5" x14ac:dyDescent="0.25">
      <c r="A2026" s="3">
        <f>RSI!A2026</f>
        <v>44953</v>
      </c>
      <c r="B2026" s="2">
        <f>RSI!B2026</f>
        <v>9.5957000000000008</v>
      </c>
      <c r="C2026" s="2">
        <f>RSI!I2026</f>
        <v>42.619504271995282</v>
      </c>
      <c r="D2026" s="2">
        <f>MACD!E2026</f>
        <v>0.27914774869990744</v>
      </c>
      <c r="E2026" s="2">
        <f>MACD!F2026</f>
        <v>0.17280286086444874</v>
      </c>
      <c r="F2026" s="2">
        <f>'Moving Avg'!D2026</f>
        <v>9.6547800000000006</v>
      </c>
      <c r="G2026" s="2">
        <f>'Moving Avg'!F2026</f>
        <v>9.9049200000000006</v>
      </c>
      <c r="H2026" s="2">
        <f>'Moving Avg'!G2026</f>
        <v>9.6669100000000032</v>
      </c>
      <c r="I2026" s="2">
        <f>'Moving Avg'!H2026</f>
        <v>9.2751925000000046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  <c r="M2026" s="8">
        <f t="shared" si="310"/>
        <v>25</v>
      </c>
      <c r="N2026" s="8">
        <f t="shared" si="311"/>
        <v>0</v>
      </c>
      <c r="O2026" s="8">
        <f t="shared" si="312"/>
        <v>50</v>
      </c>
      <c r="P2026" s="8">
        <f t="shared" si="313"/>
        <v>83.5</v>
      </c>
      <c r="Q2026" s="9">
        <f t="shared" si="314"/>
        <v>28.774999999999999</v>
      </c>
      <c r="R2026" s="9">
        <f t="shared" si="315"/>
        <v>43.375</v>
      </c>
      <c r="S2026" s="9">
        <f t="shared" si="316"/>
        <v>53.825000000000003</v>
      </c>
      <c r="T2026" s="9">
        <f t="shared" si="317"/>
        <v>39.625</v>
      </c>
      <c r="U2026" s="8">
        <f t="shared" si="318"/>
        <v>41.991666666666667</v>
      </c>
      <c r="V2026" s="8">
        <f t="shared" si="319"/>
        <v>41.400000000000006</v>
      </c>
    </row>
    <row r="2027" spans="1:22" ht="13.5" x14ac:dyDescent="0.25">
      <c r="A2027" s="3">
        <f>RSI!A2027</f>
        <v>44956</v>
      </c>
      <c r="B2027" s="2">
        <f>RSI!B2027</f>
        <v>9.7433999999999994</v>
      </c>
      <c r="C2027" s="2">
        <f>RSI!I2027</f>
        <v>49.464984349440599</v>
      </c>
      <c r="D2027" s="2">
        <f>MACD!E2027</f>
        <v>0.28801694664836575</v>
      </c>
      <c r="E2027" s="2">
        <f>MACD!F2027</f>
        <v>0.19584567802123215</v>
      </c>
      <c r="F2027" s="2">
        <f>'Moving Avg'!D2027</f>
        <v>9.7023600000000005</v>
      </c>
      <c r="G2027" s="2">
        <f>'Moving Avg'!F2027</f>
        <v>9.8778550000000003</v>
      </c>
      <c r="H2027" s="2">
        <f>'Moving Avg'!G2027</f>
        <v>9.6756040000000034</v>
      </c>
      <c r="I2027" s="2">
        <f>'Moving Avg'!H2027</f>
        <v>9.2833105000000042</v>
      </c>
      <c r="J2027" s="6" t="str">
        <f>OBV!F2027</f>
        <v>BULLISH</v>
      </c>
      <c r="K2027" s="6" t="str">
        <f>OBV!G2027</f>
        <v>NEUTRAL</v>
      </c>
      <c r="L2027" s="6" t="str">
        <f>OBV!H2027</f>
        <v>CONFIRMED BULLISH</v>
      </c>
      <c r="M2027" s="8">
        <f t="shared" si="310"/>
        <v>25</v>
      </c>
      <c r="N2027" s="8">
        <f t="shared" si="311"/>
        <v>0</v>
      </c>
      <c r="O2027" s="8">
        <f t="shared" si="312"/>
        <v>50</v>
      </c>
      <c r="P2027" s="8">
        <f t="shared" si="313"/>
        <v>83.5</v>
      </c>
      <c r="Q2027" s="9">
        <f t="shared" si="314"/>
        <v>28.774999999999999</v>
      </c>
      <c r="R2027" s="9">
        <f t="shared" si="315"/>
        <v>43.375</v>
      </c>
      <c r="S2027" s="9">
        <f t="shared" si="316"/>
        <v>53.825000000000003</v>
      </c>
      <c r="T2027" s="9">
        <f t="shared" si="317"/>
        <v>39.625</v>
      </c>
      <c r="U2027" s="8">
        <f t="shared" si="318"/>
        <v>41.991666666666667</v>
      </c>
      <c r="V2027" s="8">
        <f t="shared" si="319"/>
        <v>41.400000000000006</v>
      </c>
    </row>
    <row r="2028" spans="1:22" ht="13.5" x14ac:dyDescent="0.25">
      <c r="A2028" s="3">
        <f>RSI!A2028</f>
        <v>44957</v>
      </c>
      <c r="B2028" s="2">
        <f>RSI!B2028</f>
        <v>9.7433999999999994</v>
      </c>
      <c r="C2028" s="2">
        <f>RSI!I2028</f>
        <v>49.464984349440599</v>
      </c>
      <c r="D2028" s="2">
        <f>MACD!E2028</f>
        <v>0.21359290576298662</v>
      </c>
      <c r="E2028" s="2">
        <f>MACD!F2028</f>
        <v>0.19939512356958305</v>
      </c>
      <c r="F2028" s="2">
        <f>'Moving Avg'!D2028</f>
        <v>9.7007200000000005</v>
      </c>
      <c r="G2028" s="2">
        <f>'Moving Avg'!F2028</f>
        <v>9.8483300000000007</v>
      </c>
      <c r="H2028" s="2">
        <f>'Moving Avg'!G2028</f>
        <v>9.6842980000000018</v>
      </c>
      <c r="I2028" s="2">
        <f>'Moving Avg'!H2028</f>
        <v>9.2922015000000044</v>
      </c>
      <c r="J2028" s="6" t="str">
        <f>OBV!F2028</f>
        <v>BULLISH</v>
      </c>
      <c r="K2028" s="6" t="str">
        <f>OBV!G2028</f>
        <v>NEUTRAL</v>
      </c>
      <c r="L2028" s="6" t="str">
        <f>OBV!H2028</f>
        <v>BULLISH DIVERGENCE</v>
      </c>
      <c r="M2028" s="8">
        <f t="shared" si="310"/>
        <v>25</v>
      </c>
      <c r="N2028" s="8">
        <f t="shared" si="311"/>
        <v>0</v>
      </c>
      <c r="O2028" s="8">
        <f t="shared" si="312"/>
        <v>50</v>
      </c>
      <c r="P2028" s="8">
        <f t="shared" si="313"/>
        <v>66.5</v>
      </c>
      <c r="Q2028" s="9">
        <f t="shared" si="314"/>
        <v>26.225000000000001</v>
      </c>
      <c r="R2028" s="9">
        <f t="shared" si="315"/>
        <v>39.125</v>
      </c>
      <c r="S2028" s="9">
        <f t="shared" si="316"/>
        <v>46.174999999999997</v>
      </c>
      <c r="T2028" s="9">
        <f t="shared" si="317"/>
        <v>35.375</v>
      </c>
      <c r="U2028" s="8">
        <f t="shared" si="318"/>
        <v>37.174999999999997</v>
      </c>
      <c r="V2028" s="8">
        <f t="shared" si="319"/>
        <v>36.724999999999994</v>
      </c>
    </row>
    <row r="2029" spans="1:22" ht="13.5" x14ac:dyDescent="0.25">
      <c r="A2029" s="3">
        <f>RSI!A2029</f>
        <v>44958</v>
      </c>
      <c r="B2029" s="2">
        <f>RSI!B2029</f>
        <v>9.6366999999999994</v>
      </c>
      <c r="C2029" s="2">
        <f>RSI!I2029</f>
        <v>44.970116588636238</v>
      </c>
      <c r="D2029" s="2">
        <f>MACD!E2029</f>
        <v>0.15860264118597556</v>
      </c>
      <c r="E2029" s="2">
        <f>MACD!F2029</f>
        <v>0.19123662709286157</v>
      </c>
      <c r="F2029" s="2">
        <f>'Moving Avg'!D2029</f>
        <v>9.67774</v>
      </c>
      <c r="G2029" s="2">
        <f>'Moving Avg'!F2029</f>
        <v>9.8134699999999988</v>
      </c>
      <c r="H2029" s="2">
        <f>'Moving Avg'!G2029</f>
        <v>9.690858000000004</v>
      </c>
      <c r="I2029" s="2">
        <f>'Moving Avg'!H2029</f>
        <v>9.3005590000000034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100</v>
      </c>
      <c r="O2029" s="8">
        <f t="shared" si="312"/>
        <v>50</v>
      </c>
      <c r="P2029" s="8">
        <f t="shared" si="313"/>
        <v>16.5</v>
      </c>
      <c r="Q2029" s="9">
        <f t="shared" si="314"/>
        <v>53.725000000000001</v>
      </c>
      <c r="R2029" s="9">
        <f t="shared" si="315"/>
        <v>46.625</v>
      </c>
      <c r="S2029" s="9">
        <f t="shared" si="316"/>
        <v>38.674999999999997</v>
      </c>
      <c r="T2029" s="9">
        <f t="shared" si="317"/>
        <v>47.875</v>
      </c>
      <c r="U2029" s="8">
        <f t="shared" si="318"/>
        <v>46.341666666666661</v>
      </c>
      <c r="V2029" s="8">
        <f t="shared" si="319"/>
        <v>46.724999999999994</v>
      </c>
    </row>
    <row r="2030" spans="1:22" ht="13.5" x14ac:dyDescent="0.25">
      <c r="A2030" s="3">
        <f>RSI!A2030</f>
        <v>44959</v>
      </c>
      <c r="B2030" s="2">
        <f>RSI!B2030</f>
        <v>9.6613000000000007</v>
      </c>
      <c r="C2030" s="2">
        <f>RSI!I2030</f>
        <v>46.184297574693552</v>
      </c>
      <c r="D2030" s="2">
        <f>MACD!E2030</f>
        <v>0.1109549678998718</v>
      </c>
      <c r="E2030" s="2">
        <f>MACD!F2030</f>
        <v>0.17518029525426362</v>
      </c>
      <c r="F2030" s="2">
        <f>'Moving Avg'!D2030</f>
        <v>9.6760999999999999</v>
      </c>
      <c r="G2030" s="2">
        <f>'Moving Avg'!F2030</f>
        <v>9.7847650000000002</v>
      </c>
      <c r="H2030" s="2">
        <f>'Moving Avg'!G2030</f>
        <v>9.697910000000002</v>
      </c>
      <c r="I2030" s="2">
        <f>'Moving Avg'!H2030</f>
        <v>9.3090395000000044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100</v>
      </c>
      <c r="O2030" s="8">
        <f t="shared" si="312"/>
        <v>50</v>
      </c>
      <c r="P2030" s="8">
        <f t="shared" si="313"/>
        <v>16.5</v>
      </c>
      <c r="Q2030" s="9">
        <f t="shared" si="314"/>
        <v>53.725000000000001</v>
      </c>
      <c r="R2030" s="9">
        <f t="shared" si="315"/>
        <v>46.625</v>
      </c>
      <c r="S2030" s="9">
        <f t="shared" si="316"/>
        <v>38.674999999999997</v>
      </c>
      <c r="T2030" s="9">
        <f t="shared" si="317"/>
        <v>47.875</v>
      </c>
      <c r="U2030" s="8">
        <f t="shared" si="318"/>
        <v>46.341666666666661</v>
      </c>
      <c r="V2030" s="8">
        <f t="shared" si="319"/>
        <v>46.724999999999994</v>
      </c>
    </row>
    <row r="2031" spans="1:22" ht="13.5" x14ac:dyDescent="0.25">
      <c r="A2031" s="3">
        <f>RSI!A2031</f>
        <v>44960</v>
      </c>
      <c r="B2031" s="2">
        <f>RSI!B2031</f>
        <v>9.6613000000000007</v>
      </c>
      <c r="C2031" s="2">
        <f>RSI!I2031</f>
        <v>46.184297574693552</v>
      </c>
      <c r="D2031" s="2">
        <f>MACD!E2031</f>
        <v>7.1144910847797505E-2</v>
      </c>
      <c r="E2031" s="2">
        <f>MACD!F2031</f>
        <v>0.15437321837297041</v>
      </c>
      <c r="F2031" s="2">
        <f>'Moving Avg'!D2031</f>
        <v>9.6892200000000006</v>
      </c>
      <c r="G2031" s="2">
        <f>'Moving Avg'!F2031</f>
        <v>9.7634399999999992</v>
      </c>
      <c r="H2031" s="2">
        <f>'Moving Avg'!G2031</f>
        <v>9.7097200000000026</v>
      </c>
      <c r="I2031" s="2">
        <f>'Moving Avg'!H2031</f>
        <v>9.3175200000000036</v>
      </c>
      <c r="J2031" s="6" t="str">
        <f>OBV!F2031</f>
        <v>BEARISH</v>
      </c>
      <c r="K2031" s="6" t="str">
        <f>OBV!G2031</f>
        <v>NEUTRAL</v>
      </c>
      <c r="L2031" s="6" t="str">
        <f>OBV!H2031</f>
        <v>BEARISH DIVERGENCE</v>
      </c>
      <c r="M2031" s="8">
        <f t="shared" si="310"/>
        <v>25</v>
      </c>
      <c r="N2031" s="8">
        <f t="shared" si="311"/>
        <v>100</v>
      </c>
      <c r="O2031" s="8">
        <f t="shared" si="312"/>
        <v>50</v>
      </c>
      <c r="P2031" s="8">
        <f t="shared" si="313"/>
        <v>16.5</v>
      </c>
      <c r="Q2031" s="9">
        <f t="shared" si="314"/>
        <v>53.725000000000001</v>
      </c>
      <c r="R2031" s="9">
        <f t="shared" si="315"/>
        <v>46.625</v>
      </c>
      <c r="S2031" s="9">
        <f t="shared" si="316"/>
        <v>38.674999999999997</v>
      </c>
      <c r="T2031" s="9">
        <f t="shared" si="317"/>
        <v>47.875</v>
      </c>
      <c r="U2031" s="8">
        <f t="shared" si="318"/>
        <v>46.341666666666661</v>
      </c>
      <c r="V2031" s="8">
        <f t="shared" si="319"/>
        <v>46.724999999999994</v>
      </c>
    </row>
    <row r="2032" spans="1:22" ht="13.5" x14ac:dyDescent="0.25">
      <c r="A2032" s="3">
        <f>RSI!A2032</f>
        <v>44963</v>
      </c>
      <c r="B2032" s="2">
        <f>RSI!B2032</f>
        <v>9.6613000000000007</v>
      </c>
      <c r="C2032" s="2">
        <f>RSI!I2032</f>
        <v>46.184297574693552</v>
      </c>
      <c r="D2032" s="2">
        <f>MACD!E2032</f>
        <v>3.0359881409873779E-2</v>
      </c>
      <c r="E2032" s="2">
        <f>MACD!F2032</f>
        <v>0.12957055098035108</v>
      </c>
      <c r="F2032" s="2">
        <f>'Moving Avg'!D2032</f>
        <v>9.6728000000000005</v>
      </c>
      <c r="G2032" s="2">
        <f>'Moving Avg'!F2032</f>
        <v>9.7421150000000019</v>
      </c>
      <c r="H2032" s="2">
        <f>'Moving Avg'!G2032</f>
        <v>9.7167720000000024</v>
      </c>
      <c r="I2032" s="2">
        <f>'Moving Avg'!H2032</f>
        <v>9.3260005000000028</v>
      </c>
      <c r="J2032" s="6" t="str">
        <f>OBV!F2032</f>
        <v>BEARISH</v>
      </c>
      <c r="K2032" s="6" t="str">
        <f>OBV!G2032</f>
        <v>NEUTRAL</v>
      </c>
      <c r="L2032" s="6" t="str">
        <f>OBV!H2032</f>
        <v>CONFIRMED BEARISH</v>
      </c>
      <c r="M2032" s="8">
        <f t="shared" si="310"/>
        <v>25</v>
      </c>
      <c r="N2032" s="8">
        <f t="shared" si="311"/>
        <v>100</v>
      </c>
      <c r="O2032" s="8">
        <f t="shared" si="312"/>
        <v>50</v>
      </c>
      <c r="P2032" s="8">
        <f t="shared" si="313"/>
        <v>16.5</v>
      </c>
      <c r="Q2032" s="9">
        <f t="shared" si="314"/>
        <v>53.725000000000001</v>
      </c>
      <c r="R2032" s="9">
        <f t="shared" si="315"/>
        <v>46.625</v>
      </c>
      <c r="S2032" s="9">
        <f t="shared" si="316"/>
        <v>38.674999999999997</v>
      </c>
      <c r="T2032" s="9">
        <f t="shared" si="317"/>
        <v>47.875</v>
      </c>
      <c r="U2032" s="8">
        <f t="shared" si="318"/>
        <v>46.341666666666661</v>
      </c>
      <c r="V2032" s="8">
        <f t="shared" si="319"/>
        <v>46.724999999999994</v>
      </c>
    </row>
    <row r="2033" spans="1:22" ht="13.5" x14ac:dyDescent="0.25">
      <c r="A2033" s="3">
        <f>RSI!A2033</f>
        <v>44964</v>
      </c>
      <c r="B2033" s="2">
        <f>RSI!B2033</f>
        <v>9.5957000000000008</v>
      </c>
      <c r="C2033" s="2">
        <f>RSI!I2033</f>
        <v>43.022708885835868</v>
      </c>
      <c r="D2033" s="2">
        <f>MACD!E2033</f>
        <v>3.9005116107684756E-2</v>
      </c>
      <c r="E2033" s="2">
        <f>MACD!F2033</f>
        <v>0.11145746400581782</v>
      </c>
      <c r="F2033" s="2">
        <f>'Moving Avg'!D2033</f>
        <v>9.6432600000000015</v>
      </c>
      <c r="G2033" s="2">
        <f>'Moving Avg'!F2033</f>
        <v>9.7273500000000013</v>
      </c>
      <c r="H2033" s="2">
        <f>'Moving Avg'!G2033</f>
        <v>9.726614000000005</v>
      </c>
      <c r="I2033" s="2">
        <f>'Moving Avg'!H2033</f>
        <v>9.3333800000000036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100</v>
      </c>
      <c r="O2033" s="8">
        <f t="shared" si="312"/>
        <v>50</v>
      </c>
      <c r="P2033" s="8">
        <f t="shared" si="313"/>
        <v>16.5</v>
      </c>
      <c r="Q2033" s="9">
        <f t="shared" si="314"/>
        <v>53.725000000000001</v>
      </c>
      <c r="R2033" s="9">
        <f t="shared" si="315"/>
        <v>46.625</v>
      </c>
      <c r="S2033" s="9">
        <f t="shared" si="316"/>
        <v>38.674999999999997</v>
      </c>
      <c r="T2033" s="9">
        <f t="shared" si="317"/>
        <v>47.875</v>
      </c>
      <c r="U2033" s="8">
        <f t="shared" si="318"/>
        <v>46.341666666666661</v>
      </c>
      <c r="V2033" s="8">
        <f t="shared" si="319"/>
        <v>46.724999999999994</v>
      </c>
    </row>
    <row r="2034" spans="1:22" ht="13.5" x14ac:dyDescent="0.25">
      <c r="A2034" s="3">
        <f>RSI!A2034</f>
        <v>44965</v>
      </c>
      <c r="B2034" s="2">
        <f>RSI!B2034</f>
        <v>9.5957000000000008</v>
      </c>
      <c r="C2034" s="2">
        <f>RSI!I2034</f>
        <v>43.022708885835868</v>
      </c>
      <c r="D2034" s="2">
        <f>MACD!E2034</f>
        <v>4.7110583564856867E-2</v>
      </c>
      <c r="E2034" s="2">
        <f>MACD!F2034</f>
        <v>9.8588087917625633E-2</v>
      </c>
      <c r="F2034" s="2">
        <f>'Moving Avg'!D2034</f>
        <v>9.6350599999999993</v>
      </c>
      <c r="G2034" s="2">
        <f>'Moving Avg'!F2034</f>
        <v>9.7027449999999984</v>
      </c>
      <c r="H2034" s="2">
        <f>'Moving Avg'!G2034</f>
        <v>9.7323540000000044</v>
      </c>
      <c r="I2034" s="2">
        <f>'Moving Avg'!H2034</f>
        <v>9.3407595000000043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100</v>
      </c>
      <c r="O2034" s="8">
        <f t="shared" si="312"/>
        <v>50</v>
      </c>
      <c r="P2034" s="8">
        <f t="shared" si="313"/>
        <v>16.5</v>
      </c>
      <c r="Q2034" s="9">
        <f t="shared" si="314"/>
        <v>53.725000000000001</v>
      </c>
      <c r="R2034" s="9">
        <f t="shared" si="315"/>
        <v>46.625</v>
      </c>
      <c r="S2034" s="9">
        <f t="shared" si="316"/>
        <v>38.674999999999997</v>
      </c>
      <c r="T2034" s="9">
        <f t="shared" si="317"/>
        <v>47.875</v>
      </c>
      <c r="U2034" s="8">
        <f t="shared" si="318"/>
        <v>46.341666666666661</v>
      </c>
      <c r="V2034" s="8">
        <f t="shared" si="319"/>
        <v>46.724999999999994</v>
      </c>
    </row>
    <row r="2035" spans="1:22" ht="13.5" x14ac:dyDescent="0.25">
      <c r="A2035" s="3">
        <f>RSI!A2035</f>
        <v>44966</v>
      </c>
      <c r="B2035" s="2">
        <f>RSI!B2035</f>
        <v>9.5137</v>
      </c>
      <c r="C2035" s="2">
        <f>RSI!I2035</f>
        <v>39.138565042229345</v>
      </c>
      <c r="D2035" s="2">
        <f>MACD!E2035</f>
        <v>4.8144091304065384E-2</v>
      </c>
      <c r="E2035" s="2">
        <f>MACD!F2035</f>
        <v>8.8499288594913586E-2</v>
      </c>
      <c r="F2035" s="2">
        <f>'Moving Avg'!D2035</f>
        <v>9.6055400000000013</v>
      </c>
      <c r="G2035" s="2">
        <f>'Moving Avg'!F2035</f>
        <v>9.6740399999999998</v>
      </c>
      <c r="H2035" s="2">
        <f>'Moving Avg'!G2035</f>
        <v>9.7339940000000045</v>
      </c>
      <c r="I2035" s="2">
        <f>'Moving Avg'!H2035</f>
        <v>9.345911500000005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100</v>
      </c>
      <c r="O2035" s="8">
        <f t="shared" si="312"/>
        <v>50</v>
      </c>
      <c r="P2035" s="8">
        <f t="shared" si="313"/>
        <v>16.5</v>
      </c>
      <c r="Q2035" s="9">
        <f t="shared" si="314"/>
        <v>53.725000000000001</v>
      </c>
      <c r="R2035" s="9">
        <f t="shared" si="315"/>
        <v>46.625</v>
      </c>
      <c r="S2035" s="9">
        <f t="shared" si="316"/>
        <v>38.674999999999997</v>
      </c>
      <c r="T2035" s="9">
        <f t="shared" si="317"/>
        <v>47.875</v>
      </c>
      <c r="U2035" s="8">
        <f t="shared" si="318"/>
        <v>46.341666666666661</v>
      </c>
      <c r="V2035" s="8">
        <f t="shared" si="319"/>
        <v>46.724999999999994</v>
      </c>
    </row>
    <row r="2036" spans="1:22" ht="13.5" x14ac:dyDescent="0.25">
      <c r="A2036" s="3">
        <f>RSI!A2036</f>
        <v>44967</v>
      </c>
      <c r="B2036" s="2">
        <f>RSI!B2036</f>
        <v>9.5137</v>
      </c>
      <c r="C2036" s="2">
        <f>RSI!I2036</f>
        <v>39.138565042229345</v>
      </c>
      <c r="D2036" s="2">
        <f>MACD!E2036</f>
        <v>3.8826821398272315E-2</v>
      </c>
      <c r="E2036" s="2">
        <f>MACD!F2036</f>
        <v>7.8564795155585329E-2</v>
      </c>
      <c r="F2036" s="2">
        <f>'Moving Avg'!D2036</f>
        <v>9.5760199999999998</v>
      </c>
      <c r="G2036" s="2">
        <f>'Moving Avg'!F2036</f>
        <v>9.6453349999999993</v>
      </c>
      <c r="H2036" s="2">
        <f>'Moving Avg'!G2036</f>
        <v>9.7356340000000028</v>
      </c>
      <c r="I2036" s="2">
        <f>'Moving Avg'!H2036</f>
        <v>9.3509475000000037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100</v>
      </c>
      <c r="O2036" s="8">
        <f t="shared" si="312"/>
        <v>50</v>
      </c>
      <c r="P2036" s="8">
        <f t="shared" si="313"/>
        <v>16.5</v>
      </c>
      <c r="Q2036" s="9">
        <f t="shared" si="314"/>
        <v>53.725000000000001</v>
      </c>
      <c r="R2036" s="9">
        <f t="shared" si="315"/>
        <v>46.625</v>
      </c>
      <c r="S2036" s="9">
        <f t="shared" si="316"/>
        <v>38.674999999999997</v>
      </c>
      <c r="T2036" s="9">
        <f t="shared" si="317"/>
        <v>47.875</v>
      </c>
      <c r="U2036" s="8">
        <f t="shared" si="318"/>
        <v>46.341666666666661</v>
      </c>
      <c r="V2036" s="8">
        <f t="shared" si="319"/>
        <v>46.724999999999994</v>
      </c>
    </row>
    <row r="2037" spans="1:22" ht="13.5" x14ac:dyDescent="0.25">
      <c r="A2037" s="3">
        <f>RSI!A2037</f>
        <v>44970</v>
      </c>
      <c r="B2037" s="2">
        <f>RSI!B2037</f>
        <v>9.5137</v>
      </c>
      <c r="C2037" s="2">
        <f>RSI!I2037</f>
        <v>39.138565042229345</v>
      </c>
      <c r="D2037" s="2">
        <f>MACD!E2037</f>
        <v>5.474204501739699E-2</v>
      </c>
      <c r="E2037" s="2">
        <f>MACD!F2037</f>
        <v>7.3800245127947667E-2</v>
      </c>
      <c r="F2037" s="2">
        <f>'Moving Avg'!D2037</f>
        <v>9.5465</v>
      </c>
      <c r="G2037" s="2">
        <f>'Moving Avg'!F2037</f>
        <v>9.6166299999999989</v>
      </c>
      <c r="H2037" s="2">
        <f>'Moving Avg'!G2037</f>
        <v>9.7372740000000029</v>
      </c>
      <c r="I2037" s="2">
        <f>'Moving Avg'!H2037</f>
        <v>9.3559835000000025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45</v>
      </c>
      <c r="O2037" s="8">
        <f t="shared" si="312"/>
        <v>50</v>
      </c>
      <c r="P2037" s="8">
        <f t="shared" si="313"/>
        <v>16.5</v>
      </c>
      <c r="Q2037" s="9">
        <f t="shared" si="314"/>
        <v>34.475000000000001</v>
      </c>
      <c r="R2037" s="9">
        <f t="shared" si="315"/>
        <v>35.625</v>
      </c>
      <c r="S2037" s="9">
        <f t="shared" si="316"/>
        <v>30.425000000000001</v>
      </c>
      <c r="T2037" s="9">
        <f t="shared" si="317"/>
        <v>34.125</v>
      </c>
      <c r="U2037" s="8">
        <f t="shared" si="318"/>
        <v>33.508333333333333</v>
      </c>
      <c r="V2037" s="8">
        <f t="shared" si="319"/>
        <v>33.662499999999994</v>
      </c>
    </row>
    <row r="2038" spans="1:22" ht="13.5" x14ac:dyDescent="0.25">
      <c r="A2038" s="3">
        <f>RSI!A2038</f>
        <v>44971</v>
      </c>
      <c r="B2038" s="2">
        <f>RSI!B2038</f>
        <v>9.5137</v>
      </c>
      <c r="C2038" s="2">
        <f>RSI!I2038</f>
        <v>39.138565042229345</v>
      </c>
      <c r="D2038" s="2">
        <f>MACD!E2038</f>
        <v>6.9205060160388854E-2</v>
      </c>
      <c r="E2038" s="2">
        <f>MACD!F2038</f>
        <v>7.288120813443591E-2</v>
      </c>
      <c r="F2038" s="2">
        <f>'Moving Avg'!D2038</f>
        <v>9.5301000000000009</v>
      </c>
      <c r="G2038" s="2">
        <f>'Moving Avg'!F2038</f>
        <v>9.6145799999999983</v>
      </c>
      <c r="H2038" s="2">
        <f>'Moving Avg'!G2038</f>
        <v>9.7356339999999992</v>
      </c>
      <c r="I2038" s="2">
        <f>'Moving Avg'!H2038</f>
        <v>9.3610580000000034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50</v>
      </c>
      <c r="P2038" s="8">
        <f t="shared" si="313"/>
        <v>16.5</v>
      </c>
      <c r="Q2038" s="9">
        <f t="shared" si="314"/>
        <v>34.475000000000001</v>
      </c>
      <c r="R2038" s="9">
        <f t="shared" si="315"/>
        <v>35.625</v>
      </c>
      <c r="S2038" s="9">
        <f t="shared" si="316"/>
        <v>30.425000000000001</v>
      </c>
      <c r="T2038" s="9">
        <f t="shared" si="317"/>
        <v>34.125</v>
      </c>
      <c r="U2038" s="8">
        <f t="shared" si="318"/>
        <v>33.508333333333333</v>
      </c>
      <c r="V2038" s="8">
        <f t="shared" si="319"/>
        <v>33.662499999999994</v>
      </c>
    </row>
    <row r="2039" spans="1:22" ht="13.5" x14ac:dyDescent="0.25">
      <c r="A2039" s="3">
        <f>RSI!A2039</f>
        <v>44972</v>
      </c>
      <c r="B2039" s="2">
        <f>RSI!B2039</f>
        <v>9.4809000000000001</v>
      </c>
      <c r="C2039" s="2">
        <f>RSI!I2039</f>
        <v>37.325545674614318</v>
      </c>
      <c r="D2039" s="2">
        <f>MACD!E2039</f>
        <v>6.8379729458625249E-2</v>
      </c>
      <c r="E2039" s="2">
        <f>MACD!F2039</f>
        <v>7.1980912399273789E-2</v>
      </c>
      <c r="F2039" s="2">
        <f>'Moving Avg'!D2039</f>
        <v>9.5071399999999997</v>
      </c>
      <c r="G2039" s="2">
        <f>'Moving Avg'!F2039</f>
        <v>9.6108899999999977</v>
      </c>
      <c r="H2039" s="2">
        <f>'Moving Avg'!G2039</f>
        <v>9.7333380000000016</v>
      </c>
      <c r="I2039" s="2">
        <f>'Moving Avg'!H2039</f>
        <v>9.3659300000000023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45</v>
      </c>
      <c r="O2039" s="8">
        <f t="shared" si="312"/>
        <v>50</v>
      </c>
      <c r="P2039" s="8">
        <f t="shared" si="313"/>
        <v>16.5</v>
      </c>
      <c r="Q2039" s="9">
        <f t="shared" si="314"/>
        <v>34.475000000000001</v>
      </c>
      <c r="R2039" s="9">
        <f t="shared" si="315"/>
        <v>35.625</v>
      </c>
      <c r="S2039" s="9">
        <f t="shared" si="316"/>
        <v>30.425000000000001</v>
      </c>
      <c r="T2039" s="9">
        <f t="shared" si="317"/>
        <v>34.125</v>
      </c>
      <c r="U2039" s="8">
        <f t="shared" si="318"/>
        <v>33.508333333333333</v>
      </c>
      <c r="V2039" s="8">
        <f t="shared" si="319"/>
        <v>33.662499999999994</v>
      </c>
    </row>
    <row r="2040" spans="1:22" ht="13.5" x14ac:dyDescent="0.25">
      <c r="A2040" s="3">
        <f>RSI!A2040</f>
        <v>44973</v>
      </c>
      <c r="B2040" s="2">
        <f>RSI!B2040</f>
        <v>9.4809000000000001</v>
      </c>
      <c r="C2040" s="2">
        <f>RSI!I2040</f>
        <v>37.325545674614318</v>
      </c>
      <c r="D2040" s="2">
        <f>MACD!E2040</f>
        <v>7.251396062438431E-2</v>
      </c>
      <c r="E2040" s="2">
        <f>MACD!F2040</f>
        <v>7.2087522044295901E-2</v>
      </c>
      <c r="F2040" s="2">
        <f>'Moving Avg'!D2040</f>
        <v>9.5005799999999994</v>
      </c>
      <c r="G2040" s="2">
        <f>'Moving Avg'!F2040</f>
        <v>9.6071999999999989</v>
      </c>
      <c r="H2040" s="2">
        <f>'Moving Avg'!G2040</f>
        <v>9.7310420000000004</v>
      </c>
      <c r="I2040" s="2">
        <f>'Moving Avg'!H2040</f>
        <v>9.3689075000000024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50</v>
      </c>
      <c r="P2040" s="8">
        <f t="shared" si="313"/>
        <v>16.5</v>
      </c>
      <c r="Q2040" s="9">
        <f t="shared" si="314"/>
        <v>18.725000000000001</v>
      </c>
      <c r="R2040" s="9">
        <f t="shared" si="315"/>
        <v>26.625</v>
      </c>
      <c r="S2040" s="9">
        <f t="shared" si="316"/>
        <v>23.675000000000001</v>
      </c>
      <c r="T2040" s="9">
        <f t="shared" si="317"/>
        <v>22.875</v>
      </c>
      <c r="U2040" s="8">
        <f t="shared" si="318"/>
        <v>23.008333333333336</v>
      </c>
      <c r="V2040" s="8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9.4972999999999992</v>
      </c>
      <c r="C2041" s="2">
        <f>RSI!I2041</f>
        <v>38.96506081610174</v>
      </c>
      <c r="D2041" s="2">
        <f>MACD!E2041</f>
        <v>7.5767686345429297E-2</v>
      </c>
      <c r="E2041" s="2">
        <f>MACD!F2041</f>
        <v>7.2823554904522581E-2</v>
      </c>
      <c r="F2041" s="2">
        <f>'Moving Avg'!D2041</f>
        <v>9.4972999999999992</v>
      </c>
      <c r="G2041" s="2">
        <f>'Moving Avg'!F2041</f>
        <v>9.6043299999999991</v>
      </c>
      <c r="H2041" s="2">
        <f>'Moving Avg'!G2041</f>
        <v>9.7298939999999998</v>
      </c>
      <c r="I2041" s="2">
        <f>'Moving Avg'!H2041</f>
        <v>9.3719670000000015</v>
      </c>
      <c r="J2041" s="6" t="str">
        <f>OBV!F2041</f>
        <v>BULLISH</v>
      </c>
      <c r="K2041" s="6" t="str">
        <f>OBV!G2041</f>
        <v>NEUTRAL</v>
      </c>
      <c r="L2041" s="6" t="str">
        <f>OBV!H2041</f>
        <v>BULLISH DIVERGENCE</v>
      </c>
      <c r="M2041" s="8">
        <f t="shared" si="310"/>
        <v>25</v>
      </c>
      <c r="N2041" s="8">
        <f t="shared" si="311"/>
        <v>0</v>
      </c>
      <c r="O2041" s="8">
        <f t="shared" si="312"/>
        <v>50</v>
      </c>
      <c r="P2041" s="8">
        <f t="shared" si="313"/>
        <v>66.5</v>
      </c>
      <c r="Q2041" s="9">
        <f t="shared" si="314"/>
        <v>26.225000000000001</v>
      </c>
      <c r="R2041" s="9">
        <f t="shared" si="315"/>
        <v>39.125</v>
      </c>
      <c r="S2041" s="9">
        <f t="shared" si="316"/>
        <v>46.174999999999997</v>
      </c>
      <c r="T2041" s="9">
        <f t="shared" si="317"/>
        <v>35.375</v>
      </c>
      <c r="U2041" s="8">
        <f t="shared" si="318"/>
        <v>37.174999999999997</v>
      </c>
      <c r="V2041" s="8">
        <f t="shared" si="319"/>
        <v>36.724999999999994</v>
      </c>
    </row>
    <row r="2042" spans="1:22" ht="13.5" x14ac:dyDescent="0.25">
      <c r="A2042" s="3">
        <f>RSI!A2042</f>
        <v>44977</v>
      </c>
      <c r="B2042" s="2">
        <f>RSI!B2042</f>
        <v>9.4316999999999993</v>
      </c>
      <c r="C2042" s="2">
        <f>RSI!I2042</f>
        <v>35.018922331867032</v>
      </c>
      <c r="D2042" s="2">
        <f>MACD!E2042</f>
        <v>8.418165736510197E-2</v>
      </c>
      <c r="E2042" s="2">
        <f>MACD!F2042</f>
        <v>7.5095175396638458E-2</v>
      </c>
      <c r="F2042" s="2">
        <f>'Moving Avg'!D2042</f>
        <v>9.4808999999999983</v>
      </c>
      <c r="G2042" s="2">
        <f>'Moving Avg'!F2042</f>
        <v>9.6006399999999985</v>
      </c>
      <c r="H2042" s="2">
        <f>'Moving Avg'!G2042</f>
        <v>9.7274339999999988</v>
      </c>
      <c r="I2042" s="2">
        <f>'Moving Avg'!H2042</f>
        <v>9.3750850000000021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50</v>
      </c>
      <c r="P2042" s="8">
        <f t="shared" si="313"/>
        <v>16.5</v>
      </c>
      <c r="Q2042" s="9">
        <f t="shared" si="314"/>
        <v>18.725000000000001</v>
      </c>
      <c r="R2042" s="9">
        <f t="shared" si="315"/>
        <v>26.625</v>
      </c>
      <c r="S2042" s="9">
        <f t="shared" si="316"/>
        <v>23.675000000000001</v>
      </c>
      <c r="T2042" s="9">
        <f t="shared" si="317"/>
        <v>22.875</v>
      </c>
      <c r="U2042" s="8">
        <f t="shared" si="318"/>
        <v>23.008333333333336</v>
      </c>
      <c r="V2042" s="8">
        <f t="shared" si="319"/>
        <v>22.975000000000001</v>
      </c>
    </row>
    <row r="2043" spans="1:22" ht="13.5" x14ac:dyDescent="0.25">
      <c r="A2043" s="3">
        <f>RSI!A2043</f>
        <v>44978</v>
      </c>
      <c r="B2043" s="2">
        <f>RSI!B2043</f>
        <v>9.4316999999999993</v>
      </c>
      <c r="C2043" s="2">
        <f>RSI!I2043</f>
        <v>35.018922331867032</v>
      </c>
      <c r="D2043" s="2">
        <f>MACD!E2043</f>
        <v>8.2338681299431116E-2</v>
      </c>
      <c r="E2043" s="2">
        <f>MACD!F2043</f>
        <v>7.6543876577196995E-2</v>
      </c>
      <c r="F2043" s="2">
        <f>'Moving Avg'!D2043</f>
        <v>9.4644999999999992</v>
      </c>
      <c r="G2043" s="2">
        <f>'Moving Avg'!F2043</f>
        <v>9.5846449999999983</v>
      </c>
      <c r="H2043" s="2">
        <f>'Moving Avg'!G2043</f>
        <v>9.7249739999999978</v>
      </c>
      <c r="I2043" s="2">
        <f>'Moving Avg'!H2043</f>
        <v>9.3778165000000016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50</v>
      </c>
      <c r="P2043" s="8">
        <f t="shared" si="313"/>
        <v>16.5</v>
      </c>
      <c r="Q2043" s="9">
        <f t="shared" si="314"/>
        <v>18.725000000000001</v>
      </c>
      <c r="R2043" s="9">
        <f t="shared" si="315"/>
        <v>26.625</v>
      </c>
      <c r="S2043" s="9">
        <f t="shared" si="316"/>
        <v>23.675000000000001</v>
      </c>
      <c r="T2043" s="9">
        <f t="shared" si="317"/>
        <v>22.875</v>
      </c>
      <c r="U2043" s="8">
        <f t="shared" si="318"/>
        <v>23.008333333333336</v>
      </c>
      <c r="V2043" s="8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9.4316999999999993</v>
      </c>
      <c r="C2044" s="2">
        <f>RSI!I2044</f>
        <v>35.018922331867032</v>
      </c>
      <c r="D2044" s="2">
        <f>MACD!E2044</f>
        <v>8.182536750097924E-2</v>
      </c>
      <c r="E2044" s="2">
        <f>MACD!F2044</f>
        <v>7.7600174761953453E-2</v>
      </c>
      <c r="F2044" s="2">
        <f>'Moving Avg'!D2044</f>
        <v>9.4546600000000005</v>
      </c>
      <c r="G2044" s="2">
        <f>'Moving Avg'!F2044</f>
        <v>9.5686499999999999</v>
      </c>
      <c r="H2044" s="2">
        <f>'Moving Avg'!G2044</f>
        <v>9.7225139999999968</v>
      </c>
      <c r="I2044" s="2">
        <f>'Moving Avg'!H2044</f>
        <v>9.3805865000000033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50</v>
      </c>
      <c r="P2044" s="8">
        <f t="shared" si="313"/>
        <v>16.5</v>
      </c>
      <c r="Q2044" s="9">
        <f t="shared" si="314"/>
        <v>18.725000000000001</v>
      </c>
      <c r="R2044" s="9">
        <f t="shared" si="315"/>
        <v>26.625</v>
      </c>
      <c r="S2044" s="9">
        <f t="shared" si="316"/>
        <v>23.675000000000001</v>
      </c>
      <c r="T2044" s="9">
        <f t="shared" si="317"/>
        <v>22.875</v>
      </c>
      <c r="U2044" s="8">
        <f t="shared" si="318"/>
        <v>23.008333333333336</v>
      </c>
      <c r="V2044" s="8">
        <f t="shared" si="319"/>
        <v>22.975000000000001</v>
      </c>
    </row>
    <row r="2045" spans="1:22" ht="13.5" x14ac:dyDescent="0.25">
      <c r="A2045" s="3">
        <f>RSI!A2045</f>
        <v>44980</v>
      </c>
      <c r="B2045" s="2">
        <f>RSI!B2045</f>
        <v>9.4316999999999993</v>
      </c>
      <c r="C2045" s="2">
        <f>RSI!I2045</f>
        <v>35.018922331867032</v>
      </c>
      <c r="D2045" s="2">
        <f>MACD!E2045</f>
        <v>6.9744277003605859E-2</v>
      </c>
      <c r="E2045" s="2">
        <f>MACD!F2045</f>
        <v>7.6028995210283931E-2</v>
      </c>
      <c r="F2045" s="2">
        <f>'Moving Avg'!D2045</f>
        <v>9.44482</v>
      </c>
      <c r="G2045" s="2">
        <f>'Moving Avg'!F2045</f>
        <v>9.5567600000000006</v>
      </c>
      <c r="H2045" s="2">
        <f>'Moving Avg'!G2045</f>
        <v>9.7200539999999958</v>
      </c>
      <c r="I2045" s="2">
        <f>'Moving Avg'!H2045</f>
        <v>9.3833565000000032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45</v>
      </c>
      <c r="O2045" s="8">
        <f t="shared" si="312"/>
        <v>50</v>
      </c>
      <c r="P2045" s="8">
        <f t="shared" si="313"/>
        <v>16.5</v>
      </c>
      <c r="Q2045" s="9">
        <f t="shared" si="314"/>
        <v>34.475000000000001</v>
      </c>
      <c r="R2045" s="9">
        <f t="shared" si="315"/>
        <v>35.625</v>
      </c>
      <c r="S2045" s="9">
        <f t="shared" si="316"/>
        <v>30.425000000000001</v>
      </c>
      <c r="T2045" s="9">
        <f t="shared" si="317"/>
        <v>34.125</v>
      </c>
      <c r="U2045" s="8">
        <f t="shared" si="318"/>
        <v>33.508333333333333</v>
      </c>
      <c r="V2045" s="8">
        <f t="shared" si="319"/>
        <v>33.662499999999994</v>
      </c>
    </row>
    <row r="2046" spans="1:22" ht="13.5" x14ac:dyDescent="0.25">
      <c r="A2046" s="3">
        <f>RSI!A2046</f>
        <v>44981</v>
      </c>
      <c r="B2046" s="2">
        <f>RSI!B2046</f>
        <v>9.4316999999999993</v>
      </c>
      <c r="C2046" s="2">
        <f>RSI!I2046</f>
        <v>35.018922331867032</v>
      </c>
      <c r="D2046" s="2">
        <f>MACD!E2046</f>
        <v>6.0418701519866502E-2</v>
      </c>
      <c r="E2046" s="2">
        <f>MACD!F2046</f>
        <v>7.2906936472200451E-2</v>
      </c>
      <c r="F2046" s="2">
        <f>'Moving Avg'!D2046</f>
        <v>9.4316999999999993</v>
      </c>
      <c r="G2046" s="2">
        <f>'Moving Avg'!F2046</f>
        <v>9.5485600000000019</v>
      </c>
      <c r="H2046" s="2">
        <f>'Moving Avg'!G2046</f>
        <v>9.7175939999999965</v>
      </c>
      <c r="I2046" s="2">
        <f>'Moving Avg'!H2046</f>
        <v>9.3860880000000027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45</v>
      </c>
      <c r="O2046" s="8">
        <f t="shared" si="312"/>
        <v>50</v>
      </c>
      <c r="P2046" s="8">
        <f t="shared" si="313"/>
        <v>16.5</v>
      </c>
      <c r="Q2046" s="9">
        <f t="shared" si="314"/>
        <v>34.475000000000001</v>
      </c>
      <c r="R2046" s="9">
        <f t="shared" si="315"/>
        <v>35.625</v>
      </c>
      <c r="S2046" s="9">
        <f t="shared" si="316"/>
        <v>30.425000000000001</v>
      </c>
      <c r="T2046" s="9">
        <f t="shared" si="317"/>
        <v>34.125</v>
      </c>
      <c r="U2046" s="8">
        <f t="shared" si="318"/>
        <v>33.508333333333333</v>
      </c>
      <c r="V2046" s="8">
        <f t="shared" si="319"/>
        <v>33.662499999999994</v>
      </c>
    </row>
    <row r="2047" spans="1:22" ht="13.5" x14ac:dyDescent="0.25">
      <c r="A2047" s="3">
        <f>RSI!A2047</f>
        <v>44984</v>
      </c>
      <c r="B2047" s="2">
        <f>RSI!B2047</f>
        <v>9.4316999999999993</v>
      </c>
      <c r="C2047" s="2">
        <f>RSI!I2047</f>
        <v>35.018922331867046</v>
      </c>
      <c r="D2047" s="2">
        <f>MACD!E2047</f>
        <v>5.3358279684800891E-2</v>
      </c>
      <c r="E2047" s="2">
        <f>MACD!F2047</f>
        <v>6.8997205114720545E-2</v>
      </c>
      <c r="F2047" s="2">
        <f>'Moving Avg'!D2047</f>
        <v>9.4316999999999993</v>
      </c>
      <c r="G2047" s="2">
        <f>'Moving Avg'!F2047</f>
        <v>9.532975000000004</v>
      </c>
      <c r="H2047" s="2">
        <f>'Moving Avg'!G2047</f>
        <v>9.7151339999999955</v>
      </c>
      <c r="I2047" s="2">
        <f>'Moving Avg'!H2047</f>
        <v>9.3888580000000044</v>
      </c>
      <c r="J2047" s="6" t="str">
        <f>OBV!F2047</f>
        <v>NEUTRAL</v>
      </c>
      <c r="K2047" s="6" t="str">
        <f>OBV!G2047</f>
        <v>NEUTRAL</v>
      </c>
      <c r="L2047" s="6" t="str">
        <f>OBV!H2047</f>
        <v>NEUTRAL</v>
      </c>
      <c r="M2047" s="8">
        <f t="shared" si="310"/>
        <v>25</v>
      </c>
      <c r="N2047" s="8">
        <f t="shared" si="311"/>
        <v>45</v>
      </c>
      <c r="O2047" s="8">
        <f t="shared" si="312"/>
        <v>50</v>
      </c>
      <c r="P2047" s="8">
        <f t="shared" si="313"/>
        <v>33</v>
      </c>
      <c r="Q2047" s="9">
        <f t="shared" si="314"/>
        <v>36.950000000000003</v>
      </c>
      <c r="R2047" s="9">
        <f t="shared" si="315"/>
        <v>39.75</v>
      </c>
      <c r="S2047" s="9">
        <f t="shared" si="316"/>
        <v>37.85</v>
      </c>
      <c r="T2047" s="9">
        <f t="shared" si="317"/>
        <v>38.25</v>
      </c>
      <c r="U2047" s="8">
        <f t="shared" si="318"/>
        <v>38.183333333333337</v>
      </c>
      <c r="V2047" s="8">
        <f t="shared" si="319"/>
        <v>38.200000000000003</v>
      </c>
    </row>
    <row r="2048" spans="1:22" ht="13.5" x14ac:dyDescent="0.25">
      <c r="A2048" s="3">
        <f>RSI!A2048</f>
        <v>44985</v>
      </c>
      <c r="B2048" s="2">
        <f>RSI!B2048</f>
        <v>9.4235000000000007</v>
      </c>
      <c r="C2048" s="2">
        <f>RSI!I2048</f>
        <v>34.340773297798023</v>
      </c>
      <c r="D2048" s="2">
        <f>MACD!E2048</f>
        <v>4.8760418934422844E-2</v>
      </c>
      <c r="E2048" s="2">
        <f>MACD!F2048</f>
        <v>6.494984787866101E-2</v>
      </c>
      <c r="F2048" s="2">
        <f>'Moving Avg'!D2048</f>
        <v>9.430060000000001</v>
      </c>
      <c r="G2048" s="2">
        <f>'Moving Avg'!F2048</f>
        <v>9.516980000000002</v>
      </c>
      <c r="H2048" s="2">
        <f>'Moving Avg'!G2048</f>
        <v>9.7125099999999946</v>
      </c>
      <c r="I2048" s="2">
        <f>'Moving Avg'!H2048</f>
        <v>9.3915870000000048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45</v>
      </c>
      <c r="O2048" s="8">
        <f t="shared" si="312"/>
        <v>50</v>
      </c>
      <c r="P2048" s="8">
        <f t="shared" si="313"/>
        <v>16.5</v>
      </c>
      <c r="Q2048" s="9">
        <f t="shared" si="314"/>
        <v>34.475000000000001</v>
      </c>
      <c r="R2048" s="9">
        <f t="shared" si="315"/>
        <v>35.625</v>
      </c>
      <c r="S2048" s="9">
        <f t="shared" si="316"/>
        <v>30.425000000000001</v>
      </c>
      <c r="T2048" s="9">
        <f t="shared" si="317"/>
        <v>34.125</v>
      </c>
      <c r="U2048" s="8">
        <f t="shared" si="318"/>
        <v>33.508333333333333</v>
      </c>
      <c r="V2048" s="8">
        <f t="shared" si="319"/>
        <v>33.662499999999994</v>
      </c>
    </row>
    <row r="2049" spans="1:22" ht="13.5" x14ac:dyDescent="0.25">
      <c r="A2049" s="3">
        <f>RSI!A2049</f>
        <v>44986</v>
      </c>
      <c r="B2049" s="2">
        <f>RSI!B2049</f>
        <v>9.4316999999999993</v>
      </c>
      <c r="C2049" s="2">
        <f>RSI!I2049</f>
        <v>35.682113129356082</v>
      </c>
      <c r="D2049" s="2">
        <f>MACD!E2049</f>
        <v>3.9976791065218009E-2</v>
      </c>
      <c r="E2049" s="2">
        <f>MACD!F2049</f>
        <v>5.9955236515972413E-2</v>
      </c>
      <c r="F2049" s="2">
        <f>'Moving Avg'!D2049</f>
        <v>9.4300599999999992</v>
      </c>
      <c r="G2049" s="2">
        <f>'Moving Avg'!F2049</f>
        <v>9.506730000000001</v>
      </c>
      <c r="H2049" s="2">
        <f>'Moving Avg'!G2049</f>
        <v>9.7100499999999972</v>
      </c>
      <c r="I2049" s="2">
        <f>'Moving Avg'!H2049</f>
        <v>9.3943185000000042</v>
      </c>
      <c r="J2049" s="6" t="str">
        <f>OBV!F2049</f>
        <v>BEARISH</v>
      </c>
      <c r="K2049" s="6" t="str">
        <f>OBV!G2049</f>
        <v>NEUTRAL</v>
      </c>
      <c r="L2049" s="6" t="str">
        <f>OBV!H2049</f>
        <v>NEUTRAL</v>
      </c>
      <c r="M2049" s="8">
        <f t="shared" si="310"/>
        <v>25</v>
      </c>
      <c r="N2049" s="8">
        <f t="shared" si="311"/>
        <v>45</v>
      </c>
      <c r="O2049" s="8">
        <f t="shared" si="312"/>
        <v>50</v>
      </c>
      <c r="P2049" s="8">
        <f t="shared" si="313"/>
        <v>16.5</v>
      </c>
      <c r="Q2049" s="9">
        <f t="shared" si="314"/>
        <v>34.475000000000001</v>
      </c>
      <c r="R2049" s="9">
        <f t="shared" si="315"/>
        <v>35.625</v>
      </c>
      <c r="S2049" s="9">
        <f t="shared" si="316"/>
        <v>30.425000000000001</v>
      </c>
      <c r="T2049" s="9">
        <f t="shared" si="317"/>
        <v>34.125</v>
      </c>
      <c r="U2049" s="8">
        <f t="shared" si="318"/>
        <v>33.508333333333333</v>
      </c>
      <c r="V2049" s="8">
        <f t="shared" si="319"/>
        <v>33.662499999999994</v>
      </c>
    </row>
    <row r="2050" spans="1:22" ht="13.5" x14ac:dyDescent="0.25">
      <c r="A2050" s="3">
        <f>RSI!A2050</f>
        <v>44987</v>
      </c>
      <c r="B2050" s="2">
        <f>RSI!B2050</f>
        <v>9.4070999999999998</v>
      </c>
      <c r="C2050" s="2">
        <f>RSI!I2050</f>
        <v>33.472877474617277</v>
      </c>
      <c r="D2050" s="2">
        <f>MACD!E2050</f>
        <v>3.5022361354982934E-2</v>
      </c>
      <c r="E2050" s="2">
        <f>MACD!F2050</f>
        <v>5.4968661483774522E-2</v>
      </c>
      <c r="F2050" s="2">
        <f>'Moving Avg'!D2050</f>
        <v>9.425139999999999</v>
      </c>
      <c r="G2050" s="2">
        <f>'Moving Avg'!F2050</f>
        <v>9.4940200000000026</v>
      </c>
      <c r="H2050" s="2">
        <f>'Moving Avg'!G2050</f>
        <v>9.7070979999999967</v>
      </c>
      <c r="I2050" s="2">
        <f>'Moving Avg'!H2050</f>
        <v>9.3969655000000021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34.475000000000001</v>
      </c>
      <c r="R2050" s="9">
        <f t="shared" si="315"/>
        <v>35.625</v>
      </c>
      <c r="S2050" s="9">
        <f t="shared" si="316"/>
        <v>30.425000000000001</v>
      </c>
      <c r="T2050" s="9">
        <f t="shared" si="317"/>
        <v>34.125</v>
      </c>
      <c r="U2050" s="8">
        <f t="shared" si="318"/>
        <v>33.508333333333333</v>
      </c>
      <c r="V2050" s="8">
        <f t="shared" si="319"/>
        <v>33.662499999999994</v>
      </c>
    </row>
    <row r="2051" spans="1:22" ht="13.5" x14ac:dyDescent="0.25">
      <c r="A2051" s="3">
        <f>RSI!A2051</f>
        <v>44988</v>
      </c>
      <c r="B2051" s="2">
        <f>RSI!B2051</f>
        <v>9.3825000000000003</v>
      </c>
      <c r="C2051" s="2">
        <f>RSI!I2051</f>
        <v>31.380518137492075</v>
      </c>
      <c r="D2051" s="2">
        <f>MACD!E2051</f>
        <v>3.5927895213287542E-2</v>
      </c>
      <c r="E2051" s="2">
        <f>MACD!F2051</f>
        <v>5.1160508229677125E-2</v>
      </c>
      <c r="F2051" s="2">
        <f>'Moving Avg'!D2051</f>
        <v>9.4153000000000002</v>
      </c>
      <c r="G2051" s="2">
        <f>'Moving Avg'!F2051</f>
        <v>9.480080000000001</v>
      </c>
      <c r="H2051" s="2">
        <f>'Moving Avg'!G2051</f>
        <v>9.7036539999999949</v>
      </c>
      <c r="I2051" s="2">
        <f>'Moving Avg'!H2051</f>
        <v>9.3994510000000009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45</v>
      </c>
      <c r="O2051" s="8">
        <f t="shared" si="322"/>
        <v>50</v>
      </c>
      <c r="P2051" s="8">
        <f t="shared" si="323"/>
        <v>16.5</v>
      </c>
      <c r="Q2051" s="9">
        <f t="shared" ref="Q2051:Q2114" si="324">0.35*M2051+N2051*0.35+O2051*0.15+P2051*0.15</f>
        <v>34.475000000000001</v>
      </c>
      <c r="R2051" s="9">
        <f t="shared" ref="R2051:R2114" si="325">M2051*0.2+N2051*0.2+O2051*0.35+P2051*0.25</f>
        <v>35.625</v>
      </c>
      <c r="S2051" s="9">
        <f t="shared" ref="S2051:S2114" si="326">M2051*0.15+N2051*0.15+O2051*0.25+P2051*0.45</f>
        <v>30.425000000000001</v>
      </c>
      <c r="T2051" s="9">
        <f t="shared" ref="T2051:T2114" si="327">0.25*SUM(M2051:P2051)</f>
        <v>34.125</v>
      </c>
      <c r="U2051" s="8">
        <f t="shared" ref="U2051:U2114" si="328">SUM(Q2051:S2051)/3</f>
        <v>33.508333333333333</v>
      </c>
      <c r="V2051" s="8">
        <f t="shared" ref="V2051:V2114" si="329">SUM(Q2051:T2051)/4</f>
        <v>33.662499999999994</v>
      </c>
    </row>
    <row r="2052" spans="1:22" ht="13.5" x14ac:dyDescent="0.25">
      <c r="A2052" s="3">
        <f>RSI!A2052</f>
        <v>44991</v>
      </c>
      <c r="B2052" s="2">
        <f>RSI!B2052</f>
        <v>9.3907000000000007</v>
      </c>
      <c r="C2052" s="2">
        <f>RSI!I2052</f>
        <v>32.886489143213296</v>
      </c>
      <c r="D2052" s="2">
        <f>MACD!E2052</f>
        <v>2.6836471367648329E-2</v>
      </c>
      <c r="E2052" s="2">
        <f>MACD!F2052</f>
        <v>4.6295700857271367E-2</v>
      </c>
      <c r="F2052" s="2">
        <f>'Moving Avg'!D2052</f>
        <v>9.4071000000000016</v>
      </c>
      <c r="G2052" s="2">
        <f>'Moving Avg'!F2052</f>
        <v>9.4665500000000016</v>
      </c>
      <c r="H2052" s="2">
        <f>'Moving Avg'!G2052</f>
        <v>9.7003739999999947</v>
      </c>
      <c r="I2052" s="2">
        <f>'Moving Avg'!H2052</f>
        <v>9.401977500000001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25</v>
      </c>
      <c r="N2052" s="8">
        <f t="shared" si="321"/>
        <v>45</v>
      </c>
      <c r="O2052" s="8">
        <f t="shared" si="322"/>
        <v>50</v>
      </c>
      <c r="P2052" s="8">
        <f t="shared" si="323"/>
        <v>16.5</v>
      </c>
      <c r="Q2052" s="9">
        <f t="shared" si="324"/>
        <v>34.475000000000001</v>
      </c>
      <c r="R2052" s="9">
        <f t="shared" si="325"/>
        <v>35.625</v>
      </c>
      <c r="S2052" s="9">
        <f t="shared" si="326"/>
        <v>30.425000000000001</v>
      </c>
      <c r="T2052" s="9">
        <f t="shared" si="327"/>
        <v>34.125</v>
      </c>
      <c r="U2052" s="8">
        <f t="shared" si="328"/>
        <v>33.508333333333333</v>
      </c>
      <c r="V2052" s="8">
        <f t="shared" si="329"/>
        <v>33.662499999999994</v>
      </c>
    </row>
    <row r="2053" spans="1:22" ht="13.5" x14ac:dyDescent="0.25">
      <c r="A2053" s="3">
        <f>RSI!A2053</f>
        <v>44992</v>
      </c>
      <c r="B2053" s="2">
        <f>RSI!B2053</f>
        <v>9.3907000000000007</v>
      </c>
      <c r="C2053" s="2">
        <f>RSI!I2053</f>
        <v>32.886489143213296</v>
      </c>
      <c r="D2053" s="2">
        <f>MACD!E2053</f>
        <v>1.9874968680976934E-2</v>
      </c>
      <c r="E2053" s="2">
        <f>MACD!F2053</f>
        <v>4.1011554422012479E-2</v>
      </c>
      <c r="F2053" s="2">
        <f>'Moving Avg'!D2053</f>
        <v>9.4005400000000012</v>
      </c>
      <c r="G2053" s="2">
        <f>'Moving Avg'!F2053</f>
        <v>9.4563000000000024</v>
      </c>
      <c r="H2053" s="2">
        <f>'Moving Avg'!G2053</f>
        <v>9.6946339999999953</v>
      </c>
      <c r="I2053" s="2">
        <f>'Moving Avg'!H2053</f>
        <v>9.4045425000000016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100</v>
      </c>
      <c r="O2053" s="8">
        <f t="shared" si="322"/>
        <v>0</v>
      </c>
      <c r="P2053" s="8">
        <f t="shared" si="323"/>
        <v>16.5</v>
      </c>
      <c r="Q2053" s="9">
        <f t="shared" si="324"/>
        <v>46.225000000000001</v>
      </c>
      <c r="R2053" s="9">
        <f t="shared" si="325"/>
        <v>29.125</v>
      </c>
      <c r="S2053" s="9">
        <f t="shared" si="326"/>
        <v>26.175000000000001</v>
      </c>
      <c r="T2053" s="9">
        <f t="shared" si="327"/>
        <v>35.375</v>
      </c>
      <c r="U2053" s="8">
        <f t="shared" si="328"/>
        <v>33.841666666666661</v>
      </c>
      <c r="V2053" s="8">
        <f t="shared" si="329"/>
        <v>34.224999999999994</v>
      </c>
    </row>
    <row r="2054" spans="1:22" ht="13.5" x14ac:dyDescent="0.25">
      <c r="A2054" s="3">
        <f>RSI!A2054</f>
        <v>44993</v>
      </c>
      <c r="B2054" s="2">
        <f>RSI!B2054</f>
        <v>9.3907000000000007</v>
      </c>
      <c r="C2054" s="2">
        <f>RSI!I2054</f>
        <v>32.886489143213296</v>
      </c>
      <c r="D2054" s="2">
        <f>MACD!E2054</f>
        <v>1.4661541007020773E-2</v>
      </c>
      <c r="E2054" s="2">
        <f>MACD!F2054</f>
        <v>3.5741551739014138E-2</v>
      </c>
      <c r="F2054" s="2">
        <f>'Moving Avg'!D2054</f>
        <v>9.3923400000000008</v>
      </c>
      <c r="G2054" s="2">
        <f>'Moving Avg'!F2054</f>
        <v>9.4460500000000014</v>
      </c>
      <c r="H2054" s="2">
        <f>'Moving Avg'!G2054</f>
        <v>9.6888939999999959</v>
      </c>
      <c r="I2054" s="2">
        <f>'Moving Avg'!H2054</f>
        <v>9.4071075000000004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100</v>
      </c>
      <c r="O2054" s="8">
        <f t="shared" si="322"/>
        <v>0</v>
      </c>
      <c r="P2054" s="8">
        <f t="shared" si="323"/>
        <v>16.5</v>
      </c>
      <c r="Q2054" s="9">
        <f t="shared" si="324"/>
        <v>46.225000000000001</v>
      </c>
      <c r="R2054" s="9">
        <f t="shared" si="325"/>
        <v>29.125</v>
      </c>
      <c r="S2054" s="9">
        <f t="shared" si="326"/>
        <v>26.175000000000001</v>
      </c>
      <c r="T2054" s="9">
        <f t="shared" si="327"/>
        <v>35.375</v>
      </c>
      <c r="U2054" s="8">
        <f t="shared" si="328"/>
        <v>33.841666666666661</v>
      </c>
      <c r="V2054" s="8">
        <f t="shared" si="329"/>
        <v>34.224999999999994</v>
      </c>
    </row>
    <row r="2055" spans="1:22" ht="13.5" x14ac:dyDescent="0.25">
      <c r="A2055" s="3">
        <f>RSI!A2055</f>
        <v>44994</v>
      </c>
      <c r="B2055" s="2">
        <f>RSI!B2055</f>
        <v>9.4316999999999993</v>
      </c>
      <c r="C2055" s="2">
        <f>RSI!I2055</f>
        <v>40.975993549393436</v>
      </c>
      <c r="D2055" s="2">
        <f>MACD!E2055</f>
        <v>7.8400630173760533E-3</v>
      </c>
      <c r="E2055" s="2">
        <f>MACD!F2055</f>
        <v>3.0161253994686523E-2</v>
      </c>
      <c r="F2055" s="2">
        <f>'Moving Avg'!D2055</f>
        <v>9.3972600000000011</v>
      </c>
      <c r="G2055" s="2">
        <f>'Moving Avg'!F2055</f>
        <v>9.4419500000000021</v>
      </c>
      <c r="H2055" s="2">
        <f>'Moving Avg'!G2055</f>
        <v>9.6806919999999952</v>
      </c>
      <c r="I2055" s="2">
        <f>'Moving Avg'!H2055</f>
        <v>9.4098775000000003</v>
      </c>
      <c r="J2055" s="6" t="str">
        <f>OBV!F2055</f>
        <v>BULLISH</v>
      </c>
      <c r="K2055" s="6" t="str">
        <f>OBV!G2055</f>
        <v>NEUTRAL</v>
      </c>
      <c r="L2055" s="6" t="str">
        <f>OBV!H2055</f>
        <v>CONFIRMED BULLISH</v>
      </c>
      <c r="M2055" s="8">
        <f t="shared" si="320"/>
        <v>25</v>
      </c>
      <c r="N2055" s="8">
        <f t="shared" si="321"/>
        <v>100</v>
      </c>
      <c r="O2055" s="8">
        <f t="shared" si="322"/>
        <v>0</v>
      </c>
      <c r="P2055" s="8">
        <f t="shared" si="323"/>
        <v>83.5</v>
      </c>
      <c r="Q2055" s="9">
        <f t="shared" si="324"/>
        <v>56.274999999999999</v>
      </c>
      <c r="R2055" s="9">
        <f t="shared" si="325"/>
        <v>45.875</v>
      </c>
      <c r="S2055" s="9">
        <f t="shared" si="326"/>
        <v>56.325000000000003</v>
      </c>
      <c r="T2055" s="9">
        <f t="shared" si="327"/>
        <v>52.125</v>
      </c>
      <c r="U2055" s="8">
        <f t="shared" si="328"/>
        <v>52.82500000000001</v>
      </c>
      <c r="V2055" s="8">
        <f t="shared" si="329"/>
        <v>52.650000000000006</v>
      </c>
    </row>
    <row r="2056" spans="1:22" ht="13.5" x14ac:dyDescent="0.25">
      <c r="A2056" s="3">
        <f>RSI!A2056</f>
        <v>44995</v>
      </c>
      <c r="B2056" s="2">
        <f>RSI!B2056</f>
        <v>9.4316999999999993</v>
      </c>
      <c r="C2056" s="2">
        <f>RSI!I2056</f>
        <v>40.975993549393436</v>
      </c>
      <c r="D2056" s="2">
        <f>MACD!E2056</f>
        <v>2.4062547574850157E-3</v>
      </c>
      <c r="E2056" s="2">
        <f>MACD!F2056</f>
        <v>2.461025414724622E-2</v>
      </c>
      <c r="F2056" s="2">
        <f>'Moving Avg'!D2056</f>
        <v>9.4070999999999998</v>
      </c>
      <c r="G2056" s="2">
        <f>'Moving Avg'!F2056</f>
        <v>9.437850000000001</v>
      </c>
      <c r="H2056" s="2">
        <f>'Moving Avg'!G2056</f>
        <v>9.6636319999999962</v>
      </c>
      <c r="I2056" s="2">
        <f>'Moving Avg'!H2056</f>
        <v>9.4126475000000003</v>
      </c>
      <c r="J2056" s="6" t="str">
        <f>OBV!F2056</f>
        <v>BULLISH</v>
      </c>
      <c r="K2056" s="6" t="str">
        <f>OBV!G2056</f>
        <v>NEUTRAL</v>
      </c>
      <c r="L2056" s="6" t="str">
        <f>OBV!H2056</f>
        <v>CONFIRMED BULLISH</v>
      </c>
      <c r="M2056" s="8">
        <f t="shared" si="320"/>
        <v>25</v>
      </c>
      <c r="N2056" s="8">
        <f t="shared" si="321"/>
        <v>100</v>
      </c>
      <c r="O2056" s="8">
        <f t="shared" si="322"/>
        <v>0</v>
      </c>
      <c r="P2056" s="8">
        <f t="shared" si="323"/>
        <v>83.5</v>
      </c>
      <c r="Q2056" s="9">
        <f t="shared" si="324"/>
        <v>56.274999999999999</v>
      </c>
      <c r="R2056" s="9">
        <f t="shared" si="325"/>
        <v>45.875</v>
      </c>
      <c r="S2056" s="9">
        <f t="shared" si="326"/>
        <v>56.325000000000003</v>
      </c>
      <c r="T2056" s="9">
        <f t="shared" si="327"/>
        <v>52.125</v>
      </c>
      <c r="U2056" s="8">
        <f t="shared" si="328"/>
        <v>52.82500000000001</v>
      </c>
      <c r="V2056" s="8">
        <f t="shared" si="329"/>
        <v>52.650000000000006</v>
      </c>
    </row>
    <row r="2057" spans="1:22" ht="13.5" x14ac:dyDescent="0.25">
      <c r="A2057" s="3">
        <f>RSI!A2057</f>
        <v>44998</v>
      </c>
      <c r="B2057" s="2">
        <f>RSI!B2057</f>
        <v>9.3742999999999999</v>
      </c>
      <c r="C2057" s="2">
        <f>RSI!I2057</f>
        <v>34.269220817334869</v>
      </c>
      <c r="D2057" s="2">
        <f>MACD!E2057</f>
        <v>2.3734277190214925E-3</v>
      </c>
      <c r="E2057" s="2">
        <f>MACD!F2057</f>
        <v>2.0162888861601277E-2</v>
      </c>
      <c r="F2057" s="2">
        <f>'Moving Avg'!D2057</f>
        <v>9.4038199999999996</v>
      </c>
      <c r="G2057" s="2">
        <f>'Moving Avg'!F2057</f>
        <v>9.4308800000000037</v>
      </c>
      <c r="H2057" s="2">
        <f>'Moving Avg'!G2057</f>
        <v>9.6454239999999949</v>
      </c>
      <c r="I2057" s="2">
        <f>'Moving Avg'!H2057</f>
        <v>9.4151305000000001</v>
      </c>
      <c r="J2057" s="6" t="str">
        <f>OBV!F2057</f>
        <v>BEARISH</v>
      </c>
      <c r="K2057" s="6" t="str">
        <f>OBV!G2057</f>
        <v>NEUTRAL</v>
      </c>
      <c r="L2057" s="6" t="str">
        <f>OBV!H2057</f>
        <v>CONFIRMED BEARISH</v>
      </c>
      <c r="M2057" s="8">
        <f t="shared" si="320"/>
        <v>25</v>
      </c>
      <c r="N2057" s="8">
        <f t="shared" si="321"/>
        <v>45</v>
      </c>
      <c r="O2057" s="8">
        <f t="shared" si="322"/>
        <v>0</v>
      </c>
      <c r="P2057" s="8">
        <f t="shared" si="323"/>
        <v>16.5</v>
      </c>
      <c r="Q2057" s="9">
        <f t="shared" si="324"/>
        <v>26.975000000000001</v>
      </c>
      <c r="R2057" s="9">
        <f t="shared" si="325"/>
        <v>18.125</v>
      </c>
      <c r="S2057" s="9">
        <f t="shared" si="326"/>
        <v>17.925000000000001</v>
      </c>
      <c r="T2057" s="9">
        <f t="shared" si="327"/>
        <v>21.625</v>
      </c>
      <c r="U2057" s="8">
        <f t="shared" si="328"/>
        <v>21.008333333333336</v>
      </c>
      <c r="V2057" s="8">
        <f t="shared" si="329"/>
        <v>21.162500000000001</v>
      </c>
    </row>
    <row r="2058" spans="1:22" ht="13.5" x14ac:dyDescent="0.25">
      <c r="A2058" s="3">
        <f>RSI!A2058</f>
        <v>44999</v>
      </c>
      <c r="B2058" s="2">
        <f>RSI!B2058</f>
        <v>9.4235000000000007</v>
      </c>
      <c r="C2058" s="2">
        <f>RSI!I2058</f>
        <v>42.896687534979478</v>
      </c>
      <c r="D2058" s="2">
        <f>MACD!E2058</f>
        <v>-1.9311909318417975E-3</v>
      </c>
      <c r="E2058" s="2">
        <f>MACD!F2058</f>
        <v>1.5744072902912663E-2</v>
      </c>
      <c r="F2058" s="2">
        <f>'Moving Avg'!D2058</f>
        <v>9.41038</v>
      </c>
      <c r="G2058" s="2">
        <f>'Moving Avg'!F2058</f>
        <v>9.4263700000000021</v>
      </c>
      <c r="H2058" s="2">
        <f>'Moving Avg'!G2058</f>
        <v>9.6272159999999953</v>
      </c>
      <c r="I2058" s="2">
        <f>'Moving Avg'!H2058</f>
        <v>9.4178595000000023</v>
      </c>
      <c r="J2058" s="6" t="str">
        <f>OBV!F2058</f>
        <v>BEARISH</v>
      </c>
      <c r="K2058" s="6" t="str">
        <f>OBV!G2058</f>
        <v>NEUTRAL</v>
      </c>
      <c r="L2058" s="6" t="str">
        <f>OBV!H2058</f>
        <v>BEARISH DIVERGENCE</v>
      </c>
      <c r="M2058" s="8">
        <f t="shared" si="320"/>
        <v>25</v>
      </c>
      <c r="N2058" s="8">
        <f t="shared" si="321"/>
        <v>45</v>
      </c>
      <c r="O2058" s="8">
        <f t="shared" si="322"/>
        <v>0</v>
      </c>
      <c r="P2058" s="8">
        <f t="shared" si="323"/>
        <v>16.5</v>
      </c>
      <c r="Q2058" s="9">
        <f t="shared" si="324"/>
        <v>26.975000000000001</v>
      </c>
      <c r="R2058" s="9">
        <f t="shared" si="325"/>
        <v>18.125</v>
      </c>
      <c r="S2058" s="9">
        <f t="shared" si="326"/>
        <v>17.925000000000001</v>
      </c>
      <c r="T2058" s="9">
        <f t="shared" si="327"/>
        <v>21.625</v>
      </c>
      <c r="U2058" s="8">
        <f t="shared" si="328"/>
        <v>21.008333333333336</v>
      </c>
      <c r="V2058" s="8">
        <f t="shared" si="329"/>
        <v>21.162500000000001</v>
      </c>
    </row>
    <row r="2059" spans="1:22" ht="13.5" x14ac:dyDescent="0.25">
      <c r="A2059" s="3">
        <f>RSI!A2059</f>
        <v>45000</v>
      </c>
      <c r="B2059" s="2">
        <f>RSI!B2059</f>
        <v>9.4235000000000007</v>
      </c>
      <c r="C2059" s="2">
        <f>RSI!I2059</f>
        <v>42.896687534979471</v>
      </c>
      <c r="D2059" s="2">
        <f>MACD!E2059</f>
        <v>-4.020209066487368E-3</v>
      </c>
      <c r="E2059" s="2">
        <f>MACD!F2059</f>
        <v>1.1791216509032658E-2</v>
      </c>
      <c r="F2059" s="2">
        <f>'Moving Avg'!D2059</f>
        <v>9.4169400000000003</v>
      </c>
      <c r="G2059" s="2">
        <f>'Moving Avg'!F2059</f>
        <v>9.4235000000000007</v>
      </c>
      <c r="H2059" s="2">
        <f>'Moving Avg'!G2059</f>
        <v>9.6090079999999958</v>
      </c>
      <c r="I2059" s="2">
        <f>'Moving Avg'!H2059</f>
        <v>9.4205885000000027</v>
      </c>
      <c r="J2059" s="6" t="str">
        <f>OBV!F2059</f>
        <v>BEARISH</v>
      </c>
      <c r="K2059" s="6" t="str">
        <f>OBV!G2059</f>
        <v>NEUTRAL</v>
      </c>
      <c r="L2059" s="6" t="str">
        <f>OBV!H2059</f>
        <v>BEARISH DIVERGENCE</v>
      </c>
      <c r="M2059" s="8">
        <f t="shared" si="320"/>
        <v>25</v>
      </c>
      <c r="N2059" s="8">
        <f t="shared" si="321"/>
        <v>45</v>
      </c>
      <c r="O2059" s="8">
        <f t="shared" si="322"/>
        <v>0</v>
      </c>
      <c r="P2059" s="8">
        <f t="shared" si="323"/>
        <v>16.5</v>
      </c>
      <c r="Q2059" s="9">
        <f t="shared" si="324"/>
        <v>26.975000000000001</v>
      </c>
      <c r="R2059" s="9">
        <f t="shared" si="325"/>
        <v>18.125</v>
      </c>
      <c r="S2059" s="9">
        <f t="shared" si="326"/>
        <v>17.925000000000001</v>
      </c>
      <c r="T2059" s="9">
        <f t="shared" si="327"/>
        <v>21.625</v>
      </c>
      <c r="U2059" s="8">
        <f t="shared" si="328"/>
        <v>21.008333333333336</v>
      </c>
      <c r="V2059" s="8">
        <f t="shared" si="329"/>
        <v>21.162500000000001</v>
      </c>
    </row>
    <row r="2060" spans="1:22" ht="13.5" x14ac:dyDescent="0.25">
      <c r="A2060" s="3">
        <f>RSI!A2060</f>
        <v>45001</v>
      </c>
      <c r="B2060" s="2">
        <f>RSI!B2060</f>
        <v>9.4316999999999993</v>
      </c>
      <c r="C2060" s="2">
        <f>RSI!I2060</f>
        <v>44.309592731326745</v>
      </c>
      <c r="D2060" s="2">
        <f>MACD!E2060</f>
        <v>-9.9096653364618703E-3</v>
      </c>
      <c r="E2060" s="2">
        <f>MACD!F2060</f>
        <v>7.4510401399337529E-3</v>
      </c>
      <c r="F2060" s="2">
        <f>'Moving Avg'!D2060</f>
        <v>9.4169400000000003</v>
      </c>
      <c r="G2060" s="2">
        <f>'Moving Avg'!F2060</f>
        <v>9.4210400000000014</v>
      </c>
      <c r="H2060" s="2">
        <f>'Moving Avg'!G2060</f>
        <v>9.5929339999999943</v>
      </c>
      <c r="I2060" s="2">
        <f>'Moving Avg'!H2060</f>
        <v>9.4233585000000026</v>
      </c>
      <c r="J2060" s="6" t="str">
        <f>OBV!F2060</f>
        <v>BULLISH</v>
      </c>
      <c r="K2060" s="6" t="str">
        <f>OBV!G2060</f>
        <v>NEUTRAL</v>
      </c>
      <c r="L2060" s="6" t="str">
        <f>OBV!H2060</f>
        <v>NEUTRAL</v>
      </c>
      <c r="M2060" s="8">
        <f t="shared" si="320"/>
        <v>25</v>
      </c>
      <c r="N2060" s="8">
        <f t="shared" si="321"/>
        <v>45</v>
      </c>
      <c r="O2060" s="8">
        <f t="shared" si="322"/>
        <v>0</v>
      </c>
      <c r="P2060" s="8">
        <f t="shared" si="323"/>
        <v>49.5</v>
      </c>
      <c r="Q2060" s="9">
        <f t="shared" si="324"/>
        <v>31.925000000000001</v>
      </c>
      <c r="R2060" s="9">
        <f t="shared" si="325"/>
        <v>26.375</v>
      </c>
      <c r="S2060" s="9">
        <f t="shared" si="326"/>
        <v>32.775000000000006</v>
      </c>
      <c r="T2060" s="9">
        <f t="shared" si="327"/>
        <v>29.875</v>
      </c>
      <c r="U2060" s="8">
        <f t="shared" si="328"/>
        <v>30.358333333333334</v>
      </c>
      <c r="V2060" s="8">
        <f t="shared" si="329"/>
        <v>30.237500000000001</v>
      </c>
    </row>
    <row r="2061" spans="1:22" ht="13.5" x14ac:dyDescent="0.25">
      <c r="A2061" s="3">
        <f>RSI!A2061</f>
        <v>45002</v>
      </c>
      <c r="B2061" s="2">
        <f>RSI!B2061</f>
        <v>9.4235000000000007</v>
      </c>
      <c r="C2061" s="2">
        <f>RSI!I2061</f>
        <v>43.159551716411386</v>
      </c>
      <c r="D2061" s="2">
        <f>MACD!E2061</f>
        <v>-1.7868530900271296E-2</v>
      </c>
      <c r="E2061" s="2">
        <f>MACD!F2061</f>
        <v>2.3871259318927439E-3</v>
      </c>
      <c r="F2061" s="2">
        <f>'Moving Avg'!D2061</f>
        <v>9.415300000000002</v>
      </c>
      <c r="G2061" s="2">
        <f>'Moving Avg'!F2061</f>
        <v>9.417349999999999</v>
      </c>
      <c r="H2061" s="2">
        <f>'Moving Avg'!G2061</f>
        <v>9.5796479999999935</v>
      </c>
      <c r="I2061" s="2">
        <f>'Moving Avg'!H2061</f>
        <v>9.4260875000000031</v>
      </c>
      <c r="J2061" s="6" t="str">
        <f>OBV!F2061</f>
        <v>BULLISH</v>
      </c>
      <c r="K2061" s="6" t="str">
        <f>OBV!G2061</f>
        <v>NEUTRAL</v>
      </c>
      <c r="L2061" s="6" t="str">
        <f>OBV!H2061</f>
        <v>BULLISH DIVERGENCE</v>
      </c>
      <c r="M2061" s="8">
        <f t="shared" si="320"/>
        <v>25</v>
      </c>
      <c r="N2061" s="8">
        <f t="shared" si="321"/>
        <v>100</v>
      </c>
      <c r="O2061" s="8">
        <f t="shared" si="322"/>
        <v>0</v>
      </c>
      <c r="P2061" s="8">
        <f t="shared" si="323"/>
        <v>66.5</v>
      </c>
      <c r="Q2061" s="9">
        <f t="shared" si="324"/>
        <v>53.725000000000001</v>
      </c>
      <c r="R2061" s="9">
        <f t="shared" si="325"/>
        <v>41.625</v>
      </c>
      <c r="S2061" s="9">
        <f t="shared" si="326"/>
        <v>48.674999999999997</v>
      </c>
      <c r="T2061" s="9">
        <f t="shared" si="327"/>
        <v>47.875</v>
      </c>
      <c r="U2061" s="8">
        <f t="shared" si="328"/>
        <v>48.008333333333326</v>
      </c>
      <c r="V2061" s="8">
        <f t="shared" si="329"/>
        <v>47.974999999999994</v>
      </c>
    </row>
    <row r="2062" spans="1:22" ht="13.5" x14ac:dyDescent="0.25">
      <c r="A2062" s="3">
        <f>RSI!A2062</f>
        <v>45006</v>
      </c>
      <c r="B2062" s="2">
        <f>RSI!B2062</f>
        <v>9.4235000000000007</v>
      </c>
      <c r="C2062" s="2">
        <f>RSI!I2062</f>
        <v>43.159551716411386</v>
      </c>
      <c r="D2062" s="2">
        <f>MACD!E2062</f>
        <v>-2.310617735738596E-2</v>
      </c>
      <c r="E2062" s="2">
        <f>MACD!F2062</f>
        <v>-2.711534725962997E-3</v>
      </c>
      <c r="F2062" s="2">
        <f>'Moving Avg'!D2062</f>
        <v>9.4251400000000025</v>
      </c>
      <c r="G2062" s="2">
        <f>'Moving Avg'!F2062</f>
        <v>9.4169399999999985</v>
      </c>
      <c r="H2062" s="2">
        <f>'Moving Avg'!G2062</f>
        <v>9.5663619999999945</v>
      </c>
      <c r="I2062" s="2">
        <f>'Moving Avg'!H2062</f>
        <v>9.4288165000000035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100</v>
      </c>
      <c r="O2062" s="8">
        <f t="shared" si="322"/>
        <v>0</v>
      </c>
      <c r="P2062" s="8">
        <f t="shared" si="323"/>
        <v>83.5</v>
      </c>
      <c r="Q2062" s="9">
        <f t="shared" si="324"/>
        <v>56.274999999999999</v>
      </c>
      <c r="R2062" s="9">
        <f t="shared" si="325"/>
        <v>45.875</v>
      </c>
      <c r="S2062" s="9">
        <f t="shared" si="326"/>
        <v>56.325000000000003</v>
      </c>
      <c r="T2062" s="9">
        <f t="shared" si="327"/>
        <v>52.125</v>
      </c>
      <c r="U2062" s="8">
        <f t="shared" si="328"/>
        <v>52.82500000000001</v>
      </c>
      <c r="V2062" s="8">
        <f t="shared" si="329"/>
        <v>52.650000000000006</v>
      </c>
    </row>
    <row r="2063" spans="1:22" ht="13.5" x14ac:dyDescent="0.25">
      <c r="A2063" s="3">
        <f>RSI!A2063</f>
        <v>45007</v>
      </c>
      <c r="B2063" s="2">
        <f>RSI!B2063</f>
        <v>9.4316999999999993</v>
      </c>
      <c r="C2063" s="2">
        <f>RSI!I2063</f>
        <v>44.820524461171694</v>
      </c>
      <c r="D2063" s="2">
        <f>MACD!E2063</f>
        <v>-2.7927624839653831E-2</v>
      </c>
      <c r="E2063" s="2">
        <f>MACD!F2063</f>
        <v>-7.7547527487011637E-3</v>
      </c>
      <c r="F2063" s="2">
        <f>'Moving Avg'!D2063</f>
        <v>9.4267800000000008</v>
      </c>
      <c r="G2063" s="2">
        <f>'Moving Avg'!F2063</f>
        <v>9.4169399999999985</v>
      </c>
      <c r="H2063" s="2">
        <f>'Moving Avg'!G2063</f>
        <v>9.557175999999993</v>
      </c>
      <c r="I2063" s="2">
        <f>'Moving Avg'!H2063</f>
        <v>9.4315865000000034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100</v>
      </c>
      <c r="O2063" s="8">
        <f t="shared" si="322"/>
        <v>0</v>
      </c>
      <c r="P2063" s="8">
        <f t="shared" si="323"/>
        <v>83.5</v>
      </c>
      <c r="Q2063" s="9">
        <f t="shared" si="324"/>
        <v>56.274999999999999</v>
      </c>
      <c r="R2063" s="9">
        <f t="shared" si="325"/>
        <v>45.875</v>
      </c>
      <c r="S2063" s="9">
        <f t="shared" si="326"/>
        <v>56.325000000000003</v>
      </c>
      <c r="T2063" s="9">
        <f t="shared" si="327"/>
        <v>52.125</v>
      </c>
      <c r="U2063" s="8">
        <f t="shared" si="328"/>
        <v>52.82500000000001</v>
      </c>
      <c r="V2063" s="8">
        <f t="shared" si="329"/>
        <v>52.650000000000006</v>
      </c>
    </row>
    <row r="2064" spans="1:22" ht="13.5" x14ac:dyDescent="0.25">
      <c r="A2064" s="3">
        <f>RSI!A2064</f>
        <v>45008</v>
      </c>
      <c r="B2064" s="2">
        <f>RSI!B2064</f>
        <v>9.4316999999999993</v>
      </c>
      <c r="C2064" s="2">
        <f>RSI!I2064</f>
        <v>44.820524461171694</v>
      </c>
      <c r="D2064" s="2">
        <f>MACD!E2064</f>
        <v>-3.1854085119611852E-2</v>
      </c>
      <c r="E2064" s="2">
        <f>MACD!F2064</f>
        <v>-1.2574619222883303E-2</v>
      </c>
      <c r="F2064" s="2">
        <f>'Moving Avg'!D2064</f>
        <v>9.4284199999999991</v>
      </c>
      <c r="G2064" s="2">
        <f>'Moving Avg'!F2064</f>
        <v>9.4169399999999985</v>
      </c>
      <c r="H2064" s="2">
        <f>'Moving Avg'!G2064</f>
        <v>9.544053999999992</v>
      </c>
      <c r="I2064" s="2">
        <f>'Moving Avg'!H2064</f>
        <v>9.4344725000000036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25</v>
      </c>
      <c r="N2064" s="8">
        <f t="shared" si="321"/>
        <v>45</v>
      </c>
      <c r="O2064" s="8">
        <f t="shared" si="322"/>
        <v>0</v>
      </c>
      <c r="P2064" s="8">
        <f t="shared" si="323"/>
        <v>83.5</v>
      </c>
      <c r="Q2064" s="9">
        <f t="shared" si="324"/>
        <v>37.024999999999999</v>
      </c>
      <c r="R2064" s="9">
        <f t="shared" si="325"/>
        <v>34.875</v>
      </c>
      <c r="S2064" s="9">
        <f t="shared" si="326"/>
        <v>48.075000000000003</v>
      </c>
      <c r="T2064" s="9">
        <f t="shared" si="327"/>
        <v>38.375</v>
      </c>
      <c r="U2064" s="8">
        <f t="shared" si="328"/>
        <v>39.991666666666667</v>
      </c>
      <c r="V2064" s="8">
        <f t="shared" si="329"/>
        <v>39.587500000000006</v>
      </c>
    </row>
    <row r="2065" spans="1:22" ht="13.5" x14ac:dyDescent="0.25">
      <c r="A2065" s="3">
        <f>RSI!A2065</f>
        <v>45009</v>
      </c>
      <c r="B2065" s="2">
        <f>RSI!B2065</f>
        <v>9.4316999999999993</v>
      </c>
      <c r="C2065" s="2">
        <f>RSI!I2065</f>
        <v>44.820524461171694</v>
      </c>
      <c r="D2065" s="2">
        <f>MACD!E2065</f>
        <v>-2.8726906306250299E-2</v>
      </c>
      <c r="E2065" s="2">
        <f>MACD!F2065</f>
        <v>-1.5805076639556704E-2</v>
      </c>
      <c r="F2065" s="2">
        <f>'Moving Avg'!D2065</f>
        <v>9.4284199999999991</v>
      </c>
      <c r="G2065" s="2">
        <f>'Moving Avg'!F2065</f>
        <v>9.4169400000000003</v>
      </c>
      <c r="H2065" s="2">
        <f>'Moving Avg'!G2065</f>
        <v>9.5309319999999929</v>
      </c>
      <c r="I2065" s="2">
        <f>'Moving Avg'!H2065</f>
        <v>9.4373585000000038</v>
      </c>
      <c r="J2065" s="6" t="str">
        <f>OBV!F2065</f>
        <v>BEARISH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45</v>
      </c>
      <c r="O2065" s="8">
        <f t="shared" si="322"/>
        <v>0</v>
      </c>
      <c r="P2065" s="8">
        <f t="shared" si="323"/>
        <v>16.5</v>
      </c>
      <c r="Q2065" s="9">
        <f t="shared" si="324"/>
        <v>26.975000000000001</v>
      </c>
      <c r="R2065" s="9">
        <f t="shared" si="325"/>
        <v>18.125</v>
      </c>
      <c r="S2065" s="9">
        <f t="shared" si="326"/>
        <v>17.925000000000001</v>
      </c>
      <c r="T2065" s="9">
        <f t="shared" si="327"/>
        <v>21.625</v>
      </c>
      <c r="U2065" s="8">
        <f t="shared" si="328"/>
        <v>21.008333333333336</v>
      </c>
      <c r="V2065" s="8">
        <f t="shared" si="329"/>
        <v>21.162500000000001</v>
      </c>
    </row>
    <row r="2066" spans="1:22" ht="13.5" x14ac:dyDescent="0.25">
      <c r="A2066" s="3">
        <f>RSI!A2066</f>
        <v>45012</v>
      </c>
      <c r="B2066" s="2">
        <f>RSI!B2066</f>
        <v>9.4316999999999993</v>
      </c>
      <c r="C2066" s="2">
        <f>RSI!I2066</f>
        <v>44.820524461171694</v>
      </c>
      <c r="D2066" s="2">
        <f>MACD!E2066</f>
        <v>-2.5949465283742867E-2</v>
      </c>
      <c r="E2066" s="2">
        <f>MACD!F2066</f>
        <v>-1.7833954368393939E-2</v>
      </c>
      <c r="F2066" s="2">
        <f>'Moving Avg'!D2066</f>
        <v>9.4300599999999992</v>
      </c>
      <c r="G2066" s="2">
        <f>'Moving Avg'!F2066</f>
        <v>9.4169400000000003</v>
      </c>
      <c r="H2066" s="2">
        <f>'Moving Avg'!G2066</f>
        <v>9.5178099999999919</v>
      </c>
      <c r="I2066" s="2">
        <f>'Moving Avg'!H2066</f>
        <v>9.4402445000000039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25</v>
      </c>
      <c r="N2066" s="8">
        <f t="shared" si="321"/>
        <v>45</v>
      </c>
      <c r="O2066" s="8">
        <f t="shared" si="322"/>
        <v>0</v>
      </c>
      <c r="P2066" s="8">
        <f t="shared" si="323"/>
        <v>83.5</v>
      </c>
      <c r="Q2066" s="9">
        <f t="shared" si="324"/>
        <v>37.024999999999999</v>
      </c>
      <c r="R2066" s="9">
        <f t="shared" si="325"/>
        <v>34.875</v>
      </c>
      <c r="S2066" s="9">
        <f t="shared" si="326"/>
        <v>48.075000000000003</v>
      </c>
      <c r="T2066" s="9">
        <f t="shared" si="327"/>
        <v>38.375</v>
      </c>
      <c r="U2066" s="8">
        <f t="shared" si="328"/>
        <v>39.991666666666667</v>
      </c>
      <c r="V2066" s="8">
        <f t="shared" si="329"/>
        <v>39.587500000000006</v>
      </c>
    </row>
    <row r="2067" spans="1:22" ht="13.5" x14ac:dyDescent="0.25">
      <c r="A2067" s="3">
        <f>RSI!A2067</f>
        <v>45013</v>
      </c>
      <c r="B2067" s="2">
        <f>RSI!B2067</f>
        <v>9.4316999999999993</v>
      </c>
      <c r="C2067" s="2">
        <f>RSI!I2067</f>
        <v>44.820524461171694</v>
      </c>
      <c r="D2067" s="2">
        <f>MACD!E2067</f>
        <v>-3.2308456331252344E-2</v>
      </c>
      <c r="E2067" s="2">
        <f>MACD!F2067</f>
        <v>-2.0728854760965622E-2</v>
      </c>
      <c r="F2067" s="2">
        <f>'Moving Avg'!D2067</f>
        <v>9.4316999999999993</v>
      </c>
      <c r="G2067" s="2">
        <f>'Moving Avg'!F2067</f>
        <v>9.4169400000000021</v>
      </c>
      <c r="H2067" s="2">
        <f>'Moving Avg'!G2067</f>
        <v>9.5046879999999927</v>
      </c>
      <c r="I2067" s="2">
        <f>'Moving Avg'!H2067</f>
        <v>9.4431305000000059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25</v>
      </c>
      <c r="N2067" s="8">
        <f t="shared" si="321"/>
        <v>45</v>
      </c>
      <c r="O2067" s="8">
        <f t="shared" si="322"/>
        <v>0</v>
      </c>
      <c r="P2067" s="8">
        <f t="shared" si="323"/>
        <v>83.5</v>
      </c>
      <c r="Q2067" s="9">
        <f t="shared" si="324"/>
        <v>37.024999999999999</v>
      </c>
      <c r="R2067" s="9">
        <f t="shared" si="325"/>
        <v>34.875</v>
      </c>
      <c r="S2067" s="9">
        <f t="shared" si="326"/>
        <v>48.075000000000003</v>
      </c>
      <c r="T2067" s="9">
        <f t="shared" si="327"/>
        <v>38.375</v>
      </c>
      <c r="U2067" s="8">
        <f t="shared" si="328"/>
        <v>39.991666666666667</v>
      </c>
      <c r="V2067" s="8">
        <f t="shared" si="329"/>
        <v>39.587500000000006</v>
      </c>
    </row>
    <row r="2068" spans="1:22" ht="13.5" x14ac:dyDescent="0.25">
      <c r="A2068" s="3">
        <f>RSI!A2068</f>
        <v>45014</v>
      </c>
      <c r="B2068" s="2">
        <f>RSI!B2068</f>
        <v>9.4316999999999993</v>
      </c>
      <c r="C2068" s="2">
        <f>RSI!I2068</f>
        <v>44.820524461171694</v>
      </c>
      <c r="D2068" s="2">
        <f>MACD!E2068</f>
        <v>-3.0007284572677762E-2</v>
      </c>
      <c r="E2068" s="2">
        <f>MACD!F2068</f>
        <v>-2.2584540723308053E-2</v>
      </c>
      <c r="F2068" s="2">
        <f>'Moving Avg'!D2068</f>
        <v>9.4316999999999993</v>
      </c>
      <c r="G2068" s="2">
        <f>'Moving Avg'!F2068</f>
        <v>9.4173500000000026</v>
      </c>
      <c r="H2068" s="2">
        <f>'Moving Avg'!G2068</f>
        <v>9.5022279999999917</v>
      </c>
      <c r="I2068" s="2">
        <f>'Moving Avg'!H2068</f>
        <v>9.446016500000006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45</v>
      </c>
      <c r="O2068" s="8">
        <f t="shared" si="322"/>
        <v>0</v>
      </c>
      <c r="P2068" s="8">
        <f t="shared" si="323"/>
        <v>33</v>
      </c>
      <c r="Q2068" s="9">
        <f t="shared" si="324"/>
        <v>29.45</v>
      </c>
      <c r="R2068" s="9">
        <f t="shared" si="325"/>
        <v>22.25</v>
      </c>
      <c r="S2068" s="9">
        <f t="shared" si="326"/>
        <v>25.35</v>
      </c>
      <c r="T2068" s="9">
        <f t="shared" si="327"/>
        <v>25.75</v>
      </c>
      <c r="U2068" s="8">
        <f t="shared" si="328"/>
        <v>25.683333333333337</v>
      </c>
      <c r="V2068" s="8">
        <f t="shared" si="329"/>
        <v>25.700000000000003</v>
      </c>
    </row>
    <row r="2069" spans="1:22" ht="13.5" x14ac:dyDescent="0.25">
      <c r="A2069" s="3">
        <f>RSI!A2069</f>
        <v>45015</v>
      </c>
      <c r="B2069" s="2">
        <f>RSI!B2069</f>
        <v>9.4316999999999993</v>
      </c>
      <c r="C2069" s="2">
        <f>RSI!I2069</f>
        <v>44.820524461171694</v>
      </c>
      <c r="D2069" s="2">
        <f>MACD!E2069</f>
        <v>-2.7955856162709125E-2</v>
      </c>
      <c r="E2069" s="2">
        <f>MACD!F2069</f>
        <v>-2.3658803811188268E-2</v>
      </c>
      <c r="F2069" s="2">
        <f>'Moving Avg'!D2069</f>
        <v>9.4316999999999993</v>
      </c>
      <c r="G2069" s="2">
        <f>'Moving Avg'!F2069</f>
        <v>9.4173500000000026</v>
      </c>
      <c r="H2069" s="2">
        <f>'Moving Avg'!G2069</f>
        <v>9.4997679999999924</v>
      </c>
      <c r="I2069" s="2">
        <f>'Moving Avg'!H2069</f>
        <v>9.4489025000000062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25</v>
      </c>
      <c r="N2069" s="8">
        <f t="shared" si="321"/>
        <v>45</v>
      </c>
      <c r="O2069" s="8">
        <f t="shared" si="322"/>
        <v>0</v>
      </c>
      <c r="P2069" s="8">
        <f t="shared" si="323"/>
        <v>33</v>
      </c>
      <c r="Q2069" s="9">
        <f t="shared" si="324"/>
        <v>29.45</v>
      </c>
      <c r="R2069" s="9">
        <f t="shared" si="325"/>
        <v>22.25</v>
      </c>
      <c r="S2069" s="9">
        <f t="shared" si="326"/>
        <v>25.35</v>
      </c>
      <c r="T2069" s="9">
        <f t="shared" si="327"/>
        <v>25.75</v>
      </c>
      <c r="U2069" s="8">
        <f t="shared" si="328"/>
        <v>25.683333333333337</v>
      </c>
      <c r="V2069" s="8">
        <f t="shared" si="329"/>
        <v>25.700000000000003</v>
      </c>
    </row>
    <row r="2070" spans="1:22" ht="13.5" x14ac:dyDescent="0.25">
      <c r="A2070" s="3">
        <f>RSI!A2070</f>
        <v>45016</v>
      </c>
      <c r="B2070" s="2">
        <f>RSI!B2070</f>
        <v>9.4316999999999993</v>
      </c>
      <c r="C2070" s="2">
        <f>RSI!I2070</f>
        <v>44.820524461171694</v>
      </c>
      <c r="D2070" s="2">
        <f>MACD!E2070</f>
        <v>-2.4861935258458701E-2</v>
      </c>
      <c r="E2070" s="2">
        <f>MACD!F2070</f>
        <v>-2.3899430100642355E-2</v>
      </c>
      <c r="F2070" s="2">
        <f>'Moving Avg'!D2070</f>
        <v>9.4316999999999993</v>
      </c>
      <c r="G2070" s="2">
        <f>'Moving Avg'!F2070</f>
        <v>9.4185800000000039</v>
      </c>
      <c r="H2070" s="2">
        <f>'Moving Avg'!G2070</f>
        <v>9.4973079999999932</v>
      </c>
      <c r="I2070" s="2">
        <f>'Moving Avg'!H2070</f>
        <v>9.4519820000000063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25</v>
      </c>
      <c r="N2070" s="8">
        <f t="shared" si="321"/>
        <v>45</v>
      </c>
      <c r="O2070" s="8">
        <f t="shared" si="322"/>
        <v>0</v>
      </c>
      <c r="P2070" s="8">
        <f t="shared" si="323"/>
        <v>33</v>
      </c>
      <c r="Q2070" s="9">
        <f t="shared" si="324"/>
        <v>29.45</v>
      </c>
      <c r="R2070" s="9">
        <f t="shared" si="325"/>
        <v>22.25</v>
      </c>
      <c r="S2070" s="9">
        <f t="shared" si="326"/>
        <v>25.35</v>
      </c>
      <c r="T2070" s="9">
        <f t="shared" si="327"/>
        <v>25.75</v>
      </c>
      <c r="U2070" s="8">
        <f t="shared" si="328"/>
        <v>25.683333333333337</v>
      </c>
      <c r="V2070" s="8">
        <f t="shared" si="329"/>
        <v>25.700000000000003</v>
      </c>
    </row>
    <row r="2071" spans="1:22" ht="13.5" x14ac:dyDescent="0.25">
      <c r="A2071" s="3">
        <f>RSI!A2071</f>
        <v>45019</v>
      </c>
      <c r="B2071" s="2">
        <f>RSI!B2071</f>
        <v>9.4316999999999993</v>
      </c>
      <c r="C2071" s="2">
        <f>RSI!I2071</f>
        <v>44.820524461171694</v>
      </c>
      <c r="D2071" s="2">
        <f>MACD!E2071</f>
        <v>-2.3416134717994197E-2</v>
      </c>
      <c r="E2071" s="2">
        <f>MACD!F2071</f>
        <v>-2.3802771024112726E-2</v>
      </c>
      <c r="F2071" s="2">
        <f>'Moving Avg'!D2071</f>
        <v>9.4316999999999993</v>
      </c>
      <c r="G2071" s="2">
        <f>'Moving Avg'!F2071</f>
        <v>9.4210400000000032</v>
      </c>
      <c r="H2071" s="2">
        <f>'Moving Avg'!G2071</f>
        <v>9.4948479999999922</v>
      </c>
      <c r="I2071" s="2">
        <f>'Moving Avg'!H2071</f>
        <v>9.4548680000000065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25</v>
      </c>
      <c r="N2071" s="8">
        <f t="shared" si="321"/>
        <v>0</v>
      </c>
      <c r="O2071" s="8">
        <f t="shared" si="322"/>
        <v>0</v>
      </c>
      <c r="P2071" s="8">
        <f t="shared" si="323"/>
        <v>33</v>
      </c>
      <c r="Q2071" s="9">
        <f t="shared" si="324"/>
        <v>13.7</v>
      </c>
      <c r="R2071" s="9">
        <f t="shared" si="325"/>
        <v>13.25</v>
      </c>
      <c r="S2071" s="9">
        <f t="shared" si="326"/>
        <v>18.600000000000001</v>
      </c>
      <c r="T2071" s="9">
        <f t="shared" si="327"/>
        <v>14.5</v>
      </c>
      <c r="U2071" s="8">
        <f t="shared" si="328"/>
        <v>15.183333333333332</v>
      </c>
      <c r="V2071" s="8">
        <f t="shared" si="329"/>
        <v>15.012499999999999</v>
      </c>
    </row>
    <row r="2072" spans="1:22" ht="13.5" x14ac:dyDescent="0.25">
      <c r="A2072" s="3">
        <f>RSI!A2072</f>
        <v>45020</v>
      </c>
      <c r="B2072" s="2">
        <f>RSI!B2072</f>
        <v>9.4316999999999993</v>
      </c>
      <c r="C2072" s="2">
        <f>RSI!I2072</f>
        <v>44.820524461171694</v>
      </c>
      <c r="D2072" s="2">
        <f>MACD!E2072</f>
        <v>-2.2109981762154618E-2</v>
      </c>
      <c r="E2072" s="2">
        <f>MACD!F2072</f>
        <v>-2.3464213171721107E-2</v>
      </c>
      <c r="F2072" s="2">
        <f>'Moving Avg'!D2072</f>
        <v>9.4316999999999993</v>
      </c>
      <c r="G2072" s="2">
        <f>'Moving Avg'!F2072</f>
        <v>9.4230900000000037</v>
      </c>
      <c r="H2072" s="2">
        <f>'Moving Avg'!G2072</f>
        <v>9.4933719999999919</v>
      </c>
      <c r="I2072" s="2">
        <f>'Moving Avg'!H2072</f>
        <v>9.4579475000000066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25</v>
      </c>
      <c r="N2072" s="8">
        <f t="shared" si="321"/>
        <v>0</v>
      </c>
      <c r="O2072" s="8">
        <f t="shared" si="322"/>
        <v>0</v>
      </c>
      <c r="P2072" s="8">
        <f t="shared" si="323"/>
        <v>33</v>
      </c>
      <c r="Q2072" s="9">
        <f t="shared" si="324"/>
        <v>13.7</v>
      </c>
      <c r="R2072" s="9">
        <f t="shared" si="325"/>
        <v>13.25</v>
      </c>
      <c r="S2072" s="9">
        <f t="shared" si="326"/>
        <v>18.600000000000001</v>
      </c>
      <c r="T2072" s="9">
        <f t="shared" si="327"/>
        <v>14.5</v>
      </c>
      <c r="U2072" s="8">
        <f t="shared" si="328"/>
        <v>15.183333333333332</v>
      </c>
      <c r="V2072" s="8">
        <f t="shared" si="329"/>
        <v>15.012499999999999</v>
      </c>
    </row>
    <row r="2073" spans="1:22" ht="13.5" x14ac:dyDescent="0.25">
      <c r="A2073" s="3">
        <f>RSI!A2073</f>
        <v>45021</v>
      </c>
      <c r="B2073" s="2">
        <f>RSI!B2073</f>
        <v>9.4316999999999993</v>
      </c>
      <c r="C2073" s="2">
        <f>RSI!I2073</f>
        <v>44.820524461171686</v>
      </c>
      <c r="D2073" s="2">
        <f>MACD!E2073</f>
        <v>-1.9666585779521739E-2</v>
      </c>
      <c r="E2073" s="2">
        <f>MACD!F2073</f>
        <v>-2.2704687693281236E-2</v>
      </c>
      <c r="F2073" s="2">
        <f>'Moving Avg'!D2073</f>
        <v>9.4316999999999993</v>
      </c>
      <c r="G2073" s="2">
        <f>'Moving Avg'!F2073</f>
        <v>9.4251400000000043</v>
      </c>
      <c r="H2073" s="2">
        <f>'Moving Avg'!G2073</f>
        <v>9.4869739999999929</v>
      </c>
      <c r="I2073" s="2">
        <f>'Moving Avg'!H2073</f>
        <v>9.4610270000000067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25</v>
      </c>
      <c r="N2073" s="8">
        <f t="shared" si="321"/>
        <v>0</v>
      </c>
      <c r="O2073" s="8">
        <f t="shared" si="322"/>
        <v>0</v>
      </c>
      <c r="P2073" s="8">
        <f t="shared" si="323"/>
        <v>33</v>
      </c>
      <c r="Q2073" s="9">
        <f t="shared" si="324"/>
        <v>13.7</v>
      </c>
      <c r="R2073" s="9">
        <f t="shared" si="325"/>
        <v>13.25</v>
      </c>
      <c r="S2073" s="9">
        <f t="shared" si="326"/>
        <v>18.600000000000001</v>
      </c>
      <c r="T2073" s="9">
        <f t="shared" si="327"/>
        <v>14.5</v>
      </c>
      <c r="U2073" s="8">
        <f t="shared" si="328"/>
        <v>15.183333333333332</v>
      </c>
      <c r="V2073" s="8">
        <f t="shared" si="329"/>
        <v>15.012499999999999</v>
      </c>
    </row>
    <row r="2074" spans="1:22" ht="13.5" x14ac:dyDescent="0.25">
      <c r="A2074" s="3">
        <f>RSI!A2074</f>
        <v>45022</v>
      </c>
      <c r="B2074" s="2">
        <f>RSI!B2074</f>
        <v>9.4316999999999993</v>
      </c>
      <c r="C2074" s="2">
        <f>RSI!I2074</f>
        <v>44.820524461171694</v>
      </c>
      <c r="D2074" s="2">
        <f>MACD!E2074</f>
        <v>-1.7528123562021491E-2</v>
      </c>
      <c r="E2074" s="2">
        <f>MACD!F2074</f>
        <v>-2.1669374867029287E-2</v>
      </c>
      <c r="F2074" s="2">
        <f>'Moving Avg'!D2074</f>
        <v>9.4316999999999993</v>
      </c>
      <c r="G2074" s="2">
        <f>'Moving Avg'!F2074</f>
        <v>9.4271900000000031</v>
      </c>
      <c r="H2074" s="2">
        <f>'Moving Avg'!G2074</f>
        <v>9.4805759999999921</v>
      </c>
      <c r="I2074" s="2">
        <f>'Moving Avg'!H2074</f>
        <v>9.4641065000000086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33</v>
      </c>
      <c r="Q2074" s="9">
        <f t="shared" si="324"/>
        <v>13.7</v>
      </c>
      <c r="R2074" s="9">
        <f t="shared" si="325"/>
        <v>13.25</v>
      </c>
      <c r="S2074" s="9">
        <f t="shared" si="326"/>
        <v>18.600000000000001</v>
      </c>
      <c r="T2074" s="9">
        <f t="shared" si="327"/>
        <v>14.5</v>
      </c>
      <c r="U2074" s="8">
        <f t="shared" si="328"/>
        <v>15.183333333333332</v>
      </c>
      <c r="V2074" s="8">
        <f t="shared" si="329"/>
        <v>15.012499999999999</v>
      </c>
    </row>
    <row r="2075" spans="1:22" ht="13.5" x14ac:dyDescent="0.25">
      <c r="A2075" s="3">
        <f>RSI!A2075</f>
        <v>45023</v>
      </c>
      <c r="B2075" s="2">
        <f>RSI!B2075</f>
        <v>9.4316999999999993</v>
      </c>
      <c r="C2075" s="2">
        <f>RSI!I2075</f>
        <v>44.820524461171694</v>
      </c>
      <c r="D2075" s="2">
        <f>MACD!E2075</f>
        <v>-1.5652939504869678E-2</v>
      </c>
      <c r="E2075" s="2">
        <f>MACD!F2075</f>
        <v>-2.0466087794597364E-2</v>
      </c>
      <c r="F2075" s="2">
        <f>'Moving Avg'!D2075</f>
        <v>9.4316999999999993</v>
      </c>
      <c r="G2075" s="2">
        <f>'Moving Avg'!F2075</f>
        <v>9.4271900000000048</v>
      </c>
      <c r="H2075" s="2">
        <f>'Moving Avg'!G2075</f>
        <v>9.4758199999999917</v>
      </c>
      <c r="I2075" s="2">
        <f>'Moving Avg'!H2075</f>
        <v>9.4660645000000088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33</v>
      </c>
      <c r="Q2075" s="9">
        <f t="shared" si="324"/>
        <v>13.7</v>
      </c>
      <c r="R2075" s="9">
        <f t="shared" si="325"/>
        <v>13.25</v>
      </c>
      <c r="S2075" s="9">
        <f t="shared" si="326"/>
        <v>18.600000000000001</v>
      </c>
      <c r="T2075" s="9">
        <f t="shared" si="327"/>
        <v>14.5</v>
      </c>
      <c r="U2075" s="8">
        <f t="shared" si="328"/>
        <v>15.183333333333332</v>
      </c>
      <c r="V2075" s="8">
        <f t="shared" si="329"/>
        <v>15.012499999999999</v>
      </c>
    </row>
    <row r="2076" spans="1:22" ht="13.5" x14ac:dyDescent="0.25">
      <c r="A2076" s="3">
        <f>RSI!A2076</f>
        <v>45026</v>
      </c>
      <c r="B2076" s="2">
        <f>RSI!B2076</f>
        <v>9.4316999999999993</v>
      </c>
      <c r="C2076" s="2">
        <f>RSI!I2076</f>
        <v>44.820524461171686</v>
      </c>
      <c r="D2076" s="2">
        <f>MACD!E2076</f>
        <v>-1.4005397129551511E-2</v>
      </c>
      <c r="E2076" s="2">
        <f>MACD!F2076</f>
        <v>-1.9173949661588193E-2</v>
      </c>
      <c r="F2076" s="2">
        <f>'Moving Avg'!D2076</f>
        <v>9.4316999999999993</v>
      </c>
      <c r="G2076" s="2">
        <f>'Moving Avg'!F2076</f>
        <v>9.4271900000000048</v>
      </c>
      <c r="H2076" s="2">
        <f>'Moving Avg'!G2076</f>
        <v>9.4725399999999915</v>
      </c>
      <c r="I2076" s="2">
        <f>'Moving Avg'!H2076</f>
        <v>9.4660645000000088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33</v>
      </c>
      <c r="Q2076" s="9">
        <f t="shared" si="324"/>
        <v>13.7</v>
      </c>
      <c r="R2076" s="9">
        <f t="shared" si="325"/>
        <v>13.25</v>
      </c>
      <c r="S2076" s="9">
        <f t="shared" si="326"/>
        <v>18.600000000000001</v>
      </c>
      <c r="T2076" s="9">
        <f t="shared" si="327"/>
        <v>14.5</v>
      </c>
      <c r="U2076" s="8">
        <f t="shared" si="328"/>
        <v>15.183333333333332</v>
      </c>
      <c r="V2076" s="8">
        <f t="shared" si="329"/>
        <v>15.012499999999999</v>
      </c>
    </row>
    <row r="2077" spans="1:22" ht="13.5" x14ac:dyDescent="0.25">
      <c r="A2077" s="3">
        <f>RSI!A2077</f>
        <v>45027</v>
      </c>
      <c r="B2077" s="2">
        <f>RSI!B2077</f>
        <v>9.4316999999999993</v>
      </c>
      <c r="C2077" s="2">
        <f>RSI!I2077</f>
        <v>44.820524461171686</v>
      </c>
      <c r="D2077" s="2">
        <f>MACD!E2077</f>
        <v>-1.2554981910945173E-2</v>
      </c>
      <c r="E2077" s="2">
        <f>MACD!F2077</f>
        <v>-1.7850156111459591E-2</v>
      </c>
      <c r="F2077" s="2">
        <f>'Moving Avg'!D2077</f>
        <v>9.4316999999999993</v>
      </c>
      <c r="G2077" s="2">
        <f>'Moving Avg'!F2077</f>
        <v>9.4300600000000045</v>
      </c>
      <c r="H2077" s="2">
        <f>'Moving Avg'!G2077</f>
        <v>9.4663059999999923</v>
      </c>
      <c r="I2077" s="2">
        <f>'Moving Avg'!H2077</f>
        <v>9.4660645000000088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33</v>
      </c>
      <c r="Q2077" s="9">
        <f t="shared" si="324"/>
        <v>13.7</v>
      </c>
      <c r="R2077" s="9">
        <f t="shared" si="325"/>
        <v>13.25</v>
      </c>
      <c r="S2077" s="9">
        <f t="shared" si="326"/>
        <v>18.600000000000001</v>
      </c>
      <c r="T2077" s="9">
        <f t="shared" si="327"/>
        <v>14.5</v>
      </c>
      <c r="U2077" s="8">
        <f t="shared" si="328"/>
        <v>15.183333333333332</v>
      </c>
      <c r="V2077" s="8">
        <f t="shared" si="329"/>
        <v>15.012499999999999</v>
      </c>
    </row>
    <row r="2078" spans="1:22" ht="13.5" x14ac:dyDescent="0.25">
      <c r="A2078" s="3">
        <f>RSI!A2078</f>
        <v>45028</v>
      </c>
      <c r="B2078" s="2">
        <f>RSI!B2078</f>
        <v>9.4153000000000002</v>
      </c>
      <c r="C2078" s="2">
        <f>RSI!I2078</f>
        <v>38.060083893999824</v>
      </c>
      <c r="D2078" s="2">
        <f>MACD!E2078</f>
        <v>-1.0060725179435792E-2</v>
      </c>
      <c r="E2078" s="2">
        <f>MACD!F2078</f>
        <v>-1.6292269925054833E-2</v>
      </c>
      <c r="F2078" s="2">
        <f>'Moving Avg'!D2078</f>
        <v>9.4284199999999991</v>
      </c>
      <c r="G2078" s="2">
        <f>'Moving Avg'!F2078</f>
        <v>9.4296500000000041</v>
      </c>
      <c r="H2078" s="2">
        <f>'Moving Avg'!G2078</f>
        <v>9.4597439999999935</v>
      </c>
      <c r="I2078" s="2">
        <f>'Moving Avg'!H2078</f>
        <v>9.4655725000000057</v>
      </c>
      <c r="J2078" s="6" t="str">
        <f>OBV!F2078</f>
        <v>BEARISH</v>
      </c>
      <c r="K2078" s="6" t="str">
        <f>OBV!G2078</f>
        <v>NEUTRAL</v>
      </c>
      <c r="L2078" s="6" t="str">
        <f>OBV!H2078</f>
        <v>CONFIRMED BEARISH</v>
      </c>
      <c r="M2078" s="8">
        <f t="shared" si="320"/>
        <v>25</v>
      </c>
      <c r="N2078" s="8">
        <f t="shared" si="321"/>
        <v>0</v>
      </c>
      <c r="O2078" s="8">
        <f t="shared" si="322"/>
        <v>0</v>
      </c>
      <c r="P2078" s="8">
        <f t="shared" si="323"/>
        <v>16.5</v>
      </c>
      <c r="Q2078" s="9">
        <f t="shared" si="324"/>
        <v>11.225</v>
      </c>
      <c r="R2078" s="9">
        <f t="shared" si="325"/>
        <v>9.125</v>
      </c>
      <c r="S2078" s="9">
        <f t="shared" si="326"/>
        <v>11.175000000000001</v>
      </c>
      <c r="T2078" s="9">
        <f t="shared" si="327"/>
        <v>10.375</v>
      </c>
      <c r="U2078" s="8">
        <f t="shared" si="328"/>
        <v>10.508333333333335</v>
      </c>
      <c r="V2078" s="8">
        <f t="shared" si="329"/>
        <v>10.475000000000001</v>
      </c>
    </row>
    <row r="2079" spans="1:22" ht="13.5" x14ac:dyDescent="0.25">
      <c r="A2079" s="3">
        <f>RSI!A2079</f>
        <v>45029</v>
      </c>
      <c r="B2079" s="2">
        <f>RSI!B2079</f>
        <v>9.4316999999999993</v>
      </c>
      <c r="C2079" s="2">
        <f>RSI!I2079</f>
        <v>46.71542614155009</v>
      </c>
      <c r="D2079" s="2">
        <f>MACD!E2079</f>
        <v>-9.0198035216477734E-3</v>
      </c>
      <c r="E2079" s="2">
        <f>MACD!F2079</f>
        <v>-1.4837776644373421E-2</v>
      </c>
      <c r="F2079" s="2">
        <f>'Moving Avg'!D2079</f>
        <v>9.4284199999999991</v>
      </c>
      <c r="G2079" s="2">
        <f>'Moving Avg'!F2079</f>
        <v>9.4300600000000028</v>
      </c>
      <c r="H2079" s="2">
        <f>'Moving Avg'!G2079</f>
        <v>9.4556439999999924</v>
      </c>
      <c r="I2079" s="2">
        <f>'Moving Avg'!H2079</f>
        <v>9.4647525000000066</v>
      </c>
      <c r="J2079" s="6" t="str">
        <f>OBV!F2079</f>
        <v>BEARISH</v>
      </c>
      <c r="K2079" s="6" t="str">
        <f>OBV!G2079</f>
        <v>NEUTRAL</v>
      </c>
      <c r="L2079" s="6" t="str">
        <f>OBV!H2079</f>
        <v>NEUTRAL</v>
      </c>
      <c r="M2079" s="8">
        <f t="shared" si="320"/>
        <v>25</v>
      </c>
      <c r="N2079" s="8">
        <f t="shared" si="321"/>
        <v>0</v>
      </c>
      <c r="O2079" s="8">
        <f t="shared" si="322"/>
        <v>0</v>
      </c>
      <c r="P2079" s="8">
        <f t="shared" si="323"/>
        <v>16.5</v>
      </c>
      <c r="Q2079" s="9">
        <f t="shared" si="324"/>
        <v>11.225</v>
      </c>
      <c r="R2079" s="9">
        <f t="shared" si="325"/>
        <v>9.125</v>
      </c>
      <c r="S2079" s="9">
        <f t="shared" si="326"/>
        <v>11.175000000000001</v>
      </c>
      <c r="T2079" s="9">
        <f t="shared" si="327"/>
        <v>10.375</v>
      </c>
      <c r="U2079" s="8">
        <f t="shared" si="328"/>
        <v>10.508333333333335</v>
      </c>
      <c r="V2079" s="8">
        <f t="shared" si="329"/>
        <v>10.475000000000001</v>
      </c>
    </row>
    <row r="2080" spans="1:22" ht="13.5" x14ac:dyDescent="0.25">
      <c r="A2080" s="3">
        <f>RSI!A2080</f>
        <v>45030</v>
      </c>
      <c r="B2080" s="2">
        <f>RSI!B2080</f>
        <v>9.4316999999999993</v>
      </c>
      <c r="C2080" s="2">
        <f>RSI!I2080</f>
        <v>46.71542614155009</v>
      </c>
      <c r="D2080" s="2">
        <f>MACD!E2080</f>
        <v>-8.1014768265532666E-3</v>
      </c>
      <c r="E2080" s="2">
        <f>MACD!F2080</f>
        <v>-1.3490516680809393E-2</v>
      </c>
      <c r="F2080" s="2">
        <f>'Moving Avg'!D2080</f>
        <v>9.4284199999999991</v>
      </c>
      <c r="G2080" s="2">
        <f>'Moving Avg'!F2080</f>
        <v>9.4300600000000028</v>
      </c>
      <c r="H2080" s="2">
        <f>'Moving Avg'!G2080</f>
        <v>9.4510519999999936</v>
      </c>
      <c r="I2080" s="2">
        <f>'Moving Avg'!H2080</f>
        <v>9.4647525000000066</v>
      </c>
      <c r="J2080" s="6" t="str">
        <f>OBV!F2080</f>
        <v>BEARISH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0</v>
      </c>
      <c r="O2080" s="8">
        <f t="shared" si="322"/>
        <v>0</v>
      </c>
      <c r="P2080" s="8">
        <f t="shared" si="323"/>
        <v>16.5</v>
      </c>
      <c r="Q2080" s="9">
        <f t="shared" si="324"/>
        <v>11.225</v>
      </c>
      <c r="R2080" s="9">
        <f t="shared" si="325"/>
        <v>9.125</v>
      </c>
      <c r="S2080" s="9">
        <f t="shared" si="326"/>
        <v>11.175000000000001</v>
      </c>
      <c r="T2080" s="9">
        <f t="shared" si="327"/>
        <v>10.375</v>
      </c>
      <c r="U2080" s="8">
        <f t="shared" si="328"/>
        <v>10.508333333333335</v>
      </c>
      <c r="V2080" s="8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9.4316999999999993</v>
      </c>
      <c r="C2081" s="2">
        <f>RSI!I2081</f>
        <v>46.71542614155009</v>
      </c>
      <c r="D2081" s="2">
        <f>MACD!E2081</f>
        <v>-7.2896655773870833E-3</v>
      </c>
      <c r="E2081" s="2">
        <f>MACD!F2081</f>
        <v>-1.2250346460124932E-2</v>
      </c>
      <c r="F2081" s="2">
        <f>'Moving Avg'!D2081</f>
        <v>9.4284199999999991</v>
      </c>
      <c r="G2081" s="2">
        <f>'Moving Avg'!F2081</f>
        <v>9.4304700000000032</v>
      </c>
      <c r="H2081" s="2">
        <f>'Moving Avg'!G2081</f>
        <v>9.446459999999993</v>
      </c>
      <c r="I2081" s="2">
        <f>'Moving Avg'!H2081</f>
        <v>9.4647525000000066</v>
      </c>
      <c r="J2081" s="6" t="str">
        <f>OBV!F2081</f>
        <v>BEARISH</v>
      </c>
      <c r="K2081" s="6" t="str">
        <f>OBV!G2081</f>
        <v>NEUTRAL</v>
      </c>
      <c r="L2081" s="6" t="str">
        <f>OBV!H2081</f>
        <v>NEUTRAL</v>
      </c>
      <c r="M2081" s="8">
        <f t="shared" si="320"/>
        <v>25</v>
      </c>
      <c r="N2081" s="8">
        <f t="shared" si="321"/>
        <v>0</v>
      </c>
      <c r="O2081" s="8">
        <f t="shared" si="322"/>
        <v>0</v>
      </c>
      <c r="P2081" s="8">
        <f t="shared" si="323"/>
        <v>16.5</v>
      </c>
      <c r="Q2081" s="9">
        <f t="shared" si="324"/>
        <v>11.225</v>
      </c>
      <c r="R2081" s="9">
        <f t="shared" si="325"/>
        <v>9.125</v>
      </c>
      <c r="S2081" s="9">
        <f t="shared" si="326"/>
        <v>11.175000000000001</v>
      </c>
      <c r="T2081" s="9">
        <f t="shared" si="327"/>
        <v>10.375</v>
      </c>
      <c r="U2081" s="8">
        <f t="shared" si="328"/>
        <v>10.508333333333335</v>
      </c>
      <c r="V2081" s="8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9.4316999999999993</v>
      </c>
      <c r="C2082" s="2">
        <f>RSI!I2082</f>
        <v>46.71542614155009</v>
      </c>
      <c r="D2082" s="2">
        <f>MACD!E2082</f>
        <v>-6.5705580109192141E-3</v>
      </c>
      <c r="E2082" s="2">
        <f>MACD!F2082</f>
        <v>-1.1114388770283789E-2</v>
      </c>
      <c r="F2082" s="2">
        <f>'Moving Avg'!D2082</f>
        <v>9.4284199999999991</v>
      </c>
      <c r="G2082" s="2">
        <f>'Moving Avg'!F2082</f>
        <v>9.4308800000000037</v>
      </c>
      <c r="H2082" s="2">
        <f>'Moving Avg'!G2082</f>
        <v>9.4418679999999924</v>
      </c>
      <c r="I2082" s="2">
        <f>'Moving Avg'!H2082</f>
        <v>9.4647525000000083</v>
      </c>
      <c r="J2082" s="6" t="str">
        <f>OBV!F2082</f>
        <v>BEARISH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0</v>
      </c>
      <c r="O2082" s="8">
        <f t="shared" si="322"/>
        <v>0</v>
      </c>
      <c r="P2082" s="8">
        <f t="shared" si="323"/>
        <v>16.5</v>
      </c>
      <c r="Q2082" s="9">
        <f t="shared" si="324"/>
        <v>11.225</v>
      </c>
      <c r="R2082" s="9">
        <f t="shared" si="325"/>
        <v>9.125</v>
      </c>
      <c r="S2082" s="9">
        <f t="shared" si="326"/>
        <v>11.175000000000001</v>
      </c>
      <c r="T2082" s="9">
        <f t="shared" si="327"/>
        <v>10.375</v>
      </c>
      <c r="U2082" s="8">
        <f t="shared" si="328"/>
        <v>10.508333333333335</v>
      </c>
      <c r="V2082" s="8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9.3414999999999999</v>
      </c>
      <c r="C2083" s="2">
        <f>RSI!I2083</f>
        <v>22.970105311824952</v>
      </c>
      <c r="D2083" s="2">
        <f>MACD!E2083</f>
        <v>7.4920498857267148E-4</v>
      </c>
      <c r="E2083" s="2">
        <f>MACD!F2083</f>
        <v>-8.7416700185124971E-3</v>
      </c>
      <c r="F2083" s="2">
        <f>'Moving Avg'!D2083</f>
        <v>9.4136599999999984</v>
      </c>
      <c r="G2083" s="2">
        <f>'Moving Avg'!F2083</f>
        <v>9.4263700000000021</v>
      </c>
      <c r="H2083" s="2">
        <f>'Moving Avg'!G2083</f>
        <v>9.4367839999999923</v>
      </c>
      <c r="I2083" s="2">
        <f>'Moving Avg'!H2083</f>
        <v>9.4643015000000101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50</v>
      </c>
      <c r="N2083" s="8">
        <f t="shared" si="321"/>
        <v>0</v>
      </c>
      <c r="O2083" s="8">
        <f t="shared" si="322"/>
        <v>0</v>
      </c>
      <c r="P2083" s="8">
        <f t="shared" si="323"/>
        <v>16.5</v>
      </c>
      <c r="Q2083" s="9">
        <f t="shared" si="324"/>
        <v>19.975000000000001</v>
      </c>
      <c r="R2083" s="9">
        <f t="shared" si="325"/>
        <v>14.125</v>
      </c>
      <c r="S2083" s="9">
        <f t="shared" si="326"/>
        <v>14.925000000000001</v>
      </c>
      <c r="T2083" s="9">
        <f t="shared" si="327"/>
        <v>16.625</v>
      </c>
      <c r="U2083" s="8">
        <f t="shared" si="328"/>
        <v>16.341666666666669</v>
      </c>
      <c r="V2083" s="8">
        <f t="shared" si="329"/>
        <v>16.412500000000001</v>
      </c>
    </row>
    <row r="2084" spans="1:22" ht="13.5" x14ac:dyDescent="0.25">
      <c r="A2084" s="3">
        <f>RSI!A2084</f>
        <v>45036</v>
      </c>
      <c r="B2084" s="2">
        <f>RSI!B2084</f>
        <v>9.3497000000000003</v>
      </c>
      <c r="C2084" s="2">
        <f>RSI!I2084</f>
        <v>26.621658386694691</v>
      </c>
      <c r="D2084" s="2">
        <f>MACD!E2084</f>
        <v>6.8960369113817421E-3</v>
      </c>
      <c r="E2084" s="2">
        <f>MACD!F2084</f>
        <v>-5.6141286325336499E-3</v>
      </c>
      <c r="F2084" s="2">
        <f>'Moving Avg'!D2084</f>
        <v>9.3972599999999993</v>
      </c>
      <c r="G2084" s="2">
        <f>'Moving Avg'!F2084</f>
        <v>9.4222700000000028</v>
      </c>
      <c r="H2084" s="2">
        <f>'Moving Avg'!G2084</f>
        <v>9.431863999999992</v>
      </c>
      <c r="I2084" s="2">
        <f>'Moving Avg'!H2084</f>
        <v>9.464096500000009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50</v>
      </c>
      <c r="N2084" s="8">
        <f t="shared" si="321"/>
        <v>0</v>
      </c>
      <c r="O2084" s="8">
        <f t="shared" si="322"/>
        <v>0</v>
      </c>
      <c r="P2084" s="8">
        <f t="shared" si="323"/>
        <v>16.5</v>
      </c>
      <c r="Q2084" s="9">
        <f t="shared" si="324"/>
        <v>19.975000000000001</v>
      </c>
      <c r="R2084" s="9">
        <f t="shared" si="325"/>
        <v>14.125</v>
      </c>
      <c r="S2084" s="9">
        <f t="shared" si="326"/>
        <v>14.925000000000001</v>
      </c>
      <c r="T2084" s="9">
        <f t="shared" si="327"/>
        <v>16.625</v>
      </c>
      <c r="U2084" s="8">
        <f t="shared" si="328"/>
        <v>16.341666666666669</v>
      </c>
      <c r="V2084" s="8">
        <f t="shared" si="329"/>
        <v>16.412500000000001</v>
      </c>
    </row>
    <row r="2085" spans="1:22" ht="13.5" x14ac:dyDescent="0.25">
      <c r="A2085" s="3">
        <f>RSI!A2085</f>
        <v>45040</v>
      </c>
      <c r="B2085" s="2">
        <f>RSI!B2085</f>
        <v>9.3497000000000003</v>
      </c>
      <c r="C2085" s="2">
        <f>RSI!I2085</f>
        <v>26.621658386694691</v>
      </c>
      <c r="D2085" s="2">
        <f>MACD!E2085</f>
        <v>1.2567816487241146E-2</v>
      </c>
      <c r="E2085" s="2">
        <f>MACD!F2085</f>
        <v>-1.977739608578691E-3</v>
      </c>
      <c r="F2085" s="2">
        <f>'Moving Avg'!D2085</f>
        <v>9.3808600000000002</v>
      </c>
      <c r="G2085" s="2">
        <f>'Moving Avg'!F2085</f>
        <v>9.4181700000000035</v>
      </c>
      <c r="H2085" s="2">
        <f>'Moving Avg'!G2085</f>
        <v>9.4285839999999919</v>
      </c>
      <c r="I2085" s="2">
        <f>'Moving Avg'!H2085</f>
        <v>9.4636865000000103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  <c r="M2085" s="8">
        <f t="shared" si="320"/>
        <v>50</v>
      </c>
      <c r="N2085" s="8">
        <f t="shared" si="321"/>
        <v>0</v>
      </c>
      <c r="O2085" s="8">
        <f t="shared" si="322"/>
        <v>0</v>
      </c>
      <c r="P2085" s="8">
        <f t="shared" si="323"/>
        <v>16.5</v>
      </c>
      <c r="Q2085" s="9">
        <f t="shared" si="324"/>
        <v>19.975000000000001</v>
      </c>
      <c r="R2085" s="9">
        <f t="shared" si="325"/>
        <v>14.125</v>
      </c>
      <c r="S2085" s="9">
        <f t="shared" si="326"/>
        <v>14.925000000000001</v>
      </c>
      <c r="T2085" s="9">
        <f t="shared" si="327"/>
        <v>16.625</v>
      </c>
      <c r="U2085" s="8">
        <f t="shared" si="328"/>
        <v>16.341666666666669</v>
      </c>
      <c r="V2085" s="8">
        <f t="shared" si="329"/>
        <v>16.412500000000001</v>
      </c>
    </row>
    <row r="2086" spans="1:22" ht="13.5" x14ac:dyDescent="0.25">
      <c r="A2086" s="3">
        <f>RSI!A2086</f>
        <v>45041</v>
      </c>
      <c r="B2086" s="2">
        <f>RSI!B2086</f>
        <v>9.3497000000000003</v>
      </c>
      <c r="C2086" s="2">
        <f>RSI!I2086</f>
        <v>26.621658386694691</v>
      </c>
      <c r="D2086" s="2">
        <f>MACD!E2086</f>
        <v>1.7802768388703427E-2</v>
      </c>
      <c r="E2086" s="2">
        <f>MACD!F2086</f>
        <v>1.9783619908777328E-3</v>
      </c>
      <c r="F2086" s="2">
        <f>'Moving Avg'!D2086</f>
        <v>9.3644599999999993</v>
      </c>
      <c r="G2086" s="2">
        <f>'Moving Avg'!F2086</f>
        <v>9.4140700000000042</v>
      </c>
      <c r="H2086" s="2">
        <f>'Moving Avg'!G2086</f>
        <v>9.4253039999999917</v>
      </c>
      <c r="I2086" s="2">
        <f>'Moving Avg'!H2086</f>
        <v>9.4632765000000116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50</v>
      </c>
      <c r="N2086" s="8">
        <f t="shared" si="321"/>
        <v>0</v>
      </c>
      <c r="O2086" s="8">
        <f t="shared" si="322"/>
        <v>0</v>
      </c>
      <c r="P2086" s="8">
        <f t="shared" si="323"/>
        <v>16.5</v>
      </c>
      <c r="Q2086" s="9">
        <f t="shared" si="324"/>
        <v>19.975000000000001</v>
      </c>
      <c r="R2086" s="9">
        <f t="shared" si="325"/>
        <v>14.125</v>
      </c>
      <c r="S2086" s="9">
        <f t="shared" si="326"/>
        <v>14.925000000000001</v>
      </c>
      <c r="T2086" s="9">
        <f t="shared" si="327"/>
        <v>16.625</v>
      </c>
      <c r="U2086" s="8">
        <f t="shared" si="328"/>
        <v>16.341666666666669</v>
      </c>
      <c r="V2086" s="8">
        <f t="shared" si="329"/>
        <v>16.412500000000001</v>
      </c>
    </row>
    <row r="2087" spans="1:22" ht="13.5" x14ac:dyDescent="0.25">
      <c r="A2087" s="3">
        <f>RSI!A2087</f>
        <v>45042</v>
      </c>
      <c r="B2087" s="2">
        <f>RSI!B2087</f>
        <v>9.3497000000000003</v>
      </c>
      <c r="C2087" s="2">
        <f>RSI!I2087</f>
        <v>26.621658386694691</v>
      </c>
      <c r="D2087" s="2">
        <f>MACD!E2087</f>
        <v>2.2635818814192632E-2</v>
      </c>
      <c r="E2087" s="2">
        <f>MACD!F2087</f>
        <v>6.1098533555407133E-3</v>
      </c>
      <c r="F2087" s="2">
        <f>'Moving Avg'!D2087</f>
        <v>9.3480600000000003</v>
      </c>
      <c r="G2087" s="2">
        <f>'Moving Avg'!F2087</f>
        <v>9.4099700000000048</v>
      </c>
      <c r="H2087" s="2">
        <f>'Moving Avg'!G2087</f>
        <v>9.4220239999999915</v>
      </c>
      <c r="I2087" s="2">
        <f>'Moving Avg'!H2087</f>
        <v>9.4628665000000112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50</v>
      </c>
      <c r="N2087" s="8">
        <f t="shared" si="321"/>
        <v>0</v>
      </c>
      <c r="O2087" s="8">
        <f t="shared" si="322"/>
        <v>0</v>
      </c>
      <c r="P2087" s="8">
        <f t="shared" si="323"/>
        <v>16.5</v>
      </c>
      <c r="Q2087" s="9">
        <f t="shared" si="324"/>
        <v>19.975000000000001</v>
      </c>
      <c r="R2087" s="9">
        <f t="shared" si="325"/>
        <v>14.125</v>
      </c>
      <c r="S2087" s="9">
        <f t="shared" si="326"/>
        <v>14.925000000000001</v>
      </c>
      <c r="T2087" s="9">
        <f t="shared" si="327"/>
        <v>16.625</v>
      </c>
      <c r="U2087" s="8">
        <f t="shared" si="328"/>
        <v>16.341666666666669</v>
      </c>
      <c r="V2087" s="8">
        <f t="shared" si="329"/>
        <v>16.412500000000001</v>
      </c>
    </row>
    <row r="2088" spans="1:22" ht="13.5" x14ac:dyDescent="0.25">
      <c r="A2088" s="3">
        <f>RSI!A2088</f>
        <v>45043</v>
      </c>
      <c r="B2088" s="2">
        <f>RSI!B2088</f>
        <v>9.3497000000000003</v>
      </c>
      <c r="C2088" s="2">
        <f>RSI!I2088</f>
        <v>26.621658386694676</v>
      </c>
      <c r="D2088" s="2">
        <f>MACD!E2088</f>
        <v>2.4575834745112601E-2</v>
      </c>
      <c r="E2088" s="2">
        <f>MACD!F2088</f>
        <v>9.8030496334550916E-3</v>
      </c>
      <c r="F2088" s="2">
        <f>'Moving Avg'!D2088</f>
        <v>9.3497000000000003</v>
      </c>
      <c r="G2088" s="2">
        <f>'Moving Avg'!F2088</f>
        <v>9.4058700000000037</v>
      </c>
      <c r="H2088" s="2">
        <f>'Moving Avg'!G2088</f>
        <v>9.4187439999999931</v>
      </c>
      <c r="I2088" s="2">
        <f>'Moving Avg'!H2088</f>
        <v>9.4626615000000118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0"/>
        <v>50</v>
      </c>
      <c r="N2088" s="8">
        <f t="shared" si="321"/>
        <v>0</v>
      </c>
      <c r="O2088" s="8">
        <f t="shared" si="322"/>
        <v>0</v>
      </c>
      <c r="P2088" s="8">
        <f t="shared" si="323"/>
        <v>83.5</v>
      </c>
      <c r="Q2088" s="9">
        <f t="shared" si="324"/>
        <v>30.024999999999999</v>
      </c>
      <c r="R2088" s="9">
        <f t="shared" si="325"/>
        <v>30.875</v>
      </c>
      <c r="S2088" s="9">
        <f t="shared" si="326"/>
        <v>45.075000000000003</v>
      </c>
      <c r="T2088" s="9">
        <f t="shared" si="327"/>
        <v>33.375</v>
      </c>
      <c r="U2088" s="8">
        <f t="shared" si="328"/>
        <v>35.324999999999996</v>
      </c>
      <c r="V2088" s="8">
        <f t="shared" si="329"/>
        <v>34.837499999999999</v>
      </c>
    </row>
    <row r="2089" spans="1:22" ht="13.5" x14ac:dyDescent="0.25">
      <c r="A2089" s="3">
        <f>RSI!A2089</f>
        <v>45044</v>
      </c>
      <c r="B2089" s="2">
        <f>RSI!B2089</f>
        <v>9.3497000000000003</v>
      </c>
      <c r="C2089" s="2">
        <f>RSI!I2089</f>
        <v>26.621658386694676</v>
      </c>
      <c r="D2089" s="2">
        <f>MACD!E2089</f>
        <v>2.9086379024379383E-2</v>
      </c>
      <c r="E2089" s="2">
        <f>MACD!F2089</f>
        <v>1.3659715511639952E-2</v>
      </c>
      <c r="F2089" s="2">
        <f>'Moving Avg'!D2089</f>
        <v>9.3497000000000003</v>
      </c>
      <c r="G2089" s="2">
        <f>'Moving Avg'!F2089</f>
        <v>9.4017700000000044</v>
      </c>
      <c r="H2089" s="2">
        <f>'Moving Avg'!G2089</f>
        <v>9.4161199999999923</v>
      </c>
      <c r="I2089" s="2">
        <f>'Moving Avg'!H2089</f>
        <v>9.4624565000000125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50</v>
      </c>
      <c r="N2089" s="8">
        <f t="shared" si="321"/>
        <v>0</v>
      </c>
      <c r="O2089" s="8">
        <f t="shared" si="322"/>
        <v>0</v>
      </c>
      <c r="P2089" s="8">
        <f t="shared" si="323"/>
        <v>33</v>
      </c>
      <c r="Q2089" s="9">
        <f t="shared" si="324"/>
        <v>22.45</v>
      </c>
      <c r="R2089" s="9">
        <f t="shared" si="325"/>
        <v>18.25</v>
      </c>
      <c r="S2089" s="9">
        <f t="shared" si="326"/>
        <v>22.35</v>
      </c>
      <c r="T2089" s="9">
        <f t="shared" si="327"/>
        <v>20.75</v>
      </c>
      <c r="U2089" s="8">
        <f t="shared" si="328"/>
        <v>21.016666666666669</v>
      </c>
      <c r="V2089" s="8">
        <f t="shared" si="329"/>
        <v>20.950000000000003</v>
      </c>
    </row>
    <row r="2090" spans="1:22" ht="13.5" x14ac:dyDescent="0.25">
      <c r="A2090" s="3">
        <f>RSI!A2090</f>
        <v>45048</v>
      </c>
      <c r="B2090" s="2">
        <f>RSI!B2090</f>
        <v>9.3497000000000003</v>
      </c>
      <c r="C2090" s="2">
        <f>RSI!I2090</f>
        <v>26.621658386694691</v>
      </c>
      <c r="D2090" s="2">
        <f>MACD!E2090</f>
        <v>3.3223285465123098E-2</v>
      </c>
      <c r="E2090" s="2">
        <f>MACD!F2090</f>
        <v>1.7572429502336583E-2</v>
      </c>
      <c r="F2090" s="2">
        <f>'Moving Avg'!D2090</f>
        <v>9.3497000000000003</v>
      </c>
      <c r="G2090" s="2">
        <f>'Moving Avg'!F2090</f>
        <v>9.3976700000000051</v>
      </c>
      <c r="H2090" s="2">
        <f>'Moving Avg'!G2090</f>
        <v>9.4134959999999914</v>
      </c>
      <c r="I2090" s="2">
        <f>'Moving Avg'!H2090</f>
        <v>9.4623745000000117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50</v>
      </c>
      <c r="N2090" s="8">
        <f t="shared" si="321"/>
        <v>0</v>
      </c>
      <c r="O2090" s="8">
        <f t="shared" si="322"/>
        <v>0</v>
      </c>
      <c r="P2090" s="8">
        <f t="shared" si="323"/>
        <v>33</v>
      </c>
      <c r="Q2090" s="9">
        <f t="shared" si="324"/>
        <v>22.45</v>
      </c>
      <c r="R2090" s="9">
        <f t="shared" si="325"/>
        <v>18.25</v>
      </c>
      <c r="S2090" s="9">
        <f t="shared" si="326"/>
        <v>22.35</v>
      </c>
      <c r="T2090" s="9">
        <f t="shared" si="327"/>
        <v>20.75</v>
      </c>
      <c r="U2090" s="8">
        <f t="shared" si="328"/>
        <v>21.016666666666669</v>
      </c>
      <c r="V2090" s="8">
        <f t="shared" si="329"/>
        <v>20.950000000000003</v>
      </c>
    </row>
    <row r="2091" spans="1:22" ht="13.5" x14ac:dyDescent="0.25">
      <c r="A2091" s="3">
        <f>RSI!A2091</f>
        <v>45049</v>
      </c>
      <c r="B2091" s="2">
        <f>RSI!B2091</f>
        <v>9.3497000000000003</v>
      </c>
      <c r="C2091" s="2">
        <f>RSI!I2091</f>
        <v>26.621658386694691</v>
      </c>
      <c r="D2091" s="2">
        <f>MACD!E2091</f>
        <v>3.7020311474647016E-2</v>
      </c>
      <c r="E2091" s="2">
        <f>MACD!F2091</f>
        <v>2.1462005896798669E-2</v>
      </c>
      <c r="F2091" s="2">
        <f>'Moving Avg'!D2091</f>
        <v>9.3497000000000003</v>
      </c>
      <c r="G2091" s="2">
        <f>'Moving Avg'!F2091</f>
        <v>9.393570000000004</v>
      </c>
      <c r="H2091" s="2">
        <f>'Moving Avg'!G2091</f>
        <v>9.4105439999999927</v>
      </c>
      <c r="I2091" s="2">
        <f>'Moving Avg'!H2091</f>
        <v>9.461964500000013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50</v>
      </c>
      <c r="N2091" s="8">
        <f t="shared" si="321"/>
        <v>0</v>
      </c>
      <c r="O2091" s="8">
        <f t="shared" si="322"/>
        <v>0</v>
      </c>
      <c r="P2091" s="8">
        <f t="shared" si="323"/>
        <v>33</v>
      </c>
      <c r="Q2091" s="9">
        <f t="shared" si="324"/>
        <v>22.45</v>
      </c>
      <c r="R2091" s="9">
        <f t="shared" si="325"/>
        <v>18.25</v>
      </c>
      <c r="S2091" s="9">
        <f t="shared" si="326"/>
        <v>22.35</v>
      </c>
      <c r="T2091" s="9">
        <f t="shared" si="327"/>
        <v>20.75</v>
      </c>
      <c r="U2091" s="8">
        <f t="shared" si="328"/>
        <v>21.016666666666669</v>
      </c>
      <c r="V2091" s="8">
        <f t="shared" si="329"/>
        <v>20.950000000000003</v>
      </c>
    </row>
    <row r="2092" spans="1:22" ht="13.5" x14ac:dyDescent="0.25">
      <c r="A2092" s="3">
        <f>RSI!A2092</f>
        <v>45050</v>
      </c>
      <c r="B2092" s="2">
        <f>RSI!B2092</f>
        <v>9.3497000000000003</v>
      </c>
      <c r="C2092" s="2">
        <f>RSI!I2092</f>
        <v>26.621658386694691</v>
      </c>
      <c r="D2092" s="2">
        <f>MACD!E2092</f>
        <v>4.050777844536313E-2</v>
      </c>
      <c r="E2092" s="2">
        <f>MACD!F2092</f>
        <v>2.5271160406511561E-2</v>
      </c>
      <c r="F2092" s="2">
        <f>'Moving Avg'!D2092</f>
        <v>9.3497000000000003</v>
      </c>
      <c r="G2092" s="2">
        <f>'Moving Avg'!F2092</f>
        <v>9.3894700000000046</v>
      </c>
      <c r="H2092" s="2">
        <f>'Moving Avg'!G2092</f>
        <v>9.4089039999999926</v>
      </c>
      <c r="I2092" s="2">
        <f>'Moving Avg'!H2092</f>
        <v>9.4618005000000132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50</v>
      </c>
      <c r="N2092" s="8">
        <f t="shared" si="321"/>
        <v>0</v>
      </c>
      <c r="O2092" s="8">
        <f t="shared" si="322"/>
        <v>0</v>
      </c>
      <c r="P2092" s="8">
        <f t="shared" si="323"/>
        <v>33</v>
      </c>
      <c r="Q2092" s="9">
        <f t="shared" si="324"/>
        <v>22.45</v>
      </c>
      <c r="R2092" s="9">
        <f t="shared" si="325"/>
        <v>18.25</v>
      </c>
      <c r="S2092" s="9">
        <f t="shared" si="326"/>
        <v>22.35</v>
      </c>
      <c r="T2092" s="9">
        <f t="shared" si="327"/>
        <v>20.75</v>
      </c>
      <c r="U2092" s="8">
        <f t="shared" si="328"/>
        <v>21.016666666666669</v>
      </c>
      <c r="V2092" s="8">
        <f t="shared" si="329"/>
        <v>20.950000000000003</v>
      </c>
    </row>
    <row r="2093" spans="1:22" ht="13.5" x14ac:dyDescent="0.25">
      <c r="A2093" s="3">
        <f>RSI!A2093</f>
        <v>45051</v>
      </c>
      <c r="B2093" s="2">
        <f>RSI!B2093</f>
        <v>9.3497000000000003</v>
      </c>
      <c r="C2093" s="2">
        <f>RSI!I2093</f>
        <v>26.621658386694691</v>
      </c>
      <c r="D2093" s="2">
        <f>MACD!E2093</f>
        <v>2.9836047115349373E-2</v>
      </c>
      <c r="E2093" s="2">
        <f>MACD!F2093</f>
        <v>2.6184137748279126E-2</v>
      </c>
      <c r="F2093" s="2">
        <f>'Moving Avg'!D2093</f>
        <v>9.3497000000000003</v>
      </c>
      <c r="G2093" s="2">
        <f>'Moving Avg'!F2093</f>
        <v>9.3853700000000035</v>
      </c>
      <c r="H2093" s="2">
        <f>'Moving Avg'!G2093</f>
        <v>9.4072639999999925</v>
      </c>
      <c r="I2093" s="2">
        <f>'Moving Avg'!H2093</f>
        <v>9.4613905000000145</v>
      </c>
      <c r="J2093" s="6" t="str">
        <f>OBV!F2093</f>
        <v>NEUTRAL</v>
      </c>
      <c r="K2093" s="6" t="str">
        <f>OBV!G2093</f>
        <v>NEUTRAL</v>
      </c>
      <c r="L2093" s="6" t="str">
        <f>OBV!H2093</f>
        <v>NEUTRAL</v>
      </c>
      <c r="M2093" s="8">
        <f t="shared" si="320"/>
        <v>50</v>
      </c>
      <c r="N2093" s="8">
        <f t="shared" si="321"/>
        <v>0</v>
      </c>
      <c r="O2093" s="8">
        <f t="shared" si="322"/>
        <v>0</v>
      </c>
      <c r="P2093" s="8">
        <f t="shared" si="323"/>
        <v>33</v>
      </c>
      <c r="Q2093" s="9">
        <f t="shared" si="324"/>
        <v>22.45</v>
      </c>
      <c r="R2093" s="9">
        <f t="shared" si="325"/>
        <v>18.25</v>
      </c>
      <c r="S2093" s="9">
        <f t="shared" si="326"/>
        <v>22.35</v>
      </c>
      <c r="T2093" s="9">
        <f t="shared" si="327"/>
        <v>20.75</v>
      </c>
      <c r="U2093" s="8">
        <f t="shared" si="328"/>
        <v>21.016666666666669</v>
      </c>
      <c r="V2093" s="8">
        <f t="shared" si="329"/>
        <v>20.950000000000003</v>
      </c>
    </row>
    <row r="2094" spans="1:22" ht="13.5" x14ac:dyDescent="0.25">
      <c r="A2094" s="3">
        <f>RSI!A2094</f>
        <v>45054</v>
      </c>
      <c r="B2094" s="2">
        <f>RSI!B2094</f>
        <v>9.3497000000000003</v>
      </c>
      <c r="C2094" s="2">
        <f>RSI!I2094</f>
        <v>26.621658386694691</v>
      </c>
      <c r="D2094" s="2">
        <f>MACD!E2094</f>
        <v>2.2303083285676095E-2</v>
      </c>
      <c r="E2094" s="2">
        <f>MACD!F2094</f>
        <v>2.540792685575852E-2</v>
      </c>
      <c r="F2094" s="2">
        <f>'Moving Avg'!D2094</f>
        <v>9.3497000000000003</v>
      </c>
      <c r="G2094" s="2">
        <f>'Moving Avg'!F2094</f>
        <v>9.3812700000000042</v>
      </c>
      <c r="H2094" s="2">
        <f>'Moving Avg'!G2094</f>
        <v>9.4056239999999924</v>
      </c>
      <c r="I2094" s="2">
        <f>'Moving Avg'!H2094</f>
        <v>9.4611855000000133</v>
      </c>
      <c r="J2094" s="6" t="str">
        <f>OBV!F2094</f>
        <v>NEUTRAL</v>
      </c>
      <c r="K2094" s="6" t="str">
        <f>OBV!G2094</f>
        <v>NEUTRAL</v>
      </c>
      <c r="L2094" s="6" t="str">
        <f>OBV!H2094</f>
        <v>NEUTRAL</v>
      </c>
      <c r="M2094" s="8">
        <f t="shared" si="320"/>
        <v>50</v>
      </c>
      <c r="N2094" s="8">
        <f t="shared" si="321"/>
        <v>45</v>
      </c>
      <c r="O2094" s="8">
        <f t="shared" si="322"/>
        <v>0</v>
      </c>
      <c r="P2094" s="8">
        <f t="shared" si="323"/>
        <v>33</v>
      </c>
      <c r="Q2094" s="9">
        <f t="shared" si="324"/>
        <v>38.200000000000003</v>
      </c>
      <c r="R2094" s="9">
        <f t="shared" si="325"/>
        <v>27.25</v>
      </c>
      <c r="S2094" s="9">
        <f t="shared" si="326"/>
        <v>29.1</v>
      </c>
      <c r="T2094" s="9">
        <f t="shared" si="327"/>
        <v>32</v>
      </c>
      <c r="U2094" s="8">
        <f t="shared" si="328"/>
        <v>31.516666666666669</v>
      </c>
      <c r="V2094" s="8">
        <f t="shared" si="329"/>
        <v>31.637500000000003</v>
      </c>
    </row>
    <row r="2095" spans="1:22" ht="13.5" x14ac:dyDescent="0.25">
      <c r="A2095" s="3">
        <f>RSI!A2095</f>
        <v>45055</v>
      </c>
      <c r="B2095" s="2">
        <f>RSI!B2095</f>
        <v>9.3497000000000003</v>
      </c>
      <c r="C2095" s="2">
        <f>RSI!I2095</f>
        <v>26.621658386694691</v>
      </c>
      <c r="D2095" s="2">
        <f>MACD!E2095</f>
        <v>1.6147022356037155E-2</v>
      </c>
      <c r="E2095" s="2">
        <f>MACD!F2095</f>
        <v>2.355574595581425E-2</v>
      </c>
      <c r="F2095" s="2">
        <f>'Moving Avg'!D2095</f>
        <v>9.3497000000000003</v>
      </c>
      <c r="G2095" s="2">
        <f>'Moving Avg'!F2095</f>
        <v>9.3771700000000031</v>
      </c>
      <c r="H2095" s="2">
        <f>'Moving Avg'!G2095</f>
        <v>9.4039839999999941</v>
      </c>
      <c r="I2095" s="2">
        <f>'Moving Avg'!H2095</f>
        <v>9.4607755000000129</v>
      </c>
      <c r="J2095" s="6" t="str">
        <f>OBV!F2095</f>
        <v>NEUTRAL</v>
      </c>
      <c r="K2095" s="6" t="str">
        <f>OBV!G2095</f>
        <v>NEUTRAL</v>
      </c>
      <c r="L2095" s="6" t="str">
        <f>OBV!H2095</f>
        <v>NEUTRAL</v>
      </c>
      <c r="M2095" s="8">
        <f t="shared" si="320"/>
        <v>50</v>
      </c>
      <c r="N2095" s="8">
        <f t="shared" si="321"/>
        <v>45</v>
      </c>
      <c r="O2095" s="8">
        <f t="shared" si="322"/>
        <v>0</v>
      </c>
      <c r="P2095" s="8">
        <f t="shared" si="323"/>
        <v>33</v>
      </c>
      <c r="Q2095" s="9">
        <f t="shared" si="324"/>
        <v>38.200000000000003</v>
      </c>
      <c r="R2095" s="9">
        <f t="shared" si="325"/>
        <v>27.25</v>
      </c>
      <c r="S2095" s="9">
        <f t="shared" si="326"/>
        <v>29.1</v>
      </c>
      <c r="T2095" s="9">
        <f t="shared" si="327"/>
        <v>32</v>
      </c>
      <c r="U2095" s="8">
        <f t="shared" si="328"/>
        <v>31.516666666666669</v>
      </c>
      <c r="V2095" s="8">
        <f t="shared" si="329"/>
        <v>31.637500000000003</v>
      </c>
    </row>
    <row r="2096" spans="1:22" ht="13.5" x14ac:dyDescent="0.25">
      <c r="A2096" s="3">
        <f>RSI!A2096</f>
        <v>45056</v>
      </c>
      <c r="B2096" s="2">
        <f>RSI!B2096</f>
        <v>9.0297999999999998</v>
      </c>
      <c r="C2096" s="2">
        <f>RSI!I2096</f>
        <v>4.8400973790594861</v>
      </c>
      <c r="D2096" s="2">
        <f>MACD!E2096</f>
        <v>3.4836182341580368E-2</v>
      </c>
      <c r="E2096" s="2">
        <f>MACD!F2096</f>
        <v>2.5811833232967478E-2</v>
      </c>
      <c r="F2096" s="2">
        <f>'Moving Avg'!D2096</f>
        <v>9.2857200000000013</v>
      </c>
      <c r="G2096" s="2">
        <f>'Moving Avg'!F2096</f>
        <v>9.3570750000000036</v>
      </c>
      <c r="H2096" s="2">
        <f>'Moving Avg'!G2096</f>
        <v>9.395945999999995</v>
      </c>
      <c r="I2096" s="2">
        <f>'Moving Avg'!H2096</f>
        <v>9.4588070000000144</v>
      </c>
      <c r="J2096" s="6" t="str">
        <f>OBV!F2096</f>
        <v>BEARISH</v>
      </c>
      <c r="K2096" s="6" t="str">
        <f>OBV!G2096</f>
        <v>NEUTRAL</v>
      </c>
      <c r="L2096" s="6" t="str">
        <f>OBV!H2096</f>
        <v>CONFIRMED BEARISH</v>
      </c>
      <c r="M2096" s="8">
        <f t="shared" si="320"/>
        <v>50</v>
      </c>
      <c r="N2096" s="8">
        <f t="shared" si="321"/>
        <v>0</v>
      </c>
      <c r="O2096" s="8">
        <f t="shared" si="322"/>
        <v>0</v>
      </c>
      <c r="P2096" s="8">
        <f t="shared" si="323"/>
        <v>16.5</v>
      </c>
      <c r="Q2096" s="9">
        <f t="shared" si="324"/>
        <v>19.975000000000001</v>
      </c>
      <c r="R2096" s="9">
        <f t="shared" si="325"/>
        <v>14.125</v>
      </c>
      <c r="S2096" s="9">
        <f t="shared" si="326"/>
        <v>14.925000000000001</v>
      </c>
      <c r="T2096" s="9">
        <f t="shared" si="327"/>
        <v>16.625</v>
      </c>
      <c r="U2096" s="8">
        <f t="shared" si="328"/>
        <v>16.341666666666669</v>
      </c>
      <c r="V2096" s="8">
        <f t="shared" si="329"/>
        <v>16.412500000000001</v>
      </c>
    </row>
    <row r="2097" spans="1:22" ht="13.5" x14ac:dyDescent="0.25">
      <c r="A2097" s="3">
        <f>RSI!A2097</f>
        <v>45057</v>
      </c>
      <c r="B2097" s="2">
        <f>RSI!B2097</f>
        <v>9.3332999999999995</v>
      </c>
      <c r="C2097" s="2">
        <f>RSI!I2097</f>
        <v>48.168724568516751</v>
      </c>
      <c r="D2097" s="2">
        <f>MACD!E2097</f>
        <v>3.0245795636902884E-2</v>
      </c>
      <c r="E2097" s="2">
        <f>MACD!F2097</f>
        <v>2.6698625713754559E-2</v>
      </c>
      <c r="F2097" s="2">
        <f>'Moving Avg'!D2097</f>
        <v>9.2824400000000011</v>
      </c>
      <c r="G2097" s="2">
        <f>'Moving Avg'!F2097</f>
        <v>9.3521550000000016</v>
      </c>
      <c r="H2097" s="2">
        <f>'Moving Avg'!G2097</f>
        <v>9.3939779999999971</v>
      </c>
      <c r="I2097" s="2">
        <f>'Moving Avg'!H2097</f>
        <v>9.4583560000000144</v>
      </c>
      <c r="J2097" s="6" t="str">
        <f>OBV!F2097</f>
        <v>BEARISH</v>
      </c>
      <c r="K2097" s="6" t="str">
        <f>OBV!G2097</f>
        <v>NEUTRAL</v>
      </c>
      <c r="L2097" s="6" t="str">
        <f>OBV!H2097</f>
        <v>CONFIRMED BEARISH</v>
      </c>
      <c r="M2097" s="8">
        <f t="shared" si="320"/>
        <v>25</v>
      </c>
      <c r="N2097" s="8">
        <f t="shared" si="321"/>
        <v>0</v>
      </c>
      <c r="O2097" s="8">
        <f t="shared" si="322"/>
        <v>0</v>
      </c>
      <c r="P2097" s="8">
        <f t="shared" si="323"/>
        <v>16.5</v>
      </c>
      <c r="Q2097" s="9">
        <f t="shared" si="324"/>
        <v>11.225</v>
      </c>
      <c r="R2097" s="9">
        <f t="shared" si="325"/>
        <v>9.125</v>
      </c>
      <c r="S2097" s="9">
        <f t="shared" si="326"/>
        <v>11.175000000000001</v>
      </c>
      <c r="T2097" s="9">
        <f t="shared" si="327"/>
        <v>10.375</v>
      </c>
      <c r="U2097" s="8">
        <f t="shared" si="328"/>
        <v>10.508333333333335</v>
      </c>
      <c r="V2097" s="8">
        <f t="shared" si="329"/>
        <v>10.475000000000001</v>
      </c>
    </row>
    <row r="2098" spans="1:22" ht="13.5" x14ac:dyDescent="0.25">
      <c r="A2098" s="3">
        <f>RSI!A2098</f>
        <v>45058</v>
      </c>
      <c r="B2098" s="2">
        <f>RSI!B2098</f>
        <v>9.3414999999999999</v>
      </c>
      <c r="C2098" s="2">
        <f>RSI!I2098</f>
        <v>48.846423474352171</v>
      </c>
      <c r="D2098" s="2">
        <f>MACD!E2098</f>
        <v>2.5884144564725986E-2</v>
      </c>
      <c r="E2098" s="2">
        <f>MACD!F2098</f>
        <v>2.6535729483948844E-2</v>
      </c>
      <c r="F2098" s="2">
        <f>'Moving Avg'!D2098</f>
        <v>9.2807999999999993</v>
      </c>
      <c r="G2098" s="2">
        <f>'Moving Avg'!F2098</f>
        <v>9.3484650000000009</v>
      </c>
      <c r="H2098" s="2">
        <f>'Moving Avg'!G2098</f>
        <v>9.392337999999997</v>
      </c>
      <c r="I2098" s="2">
        <f>'Moving Avg'!H2098</f>
        <v>9.4579870000000135</v>
      </c>
      <c r="J2098" s="6" t="str">
        <f>OBV!F2098</f>
        <v>BEARISH</v>
      </c>
      <c r="K2098" s="6" t="str">
        <f>OBV!G2098</f>
        <v>NEUTRAL</v>
      </c>
      <c r="L2098" s="6" t="str">
        <f>OBV!H2098</f>
        <v>CONFIRMED BEARISH</v>
      </c>
      <c r="M2098" s="8">
        <f t="shared" si="320"/>
        <v>25</v>
      </c>
      <c r="N2098" s="8">
        <f t="shared" si="321"/>
        <v>45</v>
      </c>
      <c r="O2098" s="8">
        <f t="shared" si="322"/>
        <v>0</v>
      </c>
      <c r="P2098" s="8">
        <f t="shared" si="323"/>
        <v>16.5</v>
      </c>
      <c r="Q2098" s="9">
        <f t="shared" si="324"/>
        <v>26.975000000000001</v>
      </c>
      <c r="R2098" s="9">
        <f t="shared" si="325"/>
        <v>18.125</v>
      </c>
      <c r="S2098" s="9">
        <f t="shared" si="326"/>
        <v>17.925000000000001</v>
      </c>
      <c r="T2098" s="9">
        <f t="shared" si="327"/>
        <v>21.625</v>
      </c>
      <c r="U2098" s="8">
        <f t="shared" si="328"/>
        <v>21.008333333333336</v>
      </c>
      <c r="V2098" s="8">
        <f t="shared" si="329"/>
        <v>21.162500000000001</v>
      </c>
    </row>
    <row r="2099" spans="1:22" ht="13.5" x14ac:dyDescent="0.25">
      <c r="A2099" s="3">
        <f>RSI!A2099</f>
        <v>45061</v>
      </c>
      <c r="B2099" s="2">
        <f>RSI!B2099</f>
        <v>9.3087</v>
      </c>
      <c r="C2099" s="2">
        <f>RSI!I2099</f>
        <v>46.241917273405754</v>
      </c>
      <c r="D2099" s="2">
        <f>MACD!E2099</f>
        <v>2.4694997490346537E-2</v>
      </c>
      <c r="E2099" s="2">
        <f>MACD!F2099</f>
        <v>2.6167583085228385E-2</v>
      </c>
      <c r="F2099" s="2">
        <f>'Moving Avg'!D2099</f>
        <v>9.2726000000000006</v>
      </c>
      <c r="G2099" s="2">
        <f>'Moving Avg'!F2099</f>
        <v>9.342315000000001</v>
      </c>
      <c r="H2099" s="2">
        <f>'Moving Avg'!G2099</f>
        <v>9.389877999999996</v>
      </c>
      <c r="I2099" s="2">
        <f>'Moving Avg'!H2099</f>
        <v>9.4574540000000145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0"/>
        <v>25</v>
      </c>
      <c r="N2099" s="8">
        <f t="shared" si="321"/>
        <v>45</v>
      </c>
      <c r="O2099" s="8">
        <f t="shared" si="322"/>
        <v>0</v>
      </c>
      <c r="P2099" s="8">
        <f t="shared" si="323"/>
        <v>16.5</v>
      </c>
      <c r="Q2099" s="9">
        <f t="shared" si="324"/>
        <v>26.975000000000001</v>
      </c>
      <c r="R2099" s="9">
        <f t="shared" si="325"/>
        <v>18.125</v>
      </c>
      <c r="S2099" s="9">
        <f t="shared" si="326"/>
        <v>17.925000000000001</v>
      </c>
      <c r="T2099" s="9">
        <f t="shared" si="327"/>
        <v>21.625</v>
      </c>
      <c r="U2099" s="8">
        <f t="shared" si="328"/>
        <v>21.008333333333336</v>
      </c>
      <c r="V2099" s="8">
        <f t="shared" si="329"/>
        <v>21.162500000000001</v>
      </c>
    </row>
    <row r="2100" spans="1:22" ht="13.5" x14ac:dyDescent="0.25">
      <c r="A2100" s="3">
        <f>RSI!A2100</f>
        <v>45062</v>
      </c>
      <c r="B2100" s="2">
        <f>RSI!B2100</f>
        <v>9.3087</v>
      </c>
      <c r="C2100" s="2">
        <f>RSI!I2100</f>
        <v>46.241917273405761</v>
      </c>
      <c r="D2100" s="2">
        <f>MACD!E2100</f>
        <v>2.3949141548991193E-2</v>
      </c>
      <c r="E2100" s="2">
        <f>MACD!F2100</f>
        <v>2.5723894777980948E-2</v>
      </c>
      <c r="F2100" s="2">
        <f>'Moving Avg'!D2100</f>
        <v>9.2644000000000002</v>
      </c>
      <c r="G2100" s="2">
        <f>'Moving Avg'!F2100</f>
        <v>9.3361649999999994</v>
      </c>
      <c r="H2100" s="2">
        <f>'Moving Avg'!G2100</f>
        <v>9.387909999999998</v>
      </c>
      <c r="I2100" s="2">
        <f>'Moving Avg'!H2100</f>
        <v>9.4569210000000155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25</v>
      </c>
      <c r="N2100" s="8">
        <f t="shared" si="321"/>
        <v>45</v>
      </c>
      <c r="O2100" s="8">
        <f t="shared" si="322"/>
        <v>0</v>
      </c>
      <c r="P2100" s="8">
        <f t="shared" si="323"/>
        <v>16.5</v>
      </c>
      <c r="Q2100" s="9">
        <f t="shared" si="324"/>
        <v>26.975000000000001</v>
      </c>
      <c r="R2100" s="9">
        <f t="shared" si="325"/>
        <v>18.125</v>
      </c>
      <c r="S2100" s="9">
        <f t="shared" si="326"/>
        <v>17.925000000000001</v>
      </c>
      <c r="T2100" s="9">
        <f t="shared" si="327"/>
        <v>21.625</v>
      </c>
      <c r="U2100" s="8">
        <f t="shared" si="328"/>
        <v>21.008333333333336</v>
      </c>
      <c r="V2100" s="8">
        <f t="shared" si="329"/>
        <v>21.162500000000001</v>
      </c>
    </row>
    <row r="2101" spans="1:22" ht="13.5" x14ac:dyDescent="0.25">
      <c r="A2101" s="3">
        <f>RSI!A2101</f>
        <v>45063</v>
      </c>
      <c r="B2101" s="2">
        <f>RSI!B2101</f>
        <v>9.3087</v>
      </c>
      <c r="C2101" s="2">
        <f>RSI!I2101</f>
        <v>46.241917273405754</v>
      </c>
      <c r="D2101" s="2">
        <f>MACD!E2101</f>
        <v>2.3559093258196384E-2</v>
      </c>
      <c r="E2101" s="2">
        <f>MACD!F2101</f>
        <v>2.5290934474024036E-2</v>
      </c>
      <c r="F2101" s="2">
        <f>'Moving Avg'!D2101</f>
        <v>9.3201800000000006</v>
      </c>
      <c r="G2101" s="2">
        <f>'Moving Avg'!F2101</f>
        <v>9.3300149999999977</v>
      </c>
      <c r="H2101" s="2">
        <f>'Moving Avg'!G2101</f>
        <v>9.3864339999999977</v>
      </c>
      <c r="I2101" s="2">
        <f>'Moving Avg'!H2101</f>
        <v>9.4563880000000147</v>
      </c>
      <c r="J2101" s="6" t="str">
        <f>OBV!F2101</f>
        <v>BEARISH</v>
      </c>
      <c r="K2101" s="6" t="str">
        <f>OBV!G2101</f>
        <v>NEUTRAL</v>
      </c>
      <c r="L2101" s="6" t="str">
        <f>OBV!H2101</f>
        <v>BEARISH DIVERGENCE</v>
      </c>
      <c r="M2101" s="8">
        <f t="shared" si="320"/>
        <v>25</v>
      </c>
      <c r="N2101" s="8">
        <f t="shared" si="321"/>
        <v>45</v>
      </c>
      <c r="O2101" s="8">
        <f t="shared" si="322"/>
        <v>0</v>
      </c>
      <c r="P2101" s="8">
        <f t="shared" si="323"/>
        <v>16.5</v>
      </c>
      <c r="Q2101" s="9">
        <f t="shared" si="324"/>
        <v>26.975000000000001</v>
      </c>
      <c r="R2101" s="9">
        <f t="shared" si="325"/>
        <v>18.125</v>
      </c>
      <c r="S2101" s="9">
        <f t="shared" si="326"/>
        <v>17.925000000000001</v>
      </c>
      <c r="T2101" s="9">
        <f t="shared" si="327"/>
        <v>21.625</v>
      </c>
      <c r="U2101" s="8">
        <f t="shared" si="328"/>
        <v>21.008333333333336</v>
      </c>
      <c r="V2101" s="8">
        <f t="shared" si="329"/>
        <v>21.162500000000001</v>
      </c>
    </row>
    <row r="2102" spans="1:22" ht="13.5" x14ac:dyDescent="0.25">
      <c r="A2102" s="3">
        <f>RSI!A2102</f>
        <v>45064</v>
      </c>
      <c r="B2102" s="2">
        <f>RSI!B2102</f>
        <v>9.3087</v>
      </c>
      <c r="C2102" s="2">
        <f>RSI!I2102</f>
        <v>46.241917273405754</v>
      </c>
      <c r="D2102" s="2">
        <f>MACD!E2102</f>
        <v>2.3452256639959757E-2</v>
      </c>
      <c r="E2102" s="2">
        <f>MACD!F2102</f>
        <v>2.4923198907211182E-2</v>
      </c>
      <c r="F2102" s="2">
        <f>'Moving Avg'!D2102</f>
        <v>9.3152600000000003</v>
      </c>
      <c r="G2102" s="2">
        <f>'Moving Avg'!F2102</f>
        <v>9.3238649999999978</v>
      </c>
      <c r="H2102" s="2">
        <f>'Moving Avg'!G2102</f>
        <v>9.3847939999999976</v>
      </c>
      <c r="I2102" s="2">
        <f>'Moving Avg'!H2102</f>
        <v>9.4558550000000157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0</v>
      </c>
      <c r="P2102" s="8">
        <f t="shared" si="323"/>
        <v>16.5</v>
      </c>
      <c r="Q2102" s="9">
        <f t="shared" si="324"/>
        <v>26.975000000000001</v>
      </c>
      <c r="R2102" s="9">
        <f t="shared" si="325"/>
        <v>18.125</v>
      </c>
      <c r="S2102" s="9">
        <f t="shared" si="326"/>
        <v>17.925000000000001</v>
      </c>
      <c r="T2102" s="9">
        <f t="shared" si="327"/>
        <v>21.625</v>
      </c>
      <c r="U2102" s="8">
        <f t="shared" si="328"/>
        <v>21.008333333333336</v>
      </c>
      <c r="V2102" s="8">
        <f t="shared" si="329"/>
        <v>21.162500000000001</v>
      </c>
    </row>
    <row r="2103" spans="1:22" ht="13.5" x14ac:dyDescent="0.25">
      <c r="A2103" s="3">
        <f>RSI!A2103</f>
        <v>45065</v>
      </c>
      <c r="B2103" s="2">
        <f>RSI!B2103</f>
        <v>9.3087</v>
      </c>
      <c r="C2103" s="2">
        <f>RSI!I2103</f>
        <v>46.241917273405754</v>
      </c>
      <c r="D2103" s="2">
        <f>MACD!E2103</f>
        <v>2.356852702008716E-2</v>
      </c>
      <c r="E2103" s="2">
        <f>MACD!F2103</f>
        <v>2.4652264529786378E-2</v>
      </c>
      <c r="F2103" s="2">
        <f>'Moving Avg'!D2103</f>
        <v>9.3087</v>
      </c>
      <c r="G2103" s="2">
        <f>'Moving Avg'!F2103</f>
        <v>9.322224999999996</v>
      </c>
      <c r="H2103" s="2">
        <f>'Moving Avg'!G2103</f>
        <v>9.3831539999999976</v>
      </c>
      <c r="I2103" s="2">
        <f>'Moving Avg'!H2103</f>
        <v>9.4553220000000149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0"/>
        <v>25</v>
      </c>
      <c r="N2103" s="8">
        <f t="shared" si="321"/>
        <v>45</v>
      </c>
      <c r="O2103" s="8">
        <f t="shared" si="322"/>
        <v>0</v>
      </c>
      <c r="P2103" s="8">
        <f t="shared" si="323"/>
        <v>16.5</v>
      </c>
      <c r="Q2103" s="9">
        <f t="shared" si="324"/>
        <v>26.975000000000001</v>
      </c>
      <c r="R2103" s="9">
        <f t="shared" si="325"/>
        <v>18.125</v>
      </c>
      <c r="S2103" s="9">
        <f t="shared" si="326"/>
        <v>17.925000000000001</v>
      </c>
      <c r="T2103" s="9">
        <f t="shared" si="327"/>
        <v>21.625</v>
      </c>
      <c r="U2103" s="8">
        <f t="shared" si="328"/>
        <v>21.008333333333336</v>
      </c>
      <c r="V2103" s="8">
        <f t="shared" si="329"/>
        <v>21.162500000000001</v>
      </c>
    </row>
    <row r="2104" spans="1:22" ht="13.5" x14ac:dyDescent="0.25">
      <c r="A2104" s="3">
        <f>RSI!A2104</f>
        <v>45068</v>
      </c>
      <c r="B2104" s="2">
        <f>RSI!B2104</f>
        <v>9.3087</v>
      </c>
      <c r="C2104" s="2">
        <f>RSI!I2104</f>
        <v>46.241917273405754</v>
      </c>
      <c r="D2104" s="2">
        <f>MACD!E2104</f>
        <v>2.3858271311979706E-2</v>
      </c>
      <c r="E2104" s="2">
        <f>MACD!F2104</f>
        <v>2.4493465886225047E-2</v>
      </c>
      <c r="F2104" s="2">
        <f>'Moving Avg'!D2104</f>
        <v>9.3087</v>
      </c>
      <c r="G2104" s="2">
        <f>'Moving Avg'!F2104</f>
        <v>9.3201749999999954</v>
      </c>
      <c r="H2104" s="2">
        <f>'Moving Avg'!G2104</f>
        <v>9.3815139999999975</v>
      </c>
      <c r="I2104" s="2">
        <f>'Moving Avg'!H2104</f>
        <v>9.4547480000000164</v>
      </c>
      <c r="J2104" s="6" t="str">
        <f>OBV!F2104</f>
        <v>NEUTRAL</v>
      </c>
      <c r="K2104" s="6" t="str">
        <f>OBV!G2104</f>
        <v>NEUTRAL</v>
      </c>
      <c r="L2104" s="6" t="str">
        <f>OBV!H2104</f>
        <v>NEUTRAL</v>
      </c>
      <c r="M2104" s="8">
        <f t="shared" si="320"/>
        <v>25</v>
      </c>
      <c r="N2104" s="8">
        <f t="shared" si="321"/>
        <v>45</v>
      </c>
      <c r="O2104" s="8">
        <f t="shared" si="322"/>
        <v>0</v>
      </c>
      <c r="P2104" s="8">
        <f t="shared" si="323"/>
        <v>33</v>
      </c>
      <c r="Q2104" s="9">
        <f t="shared" si="324"/>
        <v>29.45</v>
      </c>
      <c r="R2104" s="9">
        <f t="shared" si="325"/>
        <v>22.25</v>
      </c>
      <c r="S2104" s="9">
        <f t="shared" si="326"/>
        <v>25.35</v>
      </c>
      <c r="T2104" s="9">
        <f t="shared" si="327"/>
        <v>25.75</v>
      </c>
      <c r="U2104" s="8">
        <f t="shared" si="328"/>
        <v>25.683333333333337</v>
      </c>
      <c r="V2104" s="8">
        <f t="shared" si="329"/>
        <v>25.700000000000003</v>
      </c>
    </row>
    <row r="2105" spans="1:22" ht="13.5" x14ac:dyDescent="0.25">
      <c r="A2105" s="3">
        <f>RSI!A2105</f>
        <v>45069</v>
      </c>
      <c r="B2105" s="2">
        <f>RSI!B2105</f>
        <v>9.0380000000000003</v>
      </c>
      <c r="C2105" s="2">
        <f>RSI!I2105</f>
        <v>27.419518713370266</v>
      </c>
      <c r="D2105" s="2">
        <f>MACD!E2105</f>
        <v>4.4332478135407527E-2</v>
      </c>
      <c r="E2105" s="2">
        <f>MACD!F2105</f>
        <v>2.8461268336061545E-2</v>
      </c>
      <c r="F2105" s="2">
        <f>'Moving Avg'!D2105</f>
        <v>9.2545600000000015</v>
      </c>
      <c r="G2105" s="2">
        <f>'Moving Avg'!F2105</f>
        <v>9.3045899999999957</v>
      </c>
      <c r="H2105" s="2">
        <f>'Moving Avg'!G2105</f>
        <v>9.3736399999999982</v>
      </c>
      <c r="I2105" s="2">
        <f>'Moving Avg'!H2105</f>
        <v>9.4528205000000156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  <c r="M2105" s="8">
        <f t="shared" si="320"/>
        <v>50</v>
      </c>
      <c r="N2105" s="8">
        <f t="shared" si="321"/>
        <v>0</v>
      </c>
      <c r="O2105" s="8">
        <f t="shared" si="322"/>
        <v>0</v>
      </c>
      <c r="P2105" s="8">
        <f t="shared" si="323"/>
        <v>16.5</v>
      </c>
      <c r="Q2105" s="9">
        <f t="shared" si="324"/>
        <v>19.975000000000001</v>
      </c>
      <c r="R2105" s="9">
        <f t="shared" si="325"/>
        <v>14.125</v>
      </c>
      <c r="S2105" s="9">
        <f t="shared" si="326"/>
        <v>14.925000000000001</v>
      </c>
      <c r="T2105" s="9">
        <f t="shared" si="327"/>
        <v>16.625</v>
      </c>
      <c r="U2105" s="8">
        <f t="shared" si="328"/>
        <v>16.341666666666669</v>
      </c>
      <c r="V2105" s="8">
        <f t="shared" si="329"/>
        <v>16.412500000000001</v>
      </c>
    </row>
    <row r="2106" spans="1:22" ht="13.5" x14ac:dyDescent="0.25">
      <c r="A2106" s="3">
        <f>RSI!A2106</f>
        <v>45070</v>
      </c>
      <c r="B2106" s="2">
        <f>RSI!B2106</f>
        <v>9.0380000000000003</v>
      </c>
      <c r="C2106" s="2">
        <f>RSI!I2106</f>
        <v>27.419518713370266</v>
      </c>
      <c r="D2106" s="2">
        <f>MACD!E2106</f>
        <v>1.4205062078145758E-2</v>
      </c>
      <c r="E2106" s="2">
        <f>MACD!F2106</f>
        <v>2.561002708447839E-2</v>
      </c>
      <c r="F2106" s="2">
        <f>'Moving Avg'!D2106</f>
        <v>9.2004199999999994</v>
      </c>
      <c r="G2106" s="2">
        <f>'Moving Avg'!F2106</f>
        <v>9.2890049999999977</v>
      </c>
      <c r="H2106" s="2">
        <f>'Moving Avg'!G2106</f>
        <v>9.3657659999999989</v>
      </c>
      <c r="I2106" s="2">
        <f>'Moving Avg'!H2106</f>
        <v>9.4510570000000147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50</v>
      </c>
      <c r="N2106" s="8">
        <f t="shared" si="321"/>
        <v>45</v>
      </c>
      <c r="O2106" s="8">
        <f t="shared" si="322"/>
        <v>0</v>
      </c>
      <c r="P2106" s="8">
        <f t="shared" si="323"/>
        <v>16.5</v>
      </c>
      <c r="Q2106" s="9">
        <f t="shared" si="324"/>
        <v>35.725000000000001</v>
      </c>
      <c r="R2106" s="9">
        <f t="shared" si="325"/>
        <v>23.125</v>
      </c>
      <c r="S2106" s="9">
        <f t="shared" si="326"/>
        <v>21.675000000000001</v>
      </c>
      <c r="T2106" s="9">
        <f t="shared" si="327"/>
        <v>27.875</v>
      </c>
      <c r="U2106" s="8">
        <f t="shared" si="328"/>
        <v>26.841666666666669</v>
      </c>
      <c r="V2106" s="8">
        <f t="shared" si="329"/>
        <v>27.1</v>
      </c>
    </row>
    <row r="2107" spans="1:22" ht="13.5" x14ac:dyDescent="0.25">
      <c r="A2107" s="3">
        <f>RSI!A2107</f>
        <v>45071</v>
      </c>
      <c r="B2107" s="2">
        <f>RSI!B2107</f>
        <v>9.2185000000000006</v>
      </c>
      <c r="C2107" s="2">
        <f>RSI!I2107</f>
        <v>44.796187469334036</v>
      </c>
      <c r="D2107" s="2">
        <f>MACD!E2107</f>
        <v>2.3667570157746454E-2</v>
      </c>
      <c r="E2107" s="2">
        <f>MACD!F2107</f>
        <v>2.5221535699132006E-2</v>
      </c>
      <c r="F2107" s="2">
        <f>'Moving Avg'!D2107</f>
        <v>9.1823799999999984</v>
      </c>
      <c r="G2107" s="2">
        <f>'Moving Avg'!F2107</f>
        <v>9.2824449999999992</v>
      </c>
      <c r="H2107" s="2">
        <f>'Moving Avg'!G2107</f>
        <v>9.3626499999999986</v>
      </c>
      <c r="I2107" s="2">
        <f>'Moving Avg'!H2107</f>
        <v>9.4500320000000144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45</v>
      </c>
      <c r="O2107" s="8">
        <f t="shared" si="322"/>
        <v>0</v>
      </c>
      <c r="P2107" s="8">
        <f t="shared" si="323"/>
        <v>16.5</v>
      </c>
      <c r="Q2107" s="9">
        <f t="shared" si="324"/>
        <v>26.975000000000001</v>
      </c>
      <c r="R2107" s="9">
        <f t="shared" si="325"/>
        <v>18.125</v>
      </c>
      <c r="S2107" s="9">
        <f t="shared" si="326"/>
        <v>17.925000000000001</v>
      </c>
      <c r="T2107" s="9">
        <f t="shared" si="327"/>
        <v>21.625</v>
      </c>
      <c r="U2107" s="8">
        <f t="shared" si="328"/>
        <v>21.008333333333336</v>
      </c>
      <c r="V2107" s="8">
        <f t="shared" si="329"/>
        <v>21.162500000000001</v>
      </c>
    </row>
    <row r="2108" spans="1:22" ht="13.5" x14ac:dyDescent="0.25">
      <c r="A2108" s="3">
        <f>RSI!A2108</f>
        <v>45072</v>
      </c>
      <c r="B2108" s="2">
        <f>RSI!B2108</f>
        <v>9.2266999999999992</v>
      </c>
      <c r="C2108" s="2">
        <f>RSI!I2108</f>
        <v>45.435303559977783</v>
      </c>
      <c r="D2108" s="2">
        <f>MACD!E2108</f>
        <v>3.2773893352219474E-2</v>
      </c>
      <c r="E2108" s="2">
        <f>MACD!F2108</f>
        <v>2.6732007229749503E-2</v>
      </c>
      <c r="F2108" s="2">
        <f>'Moving Avg'!D2108</f>
        <v>9.1659800000000011</v>
      </c>
      <c r="G2108" s="2">
        <f>'Moving Avg'!F2108</f>
        <v>9.2762949999999993</v>
      </c>
      <c r="H2108" s="2">
        <f>'Moving Avg'!G2108</f>
        <v>9.3587139999999991</v>
      </c>
      <c r="I2108" s="2">
        <f>'Moving Avg'!H2108</f>
        <v>9.4490070000000141</v>
      </c>
      <c r="J2108" s="6" t="str">
        <f>OBV!F2108</f>
        <v>BULLISH</v>
      </c>
      <c r="K2108" s="6" t="str">
        <f>OBV!G2108</f>
        <v>NEUTRAL</v>
      </c>
      <c r="L2108" s="6" t="str">
        <f>OBV!H2108</f>
        <v>BULLISH DIVERGENCE</v>
      </c>
      <c r="M2108" s="8">
        <f t="shared" si="320"/>
        <v>25</v>
      </c>
      <c r="N2108" s="8">
        <f t="shared" si="321"/>
        <v>0</v>
      </c>
      <c r="O2108" s="8">
        <f t="shared" si="322"/>
        <v>0</v>
      </c>
      <c r="P2108" s="8">
        <f t="shared" si="323"/>
        <v>66.5</v>
      </c>
      <c r="Q2108" s="9">
        <f t="shared" si="324"/>
        <v>18.725000000000001</v>
      </c>
      <c r="R2108" s="9">
        <f t="shared" si="325"/>
        <v>21.625</v>
      </c>
      <c r="S2108" s="9">
        <f t="shared" si="326"/>
        <v>33.674999999999997</v>
      </c>
      <c r="T2108" s="9">
        <f t="shared" si="327"/>
        <v>22.875</v>
      </c>
      <c r="U2108" s="8">
        <f t="shared" si="328"/>
        <v>24.675000000000001</v>
      </c>
      <c r="V2108" s="8">
        <f t="shared" si="329"/>
        <v>24.225000000000001</v>
      </c>
    </row>
    <row r="2109" spans="1:22" ht="13.5" x14ac:dyDescent="0.25">
      <c r="A2109" s="3">
        <f>RSI!A2109</f>
        <v>45075</v>
      </c>
      <c r="B2109" s="2">
        <f>RSI!B2109</f>
        <v>9.2266999999999992</v>
      </c>
      <c r="C2109" s="2">
        <f>RSI!I2109</f>
        <v>45.435303559977783</v>
      </c>
      <c r="D2109" s="2">
        <f>MACD!E2109</f>
        <v>3.5797093651567025E-2</v>
      </c>
      <c r="E2109" s="2">
        <f>MACD!F2109</f>
        <v>2.8545024514113008E-2</v>
      </c>
      <c r="F2109" s="2">
        <f>'Moving Avg'!D2109</f>
        <v>9.1495800000000003</v>
      </c>
      <c r="G2109" s="2">
        <f>'Moving Avg'!F2109</f>
        <v>9.2701449999999994</v>
      </c>
      <c r="H2109" s="2">
        <f>'Moving Avg'!G2109</f>
        <v>9.3547779999999996</v>
      </c>
      <c r="I2109" s="2">
        <f>'Moving Avg'!H2109</f>
        <v>9.448187000000015</v>
      </c>
      <c r="J2109" s="6" t="str">
        <f>OBV!F2109</f>
        <v>BULLISH</v>
      </c>
      <c r="K2109" s="6" t="str">
        <f>OBV!G2109</f>
        <v>NEUTRAL</v>
      </c>
      <c r="L2109" s="6" t="str">
        <f>OBV!H2109</f>
        <v>BULLISH DIVERGENCE</v>
      </c>
      <c r="M2109" s="8">
        <f t="shared" si="320"/>
        <v>25</v>
      </c>
      <c r="N2109" s="8">
        <f t="shared" si="321"/>
        <v>0</v>
      </c>
      <c r="O2109" s="8">
        <f t="shared" si="322"/>
        <v>0</v>
      </c>
      <c r="P2109" s="8">
        <f t="shared" si="323"/>
        <v>66.5</v>
      </c>
      <c r="Q2109" s="9">
        <f t="shared" si="324"/>
        <v>18.725000000000001</v>
      </c>
      <c r="R2109" s="9">
        <f t="shared" si="325"/>
        <v>21.625</v>
      </c>
      <c r="S2109" s="9">
        <f t="shared" si="326"/>
        <v>33.674999999999997</v>
      </c>
      <c r="T2109" s="9">
        <f t="shared" si="327"/>
        <v>22.875</v>
      </c>
      <c r="U2109" s="8">
        <f t="shared" si="328"/>
        <v>24.675000000000001</v>
      </c>
      <c r="V2109" s="8">
        <f t="shared" si="329"/>
        <v>24.225000000000001</v>
      </c>
    </row>
    <row r="2110" spans="1:22" ht="13.5" x14ac:dyDescent="0.25">
      <c r="A2110" s="3">
        <f>RSI!A2110</f>
        <v>45076</v>
      </c>
      <c r="B2110" s="2">
        <f>RSI!B2110</f>
        <v>9.2266999999999992</v>
      </c>
      <c r="C2110" s="2">
        <f>RSI!I2110</f>
        <v>45.435303559977783</v>
      </c>
      <c r="D2110" s="2">
        <f>MACD!E2110</f>
        <v>3.8692226721979139E-2</v>
      </c>
      <c r="E2110" s="2">
        <f>MACD!F2110</f>
        <v>3.0574464955686234E-2</v>
      </c>
      <c r="F2110" s="2">
        <f>'Moving Avg'!D2110</f>
        <v>9.1873200000000015</v>
      </c>
      <c r="G2110" s="2">
        <f>'Moving Avg'!F2110</f>
        <v>9.2639949999999995</v>
      </c>
      <c r="H2110" s="2">
        <f>'Moving Avg'!G2110</f>
        <v>9.3506779999999985</v>
      </c>
      <c r="I2110" s="2">
        <f>'Moving Avg'!H2110</f>
        <v>9.4471620000000147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0"/>
        <v>25</v>
      </c>
      <c r="N2110" s="8">
        <f t="shared" si="321"/>
        <v>0</v>
      </c>
      <c r="O2110" s="8">
        <f t="shared" si="322"/>
        <v>0</v>
      </c>
      <c r="P2110" s="8">
        <f t="shared" si="323"/>
        <v>83.5</v>
      </c>
      <c r="Q2110" s="9">
        <f t="shared" si="324"/>
        <v>21.274999999999999</v>
      </c>
      <c r="R2110" s="9">
        <f t="shared" si="325"/>
        <v>25.875</v>
      </c>
      <c r="S2110" s="9">
        <f t="shared" si="326"/>
        <v>41.325000000000003</v>
      </c>
      <c r="T2110" s="9">
        <f t="shared" si="327"/>
        <v>27.125</v>
      </c>
      <c r="U2110" s="8">
        <f t="shared" si="328"/>
        <v>29.491666666666664</v>
      </c>
      <c r="V2110" s="8">
        <f t="shared" si="329"/>
        <v>28.9</v>
      </c>
    </row>
    <row r="2111" spans="1:22" ht="13.5" x14ac:dyDescent="0.25">
      <c r="A2111" s="3">
        <f>RSI!A2111</f>
        <v>45077</v>
      </c>
      <c r="B2111" s="2">
        <f>RSI!B2111</f>
        <v>9.2185000000000006</v>
      </c>
      <c r="C2111" s="2">
        <f>RSI!I2111</f>
        <v>44.787679035154376</v>
      </c>
      <c r="D2111" s="2">
        <f>MACD!E2111</f>
        <v>4.2061436657803597E-2</v>
      </c>
      <c r="E2111" s="2">
        <f>MACD!F2111</f>
        <v>3.2871859296109709E-2</v>
      </c>
      <c r="F2111" s="2">
        <f>'Moving Avg'!D2111</f>
        <v>9.2234200000000008</v>
      </c>
      <c r="G2111" s="2">
        <f>'Moving Avg'!F2111</f>
        <v>9.257435000000001</v>
      </c>
      <c r="H2111" s="2">
        <f>'Moving Avg'!G2111</f>
        <v>9.3465780000000009</v>
      </c>
      <c r="I2111" s="2">
        <f>'Moving Avg'!H2111</f>
        <v>9.4481875000000155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25</v>
      </c>
      <c r="N2111" s="8">
        <f t="shared" si="321"/>
        <v>0</v>
      </c>
      <c r="O2111" s="8">
        <f t="shared" si="322"/>
        <v>0</v>
      </c>
      <c r="P2111" s="8">
        <f t="shared" si="323"/>
        <v>83.5</v>
      </c>
      <c r="Q2111" s="9">
        <f t="shared" si="324"/>
        <v>21.274999999999999</v>
      </c>
      <c r="R2111" s="9">
        <f t="shared" si="325"/>
        <v>25.875</v>
      </c>
      <c r="S2111" s="9">
        <f t="shared" si="326"/>
        <v>41.325000000000003</v>
      </c>
      <c r="T2111" s="9">
        <f t="shared" si="327"/>
        <v>27.125</v>
      </c>
      <c r="U2111" s="8">
        <f t="shared" si="328"/>
        <v>29.491666666666664</v>
      </c>
      <c r="V2111" s="8">
        <f t="shared" si="329"/>
        <v>28.9</v>
      </c>
    </row>
    <row r="2112" spans="1:22" ht="13.5" x14ac:dyDescent="0.25">
      <c r="A2112" s="3">
        <f>RSI!A2112</f>
        <v>45078</v>
      </c>
      <c r="B2112" s="2">
        <f>RSI!B2112</f>
        <v>9.2185000000000006</v>
      </c>
      <c r="C2112" s="2">
        <f>RSI!I2112</f>
        <v>44.787679035154376</v>
      </c>
      <c r="D2112" s="2">
        <f>MACD!E2112</f>
        <v>4.5249718668403105E-2</v>
      </c>
      <c r="E2112" s="2">
        <f>MACD!F2112</f>
        <v>3.5347431170568391E-2</v>
      </c>
      <c r="F2112" s="2">
        <f>'Moving Avg'!D2112</f>
        <v>9.2234199999999991</v>
      </c>
      <c r="G2112" s="2">
        <f>'Moving Avg'!F2112</f>
        <v>9.2508750000000006</v>
      </c>
      <c r="H2112" s="2">
        <f>'Moving Avg'!G2112</f>
        <v>9.3424780000000016</v>
      </c>
      <c r="I2112" s="2">
        <f>'Moving Avg'!H2112</f>
        <v>9.4499920000000159</v>
      </c>
      <c r="J2112" s="6" t="str">
        <f>OBV!F2112</f>
        <v>BULLISH</v>
      </c>
      <c r="K2112" s="6" t="str">
        <f>OBV!G2112</f>
        <v>NEUTRAL</v>
      </c>
      <c r="L2112" s="6" t="str">
        <f>OBV!H2112</f>
        <v>NEUTRAL</v>
      </c>
      <c r="M2112" s="8">
        <f t="shared" si="320"/>
        <v>25</v>
      </c>
      <c r="N2112" s="8">
        <f t="shared" si="321"/>
        <v>0</v>
      </c>
      <c r="O2112" s="8">
        <f t="shared" si="322"/>
        <v>0</v>
      </c>
      <c r="P2112" s="8">
        <f t="shared" si="323"/>
        <v>49.5</v>
      </c>
      <c r="Q2112" s="9">
        <f t="shared" si="324"/>
        <v>16.175000000000001</v>
      </c>
      <c r="R2112" s="9">
        <f t="shared" si="325"/>
        <v>17.375</v>
      </c>
      <c r="S2112" s="9">
        <f t="shared" si="326"/>
        <v>26.025000000000002</v>
      </c>
      <c r="T2112" s="9">
        <f t="shared" si="327"/>
        <v>18.625</v>
      </c>
      <c r="U2112" s="8">
        <f t="shared" si="328"/>
        <v>19.858333333333334</v>
      </c>
      <c r="V2112" s="8">
        <f t="shared" si="329"/>
        <v>19.55</v>
      </c>
    </row>
    <row r="2113" spans="1:22" ht="13.5" x14ac:dyDescent="0.25">
      <c r="A2113" s="3">
        <f>RSI!A2113</f>
        <v>45079</v>
      </c>
      <c r="B2113" s="2">
        <f>RSI!B2113</f>
        <v>9.0215999999999994</v>
      </c>
      <c r="C2113" s="2">
        <f>RSI!I2113</f>
        <v>32.061145668750825</v>
      </c>
      <c r="D2113" s="2">
        <f>MACD!E2113</f>
        <v>6.2845099518094472E-2</v>
      </c>
      <c r="E2113" s="2">
        <f>MACD!F2113</f>
        <v>4.0846964840073607E-2</v>
      </c>
      <c r="F2113" s="2">
        <f>'Moving Avg'!D2113</f>
        <v>9.1823999999999995</v>
      </c>
      <c r="G2113" s="2">
        <f>'Moving Avg'!F2113</f>
        <v>9.23447</v>
      </c>
      <c r="H2113" s="2">
        <f>'Moving Avg'!G2113</f>
        <v>9.3342760000000009</v>
      </c>
      <c r="I2113" s="2">
        <f>'Moving Avg'!H2113</f>
        <v>9.4508120000000151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25</v>
      </c>
      <c r="N2113" s="8">
        <f t="shared" si="321"/>
        <v>0</v>
      </c>
      <c r="O2113" s="8">
        <f t="shared" si="322"/>
        <v>0</v>
      </c>
      <c r="P2113" s="8">
        <f t="shared" si="323"/>
        <v>16.5</v>
      </c>
      <c r="Q2113" s="9">
        <f t="shared" si="324"/>
        <v>11.225</v>
      </c>
      <c r="R2113" s="9">
        <f t="shared" si="325"/>
        <v>9.125</v>
      </c>
      <c r="S2113" s="9">
        <f t="shared" si="326"/>
        <v>11.175000000000001</v>
      </c>
      <c r="T2113" s="9">
        <f t="shared" si="327"/>
        <v>10.375</v>
      </c>
      <c r="U2113" s="8">
        <f t="shared" si="328"/>
        <v>10.508333333333335</v>
      </c>
      <c r="V2113" s="8">
        <f t="shared" si="329"/>
        <v>10.475000000000001</v>
      </c>
    </row>
    <row r="2114" spans="1:22" ht="13.5" x14ac:dyDescent="0.25">
      <c r="A2114" s="3">
        <f>RSI!A2114</f>
        <v>45082</v>
      </c>
      <c r="B2114" s="2">
        <f>RSI!B2114</f>
        <v>9.2266999999999992</v>
      </c>
      <c r="C2114" s="2">
        <f>RSI!I2114</f>
        <v>48.482557299730999</v>
      </c>
      <c r="D2114" s="2">
        <f>MACD!E2114</f>
        <v>6.3993673123773576E-2</v>
      </c>
      <c r="E2114" s="2">
        <f>MACD!F2114</f>
        <v>4.5476306496813598E-2</v>
      </c>
      <c r="F2114" s="2">
        <f>'Moving Avg'!D2114</f>
        <v>9.1823999999999995</v>
      </c>
      <c r="G2114" s="2">
        <f>'Moving Avg'!F2114</f>
        <v>9.2283200000000001</v>
      </c>
      <c r="H2114" s="2">
        <f>'Moving Avg'!G2114</f>
        <v>9.3301760000000016</v>
      </c>
      <c r="I2114" s="2">
        <f>'Moving Avg'!H2114</f>
        <v>9.4506890000000165</v>
      </c>
      <c r="J2114" s="6" t="str">
        <f>OBV!F2114</f>
        <v>BEARISH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11.225</v>
      </c>
      <c r="R2114" s="9">
        <f t="shared" si="325"/>
        <v>9.125</v>
      </c>
      <c r="S2114" s="9">
        <f t="shared" si="326"/>
        <v>11.175000000000001</v>
      </c>
      <c r="T2114" s="9">
        <f t="shared" si="327"/>
        <v>10.375</v>
      </c>
      <c r="U2114" s="8">
        <f t="shared" si="328"/>
        <v>10.508333333333335</v>
      </c>
      <c r="V2114" s="8">
        <f t="shared" si="329"/>
        <v>10.475000000000001</v>
      </c>
    </row>
    <row r="2115" spans="1:22" ht="13.5" x14ac:dyDescent="0.25">
      <c r="A2115" s="3">
        <f>RSI!A2115</f>
        <v>45083</v>
      </c>
      <c r="B2115" s="2">
        <f>RSI!B2115</f>
        <v>9.2266999999999992</v>
      </c>
      <c r="C2115" s="2">
        <f>RSI!I2115</f>
        <v>48.482557299730999</v>
      </c>
      <c r="D2115" s="2">
        <f>MACD!E2115</f>
        <v>2.3452599189489831E-2</v>
      </c>
      <c r="E2115" s="2">
        <f>MACD!F2115</f>
        <v>4.1071565035348853E-2</v>
      </c>
      <c r="F2115" s="2">
        <f>'Moving Avg'!D2115</f>
        <v>9.1823999999999995</v>
      </c>
      <c r="G2115" s="2">
        <f>'Moving Avg'!F2115</f>
        <v>9.2221700000000002</v>
      </c>
      <c r="H2115" s="2">
        <f>'Moving Avg'!G2115</f>
        <v>9.3260760000000023</v>
      </c>
      <c r="I2115" s="2">
        <f>'Moving Avg'!H2115</f>
        <v>9.4505660000000145</v>
      </c>
      <c r="J2115" s="6" t="str">
        <f>OBV!F2115</f>
        <v>BEARISH</v>
      </c>
      <c r="K2115" s="6" t="str">
        <f>OBV!G2115</f>
        <v>NEUTRAL</v>
      </c>
      <c r="L2115" s="6" t="str">
        <f>OBV!H2115</f>
        <v>NEUTRAL</v>
      </c>
      <c r="M2115" s="8">
        <f t="shared" si="330"/>
        <v>25</v>
      </c>
      <c r="N2115" s="8">
        <f t="shared" si="331"/>
        <v>45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26.975000000000001</v>
      </c>
      <c r="R2115" s="9">
        <f t="shared" ref="R2115:R2178" si="335">M2115*0.2+N2115*0.2+O2115*0.35+P2115*0.25</f>
        <v>18.125</v>
      </c>
      <c r="S2115" s="9">
        <f t="shared" ref="S2115:S2178" si="336">M2115*0.15+N2115*0.15+O2115*0.25+P2115*0.45</f>
        <v>17.925000000000001</v>
      </c>
      <c r="T2115" s="9">
        <f t="shared" ref="T2115:T2178" si="337">0.25*SUM(M2115:P2115)</f>
        <v>21.625</v>
      </c>
      <c r="U2115" s="8">
        <f t="shared" ref="U2115:U2178" si="338">SUM(Q2115:S2115)/3</f>
        <v>21.008333333333336</v>
      </c>
      <c r="V2115" s="8">
        <f t="shared" ref="V2115:V2178" si="339">SUM(Q2115:T2115)/4</f>
        <v>21.162500000000001</v>
      </c>
    </row>
    <row r="2116" spans="1:22" ht="13.5" x14ac:dyDescent="0.25">
      <c r="A2116" s="3">
        <f>RSI!A2116</f>
        <v>45084</v>
      </c>
      <c r="B2116" s="2">
        <f>RSI!B2116</f>
        <v>9.2266999999999992</v>
      </c>
      <c r="C2116" s="2">
        <f>RSI!I2116</f>
        <v>48.482557299730999</v>
      </c>
      <c r="D2116" s="2">
        <f>MACD!E2116</f>
        <v>-1.0728043912179075E-2</v>
      </c>
      <c r="E2116" s="2">
        <f>MACD!F2116</f>
        <v>3.071164324584327E-2</v>
      </c>
      <c r="F2116" s="2">
        <f>'Moving Avg'!D2116</f>
        <v>9.1840399999999995</v>
      </c>
      <c r="G2116" s="2">
        <f>'Moving Avg'!F2116</f>
        <v>9.2320150000000005</v>
      </c>
      <c r="H2116" s="2">
        <f>'Moving Avg'!G2116</f>
        <v>9.3219760000000012</v>
      </c>
      <c r="I2116" s="2">
        <f>'Moving Avg'!H2116</f>
        <v>9.4505660000000145</v>
      </c>
      <c r="J2116" s="6" t="str">
        <f>OBV!F2116</f>
        <v>BEARISH</v>
      </c>
      <c r="K2116" s="6" t="str">
        <f>OBV!G2116</f>
        <v>NEUTRAL</v>
      </c>
      <c r="L2116" s="6" t="str">
        <f>OBV!H2116</f>
        <v>BEARISH DIVERGENCE</v>
      </c>
      <c r="M2116" s="8">
        <f t="shared" si="330"/>
        <v>25</v>
      </c>
      <c r="N2116" s="8">
        <f t="shared" si="331"/>
        <v>100</v>
      </c>
      <c r="O2116" s="8">
        <f t="shared" si="332"/>
        <v>0</v>
      </c>
      <c r="P2116" s="8">
        <f t="shared" si="333"/>
        <v>16.5</v>
      </c>
      <c r="Q2116" s="9">
        <f t="shared" si="334"/>
        <v>46.225000000000001</v>
      </c>
      <c r="R2116" s="9">
        <f t="shared" si="335"/>
        <v>29.125</v>
      </c>
      <c r="S2116" s="9">
        <f t="shared" si="336"/>
        <v>26.175000000000001</v>
      </c>
      <c r="T2116" s="9">
        <f t="shared" si="337"/>
        <v>35.375</v>
      </c>
      <c r="U2116" s="8">
        <f t="shared" si="338"/>
        <v>33.841666666666661</v>
      </c>
      <c r="V2116" s="8">
        <f t="shared" si="339"/>
        <v>34.224999999999994</v>
      </c>
    </row>
    <row r="2117" spans="1:22" ht="13.5" x14ac:dyDescent="0.25">
      <c r="A2117" s="3">
        <f>RSI!A2117</f>
        <v>45085</v>
      </c>
      <c r="B2117" s="2">
        <f>RSI!B2117</f>
        <v>9.2103000000000002</v>
      </c>
      <c r="C2117" s="2">
        <f>RSI!I2117</f>
        <v>47.339807910742856</v>
      </c>
      <c r="D2117" s="2">
        <f>MACD!E2117</f>
        <v>-1.0551874901667091E-2</v>
      </c>
      <c r="E2117" s="2">
        <f>MACD!F2117</f>
        <v>2.2458939616341201E-2</v>
      </c>
      <c r="F2117" s="2">
        <f>'Moving Avg'!D2117</f>
        <v>9.1824000000000012</v>
      </c>
      <c r="G2117" s="2">
        <f>'Moving Avg'!F2117</f>
        <v>9.2258649999999989</v>
      </c>
      <c r="H2117" s="2">
        <f>'Moving Avg'!G2117</f>
        <v>9.3175480000000022</v>
      </c>
      <c r="I2117" s="2">
        <f>'Moving Avg'!H2117</f>
        <v>9.4504840000000154</v>
      </c>
      <c r="J2117" s="6" t="str">
        <f>OBV!F2117</f>
        <v>BEARISH</v>
      </c>
      <c r="K2117" s="6" t="str">
        <f>OBV!G2117</f>
        <v>NEUTRAL</v>
      </c>
      <c r="L2117" s="6" t="str">
        <f>OBV!H2117</f>
        <v>CONFIRMED BEARISH</v>
      </c>
      <c r="M2117" s="8">
        <f t="shared" si="330"/>
        <v>25</v>
      </c>
      <c r="N2117" s="8">
        <f t="shared" si="331"/>
        <v>100</v>
      </c>
      <c r="O2117" s="8">
        <f t="shared" si="332"/>
        <v>0</v>
      </c>
      <c r="P2117" s="8">
        <f t="shared" si="333"/>
        <v>16.5</v>
      </c>
      <c r="Q2117" s="9">
        <f t="shared" si="334"/>
        <v>46.225000000000001</v>
      </c>
      <c r="R2117" s="9">
        <f t="shared" si="335"/>
        <v>29.125</v>
      </c>
      <c r="S2117" s="9">
        <f t="shared" si="336"/>
        <v>26.175000000000001</v>
      </c>
      <c r="T2117" s="9">
        <f t="shared" si="337"/>
        <v>35.375</v>
      </c>
      <c r="U2117" s="8">
        <f t="shared" si="338"/>
        <v>33.841666666666661</v>
      </c>
      <c r="V2117" s="8">
        <f t="shared" si="339"/>
        <v>34.224999999999994</v>
      </c>
    </row>
    <row r="2118" spans="1:22" ht="13.5" x14ac:dyDescent="0.25">
      <c r="A2118" s="3">
        <f>RSI!A2118</f>
        <v>45086</v>
      </c>
      <c r="B2118" s="2">
        <f>RSI!B2118</f>
        <v>9.2103000000000002</v>
      </c>
      <c r="C2118" s="2">
        <f>RSI!I2118</f>
        <v>47.339807910742863</v>
      </c>
      <c r="D2118" s="2">
        <f>MACD!E2118</f>
        <v>-8.9386157065192151E-3</v>
      </c>
      <c r="E2118" s="2">
        <f>MACD!F2118</f>
        <v>1.6179428551769119E-2</v>
      </c>
      <c r="F2118" s="2">
        <f>'Moving Avg'!D2118</f>
        <v>9.2201400000000007</v>
      </c>
      <c r="G2118" s="2">
        <f>'Moving Avg'!F2118</f>
        <v>9.2193049999999985</v>
      </c>
      <c r="H2118" s="2">
        <f>'Moving Avg'!G2118</f>
        <v>9.3131200000000032</v>
      </c>
      <c r="I2118" s="2">
        <f>'Moving Avg'!H2118</f>
        <v>9.4504020000000146</v>
      </c>
      <c r="J2118" s="6" t="str">
        <f>OBV!F2118</f>
        <v>BEARISH</v>
      </c>
      <c r="K2118" s="6" t="str">
        <f>OBV!G2118</f>
        <v>NEUTRAL</v>
      </c>
      <c r="L2118" s="6" t="str">
        <f>OBV!H2118</f>
        <v>BEARISH DIVERGENCE</v>
      </c>
      <c r="M2118" s="8">
        <f t="shared" si="330"/>
        <v>25</v>
      </c>
      <c r="N2118" s="8">
        <f t="shared" si="331"/>
        <v>100</v>
      </c>
      <c r="O2118" s="8">
        <f t="shared" si="332"/>
        <v>0</v>
      </c>
      <c r="P2118" s="8">
        <f t="shared" si="333"/>
        <v>16.5</v>
      </c>
      <c r="Q2118" s="9">
        <f t="shared" si="334"/>
        <v>46.225000000000001</v>
      </c>
      <c r="R2118" s="9">
        <f t="shared" si="335"/>
        <v>29.125</v>
      </c>
      <c r="S2118" s="9">
        <f t="shared" si="336"/>
        <v>26.175000000000001</v>
      </c>
      <c r="T2118" s="9">
        <f t="shared" si="337"/>
        <v>35.375</v>
      </c>
      <c r="U2118" s="8">
        <f t="shared" si="338"/>
        <v>33.841666666666661</v>
      </c>
      <c r="V2118" s="8">
        <f t="shared" si="339"/>
        <v>34.224999999999994</v>
      </c>
    </row>
    <row r="2119" spans="1:22" ht="13.5" x14ac:dyDescent="0.25">
      <c r="A2119" s="3">
        <f>RSI!A2119</f>
        <v>45089</v>
      </c>
      <c r="B2119" s="2">
        <f>RSI!B2119</f>
        <v>9.2103000000000002</v>
      </c>
      <c r="C2119" s="2">
        <f>RSI!I2119</f>
        <v>47.339807910742856</v>
      </c>
      <c r="D2119" s="2">
        <f>MACD!E2119</f>
        <v>-7.3859070413000438E-3</v>
      </c>
      <c r="E2119" s="2">
        <f>MACD!F2119</f>
        <v>1.1466361433155287E-2</v>
      </c>
      <c r="F2119" s="2">
        <f>'Moving Avg'!D2119</f>
        <v>9.2168600000000005</v>
      </c>
      <c r="G2119" s="2">
        <f>'Moving Avg'!F2119</f>
        <v>9.2143849999999965</v>
      </c>
      <c r="H2119" s="2">
        <f>'Moving Avg'!G2119</f>
        <v>9.3086920000000024</v>
      </c>
      <c r="I2119" s="2">
        <f>'Moving Avg'!H2119</f>
        <v>9.4503200000000138</v>
      </c>
      <c r="J2119" s="6" t="str">
        <f>OBV!F2119</f>
        <v>BEARISH</v>
      </c>
      <c r="K2119" s="6" t="str">
        <f>OBV!G2119</f>
        <v>NEUTRAL</v>
      </c>
      <c r="L2119" s="6" t="str">
        <f>OBV!H2119</f>
        <v>CONFIRMED BEARISH</v>
      </c>
      <c r="M2119" s="8">
        <f t="shared" si="330"/>
        <v>25</v>
      </c>
      <c r="N2119" s="8">
        <f t="shared" si="331"/>
        <v>45</v>
      </c>
      <c r="O2119" s="8">
        <f t="shared" si="332"/>
        <v>0</v>
      </c>
      <c r="P2119" s="8">
        <f t="shared" si="333"/>
        <v>16.5</v>
      </c>
      <c r="Q2119" s="9">
        <f t="shared" si="334"/>
        <v>26.975000000000001</v>
      </c>
      <c r="R2119" s="9">
        <f t="shared" si="335"/>
        <v>18.125</v>
      </c>
      <c r="S2119" s="9">
        <f t="shared" si="336"/>
        <v>17.925000000000001</v>
      </c>
      <c r="T2119" s="9">
        <f t="shared" si="337"/>
        <v>21.625</v>
      </c>
      <c r="U2119" s="8">
        <f t="shared" si="338"/>
        <v>21.008333333333336</v>
      </c>
      <c r="V2119" s="8">
        <f t="shared" si="339"/>
        <v>21.162500000000001</v>
      </c>
    </row>
    <row r="2120" spans="1:22" ht="13.5" x14ac:dyDescent="0.25">
      <c r="A2120" s="3">
        <f>RSI!A2120</f>
        <v>45090</v>
      </c>
      <c r="B2120" s="2">
        <f>RSI!B2120</f>
        <v>9.2103000000000002</v>
      </c>
      <c r="C2120" s="2">
        <f>RSI!I2120</f>
        <v>47.339807910742856</v>
      </c>
      <c r="D2120" s="2">
        <f>MACD!E2120</f>
        <v>-5.8983329356010472E-3</v>
      </c>
      <c r="E2120" s="2">
        <f>MACD!F2120</f>
        <v>7.9934225594040214E-3</v>
      </c>
      <c r="F2120" s="2">
        <f>'Moving Avg'!D2120</f>
        <v>9.2135799999999985</v>
      </c>
      <c r="G2120" s="2">
        <f>'Moving Avg'!F2120</f>
        <v>9.209464999999998</v>
      </c>
      <c r="H2120" s="2">
        <f>'Moving Avg'!G2120</f>
        <v>9.3042640000000034</v>
      </c>
      <c r="I2120" s="2">
        <f>'Moving Avg'!H2120</f>
        <v>9.450238000000013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45</v>
      </c>
      <c r="O2120" s="8">
        <f t="shared" si="332"/>
        <v>0</v>
      </c>
      <c r="P2120" s="8">
        <f t="shared" si="333"/>
        <v>16.5</v>
      </c>
      <c r="Q2120" s="9">
        <f t="shared" si="334"/>
        <v>26.975000000000001</v>
      </c>
      <c r="R2120" s="9">
        <f t="shared" si="335"/>
        <v>18.125</v>
      </c>
      <c r="S2120" s="9">
        <f t="shared" si="336"/>
        <v>17.925000000000001</v>
      </c>
      <c r="T2120" s="9">
        <f t="shared" si="337"/>
        <v>21.625</v>
      </c>
      <c r="U2120" s="8">
        <f t="shared" si="338"/>
        <v>21.008333333333336</v>
      </c>
      <c r="V2120" s="8">
        <f t="shared" si="339"/>
        <v>21.162500000000001</v>
      </c>
    </row>
    <row r="2121" spans="1:22" ht="13.5" x14ac:dyDescent="0.25">
      <c r="A2121" s="3">
        <f>RSI!A2121</f>
        <v>45091</v>
      </c>
      <c r="B2121" s="2">
        <f>RSI!B2121</f>
        <v>9.2103000000000002</v>
      </c>
      <c r="C2121" s="2">
        <f>RSI!I2121</f>
        <v>47.339807910742863</v>
      </c>
      <c r="D2121" s="2">
        <f>MACD!E2121</f>
        <v>-5.740281052952767E-3</v>
      </c>
      <c r="E2121" s="2">
        <f>MACD!F2121</f>
        <v>5.2466818369326642E-3</v>
      </c>
      <c r="F2121" s="2">
        <f>'Moving Avg'!D2121</f>
        <v>9.2103000000000002</v>
      </c>
      <c r="G2121" s="2">
        <f>'Moving Avg'!F2121</f>
        <v>9.204544999999996</v>
      </c>
      <c r="H2121" s="2">
        <f>'Moving Avg'!G2121</f>
        <v>9.2998360000000027</v>
      </c>
      <c r="I2121" s="2">
        <f>'Moving Avg'!H2121</f>
        <v>9.4501560000000122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45</v>
      </c>
      <c r="O2121" s="8">
        <f t="shared" si="332"/>
        <v>0</v>
      </c>
      <c r="P2121" s="8">
        <f t="shared" si="333"/>
        <v>16.5</v>
      </c>
      <c r="Q2121" s="9">
        <f t="shared" si="334"/>
        <v>26.975000000000001</v>
      </c>
      <c r="R2121" s="9">
        <f t="shared" si="335"/>
        <v>18.125</v>
      </c>
      <c r="S2121" s="9">
        <f t="shared" si="336"/>
        <v>17.925000000000001</v>
      </c>
      <c r="T2121" s="9">
        <f t="shared" si="337"/>
        <v>21.625</v>
      </c>
      <c r="U2121" s="8">
        <f t="shared" si="338"/>
        <v>21.008333333333336</v>
      </c>
      <c r="V2121" s="8">
        <f t="shared" si="339"/>
        <v>21.162500000000001</v>
      </c>
    </row>
    <row r="2122" spans="1:22" ht="13.5" x14ac:dyDescent="0.25">
      <c r="A2122" s="3">
        <f>RSI!A2122</f>
        <v>45092</v>
      </c>
      <c r="B2122" s="2">
        <f>RSI!B2122</f>
        <v>9.2103000000000002</v>
      </c>
      <c r="C2122" s="2">
        <f>RSI!I2122</f>
        <v>47.339807910742863</v>
      </c>
      <c r="D2122" s="2">
        <f>MACD!E2122</f>
        <v>-5.4575876286211411E-3</v>
      </c>
      <c r="E2122" s="2">
        <f>MACD!F2122</f>
        <v>3.1058279438219037E-3</v>
      </c>
      <c r="F2122" s="2">
        <f>'Moving Avg'!D2122</f>
        <v>9.2103000000000002</v>
      </c>
      <c r="G2122" s="2">
        <f>'Moving Avg'!F2122</f>
        <v>9.1996249999999957</v>
      </c>
      <c r="H2122" s="2">
        <f>'Moving Avg'!G2122</f>
        <v>9.2954080000000037</v>
      </c>
      <c r="I2122" s="2">
        <f>'Moving Avg'!H2122</f>
        <v>9.4500740000000114</v>
      </c>
      <c r="J2122" s="6" t="str">
        <f>OBV!F2122</f>
        <v>NEUTRAL</v>
      </c>
      <c r="K2122" s="6" t="str">
        <f>OBV!G2122</f>
        <v>NEUTRAL</v>
      </c>
      <c r="L2122" s="6" t="str">
        <f>OBV!H2122</f>
        <v>NEUTRAL</v>
      </c>
      <c r="M2122" s="8">
        <f t="shared" si="330"/>
        <v>25</v>
      </c>
      <c r="N2122" s="8">
        <f t="shared" si="331"/>
        <v>45</v>
      </c>
      <c r="O2122" s="8">
        <f t="shared" si="332"/>
        <v>0</v>
      </c>
      <c r="P2122" s="8">
        <f t="shared" si="333"/>
        <v>33</v>
      </c>
      <c r="Q2122" s="9">
        <f t="shared" si="334"/>
        <v>29.45</v>
      </c>
      <c r="R2122" s="9">
        <f t="shared" si="335"/>
        <v>22.25</v>
      </c>
      <c r="S2122" s="9">
        <f t="shared" si="336"/>
        <v>25.35</v>
      </c>
      <c r="T2122" s="9">
        <f t="shared" si="337"/>
        <v>25.75</v>
      </c>
      <c r="U2122" s="8">
        <f t="shared" si="338"/>
        <v>25.683333333333337</v>
      </c>
      <c r="V2122" s="8">
        <f t="shared" si="339"/>
        <v>25.700000000000003</v>
      </c>
    </row>
    <row r="2123" spans="1:22" ht="13.5" x14ac:dyDescent="0.25">
      <c r="A2123" s="3">
        <f>RSI!A2123</f>
        <v>45093</v>
      </c>
      <c r="B2123" s="2">
        <f>RSI!B2123</f>
        <v>9.2185000000000006</v>
      </c>
      <c r="C2123" s="2">
        <f>RSI!I2123</f>
        <v>48.290444202366189</v>
      </c>
      <c r="D2123" s="2">
        <f>MACD!E2123</f>
        <v>-3.5980177251968115E-2</v>
      </c>
      <c r="E2123" s="2">
        <f>MACD!F2123</f>
        <v>-4.7113730953360997E-3</v>
      </c>
      <c r="F2123" s="2">
        <f>'Moving Avg'!D2123</f>
        <v>9.2119400000000002</v>
      </c>
      <c r="G2123" s="2">
        <f>'Moving Avg'!F2123</f>
        <v>9.1951149999999977</v>
      </c>
      <c r="H2123" s="2">
        <f>'Moving Avg'!G2123</f>
        <v>9.2911440000000027</v>
      </c>
      <c r="I2123" s="2">
        <f>'Moving Avg'!H2123</f>
        <v>9.4500330000000119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25</v>
      </c>
      <c r="N2123" s="8">
        <f t="shared" si="331"/>
        <v>100</v>
      </c>
      <c r="O2123" s="8">
        <f t="shared" si="332"/>
        <v>0</v>
      </c>
      <c r="P2123" s="8">
        <f t="shared" si="333"/>
        <v>83.5</v>
      </c>
      <c r="Q2123" s="9">
        <f t="shared" si="334"/>
        <v>56.274999999999999</v>
      </c>
      <c r="R2123" s="9">
        <f t="shared" si="335"/>
        <v>45.875</v>
      </c>
      <c r="S2123" s="9">
        <f t="shared" si="336"/>
        <v>56.325000000000003</v>
      </c>
      <c r="T2123" s="9">
        <f t="shared" si="337"/>
        <v>52.125</v>
      </c>
      <c r="U2123" s="8">
        <f t="shared" si="338"/>
        <v>52.82500000000001</v>
      </c>
      <c r="V2123" s="8">
        <f t="shared" si="339"/>
        <v>52.650000000000006</v>
      </c>
    </row>
    <row r="2124" spans="1:22" ht="13.5" x14ac:dyDescent="0.25">
      <c r="A2124" s="3">
        <f>RSI!A2124</f>
        <v>45096</v>
      </c>
      <c r="B2124" s="2">
        <f>RSI!B2124</f>
        <v>9.1775000000000002</v>
      </c>
      <c r="C2124" s="2">
        <f>RSI!I2124</f>
        <v>44.012252558252982</v>
      </c>
      <c r="D2124" s="2">
        <f>MACD!E2124</f>
        <v>-2.7136848013826764E-2</v>
      </c>
      <c r="E2124" s="2">
        <f>MACD!F2124</f>
        <v>-9.1964680790342333E-3</v>
      </c>
      <c r="F2124" s="2">
        <f>'Moving Avg'!D2124</f>
        <v>9.2053800000000017</v>
      </c>
      <c r="G2124" s="2">
        <f>'Moving Avg'!F2124</f>
        <v>9.1885549999999974</v>
      </c>
      <c r="H2124" s="2">
        <f>'Moving Avg'!G2124</f>
        <v>9.2860600000000026</v>
      </c>
      <c r="I2124" s="2">
        <f>'Moving Avg'!H2124</f>
        <v>9.448762000000011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25</v>
      </c>
      <c r="N2124" s="8">
        <f t="shared" si="331"/>
        <v>45</v>
      </c>
      <c r="O2124" s="8">
        <f t="shared" si="332"/>
        <v>0</v>
      </c>
      <c r="P2124" s="8">
        <f t="shared" si="333"/>
        <v>16.5</v>
      </c>
      <c r="Q2124" s="9">
        <f t="shared" si="334"/>
        <v>26.975000000000001</v>
      </c>
      <c r="R2124" s="9">
        <f t="shared" si="335"/>
        <v>18.125</v>
      </c>
      <c r="S2124" s="9">
        <f t="shared" si="336"/>
        <v>17.925000000000001</v>
      </c>
      <c r="T2124" s="9">
        <f t="shared" si="337"/>
        <v>21.625</v>
      </c>
      <c r="U2124" s="8">
        <f t="shared" si="338"/>
        <v>21.008333333333336</v>
      </c>
      <c r="V2124" s="8">
        <f t="shared" si="339"/>
        <v>21.162500000000001</v>
      </c>
    </row>
    <row r="2125" spans="1:22" ht="13.5" x14ac:dyDescent="0.25">
      <c r="A2125" s="3">
        <f>RSI!A2125</f>
        <v>45097</v>
      </c>
      <c r="B2125" s="2">
        <f>RSI!B2125</f>
        <v>9.1775000000000002</v>
      </c>
      <c r="C2125" s="2">
        <f>RSI!I2125</f>
        <v>44.012252558252982</v>
      </c>
      <c r="D2125" s="2">
        <f>MACD!E2125</f>
        <v>-1.9338378120538735E-2</v>
      </c>
      <c r="E2125" s="2">
        <f>MACD!F2125</f>
        <v>-1.1224850087335134E-2</v>
      </c>
      <c r="F2125" s="2">
        <f>'Moving Avg'!D2125</f>
        <v>9.1988200000000013</v>
      </c>
      <c r="G2125" s="2">
        <f>'Moving Avg'!F2125</f>
        <v>9.1955299999999998</v>
      </c>
      <c r="H2125" s="2">
        <f>'Moving Avg'!G2125</f>
        <v>9.2809760000000026</v>
      </c>
      <c r="I2125" s="2">
        <f>'Moving Avg'!H2125</f>
        <v>9.4474910000000101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45</v>
      </c>
      <c r="O2125" s="8">
        <f t="shared" si="332"/>
        <v>0</v>
      </c>
      <c r="P2125" s="8">
        <f t="shared" si="333"/>
        <v>16.5</v>
      </c>
      <c r="Q2125" s="9">
        <f t="shared" si="334"/>
        <v>26.975000000000001</v>
      </c>
      <c r="R2125" s="9">
        <f t="shared" si="335"/>
        <v>18.125</v>
      </c>
      <c r="S2125" s="9">
        <f t="shared" si="336"/>
        <v>17.925000000000001</v>
      </c>
      <c r="T2125" s="9">
        <f t="shared" si="337"/>
        <v>21.625</v>
      </c>
      <c r="U2125" s="8">
        <f t="shared" si="338"/>
        <v>21.008333333333336</v>
      </c>
      <c r="V2125" s="8">
        <f t="shared" si="339"/>
        <v>21.162500000000001</v>
      </c>
    </row>
    <row r="2126" spans="1:22" ht="13.5" x14ac:dyDescent="0.25">
      <c r="A2126" s="3">
        <f>RSI!A2126</f>
        <v>45098</v>
      </c>
      <c r="B2126" s="2">
        <f>RSI!B2126</f>
        <v>9.1857000000000006</v>
      </c>
      <c r="C2126" s="2">
        <f>RSI!I2126</f>
        <v>45.139598940451265</v>
      </c>
      <c r="D2126" s="2">
        <f>MACD!E2126</f>
        <v>-1.3054809080264462E-2</v>
      </c>
      <c r="E2126" s="2">
        <f>MACD!F2126</f>
        <v>-1.1590841885920999E-2</v>
      </c>
      <c r="F2126" s="2">
        <f>'Moving Avg'!D2126</f>
        <v>9.1939000000000028</v>
      </c>
      <c r="G2126" s="2">
        <f>'Moving Avg'!F2126</f>
        <v>9.2029150000000008</v>
      </c>
      <c r="H2126" s="2">
        <f>'Moving Avg'!G2126</f>
        <v>9.2760560000000023</v>
      </c>
      <c r="I2126" s="2">
        <f>'Moving Avg'!H2126</f>
        <v>9.4472860000000107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45</v>
      </c>
      <c r="O2126" s="8">
        <f t="shared" si="332"/>
        <v>0</v>
      </c>
      <c r="P2126" s="8">
        <f t="shared" si="333"/>
        <v>16.5</v>
      </c>
      <c r="Q2126" s="9">
        <f t="shared" si="334"/>
        <v>26.975000000000001</v>
      </c>
      <c r="R2126" s="9">
        <f t="shared" si="335"/>
        <v>18.125</v>
      </c>
      <c r="S2126" s="9">
        <f t="shared" si="336"/>
        <v>17.925000000000001</v>
      </c>
      <c r="T2126" s="9">
        <f t="shared" si="337"/>
        <v>21.625</v>
      </c>
      <c r="U2126" s="8">
        <f t="shared" si="338"/>
        <v>21.008333333333336</v>
      </c>
      <c r="V2126" s="8">
        <f t="shared" si="339"/>
        <v>21.162500000000001</v>
      </c>
    </row>
    <row r="2127" spans="1:22" ht="13.5" x14ac:dyDescent="0.25">
      <c r="A2127" s="3">
        <f>RSI!A2127</f>
        <v>45099</v>
      </c>
      <c r="B2127" s="2">
        <f>RSI!B2127</f>
        <v>9.1857000000000006</v>
      </c>
      <c r="C2127" s="2">
        <f>RSI!I2127</f>
        <v>45.139598940451272</v>
      </c>
      <c r="D2127" s="2">
        <f>MACD!E2127</f>
        <v>-1.0038852606200521E-2</v>
      </c>
      <c r="E2127" s="2">
        <f>MACD!F2127</f>
        <v>-1.1280444029976903E-2</v>
      </c>
      <c r="F2127" s="2">
        <f>'Moving Avg'!D2127</f>
        <v>9.1889800000000008</v>
      </c>
      <c r="G2127" s="2">
        <f>'Moving Avg'!F2127</f>
        <v>9.201274999999999</v>
      </c>
      <c r="H2127" s="2">
        <f>'Moving Avg'!G2127</f>
        <v>9.271136000000002</v>
      </c>
      <c r="I2127" s="2">
        <f>'Moving Avg'!H2127</f>
        <v>9.4470810000000114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0</v>
      </c>
      <c r="O2127" s="8">
        <f t="shared" si="332"/>
        <v>0</v>
      </c>
      <c r="P2127" s="8">
        <f t="shared" si="333"/>
        <v>16.5</v>
      </c>
      <c r="Q2127" s="9">
        <f t="shared" si="334"/>
        <v>11.225</v>
      </c>
      <c r="R2127" s="9">
        <f t="shared" si="335"/>
        <v>9.125</v>
      </c>
      <c r="S2127" s="9">
        <f t="shared" si="336"/>
        <v>11.175000000000001</v>
      </c>
      <c r="T2127" s="9">
        <f t="shared" si="337"/>
        <v>10.375</v>
      </c>
      <c r="U2127" s="8">
        <f t="shared" si="338"/>
        <v>10.508333333333335</v>
      </c>
      <c r="V2127" s="8">
        <f t="shared" si="339"/>
        <v>10.475000000000001</v>
      </c>
    </row>
    <row r="2128" spans="1:22" ht="13.5" x14ac:dyDescent="0.25">
      <c r="A2128" s="3">
        <f>RSI!A2128</f>
        <v>45100</v>
      </c>
      <c r="B2128" s="2">
        <f>RSI!B2128</f>
        <v>9.3497000000000003</v>
      </c>
      <c r="C2128" s="2">
        <f>RSI!I2128</f>
        <v>62.604964850280531</v>
      </c>
      <c r="D2128" s="2">
        <f>MACD!E2128</f>
        <v>-1.9429327133856589E-2</v>
      </c>
      <c r="E2128" s="2">
        <f>MACD!F2128</f>
        <v>-1.2910220650752842E-2</v>
      </c>
      <c r="F2128" s="2">
        <f>'Moving Avg'!D2128</f>
        <v>9.2152199999999986</v>
      </c>
      <c r="G2128" s="2">
        <f>'Moving Avg'!F2128</f>
        <v>9.2074250000000024</v>
      </c>
      <c r="H2128" s="2">
        <f>'Moving Avg'!G2128</f>
        <v>9.2698240000000016</v>
      </c>
      <c r="I2128" s="2">
        <f>'Moving Avg'!H2128</f>
        <v>9.4466710000000091</v>
      </c>
      <c r="J2128" s="6" t="str">
        <f>OBV!F2128</f>
        <v>BULLISH</v>
      </c>
      <c r="K2128" s="6" t="str">
        <f>OBV!G2128</f>
        <v>NEUTRAL</v>
      </c>
      <c r="L2128" s="6" t="str">
        <f>OBV!H2128</f>
        <v>CONFIRMED BULLISH</v>
      </c>
      <c r="M2128" s="8">
        <f t="shared" si="330"/>
        <v>25</v>
      </c>
      <c r="N2128" s="8">
        <f t="shared" si="331"/>
        <v>45</v>
      </c>
      <c r="O2128" s="8">
        <f t="shared" si="332"/>
        <v>0</v>
      </c>
      <c r="P2128" s="8">
        <f t="shared" si="333"/>
        <v>83.5</v>
      </c>
      <c r="Q2128" s="9">
        <f t="shared" si="334"/>
        <v>37.024999999999999</v>
      </c>
      <c r="R2128" s="9">
        <f t="shared" si="335"/>
        <v>34.875</v>
      </c>
      <c r="S2128" s="9">
        <f t="shared" si="336"/>
        <v>48.075000000000003</v>
      </c>
      <c r="T2128" s="9">
        <f t="shared" si="337"/>
        <v>38.375</v>
      </c>
      <c r="U2128" s="8">
        <f t="shared" si="338"/>
        <v>39.991666666666667</v>
      </c>
      <c r="V2128" s="8">
        <f t="shared" si="339"/>
        <v>39.587500000000006</v>
      </c>
    </row>
    <row r="2129" spans="1:22" ht="13.5" x14ac:dyDescent="0.25">
      <c r="A2129" s="3">
        <f>RSI!A2129</f>
        <v>45103</v>
      </c>
      <c r="B2129" s="2">
        <f>RSI!B2129</f>
        <v>9.5137</v>
      </c>
      <c r="C2129" s="2">
        <f>RSI!I2129</f>
        <v>72.152472834578674</v>
      </c>
      <c r="D2129" s="2">
        <f>MACD!E2129</f>
        <v>-4.0301871824940605E-2</v>
      </c>
      <c r="E2129" s="2">
        <f>MACD!F2129</f>
        <v>-1.8388550885590396E-2</v>
      </c>
      <c r="F2129" s="2">
        <f>'Moving Avg'!D2129</f>
        <v>9.2824600000000004</v>
      </c>
      <c r="G2129" s="2">
        <f>'Moving Avg'!F2129</f>
        <v>9.2217750000000027</v>
      </c>
      <c r="H2129" s="2">
        <f>'Moving Avg'!G2129</f>
        <v>9.2714640000000017</v>
      </c>
      <c r="I2129" s="2">
        <f>'Moving Avg'!H2129</f>
        <v>9.4470810000000096</v>
      </c>
      <c r="J2129" s="6" t="str">
        <f>OBV!F2129</f>
        <v>BULLISH</v>
      </c>
      <c r="K2129" s="6" t="str">
        <f>OBV!G2129</f>
        <v>NEUTRAL</v>
      </c>
      <c r="L2129" s="6" t="str">
        <f>OBV!H2129</f>
        <v>CONFIRMED BULLISH</v>
      </c>
      <c r="M2129" s="8">
        <f t="shared" si="330"/>
        <v>0</v>
      </c>
      <c r="N2129" s="8">
        <f t="shared" si="331"/>
        <v>100</v>
      </c>
      <c r="O2129" s="8">
        <f t="shared" si="332"/>
        <v>0</v>
      </c>
      <c r="P2129" s="8">
        <f t="shared" si="333"/>
        <v>83.5</v>
      </c>
      <c r="Q2129" s="9">
        <f t="shared" si="334"/>
        <v>47.524999999999999</v>
      </c>
      <c r="R2129" s="9">
        <f t="shared" si="335"/>
        <v>40.875</v>
      </c>
      <c r="S2129" s="9">
        <f t="shared" si="336"/>
        <v>52.575000000000003</v>
      </c>
      <c r="T2129" s="9">
        <f t="shared" si="337"/>
        <v>45.875</v>
      </c>
      <c r="U2129" s="8">
        <f t="shared" si="338"/>
        <v>46.991666666666674</v>
      </c>
      <c r="V2129" s="8">
        <f t="shared" si="339"/>
        <v>46.712500000000006</v>
      </c>
    </row>
    <row r="2130" spans="1:22" ht="13.5" x14ac:dyDescent="0.25">
      <c r="A2130" s="3">
        <f>RSI!A2130</f>
        <v>45104</v>
      </c>
      <c r="B2130" s="2">
        <f>RSI!B2130</f>
        <v>9.6613000000000007</v>
      </c>
      <c r="C2130" s="2">
        <f>RSI!I2130</f>
        <v>77.676599500177048</v>
      </c>
      <c r="D2130" s="2">
        <f>MACD!E2130</f>
        <v>-7.0586607730206197E-2</v>
      </c>
      <c r="E2130" s="2">
        <f>MACD!F2130</f>
        <v>-2.882816225451356E-2</v>
      </c>
      <c r="F2130" s="2">
        <f>'Moving Avg'!D2130</f>
        <v>9.3792200000000001</v>
      </c>
      <c r="G2130" s="2">
        <f>'Moving Avg'!F2130</f>
        <v>9.2435050000000025</v>
      </c>
      <c r="H2130" s="2">
        <f>'Moving Avg'!G2130</f>
        <v>9.2760560000000005</v>
      </c>
      <c r="I2130" s="2">
        <f>'Moving Avg'!H2130</f>
        <v>9.4482290000000084</v>
      </c>
      <c r="J2130" s="6" t="str">
        <f>OBV!F2130</f>
        <v>BULLISH</v>
      </c>
      <c r="K2130" s="6" t="str">
        <f>OBV!G2130</f>
        <v>STRONG</v>
      </c>
      <c r="L2130" s="6" t="str">
        <f>OBV!H2130</f>
        <v>CONFIRMED BULLISH</v>
      </c>
      <c r="M2130" s="8">
        <f t="shared" si="330"/>
        <v>0</v>
      </c>
      <c r="N2130" s="8">
        <f t="shared" si="331"/>
        <v>100</v>
      </c>
      <c r="O2130" s="8">
        <f t="shared" si="332"/>
        <v>0</v>
      </c>
      <c r="P2130" s="8">
        <f t="shared" si="333"/>
        <v>100</v>
      </c>
      <c r="Q2130" s="9">
        <f t="shared" si="334"/>
        <v>50</v>
      </c>
      <c r="R2130" s="9">
        <f t="shared" si="335"/>
        <v>45</v>
      </c>
      <c r="S2130" s="9">
        <f t="shared" si="336"/>
        <v>60</v>
      </c>
      <c r="T2130" s="9">
        <f t="shared" si="337"/>
        <v>50</v>
      </c>
      <c r="U2130" s="8">
        <f t="shared" si="338"/>
        <v>51.666666666666664</v>
      </c>
      <c r="V2130" s="8">
        <f t="shared" si="339"/>
        <v>51.25</v>
      </c>
    </row>
    <row r="2131" spans="1:22" ht="13.5" x14ac:dyDescent="0.25">
      <c r="A2131" s="3">
        <f>RSI!A2131</f>
        <v>45107</v>
      </c>
      <c r="B2131" s="2">
        <f>RSI!B2131</f>
        <v>9.9923000000000002</v>
      </c>
      <c r="C2131" s="2">
        <f>RSI!I2131</f>
        <v>84.907186062452467</v>
      </c>
      <c r="D2131" s="2">
        <f>MACD!E2131</f>
        <v>-0.12316767879296187</v>
      </c>
      <c r="E2131" s="2">
        <f>MACD!F2131</f>
        <v>-4.7696065562203224E-2</v>
      </c>
      <c r="F2131" s="2">
        <f>'Moving Avg'!D2131</f>
        <v>9.5405400000000018</v>
      </c>
      <c r="G2131" s="2">
        <f>'Moving Avg'!F2131</f>
        <v>9.2821950000000015</v>
      </c>
      <c r="H2131" s="2">
        <f>'Moving Avg'!G2131</f>
        <v>9.2872679999999992</v>
      </c>
      <c r="I2131" s="2">
        <f>'Moving Avg'!H2131</f>
        <v>9.4510320000000085</v>
      </c>
      <c r="J2131" s="6" t="str">
        <f>OBV!F2131</f>
        <v>BULLISH</v>
      </c>
      <c r="K2131" s="6" t="str">
        <f>OBV!G2131</f>
        <v>NEUTRAL</v>
      </c>
      <c r="L2131" s="6" t="str">
        <f>OBV!H2131</f>
        <v>CONFIRMED BULLISH</v>
      </c>
      <c r="M2131" s="8">
        <f t="shared" si="330"/>
        <v>0</v>
      </c>
      <c r="N2131" s="8">
        <f t="shared" si="331"/>
        <v>100</v>
      </c>
      <c r="O2131" s="8">
        <f t="shared" si="332"/>
        <v>50</v>
      </c>
      <c r="P2131" s="8">
        <f t="shared" si="333"/>
        <v>83.5</v>
      </c>
      <c r="Q2131" s="9">
        <f t="shared" si="334"/>
        <v>55.024999999999999</v>
      </c>
      <c r="R2131" s="9">
        <f t="shared" si="335"/>
        <v>58.375</v>
      </c>
      <c r="S2131" s="9">
        <f t="shared" si="336"/>
        <v>65.075000000000003</v>
      </c>
      <c r="T2131" s="9">
        <f t="shared" si="337"/>
        <v>58.375</v>
      </c>
      <c r="U2131" s="8">
        <f t="shared" si="338"/>
        <v>59.491666666666674</v>
      </c>
      <c r="V2131" s="8">
        <f t="shared" si="339"/>
        <v>59.212500000000006</v>
      </c>
    </row>
    <row r="2132" spans="1:22" ht="13.5" x14ac:dyDescent="0.25">
      <c r="A2132" s="3">
        <f>RSI!A2132</f>
        <v>45110</v>
      </c>
      <c r="B2132" s="2">
        <f>RSI!B2132</f>
        <v>9.9923000000000002</v>
      </c>
      <c r="C2132" s="2">
        <f>RSI!I2132</f>
        <v>84.907186062452453</v>
      </c>
      <c r="D2132" s="2">
        <f>MACD!E2132</f>
        <v>-0.17187173528038535</v>
      </c>
      <c r="E2132" s="2">
        <f>MACD!F2132</f>
        <v>-7.2531199505839652E-2</v>
      </c>
      <c r="F2132" s="2">
        <f>'Moving Avg'!D2132</f>
        <v>9.7018599999999999</v>
      </c>
      <c r="G2132" s="2">
        <f>'Moving Avg'!F2132</f>
        <v>9.3208850000000023</v>
      </c>
      <c r="H2132" s="2">
        <f>'Moving Avg'!G2132</f>
        <v>9.2984799999999996</v>
      </c>
      <c r="I2132" s="2">
        <f>'Moving Avg'!H2132</f>
        <v>9.4548600000000071</v>
      </c>
      <c r="J2132" s="6" t="str">
        <f>OBV!F2132</f>
        <v>BULLISH</v>
      </c>
      <c r="K2132" s="6" t="str">
        <f>OBV!G2132</f>
        <v>NEUTRAL</v>
      </c>
      <c r="L2132" s="6" t="str">
        <f>OBV!H2132</f>
        <v>CONFIRMED BULLISH</v>
      </c>
      <c r="M2132" s="8">
        <f t="shared" si="330"/>
        <v>0</v>
      </c>
      <c r="N2132" s="8">
        <f t="shared" si="331"/>
        <v>100</v>
      </c>
      <c r="O2132" s="8">
        <f t="shared" si="332"/>
        <v>50</v>
      </c>
      <c r="P2132" s="8">
        <f t="shared" si="333"/>
        <v>83.5</v>
      </c>
      <c r="Q2132" s="9">
        <f t="shared" si="334"/>
        <v>55.024999999999999</v>
      </c>
      <c r="R2132" s="9">
        <f t="shared" si="335"/>
        <v>58.375</v>
      </c>
      <c r="S2132" s="9">
        <f t="shared" si="336"/>
        <v>65.075000000000003</v>
      </c>
      <c r="T2132" s="9">
        <f t="shared" si="337"/>
        <v>58.375</v>
      </c>
      <c r="U2132" s="8">
        <f t="shared" si="338"/>
        <v>59.491666666666674</v>
      </c>
      <c r="V2132" s="8">
        <f t="shared" si="339"/>
        <v>59.212500000000006</v>
      </c>
    </row>
    <row r="2133" spans="1:22" ht="13.5" x14ac:dyDescent="0.25">
      <c r="A2133" s="3">
        <f>RSI!A2133</f>
        <v>45111</v>
      </c>
      <c r="B2133" s="2">
        <f>RSI!B2133</f>
        <v>9.9923000000000002</v>
      </c>
      <c r="C2133" s="2">
        <f>RSI!I2133</f>
        <v>84.907186062452453</v>
      </c>
      <c r="D2133" s="2">
        <f>MACD!E2133</f>
        <v>-0.21572167429155265</v>
      </c>
      <c r="E2133" s="2">
        <f>MACD!F2133</f>
        <v>-0.10116929446298226</v>
      </c>
      <c r="F2133" s="2">
        <f>'Moving Avg'!D2133</f>
        <v>9.8303799999999999</v>
      </c>
      <c r="G2133" s="2">
        <f>'Moving Avg'!F2133</f>
        <v>9.3694200000000016</v>
      </c>
      <c r="H2133" s="2">
        <f>'Moving Avg'!G2133</f>
        <v>9.311496</v>
      </c>
      <c r="I2133" s="2">
        <f>'Moving Avg'!H2133</f>
        <v>9.457663000000009</v>
      </c>
      <c r="J2133" s="6" t="str">
        <f>OBV!F2133</f>
        <v>BULLISH</v>
      </c>
      <c r="K2133" s="6" t="str">
        <f>OBV!G2133</f>
        <v>NEUTRAL</v>
      </c>
      <c r="L2133" s="6" t="str">
        <f>OBV!H2133</f>
        <v>CONFIRMED BULLISH</v>
      </c>
      <c r="M2133" s="8">
        <f t="shared" si="330"/>
        <v>0</v>
      </c>
      <c r="N2133" s="8">
        <f t="shared" si="331"/>
        <v>100</v>
      </c>
      <c r="O2133" s="8">
        <f t="shared" si="332"/>
        <v>50</v>
      </c>
      <c r="P2133" s="8">
        <f t="shared" si="333"/>
        <v>83.5</v>
      </c>
      <c r="Q2133" s="9">
        <f t="shared" si="334"/>
        <v>55.024999999999999</v>
      </c>
      <c r="R2133" s="9">
        <f t="shared" si="335"/>
        <v>58.375</v>
      </c>
      <c r="S2133" s="9">
        <f t="shared" si="336"/>
        <v>65.075000000000003</v>
      </c>
      <c r="T2133" s="9">
        <f t="shared" si="337"/>
        <v>58.375</v>
      </c>
      <c r="U2133" s="8">
        <f t="shared" si="338"/>
        <v>59.491666666666674</v>
      </c>
      <c r="V2133" s="8">
        <f t="shared" si="339"/>
        <v>59.212500000000006</v>
      </c>
    </row>
    <row r="2134" spans="1:22" ht="13.5" x14ac:dyDescent="0.25">
      <c r="A2134" s="3">
        <f>RSI!A2134</f>
        <v>45112</v>
      </c>
      <c r="B2134" s="2">
        <f>RSI!B2134</f>
        <v>9.9923000000000002</v>
      </c>
      <c r="C2134" s="2">
        <f>RSI!I2134</f>
        <v>84.907186062452467</v>
      </c>
      <c r="D2134" s="2">
        <f>MACD!E2134</f>
        <v>-0.26274459888102442</v>
      </c>
      <c r="E2134" s="2">
        <f>MACD!F2134</f>
        <v>-0.1334843553465907</v>
      </c>
      <c r="F2134" s="2">
        <f>'Moving Avg'!D2134</f>
        <v>9.9260999999999999</v>
      </c>
      <c r="G2134" s="2">
        <f>'Moving Avg'!F2134</f>
        <v>9.4077000000000019</v>
      </c>
      <c r="H2134" s="2">
        <f>'Moving Avg'!G2134</f>
        <v>9.3243480000000005</v>
      </c>
      <c r="I2134" s="2">
        <f>'Moving Avg'!H2134</f>
        <v>9.4604660000000074</v>
      </c>
      <c r="J2134" s="6" t="str">
        <f>OBV!F2134</f>
        <v>BULLISH</v>
      </c>
      <c r="K2134" s="6" t="str">
        <f>OBV!G2134</f>
        <v>NEUTRAL</v>
      </c>
      <c r="L2134" s="6" t="str">
        <f>OBV!H2134</f>
        <v>BULLISH DIVERGENCE</v>
      </c>
      <c r="M2134" s="8">
        <f t="shared" si="330"/>
        <v>0</v>
      </c>
      <c r="N2134" s="8">
        <f t="shared" si="331"/>
        <v>100</v>
      </c>
      <c r="O2134" s="8">
        <f t="shared" si="332"/>
        <v>50</v>
      </c>
      <c r="P2134" s="8">
        <f t="shared" si="333"/>
        <v>66.5</v>
      </c>
      <c r="Q2134" s="9">
        <f t="shared" si="334"/>
        <v>52.475000000000001</v>
      </c>
      <c r="R2134" s="9">
        <f t="shared" si="335"/>
        <v>54.125</v>
      </c>
      <c r="S2134" s="9">
        <f t="shared" si="336"/>
        <v>57.424999999999997</v>
      </c>
      <c r="T2134" s="9">
        <f t="shared" si="337"/>
        <v>54.125</v>
      </c>
      <c r="U2134" s="8">
        <f t="shared" si="338"/>
        <v>54.67499999999999</v>
      </c>
      <c r="V2134" s="8">
        <f t="shared" si="339"/>
        <v>54.537499999999994</v>
      </c>
    </row>
    <row r="2135" spans="1:22" ht="13.5" x14ac:dyDescent="0.25">
      <c r="A2135" s="3">
        <f>RSI!A2135</f>
        <v>45113</v>
      </c>
      <c r="B2135" s="2">
        <f>RSI!B2135</f>
        <v>9.9923000000000002</v>
      </c>
      <c r="C2135" s="2">
        <f>RSI!I2135</f>
        <v>84.907186062452453</v>
      </c>
      <c r="D2135" s="2">
        <f>MACD!E2135</f>
        <v>-0.30587715120746495</v>
      </c>
      <c r="E2135" s="2">
        <f>MACD!F2135</f>
        <v>-0.16796291451876555</v>
      </c>
      <c r="F2135" s="2">
        <f>'Moving Avg'!D2135</f>
        <v>9.9923000000000002</v>
      </c>
      <c r="G2135" s="2">
        <f>'Moving Avg'!F2135</f>
        <v>9.4459800000000005</v>
      </c>
      <c r="H2135" s="2">
        <f>'Moving Avg'!G2135</f>
        <v>9.3372000000000011</v>
      </c>
      <c r="I2135" s="2">
        <f>'Moving Avg'!H2135</f>
        <v>9.4633100000000052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0</v>
      </c>
      <c r="N2135" s="8">
        <f t="shared" si="331"/>
        <v>100</v>
      </c>
      <c r="O2135" s="8">
        <f t="shared" si="332"/>
        <v>50</v>
      </c>
      <c r="P2135" s="8">
        <f t="shared" si="333"/>
        <v>16.5</v>
      </c>
      <c r="Q2135" s="9">
        <f t="shared" si="334"/>
        <v>44.975000000000001</v>
      </c>
      <c r="R2135" s="9">
        <f t="shared" si="335"/>
        <v>41.625</v>
      </c>
      <c r="S2135" s="9">
        <f t="shared" si="336"/>
        <v>34.924999999999997</v>
      </c>
      <c r="T2135" s="9">
        <f t="shared" si="337"/>
        <v>41.625</v>
      </c>
      <c r="U2135" s="8">
        <f t="shared" si="338"/>
        <v>40.508333333333333</v>
      </c>
      <c r="V2135" s="8">
        <f t="shared" si="339"/>
        <v>40.787499999999994</v>
      </c>
    </row>
    <row r="2136" spans="1:22" ht="13.5" x14ac:dyDescent="0.25">
      <c r="A2136" s="3">
        <f>RSI!A2136</f>
        <v>45114</v>
      </c>
      <c r="B2136" s="2">
        <f>RSI!B2136</f>
        <v>9.9923000000000002</v>
      </c>
      <c r="C2136" s="2">
        <f>RSI!I2136</f>
        <v>84.907186062452467</v>
      </c>
      <c r="D2136" s="2">
        <f>MACD!E2136</f>
        <v>-0.34420861355772558</v>
      </c>
      <c r="E2136" s="2">
        <f>MACD!F2136</f>
        <v>-0.20321205432655756</v>
      </c>
      <c r="F2136" s="2">
        <f>'Moving Avg'!D2136</f>
        <v>9.9923000000000002</v>
      </c>
      <c r="G2136" s="2">
        <f>'Moving Avg'!F2136</f>
        <v>9.4842600000000008</v>
      </c>
      <c r="H2136" s="2">
        <f>'Moving Avg'!G2136</f>
        <v>9.3500519999999998</v>
      </c>
      <c r="I2136" s="2">
        <f>'Moving Avg'!H2136</f>
        <v>9.4671380000000074</v>
      </c>
      <c r="J2136" s="6" t="str">
        <f>OBV!F2136</f>
        <v>NEUTRAL</v>
      </c>
      <c r="K2136" s="6" t="str">
        <f>OBV!G2136</f>
        <v>NEUTRAL</v>
      </c>
      <c r="L2136" s="6" t="str">
        <f>OBV!H2136</f>
        <v>NEUTRAL</v>
      </c>
      <c r="M2136" s="8">
        <f t="shared" si="330"/>
        <v>0</v>
      </c>
      <c r="N2136" s="8">
        <f t="shared" si="331"/>
        <v>100</v>
      </c>
      <c r="O2136" s="8">
        <f t="shared" si="332"/>
        <v>50</v>
      </c>
      <c r="P2136" s="8">
        <f t="shared" si="333"/>
        <v>33</v>
      </c>
      <c r="Q2136" s="9">
        <f t="shared" si="334"/>
        <v>47.45</v>
      </c>
      <c r="R2136" s="9">
        <f t="shared" si="335"/>
        <v>45.75</v>
      </c>
      <c r="S2136" s="9">
        <f t="shared" si="336"/>
        <v>42.35</v>
      </c>
      <c r="T2136" s="9">
        <f t="shared" si="337"/>
        <v>45.75</v>
      </c>
      <c r="U2136" s="8">
        <f t="shared" si="338"/>
        <v>45.183333333333337</v>
      </c>
      <c r="V2136" s="8">
        <f t="shared" si="339"/>
        <v>45.325000000000003</v>
      </c>
    </row>
    <row r="2137" spans="1:22" ht="13.5" x14ac:dyDescent="0.25">
      <c r="A2137" s="3">
        <f>RSI!A2137</f>
        <v>45117</v>
      </c>
      <c r="B2137" s="2">
        <f>RSI!B2137</f>
        <v>9.9923000000000002</v>
      </c>
      <c r="C2137" s="2">
        <f>RSI!I2137</f>
        <v>84.907186062452467</v>
      </c>
      <c r="D2137" s="2">
        <f>MACD!E2137</f>
        <v>-0.37950980356368191</v>
      </c>
      <c r="E2137" s="2">
        <f>MACD!F2137</f>
        <v>-0.23847160417398244</v>
      </c>
      <c r="F2137" s="2">
        <f>'Moving Avg'!D2137</f>
        <v>9.9923000000000002</v>
      </c>
      <c r="G2137" s="2">
        <f>'Moving Avg'!F2137</f>
        <v>9.5233600000000003</v>
      </c>
      <c r="H2137" s="2">
        <f>'Moving Avg'!G2137</f>
        <v>9.3629040000000003</v>
      </c>
      <c r="I2137" s="2">
        <f>'Moving Avg'!H2137</f>
        <v>9.4707610000000049</v>
      </c>
      <c r="J2137" s="6" t="str">
        <f>OBV!F2137</f>
        <v>NEUTRAL</v>
      </c>
      <c r="K2137" s="6" t="str">
        <f>OBV!G2137</f>
        <v>NEUTRAL</v>
      </c>
      <c r="L2137" s="6" t="str">
        <f>OBV!H2137</f>
        <v>NEUTRAL</v>
      </c>
      <c r="M2137" s="8">
        <f t="shared" si="330"/>
        <v>0</v>
      </c>
      <c r="N2137" s="8">
        <f t="shared" si="331"/>
        <v>100</v>
      </c>
      <c r="O2137" s="8">
        <f t="shared" si="332"/>
        <v>50</v>
      </c>
      <c r="P2137" s="8">
        <f t="shared" si="333"/>
        <v>33</v>
      </c>
      <c r="Q2137" s="9">
        <f t="shared" si="334"/>
        <v>47.45</v>
      </c>
      <c r="R2137" s="9">
        <f t="shared" si="335"/>
        <v>45.75</v>
      </c>
      <c r="S2137" s="9">
        <f t="shared" si="336"/>
        <v>42.35</v>
      </c>
      <c r="T2137" s="9">
        <f t="shared" si="337"/>
        <v>45.75</v>
      </c>
      <c r="U2137" s="8">
        <f t="shared" si="338"/>
        <v>45.183333333333337</v>
      </c>
      <c r="V2137" s="8">
        <f t="shared" si="339"/>
        <v>45.325000000000003</v>
      </c>
    </row>
    <row r="2138" spans="1:22" ht="13.5" x14ac:dyDescent="0.25">
      <c r="A2138" s="3">
        <f>RSI!A2138</f>
        <v>45118</v>
      </c>
      <c r="B2138" s="2">
        <f>RSI!B2138</f>
        <v>9.9923000000000002</v>
      </c>
      <c r="C2138" s="2">
        <f>RSI!I2138</f>
        <v>84.907186062452467</v>
      </c>
      <c r="D2138" s="2">
        <f>MACD!E2138</f>
        <v>-0.38680378657617176</v>
      </c>
      <c r="E2138" s="2">
        <f>MACD!F2138</f>
        <v>-0.26813804065442032</v>
      </c>
      <c r="F2138" s="2">
        <f>'Moving Avg'!D2138</f>
        <v>9.9923000000000002</v>
      </c>
      <c r="G2138" s="2">
        <f>'Moving Avg'!F2138</f>
        <v>9.562459999999998</v>
      </c>
      <c r="H2138" s="2">
        <f>'Moving Avg'!G2138</f>
        <v>9.3757560000000009</v>
      </c>
      <c r="I2138" s="2">
        <f>'Moving Avg'!H2138</f>
        <v>9.4736050000000027</v>
      </c>
      <c r="J2138" s="6" t="str">
        <f>OBV!F2138</f>
        <v>NEUTRAL</v>
      </c>
      <c r="K2138" s="6" t="str">
        <f>OBV!G2138</f>
        <v>NEUTRAL</v>
      </c>
      <c r="L2138" s="6" t="str">
        <f>OBV!H2138</f>
        <v>NEUTRAL</v>
      </c>
      <c r="M2138" s="8">
        <f t="shared" si="330"/>
        <v>0</v>
      </c>
      <c r="N2138" s="8">
        <f t="shared" si="331"/>
        <v>100</v>
      </c>
      <c r="O2138" s="8">
        <f t="shared" si="332"/>
        <v>50</v>
      </c>
      <c r="P2138" s="8">
        <f t="shared" si="333"/>
        <v>33</v>
      </c>
      <c r="Q2138" s="9">
        <f t="shared" si="334"/>
        <v>47.45</v>
      </c>
      <c r="R2138" s="9">
        <f t="shared" si="335"/>
        <v>45.75</v>
      </c>
      <c r="S2138" s="9">
        <f t="shared" si="336"/>
        <v>42.35</v>
      </c>
      <c r="T2138" s="9">
        <f t="shared" si="337"/>
        <v>45.75</v>
      </c>
      <c r="U2138" s="8">
        <f t="shared" si="338"/>
        <v>45.183333333333337</v>
      </c>
      <c r="V2138" s="8">
        <f t="shared" si="339"/>
        <v>45.325000000000003</v>
      </c>
    </row>
    <row r="2139" spans="1:22" ht="13.5" x14ac:dyDescent="0.25">
      <c r="A2139" s="3">
        <f>RSI!A2139</f>
        <v>45119</v>
      </c>
      <c r="B2139" s="2">
        <f>RSI!B2139</f>
        <v>9.9923000000000002</v>
      </c>
      <c r="C2139" s="2">
        <f>RSI!I2139</f>
        <v>84.907186062452467</v>
      </c>
      <c r="D2139" s="2">
        <f>MACD!E2139</f>
        <v>-0.37020273296400497</v>
      </c>
      <c r="E2139" s="2">
        <f>MACD!F2139</f>
        <v>-0.28855097911633726</v>
      </c>
      <c r="F2139" s="2">
        <f>'Moving Avg'!D2139</f>
        <v>9.9923000000000002</v>
      </c>
      <c r="G2139" s="2">
        <f>'Moving Avg'!F2139</f>
        <v>9.601560000000001</v>
      </c>
      <c r="H2139" s="2">
        <f>'Moving Avg'!G2139</f>
        <v>9.3886080000000014</v>
      </c>
      <c r="I2139" s="2">
        <f>'Moving Avg'!H2139</f>
        <v>9.4764080000000028</v>
      </c>
      <c r="J2139" s="6" t="str">
        <f>OBV!F2139</f>
        <v>NEUTRAL</v>
      </c>
      <c r="K2139" s="6" t="str">
        <f>OBV!G2139</f>
        <v>NEUTRAL</v>
      </c>
      <c r="L2139" s="6" t="str">
        <f>OBV!H2139</f>
        <v>NEUTRAL</v>
      </c>
      <c r="M2139" s="8">
        <f t="shared" si="330"/>
        <v>0</v>
      </c>
      <c r="N2139" s="8">
        <f t="shared" si="331"/>
        <v>100</v>
      </c>
      <c r="O2139" s="8">
        <f t="shared" si="332"/>
        <v>50</v>
      </c>
      <c r="P2139" s="8">
        <f t="shared" si="333"/>
        <v>33</v>
      </c>
      <c r="Q2139" s="9">
        <f t="shared" si="334"/>
        <v>47.45</v>
      </c>
      <c r="R2139" s="9">
        <f t="shared" si="335"/>
        <v>45.75</v>
      </c>
      <c r="S2139" s="9">
        <f t="shared" si="336"/>
        <v>42.35</v>
      </c>
      <c r="T2139" s="9">
        <f t="shared" si="337"/>
        <v>45.75</v>
      </c>
      <c r="U2139" s="8">
        <f t="shared" si="338"/>
        <v>45.183333333333337</v>
      </c>
      <c r="V2139" s="8">
        <f t="shared" si="339"/>
        <v>45.325000000000003</v>
      </c>
    </row>
    <row r="2140" spans="1:22" ht="13.5" x14ac:dyDescent="0.25">
      <c r="A2140" s="3">
        <f>RSI!A2140</f>
        <v>45120</v>
      </c>
      <c r="B2140" s="2">
        <f>RSI!B2140</f>
        <v>9.7750000000000004</v>
      </c>
      <c r="C2140" s="2">
        <f>RSI!I2140</f>
        <v>60.035096425521324</v>
      </c>
      <c r="D2140" s="2">
        <f>MACD!E2140</f>
        <v>-0.31962751736513972</v>
      </c>
      <c r="E2140" s="2">
        <f>MACD!F2140</f>
        <v>-0.29476628676609773</v>
      </c>
      <c r="F2140" s="2">
        <f>'Moving Avg'!D2140</f>
        <v>9.9488400000000006</v>
      </c>
      <c r="G2140" s="2">
        <f>'Moving Avg'!F2140</f>
        <v>9.6297949999999997</v>
      </c>
      <c r="H2140" s="2">
        <f>'Moving Avg'!G2140</f>
        <v>9.397114000000002</v>
      </c>
      <c r="I2140" s="2">
        <f>'Moving Avg'!H2140</f>
        <v>9.4780835000000021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25</v>
      </c>
      <c r="N2140" s="8">
        <f t="shared" si="331"/>
        <v>100</v>
      </c>
      <c r="O2140" s="8">
        <f t="shared" si="332"/>
        <v>50</v>
      </c>
      <c r="P2140" s="8">
        <f t="shared" si="333"/>
        <v>16.5</v>
      </c>
      <c r="Q2140" s="9">
        <f t="shared" si="334"/>
        <v>53.725000000000001</v>
      </c>
      <c r="R2140" s="9">
        <f t="shared" si="335"/>
        <v>46.625</v>
      </c>
      <c r="S2140" s="9">
        <f t="shared" si="336"/>
        <v>38.674999999999997</v>
      </c>
      <c r="T2140" s="9">
        <f t="shared" si="337"/>
        <v>47.875</v>
      </c>
      <c r="U2140" s="8">
        <f t="shared" si="338"/>
        <v>46.341666666666661</v>
      </c>
      <c r="V2140" s="8">
        <f t="shared" si="339"/>
        <v>46.724999999999994</v>
      </c>
    </row>
    <row r="2141" spans="1:22" ht="13.5" x14ac:dyDescent="0.25">
      <c r="A2141" s="3">
        <f>RSI!A2141</f>
        <v>45121</v>
      </c>
      <c r="B2141" s="2">
        <f>RSI!B2141</f>
        <v>9.9923000000000002</v>
      </c>
      <c r="C2141" s="2">
        <f>RSI!I2141</f>
        <v>69.619203637088688</v>
      </c>
      <c r="D2141" s="2">
        <f>MACD!E2141</f>
        <v>-0.24282952773793554</v>
      </c>
      <c r="E2141" s="2">
        <f>MACD!F2141</f>
        <v>-0.28437893496046529</v>
      </c>
      <c r="F2141" s="2">
        <f>'Moving Avg'!D2141</f>
        <v>9.9488400000000006</v>
      </c>
      <c r="G2141" s="2">
        <f>'Moving Avg'!F2141</f>
        <v>9.6688950000000009</v>
      </c>
      <c r="H2141" s="2">
        <f>'Moving Avg'!G2141</f>
        <v>9.4099659999999989</v>
      </c>
      <c r="I2141" s="2">
        <f>'Moving Avg'!H2141</f>
        <v>9.4808865000000022</v>
      </c>
      <c r="J2141" s="6" t="str">
        <f>OBV!F2141</f>
        <v>BEARISH</v>
      </c>
      <c r="K2141" s="6" t="str">
        <f>OBV!G2141</f>
        <v>NEUTRAL</v>
      </c>
      <c r="L2141" s="6" t="str">
        <f>OBV!H2141</f>
        <v>NEUTRAL</v>
      </c>
      <c r="M2141" s="8">
        <f t="shared" si="330"/>
        <v>25</v>
      </c>
      <c r="N2141" s="8">
        <f t="shared" si="331"/>
        <v>0</v>
      </c>
      <c r="O2141" s="8">
        <f t="shared" si="332"/>
        <v>50</v>
      </c>
      <c r="P2141" s="8">
        <f t="shared" si="333"/>
        <v>16.5</v>
      </c>
      <c r="Q2141" s="9">
        <f t="shared" si="334"/>
        <v>18.725000000000001</v>
      </c>
      <c r="R2141" s="9">
        <f t="shared" si="335"/>
        <v>26.625</v>
      </c>
      <c r="S2141" s="9">
        <f t="shared" si="336"/>
        <v>23.675000000000001</v>
      </c>
      <c r="T2141" s="9">
        <f t="shared" si="337"/>
        <v>22.875</v>
      </c>
      <c r="U2141" s="8">
        <f t="shared" si="338"/>
        <v>23.008333333333336</v>
      </c>
      <c r="V2141" s="8">
        <f t="shared" si="339"/>
        <v>22.975000000000001</v>
      </c>
    </row>
    <row r="2142" spans="1:22" ht="13.5" x14ac:dyDescent="0.25">
      <c r="A2142" s="3">
        <f>RSI!A2142</f>
        <v>45124</v>
      </c>
      <c r="B2142" s="2">
        <f>RSI!B2142</f>
        <v>9.9923000000000002</v>
      </c>
      <c r="C2142" s="2">
        <f>RSI!I2142</f>
        <v>69.619203637088688</v>
      </c>
      <c r="D2142" s="2">
        <f>MACD!E2142</f>
        <v>-0.17989287458000724</v>
      </c>
      <c r="E2142" s="2">
        <f>MACD!F2142</f>
        <v>-0.26348172288437366</v>
      </c>
      <c r="F2142" s="2">
        <f>'Moving Avg'!D2142</f>
        <v>9.9488400000000006</v>
      </c>
      <c r="G2142" s="2">
        <f>'Moving Avg'!F2142</f>
        <v>9.7079950000000004</v>
      </c>
      <c r="H2142" s="2">
        <f>'Moving Avg'!G2142</f>
        <v>9.4228179999999995</v>
      </c>
      <c r="I2142" s="2">
        <f>'Moving Avg'!H2142</f>
        <v>9.4836895000000005</v>
      </c>
      <c r="J2142" s="6" t="str">
        <f>OBV!F2142</f>
        <v>BEARISH</v>
      </c>
      <c r="K2142" s="6" t="str">
        <f>OBV!G2142</f>
        <v>NEUTRAL</v>
      </c>
      <c r="L2142" s="6" t="str">
        <f>OBV!H2142</f>
        <v>NEUTRAL</v>
      </c>
      <c r="M2142" s="8">
        <f t="shared" si="330"/>
        <v>25</v>
      </c>
      <c r="N2142" s="8">
        <f t="shared" si="331"/>
        <v>0</v>
      </c>
      <c r="O2142" s="8">
        <f t="shared" si="332"/>
        <v>50</v>
      </c>
      <c r="P2142" s="8">
        <f t="shared" si="333"/>
        <v>16.5</v>
      </c>
      <c r="Q2142" s="9">
        <f t="shared" si="334"/>
        <v>18.725000000000001</v>
      </c>
      <c r="R2142" s="9">
        <f t="shared" si="335"/>
        <v>26.625</v>
      </c>
      <c r="S2142" s="9">
        <f t="shared" si="336"/>
        <v>23.675000000000001</v>
      </c>
      <c r="T2142" s="9">
        <f t="shared" si="337"/>
        <v>22.875</v>
      </c>
      <c r="U2142" s="8">
        <f t="shared" si="338"/>
        <v>23.008333333333336</v>
      </c>
      <c r="V2142" s="8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9.9923000000000002</v>
      </c>
      <c r="C2143" s="2">
        <f>RSI!I2143</f>
        <v>69.619203637088688</v>
      </c>
      <c r="D2143" s="2">
        <f>MACD!E2143</f>
        <v>-0.12853346968898016</v>
      </c>
      <c r="E2143" s="2">
        <f>MACD!F2143</f>
        <v>-0.23649207224529498</v>
      </c>
      <c r="F2143" s="2">
        <f>'Moving Avg'!D2143</f>
        <v>9.9488400000000006</v>
      </c>
      <c r="G2143" s="2">
        <f>'Moving Avg'!F2143</f>
        <v>9.7466850000000012</v>
      </c>
      <c r="H2143" s="2">
        <f>'Moving Avg'!G2143</f>
        <v>9.4356699999999982</v>
      </c>
      <c r="I2143" s="2">
        <f>'Moving Avg'!H2143</f>
        <v>9.4864925000000024</v>
      </c>
      <c r="J2143" s="6" t="str">
        <f>OBV!F2143</f>
        <v>BEARISH</v>
      </c>
      <c r="K2143" s="6" t="str">
        <f>OBV!G2143</f>
        <v>NEUTRAL</v>
      </c>
      <c r="L2143" s="6" t="str">
        <f>OBV!H2143</f>
        <v>NEUTRAL</v>
      </c>
      <c r="M2143" s="8">
        <f t="shared" si="330"/>
        <v>25</v>
      </c>
      <c r="N2143" s="8">
        <f t="shared" si="331"/>
        <v>0</v>
      </c>
      <c r="O2143" s="8">
        <f t="shared" si="332"/>
        <v>50</v>
      </c>
      <c r="P2143" s="8">
        <f t="shared" si="333"/>
        <v>16.5</v>
      </c>
      <c r="Q2143" s="9">
        <f t="shared" si="334"/>
        <v>18.725000000000001</v>
      </c>
      <c r="R2143" s="9">
        <f t="shared" si="335"/>
        <v>26.625</v>
      </c>
      <c r="S2143" s="9">
        <f t="shared" si="336"/>
        <v>23.675000000000001</v>
      </c>
      <c r="T2143" s="9">
        <f t="shared" si="337"/>
        <v>22.875</v>
      </c>
      <c r="U2143" s="8">
        <f t="shared" si="338"/>
        <v>23.008333333333336</v>
      </c>
      <c r="V2143" s="8">
        <f t="shared" si="339"/>
        <v>22.975000000000001</v>
      </c>
    </row>
    <row r="2144" spans="1:22" ht="13.5" x14ac:dyDescent="0.25">
      <c r="A2144" s="3">
        <f>RSI!A2144</f>
        <v>45127</v>
      </c>
      <c r="B2144" s="2">
        <f>RSI!B2144</f>
        <v>9.9923000000000002</v>
      </c>
      <c r="C2144" s="2">
        <f>RSI!I2144</f>
        <v>69.619203637088688</v>
      </c>
      <c r="D2144" s="2">
        <f>MACD!E2144</f>
        <v>-8.6829850817787602E-2</v>
      </c>
      <c r="E2144" s="2">
        <f>MACD!F2144</f>
        <v>-0.20655962795979349</v>
      </c>
      <c r="F2144" s="2">
        <f>'Moving Avg'!D2144</f>
        <v>9.9488400000000006</v>
      </c>
      <c r="G2144" s="2">
        <f>'Moving Avg'!F2144</f>
        <v>9.7874250000000007</v>
      </c>
      <c r="H2144" s="2">
        <f>'Moving Avg'!G2144</f>
        <v>9.4485219999999988</v>
      </c>
      <c r="I2144" s="2">
        <f>'Moving Avg'!H2144</f>
        <v>9.490320500000001</v>
      </c>
      <c r="J2144" s="6" t="str">
        <f>OBV!F2144</f>
        <v>BEARISH</v>
      </c>
      <c r="K2144" s="6" t="str">
        <f>OBV!G2144</f>
        <v>NEUTRAL</v>
      </c>
      <c r="L2144" s="6" t="str">
        <f>OBV!H2144</f>
        <v>NEUTRAL</v>
      </c>
      <c r="M2144" s="8">
        <f t="shared" si="330"/>
        <v>25</v>
      </c>
      <c r="N2144" s="8">
        <f t="shared" si="331"/>
        <v>0</v>
      </c>
      <c r="O2144" s="8">
        <f t="shared" si="332"/>
        <v>50</v>
      </c>
      <c r="P2144" s="8">
        <f t="shared" si="333"/>
        <v>16.5</v>
      </c>
      <c r="Q2144" s="9">
        <f t="shared" si="334"/>
        <v>18.725000000000001</v>
      </c>
      <c r="R2144" s="9">
        <f t="shared" si="335"/>
        <v>26.625</v>
      </c>
      <c r="S2144" s="9">
        <f t="shared" si="336"/>
        <v>23.675000000000001</v>
      </c>
      <c r="T2144" s="9">
        <f t="shared" si="337"/>
        <v>22.875</v>
      </c>
      <c r="U2144" s="8">
        <f t="shared" si="338"/>
        <v>23.008333333333336</v>
      </c>
      <c r="V2144" s="8">
        <f t="shared" si="339"/>
        <v>22.975000000000001</v>
      </c>
    </row>
    <row r="2145" spans="1:22" ht="13.5" x14ac:dyDescent="0.25">
      <c r="A2145" s="3">
        <f>RSI!A2145</f>
        <v>45128</v>
      </c>
      <c r="B2145" s="2">
        <f>RSI!B2145</f>
        <v>9.9054000000000002</v>
      </c>
      <c r="C2145" s="2">
        <f>RSI!I2145</f>
        <v>61.664777617053552</v>
      </c>
      <c r="D2145" s="2">
        <f>MACD!E2145</f>
        <v>-4.6729524342435269E-2</v>
      </c>
      <c r="E2145" s="2">
        <f>MACD!F2145</f>
        <v>-0.17459360723632186</v>
      </c>
      <c r="F2145" s="2">
        <f>'Moving Avg'!D2145</f>
        <v>9.9749200000000009</v>
      </c>
      <c r="G2145" s="2">
        <f>'Moving Avg'!F2145</f>
        <v>9.8238200000000013</v>
      </c>
      <c r="H2145" s="2">
        <f>'Moving Avg'!G2145</f>
        <v>9.4596359999999979</v>
      </c>
      <c r="I2145" s="2">
        <f>'Moving Avg'!H2145</f>
        <v>9.4937140000000024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0"/>
        <v>25</v>
      </c>
      <c r="N2145" s="8">
        <f t="shared" si="331"/>
        <v>0</v>
      </c>
      <c r="O2145" s="8">
        <f t="shared" si="332"/>
        <v>50</v>
      </c>
      <c r="P2145" s="8">
        <f t="shared" si="333"/>
        <v>83.5</v>
      </c>
      <c r="Q2145" s="9">
        <f t="shared" si="334"/>
        <v>28.774999999999999</v>
      </c>
      <c r="R2145" s="9">
        <f t="shared" si="335"/>
        <v>43.375</v>
      </c>
      <c r="S2145" s="9">
        <f t="shared" si="336"/>
        <v>53.825000000000003</v>
      </c>
      <c r="T2145" s="9">
        <f t="shared" si="337"/>
        <v>39.625</v>
      </c>
      <c r="U2145" s="8">
        <f t="shared" si="338"/>
        <v>41.991666666666667</v>
      </c>
      <c r="V2145" s="8">
        <f t="shared" si="339"/>
        <v>41.400000000000006</v>
      </c>
    </row>
    <row r="2146" spans="1:22" ht="13.5" x14ac:dyDescent="0.25">
      <c r="A2146" s="3">
        <f>RSI!A2146</f>
        <v>45131</v>
      </c>
      <c r="B2146" s="2">
        <f>RSI!B2146</f>
        <v>10.0792</v>
      </c>
      <c r="C2146" s="2">
        <f>RSI!I2146</f>
        <v>69.235598138367465</v>
      </c>
      <c r="D2146" s="2">
        <f>MACD!E2146</f>
        <v>-2.6663120131349416E-2</v>
      </c>
      <c r="E2146" s="2">
        <f>MACD!F2146</f>
        <v>-0.14500750981532737</v>
      </c>
      <c r="F2146" s="2">
        <f>'Moving Avg'!D2146</f>
        <v>9.9923000000000002</v>
      </c>
      <c r="G2146" s="2">
        <f>'Moving Avg'!F2146</f>
        <v>9.8684950000000011</v>
      </c>
      <c r="H2146" s="2">
        <f>'Moving Avg'!G2146</f>
        <v>9.4806239999999988</v>
      </c>
      <c r="I2146" s="2">
        <f>'Moving Avg'!H2146</f>
        <v>9.4981815000000012</v>
      </c>
      <c r="J2146" s="6" t="str">
        <f>OBV!F2146</f>
        <v>BULLISH</v>
      </c>
      <c r="K2146" s="6" t="str">
        <f>OBV!G2146</f>
        <v>STRONG</v>
      </c>
      <c r="L2146" s="6" t="str">
        <f>OBV!H2146</f>
        <v>CONFIRMED BULLISH</v>
      </c>
      <c r="M2146" s="8">
        <f t="shared" si="330"/>
        <v>25</v>
      </c>
      <c r="N2146" s="8">
        <f t="shared" si="331"/>
        <v>0</v>
      </c>
      <c r="O2146" s="8">
        <f t="shared" si="332"/>
        <v>50</v>
      </c>
      <c r="P2146" s="8">
        <f t="shared" si="333"/>
        <v>100</v>
      </c>
      <c r="Q2146" s="9">
        <f t="shared" si="334"/>
        <v>31.25</v>
      </c>
      <c r="R2146" s="9">
        <f t="shared" si="335"/>
        <v>47.5</v>
      </c>
      <c r="S2146" s="9">
        <f t="shared" si="336"/>
        <v>61.25</v>
      </c>
      <c r="T2146" s="9">
        <f t="shared" si="337"/>
        <v>43.75</v>
      </c>
      <c r="U2146" s="8">
        <f t="shared" si="338"/>
        <v>46.666666666666664</v>
      </c>
      <c r="V2146" s="8">
        <f t="shared" si="339"/>
        <v>45.9375</v>
      </c>
    </row>
    <row r="2147" spans="1:22" ht="13.5" x14ac:dyDescent="0.25">
      <c r="A2147" s="3">
        <f>RSI!A2147</f>
        <v>45133</v>
      </c>
      <c r="B2147" s="2">
        <f>RSI!B2147</f>
        <v>10.0792</v>
      </c>
      <c r="C2147" s="2">
        <f>RSI!I2147</f>
        <v>69.235598138367465</v>
      </c>
      <c r="D2147" s="2">
        <f>MACD!E2147</f>
        <v>-1.1628038539967633E-2</v>
      </c>
      <c r="E2147" s="2">
        <f>MACD!F2147</f>
        <v>-0.11833161556025543</v>
      </c>
      <c r="F2147" s="2">
        <f>'Moving Avg'!D2147</f>
        <v>10.009679999999999</v>
      </c>
      <c r="G2147" s="2">
        <f>'Moving Avg'!F2147</f>
        <v>9.9131700000000027</v>
      </c>
      <c r="H2147" s="2">
        <f>'Moving Avg'!G2147</f>
        <v>9.4955419999999986</v>
      </c>
      <c r="I2147" s="2">
        <f>'Moving Avg'!H2147</f>
        <v>9.5014190000000003</v>
      </c>
      <c r="J2147" s="6" t="str">
        <f>OBV!F2147</f>
        <v>BULLISH</v>
      </c>
      <c r="K2147" s="6" t="str">
        <f>OBV!G2147</f>
        <v>STRONG</v>
      </c>
      <c r="L2147" s="6" t="str">
        <f>OBV!H2147</f>
        <v>CONFIRMED BULLISH</v>
      </c>
      <c r="M2147" s="8">
        <f t="shared" si="330"/>
        <v>25</v>
      </c>
      <c r="N2147" s="8">
        <f t="shared" si="331"/>
        <v>0</v>
      </c>
      <c r="O2147" s="8">
        <f t="shared" si="332"/>
        <v>50</v>
      </c>
      <c r="P2147" s="8">
        <f t="shared" si="333"/>
        <v>100</v>
      </c>
      <c r="Q2147" s="9">
        <f t="shared" si="334"/>
        <v>31.25</v>
      </c>
      <c r="R2147" s="9">
        <f t="shared" si="335"/>
        <v>47.5</v>
      </c>
      <c r="S2147" s="9">
        <f t="shared" si="336"/>
        <v>61.25</v>
      </c>
      <c r="T2147" s="9">
        <f t="shared" si="337"/>
        <v>43.75</v>
      </c>
      <c r="U2147" s="8">
        <f t="shared" si="338"/>
        <v>46.666666666666664</v>
      </c>
      <c r="V2147" s="8">
        <f t="shared" si="339"/>
        <v>45.9375</v>
      </c>
    </row>
    <row r="2148" spans="1:22" ht="13.5" x14ac:dyDescent="0.25">
      <c r="A2148" s="3">
        <f>RSI!A2148</f>
        <v>45134</v>
      </c>
      <c r="B2148" s="2">
        <f>RSI!B2148</f>
        <v>10.0792</v>
      </c>
      <c r="C2148" s="2">
        <f>RSI!I2148</f>
        <v>69.235598138367465</v>
      </c>
      <c r="D2148" s="2">
        <f>MACD!E2148</f>
        <v>-7.0621634113621212E-4</v>
      </c>
      <c r="E2148" s="2">
        <f>MACD!F2148</f>
        <v>-9.4806535716431592E-2</v>
      </c>
      <c r="F2148" s="2">
        <f>'Moving Avg'!D2148</f>
        <v>10.027060000000001</v>
      </c>
      <c r="G2148" s="2">
        <f>'Moving Avg'!F2148</f>
        <v>9.9496450000000003</v>
      </c>
      <c r="H2148" s="2">
        <f>'Moving Avg'!G2148</f>
        <v>9.5102959999999985</v>
      </c>
      <c r="I2148" s="2">
        <f>'Moving Avg'!H2148</f>
        <v>9.5036315000000009</v>
      </c>
      <c r="J2148" s="6" t="str">
        <f>OBV!F2148</f>
        <v>BULLISH</v>
      </c>
      <c r="K2148" s="6" t="str">
        <f>OBV!G2148</f>
        <v>STRONG</v>
      </c>
      <c r="L2148" s="6" t="str">
        <f>OBV!H2148</f>
        <v>CONFIRMED BULLISH</v>
      </c>
      <c r="M2148" s="8">
        <f t="shared" si="330"/>
        <v>25</v>
      </c>
      <c r="N2148" s="8">
        <f t="shared" si="331"/>
        <v>0</v>
      </c>
      <c r="O2148" s="8">
        <f t="shared" si="332"/>
        <v>50</v>
      </c>
      <c r="P2148" s="8">
        <f t="shared" si="333"/>
        <v>100</v>
      </c>
      <c r="Q2148" s="9">
        <f t="shared" si="334"/>
        <v>31.25</v>
      </c>
      <c r="R2148" s="9">
        <f t="shared" si="335"/>
        <v>47.5</v>
      </c>
      <c r="S2148" s="9">
        <f t="shared" si="336"/>
        <v>61.25</v>
      </c>
      <c r="T2148" s="9">
        <f t="shared" si="337"/>
        <v>43.75</v>
      </c>
      <c r="U2148" s="8">
        <f t="shared" si="338"/>
        <v>46.666666666666664</v>
      </c>
      <c r="V2148" s="8">
        <f t="shared" si="339"/>
        <v>45.9375</v>
      </c>
    </row>
    <row r="2149" spans="1:22" ht="13.5" x14ac:dyDescent="0.25">
      <c r="A2149" s="3">
        <f>RSI!A2149</f>
        <v>45135</v>
      </c>
      <c r="B2149" s="2">
        <f>RSI!B2149</f>
        <v>10.0357</v>
      </c>
      <c r="C2149" s="2">
        <f>RSI!I2149</f>
        <v>65.209805481366089</v>
      </c>
      <c r="D2149" s="2">
        <f>MACD!E2149</f>
        <v>1.0090723744458074E-2</v>
      </c>
      <c r="E2149" s="2">
        <f>MACD!F2149</f>
        <v>-7.3827083824253667E-2</v>
      </c>
      <c r="F2149" s="2">
        <f>'Moving Avg'!D2149</f>
        <v>10.035740000000001</v>
      </c>
      <c r="G2149" s="2">
        <f>'Moving Avg'!F2149</f>
        <v>9.9757450000000016</v>
      </c>
      <c r="H2149" s="2">
        <f>'Moving Avg'!G2149</f>
        <v>9.5248359999999987</v>
      </c>
      <c r="I2149" s="2">
        <f>'Moving Avg'!H2149</f>
        <v>9.506651500000002</v>
      </c>
      <c r="J2149" s="6" t="str">
        <f>OBV!F2149</f>
        <v>BULLISH</v>
      </c>
      <c r="K2149" s="6" t="str">
        <f>OBV!G2149</f>
        <v>STRONG</v>
      </c>
      <c r="L2149" s="6" t="str">
        <f>OBV!H2149</f>
        <v>CONFIRMED BULLISH</v>
      </c>
      <c r="M2149" s="8">
        <f t="shared" si="330"/>
        <v>25</v>
      </c>
      <c r="N2149" s="8">
        <f t="shared" si="331"/>
        <v>0</v>
      </c>
      <c r="O2149" s="8">
        <f t="shared" si="332"/>
        <v>50</v>
      </c>
      <c r="P2149" s="8">
        <f t="shared" si="333"/>
        <v>100</v>
      </c>
      <c r="Q2149" s="9">
        <f t="shared" si="334"/>
        <v>31.25</v>
      </c>
      <c r="R2149" s="9">
        <f t="shared" si="335"/>
        <v>47.5</v>
      </c>
      <c r="S2149" s="9">
        <f t="shared" si="336"/>
        <v>61.25</v>
      </c>
      <c r="T2149" s="9">
        <f t="shared" si="337"/>
        <v>43.75</v>
      </c>
      <c r="U2149" s="8">
        <f t="shared" si="338"/>
        <v>46.666666666666664</v>
      </c>
      <c r="V2149" s="8">
        <f t="shared" si="339"/>
        <v>45.9375</v>
      </c>
    </row>
    <row r="2150" spans="1:22" ht="13.5" x14ac:dyDescent="0.25">
      <c r="A2150" s="3">
        <f>RSI!A2150</f>
        <v>45138</v>
      </c>
      <c r="B2150" s="2">
        <f>RSI!B2150</f>
        <v>9.5578000000000003</v>
      </c>
      <c r="C2150" s="2">
        <f>RSI!I2150</f>
        <v>38.632634982484404</v>
      </c>
      <c r="D2150" s="2">
        <f>MACD!E2150</f>
        <v>1.9909514709016918E-2</v>
      </c>
      <c r="E2150" s="2">
        <f>MACD!F2150</f>
        <v>-5.5079764117599558E-2</v>
      </c>
      <c r="F2150" s="2">
        <f>'Moving Avg'!D2150</f>
        <v>9.9662199999999999</v>
      </c>
      <c r="G2150" s="2">
        <f>'Moving Avg'!F2150</f>
        <v>9.9705700000000039</v>
      </c>
      <c r="H2150" s="2">
        <f>'Moving Avg'!G2150</f>
        <v>9.5298179999999988</v>
      </c>
      <c r="I2150" s="2">
        <f>'Moving Avg'!H2150</f>
        <v>9.5072820000000018</v>
      </c>
      <c r="J2150" s="6" t="str">
        <f>OBV!F2150</f>
        <v>BULLISH</v>
      </c>
      <c r="K2150" s="6" t="str">
        <f>OBV!G2150</f>
        <v>STRONG</v>
      </c>
      <c r="L2150" s="6" t="str">
        <f>OBV!H2150</f>
        <v>BULLISH DIVERGENCE</v>
      </c>
      <c r="M2150" s="8">
        <f t="shared" si="330"/>
        <v>25</v>
      </c>
      <c r="N2150" s="8">
        <f t="shared" si="331"/>
        <v>0</v>
      </c>
      <c r="O2150" s="8">
        <f t="shared" si="332"/>
        <v>50</v>
      </c>
      <c r="P2150" s="8">
        <f t="shared" si="333"/>
        <v>83</v>
      </c>
      <c r="Q2150" s="9">
        <f t="shared" si="334"/>
        <v>28.7</v>
      </c>
      <c r="R2150" s="9">
        <f t="shared" si="335"/>
        <v>43.25</v>
      </c>
      <c r="S2150" s="9">
        <f t="shared" si="336"/>
        <v>53.6</v>
      </c>
      <c r="T2150" s="9">
        <f t="shared" si="337"/>
        <v>39.5</v>
      </c>
      <c r="U2150" s="8">
        <f t="shared" si="338"/>
        <v>41.85</v>
      </c>
      <c r="V2150" s="8">
        <f t="shared" si="339"/>
        <v>41.262500000000003</v>
      </c>
    </row>
    <row r="2151" spans="1:22" ht="13.5" x14ac:dyDescent="0.25">
      <c r="A2151" s="3">
        <f>RSI!A2151</f>
        <v>45139</v>
      </c>
      <c r="B2151" s="2">
        <f>RSI!B2151</f>
        <v>9.9923000000000002</v>
      </c>
      <c r="C2151" s="2">
        <f>RSI!I2151</f>
        <v>56.136574850592673</v>
      </c>
      <c r="D2151" s="2">
        <f>MACD!E2151</f>
        <v>3.1096208317043406E-2</v>
      </c>
      <c r="E2151" s="2">
        <f>MACD!F2151</f>
        <v>-3.7844569630670968E-2</v>
      </c>
      <c r="F2151" s="2">
        <f>'Moving Avg'!D2151</f>
        <v>9.9488400000000006</v>
      </c>
      <c r="G2151" s="2">
        <f>'Moving Avg'!F2151</f>
        <v>9.9705700000000039</v>
      </c>
      <c r="H2151" s="2">
        <f>'Moving Avg'!G2151</f>
        <v>9.5434899999999985</v>
      </c>
      <c r="I2151" s="2">
        <f>'Moving Avg'!H2151</f>
        <v>9.5091830000000002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25</v>
      </c>
      <c r="N2151" s="8">
        <f t="shared" si="331"/>
        <v>0</v>
      </c>
      <c r="O2151" s="8">
        <f t="shared" si="332"/>
        <v>50</v>
      </c>
      <c r="P2151" s="8">
        <f t="shared" si="333"/>
        <v>16.5</v>
      </c>
      <c r="Q2151" s="9">
        <f t="shared" si="334"/>
        <v>18.725000000000001</v>
      </c>
      <c r="R2151" s="9">
        <f t="shared" si="335"/>
        <v>26.625</v>
      </c>
      <c r="S2151" s="9">
        <f t="shared" si="336"/>
        <v>23.675000000000001</v>
      </c>
      <c r="T2151" s="9">
        <f t="shared" si="337"/>
        <v>22.875</v>
      </c>
      <c r="U2151" s="8">
        <f t="shared" si="338"/>
        <v>23.008333333333336</v>
      </c>
      <c r="V2151" s="8">
        <f t="shared" si="339"/>
        <v>22.975000000000001</v>
      </c>
    </row>
    <row r="2152" spans="1:22" ht="13.5" x14ac:dyDescent="0.25">
      <c r="A2152" s="3">
        <f>RSI!A2152</f>
        <v>45140</v>
      </c>
      <c r="B2152" s="2">
        <f>RSI!B2152</f>
        <v>9.9923000000000002</v>
      </c>
      <c r="C2152" s="2">
        <f>RSI!I2152</f>
        <v>56.136574850592673</v>
      </c>
      <c r="D2152" s="2">
        <f>MACD!E2152</f>
        <v>3.9506339111744282E-2</v>
      </c>
      <c r="E2152" s="2">
        <f>MACD!F2152</f>
        <v>-2.2374387882187916E-2</v>
      </c>
      <c r="F2152" s="2">
        <f>'Moving Avg'!D2152</f>
        <v>9.9314599999999995</v>
      </c>
      <c r="G2152" s="2">
        <f>'Moving Avg'!F2152</f>
        <v>9.9705700000000039</v>
      </c>
      <c r="H2152" s="2">
        <f>'Moving Avg'!G2152</f>
        <v>9.5571619999999999</v>
      </c>
      <c r="I2152" s="2">
        <f>'Moving Avg'!H2152</f>
        <v>9.5119860000000003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25</v>
      </c>
      <c r="N2152" s="8">
        <f t="shared" si="331"/>
        <v>0</v>
      </c>
      <c r="O2152" s="8">
        <f t="shared" si="332"/>
        <v>50</v>
      </c>
      <c r="P2152" s="8">
        <f t="shared" si="333"/>
        <v>16.5</v>
      </c>
      <c r="Q2152" s="9">
        <f t="shared" si="334"/>
        <v>18.725000000000001</v>
      </c>
      <c r="R2152" s="9">
        <f t="shared" si="335"/>
        <v>26.625</v>
      </c>
      <c r="S2152" s="9">
        <f t="shared" si="336"/>
        <v>23.675000000000001</v>
      </c>
      <c r="T2152" s="9">
        <f t="shared" si="337"/>
        <v>22.875</v>
      </c>
      <c r="U2152" s="8">
        <f t="shared" si="338"/>
        <v>23.008333333333336</v>
      </c>
      <c r="V2152" s="8">
        <f t="shared" si="339"/>
        <v>22.975000000000001</v>
      </c>
    </row>
    <row r="2153" spans="1:22" ht="13.5" x14ac:dyDescent="0.25">
      <c r="A2153" s="3">
        <f>RSI!A2153</f>
        <v>45141</v>
      </c>
      <c r="B2153" s="2">
        <f>RSI!B2153</f>
        <v>9.9923000000000002</v>
      </c>
      <c r="C2153" s="2">
        <f>RSI!I2153</f>
        <v>56.136574850592673</v>
      </c>
      <c r="D2153" s="2">
        <f>MACD!E2153</f>
        <v>4.5645258234522146E-2</v>
      </c>
      <c r="E2153" s="2">
        <f>MACD!F2153</f>
        <v>-8.7704586588459015E-3</v>
      </c>
      <c r="F2153" s="2">
        <f>'Moving Avg'!D2153</f>
        <v>9.9140800000000002</v>
      </c>
      <c r="G2153" s="2">
        <f>'Moving Avg'!F2153</f>
        <v>9.9705700000000004</v>
      </c>
      <c r="H2153" s="2">
        <f>'Moving Avg'!G2153</f>
        <v>9.5708339999999996</v>
      </c>
      <c r="I2153" s="2">
        <f>'Moving Avg'!H2153</f>
        <v>9.5147889999999986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50</v>
      </c>
      <c r="P2153" s="8">
        <f t="shared" si="333"/>
        <v>16.5</v>
      </c>
      <c r="Q2153" s="9">
        <f t="shared" si="334"/>
        <v>18.725000000000001</v>
      </c>
      <c r="R2153" s="9">
        <f t="shared" si="335"/>
        <v>26.625</v>
      </c>
      <c r="S2153" s="9">
        <f t="shared" si="336"/>
        <v>23.675000000000001</v>
      </c>
      <c r="T2153" s="9">
        <f t="shared" si="337"/>
        <v>22.875</v>
      </c>
      <c r="U2153" s="8">
        <f t="shared" si="338"/>
        <v>23.008333333333336</v>
      </c>
      <c r="V2153" s="8">
        <f t="shared" si="339"/>
        <v>22.975000000000001</v>
      </c>
    </row>
    <row r="2154" spans="1:22" ht="13.5" x14ac:dyDescent="0.25">
      <c r="A2154" s="3">
        <f>RSI!A2154</f>
        <v>45142</v>
      </c>
      <c r="B2154" s="2">
        <f>RSI!B2154</f>
        <v>9.9923000000000002</v>
      </c>
      <c r="C2154" s="2">
        <f>RSI!I2154</f>
        <v>56.136574850592673</v>
      </c>
      <c r="D2154" s="2">
        <f>MACD!E2154</f>
        <v>4.9934778820921011E-2</v>
      </c>
      <c r="E2154" s="2">
        <f>MACD!F2154</f>
        <v>2.9705888371074811E-3</v>
      </c>
      <c r="F2154" s="2">
        <f>'Moving Avg'!D2154</f>
        <v>9.9054000000000002</v>
      </c>
      <c r="G2154" s="2">
        <f>'Moving Avg'!F2154</f>
        <v>9.9705700000000004</v>
      </c>
      <c r="H2154" s="2">
        <f>'Moving Avg'!G2154</f>
        <v>9.5845059999999993</v>
      </c>
      <c r="I2154" s="2">
        <f>'Moving Avg'!H2154</f>
        <v>9.5188219999999948</v>
      </c>
      <c r="J2154" s="6" t="str">
        <f>OBV!F2154</f>
        <v>BULLISH</v>
      </c>
      <c r="K2154" s="6" t="str">
        <f>OBV!G2154</f>
        <v>NEUTRAL</v>
      </c>
      <c r="L2154" s="6" t="str">
        <f>OBV!H2154</f>
        <v>BULLISH DIVERGENCE</v>
      </c>
      <c r="M2154" s="8">
        <f t="shared" si="330"/>
        <v>25</v>
      </c>
      <c r="N2154" s="8">
        <f t="shared" si="331"/>
        <v>0</v>
      </c>
      <c r="O2154" s="8">
        <f t="shared" si="332"/>
        <v>50</v>
      </c>
      <c r="P2154" s="8">
        <f t="shared" si="333"/>
        <v>66.5</v>
      </c>
      <c r="Q2154" s="9">
        <f t="shared" si="334"/>
        <v>26.225000000000001</v>
      </c>
      <c r="R2154" s="9">
        <f t="shared" si="335"/>
        <v>39.125</v>
      </c>
      <c r="S2154" s="9">
        <f t="shared" si="336"/>
        <v>46.174999999999997</v>
      </c>
      <c r="T2154" s="9">
        <f t="shared" si="337"/>
        <v>35.375</v>
      </c>
      <c r="U2154" s="8">
        <f t="shared" si="338"/>
        <v>37.174999999999997</v>
      </c>
      <c r="V2154" s="8">
        <f t="shared" si="339"/>
        <v>36.724999999999994</v>
      </c>
    </row>
    <row r="2155" spans="1:22" ht="13.5" x14ac:dyDescent="0.25">
      <c r="A2155" s="3">
        <f>RSI!A2155</f>
        <v>45145</v>
      </c>
      <c r="B2155" s="2">
        <f>RSI!B2155</f>
        <v>9.9923000000000002</v>
      </c>
      <c r="C2155" s="2">
        <f>RSI!I2155</f>
        <v>56.136574850592673</v>
      </c>
      <c r="D2155" s="2">
        <f>MACD!E2155</f>
        <v>3.9357226245353871E-2</v>
      </c>
      <c r="E2155" s="2">
        <f>MACD!F2155</f>
        <v>1.024791631875676E-2</v>
      </c>
      <c r="F2155" s="2">
        <f>'Moving Avg'!D2155</f>
        <v>9.9923000000000002</v>
      </c>
      <c r="G2155" s="2">
        <f>'Moving Avg'!F2155</f>
        <v>9.9705700000000004</v>
      </c>
      <c r="H2155" s="2">
        <f>'Moving Avg'!G2155</f>
        <v>9.603591999999999</v>
      </c>
      <c r="I2155" s="2">
        <f>'Moving Avg'!H2155</f>
        <v>9.5228549999999945</v>
      </c>
      <c r="J2155" s="6" t="str">
        <f>OBV!F2155</f>
        <v>BULLISH</v>
      </c>
      <c r="K2155" s="6" t="str">
        <f>OBV!G2155</f>
        <v>NEUTRAL</v>
      </c>
      <c r="L2155" s="6" t="str">
        <f>OBV!H2155</f>
        <v>CONFIRMED BULLISH</v>
      </c>
      <c r="M2155" s="8">
        <f t="shared" si="330"/>
        <v>25</v>
      </c>
      <c r="N2155" s="8">
        <f t="shared" si="331"/>
        <v>0</v>
      </c>
      <c r="O2155" s="8">
        <f t="shared" si="332"/>
        <v>50</v>
      </c>
      <c r="P2155" s="8">
        <f t="shared" si="333"/>
        <v>83.5</v>
      </c>
      <c r="Q2155" s="9">
        <f t="shared" si="334"/>
        <v>28.774999999999999</v>
      </c>
      <c r="R2155" s="9">
        <f t="shared" si="335"/>
        <v>43.375</v>
      </c>
      <c r="S2155" s="9">
        <f t="shared" si="336"/>
        <v>53.825000000000003</v>
      </c>
      <c r="T2155" s="9">
        <f t="shared" si="337"/>
        <v>39.625</v>
      </c>
      <c r="U2155" s="8">
        <f t="shared" si="338"/>
        <v>41.991666666666667</v>
      </c>
      <c r="V2155" s="8">
        <f t="shared" si="339"/>
        <v>41.400000000000006</v>
      </c>
    </row>
    <row r="2156" spans="1:22" ht="13.5" x14ac:dyDescent="0.25">
      <c r="A2156" s="3">
        <f>RSI!A2156</f>
        <v>45146</v>
      </c>
      <c r="B2156" s="2">
        <f>RSI!B2156</f>
        <v>9.9923000000000002</v>
      </c>
      <c r="C2156" s="2">
        <f>RSI!I2156</f>
        <v>56.13657485059268</v>
      </c>
      <c r="D2156" s="2">
        <f>MACD!E2156</f>
        <v>5.6369602703295385E-2</v>
      </c>
      <c r="E2156" s="2">
        <f>MACD!F2156</f>
        <v>1.9472253595664485E-2</v>
      </c>
      <c r="F2156" s="2">
        <f>'Moving Avg'!D2156</f>
        <v>9.9923000000000002</v>
      </c>
      <c r="G2156" s="2">
        <f>'Moving Avg'!F2156</f>
        <v>9.9705700000000004</v>
      </c>
      <c r="H2156" s="2">
        <f>'Moving Avg'!G2156</f>
        <v>9.6226780000000005</v>
      </c>
      <c r="I2156" s="2">
        <f>'Moving Avg'!H2156</f>
        <v>9.5268879999999942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25</v>
      </c>
      <c r="N2156" s="8">
        <f t="shared" si="331"/>
        <v>0</v>
      </c>
      <c r="O2156" s="8">
        <f t="shared" si="332"/>
        <v>50</v>
      </c>
      <c r="P2156" s="8">
        <f t="shared" si="333"/>
        <v>33</v>
      </c>
      <c r="Q2156" s="9">
        <f t="shared" si="334"/>
        <v>21.2</v>
      </c>
      <c r="R2156" s="9">
        <f t="shared" si="335"/>
        <v>30.75</v>
      </c>
      <c r="S2156" s="9">
        <f t="shared" si="336"/>
        <v>31.1</v>
      </c>
      <c r="T2156" s="9">
        <f t="shared" si="337"/>
        <v>27</v>
      </c>
      <c r="U2156" s="8">
        <f t="shared" si="338"/>
        <v>27.683333333333337</v>
      </c>
      <c r="V2156" s="8">
        <f t="shared" si="339"/>
        <v>27.512500000000003</v>
      </c>
    </row>
    <row r="2157" spans="1:22" ht="13.5" x14ac:dyDescent="0.25">
      <c r="A2157" s="3">
        <f>RSI!A2157</f>
        <v>45147</v>
      </c>
      <c r="B2157" s="2">
        <f>RSI!B2157</f>
        <v>9.9923000000000002</v>
      </c>
      <c r="C2157" s="2">
        <f>RSI!I2157</f>
        <v>56.13657485059268</v>
      </c>
      <c r="D2157" s="2">
        <f>MACD!E2157</f>
        <v>7.0046312432983981E-2</v>
      </c>
      <c r="E2157" s="2">
        <f>MACD!F2157</f>
        <v>2.9587065363128384E-2</v>
      </c>
      <c r="F2157" s="2">
        <f>'Moving Avg'!D2157</f>
        <v>9.9923000000000002</v>
      </c>
      <c r="G2157" s="2">
        <f>'Moving Avg'!F2157</f>
        <v>9.9705700000000004</v>
      </c>
      <c r="H2157" s="2">
        <f>'Moving Avg'!G2157</f>
        <v>9.6381540000000001</v>
      </c>
      <c r="I2157" s="2">
        <f>'Moving Avg'!H2157</f>
        <v>9.5290349999999915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0</v>
      </c>
      <c r="O2157" s="8">
        <f t="shared" si="332"/>
        <v>50</v>
      </c>
      <c r="P2157" s="8">
        <f t="shared" si="333"/>
        <v>33</v>
      </c>
      <c r="Q2157" s="9">
        <f t="shared" si="334"/>
        <v>21.2</v>
      </c>
      <c r="R2157" s="9">
        <f t="shared" si="335"/>
        <v>30.75</v>
      </c>
      <c r="S2157" s="9">
        <f t="shared" si="336"/>
        <v>31.1</v>
      </c>
      <c r="T2157" s="9">
        <f t="shared" si="337"/>
        <v>27</v>
      </c>
      <c r="U2157" s="8">
        <f t="shared" si="338"/>
        <v>27.683333333333337</v>
      </c>
      <c r="V2157" s="8">
        <f t="shared" si="339"/>
        <v>27.512500000000003</v>
      </c>
    </row>
    <row r="2158" spans="1:22" ht="13.5" x14ac:dyDescent="0.25">
      <c r="A2158" s="3">
        <f>RSI!A2158</f>
        <v>45148</v>
      </c>
      <c r="B2158" s="2">
        <f>RSI!B2158</f>
        <v>9.9923000000000002</v>
      </c>
      <c r="C2158" s="2">
        <f>RSI!I2158</f>
        <v>56.136574850592673</v>
      </c>
      <c r="D2158" s="2">
        <f>MACD!E2158</f>
        <v>8.0953748119402036E-2</v>
      </c>
      <c r="E2158" s="2">
        <f>MACD!F2158</f>
        <v>3.9860401914383115E-2</v>
      </c>
      <c r="F2158" s="2">
        <f>'Moving Avg'!D2158</f>
        <v>9.9923000000000002</v>
      </c>
      <c r="G2158" s="2">
        <f>'Moving Avg'!F2158</f>
        <v>9.9705700000000004</v>
      </c>
      <c r="H2158" s="2">
        <f>'Moving Avg'!G2158</f>
        <v>9.6534660000000017</v>
      </c>
      <c r="I2158" s="2">
        <f>'Moving Avg'!H2158</f>
        <v>9.5310999999999915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25</v>
      </c>
      <c r="N2158" s="8">
        <f t="shared" si="331"/>
        <v>0</v>
      </c>
      <c r="O2158" s="8">
        <f t="shared" si="332"/>
        <v>50</v>
      </c>
      <c r="P2158" s="8">
        <f t="shared" si="333"/>
        <v>33</v>
      </c>
      <c r="Q2158" s="9">
        <f t="shared" si="334"/>
        <v>21.2</v>
      </c>
      <c r="R2158" s="9">
        <f t="shared" si="335"/>
        <v>30.75</v>
      </c>
      <c r="S2158" s="9">
        <f t="shared" si="336"/>
        <v>31.1</v>
      </c>
      <c r="T2158" s="9">
        <f t="shared" si="337"/>
        <v>27</v>
      </c>
      <c r="U2158" s="8">
        <f t="shared" si="338"/>
        <v>27.683333333333337</v>
      </c>
      <c r="V2158" s="8">
        <f t="shared" si="339"/>
        <v>27.512500000000003</v>
      </c>
    </row>
    <row r="2159" spans="1:22" ht="13.5" x14ac:dyDescent="0.25">
      <c r="A2159" s="3">
        <f>RSI!A2159</f>
        <v>45149</v>
      </c>
      <c r="B2159" s="2">
        <f>RSI!B2159</f>
        <v>9.9923000000000002</v>
      </c>
      <c r="C2159" s="2">
        <f>RSI!I2159</f>
        <v>56.136574850592673</v>
      </c>
      <c r="D2159" s="2">
        <f>MACD!E2159</f>
        <v>8.2874915701415475E-2</v>
      </c>
      <c r="E2159" s="2">
        <f>MACD!F2159</f>
        <v>4.8463304671789595E-2</v>
      </c>
      <c r="F2159" s="2">
        <f>'Moving Avg'!D2159</f>
        <v>9.9923000000000002</v>
      </c>
      <c r="G2159" s="2">
        <f>'Moving Avg'!F2159</f>
        <v>9.9705700000000004</v>
      </c>
      <c r="H2159" s="2">
        <f>'Moving Avg'!G2159</f>
        <v>9.6687780000000014</v>
      </c>
      <c r="I2159" s="2">
        <f>'Moving Avg'!H2159</f>
        <v>9.5331649999999897</v>
      </c>
      <c r="J2159" s="6" t="str">
        <f>OBV!F2159</f>
        <v>NEUTRAL</v>
      </c>
      <c r="K2159" s="6" t="str">
        <f>OBV!G2159</f>
        <v>NEUTRAL</v>
      </c>
      <c r="L2159" s="6" t="str">
        <f>OBV!H2159</f>
        <v>NEUTRAL</v>
      </c>
      <c r="M2159" s="8">
        <f t="shared" si="330"/>
        <v>25</v>
      </c>
      <c r="N2159" s="8">
        <f t="shared" si="331"/>
        <v>0</v>
      </c>
      <c r="O2159" s="8">
        <f t="shared" si="332"/>
        <v>50</v>
      </c>
      <c r="P2159" s="8">
        <f t="shared" si="333"/>
        <v>33</v>
      </c>
      <c r="Q2159" s="9">
        <f t="shared" si="334"/>
        <v>21.2</v>
      </c>
      <c r="R2159" s="9">
        <f t="shared" si="335"/>
        <v>30.75</v>
      </c>
      <c r="S2159" s="9">
        <f t="shared" si="336"/>
        <v>31.1</v>
      </c>
      <c r="T2159" s="9">
        <f t="shared" si="337"/>
        <v>27</v>
      </c>
      <c r="U2159" s="8">
        <f t="shared" si="338"/>
        <v>27.683333333333337</v>
      </c>
      <c r="V2159" s="8">
        <f t="shared" si="339"/>
        <v>27.512500000000003</v>
      </c>
    </row>
    <row r="2160" spans="1:22" ht="13.5" x14ac:dyDescent="0.25">
      <c r="A2160" s="3">
        <f>RSI!A2160</f>
        <v>45152</v>
      </c>
      <c r="B2160" s="2">
        <f>RSI!B2160</f>
        <v>9.9923000000000002</v>
      </c>
      <c r="C2160" s="2">
        <f>RSI!I2160</f>
        <v>56.13657485059268</v>
      </c>
      <c r="D2160" s="2">
        <f>MACD!E2160</f>
        <v>1.0407170465656534E-2</v>
      </c>
      <c r="E2160" s="2">
        <f>MACD!F2160</f>
        <v>4.0852077830562987E-2</v>
      </c>
      <c r="F2160" s="2">
        <f>'Moving Avg'!D2160</f>
        <v>9.9923000000000002</v>
      </c>
      <c r="G2160" s="2">
        <f>'Moving Avg'!F2160</f>
        <v>9.9814350000000012</v>
      </c>
      <c r="H2160" s="2">
        <f>'Moving Avg'!G2160</f>
        <v>9.684090000000003</v>
      </c>
      <c r="I2160" s="2">
        <f>'Moving Avg'!H2160</f>
        <v>9.5352299999999897</v>
      </c>
      <c r="J2160" s="6" t="str">
        <f>OBV!F2160</f>
        <v>NEUTRAL</v>
      </c>
      <c r="K2160" s="6" t="str">
        <f>OBV!G2160</f>
        <v>NEUTRAL</v>
      </c>
      <c r="L2160" s="6" t="str">
        <f>OBV!H2160</f>
        <v>NEUTRAL</v>
      </c>
      <c r="M2160" s="8">
        <f t="shared" si="330"/>
        <v>25</v>
      </c>
      <c r="N2160" s="8">
        <f t="shared" si="331"/>
        <v>100</v>
      </c>
      <c r="O2160" s="8">
        <f t="shared" si="332"/>
        <v>50</v>
      </c>
      <c r="P2160" s="8">
        <f t="shared" si="333"/>
        <v>33</v>
      </c>
      <c r="Q2160" s="9">
        <f t="shared" si="334"/>
        <v>56.2</v>
      </c>
      <c r="R2160" s="9">
        <f t="shared" si="335"/>
        <v>50.75</v>
      </c>
      <c r="S2160" s="9">
        <f t="shared" si="336"/>
        <v>46.1</v>
      </c>
      <c r="T2160" s="9">
        <f t="shared" si="337"/>
        <v>52</v>
      </c>
      <c r="U2160" s="8">
        <f t="shared" si="338"/>
        <v>51.016666666666673</v>
      </c>
      <c r="V2160" s="8">
        <f t="shared" si="339"/>
        <v>51.262500000000003</v>
      </c>
    </row>
    <row r="2161" spans="1:22" ht="13.5" x14ac:dyDescent="0.25">
      <c r="A2161" s="3">
        <f>RSI!A2161</f>
        <v>45153</v>
      </c>
      <c r="B2161" s="2">
        <f>RSI!B2161</f>
        <v>9.9835999999999991</v>
      </c>
      <c r="C2161" s="2">
        <f>RSI!I2161</f>
        <v>55.471841867278307</v>
      </c>
      <c r="D2161" s="2">
        <f>MACD!E2161</f>
        <v>1.6050878096150356E-2</v>
      </c>
      <c r="E2161" s="2">
        <f>MACD!F2161</f>
        <v>3.5891837883680465E-2</v>
      </c>
      <c r="F2161" s="2">
        <f>'Moving Avg'!D2161</f>
        <v>9.9905599999999986</v>
      </c>
      <c r="G2161" s="2">
        <f>'Moving Avg'!F2161</f>
        <v>9.9809999999999999</v>
      </c>
      <c r="H2161" s="2">
        <f>'Moving Avg'!G2161</f>
        <v>9.6993920000000013</v>
      </c>
      <c r="I2161" s="2">
        <f>'Moving Avg'!H2161</f>
        <v>9.5372514999999893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45</v>
      </c>
      <c r="O2161" s="8">
        <f t="shared" si="332"/>
        <v>50</v>
      </c>
      <c r="P2161" s="8">
        <f t="shared" si="333"/>
        <v>16.5</v>
      </c>
      <c r="Q2161" s="9">
        <f t="shared" si="334"/>
        <v>34.475000000000001</v>
      </c>
      <c r="R2161" s="9">
        <f t="shared" si="335"/>
        <v>35.625</v>
      </c>
      <c r="S2161" s="9">
        <f t="shared" si="336"/>
        <v>30.425000000000001</v>
      </c>
      <c r="T2161" s="9">
        <f t="shared" si="337"/>
        <v>34.125</v>
      </c>
      <c r="U2161" s="8">
        <f t="shared" si="338"/>
        <v>33.508333333333333</v>
      </c>
      <c r="V2161" s="8">
        <f t="shared" si="339"/>
        <v>33.662499999999994</v>
      </c>
    </row>
    <row r="2162" spans="1:22" ht="13.5" x14ac:dyDescent="0.25">
      <c r="A2162" s="3">
        <f>RSI!A2162</f>
        <v>45154</v>
      </c>
      <c r="B2162" s="2">
        <f>RSI!B2162</f>
        <v>9.9748999999999999</v>
      </c>
      <c r="C2162" s="2">
        <f>RSI!I2162</f>
        <v>54.773359606444096</v>
      </c>
      <c r="D2162" s="2">
        <f>MACD!E2162</f>
        <v>2.1033260107550689E-2</v>
      </c>
      <c r="E2162" s="2">
        <f>MACD!F2162</f>
        <v>3.292012232845451E-2</v>
      </c>
      <c r="F2162" s="2">
        <f>'Moving Avg'!D2162</f>
        <v>9.9870799999999988</v>
      </c>
      <c r="G2162" s="2">
        <f>'Moving Avg'!F2162</f>
        <v>9.9801299999999991</v>
      </c>
      <c r="H2162" s="2">
        <f>'Moving Avg'!G2162</f>
        <v>9.714520000000002</v>
      </c>
      <c r="I2162" s="2">
        <f>'Moving Avg'!H2162</f>
        <v>9.5399674999999871</v>
      </c>
      <c r="J2162" s="6" t="str">
        <f>OBV!F2162</f>
        <v>BEARISH</v>
      </c>
      <c r="K2162" s="6" t="str">
        <f>OBV!G2162</f>
        <v>NEUTRAL</v>
      </c>
      <c r="L2162" s="6" t="str">
        <f>OBV!H2162</f>
        <v>CONFIRMED BEARISH</v>
      </c>
      <c r="M2162" s="8">
        <f t="shared" si="330"/>
        <v>25</v>
      </c>
      <c r="N2162" s="8">
        <f t="shared" si="331"/>
        <v>45</v>
      </c>
      <c r="O2162" s="8">
        <f t="shared" si="332"/>
        <v>50</v>
      </c>
      <c r="P2162" s="8">
        <f t="shared" si="333"/>
        <v>16.5</v>
      </c>
      <c r="Q2162" s="9">
        <f t="shared" si="334"/>
        <v>34.475000000000001</v>
      </c>
      <c r="R2162" s="9">
        <f t="shared" si="335"/>
        <v>35.625</v>
      </c>
      <c r="S2162" s="9">
        <f t="shared" si="336"/>
        <v>30.425000000000001</v>
      </c>
      <c r="T2162" s="9">
        <f t="shared" si="337"/>
        <v>34.125</v>
      </c>
      <c r="U2162" s="8">
        <f t="shared" si="338"/>
        <v>33.508333333333333</v>
      </c>
      <c r="V2162" s="8">
        <f t="shared" si="339"/>
        <v>33.662499999999994</v>
      </c>
    </row>
    <row r="2163" spans="1:22" ht="13.5" x14ac:dyDescent="0.25">
      <c r="A2163" s="3">
        <f>RSI!A2163</f>
        <v>45155</v>
      </c>
      <c r="B2163" s="2">
        <f>RSI!B2163</f>
        <v>9.9748999999999999</v>
      </c>
      <c r="C2163" s="2">
        <f>RSI!I2163</f>
        <v>54.773359606444096</v>
      </c>
      <c r="D2163" s="2">
        <f>MACD!E2163</f>
        <v>2.4895431083917785E-2</v>
      </c>
      <c r="E2163" s="2">
        <f>MACD!F2163</f>
        <v>3.131518407954717E-2</v>
      </c>
      <c r="F2163" s="2">
        <f>'Moving Avg'!D2163</f>
        <v>9.9835999999999991</v>
      </c>
      <c r="G2163" s="2">
        <f>'Moving Avg'!F2163</f>
        <v>9.97926</v>
      </c>
      <c r="H2163" s="2">
        <f>'Moving Avg'!G2163</f>
        <v>9.7335860000000007</v>
      </c>
      <c r="I2163" s="2">
        <f>'Moving Avg'!H2163</f>
        <v>9.542109499999988</v>
      </c>
      <c r="J2163" s="6" t="str">
        <f>OBV!F2163</f>
        <v>BEARISH</v>
      </c>
      <c r="K2163" s="6" t="str">
        <f>OBV!G2163</f>
        <v>NEUTRAL</v>
      </c>
      <c r="L2163" s="6" t="str">
        <f>OBV!H2163</f>
        <v>CONFIRMED BEARISH</v>
      </c>
      <c r="M2163" s="8">
        <f t="shared" si="330"/>
        <v>25</v>
      </c>
      <c r="N2163" s="8">
        <f t="shared" si="331"/>
        <v>45</v>
      </c>
      <c r="O2163" s="8">
        <f t="shared" si="332"/>
        <v>50</v>
      </c>
      <c r="P2163" s="8">
        <f t="shared" si="333"/>
        <v>16.5</v>
      </c>
      <c r="Q2163" s="9">
        <f t="shared" si="334"/>
        <v>34.475000000000001</v>
      </c>
      <c r="R2163" s="9">
        <f t="shared" si="335"/>
        <v>35.625</v>
      </c>
      <c r="S2163" s="9">
        <f t="shared" si="336"/>
        <v>30.425000000000001</v>
      </c>
      <c r="T2163" s="9">
        <f t="shared" si="337"/>
        <v>34.125</v>
      </c>
      <c r="U2163" s="8">
        <f t="shared" si="338"/>
        <v>33.508333333333333</v>
      </c>
      <c r="V2163" s="8">
        <f t="shared" si="339"/>
        <v>33.662499999999994</v>
      </c>
    </row>
    <row r="2164" spans="1:22" ht="13.5" x14ac:dyDescent="0.25">
      <c r="A2164" s="3">
        <f>RSI!A2164</f>
        <v>45156</v>
      </c>
      <c r="B2164" s="2">
        <f>RSI!B2164</f>
        <v>9.9748999999999999</v>
      </c>
      <c r="C2164" s="2">
        <f>RSI!I2164</f>
        <v>54.773359606444096</v>
      </c>
      <c r="D2164" s="2">
        <f>MACD!E2164</f>
        <v>2.7835930497493777E-2</v>
      </c>
      <c r="E2164" s="2">
        <f>MACD!F2164</f>
        <v>3.0619333363136492E-2</v>
      </c>
      <c r="F2164" s="2">
        <f>'Moving Avg'!D2164</f>
        <v>9.9801199999999994</v>
      </c>
      <c r="G2164" s="2">
        <f>'Moving Avg'!F2164</f>
        <v>9.9783899999999992</v>
      </c>
      <c r="H2164" s="2">
        <f>'Moving Avg'!G2164</f>
        <v>9.7485500000000016</v>
      </c>
      <c r="I2164" s="2">
        <f>'Moving Avg'!H2164</f>
        <v>9.5448664999999853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45</v>
      </c>
      <c r="O2164" s="8">
        <f t="shared" si="332"/>
        <v>50</v>
      </c>
      <c r="P2164" s="8">
        <f t="shared" si="333"/>
        <v>16.5</v>
      </c>
      <c r="Q2164" s="9">
        <f t="shared" si="334"/>
        <v>34.475000000000001</v>
      </c>
      <c r="R2164" s="9">
        <f t="shared" si="335"/>
        <v>35.625</v>
      </c>
      <c r="S2164" s="9">
        <f t="shared" si="336"/>
        <v>30.425000000000001</v>
      </c>
      <c r="T2164" s="9">
        <f t="shared" si="337"/>
        <v>34.125</v>
      </c>
      <c r="U2164" s="8">
        <f t="shared" si="338"/>
        <v>33.508333333333333</v>
      </c>
      <c r="V2164" s="8">
        <f t="shared" si="339"/>
        <v>33.662499999999994</v>
      </c>
    </row>
    <row r="2165" spans="1:22" ht="13.5" x14ac:dyDescent="0.25">
      <c r="A2165" s="3">
        <f>RSI!A2165</f>
        <v>45159</v>
      </c>
      <c r="B2165" s="2">
        <f>RSI!B2165</f>
        <v>9.9662000000000006</v>
      </c>
      <c r="C2165" s="2">
        <f>RSI!I2165</f>
        <v>53.925294162080952</v>
      </c>
      <c r="D2165" s="2">
        <f>MACD!E2165</f>
        <v>3.0665257040922711E-2</v>
      </c>
      <c r="E2165" s="2">
        <f>MACD!F2165</f>
        <v>3.0628518098693738E-2</v>
      </c>
      <c r="F2165" s="2">
        <f>'Moving Avg'!D2165</f>
        <v>9.9748999999999999</v>
      </c>
      <c r="G2165" s="2">
        <f>'Moving Avg'!F2165</f>
        <v>9.9814299999999978</v>
      </c>
      <c r="H2165" s="2">
        <f>'Moving Avg'!G2165</f>
        <v>9.7633400000000012</v>
      </c>
      <c r="I2165" s="2">
        <f>'Moving Avg'!H2165</f>
        <v>9.547579999999984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0</v>
      </c>
      <c r="O2165" s="8">
        <f t="shared" si="332"/>
        <v>50</v>
      </c>
      <c r="P2165" s="8">
        <f t="shared" si="333"/>
        <v>16.5</v>
      </c>
      <c r="Q2165" s="9">
        <f t="shared" si="334"/>
        <v>18.725000000000001</v>
      </c>
      <c r="R2165" s="9">
        <f t="shared" si="335"/>
        <v>26.625</v>
      </c>
      <c r="S2165" s="9">
        <f t="shared" si="336"/>
        <v>23.675000000000001</v>
      </c>
      <c r="T2165" s="9">
        <f t="shared" si="337"/>
        <v>22.875</v>
      </c>
      <c r="U2165" s="8">
        <f t="shared" si="338"/>
        <v>23.008333333333336</v>
      </c>
      <c r="V2165" s="8">
        <f t="shared" si="339"/>
        <v>22.975000000000001</v>
      </c>
    </row>
    <row r="2166" spans="1:22" ht="13.5" x14ac:dyDescent="0.25">
      <c r="A2166" s="3">
        <f>RSI!A2166</f>
        <v>45160</v>
      </c>
      <c r="B2166" s="2">
        <f>RSI!B2166</f>
        <v>9.9662000000000006</v>
      </c>
      <c r="C2166" s="2">
        <f>RSI!I2166</f>
        <v>53.925294162080952</v>
      </c>
      <c r="D2166" s="2">
        <f>MACD!E2166</f>
        <v>3.282994014998053E-2</v>
      </c>
      <c r="E2166" s="2">
        <f>MACD!F2166</f>
        <v>3.1068802508951096E-2</v>
      </c>
      <c r="F2166" s="2">
        <f>'Moving Avg'!D2166</f>
        <v>9.9714200000000002</v>
      </c>
      <c r="G2166" s="2">
        <f>'Moving Avg'!F2166</f>
        <v>9.9757800000000003</v>
      </c>
      <c r="H2166" s="2">
        <f>'Moving Avg'!G2166</f>
        <v>9.7781300000000009</v>
      </c>
      <c r="I2166" s="2">
        <f>'Moving Avg'!H2166</f>
        <v>9.5506624999999854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0"/>
        <v>25</v>
      </c>
      <c r="N2166" s="8">
        <f t="shared" si="331"/>
        <v>0</v>
      </c>
      <c r="O2166" s="8">
        <f t="shared" si="332"/>
        <v>50</v>
      </c>
      <c r="P2166" s="8">
        <f t="shared" si="333"/>
        <v>16.5</v>
      </c>
      <c r="Q2166" s="9">
        <f t="shared" si="334"/>
        <v>18.725000000000001</v>
      </c>
      <c r="R2166" s="9">
        <f t="shared" si="335"/>
        <v>26.625</v>
      </c>
      <c r="S2166" s="9">
        <f t="shared" si="336"/>
        <v>23.675000000000001</v>
      </c>
      <c r="T2166" s="9">
        <f t="shared" si="337"/>
        <v>22.875</v>
      </c>
      <c r="U2166" s="8">
        <f t="shared" si="338"/>
        <v>23.008333333333336</v>
      </c>
      <c r="V2166" s="8">
        <f t="shared" si="339"/>
        <v>22.975000000000001</v>
      </c>
    </row>
    <row r="2167" spans="1:22" ht="13.5" x14ac:dyDescent="0.25">
      <c r="A2167" s="3">
        <f>RSI!A2167</f>
        <v>45161</v>
      </c>
      <c r="B2167" s="2">
        <f>RSI!B2167</f>
        <v>9.9054000000000002</v>
      </c>
      <c r="C2167" s="2">
        <f>RSI!I2167</f>
        <v>47.912670041753749</v>
      </c>
      <c r="D2167" s="2">
        <f>MACD!E2167</f>
        <v>3.8952926173886127E-2</v>
      </c>
      <c r="E2167" s="2">
        <f>MACD!F2167</f>
        <v>3.2645627241938105E-2</v>
      </c>
      <c r="F2167" s="2">
        <f>'Moving Avg'!D2167</f>
        <v>9.9575199999999988</v>
      </c>
      <c r="G2167" s="2">
        <f>'Moving Avg'!F2167</f>
        <v>9.9670899999999989</v>
      </c>
      <c r="H2167" s="2">
        <f>'Moving Avg'!G2167</f>
        <v>9.7920320000000007</v>
      </c>
      <c r="I2167" s="2">
        <f>'Moving Avg'!H2167</f>
        <v>9.5534409999999852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0</v>
      </c>
      <c r="O2167" s="8">
        <f t="shared" si="332"/>
        <v>50</v>
      </c>
      <c r="P2167" s="8">
        <f t="shared" si="333"/>
        <v>16.5</v>
      </c>
      <c r="Q2167" s="9">
        <f t="shared" si="334"/>
        <v>18.725000000000001</v>
      </c>
      <c r="R2167" s="9">
        <f t="shared" si="335"/>
        <v>26.625</v>
      </c>
      <c r="S2167" s="9">
        <f t="shared" si="336"/>
        <v>23.675000000000001</v>
      </c>
      <c r="T2167" s="9">
        <f t="shared" si="337"/>
        <v>22.875</v>
      </c>
      <c r="U2167" s="8">
        <f t="shared" si="338"/>
        <v>23.008333333333336</v>
      </c>
      <c r="V2167" s="8">
        <f t="shared" si="339"/>
        <v>22.975000000000001</v>
      </c>
    </row>
    <row r="2168" spans="1:22" ht="13.5" x14ac:dyDescent="0.25">
      <c r="A2168" s="3">
        <f>RSI!A2168</f>
        <v>45162</v>
      </c>
      <c r="B2168" s="2">
        <f>RSI!B2168</f>
        <v>9.9488000000000003</v>
      </c>
      <c r="C2168" s="2">
        <f>RSI!I2168</f>
        <v>52.024733092115071</v>
      </c>
      <c r="D2168" s="2">
        <f>MACD!E2168</f>
        <v>4.1081728031091558E-2</v>
      </c>
      <c r="E2168" s="2">
        <f>MACD!F2168</f>
        <v>3.4332847399768801E-2</v>
      </c>
      <c r="F2168" s="2">
        <f>'Moving Avg'!D2168</f>
        <v>9.9522999999999993</v>
      </c>
      <c r="G2168" s="2">
        <f>'Moving Avg'!F2168</f>
        <v>9.9605699999999988</v>
      </c>
      <c r="H2168" s="2">
        <f>'Moving Avg'!G2168</f>
        <v>9.8068020000000011</v>
      </c>
      <c r="I2168" s="2">
        <f>'Moving Avg'!H2168</f>
        <v>9.5576669999999861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45163</v>
      </c>
      <c r="B2169" s="2">
        <f>RSI!B2169</f>
        <v>9.9748999999999999</v>
      </c>
      <c r="C2169" s="2">
        <f>RSI!I2169</f>
        <v>54.35832395020909</v>
      </c>
      <c r="D2169" s="2">
        <f>MACD!E2169</f>
        <v>4.0843818055613212E-2</v>
      </c>
      <c r="E2169" s="2">
        <f>MACD!F2169</f>
        <v>3.5635041530937682E-2</v>
      </c>
      <c r="F2169" s="2">
        <f>'Moving Avg'!D2169</f>
        <v>9.9522999999999993</v>
      </c>
      <c r="G2169" s="2">
        <f>'Moving Avg'!F2169</f>
        <v>9.9575300000000002</v>
      </c>
      <c r="H2169" s="2">
        <f>'Moving Avg'!G2169</f>
        <v>9.8220940000000017</v>
      </c>
      <c r="I2169" s="2">
        <f>'Moving Avg'!H2169</f>
        <v>9.5620234999999827</v>
      </c>
      <c r="J2169" s="6" t="str">
        <f>OBV!F2169</f>
        <v>BEARISH</v>
      </c>
      <c r="K2169" s="6" t="str">
        <f>OBV!G2169</f>
        <v>NEUTRAL</v>
      </c>
      <c r="L2169" s="6" t="str">
        <f>OBV!H2169</f>
        <v>NEUTRAL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45166</v>
      </c>
      <c r="B2170" s="2">
        <f>RSI!B2170</f>
        <v>9.9748999999999999</v>
      </c>
      <c r="C2170" s="2">
        <f>RSI!I2170</f>
        <v>54.358323950209105</v>
      </c>
      <c r="D2170" s="2">
        <f>MACD!E2170</f>
        <v>4.0390255333450753E-2</v>
      </c>
      <c r="E2170" s="2">
        <f>MACD!F2170</f>
        <v>3.65860842914403E-2</v>
      </c>
      <c r="F2170" s="2">
        <f>'Moving Avg'!D2170</f>
        <v>9.9540399999999991</v>
      </c>
      <c r="G2170" s="2">
        <f>'Moving Avg'!F2170</f>
        <v>9.9783849999999994</v>
      </c>
      <c r="H2170" s="2">
        <f>'Moving Avg'!G2170</f>
        <v>9.8373860000000022</v>
      </c>
      <c r="I2170" s="2">
        <f>'Moving Avg'!H2170</f>
        <v>9.5652314999999817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83.5</v>
      </c>
      <c r="Q2170" s="9">
        <f t="shared" si="334"/>
        <v>28.774999999999999</v>
      </c>
      <c r="R2170" s="9">
        <f t="shared" si="335"/>
        <v>43.375</v>
      </c>
      <c r="S2170" s="9">
        <f t="shared" si="336"/>
        <v>53.825000000000003</v>
      </c>
      <c r="T2170" s="9">
        <f t="shared" si="337"/>
        <v>39.625</v>
      </c>
      <c r="U2170" s="8">
        <f t="shared" si="338"/>
        <v>41.991666666666667</v>
      </c>
      <c r="V2170" s="8">
        <f t="shared" si="339"/>
        <v>41.400000000000006</v>
      </c>
    </row>
    <row r="2171" spans="1:22" ht="13.5" x14ac:dyDescent="0.25">
      <c r="A2171" s="3">
        <f>RSI!A2171</f>
        <v>45167</v>
      </c>
      <c r="B2171" s="2">
        <f>RSI!B2171</f>
        <v>9.5144000000000002</v>
      </c>
      <c r="C2171" s="2">
        <f>RSI!I2171</f>
        <v>27.242814064926804</v>
      </c>
      <c r="D2171" s="2">
        <f>MACD!E2171</f>
        <v>7.2545552285218307E-2</v>
      </c>
      <c r="E2171" s="2">
        <f>MACD!F2171</f>
        <v>4.3777977890195899E-2</v>
      </c>
      <c r="F2171" s="2">
        <f>'Moving Avg'!D2171</f>
        <v>9.8636799999999987</v>
      </c>
      <c r="G2171" s="2">
        <f>'Moving Avg'!F2171</f>
        <v>9.9544899999999998</v>
      </c>
      <c r="H2171" s="2">
        <f>'Moving Avg'!G2171</f>
        <v>9.8434680000000014</v>
      </c>
      <c r="I2171" s="2">
        <f>'Moving Avg'!H2171</f>
        <v>9.5676954999999815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50</v>
      </c>
      <c r="N2171" s="8">
        <f t="shared" si="331"/>
        <v>0</v>
      </c>
      <c r="O2171" s="8">
        <f t="shared" si="332"/>
        <v>50</v>
      </c>
      <c r="P2171" s="8">
        <f t="shared" si="333"/>
        <v>16.5</v>
      </c>
      <c r="Q2171" s="9">
        <f t="shared" si="334"/>
        <v>27.475000000000001</v>
      </c>
      <c r="R2171" s="9">
        <f t="shared" si="335"/>
        <v>31.625</v>
      </c>
      <c r="S2171" s="9">
        <f t="shared" si="336"/>
        <v>27.425000000000001</v>
      </c>
      <c r="T2171" s="9">
        <f t="shared" si="337"/>
        <v>29.125</v>
      </c>
      <c r="U2171" s="8">
        <f t="shared" si="338"/>
        <v>28.841666666666669</v>
      </c>
      <c r="V2171" s="8">
        <f t="shared" si="339"/>
        <v>28.912500000000001</v>
      </c>
    </row>
    <row r="2172" spans="1:22" ht="13.5" x14ac:dyDescent="0.25">
      <c r="A2172" s="3">
        <f>RSI!A2172</f>
        <v>45168</v>
      </c>
      <c r="B2172" s="2">
        <f>RSI!B2172</f>
        <v>9.9748999999999999</v>
      </c>
      <c r="C2172" s="2">
        <f>RSI!I2172</f>
        <v>52.669032867287001</v>
      </c>
      <c r="D2172" s="2">
        <f>MACD!E2172</f>
        <v>6.6809154714265517E-2</v>
      </c>
      <c r="E2172" s="2">
        <f>MACD!F2172</f>
        <v>4.8384213255009828E-2</v>
      </c>
      <c r="F2172" s="2">
        <f>'Moving Avg'!D2172</f>
        <v>9.87758</v>
      </c>
      <c r="G2172" s="2">
        <f>'Moving Avg'!F2172</f>
        <v>9.953619999999999</v>
      </c>
      <c r="H2172" s="2">
        <f>'Moving Avg'!G2172</f>
        <v>9.858760000000002</v>
      </c>
      <c r="I2172" s="2">
        <f>'Moving Avg'!H2172</f>
        <v>9.570862499999981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83.5</v>
      </c>
      <c r="Q2172" s="9">
        <f t="shared" si="334"/>
        <v>28.774999999999999</v>
      </c>
      <c r="R2172" s="9">
        <f t="shared" si="335"/>
        <v>43.375</v>
      </c>
      <c r="S2172" s="9">
        <f t="shared" si="336"/>
        <v>53.825000000000003</v>
      </c>
      <c r="T2172" s="9">
        <f t="shared" si="337"/>
        <v>39.625</v>
      </c>
      <c r="U2172" s="8">
        <f t="shared" si="338"/>
        <v>41.991666666666667</v>
      </c>
      <c r="V2172" s="8">
        <f t="shared" si="339"/>
        <v>41.400000000000006</v>
      </c>
    </row>
    <row r="2173" spans="1:22" ht="13.5" x14ac:dyDescent="0.25">
      <c r="A2173" s="3">
        <f>RSI!A2173</f>
        <v>45169</v>
      </c>
      <c r="B2173" s="2">
        <f>RSI!B2173</f>
        <v>9.5578000000000003</v>
      </c>
      <c r="C2173" s="2">
        <f>RSI!I2173</f>
        <v>39.279462048852636</v>
      </c>
      <c r="D2173" s="2">
        <f>MACD!E2173</f>
        <v>9.2449764540848633E-2</v>
      </c>
      <c r="E2173" s="2">
        <f>MACD!F2173</f>
        <v>5.7197323512177586E-2</v>
      </c>
      <c r="F2173" s="2">
        <f>'Moving Avg'!D2173</f>
        <v>9.7993799999999993</v>
      </c>
      <c r="G2173" s="2">
        <f>'Moving Avg'!F2173</f>
        <v>9.9318950000000008</v>
      </c>
      <c r="H2173" s="2">
        <f>'Moving Avg'!G2173</f>
        <v>9.8655460000000019</v>
      </c>
      <c r="I2173" s="2">
        <f>'Moving Avg'!H2173</f>
        <v>9.5719439999999807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16.5</v>
      </c>
      <c r="Q2173" s="9">
        <f t="shared" si="334"/>
        <v>18.725000000000001</v>
      </c>
      <c r="R2173" s="9">
        <f t="shared" si="335"/>
        <v>26.625</v>
      </c>
      <c r="S2173" s="9">
        <f t="shared" si="336"/>
        <v>23.675000000000001</v>
      </c>
      <c r="T2173" s="9">
        <f t="shared" si="337"/>
        <v>22.875</v>
      </c>
      <c r="U2173" s="8">
        <f t="shared" si="338"/>
        <v>23.008333333333336</v>
      </c>
      <c r="V2173" s="8">
        <f t="shared" si="339"/>
        <v>22.975000000000001</v>
      </c>
    </row>
    <row r="2174" spans="1:22" ht="13.5" x14ac:dyDescent="0.25">
      <c r="A2174" s="3">
        <f>RSI!A2174</f>
        <v>45170</v>
      </c>
      <c r="B2174" s="2">
        <f>RSI!B2174</f>
        <v>9.5578000000000003</v>
      </c>
      <c r="C2174" s="2">
        <f>RSI!I2174</f>
        <v>39.279462048852636</v>
      </c>
      <c r="D2174" s="2">
        <f>MACD!E2174</f>
        <v>0.11623827919653884</v>
      </c>
      <c r="E2174" s="2">
        <f>MACD!F2174</f>
        <v>6.9005514649049832E-2</v>
      </c>
      <c r="F2174" s="2">
        <f>'Moving Avg'!D2174</f>
        <v>9.715959999999999</v>
      </c>
      <c r="G2174" s="2">
        <f>'Moving Avg'!F2174</f>
        <v>9.910169999999999</v>
      </c>
      <c r="H2174" s="2">
        <f>'Moving Avg'!G2174</f>
        <v>9.873152000000001</v>
      </c>
      <c r="I2174" s="2">
        <f>'Moving Avg'!H2174</f>
        <v>9.5730254999999822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16.5</v>
      </c>
      <c r="Q2174" s="9">
        <f t="shared" si="334"/>
        <v>18.725000000000001</v>
      </c>
      <c r="R2174" s="9">
        <f t="shared" si="335"/>
        <v>26.625</v>
      </c>
      <c r="S2174" s="9">
        <f t="shared" si="336"/>
        <v>23.675000000000001</v>
      </c>
      <c r="T2174" s="9">
        <f t="shared" si="337"/>
        <v>22.875</v>
      </c>
      <c r="U2174" s="8">
        <f t="shared" si="338"/>
        <v>23.008333333333336</v>
      </c>
      <c r="V2174" s="8">
        <f t="shared" si="339"/>
        <v>22.975000000000001</v>
      </c>
    </row>
    <row r="2175" spans="1:22" ht="13.5" x14ac:dyDescent="0.25">
      <c r="A2175" s="3">
        <f>RSI!A2175</f>
        <v>45173</v>
      </c>
      <c r="B2175" s="2">
        <f>RSI!B2175</f>
        <v>9.5578000000000003</v>
      </c>
      <c r="C2175" s="2">
        <f>RSI!I2175</f>
        <v>39.279462048852636</v>
      </c>
      <c r="D2175" s="2">
        <f>MACD!E2175</f>
        <v>0.13696616641457027</v>
      </c>
      <c r="E2175" s="2">
        <f>MACD!F2175</f>
        <v>8.2597645002153927E-2</v>
      </c>
      <c r="F2175" s="2">
        <f>'Moving Avg'!D2175</f>
        <v>9.6325400000000005</v>
      </c>
      <c r="G2175" s="2">
        <f>'Moving Avg'!F2175</f>
        <v>9.888444999999999</v>
      </c>
      <c r="H2175" s="2">
        <f>'Moving Avg'!G2175</f>
        <v>9.8807580000000002</v>
      </c>
      <c r="I2175" s="2">
        <f>'Moving Avg'!H2175</f>
        <v>9.5742709999999818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16.5</v>
      </c>
      <c r="Q2175" s="9">
        <f t="shared" si="334"/>
        <v>18.725000000000001</v>
      </c>
      <c r="R2175" s="9">
        <f t="shared" si="335"/>
        <v>26.625</v>
      </c>
      <c r="S2175" s="9">
        <f t="shared" si="336"/>
        <v>23.675000000000001</v>
      </c>
      <c r="T2175" s="9">
        <f t="shared" si="337"/>
        <v>22.875</v>
      </c>
      <c r="U2175" s="8">
        <f t="shared" si="338"/>
        <v>23.008333333333336</v>
      </c>
      <c r="V2175" s="8">
        <f t="shared" si="339"/>
        <v>22.975000000000001</v>
      </c>
    </row>
    <row r="2176" spans="1:22" ht="13.5" x14ac:dyDescent="0.25">
      <c r="A2176" s="3">
        <f>RSI!A2176</f>
        <v>45174</v>
      </c>
      <c r="B2176" s="2">
        <f>RSI!B2176</f>
        <v>9.5578000000000003</v>
      </c>
      <c r="C2176" s="2">
        <f>RSI!I2176</f>
        <v>39.279462048852636</v>
      </c>
      <c r="D2176" s="2">
        <f>MACD!E2176</f>
        <v>0.15629922715331546</v>
      </c>
      <c r="E2176" s="2">
        <f>MACD!F2176</f>
        <v>9.7337961432386239E-2</v>
      </c>
      <c r="F2176" s="2">
        <f>'Moving Avg'!D2176</f>
        <v>9.6412200000000006</v>
      </c>
      <c r="G2176" s="2">
        <f>'Moving Avg'!F2176</f>
        <v>9.8667199999999973</v>
      </c>
      <c r="H2176" s="2">
        <f>'Moving Avg'!G2176</f>
        <v>9.8882000000000012</v>
      </c>
      <c r="I2176" s="2">
        <f>'Moving Avg'!H2176</f>
        <v>9.5759264999999818</v>
      </c>
      <c r="J2176" s="6" t="str">
        <f>OBV!F2176</f>
        <v>BEARISH</v>
      </c>
      <c r="K2176" s="6" t="str">
        <f>OBV!G2176</f>
        <v>NEUTRAL</v>
      </c>
      <c r="L2176" s="6" t="str">
        <f>OBV!H2176</f>
        <v>BEARISH DIVERGENCE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16.5</v>
      </c>
      <c r="Q2176" s="9">
        <f t="shared" si="334"/>
        <v>18.725000000000001</v>
      </c>
      <c r="R2176" s="9">
        <f t="shared" si="335"/>
        <v>26.625</v>
      </c>
      <c r="S2176" s="9">
        <f t="shared" si="336"/>
        <v>23.675000000000001</v>
      </c>
      <c r="T2176" s="9">
        <f t="shared" si="337"/>
        <v>22.875</v>
      </c>
      <c r="U2176" s="8">
        <f t="shared" si="338"/>
        <v>23.008333333333336</v>
      </c>
      <c r="V2176" s="8">
        <f t="shared" si="339"/>
        <v>22.975000000000001</v>
      </c>
    </row>
    <row r="2177" spans="1:22" ht="13.5" x14ac:dyDescent="0.25">
      <c r="A2177" s="3">
        <f>RSI!A2177</f>
        <v>45175</v>
      </c>
      <c r="B2177" s="2">
        <f>RSI!B2177</f>
        <v>9.5578000000000003</v>
      </c>
      <c r="C2177" s="2">
        <f>RSI!I2177</f>
        <v>39.279462048852636</v>
      </c>
      <c r="D2177" s="2">
        <f>MACD!E2177</f>
        <v>0.16496530918904639</v>
      </c>
      <c r="E2177" s="2">
        <f>MACD!F2177</f>
        <v>0.11086343098371829</v>
      </c>
      <c r="F2177" s="2">
        <f>'Moving Avg'!D2177</f>
        <v>9.5578000000000003</v>
      </c>
      <c r="G2177" s="2">
        <f>'Moving Avg'!F2177</f>
        <v>9.8449949999999973</v>
      </c>
      <c r="H2177" s="2">
        <f>'Moving Avg'!G2177</f>
        <v>9.8956420000000005</v>
      </c>
      <c r="I2177" s="2">
        <f>'Moving Avg'!H2177</f>
        <v>9.5771719999999814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0</v>
      </c>
      <c r="O2177" s="8">
        <f t="shared" si="332"/>
        <v>0</v>
      </c>
      <c r="P2177" s="8">
        <f t="shared" si="333"/>
        <v>16.5</v>
      </c>
      <c r="Q2177" s="9">
        <f t="shared" si="334"/>
        <v>11.225</v>
      </c>
      <c r="R2177" s="9">
        <f t="shared" si="335"/>
        <v>9.125</v>
      </c>
      <c r="S2177" s="9">
        <f t="shared" si="336"/>
        <v>11.175000000000001</v>
      </c>
      <c r="T2177" s="9">
        <f t="shared" si="337"/>
        <v>10.375</v>
      </c>
      <c r="U2177" s="8">
        <f t="shared" si="338"/>
        <v>10.508333333333335</v>
      </c>
      <c r="V2177" s="8">
        <f t="shared" si="339"/>
        <v>10.475000000000001</v>
      </c>
    </row>
    <row r="2178" spans="1:22" ht="13.5" x14ac:dyDescent="0.25">
      <c r="A2178" s="3">
        <f>RSI!A2178</f>
        <v>45176</v>
      </c>
      <c r="B2178" s="2">
        <f>RSI!B2178</f>
        <v>9.7664000000000009</v>
      </c>
      <c r="C2178" s="2">
        <f>RSI!I2178</f>
        <v>48.72293981705765</v>
      </c>
      <c r="D2178" s="2">
        <f>MACD!E2178</f>
        <v>0.16506135284451595</v>
      </c>
      <c r="E2178" s="2">
        <f>MACD!F2178</f>
        <v>0.12170301535587782</v>
      </c>
      <c r="F2178" s="2">
        <f>'Moving Avg'!D2178</f>
        <v>9.5995200000000018</v>
      </c>
      <c r="G2178" s="2">
        <f>'Moving Avg'!F2178</f>
        <v>9.8336999999999968</v>
      </c>
      <c r="H2178" s="2">
        <f>'Moving Avg'!G2178</f>
        <v>9.9039759999999983</v>
      </c>
      <c r="I2178" s="2">
        <f>'Moving Avg'!H2178</f>
        <v>9.5794604999999802</v>
      </c>
      <c r="J2178" s="6" t="str">
        <f>OBV!F2178</f>
        <v>BULLISH</v>
      </c>
      <c r="K2178" s="6" t="str">
        <f>OBV!G2178</f>
        <v>NEUTRAL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83.5</v>
      </c>
      <c r="Q2178" s="9">
        <f t="shared" si="334"/>
        <v>28.774999999999999</v>
      </c>
      <c r="R2178" s="9">
        <f t="shared" si="335"/>
        <v>43.375</v>
      </c>
      <c r="S2178" s="9">
        <f t="shared" si="336"/>
        <v>53.825000000000003</v>
      </c>
      <c r="T2178" s="9">
        <f t="shared" si="337"/>
        <v>39.625</v>
      </c>
      <c r="U2178" s="8">
        <f t="shared" si="338"/>
        <v>41.991666666666667</v>
      </c>
      <c r="V2178" s="8">
        <f t="shared" si="339"/>
        <v>41.400000000000006</v>
      </c>
    </row>
    <row r="2179" spans="1:22" ht="13.5" x14ac:dyDescent="0.25">
      <c r="A2179" s="3">
        <f>RSI!A2179</f>
        <v>45177</v>
      </c>
      <c r="B2179" s="2">
        <f>RSI!B2179</f>
        <v>9.7664000000000009</v>
      </c>
      <c r="C2179" s="2">
        <f>RSI!I2179</f>
        <v>48.722939817057643</v>
      </c>
      <c r="D2179" s="2">
        <f>MACD!E2179</f>
        <v>0.16934957675869278</v>
      </c>
      <c r="E2179" s="2">
        <f>MACD!F2179</f>
        <v>0.13123232763644083</v>
      </c>
      <c r="F2179" s="2">
        <f>'Moving Avg'!D2179</f>
        <v>9.6412400000000016</v>
      </c>
      <c r="G2179" s="2">
        <f>'Moving Avg'!F2179</f>
        <v>9.8224049999999981</v>
      </c>
      <c r="H2179" s="2">
        <f>'Moving Avg'!G2179</f>
        <v>9.9090299999999996</v>
      </c>
      <c r="I2179" s="2">
        <f>'Moving Avg'!H2179</f>
        <v>9.5817489999999825</v>
      </c>
      <c r="J2179" s="6" t="str">
        <f>OBV!F2179</f>
        <v>BULLISH</v>
      </c>
      <c r="K2179" s="6" t="str">
        <f>OBV!G2179</f>
        <v>NEUTRAL</v>
      </c>
      <c r="L2179" s="6" t="str">
        <f>OBV!H2179</f>
        <v>CONFIRMED BULLISH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83.5</v>
      </c>
      <c r="Q2179" s="9">
        <f t="shared" ref="Q2179:Q2242" si="344">0.35*M2179+N2179*0.35+O2179*0.15+P2179*0.15</f>
        <v>28.774999999999999</v>
      </c>
      <c r="R2179" s="9">
        <f t="shared" ref="R2179:R2242" si="345">M2179*0.2+N2179*0.2+O2179*0.35+P2179*0.25</f>
        <v>43.375</v>
      </c>
      <c r="S2179" s="9">
        <f t="shared" ref="S2179:S2242" si="346">M2179*0.15+N2179*0.15+O2179*0.25+P2179*0.45</f>
        <v>53.825000000000003</v>
      </c>
      <c r="T2179" s="9">
        <f t="shared" ref="T2179:T2242" si="347">0.25*SUM(M2179:P2179)</f>
        <v>39.625</v>
      </c>
      <c r="U2179" s="8">
        <f t="shared" ref="U2179:U2242" si="348">SUM(Q2179:S2179)/3</f>
        <v>41.991666666666667</v>
      </c>
      <c r="V2179" s="8">
        <f t="shared" ref="V2179:V2242" si="349">SUM(Q2179:T2179)/4</f>
        <v>41.400000000000006</v>
      </c>
    </row>
    <row r="2180" spans="1:22" ht="13.5" x14ac:dyDescent="0.25">
      <c r="A2180" s="3">
        <f>RSI!A2180</f>
        <v>45180</v>
      </c>
      <c r="B2180" s="2">
        <f>RSI!B2180</f>
        <v>9.8879999999999999</v>
      </c>
      <c r="C2180" s="2">
        <f>RSI!I2180</f>
        <v>53.60147218011349</v>
      </c>
      <c r="D2180" s="2">
        <f>MACD!E2180</f>
        <v>0.1641480476115813</v>
      </c>
      <c r="E2180" s="2">
        <f>MACD!F2180</f>
        <v>0.13781547163146893</v>
      </c>
      <c r="F2180" s="2">
        <f>'Moving Avg'!D2180</f>
        <v>9.7072800000000008</v>
      </c>
      <c r="G2180" s="2">
        <f>'Moving Avg'!F2180</f>
        <v>9.8171899999999983</v>
      </c>
      <c r="H2180" s="2">
        <f>'Moving Avg'!G2180</f>
        <v>9.9135639999999992</v>
      </c>
      <c r="I2180" s="2">
        <f>'Moving Avg'!H2180</f>
        <v>9.5846454999999828</v>
      </c>
      <c r="J2180" s="6" t="str">
        <f>OBV!F2180</f>
        <v>BULLISH</v>
      </c>
      <c r="K2180" s="6" t="str">
        <f>OBV!G2180</f>
        <v>NEUTRAL</v>
      </c>
      <c r="L2180" s="6" t="str">
        <f>OBV!H2180</f>
        <v>CONFIRMED BULLISH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83.5</v>
      </c>
      <c r="Q2180" s="9">
        <f t="shared" si="344"/>
        <v>28.774999999999999</v>
      </c>
      <c r="R2180" s="9">
        <f t="shared" si="345"/>
        <v>43.375</v>
      </c>
      <c r="S2180" s="9">
        <f t="shared" si="346"/>
        <v>53.825000000000003</v>
      </c>
      <c r="T2180" s="9">
        <f t="shared" si="347"/>
        <v>39.625</v>
      </c>
      <c r="U2180" s="8">
        <f t="shared" si="348"/>
        <v>41.991666666666667</v>
      </c>
      <c r="V2180" s="8">
        <f t="shared" si="349"/>
        <v>41.400000000000006</v>
      </c>
    </row>
    <row r="2181" spans="1:22" ht="13.5" x14ac:dyDescent="0.25">
      <c r="A2181" s="3">
        <f>RSI!A2181</f>
        <v>45181</v>
      </c>
      <c r="B2181" s="2">
        <f>RSI!B2181</f>
        <v>9.7750000000000004</v>
      </c>
      <c r="C2181" s="2">
        <f>RSI!I2181</f>
        <v>48.941602125594748</v>
      </c>
      <c r="D2181" s="2">
        <f>MACD!E2181</f>
        <v>9.6716672381091939E-2</v>
      </c>
      <c r="E2181" s="2">
        <f>MACD!F2181</f>
        <v>0.12959571178139354</v>
      </c>
      <c r="F2181" s="2">
        <f>'Moving Avg'!D2181</f>
        <v>9.7507199999999994</v>
      </c>
      <c r="G2181" s="2">
        <f>'Moving Avg'!F2181</f>
        <v>9.8067600000000006</v>
      </c>
      <c r="H2181" s="2">
        <f>'Moving Avg'!G2181</f>
        <v>9.9092179999999992</v>
      </c>
      <c r="I2181" s="2">
        <f>'Moving Avg'!H2181</f>
        <v>9.5881664999999821</v>
      </c>
      <c r="J2181" s="6" t="str">
        <f>OBV!F2181</f>
        <v>BULLISH</v>
      </c>
      <c r="K2181" s="6" t="str">
        <f>OBV!G2181</f>
        <v>NEUTRAL</v>
      </c>
      <c r="L2181" s="6" t="str">
        <f>OBV!H2181</f>
        <v>CONFIRMED BULLISH</v>
      </c>
      <c r="M2181" s="8">
        <f t="shared" si="340"/>
        <v>25</v>
      </c>
      <c r="N2181" s="8">
        <f t="shared" si="341"/>
        <v>100</v>
      </c>
      <c r="O2181" s="8">
        <f t="shared" si="342"/>
        <v>50</v>
      </c>
      <c r="P2181" s="8">
        <f t="shared" si="343"/>
        <v>83.5</v>
      </c>
      <c r="Q2181" s="9">
        <f t="shared" si="344"/>
        <v>63.774999999999999</v>
      </c>
      <c r="R2181" s="9">
        <f t="shared" si="345"/>
        <v>63.375</v>
      </c>
      <c r="S2181" s="9">
        <f t="shared" si="346"/>
        <v>68.825000000000003</v>
      </c>
      <c r="T2181" s="9">
        <f t="shared" si="347"/>
        <v>64.625</v>
      </c>
      <c r="U2181" s="8">
        <f t="shared" si="348"/>
        <v>65.325000000000003</v>
      </c>
      <c r="V2181" s="8">
        <f t="shared" si="349"/>
        <v>65.150000000000006</v>
      </c>
    </row>
    <row r="2182" spans="1:22" ht="13.5" x14ac:dyDescent="0.25">
      <c r="A2182" s="3">
        <f>RSI!A2182</f>
        <v>45182</v>
      </c>
      <c r="B2182" s="2">
        <f>RSI!B2182</f>
        <v>9.5578000000000003</v>
      </c>
      <c r="C2182" s="2">
        <f>RSI!I2182</f>
        <v>41.477526973780414</v>
      </c>
      <c r="D2182" s="2">
        <f>MACD!E2182</f>
        <v>0.12674888070613655</v>
      </c>
      <c r="E2182" s="2">
        <f>MACD!F2182</f>
        <v>0.12902634556634213</v>
      </c>
      <c r="F2182" s="2">
        <f>'Moving Avg'!D2182</f>
        <v>9.7507199999999994</v>
      </c>
      <c r="G2182" s="2">
        <f>'Moving Avg'!F2182</f>
        <v>9.7859049999999996</v>
      </c>
      <c r="H2182" s="2">
        <f>'Moving Avg'!G2182</f>
        <v>9.9005279999999978</v>
      </c>
      <c r="I2182" s="2">
        <f>'Moving Avg'!H2182</f>
        <v>9.5894119999999834</v>
      </c>
      <c r="J2182" s="6" t="str">
        <f>OBV!F2182</f>
        <v>BEARISH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45</v>
      </c>
      <c r="O2182" s="8">
        <f t="shared" si="342"/>
        <v>50</v>
      </c>
      <c r="P2182" s="8">
        <f t="shared" si="343"/>
        <v>16.5</v>
      </c>
      <c r="Q2182" s="9">
        <f t="shared" si="344"/>
        <v>34.475000000000001</v>
      </c>
      <c r="R2182" s="9">
        <f t="shared" si="345"/>
        <v>35.625</v>
      </c>
      <c r="S2182" s="9">
        <f t="shared" si="346"/>
        <v>30.425000000000001</v>
      </c>
      <c r="T2182" s="9">
        <f t="shared" si="347"/>
        <v>34.125</v>
      </c>
      <c r="U2182" s="8">
        <f t="shared" si="348"/>
        <v>33.508333333333333</v>
      </c>
      <c r="V2182" s="8">
        <f t="shared" si="349"/>
        <v>33.662499999999994</v>
      </c>
    </row>
    <row r="2183" spans="1:22" ht="13.5" x14ac:dyDescent="0.25">
      <c r="A2183" s="3">
        <f>RSI!A2183</f>
        <v>45183</v>
      </c>
      <c r="B2183" s="2">
        <f>RSI!B2183</f>
        <v>9.5578000000000003</v>
      </c>
      <c r="C2183" s="2">
        <f>RSI!I2183</f>
        <v>41.477526973780414</v>
      </c>
      <c r="D2183" s="2">
        <f>MACD!E2183</f>
        <v>8.9418002548198317E-2</v>
      </c>
      <c r="E2183" s="2">
        <f>MACD!F2183</f>
        <v>0.12110467696271338</v>
      </c>
      <c r="F2183" s="2">
        <f>'Moving Avg'!D2183</f>
        <v>9.7089999999999996</v>
      </c>
      <c r="G2183" s="2">
        <f>'Moving Avg'!F2183</f>
        <v>9.7650499999999987</v>
      </c>
      <c r="H2183" s="2">
        <f>'Moving Avg'!G2183</f>
        <v>9.8918379999999964</v>
      </c>
      <c r="I2183" s="2">
        <f>'Moving Avg'!H2183</f>
        <v>9.5916829999999837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25</v>
      </c>
      <c r="N2183" s="8">
        <f t="shared" si="341"/>
        <v>100</v>
      </c>
      <c r="O2183" s="8">
        <f t="shared" si="342"/>
        <v>50</v>
      </c>
      <c r="P2183" s="8">
        <f t="shared" si="343"/>
        <v>16.5</v>
      </c>
      <c r="Q2183" s="9">
        <f t="shared" si="344"/>
        <v>53.725000000000001</v>
      </c>
      <c r="R2183" s="9">
        <f t="shared" si="345"/>
        <v>46.625</v>
      </c>
      <c r="S2183" s="9">
        <f t="shared" si="346"/>
        <v>38.674999999999997</v>
      </c>
      <c r="T2183" s="9">
        <f t="shared" si="347"/>
        <v>47.875</v>
      </c>
      <c r="U2183" s="8">
        <f t="shared" si="348"/>
        <v>46.341666666666661</v>
      </c>
      <c r="V2183" s="8">
        <f t="shared" si="349"/>
        <v>46.724999999999994</v>
      </c>
    </row>
    <row r="2184" spans="1:22" ht="13.5" x14ac:dyDescent="0.25">
      <c r="A2184" s="3">
        <f>RSI!A2184</f>
        <v>45184</v>
      </c>
      <c r="B2184" s="2">
        <f>RSI!B2184</f>
        <v>9.5578000000000003</v>
      </c>
      <c r="C2184" s="2">
        <f>RSI!I2184</f>
        <v>41.477526973780414</v>
      </c>
      <c r="D2184" s="2">
        <f>MACD!E2184</f>
        <v>5.9151154959520724E-2</v>
      </c>
      <c r="E2184" s="2">
        <f>MACD!F2184</f>
        <v>0.10871397256207485</v>
      </c>
      <c r="F2184" s="2">
        <f>'Moving Avg'!D2184</f>
        <v>9.6672799999999999</v>
      </c>
      <c r="G2184" s="2">
        <f>'Moving Avg'!F2184</f>
        <v>9.7441949999999995</v>
      </c>
      <c r="H2184" s="2">
        <f>'Moving Avg'!G2184</f>
        <v>9.8831479999999967</v>
      </c>
      <c r="I2184" s="2">
        <f>'Moving Avg'!H2184</f>
        <v>9.5929284999999833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100</v>
      </c>
      <c r="O2184" s="8">
        <f t="shared" si="342"/>
        <v>50</v>
      </c>
      <c r="P2184" s="8">
        <f t="shared" si="343"/>
        <v>16.5</v>
      </c>
      <c r="Q2184" s="9">
        <f t="shared" si="344"/>
        <v>53.725000000000001</v>
      </c>
      <c r="R2184" s="9">
        <f t="shared" si="345"/>
        <v>46.625</v>
      </c>
      <c r="S2184" s="9">
        <f t="shared" si="346"/>
        <v>38.674999999999997</v>
      </c>
      <c r="T2184" s="9">
        <f t="shared" si="347"/>
        <v>47.875</v>
      </c>
      <c r="U2184" s="8">
        <f t="shared" si="348"/>
        <v>46.341666666666661</v>
      </c>
      <c r="V2184" s="8">
        <f t="shared" si="349"/>
        <v>46.724999999999994</v>
      </c>
    </row>
    <row r="2185" spans="1:22" ht="13.5" x14ac:dyDescent="0.25">
      <c r="A2185" s="3">
        <f>RSI!A2185</f>
        <v>45187</v>
      </c>
      <c r="B2185" s="2">
        <f>RSI!B2185</f>
        <v>9.5578000000000003</v>
      </c>
      <c r="C2185" s="2">
        <f>RSI!I2185</f>
        <v>41.477526973780414</v>
      </c>
      <c r="D2185" s="2">
        <f>MACD!E2185</f>
        <v>3.4763725595633233E-2</v>
      </c>
      <c r="E2185" s="2">
        <f>MACD!F2185</f>
        <v>9.3923923168786533E-2</v>
      </c>
      <c r="F2185" s="2">
        <f>'Moving Avg'!D2185</f>
        <v>9.6012400000000007</v>
      </c>
      <c r="G2185" s="2">
        <f>'Moving Avg'!F2185</f>
        <v>9.7237749999999981</v>
      </c>
      <c r="H2185" s="2">
        <f>'Moving Avg'!G2185</f>
        <v>9.8744579999999971</v>
      </c>
      <c r="I2185" s="2">
        <f>'Moving Avg'!H2185</f>
        <v>9.5935589999999831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25</v>
      </c>
      <c r="N2185" s="8">
        <f t="shared" si="341"/>
        <v>100</v>
      </c>
      <c r="O2185" s="8">
        <f t="shared" si="342"/>
        <v>50</v>
      </c>
      <c r="P2185" s="8">
        <f t="shared" si="343"/>
        <v>16.5</v>
      </c>
      <c r="Q2185" s="9">
        <f t="shared" si="344"/>
        <v>53.725000000000001</v>
      </c>
      <c r="R2185" s="9">
        <f t="shared" si="345"/>
        <v>46.625</v>
      </c>
      <c r="S2185" s="9">
        <f t="shared" si="346"/>
        <v>38.674999999999997</v>
      </c>
      <c r="T2185" s="9">
        <f t="shared" si="347"/>
        <v>47.875</v>
      </c>
      <c r="U2185" s="8">
        <f t="shared" si="348"/>
        <v>46.341666666666661</v>
      </c>
      <c r="V2185" s="8">
        <f t="shared" si="349"/>
        <v>46.724999999999994</v>
      </c>
    </row>
    <row r="2186" spans="1:22" ht="13.5" x14ac:dyDescent="0.25">
      <c r="A2186" s="3">
        <f>RSI!A2186</f>
        <v>45188</v>
      </c>
      <c r="B2186" s="2">
        <f>RSI!B2186</f>
        <v>9.4709000000000003</v>
      </c>
      <c r="C2186" s="2">
        <f>RSI!I2186</f>
        <v>38.331567728008906</v>
      </c>
      <c r="D2186" s="2">
        <f>MACD!E2186</f>
        <v>2.1697634491781415E-2</v>
      </c>
      <c r="E2186" s="2">
        <f>MACD!F2186</f>
        <v>7.9478665433385526E-2</v>
      </c>
      <c r="F2186" s="2">
        <f>'Moving Avg'!D2186</f>
        <v>9.540420000000001</v>
      </c>
      <c r="G2186" s="2">
        <f>'Moving Avg'!F2186</f>
        <v>9.6990099999999995</v>
      </c>
      <c r="H2186" s="2">
        <f>'Moving Avg'!G2186</f>
        <v>9.8640299999999961</v>
      </c>
      <c r="I2186" s="2">
        <f>'Moving Avg'!H2186</f>
        <v>9.593754999999982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25</v>
      </c>
      <c r="N2186" s="8">
        <f t="shared" si="341"/>
        <v>100</v>
      </c>
      <c r="O2186" s="8">
        <f t="shared" si="342"/>
        <v>0</v>
      </c>
      <c r="P2186" s="8">
        <f t="shared" si="343"/>
        <v>16.5</v>
      </c>
      <c r="Q2186" s="9">
        <f t="shared" si="344"/>
        <v>46.225000000000001</v>
      </c>
      <c r="R2186" s="9">
        <f t="shared" si="345"/>
        <v>29.125</v>
      </c>
      <c r="S2186" s="9">
        <f t="shared" si="346"/>
        <v>26.175000000000001</v>
      </c>
      <c r="T2186" s="9">
        <f t="shared" si="347"/>
        <v>35.375</v>
      </c>
      <c r="U2186" s="8">
        <f t="shared" si="348"/>
        <v>33.841666666666661</v>
      </c>
      <c r="V2186" s="8">
        <f t="shared" si="349"/>
        <v>34.224999999999994</v>
      </c>
    </row>
    <row r="2187" spans="1:22" ht="13.5" x14ac:dyDescent="0.25">
      <c r="A2187" s="3">
        <f>RSI!A2187</f>
        <v>45189</v>
      </c>
      <c r="B2187" s="2">
        <f>RSI!B2187</f>
        <v>9.5578000000000003</v>
      </c>
      <c r="C2187" s="2">
        <f>RSI!I2187</f>
        <v>42.988375759413195</v>
      </c>
      <c r="D2187" s="2">
        <f>MACD!E2187</f>
        <v>5.7666783905681029E-3</v>
      </c>
      <c r="E2187" s="2">
        <f>MACD!F2187</f>
        <v>6.4736268024822047E-2</v>
      </c>
      <c r="F2187" s="2">
        <f>'Moving Avg'!D2187</f>
        <v>9.540420000000001</v>
      </c>
      <c r="G2187" s="2">
        <f>'Moving Avg'!F2187</f>
        <v>9.6816299999999984</v>
      </c>
      <c r="H2187" s="2">
        <f>'Moving Avg'!G2187</f>
        <v>9.8553399999999947</v>
      </c>
      <c r="I2187" s="2">
        <f>'Moving Avg'!H2187</f>
        <v>9.5943854999999818</v>
      </c>
      <c r="J2187" s="6" t="str">
        <f>OBV!F2187</f>
        <v>BEARISH</v>
      </c>
      <c r="K2187" s="6" t="str">
        <f>OBV!G2187</f>
        <v>NEUTRAL</v>
      </c>
      <c r="L2187" s="6" t="str">
        <f>OBV!H2187</f>
        <v>NEUTRAL</v>
      </c>
      <c r="M2187" s="8">
        <f t="shared" si="340"/>
        <v>25</v>
      </c>
      <c r="N2187" s="8">
        <f t="shared" si="341"/>
        <v>100</v>
      </c>
      <c r="O2187" s="8">
        <f t="shared" si="342"/>
        <v>0</v>
      </c>
      <c r="P2187" s="8">
        <f t="shared" si="343"/>
        <v>16.5</v>
      </c>
      <c r="Q2187" s="9">
        <f t="shared" si="344"/>
        <v>46.225000000000001</v>
      </c>
      <c r="R2187" s="9">
        <f t="shared" si="345"/>
        <v>29.125</v>
      </c>
      <c r="S2187" s="9">
        <f t="shared" si="346"/>
        <v>26.175000000000001</v>
      </c>
      <c r="T2187" s="9">
        <f t="shared" si="347"/>
        <v>35.375</v>
      </c>
      <c r="U2187" s="8">
        <f t="shared" si="348"/>
        <v>33.841666666666661</v>
      </c>
      <c r="V2187" s="8">
        <f t="shared" si="349"/>
        <v>34.224999999999994</v>
      </c>
    </row>
    <row r="2188" spans="1:22" ht="13.5" x14ac:dyDescent="0.25">
      <c r="A2188" s="3">
        <f>RSI!A2188</f>
        <v>45190</v>
      </c>
      <c r="B2188" s="2">
        <f>RSI!B2188</f>
        <v>9.5578000000000003</v>
      </c>
      <c r="C2188" s="2">
        <f>RSI!I2188</f>
        <v>42.988375759413188</v>
      </c>
      <c r="D2188" s="2">
        <f>MACD!E2188</f>
        <v>2.5311750637301955E-2</v>
      </c>
      <c r="E2188" s="2">
        <f>MACD!F2188</f>
        <v>5.6851364547318033E-2</v>
      </c>
      <c r="F2188" s="2">
        <f>'Moving Avg'!D2188</f>
        <v>9.540420000000001</v>
      </c>
      <c r="G2188" s="2">
        <f>'Moving Avg'!F2188</f>
        <v>9.6620799999999996</v>
      </c>
      <c r="H2188" s="2">
        <f>'Moving Avg'!G2188</f>
        <v>9.846649999999995</v>
      </c>
      <c r="I2188" s="2">
        <f>'Moving Avg'!H2188</f>
        <v>9.5941959999999842</v>
      </c>
      <c r="J2188" s="6" t="str">
        <f>OBV!F2188</f>
        <v>BEARISH</v>
      </c>
      <c r="K2188" s="6" t="str">
        <f>OBV!G2188</f>
        <v>NEUTRAL</v>
      </c>
      <c r="L2188" s="6" t="str">
        <f>OBV!H2188</f>
        <v>NEUTRAL</v>
      </c>
      <c r="M2188" s="8">
        <f t="shared" si="340"/>
        <v>25</v>
      </c>
      <c r="N2188" s="8">
        <f t="shared" si="341"/>
        <v>100</v>
      </c>
      <c r="O2188" s="8">
        <f t="shared" si="342"/>
        <v>0</v>
      </c>
      <c r="P2188" s="8">
        <f t="shared" si="343"/>
        <v>16.5</v>
      </c>
      <c r="Q2188" s="9">
        <f t="shared" si="344"/>
        <v>46.225000000000001</v>
      </c>
      <c r="R2188" s="9">
        <f t="shared" si="345"/>
        <v>29.125</v>
      </c>
      <c r="S2188" s="9">
        <f t="shared" si="346"/>
        <v>26.175000000000001</v>
      </c>
      <c r="T2188" s="9">
        <f t="shared" si="347"/>
        <v>35.375</v>
      </c>
      <c r="U2188" s="8">
        <f t="shared" si="348"/>
        <v>33.841666666666661</v>
      </c>
      <c r="V2188" s="8">
        <f t="shared" si="349"/>
        <v>34.224999999999994</v>
      </c>
    </row>
    <row r="2189" spans="1:22" ht="13.5" x14ac:dyDescent="0.25">
      <c r="A2189" s="3">
        <f>RSI!A2189</f>
        <v>45191</v>
      </c>
      <c r="B2189" s="2">
        <f>RSI!B2189</f>
        <v>9.8793000000000006</v>
      </c>
      <c r="C2189" s="2">
        <f>RSI!I2189</f>
        <v>56.940127370101337</v>
      </c>
      <c r="D2189" s="2">
        <f>MACD!E2189</f>
        <v>1.889878159258096E-2</v>
      </c>
      <c r="E2189" s="2">
        <f>MACD!F2189</f>
        <v>4.9260847956370625E-2</v>
      </c>
      <c r="F2189" s="2">
        <f>'Moving Avg'!D2189</f>
        <v>9.6047200000000004</v>
      </c>
      <c r="G2189" s="2">
        <f>'Moving Avg'!F2189</f>
        <v>9.6573000000000011</v>
      </c>
      <c r="H2189" s="2">
        <f>'Moving Avg'!G2189</f>
        <v>9.8443899999999953</v>
      </c>
      <c r="I2189" s="2">
        <f>'Moving Avg'!H2189</f>
        <v>9.5956139999999817</v>
      </c>
      <c r="J2189" s="6" t="str">
        <f>OBV!F2189</f>
        <v>BEARISH</v>
      </c>
      <c r="K2189" s="6" t="str">
        <f>OBV!G2189</f>
        <v>NEUTRAL</v>
      </c>
      <c r="L2189" s="6" t="str">
        <f>OBV!H2189</f>
        <v>BEARISH DIVERGENCE</v>
      </c>
      <c r="M2189" s="8">
        <f t="shared" si="340"/>
        <v>25</v>
      </c>
      <c r="N2189" s="8">
        <f t="shared" si="341"/>
        <v>100</v>
      </c>
      <c r="O2189" s="8">
        <f t="shared" si="342"/>
        <v>50</v>
      </c>
      <c r="P2189" s="8">
        <f t="shared" si="343"/>
        <v>16.5</v>
      </c>
      <c r="Q2189" s="9">
        <f t="shared" si="344"/>
        <v>53.725000000000001</v>
      </c>
      <c r="R2189" s="9">
        <f t="shared" si="345"/>
        <v>46.625</v>
      </c>
      <c r="S2189" s="9">
        <f t="shared" si="346"/>
        <v>38.674999999999997</v>
      </c>
      <c r="T2189" s="9">
        <f t="shared" si="347"/>
        <v>47.875</v>
      </c>
      <c r="U2189" s="8">
        <f t="shared" si="348"/>
        <v>46.341666666666661</v>
      </c>
      <c r="V2189" s="8">
        <f t="shared" si="349"/>
        <v>46.724999999999994</v>
      </c>
    </row>
    <row r="2190" spans="1:22" ht="13.5" x14ac:dyDescent="0.25">
      <c r="A2190" s="3">
        <f>RSI!A2190</f>
        <v>45194</v>
      </c>
      <c r="B2190" s="2">
        <f>RSI!B2190</f>
        <v>9.8793000000000006</v>
      </c>
      <c r="C2190" s="2">
        <f>RSI!I2190</f>
        <v>56.940127370101337</v>
      </c>
      <c r="D2190" s="2">
        <f>MACD!E2190</f>
        <v>3.1080087536544454E-2</v>
      </c>
      <c r="E2190" s="2">
        <f>MACD!F2190</f>
        <v>4.5624695872405398E-2</v>
      </c>
      <c r="F2190" s="2">
        <f>'Moving Avg'!D2190</f>
        <v>9.6690199999999997</v>
      </c>
      <c r="G2190" s="2">
        <f>'Moving Avg'!F2190</f>
        <v>9.6525200000000009</v>
      </c>
      <c r="H2190" s="2">
        <f>'Moving Avg'!G2190</f>
        <v>9.8464759999999956</v>
      </c>
      <c r="I2190" s="2">
        <f>'Moving Avg'!H2190</f>
        <v>9.5970319999999827</v>
      </c>
      <c r="J2190" s="6" t="str">
        <f>OBV!F2190</f>
        <v>BEARISH</v>
      </c>
      <c r="K2190" s="6" t="str">
        <f>OBV!G2190</f>
        <v>NEUTRAL</v>
      </c>
      <c r="L2190" s="6" t="str">
        <f>OBV!H2190</f>
        <v>BEARISH DIVERGENCE</v>
      </c>
      <c r="M2190" s="8">
        <f t="shared" si="340"/>
        <v>25</v>
      </c>
      <c r="N2190" s="8">
        <f t="shared" si="341"/>
        <v>45</v>
      </c>
      <c r="O2190" s="8">
        <f t="shared" si="342"/>
        <v>50</v>
      </c>
      <c r="P2190" s="8">
        <f t="shared" si="343"/>
        <v>16.5</v>
      </c>
      <c r="Q2190" s="9">
        <f t="shared" si="344"/>
        <v>34.475000000000001</v>
      </c>
      <c r="R2190" s="9">
        <f t="shared" si="345"/>
        <v>35.625</v>
      </c>
      <c r="S2190" s="9">
        <f t="shared" si="346"/>
        <v>30.425000000000001</v>
      </c>
      <c r="T2190" s="9">
        <f t="shared" si="347"/>
        <v>34.125</v>
      </c>
      <c r="U2190" s="8">
        <f t="shared" si="348"/>
        <v>33.508333333333333</v>
      </c>
      <c r="V2190" s="8">
        <f t="shared" si="349"/>
        <v>33.662499999999994</v>
      </c>
    </row>
    <row r="2191" spans="1:22" ht="13.5" x14ac:dyDescent="0.25">
      <c r="A2191" s="3">
        <f>RSI!A2191</f>
        <v>45195</v>
      </c>
      <c r="B2191" s="2">
        <f>RSI!B2191</f>
        <v>9.8793000000000006</v>
      </c>
      <c r="C2191" s="2">
        <f>RSI!I2191</f>
        <v>56.940127370101344</v>
      </c>
      <c r="D2191" s="2">
        <f>MACD!E2191</f>
        <v>2.2984186637524218E-2</v>
      </c>
      <c r="E2191" s="2">
        <f>MACD!F2191</f>
        <v>4.1096594025429159E-2</v>
      </c>
      <c r="F2191" s="2">
        <f>'Moving Avg'!D2191</f>
        <v>9.7507000000000001</v>
      </c>
      <c r="G2191" s="2">
        <f>'Moving Avg'!F2191</f>
        <v>9.6707649999999994</v>
      </c>
      <c r="H2191" s="2">
        <f>'Moving Avg'!G2191</f>
        <v>9.8442159999999959</v>
      </c>
      <c r="I2191" s="2">
        <f>'Moving Avg'!H2191</f>
        <v>9.5986549999999831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  <c r="M2191" s="8">
        <f t="shared" si="340"/>
        <v>25</v>
      </c>
      <c r="N2191" s="8">
        <f t="shared" si="341"/>
        <v>45</v>
      </c>
      <c r="O2191" s="8">
        <f t="shared" si="342"/>
        <v>50</v>
      </c>
      <c r="P2191" s="8">
        <f t="shared" si="343"/>
        <v>83.5</v>
      </c>
      <c r="Q2191" s="9">
        <f t="shared" si="344"/>
        <v>44.524999999999999</v>
      </c>
      <c r="R2191" s="9">
        <f t="shared" si="345"/>
        <v>52.375</v>
      </c>
      <c r="S2191" s="9">
        <f t="shared" si="346"/>
        <v>60.575000000000003</v>
      </c>
      <c r="T2191" s="9">
        <f t="shared" si="347"/>
        <v>50.875</v>
      </c>
      <c r="U2191" s="8">
        <f t="shared" si="348"/>
        <v>52.491666666666674</v>
      </c>
      <c r="V2191" s="8">
        <f t="shared" si="349"/>
        <v>52.087500000000006</v>
      </c>
    </row>
    <row r="2192" spans="1:22" ht="13.5" x14ac:dyDescent="0.25">
      <c r="A2192" s="3">
        <f>RSI!A2192</f>
        <v>45197</v>
      </c>
      <c r="B2192" s="2">
        <f>RSI!B2192</f>
        <v>9.8793000000000006</v>
      </c>
      <c r="C2192" s="2">
        <f>RSI!I2192</f>
        <v>56.940127370101337</v>
      </c>
      <c r="D2192" s="2">
        <f>MACD!E2192</f>
        <v>-1.8224672319114177E-2</v>
      </c>
      <c r="E2192" s="2">
        <f>MACD!F2192</f>
        <v>2.9232340756520495E-2</v>
      </c>
      <c r="F2192" s="2">
        <f>'Moving Avg'!D2192</f>
        <v>9.8150000000000013</v>
      </c>
      <c r="G2192" s="2">
        <f>'Moving Avg'!F2192</f>
        <v>9.6659850000000009</v>
      </c>
      <c r="H2192" s="2">
        <f>'Moving Avg'!G2192</f>
        <v>9.8419559999999962</v>
      </c>
      <c r="I2192" s="2">
        <f>'Moving Avg'!H2192</f>
        <v>9.6002779999999817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  <c r="M2192" s="8">
        <f t="shared" si="340"/>
        <v>25</v>
      </c>
      <c r="N2192" s="8">
        <f t="shared" si="341"/>
        <v>100</v>
      </c>
      <c r="O2192" s="8">
        <f t="shared" si="342"/>
        <v>50</v>
      </c>
      <c r="P2192" s="8">
        <f t="shared" si="343"/>
        <v>83.5</v>
      </c>
      <c r="Q2192" s="9">
        <f t="shared" si="344"/>
        <v>63.774999999999999</v>
      </c>
      <c r="R2192" s="9">
        <f t="shared" si="345"/>
        <v>63.375</v>
      </c>
      <c r="S2192" s="9">
        <f t="shared" si="346"/>
        <v>68.825000000000003</v>
      </c>
      <c r="T2192" s="9">
        <f t="shared" si="347"/>
        <v>64.625</v>
      </c>
      <c r="U2192" s="8">
        <f t="shared" si="348"/>
        <v>65.325000000000003</v>
      </c>
      <c r="V2192" s="8">
        <f t="shared" si="349"/>
        <v>65.150000000000006</v>
      </c>
    </row>
    <row r="2193" spans="1:22" ht="13.5" x14ac:dyDescent="0.25">
      <c r="A2193" s="3">
        <f>RSI!A2193</f>
        <v>45198</v>
      </c>
      <c r="B2193" s="2">
        <f>RSI!B2193</f>
        <v>9.5404</v>
      </c>
      <c r="C2193" s="2">
        <f>RSI!I2193</f>
        <v>42.272682752431933</v>
      </c>
      <c r="D2193" s="2">
        <f>MACD!E2193</f>
        <v>-2.8863240762989406E-2</v>
      </c>
      <c r="E2193" s="2">
        <f>MACD!F2193</f>
        <v>1.7613224452618516E-2</v>
      </c>
      <c r="F2193" s="2">
        <f>'Moving Avg'!D2193</f>
        <v>9.8115199999999998</v>
      </c>
      <c r="G2193" s="2">
        <f>'Moving Avg'!F2193</f>
        <v>9.6651150000000019</v>
      </c>
      <c r="H2193" s="2">
        <f>'Moving Avg'!G2193</f>
        <v>9.8329179999999958</v>
      </c>
      <c r="I2193" s="2">
        <f>'Moving Avg'!H2193</f>
        <v>9.6002064999999845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25</v>
      </c>
      <c r="N2193" s="8">
        <f t="shared" si="341"/>
        <v>100</v>
      </c>
      <c r="O2193" s="8">
        <f t="shared" si="342"/>
        <v>50</v>
      </c>
      <c r="P2193" s="8">
        <f t="shared" si="343"/>
        <v>16.5</v>
      </c>
      <c r="Q2193" s="9">
        <f t="shared" si="344"/>
        <v>53.725000000000001</v>
      </c>
      <c r="R2193" s="9">
        <f t="shared" si="345"/>
        <v>46.625</v>
      </c>
      <c r="S2193" s="9">
        <f t="shared" si="346"/>
        <v>38.674999999999997</v>
      </c>
      <c r="T2193" s="9">
        <f t="shared" si="347"/>
        <v>47.875</v>
      </c>
      <c r="U2193" s="8">
        <f t="shared" si="348"/>
        <v>46.341666666666661</v>
      </c>
      <c r="V2193" s="8">
        <f t="shared" si="349"/>
        <v>46.724999999999994</v>
      </c>
    </row>
    <row r="2194" spans="1:22" ht="13.5" x14ac:dyDescent="0.25">
      <c r="A2194" s="3">
        <f>RSI!A2194</f>
        <v>45201</v>
      </c>
      <c r="B2194" s="2">
        <f>RSI!B2194</f>
        <v>9.8619000000000003</v>
      </c>
      <c r="C2194" s="2">
        <f>RSI!I2194</f>
        <v>54.299507770579879</v>
      </c>
      <c r="D2194" s="2">
        <f>MACD!E2194</f>
        <v>-6.0485899905478036E-2</v>
      </c>
      <c r="E2194" s="2">
        <f>MACD!F2194</f>
        <v>1.9933995809992069E-3</v>
      </c>
      <c r="F2194" s="2">
        <f>'Moving Avg'!D2194</f>
        <v>9.8080400000000001</v>
      </c>
      <c r="G2194" s="2">
        <f>'Moving Avg'!F2194</f>
        <v>9.68032</v>
      </c>
      <c r="H2194" s="2">
        <f>'Moving Avg'!G2194</f>
        <v>9.8303099999999954</v>
      </c>
      <c r="I2194" s="2">
        <f>'Moving Avg'!H2194</f>
        <v>9.6017424999999843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25</v>
      </c>
      <c r="N2194" s="8">
        <f t="shared" si="341"/>
        <v>100</v>
      </c>
      <c r="O2194" s="8">
        <f t="shared" si="342"/>
        <v>50</v>
      </c>
      <c r="P2194" s="8">
        <f t="shared" si="343"/>
        <v>16.5</v>
      </c>
      <c r="Q2194" s="9">
        <f t="shared" si="344"/>
        <v>53.725000000000001</v>
      </c>
      <c r="R2194" s="9">
        <f t="shared" si="345"/>
        <v>46.625</v>
      </c>
      <c r="S2194" s="9">
        <f t="shared" si="346"/>
        <v>38.674999999999997</v>
      </c>
      <c r="T2194" s="9">
        <f t="shared" si="347"/>
        <v>47.875</v>
      </c>
      <c r="U2194" s="8">
        <f t="shared" si="348"/>
        <v>46.341666666666661</v>
      </c>
      <c r="V2194" s="8">
        <f t="shared" si="349"/>
        <v>46.724999999999994</v>
      </c>
    </row>
    <row r="2195" spans="1:22" ht="13.5" x14ac:dyDescent="0.25">
      <c r="A2195" s="3">
        <f>RSI!A2195</f>
        <v>45202</v>
      </c>
      <c r="B2195" s="2">
        <f>RSI!B2195</f>
        <v>9.7228999999999992</v>
      </c>
      <c r="C2195" s="2">
        <f>RSI!I2195</f>
        <v>49.498018756458116</v>
      </c>
      <c r="D2195" s="2">
        <f>MACD!E2195</f>
        <v>-7.7741420317336107E-2</v>
      </c>
      <c r="E2195" s="2">
        <f>MACD!F2195</f>
        <v>-1.3953564398667856E-2</v>
      </c>
      <c r="F2195" s="2">
        <f>'Moving Avg'!D2195</f>
        <v>9.7767599999999995</v>
      </c>
      <c r="G2195" s="2">
        <f>'Moving Avg'!F2195</f>
        <v>9.6885750000000002</v>
      </c>
      <c r="H2195" s="2">
        <f>'Moving Avg'!G2195</f>
        <v>9.8266599999999933</v>
      </c>
      <c r="I2195" s="2">
        <f>'Moving Avg'!H2195</f>
        <v>9.6025834999999837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25</v>
      </c>
      <c r="N2195" s="8">
        <f t="shared" si="341"/>
        <v>100</v>
      </c>
      <c r="O2195" s="8">
        <f t="shared" si="342"/>
        <v>50</v>
      </c>
      <c r="P2195" s="8">
        <f t="shared" si="343"/>
        <v>16.5</v>
      </c>
      <c r="Q2195" s="9">
        <f t="shared" si="344"/>
        <v>53.725000000000001</v>
      </c>
      <c r="R2195" s="9">
        <f t="shared" si="345"/>
        <v>46.625</v>
      </c>
      <c r="S2195" s="9">
        <f t="shared" si="346"/>
        <v>38.674999999999997</v>
      </c>
      <c r="T2195" s="9">
        <f t="shared" si="347"/>
        <v>47.875</v>
      </c>
      <c r="U2195" s="8">
        <f t="shared" si="348"/>
        <v>46.341666666666661</v>
      </c>
      <c r="V2195" s="8">
        <f t="shared" si="349"/>
        <v>46.724999999999994</v>
      </c>
    </row>
    <row r="2196" spans="1:22" ht="13.5" x14ac:dyDescent="0.25">
      <c r="A2196" s="3">
        <f>RSI!A2196</f>
        <v>45203</v>
      </c>
      <c r="B2196" s="2">
        <f>RSI!B2196</f>
        <v>9.8445999999999998</v>
      </c>
      <c r="C2196" s="2">
        <f>RSI!I2196</f>
        <v>53.384617949366024</v>
      </c>
      <c r="D2196" s="2">
        <f>MACD!E2196</f>
        <v>-0.11464028764494927</v>
      </c>
      <c r="E2196" s="2">
        <f>MACD!F2196</f>
        <v>-3.4090909047924139E-2</v>
      </c>
      <c r="F2196" s="2">
        <f>'Moving Avg'!D2196</f>
        <v>9.7698199999999993</v>
      </c>
      <c r="G2196" s="2">
        <f>'Moving Avg'!F2196</f>
        <v>9.7029150000000008</v>
      </c>
      <c r="H2196" s="2">
        <f>'Moving Avg'!G2196</f>
        <v>9.8219679999999947</v>
      </c>
      <c r="I2196" s="2">
        <f>'Moving Avg'!H2196</f>
        <v>9.6040329999999852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100</v>
      </c>
      <c r="O2196" s="8">
        <f t="shared" si="342"/>
        <v>50</v>
      </c>
      <c r="P2196" s="8">
        <f t="shared" si="343"/>
        <v>16.5</v>
      </c>
      <c r="Q2196" s="9">
        <f t="shared" si="344"/>
        <v>53.725000000000001</v>
      </c>
      <c r="R2196" s="9">
        <f t="shared" si="345"/>
        <v>46.625</v>
      </c>
      <c r="S2196" s="9">
        <f t="shared" si="346"/>
        <v>38.674999999999997</v>
      </c>
      <c r="T2196" s="9">
        <f t="shared" si="347"/>
        <v>47.875</v>
      </c>
      <c r="U2196" s="8">
        <f t="shared" si="348"/>
        <v>46.341666666666661</v>
      </c>
      <c r="V2196" s="8">
        <f t="shared" si="349"/>
        <v>46.724999999999994</v>
      </c>
    </row>
    <row r="2197" spans="1:22" ht="13.5" x14ac:dyDescent="0.25">
      <c r="A2197" s="3">
        <f>RSI!A2197</f>
        <v>45204</v>
      </c>
      <c r="B2197" s="2">
        <f>RSI!B2197</f>
        <v>9.4709000000000003</v>
      </c>
      <c r="C2197" s="2">
        <f>RSI!I2197</f>
        <v>42.554681915466986</v>
      </c>
      <c r="D2197" s="2">
        <f>MACD!E2197</f>
        <v>-0.10545119181735352</v>
      </c>
      <c r="E2197" s="2">
        <f>MACD!F2197</f>
        <v>-4.8362965601810019E-2</v>
      </c>
      <c r="F2197" s="2">
        <f>'Moving Avg'!D2197</f>
        <v>9.6881400000000006</v>
      </c>
      <c r="G2197" s="2">
        <f>'Moving Avg'!F2197</f>
        <v>9.6985700000000019</v>
      </c>
      <c r="H2197" s="2">
        <f>'Moving Avg'!G2197</f>
        <v>9.8098019999999959</v>
      </c>
      <c r="I2197" s="2">
        <f>'Moving Avg'!H2197</f>
        <v>9.6036139999999843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25</v>
      </c>
      <c r="N2197" s="8">
        <f t="shared" si="341"/>
        <v>100</v>
      </c>
      <c r="O2197" s="8">
        <f t="shared" si="342"/>
        <v>50</v>
      </c>
      <c r="P2197" s="8">
        <f t="shared" si="343"/>
        <v>16.5</v>
      </c>
      <c r="Q2197" s="9">
        <f t="shared" si="344"/>
        <v>53.725000000000001</v>
      </c>
      <c r="R2197" s="9">
        <f t="shared" si="345"/>
        <v>46.625</v>
      </c>
      <c r="S2197" s="9">
        <f t="shared" si="346"/>
        <v>38.674999999999997</v>
      </c>
      <c r="T2197" s="9">
        <f t="shared" si="347"/>
        <v>47.875</v>
      </c>
      <c r="U2197" s="8">
        <f t="shared" si="348"/>
        <v>46.341666666666661</v>
      </c>
      <c r="V2197" s="8">
        <f t="shared" si="349"/>
        <v>46.724999999999994</v>
      </c>
    </row>
    <row r="2198" spans="1:22" ht="13.5" x14ac:dyDescent="0.25">
      <c r="A2198" s="3">
        <f>RSI!A2198</f>
        <v>45205</v>
      </c>
      <c r="B2198" s="2">
        <f>RSI!B2198</f>
        <v>9.3754000000000008</v>
      </c>
      <c r="C2198" s="2">
        <f>RSI!I2198</f>
        <v>40.30444789662635</v>
      </c>
      <c r="D2198" s="2">
        <f>MACD!E2198</f>
        <v>-8.8985647316331296E-2</v>
      </c>
      <c r="E2198" s="2">
        <f>MACD!F2198</f>
        <v>-5.6487501944714281E-2</v>
      </c>
      <c r="F2198" s="2">
        <f>'Moving Avg'!D2198</f>
        <v>9.6551399999999994</v>
      </c>
      <c r="G2198" s="2">
        <f>'Moving Avg'!F2198</f>
        <v>9.6790200000000013</v>
      </c>
      <c r="H2198" s="2">
        <f>'Moving Avg'!G2198</f>
        <v>9.7957259999999948</v>
      </c>
      <c r="I2198" s="2">
        <f>'Moving Avg'!H2198</f>
        <v>9.6027174999999829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100</v>
      </c>
      <c r="O2198" s="8">
        <f t="shared" si="342"/>
        <v>50</v>
      </c>
      <c r="P2198" s="8">
        <f t="shared" si="343"/>
        <v>16.5</v>
      </c>
      <c r="Q2198" s="9">
        <f t="shared" si="344"/>
        <v>53.725000000000001</v>
      </c>
      <c r="R2198" s="9">
        <f t="shared" si="345"/>
        <v>46.625</v>
      </c>
      <c r="S2198" s="9">
        <f t="shared" si="346"/>
        <v>38.674999999999997</v>
      </c>
      <c r="T2198" s="9">
        <f t="shared" si="347"/>
        <v>47.875</v>
      </c>
      <c r="U2198" s="8">
        <f t="shared" si="348"/>
        <v>46.341666666666661</v>
      </c>
      <c r="V2198" s="8">
        <f t="shared" si="349"/>
        <v>46.724999999999994</v>
      </c>
    </row>
    <row r="2199" spans="1:22" ht="13.5" x14ac:dyDescent="0.25">
      <c r="A2199" s="3">
        <f>RSI!A2199</f>
        <v>45208</v>
      </c>
      <c r="B2199" s="2">
        <f>RSI!B2199</f>
        <v>9.3754000000000008</v>
      </c>
      <c r="C2199" s="2">
        <f>RSI!I2199</f>
        <v>40.304447896626343</v>
      </c>
      <c r="D2199" s="2">
        <f>MACD!E2199</f>
        <v>-2.3531039546968557E-2</v>
      </c>
      <c r="E2199" s="2">
        <f>MACD!F2199</f>
        <v>-4.9896209465165139E-2</v>
      </c>
      <c r="F2199" s="2">
        <f>'Moving Avg'!D2199</f>
        <v>9.5578400000000006</v>
      </c>
      <c r="G2199" s="2">
        <f>'Moving Avg'!F2199</f>
        <v>9.6594700000000007</v>
      </c>
      <c r="H2199" s="2">
        <f>'Moving Avg'!G2199</f>
        <v>9.7825199999999946</v>
      </c>
      <c r="I2199" s="2">
        <f>'Moving Avg'!H2199</f>
        <v>9.6018209999999833</v>
      </c>
      <c r="J2199" s="6" t="str">
        <f>OBV!F2199</f>
        <v>BEARISH</v>
      </c>
      <c r="K2199" s="6" t="str">
        <f>OBV!G2199</f>
        <v>NEUTRAL</v>
      </c>
      <c r="L2199" s="6" t="str">
        <f>OBV!H2199</f>
        <v>CONFIRMED BEARISH</v>
      </c>
      <c r="M2199" s="8">
        <f t="shared" si="340"/>
        <v>25</v>
      </c>
      <c r="N2199" s="8">
        <f t="shared" si="341"/>
        <v>0</v>
      </c>
      <c r="O2199" s="8">
        <f t="shared" si="342"/>
        <v>0</v>
      </c>
      <c r="P2199" s="8">
        <f t="shared" si="343"/>
        <v>16.5</v>
      </c>
      <c r="Q2199" s="9">
        <f t="shared" si="344"/>
        <v>11.225</v>
      </c>
      <c r="R2199" s="9">
        <f t="shared" si="345"/>
        <v>9.125</v>
      </c>
      <c r="S2199" s="9">
        <f t="shared" si="346"/>
        <v>11.175000000000001</v>
      </c>
      <c r="T2199" s="9">
        <f t="shared" si="347"/>
        <v>10.375</v>
      </c>
      <c r="U2199" s="8">
        <f t="shared" si="348"/>
        <v>10.508333333333335</v>
      </c>
      <c r="V2199" s="8">
        <f t="shared" si="349"/>
        <v>10.475000000000001</v>
      </c>
    </row>
    <row r="2200" spans="1:22" ht="13.5" x14ac:dyDescent="0.25">
      <c r="A2200" s="3">
        <f>RSI!A2200</f>
        <v>45209</v>
      </c>
      <c r="B2200" s="2">
        <f>RSI!B2200</f>
        <v>9.7316000000000003</v>
      </c>
      <c r="C2200" s="2">
        <f>RSI!I2200</f>
        <v>51.417224205254712</v>
      </c>
      <c r="D2200" s="2">
        <f>MACD!E2200</f>
        <v>7.3764855093365611E-3</v>
      </c>
      <c r="E2200" s="2">
        <f>MACD!F2200</f>
        <v>-3.8441670470264803E-2</v>
      </c>
      <c r="F2200" s="2">
        <f>'Moving Avg'!D2200</f>
        <v>9.5595800000000004</v>
      </c>
      <c r="G2200" s="2">
        <f>'Moving Avg'!F2200</f>
        <v>9.6516500000000001</v>
      </c>
      <c r="H2200" s="2">
        <f>'Moving Avg'!G2200</f>
        <v>9.7859959999999973</v>
      </c>
      <c r="I2200" s="2">
        <f>'Moving Avg'!H2200</f>
        <v>9.602705499999983</v>
      </c>
      <c r="J2200" s="6" t="str">
        <f>OBV!F2200</f>
        <v>BEARISH</v>
      </c>
      <c r="K2200" s="6" t="str">
        <f>OBV!G2200</f>
        <v>NEUTRAL</v>
      </c>
      <c r="L2200" s="6" t="str">
        <f>OBV!H2200</f>
        <v>BEARISH DIVERGENCE</v>
      </c>
      <c r="M2200" s="8">
        <f t="shared" si="340"/>
        <v>25</v>
      </c>
      <c r="N2200" s="8">
        <f t="shared" si="341"/>
        <v>0</v>
      </c>
      <c r="O2200" s="8">
        <f t="shared" si="342"/>
        <v>0</v>
      </c>
      <c r="P2200" s="8">
        <f t="shared" si="343"/>
        <v>16.5</v>
      </c>
      <c r="Q2200" s="9">
        <f t="shared" si="344"/>
        <v>11.225</v>
      </c>
      <c r="R2200" s="9">
        <f t="shared" si="345"/>
        <v>9.125</v>
      </c>
      <c r="S2200" s="9">
        <f t="shared" si="346"/>
        <v>11.175000000000001</v>
      </c>
      <c r="T2200" s="9">
        <f t="shared" si="347"/>
        <v>10.375</v>
      </c>
      <c r="U2200" s="8">
        <f t="shared" si="348"/>
        <v>10.508333333333335</v>
      </c>
      <c r="V2200" s="8">
        <f t="shared" si="349"/>
        <v>10.475000000000001</v>
      </c>
    </row>
    <row r="2201" spans="1:22" ht="13.5" x14ac:dyDescent="0.25">
      <c r="A2201" s="3">
        <f>RSI!A2201</f>
        <v>45210</v>
      </c>
      <c r="B2201" s="2">
        <f>RSI!B2201</f>
        <v>9.7316000000000003</v>
      </c>
      <c r="C2201" s="2">
        <f>RSI!I2201</f>
        <v>51.417224205254712</v>
      </c>
      <c r="D2201" s="2">
        <f>MACD!E2201</f>
        <v>3.319091128838636E-2</v>
      </c>
      <c r="E2201" s="2">
        <f>MACD!F2201</f>
        <v>-2.4115154118534574E-2</v>
      </c>
      <c r="F2201" s="2">
        <f>'Moving Avg'!D2201</f>
        <v>9.5369799999999998</v>
      </c>
      <c r="G2201" s="2">
        <f>'Moving Avg'!F2201</f>
        <v>9.6494800000000023</v>
      </c>
      <c r="H2201" s="2">
        <f>'Moving Avg'!G2201</f>
        <v>9.7807819999999968</v>
      </c>
      <c r="I2201" s="2">
        <f>'Moving Avg'!H2201</f>
        <v>9.6035899999999828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25</v>
      </c>
      <c r="N2201" s="8">
        <f t="shared" si="341"/>
        <v>0</v>
      </c>
      <c r="O2201" s="8">
        <f t="shared" si="342"/>
        <v>0</v>
      </c>
      <c r="P2201" s="8">
        <f t="shared" si="343"/>
        <v>16.5</v>
      </c>
      <c r="Q2201" s="9">
        <f t="shared" si="344"/>
        <v>11.225</v>
      </c>
      <c r="R2201" s="9">
        <f t="shared" si="345"/>
        <v>9.125</v>
      </c>
      <c r="S2201" s="9">
        <f t="shared" si="346"/>
        <v>11.175000000000001</v>
      </c>
      <c r="T2201" s="9">
        <f t="shared" si="347"/>
        <v>10.375</v>
      </c>
      <c r="U2201" s="8">
        <f t="shared" si="348"/>
        <v>10.508333333333335</v>
      </c>
      <c r="V2201" s="8">
        <f t="shared" si="349"/>
        <v>10.475000000000001</v>
      </c>
    </row>
    <row r="2202" spans="1:22" ht="13.5" x14ac:dyDescent="0.25">
      <c r="A2202" s="3">
        <f>RSI!A2202</f>
        <v>45211</v>
      </c>
      <c r="B2202" s="2">
        <f>RSI!B2202</f>
        <v>9.7316000000000003</v>
      </c>
      <c r="C2202" s="2">
        <f>RSI!I2202</f>
        <v>51.417224205254712</v>
      </c>
      <c r="D2202" s="2">
        <f>MACD!E2202</f>
        <v>5.4720835630508446E-2</v>
      </c>
      <c r="E2202" s="2">
        <f>MACD!F2202</f>
        <v>-8.3479561687259708E-3</v>
      </c>
      <c r="F2202" s="2">
        <f>'Moving Avg'!D2202</f>
        <v>9.5891199999999994</v>
      </c>
      <c r="G2202" s="2">
        <f>'Moving Avg'!F2202</f>
        <v>9.6581700000000037</v>
      </c>
      <c r="H2202" s="2">
        <f>'Moving Avg'!G2202</f>
        <v>9.775567999999998</v>
      </c>
      <c r="I2202" s="2">
        <f>'Moving Avg'!H2202</f>
        <v>9.604474499999986</v>
      </c>
      <c r="J2202" s="6" t="str">
        <f>OBV!F2202</f>
        <v>BEARISH</v>
      </c>
      <c r="K2202" s="6" t="str">
        <f>OBV!G2202</f>
        <v>NEUTRAL</v>
      </c>
      <c r="L2202" s="6" t="str">
        <f>OBV!H2202</f>
        <v>BEARISH DIVERGENCE</v>
      </c>
      <c r="M2202" s="8">
        <f t="shared" si="340"/>
        <v>25</v>
      </c>
      <c r="N2202" s="8">
        <f t="shared" si="341"/>
        <v>0</v>
      </c>
      <c r="O2202" s="8">
        <f t="shared" si="342"/>
        <v>0</v>
      </c>
      <c r="P2202" s="8">
        <f t="shared" si="343"/>
        <v>16.5</v>
      </c>
      <c r="Q2202" s="9">
        <f t="shared" si="344"/>
        <v>11.225</v>
      </c>
      <c r="R2202" s="9">
        <f t="shared" si="345"/>
        <v>9.125</v>
      </c>
      <c r="S2202" s="9">
        <f t="shared" si="346"/>
        <v>11.175000000000001</v>
      </c>
      <c r="T2202" s="9">
        <f t="shared" si="347"/>
        <v>10.375</v>
      </c>
      <c r="U2202" s="8">
        <f t="shared" si="348"/>
        <v>10.508333333333335</v>
      </c>
      <c r="V2202" s="8">
        <f t="shared" si="349"/>
        <v>10.475000000000001</v>
      </c>
    </row>
    <row r="2203" spans="1:22" ht="13.5" x14ac:dyDescent="0.25">
      <c r="A2203" s="3">
        <f>RSI!A2203</f>
        <v>45212</v>
      </c>
      <c r="B2203" s="2">
        <f>RSI!B2203</f>
        <v>9.6795000000000009</v>
      </c>
      <c r="C2203" s="2">
        <f>RSI!I2203</f>
        <v>49.72614763460205</v>
      </c>
      <c r="D2203" s="2">
        <f>MACD!E2203</f>
        <v>2.4369399310169015E-2</v>
      </c>
      <c r="E2203" s="2">
        <f>MACD!F2203</f>
        <v>-1.8044850729469738E-3</v>
      </c>
      <c r="F2203" s="2">
        <f>'Moving Avg'!D2203</f>
        <v>9.6499400000000009</v>
      </c>
      <c r="G2203" s="2">
        <f>'Moving Avg'!F2203</f>
        <v>9.6642550000000043</v>
      </c>
      <c r="H2203" s="2">
        <f>'Moving Avg'!G2203</f>
        <v>9.7693119999999976</v>
      </c>
      <c r="I2203" s="2">
        <f>'Moving Avg'!H2203</f>
        <v>9.6044834999999846</v>
      </c>
      <c r="J2203" s="6" t="str">
        <f>OBV!F2203</f>
        <v>BEARISH</v>
      </c>
      <c r="K2203" s="6" t="str">
        <f>OBV!G2203</f>
        <v>NEUTRAL</v>
      </c>
      <c r="L2203" s="6" t="str">
        <f>OBV!H2203</f>
        <v>BEARISH DIVERGENCE</v>
      </c>
      <c r="M2203" s="8">
        <f t="shared" si="340"/>
        <v>25</v>
      </c>
      <c r="N2203" s="8">
        <f t="shared" si="341"/>
        <v>0</v>
      </c>
      <c r="O2203" s="8">
        <f t="shared" si="342"/>
        <v>50</v>
      </c>
      <c r="P2203" s="8">
        <f t="shared" si="343"/>
        <v>16.5</v>
      </c>
      <c r="Q2203" s="9">
        <f t="shared" si="344"/>
        <v>18.725000000000001</v>
      </c>
      <c r="R2203" s="9">
        <f t="shared" si="345"/>
        <v>26.625</v>
      </c>
      <c r="S2203" s="9">
        <f t="shared" si="346"/>
        <v>23.675000000000001</v>
      </c>
      <c r="T2203" s="9">
        <f t="shared" si="347"/>
        <v>22.875</v>
      </c>
      <c r="U2203" s="8">
        <f t="shared" si="348"/>
        <v>23.008333333333336</v>
      </c>
      <c r="V2203" s="8">
        <f t="shared" si="349"/>
        <v>22.975000000000001</v>
      </c>
    </row>
    <row r="2204" spans="1:22" ht="13.5" x14ac:dyDescent="0.25">
      <c r="A2204" s="3">
        <f>RSI!A2204</f>
        <v>45215</v>
      </c>
      <c r="B2204" s="2">
        <f>RSI!B2204</f>
        <v>9.6447000000000003</v>
      </c>
      <c r="C2204" s="2">
        <f>RSI!I2204</f>
        <v>48.576907685291509</v>
      </c>
      <c r="D2204" s="2">
        <f>MACD!E2204</f>
        <v>5.0766201061355432E-2</v>
      </c>
      <c r="E2204" s="2">
        <f>MACD!F2204</f>
        <v>8.7096521539135087E-3</v>
      </c>
      <c r="F2204" s="2">
        <f>'Moving Avg'!D2204</f>
        <v>9.7038000000000011</v>
      </c>
      <c r="G2204" s="2">
        <f>'Moving Avg'!F2204</f>
        <v>9.6686000000000014</v>
      </c>
      <c r="H2204" s="2">
        <f>'Moving Avg'!G2204</f>
        <v>9.7623599999999975</v>
      </c>
      <c r="I2204" s="2">
        <f>'Moving Avg'!H2204</f>
        <v>9.6043184999999855</v>
      </c>
      <c r="J2204" s="6" t="str">
        <f>OBV!F2204</f>
        <v>BEARISH</v>
      </c>
      <c r="K2204" s="6" t="str">
        <f>OBV!G2204</f>
        <v>NEUTRAL</v>
      </c>
      <c r="L2204" s="6" t="str">
        <f>OBV!H2204</f>
        <v>BEARISH DIVERGENCE</v>
      </c>
      <c r="M2204" s="8">
        <f t="shared" si="340"/>
        <v>25</v>
      </c>
      <c r="N2204" s="8">
        <f t="shared" si="341"/>
        <v>0</v>
      </c>
      <c r="O2204" s="8">
        <f t="shared" si="342"/>
        <v>50</v>
      </c>
      <c r="P2204" s="8">
        <f t="shared" si="343"/>
        <v>16.5</v>
      </c>
      <c r="Q2204" s="9">
        <f t="shared" si="344"/>
        <v>18.725000000000001</v>
      </c>
      <c r="R2204" s="9">
        <f t="shared" si="345"/>
        <v>26.625</v>
      </c>
      <c r="S2204" s="9">
        <f t="shared" si="346"/>
        <v>23.675000000000001</v>
      </c>
      <c r="T2204" s="9">
        <f t="shared" si="347"/>
        <v>22.875</v>
      </c>
      <c r="U2204" s="8">
        <f t="shared" si="348"/>
        <v>23.008333333333336</v>
      </c>
      <c r="V2204" s="8">
        <f t="shared" si="349"/>
        <v>22.975000000000001</v>
      </c>
    </row>
    <row r="2205" spans="1:22" ht="13.5" x14ac:dyDescent="0.25">
      <c r="A2205" s="3">
        <f>RSI!A2205</f>
        <v>45216</v>
      </c>
      <c r="B2205" s="2">
        <f>RSI!B2205</f>
        <v>9.6447000000000003</v>
      </c>
      <c r="C2205" s="2">
        <f>RSI!I2205</f>
        <v>48.576907685291509</v>
      </c>
      <c r="D2205" s="2">
        <f>MACD!E2205</f>
        <v>5.1959522079393139E-2</v>
      </c>
      <c r="E2205" s="2">
        <f>MACD!F2205</f>
        <v>1.7359626139009435E-2</v>
      </c>
      <c r="F2205" s="2">
        <f>'Moving Avg'!D2205</f>
        <v>9.6864200000000018</v>
      </c>
      <c r="G2205" s="2">
        <f>'Moving Avg'!F2205</f>
        <v>9.6729450000000021</v>
      </c>
      <c r="H2205" s="2">
        <f>'Moving Avg'!G2205</f>
        <v>9.7554079999999992</v>
      </c>
      <c r="I2205" s="2">
        <f>'Moving Avg'!H2205</f>
        <v>9.603332999999985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25</v>
      </c>
      <c r="N2205" s="8">
        <f t="shared" si="341"/>
        <v>0</v>
      </c>
      <c r="O2205" s="8">
        <f t="shared" si="342"/>
        <v>50</v>
      </c>
      <c r="P2205" s="8">
        <f t="shared" si="343"/>
        <v>16.5</v>
      </c>
      <c r="Q2205" s="9">
        <f t="shared" si="344"/>
        <v>18.725000000000001</v>
      </c>
      <c r="R2205" s="9">
        <f t="shared" si="345"/>
        <v>26.625</v>
      </c>
      <c r="S2205" s="9">
        <f t="shared" si="346"/>
        <v>23.675000000000001</v>
      </c>
      <c r="T2205" s="9">
        <f t="shared" si="347"/>
        <v>22.875</v>
      </c>
      <c r="U2205" s="8">
        <f t="shared" si="348"/>
        <v>23.008333333333336</v>
      </c>
      <c r="V2205" s="8">
        <f t="shared" si="349"/>
        <v>22.975000000000001</v>
      </c>
    </row>
    <row r="2206" spans="1:22" ht="13.5" x14ac:dyDescent="0.25">
      <c r="A2206" s="3">
        <f>RSI!A2206</f>
        <v>45217</v>
      </c>
      <c r="B2206" s="2">
        <f>RSI!B2206</f>
        <v>9.6447000000000003</v>
      </c>
      <c r="C2206" s="2">
        <f>RSI!I2206</f>
        <v>48.576907685291509</v>
      </c>
      <c r="D2206" s="2">
        <f>MACD!E2206</f>
        <v>7.1916573907436998E-2</v>
      </c>
      <c r="E2206" s="2">
        <f>MACD!F2206</f>
        <v>2.827101569269495E-2</v>
      </c>
      <c r="F2206" s="2">
        <f>'Moving Avg'!D2206</f>
        <v>9.6690400000000007</v>
      </c>
      <c r="G2206" s="2">
        <f>'Moving Avg'!F2206</f>
        <v>9.6816350000000018</v>
      </c>
      <c r="H2206" s="2">
        <f>'Moving Avg'!G2206</f>
        <v>9.7484559999999991</v>
      </c>
      <c r="I2206" s="2">
        <f>'Moving Avg'!H2206</f>
        <v>9.6001329999999871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0</v>
      </c>
      <c r="O2206" s="8">
        <f t="shared" si="342"/>
        <v>50</v>
      </c>
      <c r="P2206" s="8">
        <f t="shared" si="343"/>
        <v>16.5</v>
      </c>
      <c r="Q2206" s="9">
        <f t="shared" si="344"/>
        <v>18.725000000000001</v>
      </c>
      <c r="R2206" s="9">
        <f t="shared" si="345"/>
        <v>26.625</v>
      </c>
      <c r="S2206" s="9">
        <f t="shared" si="346"/>
        <v>23.675000000000001</v>
      </c>
      <c r="T2206" s="9">
        <f t="shared" si="347"/>
        <v>22.875</v>
      </c>
      <c r="U2206" s="8">
        <f t="shared" si="348"/>
        <v>23.008333333333336</v>
      </c>
      <c r="V2206" s="8">
        <f t="shared" si="349"/>
        <v>22.975000000000001</v>
      </c>
    </row>
    <row r="2207" spans="1:22" ht="13.5" x14ac:dyDescent="0.25">
      <c r="A2207" s="3">
        <f>RSI!A2207</f>
        <v>45218</v>
      </c>
      <c r="B2207" s="2">
        <f>RSI!B2207</f>
        <v>9.8097999999999992</v>
      </c>
      <c r="C2207" s="2">
        <f>RSI!I2207</f>
        <v>54.770838062599474</v>
      </c>
      <c r="D2207" s="2">
        <f>MACD!E2207</f>
        <v>1.9289003984592767E-2</v>
      </c>
      <c r="E2207" s="2">
        <f>MACD!F2207</f>
        <v>2.6474613351074514E-2</v>
      </c>
      <c r="F2207" s="2">
        <f>'Moving Avg'!D2207</f>
        <v>9.6846800000000002</v>
      </c>
      <c r="G2207" s="2">
        <f>'Moving Avg'!F2207</f>
        <v>9.694234999999999</v>
      </c>
      <c r="H2207" s="2">
        <f>'Moving Avg'!G2207</f>
        <v>9.7448060000000005</v>
      </c>
      <c r="I2207" s="2">
        <f>'Moving Avg'!H2207</f>
        <v>9.5977584999999888</v>
      </c>
      <c r="J2207" s="6" t="str">
        <f>OBV!F2207</f>
        <v>BEARISH</v>
      </c>
      <c r="K2207" s="6" t="str">
        <f>OBV!G2207</f>
        <v>NEUTRAL</v>
      </c>
      <c r="L2207" s="6" t="str">
        <f>OBV!H2207</f>
        <v>BEARISH DIVERGENCE</v>
      </c>
      <c r="M2207" s="8">
        <f t="shared" si="340"/>
        <v>25</v>
      </c>
      <c r="N2207" s="8">
        <f t="shared" si="341"/>
        <v>45</v>
      </c>
      <c r="O2207" s="8">
        <f t="shared" si="342"/>
        <v>50</v>
      </c>
      <c r="P2207" s="8">
        <f t="shared" si="343"/>
        <v>16.5</v>
      </c>
      <c r="Q2207" s="9">
        <f t="shared" si="344"/>
        <v>34.475000000000001</v>
      </c>
      <c r="R2207" s="9">
        <f t="shared" si="345"/>
        <v>35.625</v>
      </c>
      <c r="S2207" s="9">
        <f t="shared" si="346"/>
        <v>30.425000000000001</v>
      </c>
      <c r="T2207" s="9">
        <f t="shared" si="347"/>
        <v>34.125</v>
      </c>
      <c r="U2207" s="8">
        <f t="shared" si="348"/>
        <v>33.508333333333333</v>
      </c>
      <c r="V2207" s="8">
        <f t="shared" si="349"/>
        <v>33.662499999999994</v>
      </c>
    </row>
    <row r="2208" spans="1:22" ht="13.5" x14ac:dyDescent="0.25">
      <c r="A2208" s="3">
        <f>RSI!A2208</f>
        <v>45219</v>
      </c>
      <c r="B2208" s="2">
        <f>RSI!B2208</f>
        <v>9.8097999999999992</v>
      </c>
      <c r="C2208" s="2">
        <f>RSI!I2208</f>
        <v>54.770838062599466</v>
      </c>
      <c r="D2208" s="2">
        <f>MACD!E2208</f>
        <v>-4.0717656256775925E-2</v>
      </c>
      <c r="E2208" s="2">
        <f>MACD!F2208</f>
        <v>1.3036159429504427E-2</v>
      </c>
      <c r="F2208" s="2">
        <f>'Moving Avg'!D2208</f>
        <v>9.7107399999999977</v>
      </c>
      <c r="G2208" s="2">
        <f>'Moving Avg'!F2208</f>
        <v>9.7068349999999999</v>
      </c>
      <c r="H2208" s="2">
        <f>'Moving Avg'!G2208</f>
        <v>9.7411560000000001</v>
      </c>
      <c r="I2208" s="2">
        <f>'Moving Avg'!H2208</f>
        <v>9.595137999999988</v>
      </c>
      <c r="J2208" s="6" t="str">
        <f>OBV!F2208</f>
        <v>BULLISH</v>
      </c>
      <c r="K2208" s="6" t="str">
        <f>OBV!G2208</f>
        <v>NEUTRAL</v>
      </c>
      <c r="L2208" s="6" t="str">
        <f>OBV!H2208</f>
        <v>CONFIRMED BULLISH</v>
      </c>
      <c r="M2208" s="8">
        <f t="shared" si="340"/>
        <v>25</v>
      </c>
      <c r="N2208" s="8">
        <f t="shared" si="341"/>
        <v>100</v>
      </c>
      <c r="O2208" s="8">
        <f t="shared" si="342"/>
        <v>50</v>
      </c>
      <c r="P2208" s="8">
        <f t="shared" si="343"/>
        <v>83.5</v>
      </c>
      <c r="Q2208" s="9">
        <f t="shared" si="344"/>
        <v>63.774999999999999</v>
      </c>
      <c r="R2208" s="9">
        <f t="shared" si="345"/>
        <v>63.375</v>
      </c>
      <c r="S2208" s="9">
        <f t="shared" si="346"/>
        <v>68.825000000000003</v>
      </c>
      <c r="T2208" s="9">
        <f t="shared" si="347"/>
        <v>64.625</v>
      </c>
      <c r="U2208" s="8">
        <f t="shared" si="348"/>
        <v>65.325000000000003</v>
      </c>
      <c r="V2208" s="8">
        <f t="shared" si="349"/>
        <v>65.150000000000006</v>
      </c>
    </row>
    <row r="2209" spans="1:22" ht="13.5" x14ac:dyDescent="0.25">
      <c r="A2209" s="3">
        <f>RSI!A2209</f>
        <v>45222</v>
      </c>
      <c r="B2209" s="2">
        <f>RSI!B2209</f>
        <v>9.8097999999999992</v>
      </c>
      <c r="C2209" s="2">
        <f>RSI!I2209</f>
        <v>54.770838062599459</v>
      </c>
      <c r="D2209" s="2">
        <f>MACD!E2209</f>
        <v>-9.2217829878853408E-2</v>
      </c>
      <c r="E2209" s="2">
        <f>MACD!F2209</f>
        <v>-8.0146384321671399E-3</v>
      </c>
      <c r="F2209" s="2">
        <f>'Moving Avg'!D2209</f>
        <v>9.74376</v>
      </c>
      <c r="G2209" s="2">
        <f>'Moving Avg'!F2209</f>
        <v>9.70336</v>
      </c>
      <c r="H2209" s="2">
        <f>'Moving Avg'!G2209</f>
        <v>9.7375059999999998</v>
      </c>
      <c r="I2209" s="2">
        <f>'Moving Avg'!H2209</f>
        <v>9.5925174999999872</v>
      </c>
      <c r="J2209" s="6" t="str">
        <f>OBV!F2209</f>
        <v>BULLISH</v>
      </c>
      <c r="K2209" s="6" t="str">
        <f>OBV!G2209</f>
        <v>NEUTRAL</v>
      </c>
      <c r="L2209" s="6" t="str">
        <f>OBV!H2209</f>
        <v>CONFIRMED BULLISH</v>
      </c>
      <c r="M2209" s="8">
        <f t="shared" si="340"/>
        <v>25</v>
      </c>
      <c r="N2209" s="8">
        <f t="shared" si="341"/>
        <v>100</v>
      </c>
      <c r="O2209" s="8">
        <f t="shared" si="342"/>
        <v>50</v>
      </c>
      <c r="P2209" s="8">
        <f t="shared" si="343"/>
        <v>83.5</v>
      </c>
      <c r="Q2209" s="9">
        <f t="shared" si="344"/>
        <v>63.774999999999999</v>
      </c>
      <c r="R2209" s="9">
        <f t="shared" si="345"/>
        <v>63.375</v>
      </c>
      <c r="S2209" s="9">
        <f t="shared" si="346"/>
        <v>68.825000000000003</v>
      </c>
      <c r="T2209" s="9">
        <f t="shared" si="347"/>
        <v>64.625</v>
      </c>
      <c r="U2209" s="8">
        <f t="shared" si="348"/>
        <v>65.325000000000003</v>
      </c>
      <c r="V2209" s="8">
        <f t="shared" si="349"/>
        <v>65.150000000000006</v>
      </c>
    </row>
    <row r="2210" spans="1:22" ht="13.5" x14ac:dyDescent="0.25">
      <c r="A2210" s="3">
        <f>RSI!A2210</f>
        <v>45223</v>
      </c>
      <c r="B2210" s="2">
        <f>RSI!B2210</f>
        <v>9.3318999999999992</v>
      </c>
      <c r="C2210" s="2">
        <f>RSI!I2210</f>
        <v>38.155497215819999</v>
      </c>
      <c r="D2210" s="2">
        <f>MACD!E2210</f>
        <v>-4.6266480666764309E-2</v>
      </c>
      <c r="E2210" s="2">
        <f>MACD!F2210</f>
        <v>-1.5665006879086577E-2</v>
      </c>
      <c r="F2210" s="2">
        <f>'Moving Avg'!D2210</f>
        <v>9.6812000000000005</v>
      </c>
      <c r="G2210" s="2">
        <f>'Moving Avg'!F2210</f>
        <v>9.6759899999999988</v>
      </c>
      <c r="H2210" s="2">
        <f>'Moving Avg'!G2210</f>
        <v>9.7242979999999992</v>
      </c>
      <c r="I2210" s="2">
        <f>'Moving Avg'!H2210</f>
        <v>9.5879999999999868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100</v>
      </c>
      <c r="O2210" s="8">
        <f t="shared" si="342"/>
        <v>50</v>
      </c>
      <c r="P2210" s="8">
        <f t="shared" si="343"/>
        <v>16.5</v>
      </c>
      <c r="Q2210" s="9">
        <f t="shared" si="344"/>
        <v>53.725000000000001</v>
      </c>
      <c r="R2210" s="9">
        <f t="shared" si="345"/>
        <v>46.625</v>
      </c>
      <c r="S2210" s="9">
        <f t="shared" si="346"/>
        <v>38.674999999999997</v>
      </c>
      <c r="T2210" s="9">
        <f t="shared" si="347"/>
        <v>47.875</v>
      </c>
      <c r="U2210" s="8">
        <f t="shared" si="348"/>
        <v>46.341666666666661</v>
      </c>
      <c r="V2210" s="8">
        <f t="shared" si="349"/>
        <v>46.724999999999994</v>
      </c>
    </row>
    <row r="2211" spans="1:22" ht="13.5" x14ac:dyDescent="0.25">
      <c r="A2211" s="3">
        <f>RSI!A2211</f>
        <v>45224</v>
      </c>
      <c r="B2211" s="2">
        <f>RSI!B2211</f>
        <v>9.1234000000000002</v>
      </c>
      <c r="C2211" s="2">
        <f>RSI!I2211</f>
        <v>33.395549574460091</v>
      </c>
      <c r="D2211" s="2">
        <f>MACD!E2211</f>
        <v>1.0261972199309355E-2</v>
      </c>
      <c r="E2211" s="2">
        <f>MACD!F2211</f>
        <v>-1.047961106340739E-2</v>
      </c>
      <c r="F2211" s="2">
        <f>'Moving Avg'!D2211</f>
        <v>9.5769399999999987</v>
      </c>
      <c r="G2211" s="2">
        <f>'Moving Avg'!F2211</f>
        <v>9.6381949999999996</v>
      </c>
      <c r="H2211" s="2">
        <f>'Moving Avg'!G2211</f>
        <v>9.7070939999999997</v>
      </c>
      <c r="I2211" s="2">
        <f>'Moving Avg'!H2211</f>
        <v>9.5831779999999878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16.5</v>
      </c>
      <c r="Q2211" s="9">
        <f t="shared" si="344"/>
        <v>11.225</v>
      </c>
      <c r="R2211" s="9">
        <f t="shared" si="345"/>
        <v>9.125</v>
      </c>
      <c r="S2211" s="9">
        <f t="shared" si="346"/>
        <v>11.175000000000001</v>
      </c>
      <c r="T2211" s="9">
        <f t="shared" si="347"/>
        <v>10.375</v>
      </c>
      <c r="U2211" s="8">
        <f t="shared" si="348"/>
        <v>10.508333333333335</v>
      </c>
      <c r="V2211" s="8">
        <f t="shared" si="349"/>
        <v>10.475000000000001</v>
      </c>
    </row>
    <row r="2212" spans="1:22" ht="13.5" x14ac:dyDescent="0.25">
      <c r="A2212" s="3">
        <f>RSI!A2212</f>
        <v>45225</v>
      </c>
      <c r="B2212" s="2">
        <f>RSI!B2212</f>
        <v>9.5578000000000003</v>
      </c>
      <c r="C2212" s="2">
        <f>RSI!I2212</f>
        <v>47.961485350700315</v>
      </c>
      <c r="D2212" s="2">
        <f>MACD!E2212</f>
        <v>2.9186976898378347E-2</v>
      </c>
      <c r="E2212" s="2">
        <f>MACD!F2212</f>
        <v>-2.546293471050242E-3</v>
      </c>
      <c r="F2212" s="2">
        <f>'Moving Avg'!D2212</f>
        <v>9.5265400000000007</v>
      </c>
      <c r="G2212" s="2">
        <f>'Moving Avg'!F2212</f>
        <v>9.6221200000000007</v>
      </c>
      <c r="H2212" s="2">
        <f>'Moving Avg'!G2212</f>
        <v>9.6987520000000007</v>
      </c>
      <c r="I2212" s="2">
        <f>'Moving Avg'!H2212</f>
        <v>9.5805279999999868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16.5</v>
      </c>
      <c r="Q2212" s="9">
        <f t="shared" si="344"/>
        <v>11.225</v>
      </c>
      <c r="R2212" s="9">
        <f t="shared" si="345"/>
        <v>9.125</v>
      </c>
      <c r="S2212" s="9">
        <f t="shared" si="346"/>
        <v>11.175000000000001</v>
      </c>
      <c r="T2212" s="9">
        <f t="shared" si="347"/>
        <v>10.375</v>
      </c>
      <c r="U2212" s="8">
        <f t="shared" si="348"/>
        <v>10.508333333333335</v>
      </c>
      <c r="V2212" s="8">
        <f t="shared" si="349"/>
        <v>10.475000000000001</v>
      </c>
    </row>
    <row r="2213" spans="1:22" ht="13.5" x14ac:dyDescent="0.25">
      <c r="A2213" s="3">
        <f>RSI!A2213</f>
        <v>45226</v>
      </c>
      <c r="B2213" s="2">
        <f>RSI!B2213</f>
        <v>9.5578000000000003</v>
      </c>
      <c r="C2213" s="2">
        <f>RSI!I2213</f>
        <v>47.961485350700315</v>
      </c>
      <c r="D2213" s="2">
        <f>MACD!E2213</f>
        <v>3.764688682615791E-2</v>
      </c>
      <c r="E2213" s="2">
        <f>MACD!F2213</f>
        <v>5.4923425883913884E-3</v>
      </c>
      <c r="F2213" s="2">
        <f>'Moving Avg'!D2213</f>
        <v>9.4761400000000009</v>
      </c>
      <c r="G2213" s="2">
        <f>'Moving Avg'!F2213</f>
        <v>9.6229899999999979</v>
      </c>
      <c r="H2213" s="2">
        <f>'Moving Avg'!G2213</f>
        <v>9.69041</v>
      </c>
      <c r="I2213" s="2">
        <f>'Moving Avg'!H2213</f>
        <v>9.5788619999999884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16.5</v>
      </c>
      <c r="Q2213" s="9">
        <f t="shared" si="344"/>
        <v>11.225</v>
      </c>
      <c r="R2213" s="9">
        <f t="shared" si="345"/>
        <v>9.125</v>
      </c>
      <c r="S2213" s="9">
        <f t="shared" si="346"/>
        <v>11.175000000000001</v>
      </c>
      <c r="T2213" s="9">
        <f t="shared" si="347"/>
        <v>10.375</v>
      </c>
      <c r="U2213" s="8">
        <f t="shared" si="348"/>
        <v>10.508333333333335</v>
      </c>
      <c r="V2213" s="8">
        <f t="shared" si="349"/>
        <v>10.475000000000001</v>
      </c>
    </row>
    <row r="2214" spans="1:22" ht="13.5" x14ac:dyDescent="0.25">
      <c r="A2214" s="3">
        <f>RSI!A2214</f>
        <v>45229</v>
      </c>
      <c r="B2214" s="2">
        <f>RSI!B2214</f>
        <v>9.5578000000000003</v>
      </c>
      <c r="C2214" s="2">
        <f>RSI!I2214</f>
        <v>47.961485350700315</v>
      </c>
      <c r="D2214" s="2">
        <f>MACD!E2214</f>
        <v>3.9879045466713947E-2</v>
      </c>
      <c r="E2214" s="2">
        <f>MACD!F2214</f>
        <v>1.23696831640559E-2</v>
      </c>
      <c r="F2214" s="2">
        <f>'Moving Avg'!D2214</f>
        <v>9.4257400000000011</v>
      </c>
      <c r="G2214" s="2">
        <f>'Moving Avg'!F2214</f>
        <v>9.607784999999998</v>
      </c>
      <c r="H2214" s="2">
        <f>'Moving Avg'!G2214</f>
        <v>9.682068000000001</v>
      </c>
      <c r="I2214" s="2">
        <f>'Moving Avg'!H2214</f>
        <v>9.5762119999999875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16.5</v>
      </c>
      <c r="Q2214" s="9">
        <f t="shared" si="344"/>
        <v>11.225</v>
      </c>
      <c r="R2214" s="9">
        <f t="shared" si="345"/>
        <v>9.125</v>
      </c>
      <c r="S2214" s="9">
        <f t="shared" si="346"/>
        <v>11.175000000000001</v>
      </c>
      <c r="T2214" s="9">
        <f t="shared" si="347"/>
        <v>10.375</v>
      </c>
      <c r="U2214" s="8">
        <f t="shared" si="348"/>
        <v>10.508333333333335</v>
      </c>
      <c r="V2214" s="8">
        <f t="shared" si="349"/>
        <v>10.475000000000001</v>
      </c>
    </row>
    <row r="2215" spans="1:22" ht="13.5" x14ac:dyDescent="0.25">
      <c r="A2215" s="3">
        <f>RSI!A2215</f>
        <v>45230</v>
      </c>
      <c r="B2215" s="2">
        <f>RSI!B2215</f>
        <v>9.5578000000000003</v>
      </c>
      <c r="C2215" s="2">
        <f>RSI!I2215</f>
        <v>47.961485350700315</v>
      </c>
      <c r="D2215" s="2">
        <f>MACD!E2215</f>
        <v>4.2163739040177006E-2</v>
      </c>
      <c r="E2215" s="2">
        <f>MACD!F2215</f>
        <v>1.8328494339280122E-2</v>
      </c>
      <c r="F2215" s="2">
        <f>'Moving Avg'!D2215</f>
        <v>9.4709200000000013</v>
      </c>
      <c r="G2215" s="2">
        <f>'Moving Avg'!F2215</f>
        <v>9.5995299999999979</v>
      </c>
      <c r="H2215" s="2">
        <f>'Moving Avg'!G2215</f>
        <v>9.6738999999999979</v>
      </c>
      <c r="I2215" s="2">
        <f>'Moving Avg'!H2215</f>
        <v>9.5735619999999866</v>
      </c>
      <c r="J2215" s="6" t="str">
        <f>OBV!F2215</f>
        <v>BEARISH</v>
      </c>
      <c r="K2215" s="6" t="str">
        <f>OBV!G2215</f>
        <v>NEUTRAL</v>
      </c>
      <c r="L2215" s="6" t="str">
        <f>OBV!H2215</f>
        <v>BEARISH DIVERGENCE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16.5</v>
      </c>
      <c r="Q2215" s="9">
        <f t="shared" si="344"/>
        <v>11.225</v>
      </c>
      <c r="R2215" s="9">
        <f t="shared" si="345"/>
        <v>9.125</v>
      </c>
      <c r="S2215" s="9">
        <f t="shared" si="346"/>
        <v>11.175000000000001</v>
      </c>
      <c r="T2215" s="9">
        <f t="shared" si="347"/>
        <v>10.375</v>
      </c>
      <c r="U2215" s="8">
        <f t="shared" si="348"/>
        <v>10.508333333333335</v>
      </c>
      <c r="V2215" s="8">
        <f t="shared" si="349"/>
        <v>10.475000000000001</v>
      </c>
    </row>
    <row r="2216" spans="1:22" ht="13.5" x14ac:dyDescent="0.25">
      <c r="A2216" s="3">
        <f>RSI!A2216</f>
        <v>45231</v>
      </c>
      <c r="B2216" s="2">
        <f>RSI!B2216</f>
        <v>9.5578000000000003</v>
      </c>
      <c r="C2216" s="2">
        <f>RSI!I2216</f>
        <v>47.961485350700315</v>
      </c>
      <c r="D2216" s="2">
        <f>MACD!E2216</f>
        <v>4.4463556067361409E-2</v>
      </c>
      <c r="E2216" s="2">
        <f>MACD!F2216</f>
        <v>2.355550668489638E-2</v>
      </c>
      <c r="F2216" s="2">
        <f>'Moving Avg'!D2216</f>
        <v>9.5578000000000003</v>
      </c>
      <c r="G2216" s="2">
        <f>'Moving Avg'!F2216</f>
        <v>9.5851899999999972</v>
      </c>
      <c r="H2216" s="2">
        <f>'Moving Avg'!G2216</f>
        <v>9.6657319999999984</v>
      </c>
      <c r="I2216" s="2">
        <f>'Moving Avg'!H2216</f>
        <v>9.5709119999999874</v>
      </c>
      <c r="J2216" s="6" t="str">
        <f>OBV!F2216</f>
        <v>BULLISH</v>
      </c>
      <c r="K2216" s="6" t="str">
        <f>OBV!G2216</f>
        <v>NEUTRAL</v>
      </c>
      <c r="L2216" s="6" t="str">
        <f>OBV!H2216</f>
        <v>CONFIRMED BULLISH</v>
      </c>
      <c r="M2216" s="8">
        <f t="shared" si="340"/>
        <v>25</v>
      </c>
      <c r="N2216" s="8">
        <f t="shared" si="341"/>
        <v>0</v>
      </c>
      <c r="O2216" s="8">
        <f t="shared" si="342"/>
        <v>0</v>
      </c>
      <c r="P2216" s="8">
        <f t="shared" si="343"/>
        <v>83.5</v>
      </c>
      <c r="Q2216" s="9">
        <f t="shared" si="344"/>
        <v>21.274999999999999</v>
      </c>
      <c r="R2216" s="9">
        <f t="shared" si="345"/>
        <v>25.875</v>
      </c>
      <c r="S2216" s="9">
        <f t="shared" si="346"/>
        <v>41.325000000000003</v>
      </c>
      <c r="T2216" s="9">
        <f t="shared" si="347"/>
        <v>27.125</v>
      </c>
      <c r="U2216" s="8">
        <f t="shared" si="348"/>
        <v>29.491666666666664</v>
      </c>
      <c r="V2216" s="8">
        <f t="shared" si="349"/>
        <v>28.9</v>
      </c>
    </row>
    <row r="2217" spans="1:22" ht="13.5" x14ac:dyDescent="0.25">
      <c r="A2217" s="3">
        <f>RSI!A2217</f>
        <v>45232</v>
      </c>
      <c r="B2217" s="2">
        <f>RSI!B2217</f>
        <v>9.5578000000000003</v>
      </c>
      <c r="C2217" s="2">
        <f>RSI!I2217</f>
        <v>47.961485350700315</v>
      </c>
      <c r="D2217" s="2">
        <f>MACD!E2217</f>
        <v>7.214901321324696E-2</v>
      </c>
      <c r="E2217" s="2">
        <f>MACD!F2217</f>
        <v>3.3274207990566497E-2</v>
      </c>
      <c r="F2217" s="2">
        <f>'Moving Avg'!D2217</f>
        <v>9.5578000000000003</v>
      </c>
      <c r="G2217" s="2">
        <f>'Moving Avg'!F2217</f>
        <v>9.5895349999999944</v>
      </c>
      <c r="H2217" s="2">
        <f>'Moving Avg'!G2217</f>
        <v>9.6587800000000001</v>
      </c>
      <c r="I2217" s="2">
        <f>'Moving Avg'!H2217</f>
        <v>9.5682619999999901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25</v>
      </c>
      <c r="N2217" s="8">
        <f t="shared" si="341"/>
        <v>0</v>
      </c>
      <c r="O2217" s="8">
        <f t="shared" si="342"/>
        <v>0</v>
      </c>
      <c r="P2217" s="8">
        <f t="shared" si="343"/>
        <v>33</v>
      </c>
      <c r="Q2217" s="9">
        <f t="shared" si="344"/>
        <v>13.7</v>
      </c>
      <c r="R2217" s="9">
        <f t="shared" si="345"/>
        <v>13.25</v>
      </c>
      <c r="S2217" s="9">
        <f t="shared" si="346"/>
        <v>18.600000000000001</v>
      </c>
      <c r="T2217" s="9">
        <f t="shared" si="347"/>
        <v>14.5</v>
      </c>
      <c r="U2217" s="8">
        <f t="shared" si="348"/>
        <v>15.183333333333332</v>
      </c>
      <c r="V2217" s="8">
        <f t="shared" si="349"/>
        <v>15.012499999999999</v>
      </c>
    </row>
    <row r="2218" spans="1:22" ht="13.5" x14ac:dyDescent="0.25">
      <c r="A2218" s="3">
        <f>RSI!A2218</f>
        <v>45233</v>
      </c>
      <c r="B2218" s="2">
        <f>RSI!B2218</f>
        <v>9.5578000000000003</v>
      </c>
      <c r="C2218" s="2">
        <f>RSI!I2218</f>
        <v>47.961485350700315</v>
      </c>
      <c r="D2218" s="2">
        <f>MACD!E2218</f>
        <v>9.5889482336509957E-2</v>
      </c>
      <c r="E2218" s="2">
        <f>MACD!F2218</f>
        <v>4.5797262859755189E-2</v>
      </c>
      <c r="F2218" s="2">
        <f>'Moving Avg'!D2218</f>
        <v>9.5578000000000003</v>
      </c>
      <c r="G2218" s="2">
        <f>'Moving Avg'!F2218</f>
        <v>9.5986549999999973</v>
      </c>
      <c r="H2218" s="2">
        <f>'Moving Avg'!G2218</f>
        <v>9.6509600000000013</v>
      </c>
      <c r="I2218" s="2">
        <f>'Moving Avg'!H2218</f>
        <v>9.5682774999999882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33</v>
      </c>
      <c r="Q2218" s="9">
        <f t="shared" si="344"/>
        <v>13.7</v>
      </c>
      <c r="R2218" s="9">
        <f t="shared" si="345"/>
        <v>13.25</v>
      </c>
      <c r="S2218" s="9">
        <f t="shared" si="346"/>
        <v>18.600000000000001</v>
      </c>
      <c r="T2218" s="9">
        <f t="shared" si="347"/>
        <v>14.5</v>
      </c>
      <c r="U2218" s="8">
        <f t="shared" si="348"/>
        <v>15.183333333333332</v>
      </c>
      <c r="V2218" s="8">
        <f t="shared" si="349"/>
        <v>15.012499999999999</v>
      </c>
    </row>
    <row r="2219" spans="1:22" ht="13.5" x14ac:dyDescent="0.25">
      <c r="A2219" s="3">
        <f>RSI!A2219</f>
        <v>45236</v>
      </c>
      <c r="B2219" s="2">
        <f>RSI!B2219</f>
        <v>9.5578000000000003</v>
      </c>
      <c r="C2219" s="2">
        <f>RSI!I2219</f>
        <v>47.961485350700315</v>
      </c>
      <c r="D2219" s="2">
        <f>MACD!E2219</f>
        <v>0.11626860222127355</v>
      </c>
      <c r="E2219" s="2">
        <f>MACD!F2219</f>
        <v>5.989153073205887E-2</v>
      </c>
      <c r="F2219" s="2">
        <f>'Moving Avg'!D2219</f>
        <v>9.5578000000000003</v>
      </c>
      <c r="G2219" s="2">
        <f>'Moving Avg'!F2219</f>
        <v>9.6077749999999948</v>
      </c>
      <c r="H2219" s="2">
        <f>'Moving Avg'!G2219</f>
        <v>9.6426180000000006</v>
      </c>
      <c r="I2219" s="2">
        <f>'Moving Avg'!H2219</f>
        <v>9.5682929999999882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33</v>
      </c>
      <c r="Q2219" s="9">
        <f t="shared" si="344"/>
        <v>13.7</v>
      </c>
      <c r="R2219" s="9">
        <f t="shared" si="345"/>
        <v>13.25</v>
      </c>
      <c r="S2219" s="9">
        <f t="shared" si="346"/>
        <v>18.600000000000001</v>
      </c>
      <c r="T2219" s="9">
        <f t="shared" si="347"/>
        <v>14.5</v>
      </c>
      <c r="U2219" s="8">
        <f t="shared" si="348"/>
        <v>15.183333333333332</v>
      </c>
      <c r="V2219" s="8">
        <f t="shared" si="349"/>
        <v>15.012499999999999</v>
      </c>
    </row>
    <row r="2220" spans="1:22" ht="13.5" x14ac:dyDescent="0.25">
      <c r="A2220" s="3">
        <f>RSI!A2220</f>
        <v>45237</v>
      </c>
      <c r="B2220" s="2">
        <f>RSI!B2220</f>
        <v>9.5578000000000003</v>
      </c>
      <c r="C2220" s="2">
        <f>RSI!I2220</f>
        <v>47.961485350700315</v>
      </c>
      <c r="D2220" s="2">
        <f>MACD!E2220</f>
        <v>6.0258868772338658E-2</v>
      </c>
      <c r="E2220" s="2">
        <f>MACD!F2220</f>
        <v>5.9964998340114831E-2</v>
      </c>
      <c r="F2220" s="2">
        <f>'Moving Avg'!D2220</f>
        <v>9.5578000000000003</v>
      </c>
      <c r="G2220" s="2">
        <f>'Moving Avg'!F2220</f>
        <v>9.599084999999997</v>
      </c>
      <c r="H2220" s="2">
        <f>'Moving Avg'!G2220</f>
        <v>9.6342760000000016</v>
      </c>
      <c r="I2220" s="2">
        <f>'Moving Avg'!H2220</f>
        <v>9.5683084999999899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25</v>
      </c>
      <c r="N2220" s="8">
        <f t="shared" si="341"/>
        <v>0</v>
      </c>
      <c r="O2220" s="8">
        <f t="shared" si="342"/>
        <v>0</v>
      </c>
      <c r="P2220" s="8">
        <f t="shared" si="343"/>
        <v>33</v>
      </c>
      <c r="Q2220" s="9">
        <f t="shared" si="344"/>
        <v>13.7</v>
      </c>
      <c r="R2220" s="9">
        <f t="shared" si="345"/>
        <v>13.25</v>
      </c>
      <c r="S2220" s="9">
        <f t="shared" si="346"/>
        <v>18.600000000000001</v>
      </c>
      <c r="T2220" s="9">
        <f t="shared" si="347"/>
        <v>14.5</v>
      </c>
      <c r="U2220" s="8">
        <f t="shared" si="348"/>
        <v>15.183333333333332</v>
      </c>
      <c r="V2220" s="8">
        <f t="shared" si="349"/>
        <v>15.012499999999999</v>
      </c>
    </row>
    <row r="2221" spans="1:22" ht="13.5" x14ac:dyDescent="0.25">
      <c r="A2221" s="3">
        <f>RSI!A2221</f>
        <v>45238</v>
      </c>
      <c r="B2221" s="2">
        <f>RSI!B2221</f>
        <v>9.5578000000000003</v>
      </c>
      <c r="C2221" s="2">
        <f>RSI!I2221</f>
        <v>47.961485350700315</v>
      </c>
      <c r="D2221" s="2">
        <f>MACD!E2221</f>
        <v>-1.8961393830354112E-2</v>
      </c>
      <c r="E2221" s="2">
        <f>MACD!F2221</f>
        <v>4.4179719906021049E-2</v>
      </c>
      <c r="F2221" s="2">
        <f>'Moving Avg'!D2221</f>
        <v>9.5578000000000003</v>
      </c>
      <c r="G2221" s="2">
        <f>'Moving Avg'!F2221</f>
        <v>9.5903949999999956</v>
      </c>
      <c r="H2221" s="2">
        <f>'Moving Avg'!G2221</f>
        <v>9.6351439999999986</v>
      </c>
      <c r="I2221" s="2">
        <f>'Moving Avg'!H2221</f>
        <v>9.5683239999999898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25</v>
      </c>
      <c r="N2221" s="8">
        <f t="shared" si="341"/>
        <v>100</v>
      </c>
      <c r="O2221" s="8">
        <f t="shared" si="342"/>
        <v>0</v>
      </c>
      <c r="P2221" s="8">
        <f t="shared" si="343"/>
        <v>33</v>
      </c>
      <c r="Q2221" s="9">
        <f t="shared" si="344"/>
        <v>48.7</v>
      </c>
      <c r="R2221" s="9">
        <f t="shared" si="345"/>
        <v>33.25</v>
      </c>
      <c r="S2221" s="9">
        <f t="shared" si="346"/>
        <v>33.6</v>
      </c>
      <c r="T2221" s="9">
        <f t="shared" si="347"/>
        <v>39.5</v>
      </c>
      <c r="U2221" s="8">
        <f t="shared" si="348"/>
        <v>38.516666666666673</v>
      </c>
      <c r="V2221" s="8">
        <f t="shared" si="349"/>
        <v>38.762500000000003</v>
      </c>
    </row>
    <row r="2222" spans="1:22" ht="13.5" x14ac:dyDescent="0.25">
      <c r="A2222" s="3">
        <f>RSI!A2222</f>
        <v>45239</v>
      </c>
      <c r="B2222" s="2">
        <f>RSI!B2222</f>
        <v>9.5578000000000003</v>
      </c>
      <c r="C2222" s="2">
        <f>RSI!I2222</f>
        <v>47.961485350700308</v>
      </c>
      <c r="D2222" s="2">
        <f>MACD!E2222</f>
        <v>-1.8932124999638589E-2</v>
      </c>
      <c r="E2222" s="2">
        <f>MACD!F2222</f>
        <v>3.1557350924889122E-2</v>
      </c>
      <c r="F2222" s="2">
        <f>'Moving Avg'!D2222</f>
        <v>9.5578000000000003</v>
      </c>
      <c r="G2222" s="2">
        <f>'Moving Avg'!F2222</f>
        <v>9.5817049999999959</v>
      </c>
      <c r="H2222" s="2">
        <f>'Moving Avg'!G2222</f>
        <v>9.6268019999999996</v>
      </c>
      <c r="I2222" s="2">
        <f>'Moving Avg'!H2222</f>
        <v>9.5685854999999904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33</v>
      </c>
      <c r="Q2222" s="9">
        <f t="shared" si="344"/>
        <v>48.7</v>
      </c>
      <c r="R2222" s="9">
        <f t="shared" si="345"/>
        <v>33.25</v>
      </c>
      <c r="S2222" s="9">
        <f t="shared" si="346"/>
        <v>33.6</v>
      </c>
      <c r="T2222" s="9">
        <f t="shared" si="347"/>
        <v>39.5</v>
      </c>
      <c r="U2222" s="8">
        <f t="shared" si="348"/>
        <v>38.516666666666673</v>
      </c>
      <c r="V2222" s="8">
        <f t="shared" si="349"/>
        <v>38.762500000000003</v>
      </c>
    </row>
    <row r="2223" spans="1:22" ht="13.5" x14ac:dyDescent="0.25">
      <c r="A2223" s="3">
        <f>RSI!A2223</f>
        <v>45240</v>
      </c>
      <c r="B2223" s="2">
        <f>RSI!B2223</f>
        <v>9.5578000000000003</v>
      </c>
      <c r="C2223" s="2">
        <f>RSI!I2223</f>
        <v>47.961485350700308</v>
      </c>
      <c r="D2223" s="2">
        <f>MACD!E2223</f>
        <v>-1.869344286731689E-2</v>
      </c>
      <c r="E2223" s="2">
        <f>MACD!F2223</f>
        <v>2.1507192166447919E-2</v>
      </c>
      <c r="F2223" s="2">
        <f>'Moving Avg'!D2223</f>
        <v>9.5578000000000003</v>
      </c>
      <c r="G2223" s="2">
        <f>'Moving Avg'!F2223</f>
        <v>9.5756199999999954</v>
      </c>
      <c r="H2223" s="2">
        <f>'Moving Avg'!G2223</f>
        <v>9.6268019999999996</v>
      </c>
      <c r="I2223" s="2">
        <f>'Moving Avg'!H2223</f>
        <v>9.5676164999999909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33</v>
      </c>
      <c r="Q2223" s="9">
        <f t="shared" si="344"/>
        <v>48.7</v>
      </c>
      <c r="R2223" s="9">
        <f t="shared" si="345"/>
        <v>33.25</v>
      </c>
      <c r="S2223" s="9">
        <f t="shared" si="346"/>
        <v>33.6</v>
      </c>
      <c r="T2223" s="9">
        <f t="shared" si="347"/>
        <v>39.5</v>
      </c>
      <c r="U2223" s="8">
        <f t="shared" si="348"/>
        <v>38.516666666666673</v>
      </c>
      <c r="V2223" s="8">
        <f t="shared" si="349"/>
        <v>38.762500000000003</v>
      </c>
    </row>
    <row r="2224" spans="1:22" ht="13.5" x14ac:dyDescent="0.25">
      <c r="A2224" s="3">
        <f>RSI!A2224</f>
        <v>45243</v>
      </c>
      <c r="B2224" s="2">
        <f>RSI!B2224</f>
        <v>9.5578000000000003</v>
      </c>
      <c r="C2224" s="2">
        <f>RSI!I2224</f>
        <v>47.961485350700308</v>
      </c>
      <c r="D2224" s="2">
        <f>MACD!E2224</f>
        <v>-1.8293410508748664E-2</v>
      </c>
      <c r="E2224" s="2">
        <f>MACD!F2224</f>
        <v>1.3547071631408603E-2</v>
      </c>
      <c r="F2224" s="2">
        <f>'Moving Avg'!D2224</f>
        <v>9.5578000000000003</v>
      </c>
      <c r="G2224" s="2">
        <f>'Moving Avg'!F2224</f>
        <v>9.5712749999999964</v>
      </c>
      <c r="H2224" s="2">
        <f>'Moving Avg'!G2224</f>
        <v>9.6268019999999979</v>
      </c>
      <c r="I2224" s="2">
        <f>'Moving Avg'!H2224</f>
        <v>9.5666474999999913</v>
      </c>
      <c r="J2224" s="6" t="str">
        <f>OBV!F2224</f>
        <v>NEUTRAL</v>
      </c>
      <c r="K2224" s="6" t="str">
        <f>OBV!G2224</f>
        <v>NEUTRAL</v>
      </c>
      <c r="L2224" s="6" t="str">
        <f>OBV!H2224</f>
        <v>NEUTRAL</v>
      </c>
      <c r="M2224" s="8">
        <f t="shared" si="340"/>
        <v>25</v>
      </c>
      <c r="N2224" s="8">
        <f t="shared" si="341"/>
        <v>100</v>
      </c>
      <c r="O2224" s="8">
        <f t="shared" si="342"/>
        <v>0</v>
      </c>
      <c r="P2224" s="8">
        <f t="shared" si="343"/>
        <v>33</v>
      </c>
      <c r="Q2224" s="9">
        <f t="shared" si="344"/>
        <v>48.7</v>
      </c>
      <c r="R2224" s="9">
        <f t="shared" si="345"/>
        <v>33.25</v>
      </c>
      <c r="S2224" s="9">
        <f t="shared" si="346"/>
        <v>33.6</v>
      </c>
      <c r="T2224" s="9">
        <f t="shared" si="347"/>
        <v>39.5</v>
      </c>
      <c r="U2224" s="8">
        <f t="shared" si="348"/>
        <v>38.516666666666673</v>
      </c>
      <c r="V2224" s="8">
        <f t="shared" si="349"/>
        <v>38.762500000000003</v>
      </c>
    </row>
    <row r="2225" spans="1:22" ht="13.5" x14ac:dyDescent="0.25">
      <c r="A2225" s="3">
        <f>RSI!A2225</f>
        <v>45244</v>
      </c>
      <c r="B2225" s="2">
        <f>RSI!B2225</f>
        <v>9.5578000000000003</v>
      </c>
      <c r="C2225" s="2">
        <f>RSI!I2225</f>
        <v>47.961485350700315</v>
      </c>
      <c r="D2225" s="2">
        <f>MACD!E2225</f>
        <v>-1.7771522928573091E-2</v>
      </c>
      <c r="E2225" s="2">
        <f>MACD!F2225</f>
        <v>7.283352719412264E-3</v>
      </c>
      <c r="F2225" s="2">
        <f>'Moving Avg'!D2225</f>
        <v>9.5578000000000003</v>
      </c>
      <c r="G2225" s="2">
        <f>'Moving Avg'!F2225</f>
        <v>9.5669299999999957</v>
      </c>
      <c r="H2225" s="2">
        <f>'Moving Avg'!G2225</f>
        <v>9.6268019999999979</v>
      </c>
      <c r="I2225" s="2">
        <f>'Moving Avg'!H2225</f>
        <v>9.5660889999999945</v>
      </c>
      <c r="J2225" s="6" t="str">
        <f>OBV!F2225</f>
        <v>NEUTRAL</v>
      </c>
      <c r="K2225" s="6" t="str">
        <f>OBV!G2225</f>
        <v>NEUTRAL</v>
      </c>
      <c r="L2225" s="6" t="str">
        <f>OBV!H2225</f>
        <v>NEUTRAL</v>
      </c>
      <c r="M2225" s="8">
        <f t="shared" si="340"/>
        <v>25</v>
      </c>
      <c r="N2225" s="8">
        <f t="shared" si="341"/>
        <v>100</v>
      </c>
      <c r="O2225" s="8">
        <f t="shared" si="342"/>
        <v>0</v>
      </c>
      <c r="P2225" s="8">
        <f t="shared" si="343"/>
        <v>33</v>
      </c>
      <c r="Q2225" s="9">
        <f t="shared" si="344"/>
        <v>48.7</v>
      </c>
      <c r="R2225" s="9">
        <f t="shared" si="345"/>
        <v>33.25</v>
      </c>
      <c r="S2225" s="9">
        <f t="shared" si="346"/>
        <v>33.6</v>
      </c>
      <c r="T2225" s="9">
        <f t="shared" si="347"/>
        <v>39.5</v>
      </c>
      <c r="U2225" s="8">
        <f t="shared" si="348"/>
        <v>38.516666666666673</v>
      </c>
      <c r="V2225" s="8">
        <f t="shared" si="349"/>
        <v>38.762500000000003</v>
      </c>
    </row>
    <row r="2226" spans="1:22" ht="13.5" x14ac:dyDescent="0.25">
      <c r="A2226" s="3">
        <f>RSI!A2226</f>
        <v>45245</v>
      </c>
      <c r="B2226" s="2">
        <f>RSI!B2226</f>
        <v>9.5578000000000003</v>
      </c>
      <c r="C2226" s="2">
        <f>RSI!I2226</f>
        <v>47.961485350700308</v>
      </c>
      <c r="D2226" s="2">
        <f>MACD!E2226</f>
        <v>-1.7160112169989361E-2</v>
      </c>
      <c r="E2226" s="2">
        <f>MACD!F2226</f>
        <v>2.3946597415319395E-3</v>
      </c>
      <c r="F2226" s="2">
        <f>'Moving Avg'!D2226</f>
        <v>9.5578000000000003</v>
      </c>
      <c r="G2226" s="2">
        <f>'Moving Avg'!F2226</f>
        <v>9.562584999999995</v>
      </c>
      <c r="H2226" s="2">
        <f>'Moving Avg'!G2226</f>
        <v>9.6268019999999979</v>
      </c>
      <c r="I2226" s="2">
        <f>'Moving Avg'!H2226</f>
        <v>9.5658994999999951</v>
      </c>
      <c r="J2226" s="6" t="str">
        <f>OBV!F2226</f>
        <v>NEUTRAL</v>
      </c>
      <c r="K2226" s="6" t="str">
        <f>OBV!G2226</f>
        <v>NEUTRAL</v>
      </c>
      <c r="L2226" s="6" t="str">
        <f>OBV!H2226</f>
        <v>NEUTRAL</v>
      </c>
      <c r="M2226" s="8">
        <f t="shared" si="340"/>
        <v>25</v>
      </c>
      <c r="N2226" s="8">
        <f t="shared" si="341"/>
        <v>45</v>
      </c>
      <c r="O2226" s="8">
        <f t="shared" si="342"/>
        <v>0</v>
      </c>
      <c r="P2226" s="8">
        <f t="shared" si="343"/>
        <v>33</v>
      </c>
      <c r="Q2226" s="9">
        <f t="shared" si="344"/>
        <v>29.45</v>
      </c>
      <c r="R2226" s="9">
        <f t="shared" si="345"/>
        <v>22.25</v>
      </c>
      <c r="S2226" s="9">
        <f t="shared" si="346"/>
        <v>25.35</v>
      </c>
      <c r="T2226" s="9">
        <f t="shared" si="347"/>
        <v>25.75</v>
      </c>
      <c r="U2226" s="8">
        <f t="shared" si="348"/>
        <v>25.683333333333337</v>
      </c>
      <c r="V2226" s="8">
        <f t="shared" si="349"/>
        <v>25.700000000000003</v>
      </c>
    </row>
    <row r="2227" spans="1:22" ht="13.5" x14ac:dyDescent="0.25">
      <c r="A2227" s="3">
        <f>RSI!A2227</f>
        <v>45246</v>
      </c>
      <c r="B2227" s="2">
        <f>RSI!B2227</f>
        <v>9.5578000000000003</v>
      </c>
      <c r="C2227" s="2">
        <f>RSI!I2227</f>
        <v>47.961485350700308</v>
      </c>
      <c r="D2227" s="2">
        <f>MACD!E2227</f>
        <v>-1.6485529813037303E-2</v>
      </c>
      <c r="E2227" s="2">
        <f>MACD!F2227</f>
        <v>-1.3813781693819088E-3</v>
      </c>
      <c r="F2227" s="2">
        <f>'Moving Avg'!D2227</f>
        <v>9.5578000000000003</v>
      </c>
      <c r="G2227" s="2">
        <f>'Moving Avg'!F2227</f>
        <v>9.5499849999999959</v>
      </c>
      <c r="H2227" s="2">
        <f>'Moving Avg'!G2227</f>
        <v>9.6268019999999961</v>
      </c>
      <c r="I2227" s="2">
        <f>'Moving Avg'!H2227</f>
        <v>9.5649714999999951</v>
      </c>
      <c r="J2227" s="6" t="str">
        <f>OBV!F2227</f>
        <v>NEUTRAL</v>
      </c>
      <c r="K2227" s="6" t="str">
        <f>OBV!G2227</f>
        <v>NEUTRAL</v>
      </c>
      <c r="L2227" s="6" t="str">
        <f>OBV!H2227</f>
        <v>NEUTRAL</v>
      </c>
      <c r="M2227" s="8">
        <f t="shared" si="340"/>
        <v>25</v>
      </c>
      <c r="N2227" s="8">
        <f t="shared" si="341"/>
        <v>45</v>
      </c>
      <c r="O2227" s="8">
        <f t="shared" si="342"/>
        <v>0</v>
      </c>
      <c r="P2227" s="8">
        <f t="shared" si="343"/>
        <v>33</v>
      </c>
      <c r="Q2227" s="9">
        <f t="shared" si="344"/>
        <v>29.45</v>
      </c>
      <c r="R2227" s="9">
        <f t="shared" si="345"/>
        <v>22.25</v>
      </c>
      <c r="S2227" s="9">
        <f t="shared" si="346"/>
        <v>25.35</v>
      </c>
      <c r="T2227" s="9">
        <f t="shared" si="347"/>
        <v>25.75</v>
      </c>
      <c r="U2227" s="8">
        <f t="shared" si="348"/>
        <v>25.683333333333337</v>
      </c>
      <c r="V2227" s="8">
        <f t="shared" si="349"/>
        <v>25.700000000000003</v>
      </c>
    </row>
    <row r="2228" spans="1:22" ht="13.5" x14ac:dyDescent="0.25">
      <c r="A2228" s="3">
        <f>RSI!A2228</f>
        <v>45247</v>
      </c>
      <c r="B2228" s="2">
        <f>RSI!B2228</f>
        <v>9.5578000000000003</v>
      </c>
      <c r="C2228" s="2">
        <f>RSI!I2228</f>
        <v>47.961485350700315</v>
      </c>
      <c r="D2228" s="2">
        <f>MACD!E2228</f>
        <v>-1.5769141586787327E-2</v>
      </c>
      <c r="E2228" s="2">
        <f>MACD!F2228</f>
        <v>-4.2589308528629931E-3</v>
      </c>
      <c r="F2228" s="2">
        <f>'Moving Avg'!D2228</f>
        <v>9.5578000000000003</v>
      </c>
      <c r="G2228" s="2">
        <f>'Moving Avg'!F2228</f>
        <v>9.5373849999999969</v>
      </c>
      <c r="H2228" s="2">
        <f>'Moving Avg'!G2228</f>
        <v>9.6226299999999956</v>
      </c>
      <c r="I2228" s="2">
        <f>'Moving Avg'!H2228</f>
        <v>9.5640434999999968</v>
      </c>
      <c r="J2228" s="6" t="str">
        <f>OBV!F2228</f>
        <v>NEUTRAL</v>
      </c>
      <c r="K2228" s="6" t="str">
        <f>OBV!G2228</f>
        <v>NEUTRAL</v>
      </c>
      <c r="L2228" s="6" t="str">
        <f>OBV!H2228</f>
        <v>NEUTRAL</v>
      </c>
      <c r="M2228" s="8">
        <f t="shared" si="340"/>
        <v>25</v>
      </c>
      <c r="N2228" s="8">
        <f t="shared" si="341"/>
        <v>45</v>
      </c>
      <c r="O2228" s="8">
        <f t="shared" si="342"/>
        <v>0</v>
      </c>
      <c r="P2228" s="8">
        <f t="shared" si="343"/>
        <v>33</v>
      </c>
      <c r="Q2228" s="9">
        <f t="shared" si="344"/>
        <v>29.45</v>
      </c>
      <c r="R2228" s="9">
        <f t="shared" si="345"/>
        <v>22.25</v>
      </c>
      <c r="S2228" s="9">
        <f t="shared" si="346"/>
        <v>25.35</v>
      </c>
      <c r="T2228" s="9">
        <f t="shared" si="347"/>
        <v>25.75</v>
      </c>
      <c r="U2228" s="8">
        <f t="shared" si="348"/>
        <v>25.683333333333337</v>
      </c>
      <c r="V2228" s="8">
        <f t="shared" si="349"/>
        <v>25.700000000000003</v>
      </c>
    </row>
    <row r="2229" spans="1:22" ht="13.5" x14ac:dyDescent="0.25">
      <c r="A2229" s="3">
        <f>RSI!A2229</f>
        <v>45250</v>
      </c>
      <c r="B2229" s="2">
        <f>RSI!B2229</f>
        <v>9.7316000000000003</v>
      </c>
      <c r="C2229" s="2">
        <f>RSI!I2229</f>
        <v>60.227804928192178</v>
      </c>
      <c r="D2229" s="2">
        <f>MACD!E2229</f>
        <v>-2.7902237516796546E-2</v>
      </c>
      <c r="E2229" s="2">
        <f>MACD!F2229</f>
        <v>-8.9875921856497048E-3</v>
      </c>
      <c r="F2229" s="2">
        <f>'Moving Avg'!D2229</f>
        <v>9.5925600000000006</v>
      </c>
      <c r="G2229" s="2">
        <f>'Moving Avg'!F2229</f>
        <v>9.5334749999999993</v>
      </c>
      <c r="H2229" s="2">
        <f>'Moving Avg'!G2229</f>
        <v>9.621933999999996</v>
      </c>
      <c r="I2229" s="2">
        <f>'Moving Avg'!H2229</f>
        <v>9.5645179999999979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45</v>
      </c>
      <c r="O2229" s="8">
        <f t="shared" si="342"/>
        <v>50</v>
      </c>
      <c r="P2229" s="8">
        <f t="shared" si="343"/>
        <v>83.5</v>
      </c>
      <c r="Q2229" s="9">
        <f t="shared" si="344"/>
        <v>44.524999999999999</v>
      </c>
      <c r="R2229" s="9">
        <f t="shared" si="345"/>
        <v>52.375</v>
      </c>
      <c r="S2229" s="9">
        <f t="shared" si="346"/>
        <v>60.575000000000003</v>
      </c>
      <c r="T2229" s="9">
        <f t="shared" si="347"/>
        <v>50.875</v>
      </c>
      <c r="U2229" s="8">
        <f t="shared" si="348"/>
        <v>52.491666666666674</v>
      </c>
      <c r="V2229" s="8">
        <f t="shared" si="349"/>
        <v>52.087500000000006</v>
      </c>
    </row>
    <row r="2230" spans="1:22" ht="13.5" x14ac:dyDescent="0.25">
      <c r="A2230" s="3">
        <f>RSI!A2230</f>
        <v>45251</v>
      </c>
      <c r="B2230" s="2">
        <f>RSI!B2230</f>
        <v>9.7316000000000003</v>
      </c>
      <c r="C2230" s="2">
        <f>RSI!I2230</f>
        <v>60.227804928192178</v>
      </c>
      <c r="D2230" s="2">
        <f>MACD!E2230</f>
        <v>-3.907087692045863E-2</v>
      </c>
      <c r="E2230" s="2">
        <f>MACD!F2230</f>
        <v>-1.5004249132611492E-2</v>
      </c>
      <c r="F2230" s="2">
        <f>'Moving Avg'!D2230</f>
        <v>9.627320000000001</v>
      </c>
      <c r="G2230" s="2">
        <f>'Moving Avg'!F2230</f>
        <v>9.5534599999999976</v>
      </c>
      <c r="H2230" s="2">
        <f>'Moving Avg'!G2230</f>
        <v>9.6188059999999975</v>
      </c>
      <c r="I2230" s="2">
        <f>'Moving Avg'!H2230</f>
        <v>9.5648694999999986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100</v>
      </c>
      <c r="O2230" s="8">
        <f t="shared" si="342"/>
        <v>50</v>
      </c>
      <c r="P2230" s="8">
        <f t="shared" si="343"/>
        <v>83.5</v>
      </c>
      <c r="Q2230" s="9">
        <f t="shared" si="344"/>
        <v>63.774999999999999</v>
      </c>
      <c r="R2230" s="9">
        <f t="shared" si="345"/>
        <v>63.375</v>
      </c>
      <c r="S2230" s="9">
        <f t="shared" si="346"/>
        <v>68.825000000000003</v>
      </c>
      <c r="T2230" s="9">
        <f t="shared" si="347"/>
        <v>64.625</v>
      </c>
      <c r="U2230" s="8">
        <f t="shared" si="348"/>
        <v>65.325000000000003</v>
      </c>
      <c r="V2230" s="8">
        <f t="shared" si="349"/>
        <v>65.150000000000006</v>
      </c>
    </row>
    <row r="2231" spans="1:22" ht="13.5" x14ac:dyDescent="0.25">
      <c r="A2231" s="3">
        <f>RSI!A2231</f>
        <v>45252</v>
      </c>
      <c r="B2231" s="2">
        <f>RSI!B2231</f>
        <v>9.7228999999999992</v>
      </c>
      <c r="C2231" s="2">
        <f>RSI!I2231</f>
        <v>59.414745164588645</v>
      </c>
      <c r="D2231" s="2">
        <f>MACD!E2231</f>
        <v>-4.8712165605147462E-2</v>
      </c>
      <c r="E2231" s="2">
        <f>MACD!F2231</f>
        <v>-2.1745832427118687E-2</v>
      </c>
      <c r="F2231" s="2">
        <f>'Moving Avg'!D2231</f>
        <v>9.6603399999999997</v>
      </c>
      <c r="G2231" s="2">
        <f>'Moving Avg'!F2231</f>
        <v>9.5834350000000015</v>
      </c>
      <c r="H2231" s="2">
        <f>'Moving Avg'!G2231</f>
        <v>9.6177639999999975</v>
      </c>
      <c r="I2231" s="2">
        <f>'Moving Avg'!H2231</f>
        <v>9.5651774999999972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100</v>
      </c>
      <c r="O2231" s="8">
        <f t="shared" si="342"/>
        <v>50</v>
      </c>
      <c r="P2231" s="8">
        <f t="shared" si="343"/>
        <v>83.5</v>
      </c>
      <c r="Q2231" s="9">
        <f t="shared" si="344"/>
        <v>63.774999999999999</v>
      </c>
      <c r="R2231" s="9">
        <f t="shared" si="345"/>
        <v>63.375</v>
      </c>
      <c r="S2231" s="9">
        <f t="shared" si="346"/>
        <v>68.825000000000003</v>
      </c>
      <c r="T2231" s="9">
        <f t="shared" si="347"/>
        <v>64.625</v>
      </c>
      <c r="U2231" s="8">
        <f t="shared" si="348"/>
        <v>65.325000000000003</v>
      </c>
      <c r="V2231" s="8">
        <f t="shared" si="349"/>
        <v>65.150000000000006</v>
      </c>
    </row>
    <row r="2232" spans="1:22" ht="13.5" x14ac:dyDescent="0.25">
      <c r="A2232" s="3">
        <f>RSI!A2232</f>
        <v>45253</v>
      </c>
      <c r="B2232" s="2">
        <f>RSI!B2232</f>
        <v>9.8445999999999998</v>
      </c>
      <c r="C2232" s="2">
        <f>RSI!I2232</f>
        <v>66.273597617664223</v>
      </c>
      <c r="D2232" s="2">
        <f>MACD!E2232</f>
        <v>-6.660705371303699E-2</v>
      </c>
      <c r="E2232" s="2">
        <f>MACD!F2232</f>
        <v>-3.0718076684302348E-2</v>
      </c>
      <c r="F2232" s="2">
        <f>'Moving Avg'!D2232</f>
        <v>9.7176999999999989</v>
      </c>
      <c r="G2232" s="2">
        <f>'Moving Avg'!F2232</f>
        <v>9.5977750000000022</v>
      </c>
      <c r="H2232" s="2">
        <f>'Moving Avg'!G2232</f>
        <v>9.6234999999999982</v>
      </c>
      <c r="I2232" s="2">
        <f>'Moving Avg'!H2232</f>
        <v>9.5660939999999979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100</v>
      </c>
      <c r="O2232" s="8">
        <f t="shared" si="342"/>
        <v>50</v>
      </c>
      <c r="P2232" s="8">
        <f t="shared" si="343"/>
        <v>83.5</v>
      </c>
      <c r="Q2232" s="9">
        <f t="shared" si="344"/>
        <v>63.774999999999999</v>
      </c>
      <c r="R2232" s="9">
        <f t="shared" si="345"/>
        <v>63.375</v>
      </c>
      <c r="S2232" s="9">
        <f t="shared" si="346"/>
        <v>68.825000000000003</v>
      </c>
      <c r="T2232" s="9">
        <f t="shared" si="347"/>
        <v>64.625</v>
      </c>
      <c r="U2232" s="8">
        <f t="shared" si="348"/>
        <v>65.325000000000003</v>
      </c>
      <c r="V2232" s="8">
        <f t="shared" si="349"/>
        <v>65.150000000000006</v>
      </c>
    </row>
    <row r="2233" spans="1:22" ht="13.5" x14ac:dyDescent="0.25">
      <c r="A2233" s="3">
        <f>RSI!A2233</f>
        <v>45254</v>
      </c>
      <c r="B2233" s="2">
        <f>RSI!B2233</f>
        <v>9.8445999999999998</v>
      </c>
      <c r="C2233" s="2">
        <f>RSI!I2233</f>
        <v>66.273597617664237</v>
      </c>
      <c r="D2233" s="2">
        <f>MACD!E2233</f>
        <v>-8.3136586518785194E-2</v>
      </c>
      <c r="E2233" s="2">
        <f>MACD!F2233</f>
        <v>-4.1201778651198923E-2</v>
      </c>
      <c r="F2233" s="2">
        <f>'Moving Avg'!D2233</f>
        <v>9.7750599999999999</v>
      </c>
      <c r="G2233" s="2">
        <f>'Moving Avg'!F2233</f>
        <v>9.6121150000000029</v>
      </c>
      <c r="H2233" s="2">
        <f>'Moving Avg'!G2233</f>
        <v>9.629235999999997</v>
      </c>
      <c r="I2233" s="2">
        <f>'Moving Avg'!H2233</f>
        <v>9.5673384999999982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83.5</v>
      </c>
      <c r="Q2233" s="9">
        <f t="shared" si="344"/>
        <v>63.774999999999999</v>
      </c>
      <c r="R2233" s="9">
        <f t="shared" si="345"/>
        <v>63.375</v>
      </c>
      <c r="S2233" s="9">
        <f t="shared" si="346"/>
        <v>68.825000000000003</v>
      </c>
      <c r="T2233" s="9">
        <f t="shared" si="347"/>
        <v>64.625</v>
      </c>
      <c r="U2233" s="8">
        <f t="shared" si="348"/>
        <v>65.325000000000003</v>
      </c>
      <c r="V2233" s="8">
        <f t="shared" si="349"/>
        <v>65.150000000000006</v>
      </c>
    </row>
    <row r="2234" spans="1:22" ht="13.5" x14ac:dyDescent="0.25">
      <c r="A2234" s="3">
        <f>RSI!A2234</f>
        <v>45257</v>
      </c>
      <c r="B2234" s="2">
        <f>RSI!B2234</f>
        <v>9.7316000000000003</v>
      </c>
      <c r="C2234" s="2">
        <f>RSI!I2234</f>
        <v>56.069649207560701</v>
      </c>
      <c r="D2234" s="2">
        <f>MACD!E2234</f>
        <v>-9.0037655394866078E-2</v>
      </c>
      <c r="E2234" s="2">
        <f>MACD!F2234</f>
        <v>-5.0968953999932357E-2</v>
      </c>
      <c r="F2234" s="2">
        <f>'Moving Avg'!D2234</f>
        <v>9.7750599999999999</v>
      </c>
      <c r="G2234" s="2">
        <f>'Moving Avg'!F2234</f>
        <v>9.6208050000000007</v>
      </c>
      <c r="H2234" s="2">
        <f>'Moving Avg'!G2234</f>
        <v>9.6327119999999962</v>
      </c>
      <c r="I2234" s="2">
        <f>'Moving Avg'!H2234</f>
        <v>9.5680179999999968</v>
      </c>
      <c r="J2234" s="6" t="str">
        <f>OBV!F2234</f>
        <v>BEARISH</v>
      </c>
      <c r="K2234" s="6" t="str">
        <f>OBV!G2234</f>
        <v>NEUTRAL</v>
      </c>
      <c r="L2234" s="6" t="str">
        <f>OBV!H2234</f>
        <v>NEUTRAL</v>
      </c>
      <c r="M2234" s="8">
        <f t="shared" si="340"/>
        <v>25</v>
      </c>
      <c r="N2234" s="8">
        <f t="shared" si="341"/>
        <v>100</v>
      </c>
      <c r="O2234" s="8">
        <f t="shared" si="342"/>
        <v>50</v>
      </c>
      <c r="P2234" s="8">
        <f t="shared" si="343"/>
        <v>16.5</v>
      </c>
      <c r="Q2234" s="9">
        <f t="shared" si="344"/>
        <v>53.725000000000001</v>
      </c>
      <c r="R2234" s="9">
        <f t="shared" si="345"/>
        <v>46.625</v>
      </c>
      <c r="S2234" s="9">
        <f t="shared" si="346"/>
        <v>38.674999999999997</v>
      </c>
      <c r="T2234" s="9">
        <f t="shared" si="347"/>
        <v>47.875</v>
      </c>
      <c r="U2234" s="8">
        <f t="shared" si="348"/>
        <v>46.341666666666661</v>
      </c>
      <c r="V2234" s="8">
        <f t="shared" si="349"/>
        <v>46.724999999999994</v>
      </c>
    </row>
    <row r="2235" spans="1:22" ht="13.5" x14ac:dyDescent="0.25">
      <c r="A2235" s="3">
        <f>RSI!A2235</f>
        <v>45258</v>
      </c>
      <c r="B2235" s="2">
        <f>RSI!B2235</f>
        <v>9.8359000000000005</v>
      </c>
      <c r="C2235" s="2">
        <f>RSI!I2235</f>
        <v>61.900565251901625</v>
      </c>
      <c r="D2235" s="2">
        <f>MACD!E2235</f>
        <v>-0.1041249582989785</v>
      </c>
      <c r="E2235" s="2">
        <f>MACD!F2235</f>
        <v>-6.1600154859741588E-2</v>
      </c>
      <c r="F2235" s="2">
        <f>'Moving Avg'!D2235</f>
        <v>9.7959199999999989</v>
      </c>
      <c r="G2235" s="2">
        <f>'Moving Avg'!F2235</f>
        <v>9.6347100000000019</v>
      </c>
      <c r="H2235" s="2">
        <f>'Moving Avg'!G2235</f>
        <v>9.6382739999999973</v>
      </c>
      <c r="I2235" s="2">
        <f>'Moving Avg'!H2235</f>
        <v>9.5696289999999973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25</v>
      </c>
      <c r="N2235" s="8">
        <f t="shared" si="341"/>
        <v>100</v>
      </c>
      <c r="O2235" s="8">
        <f t="shared" si="342"/>
        <v>50</v>
      </c>
      <c r="P2235" s="8">
        <f t="shared" si="343"/>
        <v>83.5</v>
      </c>
      <c r="Q2235" s="9">
        <f t="shared" si="344"/>
        <v>63.774999999999999</v>
      </c>
      <c r="R2235" s="9">
        <f t="shared" si="345"/>
        <v>63.375</v>
      </c>
      <c r="S2235" s="9">
        <f t="shared" si="346"/>
        <v>68.825000000000003</v>
      </c>
      <c r="T2235" s="9">
        <f t="shared" si="347"/>
        <v>64.625</v>
      </c>
      <c r="U2235" s="8">
        <f t="shared" si="348"/>
        <v>65.325000000000003</v>
      </c>
      <c r="V2235" s="8">
        <f t="shared" si="349"/>
        <v>65.150000000000006</v>
      </c>
    </row>
    <row r="2236" spans="1:22" ht="13.5" x14ac:dyDescent="0.25">
      <c r="A2236" s="3">
        <f>RSI!A2236</f>
        <v>45259</v>
      </c>
      <c r="B2236" s="2">
        <f>RSI!B2236</f>
        <v>9.9748999999999999</v>
      </c>
      <c r="C2236" s="2">
        <f>RSI!I2236</f>
        <v>67.997024220253863</v>
      </c>
      <c r="D2236" s="2">
        <f>MACD!E2236</f>
        <v>-0.12744093683298097</v>
      </c>
      <c r="E2236" s="2">
        <f>MACD!F2236</f>
        <v>-7.4768311254389458E-2</v>
      </c>
      <c r="F2236" s="2">
        <f>'Moving Avg'!D2236</f>
        <v>9.8463200000000004</v>
      </c>
      <c r="G2236" s="2">
        <f>'Moving Avg'!F2236</f>
        <v>9.6555650000000028</v>
      </c>
      <c r="H2236" s="2">
        <f>'Moving Avg'!G2236</f>
        <v>9.6483539999999959</v>
      </c>
      <c r="I2236" s="2">
        <f>'Moving Avg'!H2236</f>
        <v>9.5719349999999981</v>
      </c>
      <c r="J2236" s="6" t="str">
        <f>OBV!F2236</f>
        <v>BULLISH</v>
      </c>
      <c r="K2236" s="6" t="str">
        <f>OBV!G2236</f>
        <v>NEUTRAL</v>
      </c>
      <c r="L2236" s="6" t="str">
        <f>OBV!H2236</f>
        <v>CONFIRMED BULLISH</v>
      </c>
      <c r="M2236" s="8">
        <f t="shared" si="340"/>
        <v>25</v>
      </c>
      <c r="N2236" s="8">
        <f t="shared" si="341"/>
        <v>100</v>
      </c>
      <c r="O2236" s="8">
        <f t="shared" si="342"/>
        <v>50</v>
      </c>
      <c r="P2236" s="8">
        <f t="shared" si="343"/>
        <v>83.5</v>
      </c>
      <c r="Q2236" s="9">
        <f t="shared" si="344"/>
        <v>63.774999999999999</v>
      </c>
      <c r="R2236" s="9">
        <f t="shared" si="345"/>
        <v>63.375</v>
      </c>
      <c r="S2236" s="9">
        <f t="shared" si="346"/>
        <v>68.825000000000003</v>
      </c>
      <c r="T2236" s="9">
        <f t="shared" si="347"/>
        <v>64.625</v>
      </c>
      <c r="U2236" s="8">
        <f t="shared" si="348"/>
        <v>65.325000000000003</v>
      </c>
      <c r="V2236" s="8">
        <f t="shared" si="349"/>
        <v>65.150000000000006</v>
      </c>
    </row>
    <row r="2237" spans="1:22" ht="13.5" x14ac:dyDescent="0.25">
      <c r="A2237" s="3">
        <f>RSI!A2237</f>
        <v>45260</v>
      </c>
      <c r="B2237" s="2">
        <f>RSI!B2237</f>
        <v>10.2529</v>
      </c>
      <c r="C2237" s="2">
        <f>RSI!I2237</f>
        <v>76.199709652604838</v>
      </c>
      <c r="D2237" s="2">
        <f>MACD!E2237</f>
        <v>-0.16960199195981573</v>
      </c>
      <c r="E2237" s="2">
        <f>MACD!F2237</f>
        <v>-9.3735047395474724E-2</v>
      </c>
      <c r="F2237" s="2">
        <f>'Moving Avg'!D2237</f>
        <v>9.9279799999999998</v>
      </c>
      <c r="G2237" s="2">
        <f>'Moving Avg'!F2237</f>
        <v>9.6903200000000016</v>
      </c>
      <c r="H2237" s="2">
        <f>'Moving Avg'!G2237</f>
        <v>9.6622559999999957</v>
      </c>
      <c r="I2237" s="2">
        <f>'Moving Avg'!H2237</f>
        <v>9.5756309999999978</v>
      </c>
      <c r="J2237" s="6" t="str">
        <f>OBV!F2237</f>
        <v>BULLISH</v>
      </c>
      <c r="K2237" s="6" t="str">
        <f>OBV!G2237</f>
        <v>NEUTRAL</v>
      </c>
      <c r="L2237" s="6" t="str">
        <f>OBV!H2237</f>
        <v>CONFIRMED BULLISH</v>
      </c>
      <c r="M2237" s="8">
        <f t="shared" si="340"/>
        <v>0</v>
      </c>
      <c r="N2237" s="8">
        <f t="shared" si="341"/>
        <v>100</v>
      </c>
      <c r="O2237" s="8">
        <f t="shared" si="342"/>
        <v>50</v>
      </c>
      <c r="P2237" s="8">
        <f t="shared" si="343"/>
        <v>83.5</v>
      </c>
      <c r="Q2237" s="9">
        <f t="shared" si="344"/>
        <v>55.024999999999999</v>
      </c>
      <c r="R2237" s="9">
        <f t="shared" si="345"/>
        <v>58.375</v>
      </c>
      <c r="S2237" s="9">
        <f t="shared" si="346"/>
        <v>65.075000000000003</v>
      </c>
      <c r="T2237" s="9">
        <f t="shared" si="347"/>
        <v>58.375</v>
      </c>
      <c r="U2237" s="8">
        <f t="shared" si="348"/>
        <v>59.491666666666674</v>
      </c>
      <c r="V2237" s="8">
        <f t="shared" si="349"/>
        <v>59.212500000000006</v>
      </c>
    </row>
    <row r="2238" spans="1:22" ht="13.5" x14ac:dyDescent="0.25">
      <c r="A2238" s="3">
        <f>RSI!A2238</f>
        <v>45261</v>
      </c>
      <c r="B2238" s="2">
        <f>RSI!B2238</f>
        <v>9.6447000000000003</v>
      </c>
      <c r="C2238" s="2">
        <f>RSI!I2238</f>
        <v>47.509552088269643</v>
      </c>
      <c r="D2238" s="2">
        <f>MACD!E2238</f>
        <v>-0.16357088709383305</v>
      </c>
      <c r="E2238" s="2">
        <f>MACD!F2238</f>
        <v>-0.1077022153351464</v>
      </c>
      <c r="F2238" s="2">
        <f>'Moving Avg'!D2238</f>
        <v>9.8879999999999999</v>
      </c>
      <c r="G2238" s="2">
        <f>'Moving Avg'!F2238</f>
        <v>9.6946650000000023</v>
      </c>
      <c r="H2238" s="2">
        <f>'Moving Avg'!G2238</f>
        <v>9.6639939999999953</v>
      </c>
      <c r="I2238" s="2">
        <f>'Moving Avg'!H2238</f>
        <v>9.5762859999999979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25</v>
      </c>
      <c r="N2238" s="8">
        <f t="shared" si="341"/>
        <v>100</v>
      </c>
      <c r="O2238" s="8">
        <f t="shared" si="342"/>
        <v>50</v>
      </c>
      <c r="P2238" s="8">
        <f t="shared" si="343"/>
        <v>16.5</v>
      </c>
      <c r="Q2238" s="9">
        <f t="shared" si="344"/>
        <v>53.725000000000001</v>
      </c>
      <c r="R2238" s="9">
        <f t="shared" si="345"/>
        <v>46.625</v>
      </c>
      <c r="S2238" s="9">
        <f t="shared" si="346"/>
        <v>38.674999999999997</v>
      </c>
      <c r="T2238" s="9">
        <f t="shared" si="347"/>
        <v>47.875</v>
      </c>
      <c r="U2238" s="8">
        <f t="shared" si="348"/>
        <v>46.341666666666661</v>
      </c>
      <c r="V2238" s="8">
        <f t="shared" si="349"/>
        <v>46.724999999999994</v>
      </c>
    </row>
    <row r="2239" spans="1:22" ht="13.5" x14ac:dyDescent="0.25">
      <c r="A2239" s="3">
        <f>RSI!A2239</f>
        <v>45264</v>
      </c>
      <c r="B2239" s="2">
        <f>RSI!B2239</f>
        <v>10.2095</v>
      </c>
      <c r="C2239" s="2">
        <f>RSI!I2239</f>
        <v>61.867871740037131</v>
      </c>
      <c r="D2239" s="2">
        <f>MACD!E2239</f>
        <v>-0.17307049567924437</v>
      </c>
      <c r="E2239" s="2">
        <f>MACD!F2239</f>
        <v>-0.12077587140396601</v>
      </c>
      <c r="F2239" s="2">
        <f>'Moving Avg'!D2239</f>
        <v>9.9835799999999999</v>
      </c>
      <c r="G2239" s="2">
        <f>'Moving Avg'!F2239</f>
        <v>9.7272499999999997</v>
      </c>
      <c r="H2239" s="2">
        <f>'Moving Avg'!G2239</f>
        <v>9.6705979999999947</v>
      </c>
      <c r="I2239" s="2">
        <f>'Moving Avg'!H2239</f>
        <v>9.5799289999999999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  <c r="M2239" s="8">
        <f t="shared" si="340"/>
        <v>25</v>
      </c>
      <c r="N2239" s="8">
        <f t="shared" si="341"/>
        <v>100</v>
      </c>
      <c r="O2239" s="8">
        <f t="shared" si="342"/>
        <v>50</v>
      </c>
      <c r="P2239" s="8">
        <f t="shared" si="343"/>
        <v>83.5</v>
      </c>
      <c r="Q2239" s="9">
        <f t="shared" si="344"/>
        <v>63.774999999999999</v>
      </c>
      <c r="R2239" s="9">
        <f t="shared" si="345"/>
        <v>63.375</v>
      </c>
      <c r="S2239" s="9">
        <f t="shared" si="346"/>
        <v>68.825000000000003</v>
      </c>
      <c r="T2239" s="9">
        <f t="shared" si="347"/>
        <v>64.625</v>
      </c>
      <c r="U2239" s="8">
        <f t="shared" si="348"/>
        <v>65.325000000000003</v>
      </c>
      <c r="V2239" s="8">
        <f t="shared" si="349"/>
        <v>65.150000000000006</v>
      </c>
    </row>
    <row r="2240" spans="1:22" ht="13.5" x14ac:dyDescent="0.25">
      <c r="A2240" s="3">
        <f>RSI!A2240</f>
        <v>45265</v>
      </c>
      <c r="B2240" s="2">
        <f>RSI!B2240</f>
        <v>10.2964</v>
      </c>
      <c r="C2240" s="2">
        <f>RSI!I2240</f>
        <v>63.521253044476495</v>
      </c>
      <c r="D2240" s="2">
        <f>MACD!E2240</f>
        <v>-0.19042408650052955</v>
      </c>
      <c r="E2240" s="2">
        <f>MACD!F2240</f>
        <v>-0.13470551442327872</v>
      </c>
      <c r="F2240" s="2">
        <f>'Moving Avg'!D2240</f>
        <v>10.07568</v>
      </c>
      <c r="G2240" s="2">
        <f>'Moving Avg'!F2240</f>
        <v>9.7641799999999996</v>
      </c>
      <c r="H2240" s="2">
        <f>'Moving Avg'!G2240</f>
        <v>9.6789399999999954</v>
      </c>
      <c r="I2240" s="2">
        <f>'Moving Avg'!H2240</f>
        <v>9.5840064999999992</v>
      </c>
      <c r="J2240" s="6" t="str">
        <f>OBV!F2240</f>
        <v>BEARISH</v>
      </c>
      <c r="K2240" s="6" t="str">
        <f>OBV!G2240</f>
        <v>NEUTRAL</v>
      </c>
      <c r="L2240" s="6" t="str">
        <f>OBV!H2240</f>
        <v>BEARISH DIVERGENCE</v>
      </c>
      <c r="M2240" s="8">
        <f t="shared" si="340"/>
        <v>25</v>
      </c>
      <c r="N2240" s="8">
        <f t="shared" si="341"/>
        <v>100</v>
      </c>
      <c r="O2240" s="8">
        <f t="shared" si="342"/>
        <v>50</v>
      </c>
      <c r="P2240" s="8">
        <f t="shared" si="343"/>
        <v>16.5</v>
      </c>
      <c r="Q2240" s="9">
        <f t="shared" si="344"/>
        <v>53.725000000000001</v>
      </c>
      <c r="R2240" s="9">
        <f t="shared" si="345"/>
        <v>46.625</v>
      </c>
      <c r="S2240" s="9">
        <f t="shared" si="346"/>
        <v>38.674999999999997</v>
      </c>
      <c r="T2240" s="9">
        <f t="shared" si="347"/>
        <v>47.875</v>
      </c>
      <c r="U2240" s="8">
        <f t="shared" si="348"/>
        <v>46.341666666666661</v>
      </c>
      <c r="V2240" s="8">
        <f t="shared" si="349"/>
        <v>46.724999999999994</v>
      </c>
    </row>
    <row r="2241" spans="1:22" ht="13.5" x14ac:dyDescent="0.25">
      <c r="A2241" s="3">
        <f>RSI!A2241</f>
        <v>45266</v>
      </c>
      <c r="B2241" s="2">
        <f>RSI!B2241</f>
        <v>10.2964</v>
      </c>
      <c r="C2241" s="2">
        <f>RSI!I2241</f>
        <v>63.521253044476495</v>
      </c>
      <c r="D2241" s="2">
        <f>MACD!E2241</f>
        <v>-0.20962505838044798</v>
      </c>
      <c r="E2241" s="2">
        <f>MACD!F2241</f>
        <v>-0.14968942321471257</v>
      </c>
      <c r="F2241" s="2">
        <f>'Moving Avg'!D2241</f>
        <v>10.13998</v>
      </c>
      <c r="G2241" s="2">
        <f>'Moving Avg'!F2241</f>
        <v>9.8011099999999995</v>
      </c>
      <c r="H2241" s="2">
        <f>'Moving Avg'!G2241</f>
        <v>9.6872819999999962</v>
      </c>
      <c r="I2241" s="2">
        <f>'Moving Avg'!H2241</f>
        <v>9.5880019999999995</v>
      </c>
      <c r="J2241" s="6" t="str">
        <f>OBV!F2241</f>
        <v>BEARISH</v>
      </c>
      <c r="K2241" s="6" t="str">
        <f>OBV!G2241</f>
        <v>NEUTRAL</v>
      </c>
      <c r="L2241" s="6" t="str">
        <f>OBV!H2241</f>
        <v>BEARISH DIVERGENCE</v>
      </c>
      <c r="M2241" s="8">
        <f t="shared" si="340"/>
        <v>25</v>
      </c>
      <c r="N2241" s="8">
        <f t="shared" si="341"/>
        <v>100</v>
      </c>
      <c r="O2241" s="8">
        <f t="shared" si="342"/>
        <v>50</v>
      </c>
      <c r="P2241" s="8">
        <f t="shared" si="343"/>
        <v>16.5</v>
      </c>
      <c r="Q2241" s="9">
        <f t="shared" si="344"/>
        <v>53.725000000000001</v>
      </c>
      <c r="R2241" s="9">
        <f t="shared" si="345"/>
        <v>46.625</v>
      </c>
      <c r="S2241" s="9">
        <f t="shared" si="346"/>
        <v>38.674999999999997</v>
      </c>
      <c r="T2241" s="9">
        <f t="shared" si="347"/>
        <v>47.875</v>
      </c>
      <c r="U2241" s="8">
        <f t="shared" si="348"/>
        <v>46.341666666666661</v>
      </c>
      <c r="V2241" s="8">
        <f t="shared" si="349"/>
        <v>46.724999999999994</v>
      </c>
    </row>
    <row r="2242" spans="1:22" ht="13.5" x14ac:dyDescent="0.25">
      <c r="A2242" s="3">
        <f>RSI!A2242</f>
        <v>45267</v>
      </c>
      <c r="B2242" s="2">
        <f>RSI!B2242</f>
        <v>10.2964</v>
      </c>
      <c r="C2242" s="2">
        <f>RSI!I2242</f>
        <v>63.521253044476495</v>
      </c>
      <c r="D2242" s="2">
        <f>MACD!E2242</f>
        <v>-0.21009220092590652</v>
      </c>
      <c r="E2242" s="2">
        <f>MACD!F2242</f>
        <v>-0.16176997875695137</v>
      </c>
      <c r="F2242" s="2">
        <f>'Moving Avg'!D2242</f>
        <v>10.148679999999999</v>
      </c>
      <c r="G2242" s="2">
        <f>'Moving Avg'!F2242</f>
        <v>9.8380400000000012</v>
      </c>
      <c r="H2242" s="2">
        <f>'Moving Avg'!G2242</f>
        <v>9.6956239999999969</v>
      </c>
      <c r="I2242" s="2">
        <f>'Moving Avg'!H2242</f>
        <v>9.5923254999999976</v>
      </c>
      <c r="J2242" s="6" t="str">
        <f>OBV!F2242</f>
        <v>BEARISH</v>
      </c>
      <c r="K2242" s="6" t="str">
        <f>OBV!G2242</f>
        <v>NEUTRAL</v>
      </c>
      <c r="L2242" s="6" t="str">
        <f>OBV!H2242</f>
        <v>BEARISH DIVERGENCE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100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53.725000000000001</v>
      </c>
      <c r="R2242" s="9">
        <f t="shared" si="345"/>
        <v>46.625</v>
      </c>
      <c r="S2242" s="9">
        <f t="shared" si="346"/>
        <v>38.674999999999997</v>
      </c>
      <c r="T2242" s="9">
        <f t="shared" si="347"/>
        <v>47.875</v>
      </c>
      <c r="U2242" s="8">
        <f t="shared" si="348"/>
        <v>46.341666666666661</v>
      </c>
      <c r="V2242" s="8">
        <f t="shared" si="349"/>
        <v>46.724999999999994</v>
      </c>
    </row>
    <row r="2243" spans="1:22" ht="13.5" x14ac:dyDescent="0.25">
      <c r="A2243" s="3">
        <f>RSI!A2243</f>
        <v>45268</v>
      </c>
      <c r="B2243" s="2">
        <f>RSI!B2243</f>
        <v>10.166</v>
      </c>
      <c r="C2243" s="2">
        <f>RSI!I2243</f>
        <v>58.74726329112989</v>
      </c>
      <c r="D2243" s="2">
        <f>MACD!E2243</f>
        <v>-0.20355344137119857</v>
      </c>
      <c r="E2243" s="2">
        <f>MACD!F2243</f>
        <v>-0.1701266712798008</v>
      </c>
      <c r="F2243" s="2">
        <f>'Moving Avg'!D2243</f>
        <v>10.252940000000001</v>
      </c>
      <c r="G2243" s="2">
        <f>'Moving Avg'!F2243</f>
        <v>9.8684499999999993</v>
      </c>
      <c r="H2243" s="2">
        <f>'Moving Avg'!G2243</f>
        <v>9.7081359999999961</v>
      </c>
      <c r="I2243" s="2">
        <f>'Moving Avg'!H2243</f>
        <v>9.5959970000000006</v>
      </c>
      <c r="J2243" s="6" t="str">
        <f>OBV!F2243</f>
        <v>BEARISH</v>
      </c>
      <c r="K2243" s="6" t="str">
        <f>OBV!G2243</f>
        <v>NEUTRAL</v>
      </c>
      <c r="L2243" s="6" t="str">
        <f>OBV!H2243</f>
        <v>BEARISH DIVERGENCE</v>
      </c>
      <c r="M2243" s="8">
        <f t="shared" si="350"/>
        <v>25</v>
      </c>
      <c r="N2243" s="8">
        <f t="shared" si="351"/>
        <v>100</v>
      </c>
      <c r="O2243" s="8">
        <f t="shared" si="352"/>
        <v>50</v>
      </c>
      <c r="P2243" s="8">
        <f t="shared" si="353"/>
        <v>16.5</v>
      </c>
      <c r="Q2243" s="9">
        <f t="shared" ref="Q2243:Q2306" si="354">0.35*M2243+N2243*0.35+O2243*0.15+P2243*0.15</f>
        <v>53.725000000000001</v>
      </c>
      <c r="R2243" s="9">
        <f t="shared" ref="R2243:R2306" si="355">M2243*0.2+N2243*0.2+O2243*0.35+P2243*0.25</f>
        <v>46.625</v>
      </c>
      <c r="S2243" s="9">
        <f t="shared" ref="S2243:S2306" si="356">M2243*0.15+N2243*0.15+O2243*0.25+P2243*0.45</f>
        <v>38.674999999999997</v>
      </c>
      <c r="T2243" s="9">
        <f t="shared" ref="T2243:T2306" si="357">0.25*SUM(M2243:P2243)</f>
        <v>47.875</v>
      </c>
      <c r="U2243" s="8">
        <f t="shared" ref="U2243:U2306" si="358">SUM(Q2243:S2243)/3</f>
        <v>46.341666666666661</v>
      </c>
      <c r="V2243" s="8">
        <f t="shared" ref="V2243:V2306" si="359">SUM(Q2243:T2243)/4</f>
        <v>46.724999999999994</v>
      </c>
    </row>
    <row r="2244" spans="1:22" ht="13.5" x14ac:dyDescent="0.25">
      <c r="A2244" s="3">
        <f>RSI!A2244</f>
        <v>45271</v>
      </c>
      <c r="B2244" s="2">
        <f>RSI!B2244</f>
        <v>10.157400000000001</v>
      </c>
      <c r="C2244" s="2">
        <f>RSI!I2244</f>
        <v>58.43534304341452</v>
      </c>
      <c r="D2244" s="2">
        <f>MACD!E2244</f>
        <v>-0.21652104067880629</v>
      </c>
      <c r="E2244" s="2">
        <f>MACD!F2244</f>
        <v>-0.17940554515960189</v>
      </c>
      <c r="F2244" s="2">
        <f>'Moving Avg'!D2244</f>
        <v>10.242520000000001</v>
      </c>
      <c r="G2244" s="2">
        <f>'Moving Avg'!F2244</f>
        <v>9.8984299999999994</v>
      </c>
      <c r="H2244" s="2">
        <f>'Moving Avg'!G2244</f>
        <v>9.7140459999999962</v>
      </c>
      <c r="I2244" s="2">
        <f>'Moving Avg'!H2244</f>
        <v>9.5996255000000001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25</v>
      </c>
      <c r="N2244" s="8">
        <f t="shared" si="351"/>
        <v>100</v>
      </c>
      <c r="O2244" s="8">
        <f t="shared" si="352"/>
        <v>50</v>
      </c>
      <c r="P2244" s="8">
        <f t="shared" si="353"/>
        <v>16.5</v>
      </c>
      <c r="Q2244" s="9">
        <f t="shared" si="354"/>
        <v>53.725000000000001</v>
      </c>
      <c r="R2244" s="9">
        <f t="shared" si="355"/>
        <v>46.625</v>
      </c>
      <c r="S2244" s="9">
        <f t="shared" si="356"/>
        <v>38.674999999999997</v>
      </c>
      <c r="T2244" s="9">
        <f t="shared" si="357"/>
        <v>47.875</v>
      </c>
      <c r="U2244" s="8">
        <f t="shared" si="358"/>
        <v>46.341666666666661</v>
      </c>
      <c r="V2244" s="8">
        <f t="shared" si="359"/>
        <v>46.724999999999994</v>
      </c>
    </row>
    <row r="2245" spans="1:22" ht="13.5" x14ac:dyDescent="0.25">
      <c r="A2245" s="3">
        <f>RSI!A2245</f>
        <v>45272</v>
      </c>
      <c r="B2245" s="2">
        <f>RSI!B2245</f>
        <v>9.6967999999999996</v>
      </c>
      <c r="C2245" s="2">
        <f>RSI!I2245</f>
        <v>44.735432454499744</v>
      </c>
      <c r="D2245" s="2">
        <f>MACD!E2245</f>
        <v>-0.17890111374683215</v>
      </c>
      <c r="E2245" s="2">
        <f>MACD!F2245</f>
        <v>-0.17930465887704794</v>
      </c>
      <c r="F2245" s="2">
        <f>'Moving Avg'!D2245</f>
        <v>10.1226</v>
      </c>
      <c r="G2245" s="2">
        <f>'Moving Avg'!F2245</f>
        <v>9.9053799999999992</v>
      </c>
      <c r="H2245" s="2">
        <f>'Moving Avg'!G2245</f>
        <v>9.7135239999999961</v>
      </c>
      <c r="I2245" s="2">
        <f>'Moving Avg'!H2245</f>
        <v>9.600951000000002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16.5</v>
      </c>
      <c r="Q2245" s="9">
        <f t="shared" si="354"/>
        <v>18.725000000000001</v>
      </c>
      <c r="R2245" s="9">
        <f t="shared" si="355"/>
        <v>26.625</v>
      </c>
      <c r="S2245" s="9">
        <f t="shared" si="356"/>
        <v>23.675000000000001</v>
      </c>
      <c r="T2245" s="9">
        <f t="shared" si="357"/>
        <v>22.875</v>
      </c>
      <c r="U2245" s="8">
        <f t="shared" si="358"/>
        <v>23.008333333333336</v>
      </c>
      <c r="V2245" s="8">
        <f t="shared" si="359"/>
        <v>22.975000000000001</v>
      </c>
    </row>
    <row r="2246" spans="1:22" ht="13.5" x14ac:dyDescent="0.25">
      <c r="A2246" s="3">
        <f>RSI!A2246</f>
        <v>45273</v>
      </c>
      <c r="B2246" s="2">
        <f>RSI!B2246</f>
        <v>9.7750000000000004</v>
      </c>
      <c r="C2246" s="2">
        <f>RSI!I2246</f>
        <v>47.007012481976936</v>
      </c>
      <c r="D2246" s="2">
        <f>MACD!E2246</f>
        <v>-0.13021084491127688</v>
      </c>
      <c r="E2246" s="2">
        <f>MACD!F2246</f>
        <v>-0.16948589608389375</v>
      </c>
      <c r="F2246" s="2">
        <f>'Moving Avg'!D2246</f>
        <v>10.018320000000001</v>
      </c>
      <c r="G2246" s="2">
        <f>'Moving Avg'!F2246</f>
        <v>9.9162400000000002</v>
      </c>
      <c r="H2246" s="2">
        <f>'Moving Avg'!G2246</f>
        <v>9.7121319999999951</v>
      </c>
      <c r="I2246" s="2">
        <f>'Moving Avg'!H2246</f>
        <v>9.6026675000000008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16.5</v>
      </c>
      <c r="Q2246" s="9">
        <f t="shared" si="354"/>
        <v>18.725000000000001</v>
      </c>
      <c r="R2246" s="9">
        <f t="shared" si="355"/>
        <v>26.625</v>
      </c>
      <c r="S2246" s="9">
        <f t="shared" si="356"/>
        <v>23.675000000000001</v>
      </c>
      <c r="T2246" s="9">
        <f t="shared" si="357"/>
        <v>22.875</v>
      </c>
      <c r="U2246" s="8">
        <f t="shared" si="358"/>
        <v>23.008333333333336</v>
      </c>
      <c r="V2246" s="8">
        <f t="shared" si="359"/>
        <v>22.975000000000001</v>
      </c>
    </row>
    <row r="2247" spans="1:22" ht="13.5" x14ac:dyDescent="0.25">
      <c r="A2247" s="3">
        <f>RSI!A2247</f>
        <v>45274</v>
      </c>
      <c r="B2247" s="2">
        <f>RSI!B2247</f>
        <v>9.7750000000000004</v>
      </c>
      <c r="C2247" s="2">
        <f>RSI!I2247</f>
        <v>47.007012481976929</v>
      </c>
      <c r="D2247" s="2">
        <f>MACD!E2247</f>
        <v>-4.5532020667907958E-2</v>
      </c>
      <c r="E2247" s="2">
        <f>MACD!F2247</f>
        <v>-0.14469512100069662</v>
      </c>
      <c r="F2247" s="2">
        <f>'Moving Avg'!D2247</f>
        <v>9.91404</v>
      </c>
      <c r="G2247" s="2">
        <f>'Moving Avg'!F2247</f>
        <v>9.9270999999999994</v>
      </c>
      <c r="H2247" s="2">
        <f>'Moving Avg'!G2247</f>
        <v>9.7182139999999944</v>
      </c>
      <c r="I2247" s="2">
        <f>'Moving Avg'!H2247</f>
        <v>9.6043840000000031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16.5</v>
      </c>
      <c r="Q2247" s="9">
        <f t="shared" si="354"/>
        <v>18.725000000000001</v>
      </c>
      <c r="R2247" s="9">
        <f t="shared" si="355"/>
        <v>26.625</v>
      </c>
      <c r="S2247" s="9">
        <f t="shared" si="356"/>
        <v>23.675000000000001</v>
      </c>
      <c r="T2247" s="9">
        <f t="shared" si="357"/>
        <v>22.875</v>
      </c>
      <c r="U2247" s="8">
        <f t="shared" si="358"/>
        <v>23.008333333333336</v>
      </c>
      <c r="V2247" s="8">
        <f t="shared" si="359"/>
        <v>22.975000000000001</v>
      </c>
    </row>
    <row r="2248" spans="1:22" ht="13.5" x14ac:dyDescent="0.25">
      <c r="A2248" s="3">
        <f>RSI!A2248</f>
        <v>45275</v>
      </c>
      <c r="B2248" s="2">
        <f>RSI!B2248</f>
        <v>9.7664000000000009</v>
      </c>
      <c r="C2248" s="2">
        <f>RSI!I2248</f>
        <v>46.761861227873496</v>
      </c>
      <c r="D2248" s="2">
        <f>MACD!E2248</f>
        <v>-6.6155368959648797E-2</v>
      </c>
      <c r="E2248" s="2">
        <f>MACD!F2248</f>
        <v>-0.12898717059248707</v>
      </c>
      <c r="F2248" s="2">
        <f>'Moving Avg'!D2248</f>
        <v>9.8341199999999986</v>
      </c>
      <c r="G2248" s="2">
        <f>'Moving Avg'!F2248</f>
        <v>9.9375300000000006</v>
      </c>
      <c r="H2248" s="2">
        <f>'Moving Avg'!G2248</f>
        <v>9.726033999999995</v>
      </c>
      <c r="I2248" s="2">
        <f>'Moving Avg'!H2248</f>
        <v>9.6060985000000016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16.5</v>
      </c>
      <c r="Q2248" s="9">
        <f t="shared" si="354"/>
        <v>18.725000000000001</v>
      </c>
      <c r="R2248" s="9">
        <f t="shared" si="355"/>
        <v>26.625</v>
      </c>
      <c r="S2248" s="9">
        <f t="shared" si="356"/>
        <v>23.675000000000001</v>
      </c>
      <c r="T2248" s="9">
        <f t="shared" si="357"/>
        <v>22.875</v>
      </c>
      <c r="U2248" s="8">
        <f t="shared" si="358"/>
        <v>23.008333333333336</v>
      </c>
      <c r="V2248" s="8">
        <f t="shared" si="359"/>
        <v>22.975000000000001</v>
      </c>
    </row>
    <row r="2249" spans="1:22" ht="13.5" x14ac:dyDescent="0.25">
      <c r="A2249" s="3">
        <f>RSI!A2249</f>
        <v>45278</v>
      </c>
      <c r="B2249" s="2">
        <f>RSI!B2249</f>
        <v>9.7664000000000009</v>
      </c>
      <c r="C2249" s="2">
        <f>RSI!I2249</f>
        <v>46.761861227873496</v>
      </c>
      <c r="D2249" s="2">
        <f>MACD!E2249</f>
        <v>3.9460575235690243E-3</v>
      </c>
      <c r="E2249" s="2">
        <f>MACD!F2249</f>
        <v>-0.10240052496927585</v>
      </c>
      <c r="F2249" s="2">
        <f>'Moving Avg'!D2249</f>
        <v>9.7559199999999997</v>
      </c>
      <c r="G2249" s="2">
        <f>'Moving Avg'!F2249</f>
        <v>9.9392700000000005</v>
      </c>
      <c r="H2249" s="2">
        <f>'Moving Avg'!G2249</f>
        <v>9.7338539999999938</v>
      </c>
      <c r="I2249" s="2">
        <f>'Moving Avg'!H2249</f>
        <v>9.6077720000000042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16.5</v>
      </c>
      <c r="Q2249" s="9">
        <f t="shared" si="354"/>
        <v>18.725000000000001</v>
      </c>
      <c r="R2249" s="9">
        <f t="shared" si="355"/>
        <v>26.625</v>
      </c>
      <c r="S2249" s="9">
        <f t="shared" si="356"/>
        <v>23.675000000000001</v>
      </c>
      <c r="T2249" s="9">
        <f t="shared" si="357"/>
        <v>22.875</v>
      </c>
      <c r="U2249" s="8">
        <f t="shared" si="358"/>
        <v>23.008333333333336</v>
      </c>
      <c r="V2249" s="8">
        <f t="shared" si="359"/>
        <v>22.975000000000001</v>
      </c>
    </row>
    <row r="2250" spans="1:22" ht="13.5" x14ac:dyDescent="0.25">
      <c r="A2250" s="3">
        <f>RSI!A2250</f>
        <v>45279</v>
      </c>
      <c r="B2250" s="2">
        <f>RSI!B2250</f>
        <v>10.3485</v>
      </c>
      <c r="C2250" s="2">
        <f>RSI!I2250</f>
        <v>62.226182439433032</v>
      </c>
      <c r="D2250" s="2">
        <f>MACD!E2250</f>
        <v>3.4124143144055097E-2</v>
      </c>
      <c r="E2250" s="2">
        <f>MACD!F2250</f>
        <v>-7.5095591346609661E-2</v>
      </c>
      <c r="F2250" s="2">
        <f>'Moving Avg'!D2250</f>
        <v>9.8862600000000018</v>
      </c>
      <c r="G2250" s="2">
        <f>'Moving Avg'!F2250</f>
        <v>9.9701150000000016</v>
      </c>
      <c r="H2250" s="2">
        <f>'Moving Avg'!G2250</f>
        <v>9.7461919999999953</v>
      </c>
      <c r="I2250" s="2">
        <f>'Moving Avg'!H2250</f>
        <v>9.612479000000004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83.5</v>
      </c>
      <c r="Q2250" s="9">
        <f t="shared" si="354"/>
        <v>28.774999999999999</v>
      </c>
      <c r="R2250" s="9">
        <f t="shared" si="355"/>
        <v>43.375</v>
      </c>
      <c r="S2250" s="9">
        <f t="shared" si="356"/>
        <v>53.825000000000003</v>
      </c>
      <c r="T2250" s="9">
        <f t="shared" si="357"/>
        <v>39.625</v>
      </c>
      <c r="U2250" s="8">
        <f t="shared" si="358"/>
        <v>41.991666666666667</v>
      </c>
      <c r="V2250" s="8">
        <f t="shared" si="359"/>
        <v>41.400000000000006</v>
      </c>
    </row>
    <row r="2251" spans="1:22" ht="13.5" x14ac:dyDescent="0.25">
      <c r="A2251" s="3">
        <f>RSI!A2251</f>
        <v>45280</v>
      </c>
      <c r="B2251" s="2">
        <f>RSI!B2251</f>
        <v>10.391999999999999</v>
      </c>
      <c r="C2251" s="2">
        <f>RSI!I2251</f>
        <v>63.089041108267217</v>
      </c>
      <c r="D2251" s="2">
        <f>MACD!E2251</f>
        <v>5.3563108879261634E-2</v>
      </c>
      <c r="E2251" s="2">
        <f>MACD!F2251</f>
        <v>-4.9363851301435405E-2</v>
      </c>
      <c r="F2251" s="2">
        <f>'Moving Avg'!D2251</f>
        <v>10.00966</v>
      </c>
      <c r="G2251" s="2">
        <f>'Moving Avg'!F2251</f>
        <v>10.003570000000002</v>
      </c>
      <c r="H2251" s="2">
        <f>'Moving Avg'!G2251</f>
        <v>9.7593999999999941</v>
      </c>
      <c r="I2251" s="2">
        <f>'Moving Avg'!H2251</f>
        <v>9.6175265000000039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83.5</v>
      </c>
      <c r="Q2251" s="9">
        <f t="shared" si="354"/>
        <v>28.774999999999999</v>
      </c>
      <c r="R2251" s="9">
        <f t="shared" si="355"/>
        <v>43.375</v>
      </c>
      <c r="S2251" s="9">
        <f t="shared" si="356"/>
        <v>53.825000000000003</v>
      </c>
      <c r="T2251" s="9">
        <f t="shared" si="357"/>
        <v>39.625</v>
      </c>
      <c r="U2251" s="8">
        <f t="shared" si="358"/>
        <v>41.991666666666667</v>
      </c>
      <c r="V2251" s="8">
        <f t="shared" si="359"/>
        <v>41.400000000000006</v>
      </c>
    </row>
    <row r="2252" spans="1:22" ht="13.5" x14ac:dyDescent="0.25">
      <c r="A2252" s="3">
        <f>RSI!A2252</f>
        <v>45281</v>
      </c>
      <c r="B2252" s="2">
        <f>RSI!B2252</f>
        <v>10.391999999999999</v>
      </c>
      <c r="C2252" s="2">
        <f>RSI!I2252</f>
        <v>63.089041108267217</v>
      </c>
      <c r="D2252" s="2">
        <f>MACD!E2252</f>
        <v>6.7093203299959825E-2</v>
      </c>
      <c r="E2252" s="2">
        <f>MACD!F2252</f>
        <v>-2.6072440381156359E-2</v>
      </c>
      <c r="F2252" s="2">
        <f>'Moving Avg'!D2252</f>
        <v>10.13306</v>
      </c>
      <c r="G2252" s="2">
        <f>'Moving Avg'!F2252</f>
        <v>10.030940000000001</v>
      </c>
      <c r="H2252" s="2">
        <f>'Moving Avg'!G2252</f>
        <v>9.7726079999999964</v>
      </c>
      <c r="I2252" s="2">
        <f>'Moving Avg'!H2252</f>
        <v>9.622533000000006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83.5</v>
      </c>
      <c r="Q2252" s="9">
        <f t="shared" si="354"/>
        <v>28.774999999999999</v>
      </c>
      <c r="R2252" s="9">
        <f t="shared" si="355"/>
        <v>43.375</v>
      </c>
      <c r="S2252" s="9">
        <f t="shared" si="356"/>
        <v>53.825000000000003</v>
      </c>
      <c r="T2252" s="9">
        <f t="shared" si="357"/>
        <v>39.625</v>
      </c>
      <c r="U2252" s="8">
        <f t="shared" si="358"/>
        <v>41.991666666666667</v>
      </c>
      <c r="V2252" s="8">
        <f t="shared" si="359"/>
        <v>41.400000000000006</v>
      </c>
    </row>
    <row r="2253" spans="1:22" ht="13.5" x14ac:dyDescent="0.25">
      <c r="A2253" s="3">
        <f>RSI!A2253</f>
        <v>45282</v>
      </c>
      <c r="B2253" s="2">
        <f>RSI!B2253</f>
        <v>10.4267</v>
      </c>
      <c r="C2253" s="2">
        <f>RSI!I2253</f>
        <v>63.852932201809374</v>
      </c>
      <c r="D2253" s="2">
        <f>MACD!E2253</f>
        <v>5.3207742195947816E-2</v>
      </c>
      <c r="E2253" s="2">
        <f>MACD!F2253</f>
        <v>-1.0216403865735524E-2</v>
      </c>
      <c r="F2253" s="2">
        <f>'Moving Avg'!D2253</f>
        <v>10.26512</v>
      </c>
      <c r="G2253" s="2">
        <f>'Moving Avg'!F2253</f>
        <v>10.060045000000001</v>
      </c>
      <c r="H2253" s="2">
        <f>'Moving Avg'!G2253</f>
        <v>9.7875519999999945</v>
      </c>
      <c r="I2253" s="2">
        <f>'Moving Avg'!H2253</f>
        <v>9.6277130000000053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83.5</v>
      </c>
      <c r="Q2253" s="9">
        <f t="shared" si="354"/>
        <v>28.774999999999999</v>
      </c>
      <c r="R2253" s="9">
        <f t="shared" si="355"/>
        <v>43.375</v>
      </c>
      <c r="S2253" s="9">
        <f t="shared" si="356"/>
        <v>53.825000000000003</v>
      </c>
      <c r="T2253" s="9">
        <f t="shared" si="357"/>
        <v>39.625</v>
      </c>
      <c r="U2253" s="8">
        <f t="shared" si="358"/>
        <v>41.991666666666667</v>
      </c>
      <c r="V2253" s="8">
        <f t="shared" si="359"/>
        <v>41.400000000000006</v>
      </c>
    </row>
    <row r="2254" spans="1:22" ht="13.5" x14ac:dyDescent="0.25">
      <c r="A2254" s="3">
        <f>RSI!A2254</f>
        <v>45285</v>
      </c>
      <c r="B2254" s="2">
        <f>RSI!B2254</f>
        <v>10.4267</v>
      </c>
      <c r="C2254" s="2">
        <f>RSI!I2254</f>
        <v>63.852932201809374</v>
      </c>
      <c r="D2254" s="2">
        <f>MACD!E2254</f>
        <v>3.7428446548119609E-2</v>
      </c>
      <c r="E2254" s="2">
        <f>MACD!F2254</f>
        <v>-6.874337829644965E-4</v>
      </c>
      <c r="F2254" s="2">
        <f>'Moving Avg'!D2254</f>
        <v>10.397180000000001</v>
      </c>
      <c r="G2254" s="2">
        <f>'Moving Avg'!F2254</f>
        <v>10.094800000000001</v>
      </c>
      <c r="H2254" s="2">
        <f>'Moving Avg'!G2254</f>
        <v>9.8031919999999957</v>
      </c>
      <c r="I2254" s="2">
        <f>'Moving Avg'!H2254</f>
        <v>9.6328930000000064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83.5</v>
      </c>
      <c r="Q2254" s="9">
        <f t="shared" si="354"/>
        <v>28.774999999999999</v>
      </c>
      <c r="R2254" s="9">
        <f t="shared" si="355"/>
        <v>43.375</v>
      </c>
      <c r="S2254" s="9">
        <f t="shared" si="356"/>
        <v>53.825000000000003</v>
      </c>
      <c r="T2254" s="9">
        <f t="shared" si="357"/>
        <v>39.625</v>
      </c>
      <c r="U2254" s="8">
        <f t="shared" si="358"/>
        <v>41.991666666666667</v>
      </c>
      <c r="V2254" s="8">
        <f t="shared" si="359"/>
        <v>41.400000000000006</v>
      </c>
    </row>
    <row r="2255" spans="1:22" ht="13.5" x14ac:dyDescent="0.25">
      <c r="A2255" s="3">
        <f>RSI!A2255</f>
        <v>45286</v>
      </c>
      <c r="B2255" s="2">
        <f>RSI!B2255</f>
        <v>10.4267</v>
      </c>
      <c r="C2255" s="2">
        <f>RSI!I2255</f>
        <v>63.852932201809374</v>
      </c>
      <c r="D2255" s="2">
        <f>MACD!E2255</f>
        <v>-4.9291268806140209E-2</v>
      </c>
      <c r="E2255" s="2">
        <f>MACD!F2255</f>
        <v>-1.0408200787599641E-2</v>
      </c>
      <c r="F2255" s="2">
        <f>'Moving Avg'!D2255</f>
        <v>10.41282</v>
      </c>
      <c r="G2255" s="2">
        <f>'Moving Avg'!F2255</f>
        <v>10.12434</v>
      </c>
      <c r="H2255" s="2">
        <f>'Moving Avg'!G2255</f>
        <v>9.8188319999999951</v>
      </c>
      <c r="I2255" s="2">
        <f>'Moving Avg'!H2255</f>
        <v>9.6378680000000045</v>
      </c>
      <c r="J2255" s="6" t="str">
        <f>OBV!F2255</f>
        <v>BULLISH</v>
      </c>
      <c r="K2255" s="6" t="str">
        <f>OBV!G2255</f>
        <v>NEUTRAL</v>
      </c>
      <c r="L2255" s="6" t="str">
        <f>OBV!H2255</f>
        <v>CONFIRMED BULLISH</v>
      </c>
      <c r="M2255" s="8">
        <f t="shared" si="350"/>
        <v>25</v>
      </c>
      <c r="N2255" s="8">
        <f t="shared" si="351"/>
        <v>100</v>
      </c>
      <c r="O2255" s="8">
        <f t="shared" si="352"/>
        <v>50</v>
      </c>
      <c r="P2255" s="8">
        <f t="shared" si="353"/>
        <v>83.5</v>
      </c>
      <c r="Q2255" s="9">
        <f t="shared" si="354"/>
        <v>63.774999999999999</v>
      </c>
      <c r="R2255" s="9">
        <f t="shared" si="355"/>
        <v>63.375</v>
      </c>
      <c r="S2255" s="9">
        <f t="shared" si="356"/>
        <v>68.825000000000003</v>
      </c>
      <c r="T2255" s="9">
        <f t="shared" si="357"/>
        <v>64.625</v>
      </c>
      <c r="U2255" s="8">
        <f t="shared" si="358"/>
        <v>65.325000000000003</v>
      </c>
      <c r="V2255" s="8">
        <f t="shared" si="359"/>
        <v>65.150000000000006</v>
      </c>
    </row>
    <row r="2256" spans="1:22" ht="13.5" x14ac:dyDescent="0.25">
      <c r="A2256" s="3">
        <f>RSI!A2256</f>
        <v>45287</v>
      </c>
      <c r="B2256" s="2">
        <f>RSI!B2256</f>
        <v>10.67</v>
      </c>
      <c r="C2256" s="2">
        <f>RSI!I2256</f>
        <v>69.398927000753972</v>
      </c>
      <c r="D2256" s="2">
        <f>MACD!E2256</f>
        <v>-0.13098174358447601</v>
      </c>
      <c r="E2256" s="2">
        <f>MACD!F2256</f>
        <v>-3.4522909346974918E-2</v>
      </c>
      <c r="F2256" s="2">
        <f>'Moving Avg'!D2256</f>
        <v>10.46842</v>
      </c>
      <c r="G2256" s="2">
        <f>'Moving Avg'!F2256</f>
        <v>10.159095000000001</v>
      </c>
      <c r="H2256" s="2">
        <f>'Moving Avg'!G2256</f>
        <v>9.8393379999999961</v>
      </c>
      <c r="I2256" s="2">
        <f>'Moving Avg'!H2256</f>
        <v>9.6440595000000062</v>
      </c>
      <c r="J2256" s="6" t="str">
        <f>OBV!F2256</f>
        <v>BULLISH</v>
      </c>
      <c r="K2256" s="6" t="str">
        <f>OBV!G2256</f>
        <v>NEUTRAL</v>
      </c>
      <c r="L2256" s="6" t="str">
        <f>OBV!H2256</f>
        <v>CONFIRMED BULLISH</v>
      </c>
      <c r="M2256" s="8">
        <f t="shared" si="350"/>
        <v>25</v>
      </c>
      <c r="N2256" s="8">
        <f t="shared" si="351"/>
        <v>100</v>
      </c>
      <c r="O2256" s="8">
        <f t="shared" si="352"/>
        <v>50</v>
      </c>
      <c r="P2256" s="8">
        <f t="shared" si="353"/>
        <v>83.5</v>
      </c>
      <c r="Q2256" s="9">
        <f t="shared" si="354"/>
        <v>63.774999999999999</v>
      </c>
      <c r="R2256" s="9">
        <f t="shared" si="355"/>
        <v>63.375</v>
      </c>
      <c r="S2256" s="9">
        <f t="shared" si="356"/>
        <v>68.825000000000003</v>
      </c>
      <c r="T2256" s="9">
        <f t="shared" si="357"/>
        <v>64.625</v>
      </c>
      <c r="U2256" s="8">
        <f t="shared" si="358"/>
        <v>65.325000000000003</v>
      </c>
      <c r="V2256" s="8">
        <f t="shared" si="359"/>
        <v>65.150000000000006</v>
      </c>
    </row>
    <row r="2257" spans="1:22" ht="13.5" x14ac:dyDescent="0.25">
      <c r="A2257" s="3">
        <f>RSI!A2257</f>
        <v>45288</v>
      </c>
      <c r="B2257" s="2">
        <f>RSI!B2257</f>
        <v>10.8612</v>
      </c>
      <c r="C2257" s="2">
        <f>RSI!I2257</f>
        <v>72.91577257375198</v>
      </c>
      <c r="D2257" s="2">
        <f>MACD!E2257</f>
        <v>-0.2178539760337781</v>
      </c>
      <c r="E2257" s="2">
        <f>MACD!F2257</f>
        <v>-7.1189122684335554E-2</v>
      </c>
      <c r="F2257" s="2">
        <f>'Moving Avg'!D2257</f>
        <v>10.56226</v>
      </c>
      <c r="G2257" s="2">
        <f>'Moving Avg'!F2257</f>
        <v>10.18951</v>
      </c>
      <c r="H2257" s="2">
        <f>'Moving Avg'!G2257</f>
        <v>9.8603659999999955</v>
      </c>
      <c r="I2257" s="2">
        <f>'Moving Avg'!H2257</f>
        <v>9.6514940000000067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100</v>
      </c>
      <c r="O2257" s="8">
        <f t="shared" si="352"/>
        <v>50</v>
      </c>
      <c r="P2257" s="8">
        <f t="shared" si="353"/>
        <v>83.5</v>
      </c>
      <c r="Q2257" s="9">
        <f t="shared" si="354"/>
        <v>55.024999999999999</v>
      </c>
      <c r="R2257" s="9">
        <f t="shared" si="355"/>
        <v>58.375</v>
      </c>
      <c r="S2257" s="9">
        <f t="shared" si="356"/>
        <v>65.075000000000003</v>
      </c>
      <c r="T2257" s="9">
        <f t="shared" si="357"/>
        <v>58.375</v>
      </c>
      <c r="U2257" s="8">
        <f t="shared" si="358"/>
        <v>59.491666666666674</v>
      </c>
      <c r="V2257" s="8">
        <f t="shared" si="359"/>
        <v>59.212500000000006</v>
      </c>
    </row>
    <row r="2258" spans="1:22" ht="13.5" x14ac:dyDescent="0.25">
      <c r="A2258" s="3">
        <f>RSI!A2258</f>
        <v>45289</v>
      </c>
      <c r="B2258" s="2">
        <f>RSI!B2258</f>
        <v>10.8612</v>
      </c>
      <c r="C2258" s="2">
        <f>RSI!I2258</f>
        <v>72.91577257375198</v>
      </c>
      <c r="D2258" s="2">
        <f>MACD!E2258</f>
        <v>-0.29713502452216289</v>
      </c>
      <c r="E2258" s="2">
        <f>MACD!F2258</f>
        <v>-0.11637830305190103</v>
      </c>
      <c r="F2258" s="2">
        <f>'Moving Avg'!D2258</f>
        <v>10.64916</v>
      </c>
      <c r="G2258" s="2">
        <f>'Moving Avg'!F2258</f>
        <v>10.250335000000003</v>
      </c>
      <c r="H2258" s="2">
        <f>'Moving Avg'!G2258</f>
        <v>9.8813939999999967</v>
      </c>
      <c r="I2258" s="2">
        <f>'Moving Avg'!H2258</f>
        <v>9.6586825000000065</v>
      </c>
      <c r="J2258" s="6" t="str">
        <f>OBV!F2258</f>
        <v>BULLISH</v>
      </c>
      <c r="K2258" s="6" t="str">
        <f>OBV!G2258</f>
        <v>NEUTRAL</v>
      </c>
      <c r="L2258" s="6" t="str">
        <f>OBV!H2258</f>
        <v>CONFIRMED BULLISH</v>
      </c>
      <c r="M2258" s="8">
        <f t="shared" si="350"/>
        <v>0</v>
      </c>
      <c r="N2258" s="8">
        <f t="shared" si="351"/>
        <v>100</v>
      </c>
      <c r="O2258" s="8">
        <f t="shared" si="352"/>
        <v>50</v>
      </c>
      <c r="P2258" s="8">
        <f t="shared" si="353"/>
        <v>83.5</v>
      </c>
      <c r="Q2258" s="9">
        <f t="shared" si="354"/>
        <v>55.024999999999999</v>
      </c>
      <c r="R2258" s="9">
        <f t="shared" si="355"/>
        <v>58.375</v>
      </c>
      <c r="S2258" s="9">
        <f t="shared" si="356"/>
        <v>65.075000000000003</v>
      </c>
      <c r="T2258" s="9">
        <f t="shared" si="357"/>
        <v>58.375</v>
      </c>
      <c r="U2258" s="8">
        <f t="shared" si="358"/>
        <v>59.491666666666674</v>
      </c>
      <c r="V2258" s="8">
        <f t="shared" si="359"/>
        <v>59.212500000000006</v>
      </c>
    </row>
    <row r="2259" spans="1:22" ht="13.5" x14ac:dyDescent="0.25">
      <c r="A2259" s="3">
        <f>RSI!A2259</f>
        <v>45293</v>
      </c>
      <c r="B2259" s="2">
        <f>RSI!B2259</f>
        <v>10.7743</v>
      </c>
      <c r="C2259" s="2">
        <f>RSI!I2259</f>
        <v>68.750949115095779</v>
      </c>
      <c r="D2259" s="2">
        <f>MACD!E2259</f>
        <v>-0.36190296821508916</v>
      </c>
      <c r="E2259" s="2">
        <f>MACD!F2259</f>
        <v>-0.16548323608453869</v>
      </c>
      <c r="F2259" s="2">
        <f>'Moving Avg'!D2259</f>
        <v>10.718680000000001</v>
      </c>
      <c r="G2259" s="2">
        <f>'Moving Avg'!F2259</f>
        <v>10.278575000000002</v>
      </c>
      <c r="H2259" s="2">
        <f>'Moving Avg'!G2259</f>
        <v>9.9006839999999983</v>
      </c>
      <c r="I2259" s="2">
        <f>'Moving Avg'!H2259</f>
        <v>9.6654365000000055</v>
      </c>
      <c r="J2259" s="6" t="str">
        <f>OBV!F2259</f>
        <v>BULLISH</v>
      </c>
      <c r="K2259" s="6" t="str">
        <f>OBV!G2259</f>
        <v>NEUTRAL</v>
      </c>
      <c r="L2259" s="6" t="str">
        <f>OBV!H2259</f>
        <v>CONFIRMED BULLISH</v>
      </c>
      <c r="M2259" s="8">
        <f t="shared" si="350"/>
        <v>25</v>
      </c>
      <c r="N2259" s="8">
        <f t="shared" si="351"/>
        <v>100</v>
      </c>
      <c r="O2259" s="8">
        <f t="shared" si="352"/>
        <v>50</v>
      </c>
      <c r="P2259" s="8">
        <f t="shared" si="353"/>
        <v>83.5</v>
      </c>
      <c r="Q2259" s="9">
        <f t="shared" si="354"/>
        <v>63.774999999999999</v>
      </c>
      <c r="R2259" s="9">
        <f t="shared" si="355"/>
        <v>63.375</v>
      </c>
      <c r="S2259" s="9">
        <f t="shared" si="356"/>
        <v>68.825000000000003</v>
      </c>
      <c r="T2259" s="9">
        <f t="shared" si="357"/>
        <v>64.625</v>
      </c>
      <c r="U2259" s="8">
        <f t="shared" si="358"/>
        <v>65.325000000000003</v>
      </c>
      <c r="V2259" s="8">
        <f t="shared" si="359"/>
        <v>65.150000000000006</v>
      </c>
    </row>
    <row r="2260" spans="1:22" ht="13.5" x14ac:dyDescent="0.25">
      <c r="A2260" s="3">
        <f>RSI!A2260</f>
        <v>45294</v>
      </c>
      <c r="B2260" s="2">
        <f>RSI!B2260</f>
        <v>10.8177</v>
      </c>
      <c r="C2260" s="2">
        <f>RSI!I2260</f>
        <v>69.682326364427766</v>
      </c>
      <c r="D2260" s="2">
        <f>MACD!E2260</f>
        <v>-0.33366984184099913</v>
      </c>
      <c r="E2260" s="2">
        <f>MACD!F2260</f>
        <v>-0.19912055723583078</v>
      </c>
      <c r="F2260" s="2">
        <f>'Moving Avg'!D2260</f>
        <v>10.796879999999998</v>
      </c>
      <c r="G2260" s="2">
        <f>'Moving Avg'!F2260</f>
        <v>10.304640000000001</v>
      </c>
      <c r="H2260" s="2">
        <f>'Moving Avg'!G2260</f>
        <v>9.930399999999997</v>
      </c>
      <c r="I2260" s="2">
        <f>'Moving Avg'!H2260</f>
        <v>9.6723665000000061</v>
      </c>
      <c r="J2260" s="6" t="str">
        <f>OBV!F2260</f>
        <v>BULLISH</v>
      </c>
      <c r="K2260" s="6" t="str">
        <f>OBV!G2260</f>
        <v>NEUTRAL</v>
      </c>
      <c r="L2260" s="6" t="str">
        <f>OBV!H2260</f>
        <v>CONFIRMED BULLISH</v>
      </c>
      <c r="M2260" s="8">
        <f t="shared" si="350"/>
        <v>25</v>
      </c>
      <c r="N2260" s="8">
        <f t="shared" si="351"/>
        <v>100</v>
      </c>
      <c r="O2260" s="8">
        <f t="shared" si="352"/>
        <v>50</v>
      </c>
      <c r="P2260" s="8">
        <f t="shared" si="353"/>
        <v>83.5</v>
      </c>
      <c r="Q2260" s="9">
        <f t="shared" si="354"/>
        <v>63.774999999999999</v>
      </c>
      <c r="R2260" s="9">
        <f t="shared" si="355"/>
        <v>63.375</v>
      </c>
      <c r="S2260" s="9">
        <f t="shared" si="356"/>
        <v>68.825000000000003</v>
      </c>
      <c r="T2260" s="9">
        <f t="shared" si="357"/>
        <v>64.625</v>
      </c>
      <c r="U2260" s="8">
        <f t="shared" si="358"/>
        <v>65.325000000000003</v>
      </c>
      <c r="V2260" s="8">
        <f t="shared" si="359"/>
        <v>65.150000000000006</v>
      </c>
    </row>
    <row r="2261" spans="1:22" ht="13.5" x14ac:dyDescent="0.25">
      <c r="A2261" s="3">
        <f>RSI!A2261</f>
        <v>45295</v>
      </c>
      <c r="B2261" s="2">
        <f>RSI!B2261</f>
        <v>10.6005</v>
      </c>
      <c r="C2261" s="2">
        <f>RSI!I2261</f>
        <v>60.038040432573879</v>
      </c>
      <c r="D2261" s="2">
        <f>MACD!E2261</f>
        <v>-0.29031317768077614</v>
      </c>
      <c r="E2261" s="2">
        <f>MACD!F2261</f>
        <v>-0.21735908132481987</v>
      </c>
      <c r="F2261" s="2">
        <f>'Moving Avg'!D2261</f>
        <v>10.78298</v>
      </c>
      <c r="G2261" s="2">
        <f>'Moving Avg'!F2261</f>
        <v>10.319845000000001</v>
      </c>
      <c r="H2261" s="2">
        <f>'Moving Avg'!G2261</f>
        <v>9.9599419999999981</v>
      </c>
      <c r="I2261" s="2">
        <f>'Moving Avg'!H2261</f>
        <v>9.6782515000000071</v>
      </c>
      <c r="J2261" s="6" t="str">
        <f>OBV!F2261</f>
        <v>BULLISH</v>
      </c>
      <c r="K2261" s="6" t="str">
        <f>OBV!G2261</f>
        <v>NEUTRAL</v>
      </c>
      <c r="L2261" s="6" t="str">
        <f>OBV!H2261</f>
        <v>BULLISH DIVERGENCE</v>
      </c>
      <c r="M2261" s="8">
        <f t="shared" si="350"/>
        <v>25</v>
      </c>
      <c r="N2261" s="8">
        <f t="shared" si="351"/>
        <v>100</v>
      </c>
      <c r="O2261" s="8">
        <f t="shared" si="352"/>
        <v>50</v>
      </c>
      <c r="P2261" s="8">
        <f t="shared" si="353"/>
        <v>66.5</v>
      </c>
      <c r="Q2261" s="9">
        <f t="shared" si="354"/>
        <v>61.225000000000001</v>
      </c>
      <c r="R2261" s="9">
        <f t="shared" si="355"/>
        <v>59.125</v>
      </c>
      <c r="S2261" s="9">
        <f t="shared" si="356"/>
        <v>61.174999999999997</v>
      </c>
      <c r="T2261" s="9">
        <f t="shared" si="357"/>
        <v>60.375</v>
      </c>
      <c r="U2261" s="8">
        <f t="shared" si="358"/>
        <v>60.508333333333326</v>
      </c>
      <c r="V2261" s="8">
        <f t="shared" si="359"/>
        <v>60.474999999999994</v>
      </c>
    </row>
    <row r="2262" spans="1:22" ht="13.5" x14ac:dyDescent="0.25">
      <c r="A2262" s="3">
        <f>RSI!A2262</f>
        <v>45296</v>
      </c>
      <c r="B2262" s="2">
        <f>RSI!B2262</f>
        <v>10.6874</v>
      </c>
      <c r="C2262" s="2">
        <f>RSI!I2262</f>
        <v>62.287007373935815</v>
      </c>
      <c r="D2262" s="2">
        <f>MACD!E2262</f>
        <v>-0.2618489743907908</v>
      </c>
      <c r="E2262" s="2">
        <f>MACD!F2262</f>
        <v>-0.22625705993801407</v>
      </c>
      <c r="F2262" s="2">
        <f>'Moving Avg'!D2262</f>
        <v>10.74822</v>
      </c>
      <c r="G2262" s="2">
        <f>'Moving Avg'!F2262</f>
        <v>10.339395</v>
      </c>
      <c r="H2262" s="2">
        <f>'Moving Avg'!G2262</f>
        <v>9.9825339999999994</v>
      </c>
      <c r="I2262" s="2">
        <f>'Moving Avg'!H2262</f>
        <v>9.6845710000000071</v>
      </c>
      <c r="J2262" s="6" t="str">
        <f>OBV!F2262</f>
        <v>BULLISH</v>
      </c>
      <c r="K2262" s="6" t="str">
        <f>OBV!G2262</f>
        <v>NEUTRAL</v>
      </c>
      <c r="L2262" s="6" t="str">
        <f>OBV!H2262</f>
        <v>BULLISH DIVERGENCE</v>
      </c>
      <c r="M2262" s="8">
        <f t="shared" si="350"/>
        <v>25</v>
      </c>
      <c r="N2262" s="8">
        <f t="shared" si="351"/>
        <v>100</v>
      </c>
      <c r="O2262" s="8">
        <f t="shared" si="352"/>
        <v>50</v>
      </c>
      <c r="P2262" s="8">
        <f t="shared" si="353"/>
        <v>66.5</v>
      </c>
      <c r="Q2262" s="9">
        <f t="shared" si="354"/>
        <v>61.225000000000001</v>
      </c>
      <c r="R2262" s="9">
        <f t="shared" si="355"/>
        <v>59.125</v>
      </c>
      <c r="S2262" s="9">
        <f t="shared" si="356"/>
        <v>61.174999999999997</v>
      </c>
      <c r="T2262" s="9">
        <f t="shared" si="357"/>
        <v>60.375</v>
      </c>
      <c r="U2262" s="8">
        <f t="shared" si="358"/>
        <v>60.508333333333326</v>
      </c>
      <c r="V2262" s="8">
        <f t="shared" si="359"/>
        <v>60.474999999999994</v>
      </c>
    </row>
    <row r="2263" spans="1:22" ht="13.5" x14ac:dyDescent="0.25">
      <c r="A2263" s="3">
        <f>RSI!A2263</f>
        <v>45299</v>
      </c>
      <c r="B2263" s="2">
        <f>RSI!B2263</f>
        <v>10.6439</v>
      </c>
      <c r="C2263" s="2">
        <f>RSI!I2263</f>
        <v>60.452970327257013</v>
      </c>
      <c r="D2263" s="2">
        <f>MACD!E2263</f>
        <v>-0.23136962452666232</v>
      </c>
      <c r="E2263" s="2">
        <f>MACD!F2263</f>
        <v>-0.22727957285574374</v>
      </c>
      <c r="F2263" s="2">
        <f>'Moving Avg'!D2263</f>
        <v>10.704759999999998</v>
      </c>
      <c r="G2263" s="2">
        <f>'Moving Avg'!F2263</f>
        <v>10.363289999999999</v>
      </c>
      <c r="H2263" s="2">
        <f>'Moving Avg'!G2263</f>
        <v>10.004255999999998</v>
      </c>
      <c r="I2263" s="2">
        <f>'Moving Avg'!H2263</f>
        <v>9.6906320000000079</v>
      </c>
      <c r="J2263" s="6" t="str">
        <f>OBV!F2263</f>
        <v>BULLISH</v>
      </c>
      <c r="K2263" s="6" t="str">
        <f>OBV!G2263</f>
        <v>NEUTRAL</v>
      </c>
      <c r="L2263" s="6" t="str">
        <f>OBV!H2263</f>
        <v>BULLISH DIVERGENCE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66.5</v>
      </c>
      <c r="Q2263" s="9">
        <f t="shared" si="354"/>
        <v>41.975000000000001</v>
      </c>
      <c r="R2263" s="9">
        <f t="shared" si="355"/>
        <v>48.125</v>
      </c>
      <c r="S2263" s="9">
        <f t="shared" si="356"/>
        <v>52.924999999999997</v>
      </c>
      <c r="T2263" s="9">
        <f t="shared" si="357"/>
        <v>46.625</v>
      </c>
      <c r="U2263" s="8">
        <f t="shared" si="358"/>
        <v>47.67499999999999</v>
      </c>
      <c r="V2263" s="8">
        <f t="shared" si="359"/>
        <v>47.412499999999994</v>
      </c>
    </row>
    <row r="2264" spans="1:22" ht="13.5" x14ac:dyDescent="0.25">
      <c r="A2264" s="3">
        <f>RSI!A2264</f>
        <v>45300</v>
      </c>
      <c r="B2264" s="2">
        <f>RSI!B2264</f>
        <v>10.6439</v>
      </c>
      <c r="C2264" s="2">
        <f>RSI!I2264</f>
        <v>60.452970327257013</v>
      </c>
      <c r="D2264" s="2">
        <f>MACD!E2264</f>
        <v>-0.20732831480944647</v>
      </c>
      <c r="E2264" s="2">
        <f>MACD!F2264</f>
        <v>-0.22328932124648432</v>
      </c>
      <c r="F2264" s="2">
        <f>'Moving Avg'!D2264</f>
        <v>10.67868</v>
      </c>
      <c r="G2264" s="2">
        <f>'Moving Avg'!F2264</f>
        <v>10.387615</v>
      </c>
      <c r="H2264" s="2">
        <f>'Moving Avg'!G2264</f>
        <v>10.025977999999997</v>
      </c>
      <c r="I2264" s="2">
        <f>'Moving Avg'!H2264</f>
        <v>9.6966930000000087</v>
      </c>
      <c r="J2264" s="6" t="str">
        <f>OBV!F2264</f>
        <v>BULLISH</v>
      </c>
      <c r="K2264" s="6" t="str">
        <f>OBV!G2264</f>
        <v>NEUTRAL</v>
      </c>
      <c r="L2264" s="6" t="str">
        <f>OBV!H2264</f>
        <v>BULLISH DIVERGENCE</v>
      </c>
      <c r="M2264" s="8">
        <f t="shared" si="350"/>
        <v>25</v>
      </c>
      <c r="N2264" s="8">
        <f t="shared" si="351"/>
        <v>0</v>
      </c>
      <c r="O2264" s="8">
        <f t="shared" si="352"/>
        <v>50</v>
      </c>
      <c r="P2264" s="8">
        <f t="shared" si="353"/>
        <v>66.5</v>
      </c>
      <c r="Q2264" s="9">
        <f t="shared" si="354"/>
        <v>26.225000000000001</v>
      </c>
      <c r="R2264" s="9">
        <f t="shared" si="355"/>
        <v>39.125</v>
      </c>
      <c r="S2264" s="9">
        <f t="shared" si="356"/>
        <v>46.174999999999997</v>
      </c>
      <c r="T2264" s="9">
        <f t="shared" si="357"/>
        <v>35.375</v>
      </c>
      <c r="U2264" s="8">
        <f t="shared" si="358"/>
        <v>37.174999999999997</v>
      </c>
      <c r="V2264" s="8">
        <f t="shared" si="359"/>
        <v>36.724999999999994</v>
      </c>
    </row>
    <row r="2265" spans="1:22" ht="13.5" x14ac:dyDescent="0.25">
      <c r="A2265" s="3">
        <f>RSI!A2265</f>
        <v>45301</v>
      </c>
      <c r="B2265" s="2">
        <f>RSI!B2265</f>
        <v>10.4267</v>
      </c>
      <c r="C2265" s="2">
        <f>RSI!I2265</f>
        <v>51.646680362457168</v>
      </c>
      <c r="D2265" s="2">
        <f>MACD!E2265</f>
        <v>-0.17251613979100888</v>
      </c>
      <c r="E2265" s="2">
        <f>MACD!F2265</f>
        <v>-0.21313468495538923</v>
      </c>
      <c r="F2265" s="2">
        <f>'Moving Avg'!D2265</f>
        <v>10.600480000000001</v>
      </c>
      <c r="G2265" s="2">
        <f>'Moving Avg'!F2265</f>
        <v>10.424110000000002</v>
      </c>
      <c r="H2265" s="2">
        <f>'Moving Avg'!G2265</f>
        <v>10.043355999999996</v>
      </c>
      <c r="I2265" s="2">
        <f>'Moving Avg'!H2265</f>
        <v>9.7016680000000104</v>
      </c>
      <c r="J2265" s="6" t="str">
        <f>OBV!F2265</f>
        <v>BEARISH</v>
      </c>
      <c r="K2265" s="6" t="str">
        <f>OBV!G2265</f>
        <v>WEAK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50</v>
      </c>
      <c r="P2265" s="8">
        <f t="shared" si="353"/>
        <v>0</v>
      </c>
      <c r="Q2265" s="9">
        <f t="shared" si="354"/>
        <v>16.25</v>
      </c>
      <c r="R2265" s="9">
        <f t="shared" si="355"/>
        <v>22.5</v>
      </c>
      <c r="S2265" s="9">
        <f t="shared" si="356"/>
        <v>16.25</v>
      </c>
      <c r="T2265" s="9">
        <f t="shared" si="357"/>
        <v>18.75</v>
      </c>
      <c r="U2265" s="8">
        <f t="shared" si="358"/>
        <v>18.333333333333332</v>
      </c>
      <c r="V2265" s="8">
        <f t="shared" si="359"/>
        <v>18.4375</v>
      </c>
    </row>
    <row r="2266" spans="1:22" ht="13.5" x14ac:dyDescent="0.25">
      <c r="A2266" s="3">
        <f>RSI!A2266</f>
        <v>45302</v>
      </c>
      <c r="B2266" s="2">
        <f>RSI!B2266</f>
        <v>10.7743</v>
      </c>
      <c r="C2266" s="2">
        <f>RSI!I2266</f>
        <v>61.350163010933272</v>
      </c>
      <c r="D2266" s="2">
        <f>MACD!E2266</f>
        <v>-0.13159302671626882</v>
      </c>
      <c r="E2266" s="2">
        <f>MACD!F2266</f>
        <v>-0.19682635330756515</v>
      </c>
      <c r="F2266" s="2">
        <f>'Moving Avg'!D2266</f>
        <v>10.63524</v>
      </c>
      <c r="G2266" s="2">
        <f>'Moving Avg'!F2266</f>
        <v>10.474075000000001</v>
      </c>
      <c r="H2266" s="2">
        <f>'Moving Avg'!G2266</f>
        <v>10.067685999999998</v>
      </c>
      <c r="I2266" s="2">
        <f>'Moving Avg'!H2266</f>
        <v>9.7083810000000099</v>
      </c>
      <c r="J2266" s="6" t="str">
        <f>OBV!F2266</f>
        <v>BEARISH</v>
      </c>
      <c r="K2266" s="6" t="str">
        <f>OBV!G2266</f>
        <v>WEAK</v>
      </c>
      <c r="L2266" s="6" t="str">
        <f>OBV!H2266</f>
        <v>BEARISH DIVERGENCE</v>
      </c>
      <c r="M2266" s="8">
        <f t="shared" si="350"/>
        <v>25</v>
      </c>
      <c r="N2266" s="8">
        <f t="shared" si="351"/>
        <v>0</v>
      </c>
      <c r="O2266" s="8">
        <f t="shared" si="352"/>
        <v>50</v>
      </c>
      <c r="P2266" s="8">
        <f t="shared" si="353"/>
        <v>0</v>
      </c>
      <c r="Q2266" s="9">
        <f t="shared" si="354"/>
        <v>16.25</v>
      </c>
      <c r="R2266" s="9">
        <f t="shared" si="355"/>
        <v>22.5</v>
      </c>
      <c r="S2266" s="9">
        <f t="shared" si="356"/>
        <v>16.25</v>
      </c>
      <c r="T2266" s="9">
        <f t="shared" si="357"/>
        <v>18.75</v>
      </c>
      <c r="U2266" s="8">
        <f t="shared" si="358"/>
        <v>18.333333333333332</v>
      </c>
      <c r="V2266" s="8">
        <f t="shared" si="359"/>
        <v>18.4375</v>
      </c>
    </row>
    <row r="2267" spans="1:22" ht="13.5" x14ac:dyDescent="0.25">
      <c r="A2267" s="3">
        <f>RSI!A2267</f>
        <v>45303</v>
      </c>
      <c r="B2267" s="2">
        <f>RSI!B2267</f>
        <v>10.7743</v>
      </c>
      <c r="C2267" s="2">
        <f>RSI!I2267</f>
        <v>61.350163010933272</v>
      </c>
      <c r="D2267" s="2">
        <f>MACD!E2267</f>
        <v>-6.9804342378894546E-2</v>
      </c>
      <c r="E2267" s="2">
        <f>MACD!F2267</f>
        <v>-0.17142195112183103</v>
      </c>
      <c r="F2267" s="2">
        <f>'Moving Avg'!D2267</f>
        <v>10.652619999999999</v>
      </c>
      <c r="G2267" s="2">
        <f>'Moving Avg'!F2267</f>
        <v>10.524040000000001</v>
      </c>
      <c r="H2267" s="2">
        <f>'Moving Avg'!G2267</f>
        <v>10.092015999999996</v>
      </c>
      <c r="I2267" s="2">
        <f>'Moving Avg'!H2267</f>
        <v>9.7150940000000112</v>
      </c>
      <c r="J2267" s="6" t="str">
        <f>OBV!F2267</f>
        <v>BEARISH</v>
      </c>
      <c r="K2267" s="6" t="str">
        <f>OBV!G2267</f>
        <v>WEAK</v>
      </c>
      <c r="L2267" s="6" t="str">
        <f>OBV!H2267</f>
        <v>BEARISH DIVERGENCE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0</v>
      </c>
      <c r="Q2267" s="9">
        <f t="shared" si="354"/>
        <v>16.25</v>
      </c>
      <c r="R2267" s="9">
        <f t="shared" si="355"/>
        <v>22.5</v>
      </c>
      <c r="S2267" s="9">
        <f t="shared" si="356"/>
        <v>16.25</v>
      </c>
      <c r="T2267" s="9">
        <f t="shared" si="357"/>
        <v>18.75</v>
      </c>
      <c r="U2267" s="8">
        <f t="shared" si="358"/>
        <v>18.333333333333332</v>
      </c>
      <c r="V2267" s="8">
        <f t="shared" si="359"/>
        <v>18.4375</v>
      </c>
    </row>
    <row r="2268" spans="1:22" ht="13.5" x14ac:dyDescent="0.25">
      <c r="A2268" s="3">
        <f>RSI!A2268</f>
        <v>45306</v>
      </c>
      <c r="B2268" s="2">
        <f>RSI!B2268</f>
        <v>10.7743</v>
      </c>
      <c r="C2268" s="2">
        <f>RSI!I2268</f>
        <v>61.350163010933265</v>
      </c>
      <c r="D2268" s="2">
        <f>MACD!E2268</f>
        <v>-1.9608600036177037E-2</v>
      </c>
      <c r="E2268" s="2">
        <f>MACD!F2268</f>
        <v>-0.14105928090470024</v>
      </c>
      <c r="F2268" s="2">
        <f>'Moving Avg'!D2268</f>
        <v>10.678700000000001</v>
      </c>
      <c r="G2268" s="2">
        <f>'Moving Avg'!F2268</f>
        <v>10.574435000000001</v>
      </c>
      <c r="H2268" s="2">
        <f>'Moving Avg'!G2268</f>
        <v>10.116345999999997</v>
      </c>
      <c r="I2268" s="2">
        <f>'Moving Avg'!H2268</f>
        <v>9.7218070000000107</v>
      </c>
      <c r="J2268" s="6" t="str">
        <f>OBV!F2268</f>
        <v>BEARISH</v>
      </c>
      <c r="K2268" s="6" t="str">
        <f>OBV!G2268</f>
        <v>WEAK</v>
      </c>
      <c r="L2268" s="6" t="str">
        <f>OBV!H2268</f>
        <v>BEARISH DIVERGENCE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0</v>
      </c>
      <c r="Q2268" s="9">
        <f t="shared" si="354"/>
        <v>16.25</v>
      </c>
      <c r="R2268" s="9">
        <f t="shared" si="355"/>
        <v>22.5</v>
      </c>
      <c r="S2268" s="9">
        <f t="shared" si="356"/>
        <v>16.25</v>
      </c>
      <c r="T2268" s="9">
        <f t="shared" si="357"/>
        <v>18.75</v>
      </c>
      <c r="U2268" s="8">
        <f t="shared" si="358"/>
        <v>18.333333333333332</v>
      </c>
      <c r="V2268" s="8">
        <f t="shared" si="359"/>
        <v>18.4375</v>
      </c>
    </row>
    <row r="2269" spans="1:22" ht="13.5" x14ac:dyDescent="0.25">
      <c r="A2269" s="3">
        <f>RSI!A2269</f>
        <v>45307</v>
      </c>
      <c r="B2269" s="2">
        <f>RSI!B2269</f>
        <v>10.765599999999999</v>
      </c>
      <c r="C2269" s="2">
        <f>RSI!I2269</f>
        <v>60.967695409657331</v>
      </c>
      <c r="D2269" s="2">
        <f>MACD!E2269</f>
        <v>8.207535417932732E-3</v>
      </c>
      <c r="E2269" s="2">
        <f>MACD!F2269</f>
        <v>-0.11120591764017365</v>
      </c>
      <c r="F2269" s="2">
        <f>'Moving Avg'!D2269</f>
        <v>10.70304</v>
      </c>
      <c r="G2269" s="2">
        <f>'Moving Avg'!F2269</f>
        <v>10.624395000000003</v>
      </c>
      <c r="H2269" s="2">
        <f>'Moving Avg'!G2269</f>
        <v>10.140501999999996</v>
      </c>
      <c r="I2269" s="2">
        <f>'Moving Avg'!H2269</f>
        <v>9.72847650000001</v>
      </c>
      <c r="J2269" s="6" t="str">
        <f>OBV!F2269</f>
        <v>BEARISH</v>
      </c>
      <c r="K2269" s="6" t="str">
        <f>OBV!G2269</f>
        <v>WEAK</v>
      </c>
      <c r="L2269" s="6" t="str">
        <f>OBV!H2269</f>
        <v>BEARISH DIVERGENCE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0</v>
      </c>
      <c r="Q2269" s="9">
        <f t="shared" si="354"/>
        <v>16.25</v>
      </c>
      <c r="R2269" s="9">
        <f t="shared" si="355"/>
        <v>22.5</v>
      </c>
      <c r="S2269" s="9">
        <f t="shared" si="356"/>
        <v>16.25</v>
      </c>
      <c r="T2269" s="9">
        <f t="shared" si="357"/>
        <v>18.75</v>
      </c>
      <c r="U2269" s="8">
        <f t="shared" si="358"/>
        <v>18.333333333333332</v>
      </c>
      <c r="V2269" s="8">
        <f t="shared" si="359"/>
        <v>18.4375</v>
      </c>
    </row>
    <row r="2270" spans="1:22" ht="13.5" x14ac:dyDescent="0.25">
      <c r="A2270" s="3">
        <f>RSI!A2270</f>
        <v>45308</v>
      </c>
      <c r="B2270" s="2">
        <f>RSI!B2270</f>
        <v>10.765599999999999</v>
      </c>
      <c r="C2270" s="2">
        <f>RSI!I2270</f>
        <v>60.967695409657331</v>
      </c>
      <c r="D2270" s="2">
        <f>MACD!E2270</f>
        <v>3.6683339145021421E-2</v>
      </c>
      <c r="E2270" s="2">
        <f>MACD!F2270</f>
        <v>-8.162806628313464E-2</v>
      </c>
      <c r="F2270" s="2">
        <f>'Moving Avg'!D2270</f>
        <v>10.770820000000001</v>
      </c>
      <c r="G2270" s="2">
        <f>'Moving Avg'!F2270</f>
        <v>10.645250000000001</v>
      </c>
      <c r="H2270" s="2">
        <f>'Moving Avg'!G2270</f>
        <v>10.164657999999996</v>
      </c>
      <c r="I2270" s="2">
        <f>'Moving Avg'!H2270</f>
        <v>9.735146000000011</v>
      </c>
      <c r="J2270" s="6" t="str">
        <f>OBV!F2270</f>
        <v>BEARISH</v>
      </c>
      <c r="K2270" s="6" t="str">
        <f>OBV!G2270</f>
        <v>NEUTRAL</v>
      </c>
      <c r="L2270" s="6" t="str">
        <f>OBV!H2270</f>
        <v>BEARISH DIVERGENCE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16.5</v>
      </c>
      <c r="Q2270" s="9">
        <f t="shared" si="354"/>
        <v>18.725000000000001</v>
      </c>
      <c r="R2270" s="9">
        <f t="shared" si="355"/>
        <v>26.625</v>
      </c>
      <c r="S2270" s="9">
        <f t="shared" si="356"/>
        <v>23.675000000000001</v>
      </c>
      <c r="T2270" s="9">
        <f t="shared" si="357"/>
        <v>22.875</v>
      </c>
      <c r="U2270" s="8">
        <f t="shared" si="358"/>
        <v>23.008333333333336</v>
      </c>
      <c r="V2270" s="8">
        <f t="shared" si="359"/>
        <v>22.975000000000001</v>
      </c>
    </row>
    <row r="2271" spans="1:22" ht="13.5" x14ac:dyDescent="0.25">
      <c r="A2271" s="3">
        <f>RSI!A2271</f>
        <v>45309</v>
      </c>
      <c r="B2271" s="2">
        <f>RSI!B2271</f>
        <v>10.765599999999999</v>
      </c>
      <c r="C2271" s="2">
        <f>RSI!I2271</f>
        <v>60.967695409657331</v>
      </c>
      <c r="D2271" s="2">
        <f>MACD!E2271</f>
        <v>2.5753745607611123E-2</v>
      </c>
      <c r="E2271" s="2">
        <f>MACD!F2271</f>
        <v>-6.0151703904985483E-2</v>
      </c>
      <c r="F2271" s="2">
        <f>'Moving Avg'!D2271</f>
        <v>10.769079999999999</v>
      </c>
      <c r="G2271" s="2">
        <f>'Moving Avg'!F2271</f>
        <v>10.663930000000002</v>
      </c>
      <c r="H2271" s="2">
        <f>'Moving Avg'!G2271</f>
        <v>10.188813999999997</v>
      </c>
      <c r="I2271" s="2">
        <f>'Moving Avg'!H2271</f>
        <v>9.741815500000012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16.5</v>
      </c>
      <c r="Q2271" s="9">
        <f t="shared" si="354"/>
        <v>18.725000000000001</v>
      </c>
      <c r="R2271" s="9">
        <f t="shared" si="355"/>
        <v>26.625</v>
      </c>
      <c r="S2271" s="9">
        <f t="shared" si="356"/>
        <v>23.675000000000001</v>
      </c>
      <c r="T2271" s="9">
        <f t="shared" si="357"/>
        <v>22.875</v>
      </c>
      <c r="U2271" s="8">
        <f t="shared" si="358"/>
        <v>23.008333333333336</v>
      </c>
      <c r="V2271" s="8">
        <f t="shared" si="359"/>
        <v>22.975000000000001</v>
      </c>
    </row>
    <row r="2272" spans="1:22" ht="13.5" x14ac:dyDescent="0.25">
      <c r="A2272" s="3">
        <f>RSI!A2272</f>
        <v>45310</v>
      </c>
      <c r="B2272" s="2">
        <f>RSI!B2272</f>
        <v>10.6874</v>
      </c>
      <c r="C2272" s="2">
        <f>RSI!I2272</f>
        <v>56.979820230913752</v>
      </c>
      <c r="D2272" s="2">
        <f>MACD!E2272</f>
        <v>3.4177525649724316E-2</v>
      </c>
      <c r="E2272" s="2">
        <f>MACD!F2272</f>
        <v>-4.1285857994043523E-2</v>
      </c>
      <c r="F2272" s="2">
        <f>'Moving Avg'!D2272</f>
        <v>10.7517</v>
      </c>
      <c r="G2272" s="2">
        <f>'Moving Avg'!F2272</f>
        <v>10.678700000000003</v>
      </c>
      <c r="H2272" s="2">
        <f>'Moving Avg'!G2272</f>
        <v>10.211405999999997</v>
      </c>
      <c r="I2272" s="2">
        <f>'Moving Avg'!H2272</f>
        <v>9.7480940000000107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16.5</v>
      </c>
      <c r="Q2272" s="9">
        <f t="shared" si="354"/>
        <v>18.725000000000001</v>
      </c>
      <c r="R2272" s="9">
        <f t="shared" si="355"/>
        <v>26.625</v>
      </c>
      <c r="S2272" s="9">
        <f t="shared" si="356"/>
        <v>23.675000000000001</v>
      </c>
      <c r="T2272" s="9">
        <f t="shared" si="357"/>
        <v>22.875</v>
      </c>
      <c r="U2272" s="8">
        <f t="shared" si="358"/>
        <v>23.008333333333336</v>
      </c>
      <c r="V2272" s="8">
        <f t="shared" si="359"/>
        <v>22.975000000000001</v>
      </c>
    </row>
    <row r="2273" spans="1:22" ht="13.5" x14ac:dyDescent="0.25">
      <c r="A2273" s="3">
        <f>RSI!A2273</f>
        <v>45313</v>
      </c>
      <c r="B2273" s="2">
        <f>RSI!B2273</f>
        <v>10.6874</v>
      </c>
      <c r="C2273" s="2">
        <f>RSI!I2273</f>
        <v>56.979820230913752</v>
      </c>
      <c r="D2273" s="2">
        <f>MACD!E2273</f>
        <v>3.3695558153947758E-2</v>
      </c>
      <c r="E2273" s="2">
        <f>MACD!F2273</f>
        <v>-2.6289574764445267E-2</v>
      </c>
      <c r="F2273" s="2">
        <f>'Moving Avg'!D2273</f>
        <v>10.73432</v>
      </c>
      <c r="G2273" s="2">
        <f>'Moving Avg'!F2273</f>
        <v>10.691735000000001</v>
      </c>
      <c r="H2273" s="2">
        <f>'Moving Avg'!G2273</f>
        <v>10.233997999999998</v>
      </c>
      <c r="I2273" s="2">
        <f>'Moving Avg'!H2273</f>
        <v>9.7543725000000112</v>
      </c>
      <c r="J2273" s="6" t="str">
        <f>OBV!F2273</f>
        <v>BEARISH</v>
      </c>
      <c r="K2273" s="6" t="str">
        <f>OBV!G2273</f>
        <v>NEUTRAL</v>
      </c>
      <c r="L2273" s="6" t="str">
        <f>OBV!H2273</f>
        <v>CONFIRMED BEARISH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16.5</v>
      </c>
      <c r="Q2273" s="9">
        <f t="shared" si="354"/>
        <v>18.725000000000001</v>
      </c>
      <c r="R2273" s="9">
        <f t="shared" si="355"/>
        <v>26.625</v>
      </c>
      <c r="S2273" s="9">
        <f t="shared" si="356"/>
        <v>23.675000000000001</v>
      </c>
      <c r="T2273" s="9">
        <f t="shared" si="357"/>
        <v>22.875</v>
      </c>
      <c r="U2273" s="8">
        <f t="shared" si="358"/>
        <v>23.008333333333336</v>
      </c>
      <c r="V2273" s="8">
        <f t="shared" si="359"/>
        <v>22.975000000000001</v>
      </c>
    </row>
    <row r="2274" spans="1:22" ht="13.5" x14ac:dyDescent="0.25">
      <c r="A2274" s="3">
        <f>RSI!A2274</f>
        <v>45314</v>
      </c>
      <c r="B2274" s="2">
        <f>RSI!B2274</f>
        <v>10.6874</v>
      </c>
      <c r="C2274" s="2">
        <f>RSI!I2274</f>
        <v>56.979820230913752</v>
      </c>
      <c r="D2274" s="2">
        <f>MACD!E2274</f>
        <v>3.2438226832141481E-2</v>
      </c>
      <c r="E2274" s="2">
        <f>MACD!F2274</f>
        <v>-1.4544014445127918E-2</v>
      </c>
      <c r="F2274" s="2">
        <f>'Moving Avg'!D2274</f>
        <v>10.718679999999997</v>
      </c>
      <c r="G2274" s="2">
        <f>'Moving Avg'!F2274</f>
        <v>10.704770000000002</v>
      </c>
      <c r="H2274" s="2">
        <f>'Moving Avg'!G2274</f>
        <v>10.256589999999999</v>
      </c>
      <c r="I2274" s="2">
        <f>'Moving Avg'!H2274</f>
        <v>9.7606510000000117</v>
      </c>
      <c r="J2274" s="6" t="str">
        <f>OBV!F2274</f>
        <v>BEARISH</v>
      </c>
      <c r="K2274" s="6" t="str">
        <f>OBV!G2274</f>
        <v>NEUTRAL</v>
      </c>
      <c r="L2274" s="6" t="str">
        <f>OBV!H2274</f>
        <v>CONFIRMED BEARISH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16.5</v>
      </c>
      <c r="Q2274" s="9">
        <f t="shared" si="354"/>
        <v>18.725000000000001</v>
      </c>
      <c r="R2274" s="9">
        <f t="shared" si="355"/>
        <v>26.625</v>
      </c>
      <c r="S2274" s="9">
        <f t="shared" si="356"/>
        <v>23.675000000000001</v>
      </c>
      <c r="T2274" s="9">
        <f t="shared" si="357"/>
        <v>22.875</v>
      </c>
      <c r="U2274" s="8">
        <f t="shared" si="358"/>
        <v>23.008333333333336</v>
      </c>
      <c r="V2274" s="8">
        <f t="shared" si="359"/>
        <v>22.975000000000001</v>
      </c>
    </row>
    <row r="2275" spans="1:22" ht="13.5" x14ac:dyDescent="0.25">
      <c r="A2275" s="3">
        <f>RSI!A2275</f>
        <v>45315</v>
      </c>
      <c r="B2275" s="2">
        <f>RSI!B2275</f>
        <v>10.6874</v>
      </c>
      <c r="C2275" s="2">
        <f>RSI!I2275</f>
        <v>56.979820230913752</v>
      </c>
      <c r="D2275" s="2">
        <f>MACD!E2275</f>
        <v>-2.8276393240549424E-3</v>
      </c>
      <c r="E2275" s="2">
        <f>MACD!F2275</f>
        <v>-1.2200739420913324E-2</v>
      </c>
      <c r="F2275" s="2">
        <f>'Moving Avg'!D2275</f>
        <v>10.703039999999998</v>
      </c>
      <c r="G2275" s="2">
        <f>'Moving Avg'!F2275</f>
        <v>10.717805</v>
      </c>
      <c r="H2275" s="2">
        <f>'Moving Avg'!G2275</f>
        <v>10.279181999999999</v>
      </c>
      <c r="I2275" s="2">
        <f>'Moving Avg'!H2275</f>
        <v>9.7669295000000105</v>
      </c>
      <c r="J2275" s="6" t="str">
        <f>OBV!F2275</f>
        <v>BEARISH</v>
      </c>
      <c r="K2275" s="6" t="str">
        <f>OBV!G2275</f>
        <v>NEUTRAL</v>
      </c>
      <c r="L2275" s="6" t="str">
        <f>OBV!H2275</f>
        <v>CONFIRMED BEARISH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16.5</v>
      </c>
      <c r="Q2275" s="9">
        <f t="shared" si="354"/>
        <v>18.725000000000001</v>
      </c>
      <c r="R2275" s="9">
        <f t="shared" si="355"/>
        <v>26.625</v>
      </c>
      <c r="S2275" s="9">
        <f t="shared" si="356"/>
        <v>23.675000000000001</v>
      </c>
      <c r="T2275" s="9">
        <f t="shared" si="357"/>
        <v>22.875</v>
      </c>
      <c r="U2275" s="8">
        <f t="shared" si="358"/>
        <v>23.008333333333336</v>
      </c>
      <c r="V2275" s="8">
        <f t="shared" si="359"/>
        <v>22.975000000000001</v>
      </c>
    </row>
    <row r="2276" spans="1:22" ht="13.5" x14ac:dyDescent="0.25">
      <c r="A2276" s="3">
        <f>RSI!A2276</f>
        <v>45316</v>
      </c>
      <c r="B2276" s="2">
        <f>RSI!B2276</f>
        <v>10.6874</v>
      </c>
      <c r="C2276" s="2">
        <f>RSI!I2276</f>
        <v>56.979820230913752</v>
      </c>
      <c r="D2276" s="2">
        <f>MACD!E2276</f>
        <v>2.0080615275210434E-2</v>
      </c>
      <c r="E2276" s="2">
        <f>MACD!F2276</f>
        <v>-5.7444684816885718E-3</v>
      </c>
      <c r="F2276" s="2">
        <f>'Moving Avg'!D2276</f>
        <v>10.6874</v>
      </c>
      <c r="G2276" s="2">
        <f>'Moving Avg'!F2276</f>
        <v>10.718675000000001</v>
      </c>
      <c r="H2276" s="2">
        <f>'Moving Avg'!G2276</f>
        <v>10.301774</v>
      </c>
      <c r="I2276" s="2">
        <f>'Moving Avg'!H2276</f>
        <v>9.773208000000011</v>
      </c>
      <c r="J2276" s="6" t="str">
        <f>OBV!F2276</f>
        <v>BEARISH</v>
      </c>
      <c r="K2276" s="6" t="str">
        <f>OBV!G2276</f>
        <v>NEUTRAL</v>
      </c>
      <c r="L2276" s="6" t="str">
        <f>OBV!H2276</f>
        <v>CONFIRMED BEARISH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16.5</v>
      </c>
      <c r="Q2276" s="9">
        <f t="shared" si="354"/>
        <v>18.725000000000001</v>
      </c>
      <c r="R2276" s="9">
        <f t="shared" si="355"/>
        <v>26.625</v>
      </c>
      <c r="S2276" s="9">
        <f t="shared" si="356"/>
        <v>23.675000000000001</v>
      </c>
      <c r="T2276" s="9">
        <f t="shared" si="357"/>
        <v>22.875</v>
      </c>
      <c r="U2276" s="8">
        <f t="shared" si="358"/>
        <v>23.008333333333336</v>
      </c>
      <c r="V2276" s="8">
        <f t="shared" si="359"/>
        <v>22.975000000000001</v>
      </c>
    </row>
    <row r="2277" spans="1:22" ht="13.5" x14ac:dyDescent="0.25">
      <c r="A2277" s="3">
        <f>RSI!A2277</f>
        <v>45317</v>
      </c>
      <c r="B2277" s="2">
        <f>RSI!B2277</f>
        <v>10.661300000000001</v>
      </c>
      <c r="C2277" s="2">
        <f>RSI!I2277</f>
        <v>55.233197397223144</v>
      </c>
      <c r="D2277" s="2">
        <f>MACD!E2277</f>
        <v>4.0723485798563885E-2</v>
      </c>
      <c r="E2277" s="2">
        <f>MACD!F2277</f>
        <v>3.5491223743619191E-3</v>
      </c>
      <c r="F2277" s="2">
        <f>'Moving Avg'!D2277</f>
        <v>10.682179999999999</v>
      </c>
      <c r="G2277" s="2">
        <f>'Moving Avg'!F2277</f>
        <v>10.708679999999999</v>
      </c>
      <c r="H2277" s="2">
        <f>'Moving Avg'!G2277</f>
        <v>10.323844000000001</v>
      </c>
      <c r="I2277" s="2">
        <f>'Moving Avg'!H2277</f>
        <v>9.7793560000000106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0</v>
      </c>
      <c r="O2277" s="8">
        <f t="shared" si="352"/>
        <v>50</v>
      </c>
      <c r="P2277" s="8">
        <f t="shared" si="353"/>
        <v>16.5</v>
      </c>
      <c r="Q2277" s="9">
        <f t="shared" si="354"/>
        <v>18.725000000000001</v>
      </c>
      <c r="R2277" s="9">
        <f t="shared" si="355"/>
        <v>26.625</v>
      </c>
      <c r="S2277" s="9">
        <f t="shared" si="356"/>
        <v>23.675000000000001</v>
      </c>
      <c r="T2277" s="9">
        <f t="shared" si="357"/>
        <v>22.875</v>
      </c>
      <c r="U2277" s="8">
        <f t="shared" si="358"/>
        <v>23.008333333333336</v>
      </c>
      <c r="V2277" s="8">
        <f t="shared" si="359"/>
        <v>22.975000000000001</v>
      </c>
    </row>
    <row r="2278" spans="1:22" ht="13.5" x14ac:dyDescent="0.25">
      <c r="A2278" s="3">
        <f>RSI!A2278</f>
        <v>45320</v>
      </c>
      <c r="B2278" s="2">
        <f>RSI!B2278</f>
        <v>10.661300000000001</v>
      </c>
      <c r="C2278" s="2">
        <f>RSI!I2278</f>
        <v>55.233197397223144</v>
      </c>
      <c r="D2278" s="2">
        <f>MACD!E2278</f>
        <v>5.7720338934538873E-2</v>
      </c>
      <c r="E2278" s="2">
        <f>MACD!F2278</f>
        <v>1.4383365686397311E-2</v>
      </c>
      <c r="F2278" s="2">
        <f>'Moving Avg'!D2278</f>
        <v>10.676959999999999</v>
      </c>
      <c r="G2278" s="2">
        <f>'Moving Avg'!F2278</f>
        <v>10.698685000000001</v>
      </c>
      <c r="H2278" s="2">
        <f>'Moving Avg'!G2278</f>
        <v>10.345914</v>
      </c>
      <c r="I2278" s="2">
        <f>'Moving Avg'!H2278</f>
        <v>9.785586000000011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0</v>
      </c>
      <c r="O2278" s="8">
        <f t="shared" si="352"/>
        <v>50</v>
      </c>
      <c r="P2278" s="8">
        <f t="shared" si="353"/>
        <v>16.5</v>
      </c>
      <c r="Q2278" s="9">
        <f t="shared" si="354"/>
        <v>18.725000000000001</v>
      </c>
      <c r="R2278" s="9">
        <f t="shared" si="355"/>
        <v>26.625</v>
      </c>
      <c r="S2278" s="9">
        <f t="shared" si="356"/>
        <v>23.675000000000001</v>
      </c>
      <c r="T2278" s="9">
        <f t="shared" si="357"/>
        <v>22.875</v>
      </c>
      <c r="U2278" s="8">
        <f t="shared" si="358"/>
        <v>23.008333333333336</v>
      </c>
      <c r="V2278" s="8">
        <f t="shared" si="359"/>
        <v>22.975000000000001</v>
      </c>
    </row>
    <row r="2279" spans="1:22" ht="13.5" x14ac:dyDescent="0.25">
      <c r="A2279" s="3">
        <f>RSI!A2279</f>
        <v>45321</v>
      </c>
      <c r="B2279" s="2">
        <f>RSI!B2279</f>
        <v>10.661300000000001</v>
      </c>
      <c r="C2279" s="2">
        <f>RSI!I2279</f>
        <v>55.233197397223137</v>
      </c>
      <c r="D2279" s="2">
        <f>MACD!E2279</f>
        <v>7.0328467870877986E-2</v>
      </c>
      <c r="E2279" s="2">
        <f>MACD!F2279</f>
        <v>2.5572386123293447E-2</v>
      </c>
      <c r="F2279" s="2">
        <f>'Moving Avg'!D2279</f>
        <v>10.67174</v>
      </c>
      <c r="G2279" s="2">
        <f>'Moving Avg'!F2279</f>
        <v>10.693035</v>
      </c>
      <c r="H2279" s="2">
        <f>'Moving Avg'!G2279</f>
        <v>10.364508000000001</v>
      </c>
      <c r="I2279" s="2">
        <f>'Moving Avg'!H2279</f>
        <v>9.7917340000000106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0</v>
      </c>
      <c r="O2279" s="8">
        <f t="shared" si="352"/>
        <v>50</v>
      </c>
      <c r="P2279" s="8">
        <f t="shared" si="353"/>
        <v>16.5</v>
      </c>
      <c r="Q2279" s="9">
        <f t="shared" si="354"/>
        <v>18.725000000000001</v>
      </c>
      <c r="R2279" s="9">
        <f t="shared" si="355"/>
        <v>26.625</v>
      </c>
      <c r="S2279" s="9">
        <f t="shared" si="356"/>
        <v>23.675000000000001</v>
      </c>
      <c r="T2279" s="9">
        <f t="shared" si="357"/>
        <v>22.875</v>
      </c>
      <c r="U2279" s="8">
        <f t="shared" si="358"/>
        <v>23.008333333333336</v>
      </c>
      <c r="V2279" s="8">
        <f t="shared" si="359"/>
        <v>22.975000000000001</v>
      </c>
    </row>
    <row r="2280" spans="1:22" ht="13.5" x14ac:dyDescent="0.25">
      <c r="A2280" s="3">
        <f>RSI!A2280</f>
        <v>45322</v>
      </c>
      <c r="B2280" s="2">
        <f>RSI!B2280</f>
        <v>10.678699999999999</v>
      </c>
      <c r="C2280" s="2">
        <f>RSI!I2280</f>
        <v>56.347366970664282</v>
      </c>
      <c r="D2280" s="2">
        <f>MACD!E2280</f>
        <v>7.930488264583424E-2</v>
      </c>
      <c r="E2280" s="2">
        <f>MACD!F2280</f>
        <v>3.6318885427801609E-2</v>
      </c>
      <c r="F2280" s="2">
        <f>'Moving Avg'!D2280</f>
        <v>10.67</v>
      </c>
      <c r="G2280" s="2">
        <f>'Moving Avg'!F2280</f>
        <v>10.686085000000002</v>
      </c>
      <c r="H2280" s="2">
        <f>'Moving Avg'!G2280</f>
        <v>10.38345</v>
      </c>
      <c r="I2280" s="2">
        <f>'Moving Avg'!H2280</f>
        <v>9.7979690000000108</v>
      </c>
      <c r="J2280" s="6" t="str">
        <f>OBV!F2280</f>
        <v>BULLISH</v>
      </c>
      <c r="K2280" s="6" t="str">
        <f>OBV!G2280</f>
        <v>NEUTRAL</v>
      </c>
      <c r="L2280" s="6" t="str">
        <f>OBV!H2280</f>
        <v>BULLISH DIVERGENCE</v>
      </c>
      <c r="M2280" s="8">
        <f t="shared" si="350"/>
        <v>25</v>
      </c>
      <c r="N2280" s="8">
        <f t="shared" si="351"/>
        <v>0</v>
      </c>
      <c r="O2280" s="8">
        <f t="shared" si="352"/>
        <v>50</v>
      </c>
      <c r="P2280" s="8">
        <f t="shared" si="353"/>
        <v>66.5</v>
      </c>
      <c r="Q2280" s="9">
        <f t="shared" si="354"/>
        <v>26.225000000000001</v>
      </c>
      <c r="R2280" s="9">
        <f t="shared" si="355"/>
        <v>39.125</v>
      </c>
      <c r="S2280" s="9">
        <f t="shared" si="356"/>
        <v>46.174999999999997</v>
      </c>
      <c r="T2280" s="9">
        <f t="shared" si="357"/>
        <v>35.375</v>
      </c>
      <c r="U2280" s="8">
        <f t="shared" si="358"/>
        <v>37.174999999999997</v>
      </c>
      <c r="V2280" s="8">
        <f t="shared" si="359"/>
        <v>36.724999999999994</v>
      </c>
    </row>
    <row r="2281" spans="1:22" ht="13.5" x14ac:dyDescent="0.25">
      <c r="A2281" s="3">
        <f>RSI!A2281</f>
        <v>45323</v>
      </c>
      <c r="B2281" s="2">
        <f>RSI!B2281</f>
        <v>10.2529</v>
      </c>
      <c r="C2281" s="2">
        <f>RSI!I2281</f>
        <v>34.028283632641788</v>
      </c>
      <c r="D2281" s="2">
        <f>MACD!E2281</f>
        <v>0.11796498102910924</v>
      </c>
      <c r="E2281" s="2">
        <f>MACD!F2281</f>
        <v>5.2648104548063138E-2</v>
      </c>
      <c r="F2281" s="2">
        <f>'Moving Avg'!D2281</f>
        <v>10.583099999999998</v>
      </c>
      <c r="G2281" s="2">
        <f>'Moving Avg'!F2281</f>
        <v>10.668705000000001</v>
      </c>
      <c r="H2281" s="2">
        <f>'Moving Avg'!G2281</f>
        <v>10.39405</v>
      </c>
      <c r="I2281" s="2">
        <f>'Moving Avg'!H2281</f>
        <v>9.8020750000000092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0</v>
      </c>
      <c r="O2281" s="8">
        <f t="shared" si="352"/>
        <v>50</v>
      </c>
      <c r="P2281" s="8">
        <f t="shared" si="353"/>
        <v>16.5</v>
      </c>
      <c r="Q2281" s="9">
        <f t="shared" si="354"/>
        <v>18.725000000000001</v>
      </c>
      <c r="R2281" s="9">
        <f t="shared" si="355"/>
        <v>26.625</v>
      </c>
      <c r="S2281" s="9">
        <f t="shared" si="356"/>
        <v>23.675000000000001</v>
      </c>
      <c r="T2281" s="9">
        <f t="shared" si="357"/>
        <v>22.875</v>
      </c>
      <c r="U2281" s="8">
        <f t="shared" si="358"/>
        <v>23.008333333333336</v>
      </c>
      <c r="V2281" s="8">
        <f t="shared" si="359"/>
        <v>22.975000000000001</v>
      </c>
    </row>
    <row r="2282" spans="1:22" ht="13.5" x14ac:dyDescent="0.25">
      <c r="A2282" s="3">
        <f>RSI!A2282</f>
        <v>45324</v>
      </c>
      <c r="B2282" s="2">
        <f>RSI!B2282</f>
        <v>10.200799999999999</v>
      </c>
      <c r="C2282" s="2">
        <f>RSI!I2282</f>
        <v>32.340317400091109</v>
      </c>
      <c r="D2282" s="2">
        <f>MACD!E2282</f>
        <v>0.14458112670228473</v>
      </c>
      <c r="E2282" s="2">
        <f>MACD!F2282</f>
        <v>7.1034708978907457E-2</v>
      </c>
      <c r="F2282" s="2">
        <f>'Moving Avg'!D2282</f>
        <v>10.491</v>
      </c>
      <c r="G2282" s="2">
        <f>'Moving Avg'!F2282</f>
        <v>10.644375</v>
      </c>
      <c r="H2282" s="2">
        <f>'Moving Avg'!G2282</f>
        <v>10.401174000000001</v>
      </c>
      <c r="I2282" s="2">
        <f>'Moving Avg'!H2282</f>
        <v>9.8059205000000098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0</v>
      </c>
      <c r="O2282" s="8">
        <f t="shared" si="352"/>
        <v>50</v>
      </c>
      <c r="P2282" s="8">
        <f t="shared" si="353"/>
        <v>16.5</v>
      </c>
      <c r="Q2282" s="9">
        <f t="shared" si="354"/>
        <v>18.725000000000001</v>
      </c>
      <c r="R2282" s="9">
        <f t="shared" si="355"/>
        <v>26.625</v>
      </c>
      <c r="S2282" s="9">
        <f t="shared" si="356"/>
        <v>23.675000000000001</v>
      </c>
      <c r="T2282" s="9">
        <f t="shared" si="357"/>
        <v>22.875</v>
      </c>
      <c r="U2282" s="8">
        <f t="shared" si="358"/>
        <v>23.008333333333336</v>
      </c>
      <c r="V2282" s="8">
        <f t="shared" si="359"/>
        <v>22.975000000000001</v>
      </c>
    </row>
    <row r="2283" spans="1:22" ht="13.5" x14ac:dyDescent="0.25">
      <c r="A2283" s="3">
        <f>RSI!A2283</f>
        <v>45327</v>
      </c>
      <c r="B2283" s="2">
        <f>RSI!B2283</f>
        <v>9.5925999999999991</v>
      </c>
      <c r="C2283" s="2">
        <f>RSI!I2283</f>
        <v>19.91870125964715</v>
      </c>
      <c r="D2283" s="2">
        <f>MACD!E2283</f>
        <v>0.21438373511628583</v>
      </c>
      <c r="E2283" s="2">
        <f>MACD!F2283</f>
        <v>9.9704514206383127E-2</v>
      </c>
      <c r="F2283" s="2">
        <f>'Moving Avg'!D2283</f>
        <v>10.27726</v>
      </c>
      <c r="G2283" s="2">
        <f>'Moving Avg'!F2283</f>
        <v>10.591810000000001</v>
      </c>
      <c r="H2283" s="2">
        <f>'Moving Avg'!G2283</f>
        <v>10.396134</v>
      </c>
      <c r="I2283" s="2">
        <f>'Moving Avg'!H2283</f>
        <v>9.807176000000009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50</v>
      </c>
      <c r="N2283" s="8">
        <f t="shared" si="351"/>
        <v>0</v>
      </c>
      <c r="O2283" s="8">
        <f t="shared" si="352"/>
        <v>50</v>
      </c>
      <c r="P2283" s="8">
        <f t="shared" si="353"/>
        <v>16.5</v>
      </c>
      <c r="Q2283" s="9">
        <f t="shared" si="354"/>
        <v>27.475000000000001</v>
      </c>
      <c r="R2283" s="9">
        <f t="shared" si="355"/>
        <v>31.625</v>
      </c>
      <c r="S2283" s="9">
        <f t="shared" si="356"/>
        <v>27.425000000000001</v>
      </c>
      <c r="T2283" s="9">
        <f t="shared" si="357"/>
        <v>29.125</v>
      </c>
      <c r="U2283" s="8">
        <f t="shared" si="358"/>
        <v>28.841666666666669</v>
      </c>
      <c r="V2283" s="8">
        <f t="shared" si="359"/>
        <v>28.912500000000001</v>
      </c>
    </row>
    <row r="2284" spans="1:22" ht="13.5" x14ac:dyDescent="0.25">
      <c r="A2284" s="3">
        <f>RSI!A2284</f>
        <v>45328</v>
      </c>
      <c r="B2284" s="2">
        <f>RSI!B2284</f>
        <v>10.166</v>
      </c>
      <c r="C2284" s="2">
        <f>RSI!I2284</f>
        <v>42.386258703161459</v>
      </c>
      <c r="D2284" s="2">
        <f>MACD!E2284</f>
        <v>0.23663154814587095</v>
      </c>
      <c r="E2284" s="2">
        <f>MACD!F2284</f>
        <v>0.12708992099428071</v>
      </c>
      <c r="F2284" s="2">
        <f>'Moving Avg'!D2284</f>
        <v>10.178199999999999</v>
      </c>
      <c r="G2284" s="2">
        <f>'Moving Avg'!F2284</f>
        <v>10.567915000000001</v>
      </c>
      <c r="H2284" s="2">
        <f>'Moving Avg'!G2284</f>
        <v>10.404822000000001</v>
      </c>
      <c r="I2284" s="2">
        <f>'Moving Avg'!H2284</f>
        <v>9.8112575000000088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50</v>
      </c>
      <c r="P2284" s="8">
        <f t="shared" si="353"/>
        <v>16.5</v>
      </c>
      <c r="Q2284" s="9">
        <f t="shared" si="354"/>
        <v>18.725000000000001</v>
      </c>
      <c r="R2284" s="9">
        <f t="shared" si="355"/>
        <v>26.625</v>
      </c>
      <c r="S2284" s="9">
        <f t="shared" si="356"/>
        <v>23.675000000000001</v>
      </c>
      <c r="T2284" s="9">
        <f t="shared" si="357"/>
        <v>22.875</v>
      </c>
      <c r="U2284" s="8">
        <f t="shared" si="358"/>
        <v>23.008333333333336</v>
      </c>
      <c r="V2284" s="8">
        <f t="shared" si="359"/>
        <v>22.975000000000001</v>
      </c>
    </row>
    <row r="2285" spans="1:22" ht="13.5" x14ac:dyDescent="0.25">
      <c r="A2285" s="3">
        <f>RSI!A2285</f>
        <v>45329</v>
      </c>
      <c r="B2285" s="2">
        <f>RSI!B2285</f>
        <v>9.9574999999999996</v>
      </c>
      <c r="C2285" s="2">
        <f>RSI!I2285</f>
        <v>38.190476956670437</v>
      </c>
      <c r="D2285" s="2">
        <f>MACD!E2285</f>
        <v>0.2727518398568467</v>
      </c>
      <c r="E2285" s="2">
        <f>MACD!F2285</f>
        <v>0.15622230476679391</v>
      </c>
      <c r="F2285" s="2">
        <f>'Moving Avg'!D2285</f>
        <v>10.033959999999999</v>
      </c>
      <c r="G2285" s="2">
        <f>'Moving Avg'!F2285</f>
        <v>10.544455000000001</v>
      </c>
      <c r="H2285" s="2">
        <f>'Moving Avg'!G2285</f>
        <v>10.407254</v>
      </c>
      <c r="I2285" s="2">
        <f>'Moving Avg'!H2285</f>
        <v>9.81429650000001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0</v>
      </c>
      <c r="O2285" s="8">
        <f t="shared" si="352"/>
        <v>50</v>
      </c>
      <c r="P2285" s="8">
        <f t="shared" si="353"/>
        <v>16.5</v>
      </c>
      <c r="Q2285" s="9">
        <f t="shared" si="354"/>
        <v>18.725000000000001</v>
      </c>
      <c r="R2285" s="9">
        <f t="shared" si="355"/>
        <v>26.625</v>
      </c>
      <c r="S2285" s="9">
        <f t="shared" si="356"/>
        <v>23.675000000000001</v>
      </c>
      <c r="T2285" s="9">
        <f t="shared" si="357"/>
        <v>22.875</v>
      </c>
      <c r="U2285" s="8">
        <f t="shared" si="358"/>
        <v>23.008333333333336</v>
      </c>
      <c r="V2285" s="8">
        <f t="shared" si="359"/>
        <v>22.975000000000001</v>
      </c>
    </row>
    <row r="2286" spans="1:22" ht="13.5" x14ac:dyDescent="0.25">
      <c r="A2286" s="3">
        <f>RSI!A2286</f>
        <v>45330</v>
      </c>
      <c r="B2286" s="2">
        <f>RSI!B2286</f>
        <v>10.166</v>
      </c>
      <c r="C2286" s="2">
        <f>RSI!I2286</f>
        <v>44.144845920474609</v>
      </c>
      <c r="D2286" s="2">
        <f>MACD!E2286</f>
        <v>0.29081643490268938</v>
      </c>
      <c r="E2286" s="2">
        <f>MACD!F2286</f>
        <v>0.18314113079397301</v>
      </c>
      <c r="F2286" s="2">
        <f>'Moving Avg'!D2286</f>
        <v>10.016579999999999</v>
      </c>
      <c r="G2286" s="2">
        <f>'Moving Avg'!F2286</f>
        <v>10.51404</v>
      </c>
      <c r="H2286" s="2">
        <f>'Moving Avg'!G2286</f>
        <v>10.411076000000001</v>
      </c>
      <c r="I2286" s="2">
        <f>'Moving Avg'!H2286</f>
        <v>9.8183780000000098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0</v>
      </c>
      <c r="O2286" s="8">
        <f t="shared" si="352"/>
        <v>50</v>
      </c>
      <c r="P2286" s="8">
        <f t="shared" si="353"/>
        <v>16.5</v>
      </c>
      <c r="Q2286" s="9">
        <f t="shared" si="354"/>
        <v>18.725000000000001</v>
      </c>
      <c r="R2286" s="9">
        <f t="shared" si="355"/>
        <v>26.625</v>
      </c>
      <c r="S2286" s="9">
        <f t="shared" si="356"/>
        <v>23.675000000000001</v>
      </c>
      <c r="T2286" s="9">
        <f t="shared" si="357"/>
        <v>22.875</v>
      </c>
      <c r="U2286" s="8">
        <f t="shared" si="358"/>
        <v>23.008333333333336</v>
      </c>
      <c r="V2286" s="8">
        <f t="shared" si="359"/>
        <v>22.975000000000001</v>
      </c>
    </row>
    <row r="2287" spans="1:22" ht="13.5" x14ac:dyDescent="0.25">
      <c r="A2287" s="3">
        <f>RSI!A2287</f>
        <v>45331</v>
      </c>
      <c r="B2287" s="2">
        <f>RSI!B2287</f>
        <v>10.166</v>
      </c>
      <c r="C2287" s="2">
        <f>RSI!I2287</f>
        <v>44.144845920474609</v>
      </c>
      <c r="D2287" s="2">
        <f>MACD!E2287</f>
        <v>0.30358195597960247</v>
      </c>
      <c r="E2287" s="2">
        <f>MACD!F2287</f>
        <v>0.20722929583109889</v>
      </c>
      <c r="F2287" s="2">
        <f>'Moving Avg'!D2287</f>
        <v>10.009620000000002</v>
      </c>
      <c r="G2287" s="2">
        <f>'Moving Avg'!F2287</f>
        <v>10.483625</v>
      </c>
      <c r="H2287" s="2">
        <f>'Moving Avg'!G2287</f>
        <v>10.409338</v>
      </c>
      <c r="I2287" s="2">
        <f>'Moving Avg'!H2287</f>
        <v>9.8224595000000079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0</v>
      </c>
      <c r="O2287" s="8">
        <f t="shared" si="352"/>
        <v>50</v>
      </c>
      <c r="P2287" s="8">
        <f t="shared" si="353"/>
        <v>16.5</v>
      </c>
      <c r="Q2287" s="9">
        <f t="shared" si="354"/>
        <v>18.725000000000001</v>
      </c>
      <c r="R2287" s="9">
        <f t="shared" si="355"/>
        <v>26.625</v>
      </c>
      <c r="S2287" s="9">
        <f t="shared" si="356"/>
        <v>23.675000000000001</v>
      </c>
      <c r="T2287" s="9">
        <f t="shared" si="357"/>
        <v>22.875</v>
      </c>
      <c r="U2287" s="8">
        <f t="shared" si="358"/>
        <v>23.008333333333336</v>
      </c>
      <c r="V2287" s="8">
        <f t="shared" si="359"/>
        <v>22.975000000000001</v>
      </c>
    </row>
    <row r="2288" spans="1:22" ht="13.5" x14ac:dyDescent="0.25">
      <c r="A2288" s="3">
        <f>RSI!A2288</f>
        <v>45334</v>
      </c>
      <c r="B2288" s="2">
        <f>RSI!B2288</f>
        <v>10.166</v>
      </c>
      <c r="C2288" s="2">
        <f>RSI!I2288</f>
        <v>44.144845920474609</v>
      </c>
      <c r="D2288" s="2">
        <f>MACD!E2288</f>
        <v>0.31576825362129135</v>
      </c>
      <c r="E2288" s="2">
        <f>MACD!F2288</f>
        <v>0.2289370873891374</v>
      </c>
      <c r="F2288" s="2">
        <f>'Moving Avg'!D2288</f>
        <v>10.1243</v>
      </c>
      <c r="G2288" s="2">
        <f>'Moving Avg'!F2288</f>
        <v>10.453209999999999</v>
      </c>
      <c r="H2288" s="2">
        <f>'Moving Avg'!G2288</f>
        <v>10.419764000000002</v>
      </c>
      <c r="I2288" s="2">
        <f>'Moving Avg'!H2288</f>
        <v>9.8265410000000077</v>
      </c>
      <c r="J2288" s="6" t="str">
        <f>OBV!F2288</f>
        <v>BEARISH</v>
      </c>
      <c r="K2288" s="6" t="str">
        <f>OBV!G2288</f>
        <v>NEUTRAL</v>
      </c>
      <c r="L2288" s="6" t="str">
        <f>OBV!H2288</f>
        <v>BEARISH DIVERGENCE</v>
      </c>
      <c r="M2288" s="8">
        <f t="shared" si="350"/>
        <v>25</v>
      </c>
      <c r="N2288" s="8">
        <f t="shared" si="351"/>
        <v>0</v>
      </c>
      <c r="O2288" s="8">
        <f t="shared" si="352"/>
        <v>50</v>
      </c>
      <c r="P2288" s="8">
        <f t="shared" si="353"/>
        <v>16.5</v>
      </c>
      <c r="Q2288" s="9">
        <f t="shared" si="354"/>
        <v>18.725000000000001</v>
      </c>
      <c r="R2288" s="9">
        <f t="shared" si="355"/>
        <v>26.625</v>
      </c>
      <c r="S2288" s="9">
        <f t="shared" si="356"/>
        <v>23.675000000000001</v>
      </c>
      <c r="T2288" s="9">
        <f t="shared" si="357"/>
        <v>22.875</v>
      </c>
      <c r="U2288" s="8">
        <f t="shared" si="358"/>
        <v>23.008333333333336</v>
      </c>
      <c r="V2288" s="8">
        <f t="shared" si="359"/>
        <v>22.975000000000001</v>
      </c>
    </row>
    <row r="2289" spans="1:22" ht="13.5" x14ac:dyDescent="0.25">
      <c r="A2289" s="3">
        <f>RSI!A2289</f>
        <v>45335</v>
      </c>
      <c r="B2289" s="2">
        <f>RSI!B2289</f>
        <v>10.166</v>
      </c>
      <c r="C2289" s="2">
        <f>RSI!I2289</f>
        <v>44.144845920474609</v>
      </c>
      <c r="D2289" s="2">
        <f>MACD!E2289</f>
        <v>0.32736186854145899</v>
      </c>
      <c r="E2289" s="2">
        <f>MACD!F2289</f>
        <v>0.24862204361960172</v>
      </c>
      <c r="F2289" s="2">
        <f>'Moving Avg'!D2289</f>
        <v>10.1243</v>
      </c>
      <c r="G2289" s="2">
        <f>'Moving Avg'!F2289</f>
        <v>10.423229999999998</v>
      </c>
      <c r="H2289" s="2">
        <f>'Moving Avg'!G2289</f>
        <v>10.418894000000002</v>
      </c>
      <c r="I2289" s="2">
        <f>'Moving Avg'!H2289</f>
        <v>9.8306225000000076</v>
      </c>
      <c r="J2289" s="6" t="str">
        <f>OBV!F2289</f>
        <v>BEARISH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0</v>
      </c>
      <c r="O2289" s="8">
        <f t="shared" si="352"/>
        <v>50</v>
      </c>
      <c r="P2289" s="8">
        <f t="shared" si="353"/>
        <v>16.5</v>
      </c>
      <c r="Q2289" s="9">
        <f t="shared" si="354"/>
        <v>18.725000000000001</v>
      </c>
      <c r="R2289" s="9">
        <f t="shared" si="355"/>
        <v>26.625</v>
      </c>
      <c r="S2289" s="9">
        <f t="shared" si="356"/>
        <v>23.675000000000001</v>
      </c>
      <c r="T2289" s="9">
        <f t="shared" si="357"/>
        <v>22.875</v>
      </c>
      <c r="U2289" s="8">
        <f t="shared" si="358"/>
        <v>23.008333333333336</v>
      </c>
      <c r="V2289" s="8">
        <f t="shared" si="359"/>
        <v>22.975000000000001</v>
      </c>
    </row>
    <row r="2290" spans="1:22" ht="13.5" x14ac:dyDescent="0.25">
      <c r="A2290" s="3">
        <f>RSI!A2290</f>
        <v>45336</v>
      </c>
      <c r="B2290" s="2">
        <f>RSI!B2290</f>
        <v>9.9662000000000006</v>
      </c>
      <c r="C2290" s="2">
        <f>RSI!I2290</f>
        <v>39.268916340715442</v>
      </c>
      <c r="D2290" s="2">
        <f>MACD!E2290</f>
        <v>0.35583593301120509</v>
      </c>
      <c r="E2290" s="2">
        <f>MACD!F2290</f>
        <v>0.27006482149792238</v>
      </c>
      <c r="F2290" s="2">
        <f>'Moving Avg'!D2290</f>
        <v>10.12604</v>
      </c>
      <c r="G2290" s="2">
        <f>'Moving Avg'!F2290</f>
        <v>10.383259999999998</v>
      </c>
      <c r="H2290" s="2">
        <f>'Moving Avg'!G2290</f>
        <v>10.41229</v>
      </c>
      <c r="I2290" s="2">
        <f>'Moving Avg'!H2290</f>
        <v>9.8337050000000072</v>
      </c>
      <c r="J2290" s="6" t="str">
        <f>OBV!F2290</f>
        <v>BEARISH</v>
      </c>
      <c r="K2290" s="6" t="str">
        <f>OBV!G2290</f>
        <v>NEUTRAL</v>
      </c>
      <c r="L2290" s="6" t="str">
        <f>OBV!H2290</f>
        <v>BEARISH DIVERGENCE</v>
      </c>
      <c r="M2290" s="8">
        <f t="shared" si="350"/>
        <v>25</v>
      </c>
      <c r="N2290" s="8">
        <f t="shared" si="351"/>
        <v>0</v>
      </c>
      <c r="O2290" s="8">
        <f t="shared" si="352"/>
        <v>50</v>
      </c>
      <c r="P2290" s="8">
        <f t="shared" si="353"/>
        <v>16.5</v>
      </c>
      <c r="Q2290" s="9">
        <f t="shared" si="354"/>
        <v>18.725000000000001</v>
      </c>
      <c r="R2290" s="9">
        <f t="shared" si="355"/>
        <v>26.625</v>
      </c>
      <c r="S2290" s="9">
        <f t="shared" si="356"/>
        <v>23.675000000000001</v>
      </c>
      <c r="T2290" s="9">
        <f t="shared" si="357"/>
        <v>22.875</v>
      </c>
      <c r="U2290" s="8">
        <f t="shared" si="358"/>
        <v>23.008333333333336</v>
      </c>
      <c r="V2290" s="8">
        <f t="shared" si="359"/>
        <v>22.975000000000001</v>
      </c>
    </row>
    <row r="2291" spans="1:22" ht="13.5" x14ac:dyDescent="0.25">
      <c r="A2291" s="3">
        <f>RSI!A2291</f>
        <v>45337</v>
      </c>
      <c r="B2291" s="2">
        <f>RSI!B2291</f>
        <v>10.1487</v>
      </c>
      <c r="C2291" s="2">
        <f>RSI!I2291</f>
        <v>45.220685528068685</v>
      </c>
      <c r="D2291" s="2">
        <f>MACD!E2291</f>
        <v>0.30318300992611924</v>
      </c>
      <c r="E2291" s="2">
        <f>MACD!F2291</f>
        <v>0.27668845918356177</v>
      </c>
      <c r="F2291" s="2">
        <f>'Moving Avg'!D2291</f>
        <v>10.122580000000001</v>
      </c>
      <c r="G2291" s="2">
        <f>'Moving Avg'!F2291</f>
        <v>10.352414999999997</v>
      </c>
      <c r="H2291" s="2">
        <f>'Moving Avg'!G2291</f>
        <v>10.409336000000001</v>
      </c>
      <c r="I2291" s="2">
        <f>'Moving Avg'!H2291</f>
        <v>9.8377000000000088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0</v>
      </c>
      <c r="O2291" s="8">
        <f t="shared" si="352"/>
        <v>50</v>
      </c>
      <c r="P2291" s="8">
        <f t="shared" si="353"/>
        <v>16.5</v>
      </c>
      <c r="Q2291" s="9">
        <f t="shared" si="354"/>
        <v>18.725000000000001</v>
      </c>
      <c r="R2291" s="9">
        <f t="shared" si="355"/>
        <v>26.625</v>
      </c>
      <c r="S2291" s="9">
        <f t="shared" si="356"/>
        <v>23.675000000000001</v>
      </c>
      <c r="T2291" s="9">
        <f t="shared" si="357"/>
        <v>22.875</v>
      </c>
      <c r="U2291" s="8">
        <f t="shared" si="358"/>
        <v>23.008333333333336</v>
      </c>
      <c r="V2291" s="8">
        <f t="shared" si="359"/>
        <v>22.975000000000001</v>
      </c>
    </row>
    <row r="2292" spans="1:22" ht="13.5" x14ac:dyDescent="0.25">
      <c r="A2292" s="3">
        <f>RSI!A2292</f>
        <v>45338</v>
      </c>
      <c r="B2292" s="2">
        <f>RSI!B2292</f>
        <v>10.1313</v>
      </c>
      <c r="C2292" s="2">
        <f>RSI!I2292</f>
        <v>44.770185310552648</v>
      </c>
      <c r="D2292" s="2">
        <f>MACD!E2292</f>
        <v>0.2529366113845164</v>
      </c>
      <c r="E2292" s="2">
        <f>MACD!F2292</f>
        <v>0.27193808962375271</v>
      </c>
      <c r="F2292" s="2">
        <f>'Moving Avg'!D2292</f>
        <v>10.115639999999999</v>
      </c>
      <c r="G2292" s="2">
        <f>'Moving Avg'!F2292</f>
        <v>10.32461</v>
      </c>
      <c r="H2292" s="2">
        <f>'Moving Avg'!G2292</f>
        <v>10.406034000000002</v>
      </c>
      <c r="I2292" s="2">
        <f>'Moving Avg'!H2292</f>
        <v>9.8416080000000097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16.5</v>
      </c>
      <c r="Q2292" s="9">
        <f t="shared" si="354"/>
        <v>34.475000000000001</v>
      </c>
      <c r="R2292" s="9">
        <f t="shared" si="355"/>
        <v>35.625</v>
      </c>
      <c r="S2292" s="9">
        <f t="shared" si="356"/>
        <v>30.425000000000001</v>
      </c>
      <c r="T2292" s="9">
        <f t="shared" si="357"/>
        <v>34.125</v>
      </c>
      <c r="U2292" s="8">
        <f t="shared" si="358"/>
        <v>33.508333333333333</v>
      </c>
      <c r="V2292" s="8">
        <f t="shared" si="359"/>
        <v>33.662499999999994</v>
      </c>
    </row>
    <row r="2293" spans="1:22" ht="13.5" x14ac:dyDescent="0.25">
      <c r="A2293" s="3">
        <f>RSI!A2293</f>
        <v>45341</v>
      </c>
      <c r="B2293" s="2">
        <f>RSI!B2293</f>
        <v>10.1226</v>
      </c>
      <c r="C2293" s="2">
        <f>RSI!I2293</f>
        <v>44.531306303011732</v>
      </c>
      <c r="D2293" s="2">
        <f>MACD!E2293</f>
        <v>0.11855454288172496</v>
      </c>
      <c r="E2293" s="2">
        <f>MACD!F2293</f>
        <v>0.24126138027534719</v>
      </c>
      <c r="F2293" s="2">
        <f>'Moving Avg'!D2293</f>
        <v>10.106959999999999</v>
      </c>
      <c r="G2293" s="2">
        <f>'Moving Avg'!F2293</f>
        <v>10.29637</v>
      </c>
      <c r="H2293" s="2">
        <f>'Moving Avg'!G2293</f>
        <v>10.405166000000003</v>
      </c>
      <c r="I2293" s="2">
        <f>'Moving Avg'!H2293</f>
        <v>9.8454725000000067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100</v>
      </c>
      <c r="O2293" s="8">
        <f t="shared" si="352"/>
        <v>50</v>
      </c>
      <c r="P2293" s="8">
        <f t="shared" si="353"/>
        <v>16.5</v>
      </c>
      <c r="Q2293" s="9">
        <f t="shared" si="354"/>
        <v>53.725000000000001</v>
      </c>
      <c r="R2293" s="9">
        <f t="shared" si="355"/>
        <v>46.625</v>
      </c>
      <c r="S2293" s="9">
        <f t="shared" si="356"/>
        <v>38.674999999999997</v>
      </c>
      <c r="T2293" s="9">
        <f t="shared" si="357"/>
        <v>47.875</v>
      </c>
      <c r="U2293" s="8">
        <f t="shared" si="358"/>
        <v>46.341666666666661</v>
      </c>
      <c r="V2293" s="8">
        <f t="shared" si="359"/>
        <v>46.724999999999994</v>
      </c>
    </row>
    <row r="2294" spans="1:22" ht="13.5" x14ac:dyDescent="0.25">
      <c r="A2294" s="3">
        <f>RSI!A2294</f>
        <v>45342</v>
      </c>
      <c r="B2294" s="2">
        <f>RSI!B2294</f>
        <v>9.5318000000000005</v>
      </c>
      <c r="C2294" s="2">
        <f>RSI!I2294</f>
        <v>32.032141678311405</v>
      </c>
      <c r="D2294" s="2">
        <f>MACD!E2294</f>
        <v>0.13785685909313905</v>
      </c>
      <c r="E2294" s="2">
        <f>MACD!F2294</f>
        <v>0.22058047603890557</v>
      </c>
      <c r="F2294" s="2">
        <f>'Moving Avg'!D2294</f>
        <v>9.9801199999999994</v>
      </c>
      <c r="G2294" s="2">
        <f>'Moving Avg'!F2294</f>
        <v>10.23859</v>
      </c>
      <c r="H2294" s="2">
        <f>'Moving Avg'!G2294</f>
        <v>10.392654000000002</v>
      </c>
      <c r="I2294" s="2">
        <f>'Moving Avg'!H2294</f>
        <v>9.8463830000000083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100</v>
      </c>
      <c r="O2294" s="8">
        <f t="shared" si="352"/>
        <v>50</v>
      </c>
      <c r="P2294" s="8">
        <f t="shared" si="353"/>
        <v>16.5</v>
      </c>
      <c r="Q2294" s="9">
        <f t="shared" si="354"/>
        <v>53.725000000000001</v>
      </c>
      <c r="R2294" s="9">
        <f t="shared" si="355"/>
        <v>46.625</v>
      </c>
      <c r="S2294" s="9">
        <f t="shared" si="356"/>
        <v>38.674999999999997</v>
      </c>
      <c r="T2294" s="9">
        <f t="shared" si="357"/>
        <v>47.875</v>
      </c>
      <c r="U2294" s="8">
        <f t="shared" si="358"/>
        <v>46.341666666666661</v>
      </c>
      <c r="V2294" s="8">
        <f t="shared" si="359"/>
        <v>46.724999999999994</v>
      </c>
    </row>
    <row r="2295" spans="1:22" ht="13.5" x14ac:dyDescent="0.25">
      <c r="A2295" s="3">
        <f>RSI!A2295</f>
        <v>45343</v>
      </c>
      <c r="B2295" s="2">
        <f>RSI!B2295</f>
        <v>9.2972000000000001</v>
      </c>
      <c r="C2295" s="2">
        <f>RSI!I2295</f>
        <v>28.599374901425406</v>
      </c>
      <c r="D2295" s="2">
        <f>MACD!E2295</f>
        <v>0.14393694320073358</v>
      </c>
      <c r="E2295" s="2">
        <f>MACD!F2295</f>
        <v>0.20525176947127119</v>
      </c>
      <c r="F2295" s="2">
        <f>'Moving Avg'!D2295</f>
        <v>9.8463200000000004</v>
      </c>
      <c r="G2295" s="2">
        <f>'Moving Avg'!F2295</f>
        <v>10.169079999999999</v>
      </c>
      <c r="H2295" s="2">
        <f>'Moving Avg'!G2295</f>
        <v>10.384662000000002</v>
      </c>
      <c r="I2295" s="2">
        <f>'Moving Avg'!H2295</f>
        <v>9.8461205000000067</v>
      </c>
      <c r="J2295" s="6" t="str">
        <f>OBV!F2295</f>
        <v>BEARISH</v>
      </c>
      <c r="K2295" s="6" t="str">
        <f>OBV!G2295</f>
        <v>WEAK</v>
      </c>
      <c r="L2295" s="6" t="str">
        <f>OBV!H2295</f>
        <v>CONFIRMED BEARISH</v>
      </c>
      <c r="M2295" s="8">
        <f t="shared" si="350"/>
        <v>50</v>
      </c>
      <c r="N2295" s="8">
        <f t="shared" si="351"/>
        <v>100</v>
      </c>
      <c r="O2295" s="8">
        <f t="shared" si="352"/>
        <v>50</v>
      </c>
      <c r="P2295" s="8">
        <f t="shared" si="353"/>
        <v>0</v>
      </c>
      <c r="Q2295" s="9">
        <f t="shared" si="354"/>
        <v>60</v>
      </c>
      <c r="R2295" s="9">
        <f t="shared" si="355"/>
        <v>47.5</v>
      </c>
      <c r="S2295" s="9">
        <f t="shared" si="356"/>
        <v>35</v>
      </c>
      <c r="T2295" s="9">
        <f t="shared" si="357"/>
        <v>50</v>
      </c>
      <c r="U2295" s="8">
        <f t="shared" si="358"/>
        <v>47.5</v>
      </c>
      <c r="V2295" s="8">
        <f t="shared" si="359"/>
        <v>48.125</v>
      </c>
    </row>
    <row r="2296" spans="1:22" ht="13.5" x14ac:dyDescent="0.25">
      <c r="A2296" s="3">
        <f>RSI!A2296</f>
        <v>45344</v>
      </c>
      <c r="B2296" s="2">
        <f>RSI!B2296</f>
        <v>9.1146999999999991</v>
      </c>
      <c r="C2296" s="2">
        <f>RSI!I2296</f>
        <v>26.243264066352793</v>
      </c>
      <c r="D2296" s="2">
        <f>MACD!E2296</f>
        <v>0.20018046273573553</v>
      </c>
      <c r="E2296" s="2">
        <f>MACD!F2296</f>
        <v>0.20423750812416405</v>
      </c>
      <c r="F2296" s="2">
        <f>'Moving Avg'!D2296</f>
        <v>9.639520000000001</v>
      </c>
      <c r="G2296" s="2">
        <f>'Moving Avg'!F2296</f>
        <v>10.090445000000001</v>
      </c>
      <c r="H2296" s="2">
        <f>'Moving Avg'!G2296</f>
        <v>10.371456</v>
      </c>
      <c r="I2296" s="2">
        <f>'Moving Avg'!H2296</f>
        <v>9.8465450000000061</v>
      </c>
      <c r="J2296" s="6" t="str">
        <f>OBV!F2296</f>
        <v>BEARISH</v>
      </c>
      <c r="K2296" s="6" t="str">
        <f>OBV!G2296</f>
        <v>WEAK</v>
      </c>
      <c r="L2296" s="6" t="str">
        <f>OBV!H2296</f>
        <v>CONFIRMED BEARISH</v>
      </c>
      <c r="M2296" s="8">
        <f t="shared" si="350"/>
        <v>50</v>
      </c>
      <c r="N2296" s="8">
        <f t="shared" si="351"/>
        <v>45</v>
      </c>
      <c r="O2296" s="8">
        <f t="shared" si="352"/>
        <v>0</v>
      </c>
      <c r="P2296" s="8">
        <f t="shared" si="353"/>
        <v>0</v>
      </c>
      <c r="Q2296" s="9">
        <f t="shared" si="354"/>
        <v>33.25</v>
      </c>
      <c r="R2296" s="9">
        <f t="shared" si="355"/>
        <v>19</v>
      </c>
      <c r="S2296" s="9">
        <f t="shared" si="356"/>
        <v>14.25</v>
      </c>
      <c r="T2296" s="9">
        <f t="shared" si="357"/>
        <v>23.75</v>
      </c>
      <c r="U2296" s="8">
        <f t="shared" si="358"/>
        <v>22.166666666666668</v>
      </c>
      <c r="V2296" s="8">
        <f t="shared" si="359"/>
        <v>22.5625</v>
      </c>
    </row>
    <row r="2297" spans="1:22" ht="13.5" x14ac:dyDescent="0.25">
      <c r="A2297" s="3">
        <f>RSI!A2297</f>
        <v>45345</v>
      </c>
      <c r="B2297" s="2">
        <f>RSI!B2297</f>
        <v>9.0365000000000002</v>
      </c>
      <c r="C2297" s="2">
        <f>RSI!I2297</f>
        <v>25.282135473371824</v>
      </c>
      <c r="D2297" s="2">
        <f>MACD!E2297</f>
        <v>0.25973785880748324</v>
      </c>
      <c r="E2297" s="2">
        <f>MACD!F2297</f>
        <v>0.21533757826082789</v>
      </c>
      <c r="F2297" s="2">
        <f>'Moving Avg'!D2297</f>
        <v>9.42056</v>
      </c>
      <c r="G2297" s="2">
        <f>'Moving Avg'!F2297</f>
        <v>10.009204999999998</v>
      </c>
      <c r="H2297" s="2">
        <f>'Moving Avg'!G2297</f>
        <v>10.356686000000002</v>
      </c>
      <c r="I2297" s="2">
        <f>'Moving Avg'!H2297</f>
        <v>9.8450610000000065</v>
      </c>
      <c r="J2297" s="6" t="str">
        <f>OBV!F2297</f>
        <v>BEARISH</v>
      </c>
      <c r="K2297" s="6" t="str">
        <f>OBV!G2297</f>
        <v>WEAK</v>
      </c>
      <c r="L2297" s="6" t="str">
        <f>OBV!H2297</f>
        <v>CONFIRMED BEARISH</v>
      </c>
      <c r="M2297" s="8">
        <f t="shared" si="350"/>
        <v>50</v>
      </c>
      <c r="N2297" s="8">
        <f t="shared" si="351"/>
        <v>0</v>
      </c>
      <c r="O2297" s="8">
        <f t="shared" si="352"/>
        <v>0</v>
      </c>
      <c r="P2297" s="8">
        <f t="shared" si="353"/>
        <v>0</v>
      </c>
      <c r="Q2297" s="9">
        <f t="shared" si="354"/>
        <v>17.5</v>
      </c>
      <c r="R2297" s="9">
        <f t="shared" si="355"/>
        <v>10</v>
      </c>
      <c r="S2297" s="9">
        <f t="shared" si="356"/>
        <v>7.5</v>
      </c>
      <c r="T2297" s="9">
        <f t="shared" si="357"/>
        <v>12.5</v>
      </c>
      <c r="U2297" s="8">
        <f t="shared" si="358"/>
        <v>11.666666666666666</v>
      </c>
      <c r="V2297" s="8">
        <f t="shared" si="359"/>
        <v>11.875</v>
      </c>
    </row>
    <row r="2298" spans="1:22" ht="13.5" x14ac:dyDescent="0.25">
      <c r="A2298" s="3">
        <f>RSI!A2298</f>
        <v>45348</v>
      </c>
      <c r="B2298" s="2">
        <f>RSI!B2298</f>
        <v>9.0365000000000002</v>
      </c>
      <c r="C2298" s="2">
        <f>RSI!I2298</f>
        <v>25.282135473371824</v>
      </c>
      <c r="D2298" s="2">
        <f>MACD!E2298</f>
        <v>0.31631145562942109</v>
      </c>
      <c r="E2298" s="2">
        <f>MACD!F2298</f>
        <v>0.23553235373454653</v>
      </c>
      <c r="F2298" s="2">
        <f>'Moving Avg'!D2298</f>
        <v>9.2033400000000007</v>
      </c>
      <c r="G2298" s="2">
        <f>'Moving Avg'!F2298</f>
        <v>9.9279649999999986</v>
      </c>
      <c r="H2298" s="2">
        <f>'Moving Avg'!G2298</f>
        <v>10.342088</v>
      </c>
      <c r="I2298" s="2">
        <f>'Moving Avg'!H2298</f>
        <v>9.8435360000000056</v>
      </c>
      <c r="J2298" s="6" t="str">
        <f>OBV!F2298</f>
        <v>BEARISH</v>
      </c>
      <c r="K2298" s="6" t="str">
        <f>OBV!G2298</f>
        <v>WEAK</v>
      </c>
      <c r="L2298" s="6" t="str">
        <f>OBV!H2298</f>
        <v>CONFIRMED BEARISH</v>
      </c>
      <c r="M2298" s="8">
        <f t="shared" si="350"/>
        <v>50</v>
      </c>
      <c r="N2298" s="8">
        <f t="shared" si="351"/>
        <v>0</v>
      </c>
      <c r="O2298" s="8">
        <f t="shared" si="352"/>
        <v>0</v>
      </c>
      <c r="P2298" s="8">
        <f t="shared" si="353"/>
        <v>0</v>
      </c>
      <c r="Q2298" s="9">
        <f t="shared" si="354"/>
        <v>17.5</v>
      </c>
      <c r="R2298" s="9">
        <f t="shared" si="355"/>
        <v>10</v>
      </c>
      <c r="S2298" s="9">
        <f t="shared" si="356"/>
        <v>7.5</v>
      </c>
      <c r="T2298" s="9">
        <f t="shared" si="357"/>
        <v>12.5</v>
      </c>
      <c r="U2298" s="8">
        <f t="shared" si="358"/>
        <v>11.666666666666666</v>
      </c>
      <c r="V2298" s="8">
        <f t="shared" si="359"/>
        <v>11.875</v>
      </c>
    </row>
    <row r="2299" spans="1:22" ht="13.5" x14ac:dyDescent="0.25">
      <c r="A2299" s="3">
        <f>RSI!A2299</f>
        <v>45349</v>
      </c>
      <c r="B2299" s="2">
        <f>RSI!B2299</f>
        <v>9.0365000000000002</v>
      </c>
      <c r="C2299" s="2">
        <f>RSI!I2299</f>
        <v>25.282135473371824</v>
      </c>
      <c r="D2299" s="2">
        <f>MACD!E2299</f>
        <v>0.36990260464228442</v>
      </c>
      <c r="E2299" s="2">
        <f>MACD!F2299</f>
        <v>0.26240640391609416</v>
      </c>
      <c r="F2299" s="2">
        <f>'Moving Avg'!D2299</f>
        <v>9.1042799999999993</v>
      </c>
      <c r="G2299" s="2">
        <f>'Moving Avg'!F2299</f>
        <v>9.8467249999999975</v>
      </c>
      <c r="H2299" s="2">
        <f>'Moving Avg'!G2299</f>
        <v>10.327490000000001</v>
      </c>
      <c r="I2299" s="2">
        <f>'Moving Avg'!H2299</f>
        <v>9.8421750000000046</v>
      </c>
      <c r="J2299" s="6" t="str">
        <f>OBV!F2299</f>
        <v>BEARISH</v>
      </c>
      <c r="K2299" s="6" t="str">
        <f>OBV!G2299</f>
        <v>WEAK</v>
      </c>
      <c r="L2299" s="6" t="str">
        <f>OBV!H2299</f>
        <v>CONFIRMED BEARISH</v>
      </c>
      <c r="M2299" s="8">
        <f t="shared" si="350"/>
        <v>50</v>
      </c>
      <c r="N2299" s="8">
        <f t="shared" si="351"/>
        <v>0</v>
      </c>
      <c r="O2299" s="8">
        <f t="shared" si="352"/>
        <v>0</v>
      </c>
      <c r="P2299" s="8">
        <f t="shared" si="353"/>
        <v>0</v>
      </c>
      <c r="Q2299" s="9">
        <f t="shared" si="354"/>
        <v>17.5</v>
      </c>
      <c r="R2299" s="9">
        <f t="shared" si="355"/>
        <v>10</v>
      </c>
      <c r="S2299" s="9">
        <f t="shared" si="356"/>
        <v>7.5</v>
      </c>
      <c r="T2299" s="9">
        <f t="shared" si="357"/>
        <v>12.5</v>
      </c>
      <c r="U2299" s="8">
        <f t="shared" si="358"/>
        <v>11.666666666666666</v>
      </c>
      <c r="V2299" s="8">
        <f t="shared" si="359"/>
        <v>11.875</v>
      </c>
    </row>
    <row r="2300" spans="1:22" ht="13.5" x14ac:dyDescent="0.25">
      <c r="A2300" s="3">
        <f>RSI!A2300</f>
        <v>45350</v>
      </c>
      <c r="B2300" s="2">
        <f>RSI!B2300</f>
        <v>8.9496000000000002</v>
      </c>
      <c r="C2300" s="2">
        <f>RSI!I2300</f>
        <v>24.059177596859811</v>
      </c>
      <c r="D2300" s="2">
        <f>MACD!E2300</f>
        <v>0.39624492817495849</v>
      </c>
      <c r="E2300" s="2">
        <f>MACD!F2300</f>
        <v>0.28917410876786703</v>
      </c>
      <c r="F2300" s="2">
        <f>'Moving Avg'!D2300</f>
        <v>9.0347600000000003</v>
      </c>
      <c r="G2300" s="2">
        <f>'Moving Avg'!F2300</f>
        <v>9.7602699999999984</v>
      </c>
      <c r="H2300" s="2">
        <f>'Moving Avg'!G2300</f>
        <v>10.299511999999998</v>
      </c>
      <c r="I2300" s="2">
        <f>'Moving Avg'!H2300</f>
        <v>9.8403795000000063</v>
      </c>
      <c r="J2300" s="6" t="str">
        <f>OBV!F2300</f>
        <v>BEARISH</v>
      </c>
      <c r="K2300" s="6" t="str">
        <f>OBV!G2300</f>
        <v>WEAK</v>
      </c>
      <c r="L2300" s="6" t="str">
        <f>OBV!H2300</f>
        <v>CONFIRMED BEARISH</v>
      </c>
      <c r="M2300" s="8">
        <f t="shared" si="350"/>
        <v>50</v>
      </c>
      <c r="N2300" s="8">
        <f t="shared" si="351"/>
        <v>0</v>
      </c>
      <c r="O2300" s="8">
        <f t="shared" si="352"/>
        <v>0</v>
      </c>
      <c r="P2300" s="8">
        <f t="shared" si="353"/>
        <v>0</v>
      </c>
      <c r="Q2300" s="9">
        <f t="shared" si="354"/>
        <v>17.5</v>
      </c>
      <c r="R2300" s="9">
        <f t="shared" si="355"/>
        <v>10</v>
      </c>
      <c r="S2300" s="9">
        <f t="shared" si="356"/>
        <v>7.5</v>
      </c>
      <c r="T2300" s="9">
        <f t="shared" si="357"/>
        <v>12.5</v>
      </c>
      <c r="U2300" s="8">
        <f t="shared" si="358"/>
        <v>11.666666666666666</v>
      </c>
      <c r="V2300" s="8">
        <f t="shared" si="359"/>
        <v>11.875</v>
      </c>
    </row>
    <row r="2301" spans="1:22" ht="13.5" x14ac:dyDescent="0.25">
      <c r="A2301" s="3">
        <f>RSI!A2301</f>
        <v>45351</v>
      </c>
      <c r="B2301" s="2">
        <f>RSI!B2301</f>
        <v>8.9930000000000003</v>
      </c>
      <c r="C2301" s="2">
        <f>RSI!I2301</f>
        <v>25.984809368090893</v>
      </c>
      <c r="D2301" s="2">
        <f>MACD!E2301</f>
        <v>0.44881518247349206</v>
      </c>
      <c r="E2301" s="2">
        <f>MACD!F2301</f>
        <v>0.32110232350899204</v>
      </c>
      <c r="F2301" s="2">
        <f>'Moving Avg'!D2301</f>
        <v>9.0104199999999999</v>
      </c>
      <c r="G2301" s="2">
        <f>'Moving Avg'!F2301</f>
        <v>9.6972749999999976</v>
      </c>
      <c r="H2301" s="2">
        <f>'Moving Avg'!G2301</f>
        <v>10.271532000000001</v>
      </c>
      <c r="I2301" s="2">
        <f>'Moving Avg'!H2301</f>
        <v>9.8388010000000037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50</v>
      </c>
      <c r="N2301" s="8">
        <f t="shared" si="351"/>
        <v>0</v>
      </c>
      <c r="O2301" s="8">
        <f t="shared" si="352"/>
        <v>0</v>
      </c>
      <c r="P2301" s="8">
        <f t="shared" si="353"/>
        <v>16.5</v>
      </c>
      <c r="Q2301" s="9">
        <f t="shared" si="354"/>
        <v>19.975000000000001</v>
      </c>
      <c r="R2301" s="9">
        <f t="shared" si="355"/>
        <v>14.125</v>
      </c>
      <c r="S2301" s="9">
        <f t="shared" si="356"/>
        <v>14.925000000000001</v>
      </c>
      <c r="T2301" s="9">
        <f t="shared" si="357"/>
        <v>16.625</v>
      </c>
      <c r="U2301" s="8">
        <f t="shared" si="358"/>
        <v>16.341666666666669</v>
      </c>
      <c r="V2301" s="8">
        <f t="shared" si="359"/>
        <v>16.412500000000001</v>
      </c>
    </row>
    <row r="2302" spans="1:22" ht="13.5" x14ac:dyDescent="0.25">
      <c r="A2302" s="3">
        <f>RSI!A2302</f>
        <v>45352</v>
      </c>
      <c r="B2302" s="2">
        <f>RSI!B2302</f>
        <v>8.9930000000000003</v>
      </c>
      <c r="C2302" s="2">
        <f>RSI!I2302</f>
        <v>25.984809368090893</v>
      </c>
      <c r="D2302" s="2">
        <f>MACD!E2302</f>
        <v>0.49538144800683526</v>
      </c>
      <c r="E2302" s="2">
        <f>MACD!F2302</f>
        <v>0.35595814840856072</v>
      </c>
      <c r="F2302" s="2">
        <f>'Moving Avg'!D2302</f>
        <v>9.0017200000000006</v>
      </c>
      <c r="G2302" s="2">
        <f>'Moving Avg'!F2302</f>
        <v>9.6368849999999977</v>
      </c>
      <c r="H2302" s="2">
        <f>'Moving Avg'!G2302</f>
        <v>10.243551999999998</v>
      </c>
      <c r="I2302" s="2">
        <f>'Moving Avg'!H2302</f>
        <v>9.8372225000000046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50</v>
      </c>
      <c r="N2302" s="8">
        <f t="shared" si="351"/>
        <v>0</v>
      </c>
      <c r="O2302" s="8">
        <f t="shared" si="352"/>
        <v>0</v>
      </c>
      <c r="P2302" s="8">
        <f t="shared" si="353"/>
        <v>16.5</v>
      </c>
      <c r="Q2302" s="9">
        <f t="shared" si="354"/>
        <v>19.975000000000001</v>
      </c>
      <c r="R2302" s="9">
        <f t="shared" si="355"/>
        <v>14.125</v>
      </c>
      <c r="S2302" s="9">
        <f t="shared" si="356"/>
        <v>14.925000000000001</v>
      </c>
      <c r="T2302" s="9">
        <f t="shared" si="357"/>
        <v>16.625</v>
      </c>
      <c r="U2302" s="8">
        <f t="shared" si="358"/>
        <v>16.341666666666669</v>
      </c>
      <c r="V2302" s="8">
        <f t="shared" si="359"/>
        <v>16.412500000000001</v>
      </c>
    </row>
    <row r="2303" spans="1:22" ht="13.5" x14ac:dyDescent="0.25">
      <c r="A2303" s="3">
        <f>RSI!A2303</f>
        <v>45355</v>
      </c>
      <c r="B2303" s="2">
        <f>RSI!B2303</f>
        <v>8.9930000000000003</v>
      </c>
      <c r="C2303" s="2">
        <f>RSI!I2303</f>
        <v>25.984809368090893</v>
      </c>
      <c r="D2303" s="2">
        <f>MACD!E2303</f>
        <v>0.5378532349858709</v>
      </c>
      <c r="E2303" s="2">
        <f>MACD!F2303</f>
        <v>0.39233716572402277</v>
      </c>
      <c r="F2303" s="2">
        <f>'Moving Avg'!D2303</f>
        <v>8.9930200000000013</v>
      </c>
      <c r="G2303" s="2">
        <f>'Moving Avg'!F2303</f>
        <v>9.6069049999999994</v>
      </c>
      <c r="H2303" s="2">
        <f>'Moving Avg'!G2303</f>
        <v>10.214877999999997</v>
      </c>
      <c r="I2303" s="2">
        <f>'Moving Avg'!H2303</f>
        <v>9.8356440000000038</v>
      </c>
      <c r="J2303" s="6" t="str">
        <f>OBV!F2303</f>
        <v>BEARISH</v>
      </c>
      <c r="K2303" s="6" t="str">
        <f>OBV!G2303</f>
        <v>NEUTRAL</v>
      </c>
      <c r="L2303" s="6" t="str">
        <f>OBV!H2303</f>
        <v>CONFIRMED BEARISH</v>
      </c>
      <c r="M2303" s="8">
        <f t="shared" si="350"/>
        <v>50</v>
      </c>
      <c r="N2303" s="8">
        <f t="shared" si="351"/>
        <v>0</v>
      </c>
      <c r="O2303" s="8">
        <f t="shared" si="352"/>
        <v>0</v>
      </c>
      <c r="P2303" s="8">
        <f t="shared" si="353"/>
        <v>16.5</v>
      </c>
      <c r="Q2303" s="9">
        <f t="shared" si="354"/>
        <v>19.975000000000001</v>
      </c>
      <c r="R2303" s="9">
        <f t="shared" si="355"/>
        <v>14.125</v>
      </c>
      <c r="S2303" s="9">
        <f t="shared" si="356"/>
        <v>14.925000000000001</v>
      </c>
      <c r="T2303" s="9">
        <f t="shared" si="357"/>
        <v>16.625</v>
      </c>
      <c r="U2303" s="8">
        <f t="shared" si="358"/>
        <v>16.341666666666669</v>
      </c>
      <c r="V2303" s="8">
        <f t="shared" si="359"/>
        <v>16.412500000000001</v>
      </c>
    </row>
    <row r="2304" spans="1:22" ht="13.5" x14ac:dyDescent="0.25">
      <c r="A2304" s="3">
        <f>RSI!A2304</f>
        <v>45356</v>
      </c>
      <c r="B2304" s="2">
        <f>RSI!B2304</f>
        <v>8.9930000000000003</v>
      </c>
      <c r="C2304" s="2">
        <f>RSI!I2304</f>
        <v>25.984809368090893</v>
      </c>
      <c r="D2304" s="2">
        <f>MACD!E2304</f>
        <v>0.48698009675023357</v>
      </c>
      <c r="E2304" s="2">
        <f>MACD!F2304</f>
        <v>0.41126575192926496</v>
      </c>
      <c r="F2304" s="2">
        <f>'Moving Avg'!D2304</f>
        <v>8.9843200000000003</v>
      </c>
      <c r="G2304" s="2">
        <f>'Moving Avg'!F2304</f>
        <v>9.5482549999999993</v>
      </c>
      <c r="H2304" s="2">
        <f>'Moving Avg'!G2304</f>
        <v>10.186203999999998</v>
      </c>
      <c r="I2304" s="2">
        <f>'Moving Avg'!H2304</f>
        <v>9.8340655000000048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50</v>
      </c>
      <c r="N2304" s="8">
        <f t="shared" si="351"/>
        <v>0</v>
      </c>
      <c r="O2304" s="8">
        <f t="shared" si="352"/>
        <v>0</v>
      </c>
      <c r="P2304" s="8">
        <f t="shared" si="353"/>
        <v>16.5</v>
      </c>
      <c r="Q2304" s="9">
        <f t="shared" si="354"/>
        <v>19.975000000000001</v>
      </c>
      <c r="R2304" s="9">
        <f t="shared" si="355"/>
        <v>14.125</v>
      </c>
      <c r="S2304" s="9">
        <f t="shared" si="356"/>
        <v>14.925000000000001</v>
      </c>
      <c r="T2304" s="9">
        <f t="shared" si="357"/>
        <v>16.625</v>
      </c>
      <c r="U2304" s="8">
        <f t="shared" si="358"/>
        <v>16.341666666666669</v>
      </c>
      <c r="V2304" s="8">
        <f t="shared" si="359"/>
        <v>16.412500000000001</v>
      </c>
    </row>
    <row r="2305" spans="1:22" ht="13.5" x14ac:dyDescent="0.25">
      <c r="A2305" s="3">
        <f>RSI!A2305</f>
        <v>45357</v>
      </c>
      <c r="B2305" s="2">
        <f>RSI!B2305</f>
        <v>9.1234000000000002</v>
      </c>
      <c r="C2305" s="2">
        <f>RSI!I2305</f>
        <v>32.864612948231212</v>
      </c>
      <c r="D2305" s="2">
        <f>MACD!E2305</f>
        <v>0.40196119816960341</v>
      </c>
      <c r="E2305" s="2">
        <f>MACD!F2305</f>
        <v>0.40940484117733267</v>
      </c>
      <c r="F2305" s="2">
        <f>'Moving Avg'!D2305</f>
        <v>9.0190799999999989</v>
      </c>
      <c r="G2305" s="2">
        <f>'Moving Avg'!F2305</f>
        <v>9.5065500000000007</v>
      </c>
      <c r="H2305" s="2">
        <f>'Moving Avg'!G2305</f>
        <v>10.160137999999998</v>
      </c>
      <c r="I2305" s="2">
        <f>'Moving Avg'!H2305</f>
        <v>9.834492500000005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0"/>
        <v>25</v>
      </c>
      <c r="N2305" s="8">
        <f t="shared" si="351"/>
        <v>45</v>
      </c>
      <c r="O2305" s="8">
        <f t="shared" si="352"/>
        <v>0</v>
      </c>
      <c r="P2305" s="8">
        <f t="shared" si="353"/>
        <v>83.5</v>
      </c>
      <c r="Q2305" s="9">
        <f t="shared" si="354"/>
        <v>37.024999999999999</v>
      </c>
      <c r="R2305" s="9">
        <f t="shared" si="355"/>
        <v>34.875</v>
      </c>
      <c r="S2305" s="9">
        <f t="shared" si="356"/>
        <v>48.075000000000003</v>
      </c>
      <c r="T2305" s="9">
        <f t="shared" si="357"/>
        <v>38.375</v>
      </c>
      <c r="U2305" s="8">
        <f t="shared" si="358"/>
        <v>39.991666666666667</v>
      </c>
      <c r="V2305" s="8">
        <f t="shared" si="359"/>
        <v>39.587500000000006</v>
      </c>
    </row>
    <row r="2306" spans="1:22" ht="13.5" x14ac:dyDescent="0.25">
      <c r="A2306" s="3">
        <f>RSI!A2306</f>
        <v>45358</v>
      </c>
      <c r="B2306" s="2">
        <f>RSI!B2306</f>
        <v>8.9930000000000003</v>
      </c>
      <c r="C2306" s="2">
        <f>RSI!I2306</f>
        <v>29.874168828034527</v>
      </c>
      <c r="D2306" s="2">
        <f>MACD!E2306</f>
        <v>0.31433315856176414</v>
      </c>
      <c r="E2306" s="2">
        <f>MACD!F2306</f>
        <v>0.39039050465421898</v>
      </c>
      <c r="F2306" s="2">
        <f>'Moving Avg'!D2306</f>
        <v>9.0190800000000007</v>
      </c>
      <c r="G2306" s="2">
        <f>'Moving Avg'!F2306</f>
        <v>9.4479000000000006</v>
      </c>
      <c r="H2306" s="2">
        <f>'Moving Avg'!G2306</f>
        <v>10.126598</v>
      </c>
      <c r="I2306" s="2">
        <f>'Moving Avg'!H2306</f>
        <v>9.8342675000000046</v>
      </c>
      <c r="J2306" s="6" t="str">
        <f>OBV!F2306</f>
        <v>BEARISH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50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54.975000000000001</v>
      </c>
      <c r="R2306" s="9">
        <f t="shared" si="355"/>
        <v>34.125</v>
      </c>
      <c r="S2306" s="9">
        <f t="shared" si="356"/>
        <v>29.925000000000001</v>
      </c>
      <c r="T2306" s="9">
        <f t="shared" si="357"/>
        <v>41.625</v>
      </c>
      <c r="U2306" s="8">
        <f t="shared" si="358"/>
        <v>39.674999999999997</v>
      </c>
      <c r="V2306" s="8">
        <f t="shared" si="359"/>
        <v>40.162499999999994</v>
      </c>
    </row>
    <row r="2307" spans="1:22" ht="13.5" x14ac:dyDescent="0.25">
      <c r="A2307" s="3">
        <f>RSI!A2307</f>
        <v>45359</v>
      </c>
      <c r="B2307" s="2">
        <f>RSI!B2307</f>
        <v>8.9930000000000003</v>
      </c>
      <c r="C2307" s="2">
        <f>RSI!I2307</f>
        <v>29.874168828034527</v>
      </c>
      <c r="D2307" s="2">
        <f>MACD!E2307</f>
        <v>0.23145269267457635</v>
      </c>
      <c r="E2307" s="2">
        <f>MACD!F2307</f>
        <v>0.35860294225829048</v>
      </c>
      <c r="F2307" s="2">
        <f>'Moving Avg'!D2307</f>
        <v>9.0190800000000007</v>
      </c>
      <c r="G2307" s="2">
        <f>'Moving Avg'!F2307</f>
        <v>9.3892500000000005</v>
      </c>
      <c r="H2307" s="2">
        <f>'Moving Avg'!G2307</f>
        <v>10.089233999999998</v>
      </c>
      <c r="I2307" s="2">
        <f>'Moving Avg'!H2307</f>
        <v>9.8331400000000038</v>
      </c>
      <c r="J2307" s="6" t="str">
        <f>OBV!F2307</f>
        <v>BEARISH</v>
      </c>
      <c r="K2307" s="6" t="str">
        <f>OBV!G2307</f>
        <v>NEUTRAL</v>
      </c>
      <c r="L2307" s="6" t="str">
        <f>OBV!H2307</f>
        <v>NEUTRAL</v>
      </c>
      <c r="M2307" s="8">
        <f t="shared" si="360"/>
        <v>50</v>
      </c>
      <c r="N2307" s="8">
        <f t="shared" si="361"/>
        <v>100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54.975000000000001</v>
      </c>
      <c r="R2307" s="9">
        <f t="shared" ref="R2307:R2370" si="365">M2307*0.2+N2307*0.2+O2307*0.35+P2307*0.25</f>
        <v>34.125</v>
      </c>
      <c r="S2307" s="9">
        <f t="shared" ref="S2307:S2370" si="366">M2307*0.15+N2307*0.15+O2307*0.25+P2307*0.45</f>
        <v>29.925000000000001</v>
      </c>
      <c r="T2307" s="9">
        <f t="shared" ref="T2307:T2370" si="367">0.25*SUM(M2307:P2307)</f>
        <v>41.625</v>
      </c>
      <c r="U2307" s="8">
        <f t="shared" ref="U2307:U2370" si="368">SUM(Q2307:S2307)/3</f>
        <v>39.674999999999997</v>
      </c>
      <c r="V2307" s="8">
        <f t="shared" ref="V2307:V2370" si="369">SUM(Q2307:T2307)/4</f>
        <v>40.162499999999994</v>
      </c>
    </row>
    <row r="2308" spans="1:22" ht="13.5" x14ac:dyDescent="0.25">
      <c r="A2308" s="3">
        <f>RSI!A2308</f>
        <v>45362</v>
      </c>
      <c r="B2308" s="2">
        <f>RSI!B2308</f>
        <v>9.1928999999999998</v>
      </c>
      <c r="C2308" s="2">
        <f>RSI!I2308</f>
        <v>39.639066309692524</v>
      </c>
      <c r="D2308" s="2">
        <f>MACD!E2308</f>
        <v>0.14956853629373335</v>
      </c>
      <c r="E2308" s="2">
        <f>MACD!F2308</f>
        <v>0.31679606106537905</v>
      </c>
      <c r="F2308" s="2">
        <f>'Moving Avg'!D2308</f>
        <v>9.0590600000000006</v>
      </c>
      <c r="G2308" s="2">
        <f>'Moving Avg'!F2308</f>
        <v>9.3405950000000004</v>
      </c>
      <c r="H2308" s="2">
        <f>'Moving Avg'!G2308</f>
        <v>10.055867999999997</v>
      </c>
      <c r="I2308" s="2">
        <f>'Moving Avg'!H2308</f>
        <v>9.8329710000000041</v>
      </c>
      <c r="J2308" s="6" t="str">
        <f>OBV!F2308</f>
        <v>BEARISH</v>
      </c>
      <c r="K2308" s="6" t="str">
        <f>OBV!G2308</f>
        <v>NEUTRAL</v>
      </c>
      <c r="L2308" s="6" t="str">
        <f>OBV!H2308</f>
        <v>BEARISH DIVERGENCE</v>
      </c>
      <c r="M2308" s="8">
        <f t="shared" si="360"/>
        <v>25</v>
      </c>
      <c r="N2308" s="8">
        <f t="shared" si="361"/>
        <v>100</v>
      </c>
      <c r="O2308" s="8">
        <f t="shared" si="362"/>
        <v>0</v>
      </c>
      <c r="P2308" s="8">
        <f t="shared" si="363"/>
        <v>16.5</v>
      </c>
      <c r="Q2308" s="9">
        <f t="shared" si="364"/>
        <v>46.225000000000001</v>
      </c>
      <c r="R2308" s="9">
        <f t="shared" si="365"/>
        <v>29.125</v>
      </c>
      <c r="S2308" s="9">
        <f t="shared" si="366"/>
        <v>26.175000000000001</v>
      </c>
      <c r="T2308" s="9">
        <f t="shared" si="367"/>
        <v>35.375</v>
      </c>
      <c r="U2308" s="8">
        <f t="shared" si="368"/>
        <v>33.841666666666661</v>
      </c>
      <c r="V2308" s="8">
        <f t="shared" si="369"/>
        <v>34.224999999999994</v>
      </c>
    </row>
    <row r="2309" spans="1:22" ht="13.5" x14ac:dyDescent="0.25">
      <c r="A2309" s="3">
        <f>RSI!A2309</f>
        <v>45363</v>
      </c>
      <c r="B2309" s="2">
        <f>RSI!B2309</f>
        <v>8.8627000000000002</v>
      </c>
      <c r="C2309" s="2">
        <f>RSI!I2309</f>
        <v>31.769526066010627</v>
      </c>
      <c r="D2309" s="2">
        <f>MACD!E2309</f>
        <v>0.10638672105183389</v>
      </c>
      <c r="E2309" s="2">
        <f>MACD!F2309</f>
        <v>0.27471419306267003</v>
      </c>
      <c r="F2309" s="2">
        <f>'Moving Avg'!D2309</f>
        <v>9.0330000000000013</v>
      </c>
      <c r="G2309" s="2">
        <f>'Moving Avg'!F2309</f>
        <v>9.2754300000000001</v>
      </c>
      <c r="H2309" s="2">
        <f>'Moving Avg'!G2309</f>
        <v>10.017636</v>
      </c>
      <c r="I2309" s="2">
        <f>'Moving Avg'!H2309</f>
        <v>9.8311510000000037</v>
      </c>
      <c r="J2309" s="6" t="str">
        <f>OBV!F2309</f>
        <v>BEARISH</v>
      </c>
      <c r="K2309" s="6" t="str">
        <f>OBV!G2309</f>
        <v>WEAK</v>
      </c>
      <c r="L2309" s="6" t="str">
        <f>OBV!H2309</f>
        <v>CONFIRMED BEARISH</v>
      </c>
      <c r="M2309" s="8">
        <f t="shared" si="360"/>
        <v>25</v>
      </c>
      <c r="N2309" s="8">
        <f t="shared" si="361"/>
        <v>100</v>
      </c>
      <c r="O2309" s="8">
        <f t="shared" si="362"/>
        <v>0</v>
      </c>
      <c r="P2309" s="8">
        <f t="shared" si="363"/>
        <v>0</v>
      </c>
      <c r="Q2309" s="9">
        <f t="shared" si="364"/>
        <v>43.75</v>
      </c>
      <c r="R2309" s="9">
        <f t="shared" si="365"/>
        <v>25</v>
      </c>
      <c r="S2309" s="9">
        <f t="shared" si="366"/>
        <v>18.75</v>
      </c>
      <c r="T2309" s="9">
        <f t="shared" si="367"/>
        <v>31.25</v>
      </c>
      <c r="U2309" s="8">
        <f t="shared" si="368"/>
        <v>29.166666666666668</v>
      </c>
      <c r="V2309" s="8">
        <f t="shared" si="369"/>
        <v>29.6875</v>
      </c>
    </row>
    <row r="2310" spans="1:22" ht="13.5" x14ac:dyDescent="0.25">
      <c r="A2310" s="3">
        <f>RSI!A2310</f>
        <v>45364</v>
      </c>
      <c r="B2310" s="2">
        <f>RSI!B2310</f>
        <v>8.8627000000000002</v>
      </c>
      <c r="C2310" s="2">
        <f>RSI!I2310</f>
        <v>31.769526066010627</v>
      </c>
      <c r="D2310" s="2">
        <f>MACD!E2310</f>
        <v>5.9953826249186548E-2</v>
      </c>
      <c r="E2310" s="2">
        <f>MACD!F2310</f>
        <v>0.23176211969997335</v>
      </c>
      <c r="F2310" s="2">
        <f>'Moving Avg'!D2310</f>
        <v>8.9808600000000016</v>
      </c>
      <c r="G2310" s="2">
        <f>'Moving Avg'!F2310</f>
        <v>9.2202549999999981</v>
      </c>
      <c r="H2310" s="2">
        <f>'Moving Avg'!G2310</f>
        <v>9.9785359999999983</v>
      </c>
      <c r="I2310" s="2">
        <f>'Moving Avg'!H2310</f>
        <v>9.8293310000000034</v>
      </c>
      <c r="J2310" s="6" t="str">
        <f>OBV!F2310</f>
        <v>BEARISH</v>
      </c>
      <c r="K2310" s="6" t="str">
        <f>OBV!G2310</f>
        <v>WEAK</v>
      </c>
      <c r="L2310" s="6" t="str">
        <f>OBV!H2310</f>
        <v>CONFIRMED BEARISH</v>
      </c>
      <c r="M2310" s="8">
        <f t="shared" si="360"/>
        <v>25</v>
      </c>
      <c r="N2310" s="8">
        <f t="shared" si="361"/>
        <v>100</v>
      </c>
      <c r="O2310" s="8">
        <f t="shared" si="362"/>
        <v>0</v>
      </c>
      <c r="P2310" s="8">
        <f t="shared" si="363"/>
        <v>0</v>
      </c>
      <c r="Q2310" s="9">
        <f t="shared" si="364"/>
        <v>43.75</v>
      </c>
      <c r="R2310" s="9">
        <f t="shared" si="365"/>
        <v>25</v>
      </c>
      <c r="S2310" s="9">
        <f t="shared" si="366"/>
        <v>18.75</v>
      </c>
      <c r="T2310" s="9">
        <f t="shared" si="367"/>
        <v>31.25</v>
      </c>
      <c r="U2310" s="8">
        <f t="shared" si="368"/>
        <v>29.166666666666668</v>
      </c>
      <c r="V2310" s="8">
        <f t="shared" si="369"/>
        <v>29.6875</v>
      </c>
    </row>
    <row r="2311" spans="1:22" ht="13.5" x14ac:dyDescent="0.25">
      <c r="A2311" s="3">
        <f>RSI!A2311</f>
        <v>45365</v>
      </c>
      <c r="B2311" s="2">
        <f>RSI!B2311</f>
        <v>9.0365000000000002</v>
      </c>
      <c r="C2311" s="2">
        <f>RSI!I2311</f>
        <v>39.144611470375068</v>
      </c>
      <c r="D2311" s="2">
        <f>MACD!E2311</f>
        <v>1.768470552062773E-2</v>
      </c>
      <c r="E2311" s="2">
        <f>MACD!F2311</f>
        <v>0.18894663686410423</v>
      </c>
      <c r="F2311" s="2">
        <f>'Moving Avg'!D2311</f>
        <v>8.9895600000000009</v>
      </c>
      <c r="G2311" s="2">
        <f>'Moving Avg'!F2311</f>
        <v>9.1646449999999966</v>
      </c>
      <c r="H2311" s="2">
        <f>'Moving Avg'!G2311</f>
        <v>9.9472559999999994</v>
      </c>
      <c r="I2311" s="2">
        <f>'Moving Avg'!H2311</f>
        <v>9.8284210000000023</v>
      </c>
      <c r="J2311" s="6" t="str">
        <f>OBV!F2311</f>
        <v>BULLISH</v>
      </c>
      <c r="K2311" s="6" t="str">
        <f>OBV!G2311</f>
        <v>STRONG</v>
      </c>
      <c r="L2311" s="6" t="str">
        <f>OBV!H2311</f>
        <v>CONFIRMED BULLISH</v>
      </c>
      <c r="M2311" s="8">
        <f t="shared" si="360"/>
        <v>25</v>
      </c>
      <c r="N2311" s="8">
        <f t="shared" si="361"/>
        <v>100</v>
      </c>
      <c r="O2311" s="8">
        <f t="shared" si="362"/>
        <v>0</v>
      </c>
      <c r="P2311" s="8">
        <f t="shared" si="363"/>
        <v>100</v>
      </c>
      <c r="Q2311" s="9">
        <f t="shared" si="364"/>
        <v>58.75</v>
      </c>
      <c r="R2311" s="9">
        <f t="shared" si="365"/>
        <v>50</v>
      </c>
      <c r="S2311" s="9">
        <f t="shared" si="366"/>
        <v>63.75</v>
      </c>
      <c r="T2311" s="9">
        <f t="shared" si="367"/>
        <v>56.25</v>
      </c>
      <c r="U2311" s="8">
        <f t="shared" si="368"/>
        <v>57.5</v>
      </c>
      <c r="V2311" s="8">
        <f t="shared" si="369"/>
        <v>57.1875</v>
      </c>
    </row>
    <row r="2312" spans="1:22" ht="13.5" x14ac:dyDescent="0.25">
      <c r="A2312" s="3">
        <f>RSI!A2312</f>
        <v>45366</v>
      </c>
      <c r="B2312" s="2">
        <f>RSI!B2312</f>
        <v>9.1928999999999998</v>
      </c>
      <c r="C2312" s="2">
        <f>RSI!I2312</f>
        <v>44.914863180445039</v>
      </c>
      <c r="D2312" s="2">
        <f>MACD!E2312</f>
        <v>-2.7714573745575066E-2</v>
      </c>
      <c r="E2312" s="2">
        <f>MACD!F2312</f>
        <v>0.14561439474216839</v>
      </c>
      <c r="F2312" s="2">
        <f>'Moving Avg'!D2312</f>
        <v>9.0295400000000008</v>
      </c>
      <c r="G2312" s="2">
        <f>'Moving Avg'!F2312</f>
        <v>9.1177249999999983</v>
      </c>
      <c r="H2312" s="2">
        <f>'Moving Avg'!G2312</f>
        <v>9.9173659999999995</v>
      </c>
      <c r="I2312" s="2">
        <f>'Moving Avg'!H2312</f>
        <v>9.8282930000000022</v>
      </c>
      <c r="J2312" s="6" t="str">
        <f>OBV!F2312</f>
        <v>BULLISH</v>
      </c>
      <c r="K2312" s="6" t="str">
        <f>OBV!G2312</f>
        <v>STRONG</v>
      </c>
      <c r="L2312" s="6" t="str">
        <f>OBV!H2312</f>
        <v>CONFIRMED BULLISH</v>
      </c>
      <c r="M2312" s="8">
        <f t="shared" si="360"/>
        <v>25</v>
      </c>
      <c r="N2312" s="8">
        <f t="shared" si="361"/>
        <v>100</v>
      </c>
      <c r="O2312" s="8">
        <f t="shared" si="362"/>
        <v>0</v>
      </c>
      <c r="P2312" s="8">
        <f t="shared" si="363"/>
        <v>100</v>
      </c>
      <c r="Q2312" s="9">
        <f t="shared" si="364"/>
        <v>58.75</v>
      </c>
      <c r="R2312" s="9">
        <f t="shared" si="365"/>
        <v>50</v>
      </c>
      <c r="S2312" s="9">
        <f t="shared" si="366"/>
        <v>63.75</v>
      </c>
      <c r="T2312" s="9">
        <f t="shared" si="367"/>
        <v>56.25</v>
      </c>
      <c r="U2312" s="8">
        <f t="shared" si="368"/>
        <v>57.5</v>
      </c>
      <c r="V2312" s="8">
        <f t="shared" si="369"/>
        <v>57.1875</v>
      </c>
    </row>
    <row r="2313" spans="1:22" ht="13.5" x14ac:dyDescent="0.25">
      <c r="A2313" s="3">
        <f>RSI!A2313</f>
        <v>45369</v>
      </c>
      <c r="B2313" s="2">
        <f>RSI!B2313</f>
        <v>9.1928999999999998</v>
      </c>
      <c r="C2313" s="2">
        <f>RSI!I2313</f>
        <v>44.914863180445032</v>
      </c>
      <c r="D2313" s="2">
        <f>MACD!E2313</f>
        <v>-6.5246036717720557E-2</v>
      </c>
      <c r="E2313" s="2">
        <f>MACD!F2313</f>
        <v>0.1034423084501906</v>
      </c>
      <c r="F2313" s="2">
        <f>'Moving Avg'!D2313</f>
        <v>9.0295400000000008</v>
      </c>
      <c r="G2313" s="2">
        <f>'Moving Avg'!F2313</f>
        <v>9.0712399999999995</v>
      </c>
      <c r="H2313" s="2">
        <f>'Moving Avg'!G2313</f>
        <v>9.8883459999999985</v>
      </c>
      <c r="I2313" s="2">
        <f>'Moving Avg'!H2313</f>
        <v>9.8291495000000015</v>
      </c>
      <c r="J2313" s="6" t="str">
        <f>OBV!F2313</f>
        <v>BULLISH</v>
      </c>
      <c r="K2313" s="6" t="str">
        <f>OBV!G2313</f>
        <v>STRONG</v>
      </c>
      <c r="L2313" s="6" t="str">
        <f>OBV!H2313</f>
        <v>NEUTRAL</v>
      </c>
      <c r="M2313" s="8">
        <f t="shared" si="360"/>
        <v>25</v>
      </c>
      <c r="N2313" s="8">
        <f t="shared" si="361"/>
        <v>100</v>
      </c>
      <c r="O2313" s="8">
        <f t="shared" si="362"/>
        <v>0</v>
      </c>
      <c r="P2313" s="8">
        <f t="shared" si="363"/>
        <v>66</v>
      </c>
      <c r="Q2313" s="9">
        <f t="shared" si="364"/>
        <v>53.65</v>
      </c>
      <c r="R2313" s="9">
        <f t="shared" si="365"/>
        <v>41.5</v>
      </c>
      <c r="S2313" s="9">
        <f t="shared" si="366"/>
        <v>48.45</v>
      </c>
      <c r="T2313" s="9">
        <f t="shared" si="367"/>
        <v>47.75</v>
      </c>
      <c r="U2313" s="8">
        <f t="shared" si="368"/>
        <v>47.866666666666674</v>
      </c>
      <c r="V2313" s="8">
        <f t="shared" si="369"/>
        <v>47.837500000000006</v>
      </c>
    </row>
    <row r="2314" spans="1:22" ht="13.5" x14ac:dyDescent="0.25">
      <c r="A2314" s="3">
        <f>RSI!A2314</f>
        <v>45370</v>
      </c>
      <c r="B2314" s="2">
        <f>RSI!B2314</f>
        <v>9.2711000000000006</v>
      </c>
      <c r="C2314" s="2">
        <f>RSI!I2314</f>
        <v>47.785800521126689</v>
      </c>
      <c r="D2314" s="2">
        <f>MACD!E2314</f>
        <v>-0.10197813976749082</v>
      </c>
      <c r="E2314" s="2">
        <f>MACD!F2314</f>
        <v>6.235821880665432E-2</v>
      </c>
      <c r="F2314" s="2">
        <f>'Moving Avg'!D2314</f>
        <v>9.1112199999999994</v>
      </c>
      <c r="G2314" s="2">
        <f>'Moving Avg'!F2314</f>
        <v>9.0582049999999974</v>
      </c>
      <c r="H2314" s="2">
        <f>'Moving Avg'!G2314</f>
        <v>9.8608899999999977</v>
      </c>
      <c r="I2314" s="2">
        <f>'Moving Avg'!H2314</f>
        <v>9.8293715000000024</v>
      </c>
      <c r="J2314" s="6" t="str">
        <f>OBV!F2314</f>
        <v>BULLISH</v>
      </c>
      <c r="K2314" s="6" t="str">
        <f>OBV!G2314</f>
        <v>STRONG</v>
      </c>
      <c r="L2314" s="6" t="str">
        <f>OBV!H2314</f>
        <v>CONFIRMED BULLISH</v>
      </c>
      <c r="M2314" s="8">
        <f t="shared" si="360"/>
        <v>25</v>
      </c>
      <c r="N2314" s="8">
        <f t="shared" si="361"/>
        <v>100</v>
      </c>
      <c r="O2314" s="8">
        <f t="shared" si="362"/>
        <v>0</v>
      </c>
      <c r="P2314" s="8">
        <f t="shared" si="363"/>
        <v>100</v>
      </c>
      <c r="Q2314" s="9">
        <f t="shared" si="364"/>
        <v>58.75</v>
      </c>
      <c r="R2314" s="9">
        <f t="shared" si="365"/>
        <v>50</v>
      </c>
      <c r="S2314" s="9">
        <f t="shared" si="366"/>
        <v>63.75</v>
      </c>
      <c r="T2314" s="9">
        <f t="shared" si="367"/>
        <v>56.25</v>
      </c>
      <c r="U2314" s="8">
        <f t="shared" si="368"/>
        <v>57.5</v>
      </c>
      <c r="V2314" s="8">
        <f t="shared" si="369"/>
        <v>57.1875</v>
      </c>
    </row>
    <row r="2315" spans="1:22" ht="13.5" x14ac:dyDescent="0.25">
      <c r="A2315" s="3">
        <f>RSI!A2315</f>
        <v>45372</v>
      </c>
      <c r="B2315" s="2">
        <f>RSI!B2315</f>
        <v>9.3057999999999996</v>
      </c>
      <c r="C2315" s="2">
        <f>RSI!I2315</f>
        <v>49.054624718480767</v>
      </c>
      <c r="D2315" s="2">
        <f>MACD!E2315</f>
        <v>-0.11527277161825111</v>
      </c>
      <c r="E2315" s="2">
        <f>MACD!F2315</f>
        <v>2.6832020721673233E-2</v>
      </c>
      <c r="F2315" s="2">
        <f>'Moving Avg'!D2315</f>
        <v>9.1998399999999982</v>
      </c>
      <c r="G2315" s="2">
        <f>'Moving Avg'!F2315</f>
        <v>9.0586349999999989</v>
      </c>
      <c r="H2315" s="2">
        <f>'Moving Avg'!G2315</f>
        <v>9.8384719999999977</v>
      </c>
      <c r="I2315" s="2">
        <f>'Moving Avg'!H2315</f>
        <v>9.8297670000000021</v>
      </c>
      <c r="J2315" s="6" t="str">
        <f>OBV!F2315</f>
        <v>BULLISH</v>
      </c>
      <c r="K2315" s="6" t="str">
        <f>OBV!G2315</f>
        <v>STRONG</v>
      </c>
      <c r="L2315" s="6" t="str">
        <f>OBV!H2315</f>
        <v>CONFIRMED BULLISH</v>
      </c>
      <c r="M2315" s="8">
        <f t="shared" si="360"/>
        <v>25</v>
      </c>
      <c r="N2315" s="8">
        <f t="shared" si="361"/>
        <v>100</v>
      </c>
      <c r="O2315" s="8">
        <f t="shared" si="362"/>
        <v>0</v>
      </c>
      <c r="P2315" s="8">
        <f t="shared" si="363"/>
        <v>100</v>
      </c>
      <c r="Q2315" s="9">
        <f t="shared" si="364"/>
        <v>58.75</v>
      </c>
      <c r="R2315" s="9">
        <f t="shared" si="365"/>
        <v>50</v>
      </c>
      <c r="S2315" s="9">
        <f t="shared" si="366"/>
        <v>63.75</v>
      </c>
      <c r="T2315" s="9">
        <f t="shared" si="367"/>
        <v>56.25</v>
      </c>
      <c r="U2315" s="8">
        <f t="shared" si="368"/>
        <v>57.5</v>
      </c>
      <c r="V2315" s="8">
        <f t="shared" si="369"/>
        <v>57.1875</v>
      </c>
    </row>
    <row r="2316" spans="1:22" ht="13.5" x14ac:dyDescent="0.25">
      <c r="A2316" s="3">
        <f>RSI!A2316</f>
        <v>45373</v>
      </c>
      <c r="B2316" s="2">
        <f>RSI!B2316</f>
        <v>9.2885000000000009</v>
      </c>
      <c r="C2316" s="2">
        <f>RSI!I2316</f>
        <v>48.422846777563691</v>
      </c>
      <c r="D2316" s="2">
        <f>MACD!E2316</f>
        <v>-0.14523383336322659</v>
      </c>
      <c r="E2316" s="2">
        <f>MACD!F2316</f>
        <v>-7.581150095306733E-3</v>
      </c>
      <c r="F2316" s="2">
        <f>'Moving Avg'!D2316</f>
        <v>9.2502399999999998</v>
      </c>
      <c r="G2316" s="2">
        <f>'Moving Avg'!F2316</f>
        <v>9.0673250000000003</v>
      </c>
      <c r="H2316" s="2">
        <f>'Moving Avg'!G2316</f>
        <v>9.8087559999999971</v>
      </c>
      <c r="I2316" s="2">
        <f>'Moving Avg'!H2316</f>
        <v>9.8300760000000018</v>
      </c>
      <c r="J2316" s="6" t="str">
        <f>OBV!F2316</f>
        <v>BULLISH</v>
      </c>
      <c r="K2316" s="6" t="str">
        <f>OBV!G2316</f>
        <v>NEUTRAL</v>
      </c>
      <c r="L2316" s="6" t="str">
        <f>OBV!H2316</f>
        <v>CONFIRMED BULLISH</v>
      </c>
      <c r="M2316" s="8">
        <f t="shared" si="360"/>
        <v>25</v>
      </c>
      <c r="N2316" s="8">
        <f t="shared" si="361"/>
        <v>100</v>
      </c>
      <c r="O2316" s="8">
        <f t="shared" si="362"/>
        <v>0</v>
      </c>
      <c r="P2316" s="8">
        <f t="shared" si="363"/>
        <v>83.5</v>
      </c>
      <c r="Q2316" s="9">
        <f t="shared" si="364"/>
        <v>56.274999999999999</v>
      </c>
      <c r="R2316" s="9">
        <f t="shared" si="365"/>
        <v>45.875</v>
      </c>
      <c r="S2316" s="9">
        <f t="shared" si="366"/>
        <v>56.325000000000003</v>
      </c>
      <c r="T2316" s="9">
        <f t="shared" si="367"/>
        <v>52.125</v>
      </c>
      <c r="U2316" s="8">
        <f t="shared" si="368"/>
        <v>52.82500000000001</v>
      </c>
      <c r="V2316" s="8">
        <f t="shared" si="369"/>
        <v>52.650000000000006</v>
      </c>
    </row>
    <row r="2317" spans="1:22" ht="13.5" x14ac:dyDescent="0.25">
      <c r="A2317" s="3">
        <f>RSI!A2317</f>
        <v>45376</v>
      </c>
      <c r="B2317" s="2">
        <f>RSI!B2317</f>
        <v>9.2885000000000009</v>
      </c>
      <c r="C2317" s="2">
        <f>RSI!I2317</f>
        <v>48.422846777563691</v>
      </c>
      <c r="D2317" s="2">
        <f>MACD!E2317</f>
        <v>-0.17042003463506461</v>
      </c>
      <c r="E2317" s="2">
        <f>MACD!F2317</f>
        <v>-4.0148927003258311E-2</v>
      </c>
      <c r="F2317" s="2">
        <f>'Moving Avg'!D2317</f>
        <v>9.2693599999999989</v>
      </c>
      <c r="G2317" s="2">
        <f>'Moving Avg'!F2317</f>
        <v>9.0799249999999994</v>
      </c>
      <c r="H2317" s="2">
        <f>'Moving Avg'!G2317</f>
        <v>9.7790399999999966</v>
      </c>
      <c r="I2317" s="2">
        <f>'Moving Avg'!H2317</f>
        <v>9.8304670000000041</v>
      </c>
      <c r="J2317" s="6" t="str">
        <f>OBV!F2317</f>
        <v>BULLISH</v>
      </c>
      <c r="K2317" s="6" t="str">
        <f>OBV!G2317</f>
        <v>NEUTRAL</v>
      </c>
      <c r="L2317" s="6" t="str">
        <f>OBV!H2317</f>
        <v>CONFIRMED BULLISH</v>
      </c>
      <c r="M2317" s="8">
        <f t="shared" si="360"/>
        <v>25</v>
      </c>
      <c r="N2317" s="8">
        <f t="shared" si="361"/>
        <v>100</v>
      </c>
      <c r="O2317" s="8">
        <f t="shared" si="362"/>
        <v>0</v>
      </c>
      <c r="P2317" s="8">
        <f t="shared" si="363"/>
        <v>83.5</v>
      </c>
      <c r="Q2317" s="9">
        <f t="shared" si="364"/>
        <v>56.274999999999999</v>
      </c>
      <c r="R2317" s="9">
        <f t="shared" si="365"/>
        <v>45.875</v>
      </c>
      <c r="S2317" s="9">
        <f t="shared" si="366"/>
        <v>56.325000000000003</v>
      </c>
      <c r="T2317" s="9">
        <f t="shared" si="367"/>
        <v>52.125</v>
      </c>
      <c r="U2317" s="8">
        <f t="shared" si="368"/>
        <v>52.82500000000001</v>
      </c>
      <c r="V2317" s="8">
        <f t="shared" si="369"/>
        <v>52.650000000000006</v>
      </c>
    </row>
    <row r="2318" spans="1:22" ht="13.5" x14ac:dyDescent="0.25">
      <c r="A2318" s="3">
        <f>RSI!A2318</f>
        <v>45377</v>
      </c>
      <c r="B2318" s="2">
        <f>RSI!B2318</f>
        <v>9.1234000000000002</v>
      </c>
      <c r="C2318" s="2">
        <f>RSI!I2318</f>
        <v>42.381531708498365</v>
      </c>
      <c r="D2318" s="2">
        <f>MACD!E2318</f>
        <v>-0.14859475033653169</v>
      </c>
      <c r="E2318" s="2">
        <f>MACD!F2318</f>
        <v>-6.1838091669912984E-2</v>
      </c>
      <c r="F2318" s="2">
        <f>'Moving Avg'!D2318</f>
        <v>9.2554599999999994</v>
      </c>
      <c r="G2318" s="2">
        <f>'Moving Avg'!F2318</f>
        <v>9.0842700000000001</v>
      </c>
      <c r="H2318" s="2">
        <f>'Moving Avg'!G2318</f>
        <v>9.7460219999999982</v>
      </c>
      <c r="I2318" s="2">
        <f>'Moving Avg'!H2318</f>
        <v>9.8300325000000015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100</v>
      </c>
      <c r="O2318" s="8">
        <f t="shared" si="362"/>
        <v>0</v>
      </c>
      <c r="P2318" s="8">
        <f t="shared" si="363"/>
        <v>16.5</v>
      </c>
      <c r="Q2318" s="9">
        <f t="shared" si="364"/>
        <v>46.225000000000001</v>
      </c>
      <c r="R2318" s="9">
        <f t="shared" si="365"/>
        <v>29.125</v>
      </c>
      <c r="S2318" s="9">
        <f t="shared" si="366"/>
        <v>26.175000000000001</v>
      </c>
      <c r="T2318" s="9">
        <f t="shared" si="367"/>
        <v>35.375</v>
      </c>
      <c r="U2318" s="8">
        <f t="shared" si="368"/>
        <v>33.841666666666661</v>
      </c>
      <c r="V2318" s="8">
        <f t="shared" si="369"/>
        <v>34.224999999999994</v>
      </c>
    </row>
    <row r="2319" spans="1:22" ht="13.5" x14ac:dyDescent="0.25">
      <c r="A2319" s="3">
        <f>RSI!A2319</f>
        <v>45378</v>
      </c>
      <c r="B2319" s="2">
        <f>RSI!B2319</f>
        <v>9.1234000000000002</v>
      </c>
      <c r="C2319" s="2">
        <f>RSI!I2319</f>
        <v>42.381531708498358</v>
      </c>
      <c r="D2319" s="2">
        <f>MACD!E2319</f>
        <v>-0.1798097583609124</v>
      </c>
      <c r="E2319" s="2">
        <f>MACD!F2319</f>
        <v>-8.5432425008112878E-2</v>
      </c>
      <c r="F2319" s="2">
        <f>'Moving Avg'!D2319</f>
        <v>9.2259200000000021</v>
      </c>
      <c r="G2319" s="2">
        <f>'Moving Avg'!F2319</f>
        <v>9.0886150000000008</v>
      </c>
      <c r="H2319" s="2">
        <f>'Moving Avg'!G2319</f>
        <v>9.7131779999999974</v>
      </c>
      <c r="I2319" s="2">
        <f>'Moving Avg'!H2319</f>
        <v>9.8295980000000025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100</v>
      </c>
      <c r="O2319" s="8">
        <f t="shared" si="362"/>
        <v>0</v>
      </c>
      <c r="P2319" s="8">
        <f t="shared" si="363"/>
        <v>16.5</v>
      </c>
      <c r="Q2319" s="9">
        <f t="shared" si="364"/>
        <v>46.225000000000001</v>
      </c>
      <c r="R2319" s="9">
        <f t="shared" si="365"/>
        <v>29.125</v>
      </c>
      <c r="S2319" s="9">
        <f t="shared" si="366"/>
        <v>26.175000000000001</v>
      </c>
      <c r="T2319" s="9">
        <f t="shared" si="367"/>
        <v>35.375</v>
      </c>
      <c r="U2319" s="8">
        <f t="shared" si="368"/>
        <v>33.841666666666661</v>
      </c>
      <c r="V2319" s="8">
        <f t="shared" si="369"/>
        <v>34.224999999999994</v>
      </c>
    </row>
    <row r="2320" spans="1:22" ht="13.5" x14ac:dyDescent="0.25">
      <c r="A2320" s="3">
        <f>RSI!A2320</f>
        <v>45379</v>
      </c>
      <c r="B2320" s="2">
        <f>RSI!B2320</f>
        <v>9.4275000000000002</v>
      </c>
      <c r="C2320" s="2">
        <f>RSI!I2320</f>
        <v>54.50624914601481</v>
      </c>
      <c r="D2320" s="2">
        <f>MACD!E2320</f>
        <v>-0.22771371327048939</v>
      </c>
      <c r="E2320" s="2">
        <f>MACD!F2320</f>
        <v>-0.11388868266058819</v>
      </c>
      <c r="F2320" s="2">
        <f>'Moving Avg'!D2320</f>
        <v>9.2502600000000008</v>
      </c>
      <c r="G2320" s="2">
        <f>'Moving Avg'!F2320</f>
        <v>9.1125100000000003</v>
      </c>
      <c r="H2320" s="2">
        <f>'Moving Avg'!G2320</f>
        <v>9.6864159999999977</v>
      </c>
      <c r="I2320" s="2">
        <f>'Moving Avg'!H2320</f>
        <v>9.8306840000000015</v>
      </c>
      <c r="J2320" s="6" t="str">
        <f>OBV!F2320</f>
        <v>BULLISH</v>
      </c>
      <c r="K2320" s="6" t="str">
        <f>OBV!G2320</f>
        <v>NEUTRAL</v>
      </c>
      <c r="L2320" s="6" t="str">
        <f>OBV!H2320</f>
        <v>CONFIRMED BULLISH</v>
      </c>
      <c r="M2320" s="8">
        <f t="shared" si="360"/>
        <v>25</v>
      </c>
      <c r="N2320" s="8">
        <f t="shared" si="361"/>
        <v>100</v>
      </c>
      <c r="O2320" s="8">
        <f t="shared" si="362"/>
        <v>0</v>
      </c>
      <c r="P2320" s="8">
        <f t="shared" si="363"/>
        <v>83.5</v>
      </c>
      <c r="Q2320" s="9">
        <f t="shared" si="364"/>
        <v>56.274999999999999</v>
      </c>
      <c r="R2320" s="9">
        <f t="shared" si="365"/>
        <v>45.875</v>
      </c>
      <c r="S2320" s="9">
        <f t="shared" si="366"/>
        <v>56.325000000000003</v>
      </c>
      <c r="T2320" s="9">
        <f t="shared" si="367"/>
        <v>52.125</v>
      </c>
      <c r="U2320" s="8">
        <f t="shared" si="368"/>
        <v>52.82500000000001</v>
      </c>
      <c r="V2320" s="8">
        <f t="shared" si="369"/>
        <v>52.650000000000006</v>
      </c>
    </row>
    <row r="2321" spans="1:22" ht="13.5" x14ac:dyDescent="0.25">
      <c r="A2321" s="3">
        <f>RSI!A2321</f>
        <v>45380</v>
      </c>
      <c r="B2321" s="2">
        <f>RSI!B2321</f>
        <v>9.4449000000000005</v>
      </c>
      <c r="C2321" s="2">
        <f>RSI!I2321</f>
        <v>55.088599080631319</v>
      </c>
      <c r="D2321" s="2">
        <f>MACD!E2321</f>
        <v>-0.24363716839029337</v>
      </c>
      <c r="E2321" s="2">
        <f>MACD!F2321</f>
        <v>-0.13983837980652924</v>
      </c>
      <c r="F2321" s="2">
        <f>'Moving Avg'!D2321</f>
        <v>9.2815400000000015</v>
      </c>
      <c r="G2321" s="2">
        <f>'Moving Avg'!F2321</f>
        <v>9.1351050000000011</v>
      </c>
      <c r="H2321" s="2">
        <f>'Moving Avg'!G2321</f>
        <v>9.6600019999999986</v>
      </c>
      <c r="I2321" s="2">
        <f>'Moving Avg'!H2321</f>
        <v>9.8318570000000012</v>
      </c>
      <c r="J2321" s="6" t="str">
        <f>OBV!F2321</f>
        <v>BULLISH</v>
      </c>
      <c r="K2321" s="6" t="str">
        <f>OBV!G2321</f>
        <v>NEUTRAL</v>
      </c>
      <c r="L2321" s="6" t="str">
        <f>OBV!H2321</f>
        <v>CONFIRMED BULLISH</v>
      </c>
      <c r="M2321" s="8">
        <f t="shared" si="360"/>
        <v>25</v>
      </c>
      <c r="N2321" s="8">
        <f t="shared" si="361"/>
        <v>100</v>
      </c>
      <c r="O2321" s="8">
        <f t="shared" si="362"/>
        <v>0</v>
      </c>
      <c r="P2321" s="8">
        <f t="shared" si="363"/>
        <v>83.5</v>
      </c>
      <c r="Q2321" s="9">
        <f t="shared" si="364"/>
        <v>56.274999999999999</v>
      </c>
      <c r="R2321" s="9">
        <f t="shared" si="365"/>
        <v>45.875</v>
      </c>
      <c r="S2321" s="9">
        <f t="shared" si="366"/>
        <v>56.325000000000003</v>
      </c>
      <c r="T2321" s="9">
        <f t="shared" si="367"/>
        <v>52.125</v>
      </c>
      <c r="U2321" s="8">
        <f t="shared" si="368"/>
        <v>52.82500000000001</v>
      </c>
      <c r="V2321" s="8">
        <f t="shared" si="369"/>
        <v>52.650000000000006</v>
      </c>
    </row>
    <row r="2322" spans="1:22" ht="13.5" x14ac:dyDescent="0.25">
      <c r="A2322" s="3">
        <f>RSI!A2322</f>
        <v>45383</v>
      </c>
      <c r="B2322" s="2">
        <f>RSI!B2322</f>
        <v>9.4275000000000002</v>
      </c>
      <c r="C2322" s="2">
        <f>RSI!I2322</f>
        <v>54.339511325418833</v>
      </c>
      <c r="D2322" s="2">
        <f>MACD!E2322</f>
        <v>-0.23264002162216002</v>
      </c>
      <c r="E2322" s="2">
        <f>MACD!F2322</f>
        <v>-0.1583987081696554</v>
      </c>
      <c r="F2322" s="2">
        <f>'Moving Avg'!D2322</f>
        <v>9.3093400000000024</v>
      </c>
      <c r="G2322" s="2">
        <f>'Moving Avg'!F2322</f>
        <v>9.1568300000000029</v>
      </c>
      <c r="H2322" s="2">
        <f>'Moving Avg'!G2322</f>
        <v>9.6348040000000008</v>
      </c>
      <c r="I2322" s="2">
        <f>'Moving Avg'!H2322</f>
        <v>9.832943000000002</v>
      </c>
      <c r="J2322" s="6" t="str">
        <f>OBV!F2322</f>
        <v>BULLISH</v>
      </c>
      <c r="K2322" s="6" t="str">
        <f>OBV!G2322</f>
        <v>NEUTRAL</v>
      </c>
      <c r="L2322" s="6" t="str">
        <f>OBV!H2322</f>
        <v>CONFIRMED BULLISH</v>
      </c>
      <c r="M2322" s="8">
        <f t="shared" si="360"/>
        <v>25</v>
      </c>
      <c r="N2322" s="8">
        <f t="shared" si="361"/>
        <v>100</v>
      </c>
      <c r="O2322" s="8">
        <f t="shared" si="362"/>
        <v>0</v>
      </c>
      <c r="P2322" s="8">
        <f t="shared" si="363"/>
        <v>83.5</v>
      </c>
      <c r="Q2322" s="9">
        <f t="shared" si="364"/>
        <v>56.274999999999999</v>
      </c>
      <c r="R2322" s="9">
        <f t="shared" si="365"/>
        <v>45.875</v>
      </c>
      <c r="S2322" s="9">
        <f t="shared" si="366"/>
        <v>56.325000000000003</v>
      </c>
      <c r="T2322" s="9">
        <f t="shared" si="367"/>
        <v>52.125</v>
      </c>
      <c r="U2322" s="8">
        <f t="shared" si="368"/>
        <v>52.82500000000001</v>
      </c>
      <c r="V2322" s="8">
        <f t="shared" si="369"/>
        <v>52.650000000000006</v>
      </c>
    </row>
    <row r="2323" spans="1:22" ht="13.5" x14ac:dyDescent="0.25">
      <c r="A2323" s="3">
        <f>RSI!A2323</f>
        <v>45384</v>
      </c>
      <c r="B2323" s="2">
        <f>RSI!B2323</f>
        <v>9.2972000000000001</v>
      </c>
      <c r="C2323" s="2">
        <f>RSI!I2323</f>
        <v>48.969485640796059</v>
      </c>
      <c r="D2323" s="2">
        <f>MACD!E2323</f>
        <v>-0.21439450752607492</v>
      </c>
      <c r="E2323" s="2">
        <f>MACD!F2323</f>
        <v>-0.16959786804093929</v>
      </c>
      <c r="F2323" s="2">
        <f>'Moving Avg'!D2323</f>
        <v>9.344100000000001</v>
      </c>
      <c r="G2323" s="2">
        <f>'Moving Avg'!F2323</f>
        <v>9.1720400000000009</v>
      </c>
      <c r="H2323" s="2">
        <f>'Moving Avg'!G2323</f>
        <v>9.6069999999999993</v>
      </c>
      <c r="I2323" s="2">
        <f>'Moving Avg'!H2323</f>
        <v>9.8333365000000015</v>
      </c>
      <c r="J2323" s="6" t="str">
        <f>OBV!F2323</f>
        <v>BULLISH</v>
      </c>
      <c r="K2323" s="6" t="str">
        <f>OBV!G2323</f>
        <v>NEUTRAL</v>
      </c>
      <c r="L2323" s="6" t="str">
        <f>OBV!H2323</f>
        <v>CONFIRMED BULLISH</v>
      </c>
      <c r="M2323" s="8">
        <f t="shared" si="360"/>
        <v>25</v>
      </c>
      <c r="N2323" s="8">
        <f t="shared" si="361"/>
        <v>100</v>
      </c>
      <c r="O2323" s="8">
        <f t="shared" si="362"/>
        <v>0</v>
      </c>
      <c r="P2323" s="8">
        <f t="shared" si="363"/>
        <v>83.5</v>
      </c>
      <c r="Q2323" s="9">
        <f t="shared" si="364"/>
        <v>56.274999999999999</v>
      </c>
      <c r="R2323" s="9">
        <f t="shared" si="365"/>
        <v>45.875</v>
      </c>
      <c r="S2323" s="9">
        <f t="shared" si="366"/>
        <v>56.325000000000003</v>
      </c>
      <c r="T2323" s="9">
        <f t="shared" si="367"/>
        <v>52.125</v>
      </c>
      <c r="U2323" s="8">
        <f t="shared" si="368"/>
        <v>52.82500000000001</v>
      </c>
      <c r="V2323" s="8">
        <f t="shared" si="369"/>
        <v>52.650000000000006</v>
      </c>
    </row>
    <row r="2324" spans="1:22" ht="13.5" x14ac:dyDescent="0.25">
      <c r="A2324" s="3">
        <f>RSI!A2324</f>
        <v>45385</v>
      </c>
      <c r="B2324" s="2">
        <f>RSI!B2324</f>
        <v>9.4275000000000002</v>
      </c>
      <c r="C2324" s="2">
        <f>RSI!I2324</f>
        <v>53.878034562442771</v>
      </c>
      <c r="D2324" s="2">
        <f>MACD!E2324</f>
        <v>-0.19646603343340452</v>
      </c>
      <c r="E2324" s="2">
        <f>MACD!F2324</f>
        <v>-0.17497150111943235</v>
      </c>
      <c r="F2324" s="2">
        <f>'Moving Avg'!D2324</f>
        <v>9.4049200000000006</v>
      </c>
      <c r="G2324" s="2">
        <f>'Moving Avg'!F2324</f>
        <v>9.1937650000000026</v>
      </c>
      <c r="H2324" s="2">
        <f>'Moving Avg'!G2324</f>
        <v>9.5818019999999997</v>
      </c>
      <c r="I2324" s="2">
        <f>'Moving Avg'!H2324</f>
        <v>9.8345865000000021</v>
      </c>
      <c r="J2324" s="6" t="str">
        <f>OBV!F2324</f>
        <v>BULLISH</v>
      </c>
      <c r="K2324" s="6" t="str">
        <f>OBV!G2324</f>
        <v>NEUTRAL</v>
      </c>
      <c r="L2324" s="6" t="str">
        <f>OBV!H2324</f>
        <v>CONFIRMED BULLISH</v>
      </c>
      <c r="M2324" s="8">
        <f t="shared" si="360"/>
        <v>25</v>
      </c>
      <c r="N2324" s="8">
        <f t="shared" si="361"/>
        <v>100</v>
      </c>
      <c r="O2324" s="8">
        <f t="shared" si="362"/>
        <v>0</v>
      </c>
      <c r="P2324" s="8">
        <f t="shared" si="363"/>
        <v>83.5</v>
      </c>
      <c r="Q2324" s="9">
        <f t="shared" si="364"/>
        <v>56.274999999999999</v>
      </c>
      <c r="R2324" s="9">
        <f t="shared" si="365"/>
        <v>45.875</v>
      </c>
      <c r="S2324" s="9">
        <f t="shared" si="366"/>
        <v>56.325000000000003</v>
      </c>
      <c r="T2324" s="9">
        <f t="shared" si="367"/>
        <v>52.125</v>
      </c>
      <c r="U2324" s="8">
        <f t="shared" si="368"/>
        <v>52.82500000000001</v>
      </c>
      <c r="V2324" s="8">
        <f t="shared" si="369"/>
        <v>52.650000000000006</v>
      </c>
    </row>
    <row r="2325" spans="1:22" ht="13.5" x14ac:dyDescent="0.25">
      <c r="A2325" s="3">
        <f>RSI!A2325</f>
        <v>45386</v>
      </c>
      <c r="B2325" s="2">
        <f>RSI!B2325</f>
        <v>9.4187999999999992</v>
      </c>
      <c r="C2325" s="2">
        <f>RSI!I2325</f>
        <v>53.507949964994708</v>
      </c>
      <c r="D2325" s="2">
        <f>MACD!E2325</f>
        <v>-0.17598000919061896</v>
      </c>
      <c r="E2325" s="2">
        <f>MACD!F2325</f>
        <v>-0.17517320273366968</v>
      </c>
      <c r="F2325" s="2">
        <f>'Moving Avg'!D2325</f>
        <v>9.403179999999999</v>
      </c>
      <c r="G2325" s="2">
        <f>'Moving Avg'!F2325</f>
        <v>9.2085350000000012</v>
      </c>
      <c r="H2325" s="2">
        <f>'Moving Avg'!G2325</f>
        <v>9.5564299999999989</v>
      </c>
      <c r="I2325" s="2">
        <f>'Moving Avg'!H2325</f>
        <v>9.8357930000000007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45</v>
      </c>
      <c r="O2325" s="8">
        <f t="shared" si="362"/>
        <v>0</v>
      </c>
      <c r="P2325" s="8">
        <f t="shared" si="363"/>
        <v>16.5</v>
      </c>
      <c r="Q2325" s="9">
        <f t="shared" si="364"/>
        <v>26.975000000000001</v>
      </c>
      <c r="R2325" s="9">
        <f t="shared" si="365"/>
        <v>18.125</v>
      </c>
      <c r="S2325" s="9">
        <f t="shared" si="366"/>
        <v>17.925000000000001</v>
      </c>
      <c r="T2325" s="9">
        <f t="shared" si="367"/>
        <v>21.625</v>
      </c>
      <c r="U2325" s="8">
        <f t="shared" si="368"/>
        <v>21.008333333333336</v>
      </c>
      <c r="V2325" s="8">
        <f t="shared" si="369"/>
        <v>21.162500000000001</v>
      </c>
    </row>
    <row r="2326" spans="1:22" ht="13.5" x14ac:dyDescent="0.25">
      <c r="A2326" s="3">
        <f>RSI!A2326</f>
        <v>45387</v>
      </c>
      <c r="B2326" s="2">
        <f>RSI!B2326</f>
        <v>9.4187999999999992</v>
      </c>
      <c r="C2326" s="2">
        <f>RSI!I2326</f>
        <v>53.507949964994708</v>
      </c>
      <c r="D2326" s="2">
        <f>MACD!E2326</f>
        <v>-0.16187352285577994</v>
      </c>
      <c r="E2326" s="2">
        <f>MACD!F2326</f>
        <v>-0.17251326675809173</v>
      </c>
      <c r="F2326" s="2">
        <f>'Moving Avg'!D2326</f>
        <v>9.3979599999999994</v>
      </c>
      <c r="G2326" s="2">
        <f>'Moving Avg'!F2326</f>
        <v>9.2298250000000017</v>
      </c>
      <c r="H2326" s="2">
        <f>'Moving Avg'!G2326</f>
        <v>9.5310579999999998</v>
      </c>
      <c r="I2326" s="2">
        <f>'Moving Avg'!H2326</f>
        <v>9.8369584999999997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9.3754000000000008</v>
      </c>
      <c r="C2327" s="2">
        <f>RSI!I2327</f>
        <v>51.462811946529911</v>
      </c>
      <c r="D2327" s="2">
        <f>MACD!E2327</f>
        <v>-0.14724680538141044</v>
      </c>
      <c r="E2327" s="2">
        <f>MACD!F2327</f>
        <v>-0.16745997448275549</v>
      </c>
      <c r="F2327" s="2">
        <f>'Moving Avg'!D2327</f>
        <v>9.3875399999999978</v>
      </c>
      <c r="G2327" s="2">
        <f>'Moving Avg'!F2327</f>
        <v>9.2489450000000026</v>
      </c>
      <c r="H2327" s="2">
        <f>'Moving Avg'!G2327</f>
        <v>9.5053399999999986</v>
      </c>
      <c r="I2327" s="2">
        <f>'Moving Avg'!H2327</f>
        <v>9.8379069999999995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16.5</v>
      </c>
      <c r="Q2327" s="9">
        <f t="shared" si="364"/>
        <v>11.225</v>
      </c>
      <c r="R2327" s="9">
        <f t="shared" si="365"/>
        <v>9.125</v>
      </c>
      <c r="S2327" s="9">
        <f t="shared" si="366"/>
        <v>11.175000000000001</v>
      </c>
      <c r="T2327" s="9">
        <f t="shared" si="367"/>
        <v>10.375</v>
      </c>
      <c r="U2327" s="8">
        <f t="shared" si="368"/>
        <v>10.508333333333335</v>
      </c>
      <c r="V2327" s="8">
        <f t="shared" si="369"/>
        <v>10.475000000000001</v>
      </c>
    </row>
    <row r="2328" spans="1:22" ht="13.5" x14ac:dyDescent="0.25">
      <c r="A2328" s="3">
        <f>RSI!A2328</f>
        <v>45394</v>
      </c>
      <c r="B2328" s="2">
        <f>RSI!B2328</f>
        <v>9.3754000000000008</v>
      </c>
      <c r="C2328" s="2">
        <f>RSI!I2328</f>
        <v>51.462811946529925</v>
      </c>
      <c r="D2328" s="2">
        <f>MACD!E2328</f>
        <v>-0.16049941356665975</v>
      </c>
      <c r="E2328" s="2">
        <f>MACD!F2328</f>
        <v>-0.16606786229953635</v>
      </c>
      <c r="F2328" s="2">
        <f>'Moving Avg'!D2328</f>
        <v>9.403179999999999</v>
      </c>
      <c r="G2328" s="2">
        <f>'Moving Avg'!F2328</f>
        <v>9.2580700000000036</v>
      </c>
      <c r="H2328" s="2">
        <f>'Moving Avg'!G2328</f>
        <v>9.4796219999999991</v>
      </c>
      <c r="I2328" s="2">
        <f>'Moving Avg'!H2328</f>
        <v>9.8380354999999984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16.5</v>
      </c>
      <c r="Q2328" s="9">
        <f t="shared" si="364"/>
        <v>11.225</v>
      </c>
      <c r="R2328" s="9">
        <f t="shared" si="365"/>
        <v>9.125</v>
      </c>
      <c r="S2328" s="9">
        <f t="shared" si="366"/>
        <v>11.175000000000001</v>
      </c>
      <c r="T2328" s="9">
        <f t="shared" si="367"/>
        <v>10.375</v>
      </c>
      <c r="U2328" s="8">
        <f t="shared" si="368"/>
        <v>10.508333333333335</v>
      </c>
      <c r="V2328" s="8">
        <f t="shared" si="369"/>
        <v>10.475000000000001</v>
      </c>
    </row>
    <row r="2329" spans="1:22" ht="13.5" x14ac:dyDescent="0.25">
      <c r="A2329" s="3">
        <f>RSI!A2329</f>
        <v>45397</v>
      </c>
      <c r="B2329" s="2">
        <f>RSI!B2329</f>
        <v>9.3840000000000003</v>
      </c>
      <c r="C2329" s="2">
        <f>RSI!I2329</f>
        <v>51.885440574382251</v>
      </c>
      <c r="D2329" s="2">
        <f>MACD!E2329</f>
        <v>-0.1725622899104664</v>
      </c>
      <c r="E2329" s="2">
        <f>MACD!F2329</f>
        <v>-0.16736674782172237</v>
      </c>
      <c r="F2329" s="2">
        <f>'Moving Avg'!D2329</f>
        <v>9.3944799999999997</v>
      </c>
      <c r="G2329" s="2">
        <f>'Moving Avg'!F2329</f>
        <v>9.2841350000000027</v>
      </c>
      <c r="H2329" s="2">
        <f>'Moving Avg'!G2329</f>
        <v>9.4540760000000006</v>
      </c>
      <c r="I2329" s="2">
        <f>'Moving Avg'!H2329</f>
        <v>9.8373869999999997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45</v>
      </c>
      <c r="O2329" s="8">
        <f t="shared" si="362"/>
        <v>0</v>
      </c>
      <c r="P2329" s="8">
        <f t="shared" si="363"/>
        <v>16.5</v>
      </c>
      <c r="Q2329" s="9">
        <f t="shared" si="364"/>
        <v>26.975000000000001</v>
      </c>
      <c r="R2329" s="9">
        <f t="shared" si="365"/>
        <v>18.125</v>
      </c>
      <c r="S2329" s="9">
        <f t="shared" si="366"/>
        <v>17.925000000000001</v>
      </c>
      <c r="T2329" s="9">
        <f t="shared" si="367"/>
        <v>21.625</v>
      </c>
      <c r="U2329" s="8">
        <f t="shared" si="368"/>
        <v>21.008333333333336</v>
      </c>
      <c r="V2329" s="8">
        <f t="shared" si="369"/>
        <v>21.162500000000001</v>
      </c>
    </row>
    <row r="2330" spans="1:22" ht="13.5" x14ac:dyDescent="0.25">
      <c r="A2330" s="3">
        <f>RSI!A2330</f>
        <v>45398</v>
      </c>
      <c r="B2330" s="2">
        <f>RSI!B2330</f>
        <v>9.3666999999999998</v>
      </c>
      <c r="C2330" s="2">
        <f>RSI!I2330</f>
        <v>50.924832475898469</v>
      </c>
      <c r="D2330" s="2">
        <f>MACD!E2330</f>
        <v>-0.13495044328626626</v>
      </c>
      <c r="E2330" s="2">
        <f>MACD!F2330</f>
        <v>-0.16088348691463114</v>
      </c>
      <c r="F2330" s="2">
        <f>'Moving Avg'!D2330</f>
        <v>9.3840600000000016</v>
      </c>
      <c r="G2330" s="2">
        <f>'Moving Avg'!F2330</f>
        <v>9.3093350000000026</v>
      </c>
      <c r="H2330" s="2">
        <f>'Moving Avg'!G2330</f>
        <v>9.4278359999999992</v>
      </c>
      <c r="I2330" s="2">
        <f>'Moving Avg'!H2330</f>
        <v>9.8359139999999989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9.3666999999999998</v>
      </c>
      <c r="C2331" s="2">
        <f>RSI!I2331</f>
        <v>50.924832475898469</v>
      </c>
      <c r="D2331" s="2">
        <f>MACD!E2331</f>
        <v>-0.10057477492501121</v>
      </c>
      <c r="E2331" s="2">
        <f>MACD!F2331</f>
        <v>-0.14882174451670716</v>
      </c>
      <c r="F2331" s="2">
        <f>'Moving Avg'!D2331</f>
        <v>9.37364</v>
      </c>
      <c r="G2331" s="2">
        <f>'Moving Avg'!F2331</f>
        <v>9.3258450000000011</v>
      </c>
      <c r="H2331" s="2">
        <f>'Moving Avg'!G2331</f>
        <v>9.410111999999998</v>
      </c>
      <c r="I2331" s="2">
        <f>'Moving Avg'!H2331</f>
        <v>9.8327859999999987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25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11.225</v>
      </c>
      <c r="R2331" s="9">
        <f t="shared" si="365"/>
        <v>9.125</v>
      </c>
      <c r="S2331" s="9">
        <f t="shared" si="366"/>
        <v>11.175000000000001</v>
      </c>
      <c r="T2331" s="9">
        <f t="shared" si="367"/>
        <v>10.375</v>
      </c>
      <c r="U2331" s="8">
        <f t="shared" si="368"/>
        <v>10.508333333333335</v>
      </c>
      <c r="V2331" s="8">
        <f t="shared" si="369"/>
        <v>10.475000000000001</v>
      </c>
    </row>
    <row r="2332" spans="1:22" ht="13.5" x14ac:dyDescent="0.25">
      <c r="A2332" s="3">
        <f>RSI!A2332</f>
        <v>45400</v>
      </c>
      <c r="B2332" s="2">
        <f>RSI!B2332</f>
        <v>9.3666999999999998</v>
      </c>
      <c r="C2332" s="2">
        <f>RSI!I2332</f>
        <v>50.924832475898469</v>
      </c>
      <c r="D2332" s="2">
        <f>MACD!E2332</f>
        <v>-7.4281874927731195E-2</v>
      </c>
      <c r="E2332" s="2">
        <f>MACD!F2332</f>
        <v>-0.13391377059891196</v>
      </c>
      <c r="F2332" s="2">
        <f>'Moving Avg'!D2332</f>
        <v>9.3719000000000001</v>
      </c>
      <c r="G2332" s="2">
        <f>'Moving Avg'!F2332</f>
        <v>9.3345350000000007</v>
      </c>
      <c r="H2332" s="2">
        <f>'Moving Avg'!G2332</f>
        <v>9.3934299999999968</v>
      </c>
      <c r="I2332" s="2">
        <f>'Moving Avg'!H2332</f>
        <v>9.8296580000000002</v>
      </c>
      <c r="J2332" s="6" t="str">
        <f>OBV!F2332</f>
        <v>BULLISH</v>
      </c>
      <c r="K2332" s="6" t="str">
        <f>OBV!G2332</f>
        <v>NEUTRAL</v>
      </c>
      <c r="L2332" s="6" t="str">
        <f>OBV!H2332</f>
        <v>BULLISH DIVERGENCE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66.5</v>
      </c>
      <c r="Q2332" s="9">
        <f t="shared" si="364"/>
        <v>18.725000000000001</v>
      </c>
      <c r="R2332" s="9">
        <f t="shared" si="365"/>
        <v>21.625</v>
      </c>
      <c r="S2332" s="9">
        <f t="shared" si="366"/>
        <v>33.674999999999997</v>
      </c>
      <c r="T2332" s="9">
        <f t="shared" si="367"/>
        <v>22.875</v>
      </c>
      <c r="U2332" s="8">
        <f t="shared" si="368"/>
        <v>24.675000000000001</v>
      </c>
      <c r="V2332" s="8">
        <f t="shared" si="369"/>
        <v>24.225000000000001</v>
      </c>
    </row>
    <row r="2333" spans="1:22" ht="13.5" x14ac:dyDescent="0.25">
      <c r="A2333" s="3">
        <f>RSI!A2333</f>
        <v>45401</v>
      </c>
      <c r="B2333" s="2">
        <f>RSI!B2333</f>
        <v>9.3666999999999998</v>
      </c>
      <c r="C2333" s="2">
        <f>RSI!I2333</f>
        <v>50.924832475898469</v>
      </c>
      <c r="D2333" s="2">
        <f>MACD!E2333</f>
        <v>-7.2188783762594966E-2</v>
      </c>
      <c r="E2333" s="2">
        <f>MACD!F2333</f>
        <v>-0.12156877323164858</v>
      </c>
      <c r="F2333" s="2">
        <f>'Moving Avg'!D2333</f>
        <v>9.370160000000002</v>
      </c>
      <c r="G2333" s="2">
        <f>'Moving Avg'!F2333</f>
        <v>9.3432250000000039</v>
      </c>
      <c r="H2333" s="2">
        <f>'Moving Avg'!G2333</f>
        <v>9.3889119999999977</v>
      </c>
      <c r="I2333" s="2">
        <f>'Moving Avg'!H2333</f>
        <v>9.8265299999999982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66.5</v>
      </c>
      <c r="Q2333" s="9">
        <f t="shared" si="364"/>
        <v>18.725000000000001</v>
      </c>
      <c r="R2333" s="9">
        <f t="shared" si="365"/>
        <v>21.625</v>
      </c>
      <c r="S2333" s="9">
        <f t="shared" si="366"/>
        <v>33.674999999999997</v>
      </c>
      <c r="T2333" s="9">
        <f t="shared" si="367"/>
        <v>22.875</v>
      </c>
      <c r="U2333" s="8">
        <f t="shared" si="368"/>
        <v>24.675000000000001</v>
      </c>
      <c r="V2333" s="8">
        <f t="shared" si="369"/>
        <v>24.225000000000001</v>
      </c>
    </row>
    <row r="2334" spans="1:22" ht="13.5" x14ac:dyDescent="0.25">
      <c r="A2334" s="3">
        <f>RSI!A2334</f>
        <v>45404</v>
      </c>
      <c r="B2334" s="2">
        <f>RSI!B2334</f>
        <v>9.3754000000000008</v>
      </c>
      <c r="C2334" s="2">
        <f>RSI!I2334</f>
        <v>51.531805596411274</v>
      </c>
      <c r="D2334" s="2">
        <f>MACD!E2334</f>
        <v>-5.1116546709994992E-2</v>
      </c>
      <c r="E2334" s="2">
        <f>MACD!F2334</f>
        <v>-0.10747832792731787</v>
      </c>
      <c r="F2334" s="2">
        <f>'Moving Avg'!D2334</f>
        <v>9.3684399999999997</v>
      </c>
      <c r="G2334" s="2">
        <f>'Moving Avg'!F2334</f>
        <v>9.3484400000000019</v>
      </c>
      <c r="H2334" s="2">
        <f>'Moving Avg'!G2334</f>
        <v>9.3730999999999973</v>
      </c>
      <c r="I2334" s="2">
        <f>'Moving Avg'!H2334</f>
        <v>9.8234454999999965</v>
      </c>
      <c r="J2334" s="6" t="str">
        <f>OBV!F2334</f>
        <v>BULLISH</v>
      </c>
      <c r="K2334" s="6" t="str">
        <f>OBV!G2334</f>
        <v>NEUTRAL</v>
      </c>
      <c r="L2334" s="6" t="str">
        <f>OBV!H2334</f>
        <v>BULLISH DIVERGENCE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66.5</v>
      </c>
      <c r="Q2334" s="9">
        <f t="shared" si="364"/>
        <v>18.725000000000001</v>
      </c>
      <c r="R2334" s="9">
        <f t="shared" si="365"/>
        <v>21.625</v>
      </c>
      <c r="S2334" s="9">
        <f t="shared" si="366"/>
        <v>33.674999999999997</v>
      </c>
      <c r="T2334" s="9">
        <f t="shared" si="367"/>
        <v>22.875</v>
      </c>
      <c r="U2334" s="8">
        <f t="shared" si="368"/>
        <v>24.675000000000001</v>
      </c>
      <c r="V2334" s="8">
        <f t="shared" si="369"/>
        <v>24.225000000000001</v>
      </c>
    </row>
    <row r="2335" spans="1:22" ht="13.5" x14ac:dyDescent="0.25">
      <c r="A2335" s="3">
        <f>RSI!A2335</f>
        <v>45405</v>
      </c>
      <c r="B2335" s="2">
        <f>RSI!B2335</f>
        <v>9.3754000000000008</v>
      </c>
      <c r="C2335" s="2">
        <f>RSI!I2335</f>
        <v>51.531805596411274</v>
      </c>
      <c r="D2335" s="2">
        <f>MACD!E2335</f>
        <v>-3.4769163871519737E-2</v>
      </c>
      <c r="E2335" s="2">
        <f>MACD!F2335</f>
        <v>-9.2936495116158258E-2</v>
      </c>
      <c r="F2335" s="2">
        <f>'Moving Avg'!D2335</f>
        <v>9.3701799999999995</v>
      </c>
      <c r="G2335" s="2">
        <f>'Moving Avg'!F2335</f>
        <v>9.3519200000000033</v>
      </c>
      <c r="H2335" s="2">
        <f>'Moving Avg'!G2335</f>
        <v>9.3614579999999972</v>
      </c>
      <c r="I2335" s="2">
        <f>'Moving Avg'!H2335</f>
        <v>9.8203609999999983</v>
      </c>
      <c r="J2335" s="6" t="str">
        <f>OBV!F2335</f>
        <v>BULLISH</v>
      </c>
      <c r="K2335" s="6" t="str">
        <f>OBV!G2335</f>
        <v>NEUTRAL</v>
      </c>
      <c r="L2335" s="6" t="str">
        <f>OBV!H2335</f>
        <v>CONFIRMED BULLISH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83.5</v>
      </c>
      <c r="Q2335" s="9">
        <f t="shared" si="364"/>
        <v>21.274999999999999</v>
      </c>
      <c r="R2335" s="9">
        <f t="shared" si="365"/>
        <v>25.875</v>
      </c>
      <c r="S2335" s="9">
        <f t="shared" si="366"/>
        <v>41.325000000000003</v>
      </c>
      <c r="T2335" s="9">
        <f t="shared" si="367"/>
        <v>27.125</v>
      </c>
      <c r="U2335" s="8">
        <f t="shared" si="368"/>
        <v>29.491666666666664</v>
      </c>
      <c r="V2335" s="8">
        <f t="shared" si="369"/>
        <v>28.9</v>
      </c>
    </row>
    <row r="2336" spans="1:22" ht="13.5" x14ac:dyDescent="0.25">
      <c r="A2336" s="3">
        <f>RSI!A2336</f>
        <v>45406</v>
      </c>
      <c r="B2336" s="2">
        <f>RSI!B2336</f>
        <v>9.3580000000000005</v>
      </c>
      <c r="C2336" s="2">
        <f>RSI!I2336</f>
        <v>50.094667413406178</v>
      </c>
      <c r="D2336" s="2">
        <f>MACD!E2336</f>
        <v>-1.9781679723180901E-2</v>
      </c>
      <c r="E2336" s="2">
        <f>MACD!F2336</f>
        <v>-7.8305532037562783E-2</v>
      </c>
      <c r="F2336" s="2">
        <f>'Moving Avg'!D2336</f>
        <v>9.3684400000000014</v>
      </c>
      <c r="G2336" s="2">
        <f>'Moving Avg'!F2336</f>
        <v>9.3553950000000032</v>
      </c>
      <c r="H2336" s="2">
        <f>'Moving Avg'!G2336</f>
        <v>9.3452979999999997</v>
      </c>
      <c r="I2336" s="2">
        <f>'Moving Avg'!H2336</f>
        <v>9.8171894999999978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0</v>
      </c>
      <c r="P2336" s="8">
        <f t="shared" si="363"/>
        <v>16.5</v>
      </c>
      <c r="Q2336" s="9">
        <f t="shared" si="364"/>
        <v>11.225</v>
      </c>
      <c r="R2336" s="9">
        <f t="shared" si="365"/>
        <v>9.125</v>
      </c>
      <c r="S2336" s="9">
        <f t="shared" si="366"/>
        <v>11.175000000000001</v>
      </c>
      <c r="T2336" s="9">
        <f t="shared" si="367"/>
        <v>10.375</v>
      </c>
      <c r="U2336" s="8">
        <f t="shared" si="368"/>
        <v>10.508333333333335</v>
      </c>
      <c r="V2336" s="8">
        <f t="shared" si="369"/>
        <v>10.475000000000001</v>
      </c>
    </row>
    <row r="2337" spans="1:22" ht="13.5" x14ac:dyDescent="0.25">
      <c r="A2337" s="3">
        <f>RSI!A2337</f>
        <v>45407</v>
      </c>
      <c r="B2337" s="2">
        <f>RSI!B2337</f>
        <v>9.2537000000000003</v>
      </c>
      <c r="C2337" s="2">
        <f>RSI!I2337</f>
        <v>42.452058059876471</v>
      </c>
      <c r="D2337" s="2">
        <f>MACD!E2337</f>
        <v>-6.0720362482928891E-3</v>
      </c>
      <c r="E2337" s="2">
        <f>MACD!F2337</f>
        <v>-6.3858832879708796E-2</v>
      </c>
      <c r="F2337" s="2">
        <f>'Moving Avg'!D2337</f>
        <v>9.345839999999999</v>
      </c>
      <c r="G2337" s="2">
        <f>'Moving Avg'!F2337</f>
        <v>9.3536550000000034</v>
      </c>
      <c r="H2337" s="2">
        <f>'Moving Avg'!G2337</f>
        <v>9.3270519999999983</v>
      </c>
      <c r="I2337" s="2">
        <f>'Moving Avg'!H2337</f>
        <v>9.8134964999999958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11.225</v>
      </c>
      <c r="R2337" s="9">
        <f t="shared" si="365"/>
        <v>9.125</v>
      </c>
      <c r="S2337" s="9">
        <f t="shared" si="366"/>
        <v>11.175000000000001</v>
      </c>
      <c r="T2337" s="9">
        <f t="shared" si="367"/>
        <v>10.375</v>
      </c>
      <c r="U2337" s="8">
        <f t="shared" si="368"/>
        <v>10.508333333333335</v>
      </c>
      <c r="V2337" s="8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9.2885000000000009</v>
      </c>
      <c r="C2338" s="2">
        <f>RSI!I2338</f>
        <v>45.442819030923182</v>
      </c>
      <c r="D2338" s="2">
        <f>MACD!E2338</f>
        <v>3.5474512177682271E-3</v>
      </c>
      <c r="E2338" s="2">
        <f>MACD!F2338</f>
        <v>-5.0377576060213397E-2</v>
      </c>
      <c r="F2338" s="2">
        <f>'Moving Avg'!D2338</f>
        <v>9.3302000000000014</v>
      </c>
      <c r="G2338" s="2">
        <f>'Moving Avg'!F2338</f>
        <v>9.3619100000000017</v>
      </c>
      <c r="H2338" s="2">
        <f>'Moving Avg'!G2338</f>
        <v>9.3095019999999984</v>
      </c>
      <c r="I2338" s="2">
        <f>'Moving Avg'!H2338</f>
        <v>9.8099774999999969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11.225</v>
      </c>
      <c r="R2338" s="9">
        <f t="shared" si="365"/>
        <v>9.125</v>
      </c>
      <c r="S2338" s="9">
        <f t="shared" si="366"/>
        <v>11.175000000000001</v>
      </c>
      <c r="T2338" s="9">
        <f t="shared" si="367"/>
        <v>10.375</v>
      </c>
      <c r="U2338" s="8">
        <f t="shared" si="368"/>
        <v>10.508333333333335</v>
      </c>
      <c r="V2338" s="8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9.2972000000000001</v>
      </c>
      <c r="C2339" s="2">
        <f>RSI!I2339</f>
        <v>46.195644038281763</v>
      </c>
      <c r="D2339" s="2">
        <f>MACD!E2339</f>
        <v>1.2712605771319829E-2</v>
      </c>
      <c r="E2339" s="2">
        <f>MACD!F2339</f>
        <v>-3.7759539693906753E-2</v>
      </c>
      <c r="F2339" s="2">
        <f>'Moving Avg'!D2339</f>
        <v>9.3145600000000002</v>
      </c>
      <c r="G2339" s="2">
        <f>'Moving Avg'!F2339</f>
        <v>9.3706000000000014</v>
      </c>
      <c r="H2339" s="2">
        <f>'Moving Avg'!G2339</f>
        <v>9.2921259999999979</v>
      </c>
      <c r="I2339" s="2">
        <f>'Moving Avg'!H2339</f>
        <v>9.8065019999999965</v>
      </c>
      <c r="J2339" s="6" t="str">
        <f>OBV!F2339</f>
        <v>BULLISH</v>
      </c>
      <c r="K2339" s="6" t="str">
        <f>OBV!G2339</f>
        <v>NEUTRAL</v>
      </c>
      <c r="L2339" s="6" t="str">
        <f>OBV!H2339</f>
        <v>BULLISH DIVERGENCE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66.5</v>
      </c>
      <c r="Q2339" s="9">
        <f t="shared" si="364"/>
        <v>18.725000000000001</v>
      </c>
      <c r="R2339" s="9">
        <f t="shared" si="365"/>
        <v>21.625</v>
      </c>
      <c r="S2339" s="9">
        <f t="shared" si="366"/>
        <v>33.674999999999997</v>
      </c>
      <c r="T2339" s="9">
        <f t="shared" si="367"/>
        <v>22.875</v>
      </c>
      <c r="U2339" s="8">
        <f t="shared" si="368"/>
        <v>24.675000000000001</v>
      </c>
      <c r="V2339" s="8">
        <f t="shared" si="369"/>
        <v>24.225000000000001</v>
      </c>
    </row>
    <row r="2340" spans="1:22" ht="13.5" x14ac:dyDescent="0.25">
      <c r="A2340" s="3">
        <f>RSI!A2340</f>
        <v>45412</v>
      </c>
      <c r="B2340" s="2">
        <f>RSI!B2340</f>
        <v>9.2885000000000009</v>
      </c>
      <c r="C2340" s="2">
        <f>RSI!I2340</f>
        <v>45.519216044430131</v>
      </c>
      <c r="D2340" s="2">
        <f>MACD!E2340</f>
        <v>1.8720489187675327E-2</v>
      </c>
      <c r="E2340" s="2">
        <f>MACD!F2340</f>
        <v>-2.6463533917590341E-2</v>
      </c>
      <c r="F2340" s="2">
        <f>'Moving Avg'!D2340</f>
        <v>9.2971800000000009</v>
      </c>
      <c r="G2340" s="2">
        <f>'Moving Avg'!F2340</f>
        <v>9.3636499999999998</v>
      </c>
      <c r="H2340" s="2">
        <f>'Moving Avg'!G2340</f>
        <v>9.2785719999999987</v>
      </c>
      <c r="I2340" s="2">
        <f>'Moving Avg'!H2340</f>
        <v>9.8040694999999971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16.5</v>
      </c>
      <c r="Q2340" s="9">
        <f t="shared" si="364"/>
        <v>11.225</v>
      </c>
      <c r="R2340" s="9">
        <f t="shared" si="365"/>
        <v>9.125</v>
      </c>
      <c r="S2340" s="9">
        <f t="shared" si="366"/>
        <v>11.175000000000001</v>
      </c>
      <c r="T2340" s="9">
        <f t="shared" si="367"/>
        <v>10.375</v>
      </c>
      <c r="U2340" s="8">
        <f t="shared" si="368"/>
        <v>10.508333333333335</v>
      </c>
      <c r="V2340" s="8">
        <f t="shared" si="369"/>
        <v>10.475000000000001</v>
      </c>
    </row>
    <row r="2341" spans="1:22" ht="13.5" x14ac:dyDescent="0.25">
      <c r="A2341" s="3">
        <f>RSI!A2341</f>
        <v>45414</v>
      </c>
      <c r="B2341" s="2">
        <f>RSI!B2341</f>
        <v>9.2972000000000001</v>
      </c>
      <c r="C2341" s="2">
        <f>RSI!I2341</f>
        <v>46.364988635037371</v>
      </c>
      <c r="D2341" s="2">
        <f>MACD!E2341</f>
        <v>2.3460905092937523E-2</v>
      </c>
      <c r="E2341" s="2">
        <f>MACD!F2341</f>
        <v>-1.6478646115484767E-2</v>
      </c>
      <c r="F2341" s="2">
        <f>'Moving Avg'!D2341</f>
        <v>9.2850199999999994</v>
      </c>
      <c r="G2341" s="2">
        <f>'Moving Avg'!F2341</f>
        <v>9.3562650000000005</v>
      </c>
      <c r="H2341" s="2">
        <f>'Moving Avg'!G2341</f>
        <v>9.2615419999999968</v>
      </c>
      <c r="I2341" s="2">
        <f>'Moving Avg'!H2341</f>
        <v>9.8005939999999967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0</v>
      </c>
      <c r="O2341" s="8">
        <f t="shared" si="362"/>
        <v>0</v>
      </c>
      <c r="P2341" s="8">
        <f t="shared" si="363"/>
        <v>16.5</v>
      </c>
      <c r="Q2341" s="9">
        <f t="shared" si="364"/>
        <v>11.225</v>
      </c>
      <c r="R2341" s="9">
        <f t="shared" si="365"/>
        <v>9.125</v>
      </c>
      <c r="S2341" s="9">
        <f t="shared" si="366"/>
        <v>11.175000000000001</v>
      </c>
      <c r="T2341" s="9">
        <f t="shared" si="367"/>
        <v>10.375</v>
      </c>
      <c r="U2341" s="8">
        <f t="shared" si="368"/>
        <v>10.508333333333335</v>
      </c>
      <c r="V2341" s="8">
        <f t="shared" si="369"/>
        <v>10.475000000000001</v>
      </c>
    </row>
    <row r="2342" spans="1:22" ht="13.5" x14ac:dyDescent="0.25">
      <c r="A2342" s="3">
        <f>RSI!A2342</f>
        <v>45415</v>
      </c>
      <c r="B2342" s="2">
        <f>RSI!B2342</f>
        <v>8.8366000000000007</v>
      </c>
      <c r="C2342" s="2">
        <f>RSI!I2342</f>
        <v>24.595312512183767</v>
      </c>
      <c r="D2342" s="2">
        <f>MACD!E2342</f>
        <v>6.1818086727054578E-2</v>
      </c>
      <c r="E2342" s="2">
        <f>MACD!F2342</f>
        <v>-8.1929954697689857E-4</v>
      </c>
      <c r="F2342" s="2">
        <f>'Moving Avg'!D2342</f>
        <v>9.2016000000000027</v>
      </c>
      <c r="G2342" s="2">
        <f>'Moving Avg'!F2342</f>
        <v>9.3267199999999981</v>
      </c>
      <c r="H2342" s="2">
        <f>'Moving Avg'!G2342</f>
        <v>9.2356479999999959</v>
      </c>
      <c r="I2342" s="2">
        <f>'Moving Avg'!H2342</f>
        <v>9.7948154999999968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0"/>
        <v>50</v>
      </c>
      <c r="N2342" s="8">
        <f t="shared" si="361"/>
        <v>0</v>
      </c>
      <c r="O2342" s="8">
        <f t="shared" si="362"/>
        <v>0</v>
      </c>
      <c r="P2342" s="8">
        <f t="shared" si="363"/>
        <v>16.5</v>
      </c>
      <c r="Q2342" s="9">
        <f t="shared" si="364"/>
        <v>19.975000000000001</v>
      </c>
      <c r="R2342" s="9">
        <f t="shared" si="365"/>
        <v>14.125</v>
      </c>
      <c r="S2342" s="9">
        <f t="shared" si="366"/>
        <v>14.925000000000001</v>
      </c>
      <c r="T2342" s="9">
        <f t="shared" si="367"/>
        <v>16.625</v>
      </c>
      <c r="U2342" s="8">
        <f t="shared" si="368"/>
        <v>16.341666666666669</v>
      </c>
      <c r="V2342" s="8">
        <f t="shared" si="369"/>
        <v>16.412500000000001</v>
      </c>
    </row>
    <row r="2343" spans="1:22" ht="13.5" x14ac:dyDescent="0.25">
      <c r="A2343" s="3">
        <f>RSI!A2343</f>
        <v>45418</v>
      </c>
      <c r="B2343" s="2">
        <f>RSI!B2343</f>
        <v>9.2015999999999991</v>
      </c>
      <c r="C2343" s="2">
        <f>RSI!I2343</f>
        <v>46.166286790966552</v>
      </c>
      <c r="D2343" s="2">
        <f>MACD!E2343</f>
        <v>7.0169518642934747E-2</v>
      </c>
      <c r="E2343" s="2">
        <f>MACD!F2343</f>
        <v>1.337846409100543E-2</v>
      </c>
      <c r="F2343" s="2">
        <f>'Moving Avg'!D2343</f>
        <v>9.1842199999999998</v>
      </c>
      <c r="G2343" s="2">
        <f>'Moving Avg'!F2343</f>
        <v>9.3219400000000014</v>
      </c>
      <c r="H2343" s="2">
        <f>'Moving Avg'!G2343</f>
        <v>9.2172279999999951</v>
      </c>
      <c r="I2343" s="2">
        <f>'Moving Avg'!H2343</f>
        <v>9.7908619999999971</v>
      </c>
      <c r="J2343" s="6" t="str">
        <f>OBV!F2343</f>
        <v>BEARISH</v>
      </c>
      <c r="K2343" s="6" t="str">
        <f>OBV!G2343</f>
        <v>NEUTRAL</v>
      </c>
      <c r="L2343" s="6" t="str">
        <f>OBV!H2343</f>
        <v>CONFIRMED BEARISH</v>
      </c>
      <c r="M2343" s="8">
        <f t="shared" si="360"/>
        <v>25</v>
      </c>
      <c r="N2343" s="8">
        <f t="shared" si="361"/>
        <v>0</v>
      </c>
      <c r="O2343" s="8">
        <f t="shared" si="362"/>
        <v>0</v>
      </c>
      <c r="P2343" s="8">
        <f t="shared" si="363"/>
        <v>16.5</v>
      </c>
      <c r="Q2343" s="9">
        <f t="shared" si="364"/>
        <v>11.225</v>
      </c>
      <c r="R2343" s="9">
        <f t="shared" si="365"/>
        <v>9.125</v>
      </c>
      <c r="S2343" s="9">
        <f t="shared" si="366"/>
        <v>11.175000000000001</v>
      </c>
      <c r="T2343" s="9">
        <f t="shared" si="367"/>
        <v>10.375</v>
      </c>
      <c r="U2343" s="8">
        <f t="shared" si="368"/>
        <v>10.508333333333335</v>
      </c>
      <c r="V2343" s="8">
        <f t="shared" si="369"/>
        <v>10.475000000000001</v>
      </c>
    </row>
    <row r="2344" spans="1:22" ht="13.5" x14ac:dyDescent="0.25">
      <c r="A2344" s="3">
        <f>RSI!A2344</f>
        <v>45419</v>
      </c>
      <c r="B2344" s="2">
        <f>RSI!B2344</f>
        <v>9.2537000000000003</v>
      </c>
      <c r="C2344" s="2">
        <f>RSI!I2344</f>
        <v>48.433881330611939</v>
      </c>
      <c r="D2344" s="2">
        <f>MACD!E2344</f>
        <v>7.5273694432951288E-2</v>
      </c>
      <c r="E2344" s="2">
        <f>MACD!F2344</f>
        <v>2.5757510159394603E-2</v>
      </c>
      <c r="F2344" s="2">
        <f>'Moving Avg'!D2344</f>
        <v>9.1755200000000023</v>
      </c>
      <c r="G2344" s="2">
        <f>'Moving Avg'!F2344</f>
        <v>9.31325</v>
      </c>
      <c r="H2344" s="2">
        <f>'Moving Avg'!G2344</f>
        <v>9.2116659999999957</v>
      </c>
      <c r="I2344" s="2">
        <f>'Moving Avg'!H2344</f>
        <v>9.7871689999999987</v>
      </c>
      <c r="J2344" s="6" t="str">
        <f>OBV!F2344</f>
        <v>BEARISH</v>
      </c>
      <c r="K2344" s="6" t="str">
        <f>OBV!G2344</f>
        <v>NEUTRAL</v>
      </c>
      <c r="L2344" s="6" t="str">
        <f>OBV!H2344</f>
        <v>CONFIRMED BEARISH</v>
      </c>
      <c r="M2344" s="8">
        <f t="shared" si="360"/>
        <v>25</v>
      </c>
      <c r="N2344" s="8">
        <f t="shared" si="361"/>
        <v>0</v>
      </c>
      <c r="O2344" s="8">
        <f t="shared" si="362"/>
        <v>0</v>
      </c>
      <c r="P2344" s="8">
        <f t="shared" si="363"/>
        <v>16.5</v>
      </c>
      <c r="Q2344" s="9">
        <f t="shared" si="364"/>
        <v>11.225</v>
      </c>
      <c r="R2344" s="9">
        <f t="shared" si="365"/>
        <v>9.125</v>
      </c>
      <c r="S2344" s="9">
        <f t="shared" si="366"/>
        <v>11.175000000000001</v>
      </c>
      <c r="T2344" s="9">
        <f t="shared" si="367"/>
        <v>10.375</v>
      </c>
      <c r="U2344" s="8">
        <f t="shared" si="368"/>
        <v>10.508333333333335</v>
      </c>
      <c r="V2344" s="8">
        <f t="shared" si="369"/>
        <v>10.475000000000001</v>
      </c>
    </row>
    <row r="2345" spans="1:22" ht="13.5" x14ac:dyDescent="0.25">
      <c r="A2345" s="3">
        <f>RSI!A2345</f>
        <v>45420</v>
      </c>
      <c r="B2345" s="2">
        <f>RSI!B2345</f>
        <v>9.2537000000000003</v>
      </c>
      <c r="C2345" s="2">
        <f>RSI!I2345</f>
        <v>48.433881330611939</v>
      </c>
      <c r="D2345" s="2">
        <f>MACD!E2345</f>
        <v>7.9801767266349799E-2</v>
      </c>
      <c r="E2345" s="2">
        <f>MACD!F2345</f>
        <v>3.6566361580785647E-2</v>
      </c>
      <c r="F2345" s="2">
        <f>'Moving Avg'!D2345</f>
        <v>9.1685600000000012</v>
      </c>
      <c r="G2345" s="2">
        <f>'Moving Avg'!F2345</f>
        <v>9.3049949999999999</v>
      </c>
      <c r="H2345" s="2">
        <f>'Moving Avg'!G2345</f>
        <v>9.2107959999999949</v>
      </c>
      <c r="I2345" s="2">
        <f>'Moving Avg'!H2345</f>
        <v>9.7839104999999957</v>
      </c>
      <c r="J2345" s="6" t="str">
        <f>OBV!F2345</f>
        <v>BEARISH</v>
      </c>
      <c r="K2345" s="6" t="str">
        <f>OBV!G2345</f>
        <v>NEUTRAL</v>
      </c>
      <c r="L2345" s="6" t="str">
        <f>OBV!H2345</f>
        <v>CONFIRMED BEARISH</v>
      </c>
      <c r="M2345" s="8">
        <f t="shared" si="360"/>
        <v>25</v>
      </c>
      <c r="N2345" s="8">
        <f t="shared" si="361"/>
        <v>0</v>
      </c>
      <c r="O2345" s="8">
        <f t="shared" si="362"/>
        <v>0</v>
      </c>
      <c r="P2345" s="8">
        <f t="shared" si="363"/>
        <v>16.5</v>
      </c>
      <c r="Q2345" s="9">
        <f t="shared" si="364"/>
        <v>11.225</v>
      </c>
      <c r="R2345" s="9">
        <f t="shared" si="365"/>
        <v>9.125</v>
      </c>
      <c r="S2345" s="9">
        <f t="shared" si="366"/>
        <v>11.175000000000001</v>
      </c>
      <c r="T2345" s="9">
        <f t="shared" si="367"/>
        <v>10.375</v>
      </c>
      <c r="U2345" s="8">
        <f t="shared" si="368"/>
        <v>10.508333333333335</v>
      </c>
      <c r="V2345" s="8">
        <f t="shared" si="369"/>
        <v>10.475000000000001</v>
      </c>
    </row>
    <row r="2346" spans="1:22" ht="13.5" x14ac:dyDescent="0.25">
      <c r="A2346" s="3">
        <f>RSI!A2346</f>
        <v>45421</v>
      </c>
      <c r="B2346" s="2">
        <f>RSI!B2346</f>
        <v>9.2449999999999992</v>
      </c>
      <c r="C2346" s="2">
        <f>RSI!I2346</f>
        <v>48.041974520142062</v>
      </c>
      <c r="D2346" s="2">
        <f>MACD!E2346</f>
        <v>8.1794396782358447E-2</v>
      </c>
      <c r="E2346" s="2">
        <f>MACD!F2346</f>
        <v>4.5611968621100209E-2</v>
      </c>
      <c r="F2346" s="2">
        <f>'Moving Avg'!D2346</f>
        <v>9.1581200000000003</v>
      </c>
      <c r="G2346" s="2">
        <f>'Moving Avg'!F2346</f>
        <v>9.2963050000000003</v>
      </c>
      <c r="H2346" s="2">
        <f>'Moving Avg'!G2346</f>
        <v>9.2134019999999968</v>
      </c>
      <c r="I2346" s="2">
        <f>'Moving Avg'!H2346</f>
        <v>9.7797394999999963</v>
      </c>
      <c r="J2346" s="6" t="str">
        <f>OBV!F2346</f>
        <v>BEARISH</v>
      </c>
      <c r="K2346" s="6" t="str">
        <f>OBV!G2346</f>
        <v>NEUTRAL</v>
      </c>
      <c r="L2346" s="6" t="str">
        <f>OBV!H2346</f>
        <v>CONFIRMED BEARISH</v>
      </c>
      <c r="M2346" s="8">
        <f t="shared" si="360"/>
        <v>25</v>
      </c>
      <c r="N2346" s="8">
        <f t="shared" si="361"/>
        <v>0</v>
      </c>
      <c r="O2346" s="8">
        <f t="shared" si="362"/>
        <v>0</v>
      </c>
      <c r="P2346" s="8">
        <f t="shared" si="363"/>
        <v>16.5</v>
      </c>
      <c r="Q2346" s="9">
        <f t="shared" si="364"/>
        <v>11.225</v>
      </c>
      <c r="R2346" s="9">
        <f t="shared" si="365"/>
        <v>9.125</v>
      </c>
      <c r="S2346" s="9">
        <f t="shared" si="366"/>
        <v>11.175000000000001</v>
      </c>
      <c r="T2346" s="9">
        <f t="shared" si="367"/>
        <v>10.375</v>
      </c>
      <c r="U2346" s="8">
        <f t="shared" si="368"/>
        <v>10.508333333333335</v>
      </c>
      <c r="V2346" s="8">
        <f t="shared" si="369"/>
        <v>10.475000000000001</v>
      </c>
    </row>
    <row r="2347" spans="1:22" ht="13.5" x14ac:dyDescent="0.25">
      <c r="A2347" s="3">
        <f>RSI!A2347</f>
        <v>45422</v>
      </c>
      <c r="B2347" s="2">
        <f>RSI!B2347</f>
        <v>9.1320999999999994</v>
      </c>
      <c r="C2347" s="2">
        <f>RSI!I2347</f>
        <v>43.161223465386691</v>
      </c>
      <c r="D2347" s="2">
        <f>MACD!E2347</f>
        <v>7.6028002280287055E-2</v>
      </c>
      <c r="E2347" s="2">
        <f>MACD!F2347</f>
        <v>5.1695175352937585E-2</v>
      </c>
      <c r="F2347" s="2">
        <f>'Moving Avg'!D2347</f>
        <v>9.2172200000000011</v>
      </c>
      <c r="G2347" s="2">
        <f>'Moving Avg'!F2347</f>
        <v>9.2841400000000007</v>
      </c>
      <c r="H2347" s="2">
        <f>'Moving Avg'!G2347</f>
        <v>9.2153139999999958</v>
      </c>
      <c r="I2347" s="2">
        <f>'Moving Avg'!H2347</f>
        <v>9.7750039999999956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  <c r="M2347" s="8">
        <f t="shared" si="360"/>
        <v>25</v>
      </c>
      <c r="N2347" s="8">
        <f t="shared" si="361"/>
        <v>0</v>
      </c>
      <c r="O2347" s="8">
        <f t="shared" si="362"/>
        <v>0</v>
      </c>
      <c r="P2347" s="8">
        <f t="shared" si="363"/>
        <v>16.5</v>
      </c>
      <c r="Q2347" s="9">
        <f t="shared" si="364"/>
        <v>11.225</v>
      </c>
      <c r="R2347" s="9">
        <f t="shared" si="365"/>
        <v>9.125</v>
      </c>
      <c r="S2347" s="9">
        <f t="shared" si="366"/>
        <v>11.175000000000001</v>
      </c>
      <c r="T2347" s="9">
        <f t="shared" si="367"/>
        <v>10.375</v>
      </c>
      <c r="U2347" s="8">
        <f t="shared" si="368"/>
        <v>10.508333333333335</v>
      </c>
      <c r="V2347" s="8">
        <f t="shared" si="369"/>
        <v>10.475000000000001</v>
      </c>
    </row>
    <row r="2348" spans="1:22" ht="13.5" x14ac:dyDescent="0.25">
      <c r="A2348" s="3">
        <f>RSI!A2348</f>
        <v>45425</v>
      </c>
      <c r="B2348" s="2">
        <f>RSI!B2348</f>
        <v>9.2015999999999991</v>
      </c>
      <c r="C2348" s="2">
        <f>RSI!I2348</f>
        <v>46.747790761303243</v>
      </c>
      <c r="D2348" s="2">
        <f>MACD!E2348</f>
        <v>7.2235208840996989E-2</v>
      </c>
      <c r="E2348" s="2">
        <f>MACD!F2348</f>
        <v>5.5803182050549474E-2</v>
      </c>
      <c r="F2348" s="2">
        <f>'Moving Avg'!D2348</f>
        <v>9.2172200000000011</v>
      </c>
      <c r="G2348" s="2">
        <f>'Moving Avg'!F2348</f>
        <v>9.2754500000000029</v>
      </c>
      <c r="H2348" s="2">
        <f>'Moving Avg'!G2348</f>
        <v>9.2186159999999955</v>
      </c>
      <c r="I2348" s="2">
        <f>'Moving Avg'!H2348</f>
        <v>9.7706159999999969</v>
      </c>
      <c r="J2348" s="6" t="str">
        <f>OBV!F2348</f>
        <v>BEARISH</v>
      </c>
      <c r="K2348" s="6" t="str">
        <f>OBV!G2348</f>
        <v>NEUTRAL</v>
      </c>
      <c r="L2348" s="6" t="str">
        <f>OBV!H2348</f>
        <v>NEUTRAL</v>
      </c>
      <c r="M2348" s="8">
        <f t="shared" si="360"/>
        <v>25</v>
      </c>
      <c r="N2348" s="8">
        <f t="shared" si="361"/>
        <v>0</v>
      </c>
      <c r="O2348" s="8">
        <f t="shared" si="362"/>
        <v>0</v>
      </c>
      <c r="P2348" s="8">
        <f t="shared" si="363"/>
        <v>16.5</v>
      </c>
      <c r="Q2348" s="9">
        <f t="shared" si="364"/>
        <v>11.225</v>
      </c>
      <c r="R2348" s="9">
        <f t="shared" si="365"/>
        <v>9.125</v>
      </c>
      <c r="S2348" s="9">
        <f t="shared" si="366"/>
        <v>11.175000000000001</v>
      </c>
      <c r="T2348" s="9">
        <f t="shared" si="367"/>
        <v>10.375</v>
      </c>
      <c r="U2348" s="8">
        <f t="shared" si="368"/>
        <v>10.508333333333335</v>
      </c>
      <c r="V2348" s="8">
        <f t="shared" si="369"/>
        <v>10.475000000000001</v>
      </c>
    </row>
    <row r="2349" spans="1:22" ht="13.5" x14ac:dyDescent="0.25">
      <c r="A2349" s="3">
        <f>RSI!A2349</f>
        <v>45426</v>
      </c>
      <c r="B2349" s="2">
        <f>RSI!B2349</f>
        <v>9.2015999999999991</v>
      </c>
      <c r="C2349" s="2">
        <f>RSI!I2349</f>
        <v>46.747790761303236</v>
      </c>
      <c r="D2349" s="2">
        <f>MACD!E2349</f>
        <v>7.0769228695215958E-2</v>
      </c>
      <c r="E2349" s="2">
        <f>MACD!F2349</f>
        <v>5.8796391379482775E-2</v>
      </c>
      <c r="F2349" s="2">
        <f>'Moving Avg'!D2349</f>
        <v>9.2067999999999994</v>
      </c>
      <c r="G2349" s="2">
        <f>'Moving Avg'!F2349</f>
        <v>9.2663300000000017</v>
      </c>
      <c r="H2349" s="2">
        <f>'Moving Avg'!G2349</f>
        <v>9.2219179999999952</v>
      </c>
      <c r="I2349" s="2">
        <f>'Moving Avg'!H2349</f>
        <v>9.7664454999999979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0</v>
      </c>
      <c r="O2349" s="8">
        <f t="shared" si="362"/>
        <v>0</v>
      </c>
      <c r="P2349" s="8">
        <f t="shared" si="363"/>
        <v>16.5</v>
      </c>
      <c r="Q2349" s="9">
        <f t="shared" si="364"/>
        <v>11.225</v>
      </c>
      <c r="R2349" s="9">
        <f t="shared" si="365"/>
        <v>9.125</v>
      </c>
      <c r="S2349" s="9">
        <f t="shared" si="366"/>
        <v>11.175000000000001</v>
      </c>
      <c r="T2349" s="9">
        <f t="shared" si="367"/>
        <v>10.375</v>
      </c>
      <c r="U2349" s="8">
        <f t="shared" si="368"/>
        <v>10.508333333333335</v>
      </c>
      <c r="V2349" s="8">
        <f t="shared" si="369"/>
        <v>10.475000000000001</v>
      </c>
    </row>
    <row r="2350" spans="1:22" ht="13.5" x14ac:dyDescent="0.25">
      <c r="A2350" s="3">
        <f>RSI!A2350</f>
        <v>45427</v>
      </c>
      <c r="B2350" s="2">
        <f>RSI!B2350</f>
        <v>9.2015999999999991</v>
      </c>
      <c r="C2350" s="2">
        <f>RSI!I2350</f>
        <v>46.747790761303236</v>
      </c>
      <c r="D2350" s="2">
        <f>MACD!E2350</f>
        <v>6.8565178966240481E-2</v>
      </c>
      <c r="E2350" s="2">
        <f>MACD!F2350</f>
        <v>6.0750148896834319E-2</v>
      </c>
      <c r="F2350" s="2">
        <f>'Moving Avg'!D2350</f>
        <v>9.1963799999999996</v>
      </c>
      <c r="G2350" s="2">
        <f>'Moving Avg'!F2350</f>
        <v>9.2580749999999998</v>
      </c>
      <c r="H2350" s="2">
        <f>'Moving Avg'!G2350</f>
        <v>9.2269579999999962</v>
      </c>
      <c r="I2350" s="2">
        <f>'Moving Avg'!H2350</f>
        <v>9.7646644999999985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0</v>
      </c>
      <c r="O2350" s="8">
        <f t="shared" si="362"/>
        <v>0</v>
      </c>
      <c r="P2350" s="8">
        <f t="shared" si="363"/>
        <v>16.5</v>
      </c>
      <c r="Q2350" s="9">
        <f t="shared" si="364"/>
        <v>11.225</v>
      </c>
      <c r="R2350" s="9">
        <f t="shared" si="365"/>
        <v>9.125</v>
      </c>
      <c r="S2350" s="9">
        <f t="shared" si="366"/>
        <v>11.175000000000001</v>
      </c>
      <c r="T2350" s="9">
        <f t="shared" si="367"/>
        <v>10.375</v>
      </c>
      <c r="U2350" s="8">
        <f t="shared" si="368"/>
        <v>10.508333333333335</v>
      </c>
      <c r="V2350" s="8">
        <f t="shared" si="369"/>
        <v>10.475000000000001</v>
      </c>
    </row>
    <row r="2351" spans="1:22" ht="13.5" x14ac:dyDescent="0.25">
      <c r="A2351" s="3">
        <f>RSI!A2351</f>
        <v>45428</v>
      </c>
      <c r="B2351" s="2">
        <f>RSI!B2351</f>
        <v>8.9496000000000002</v>
      </c>
      <c r="C2351" s="2">
        <f>RSI!I2351</f>
        <v>36.35805148110083</v>
      </c>
      <c r="D2351" s="2">
        <f>MACD!E2351</f>
        <v>8.7052431412583786E-2</v>
      </c>
      <c r="E2351" s="2">
        <f>MACD!F2351</f>
        <v>6.6010605399984212E-2</v>
      </c>
      <c r="F2351" s="2">
        <f>'Moving Avg'!D2351</f>
        <v>9.1372999999999998</v>
      </c>
      <c r="G2351" s="2">
        <f>'Moving Avg'!F2351</f>
        <v>9.2372200000000007</v>
      </c>
      <c r="H2351" s="2">
        <f>'Moving Avg'!G2351</f>
        <v>9.2260899999999957</v>
      </c>
      <c r="I2351" s="2">
        <f>'Moving Avg'!H2351</f>
        <v>9.7594509999999985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0</v>
      </c>
      <c r="O2351" s="8">
        <f t="shared" si="362"/>
        <v>0</v>
      </c>
      <c r="P2351" s="8">
        <f t="shared" si="363"/>
        <v>16.5</v>
      </c>
      <c r="Q2351" s="9">
        <f t="shared" si="364"/>
        <v>11.225</v>
      </c>
      <c r="R2351" s="9">
        <f t="shared" si="365"/>
        <v>9.125</v>
      </c>
      <c r="S2351" s="9">
        <f t="shared" si="366"/>
        <v>11.175000000000001</v>
      </c>
      <c r="T2351" s="9">
        <f t="shared" si="367"/>
        <v>10.375</v>
      </c>
      <c r="U2351" s="8">
        <f t="shared" si="368"/>
        <v>10.508333333333335</v>
      </c>
      <c r="V2351" s="8">
        <f t="shared" si="369"/>
        <v>10.475000000000001</v>
      </c>
    </row>
    <row r="2352" spans="1:22" ht="13.5" x14ac:dyDescent="0.25">
      <c r="A2352" s="3">
        <f>RSI!A2352</f>
        <v>45429</v>
      </c>
      <c r="B2352" s="2">
        <f>RSI!B2352</f>
        <v>9.0799000000000003</v>
      </c>
      <c r="C2352" s="2">
        <f>RSI!I2352</f>
        <v>43.366839358626038</v>
      </c>
      <c r="D2352" s="2">
        <f>MACD!E2352</f>
        <v>2.3992558754731164E-2</v>
      </c>
      <c r="E2352" s="2">
        <f>MACD!F2352</f>
        <v>5.7606996070933607E-2</v>
      </c>
      <c r="F2352" s="2">
        <f>'Moving Avg'!D2352</f>
        <v>9.1268600000000006</v>
      </c>
      <c r="G2352" s="2">
        <f>'Moving Avg'!F2352</f>
        <v>9.22288</v>
      </c>
      <c r="H2352" s="2">
        <f>'Moving Avg'!G2352</f>
        <v>9.2278279999999953</v>
      </c>
      <c r="I2352" s="2">
        <f>'Moving Avg'!H2352</f>
        <v>9.7548889999999968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100</v>
      </c>
      <c r="O2352" s="8">
        <f t="shared" si="362"/>
        <v>0</v>
      </c>
      <c r="P2352" s="8">
        <f t="shared" si="363"/>
        <v>16.5</v>
      </c>
      <c r="Q2352" s="9">
        <f t="shared" si="364"/>
        <v>46.225000000000001</v>
      </c>
      <c r="R2352" s="9">
        <f t="shared" si="365"/>
        <v>29.125</v>
      </c>
      <c r="S2352" s="9">
        <f t="shared" si="366"/>
        <v>26.175000000000001</v>
      </c>
      <c r="T2352" s="9">
        <f t="shared" si="367"/>
        <v>35.375</v>
      </c>
      <c r="U2352" s="8">
        <f t="shared" si="368"/>
        <v>33.841666666666661</v>
      </c>
      <c r="V2352" s="8">
        <f t="shared" si="369"/>
        <v>34.224999999999994</v>
      </c>
    </row>
    <row r="2353" spans="1:22" ht="13.5" x14ac:dyDescent="0.25">
      <c r="A2353" s="3">
        <f>RSI!A2353</f>
        <v>45432</v>
      </c>
      <c r="B2353" s="2">
        <f>RSI!B2353</f>
        <v>9.0711999999999993</v>
      </c>
      <c r="C2353" s="2">
        <f>RSI!I2353</f>
        <v>43.026124403135761</v>
      </c>
      <c r="D2353" s="2">
        <f>MACD!E2353</f>
        <v>2.833889717089022E-2</v>
      </c>
      <c r="E2353" s="2">
        <f>MACD!F2353</f>
        <v>5.1753376290924934E-2</v>
      </c>
      <c r="F2353" s="2">
        <f>'Moving Avg'!D2353</f>
        <v>9.1007799999999985</v>
      </c>
      <c r="G2353" s="2">
        <f>'Moving Avg'!F2353</f>
        <v>9.2081049999999998</v>
      </c>
      <c r="H2353" s="2">
        <f>'Moving Avg'!G2353</f>
        <v>9.2293919999999972</v>
      </c>
      <c r="I2353" s="2">
        <f>'Moving Avg'!H2353</f>
        <v>9.7502834999999966</v>
      </c>
      <c r="J2353" s="6" t="str">
        <f>OBV!F2353</f>
        <v>BEARISH</v>
      </c>
      <c r="K2353" s="6" t="str">
        <f>OBV!G2353</f>
        <v>NEUTRAL</v>
      </c>
      <c r="L2353" s="6" t="str">
        <f>OBV!H2353</f>
        <v>CONFIRMED BEARISH</v>
      </c>
      <c r="M2353" s="8">
        <f t="shared" si="360"/>
        <v>25</v>
      </c>
      <c r="N2353" s="8">
        <f t="shared" si="361"/>
        <v>100</v>
      </c>
      <c r="O2353" s="8">
        <f t="shared" si="362"/>
        <v>0</v>
      </c>
      <c r="P2353" s="8">
        <f t="shared" si="363"/>
        <v>16.5</v>
      </c>
      <c r="Q2353" s="9">
        <f t="shared" si="364"/>
        <v>46.225000000000001</v>
      </c>
      <c r="R2353" s="9">
        <f t="shared" si="365"/>
        <v>29.125</v>
      </c>
      <c r="S2353" s="9">
        <f t="shared" si="366"/>
        <v>26.175000000000001</v>
      </c>
      <c r="T2353" s="9">
        <f t="shared" si="367"/>
        <v>35.375</v>
      </c>
      <c r="U2353" s="8">
        <f t="shared" si="368"/>
        <v>33.841666666666661</v>
      </c>
      <c r="V2353" s="8">
        <f t="shared" si="369"/>
        <v>34.224999999999994</v>
      </c>
    </row>
    <row r="2354" spans="1:22" ht="13.5" x14ac:dyDescent="0.25">
      <c r="A2354" s="3">
        <f>RSI!A2354</f>
        <v>45433</v>
      </c>
      <c r="B2354" s="2">
        <f>RSI!B2354</f>
        <v>9.0365000000000002</v>
      </c>
      <c r="C2354" s="2">
        <f>RSI!I2354</f>
        <v>41.621544270863097</v>
      </c>
      <c r="D2354" s="2">
        <f>MACD!E2354</f>
        <v>4.3492992543427533E-2</v>
      </c>
      <c r="E2354" s="2">
        <f>MACD!F2354</f>
        <v>5.0101299541425455E-2</v>
      </c>
      <c r="F2354" s="2">
        <f>'Moving Avg'!D2354</f>
        <v>9.067759999999998</v>
      </c>
      <c r="G2354" s="2">
        <f>'Moving Avg'!F2354</f>
        <v>9.19116</v>
      </c>
      <c r="H2354" s="2">
        <f>'Moving Avg'!G2354</f>
        <v>9.2302619999999962</v>
      </c>
      <c r="I2354" s="2">
        <f>'Moving Avg'!H2354</f>
        <v>9.7455044999999973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25</v>
      </c>
      <c r="N2354" s="8">
        <f t="shared" si="361"/>
        <v>45</v>
      </c>
      <c r="O2354" s="8">
        <f t="shared" si="362"/>
        <v>0</v>
      </c>
      <c r="P2354" s="8">
        <f t="shared" si="363"/>
        <v>16.5</v>
      </c>
      <c r="Q2354" s="9">
        <f t="shared" si="364"/>
        <v>26.975000000000001</v>
      </c>
      <c r="R2354" s="9">
        <f t="shared" si="365"/>
        <v>18.125</v>
      </c>
      <c r="S2354" s="9">
        <f t="shared" si="366"/>
        <v>17.925000000000001</v>
      </c>
      <c r="T2354" s="9">
        <f t="shared" si="367"/>
        <v>21.625</v>
      </c>
      <c r="U2354" s="8">
        <f t="shared" si="368"/>
        <v>21.008333333333336</v>
      </c>
      <c r="V2354" s="8">
        <f t="shared" si="369"/>
        <v>21.162500000000001</v>
      </c>
    </row>
    <row r="2355" spans="1:22" ht="13.5" x14ac:dyDescent="0.25">
      <c r="A2355" s="3">
        <f>RSI!A2355</f>
        <v>45434</v>
      </c>
      <c r="B2355" s="2">
        <f>RSI!B2355</f>
        <v>9.0365000000000002</v>
      </c>
      <c r="C2355" s="2">
        <f>RSI!I2355</f>
        <v>41.621544270863104</v>
      </c>
      <c r="D2355" s="2">
        <f>MACD!E2355</f>
        <v>5.7345426324834747E-2</v>
      </c>
      <c r="E2355" s="2">
        <f>MACD!F2355</f>
        <v>5.1550124898107313E-2</v>
      </c>
      <c r="F2355" s="2">
        <f>'Moving Avg'!D2355</f>
        <v>9.0347399999999993</v>
      </c>
      <c r="G2355" s="2">
        <f>'Moving Avg'!F2355</f>
        <v>9.1742149999999985</v>
      </c>
      <c r="H2355" s="2">
        <f>'Moving Avg'!G2355</f>
        <v>9.2285239999999984</v>
      </c>
      <c r="I2355" s="2">
        <f>'Moving Avg'!H2355</f>
        <v>9.7407254999999981</v>
      </c>
      <c r="J2355" s="6" t="str">
        <f>OBV!F2355</f>
        <v>BEARISH</v>
      </c>
      <c r="K2355" s="6" t="str">
        <f>OBV!G2355</f>
        <v>NEUTRAL</v>
      </c>
      <c r="L2355" s="6" t="str">
        <f>OBV!H2355</f>
        <v>CONFIRMED BEARISH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16.5</v>
      </c>
      <c r="Q2355" s="9">
        <f t="shared" si="364"/>
        <v>11.225</v>
      </c>
      <c r="R2355" s="9">
        <f t="shared" si="365"/>
        <v>9.125</v>
      </c>
      <c r="S2355" s="9">
        <f t="shared" si="366"/>
        <v>11.175000000000001</v>
      </c>
      <c r="T2355" s="9">
        <f t="shared" si="367"/>
        <v>10.375</v>
      </c>
      <c r="U2355" s="8">
        <f t="shared" si="368"/>
        <v>10.508333333333335</v>
      </c>
      <c r="V2355" s="8">
        <f t="shared" si="369"/>
        <v>10.475000000000001</v>
      </c>
    </row>
    <row r="2356" spans="1:22" ht="13.5" x14ac:dyDescent="0.25">
      <c r="A2356" s="3">
        <f>RSI!A2356</f>
        <v>45435</v>
      </c>
      <c r="B2356" s="2">
        <f>RSI!B2356</f>
        <v>9.0277999999999992</v>
      </c>
      <c r="C2356" s="2">
        <f>RSI!I2356</f>
        <v>41.230173311010176</v>
      </c>
      <c r="D2356" s="2">
        <f>MACD!E2356</f>
        <v>6.9326160184060015E-2</v>
      </c>
      <c r="E2356" s="2">
        <f>MACD!F2356</f>
        <v>5.5105331955297855E-2</v>
      </c>
      <c r="F2356" s="2">
        <f>'Moving Avg'!D2356</f>
        <v>9.0503800000000005</v>
      </c>
      <c r="G2356" s="2">
        <f>'Moving Avg'!F2356</f>
        <v>9.1577049999999982</v>
      </c>
      <c r="H2356" s="2">
        <f>'Moving Avg'!G2356</f>
        <v>9.229219999999998</v>
      </c>
      <c r="I2356" s="2">
        <f>'Moving Avg'!H2356</f>
        <v>9.7359029999999969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45436</v>
      </c>
      <c r="B2357" s="2">
        <f>RSI!B2357</f>
        <v>8.9582999999999995</v>
      </c>
      <c r="C2357" s="2">
        <f>RSI!I2357</f>
        <v>38.144482742317798</v>
      </c>
      <c r="D2357" s="2">
        <f>MACD!E2357</f>
        <v>6.8176864373661772E-2</v>
      </c>
      <c r="E2357" s="2">
        <f>MACD!F2357</f>
        <v>5.7719638438970641E-2</v>
      </c>
      <c r="F2357" s="2">
        <f>'Moving Avg'!D2357</f>
        <v>9.0260599999999993</v>
      </c>
      <c r="G2357" s="2">
        <f>'Moving Avg'!F2357</f>
        <v>9.1429349999999996</v>
      </c>
      <c r="H2357" s="2">
        <f>'Moving Avg'!G2357</f>
        <v>9.2285259999999969</v>
      </c>
      <c r="I2357" s="2">
        <f>'Moving Avg'!H2357</f>
        <v>9.7307329999999972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16.5</v>
      </c>
      <c r="Q2357" s="9">
        <f t="shared" si="364"/>
        <v>11.225</v>
      </c>
      <c r="R2357" s="9">
        <f t="shared" si="365"/>
        <v>9.125</v>
      </c>
      <c r="S2357" s="9">
        <f t="shared" si="366"/>
        <v>11.175000000000001</v>
      </c>
      <c r="T2357" s="9">
        <f t="shared" si="367"/>
        <v>10.375</v>
      </c>
      <c r="U2357" s="8">
        <f t="shared" si="368"/>
        <v>10.508333333333335</v>
      </c>
      <c r="V2357" s="8">
        <f t="shared" si="369"/>
        <v>10.475000000000001</v>
      </c>
    </row>
    <row r="2358" spans="1:22" ht="13.5" x14ac:dyDescent="0.25">
      <c r="A2358" s="3">
        <f>RSI!A2358</f>
        <v>45439</v>
      </c>
      <c r="B2358" s="2">
        <f>RSI!B2358</f>
        <v>9.0190999999999999</v>
      </c>
      <c r="C2358" s="2">
        <f>RSI!I2358</f>
        <v>42.21855799623404</v>
      </c>
      <c r="D2358" s="2">
        <f>MACD!E2358</f>
        <v>7.4668705384048906E-2</v>
      </c>
      <c r="E2358" s="2">
        <f>MACD!F2358</f>
        <v>6.11094518279863E-2</v>
      </c>
      <c r="F2358" s="2">
        <f>'Moving Avg'!D2358</f>
        <v>9.0156400000000012</v>
      </c>
      <c r="G2358" s="2">
        <f>'Moving Avg'!F2358</f>
        <v>9.1294649999999997</v>
      </c>
      <c r="H2358" s="2">
        <f>'Moving Avg'!G2358</f>
        <v>9.2250499999999978</v>
      </c>
      <c r="I2358" s="2">
        <f>'Moving Avg'!H2358</f>
        <v>9.7258669999999974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16.5</v>
      </c>
      <c r="Q2358" s="9">
        <f t="shared" si="364"/>
        <v>11.225</v>
      </c>
      <c r="R2358" s="9">
        <f t="shared" si="365"/>
        <v>9.125</v>
      </c>
      <c r="S2358" s="9">
        <f t="shared" si="366"/>
        <v>11.175000000000001</v>
      </c>
      <c r="T2358" s="9">
        <f t="shared" si="367"/>
        <v>10.375</v>
      </c>
      <c r="U2358" s="8">
        <f t="shared" si="368"/>
        <v>10.508333333333335</v>
      </c>
      <c r="V2358" s="8">
        <f t="shared" si="369"/>
        <v>10.475000000000001</v>
      </c>
    </row>
    <row r="2359" spans="1:22" ht="13.5" x14ac:dyDescent="0.25">
      <c r="A2359" s="3">
        <f>RSI!A2359</f>
        <v>45440</v>
      </c>
      <c r="B2359" s="2">
        <f>RSI!B2359</f>
        <v>9.0104000000000006</v>
      </c>
      <c r="C2359" s="2">
        <f>RSI!I2359</f>
        <v>41.79435997387165</v>
      </c>
      <c r="D2359" s="2">
        <f>MACD!E2359</f>
        <v>8.1628196712598466E-2</v>
      </c>
      <c r="E2359" s="2">
        <f>MACD!F2359</f>
        <v>6.5213200804908736E-2</v>
      </c>
      <c r="F2359" s="2">
        <f>'Moving Avg'!D2359</f>
        <v>9.0104199999999999</v>
      </c>
      <c r="G2359" s="2">
        <f>'Moving Avg'!F2359</f>
        <v>9.115124999999999</v>
      </c>
      <c r="H2359" s="2">
        <f>'Moving Avg'!G2359</f>
        <v>9.2280039999999968</v>
      </c>
      <c r="I2359" s="2">
        <f>'Moving Avg'!H2359</f>
        <v>9.7209574999999973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16.5</v>
      </c>
      <c r="Q2359" s="9">
        <f t="shared" si="364"/>
        <v>11.225</v>
      </c>
      <c r="R2359" s="9">
        <f t="shared" si="365"/>
        <v>9.125</v>
      </c>
      <c r="S2359" s="9">
        <f t="shared" si="366"/>
        <v>11.175000000000001</v>
      </c>
      <c r="T2359" s="9">
        <f t="shared" si="367"/>
        <v>10.375</v>
      </c>
      <c r="U2359" s="8">
        <f t="shared" si="368"/>
        <v>10.508333333333335</v>
      </c>
      <c r="V2359" s="8">
        <f t="shared" si="369"/>
        <v>10.475000000000001</v>
      </c>
    </row>
    <row r="2360" spans="1:22" ht="13.5" x14ac:dyDescent="0.25">
      <c r="A2360" s="3">
        <f>RSI!A2360</f>
        <v>45441</v>
      </c>
      <c r="B2360" s="2">
        <f>RSI!B2360</f>
        <v>9.1842000000000006</v>
      </c>
      <c r="C2360" s="2">
        <f>RSI!I2360</f>
        <v>52.139917298560654</v>
      </c>
      <c r="D2360" s="2">
        <f>MACD!E2360</f>
        <v>7.5455397078696862E-2</v>
      </c>
      <c r="E2360" s="2">
        <f>MACD!F2360</f>
        <v>6.7261640059666367E-2</v>
      </c>
      <c r="F2360" s="2">
        <f>'Moving Avg'!D2360</f>
        <v>9.0399600000000024</v>
      </c>
      <c r="G2360" s="2">
        <f>'Moving Avg'!F2360</f>
        <v>9.1099100000000028</v>
      </c>
      <c r="H2360" s="2">
        <f>'Moving Avg'!G2360</f>
        <v>9.2344339999999985</v>
      </c>
      <c r="I2360" s="2">
        <f>'Moving Avg'!H2360</f>
        <v>9.7169169999999969</v>
      </c>
      <c r="J2360" s="6" t="str">
        <f>OBV!F2360</f>
        <v>BEARISH</v>
      </c>
      <c r="K2360" s="6" t="str">
        <f>OBV!G2360</f>
        <v>NEUTRAL</v>
      </c>
      <c r="L2360" s="6" t="str">
        <f>OBV!H2360</f>
        <v>BEARISH DIVERGENCE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16.5</v>
      </c>
      <c r="Q2360" s="9">
        <f t="shared" si="364"/>
        <v>11.225</v>
      </c>
      <c r="R2360" s="9">
        <f t="shared" si="365"/>
        <v>9.125</v>
      </c>
      <c r="S2360" s="9">
        <f t="shared" si="366"/>
        <v>11.175000000000001</v>
      </c>
      <c r="T2360" s="9">
        <f t="shared" si="367"/>
        <v>10.375</v>
      </c>
      <c r="U2360" s="8">
        <f t="shared" si="368"/>
        <v>10.508333333333335</v>
      </c>
      <c r="V2360" s="8">
        <f t="shared" si="369"/>
        <v>10.475000000000001</v>
      </c>
    </row>
    <row r="2361" spans="1:22" ht="13.5" x14ac:dyDescent="0.25">
      <c r="A2361" s="3">
        <f>RSI!A2361</f>
        <v>45442</v>
      </c>
      <c r="B2361" s="2">
        <f>RSI!B2361</f>
        <v>9.1842000000000006</v>
      </c>
      <c r="C2361" s="2">
        <f>RSI!I2361</f>
        <v>52.139917298560654</v>
      </c>
      <c r="D2361" s="2">
        <f>MACD!E2361</f>
        <v>3.118832731334642E-2</v>
      </c>
      <c r="E2361" s="2">
        <f>MACD!F2361</f>
        <v>6.0046977510402375E-2</v>
      </c>
      <c r="F2361" s="2">
        <f>'Moving Avg'!D2361</f>
        <v>9.0712399999999995</v>
      </c>
      <c r="G2361" s="2">
        <f>'Moving Avg'!F2361</f>
        <v>9.1042600000000018</v>
      </c>
      <c r="H2361" s="2">
        <f>'Moving Avg'!G2361</f>
        <v>9.2373879999999957</v>
      </c>
      <c r="I2361" s="2">
        <f>'Moving Avg'!H2361</f>
        <v>9.7129199999999951</v>
      </c>
      <c r="J2361" s="6" t="str">
        <f>OBV!F2361</f>
        <v>BEARISH</v>
      </c>
      <c r="K2361" s="6" t="str">
        <f>OBV!G2361</f>
        <v>NEUTRAL</v>
      </c>
      <c r="L2361" s="6" t="str">
        <f>OBV!H2361</f>
        <v>BEARISH DIVERGENCE</v>
      </c>
      <c r="M2361" s="8">
        <f t="shared" si="360"/>
        <v>25</v>
      </c>
      <c r="N2361" s="8">
        <f t="shared" si="361"/>
        <v>100</v>
      </c>
      <c r="O2361" s="8">
        <f t="shared" si="362"/>
        <v>0</v>
      </c>
      <c r="P2361" s="8">
        <f t="shared" si="363"/>
        <v>16.5</v>
      </c>
      <c r="Q2361" s="9">
        <f t="shared" si="364"/>
        <v>46.225000000000001</v>
      </c>
      <c r="R2361" s="9">
        <f t="shared" si="365"/>
        <v>29.125</v>
      </c>
      <c r="S2361" s="9">
        <f t="shared" si="366"/>
        <v>26.175000000000001</v>
      </c>
      <c r="T2361" s="9">
        <f t="shared" si="367"/>
        <v>35.375</v>
      </c>
      <c r="U2361" s="8">
        <f t="shared" si="368"/>
        <v>33.841666666666661</v>
      </c>
      <c r="V2361" s="8">
        <f t="shared" si="369"/>
        <v>34.224999999999994</v>
      </c>
    </row>
    <row r="2362" spans="1:22" ht="13.5" x14ac:dyDescent="0.25">
      <c r="A2362" s="3">
        <f>RSI!A2362</f>
        <v>45443</v>
      </c>
      <c r="B2362" s="2">
        <f>RSI!B2362</f>
        <v>9.1842000000000006</v>
      </c>
      <c r="C2362" s="2">
        <f>RSI!I2362</f>
        <v>52.139917298560654</v>
      </c>
      <c r="D2362" s="2">
        <f>MACD!E2362</f>
        <v>1.3523377185924446E-2</v>
      </c>
      <c r="E2362" s="2">
        <f>MACD!F2362</f>
        <v>5.074225744550679E-2</v>
      </c>
      <c r="F2362" s="2">
        <f>'Moving Avg'!D2362</f>
        <v>9.1164199999999997</v>
      </c>
      <c r="G2362" s="2">
        <f>'Moving Avg'!F2362</f>
        <v>9.1216400000000029</v>
      </c>
      <c r="H2362" s="2">
        <f>'Moving Avg'!G2362</f>
        <v>9.2372139999999963</v>
      </c>
      <c r="I2362" s="2">
        <f>'Moving Avg'!H2362</f>
        <v>9.7089664999999954</v>
      </c>
      <c r="J2362" s="6" t="str">
        <f>OBV!F2362</f>
        <v>BULLISH</v>
      </c>
      <c r="K2362" s="6" t="str">
        <f>OBV!G2362</f>
        <v>NEUTRAL</v>
      </c>
      <c r="L2362" s="6" t="str">
        <f>OBV!H2362</f>
        <v>CONFIRMED BULLISH</v>
      </c>
      <c r="M2362" s="8">
        <f t="shared" si="360"/>
        <v>25</v>
      </c>
      <c r="N2362" s="8">
        <f t="shared" si="361"/>
        <v>100</v>
      </c>
      <c r="O2362" s="8">
        <f t="shared" si="362"/>
        <v>0</v>
      </c>
      <c r="P2362" s="8">
        <f t="shared" si="363"/>
        <v>83.5</v>
      </c>
      <c r="Q2362" s="9">
        <f t="shared" si="364"/>
        <v>56.274999999999999</v>
      </c>
      <c r="R2362" s="9">
        <f t="shared" si="365"/>
        <v>45.875</v>
      </c>
      <c r="S2362" s="9">
        <f t="shared" si="366"/>
        <v>56.325000000000003</v>
      </c>
      <c r="T2362" s="9">
        <f t="shared" si="367"/>
        <v>52.125</v>
      </c>
      <c r="U2362" s="8">
        <f t="shared" si="368"/>
        <v>52.82500000000001</v>
      </c>
      <c r="V2362" s="8">
        <f t="shared" si="369"/>
        <v>52.650000000000006</v>
      </c>
    </row>
    <row r="2363" spans="1:22" ht="13.5" x14ac:dyDescent="0.25">
      <c r="A2363" s="3">
        <f>RSI!A2363</f>
        <v>45446</v>
      </c>
      <c r="B2363" s="2">
        <f>RSI!B2363</f>
        <v>9.2276000000000007</v>
      </c>
      <c r="C2363" s="2">
        <f>RSI!I2363</f>
        <v>54.653683292391555</v>
      </c>
      <c r="D2363" s="2">
        <f>MACD!E2363</f>
        <v>-6.2126763576220156E-3</v>
      </c>
      <c r="E2363" s="2">
        <f>MACD!F2363</f>
        <v>3.9351270684881035E-2</v>
      </c>
      <c r="F2363" s="2">
        <f>'Moving Avg'!D2363</f>
        <v>9.1581200000000003</v>
      </c>
      <c r="G2363" s="2">
        <f>'Moving Avg'!F2363</f>
        <v>9.1229400000000016</v>
      </c>
      <c r="H2363" s="2">
        <f>'Moving Avg'!G2363</f>
        <v>9.2379079999999973</v>
      </c>
      <c r="I2363" s="2">
        <f>'Moving Avg'!H2363</f>
        <v>9.7052299999999949</v>
      </c>
      <c r="J2363" s="6" t="str">
        <f>OBV!F2363</f>
        <v>BULLISH</v>
      </c>
      <c r="K2363" s="6" t="str">
        <f>OBV!G2363</f>
        <v>NEUTRAL</v>
      </c>
      <c r="L2363" s="6" t="str">
        <f>OBV!H2363</f>
        <v>CONFIRMED BULLISH</v>
      </c>
      <c r="M2363" s="8">
        <f t="shared" si="360"/>
        <v>25</v>
      </c>
      <c r="N2363" s="8">
        <f t="shared" si="361"/>
        <v>100</v>
      </c>
      <c r="O2363" s="8">
        <f t="shared" si="362"/>
        <v>0</v>
      </c>
      <c r="P2363" s="8">
        <f t="shared" si="363"/>
        <v>83.5</v>
      </c>
      <c r="Q2363" s="9">
        <f t="shared" si="364"/>
        <v>56.274999999999999</v>
      </c>
      <c r="R2363" s="9">
        <f t="shared" si="365"/>
        <v>45.875</v>
      </c>
      <c r="S2363" s="9">
        <f t="shared" si="366"/>
        <v>56.325000000000003</v>
      </c>
      <c r="T2363" s="9">
        <f t="shared" si="367"/>
        <v>52.125</v>
      </c>
      <c r="U2363" s="8">
        <f t="shared" si="368"/>
        <v>52.82500000000001</v>
      </c>
      <c r="V2363" s="8">
        <f t="shared" si="369"/>
        <v>52.650000000000006</v>
      </c>
    </row>
    <row r="2364" spans="1:22" ht="13.5" x14ac:dyDescent="0.25">
      <c r="A2364" s="3">
        <f>RSI!A2364</f>
        <v>45447</v>
      </c>
      <c r="B2364" s="2">
        <f>RSI!B2364</f>
        <v>9.4621999999999993</v>
      </c>
      <c r="C2364" s="2">
        <f>RSI!I2364</f>
        <v>65.271971199013052</v>
      </c>
      <c r="D2364" s="2">
        <f>MACD!E2364</f>
        <v>-4.6103172138375115E-2</v>
      </c>
      <c r="E2364" s="2">
        <f>MACD!F2364</f>
        <v>2.2260382120229801E-2</v>
      </c>
      <c r="F2364" s="2">
        <f>'Moving Avg'!D2364</f>
        <v>9.2484800000000007</v>
      </c>
      <c r="G2364" s="2">
        <f>'Moving Avg'!F2364</f>
        <v>9.1333649999999995</v>
      </c>
      <c r="H2364" s="2">
        <f>'Moving Avg'!G2364</f>
        <v>9.2417299999999969</v>
      </c>
      <c r="I2364" s="2">
        <f>'Moving Avg'!H2364</f>
        <v>9.7026664999999941</v>
      </c>
      <c r="J2364" s="6" t="str">
        <f>OBV!F2364</f>
        <v>BULLISH</v>
      </c>
      <c r="K2364" s="6" t="str">
        <f>OBV!G2364</f>
        <v>NEUTRAL</v>
      </c>
      <c r="L2364" s="6" t="str">
        <f>OBV!H2364</f>
        <v>CONFIRMED BULLISH</v>
      </c>
      <c r="M2364" s="8">
        <f t="shared" si="360"/>
        <v>25</v>
      </c>
      <c r="N2364" s="8">
        <f t="shared" si="361"/>
        <v>100</v>
      </c>
      <c r="O2364" s="8">
        <f t="shared" si="362"/>
        <v>0</v>
      </c>
      <c r="P2364" s="8">
        <f t="shared" si="363"/>
        <v>83.5</v>
      </c>
      <c r="Q2364" s="9">
        <f t="shared" si="364"/>
        <v>56.274999999999999</v>
      </c>
      <c r="R2364" s="9">
        <f t="shared" si="365"/>
        <v>45.875</v>
      </c>
      <c r="S2364" s="9">
        <f t="shared" si="366"/>
        <v>56.325000000000003</v>
      </c>
      <c r="T2364" s="9">
        <f t="shared" si="367"/>
        <v>52.125</v>
      </c>
      <c r="U2364" s="8">
        <f t="shared" si="368"/>
        <v>52.82500000000001</v>
      </c>
      <c r="V2364" s="8">
        <f t="shared" si="369"/>
        <v>52.650000000000006</v>
      </c>
    </row>
    <row r="2365" spans="1:22" ht="13.5" x14ac:dyDescent="0.25">
      <c r="A2365" s="3">
        <f>RSI!A2365</f>
        <v>45448</v>
      </c>
      <c r="B2365" s="2">
        <f>RSI!B2365</f>
        <v>9.4621999999999993</v>
      </c>
      <c r="C2365" s="2">
        <f>RSI!I2365</f>
        <v>65.271971199013052</v>
      </c>
      <c r="D2365" s="2">
        <f>MACD!E2365</f>
        <v>-8.1682299349640886E-2</v>
      </c>
      <c r="E2365" s="2">
        <f>MACD!F2365</f>
        <v>1.4718458262556605E-3</v>
      </c>
      <c r="F2365" s="2">
        <f>'Moving Avg'!D2365</f>
        <v>9.304079999999999</v>
      </c>
      <c r="G2365" s="2">
        <f>'Moving Avg'!F2365</f>
        <v>9.1437899999999992</v>
      </c>
      <c r="H2365" s="2">
        <f>'Moving Avg'!G2365</f>
        <v>9.2448579999999971</v>
      </c>
      <c r="I2365" s="2">
        <f>'Moving Avg'!H2365</f>
        <v>9.7001464999999936</v>
      </c>
      <c r="J2365" s="6" t="str">
        <f>OBV!F2365</f>
        <v>BULLISH</v>
      </c>
      <c r="K2365" s="6" t="str">
        <f>OBV!G2365</f>
        <v>NEUTRAL</v>
      </c>
      <c r="L2365" s="6" t="str">
        <f>OBV!H2365</f>
        <v>CONFIRMED BULLISH</v>
      </c>
      <c r="M2365" s="8">
        <f t="shared" si="360"/>
        <v>25</v>
      </c>
      <c r="N2365" s="8">
        <f t="shared" si="361"/>
        <v>100</v>
      </c>
      <c r="O2365" s="8">
        <f t="shared" si="362"/>
        <v>0</v>
      </c>
      <c r="P2365" s="8">
        <f t="shared" si="363"/>
        <v>83.5</v>
      </c>
      <c r="Q2365" s="9">
        <f t="shared" si="364"/>
        <v>56.274999999999999</v>
      </c>
      <c r="R2365" s="9">
        <f t="shared" si="365"/>
        <v>45.875</v>
      </c>
      <c r="S2365" s="9">
        <f t="shared" si="366"/>
        <v>56.325000000000003</v>
      </c>
      <c r="T2365" s="9">
        <f t="shared" si="367"/>
        <v>52.125</v>
      </c>
      <c r="U2365" s="8">
        <f t="shared" si="368"/>
        <v>52.82500000000001</v>
      </c>
      <c r="V2365" s="8">
        <f t="shared" si="369"/>
        <v>52.650000000000006</v>
      </c>
    </row>
    <row r="2366" spans="1:22" ht="13.5" x14ac:dyDescent="0.25">
      <c r="A2366" s="3">
        <f>RSI!A2366</f>
        <v>45449</v>
      </c>
      <c r="B2366" s="2">
        <f>RSI!B2366</f>
        <v>9.4361999999999995</v>
      </c>
      <c r="C2366" s="2">
        <f>RSI!I2366</f>
        <v>63.364861492107053</v>
      </c>
      <c r="D2366" s="2">
        <f>MACD!E2366</f>
        <v>-0.11289064916644698</v>
      </c>
      <c r="E2366" s="2">
        <f>MACD!F2366</f>
        <v>-2.1400653172284869E-2</v>
      </c>
      <c r="F2366" s="2">
        <f>'Moving Avg'!D2366</f>
        <v>9.3544799999999988</v>
      </c>
      <c r="G2366" s="2">
        <f>'Moving Avg'!F2366</f>
        <v>9.1533499999999997</v>
      </c>
      <c r="H2366" s="2">
        <f>'Moving Avg'!G2366</f>
        <v>9.2478119999999961</v>
      </c>
      <c r="I2366" s="2">
        <f>'Moving Avg'!H2366</f>
        <v>9.6974964999999926</v>
      </c>
      <c r="J2366" s="6" t="str">
        <f>OBV!F2366</f>
        <v>BULLISH</v>
      </c>
      <c r="K2366" s="6" t="str">
        <f>OBV!G2366</f>
        <v>NEUTRAL</v>
      </c>
      <c r="L2366" s="6" t="str">
        <f>OBV!H2366</f>
        <v>CONFIRMED BULLISH</v>
      </c>
      <c r="M2366" s="8">
        <f t="shared" si="360"/>
        <v>25</v>
      </c>
      <c r="N2366" s="8">
        <f t="shared" si="361"/>
        <v>100</v>
      </c>
      <c r="O2366" s="8">
        <f t="shared" si="362"/>
        <v>0</v>
      </c>
      <c r="P2366" s="8">
        <f t="shared" si="363"/>
        <v>83.5</v>
      </c>
      <c r="Q2366" s="9">
        <f t="shared" si="364"/>
        <v>56.274999999999999</v>
      </c>
      <c r="R2366" s="9">
        <f t="shared" si="365"/>
        <v>45.875</v>
      </c>
      <c r="S2366" s="9">
        <f t="shared" si="366"/>
        <v>56.325000000000003</v>
      </c>
      <c r="T2366" s="9">
        <f t="shared" si="367"/>
        <v>52.125</v>
      </c>
      <c r="U2366" s="8">
        <f t="shared" si="368"/>
        <v>52.82500000000001</v>
      </c>
      <c r="V2366" s="8">
        <f t="shared" si="369"/>
        <v>52.650000000000006</v>
      </c>
    </row>
    <row r="2367" spans="1:22" ht="13.5" x14ac:dyDescent="0.25">
      <c r="A2367" s="3">
        <f>RSI!A2367</f>
        <v>45450</v>
      </c>
      <c r="B2367" s="2">
        <f>RSI!B2367</f>
        <v>9.4187999999999992</v>
      </c>
      <c r="C2367" s="2">
        <f>RSI!I2367</f>
        <v>62.05806558413115</v>
      </c>
      <c r="D2367" s="2">
        <f>MACD!E2367</f>
        <v>-0.15011268222330187</v>
      </c>
      <c r="E2367" s="2">
        <f>MACD!F2367</f>
        <v>-4.7143058982488273E-2</v>
      </c>
      <c r="F2367" s="2">
        <f>'Moving Avg'!D2367</f>
        <v>9.4013999999999989</v>
      </c>
      <c r="G2367" s="2">
        <f>'Moving Avg'!F2367</f>
        <v>9.1676849999999988</v>
      </c>
      <c r="H2367" s="2">
        <f>'Moving Avg'!G2367</f>
        <v>9.250417999999998</v>
      </c>
      <c r="I2367" s="2">
        <f>'Moving Avg'!H2367</f>
        <v>9.6950634999999927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  <c r="M2367" s="8">
        <f t="shared" si="360"/>
        <v>25</v>
      </c>
      <c r="N2367" s="8">
        <f t="shared" si="361"/>
        <v>100</v>
      </c>
      <c r="O2367" s="8">
        <f t="shared" si="362"/>
        <v>0</v>
      </c>
      <c r="P2367" s="8">
        <f t="shared" si="363"/>
        <v>83.5</v>
      </c>
      <c r="Q2367" s="9">
        <f t="shared" si="364"/>
        <v>56.274999999999999</v>
      </c>
      <c r="R2367" s="9">
        <f t="shared" si="365"/>
        <v>45.875</v>
      </c>
      <c r="S2367" s="9">
        <f t="shared" si="366"/>
        <v>56.325000000000003</v>
      </c>
      <c r="T2367" s="9">
        <f t="shared" si="367"/>
        <v>52.125</v>
      </c>
      <c r="U2367" s="8">
        <f t="shared" si="368"/>
        <v>52.82500000000001</v>
      </c>
      <c r="V2367" s="8">
        <f t="shared" si="369"/>
        <v>52.650000000000006</v>
      </c>
    </row>
    <row r="2368" spans="1:22" ht="13.5" x14ac:dyDescent="0.25">
      <c r="A2368" s="3">
        <f>RSI!A2368</f>
        <v>45453</v>
      </c>
      <c r="B2368" s="2">
        <f>RSI!B2368</f>
        <v>9.4187999999999992</v>
      </c>
      <c r="C2368" s="2">
        <f>RSI!I2368</f>
        <v>62.05806558413115</v>
      </c>
      <c r="D2368" s="2">
        <f>MACD!E2368</f>
        <v>-0.17345857499179651</v>
      </c>
      <c r="E2368" s="2">
        <f>MACD!F2368</f>
        <v>-7.240616218434992E-2</v>
      </c>
      <c r="F2368" s="2">
        <f>'Moving Avg'!D2368</f>
        <v>9.4396399999999989</v>
      </c>
      <c r="G2368" s="2">
        <f>'Moving Avg'!F2368</f>
        <v>9.1785449999999997</v>
      </c>
      <c r="H2368" s="2">
        <f>'Moving Avg'!G2368</f>
        <v>9.2563259999999961</v>
      </c>
      <c r="I2368" s="2">
        <f>'Moving Avg'!H2368</f>
        <v>9.6924134999999918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100</v>
      </c>
      <c r="O2368" s="8">
        <f t="shared" si="362"/>
        <v>0</v>
      </c>
      <c r="P2368" s="8">
        <f t="shared" si="363"/>
        <v>83.5</v>
      </c>
      <c r="Q2368" s="9">
        <f t="shared" si="364"/>
        <v>56.274999999999999</v>
      </c>
      <c r="R2368" s="9">
        <f t="shared" si="365"/>
        <v>45.875</v>
      </c>
      <c r="S2368" s="9">
        <f t="shared" si="366"/>
        <v>56.325000000000003</v>
      </c>
      <c r="T2368" s="9">
        <f t="shared" si="367"/>
        <v>52.125</v>
      </c>
      <c r="U2368" s="8">
        <f t="shared" si="368"/>
        <v>52.82500000000001</v>
      </c>
      <c r="V2368" s="8">
        <f t="shared" si="369"/>
        <v>52.650000000000006</v>
      </c>
    </row>
    <row r="2369" spans="1:22" ht="13.5" x14ac:dyDescent="0.25">
      <c r="A2369" s="3">
        <f>RSI!A2369</f>
        <v>45454</v>
      </c>
      <c r="B2369" s="2">
        <f>RSI!B2369</f>
        <v>9.3840000000000003</v>
      </c>
      <c r="C2369" s="2">
        <f>RSI!I2369</f>
        <v>59.224955926106816</v>
      </c>
      <c r="D2369" s="2">
        <f>MACD!E2369</f>
        <v>-0.1930884502378607</v>
      </c>
      <c r="E2369" s="2">
        <f>MACD!F2369</f>
        <v>-9.6542619795052076E-2</v>
      </c>
      <c r="F2369" s="2">
        <f>'Moving Avg'!D2369</f>
        <v>9.4239999999999995</v>
      </c>
      <c r="G2369" s="2">
        <f>'Moving Avg'!F2369</f>
        <v>9.1876650000000009</v>
      </c>
      <c r="H2369" s="2">
        <f>'Moving Avg'!G2369</f>
        <v>9.2615379999999963</v>
      </c>
      <c r="I2369" s="2">
        <f>'Moving Avg'!H2369</f>
        <v>9.6894589999999923</v>
      </c>
      <c r="J2369" s="6" t="str">
        <f>OBV!F2369</f>
        <v>BEARISH</v>
      </c>
      <c r="K2369" s="6" t="str">
        <f>OBV!G2369</f>
        <v>NEUTRAL</v>
      </c>
      <c r="L2369" s="6" t="str">
        <f>OBV!H2369</f>
        <v>CONFIRMED BEARISH</v>
      </c>
      <c r="M2369" s="8">
        <f t="shared" si="360"/>
        <v>25</v>
      </c>
      <c r="N2369" s="8">
        <f t="shared" si="361"/>
        <v>100</v>
      </c>
      <c r="O2369" s="8">
        <f t="shared" si="362"/>
        <v>0</v>
      </c>
      <c r="P2369" s="8">
        <f t="shared" si="363"/>
        <v>16.5</v>
      </c>
      <c r="Q2369" s="9">
        <f t="shared" si="364"/>
        <v>46.225000000000001</v>
      </c>
      <c r="R2369" s="9">
        <f t="shared" si="365"/>
        <v>29.125</v>
      </c>
      <c r="S2369" s="9">
        <f t="shared" si="366"/>
        <v>26.175000000000001</v>
      </c>
      <c r="T2369" s="9">
        <f t="shared" si="367"/>
        <v>35.375</v>
      </c>
      <c r="U2369" s="8">
        <f t="shared" si="368"/>
        <v>33.841666666666661</v>
      </c>
      <c r="V2369" s="8">
        <f t="shared" si="369"/>
        <v>34.224999999999994</v>
      </c>
    </row>
    <row r="2370" spans="1:22" ht="13.5" x14ac:dyDescent="0.25">
      <c r="A2370" s="3">
        <f>RSI!A2370</f>
        <v>45455</v>
      </c>
      <c r="B2370" s="2">
        <f>RSI!B2370</f>
        <v>9.2189999999999994</v>
      </c>
      <c r="C2370" s="2">
        <f>RSI!I2370</f>
        <v>48.029064841858769</v>
      </c>
      <c r="D2370" s="2">
        <f>MACD!E2370</f>
        <v>-0.17156441004332024</v>
      </c>
      <c r="E2370" s="2">
        <f>MACD!F2370</f>
        <v>-0.11154697784470571</v>
      </c>
      <c r="F2370" s="2">
        <f>'Moving Avg'!D2370</f>
        <v>9.3753599999999988</v>
      </c>
      <c r="G2370" s="2">
        <f>'Moving Avg'!F2370</f>
        <v>9.1885350000000017</v>
      </c>
      <c r="H2370" s="2">
        <f>'Moving Avg'!G2370</f>
        <v>9.257367999999996</v>
      </c>
      <c r="I2370" s="2">
        <f>'Moving Avg'!H2370</f>
        <v>9.685679499999992</v>
      </c>
      <c r="J2370" s="6" t="str">
        <f>OBV!F2370</f>
        <v>BEARISH</v>
      </c>
      <c r="K2370" s="6" t="str">
        <f>OBV!G2370</f>
        <v>NEUTRAL</v>
      </c>
      <c r="L2370" s="6" t="str">
        <f>OBV!H2370</f>
        <v>CONFIRMED BEARISH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16.5</v>
      </c>
      <c r="Q2370" s="9">
        <f t="shared" si="364"/>
        <v>46.225000000000001</v>
      </c>
      <c r="R2370" s="9">
        <f t="shared" si="365"/>
        <v>29.125</v>
      </c>
      <c r="S2370" s="9">
        <f t="shared" si="366"/>
        <v>26.175000000000001</v>
      </c>
      <c r="T2370" s="9">
        <f t="shared" si="367"/>
        <v>35.375</v>
      </c>
      <c r="U2370" s="8">
        <f t="shared" si="368"/>
        <v>33.841666666666661</v>
      </c>
      <c r="V2370" s="8">
        <f t="shared" si="369"/>
        <v>34.224999999999994</v>
      </c>
    </row>
    <row r="2371" spans="1:22" ht="13.5" x14ac:dyDescent="0.25">
      <c r="A2371" s="3">
        <f>RSI!A2371</f>
        <v>45456</v>
      </c>
      <c r="B2371" s="2">
        <f>RSI!B2371</f>
        <v>9.2972000000000001</v>
      </c>
      <c r="C2371" s="2">
        <f>RSI!I2371</f>
        <v>52.602253375763681</v>
      </c>
      <c r="D2371" s="2">
        <f>MACD!E2371</f>
        <v>-0.15893486960550973</v>
      </c>
      <c r="E2371" s="2">
        <f>MACD!F2371</f>
        <v>-0.12102455619686653</v>
      </c>
      <c r="F2371" s="2">
        <f>'Moving Avg'!D2371</f>
        <v>9.3475599999999979</v>
      </c>
      <c r="G2371" s="2">
        <f>'Moving Avg'!F2371</f>
        <v>9.205915000000001</v>
      </c>
      <c r="H2371" s="2">
        <f>'Moving Avg'!G2371</f>
        <v>9.2544139999999953</v>
      </c>
      <c r="I2371" s="2">
        <f>'Moving Avg'!H2371</f>
        <v>9.6845934999999912</v>
      </c>
      <c r="J2371" s="6" t="str">
        <f>OBV!F2371</f>
        <v>BULLISH</v>
      </c>
      <c r="K2371" s="6" t="str">
        <f>OBV!G2371</f>
        <v>NEUTRAL</v>
      </c>
      <c r="L2371" s="6" t="str">
        <f>OBV!H2371</f>
        <v>BULLISH DIVERGENCE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66.5</v>
      </c>
      <c r="Q2371" s="9">
        <f t="shared" ref="Q2371:Q2434" si="374">0.35*M2371+N2371*0.35+O2371*0.15+P2371*0.15</f>
        <v>53.725000000000001</v>
      </c>
      <c r="R2371" s="9">
        <f t="shared" ref="R2371:R2434" si="375">M2371*0.2+N2371*0.2+O2371*0.35+P2371*0.25</f>
        <v>41.625</v>
      </c>
      <c r="S2371" s="9">
        <f t="shared" ref="S2371:S2434" si="376">M2371*0.15+N2371*0.15+O2371*0.25+P2371*0.45</f>
        <v>48.674999999999997</v>
      </c>
      <c r="T2371" s="9">
        <f t="shared" ref="T2371:T2434" si="377">0.25*SUM(M2371:P2371)</f>
        <v>47.875</v>
      </c>
      <c r="U2371" s="8">
        <f t="shared" ref="U2371:U2434" si="378">SUM(Q2371:S2371)/3</f>
        <v>48.008333333333326</v>
      </c>
      <c r="V2371" s="8">
        <f t="shared" ref="V2371:V2434" si="379">SUM(Q2371:T2371)/4</f>
        <v>47.974999999999994</v>
      </c>
    </row>
    <row r="2372" spans="1:22" ht="13.5" x14ac:dyDescent="0.25">
      <c r="A2372" s="3">
        <f>RSI!A2372</f>
        <v>45457</v>
      </c>
      <c r="B2372" s="2">
        <f>RSI!B2372</f>
        <v>9.3754000000000008</v>
      </c>
      <c r="C2372" s="2">
        <f>RSI!I2372</f>
        <v>56.705054406962731</v>
      </c>
      <c r="D2372" s="2">
        <f>MACD!E2372</f>
        <v>-0.15430904881115204</v>
      </c>
      <c r="E2372" s="2">
        <f>MACD!F2372</f>
        <v>-0.12768145471972364</v>
      </c>
      <c r="F2372" s="2">
        <f>'Moving Avg'!D2372</f>
        <v>9.3388799999999996</v>
      </c>
      <c r="G2372" s="2">
        <f>'Moving Avg'!F2372</f>
        <v>9.2206900000000012</v>
      </c>
      <c r="H2372" s="2">
        <f>'Moving Avg'!G2372</f>
        <v>9.2533719999999953</v>
      </c>
      <c r="I2372" s="2">
        <f>'Moving Avg'!H2372</f>
        <v>9.6815959999999901</v>
      </c>
      <c r="J2372" s="6" t="str">
        <f>OBV!F2372</f>
        <v>BULLISH</v>
      </c>
      <c r="K2372" s="6" t="str">
        <f>OBV!G2372</f>
        <v>NEUTRAL</v>
      </c>
      <c r="L2372" s="6" t="str">
        <f>OBV!H2372</f>
        <v>BULLISH DIVERGENCE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66.5</v>
      </c>
      <c r="Q2372" s="9">
        <f t="shared" si="374"/>
        <v>53.725000000000001</v>
      </c>
      <c r="R2372" s="9">
        <f t="shared" si="375"/>
        <v>41.625</v>
      </c>
      <c r="S2372" s="9">
        <f t="shared" si="376"/>
        <v>48.674999999999997</v>
      </c>
      <c r="T2372" s="9">
        <f t="shared" si="377"/>
        <v>47.875</v>
      </c>
      <c r="U2372" s="8">
        <f t="shared" si="378"/>
        <v>48.008333333333326</v>
      </c>
      <c r="V2372" s="8">
        <f t="shared" si="379"/>
        <v>47.974999999999994</v>
      </c>
    </row>
    <row r="2373" spans="1:22" ht="13.5" x14ac:dyDescent="0.25">
      <c r="A2373" s="3">
        <f>RSI!A2373</f>
        <v>45461</v>
      </c>
      <c r="B2373" s="2">
        <f>RSI!B2373</f>
        <v>9.2972000000000001</v>
      </c>
      <c r="C2373" s="2">
        <f>RSI!I2373</f>
        <v>51.869772620936189</v>
      </c>
      <c r="D2373" s="2">
        <f>MACD!E2373</f>
        <v>-0.13863572427071524</v>
      </c>
      <c r="E2373" s="2">
        <f>MACD!F2373</f>
        <v>-0.12987230862992197</v>
      </c>
      <c r="F2373" s="2">
        <f>'Moving Avg'!D2373</f>
        <v>9.3145600000000002</v>
      </c>
      <c r="G2373" s="2">
        <f>'Moving Avg'!F2373</f>
        <v>9.2319900000000015</v>
      </c>
      <c r="H2373" s="2">
        <f>'Moving Avg'!G2373</f>
        <v>9.2533719999999953</v>
      </c>
      <c r="I2373" s="2">
        <f>'Moving Avg'!H2373</f>
        <v>9.68029299999999</v>
      </c>
      <c r="J2373" s="6" t="str">
        <f>OBV!F2373</f>
        <v>BULLISH</v>
      </c>
      <c r="K2373" s="6" t="str">
        <f>OBV!G2373</f>
        <v>NEUTRAL</v>
      </c>
      <c r="L2373" s="6" t="str">
        <f>OBV!H2373</f>
        <v>BULLISH DIVERGENCE</v>
      </c>
      <c r="M2373" s="8">
        <f t="shared" si="370"/>
        <v>25</v>
      </c>
      <c r="N2373" s="8">
        <f t="shared" si="371"/>
        <v>45</v>
      </c>
      <c r="O2373" s="8">
        <f t="shared" si="372"/>
        <v>0</v>
      </c>
      <c r="P2373" s="8">
        <f t="shared" si="373"/>
        <v>66.5</v>
      </c>
      <c r="Q2373" s="9">
        <f t="shared" si="374"/>
        <v>34.475000000000001</v>
      </c>
      <c r="R2373" s="9">
        <f t="shared" si="375"/>
        <v>30.625</v>
      </c>
      <c r="S2373" s="9">
        <f t="shared" si="376"/>
        <v>40.424999999999997</v>
      </c>
      <c r="T2373" s="9">
        <f t="shared" si="377"/>
        <v>34.125</v>
      </c>
      <c r="U2373" s="8">
        <f t="shared" si="378"/>
        <v>35.174999999999997</v>
      </c>
      <c r="V2373" s="8">
        <f t="shared" si="379"/>
        <v>34.912499999999994</v>
      </c>
    </row>
    <row r="2374" spans="1:22" ht="13.5" x14ac:dyDescent="0.25">
      <c r="A2374" s="3">
        <f>RSI!A2374</f>
        <v>45462</v>
      </c>
      <c r="B2374" s="2">
        <f>RSI!B2374</f>
        <v>9.3840000000000003</v>
      </c>
      <c r="C2374" s="2">
        <f>RSI!I2374</f>
        <v>56.321842595228524</v>
      </c>
      <c r="D2374" s="2">
        <f>MACD!E2374</f>
        <v>-9.590664408352545E-2</v>
      </c>
      <c r="E2374" s="2">
        <f>MACD!F2374</f>
        <v>-0.12307917572064267</v>
      </c>
      <c r="F2374" s="2">
        <f>'Moving Avg'!D2374</f>
        <v>9.3145600000000002</v>
      </c>
      <c r="G2374" s="2">
        <f>'Moving Avg'!F2374</f>
        <v>9.2493650000000009</v>
      </c>
      <c r="H2374" s="2">
        <f>'Moving Avg'!G2374</f>
        <v>9.2525019999999962</v>
      </c>
      <c r="I2374" s="2">
        <f>'Moving Avg'!H2374</f>
        <v>9.6794239999999903</v>
      </c>
      <c r="J2374" s="6" t="str">
        <f>OBV!F2374</f>
        <v>BULLISH</v>
      </c>
      <c r="K2374" s="6" t="str">
        <f>OBV!G2374</f>
        <v>NEUTRAL</v>
      </c>
      <c r="L2374" s="6" t="str">
        <f>OBV!H2374</f>
        <v>NEUTRAL</v>
      </c>
      <c r="M2374" s="8">
        <f t="shared" si="370"/>
        <v>25</v>
      </c>
      <c r="N2374" s="8">
        <f t="shared" si="371"/>
        <v>0</v>
      </c>
      <c r="O2374" s="8">
        <f t="shared" si="372"/>
        <v>0</v>
      </c>
      <c r="P2374" s="8">
        <f t="shared" si="373"/>
        <v>49.5</v>
      </c>
      <c r="Q2374" s="9">
        <f t="shared" si="374"/>
        <v>16.175000000000001</v>
      </c>
      <c r="R2374" s="9">
        <f t="shared" si="375"/>
        <v>17.375</v>
      </c>
      <c r="S2374" s="9">
        <f t="shared" si="376"/>
        <v>26.025000000000002</v>
      </c>
      <c r="T2374" s="9">
        <f t="shared" si="377"/>
        <v>18.625</v>
      </c>
      <c r="U2374" s="8">
        <f t="shared" si="378"/>
        <v>19.858333333333334</v>
      </c>
      <c r="V2374" s="8">
        <f t="shared" si="379"/>
        <v>19.55</v>
      </c>
    </row>
    <row r="2375" spans="1:22" ht="13.5" x14ac:dyDescent="0.25">
      <c r="A2375" s="3">
        <f>RSI!A2375</f>
        <v>45463</v>
      </c>
      <c r="B2375" s="2">
        <f>RSI!B2375</f>
        <v>9.3840000000000003</v>
      </c>
      <c r="C2375" s="2">
        <f>RSI!I2375</f>
        <v>56.321842595228524</v>
      </c>
      <c r="D2375" s="2">
        <f>MACD!E2375</f>
        <v>-6.0445323206570478E-2</v>
      </c>
      <c r="E2375" s="2">
        <f>MACD!F2375</f>
        <v>-0.11055240521782823</v>
      </c>
      <c r="F2375" s="2">
        <f>'Moving Avg'!D2375</f>
        <v>9.3475600000000014</v>
      </c>
      <c r="G2375" s="2">
        <f>'Moving Avg'!F2375</f>
        <v>9.2667400000000022</v>
      </c>
      <c r="H2375" s="2">
        <f>'Moving Avg'!G2375</f>
        <v>9.2518059999999966</v>
      </c>
      <c r="I2375" s="2">
        <f>'Moving Avg'!H2375</f>
        <v>9.6785549999999905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0</v>
      </c>
      <c r="O2375" s="8">
        <f t="shared" si="372"/>
        <v>0</v>
      </c>
      <c r="P2375" s="8">
        <f t="shared" si="373"/>
        <v>83.5</v>
      </c>
      <c r="Q2375" s="9">
        <f t="shared" si="374"/>
        <v>21.274999999999999</v>
      </c>
      <c r="R2375" s="9">
        <f t="shared" si="375"/>
        <v>25.875</v>
      </c>
      <c r="S2375" s="9">
        <f t="shared" si="376"/>
        <v>41.325000000000003</v>
      </c>
      <c r="T2375" s="9">
        <f t="shared" si="377"/>
        <v>27.125</v>
      </c>
      <c r="U2375" s="8">
        <f t="shared" si="378"/>
        <v>29.491666666666664</v>
      </c>
      <c r="V2375" s="8">
        <f t="shared" si="379"/>
        <v>28.9</v>
      </c>
    </row>
    <row r="2376" spans="1:22" ht="13.5" x14ac:dyDescent="0.25">
      <c r="A2376" s="3">
        <f>RSI!A2376</f>
        <v>45464</v>
      </c>
      <c r="B2376" s="2">
        <f>RSI!B2376</f>
        <v>9.3840000000000003</v>
      </c>
      <c r="C2376" s="2">
        <f>RSI!I2376</f>
        <v>56.321842595228524</v>
      </c>
      <c r="D2376" s="2">
        <f>MACD!E2376</f>
        <v>-3.5082233366146909E-2</v>
      </c>
      <c r="E2376" s="2">
        <f>MACD!F2376</f>
        <v>-9.545837084749198E-2</v>
      </c>
      <c r="F2376" s="2">
        <f>'Moving Avg'!D2376</f>
        <v>9.3649200000000015</v>
      </c>
      <c r="G2376" s="2">
        <f>'Moving Avg'!F2376</f>
        <v>9.2845500000000047</v>
      </c>
      <c r="H2376" s="2">
        <f>'Moving Avg'!G2376</f>
        <v>9.2511099999999971</v>
      </c>
      <c r="I2376" s="2">
        <f>'Moving Avg'!H2376</f>
        <v>9.6776859999999907</v>
      </c>
      <c r="J2376" s="6" t="str">
        <f>OBV!F2376</f>
        <v>BEARISH</v>
      </c>
      <c r="K2376" s="6" t="str">
        <f>OBV!G2376</f>
        <v>NEUTRAL</v>
      </c>
      <c r="L2376" s="6" t="str">
        <f>OBV!H2376</f>
        <v>BEARISH DIVERGENCE</v>
      </c>
      <c r="M2376" s="8">
        <f t="shared" si="370"/>
        <v>25</v>
      </c>
      <c r="N2376" s="8">
        <f t="shared" si="371"/>
        <v>0</v>
      </c>
      <c r="O2376" s="8">
        <f t="shared" si="372"/>
        <v>0</v>
      </c>
      <c r="P2376" s="8">
        <f t="shared" si="373"/>
        <v>16.5</v>
      </c>
      <c r="Q2376" s="9">
        <f t="shared" si="374"/>
        <v>11.225</v>
      </c>
      <c r="R2376" s="9">
        <f t="shared" si="375"/>
        <v>9.125</v>
      </c>
      <c r="S2376" s="9">
        <f t="shared" si="376"/>
        <v>11.175000000000001</v>
      </c>
      <c r="T2376" s="9">
        <f t="shared" si="377"/>
        <v>10.375</v>
      </c>
      <c r="U2376" s="8">
        <f t="shared" si="378"/>
        <v>10.508333333333335</v>
      </c>
      <c r="V2376" s="8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9.3754000000000008</v>
      </c>
      <c r="C2377" s="2">
        <f>RSI!I2377</f>
        <v>55.68444453676809</v>
      </c>
      <c r="D2377" s="2">
        <f>MACD!E2377</f>
        <v>-1.6256083395830956E-2</v>
      </c>
      <c r="E2377" s="2">
        <f>MACD!F2377</f>
        <v>-7.9617913357159786E-2</v>
      </c>
      <c r="F2377" s="2">
        <f>'Moving Avg'!D2377</f>
        <v>9.3649200000000015</v>
      </c>
      <c r="G2377" s="2">
        <f>'Moving Avg'!F2377</f>
        <v>9.3054050000000021</v>
      </c>
      <c r="H2377" s="2">
        <f>'Moving Avg'!G2377</f>
        <v>9.2511099999999971</v>
      </c>
      <c r="I2377" s="2">
        <f>'Moving Avg'!H2377</f>
        <v>9.6767739999999893</v>
      </c>
      <c r="J2377" s="6" t="str">
        <f>OBV!F2377</f>
        <v>BEARISH</v>
      </c>
      <c r="K2377" s="6" t="str">
        <f>OBV!G2377</f>
        <v>NEUTRAL</v>
      </c>
      <c r="L2377" s="6" t="str">
        <f>OBV!H2377</f>
        <v>NEUTRAL</v>
      </c>
      <c r="M2377" s="8">
        <f t="shared" si="370"/>
        <v>25</v>
      </c>
      <c r="N2377" s="8">
        <f t="shared" si="371"/>
        <v>0</v>
      </c>
      <c r="O2377" s="8">
        <f t="shared" si="372"/>
        <v>0</v>
      </c>
      <c r="P2377" s="8">
        <f t="shared" si="373"/>
        <v>16.5</v>
      </c>
      <c r="Q2377" s="9">
        <f t="shared" si="374"/>
        <v>11.225</v>
      </c>
      <c r="R2377" s="9">
        <f t="shared" si="375"/>
        <v>9.125</v>
      </c>
      <c r="S2377" s="9">
        <f t="shared" si="376"/>
        <v>11.175000000000001</v>
      </c>
      <c r="T2377" s="9">
        <f t="shared" si="377"/>
        <v>10.375</v>
      </c>
      <c r="U2377" s="8">
        <f t="shared" si="378"/>
        <v>10.508333333333335</v>
      </c>
      <c r="V2377" s="8">
        <f t="shared" si="379"/>
        <v>10.475000000000001</v>
      </c>
    </row>
    <row r="2378" spans="1:22" ht="13.5" x14ac:dyDescent="0.25">
      <c r="A2378" s="3">
        <f>RSI!A2378</f>
        <v>45468</v>
      </c>
      <c r="B2378" s="2">
        <f>RSI!B2378</f>
        <v>9.3754000000000008</v>
      </c>
      <c r="C2378" s="2">
        <f>RSI!I2378</f>
        <v>55.68444453676809</v>
      </c>
      <c r="D2378" s="2">
        <f>MACD!E2378</f>
        <v>-8.2640939178446615E-4</v>
      </c>
      <c r="E2378" s="2">
        <f>MACD!F2378</f>
        <v>-6.385961256408472E-2</v>
      </c>
      <c r="F2378" s="2">
        <f>'Moving Avg'!D2378</f>
        <v>9.3805599999999991</v>
      </c>
      <c r="G2378" s="2">
        <f>'Moving Avg'!F2378</f>
        <v>9.3232200000000027</v>
      </c>
      <c r="H2378" s="2">
        <f>'Moving Avg'!G2378</f>
        <v>9.2511099999999988</v>
      </c>
      <c r="I2378" s="2">
        <f>'Moving Avg'!H2378</f>
        <v>9.6748189999999905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0</v>
      </c>
      <c r="O2378" s="8">
        <f t="shared" si="372"/>
        <v>0</v>
      </c>
      <c r="P2378" s="8">
        <f t="shared" si="373"/>
        <v>83.5</v>
      </c>
      <c r="Q2378" s="9">
        <f t="shared" si="374"/>
        <v>21.274999999999999</v>
      </c>
      <c r="R2378" s="9">
        <f t="shared" si="375"/>
        <v>25.875</v>
      </c>
      <c r="S2378" s="9">
        <f t="shared" si="376"/>
        <v>41.325000000000003</v>
      </c>
      <c r="T2378" s="9">
        <f t="shared" si="377"/>
        <v>27.125</v>
      </c>
      <c r="U2378" s="8">
        <f t="shared" si="378"/>
        <v>29.491666666666664</v>
      </c>
      <c r="V2378" s="8">
        <f t="shared" si="379"/>
        <v>28.9</v>
      </c>
    </row>
    <row r="2379" spans="1:22" ht="13.5" x14ac:dyDescent="0.25">
      <c r="A2379" s="3">
        <f>RSI!A2379</f>
        <v>45469</v>
      </c>
      <c r="B2379" s="2">
        <f>RSI!B2379</f>
        <v>9.3754000000000008</v>
      </c>
      <c r="C2379" s="2">
        <f>RSI!I2379</f>
        <v>55.68444453676809</v>
      </c>
      <c r="D2379" s="2">
        <f>MACD!E2379</f>
        <v>6.412525048897777E-3</v>
      </c>
      <c r="E2379" s="2">
        <f>MACD!F2379</f>
        <v>-4.9805185041488224E-2</v>
      </c>
      <c r="F2379" s="2">
        <f>'Moving Avg'!D2379</f>
        <v>9.3788400000000003</v>
      </c>
      <c r="G2379" s="2">
        <f>'Moving Avg'!F2379</f>
        <v>9.3414700000000046</v>
      </c>
      <c r="H2379" s="2">
        <f>'Moving Avg'!G2379</f>
        <v>9.2509379999999979</v>
      </c>
      <c r="I2379" s="2">
        <f>'Moving Avg'!H2379</f>
        <v>9.6728639999999881</v>
      </c>
      <c r="J2379" s="6" t="str">
        <f>OBV!F2379</f>
        <v>BEARISH</v>
      </c>
      <c r="K2379" s="6" t="str">
        <f>OBV!G2379</f>
        <v>NEUTRAL</v>
      </c>
      <c r="L2379" s="6" t="str">
        <f>OBV!H2379</f>
        <v>CONFIRMED BEARISH</v>
      </c>
      <c r="M2379" s="8">
        <f t="shared" si="370"/>
        <v>25</v>
      </c>
      <c r="N2379" s="8">
        <f t="shared" si="371"/>
        <v>0</v>
      </c>
      <c r="O2379" s="8">
        <f t="shared" si="372"/>
        <v>0</v>
      </c>
      <c r="P2379" s="8">
        <f t="shared" si="373"/>
        <v>16.5</v>
      </c>
      <c r="Q2379" s="9">
        <f t="shared" si="374"/>
        <v>11.225</v>
      </c>
      <c r="R2379" s="9">
        <f t="shared" si="375"/>
        <v>9.125</v>
      </c>
      <c r="S2379" s="9">
        <f t="shared" si="376"/>
        <v>11.175000000000001</v>
      </c>
      <c r="T2379" s="9">
        <f t="shared" si="377"/>
        <v>10.375</v>
      </c>
      <c r="U2379" s="8">
        <f t="shared" si="378"/>
        <v>10.508333333333335</v>
      </c>
      <c r="V2379" s="8">
        <f t="shared" si="379"/>
        <v>10.475000000000001</v>
      </c>
    </row>
    <row r="2380" spans="1:22" ht="13.5" x14ac:dyDescent="0.25">
      <c r="A2380" s="3">
        <f>RSI!A2380</f>
        <v>45470</v>
      </c>
      <c r="B2380" s="2">
        <f>RSI!B2380</f>
        <v>9.3840000000000003</v>
      </c>
      <c r="C2380" s="2">
        <f>RSI!I2380</f>
        <v>56.302103100940911</v>
      </c>
      <c r="D2380" s="2">
        <f>MACD!E2380</f>
        <v>-1.3912669050837323E-2</v>
      </c>
      <c r="E2380" s="2">
        <f>MACD!F2380</f>
        <v>-4.262668184335805E-2</v>
      </c>
      <c r="F2380" s="2">
        <f>'Moving Avg'!D2380</f>
        <v>9.3788400000000003</v>
      </c>
      <c r="G2380" s="2">
        <f>'Moving Avg'!F2380</f>
        <v>9.351460000000003</v>
      </c>
      <c r="H2380" s="2">
        <f>'Moving Avg'!G2380</f>
        <v>9.2512839999999983</v>
      </c>
      <c r="I2380" s="2">
        <f>'Moving Avg'!H2380</f>
        <v>9.6703439999999894</v>
      </c>
      <c r="J2380" s="6" t="str">
        <f>OBV!F2380</f>
        <v>BULLISH</v>
      </c>
      <c r="K2380" s="6" t="str">
        <f>OBV!G2380</f>
        <v>NEUTRAL</v>
      </c>
      <c r="L2380" s="6" t="str">
        <f>OBV!H2380</f>
        <v>NEUTRAL</v>
      </c>
      <c r="M2380" s="8">
        <f t="shared" si="370"/>
        <v>25</v>
      </c>
      <c r="N2380" s="8">
        <f t="shared" si="371"/>
        <v>0</v>
      </c>
      <c r="O2380" s="8">
        <f t="shared" si="372"/>
        <v>0</v>
      </c>
      <c r="P2380" s="8">
        <f t="shared" si="373"/>
        <v>49.5</v>
      </c>
      <c r="Q2380" s="9">
        <f t="shared" si="374"/>
        <v>16.175000000000001</v>
      </c>
      <c r="R2380" s="9">
        <f t="shared" si="375"/>
        <v>17.375</v>
      </c>
      <c r="S2380" s="9">
        <f t="shared" si="376"/>
        <v>26.025000000000002</v>
      </c>
      <c r="T2380" s="9">
        <f t="shared" si="377"/>
        <v>18.625</v>
      </c>
      <c r="U2380" s="8">
        <f t="shared" si="378"/>
        <v>19.858333333333334</v>
      </c>
      <c r="V2380" s="8">
        <f t="shared" si="379"/>
        <v>19.55</v>
      </c>
    </row>
    <row r="2381" spans="1:22" ht="13.5" x14ac:dyDescent="0.25">
      <c r="A2381" s="3">
        <f>RSI!A2381</f>
        <v>45471</v>
      </c>
      <c r="B2381" s="2">
        <f>RSI!B2381</f>
        <v>9.2103000000000002</v>
      </c>
      <c r="C2381" s="2">
        <f>RSI!I2381</f>
        <v>43.204141783083735</v>
      </c>
      <c r="D2381" s="2">
        <f>MACD!E2381</f>
        <v>-6.6613234702792568E-3</v>
      </c>
      <c r="E2381" s="2">
        <f>MACD!F2381</f>
        <v>-3.5433610168742295E-2</v>
      </c>
      <c r="F2381" s="2">
        <f>'Moving Avg'!D2381</f>
        <v>9.344100000000001</v>
      </c>
      <c r="G2381" s="2">
        <f>'Moving Avg'!F2381</f>
        <v>9.3527650000000033</v>
      </c>
      <c r="H2381" s="2">
        <f>'Moving Avg'!G2381</f>
        <v>9.2481559999999998</v>
      </c>
      <c r="I2381" s="2">
        <f>'Moving Avg'!H2381</f>
        <v>9.6675204999999895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16.5</v>
      </c>
      <c r="Q2381" s="9">
        <f t="shared" si="374"/>
        <v>11.225</v>
      </c>
      <c r="R2381" s="9">
        <f t="shared" si="375"/>
        <v>9.125</v>
      </c>
      <c r="S2381" s="9">
        <f t="shared" si="376"/>
        <v>11.175000000000001</v>
      </c>
      <c r="T2381" s="9">
        <f t="shared" si="377"/>
        <v>10.375</v>
      </c>
      <c r="U2381" s="8">
        <f t="shared" si="378"/>
        <v>10.508333333333335</v>
      </c>
      <c r="V2381" s="8">
        <f t="shared" si="379"/>
        <v>10.475000000000001</v>
      </c>
    </row>
    <row r="2382" spans="1:22" ht="13.5" x14ac:dyDescent="0.25">
      <c r="A2382" s="3">
        <f>RSI!A2382</f>
        <v>45474</v>
      </c>
      <c r="B2382" s="2">
        <f>RSI!B2382</f>
        <v>9.3840000000000003</v>
      </c>
      <c r="C2382" s="2">
        <f>RSI!I2382</f>
        <v>54.582654864537936</v>
      </c>
      <c r="D2382" s="2">
        <f>MACD!E2382</f>
        <v>-7.4974133770133733E-4</v>
      </c>
      <c r="E2382" s="2">
        <f>MACD!F2382</f>
        <v>-2.8496836402534104E-2</v>
      </c>
      <c r="F2382" s="2">
        <f>'Moving Avg'!D2382</f>
        <v>9.3458199999999998</v>
      </c>
      <c r="G2382" s="2">
        <f>'Moving Avg'!F2382</f>
        <v>9.3627550000000017</v>
      </c>
      <c r="H2382" s="2">
        <f>'Moving Avg'!G2382</f>
        <v>9.2485020000000002</v>
      </c>
      <c r="I2382" s="2">
        <f>'Moving Avg'!H2382</f>
        <v>9.6666514999999897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0</v>
      </c>
      <c r="O2382" s="8">
        <f t="shared" si="372"/>
        <v>0</v>
      </c>
      <c r="P2382" s="8">
        <f t="shared" si="373"/>
        <v>83.5</v>
      </c>
      <c r="Q2382" s="9">
        <f t="shared" si="374"/>
        <v>21.274999999999999</v>
      </c>
      <c r="R2382" s="9">
        <f t="shared" si="375"/>
        <v>25.875</v>
      </c>
      <c r="S2382" s="9">
        <f t="shared" si="376"/>
        <v>41.325000000000003</v>
      </c>
      <c r="T2382" s="9">
        <f t="shared" si="377"/>
        <v>27.125</v>
      </c>
      <c r="U2382" s="8">
        <f t="shared" si="378"/>
        <v>29.491666666666664</v>
      </c>
      <c r="V2382" s="8">
        <f t="shared" si="379"/>
        <v>28.9</v>
      </c>
    </row>
    <row r="2383" spans="1:22" ht="13.5" x14ac:dyDescent="0.25">
      <c r="A2383" s="3">
        <f>RSI!A2383</f>
        <v>45475</v>
      </c>
      <c r="B2383" s="2">
        <f>RSI!B2383</f>
        <v>9.3840000000000003</v>
      </c>
      <c r="C2383" s="2">
        <f>RSI!I2383</f>
        <v>54.582654864537936</v>
      </c>
      <c r="D2383" s="2">
        <f>MACD!E2383</f>
        <v>-8.2383907627452402E-3</v>
      </c>
      <c r="E2383" s="2">
        <f>MACD!F2383</f>
        <v>-2.4445147274576334E-2</v>
      </c>
      <c r="F2383" s="2">
        <f>'Moving Avg'!D2383</f>
        <v>9.3475400000000004</v>
      </c>
      <c r="G2383" s="2">
        <f>'Moving Avg'!F2383</f>
        <v>9.3705750000000023</v>
      </c>
      <c r="H2383" s="2">
        <f>'Moving Avg'!G2383</f>
        <v>9.2488480000000006</v>
      </c>
      <c r="I2383" s="2">
        <f>'Moving Avg'!H2383</f>
        <v>9.66578249999999</v>
      </c>
      <c r="J2383" s="6" t="str">
        <f>OBV!F2383</f>
        <v>BULLISH</v>
      </c>
      <c r="K2383" s="6" t="str">
        <f>OBV!G2383</f>
        <v>NEUTRAL</v>
      </c>
      <c r="L2383" s="6" t="str">
        <f>OBV!H2383</f>
        <v>CONFIRMED BULLISH</v>
      </c>
      <c r="M2383" s="8">
        <f t="shared" si="370"/>
        <v>25</v>
      </c>
      <c r="N2383" s="8">
        <f t="shared" si="371"/>
        <v>0</v>
      </c>
      <c r="O2383" s="8">
        <f t="shared" si="372"/>
        <v>0</v>
      </c>
      <c r="P2383" s="8">
        <f t="shared" si="373"/>
        <v>83.5</v>
      </c>
      <c r="Q2383" s="9">
        <f t="shared" si="374"/>
        <v>21.274999999999999</v>
      </c>
      <c r="R2383" s="9">
        <f t="shared" si="375"/>
        <v>25.875</v>
      </c>
      <c r="S2383" s="9">
        <f t="shared" si="376"/>
        <v>41.325000000000003</v>
      </c>
      <c r="T2383" s="9">
        <f t="shared" si="377"/>
        <v>27.125</v>
      </c>
      <c r="U2383" s="8">
        <f t="shared" si="378"/>
        <v>29.491666666666664</v>
      </c>
      <c r="V2383" s="8">
        <f t="shared" si="379"/>
        <v>28.9</v>
      </c>
    </row>
    <row r="2384" spans="1:22" ht="13.5" x14ac:dyDescent="0.25">
      <c r="A2384" s="3">
        <f>RSI!A2384</f>
        <v>45476</v>
      </c>
      <c r="B2384" s="2">
        <f>RSI!B2384</f>
        <v>9.3754000000000008</v>
      </c>
      <c r="C2384" s="2">
        <f>RSI!I2384</f>
        <v>53.961894421786234</v>
      </c>
      <c r="D2384" s="2">
        <f>MACD!E2384</f>
        <v>-1.0099720414817881E-3</v>
      </c>
      <c r="E2384" s="2">
        <f>MACD!F2384</f>
        <v>-1.9758112227957429E-2</v>
      </c>
      <c r="F2384" s="2">
        <f>'Moving Avg'!D2384</f>
        <v>9.3475400000000004</v>
      </c>
      <c r="G2384" s="2">
        <f>'Moving Avg'!F2384</f>
        <v>9.3662349999999996</v>
      </c>
      <c r="H2384" s="2">
        <f>'Moving Avg'!G2384</f>
        <v>9.2488480000000024</v>
      </c>
      <c r="I2384" s="2">
        <f>'Moving Avg'!H2384</f>
        <v>9.6648704999999886</v>
      </c>
      <c r="J2384" s="6" t="str">
        <f>OBV!F2384</f>
        <v>BEARISH</v>
      </c>
      <c r="K2384" s="6" t="str">
        <f>OBV!G2384</f>
        <v>NEUTRAL</v>
      </c>
      <c r="L2384" s="6" t="str">
        <f>OBV!H2384</f>
        <v>NEUTRAL</v>
      </c>
      <c r="M2384" s="8">
        <f t="shared" si="370"/>
        <v>25</v>
      </c>
      <c r="N2384" s="8">
        <f t="shared" si="371"/>
        <v>0</v>
      </c>
      <c r="O2384" s="8">
        <f t="shared" si="372"/>
        <v>0</v>
      </c>
      <c r="P2384" s="8">
        <f t="shared" si="373"/>
        <v>16.5</v>
      </c>
      <c r="Q2384" s="9">
        <f t="shared" si="374"/>
        <v>11.225</v>
      </c>
      <c r="R2384" s="9">
        <f t="shared" si="375"/>
        <v>9.125</v>
      </c>
      <c r="S2384" s="9">
        <f t="shared" si="376"/>
        <v>11.175000000000001</v>
      </c>
      <c r="T2384" s="9">
        <f t="shared" si="377"/>
        <v>10.375</v>
      </c>
      <c r="U2384" s="8">
        <f t="shared" si="378"/>
        <v>10.508333333333335</v>
      </c>
      <c r="V2384" s="8">
        <f t="shared" si="379"/>
        <v>10.475000000000001</v>
      </c>
    </row>
    <row r="2385" spans="1:22" ht="13.5" x14ac:dyDescent="0.25">
      <c r="A2385" s="3">
        <f>RSI!A2385</f>
        <v>45477</v>
      </c>
      <c r="B2385" s="2">
        <f>RSI!B2385</f>
        <v>9.3840000000000003</v>
      </c>
      <c r="C2385" s="2">
        <f>RSI!I2385</f>
        <v>54.518932281653846</v>
      </c>
      <c r="D2385" s="2">
        <f>MACD!E2385</f>
        <v>4.1257972933159692E-3</v>
      </c>
      <c r="E2385" s="2">
        <f>MACD!F2385</f>
        <v>-1.498133032370275E-2</v>
      </c>
      <c r="F2385" s="2">
        <f>'Moving Avg'!D2385</f>
        <v>9.3475400000000004</v>
      </c>
      <c r="G2385" s="2">
        <f>'Moving Avg'!F2385</f>
        <v>9.362325000000002</v>
      </c>
      <c r="H2385" s="2">
        <f>'Moving Avg'!G2385</f>
        <v>9.2490200000000016</v>
      </c>
      <c r="I2385" s="2">
        <f>'Moving Avg'!H2385</f>
        <v>9.6640014999999906</v>
      </c>
      <c r="J2385" s="6" t="str">
        <f>OBV!F2385</f>
        <v>BEARISH</v>
      </c>
      <c r="K2385" s="6" t="str">
        <f>OBV!G2385</f>
        <v>NEUTRAL</v>
      </c>
      <c r="L2385" s="6" t="str">
        <f>OBV!H2385</f>
        <v>NEUTRAL</v>
      </c>
      <c r="M2385" s="8">
        <f t="shared" si="370"/>
        <v>25</v>
      </c>
      <c r="N2385" s="8">
        <f t="shared" si="371"/>
        <v>0</v>
      </c>
      <c r="O2385" s="8">
        <f t="shared" si="372"/>
        <v>0</v>
      </c>
      <c r="P2385" s="8">
        <f t="shared" si="373"/>
        <v>16.5</v>
      </c>
      <c r="Q2385" s="9">
        <f t="shared" si="374"/>
        <v>11.225</v>
      </c>
      <c r="R2385" s="9">
        <f t="shared" si="375"/>
        <v>9.125</v>
      </c>
      <c r="S2385" s="9">
        <f t="shared" si="376"/>
        <v>11.175000000000001</v>
      </c>
      <c r="T2385" s="9">
        <f t="shared" si="377"/>
        <v>10.375</v>
      </c>
      <c r="U2385" s="8">
        <f t="shared" si="378"/>
        <v>10.508333333333335</v>
      </c>
      <c r="V2385" s="8">
        <f t="shared" si="379"/>
        <v>10.475000000000001</v>
      </c>
    </row>
    <row r="2386" spans="1:22" ht="13.5" x14ac:dyDescent="0.25">
      <c r="A2386" s="3">
        <f>RSI!A2386</f>
        <v>45478</v>
      </c>
      <c r="B2386" s="2">
        <f>RSI!B2386</f>
        <v>9.4275000000000002</v>
      </c>
      <c r="C2386" s="2">
        <f>RSI!I2386</f>
        <v>57.331178892735799</v>
      </c>
      <c r="D2386" s="2">
        <f>MACD!E2386</f>
        <v>4.8803083414519222E-3</v>
      </c>
      <c r="E2386" s="2">
        <f>MACD!F2386</f>
        <v>-1.1009002590671816E-2</v>
      </c>
      <c r="F2386" s="2">
        <f>'Moving Avg'!D2386</f>
        <v>9.3909800000000008</v>
      </c>
      <c r="G2386" s="2">
        <f>'Moving Avg'!F2386</f>
        <v>9.3618900000000025</v>
      </c>
      <c r="H2386" s="2">
        <f>'Moving Avg'!G2386</f>
        <v>9.2504100000000022</v>
      </c>
      <c r="I2386" s="2">
        <f>'Moving Avg'!H2386</f>
        <v>9.6637844999999896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  <c r="M2386" s="8">
        <f t="shared" si="370"/>
        <v>25</v>
      </c>
      <c r="N2386" s="8">
        <f t="shared" si="371"/>
        <v>0</v>
      </c>
      <c r="O2386" s="8">
        <f t="shared" si="372"/>
        <v>0</v>
      </c>
      <c r="P2386" s="8">
        <f t="shared" si="373"/>
        <v>83.5</v>
      </c>
      <c r="Q2386" s="9">
        <f t="shared" si="374"/>
        <v>21.274999999999999</v>
      </c>
      <c r="R2386" s="9">
        <f t="shared" si="375"/>
        <v>25.875</v>
      </c>
      <c r="S2386" s="9">
        <f t="shared" si="376"/>
        <v>41.325000000000003</v>
      </c>
      <c r="T2386" s="9">
        <f t="shared" si="377"/>
        <v>27.125</v>
      </c>
      <c r="U2386" s="8">
        <f t="shared" si="378"/>
        <v>29.491666666666664</v>
      </c>
      <c r="V2386" s="8">
        <f t="shared" si="379"/>
        <v>28.9</v>
      </c>
    </row>
    <row r="2387" spans="1:22" ht="13.5" x14ac:dyDescent="0.25">
      <c r="A2387" s="3">
        <f>RSI!A2387</f>
        <v>45481</v>
      </c>
      <c r="B2387" s="2">
        <f>RSI!B2387</f>
        <v>9.4275000000000002</v>
      </c>
      <c r="C2387" s="2">
        <f>RSI!I2387</f>
        <v>57.331178892735799</v>
      </c>
      <c r="D2387" s="2">
        <f>MACD!E2387</f>
        <v>3.5970300077519113E-3</v>
      </c>
      <c r="E2387" s="2">
        <f>MACD!F2387</f>
        <v>-8.0877960709870717E-3</v>
      </c>
      <c r="F2387" s="2">
        <f>'Moving Avg'!D2387</f>
        <v>9.39968</v>
      </c>
      <c r="G2387" s="2">
        <f>'Moving Avg'!F2387</f>
        <v>9.3623250000000038</v>
      </c>
      <c r="H2387" s="2">
        <f>'Moving Avg'!G2387</f>
        <v>9.2538860000000014</v>
      </c>
      <c r="I2387" s="2">
        <f>'Moving Avg'!H2387</f>
        <v>9.6631329999999895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  <c r="M2387" s="8">
        <f t="shared" si="370"/>
        <v>25</v>
      </c>
      <c r="N2387" s="8">
        <f t="shared" si="371"/>
        <v>0</v>
      </c>
      <c r="O2387" s="8">
        <f t="shared" si="372"/>
        <v>0</v>
      </c>
      <c r="P2387" s="8">
        <f t="shared" si="373"/>
        <v>83.5</v>
      </c>
      <c r="Q2387" s="9">
        <f t="shared" si="374"/>
        <v>21.274999999999999</v>
      </c>
      <c r="R2387" s="9">
        <f t="shared" si="375"/>
        <v>25.875</v>
      </c>
      <c r="S2387" s="9">
        <f t="shared" si="376"/>
        <v>41.325000000000003</v>
      </c>
      <c r="T2387" s="9">
        <f t="shared" si="377"/>
        <v>27.125</v>
      </c>
      <c r="U2387" s="8">
        <f t="shared" si="378"/>
        <v>29.491666666666664</v>
      </c>
      <c r="V2387" s="8">
        <f t="shared" si="379"/>
        <v>28.9</v>
      </c>
    </row>
    <row r="2388" spans="1:22" ht="13.5" x14ac:dyDescent="0.25">
      <c r="A2388" s="3">
        <f>RSI!A2388</f>
        <v>45482</v>
      </c>
      <c r="B2388" s="2">
        <f>RSI!B2388</f>
        <v>9.4621999999999993</v>
      </c>
      <c r="C2388" s="2">
        <f>RSI!I2388</f>
        <v>59.639965848417532</v>
      </c>
      <c r="D2388" s="2">
        <f>MACD!E2388</f>
        <v>-6.1348184922316307E-4</v>
      </c>
      <c r="E2388" s="2">
        <f>MACD!F2388</f>
        <v>-6.5929332266342899E-3</v>
      </c>
      <c r="F2388" s="2">
        <f>'Moving Avg'!D2388</f>
        <v>9.4153199999999995</v>
      </c>
      <c r="G2388" s="2">
        <f>'Moving Avg'!F2388</f>
        <v>9.3644950000000016</v>
      </c>
      <c r="H2388" s="2">
        <f>'Moving Avg'!G2388</f>
        <v>9.257360000000002</v>
      </c>
      <c r="I2388" s="2">
        <f>'Moving Avg'!H2388</f>
        <v>9.6626549999999902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25</v>
      </c>
      <c r="N2388" s="8">
        <f t="shared" si="371"/>
        <v>0</v>
      </c>
      <c r="O2388" s="8">
        <f t="shared" si="372"/>
        <v>0</v>
      </c>
      <c r="P2388" s="8">
        <f t="shared" si="373"/>
        <v>83.5</v>
      </c>
      <c r="Q2388" s="9">
        <f t="shared" si="374"/>
        <v>21.274999999999999</v>
      </c>
      <c r="R2388" s="9">
        <f t="shared" si="375"/>
        <v>25.875</v>
      </c>
      <c r="S2388" s="9">
        <f t="shared" si="376"/>
        <v>41.325000000000003</v>
      </c>
      <c r="T2388" s="9">
        <f t="shared" si="377"/>
        <v>27.125</v>
      </c>
      <c r="U2388" s="8">
        <f t="shared" si="378"/>
        <v>29.491666666666664</v>
      </c>
      <c r="V2388" s="8">
        <f t="shared" si="379"/>
        <v>28.9</v>
      </c>
    </row>
    <row r="2389" spans="1:22" ht="13.5" x14ac:dyDescent="0.25">
      <c r="A2389" s="3">
        <f>RSI!A2389</f>
        <v>45483</v>
      </c>
      <c r="B2389" s="2">
        <f>RSI!B2389</f>
        <v>9.6606000000000005</v>
      </c>
      <c r="C2389" s="2">
        <f>RSI!I2389</f>
        <v>69.726339084470425</v>
      </c>
      <c r="D2389" s="2">
        <f>MACD!E2389</f>
        <v>-1.9590794764527075E-2</v>
      </c>
      <c r="E2389" s="2">
        <f>MACD!F2389</f>
        <v>-9.1925055342128477E-3</v>
      </c>
      <c r="F2389" s="2">
        <f>'Moving Avg'!D2389</f>
        <v>9.4723600000000001</v>
      </c>
      <c r="G2389" s="2">
        <f>'Moving Avg'!F2389</f>
        <v>9.3783250000000002</v>
      </c>
      <c r="H2389" s="2">
        <f>'Moving Avg'!G2389</f>
        <v>9.2646280000000019</v>
      </c>
      <c r="I2389" s="2">
        <f>'Moving Avg'!H2389</f>
        <v>9.6615614999999906</v>
      </c>
      <c r="J2389" s="6" t="str">
        <f>OBV!F2389</f>
        <v>BULLISH</v>
      </c>
      <c r="K2389" s="6" t="str">
        <f>OBV!G2389</f>
        <v>NEUTRAL</v>
      </c>
      <c r="L2389" s="6" t="str">
        <f>OBV!H2389</f>
        <v>BULLISH DIVERGENCE</v>
      </c>
      <c r="M2389" s="8">
        <f t="shared" si="370"/>
        <v>25</v>
      </c>
      <c r="N2389" s="8">
        <f t="shared" si="371"/>
        <v>45</v>
      </c>
      <c r="O2389" s="8">
        <f t="shared" si="372"/>
        <v>0</v>
      </c>
      <c r="P2389" s="8">
        <f t="shared" si="373"/>
        <v>66.5</v>
      </c>
      <c r="Q2389" s="9">
        <f t="shared" si="374"/>
        <v>34.475000000000001</v>
      </c>
      <c r="R2389" s="9">
        <f t="shared" si="375"/>
        <v>30.625</v>
      </c>
      <c r="S2389" s="9">
        <f t="shared" si="376"/>
        <v>40.424999999999997</v>
      </c>
      <c r="T2389" s="9">
        <f t="shared" si="377"/>
        <v>34.125</v>
      </c>
      <c r="U2389" s="8">
        <f t="shared" si="378"/>
        <v>35.174999999999997</v>
      </c>
      <c r="V2389" s="8">
        <f t="shared" si="379"/>
        <v>34.912499999999994</v>
      </c>
    </row>
    <row r="2390" spans="1:22" ht="13.5" x14ac:dyDescent="0.25">
      <c r="A2390" s="3">
        <f>RSI!A2390</f>
        <v>45484</v>
      </c>
      <c r="B2390" s="2">
        <f>RSI!B2390</f>
        <v>9.7533999999999992</v>
      </c>
      <c r="C2390" s="2">
        <f>RSI!I2390</f>
        <v>73.111235264509304</v>
      </c>
      <c r="D2390" s="2">
        <f>MACD!E2390</f>
        <v>-4.3036942549854018E-2</v>
      </c>
      <c r="E2390" s="2">
        <f>MACD!F2390</f>
        <v>-1.5961392937341085E-2</v>
      </c>
      <c r="F2390" s="2">
        <f>'Moving Avg'!D2390</f>
        <v>9.5462400000000009</v>
      </c>
      <c r="G2390" s="2">
        <f>'Moving Avg'!F2390</f>
        <v>9.4050450000000012</v>
      </c>
      <c r="H2390" s="2">
        <f>'Moving Avg'!G2390</f>
        <v>9.273926000000003</v>
      </c>
      <c r="I2390" s="2">
        <f>'Moving Avg'!H2390</f>
        <v>9.6609319999999901</v>
      </c>
      <c r="J2390" s="6" t="str">
        <f>OBV!F2390</f>
        <v>BULLISH</v>
      </c>
      <c r="K2390" s="6" t="str">
        <f>OBV!G2390</f>
        <v>NEUTRAL</v>
      </c>
      <c r="L2390" s="6" t="str">
        <f>OBV!H2390</f>
        <v>BULLISH DIVERGENCE</v>
      </c>
      <c r="M2390" s="8">
        <f t="shared" si="370"/>
        <v>0</v>
      </c>
      <c r="N2390" s="8">
        <f t="shared" si="371"/>
        <v>100</v>
      </c>
      <c r="O2390" s="8">
        <f t="shared" si="372"/>
        <v>0</v>
      </c>
      <c r="P2390" s="8">
        <f t="shared" si="373"/>
        <v>66.5</v>
      </c>
      <c r="Q2390" s="9">
        <f t="shared" si="374"/>
        <v>44.975000000000001</v>
      </c>
      <c r="R2390" s="9">
        <f t="shared" si="375"/>
        <v>36.625</v>
      </c>
      <c r="S2390" s="9">
        <f t="shared" si="376"/>
        <v>44.924999999999997</v>
      </c>
      <c r="T2390" s="9">
        <f t="shared" si="377"/>
        <v>41.625</v>
      </c>
      <c r="U2390" s="8">
        <f t="shared" si="378"/>
        <v>42.174999999999997</v>
      </c>
      <c r="V2390" s="8">
        <f t="shared" si="379"/>
        <v>42.037499999999994</v>
      </c>
    </row>
    <row r="2391" spans="1:22" ht="13.5" x14ac:dyDescent="0.25">
      <c r="A2391" s="3">
        <f>RSI!A2391</f>
        <v>45485</v>
      </c>
      <c r="B2391" s="2">
        <f>RSI!B2391</f>
        <v>9.7070000000000007</v>
      </c>
      <c r="C2391" s="2">
        <f>RSI!I2391</f>
        <v>68.959504064745659</v>
      </c>
      <c r="D2391" s="2">
        <f>MACD!E2391</f>
        <v>-8.8411708563432612E-2</v>
      </c>
      <c r="E2391" s="2">
        <f>MACD!F2391</f>
        <v>-3.045145606255939E-2</v>
      </c>
      <c r="F2391" s="2">
        <f>'Moving Avg'!D2391</f>
        <v>9.6021400000000003</v>
      </c>
      <c r="G2391" s="2">
        <f>'Moving Avg'!F2391</f>
        <v>9.425535</v>
      </c>
      <c r="H2391" s="2">
        <f>'Moving Avg'!G2391</f>
        <v>9.2821220000000046</v>
      </c>
      <c r="I2391" s="2">
        <f>'Moving Avg'!H2391</f>
        <v>9.6600704999999909</v>
      </c>
      <c r="J2391" s="6" t="str">
        <f>OBV!F2391</f>
        <v>BULLISH</v>
      </c>
      <c r="K2391" s="6" t="str">
        <f>OBV!G2391</f>
        <v>NEUTRAL</v>
      </c>
      <c r="L2391" s="6" t="str">
        <f>OBV!H2391</f>
        <v>BULLISH DIVERGENCE</v>
      </c>
      <c r="M2391" s="8">
        <f t="shared" si="370"/>
        <v>25</v>
      </c>
      <c r="N2391" s="8">
        <f t="shared" si="371"/>
        <v>100</v>
      </c>
      <c r="O2391" s="8">
        <f t="shared" si="372"/>
        <v>0</v>
      </c>
      <c r="P2391" s="8">
        <f t="shared" si="373"/>
        <v>66.5</v>
      </c>
      <c r="Q2391" s="9">
        <f t="shared" si="374"/>
        <v>53.725000000000001</v>
      </c>
      <c r="R2391" s="9">
        <f t="shared" si="375"/>
        <v>41.625</v>
      </c>
      <c r="S2391" s="9">
        <f t="shared" si="376"/>
        <v>48.674999999999997</v>
      </c>
      <c r="T2391" s="9">
        <f t="shared" si="377"/>
        <v>47.875</v>
      </c>
      <c r="U2391" s="8">
        <f t="shared" si="378"/>
        <v>48.008333333333326</v>
      </c>
      <c r="V2391" s="8">
        <f t="shared" si="379"/>
        <v>47.974999999999994</v>
      </c>
    </row>
    <row r="2392" spans="1:22" ht="13.5" x14ac:dyDescent="0.25">
      <c r="A2392" s="3">
        <f>RSI!A2392</f>
        <v>45488</v>
      </c>
      <c r="B2392" s="2">
        <f>RSI!B2392</f>
        <v>9.5212000000000003</v>
      </c>
      <c r="C2392" s="2">
        <f>RSI!I2392</f>
        <v>55.394393691237433</v>
      </c>
      <c r="D2392" s="2">
        <f>MACD!E2392</f>
        <v>-8.8128557051980749E-2</v>
      </c>
      <c r="E2392" s="2">
        <f>MACD!F2392</f>
        <v>-4.1986876260443659E-2</v>
      </c>
      <c r="F2392" s="2">
        <f>'Moving Avg'!D2392</f>
        <v>9.6208799999999997</v>
      </c>
      <c r="G2392" s="2">
        <f>'Moving Avg'!F2392</f>
        <v>9.4328249999999993</v>
      </c>
      <c r="H2392" s="2">
        <f>'Moving Avg'!G2392</f>
        <v>9.2958140000000036</v>
      </c>
      <c r="I2392" s="2">
        <f>'Moving Avg'!H2392</f>
        <v>9.6582799999999907</v>
      </c>
      <c r="J2392" s="6" t="str">
        <f>OBV!F2392</f>
        <v>BULLISH</v>
      </c>
      <c r="K2392" s="6" t="str">
        <f>OBV!G2392</f>
        <v>NEUTRAL</v>
      </c>
      <c r="L2392" s="6" t="str">
        <f>OBV!H2392</f>
        <v>BULLISH DIVERGENCE</v>
      </c>
      <c r="M2392" s="8">
        <f t="shared" si="370"/>
        <v>25</v>
      </c>
      <c r="N2392" s="8">
        <f t="shared" si="371"/>
        <v>100</v>
      </c>
      <c r="O2392" s="8">
        <f t="shared" si="372"/>
        <v>0</v>
      </c>
      <c r="P2392" s="8">
        <f t="shared" si="373"/>
        <v>66.5</v>
      </c>
      <c r="Q2392" s="9">
        <f t="shared" si="374"/>
        <v>53.725000000000001</v>
      </c>
      <c r="R2392" s="9">
        <f t="shared" si="375"/>
        <v>41.625</v>
      </c>
      <c r="S2392" s="9">
        <f t="shared" si="376"/>
        <v>48.674999999999997</v>
      </c>
      <c r="T2392" s="9">
        <f t="shared" si="377"/>
        <v>47.875</v>
      </c>
      <c r="U2392" s="8">
        <f t="shared" si="378"/>
        <v>48.008333333333326</v>
      </c>
      <c r="V2392" s="8">
        <f t="shared" si="379"/>
        <v>47.974999999999994</v>
      </c>
    </row>
    <row r="2393" spans="1:22" ht="13.5" x14ac:dyDescent="0.25">
      <c r="A2393" s="3">
        <f>RSI!A2393</f>
        <v>45489</v>
      </c>
      <c r="B2393" s="2">
        <f>RSI!B2393</f>
        <v>9.6513000000000009</v>
      </c>
      <c r="C2393" s="2">
        <f>RSI!I2393</f>
        <v>61.156298517203474</v>
      </c>
      <c r="D2393" s="2">
        <f>MACD!E2393</f>
        <v>-9.8102970459793326E-2</v>
      </c>
      <c r="E2393" s="2">
        <f>MACD!F2393</f>
        <v>-5.3210095100313597E-2</v>
      </c>
      <c r="F2393" s="2">
        <f>'Moving Avg'!D2393</f>
        <v>9.6586999999999996</v>
      </c>
      <c r="G2393" s="2">
        <f>'Moving Avg'!F2393</f>
        <v>9.450529999999997</v>
      </c>
      <c r="H2393" s="2">
        <f>'Moving Avg'!G2393</f>
        <v>9.3048080000000031</v>
      </c>
      <c r="I2393" s="2">
        <f>'Moving Avg'!H2393</f>
        <v>9.6588344999999904</v>
      </c>
      <c r="J2393" s="6" t="str">
        <f>OBV!F2393</f>
        <v>BEARISH</v>
      </c>
      <c r="K2393" s="6" t="str">
        <f>OBV!G2393</f>
        <v>NEUTRAL</v>
      </c>
      <c r="L2393" s="6" t="str">
        <f>OBV!H2393</f>
        <v>CONFIRMED BEARISH</v>
      </c>
      <c r="M2393" s="8">
        <f t="shared" si="370"/>
        <v>25</v>
      </c>
      <c r="N2393" s="8">
        <f t="shared" si="371"/>
        <v>100</v>
      </c>
      <c r="O2393" s="8">
        <f t="shared" si="372"/>
        <v>0</v>
      </c>
      <c r="P2393" s="8">
        <f t="shared" si="373"/>
        <v>16.5</v>
      </c>
      <c r="Q2393" s="9">
        <f t="shared" si="374"/>
        <v>46.225000000000001</v>
      </c>
      <c r="R2393" s="9">
        <f t="shared" si="375"/>
        <v>29.125</v>
      </c>
      <c r="S2393" s="9">
        <f t="shared" si="376"/>
        <v>26.175000000000001</v>
      </c>
      <c r="T2393" s="9">
        <f t="shared" si="377"/>
        <v>35.375</v>
      </c>
      <c r="U2393" s="8">
        <f t="shared" si="378"/>
        <v>33.841666666666661</v>
      </c>
      <c r="V2393" s="8">
        <f t="shared" si="379"/>
        <v>34.224999999999994</v>
      </c>
    </row>
    <row r="2394" spans="1:22" ht="13.5" x14ac:dyDescent="0.25">
      <c r="A2394" s="3">
        <f>RSI!A2394</f>
        <v>45490</v>
      </c>
      <c r="B2394" s="2">
        <f>RSI!B2394</f>
        <v>9.6419999999999995</v>
      </c>
      <c r="C2394" s="2">
        <f>RSI!I2394</f>
        <v>60.554140033211056</v>
      </c>
      <c r="D2394" s="2">
        <f>MACD!E2394</f>
        <v>-0.10848004113019094</v>
      </c>
      <c r="E2394" s="2">
        <f>MACD!F2394</f>
        <v>-6.4264084306289077E-2</v>
      </c>
      <c r="F2394" s="2">
        <f>'Moving Avg'!D2394</f>
        <v>9.6549800000000001</v>
      </c>
      <c r="G2394" s="2">
        <f>'Moving Avg'!F2394</f>
        <v>9.4634299999999989</v>
      </c>
      <c r="H2394" s="2">
        <f>'Moving Avg'!G2394</f>
        <v>9.3125740000000032</v>
      </c>
      <c r="I2394" s="2">
        <f>'Moving Avg'!H2394</f>
        <v>9.6577349999999917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100</v>
      </c>
      <c r="O2394" s="8">
        <f t="shared" si="372"/>
        <v>0</v>
      </c>
      <c r="P2394" s="8">
        <f t="shared" si="373"/>
        <v>16.5</v>
      </c>
      <c r="Q2394" s="9">
        <f t="shared" si="374"/>
        <v>46.225000000000001</v>
      </c>
      <c r="R2394" s="9">
        <f t="shared" si="375"/>
        <v>29.125</v>
      </c>
      <c r="S2394" s="9">
        <f t="shared" si="376"/>
        <v>26.175000000000001</v>
      </c>
      <c r="T2394" s="9">
        <f t="shared" si="377"/>
        <v>35.375</v>
      </c>
      <c r="U2394" s="8">
        <f t="shared" si="378"/>
        <v>33.841666666666661</v>
      </c>
      <c r="V2394" s="8">
        <f t="shared" si="379"/>
        <v>34.224999999999994</v>
      </c>
    </row>
    <row r="2395" spans="1:22" ht="13.5" x14ac:dyDescent="0.25">
      <c r="A2395" s="3">
        <f>RSI!A2395</f>
        <v>45491</v>
      </c>
      <c r="B2395" s="2">
        <f>RSI!B2395</f>
        <v>9.6419999999999995</v>
      </c>
      <c r="C2395" s="2">
        <f>RSI!I2395</f>
        <v>60.554140033211056</v>
      </c>
      <c r="D2395" s="2">
        <f>MACD!E2395</f>
        <v>-0.11708908463400469</v>
      </c>
      <c r="E2395" s="2">
        <f>MACD!F2395</f>
        <v>-7.4829084371832208E-2</v>
      </c>
      <c r="F2395" s="2">
        <f>'Moving Avg'!D2395</f>
        <v>9.6326999999999998</v>
      </c>
      <c r="G2395" s="2">
        <f>'Moving Avg'!F2395</f>
        <v>9.4763299999999973</v>
      </c>
      <c r="H2395" s="2">
        <f>'Moving Avg'!G2395</f>
        <v>9.3203400000000052</v>
      </c>
      <c r="I2395" s="2">
        <f>'Moving Avg'!H2395</f>
        <v>9.6573304999999916</v>
      </c>
      <c r="J2395" s="6" t="str">
        <f>OBV!F2395</f>
        <v>BEARISH</v>
      </c>
      <c r="K2395" s="6" t="str">
        <f>OBV!G2395</f>
        <v>NEUTRAL</v>
      </c>
      <c r="L2395" s="6" t="str">
        <f>OBV!H2395</f>
        <v>CONFIRMED BEARISH</v>
      </c>
      <c r="M2395" s="8">
        <f t="shared" si="370"/>
        <v>25</v>
      </c>
      <c r="N2395" s="8">
        <f t="shared" si="371"/>
        <v>100</v>
      </c>
      <c r="O2395" s="8">
        <f t="shared" si="372"/>
        <v>0</v>
      </c>
      <c r="P2395" s="8">
        <f t="shared" si="373"/>
        <v>16.5</v>
      </c>
      <c r="Q2395" s="9">
        <f t="shared" si="374"/>
        <v>46.225000000000001</v>
      </c>
      <c r="R2395" s="9">
        <f t="shared" si="375"/>
        <v>29.125</v>
      </c>
      <c r="S2395" s="9">
        <f t="shared" si="376"/>
        <v>26.175000000000001</v>
      </c>
      <c r="T2395" s="9">
        <f t="shared" si="377"/>
        <v>35.375</v>
      </c>
      <c r="U2395" s="8">
        <f t="shared" si="378"/>
        <v>33.841666666666661</v>
      </c>
      <c r="V2395" s="8">
        <f t="shared" si="379"/>
        <v>34.224999999999994</v>
      </c>
    </row>
    <row r="2396" spans="1:22" ht="13.5" x14ac:dyDescent="0.25">
      <c r="A2396" s="3">
        <f>RSI!A2396</f>
        <v>45492</v>
      </c>
      <c r="B2396" s="2">
        <f>RSI!B2396</f>
        <v>9.7533999999999992</v>
      </c>
      <c r="C2396" s="2">
        <f>RSI!I2396</f>
        <v>65.300536257886876</v>
      </c>
      <c r="D2396" s="2">
        <f>MACD!E2396</f>
        <v>-0.12699942829500976</v>
      </c>
      <c r="E2396" s="2">
        <f>MACD!F2396</f>
        <v>-8.5263153156467722E-2</v>
      </c>
      <c r="F2396" s="2">
        <f>'Moving Avg'!D2396</f>
        <v>9.6419800000000002</v>
      </c>
      <c r="G2396" s="2">
        <f>'Moving Avg'!F2396</f>
        <v>9.4947999999999979</v>
      </c>
      <c r="H2396" s="2">
        <f>'Moving Avg'!G2396</f>
        <v>9.3305080000000036</v>
      </c>
      <c r="I2396" s="2">
        <f>'Moving Avg'!H2396</f>
        <v>9.6568744999999918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100</v>
      </c>
      <c r="O2396" s="8">
        <f t="shared" si="372"/>
        <v>0</v>
      </c>
      <c r="P2396" s="8">
        <f t="shared" si="373"/>
        <v>83.5</v>
      </c>
      <c r="Q2396" s="9">
        <f t="shared" si="374"/>
        <v>56.274999999999999</v>
      </c>
      <c r="R2396" s="9">
        <f t="shared" si="375"/>
        <v>45.875</v>
      </c>
      <c r="S2396" s="9">
        <f t="shared" si="376"/>
        <v>56.325000000000003</v>
      </c>
      <c r="T2396" s="9">
        <f t="shared" si="377"/>
        <v>52.125</v>
      </c>
      <c r="U2396" s="8">
        <f t="shared" si="378"/>
        <v>52.82500000000001</v>
      </c>
      <c r="V2396" s="8">
        <f t="shared" si="379"/>
        <v>52.650000000000006</v>
      </c>
    </row>
    <row r="2397" spans="1:22" ht="13.5" x14ac:dyDescent="0.25">
      <c r="A2397" s="3">
        <f>RSI!A2397</f>
        <v>45495</v>
      </c>
      <c r="B2397" s="2">
        <f>RSI!B2397</f>
        <v>9.7348999999999997</v>
      </c>
      <c r="C2397" s="2">
        <f>RSI!I2397</f>
        <v>63.924899300997232</v>
      </c>
      <c r="D2397" s="2">
        <f>MACD!E2397</f>
        <v>-0.13566024537078292</v>
      </c>
      <c r="E2397" s="2">
        <f>MACD!F2397</f>
        <v>-9.5342571599330767E-2</v>
      </c>
      <c r="F2397" s="2">
        <f>'Moving Avg'!D2397</f>
        <v>9.6847199999999987</v>
      </c>
      <c r="G2397" s="2">
        <f>'Moving Avg'!F2397</f>
        <v>9.5127749999999995</v>
      </c>
      <c r="H2397" s="2">
        <f>'Moving Avg'!G2397</f>
        <v>9.342564000000003</v>
      </c>
      <c r="I2397" s="2">
        <f>'Moving Avg'!H2397</f>
        <v>9.6581944999999934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25</v>
      </c>
      <c r="N2397" s="8">
        <f t="shared" si="371"/>
        <v>100</v>
      </c>
      <c r="O2397" s="8">
        <f t="shared" si="372"/>
        <v>50</v>
      </c>
      <c r="P2397" s="8">
        <f t="shared" si="373"/>
        <v>83.5</v>
      </c>
      <c r="Q2397" s="9">
        <f t="shared" si="374"/>
        <v>63.774999999999999</v>
      </c>
      <c r="R2397" s="9">
        <f t="shared" si="375"/>
        <v>63.375</v>
      </c>
      <c r="S2397" s="9">
        <f t="shared" si="376"/>
        <v>68.825000000000003</v>
      </c>
      <c r="T2397" s="9">
        <f t="shared" si="377"/>
        <v>64.625</v>
      </c>
      <c r="U2397" s="8">
        <f t="shared" si="378"/>
        <v>65.325000000000003</v>
      </c>
      <c r="V2397" s="8">
        <f t="shared" si="379"/>
        <v>65.150000000000006</v>
      </c>
    </row>
    <row r="2398" spans="1:22" ht="13.5" x14ac:dyDescent="0.25">
      <c r="A2398" s="3">
        <f>RSI!A2398</f>
        <v>45496</v>
      </c>
      <c r="B2398" s="2">
        <f>RSI!B2398</f>
        <v>9.7256</v>
      </c>
      <c r="C2398" s="2">
        <f>RSI!I2398</f>
        <v>63.204077214169615</v>
      </c>
      <c r="D2398" s="2">
        <f>MACD!E2398</f>
        <v>-0.13837558358831714</v>
      </c>
      <c r="E2398" s="2">
        <f>MACD!F2398</f>
        <v>-0.10394917399712805</v>
      </c>
      <c r="F2398" s="2">
        <f>'Moving Avg'!D2398</f>
        <v>9.699580000000001</v>
      </c>
      <c r="G2398" s="2">
        <f>'Moving Avg'!F2398</f>
        <v>9.5302849999999975</v>
      </c>
      <c r="H2398" s="2">
        <f>'Moving Avg'!G2398</f>
        <v>9.3530440000000041</v>
      </c>
      <c r="I2398" s="2">
        <f>'Moving Avg'!H2398</f>
        <v>9.6599454999999939</v>
      </c>
      <c r="J2398" s="6" t="str">
        <f>OBV!F2398</f>
        <v>BULLISH</v>
      </c>
      <c r="K2398" s="6" t="str">
        <f>OBV!G2398</f>
        <v>NEUTRAL</v>
      </c>
      <c r="L2398" s="6" t="str">
        <f>OBV!H2398</f>
        <v>CONFIRMED BULLISH</v>
      </c>
      <c r="M2398" s="8">
        <f t="shared" si="370"/>
        <v>25</v>
      </c>
      <c r="N2398" s="8">
        <f t="shared" si="371"/>
        <v>100</v>
      </c>
      <c r="O2398" s="8">
        <f t="shared" si="372"/>
        <v>50</v>
      </c>
      <c r="P2398" s="8">
        <f t="shared" si="373"/>
        <v>83.5</v>
      </c>
      <c r="Q2398" s="9">
        <f t="shared" si="374"/>
        <v>63.774999999999999</v>
      </c>
      <c r="R2398" s="9">
        <f t="shared" si="375"/>
        <v>63.375</v>
      </c>
      <c r="S2398" s="9">
        <f t="shared" si="376"/>
        <v>68.825000000000003</v>
      </c>
      <c r="T2398" s="9">
        <f t="shared" si="377"/>
        <v>64.625</v>
      </c>
      <c r="U2398" s="8">
        <f t="shared" si="378"/>
        <v>65.325000000000003</v>
      </c>
      <c r="V2398" s="8">
        <f t="shared" si="379"/>
        <v>65.150000000000006</v>
      </c>
    </row>
    <row r="2399" spans="1:22" ht="13.5" x14ac:dyDescent="0.25">
      <c r="A2399" s="3">
        <f>RSI!A2399</f>
        <v>45497</v>
      </c>
      <c r="B2399" s="2">
        <f>RSI!B2399</f>
        <v>9.6606000000000005</v>
      </c>
      <c r="C2399" s="2">
        <f>RSI!I2399</f>
        <v>58.259387557118522</v>
      </c>
      <c r="D2399" s="2">
        <f>MACD!E2399</f>
        <v>-0.10658987326201697</v>
      </c>
      <c r="E2399" s="2">
        <f>MACD!F2399</f>
        <v>-0.10447731385010585</v>
      </c>
      <c r="F2399" s="2">
        <f>'Moving Avg'!D2399</f>
        <v>9.7033000000000005</v>
      </c>
      <c r="G2399" s="2">
        <f>'Moving Avg'!F2399</f>
        <v>9.5445449999999994</v>
      </c>
      <c r="H2399" s="2">
        <f>'Moving Avg'!G2399</f>
        <v>9.362224000000003</v>
      </c>
      <c r="I2399" s="2">
        <f>'Moving Avg'!H2399</f>
        <v>9.6613714999999942</v>
      </c>
      <c r="J2399" s="6" t="str">
        <f>OBV!F2399</f>
        <v>BULLISH</v>
      </c>
      <c r="K2399" s="6" t="str">
        <f>OBV!G2399</f>
        <v>NEUTRAL</v>
      </c>
      <c r="L2399" s="6" t="str">
        <f>OBV!H2399</f>
        <v>CONFIRMED BULLISH</v>
      </c>
      <c r="M2399" s="8">
        <f t="shared" si="370"/>
        <v>25</v>
      </c>
      <c r="N2399" s="8">
        <f t="shared" si="371"/>
        <v>45</v>
      </c>
      <c r="O2399" s="8">
        <f t="shared" si="372"/>
        <v>50</v>
      </c>
      <c r="P2399" s="8">
        <f t="shared" si="373"/>
        <v>83.5</v>
      </c>
      <c r="Q2399" s="9">
        <f t="shared" si="374"/>
        <v>44.524999999999999</v>
      </c>
      <c r="R2399" s="9">
        <f t="shared" si="375"/>
        <v>52.375</v>
      </c>
      <c r="S2399" s="9">
        <f t="shared" si="376"/>
        <v>60.575000000000003</v>
      </c>
      <c r="T2399" s="9">
        <f t="shared" si="377"/>
        <v>50.875</v>
      </c>
      <c r="U2399" s="8">
        <f t="shared" si="378"/>
        <v>52.491666666666674</v>
      </c>
      <c r="V2399" s="8">
        <f t="shared" si="379"/>
        <v>52.087500000000006</v>
      </c>
    </row>
    <row r="2400" spans="1:22" ht="13.5" x14ac:dyDescent="0.25">
      <c r="A2400" s="3">
        <f>RSI!A2400</f>
        <v>45499</v>
      </c>
      <c r="B2400" s="2">
        <f>RSI!B2400</f>
        <v>9.6606000000000005</v>
      </c>
      <c r="C2400" s="2">
        <f>RSI!I2400</f>
        <v>58.259387557118522</v>
      </c>
      <c r="D2400" s="2">
        <f>MACD!E2400</f>
        <v>-6.6194916473468979E-2</v>
      </c>
      <c r="E2400" s="2">
        <f>MACD!F2400</f>
        <v>-9.6820834374778481E-2</v>
      </c>
      <c r="F2400" s="2">
        <f>'Moving Avg'!D2400</f>
        <v>9.70702</v>
      </c>
      <c r="G2400" s="2">
        <f>'Moving Avg'!F2400</f>
        <v>9.5583750000000016</v>
      </c>
      <c r="H2400" s="2">
        <f>'Moving Avg'!G2400</f>
        <v>9.3714040000000036</v>
      </c>
      <c r="I2400" s="2">
        <f>'Moving Avg'!H2400</f>
        <v>9.6610164999999935</v>
      </c>
      <c r="J2400" s="6" t="str">
        <f>OBV!F2400</f>
        <v>BULLISH</v>
      </c>
      <c r="K2400" s="6" t="str">
        <f>OBV!G2400</f>
        <v>NEUTRAL</v>
      </c>
      <c r="L2400" s="6" t="str">
        <f>OBV!H2400</f>
        <v>CONFIRMED BULLISH</v>
      </c>
      <c r="M2400" s="8">
        <f t="shared" si="370"/>
        <v>25</v>
      </c>
      <c r="N2400" s="8">
        <f t="shared" si="371"/>
        <v>0</v>
      </c>
      <c r="O2400" s="8">
        <f t="shared" si="372"/>
        <v>50</v>
      </c>
      <c r="P2400" s="8">
        <f t="shared" si="373"/>
        <v>83.5</v>
      </c>
      <c r="Q2400" s="9">
        <f t="shared" si="374"/>
        <v>28.774999999999999</v>
      </c>
      <c r="R2400" s="9">
        <f t="shared" si="375"/>
        <v>43.375</v>
      </c>
      <c r="S2400" s="9">
        <f t="shared" si="376"/>
        <v>53.825000000000003</v>
      </c>
      <c r="T2400" s="9">
        <f t="shared" si="377"/>
        <v>39.625</v>
      </c>
      <c r="U2400" s="8">
        <f t="shared" si="378"/>
        <v>41.991666666666667</v>
      </c>
      <c r="V2400" s="8">
        <f t="shared" si="379"/>
        <v>41.400000000000006</v>
      </c>
    </row>
    <row r="2401" spans="1:22" ht="13.5" x14ac:dyDescent="0.25">
      <c r="A2401" s="3">
        <f>RSI!A2401</f>
        <v>45502</v>
      </c>
      <c r="B2401" s="2">
        <f>RSI!B2401</f>
        <v>9.5677000000000003</v>
      </c>
      <c r="C2401" s="2">
        <f>RSI!I2401</f>
        <v>51.571684447483086</v>
      </c>
      <c r="D2401" s="2">
        <f>MACD!E2401</f>
        <v>-3.2991518232030614E-2</v>
      </c>
      <c r="E2401" s="2">
        <f>MACD!F2401</f>
        <v>-8.405497114622891E-2</v>
      </c>
      <c r="F2401" s="2">
        <f>'Moving Avg'!D2401</f>
        <v>9.6698800000000009</v>
      </c>
      <c r="G2401" s="2">
        <f>'Moving Avg'!F2401</f>
        <v>9.5762450000000001</v>
      </c>
      <c r="H2401" s="2">
        <f>'Moving Avg'!G2401</f>
        <v>9.3837660000000032</v>
      </c>
      <c r="I2401" s="2">
        <f>'Moving Avg'!H2401</f>
        <v>9.660196999999993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25</v>
      </c>
      <c r="N2401" s="8">
        <f t="shared" si="371"/>
        <v>0</v>
      </c>
      <c r="O2401" s="8">
        <f t="shared" si="372"/>
        <v>50</v>
      </c>
      <c r="P2401" s="8">
        <f t="shared" si="373"/>
        <v>16.5</v>
      </c>
      <c r="Q2401" s="9">
        <f t="shared" si="374"/>
        <v>18.725000000000001</v>
      </c>
      <c r="R2401" s="9">
        <f t="shared" si="375"/>
        <v>26.625</v>
      </c>
      <c r="S2401" s="9">
        <f t="shared" si="376"/>
        <v>23.675000000000001</v>
      </c>
      <c r="T2401" s="9">
        <f t="shared" si="377"/>
        <v>22.875</v>
      </c>
      <c r="U2401" s="8">
        <f t="shared" si="378"/>
        <v>23.008333333333336</v>
      </c>
      <c r="V2401" s="8">
        <f t="shared" si="379"/>
        <v>22.975000000000001</v>
      </c>
    </row>
    <row r="2402" spans="1:22" ht="13.5" x14ac:dyDescent="0.25">
      <c r="A2402" s="3">
        <f>RSI!A2402</f>
        <v>45503</v>
      </c>
      <c r="B2402" s="2">
        <f>RSI!B2402</f>
        <v>9.5677000000000003</v>
      </c>
      <c r="C2402" s="2">
        <f>RSI!I2402</f>
        <v>51.571684447483086</v>
      </c>
      <c r="D2402" s="2">
        <f>MACD!E2402</f>
        <v>-3.3598639060167912E-2</v>
      </c>
      <c r="E2402" s="2">
        <f>MACD!F2402</f>
        <v>-7.3963704729016713E-2</v>
      </c>
      <c r="F2402" s="2">
        <f>'Moving Avg'!D2402</f>
        <v>9.6364400000000021</v>
      </c>
      <c r="G2402" s="2">
        <f>'Moving Avg'!F2402</f>
        <v>9.5854299999999988</v>
      </c>
      <c r="H2402" s="2">
        <f>'Moving Avg'!G2402</f>
        <v>9.3935220000000026</v>
      </c>
      <c r="I2402" s="2">
        <f>'Moving Avg'!H2402</f>
        <v>9.6593774999999944</v>
      </c>
      <c r="J2402" s="6" t="str">
        <f>OBV!F2402</f>
        <v>BEARISH</v>
      </c>
      <c r="K2402" s="6" t="str">
        <f>OBV!G2402</f>
        <v>NEUTRAL</v>
      </c>
      <c r="L2402" s="6" t="str">
        <f>OBV!H2402</f>
        <v>CONFIRMED BEARISH</v>
      </c>
      <c r="M2402" s="8">
        <f t="shared" si="370"/>
        <v>25</v>
      </c>
      <c r="N2402" s="8">
        <f t="shared" si="371"/>
        <v>0</v>
      </c>
      <c r="O2402" s="8">
        <f t="shared" si="372"/>
        <v>0</v>
      </c>
      <c r="P2402" s="8">
        <f t="shared" si="373"/>
        <v>16.5</v>
      </c>
      <c r="Q2402" s="9">
        <f t="shared" si="374"/>
        <v>11.225</v>
      </c>
      <c r="R2402" s="9">
        <f t="shared" si="375"/>
        <v>9.125</v>
      </c>
      <c r="S2402" s="9">
        <f t="shared" si="376"/>
        <v>11.175000000000001</v>
      </c>
      <c r="T2402" s="9">
        <f t="shared" si="377"/>
        <v>10.375</v>
      </c>
      <c r="U2402" s="8">
        <f t="shared" si="378"/>
        <v>10.508333333333335</v>
      </c>
      <c r="V2402" s="8">
        <f t="shared" si="379"/>
        <v>10.475000000000001</v>
      </c>
    </row>
    <row r="2403" spans="1:22" ht="13.5" x14ac:dyDescent="0.25">
      <c r="A2403" s="3">
        <f>RSI!A2403</f>
        <v>45504</v>
      </c>
      <c r="B2403" s="2">
        <f>RSI!B2403</f>
        <v>9.5677000000000003</v>
      </c>
      <c r="C2403" s="2">
        <f>RSI!I2403</f>
        <v>51.571684447483086</v>
      </c>
      <c r="D2403" s="2">
        <f>MACD!E2403</f>
        <v>-1.4205942967565832E-2</v>
      </c>
      <c r="E2403" s="2">
        <f>MACD!F2403</f>
        <v>-6.201215237672654E-2</v>
      </c>
      <c r="F2403" s="2">
        <f>'Moving Avg'!D2403</f>
        <v>9.6048600000000004</v>
      </c>
      <c r="G2403" s="2">
        <f>'Moving Avg'!F2403</f>
        <v>9.5946149999999992</v>
      </c>
      <c r="H2403" s="2">
        <f>'Moving Avg'!G2403</f>
        <v>9.4034520000000033</v>
      </c>
      <c r="I2403" s="2">
        <f>'Moving Avg'!H2403</f>
        <v>9.6588184999999953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16.5</v>
      </c>
      <c r="Q2403" s="9">
        <f t="shared" si="374"/>
        <v>11.225</v>
      </c>
      <c r="R2403" s="9">
        <f t="shared" si="375"/>
        <v>9.125</v>
      </c>
      <c r="S2403" s="9">
        <f t="shared" si="376"/>
        <v>11.175000000000001</v>
      </c>
      <c r="T2403" s="9">
        <f t="shared" si="377"/>
        <v>10.375</v>
      </c>
      <c r="U2403" s="8">
        <f t="shared" si="378"/>
        <v>10.508333333333335</v>
      </c>
      <c r="V2403" s="8">
        <f t="shared" si="379"/>
        <v>10.475000000000001</v>
      </c>
    </row>
    <row r="2404" spans="1:22" ht="13.5" x14ac:dyDescent="0.25">
      <c r="A2404" s="3">
        <f>RSI!A2404</f>
        <v>45505</v>
      </c>
      <c r="B2404" s="2">
        <f>RSI!B2404</f>
        <v>9.5305</v>
      </c>
      <c r="C2404" s="2">
        <f>RSI!I2404</f>
        <v>48.771671825814927</v>
      </c>
      <c r="D2404" s="2">
        <f>MACD!E2404</f>
        <v>3.4271487627339781E-3</v>
      </c>
      <c r="E2404" s="2">
        <f>MACD!F2404</f>
        <v>-4.8924292148834439E-2</v>
      </c>
      <c r="F2404" s="2">
        <f>'Moving Avg'!D2404</f>
        <v>9.5788399999999996</v>
      </c>
      <c r="G2404" s="2">
        <f>'Moving Avg'!F2404</f>
        <v>9.602369999999997</v>
      </c>
      <c r="H2404" s="2">
        <f>'Moving Avg'!G2404</f>
        <v>9.4133320000000023</v>
      </c>
      <c r="I2404" s="2">
        <f>'Moving Avg'!H2404</f>
        <v>9.6582474999999963</v>
      </c>
      <c r="J2404" s="6" t="str">
        <f>OBV!F2404</f>
        <v>BEARISH</v>
      </c>
      <c r="K2404" s="6" t="str">
        <f>OBV!G2404</f>
        <v>NEUTRAL</v>
      </c>
      <c r="L2404" s="6" t="str">
        <f>OBV!H2404</f>
        <v>CONFIRMED BEARISH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16.5</v>
      </c>
      <c r="Q2404" s="9">
        <f t="shared" si="374"/>
        <v>11.225</v>
      </c>
      <c r="R2404" s="9">
        <f t="shared" si="375"/>
        <v>9.125</v>
      </c>
      <c r="S2404" s="9">
        <f t="shared" si="376"/>
        <v>11.175000000000001</v>
      </c>
      <c r="T2404" s="9">
        <f t="shared" si="377"/>
        <v>10.375</v>
      </c>
      <c r="U2404" s="8">
        <f t="shared" si="378"/>
        <v>10.508333333333335</v>
      </c>
      <c r="V2404" s="8">
        <f t="shared" si="379"/>
        <v>10.475000000000001</v>
      </c>
    </row>
    <row r="2405" spans="1:22" ht="13.5" x14ac:dyDescent="0.25">
      <c r="A2405" s="3">
        <f>RSI!A2405</f>
        <v>45506</v>
      </c>
      <c r="B2405" s="2">
        <f>RSI!B2405</f>
        <v>9.7256</v>
      </c>
      <c r="C2405" s="2">
        <f>RSI!I2405</f>
        <v>60.794246649009651</v>
      </c>
      <c r="D2405" s="2">
        <f>MACD!E2405</f>
        <v>4.0219967136803092E-3</v>
      </c>
      <c r="E2405" s="2">
        <f>MACD!F2405</f>
        <v>-3.8335034376331498E-2</v>
      </c>
      <c r="F2405" s="2">
        <f>'Moving Avg'!D2405</f>
        <v>9.5918399999999995</v>
      </c>
      <c r="G2405" s="2">
        <f>'Moving Avg'!F2405</f>
        <v>9.6194499999999969</v>
      </c>
      <c r="H2405" s="2">
        <f>'Moving Avg'!G2405</f>
        <v>9.4271140000000013</v>
      </c>
      <c r="I2405" s="2">
        <f>'Moving Avg'!H2405</f>
        <v>9.6586519999999965</v>
      </c>
      <c r="J2405" s="6" t="str">
        <f>OBV!F2405</f>
        <v>BEARISH</v>
      </c>
      <c r="K2405" s="6" t="str">
        <f>OBV!G2405</f>
        <v>NEUTRAL</v>
      </c>
      <c r="L2405" s="6" t="str">
        <f>OBV!H2405</f>
        <v>BEARISH DIVERGENCE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16.5</v>
      </c>
      <c r="Q2405" s="9">
        <f t="shared" si="374"/>
        <v>11.225</v>
      </c>
      <c r="R2405" s="9">
        <f t="shared" si="375"/>
        <v>9.125</v>
      </c>
      <c r="S2405" s="9">
        <f t="shared" si="376"/>
        <v>11.175000000000001</v>
      </c>
      <c r="T2405" s="9">
        <f t="shared" si="377"/>
        <v>10.375</v>
      </c>
      <c r="U2405" s="8">
        <f t="shared" si="378"/>
        <v>10.508333333333335</v>
      </c>
      <c r="V2405" s="8">
        <f t="shared" si="379"/>
        <v>10.475000000000001</v>
      </c>
    </row>
    <row r="2406" spans="1:22" ht="13.5" x14ac:dyDescent="0.25">
      <c r="A2406" s="3">
        <f>RSI!A2406</f>
        <v>45509</v>
      </c>
      <c r="B2406" s="2">
        <f>RSI!B2406</f>
        <v>9.7163000000000004</v>
      </c>
      <c r="C2406" s="2">
        <f>RSI!I2406</f>
        <v>60.070545529993872</v>
      </c>
      <c r="D2406" s="2">
        <f>MACD!E2406</f>
        <v>2.1316854832354792E-2</v>
      </c>
      <c r="E2406" s="2">
        <f>MACD!F2406</f>
        <v>-2.6404656534594242E-2</v>
      </c>
      <c r="F2406" s="2">
        <f>'Moving Avg'!D2406</f>
        <v>9.6215599999999988</v>
      </c>
      <c r="G2406" s="2">
        <f>'Moving Avg'!F2406</f>
        <v>9.6338899999999992</v>
      </c>
      <c r="H2406" s="2">
        <f>'Moving Avg'!G2406</f>
        <v>9.4408840000000023</v>
      </c>
      <c r="I2406" s="2">
        <f>'Moving Avg'!H2406</f>
        <v>9.6590099999999968</v>
      </c>
      <c r="J2406" s="6" t="str">
        <f>OBV!F2406</f>
        <v>BEARISH</v>
      </c>
      <c r="K2406" s="6" t="str">
        <f>OBV!G2406</f>
        <v>NEUTRAL</v>
      </c>
      <c r="L2406" s="6" t="str">
        <f>OBV!H2406</f>
        <v>BEARISH DIVERGENCE</v>
      </c>
      <c r="M2406" s="8">
        <f t="shared" si="370"/>
        <v>25</v>
      </c>
      <c r="N2406" s="8">
        <f t="shared" si="371"/>
        <v>0</v>
      </c>
      <c r="O2406" s="8">
        <f t="shared" si="372"/>
        <v>0</v>
      </c>
      <c r="P2406" s="8">
        <f t="shared" si="373"/>
        <v>16.5</v>
      </c>
      <c r="Q2406" s="9">
        <f t="shared" si="374"/>
        <v>11.225</v>
      </c>
      <c r="R2406" s="9">
        <f t="shared" si="375"/>
        <v>9.125</v>
      </c>
      <c r="S2406" s="9">
        <f t="shared" si="376"/>
        <v>11.175000000000001</v>
      </c>
      <c r="T2406" s="9">
        <f t="shared" si="377"/>
        <v>10.375</v>
      </c>
      <c r="U2406" s="8">
        <f t="shared" si="378"/>
        <v>10.508333333333335</v>
      </c>
      <c r="V2406" s="8">
        <f t="shared" si="379"/>
        <v>10.475000000000001</v>
      </c>
    </row>
    <row r="2407" spans="1:22" ht="13.5" x14ac:dyDescent="0.25">
      <c r="A2407" s="3">
        <f>RSI!A2407</f>
        <v>45510</v>
      </c>
      <c r="B2407" s="2">
        <f>RSI!B2407</f>
        <v>9.6606000000000005</v>
      </c>
      <c r="C2407" s="2">
        <f>RSI!I2407</f>
        <v>55.787152848269024</v>
      </c>
      <c r="D2407" s="2">
        <f>MACD!E2407</f>
        <v>3.6326594328953021E-2</v>
      </c>
      <c r="E2407" s="2">
        <f>MACD!F2407</f>
        <v>-1.385840636188479E-2</v>
      </c>
      <c r="F2407" s="2">
        <f>'Moving Avg'!D2407</f>
        <v>9.6401399999999988</v>
      </c>
      <c r="G2407" s="2">
        <f>'Moving Avg'!F2407</f>
        <v>9.6455449999999985</v>
      </c>
      <c r="H2407" s="2">
        <f>'Moving Avg'!G2407</f>
        <v>9.4549300000000009</v>
      </c>
      <c r="I2407" s="2">
        <f>'Moving Avg'!H2407</f>
        <v>9.6582639999999973</v>
      </c>
      <c r="J2407" s="6" t="str">
        <f>OBV!F2407</f>
        <v>BEARISH</v>
      </c>
      <c r="K2407" s="6" t="str">
        <f>OBV!G2407</f>
        <v>NEUTRAL</v>
      </c>
      <c r="L2407" s="6" t="str">
        <f>OBV!H2407</f>
        <v>BEARISH DIVERGENCE</v>
      </c>
      <c r="M2407" s="8">
        <f t="shared" si="370"/>
        <v>25</v>
      </c>
      <c r="N2407" s="8">
        <f t="shared" si="371"/>
        <v>0</v>
      </c>
      <c r="O2407" s="8">
        <f t="shared" si="372"/>
        <v>0</v>
      </c>
      <c r="P2407" s="8">
        <f t="shared" si="373"/>
        <v>16.5</v>
      </c>
      <c r="Q2407" s="9">
        <f t="shared" si="374"/>
        <v>11.225</v>
      </c>
      <c r="R2407" s="9">
        <f t="shared" si="375"/>
        <v>9.125</v>
      </c>
      <c r="S2407" s="9">
        <f t="shared" si="376"/>
        <v>11.175000000000001</v>
      </c>
      <c r="T2407" s="9">
        <f t="shared" si="377"/>
        <v>10.375</v>
      </c>
      <c r="U2407" s="8">
        <f t="shared" si="378"/>
        <v>10.508333333333335</v>
      </c>
      <c r="V2407" s="8">
        <f t="shared" si="379"/>
        <v>10.475000000000001</v>
      </c>
    </row>
    <row r="2408" spans="1:22" ht="13.5" x14ac:dyDescent="0.25">
      <c r="A2408" s="3">
        <f>RSI!A2408</f>
        <v>45511</v>
      </c>
      <c r="B2408" s="2">
        <f>RSI!B2408</f>
        <v>9.6513000000000009</v>
      </c>
      <c r="C2408" s="2">
        <f>RSI!I2408</f>
        <v>55.080932807492033</v>
      </c>
      <c r="D2408" s="2">
        <f>MACD!E2408</f>
        <v>4.7777226762713454E-2</v>
      </c>
      <c r="E2408" s="2">
        <f>MACD!F2408</f>
        <v>-1.5312797369651399E-3</v>
      </c>
      <c r="F2408" s="2">
        <f>'Moving Avg'!D2408</f>
        <v>9.65686</v>
      </c>
      <c r="G2408" s="2">
        <f>'Moving Avg'!F2408</f>
        <v>9.6549999999999976</v>
      </c>
      <c r="H2408" s="2">
        <f>'Moving Avg'!G2408</f>
        <v>9.4675740000000008</v>
      </c>
      <c r="I2408" s="2">
        <f>'Moving Avg'!H2408</f>
        <v>9.657471499999998</v>
      </c>
      <c r="J2408" s="6" t="str">
        <f>OBV!F2408</f>
        <v>BEARISH</v>
      </c>
      <c r="K2408" s="6" t="str">
        <f>OBV!G2408</f>
        <v>NEUTRAL</v>
      </c>
      <c r="L2408" s="6" t="str">
        <f>OBV!H2408</f>
        <v>BEARISH DIVERGENCE</v>
      </c>
      <c r="M2408" s="8">
        <f t="shared" si="370"/>
        <v>25</v>
      </c>
      <c r="N2408" s="8">
        <f t="shared" si="371"/>
        <v>0</v>
      </c>
      <c r="O2408" s="8">
        <f t="shared" si="372"/>
        <v>0</v>
      </c>
      <c r="P2408" s="8">
        <f t="shared" si="373"/>
        <v>16.5</v>
      </c>
      <c r="Q2408" s="9">
        <f t="shared" si="374"/>
        <v>11.225</v>
      </c>
      <c r="R2408" s="9">
        <f t="shared" si="375"/>
        <v>9.125</v>
      </c>
      <c r="S2408" s="9">
        <f t="shared" si="376"/>
        <v>11.175000000000001</v>
      </c>
      <c r="T2408" s="9">
        <f t="shared" si="377"/>
        <v>10.375</v>
      </c>
      <c r="U2408" s="8">
        <f t="shared" si="378"/>
        <v>10.508333333333335</v>
      </c>
      <c r="V2408" s="8">
        <f t="shared" si="379"/>
        <v>10.475000000000001</v>
      </c>
    </row>
    <row r="2409" spans="1:22" ht="13.5" x14ac:dyDescent="0.25">
      <c r="A2409" s="3">
        <f>RSI!A2409</f>
        <v>45512</v>
      </c>
      <c r="B2409" s="2">
        <f>RSI!B2409</f>
        <v>9.6513000000000009</v>
      </c>
      <c r="C2409" s="2">
        <f>RSI!I2409</f>
        <v>55.080932807492033</v>
      </c>
      <c r="D2409" s="2">
        <f>MACD!E2409</f>
        <v>4.7050773806113E-2</v>
      </c>
      <c r="E2409" s="2">
        <f>MACD!F2409</f>
        <v>8.185130971650488E-3</v>
      </c>
      <c r="F2409" s="2">
        <f>'Moving Avg'!D2409</f>
        <v>9.6810200000000002</v>
      </c>
      <c r="G2409" s="2">
        <f>'Moving Avg'!F2409</f>
        <v>9.6545349999999992</v>
      </c>
      <c r="H2409" s="2">
        <f>'Moving Avg'!G2409</f>
        <v>9.4803920000000002</v>
      </c>
      <c r="I2409" s="2">
        <f>'Moving Avg'!H2409</f>
        <v>9.6566789999999987</v>
      </c>
      <c r="J2409" s="6" t="str">
        <f>OBV!F2409</f>
        <v>BEARISH</v>
      </c>
      <c r="K2409" s="6" t="str">
        <f>OBV!G2409</f>
        <v>NEUTRAL</v>
      </c>
      <c r="L2409" s="6" t="str">
        <f>OBV!H2409</f>
        <v>BEARISH DIVERGENCE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16.5</v>
      </c>
      <c r="Q2409" s="9">
        <f t="shared" si="374"/>
        <v>18.725000000000001</v>
      </c>
      <c r="R2409" s="9">
        <f t="shared" si="375"/>
        <v>26.625</v>
      </c>
      <c r="S2409" s="9">
        <f t="shared" si="376"/>
        <v>23.675000000000001</v>
      </c>
      <c r="T2409" s="9">
        <f t="shared" si="377"/>
        <v>22.875</v>
      </c>
      <c r="U2409" s="8">
        <f t="shared" si="378"/>
        <v>23.008333333333336</v>
      </c>
      <c r="V2409" s="8">
        <f t="shared" si="379"/>
        <v>22.975000000000001</v>
      </c>
    </row>
    <row r="2410" spans="1:22" ht="13.5" x14ac:dyDescent="0.25">
      <c r="A2410" s="3">
        <f>RSI!A2410</f>
        <v>45513</v>
      </c>
      <c r="B2410" s="2">
        <f>RSI!B2410</f>
        <v>9.6513000000000009</v>
      </c>
      <c r="C2410" s="2">
        <f>RSI!I2410</f>
        <v>55.080932807492033</v>
      </c>
      <c r="D2410" s="2">
        <f>MACD!E2410</f>
        <v>4.6051407258277166E-2</v>
      </c>
      <c r="E2410" s="2">
        <f>MACD!F2410</f>
        <v>1.5758386228975824E-2</v>
      </c>
      <c r="F2410" s="2">
        <f>'Moving Avg'!D2410</f>
        <v>9.6661599999999996</v>
      </c>
      <c r="G2410" s="2">
        <f>'Moving Avg'!F2410</f>
        <v>9.6494299999999988</v>
      </c>
      <c r="H2410" s="2">
        <f>'Moving Avg'!G2410</f>
        <v>9.4897340000000003</v>
      </c>
      <c r="I2410" s="2">
        <f>'Moving Avg'!H2410</f>
        <v>9.658275999999999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16.5</v>
      </c>
      <c r="Q2410" s="9">
        <f t="shared" si="374"/>
        <v>18.725000000000001</v>
      </c>
      <c r="R2410" s="9">
        <f t="shared" si="375"/>
        <v>26.625</v>
      </c>
      <c r="S2410" s="9">
        <f t="shared" si="376"/>
        <v>23.675000000000001</v>
      </c>
      <c r="T2410" s="9">
        <f t="shared" si="377"/>
        <v>22.875</v>
      </c>
      <c r="U2410" s="8">
        <f t="shared" si="378"/>
        <v>23.008333333333336</v>
      </c>
      <c r="V2410" s="8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9.6976999999999993</v>
      </c>
      <c r="C2411" s="2">
        <f>RSI!I2411</f>
        <v>58.365290584404548</v>
      </c>
      <c r="D2411" s="2">
        <f>MACD!E2411</f>
        <v>2.7120263583952919E-2</v>
      </c>
      <c r="E2411" s="2">
        <f>MACD!F2411</f>
        <v>1.8030761699971243E-2</v>
      </c>
      <c r="F2411" s="2">
        <f>'Moving Avg'!D2411</f>
        <v>9.6624400000000001</v>
      </c>
      <c r="G2411" s="2">
        <f>'Moving Avg'!F2411</f>
        <v>9.6489649999999987</v>
      </c>
      <c r="H2411" s="2">
        <f>'Moving Avg'!G2411</f>
        <v>9.5000040000000006</v>
      </c>
      <c r="I2411" s="2">
        <f>'Moving Avg'!H2411</f>
        <v>9.6611474999999984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9.6883999999999997</v>
      </c>
      <c r="C2412" s="2">
        <f>RSI!I2412</f>
        <v>57.458465744289548</v>
      </c>
      <c r="D2412" s="2">
        <f>MACD!E2412</f>
        <v>1.1186515536161679E-2</v>
      </c>
      <c r="E2412" s="2">
        <f>MACD!F2412</f>
        <v>1.6661912467209331E-2</v>
      </c>
      <c r="F2412" s="2">
        <f>'Moving Avg'!D2412</f>
        <v>9.668000000000001</v>
      </c>
      <c r="G2412" s="2">
        <f>'Moving Avg'!F2412</f>
        <v>9.6573249999999984</v>
      </c>
      <c r="H2412" s="2">
        <f>'Moving Avg'!G2412</f>
        <v>9.5100879999999997</v>
      </c>
      <c r="I2412" s="2">
        <f>'Moving Avg'!H2412</f>
        <v>9.6618004999999982</v>
      </c>
      <c r="J2412" s="6" t="str">
        <f>OBV!F2412</f>
        <v>BEARISH</v>
      </c>
      <c r="K2412" s="6" t="str">
        <f>OBV!G2412</f>
        <v>NEUTRAL</v>
      </c>
      <c r="L2412" s="6" t="str">
        <f>OBV!H2412</f>
        <v>BEARISH DIVERGENCE</v>
      </c>
      <c r="M2412" s="8">
        <f t="shared" si="370"/>
        <v>25</v>
      </c>
      <c r="N2412" s="8">
        <f t="shared" si="371"/>
        <v>45</v>
      </c>
      <c r="O2412" s="8">
        <f t="shared" si="372"/>
        <v>50</v>
      </c>
      <c r="P2412" s="8">
        <f t="shared" si="373"/>
        <v>16.5</v>
      </c>
      <c r="Q2412" s="9">
        <f t="shared" si="374"/>
        <v>34.475000000000001</v>
      </c>
      <c r="R2412" s="9">
        <f t="shared" si="375"/>
        <v>35.625</v>
      </c>
      <c r="S2412" s="9">
        <f t="shared" si="376"/>
        <v>30.425000000000001</v>
      </c>
      <c r="T2412" s="9">
        <f t="shared" si="377"/>
        <v>34.125</v>
      </c>
      <c r="U2412" s="8">
        <f t="shared" si="378"/>
        <v>33.508333333333333</v>
      </c>
      <c r="V2412" s="8">
        <f t="shared" si="379"/>
        <v>33.662499999999994</v>
      </c>
    </row>
    <row r="2413" spans="1:22" ht="13.5" x14ac:dyDescent="0.25">
      <c r="A2413" s="3">
        <f>RSI!A2413</f>
        <v>45519</v>
      </c>
      <c r="B2413" s="2">
        <f>RSI!B2413</f>
        <v>9.6976999999999993</v>
      </c>
      <c r="C2413" s="2">
        <f>RSI!I2413</f>
        <v>58.158565624788757</v>
      </c>
      <c r="D2413" s="2">
        <f>MACD!E2413</f>
        <v>-3.489059322207666E-3</v>
      </c>
      <c r="E2413" s="2">
        <f>MACD!F2413</f>
        <v>1.2631718109325932E-2</v>
      </c>
      <c r="F2413" s="2">
        <f>'Moving Avg'!D2413</f>
        <v>9.6772799999999997</v>
      </c>
      <c r="G2413" s="2">
        <f>'Moving Avg'!F2413</f>
        <v>9.6596449999999994</v>
      </c>
      <c r="H2413" s="2">
        <f>'Moving Avg'!G2413</f>
        <v>9.5194899999999993</v>
      </c>
      <c r="I2413" s="2">
        <f>'Moving Avg'!H2413</f>
        <v>9.6624999999999961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45</v>
      </c>
      <c r="O2413" s="8">
        <f t="shared" si="372"/>
        <v>50</v>
      </c>
      <c r="P2413" s="8">
        <f t="shared" si="373"/>
        <v>83.5</v>
      </c>
      <c r="Q2413" s="9">
        <f t="shared" si="374"/>
        <v>44.524999999999999</v>
      </c>
      <c r="R2413" s="9">
        <f t="shared" si="375"/>
        <v>52.375</v>
      </c>
      <c r="S2413" s="9">
        <f t="shared" si="376"/>
        <v>60.575000000000003</v>
      </c>
      <c r="T2413" s="9">
        <f t="shared" si="377"/>
        <v>50.875</v>
      </c>
      <c r="U2413" s="8">
        <f t="shared" si="378"/>
        <v>52.491666666666674</v>
      </c>
      <c r="V2413" s="8">
        <f t="shared" si="379"/>
        <v>52.087500000000006</v>
      </c>
    </row>
    <row r="2414" spans="1:22" ht="13.5" x14ac:dyDescent="0.25">
      <c r="A2414" s="3">
        <f>RSI!A2414</f>
        <v>45520</v>
      </c>
      <c r="B2414" s="2">
        <f>RSI!B2414</f>
        <v>9.6976999999999993</v>
      </c>
      <c r="C2414" s="2">
        <f>RSI!I2414</f>
        <v>58.158565624788757</v>
      </c>
      <c r="D2414" s="2">
        <f>MACD!E2414</f>
        <v>-2.2151813877087534E-2</v>
      </c>
      <c r="E2414" s="2">
        <f>MACD!F2414</f>
        <v>5.6750117120432384E-3</v>
      </c>
      <c r="F2414" s="2">
        <f>'Moving Avg'!D2414</f>
        <v>9.6865599999999983</v>
      </c>
      <c r="G2414" s="2">
        <f>'Moving Avg'!F2414</f>
        <v>9.6624299999999987</v>
      </c>
      <c r="H2414" s="2">
        <f>'Moving Avg'!G2414</f>
        <v>9.5241999999999987</v>
      </c>
      <c r="I2414" s="2">
        <f>'Moving Avg'!H2414</f>
        <v>9.6631994999999957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0"/>
        <v>25</v>
      </c>
      <c r="N2414" s="8">
        <f t="shared" si="371"/>
        <v>100</v>
      </c>
      <c r="O2414" s="8">
        <f t="shared" si="372"/>
        <v>50</v>
      </c>
      <c r="P2414" s="8">
        <f t="shared" si="373"/>
        <v>83.5</v>
      </c>
      <c r="Q2414" s="9">
        <f t="shared" si="374"/>
        <v>63.774999999999999</v>
      </c>
      <c r="R2414" s="9">
        <f t="shared" si="375"/>
        <v>63.375</v>
      </c>
      <c r="S2414" s="9">
        <f t="shared" si="376"/>
        <v>68.825000000000003</v>
      </c>
      <c r="T2414" s="9">
        <f t="shared" si="377"/>
        <v>64.625</v>
      </c>
      <c r="U2414" s="8">
        <f t="shared" si="378"/>
        <v>65.325000000000003</v>
      </c>
      <c r="V2414" s="8">
        <f t="shared" si="379"/>
        <v>65.150000000000006</v>
      </c>
    </row>
    <row r="2415" spans="1:22" ht="13.5" x14ac:dyDescent="0.25">
      <c r="A2415" s="3">
        <f>RSI!A2415</f>
        <v>45523</v>
      </c>
      <c r="B2415" s="2">
        <f>RSI!B2415</f>
        <v>9.6141000000000005</v>
      </c>
      <c r="C2415" s="2">
        <f>RSI!I2415</f>
        <v>49.641592853548019</v>
      </c>
      <c r="D2415" s="2">
        <f>MACD!E2415</f>
        <v>-2.2186236978374296E-3</v>
      </c>
      <c r="E2415" s="2">
        <f>MACD!F2415</f>
        <v>4.0962846300671048E-3</v>
      </c>
      <c r="F2415" s="2">
        <f>'Moving Avg'!D2415</f>
        <v>9.6791199999999993</v>
      </c>
      <c r="G2415" s="2">
        <f>'Moving Avg'!F2415</f>
        <v>9.6610350000000018</v>
      </c>
      <c r="H2415" s="2">
        <f>'Moving Avg'!G2415</f>
        <v>9.5272379999999988</v>
      </c>
      <c r="I2415" s="2">
        <f>'Moving Avg'!H2415</f>
        <v>9.6634809999999955</v>
      </c>
      <c r="J2415" s="6" t="str">
        <f>OBV!F2415</f>
        <v>BULLISH</v>
      </c>
      <c r="K2415" s="6" t="str">
        <f>OBV!G2415</f>
        <v>NEUTRAL</v>
      </c>
      <c r="L2415" s="6" t="str">
        <f>OBV!H2415</f>
        <v>BULLISH DIVERGENCE</v>
      </c>
      <c r="M2415" s="8">
        <f t="shared" si="370"/>
        <v>25</v>
      </c>
      <c r="N2415" s="8">
        <f t="shared" si="371"/>
        <v>45</v>
      </c>
      <c r="O2415" s="8">
        <f t="shared" si="372"/>
        <v>50</v>
      </c>
      <c r="P2415" s="8">
        <f t="shared" si="373"/>
        <v>66.5</v>
      </c>
      <c r="Q2415" s="9">
        <f t="shared" si="374"/>
        <v>41.975000000000001</v>
      </c>
      <c r="R2415" s="9">
        <f t="shared" si="375"/>
        <v>48.125</v>
      </c>
      <c r="S2415" s="9">
        <f t="shared" si="376"/>
        <v>52.924999999999997</v>
      </c>
      <c r="T2415" s="9">
        <f t="shared" si="377"/>
        <v>46.625</v>
      </c>
      <c r="U2415" s="8">
        <f t="shared" si="378"/>
        <v>47.67499999999999</v>
      </c>
      <c r="V2415" s="8">
        <f t="shared" si="379"/>
        <v>47.412499999999994</v>
      </c>
    </row>
    <row r="2416" spans="1:22" ht="13.5" x14ac:dyDescent="0.25">
      <c r="A2416" s="3">
        <f>RSI!A2416</f>
        <v>45524</v>
      </c>
      <c r="B2416" s="2">
        <f>RSI!B2416</f>
        <v>9.6141000000000005</v>
      </c>
      <c r="C2416" s="2">
        <f>RSI!I2416</f>
        <v>49.641592853548012</v>
      </c>
      <c r="D2416" s="2">
        <f>MACD!E2416</f>
        <v>1.3263717595849656E-2</v>
      </c>
      <c r="E2416" s="2">
        <f>MACD!F2416</f>
        <v>5.9297712232236153E-3</v>
      </c>
      <c r="F2416" s="2">
        <f>'Moving Avg'!D2416</f>
        <v>9.6623999999999999</v>
      </c>
      <c r="G2416" s="2">
        <f>'Moving Avg'!F2416</f>
        <v>9.6540700000000008</v>
      </c>
      <c r="H2416" s="2">
        <f>'Moving Avg'!G2416</f>
        <v>9.5307959999999987</v>
      </c>
      <c r="I2416" s="2">
        <f>'Moving Avg'!H2416</f>
        <v>9.6637624999999954</v>
      </c>
      <c r="J2416" s="6" t="str">
        <f>OBV!F2416</f>
        <v>BULLISH</v>
      </c>
      <c r="K2416" s="6" t="str">
        <f>OBV!G2416</f>
        <v>NEUTRAL</v>
      </c>
      <c r="L2416" s="6" t="str">
        <f>OBV!H2416</f>
        <v>BULLISH DIVERGENCE</v>
      </c>
      <c r="M2416" s="8">
        <f t="shared" si="370"/>
        <v>25</v>
      </c>
      <c r="N2416" s="8">
        <f t="shared" si="371"/>
        <v>0</v>
      </c>
      <c r="O2416" s="8">
        <f t="shared" si="372"/>
        <v>0</v>
      </c>
      <c r="P2416" s="8">
        <f t="shared" si="373"/>
        <v>66.5</v>
      </c>
      <c r="Q2416" s="9">
        <f t="shared" si="374"/>
        <v>18.725000000000001</v>
      </c>
      <c r="R2416" s="9">
        <f t="shared" si="375"/>
        <v>21.625</v>
      </c>
      <c r="S2416" s="9">
        <f t="shared" si="376"/>
        <v>33.674999999999997</v>
      </c>
      <c r="T2416" s="9">
        <f t="shared" si="377"/>
        <v>22.875</v>
      </c>
      <c r="U2416" s="8">
        <f t="shared" si="378"/>
        <v>24.675000000000001</v>
      </c>
      <c r="V2416" s="8">
        <f t="shared" si="379"/>
        <v>24.225000000000001</v>
      </c>
    </row>
    <row r="2417" spans="1:22" ht="13.5" x14ac:dyDescent="0.25">
      <c r="A2417" s="3">
        <f>RSI!A2417</f>
        <v>45525</v>
      </c>
      <c r="B2417" s="2">
        <f>RSI!B2417</f>
        <v>9.6976999999999993</v>
      </c>
      <c r="C2417" s="2">
        <f>RSI!I2417</f>
        <v>56.952753344491988</v>
      </c>
      <c r="D2417" s="2">
        <f>MACD!E2417</f>
        <v>1.1645452596937389E-2</v>
      </c>
      <c r="E2417" s="2">
        <f>MACD!F2417</f>
        <v>7.0729074979663711E-3</v>
      </c>
      <c r="F2417" s="2">
        <f>'Moving Avg'!D2417</f>
        <v>9.6642599999999987</v>
      </c>
      <c r="G2417" s="2">
        <f>'Moving Avg'!F2417</f>
        <v>9.652210000000002</v>
      </c>
      <c r="H2417" s="2">
        <f>'Moving Avg'!G2417</f>
        <v>9.5363740000000004</v>
      </c>
      <c r="I2417" s="2">
        <f>'Moving Avg'!H2417</f>
        <v>9.664461999999995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0</v>
      </c>
      <c r="O2417" s="8">
        <f t="shared" si="372"/>
        <v>0</v>
      </c>
      <c r="P2417" s="8">
        <f t="shared" si="373"/>
        <v>83.5</v>
      </c>
      <c r="Q2417" s="9">
        <f t="shared" si="374"/>
        <v>21.274999999999999</v>
      </c>
      <c r="R2417" s="9">
        <f t="shared" si="375"/>
        <v>25.875</v>
      </c>
      <c r="S2417" s="9">
        <f t="shared" si="376"/>
        <v>41.325000000000003</v>
      </c>
      <c r="T2417" s="9">
        <f t="shared" si="377"/>
        <v>27.125</v>
      </c>
      <c r="U2417" s="8">
        <f t="shared" si="378"/>
        <v>29.491666666666664</v>
      </c>
      <c r="V2417" s="8">
        <f t="shared" si="379"/>
        <v>28.9</v>
      </c>
    </row>
    <row r="2418" spans="1:22" ht="13.5" x14ac:dyDescent="0.25">
      <c r="A2418" s="3">
        <f>RSI!A2418</f>
        <v>45526</v>
      </c>
      <c r="B2418" s="2">
        <f>RSI!B2418</f>
        <v>9.7256</v>
      </c>
      <c r="C2418" s="2">
        <f>RSI!I2418</f>
        <v>59.087530919008202</v>
      </c>
      <c r="D2418" s="2">
        <f>MACD!E2418</f>
        <v>6.32464152830714E-3</v>
      </c>
      <c r="E2418" s="2">
        <f>MACD!F2418</f>
        <v>6.9232543040345252E-3</v>
      </c>
      <c r="F2418" s="2">
        <f>'Moving Avg'!D2418</f>
        <v>9.6698399999999989</v>
      </c>
      <c r="G2418" s="2">
        <f>'Moving Avg'!F2418</f>
        <v>9.652210000000002</v>
      </c>
      <c r="H2418" s="2">
        <f>'Moving Avg'!G2418</f>
        <v>9.5425099999999983</v>
      </c>
      <c r="I2418" s="2">
        <f>'Moving Avg'!H2418</f>
        <v>9.6653009999999941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45</v>
      </c>
      <c r="O2418" s="8">
        <f t="shared" si="372"/>
        <v>50</v>
      </c>
      <c r="P2418" s="8">
        <f t="shared" si="373"/>
        <v>83.5</v>
      </c>
      <c r="Q2418" s="9">
        <f t="shared" si="374"/>
        <v>44.524999999999999</v>
      </c>
      <c r="R2418" s="9">
        <f t="shared" si="375"/>
        <v>52.375</v>
      </c>
      <c r="S2418" s="9">
        <f t="shared" si="376"/>
        <v>60.575000000000003</v>
      </c>
      <c r="T2418" s="9">
        <f t="shared" si="377"/>
        <v>50.875</v>
      </c>
      <c r="U2418" s="8">
        <f t="shared" si="378"/>
        <v>52.491666666666674</v>
      </c>
      <c r="V2418" s="8">
        <f t="shared" si="379"/>
        <v>52.087500000000006</v>
      </c>
    </row>
    <row r="2419" spans="1:22" ht="13.5" x14ac:dyDescent="0.25">
      <c r="A2419" s="3">
        <f>RSI!A2419</f>
        <v>45527</v>
      </c>
      <c r="B2419" s="2">
        <f>RSI!B2419</f>
        <v>9.7533999999999992</v>
      </c>
      <c r="C2419" s="2">
        <f>RSI!I2419</f>
        <v>61.154677441812176</v>
      </c>
      <c r="D2419" s="2">
        <f>MACD!E2419</f>
        <v>-8.2214368532973481E-4</v>
      </c>
      <c r="E2419" s="2">
        <f>MACD!F2419</f>
        <v>5.3741747061616741E-3</v>
      </c>
      <c r="F2419" s="2">
        <f>'Moving Avg'!D2419</f>
        <v>9.6809799999999999</v>
      </c>
      <c r="G2419" s="2">
        <f>'Moving Avg'!F2419</f>
        <v>9.6568500000000022</v>
      </c>
      <c r="H2419" s="2">
        <f>'Moving Avg'!G2419</f>
        <v>9.5498979999999989</v>
      </c>
      <c r="I2419" s="2">
        <f>'Moving Avg'!H2419</f>
        <v>9.6662789999999958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45</v>
      </c>
      <c r="O2419" s="8">
        <f t="shared" si="372"/>
        <v>50</v>
      </c>
      <c r="P2419" s="8">
        <f t="shared" si="373"/>
        <v>83.5</v>
      </c>
      <c r="Q2419" s="9">
        <f t="shared" si="374"/>
        <v>44.524999999999999</v>
      </c>
      <c r="R2419" s="9">
        <f t="shared" si="375"/>
        <v>52.375</v>
      </c>
      <c r="S2419" s="9">
        <f t="shared" si="376"/>
        <v>60.575000000000003</v>
      </c>
      <c r="T2419" s="9">
        <f t="shared" si="377"/>
        <v>50.875</v>
      </c>
      <c r="U2419" s="8">
        <f t="shared" si="378"/>
        <v>52.491666666666674</v>
      </c>
      <c r="V2419" s="8">
        <f t="shared" si="379"/>
        <v>52.087500000000006</v>
      </c>
    </row>
    <row r="2420" spans="1:22" ht="13.5" x14ac:dyDescent="0.25">
      <c r="A2420" s="3">
        <f>RSI!A2420</f>
        <v>45530</v>
      </c>
      <c r="B2420" s="2">
        <f>RSI!B2420</f>
        <v>9.9763999999999999</v>
      </c>
      <c r="C2420" s="2">
        <f>RSI!I2420</f>
        <v>72.957902647882818</v>
      </c>
      <c r="D2420" s="2">
        <f>MACD!E2420</f>
        <v>-2.4094158953163358E-2</v>
      </c>
      <c r="E2420" s="2">
        <f>MACD!F2420</f>
        <v>-5.1949202570333256E-4</v>
      </c>
      <c r="F2420" s="2">
        <f>'Moving Avg'!D2420</f>
        <v>9.7534399999999994</v>
      </c>
      <c r="G2420" s="2">
        <f>'Moving Avg'!F2420</f>
        <v>9.6726400000000012</v>
      </c>
      <c r="H2420" s="2">
        <f>'Moving Avg'!G2420</f>
        <v>9.5650459999999988</v>
      </c>
      <c r="I2420" s="2">
        <f>'Moving Avg'!H2420</f>
        <v>9.6683719999999962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0</v>
      </c>
      <c r="N2420" s="8">
        <f t="shared" si="371"/>
        <v>100</v>
      </c>
      <c r="O2420" s="8">
        <f t="shared" si="372"/>
        <v>50</v>
      </c>
      <c r="P2420" s="8">
        <f t="shared" si="373"/>
        <v>83.5</v>
      </c>
      <c r="Q2420" s="9">
        <f t="shared" si="374"/>
        <v>55.024999999999999</v>
      </c>
      <c r="R2420" s="9">
        <f t="shared" si="375"/>
        <v>58.375</v>
      </c>
      <c r="S2420" s="9">
        <f t="shared" si="376"/>
        <v>65.075000000000003</v>
      </c>
      <c r="T2420" s="9">
        <f t="shared" si="377"/>
        <v>58.375</v>
      </c>
      <c r="U2420" s="8">
        <f t="shared" si="378"/>
        <v>59.491666666666674</v>
      </c>
      <c r="V2420" s="8">
        <f t="shared" si="379"/>
        <v>59.212500000000006</v>
      </c>
    </row>
    <row r="2421" spans="1:22" ht="13.5" x14ac:dyDescent="0.25">
      <c r="A2421" s="3">
        <f>RSI!A2421</f>
        <v>45531</v>
      </c>
      <c r="B2421" s="2">
        <f>RSI!B2421</f>
        <v>9.9391999999999996</v>
      </c>
      <c r="C2421" s="2">
        <f>RSI!I2421</f>
        <v>69.181529663054476</v>
      </c>
      <c r="D2421" s="2">
        <f>MACD!E2421</f>
        <v>-3.5863468249008434E-2</v>
      </c>
      <c r="E2421" s="2">
        <f>MACD!F2421</f>
        <v>-7.5882872703643533E-3</v>
      </c>
      <c r="F2421" s="2">
        <f>'Moving Avg'!D2421</f>
        <v>9.8184599999999982</v>
      </c>
      <c r="G2421" s="2">
        <f>'Moving Avg'!F2421</f>
        <v>9.6912150000000015</v>
      </c>
      <c r="H2421" s="2">
        <f>'Moving Avg'!G2421</f>
        <v>9.5778859999999995</v>
      </c>
      <c r="I2421" s="2">
        <f>'Moving Avg'!H2421</f>
        <v>9.6702789999999954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100</v>
      </c>
      <c r="O2421" s="8">
        <f t="shared" si="372"/>
        <v>50</v>
      </c>
      <c r="P2421" s="8">
        <f t="shared" si="373"/>
        <v>83.5</v>
      </c>
      <c r="Q2421" s="9">
        <f t="shared" si="374"/>
        <v>63.774999999999999</v>
      </c>
      <c r="R2421" s="9">
        <f t="shared" si="375"/>
        <v>63.375</v>
      </c>
      <c r="S2421" s="9">
        <f t="shared" si="376"/>
        <v>68.825000000000003</v>
      </c>
      <c r="T2421" s="9">
        <f t="shared" si="377"/>
        <v>64.625</v>
      </c>
      <c r="U2421" s="8">
        <f t="shared" si="378"/>
        <v>65.325000000000003</v>
      </c>
      <c r="V2421" s="8">
        <f t="shared" si="379"/>
        <v>65.150000000000006</v>
      </c>
    </row>
    <row r="2422" spans="1:22" ht="13.5" x14ac:dyDescent="0.25">
      <c r="A2422" s="3">
        <f>RSI!A2422</f>
        <v>45532</v>
      </c>
      <c r="B2422" s="2">
        <f>RSI!B2422</f>
        <v>9.9391999999999996</v>
      </c>
      <c r="C2422" s="2">
        <f>RSI!I2422</f>
        <v>69.181529663054476</v>
      </c>
      <c r="D2422" s="2">
        <f>MACD!E2422</f>
        <v>-4.8858642560578147E-2</v>
      </c>
      <c r="E2422" s="2">
        <f>MACD!F2422</f>
        <v>-1.5842358328407115E-2</v>
      </c>
      <c r="F2422" s="2">
        <f>'Moving Avg'!D2422</f>
        <v>9.8667599999999993</v>
      </c>
      <c r="G2422" s="2">
        <f>'Moving Avg'!F2422</f>
        <v>9.7097900000000017</v>
      </c>
      <c r="H2422" s="2">
        <f>'Moving Avg'!G2422</f>
        <v>9.5891619999999982</v>
      </c>
      <c r="I2422" s="2">
        <f>'Moving Avg'!H2422</f>
        <v>9.6721859999999964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  <c r="M2422" s="8">
        <f t="shared" si="370"/>
        <v>25</v>
      </c>
      <c r="N2422" s="8">
        <f t="shared" si="371"/>
        <v>100</v>
      </c>
      <c r="O2422" s="8">
        <f t="shared" si="372"/>
        <v>50</v>
      </c>
      <c r="P2422" s="8">
        <f t="shared" si="373"/>
        <v>83.5</v>
      </c>
      <c r="Q2422" s="9">
        <f t="shared" si="374"/>
        <v>63.774999999999999</v>
      </c>
      <c r="R2422" s="9">
        <f t="shared" si="375"/>
        <v>63.375</v>
      </c>
      <c r="S2422" s="9">
        <f t="shared" si="376"/>
        <v>68.825000000000003</v>
      </c>
      <c r="T2422" s="9">
        <f t="shared" si="377"/>
        <v>64.625</v>
      </c>
      <c r="U2422" s="8">
        <f t="shared" si="378"/>
        <v>65.325000000000003</v>
      </c>
      <c r="V2422" s="8">
        <f t="shared" si="379"/>
        <v>65.150000000000006</v>
      </c>
    </row>
    <row r="2423" spans="1:22" ht="13.5" x14ac:dyDescent="0.25">
      <c r="A2423" s="3">
        <f>RSI!A2423</f>
        <v>45533</v>
      </c>
      <c r="B2423" s="2">
        <f>RSI!B2423</f>
        <v>9.9391999999999996</v>
      </c>
      <c r="C2423" s="2">
        <f>RSI!I2423</f>
        <v>69.181529663054476</v>
      </c>
      <c r="D2423" s="2">
        <f>MACD!E2423</f>
        <v>-5.9910603715675137E-2</v>
      </c>
      <c r="E2423" s="2">
        <f>MACD!F2423</f>
        <v>-2.4656007405860721E-2</v>
      </c>
      <c r="F2423" s="2">
        <f>'Moving Avg'!D2423</f>
        <v>9.9094799999999985</v>
      </c>
      <c r="G2423" s="2">
        <f>'Moving Avg'!F2423</f>
        <v>9.7283650000000002</v>
      </c>
      <c r="H2423" s="2">
        <f>'Moving Avg'!G2423</f>
        <v>9.6020020000000006</v>
      </c>
      <c r="I2423" s="2">
        <f>'Moving Avg'!H2423</f>
        <v>9.6740929999999974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25</v>
      </c>
      <c r="N2423" s="8">
        <f t="shared" si="371"/>
        <v>100</v>
      </c>
      <c r="O2423" s="8">
        <f t="shared" si="372"/>
        <v>50</v>
      </c>
      <c r="P2423" s="8">
        <f t="shared" si="373"/>
        <v>83.5</v>
      </c>
      <c r="Q2423" s="9">
        <f t="shared" si="374"/>
        <v>63.774999999999999</v>
      </c>
      <c r="R2423" s="9">
        <f t="shared" si="375"/>
        <v>63.375</v>
      </c>
      <c r="S2423" s="9">
        <f t="shared" si="376"/>
        <v>68.825000000000003</v>
      </c>
      <c r="T2423" s="9">
        <f t="shared" si="377"/>
        <v>64.625</v>
      </c>
      <c r="U2423" s="8">
        <f t="shared" si="378"/>
        <v>65.325000000000003</v>
      </c>
      <c r="V2423" s="8">
        <f t="shared" si="379"/>
        <v>65.150000000000006</v>
      </c>
    </row>
    <row r="2424" spans="1:22" ht="13.5" x14ac:dyDescent="0.25">
      <c r="A2424" s="3">
        <f>RSI!A2424</f>
        <v>45534</v>
      </c>
      <c r="B2424" s="2">
        <f>RSI!B2424</f>
        <v>9.8462999999999994</v>
      </c>
      <c r="C2424" s="2">
        <f>RSI!I2424</f>
        <v>59.564959271958301</v>
      </c>
      <c r="D2424" s="2">
        <f>MACD!E2424</f>
        <v>-6.3757460988579595E-2</v>
      </c>
      <c r="E2424" s="2">
        <f>MACD!F2424</f>
        <v>-3.2476298122404497E-2</v>
      </c>
      <c r="F2424" s="2">
        <f>'Moving Avg'!D2424</f>
        <v>9.9280599999999986</v>
      </c>
      <c r="G2424" s="2">
        <f>'Moving Avg'!F2424</f>
        <v>9.744155000000001</v>
      </c>
      <c r="H2424" s="2">
        <f>'Moving Avg'!G2424</f>
        <v>9.6112479999999998</v>
      </c>
      <c r="I2424" s="2">
        <f>'Moving Avg'!H2424</f>
        <v>9.6755354999999987</v>
      </c>
      <c r="J2424" s="6" t="str">
        <f>OBV!F2424</f>
        <v>BEARISH</v>
      </c>
      <c r="K2424" s="6" t="str">
        <f>OBV!G2424</f>
        <v>NEUTRAL</v>
      </c>
      <c r="L2424" s="6" t="str">
        <f>OBV!H2424</f>
        <v>BEARISH DIVERGENCE</v>
      </c>
      <c r="M2424" s="8">
        <f t="shared" si="370"/>
        <v>25</v>
      </c>
      <c r="N2424" s="8">
        <f t="shared" si="371"/>
        <v>100</v>
      </c>
      <c r="O2424" s="8">
        <f t="shared" si="372"/>
        <v>50</v>
      </c>
      <c r="P2424" s="8">
        <f t="shared" si="373"/>
        <v>16.5</v>
      </c>
      <c r="Q2424" s="9">
        <f t="shared" si="374"/>
        <v>53.725000000000001</v>
      </c>
      <c r="R2424" s="9">
        <f t="shared" si="375"/>
        <v>46.625</v>
      </c>
      <c r="S2424" s="9">
        <f t="shared" si="376"/>
        <v>38.674999999999997</v>
      </c>
      <c r="T2424" s="9">
        <f t="shared" si="377"/>
        <v>47.875</v>
      </c>
      <c r="U2424" s="8">
        <f t="shared" si="378"/>
        <v>46.341666666666661</v>
      </c>
      <c r="V2424" s="8">
        <f t="shared" si="379"/>
        <v>46.724999999999994</v>
      </c>
    </row>
    <row r="2425" spans="1:22" ht="13.5" x14ac:dyDescent="0.25">
      <c r="A2425" s="3">
        <f>RSI!A2425</f>
        <v>45537</v>
      </c>
      <c r="B2425" s="2">
        <f>RSI!B2425</f>
        <v>10.004300000000001</v>
      </c>
      <c r="C2425" s="2">
        <f>RSI!I2425</f>
        <v>67.770537249086189</v>
      </c>
      <c r="D2425" s="2">
        <f>MACD!E2425</f>
        <v>-9.2303489211069234E-2</v>
      </c>
      <c r="E2425" s="2">
        <f>MACD!F2425</f>
        <v>-4.4441736340137449E-2</v>
      </c>
      <c r="F2425" s="2">
        <f>'Moving Avg'!D2425</f>
        <v>9.9336400000000005</v>
      </c>
      <c r="G2425" s="2">
        <f>'Moving Avg'!F2425</f>
        <v>9.758090000000001</v>
      </c>
      <c r="H2425" s="2">
        <f>'Moving Avg'!G2425</f>
        <v>9.6236539999999984</v>
      </c>
      <c r="I2425" s="2">
        <f>'Moving Avg'!H2425</f>
        <v>9.6777679999999986</v>
      </c>
      <c r="J2425" s="6" t="str">
        <f>OBV!F2425</f>
        <v>BEARISH</v>
      </c>
      <c r="K2425" s="6" t="str">
        <f>OBV!G2425</f>
        <v>NEUTRAL</v>
      </c>
      <c r="L2425" s="6" t="str">
        <f>OBV!H2425</f>
        <v>BEARISH DIVERGENCE</v>
      </c>
      <c r="M2425" s="8">
        <f t="shared" si="370"/>
        <v>25</v>
      </c>
      <c r="N2425" s="8">
        <f t="shared" si="371"/>
        <v>100</v>
      </c>
      <c r="O2425" s="8">
        <f t="shared" si="372"/>
        <v>50</v>
      </c>
      <c r="P2425" s="8">
        <f t="shared" si="373"/>
        <v>16.5</v>
      </c>
      <c r="Q2425" s="9">
        <f t="shared" si="374"/>
        <v>53.725000000000001</v>
      </c>
      <c r="R2425" s="9">
        <f t="shared" si="375"/>
        <v>46.625</v>
      </c>
      <c r="S2425" s="9">
        <f t="shared" si="376"/>
        <v>38.674999999999997</v>
      </c>
      <c r="T2425" s="9">
        <f t="shared" si="377"/>
        <v>47.875</v>
      </c>
      <c r="U2425" s="8">
        <f t="shared" si="378"/>
        <v>46.341666666666661</v>
      </c>
      <c r="V2425" s="8">
        <f t="shared" si="379"/>
        <v>46.724999999999994</v>
      </c>
    </row>
    <row r="2426" spans="1:22" ht="13.5" x14ac:dyDescent="0.25">
      <c r="A2426" s="3">
        <f>RSI!A2426</f>
        <v>45538</v>
      </c>
      <c r="B2426" s="2">
        <f>RSI!B2426</f>
        <v>9.8927999999999994</v>
      </c>
      <c r="C2426" s="2">
        <f>RSI!I2426</f>
        <v>58.715205944482619</v>
      </c>
      <c r="D2426" s="2">
        <f>MACD!E2426</f>
        <v>-0.10980418381032919</v>
      </c>
      <c r="E2426" s="2">
        <f>MACD!F2426</f>
        <v>-5.75142258341758E-2</v>
      </c>
      <c r="F2426" s="2">
        <f>'Moving Avg'!D2426</f>
        <v>9.9243600000000001</v>
      </c>
      <c r="G2426" s="2">
        <f>'Moving Avg'!F2426</f>
        <v>9.7669149999999991</v>
      </c>
      <c r="H2426" s="2">
        <f>'Moving Avg'!G2426</f>
        <v>9.6338299999999997</v>
      </c>
      <c r="I2426" s="2">
        <f>'Moving Avg'!H2426</f>
        <v>9.6794429999999991</v>
      </c>
      <c r="J2426" s="6" t="str">
        <f>OBV!F2426</f>
        <v>BEARISH</v>
      </c>
      <c r="K2426" s="6" t="str">
        <f>OBV!G2426</f>
        <v>NEUTRAL</v>
      </c>
      <c r="L2426" s="6" t="str">
        <f>OBV!H2426</f>
        <v>CONFIRMED BEARISH</v>
      </c>
      <c r="M2426" s="8">
        <f t="shared" si="370"/>
        <v>25</v>
      </c>
      <c r="N2426" s="8">
        <f t="shared" si="371"/>
        <v>100</v>
      </c>
      <c r="O2426" s="8">
        <f t="shared" si="372"/>
        <v>50</v>
      </c>
      <c r="P2426" s="8">
        <f t="shared" si="373"/>
        <v>16.5</v>
      </c>
      <c r="Q2426" s="9">
        <f t="shared" si="374"/>
        <v>53.725000000000001</v>
      </c>
      <c r="R2426" s="9">
        <f t="shared" si="375"/>
        <v>46.625</v>
      </c>
      <c r="S2426" s="9">
        <f t="shared" si="376"/>
        <v>38.674999999999997</v>
      </c>
      <c r="T2426" s="9">
        <f t="shared" si="377"/>
        <v>47.875</v>
      </c>
      <c r="U2426" s="8">
        <f t="shared" si="378"/>
        <v>46.341666666666661</v>
      </c>
      <c r="V2426" s="8">
        <f t="shared" si="379"/>
        <v>46.724999999999994</v>
      </c>
    </row>
    <row r="2427" spans="1:22" ht="13.5" x14ac:dyDescent="0.25">
      <c r="A2427" s="3">
        <f>RSI!A2427</f>
        <v>45539</v>
      </c>
      <c r="B2427" s="2">
        <f>RSI!B2427</f>
        <v>9.8927999999999994</v>
      </c>
      <c r="C2427" s="2">
        <f>RSI!I2427</f>
        <v>58.715205944482619</v>
      </c>
      <c r="D2427" s="2">
        <f>MACD!E2427</f>
        <v>-0.11257875440735354</v>
      </c>
      <c r="E2427" s="2">
        <f>MACD!F2427</f>
        <v>-6.8527131548811349E-2</v>
      </c>
      <c r="F2427" s="2">
        <f>'Moving Avg'!D2427</f>
        <v>9.9150799999999997</v>
      </c>
      <c r="G2427" s="2">
        <f>'Moving Avg'!F2427</f>
        <v>9.7785249999999984</v>
      </c>
      <c r="H2427" s="2">
        <f>'Moving Avg'!G2427</f>
        <v>9.6441780000000001</v>
      </c>
      <c r="I2427" s="2">
        <f>'Moving Avg'!H2427</f>
        <v>9.6811179999999997</v>
      </c>
      <c r="J2427" s="6" t="str">
        <f>OBV!F2427</f>
        <v>BEARISH</v>
      </c>
      <c r="K2427" s="6" t="str">
        <f>OBV!G2427</f>
        <v>NEUTRAL</v>
      </c>
      <c r="L2427" s="6" t="str">
        <f>OBV!H2427</f>
        <v>CONFIRMED BEARISH</v>
      </c>
      <c r="M2427" s="8">
        <f t="shared" si="370"/>
        <v>25</v>
      </c>
      <c r="N2427" s="8">
        <f t="shared" si="371"/>
        <v>100</v>
      </c>
      <c r="O2427" s="8">
        <f t="shared" si="372"/>
        <v>50</v>
      </c>
      <c r="P2427" s="8">
        <f t="shared" si="373"/>
        <v>16.5</v>
      </c>
      <c r="Q2427" s="9">
        <f t="shared" si="374"/>
        <v>53.725000000000001</v>
      </c>
      <c r="R2427" s="9">
        <f t="shared" si="375"/>
        <v>46.625</v>
      </c>
      <c r="S2427" s="9">
        <f t="shared" si="376"/>
        <v>38.674999999999997</v>
      </c>
      <c r="T2427" s="9">
        <f t="shared" si="377"/>
        <v>47.875</v>
      </c>
      <c r="U2427" s="8">
        <f t="shared" si="378"/>
        <v>46.341666666666661</v>
      </c>
      <c r="V2427" s="8">
        <f t="shared" si="379"/>
        <v>46.724999999999994</v>
      </c>
    </row>
    <row r="2428" spans="1:22" ht="13.5" x14ac:dyDescent="0.25">
      <c r="A2428" s="3">
        <f>RSI!A2428</f>
        <v>45540</v>
      </c>
      <c r="B2428" s="2">
        <f>RSI!B2428</f>
        <v>9.8927999999999994</v>
      </c>
      <c r="C2428" s="2">
        <f>RSI!I2428</f>
        <v>58.715205944482619</v>
      </c>
      <c r="D2428" s="2">
        <f>MACD!E2428</f>
        <v>-0.11140066864254372</v>
      </c>
      <c r="E2428" s="2">
        <f>MACD!F2428</f>
        <v>-7.7101838967557831E-2</v>
      </c>
      <c r="F2428" s="2">
        <f>'Moving Avg'!D2428</f>
        <v>9.905800000000001</v>
      </c>
      <c r="G2428" s="2">
        <f>'Moving Avg'!F2428</f>
        <v>9.7905999999999995</v>
      </c>
      <c r="H2428" s="2">
        <f>'Moving Avg'!G2428</f>
        <v>9.6545259999999988</v>
      </c>
      <c r="I2428" s="2">
        <f>'Moving Avg'!H2428</f>
        <v>9.6827930000000002</v>
      </c>
      <c r="J2428" s="6" t="str">
        <f>OBV!F2428</f>
        <v>BEARISH</v>
      </c>
      <c r="K2428" s="6" t="str">
        <f>OBV!G2428</f>
        <v>NEUTRAL</v>
      </c>
      <c r="L2428" s="6" t="str">
        <f>OBV!H2428</f>
        <v>CONFIRMED BEARISH</v>
      </c>
      <c r="M2428" s="8">
        <f t="shared" si="370"/>
        <v>25</v>
      </c>
      <c r="N2428" s="8">
        <f t="shared" si="371"/>
        <v>100</v>
      </c>
      <c r="O2428" s="8">
        <f t="shared" si="372"/>
        <v>50</v>
      </c>
      <c r="P2428" s="8">
        <f t="shared" si="373"/>
        <v>16.5</v>
      </c>
      <c r="Q2428" s="9">
        <f t="shared" si="374"/>
        <v>53.725000000000001</v>
      </c>
      <c r="R2428" s="9">
        <f t="shared" si="375"/>
        <v>46.625</v>
      </c>
      <c r="S2428" s="9">
        <f t="shared" si="376"/>
        <v>38.674999999999997</v>
      </c>
      <c r="T2428" s="9">
        <f t="shared" si="377"/>
        <v>47.875</v>
      </c>
      <c r="U2428" s="8">
        <f t="shared" si="378"/>
        <v>46.341666666666661</v>
      </c>
      <c r="V2428" s="8">
        <f t="shared" si="379"/>
        <v>46.724999999999994</v>
      </c>
    </row>
    <row r="2429" spans="1:22" ht="13.5" x14ac:dyDescent="0.25">
      <c r="A2429" s="3">
        <f>RSI!A2429</f>
        <v>45541</v>
      </c>
      <c r="B2429" s="2">
        <f>RSI!B2429</f>
        <v>10.013500000000001</v>
      </c>
      <c r="C2429" s="2">
        <f>RSI!I2429</f>
        <v>65.032294985961599</v>
      </c>
      <c r="D2429" s="2">
        <f>MACD!E2429</f>
        <v>-0.11577737445481517</v>
      </c>
      <c r="E2429" s="2">
        <f>MACD!F2429</f>
        <v>-8.48369460650093E-2</v>
      </c>
      <c r="F2429" s="2">
        <f>'Moving Avg'!D2429</f>
        <v>9.9392400000000016</v>
      </c>
      <c r="G2429" s="2">
        <f>'Moving Avg'!F2429</f>
        <v>9.8087099999999996</v>
      </c>
      <c r="H2429" s="2">
        <f>'Moving Avg'!G2429</f>
        <v>9.6672880000000028</v>
      </c>
      <c r="I2429" s="2">
        <f>'Moving Avg'!H2429</f>
        <v>9.6842024999999996</v>
      </c>
      <c r="J2429" s="6" t="str">
        <f>OBV!F2429</f>
        <v>BULLISH</v>
      </c>
      <c r="K2429" s="6" t="str">
        <f>OBV!G2429</f>
        <v>NEUTRAL</v>
      </c>
      <c r="L2429" s="6" t="str">
        <f>OBV!H2429</f>
        <v>CONFIRMED BULLISH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83.5</v>
      </c>
      <c r="Q2429" s="9">
        <f t="shared" si="374"/>
        <v>63.774999999999999</v>
      </c>
      <c r="R2429" s="9">
        <f t="shared" si="375"/>
        <v>63.375</v>
      </c>
      <c r="S2429" s="9">
        <f t="shared" si="376"/>
        <v>68.825000000000003</v>
      </c>
      <c r="T2429" s="9">
        <f t="shared" si="377"/>
        <v>64.625</v>
      </c>
      <c r="U2429" s="8">
        <f t="shared" si="378"/>
        <v>65.325000000000003</v>
      </c>
      <c r="V2429" s="8">
        <f t="shared" si="379"/>
        <v>65.150000000000006</v>
      </c>
    </row>
    <row r="2430" spans="1:22" ht="13.5" x14ac:dyDescent="0.25">
      <c r="A2430" s="3">
        <f>RSI!A2430</f>
        <v>45544</v>
      </c>
      <c r="B2430" s="2">
        <f>RSI!B2430</f>
        <v>10.357200000000001</v>
      </c>
      <c r="C2430" s="2">
        <f>RSI!I2430</f>
        <v>76.199944772839146</v>
      </c>
      <c r="D2430" s="2">
        <f>MACD!E2430</f>
        <v>-0.11200268670711111</v>
      </c>
      <c r="E2430" s="2">
        <f>MACD!F2430</f>
        <v>-9.027009419342967E-2</v>
      </c>
      <c r="F2430" s="2">
        <f>'Moving Avg'!D2430</f>
        <v>10.009819999999999</v>
      </c>
      <c r="G2430" s="2">
        <f>'Moving Avg'!F2430</f>
        <v>9.8440049999999992</v>
      </c>
      <c r="H2430" s="2">
        <f>'Moving Avg'!G2430</f>
        <v>9.686752000000002</v>
      </c>
      <c r="I2430" s="2">
        <f>'Moving Avg'!H2430</f>
        <v>9.6873304999999998</v>
      </c>
      <c r="J2430" s="6" t="str">
        <f>OBV!F2430</f>
        <v>BULLISH</v>
      </c>
      <c r="K2430" s="6" t="str">
        <f>OBV!G2430</f>
        <v>NEUTRAL</v>
      </c>
      <c r="L2430" s="6" t="str">
        <f>OBV!H2430</f>
        <v>CONFIRMED BULLISH</v>
      </c>
      <c r="M2430" s="8">
        <f t="shared" si="370"/>
        <v>0</v>
      </c>
      <c r="N2430" s="8">
        <f t="shared" si="371"/>
        <v>100</v>
      </c>
      <c r="O2430" s="8">
        <f t="shared" si="372"/>
        <v>50</v>
      </c>
      <c r="P2430" s="8">
        <f t="shared" si="373"/>
        <v>83.5</v>
      </c>
      <c r="Q2430" s="9">
        <f t="shared" si="374"/>
        <v>55.024999999999999</v>
      </c>
      <c r="R2430" s="9">
        <f t="shared" si="375"/>
        <v>58.375</v>
      </c>
      <c r="S2430" s="9">
        <f t="shared" si="376"/>
        <v>65.075000000000003</v>
      </c>
      <c r="T2430" s="9">
        <f t="shared" si="377"/>
        <v>58.375</v>
      </c>
      <c r="U2430" s="8">
        <f t="shared" si="378"/>
        <v>59.491666666666674</v>
      </c>
      <c r="V2430" s="8">
        <f t="shared" si="379"/>
        <v>59.212500000000006</v>
      </c>
    </row>
    <row r="2431" spans="1:22" ht="13.5" x14ac:dyDescent="0.25">
      <c r="A2431" s="3">
        <f>RSI!A2431</f>
        <v>45545</v>
      </c>
      <c r="B2431" s="2">
        <f>RSI!B2431</f>
        <v>10.2179</v>
      </c>
      <c r="C2431" s="2">
        <f>RSI!I2431</f>
        <v>66.877478620144714</v>
      </c>
      <c r="D2431" s="2">
        <f>MACD!E2431</f>
        <v>-0.10751308591666486</v>
      </c>
      <c r="E2431" s="2">
        <f>MACD!F2431</f>
        <v>-9.3718692538076714E-2</v>
      </c>
      <c r="F2431" s="2">
        <f>'Moving Avg'!D2431</f>
        <v>10.07484</v>
      </c>
      <c r="G2431" s="2">
        <f>'Moving Avg'!F2431</f>
        <v>9.8700149999999987</v>
      </c>
      <c r="H2431" s="2">
        <f>'Moving Avg'!G2431</f>
        <v>9.7069040000000015</v>
      </c>
      <c r="I2431" s="2">
        <f>'Moving Avg'!H2431</f>
        <v>9.6898055000000003</v>
      </c>
      <c r="J2431" s="6" t="str">
        <f>OBV!F2431</f>
        <v>BULLISH</v>
      </c>
      <c r="K2431" s="6" t="str">
        <f>OBV!G2431</f>
        <v>NEUTRAL</v>
      </c>
      <c r="L2431" s="6" t="str">
        <f>OBV!H2431</f>
        <v>CONFIRMED BULLISH</v>
      </c>
      <c r="M2431" s="8">
        <f t="shared" si="370"/>
        <v>25</v>
      </c>
      <c r="N2431" s="8">
        <f t="shared" si="371"/>
        <v>45</v>
      </c>
      <c r="O2431" s="8">
        <f t="shared" si="372"/>
        <v>50</v>
      </c>
      <c r="P2431" s="8">
        <f t="shared" si="373"/>
        <v>83.5</v>
      </c>
      <c r="Q2431" s="9">
        <f t="shared" si="374"/>
        <v>44.524999999999999</v>
      </c>
      <c r="R2431" s="9">
        <f t="shared" si="375"/>
        <v>52.375</v>
      </c>
      <c r="S2431" s="9">
        <f t="shared" si="376"/>
        <v>60.575000000000003</v>
      </c>
      <c r="T2431" s="9">
        <f t="shared" si="377"/>
        <v>50.875</v>
      </c>
      <c r="U2431" s="8">
        <f t="shared" si="378"/>
        <v>52.491666666666674</v>
      </c>
      <c r="V2431" s="8">
        <f t="shared" si="379"/>
        <v>52.087500000000006</v>
      </c>
    </row>
    <row r="2432" spans="1:22" ht="13.5" x14ac:dyDescent="0.25">
      <c r="A2432" s="3">
        <f>RSI!A2432</f>
        <v>45546</v>
      </c>
      <c r="B2432" s="2">
        <f>RSI!B2432</f>
        <v>10.2179</v>
      </c>
      <c r="C2432" s="2">
        <f>RSI!I2432</f>
        <v>66.877478620144714</v>
      </c>
      <c r="D2432" s="2">
        <f>MACD!E2432</f>
        <v>-0.10594644044361878</v>
      </c>
      <c r="E2432" s="2">
        <f>MACD!F2432</f>
        <v>-9.6164242119185145E-2</v>
      </c>
      <c r="F2432" s="2">
        <f>'Moving Avg'!D2432</f>
        <v>10.139860000000001</v>
      </c>
      <c r="G2432" s="2">
        <f>'Moving Avg'!F2432</f>
        <v>9.8964899999999965</v>
      </c>
      <c r="H2432" s="2">
        <f>'Moving Avg'!G2432</f>
        <v>9.7235820000000004</v>
      </c>
      <c r="I2432" s="2">
        <f>'Moving Avg'!H2432</f>
        <v>9.6916720000000041</v>
      </c>
      <c r="J2432" s="6" t="str">
        <f>OBV!F2432</f>
        <v>BULLISH</v>
      </c>
      <c r="K2432" s="6" t="str">
        <f>OBV!G2432</f>
        <v>NEUTRAL</v>
      </c>
      <c r="L2432" s="6" t="str">
        <f>OBV!H2432</f>
        <v>CONFIRMED BULLISH</v>
      </c>
      <c r="M2432" s="8">
        <f t="shared" si="370"/>
        <v>25</v>
      </c>
      <c r="N2432" s="8">
        <f t="shared" si="371"/>
        <v>45</v>
      </c>
      <c r="O2432" s="8">
        <f t="shared" si="372"/>
        <v>50</v>
      </c>
      <c r="P2432" s="8">
        <f t="shared" si="373"/>
        <v>83.5</v>
      </c>
      <c r="Q2432" s="9">
        <f t="shared" si="374"/>
        <v>44.524999999999999</v>
      </c>
      <c r="R2432" s="9">
        <f t="shared" si="375"/>
        <v>52.375</v>
      </c>
      <c r="S2432" s="9">
        <f t="shared" si="376"/>
        <v>60.575000000000003</v>
      </c>
      <c r="T2432" s="9">
        <f t="shared" si="377"/>
        <v>50.875</v>
      </c>
      <c r="U2432" s="8">
        <f t="shared" si="378"/>
        <v>52.491666666666674</v>
      </c>
      <c r="V2432" s="8">
        <f t="shared" si="379"/>
        <v>52.087500000000006</v>
      </c>
    </row>
    <row r="2433" spans="1:22" ht="13.5" x14ac:dyDescent="0.25">
      <c r="A2433" s="3">
        <f>RSI!A2433</f>
        <v>45547</v>
      </c>
      <c r="B2433" s="2">
        <f>RSI!B2433</f>
        <v>10.347899999999999</v>
      </c>
      <c r="C2433" s="2">
        <f>RSI!I2433</f>
        <v>70.750549719555536</v>
      </c>
      <c r="D2433" s="2">
        <f>MACD!E2433</f>
        <v>-0.11631734281722927</v>
      </c>
      <c r="E2433" s="2">
        <f>MACD!F2433</f>
        <v>-0.10019486225879398</v>
      </c>
      <c r="F2433" s="2">
        <f>'Moving Avg'!D2433</f>
        <v>10.230879999999999</v>
      </c>
      <c r="G2433" s="2">
        <f>'Moving Avg'!F2433</f>
        <v>9.9289999999999985</v>
      </c>
      <c r="H2433" s="2">
        <f>'Moving Avg'!G2433</f>
        <v>9.7428600000000003</v>
      </c>
      <c r="I2433" s="2">
        <f>'Moving Avg'!H2433</f>
        <v>9.6941885000000028</v>
      </c>
      <c r="J2433" s="6" t="str">
        <f>OBV!F2433</f>
        <v>BULLISH</v>
      </c>
      <c r="K2433" s="6" t="str">
        <f>OBV!G2433</f>
        <v>NEUTRAL</v>
      </c>
      <c r="L2433" s="6" t="str">
        <f>OBV!H2433</f>
        <v>CONFIRMED BULLISH</v>
      </c>
      <c r="M2433" s="8">
        <f t="shared" si="370"/>
        <v>0</v>
      </c>
      <c r="N2433" s="8">
        <f t="shared" si="371"/>
        <v>45</v>
      </c>
      <c r="O2433" s="8">
        <f t="shared" si="372"/>
        <v>50</v>
      </c>
      <c r="P2433" s="8">
        <f t="shared" si="373"/>
        <v>83.5</v>
      </c>
      <c r="Q2433" s="9">
        <f t="shared" si="374"/>
        <v>35.774999999999999</v>
      </c>
      <c r="R2433" s="9">
        <f t="shared" si="375"/>
        <v>47.375</v>
      </c>
      <c r="S2433" s="9">
        <f t="shared" si="376"/>
        <v>56.825000000000003</v>
      </c>
      <c r="T2433" s="9">
        <f t="shared" si="377"/>
        <v>44.625</v>
      </c>
      <c r="U2433" s="8">
        <f t="shared" si="378"/>
        <v>46.658333333333339</v>
      </c>
      <c r="V2433" s="8">
        <f t="shared" si="379"/>
        <v>46.150000000000006</v>
      </c>
    </row>
    <row r="2434" spans="1:22" ht="13.5" x14ac:dyDescent="0.25">
      <c r="A2434" s="3">
        <f>RSI!A2434</f>
        <v>45548</v>
      </c>
      <c r="B2434" s="2">
        <f>RSI!B2434</f>
        <v>10.347899999999999</v>
      </c>
      <c r="C2434" s="2">
        <f>RSI!I2434</f>
        <v>70.750549719555536</v>
      </c>
      <c r="D2434" s="2">
        <f>MACD!E2434</f>
        <v>-0.14206699746530305</v>
      </c>
      <c r="E2434" s="2">
        <f>MACD!F2434</f>
        <v>-0.10856928930009581</v>
      </c>
      <c r="F2434" s="2">
        <f>'Moving Avg'!D2434</f>
        <v>10.29776</v>
      </c>
      <c r="G2434" s="2">
        <f>'Moving Avg'!F2434</f>
        <v>9.9615099999999988</v>
      </c>
      <c r="H2434" s="2">
        <f>'Moving Avg'!G2434</f>
        <v>9.7623099999999994</v>
      </c>
      <c r="I2434" s="2">
        <f>'Moving Avg'!H2434</f>
        <v>9.6972700000000014</v>
      </c>
      <c r="J2434" s="6" t="str">
        <f>OBV!F2434</f>
        <v>BEARISH</v>
      </c>
      <c r="K2434" s="6" t="str">
        <f>OBV!G2434</f>
        <v>NEUTRAL</v>
      </c>
      <c r="L2434" s="6" t="str">
        <f>OBV!H2434</f>
        <v>BEARISH DIVERGENCE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44.975000000000001</v>
      </c>
      <c r="R2434" s="9">
        <f t="shared" si="375"/>
        <v>41.625</v>
      </c>
      <c r="S2434" s="9">
        <f t="shared" si="376"/>
        <v>34.924999999999997</v>
      </c>
      <c r="T2434" s="9">
        <f t="shared" si="377"/>
        <v>41.625</v>
      </c>
      <c r="U2434" s="8">
        <f t="shared" si="378"/>
        <v>40.508333333333333</v>
      </c>
      <c r="V2434" s="8">
        <f t="shared" si="379"/>
        <v>40.787499999999994</v>
      </c>
    </row>
    <row r="2435" spans="1:22" ht="13.5" x14ac:dyDescent="0.25">
      <c r="A2435" s="3">
        <f>RSI!A2435</f>
        <v>45551</v>
      </c>
      <c r="B2435" s="2">
        <f>RSI!B2435</f>
        <v>10.2179</v>
      </c>
      <c r="C2435" s="2">
        <f>RSI!I2435</f>
        <v>62.301635602576262</v>
      </c>
      <c r="D2435" s="2">
        <f>MACD!E2435</f>
        <v>-0.13240114857173957</v>
      </c>
      <c r="E2435" s="2">
        <f>MACD!F2435</f>
        <v>-0.11333566115442456</v>
      </c>
      <c r="F2435" s="2">
        <f>'Moving Avg'!D2435</f>
        <v>10.2699</v>
      </c>
      <c r="G2435" s="2">
        <f>'Moving Avg'!F2435</f>
        <v>9.9916999999999998</v>
      </c>
      <c r="H2435" s="2">
        <f>'Moving Avg'!G2435</f>
        <v>9.778988</v>
      </c>
      <c r="I2435" s="2">
        <f>'Moving Avg'!H2435</f>
        <v>9.6991800000000019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45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34.475000000000001</v>
      </c>
      <c r="R2435" s="9">
        <f t="shared" ref="R2435:R2498" si="385">M2435*0.2+N2435*0.2+O2435*0.35+P2435*0.25</f>
        <v>35.625</v>
      </c>
      <c r="S2435" s="9">
        <f t="shared" ref="S2435:S2498" si="386">M2435*0.15+N2435*0.15+O2435*0.25+P2435*0.45</f>
        <v>30.425000000000001</v>
      </c>
      <c r="T2435" s="9">
        <f t="shared" ref="T2435:T2498" si="387">0.25*SUM(M2435:P2435)</f>
        <v>34.125</v>
      </c>
      <c r="U2435" s="8">
        <f t="shared" ref="U2435:U2498" si="388">SUM(Q2435:S2435)/3</f>
        <v>33.508333333333333</v>
      </c>
      <c r="V2435" s="8">
        <f t="shared" ref="V2435:V2498" si="389">SUM(Q2435:T2435)/4</f>
        <v>33.662499999999994</v>
      </c>
    </row>
    <row r="2436" spans="1:22" ht="13.5" x14ac:dyDescent="0.25">
      <c r="A2436" s="3">
        <f>RSI!A2436</f>
        <v>45552</v>
      </c>
      <c r="B2436" s="2">
        <f>RSI!B2436</f>
        <v>10.301500000000001</v>
      </c>
      <c r="C2436" s="2">
        <f>RSI!I2436</f>
        <v>65.181234842778423</v>
      </c>
      <c r="D2436" s="2">
        <f>MACD!E2436</f>
        <v>-0.14909997181955426</v>
      </c>
      <c r="E2436" s="2">
        <f>MACD!F2436</f>
        <v>-0.12048852328745051</v>
      </c>
      <c r="F2436" s="2">
        <f>'Moving Avg'!D2436</f>
        <v>10.286619999999999</v>
      </c>
      <c r="G2436" s="2">
        <f>'Moving Avg'!F2436</f>
        <v>10.026070000000001</v>
      </c>
      <c r="H2436" s="2">
        <f>'Moving Avg'!G2436</f>
        <v>9.7964679999999991</v>
      </c>
      <c r="I2436" s="2">
        <f>'Moving Avg'!H2436</f>
        <v>9.7008130000000019</v>
      </c>
      <c r="J2436" s="6" t="str">
        <f>OBV!F2436</f>
        <v>BEARISH</v>
      </c>
      <c r="K2436" s="6" t="str">
        <f>OBV!G2436</f>
        <v>NEUTRAL</v>
      </c>
      <c r="L2436" s="6" t="str">
        <f>OBV!H2436</f>
        <v>BEARISH DIVERGENCE</v>
      </c>
      <c r="M2436" s="8">
        <f t="shared" si="380"/>
        <v>25</v>
      </c>
      <c r="N2436" s="8">
        <f t="shared" si="381"/>
        <v>100</v>
      </c>
      <c r="O2436" s="8">
        <f t="shared" si="382"/>
        <v>50</v>
      </c>
      <c r="P2436" s="8">
        <f t="shared" si="383"/>
        <v>16.5</v>
      </c>
      <c r="Q2436" s="9">
        <f t="shared" si="384"/>
        <v>53.725000000000001</v>
      </c>
      <c r="R2436" s="9">
        <f t="shared" si="385"/>
        <v>46.625</v>
      </c>
      <c r="S2436" s="9">
        <f t="shared" si="386"/>
        <v>38.674999999999997</v>
      </c>
      <c r="T2436" s="9">
        <f t="shared" si="387"/>
        <v>47.875</v>
      </c>
      <c r="U2436" s="8">
        <f t="shared" si="388"/>
        <v>46.341666666666661</v>
      </c>
      <c r="V2436" s="8">
        <f t="shared" si="389"/>
        <v>46.724999999999994</v>
      </c>
    </row>
    <row r="2437" spans="1:22" ht="13.5" x14ac:dyDescent="0.25">
      <c r="A2437" s="3">
        <f>RSI!A2437</f>
        <v>45553</v>
      </c>
      <c r="B2437" s="2">
        <f>RSI!B2437</f>
        <v>10.208600000000001</v>
      </c>
      <c r="C2437" s="2">
        <f>RSI!I2437</f>
        <v>59.721928264470982</v>
      </c>
      <c r="D2437" s="2">
        <f>MACD!E2437</f>
        <v>-0.15826001884482821</v>
      </c>
      <c r="E2437" s="2">
        <f>MACD!F2437</f>
        <v>-0.12804282239892606</v>
      </c>
      <c r="F2437" s="2">
        <f>'Moving Avg'!D2437</f>
        <v>10.28476</v>
      </c>
      <c r="G2437" s="2">
        <f>'Moving Avg'!F2437</f>
        <v>10.051615</v>
      </c>
      <c r="H2437" s="2">
        <f>'Moving Avg'!G2437</f>
        <v>9.8120899999999978</v>
      </c>
      <c r="I2437" s="2">
        <f>'Moving Avg'!H2437</f>
        <v>9.7005914999999998</v>
      </c>
      <c r="J2437" s="6" t="str">
        <f>OBV!F2437</f>
        <v>BEARISH</v>
      </c>
      <c r="K2437" s="6" t="str">
        <f>OBV!G2437</f>
        <v>NEUTRAL</v>
      </c>
      <c r="L2437" s="6" t="str">
        <f>OBV!H2437</f>
        <v>CONFIRMED BEARISH</v>
      </c>
      <c r="M2437" s="8">
        <f t="shared" si="380"/>
        <v>25</v>
      </c>
      <c r="N2437" s="8">
        <f t="shared" si="381"/>
        <v>100</v>
      </c>
      <c r="O2437" s="8">
        <f t="shared" si="382"/>
        <v>50</v>
      </c>
      <c r="P2437" s="8">
        <f t="shared" si="383"/>
        <v>16.5</v>
      </c>
      <c r="Q2437" s="9">
        <f t="shared" si="384"/>
        <v>53.725000000000001</v>
      </c>
      <c r="R2437" s="9">
        <f t="shared" si="385"/>
        <v>46.625</v>
      </c>
      <c r="S2437" s="9">
        <f t="shared" si="386"/>
        <v>38.674999999999997</v>
      </c>
      <c r="T2437" s="9">
        <f t="shared" si="387"/>
        <v>47.875</v>
      </c>
      <c r="U2437" s="8">
        <f t="shared" si="388"/>
        <v>46.341666666666661</v>
      </c>
      <c r="V2437" s="8">
        <f t="shared" si="389"/>
        <v>46.724999999999994</v>
      </c>
    </row>
    <row r="2438" spans="1:22" ht="13.5" x14ac:dyDescent="0.25">
      <c r="A2438" s="3">
        <f>RSI!A2438</f>
        <v>45554</v>
      </c>
      <c r="B2438" s="2">
        <f>RSI!B2438</f>
        <v>10.301500000000001</v>
      </c>
      <c r="C2438" s="2">
        <f>RSI!I2438</f>
        <v>63.054370667749502</v>
      </c>
      <c r="D2438" s="2">
        <f>MACD!E2438</f>
        <v>-0.1741135027666818</v>
      </c>
      <c r="E2438" s="2">
        <f>MACD!F2438</f>
        <v>-0.13725695847247721</v>
      </c>
      <c r="F2438" s="2">
        <f>'Moving Avg'!D2438</f>
        <v>10.275480000000002</v>
      </c>
      <c r="G2438" s="2">
        <f>'Moving Avg'!F2438</f>
        <v>10.080409999999997</v>
      </c>
      <c r="H2438" s="2">
        <f>'Moving Avg'!G2438</f>
        <v>9.8288759999999993</v>
      </c>
      <c r="I2438" s="2">
        <f>'Moving Avg'!H2438</f>
        <v>9.7038755000000005</v>
      </c>
      <c r="J2438" s="6" t="str">
        <f>OBV!F2438</f>
        <v>BEARISH</v>
      </c>
      <c r="K2438" s="6" t="str">
        <f>OBV!G2438</f>
        <v>NEUTRAL</v>
      </c>
      <c r="L2438" s="6" t="str">
        <f>OBV!H2438</f>
        <v>CONFIRMED BEARISH</v>
      </c>
      <c r="M2438" s="8">
        <f t="shared" si="380"/>
        <v>25</v>
      </c>
      <c r="N2438" s="8">
        <f t="shared" si="381"/>
        <v>100</v>
      </c>
      <c r="O2438" s="8">
        <f t="shared" si="382"/>
        <v>50</v>
      </c>
      <c r="P2438" s="8">
        <f t="shared" si="383"/>
        <v>16.5</v>
      </c>
      <c r="Q2438" s="9">
        <f t="shared" si="384"/>
        <v>53.725000000000001</v>
      </c>
      <c r="R2438" s="9">
        <f t="shared" si="385"/>
        <v>46.625</v>
      </c>
      <c r="S2438" s="9">
        <f t="shared" si="386"/>
        <v>38.674999999999997</v>
      </c>
      <c r="T2438" s="9">
        <f t="shared" si="387"/>
        <v>47.875</v>
      </c>
      <c r="U2438" s="8">
        <f t="shared" si="388"/>
        <v>46.341666666666661</v>
      </c>
      <c r="V2438" s="8">
        <f t="shared" si="389"/>
        <v>46.724999999999994</v>
      </c>
    </row>
    <row r="2439" spans="1:22" ht="13.5" x14ac:dyDescent="0.25">
      <c r="A2439" s="3">
        <f>RSI!A2439</f>
        <v>45555</v>
      </c>
      <c r="B2439" s="2">
        <f>RSI!B2439</f>
        <v>10.125</v>
      </c>
      <c r="C2439" s="2">
        <f>RSI!I2439</f>
        <v>53.925773489739626</v>
      </c>
      <c r="D2439" s="2">
        <f>MACD!E2439</f>
        <v>-0.15756436905569338</v>
      </c>
      <c r="E2439" s="2">
        <f>MACD!F2439</f>
        <v>-0.14131844058912044</v>
      </c>
      <c r="F2439" s="2">
        <f>'Moving Avg'!D2439</f>
        <v>10.2309</v>
      </c>
      <c r="G2439" s="2">
        <f>'Moving Avg'!F2439</f>
        <v>10.098990000000001</v>
      </c>
      <c r="H2439" s="2">
        <f>'Moving Avg'!G2439</f>
        <v>9.838163999999999</v>
      </c>
      <c r="I2439" s="2">
        <f>'Moving Avg'!H2439</f>
        <v>9.7034530000000014</v>
      </c>
      <c r="J2439" s="6" t="str">
        <f>OBV!F2439</f>
        <v>BEARISH</v>
      </c>
      <c r="K2439" s="6" t="str">
        <f>OBV!G2439</f>
        <v>NEUTRAL</v>
      </c>
      <c r="L2439" s="6" t="str">
        <f>OBV!H2439</f>
        <v>CONFIRMED BEARISH</v>
      </c>
      <c r="M2439" s="8">
        <f t="shared" si="380"/>
        <v>25</v>
      </c>
      <c r="N2439" s="8">
        <f t="shared" si="381"/>
        <v>45</v>
      </c>
      <c r="O2439" s="8">
        <f t="shared" si="382"/>
        <v>50</v>
      </c>
      <c r="P2439" s="8">
        <f t="shared" si="383"/>
        <v>16.5</v>
      </c>
      <c r="Q2439" s="9">
        <f t="shared" si="384"/>
        <v>34.475000000000001</v>
      </c>
      <c r="R2439" s="9">
        <f t="shared" si="385"/>
        <v>35.625</v>
      </c>
      <c r="S2439" s="9">
        <f t="shared" si="386"/>
        <v>30.425000000000001</v>
      </c>
      <c r="T2439" s="9">
        <f t="shared" si="387"/>
        <v>34.125</v>
      </c>
      <c r="U2439" s="8">
        <f t="shared" si="388"/>
        <v>33.508333333333333</v>
      </c>
      <c r="V2439" s="8">
        <f t="shared" si="389"/>
        <v>33.662499999999994</v>
      </c>
    </row>
    <row r="2440" spans="1:22" ht="13.5" x14ac:dyDescent="0.25">
      <c r="A2440" s="3">
        <f>RSI!A2440</f>
        <v>45558</v>
      </c>
      <c r="B2440" s="2">
        <f>RSI!B2440</f>
        <v>10.125</v>
      </c>
      <c r="C2440" s="2">
        <f>RSI!I2440</f>
        <v>53.925773489739619</v>
      </c>
      <c r="D2440" s="2">
        <f>MACD!E2440</f>
        <v>-9.1196650403999158E-2</v>
      </c>
      <c r="E2440" s="2">
        <f>MACD!F2440</f>
        <v>-0.13129408255209618</v>
      </c>
      <c r="F2440" s="2">
        <f>'Moving Avg'!D2440</f>
        <v>10.21232</v>
      </c>
      <c r="G2440" s="2">
        <f>'Moving Avg'!F2440</f>
        <v>10.10642</v>
      </c>
      <c r="H2440" s="2">
        <f>'Moving Avg'!G2440</f>
        <v>9.8455959999999987</v>
      </c>
      <c r="I2440" s="2">
        <f>'Moving Avg'!H2440</f>
        <v>9.7025959999999998</v>
      </c>
      <c r="J2440" s="6" t="str">
        <f>OBV!F2440</f>
        <v>BEARISH</v>
      </c>
      <c r="K2440" s="6" t="str">
        <f>OBV!G2440</f>
        <v>NEUTRAL</v>
      </c>
      <c r="L2440" s="6" t="str">
        <f>OBV!H2440</f>
        <v>CONFIRMED BEARISH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16.5</v>
      </c>
      <c r="Q2440" s="9">
        <f t="shared" si="384"/>
        <v>18.725000000000001</v>
      </c>
      <c r="R2440" s="9">
        <f t="shared" si="385"/>
        <v>26.625</v>
      </c>
      <c r="S2440" s="9">
        <f t="shared" si="386"/>
        <v>23.675000000000001</v>
      </c>
      <c r="T2440" s="9">
        <f t="shared" si="387"/>
        <v>22.875</v>
      </c>
      <c r="U2440" s="8">
        <f t="shared" si="388"/>
        <v>23.008333333333336</v>
      </c>
      <c r="V2440" s="8">
        <f t="shared" si="389"/>
        <v>22.975000000000001</v>
      </c>
    </row>
    <row r="2441" spans="1:22" ht="13.5" x14ac:dyDescent="0.25">
      <c r="A2441" s="3">
        <f>RSI!A2441</f>
        <v>45559</v>
      </c>
      <c r="B2441" s="2">
        <f>RSI!B2441</f>
        <v>10.143599999999999</v>
      </c>
      <c r="C2441" s="2">
        <f>RSI!I2441</f>
        <v>54.72683761088026</v>
      </c>
      <c r="D2441" s="2">
        <f>MACD!E2441</f>
        <v>-5.8322265130973605E-2</v>
      </c>
      <c r="E2441" s="2">
        <f>MACD!F2441</f>
        <v>-0.11669971906787167</v>
      </c>
      <c r="F2441" s="2">
        <f>'Moving Avg'!D2441</f>
        <v>10.18074</v>
      </c>
      <c r="G2441" s="2">
        <f>'Moving Avg'!F2441</f>
        <v>10.116639999999999</v>
      </c>
      <c r="H2441" s="2">
        <f>'Moving Avg'!G2441</f>
        <v>9.8543279999999989</v>
      </c>
      <c r="I2441" s="2">
        <f>'Moving Avg'!H2441</f>
        <v>9.7018320000000013</v>
      </c>
      <c r="J2441" s="6" t="str">
        <f>OBV!F2441</f>
        <v>BEARISH</v>
      </c>
      <c r="K2441" s="6" t="str">
        <f>OBV!G2441</f>
        <v>NEUTRAL</v>
      </c>
      <c r="L2441" s="6" t="str">
        <f>OBV!H2441</f>
        <v>CONFIRMED BEARISH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16.5</v>
      </c>
      <c r="Q2441" s="9">
        <f t="shared" si="384"/>
        <v>18.725000000000001</v>
      </c>
      <c r="R2441" s="9">
        <f t="shared" si="385"/>
        <v>26.625</v>
      </c>
      <c r="S2441" s="9">
        <f t="shared" si="386"/>
        <v>23.675000000000001</v>
      </c>
      <c r="T2441" s="9">
        <f t="shared" si="387"/>
        <v>22.875</v>
      </c>
      <c r="U2441" s="8">
        <f t="shared" si="388"/>
        <v>23.008333333333336</v>
      </c>
      <c r="V2441" s="8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10.1622</v>
      </c>
      <c r="C2442" s="2">
        <f>RSI!I2442</f>
        <v>55.558942917126942</v>
      </c>
      <c r="D2442" s="2">
        <f>MACD!E2442</f>
        <v>-3.243239330588743E-2</v>
      </c>
      <c r="E2442" s="2">
        <f>MACD!F2442</f>
        <v>-9.9846253915474831E-2</v>
      </c>
      <c r="F2442" s="2">
        <f>'Moving Avg'!D2442</f>
        <v>10.17146</v>
      </c>
      <c r="G2442" s="2">
        <f>'Moving Avg'!F2442</f>
        <v>10.127790000000001</v>
      </c>
      <c r="H2442" s="2">
        <f>'Moving Avg'!G2442</f>
        <v>9.8671479999999985</v>
      </c>
      <c r="I2442" s="2">
        <f>'Moving Avg'!H2442</f>
        <v>9.7011610000000008</v>
      </c>
      <c r="J2442" s="6" t="str">
        <f>OBV!F2442</f>
        <v>BULLISH</v>
      </c>
      <c r="K2442" s="6" t="str">
        <f>OBV!G2442</f>
        <v>NEUTRAL</v>
      </c>
      <c r="L2442" s="6" t="str">
        <f>OBV!H2442</f>
        <v>BULLISH DIVERGENCE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66.5</v>
      </c>
      <c r="Q2442" s="9">
        <f t="shared" si="384"/>
        <v>26.225000000000001</v>
      </c>
      <c r="R2442" s="9">
        <f t="shared" si="385"/>
        <v>39.125</v>
      </c>
      <c r="S2442" s="9">
        <f t="shared" si="386"/>
        <v>46.174999999999997</v>
      </c>
      <c r="T2442" s="9">
        <f t="shared" si="387"/>
        <v>35.375</v>
      </c>
      <c r="U2442" s="8">
        <f t="shared" si="388"/>
        <v>37.174999999999997</v>
      </c>
      <c r="V2442" s="8">
        <f t="shared" si="389"/>
        <v>36.724999999999994</v>
      </c>
    </row>
    <row r="2443" spans="1:22" ht="13.5" x14ac:dyDescent="0.25">
      <c r="A2443" s="3">
        <f>RSI!A2443</f>
        <v>45561</v>
      </c>
      <c r="B2443" s="2">
        <f>RSI!B2443</f>
        <v>10.1622</v>
      </c>
      <c r="C2443" s="2">
        <f>RSI!I2443</f>
        <v>55.558942917126942</v>
      </c>
      <c r="D2443" s="2">
        <f>MACD!E2443</f>
        <v>8.8560520648321983E-3</v>
      </c>
      <c r="E2443" s="2">
        <f>MACD!F2443</f>
        <v>-7.8105792719413439E-2</v>
      </c>
      <c r="F2443" s="2">
        <f>'Moving Avg'!D2443</f>
        <v>10.143599999999999</v>
      </c>
      <c r="G2443" s="2">
        <f>'Moving Avg'!F2443</f>
        <v>10.138940000000002</v>
      </c>
      <c r="H2443" s="2">
        <f>'Moving Avg'!G2443</f>
        <v>9.8773659999999985</v>
      </c>
      <c r="I2443" s="2">
        <f>'Moving Avg'!H2443</f>
        <v>9.7011420000000008</v>
      </c>
      <c r="J2443" s="6" t="str">
        <f>OBV!F2443</f>
        <v>BULLISH</v>
      </c>
      <c r="K2443" s="6" t="str">
        <f>OBV!G2443</f>
        <v>NEUTRAL</v>
      </c>
      <c r="L2443" s="6" t="str">
        <f>OBV!H2443</f>
        <v>BULLISH DIVERGENCE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66.5</v>
      </c>
      <c r="Q2443" s="9">
        <f t="shared" si="384"/>
        <v>26.225000000000001</v>
      </c>
      <c r="R2443" s="9">
        <f t="shared" si="385"/>
        <v>39.125</v>
      </c>
      <c r="S2443" s="9">
        <f t="shared" si="386"/>
        <v>46.174999999999997</v>
      </c>
      <c r="T2443" s="9">
        <f t="shared" si="387"/>
        <v>35.375</v>
      </c>
      <c r="U2443" s="8">
        <f t="shared" si="388"/>
        <v>37.174999999999997</v>
      </c>
      <c r="V2443" s="8">
        <f t="shared" si="389"/>
        <v>36.724999999999994</v>
      </c>
    </row>
    <row r="2444" spans="1:22" ht="13.5" x14ac:dyDescent="0.25">
      <c r="A2444" s="3">
        <f>RSI!A2444</f>
        <v>45562</v>
      </c>
      <c r="B2444" s="2">
        <f>RSI!B2444</f>
        <v>10.1622</v>
      </c>
      <c r="C2444" s="2">
        <f>RSI!I2444</f>
        <v>55.558942917126942</v>
      </c>
      <c r="D2444" s="2">
        <f>MACD!E2444</f>
        <v>4.3219864796137486E-2</v>
      </c>
      <c r="E2444" s="2">
        <f>MACD!F2444</f>
        <v>-5.3840661216303258E-2</v>
      </c>
      <c r="F2444" s="2">
        <f>'Moving Avg'!D2444</f>
        <v>10.151039999999998</v>
      </c>
      <c r="G2444" s="2">
        <f>'Moving Avg'!F2444</f>
        <v>10.154735000000001</v>
      </c>
      <c r="H2444" s="2">
        <f>'Moving Avg'!G2444</f>
        <v>9.8877699999999997</v>
      </c>
      <c r="I2444" s="2">
        <f>'Moving Avg'!H2444</f>
        <v>9.7011660000000006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83.5</v>
      </c>
      <c r="Q2444" s="9">
        <f t="shared" si="384"/>
        <v>28.774999999999999</v>
      </c>
      <c r="R2444" s="9">
        <f t="shared" si="385"/>
        <v>43.375</v>
      </c>
      <c r="S2444" s="9">
        <f t="shared" si="386"/>
        <v>53.825000000000003</v>
      </c>
      <c r="T2444" s="9">
        <f t="shared" si="387"/>
        <v>39.625</v>
      </c>
      <c r="U2444" s="8">
        <f t="shared" si="388"/>
        <v>41.991666666666667</v>
      </c>
      <c r="V2444" s="8">
        <f t="shared" si="389"/>
        <v>41.400000000000006</v>
      </c>
    </row>
    <row r="2445" spans="1:22" ht="13.5" x14ac:dyDescent="0.25">
      <c r="A2445" s="3">
        <f>RSI!A2445</f>
        <v>45565</v>
      </c>
      <c r="B2445" s="2">
        <f>RSI!B2445</f>
        <v>10.125</v>
      </c>
      <c r="C2445" s="2">
        <f>RSI!I2445</f>
        <v>53.120118465738301</v>
      </c>
      <c r="D2445" s="2">
        <f>MACD!E2445</f>
        <v>5.4522340699056926E-2</v>
      </c>
      <c r="E2445" s="2">
        <f>MACD!F2445</f>
        <v>-3.2168060833231225E-2</v>
      </c>
      <c r="F2445" s="2">
        <f>'Moving Avg'!D2445</f>
        <v>10.151039999999998</v>
      </c>
      <c r="G2445" s="2">
        <f>'Moving Avg'!F2445</f>
        <v>10.160770000000001</v>
      </c>
      <c r="H2445" s="2">
        <f>'Moving Avg'!G2445</f>
        <v>9.8974299999999982</v>
      </c>
      <c r="I2445" s="2">
        <f>'Moving Avg'!H2445</f>
        <v>9.7033070000000006</v>
      </c>
      <c r="J2445" s="6" t="str">
        <f>OBV!F2445</f>
        <v>BULLISH</v>
      </c>
      <c r="K2445" s="6" t="str">
        <f>OBV!G2445</f>
        <v>NEUTRAL</v>
      </c>
      <c r="L2445" s="6" t="str">
        <f>OBV!H2445</f>
        <v>NEUTRAL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49.5</v>
      </c>
      <c r="Q2445" s="9">
        <f t="shared" si="384"/>
        <v>23.675000000000001</v>
      </c>
      <c r="R2445" s="9">
        <f t="shared" si="385"/>
        <v>34.875</v>
      </c>
      <c r="S2445" s="9">
        <f t="shared" si="386"/>
        <v>38.525000000000006</v>
      </c>
      <c r="T2445" s="9">
        <f t="shared" si="387"/>
        <v>31.125</v>
      </c>
      <c r="U2445" s="8">
        <f t="shared" si="388"/>
        <v>32.358333333333334</v>
      </c>
      <c r="V2445" s="8">
        <f t="shared" si="389"/>
        <v>32.049999999999997</v>
      </c>
    </row>
    <row r="2446" spans="1:22" ht="13.5" x14ac:dyDescent="0.25">
      <c r="A2446" s="3">
        <f>RSI!A2446</f>
        <v>45566</v>
      </c>
      <c r="B2446" s="2">
        <f>RSI!B2446</f>
        <v>10.125</v>
      </c>
      <c r="C2446" s="2">
        <f>RSI!I2446</f>
        <v>53.120118465738308</v>
      </c>
      <c r="D2446" s="2">
        <f>MACD!E2446</f>
        <v>7.6676447566597972E-2</v>
      </c>
      <c r="E2446" s="2">
        <f>MACD!F2446</f>
        <v>-1.0399159153265386E-2</v>
      </c>
      <c r="F2446" s="2">
        <f>'Moving Avg'!D2446</f>
        <v>10.147320000000001</v>
      </c>
      <c r="G2446" s="2">
        <f>'Moving Avg'!F2446</f>
        <v>10.172380000000002</v>
      </c>
      <c r="H2446" s="2">
        <f>'Moving Avg'!G2446</f>
        <v>9.9048619999999978</v>
      </c>
      <c r="I2446" s="2">
        <f>'Moving Avg'!H2446</f>
        <v>9.705057</v>
      </c>
      <c r="J2446" s="6" t="str">
        <f>OBV!F2446</f>
        <v>BULLISH</v>
      </c>
      <c r="K2446" s="6" t="str">
        <f>OBV!G2446</f>
        <v>NEUTRAL</v>
      </c>
      <c r="L2446" s="6" t="str">
        <f>OBV!H2446</f>
        <v>BULLISH DIVERGENCE</v>
      </c>
      <c r="M2446" s="8">
        <f t="shared" si="380"/>
        <v>25</v>
      </c>
      <c r="N2446" s="8">
        <f t="shared" si="381"/>
        <v>0</v>
      </c>
      <c r="O2446" s="8">
        <f t="shared" si="382"/>
        <v>50</v>
      </c>
      <c r="P2446" s="8">
        <f t="shared" si="383"/>
        <v>66.5</v>
      </c>
      <c r="Q2446" s="9">
        <f t="shared" si="384"/>
        <v>26.225000000000001</v>
      </c>
      <c r="R2446" s="9">
        <f t="shared" si="385"/>
        <v>39.125</v>
      </c>
      <c r="S2446" s="9">
        <f t="shared" si="386"/>
        <v>46.174999999999997</v>
      </c>
      <c r="T2446" s="9">
        <f t="shared" si="387"/>
        <v>35.375</v>
      </c>
      <c r="U2446" s="8">
        <f t="shared" si="388"/>
        <v>37.174999999999997</v>
      </c>
      <c r="V2446" s="8">
        <f t="shared" si="389"/>
        <v>36.724999999999994</v>
      </c>
    </row>
    <row r="2447" spans="1:22" ht="13.5" x14ac:dyDescent="0.25">
      <c r="A2447" s="3">
        <f>RSI!A2447</f>
        <v>45567</v>
      </c>
      <c r="B2447" s="2">
        <f>RSI!B2447</f>
        <v>10.1157</v>
      </c>
      <c r="C2447" s="2">
        <f>RSI!I2447</f>
        <v>52.452539777763256</v>
      </c>
      <c r="D2447" s="2">
        <f>MACD!E2447</f>
        <v>8.1567825339552869E-2</v>
      </c>
      <c r="E2447" s="2">
        <f>MACD!F2447</f>
        <v>7.9942377452982653E-3</v>
      </c>
      <c r="F2447" s="2">
        <f>'Moving Avg'!D2447</f>
        <v>10.138020000000001</v>
      </c>
      <c r="G2447" s="2">
        <f>'Moving Avg'!F2447</f>
        <v>10.183525000000001</v>
      </c>
      <c r="H2447" s="2">
        <f>'Moving Avg'!G2447</f>
        <v>9.9124779999999983</v>
      </c>
      <c r="I2447" s="2">
        <f>'Moving Avg'!H2447</f>
        <v>9.7067604999999997</v>
      </c>
      <c r="J2447" s="6" t="str">
        <f>OBV!F2447</f>
        <v>BEARISH</v>
      </c>
      <c r="K2447" s="6" t="str">
        <f>OBV!G2447</f>
        <v>NEUTRAL</v>
      </c>
      <c r="L2447" s="6" t="str">
        <f>OBV!H2447</f>
        <v>CONFIRMED BEARISH</v>
      </c>
      <c r="M2447" s="8">
        <f t="shared" si="380"/>
        <v>25</v>
      </c>
      <c r="N2447" s="8">
        <f t="shared" si="381"/>
        <v>0</v>
      </c>
      <c r="O2447" s="8">
        <f t="shared" si="382"/>
        <v>50</v>
      </c>
      <c r="P2447" s="8">
        <f t="shared" si="383"/>
        <v>16.5</v>
      </c>
      <c r="Q2447" s="9">
        <f t="shared" si="384"/>
        <v>18.725000000000001</v>
      </c>
      <c r="R2447" s="9">
        <f t="shared" si="385"/>
        <v>26.625</v>
      </c>
      <c r="S2447" s="9">
        <f t="shared" si="386"/>
        <v>23.675000000000001</v>
      </c>
      <c r="T2447" s="9">
        <f t="shared" si="387"/>
        <v>22.875</v>
      </c>
      <c r="U2447" s="8">
        <f t="shared" si="388"/>
        <v>23.008333333333336</v>
      </c>
      <c r="V2447" s="8">
        <f t="shared" si="389"/>
        <v>22.975000000000001</v>
      </c>
    </row>
    <row r="2448" spans="1:22" ht="13.5" x14ac:dyDescent="0.25">
      <c r="A2448" s="3">
        <f>RSI!A2448</f>
        <v>45568</v>
      </c>
      <c r="B2448" s="2">
        <f>RSI!B2448</f>
        <v>10.106400000000001</v>
      </c>
      <c r="C2448" s="2">
        <f>RSI!I2448</f>
        <v>51.752123410797893</v>
      </c>
      <c r="D2448" s="2">
        <f>MACD!E2448</f>
        <v>0.10051043954526406</v>
      </c>
      <c r="E2448" s="2">
        <f>MACD!F2448</f>
        <v>2.6497478105291426E-2</v>
      </c>
      <c r="F2448" s="2">
        <f>'Moving Avg'!D2448</f>
        <v>10.126860000000001</v>
      </c>
      <c r="G2448" s="2">
        <f>'Moving Avg'!F2448</f>
        <v>10.194205000000002</v>
      </c>
      <c r="H2448" s="2">
        <f>'Moving Avg'!G2448</f>
        <v>9.9200939999999989</v>
      </c>
      <c r="I2448" s="2">
        <f>'Moving Avg'!H2448</f>
        <v>9.7084604999999993</v>
      </c>
      <c r="J2448" s="6" t="str">
        <f>OBV!F2448</f>
        <v>BEARISH</v>
      </c>
      <c r="K2448" s="6" t="str">
        <f>OBV!G2448</f>
        <v>NEUTRAL</v>
      </c>
      <c r="L2448" s="6" t="str">
        <f>OBV!H2448</f>
        <v>CONFIRMED BEARISH</v>
      </c>
      <c r="M2448" s="8">
        <f t="shared" si="380"/>
        <v>25</v>
      </c>
      <c r="N2448" s="8">
        <f t="shared" si="381"/>
        <v>0</v>
      </c>
      <c r="O2448" s="8">
        <f t="shared" si="382"/>
        <v>50</v>
      </c>
      <c r="P2448" s="8">
        <f t="shared" si="383"/>
        <v>16.5</v>
      </c>
      <c r="Q2448" s="9">
        <f t="shared" si="384"/>
        <v>18.725000000000001</v>
      </c>
      <c r="R2448" s="9">
        <f t="shared" si="385"/>
        <v>26.625</v>
      </c>
      <c r="S2448" s="9">
        <f t="shared" si="386"/>
        <v>23.675000000000001</v>
      </c>
      <c r="T2448" s="9">
        <f t="shared" si="387"/>
        <v>22.875</v>
      </c>
      <c r="U2448" s="8">
        <f t="shared" si="388"/>
        <v>23.008333333333336</v>
      </c>
      <c r="V2448" s="8">
        <f t="shared" si="389"/>
        <v>22.975000000000001</v>
      </c>
    </row>
    <row r="2449" spans="1:22" ht="13.5" x14ac:dyDescent="0.25">
      <c r="A2449" s="3">
        <f>RSI!A2449</f>
        <v>45569</v>
      </c>
      <c r="B2449" s="2">
        <f>RSI!B2449</f>
        <v>10.106400000000001</v>
      </c>
      <c r="C2449" s="2">
        <f>RSI!I2449</f>
        <v>51.752123410797893</v>
      </c>
      <c r="D2449" s="2">
        <f>MACD!E2449</f>
        <v>8.9275616606203201E-2</v>
      </c>
      <c r="E2449" s="2">
        <f>MACD!F2449</f>
        <v>3.905310580547379E-2</v>
      </c>
      <c r="F2449" s="2">
        <f>'Moving Avg'!D2449</f>
        <v>10.1157</v>
      </c>
      <c r="G2449" s="2">
        <f>'Moving Avg'!F2449</f>
        <v>10.198850000000004</v>
      </c>
      <c r="H2449" s="2">
        <f>'Moving Avg'!G2449</f>
        <v>9.9290099999999999</v>
      </c>
      <c r="I2449" s="2">
        <f>'Moving Avg'!H2449</f>
        <v>9.7101604999999989</v>
      </c>
      <c r="J2449" s="6" t="str">
        <f>OBV!F2449</f>
        <v>BEARISH</v>
      </c>
      <c r="K2449" s="6" t="str">
        <f>OBV!G2449</f>
        <v>NEUTRAL</v>
      </c>
      <c r="L2449" s="6" t="str">
        <f>OBV!H2449</f>
        <v>CONFIRMED BEARISH</v>
      </c>
      <c r="M2449" s="8">
        <f t="shared" si="380"/>
        <v>25</v>
      </c>
      <c r="N2449" s="8">
        <f t="shared" si="381"/>
        <v>0</v>
      </c>
      <c r="O2449" s="8">
        <f t="shared" si="382"/>
        <v>50</v>
      </c>
      <c r="P2449" s="8">
        <f t="shared" si="383"/>
        <v>16.5</v>
      </c>
      <c r="Q2449" s="9">
        <f t="shared" si="384"/>
        <v>18.725000000000001</v>
      </c>
      <c r="R2449" s="9">
        <f t="shared" si="385"/>
        <v>26.625</v>
      </c>
      <c r="S2449" s="9">
        <f t="shared" si="386"/>
        <v>23.675000000000001</v>
      </c>
      <c r="T2449" s="9">
        <f t="shared" si="387"/>
        <v>22.875</v>
      </c>
      <c r="U2449" s="8">
        <f t="shared" si="388"/>
        <v>23.008333333333336</v>
      </c>
      <c r="V2449" s="8">
        <f t="shared" si="389"/>
        <v>22.975000000000001</v>
      </c>
    </row>
    <row r="2450" spans="1:22" ht="13.5" x14ac:dyDescent="0.25">
      <c r="A2450" s="3">
        <f>RSI!A2450</f>
        <v>45572</v>
      </c>
      <c r="B2450" s="2">
        <f>RSI!B2450</f>
        <v>9.9949999999999992</v>
      </c>
      <c r="C2450" s="2">
        <f>RSI!I2450</f>
        <v>43.653983856592177</v>
      </c>
      <c r="D2450" s="2">
        <f>MACD!E2450</f>
        <v>8.7919836621397351E-2</v>
      </c>
      <c r="E2450" s="2">
        <f>MACD!F2450</f>
        <v>4.8826451968658507E-2</v>
      </c>
      <c r="F2450" s="2">
        <f>'Moving Avg'!D2450</f>
        <v>10.089700000000001</v>
      </c>
      <c r="G2450" s="2">
        <f>'Moving Avg'!F2450</f>
        <v>10.180740000000002</v>
      </c>
      <c r="H2450" s="2">
        <f>'Moving Avg'!G2450</f>
        <v>9.9356979999999968</v>
      </c>
      <c r="I2450" s="2">
        <f>'Moving Avg'!H2450</f>
        <v>9.7083929999999974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0</v>
      </c>
      <c r="O2450" s="8">
        <f t="shared" si="382"/>
        <v>50</v>
      </c>
      <c r="P2450" s="8">
        <f t="shared" si="383"/>
        <v>16.5</v>
      </c>
      <c r="Q2450" s="9">
        <f t="shared" si="384"/>
        <v>18.725000000000001</v>
      </c>
      <c r="R2450" s="9">
        <f t="shared" si="385"/>
        <v>26.625</v>
      </c>
      <c r="S2450" s="9">
        <f t="shared" si="386"/>
        <v>23.675000000000001</v>
      </c>
      <c r="T2450" s="9">
        <f t="shared" si="387"/>
        <v>22.875</v>
      </c>
      <c r="U2450" s="8">
        <f t="shared" si="388"/>
        <v>23.008333333333336</v>
      </c>
      <c r="V2450" s="8">
        <f t="shared" si="389"/>
        <v>22.975000000000001</v>
      </c>
    </row>
    <row r="2451" spans="1:22" ht="13.5" x14ac:dyDescent="0.25">
      <c r="A2451" s="3">
        <f>RSI!A2451</f>
        <v>45573</v>
      </c>
      <c r="B2451" s="2">
        <f>RSI!B2451</f>
        <v>9.8462999999999994</v>
      </c>
      <c r="C2451" s="2">
        <f>RSI!I2451</f>
        <v>35.637637851289995</v>
      </c>
      <c r="D2451" s="2">
        <f>MACD!E2451</f>
        <v>0.10121351513334353</v>
      </c>
      <c r="E2451" s="2">
        <f>MACD!F2451</f>
        <v>5.9303864601595521E-2</v>
      </c>
      <c r="F2451" s="2">
        <f>'Moving Avg'!D2451</f>
        <v>10.03396</v>
      </c>
      <c r="G2451" s="2">
        <f>'Moving Avg'!F2451</f>
        <v>10.162160000000004</v>
      </c>
      <c r="H2451" s="2">
        <f>'Moving Avg'!G2451</f>
        <v>9.9412699999999976</v>
      </c>
      <c r="I2451" s="2">
        <f>'Moving Avg'!H2451</f>
        <v>9.7056644999999975</v>
      </c>
      <c r="J2451" s="6" t="str">
        <f>OBV!F2451</f>
        <v>BEARISH</v>
      </c>
      <c r="K2451" s="6" t="str">
        <f>OBV!G2451</f>
        <v>NEUTRAL</v>
      </c>
      <c r="L2451" s="6" t="str">
        <f>OBV!H2451</f>
        <v>CONFIRMED BEARISH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16.5</v>
      </c>
      <c r="Q2451" s="9">
        <f t="shared" si="384"/>
        <v>18.725000000000001</v>
      </c>
      <c r="R2451" s="9">
        <f t="shared" si="385"/>
        <v>26.625</v>
      </c>
      <c r="S2451" s="9">
        <f t="shared" si="386"/>
        <v>23.675000000000001</v>
      </c>
      <c r="T2451" s="9">
        <f t="shared" si="387"/>
        <v>22.875</v>
      </c>
      <c r="U2451" s="8">
        <f t="shared" si="388"/>
        <v>23.008333333333336</v>
      </c>
      <c r="V2451" s="8">
        <f t="shared" si="389"/>
        <v>22.975000000000001</v>
      </c>
    </row>
    <row r="2452" spans="1:22" ht="13.5" x14ac:dyDescent="0.25">
      <c r="A2452" s="3">
        <f>RSI!A2452</f>
        <v>45574</v>
      </c>
      <c r="B2452" s="2">
        <f>RSI!B2452</f>
        <v>9.8927999999999994</v>
      </c>
      <c r="C2452" s="2">
        <f>RSI!I2452</f>
        <v>39.386086480352752</v>
      </c>
      <c r="D2452" s="2">
        <f>MACD!E2452</f>
        <v>0.11328048815400393</v>
      </c>
      <c r="E2452" s="2">
        <f>MACD!F2452</f>
        <v>7.0099189312077204E-2</v>
      </c>
      <c r="F2452" s="2">
        <f>'Moving Avg'!D2452</f>
        <v>9.9893800000000006</v>
      </c>
      <c r="G2452" s="2">
        <f>'Moving Avg'!F2452</f>
        <v>10.145905000000001</v>
      </c>
      <c r="H2452" s="2">
        <f>'Moving Avg'!G2452</f>
        <v>9.947771999999997</v>
      </c>
      <c r="I2452" s="2">
        <f>'Moving Avg'!H2452</f>
        <v>9.7031684999999968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16.5</v>
      </c>
      <c r="Q2452" s="9">
        <f t="shared" si="384"/>
        <v>18.725000000000001</v>
      </c>
      <c r="R2452" s="9">
        <f t="shared" si="385"/>
        <v>26.625</v>
      </c>
      <c r="S2452" s="9">
        <f t="shared" si="386"/>
        <v>23.675000000000001</v>
      </c>
      <c r="T2452" s="9">
        <f t="shared" si="387"/>
        <v>22.875</v>
      </c>
      <c r="U2452" s="8">
        <f t="shared" si="388"/>
        <v>23.008333333333336</v>
      </c>
      <c r="V2452" s="8">
        <f t="shared" si="389"/>
        <v>22.975000000000001</v>
      </c>
    </row>
    <row r="2453" spans="1:22" ht="13.5" x14ac:dyDescent="0.25">
      <c r="A2453" s="3">
        <f>RSI!A2453</f>
        <v>45575</v>
      </c>
      <c r="B2453" s="2">
        <f>RSI!B2453</f>
        <v>9.9671000000000003</v>
      </c>
      <c r="C2453" s="2">
        <f>RSI!I2453</f>
        <v>44.907295922776342</v>
      </c>
      <c r="D2453" s="2">
        <f>MACD!E2453</f>
        <v>0.11901010532797862</v>
      </c>
      <c r="E2453" s="2">
        <f>MACD!F2453</f>
        <v>7.9881372515257495E-2</v>
      </c>
      <c r="F2453" s="2">
        <f>'Moving Avg'!D2453</f>
        <v>9.9615200000000002</v>
      </c>
      <c r="G2453" s="2">
        <f>'Moving Avg'!F2453</f>
        <v>10.126865</v>
      </c>
      <c r="H2453" s="2">
        <f>'Moving Avg'!G2453</f>
        <v>9.9557599999999962</v>
      </c>
      <c r="I2453" s="2">
        <f>'Moving Avg'!H2453</f>
        <v>9.7008704999999971</v>
      </c>
      <c r="J2453" s="6" t="str">
        <f>OBV!F2453</f>
        <v>BEARISH</v>
      </c>
      <c r="K2453" s="6" t="str">
        <f>OBV!G2453</f>
        <v>NEUTRAL</v>
      </c>
      <c r="L2453" s="6" t="str">
        <f>OBV!H2453</f>
        <v>CONFIRMED BEARISH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16.5</v>
      </c>
      <c r="Q2453" s="9">
        <f t="shared" si="384"/>
        <v>18.725000000000001</v>
      </c>
      <c r="R2453" s="9">
        <f t="shared" si="385"/>
        <v>26.625</v>
      </c>
      <c r="S2453" s="9">
        <f t="shared" si="386"/>
        <v>23.675000000000001</v>
      </c>
      <c r="T2453" s="9">
        <f t="shared" si="387"/>
        <v>22.875</v>
      </c>
      <c r="U2453" s="8">
        <f t="shared" si="388"/>
        <v>23.008333333333336</v>
      </c>
      <c r="V2453" s="8">
        <f t="shared" si="389"/>
        <v>22.975000000000001</v>
      </c>
    </row>
    <row r="2454" spans="1:22" ht="13.5" x14ac:dyDescent="0.25">
      <c r="A2454" s="3">
        <f>RSI!A2454</f>
        <v>45576</v>
      </c>
      <c r="B2454" s="2">
        <f>RSI!B2454</f>
        <v>9.8927999999999994</v>
      </c>
      <c r="C2454" s="2">
        <f>RSI!I2454</f>
        <v>40.895640734043219</v>
      </c>
      <c r="D2454" s="2">
        <f>MACD!E2454</f>
        <v>0.12986994664288254</v>
      </c>
      <c r="E2454" s="2">
        <f>MACD!F2454</f>
        <v>8.987908734078251E-2</v>
      </c>
      <c r="F2454" s="2">
        <f>'Moving Avg'!D2454</f>
        <v>9.9188000000000009</v>
      </c>
      <c r="G2454" s="2">
        <f>'Moving Avg'!F2454</f>
        <v>10.104109999999999</v>
      </c>
      <c r="H2454" s="2">
        <f>'Moving Avg'!G2454</f>
        <v>9.9630059999999983</v>
      </c>
      <c r="I2454" s="2">
        <f>'Moving Avg'!H2454</f>
        <v>9.6982009999999974</v>
      </c>
      <c r="J2454" s="6" t="str">
        <f>OBV!F2454</f>
        <v>BEARISH</v>
      </c>
      <c r="K2454" s="6" t="str">
        <f>OBV!G2454</f>
        <v>NEUTRAL</v>
      </c>
      <c r="L2454" s="6" t="str">
        <f>OBV!H2454</f>
        <v>CONFIRMED BEARISH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16.5</v>
      </c>
      <c r="Q2454" s="9">
        <f t="shared" si="384"/>
        <v>18.725000000000001</v>
      </c>
      <c r="R2454" s="9">
        <f t="shared" si="385"/>
        <v>26.625</v>
      </c>
      <c r="S2454" s="9">
        <f t="shared" si="386"/>
        <v>23.675000000000001</v>
      </c>
      <c r="T2454" s="9">
        <f t="shared" si="387"/>
        <v>22.875</v>
      </c>
      <c r="U2454" s="8">
        <f t="shared" si="388"/>
        <v>23.008333333333336</v>
      </c>
      <c r="V2454" s="8">
        <f t="shared" si="389"/>
        <v>22.975000000000001</v>
      </c>
    </row>
    <row r="2455" spans="1:22" ht="13.5" x14ac:dyDescent="0.25">
      <c r="A2455" s="3">
        <f>RSI!A2455</f>
        <v>45579</v>
      </c>
      <c r="B2455" s="2">
        <f>RSI!B2455</f>
        <v>9.8462999999999994</v>
      </c>
      <c r="C2455" s="2">
        <f>RSI!I2455</f>
        <v>38.573217432789299</v>
      </c>
      <c r="D2455" s="2">
        <f>MACD!E2455</f>
        <v>0.13768982292501164</v>
      </c>
      <c r="E2455" s="2">
        <f>MACD!F2455</f>
        <v>9.9441234457628341E-2</v>
      </c>
      <c r="F2455" s="2">
        <f>'Moving Avg'!D2455</f>
        <v>9.8890600000000006</v>
      </c>
      <c r="G2455" s="2">
        <f>'Moving Avg'!F2455</f>
        <v>10.08553</v>
      </c>
      <c r="H2455" s="2">
        <f>'Moving Avg'!G2455</f>
        <v>9.9654199999999982</v>
      </c>
      <c r="I2455" s="2">
        <f>'Moving Avg'!H2455</f>
        <v>9.6952989999999986</v>
      </c>
      <c r="J2455" s="6" t="str">
        <f>OBV!F2455</f>
        <v>BEARISH</v>
      </c>
      <c r="K2455" s="6" t="str">
        <f>OBV!G2455</f>
        <v>NEUTRAL</v>
      </c>
      <c r="L2455" s="6" t="str">
        <f>OBV!H2455</f>
        <v>CONFIRMED BEARISH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16.5</v>
      </c>
      <c r="Q2455" s="9">
        <f t="shared" si="384"/>
        <v>18.725000000000001</v>
      </c>
      <c r="R2455" s="9">
        <f t="shared" si="385"/>
        <v>26.625</v>
      </c>
      <c r="S2455" s="9">
        <f t="shared" si="386"/>
        <v>23.675000000000001</v>
      </c>
      <c r="T2455" s="9">
        <f t="shared" si="387"/>
        <v>22.875</v>
      </c>
      <c r="U2455" s="8">
        <f t="shared" si="388"/>
        <v>23.008333333333336</v>
      </c>
      <c r="V2455" s="8">
        <f t="shared" si="389"/>
        <v>22.975000000000001</v>
      </c>
    </row>
    <row r="2456" spans="1:22" ht="13.5" x14ac:dyDescent="0.25">
      <c r="A2456" s="3">
        <f>RSI!A2456</f>
        <v>45581</v>
      </c>
      <c r="B2456" s="2">
        <f>RSI!B2456</f>
        <v>9.8462999999999994</v>
      </c>
      <c r="C2456" s="2">
        <f>RSI!I2456</f>
        <v>38.573217432789299</v>
      </c>
      <c r="D2456" s="2">
        <f>MACD!E2456</f>
        <v>0.14542346020673769</v>
      </c>
      <c r="E2456" s="2">
        <f>MACD!F2456</f>
        <v>0.10863767960745022</v>
      </c>
      <c r="F2456" s="2">
        <f>'Moving Avg'!D2456</f>
        <v>9.8890599999999989</v>
      </c>
      <c r="G2456" s="2">
        <f>'Moving Avg'!F2456</f>
        <v>10.06277</v>
      </c>
      <c r="H2456" s="2">
        <f>'Moving Avg'!G2456</f>
        <v>9.9680199999999974</v>
      </c>
      <c r="I2456" s="2">
        <f>'Moving Avg'!H2456</f>
        <v>9.6911804999999998</v>
      </c>
      <c r="J2456" s="6" t="str">
        <f>OBV!F2456</f>
        <v>BEARISH</v>
      </c>
      <c r="K2456" s="6" t="str">
        <f>OBV!G2456</f>
        <v>NEUTRAL</v>
      </c>
      <c r="L2456" s="6" t="str">
        <f>OBV!H2456</f>
        <v>NEUTRAL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16.5</v>
      </c>
      <c r="Q2456" s="9">
        <f t="shared" si="384"/>
        <v>18.725000000000001</v>
      </c>
      <c r="R2456" s="9">
        <f t="shared" si="385"/>
        <v>26.625</v>
      </c>
      <c r="S2456" s="9">
        <f t="shared" si="386"/>
        <v>23.675000000000001</v>
      </c>
      <c r="T2456" s="9">
        <f t="shared" si="387"/>
        <v>22.875</v>
      </c>
      <c r="U2456" s="8">
        <f t="shared" si="388"/>
        <v>23.008333333333336</v>
      </c>
      <c r="V2456" s="8">
        <f t="shared" si="389"/>
        <v>22.975000000000001</v>
      </c>
    </row>
    <row r="2457" spans="1:22" ht="13.5" x14ac:dyDescent="0.25">
      <c r="A2457" s="3">
        <f>RSI!A2457</f>
        <v>45582</v>
      </c>
      <c r="B2457" s="2">
        <f>RSI!B2457</f>
        <v>9.8556000000000008</v>
      </c>
      <c r="C2457" s="2">
        <f>RSI!I2457</f>
        <v>39.371833712131249</v>
      </c>
      <c r="D2457" s="2">
        <f>MACD!E2457</f>
        <v>0.15088174058180037</v>
      </c>
      <c r="E2457" s="2">
        <f>MACD!F2457</f>
        <v>0.11708649180232025</v>
      </c>
      <c r="F2457" s="2">
        <f>'Moving Avg'!D2457</f>
        <v>9.8816199999999998</v>
      </c>
      <c r="G2457" s="2">
        <f>'Moving Avg'!F2457</f>
        <v>10.045119999999999</v>
      </c>
      <c r="H2457" s="2">
        <f>'Moving Avg'!G2457</f>
        <v>9.9719199999999972</v>
      </c>
      <c r="I2457" s="2">
        <f>'Moving Avg'!H2457</f>
        <v>9.6861524999999986</v>
      </c>
      <c r="J2457" s="6" t="str">
        <f>OBV!F2457</f>
        <v>BEARISH</v>
      </c>
      <c r="K2457" s="6" t="str">
        <f>OBV!G2457</f>
        <v>NEUTRAL</v>
      </c>
      <c r="L2457" s="6" t="str">
        <f>OBV!H2457</f>
        <v>CONFIRMED BEARISH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16.5</v>
      </c>
      <c r="Q2457" s="9">
        <f t="shared" si="384"/>
        <v>18.725000000000001</v>
      </c>
      <c r="R2457" s="9">
        <f t="shared" si="385"/>
        <v>26.625</v>
      </c>
      <c r="S2457" s="9">
        <f t="shared" si="386"/>
        <v>23.675000000000001</v>
      </c>
      <c r="T2457" s="9">
        <f t="shared" si="387"/>
        <v>22.875</v>
      </c>
      <c r="U2457" s="8">
        <f t="shared" si="388"/>
        <v>23.008333333333336</v>
      </c>
      <c r="V2457" s="8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9.9671000000000003</v>
      </c>
      <c r="C2458" s="2">
        <f>RSI!I2458</f>
        <v>48.086268757319679</v>
      </c>
      <c r="D2458" s="2">
        <f>MACD!E2458</f>
        <v>0.1467127951140359</v>
      </c>
      <c r="E2458" s="2">
        <f>MACD!F2458</f>
        <v>0.12301175246466338</v>
      </c>
      <c r="F2458" s="2">
        <f>'Moving Avg'!D2458</f>
        <v>9.8816200000000016</v>
      </c>
      <c r="G2458" s="2">
        <f>'Moving Avg'!F2458</f>
        <v>10.0284</v>
      </c>
      <c r="H2458" s="2">
        <f>'Moving Avg'!G2458</f>
        <v>9.978235999999999</v>
      </c>
      <c r="I2458" s="2">
        <f>'Moving Avg'!H2458</f>
        <v>9.6816820000000003</v>
      </c>
      <c r="J2458" s="6" t="str">
        <f>OBV!F2458</f>
        <v>BEARISH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16.5</v>
      </c>
      <c r="Q2458" s="9">
        <f t="shared" si="384"/>
        <v>18.725000000000001</v>
      </c>
      <c r="R2458" s="9">
        <f t="shared" si="385"/>
        <v>26.625</v>
      </c>
      <c r="S2458" s="9">
        <f t="shared" si="386"/>
        <v>23.675000000000001</v>
      </c>
      <c r="T2458" s="9">
        <f t="shared" si="387"/>
        <v>22.875</v>
      </c>
      <c r="U2458" s="8">
        <f t="shared" si="388"/>
        <v>23.008333333333336</v>
      </c>
      <c r="V2458" s="8">
        <f t="shared" si="389"/>
        <v>22.975000000000001</v>
      </c>
    </row>
    <row r="2459" spans="1:22" ht="13.5" x14ac:dyDescent="0.25">
      <c r="A2459" s="3">
        <f>RSI!A2459</f>
        <v>45586</v>
      </c>
      <c r="B2459" s="2">
        <f>RSI!B2459</f>
        <v>9.9671000000000003</v>
      </c>
      <c r="C2459" s="2">
        <f>RSI!I2459</f>
        <v>48.086268757319679</v>
      </c>
      <c r="D2459" s="2">
        <f>MACD!E2459</f>
        <v>0.14336205099981569</v>
      </c>
      <c r="E2459" s="2">
        <f>MACD!F2459</f>
        <v>0.12708181217169384</v>
      </c>
      <c r="F2459" s="2">
        <f>'Moving Avg'!D2459</f>
        <v>9.8964800000000004</v>
      </c>
      <c r="G2459" s="2">
        <f>'Moving Avg'!F2459</f>
        <v>10.020504999999998</v>
      </c>
      <c r="H2459" s="2">
        <f>'Moving Avg'!G2459</f>
        <v>9.984551999999999</v>
      </c>
      <c r="I2459" s="2">
        <f>'Moving Avg'!H2459</f>
        <v>9.6776460000000011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83.5</v>
      </c>
      <c r="Q2459" s="9">
        <f t="shared" si="384"/>
        <v>28.774999999999999</v>
      </c>
      <c r="R2459" s="9">
        <f t="shared" si="385"/>
        <v>43.375</v>
      </c>
      <c r="S2459" s="9">
        <f t="shared" si="386"/>
        <v>53.825000000000003</v>
      </c>
      <c r="T2459" s="9">
        <f t="shared" si="387"/>
        <v>39.625</v>
      </c>
      <c r="U2459" s="8">
        <f t="shared" si="388"/>
        <v>41.991666666666667</v>
      </c>
      <c r="V2459" s="8">
        <f t="shared" si="389"/>
        <v>41.400000000000006</v>
      </c>
    </row>
    <row r="2460" spans="1:22" ht="13.5" x14ac:dyDescent="0.25">
      <c r="A2460" s="3">
        <f>RSI!A2460</f>
        <v>45587</v>
      </c>
      <c r="B2460" s="2">
        <f>RSI!B2460</f>
        <v>9.9391999999999996</v>
      </c>
      <c r="C2460" s="2">
        <f>RSI!I2460</f>
        <v>46.16079847898267</v>
      </c>
      <c r="D2460" s="2">
        <f>MACD!E2460</f>
        <v>0.12561873807842083</v>
      </c>
      <c r="E2460" s="2">
        <f>MACD!F2460</f>
        <v>0.12678919735303926</v>
      </c>
      <c r="F2460" s="2">
        <f>'Moving Avg'!D2460</f>
        <v>9.9150600000000004</v>
      </c>
      <c r="G2460" s="2">
        <f>'Moving Avg'!F2460</f>
        <v>10.011214999999998</v>
      </c>
      <c r="H2460" s="2">
        <f>'Moving Avg'!G2460</f>
        <v>9.9903099999999974</v>
      </c>
      <c r="I2460" s="2">
        <f>'Moving Avg'!H2460</f>
        <v>9.6732535000000013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45</v>
      </c>
      <c r="O2460" s="8">
        <f t="shared" si="382"/>
        <v>50</v>
      </c>
      <c r="P2460" s="8">
        <f t="shared" si="383"/>
        <v>83.5</v>
      </c>
      <c r="Q2460" s="9">
        <f t="shared" si="384"/>
        <v>44.524999999999999</v>
      </c>
      <c r="R2460" s="9">
        <f t="shared" si="385"/>
        <v>52.375</v>
      </c>
      <c r="S2460" s="9">
        <f t="shared" si="386"/>
        <v>60.575000000000003</v>
      </c>
      <c r="T2460" s="9">
        <f t="shared" si="387"/>
        <v>50.875</v>
      </c>
      <c r="U2460" s="8">
        <f t="shared" si="388"/>
        <v>52.491666666666674</v>
      </c>
      <c r="V2460" s="8">
        <f t="shared" si="389"/>
        <v>52.087500000000006</v>
      </c>
    </row>
    <row r="2461" spans="1:22" ht="13.5" x14ac:dyDescent="0.25">
      <c r="A2461" s="3">
        <f>RSI!A2461</f>
        <v>45588</v>
      </c>
      <c r="B2461" s="2">
        <f>RSI!B2461</f>
        <v>10.013500000000001</v>
      </c>
      <c r="C2461" s="2">
        <f>RSI!I2461</f>
        <v>51.70669728512518</v>
      </c>
      <c r="D2461" s="2">
        <f>MACD!E2461</f>
        <v>8.2541000170454737E-2</v>
      </c>
      <c r="E2461" s="2">
        <f>MACD!F2461</f>
        <v>0.11793955791652236</v>
      </c>
      <c r="F2461" s="2">
        <f>'Moving Avg'!D2461</f>
        <v>9.9484999999999992</v>
      </c>
      <c r="G2461" s="2">
        <f>'Moving Avg'!F2461</f>
        <v>10.004709999999999</v>
      </c>
      <c r="H2461" s="2">
        <f>'Moving Avg'!G2461</f>
        <v>9.9966259999999991</v>
      </c>
      <c r="I2461" s="2">
        <f>'Moving Avg'!H2461</f>
        <v>9.6703185000000023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83.5</v>
      </c>
      <c r="Q2461" s="9">
        <f t="shared" si="384"/>
        <v>63.774999999999999</v>
      </c>
      <c r="R2461" s="9">
        <f t="shared" si="385"/>
        <v>63.375</v>
      </c>
      <c r="S2461" s="9">
        <f t="shared" si="386"/>
        <v>68.825000000000003</v>
      </c>
      <c r="T2461" s="9">
        <f t="shared" si="387"/>
        <v>64.625</v>
      </c>
      <c r="U2461" s="8">
        <f t="shared" si="388"/>
        <v>65.325000000000003</v>
      </c>
      <c r="V2461" s="8">
        <f t="shared" si="389"/>
        <v>65.150000000000006</v>
      </c>
    </row>
    <row r="2462" spans="1:22" ht="13.5" x14ac:dyDescent="0.25">
      <c r="A2462" s="3">
        <f>RSI!A2462</f>
        <v>45589</v>
      </c>
      <c r="B2462" s="2">
        <f>RSI!B2462</f>
        <v>9.9391999999999996</v>
      </c>
      <c r="C2462" s="2">
        <f>RSI!I2462</f>
        <v>46.543517842498993</v>
      </c>
      <c r="D2462" s="2">
        <f>MACD!E2462</f>
        <v>5.8602134286200425E-2</v>
      </c>
      <c r="E2462" s="2">
        <f>MACD!F2462</f>
        <v>0.10607207319045799</v>
      </c>
      <c r="F2462" s="2">
        <f>'Moving Avg'!D2462</f>
        <v>9.9652199999999986</v>
      </c>
      <c r="G2462" s="2">
        <f>'Moving Avg'!F2462</f>
        <v>9.9935599999999987</v>
      </c>
      <c r="H2462" s="2">
        <f>'Moving Avg'!G2462</f>
        <v>10.001641999999999</v>
      </c>
      <c r="I2462" s="2">
        <f>'Moving Avg'!H2462</f>
        <v>9.6665775000000025</v>
      </c>
      <c r="J2462" s="6" t="str">
        <f>OBV!F2462</f>
        <v>BEARISH</v>
      </c>
      <c r="K2462" s="6" t="str">
        <f>OBV!G2462</f>
        <v>NEUTRAL</v>
      </c>
      <c r="L2462" s="6" t="str">
        <f>OBV!H2462</f>
        <v>BEARISH DIVERGENCE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16.5</v>
      </c>
      <c r="Q2462" s="9">
        <f t="shared" si="384"/>
        <v>53.725000000000001</v>
      </c>
      <c r="R2462" s="9">
        <f t="shared" si="385"/>
        <v>46.625</v>
      </c>
      <c r="S2462" s="9">
        <f t="shared" si="386"/>
        <v>38.674999999999997</v>
      </c>
      <c r="T2462" s="9">
        <f t="shared" si="387"/>
        <v>47.875</v>
      </c>
      <c r="U2462" s="8">
        <f t="shared" si="388"/>
        <v>46.341666666666661</v>
      </c>
      <c r="V2462" s="8">
        <f t="shared" si="389"/>
        <v>46.724999999999994</v>
      </c>
    </row>
    <row r="2463" spans="1:22" ht="13.5" x14ac:dyDescent="0.25">
      <c r="A2463" s="3">
        <f>RSI!A2463</f>
        <v>45590</v>
      </c>
      <c r="B2463" s="2">
        <f>RSI!B2463</f>
        <v>9.9391999999999996</v>
      </c>
      <c r="C2463" s="2">
        <f>RSI!I2463</f>
        <v>46.543517842498993</v>
      </c>
      <c r="D2463" s="2">
        <f>MACD!E2463</f>
        <v>5.0080776293849993E-2</v>
      </c>
      <c r="E2463" s="2">
        <f>MACD!F2463</f>
        <v>9.4873813811136395E-2</v>
      </c>
      <c r="F2463" s="2">
        <f>'Moving Avg'!D2463</f>
        <v>9.9596400000000003</v>
      </c>
      <c r="G2463" s="2">
        <f>'Moving Avg'!F2463</f>
        <v>9.982409999999998</v>
      </c>
      <c r="H2463" s="2">
        <f>'Moving Avg'!G2463</f>
        <v>10.006472</v>
      </c>
      <c r="I2463" s="2">
        <f>'Moving Avg'!H2463</f>
        <v>9.6630540000000025</v>
      </c>
      <c r="J2463" s="6" t="str">
        <f>OBV!F2463</f>
        <v>BEARISH</v>
      </c>
      <c r="K2463" s="6" t="str">
        <f>OBV!G2463</f>
        <v>NEUTRAL</v>
      </c>
      <c r="L2463" s="6" t="str">
        <f>OBV!H2463</f>
        <v>CONFIRMED BEARISH</v>
      </c>
      <c r="M2463" s="8">
        <f t="shared" si="380"/>
        <v>25</v>
      </c>
      <c r="N2463" s="8">
        <f t="shared" si="381"/>
        <v>100</v>
      </c>
      <c r="O2463" s="8">
        <f t="shared" si="382"/>
        <v>50</v>
      </c>
      <c r="P2463" s="8">
        <f t="shared" si="383"/>
        <v>16.5</v>
      </c>
      <c r="Q2463" s="9">
        <f t="shared" si="384"/>
        <v>53.725000000000001</v>
      </c>
      <c r="R2463" s="9">
        <f t="shared" si="385"/>
        <v>46.625</v>
      </c>
      <c r="S2463" s="9">
        <f t="shared" si="386"/>
        <v>38.674999999999997</v>
      </c>
      <c r="T2463" s="9">
        <f t="shared" si="387"/>
        <v>47.875</v>
      </c>
      <c r="U2463" s="8">
        <f t="shared" si="388"/>
        <v>46.341666666666661</v>
      </c>
      <c r="V2463" s="8">
        <f t="shared" si="389"/>
        <v>46.724999999999994</v>
      </c>
    </row>
    <row r="2464" spans="1:22" ht="13.5" x14ac:dyDescent="0.25">
      <c r="A2464" s="3">
        <f>RSI!A2464</f>
        <v>45593</v>
      </c>
      <c r="B2464" s="2">
        <f>RSI!B2464</f>
        <v>9.9391999999999996</v>
      </c>
      <c r="C2464" s="2">
        <f>RSI!I2464</f>
        <v>46.543517842498993</v>
      </c>
      <c r="D2464" s="2">
        <f>MACD!E2464</f>
        <v>3.1720957054327314E-2</v>
      </c>
      <c r="E2464" s="2">
        <f>MACD!F2464</f>
        <v>8.2243242459774588E-2</v>
      </c>
      <c r="F2464" s="2">
        <f>'Moving Avg'!D2464</f>
        <v>9.9540600000000001</v>
      </c>
      <c r="G2464" s="2">
        <f>'Moving Avg'!F2464</f>
        <v>9.9712599999999973</v>
      </c>
      <c r="H2464" s="2">
        <f>'Moving Avg'!G2464</f>
        <v>10.011302000000001</v>
      </c>
      <c r="I2464" s="2">
        <f>'Moving Avg'!H2464</f>
        <v>9.6595305000000025</v>
      </c>
      <c r="J2464" s="6" t="str">
        <f>OBV!F2464</f>
        <v>BEARISH</v>
      </c>
      <c r="K2464" s="6" t="str">
        <f>OBV!G2464</f>
        <v>NEUTRAL</v>
      </c>
      <c r="L2464" s="6" t="str">
        <f>OBV!H2464</f>
        <v>CONFIRMED BEARISH</v>
      </c>
      <c r="M2464" s="8">
        <f t="shared" si="380"/>
        <v>25</v>
      </c>
      <c r="N2464" s="8">
        <f t="shared" si="381"/>
        <v>100</v>
      </c>
      <c r="O2464" s="8">
        <f t="shared" si="382"/>
        <v>50</v>
      </c>
      <c r="P2464" s="8">
        <f t="shared" si="383"/>
        <v>16.5</v>
      </c>
      <c r="Q2464" s="9">
        <f t="shared" si="384"/>
        <v>53.725000000000001</v>
      </c>
      <c r="R2464" s="9">
        <f t="shared" si="385"/>
        <v>46.625</v>
      </c>
      <c r="S2464" s="9">
        <f t="shared" si="386"/>
        <v>38.674999999999997</v>
      </c>
      <c r="T2464" s="9">
        <f t="shared" si="387"/>
        <v>47.875</v>
      </c>
      <c r="U2464" s="8">
        <f t="shared" si="388"/>
        <v>46.341666666666661</v>
      </c>
      <c r="V2464" s="8">
        <f t="shared" si="389"/>
        <v>46.724999999999994</v>
      </c>
    </row>
    <row r="2465" spans="1:22" ht="13.5" x14ac:dyDescent="0.25">
      <c r="A2465" s="3">
        <f>RSI!A2465</f>
        <v>45594</v>
      </c>
      <c r="B2465" s="2">
        <f>RSI!B2465</f>
        <v>9.9298999999999999</v>
      </c>
      <c r="C2465" s="2">
        <f>RSI!I2465</f>
        <v>45.828115100350288</v>
      </c>
      <c r="D2465" s="2">
        <f>MACD!E2465</f>
        <v>9.9812587093559557E-3</v>
      </c>
      <c r="E2465" s="2">
        <f>MACD!F2465</f>
        <v>6.7790845709690864E-2</v>
      </c>
      <c r="F2465" s="2">
        <f>'Moving Avg'!D2465</f>
        <v>9.9521999999999995</v>
      </c>
      <c r="G2465" s="2">
        <f>'Moving Avg'!F2465</f>
        <v>9.9615049999999989</v>
      </c>
      <c r="H2465" s="2">
        <f>'Moving Avg'!G2465</f>
        <v>10.017618000000002</v>
      </c>
      <c r="I2465" s="2">
        <f>'Moving Avg'!H2465</f>
        <v>9.6570465000000034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100</v>
      </c>
      <c r="O2465" s="8">
        <f t="shared" si="382"/>
        <v>50</v>
      </c>
      <c r="P2465" s="8">
        <f t="shared" si="383"/>
        <v>16.5</v>
      </c>
      <c r="Q2465" s="9">
        <f t="shared" si="384"/>
        <v>53.725000000000001</v>
      </c>
      <c r="R2465" s="9">
        <f t="shared" si="385"/>
        <v>46.625</v>
      </c>
      <c r="S2465" s="9">
        <f t="shared" si="386"/>
        <v>38.674999999999997</v>
      </c>
      <c r="T2465" s="9">
        <f t="shared" si="387"/>
        <v>47.875</v>
      </c>
      <c r="U2465" s="8">
        <f t="shared" si="388"/>
        <v>46.341666666666661</v>
      </c>
      <c r="V2465" s="8">
        <f t="shared" si="389"/>
        <v>46.724999999999994</v>
      </c>
    </row>
    <row r="2466" spans="1:22" ht="13.5" x14ac:dyDescent="0.25">
      <c r="A2466" s="3">
        <f>RSI!A2466</f>
        <v>45595</v>
      </c>
      <c r="B2466" s="2">
        <f>RSI!B2466</f>
        <v>10.0228</v>
      </c>
      <c r="C2466" s="2">
        <f>RSI!I2466</f>
        <v>53.514564132611987</v>
      </c>
      <c r="D2466" s="2">
        <f>MACD!E2466</f>
        <v>-1.499920305618474E-2</v>
      </c>
      <c r="E2466" s="2">
        <f>MACD!F2466</f>
        <v>5.1232835956515746E-2</v>
      </c>
      <c r="F2466" s="2">
        <f>'Moving Avg'!D2466</f>
        <v>9.9540600000000019</v>
      </c>
      <c r="G2466" s="2">
        <f>'Moving Avg'!F2466</f>
        <v>9.9563949999999988</v>
      </c>
      <c r="H2466" s="2">
        <f>'Moving Avg'!G2466</f>
        <v>10.025792000000003</v>
      </c>
      <c r="I2466" s="2">
        <f>'Moving Avg'!H2466</f>
        <v>9.6532890000000027</v>
      </c>
      <c r="J2466" s="6" t="str">
        <f>OBV!F2466</f>
        <v>BULLISH</v>
      </c>
      <c r="K2466" s="6" t="str">
        <f>OBV!G2466</f>
        <v>NEUTRAL</v>
      </c>
      <c r="L2466" s="6" t="str">
        <f>OBV!H2466</f>
        <v>CONFIRMED BULLISH</v>
      </c>
      <c r="M2466" s="8">
        <f t="shared" si="380"/>
        <v>25</v>
      </c>
      <c r="N2466" s="8">
        <f t="shared" si="381"/>
        <v>100</v>
      </c>
      <c r="O2466" s="8">
        <f t="shared" si="382"/>
        <v>50</v>
      </c>
      <c r="P2466" s="8">
        <f t="shared" si="383"/>
        <v>83.5</v>
      </c>
      <c r="Q2466" s="9">
        <f t="shared" si="384"/>
        <v>63.774999999999999</v>
      </c>
      <c r="R2466" s="9">
        <f t="shared" si="385"/>
        <v>63.375</v>
      </c>
      <c r="S2466" s="9">
        <f t="shared" si="386"/>
        <v>68.825000000000003</v>
      </c>
      <c r="T2466" s="9">
        <f t="shared" si="387"/>
        <v>64.625</v>
      </c>
      <c r="U2466" s="8">
        <f t="shared" si="388"/>
        <v>65.325000000000003</v>
      </c>
      <c r="V2466" s="8">
        <f t="shared" si="389"/>
        <v>65.150000000000006</v>
      </c>
    </row>
    <row r="2467" spans="1:22" ht="13.5" x14ac:dyDescent="0.25">
      <c r="A2467" s="3">
        <f>RSI!A2467</f>
        <v>45596</v>
      </c>
      <c r="B2467" s="2">
        <f>RSI!B2467</f>
        <v>10.0693</v>
      </c>
      <c r="C2467" s="2">
        <f>RSI!I2467</f>
        <v>56.817368365920927</v>
      </c>
      <c r="D2467" s="2">
        <f>MACD!E2467</f>
        <v>-3.8424930045639627E-2</v>
      </c>
      <c r="E2467" s="2">
        <f>MACD!F2467</f>
        <v>3.3301282756084676E-2</v>
      </c>
      <c r="F2467" s="2">
        <f>'Moving Avg'!D2467</f>
        <v>9.9800799999999992</v>
      </c>
      <c r="G2467" s="2">
        <f>'Moving Avg'!F2467</f>
        <v>9.9540749999999996</v>
      </c>
      <c r="H2467" s="2">
        <f>'Moving Avg'!G2467</f>
        <v>10.033224000000004</v>
      </c>
      <c r="I2467" s="2">
        <f>'Moving Avg'!H2467</f>
        <v>9.6497640000000029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25</v>
      </c>
      <c r="N2467" s="8">
        <f t="shared" si="381"/>
        <v>100</v>
      </c>
      <c r="O2467" s="8">
        <f t="shared" si="382"/>
        <v>50</v>
      </c>
      <c r="P2467" s="8">
        <f t="shared" si="383"/>
        <v>83.5</v>
      </c>
      <c r="Q2467" s="9">
        <f t="shared" si="384"/>
        <v>63.774999999999999</v>
      </c>
      <c r="R2467" s="9">
        <f t="shared" si="385"/>
        <v>63.375</v>
      </c>
      <c r="S2467" s="9">
        <f t="shared" si="386"/>
        <v>68.825000000000003</v>
      </c>
      <c r="T2467" s="9">
        <f t="shared" si="387"/>
        <v>64.625</v>
      </c>
      <c r="U2467" s="8">
        <f t="shared" si="388"/>
        <v>65.325000000000003</v>
      </c>
      <c r="V2467" s="8">
        <f t="shared" si="389"/>
        <v>65.150000000000006</v>
      </c>
    </row>
    <row r="2468" spans="1:22" ht="13.5" x14ac:dyDescent="0.25">
      <c r="A2468" s="3">
        <f>RSI!A2468</f>
        <v>45597</v>
      </c>
      <c r="B2468" s="2">
        <f>RSI!B2468</f>
        <v>10.0693</v>
      </c>
      <c r="C2468" s="2">
        <f>RSI!I2468</f>
        <v>56.817368365920935</v>
      </c>
      <c r="D2468" s="2">
        <f>MACD!E2468</f>
        <v>-4.1622010392984521E-2</v>
      </c>
      <c r="E2468" s="2">
        <f>MACD!F2468</f>
        <v>1.8316624126270838E-2</v>
      </c>
      <c r="F2468" s="2">
        <f>'Moving Avg'!D2468</f>
        <v>10.0061</v>
      </c>
      <c r="G2468" s="2">
        <f>'Moving Avg'!F2468</f>
        <v>9.9522200000000005</v>
      </c>
      <c r="H2468" s="2">
        <f>'Moving Avg'!G2468</f>
        <v>10.040098000000002</v>
      </c>
      <c r="I2468" s="2">
        <f>'Moving Avg'!H2468</f>
        <v>9.6462390000000031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100</v>
      </c>
      <c r="O2468" s="8">
        <f t="shared" si="382"/>
        <v>50</v>
      </c>
      <c r="P2468" s="8">
        <f t="shared" si="383"/>
        <v>83.5</v>
      </c>
      <c r="Q2468" s="9">
        <f t="shared" si="384"/>
        <v>63.774999999999999</v>
      </c>
      <c r="R2468" s="9">
        <f t="shared" si="385"/>
        <v>63.375</v>
      </c>
      <c r="S2468" s="9">
        <f t="shared" si="386"/>
        <v>68.825000000000003</v>
      </c>
      <c r="T2468" s="9">
        <f t="shared" si="387"/>
        <v>64.625</v>
      </c>
      <c r="U2468" s="8">
        <f t="shared" si="388"/>
        <v>65.325000000000003</v>
      </c>
      <c r="V2468" s="8">
        <f t="shared" si="389"/>
        <v>65.150000000000006</v>
      </c>
    </row>
    <row r="2469" spans="1:22" ht="13.5" x14ac:dyDescent="0.25">
      <c r="A2469" s="3">
        <f>RSI!A2469</f>
        <v>45600</v>
      </c>
      <c r="B2469" s="2">
        <f>RSI!B2469</f>
        <v>10.1157</v>
      </c>
      <c r="C2469" s="2">
        <f>RSI!I2469</f>
        <v>60.098261869642918</v>
      </c>
      <c r="D2469" s="2">
        <f>MACD!E2469</f>
        <v>-4.8254229919901803E-2</v>
      </c>
      <c r="E2469" s="2">
        <f>MACD!F2469</f>
        <v>5.0024533170363109E-3</v>
      </c>
      <c r="F2469" s="2">
        <f>'Moving Avg'!D2469</f>
        <v>10.041399999999999</v>
      </c>
      <c r="G2469" s="2">
        <f>'Moving Avg'!F2469</f>
        <v>9.9526849999999989</v>
      </c>
      <c r="H2469" s="2">
        <f>'Moving Avg'!G2469</f>
        <v>10.047344000000002</v>
      </c>
      <c r="I2469" s="2">
        <f>'Moving Avg'!H2469</f>
        <v>9.6429895000000059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100</v>
      </c>
      <c r="O2469" s="8">
        <f t="shared" si="382"/>
        <v>50</v>
      </c>
      <c r="P2469" s="8">
        <f t="shared" si="383"/>
        <v>83.5</v>
      </c>
      <c r="Q2469" s="9">
        <f t="shared" si="384"/>
        <v>63.774999999999999</v>
      </c>
      <c r="R2469" s="9">
        <f t="shared" si="385"/>
        <v>63.375</v>
      </c>
      <c r="S2469" s="9">
        <f t="shared" si="386"/>
        <v>68.825000000000003</v>
      </c>
      <c r="T2469" s="9">
        <f t="shared" si="387"/>
        <v>64.625</v>
      </c>
      <c r="U2469" s="8">
        <f t="shared" si="388"/>
        <v>65.325000000000003</v>
      </c>
      <c r="V2469" s="8">
        <f t="shared" si="389"/>
        <v>65.150000000000006</v>
      </c>
    </row>
    <row r="2470" spans="1:22" ht="13.5" x14ac:dyDescent="0.25">
      <c r="A2470" s="3">
        <f>RSI!A2470</f>
        <v>45601</v>
      </c>
      <c r="B2470" s="2">
        <f>RSI!B2470</f>
        <v>9.9391999999999996</v>
      </c>
      <c r="C2470" s="2">
        <f>RSI!I2470</f>
        <v>45.833175925811361</v>
      </c>
      <c r="D2470" s="2">
        <f>MACD!E2470</f>
        <v>-4.5812188467545312E-2</v>
      </c>
      <c r="E2470" s="2">
        <f>MACD!F2470</f>
        <v>-5.1604750398800145E-3</v>
      </c>
      <c r="F2470" s="2">
        <f>'Moving Avg'!D2470</f>
        <v>10.04326</v>
      </c>
      <c r="G2470" s="2">
        <f>'Moving Avg'!F2470</f>
        <v>9.9498949999999997</v>
      </c>
      <c r="H2470" s="2">
        <f>'Moving Avg'!G2470</f>
        <v>10.046600000000003</v>
      </c>
      <c r="I2470" s="2">
        <f>'Moving Avg'!H2470</f>
        <v>9.6388575000000056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100</v>
      </c>
      <c r="O2470" s="8">
        <f t="shared" si="382"/>
        <v>50</v>
      </c>
      <c r="P2470" s="8">
        <f t="shared" si="383"/>
        <v>83.5</v>
      </c>
      <c r="Q2470" s="9">
        <f t="shared" si="384"/>
        <v>63.774999999999999</v>
      </c>
      <c r="R2470" s="9">
        <f t="shared" si="385"/>
        <v>63.375</v>
      </c>
      <c r="S2470" s="9">
        <f t="shared" si="386"/>
        <v>68.825000000000003</v>
      </c>
      <c r="T2470" s="9">
        <f t="shared" si="387"/>
        <v>64.625</v>
      </c>
      <c r="U2470" s="8">
        <f t="shared" si="388"/>
        <v>65.325000000000003</v>
      </c>
      <c r="V2470" s="8">
        <f t="shared" si="389"/>
        <v>65.150000000000006</v>
      </c>
    </row>
    <row r="2471" spans="1:22" ht="13.5" x14ac:dyDescent="0.25">
      <c r="A2471" s="3">
        <f>RSI!A2471</f>
        <v>45602</v>
      </c>
      <c r="B2471" s="2">
        <f>RSI!B2471</f>
        <v>9.9391999999999996</v>
      </c>
      <c r="C2471" s="2">
        <f>RSI!I2471</f>
        <v>45.833175925811361</v>
      </c>
      <c r="D2471" s="2">
        <f>MACD!E2471</f>
        <v>-3.1946062674757414E-2</v>
      </c>
      <c r="E2471" s="2">
        <f>MACD!F2471</f>
        <v>-1.0517592566855496E-2</v>
      </c>
      <c r="F2471" s="2">
        <f>'Moving Avg'!D2471</f>
        <v>10.026540000000001</v>
      </c>
      <c r="G2471" s="2">
        <f>'Moving Avg'!F2471</f>
        <v>9.9545399999999997</v>
      </c>
      <c r="H2471" s="2">
        <f>'Moving Avg'!G2471</f>
        <v>10.046600000000003</v>
      </c>
      <c r="I2471" s="2">
        <f>'Moving Avg'!H2471</f>
        <v>9.6347255000000072</v>
      </c>
      <c r="J2471" s="6" t="str">
        <f>OBV!F2471</f>
        <v>BULLISH</v>
      </c>
      <c r="K2471" s="6" t="str">
        <f>OBV!G2471</f>
        <v>NEUTRAL</v>
      </c>
      <c r="L2471" s="6" t="str">
        <f>OBV!H2471</f>
        <v>BULLISH DIVERGENCE</v>
      </c>
      <c r="M2471" s="8">
        <f t="shared" si="380"/>
        <v>25</v>
      </c>
      <c r="N2471" s="8">
        <f t="shared" si="381"/>
        <v>100</v>
      </c>
      <c r="O2471" s="8">
        <f t="shared" si="382"/>
        <v>50</v>
      </c>
      <c r="P2471" s="8">
        <f t="shared" si="383"/>
        <v>66.5</v>
      </c>
      <c r="Q2471" s="9">
        <f t="shared" si="384"/>
        <v>61.225000000000001</v>
      </c>
      <c r="R2471" s="9">
        <f t="shared" si="385"/>
        <v>59.125</v>
      </c>
      <c r="S2471" s="9">
        <f t="shared" si="386"/>
        <v>61.174999999999997</v>
      </c>
      <c r="T2471" s="9">
        <f t="shared" si="387"/>
        <v>60.375</v>
      </c>
      <c r="U2471" s="8">
        <f t="shared" si="388"/>
        <v>60.508333333333326</v>
      </c>
      <c r="V2471" s="8">
        <f t="shared" si="389"/>
        <v>60.474999999999994</v>
      </c>
    </row>
    <row r="2472" spans="1:22" ht="13.5" x14ac:dyDescent="0.25">
      <c r="A2472" s="3">
        <f>RSI!A2472</f>
        <v>45603</v>
      </c>
      <c r="B2472" s="2">
        <f>RSI!B2472</f>
        <v>10.106400000000001</v>
      </c>
      <c r="C2472" s="2">
        <f>RSI!I2472</f>
        <v>57.037035390222847</v>
      </c>
      <c r="D2472" s="2">
        <f>MACD!E2472</f>
        <v>-4.3687461980411513E-2</v>
      </c>
      <c r="E2472" s="2">
        <f>MACD!F2472</f>
        <v>-1.71515664495667E-2</v>
      </c>
      <c r="F2472" s="2">
        <f>'Moving Avg'!D2472</f>
        <v>10.03396</v>
      </c>
      <c r="G2472" s="2">
        <f>'Moving Avg'!F2472</f>
        <v>9.9652199999999986</v>
      </c>
      <c r="H2472" s="2">
        <f>'Moving Avg'!G2472</f>
        <v>10.049944000000005</v>
      </c>
      <c r="I2472" s="2">
        <f>'Moving Avg'!H2472</f>
        <v>9.631820500000007</v>
      </c>
      <c r="J2472" s="6" t="str">
        <f>OBV!F2472</f>
        <v>BULLISH</v>
      </c>
      <c r="K2472" s="6" t="str">
        <f>OBV!G2472</f>
        <v>NEUTRAL</v>
      </c>
      <c r="L2472" s="6" t="str">
        <f>OBV!H2472</f>
        <v>CONFIRMED BULLISH</v>
      </c>
      <c r="M2472" s="8">
        <f t="shared" si="380"/>
        <v>25</v>
      </c>
      <c r="N2472" s="8">
        <f t="shared" si="381"/>
        <v>100</v>
      </c>
      <c r="O2472" s="8">
        <f t="shared" si="382"/>
        <v>50</v>
      </c>
      <c r="P2472" s="8">
        <f t="shared" si="383"/>
        <v>83.5</v>
      </c>
      <c r="Q2472" s="9">
        <f t="shared" si="384"/>
        <v>63.774999999999999</v>
      </c>
      <c r="R2472" s="9">
        <f t="shared" si="385"/>
        <v>63.375</v>
      </c>
      <c r="S2472" s="9">
        <f t="shared" si="386"/>
        <v>68.825000000000003</v>
      </c>
      <c r="T2472" s="9">
        <f t="shared" si="387"/>
        <v>64.625</v>
      </c>
      <c r="U2472" s="8">
        <f t="shared" si="388"/>
        <v>65.325000000000003</v>
      </c>
      <c r="V2472" s="8">
        <f t="shared" si="389"/>
        <v>65.150000000000006</v>
      </c>
    </row>
    <row r="2473" spans="1:22" ht="13.5" x14ac:dyDescent="0.25">
      <c r="A2473" s="3">
        <f>RSI!A2473</f>
        <v>45604</v>
      </c>
      <c r="B2473" s="2">
        <f>RSI!B2473</f>
        <v>10.106400000000001</v>
      </c>
      <c r="C2473" s="2">
        <f>RSI!I2473</f>
        <v>57.03703539022284</v>
      </c>
      <c r="D2473" s="2">
        <f>MACD!E2473</f>
        <v>-5.4294114291330686E-2</v>
      </c>
      <c r="E2473" s="2">
        <f>MACD!F2473</f>
        <v>-2.4580076017919499E-2</v>
      </c>
      <c r="F2473" s="2">
        <f>'Moving Avg'!D2473</f>
        <v>10.04138</v>
      </c>
      <c r="G2473" s="2">
        <f>'Moving Avg'!F2473</f>
        <v>9.9721849999999996</v>
      </c>
      <c r="H2473" s="2">
        <f>'Moving Avg'!G2473</f>
        <v>10.053288000000004</v>
      </c>
      <c r="I2473" s="2">
        <f>'Moving Avg'!H2473</f>
        <v>9.6289155000000051</v>
      </c>
      <c r="J2473" s="6" t="str">
        <f>OBV!F2473</f>
        <v>BULLISH</v>
      </c>
      <c r="K2473" s="6" t="str">
        <f>OBV!G2473</f>
        <v>NEUTRAL</v>
      </c>
      <c r="L2473" s="6" t="str">
        <f>OBV!H2473</f>
        <v>CONFIRMED BULLISH</v>
      </c>
      <c r="M2473" s="8">
        <f t="shared" si="380"/>
        <v>25</v>
      </c>
      <c r="N2473" s="8">
        <f t="shared" si="381"/>
        <v>100</v>
      </c>
      <c r="O2473" s="8">
        <f t="shared" si="382"/>
        <v>50</v>
      </c>
      <c r="P2473" s="8">
        <f t="shared" si="383"/>
        <v>83.5</v>
      </c>
      <c r="Q2473" s="9">
        <f t="shared" si="384"/>
        <v>63.774999999999999</v>
      </c>
      <c r="R2473" s="9">
        <f t="shared" si="385"/>
        <v>63.375</v>
      </c>
      <c r="S2473" s="9">
        <f t="shared" si="386"/>
        <v>68.825000000000003</v>
      </c>
      <c r="T2473" s="9">
        <f t="shared" si="387"/>
        <v>64.625</v>
      </c>
      <c r="U2473" s="8">
        <f t="shared" si="388"/>
        <v>65.325000000000003</v>
      </c>
      <c r="V2473" s="8">
        <f t="shared" si="389"/>
        <v>65.150000000000006</v>
      </c>
    </row>
    <row r="2474" spans="1:22" ht="13.5" x14ac:dyDescent="0.25">
      <c r="A2474" s="3">
        <f>RSI!A2474</f>
        <v>45607</v>
      </c>
      <c r="B2474" s="2">
        <f>RSI!B2474</f>
        <v>10.106400000000001</v>
      </c>
      <c r="C2474" s="2">
        <f>RSI!I2474</f>
        <v>57.03703539022284</v>
      </c>
      <c r="D2474" s="2">
        <f>MACD!E2474</f>
        <v>-6.3890846280898472E-2</v>
      </c>
      <c r="E2474" s="2">
        <f>MACD!F2474</f>
        <v>-3.2442230070515291E-2</v>
      </c>
      <c r="F2474" s="2">
        <f>'Moving Avg'!D2474</f>
        <v>10.03952</v>
      </c>
      <c r="G2474" s="2">
        <f>'Moving Avg'!F2474</f>
        <v>9.9828650000000021</v>
      </c>
      <c r="H2474" s="2">
        <f>'Moving Avg'!G2474</f>
        <v>10.058490000000004</v>
      </c>
      <c r="I2474" s="2">
        <f>'Moving Avg'!H2474</f>
        <v>9.6260105000000049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100</v>
      </c>
      <c r="O2474" s="8">
        <f t="shared" si="382"/>
        <v>50</v>
      </c>
      <c r="P2474" s="8">
        <f t="shared" si="383"/>
        <v>16.5</v>
      </c>
      <c r="Q2474" s="9">
        <f t="shared" si="384"/>
        <v>53.725000000000001</v>
      </c>
      <c r="R2474" s="9">
        <f t="shared" si="385"/>
        <v>46.625</v>
      </c>
      <c r="S2474" s="9">
        <f t="shared" si="386"/>
        <v>38.674999999999997</v>
      </c>
      <c r="T2474" s="9">
        <f t="shared" si="387"/>
        <v>47.875</v>
      </c>
      <c r="U2474" s="8">
        <f t="shared" si="388"/>
        <v>46.341666666666661</v>
      </c>
      <c r="V2474" s="8">
        <f t="shared" si="389"/>
        <v>46.724999999999994</v>
      </c>
    </row>
    <row r="2475" spans="1:22" ht="13.5" x14ac:dyDescent="0.25">
      <c r="A2475" s="3">
        <f>RSI!A2475</f>
        <v>45608</v>
      </c>
      <c r="B2475" s="2">
        <f>RSI!B2475</f>
        <v>9.7998999999999992</v>
      </c>
      <c r="C2475" s="2">
        <f>RSI!I2475</f>
        <v>38.706749524647904</v>
      </c>
      <c r="D2475" s="2">
        <f>MACD!E2475</f>
        <v>-5.1314031215392575E-2</v>
      </c>
      <c r="E2475" s="2">
        <f>MACD!F2475</f>
        <v>-3.6216590299490745E-2</v>
      </c>
      <c r="F2475" s="2">
        <f>'Moving Avg'!D2475</f>
        <v>10.011660000000001</v>
      </c>
      <c r="G2475" s="2">
        <f>'Moving Avg'!F2475</f>
        <v>9.9805450000000029</v>
      </c>
      <c r="H2475" s="2">
        <f>'Moving Avg'!G2475</f>
        <v>10.054402000000005</v>
      </c>
      <c r="I2475" s="2">
        <f>'Moving Avg'!H2475</f>
        <v>9.621573000000005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45</v>
      </c>
      <c r="O2475" s="8">
        <f t="shared" si="382"/>
        <v>50</v>
      </c>
      <c r="P2475" s="8">
        <f t="shared" si="383"/>
        <v>16.5</v>
      </c>
      <c r="Q2475" s="9">
        <f t="shared" si="384"/>
        <v>34.475000000000001</v>
      </c>
      <c r="R2475" s="9">
        <f t="shared" si="385"/>
        <v>35.625</v>
      </c>
      <c r="S2475" s="9">
        <f t="shared" si="386"/>
        <v>30.425000000000001</v>
      </c>
      <c r="T2475" s="9">
        <f t="shared" si="387"/>
        <v>34.125</v>
      </c>
      <c r="U2475" s="8">
        <f t="shared" si="388"/>
        <v>33.508333333333333</v>
      </c>
      <c r="V2475" s="8">
        <f t="shared" si="389"/>
        <v>33.662499999999994</v>
      </c>
    </row>
    <row r="2476" spans="1:22" ht="13.5" x14ac:dyDescent="0.25">
      <c r="A2476" s="3">
        <f>RSI!A2476</f>
        <v>45609</v>
      </c>
      <c r="B2476" s="2">
        <f>RSI!B2476</f>
        <v>10.097099999999999</v>
      </c>
      <c r="C2476" s="2">
        <f>RSI!I2476</f>
        <v>54.107901873448917</v>
      </c>
      <c r="D2476" s="2">
        <f>MACD!E2476</f>
        <v>-4.711665153483402E-2</v>
      </c>
      <c r="E2476" s="2">
        <f>MACD!F2476</f>
        <v>-3.8396602546559404E-2</v>
      </c>
      <c r="F2476" s="2">
        <f>'Moving Avg'!D2476</f>
        <v>10.043240000000001</v>
      </c>
      <c r="G2476" s="2">
        <f>'Moving Avg'!F2476</f>
        <v>9.9930850000000024</v>
      </c>
      <c r="H2476" s="2">
        <f>'Moving Avg'!G2476</f>
        <v>10.058488000000006</v>
      </c>
      <c r="I2476" s="2">
        <f>'Moving Avg'!H2476</f>
        <v>9.618621500000005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25</v>
      </c>
      <c r="N2476" s="8">
        <f t="shared" si="381"/>
        <v>45</v>
      </c>
      <c r="O2476" s="8">
        <f t="shared" si="382"/>
        <v>50</v>
      </c>
      <c r="P2476" s="8">
        <f t="shared" si="383"/>
        <v>83.5</v>
      </c>
      <c r="Q2476" s="9">
        <f t="shared" si="384"/>
        <v>44.524999999999999</v>
      </c>
      <c r="R2476" s="9">
        <f t="shared" si="385"/>
        <v>52.375</v>
      </c>
      <c r="S2476" s="9">
        <f t="shared" si="386"/>
        <v>60.575000000000003</v>
      </c>
      <c r="T2476" s="9">
        <f t="shared" si="387"/>
        <v>50.875</v>
      </c>
      <c r="U2476" s="8">
        <f t="shared" si="388"/>
        <v>52.491666666666674</v>
      </c>
      <c r="V2476" s="8">
        <f t="shared" si="389"/>
        <v>52.087500000000006</v>
      </c>
    </row>
    <row r="2477" spans="1:22" ht="13.5" x14ac:dyDescent="0.25">
      <c r="A2477" s="3">
        <f>RSI!A2477</f>
        <v>45610</v>
      </c>
      <c r="B2477" s="2">
        <f>RSI!B2477</f>
        <v>10.097099999999999</v>
      </c>
      <c r="C2477" s="2">
        <f>RSI!I2477</f>
        <v>54.107901873448917</v>
      </c>
      <c r="D2477" s="2">
        <f>MACD!E2477</f>
        <v>-3.6984041796108258E-2</v>
      </c>
      <c r="E2477" s="2">
        <f>MACD!F2477</f>
        <v>-3.8114090396469173E-2</v>
      </c>
      <c r="F2477" s="2">
        <f>'Moving Avg'!D2477</f>
        <v>10.04138</v>
      </c>
      <c r="G2477" s="2">
        <f>'Moving Avg'!F2477</f>
        <v>10.005160000000004</v>
      </c>
      <c r="H2477" s="2">
        <f>'Moving Avg'!G2477</f>
        <v>10.062574000000005</v>
      </c>
      <c r="I2477" s="2">
        <f>'Moving Avg'!H2477</f>
        <v>9.6158005000000042</v>
      </c>
      <c r="J2477" s="6" t="str">
        <f>OBV!F2477</f>
        <v>BULLISH</v>
      </c>
      <c r="K2477" s="6" t="str">
        <f>OBV!G2477</f>
        <v>NEUTRAL</v>
      </c>
      <c r="L2477" s="6" t="str">
        <f>OBV!H2477</f>
        <v>BULLISH DIVERGENCE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66.5</v>
      </c>
      <c r="Q2477" s="9">
        <f t="shared" si="384"/>
        <v>26.225000000000001</v>
      </c>
      <c r="R2477" s="9">
        <f t="shared" si="385"/>
        <v>39.125</v>
      </c>
      <c r="S2477" s="9">
        <f t="shared" si="386"/>
        <v>46.174999999999997</v>
      </c>
      <c r="T2477" s="9">
        <f t="shared" si="387"/>
        <v>35.375</v>
      </c>
      <c r="U2477" s="8">
        <f t="shared" si="388"/>
        <v>37.174999999999997</v>
      </c>
      <c r="V2477" s="8">
        <f t="shared" si="389"/>
        <v>36.724999999999994</v>
      </c>
    </row>
    <row r="2478" spans="1:22" ht="13.5" x14ac:dyDescent="0.25">
      <c r="A2478" s="3">
        <f>RSI!A2478</f>
        <v>45611</v>
      </c>
      <c r="B2478" s="2">
        <f>RSI!B2478</f>
        <v>9.8927999999999994</v>
      </c>
      <c r="C2478" s="2">
        <f>RSI!I2478</f>
        <v>45.07780771768833</v>
      </c>
      <c r="D2478" s="2">
        <f>MACD!E2478</f>
        <v>-1.3807392664100249E-2</v>
      </c>
      <c r="E2478" s="2">
        <f>MACD!F2478</f>
        <v>-3.3252750849995391E-2</v>
      </c>
      <c r="F2478" s="2">
        <f>'Moving Avg'!D2478</f>
        <v>9.9986599999999992</v>
      </c>
      <c r="G2478" s="2">
        <f>'Moving Avg'!F2478</f>
        <v>10.001445000000002</v>
      </c>
      <c r="H2478" s="2">
        <f>'Moving Avg'!G2478</f>
        <v>10.062574000000005</v>
      </c>
      <c r="I2478" s="2">
        <f>'Moving Avg'!H2478</f>
        <v>9.6119580000000049</v>
      </c>
      <c r="J2478" s="6" t="str">
        <f>OBV!F2478</f>
        <v>BULLISH</v>
      </c>
      <c r="K2478" s="6" t="str">
        <f>OBV!G2478</f>
        <v>NEUTRAL</v>
      </c>
      <c r="L2478" s="6" t="str">
        <f>OBV!H2478</f>
        <v>BULLISH DIVERGENCE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66.5</v>
      </c>
      <c r="Q2478" s="9">
        <f t="shared" si="384"/>
        <v>26.225000000000001</v>
      </c>
      <c r="R2478" s="9">
        <f t="shared" si="385"/>
        <v>39.125</v>
      </c>
      <c r="S2478" s="9">
        <f t="shared" si="386"/>
        <v>46.174999999999997</v>
      </c>
      <c r="T2478" s="9">
        <f t="shared" si="387"/>
        <v>35.375</v>
      </c>
      <c r="U2478" s="8">
        <f t="shared" si="388"/>
        <v>37.174999999999997</v>
      </c>
      <c r="V2478" s="8">
        <f t="shared" si="389"/>
        <v>36.724999999999994</v>
      </c>
    </row>
    <row r="2479" spans="1:22" ht="13.5" x14ac:dyDescent="0.25">
      <c r="A2479" s="3">
        <f>RSI!A2479</f>
        <v>45614</v>
      </c>
      <c r="B2479" s="2">
        <f>RSI!B2479</f>
        <v>10.050700000000001</v>
      </c>
      <c r="C2479" s="2">
        <f>RSI!I2479</f>
        <v>51.776482818321206</v>
      </c>
      <c r="D2479" s="2">
        <f>MACD!E2479</f>
        <v>1.9618611306526645E-3</v>
      </c>
      <c r="E2479" s="2">
        <f>MACD!F2479</f>
        <v>-2.6209828453865783E-2</v>
      </c>
      <c r="F2479" s="2">
        <f>'Moving Avg'!D2479</f>
        <v>9.98752</v>
      </c>
      <c r="G2479" s="2">
        <f>'Moving Avg'!F2479</f>
        <v>10.005625000000002</v>
      </c>
      <c r="H2479" s="2">
        <f>'Moving Avg'!G2479</f>
        <v>10.063318000000004</v>
      </c>
      <c r="I2479" s="2">
        <f>'Moving Avg'!H2479</f>
        <v>9.6089050000000054</v>
      </c>
      <c r="J2479" s="6" t="str">
        <f>OBV!F2479</f>
        <v>BULLISH</v>
      </c>
      <c r="K2479" s="6" t="str">
        <f>OBV!G2479</f>
        <v>NEUTRAL</v>
      </c>
      <c r="L2479" s="6" t="str">
        <f>OBV!H2479</f>
        <v>BULLISH DIVERGENCE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66.5</v>
      </c>
      <c r="Q2479" s="9">
        <f t="shared" si="384"/>
        <v>26.225000000000001</v>
      </c>
      <c r="R2479" s="9">
        <f t="shared" si="385"/>
        <v>39.125</v>
      </c>
      <c r="S2479" s="9">
        <f t="shared" si="386"/>
        <v>46.174999999999997</v>
      </c>
      <c r="T2479" s="9">
        <f t="shared" si="387"/>
        <v>35.375</v>
      </c>
      <c r="U2479" s="8">
        <f t="shared" si="388"/>
        <v>37.174999999999997</v>
      </c>
      <c r="V2479" s="8">
        <f t="shared" si="389"/>
        <v>36.724999999999994</v>
      </c>
    </row>
    <row r="2480" spans="1:22" ht="13.5" x14ac:dyDescent="0.25">
      <c r="A2480" s="3">
        <f>RSI!A2480</f>
        <v>45615</v>
      </c>
      <c r="B2480" s="2">
        <f>RSI!B2480</f>
        <v>10.0786</v>
      </c>
      <c r="C2480" s="2">
        <f>RSI!I2480</f>
        <v>52.870294439076567</v>
      </c>
      <c r="D2480" s="2">
        <f>MACD!E2480</f>
        <v>-1.4185439869251582E-2</v>
      </c>
      <c r="E2480" s="2">
        <f>MACD!F2480</f>
        <v>-2.3804950736942943E-2</v>
      </c>
      <c r="F2480" s="2">
        <f>'Moving Avg'!D2480</f>
        <v>10.04326</v>
      </c>
      <c r="G2480" s="2">
        <f>'Moving Avg'!F2480</f>
        <v>10.012595000000001</v>
      </c>
      <c r="H2480" s="2">
        <f>'Moving Avg'!G2480</f>
        <v>10.057746000000003</v>
      </c>
      <c r="I2480" s="2">
        <f>'Moving Avg'!H2480</f>
        <v>9.6059045000000047</v>
      </c>
      <c r="J2480" s="6" t="str">
        <f>OBV!F2480</f>
        <v>BULLISH</v>
      </c>
      <c r="K2480" s="6" t="str">
        <f>OBV!G2480</f>
        <v>NEUTRAL</v>
      </c>
      <c r="L2480" s="6" t="str">
        <f>OBV!H2480</f>
        <v>CONFIRMED BULLISH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83.5</v>
      </c>
      <c r="Q2480" s="9">
        <f t="shared" si="384"/>
        <v>28.774999999999999</v>
      </c>
      <c r="R2480" s="9">
        <f t="shared" si="385"/>
        <v>43.375</v>
      </c>
      <c r="S2480" s="9">
        <f t="shared" si="386"/>
        <v>53.825000000000003</v>
      </c>
      <c r="T2480" s="9">
        <f t="shared" si="387"/>
        <v>39.625</v>
      </c>
      <c r="U2480" s="8">
        <f t="shared" si="388"/>
        <v>41.991666666666667</v>
      </c>
      <c r="V2480" s="8">
        <f t="shared" si="389"/>
        <v>41.400000000000006</v>
      </c>
    </row>
    <row r="2481" spans="1:22" ht="13.5" x14ac:dyDescent="0.25">
      <c r="A2481" s="3">
        <f>RSI!A2481</f>
        <v>45616</v>
      </c>
      <c r="B2481" s="2">
        <f>RSI!B2481</f>
        <v>10.0786</v>
      </c>
      <c r="C2481" s="2">
        <f>RSI!I2481</f>
        <v>52.870294439076567</v>
      </c>
      <c r="D2481" s="2">
        <f>MACD!E2481</f>
        <v>-2.8263405725367008E-2</v>
      </c>
      <c r="E2481" s="2">
        <f>MACD!F2481</f>
        <v>-2.4696641734627756E-2</v>
      </c>
      <c r="F2481" s="2">
        <f>'Moving Avg'!D2481</f>
        <v>10.03956</v>
      </c>
      <c r="G2481" s="2">
        <f>'Moving Avg'!F2481</f>
        <v>10.015850000000002</v>
      </c>
      <c r="H2481" s="2">
        <f>'Moving Avg'!G2481</f>
        <v>10.054960000000005</v>
      </c>
      <c r="I2481" s="2">
        <f>'Moving Avg'!H2481</f>
        <v>9.6050330000000059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45</v>
      </c>
      <c r="O2481" s="8">
        <f t="shared" si="382"/>
        <v>50</v>
      </c>
      <c r="P2481" s="8">
        <f t="shared" si="383"/>
        <v>16.5</v>
      </c>
      <c r="Q2481" s="9">
        <f t="shared" si="384"/>
        <v>34.475000000000001</v>
      </c>
      <c r="R2481" s="9">
        <f t="shared" si="385"/>
        <v>35.625</v>
      </c>
      <c r="S2481" s="9">
        <f t="shared" si="386"/>
        <v>30.425000000000001</v>
      </c>
      <c r="T2481" s="9">
        <f t="shared" si="387"/>
        <v>34.125</v>
      </c>
      <c r="U2481" s="8">
        <f t="shared" si="388"/>
        <v>33.508333333333333</v>
      </c>
      <c r="V2481" s="8">
        <f t="shared" si="389"/>
        <v>33.662499999999994</v>
      </c>
    </row>
    <row r="2482" spans="1:22" ht="13.5" x14ac:dyDescent="0.25">
      <c r="A2482" s="3">
        <f>RSI!A2482</f>
        <v>45617</v>
      </c>
      <c r="B2482" s="2">
        <f>RSI!B2482</f>
        <v>10.0786</v>
      </c>
      <c r="C2482" s="2">
        <f>RSI!I2482</f>
        <v>52.870294439076567</v>
      </c>
      <c r="D2482" s="2">
        <f>MACD!E2482</f>
        <v>-1.4836588026023279E-2</v>
      </c>
      <c r="E2482" s="2">
        <f>MACD!F2482</f>
        <v>-2.2724630992906864E-2</v>
      </c>
      <c r="F2482" s="2">
        <f>'Moving Avg'!D2482</f>
        <v>10.035860000000001</v>
      </c>
      <c r="G2482" s="2">
        <f>'Moving Avg'!F2482</f>
        <v>10.022820000000001</v>
      </c>
      <c r="H2482" s="2">
        <f>'Moving Avg'!G2482</f>
        <v>10.052174000000004</v>
      </c>
      <c r="I2482" s="2">
        <f>'Moving Avg'!H2482</f>
        <v>9.6044220000000067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16.5</v>
      </c>
      <c r="Q2482" s="9">
        <f t="shared" si="384"/>
        <v>18.725000000000001</v>
      </c>
      <c r="R2482" s="9">
        <f t="shared" si="385"/>
        <v>26.625</v>
      </c>
      <c r="S2482" s="9">
        <f t="shared" si="386"/>
        <v>23.675000000000001</v>
      </c>
      <c r="T2482" s="9">
        <f t="shared" si="387"/>
        <v>22.875</v>
      </c>
      <c r="U2482" s="8">
        <f t="shared" si="388"/>
        <v>23.008333333333336</v>
      </c>
      <c r="V2482" s="8">
        <f t="shared" si="389"/>
        <v>22.975000000000001</v>
      </c>
    </row>
    <row r="2483" spans="1:22" ht="13.5" x14ac:dyDescent="0.25">
      <c r="A2483" s="3">
        <f>RSI!A2483</f>
        <v>45618</v>
      </c>
      <c r="B2483" s="2">
        <f>RSI!B2483</f>
        <v>10.0786</v>
      </c>
      <c r="C2483" s="2">
        <f>RSI!I2483</f>
        <v>52.870294439076567</v>
      </c>
      <c r="D2483" s="2">
        <f>MACD!E2483</f>
        <v>-3.8311144664131547E-3</v>
      </c>
      <c r="E2483" s="2">
        <f>MACD!F2483</f>
        <v>-1.8945927687608125E-2</v>
      </c>
      <c r="F2483" s="2">
        <f>'Moving Avg'!D2483</f>
        <v>10.073020000000001</v>
      </c>
      <c r="G2483" s="2">
        <f>'Moving Avg'!F2483</f>
        <v>10.02979</v>
      </c>
      <c r="H2483" s="2">
        <f>'Moving Avg'!G2483</f>
        <v>10.046788000000005</v>
      </c>
      <c r="I2483" s="2">
        <f>'Moving Avg'!H2483</f>
        <v>9.6068520000000071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83.5</v>
      </c>
      <c r="Q2483" s="9">
        <f t="shared" si="384"/>
        <v>28.774999999999999</v>
      </c>
      <c r="R2483" s="9">
        <f t="shared" si="385"/>
        <v>43.375</v>
      </c>
      <c r="S2483" s="9">
        <f t="shared" si="386"/>
        <v>53.825000000000003</v>
      </c>
      <c r="T2483" s="9">
        <f t="shared" si="387"/>
        <v>39.625</v>
      </c>
      <c r="U2483" s="8">
        <f t="shared" si="388"/>
        <v>41.991666666666667</v>
      </c>
      <c r="V2483" s="8">
        <f t="shared" si="389"/>
        <v>41.400000000000006</v>
      </c>
    </row>
    <row r="2484" spans="1:22" ht="13.5" x14ac:dyDescent="0.25">
      <c r="A2484" s="3">
        <f>RSI!A2484</f>
        <v>45621</v>
      </c>
      <c r="B2484" s="2">
        <f>RSI!B2484</f>
        <v>10.0786</v>
      </c>
      <c r="C2484" s="2">
        <f>RSI!I2484</f>
        <v>52.870294439076567</v>
      </c>
      <c r="D2484" s="2">
        <f>MACD!E2484</f>
        <v>5.1518760941533515E-3</v>
      </c>
      <c r="E2484" s="2">
        <f>MACD!F2484</f>
        <v>-1.4126366931255829E-2</v>
      </c>
      <c r="F2484" s="2">
        <f>'Moving Avg'!D2484</f>
        <v>10.0786</v>
      </c>
      <c r="G2484" s="2">
        <f>'Moving Avg'!F2484</f>
        <v>10.036759999999999</v>
      </c>
      <c r="H2484" s="2">
        <f>'Moving Avg'!G2484</f>
        <v>10.041402000000003</v>
      </c>
      <c r="I2484" s="2">
        <f>'Moving Avg'!H2484</f>
        <v>9.6064150000000055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83.5</v>
      </c>
      <c r="Q2484" s="9">
        <f t="shared" si="384"/>
        <v>28.774999999999999</v>
      </c>
      <c r="R2484" s="9">
        <f t="shared" si="385"/>
        <v>43.375</v>
      </c>
      <c r="S2484" s="9">
        <f t="shared" si="386"/>
        <v>53.825000000000003</v>
      </c>
      <c r="T2484" s="9">
        <f t="shared" si="387"/>
        <v>39.625</v>
      </c>
      <c r="U2484" s="8">
        <f t="shared" si="388"/>
        <v>41.991666666666667</v>
      </c>
      <c r="V2484" s="8">
        <f t="shared" si="389"/>
        <v>41.400000000000006</v>
      </c>
    </row>
    <row r="2485" spans="1:22" ht="13.5" x14ac:dyDescent="0.25">
      <c r="A2485" s="3">
        <f>RSI!A2485</f>
        <v>45622</v>
      </c>
      <c r="B2485" s="2">
        <f>RSI!B2485</f>
        <v>10.0321</v>
      </c>
      <c r="C2485" s="2">
        <f>RSI!I2485</f>
        <v>50.125471779838222</v>
      </c>
      <c r="D2485" s="2">
        <f>MACD!E2485</f>
        <v>-3.1261471769722604E-2</v>
      </c>
      <c r="E2485" s="2">
        <f>MACD!F2485</f>
        <v>-1.7553387898949186E-2</v>
      </c>
      <c r="F2485" s="2">
        <f>'Moving Avg'!D2485</f>
        <v>10.0693</v>
      </c>
      <c r="G2485" s="2">
        <f>'Moving Avg'!F2485</f>
        <v>10.041869999999999</v>
      </c>
      <c r="H2485" s="2">
        <f>'Moving Avg'!G2485</f>
        <v>10.037686000000003</v>
      </c>
      <c r="I2485" s="2">
        <f>'Moving Avg'!H2485</f>
        <v>9.6067880000000052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45</v>
      </c>
      <c r="O2485" s="8">
        <f t="shared" si="382"/>
        <v>50</v>
      </c>
      <c r="P2485" s="8">
        <f t="shared" si="383"/>
        <v>16.5</v>
      </c>
      <c r="Q2485" s="9">
        <f t="shared" si="384"/>
        <v>34.475000000000001</v>
      </c>
      <c r="R2485" s="9">
        <f t="shared" si="385"/>
        <v>35.625</v>
      </c>
      <c r="S2485" s="9">
        <f t="shared" si="386"/>
        <v>30.425000000000001</v>
      </c>
      <c r="T2485" s="9">
        <f t="shared" si="387"/>
        <v>34.125</v>
      </c>
      <c r="U2485" s="8">
        <f t="shared" si="388"/>
        <v>33.508333333333333</v>
      </c>
      <c r="V2485" s="8">
        <f t="shared" si="389"/>
        <v>33.662499999999994</v>
      </c>
    </row>
    <row r="2486" spans="1:22" ht="13.5" x14ac:dyDescent="0.25">
      <c r="A2486" s="3">
        <f>RSI!A2486</f>
        <v>45623</v>
      </c>
      <c r="B2486" s="2">
        <f>RSI!B2486</f>
        <v>10.0786</v>
      </c>
      <c r="C2486" s="2">
        <f>RSI!I2486</f>
        <v>52.766294582417849</v>
      </c>
      <c r="D2486" s="2">
        <f>MACD!E2486</f>
        <v>-1.9801713295327872E-2</v>
      </c>
      <c r="E2486" s="2">
        <f>MACD!F2486</f>
        <v>-1.8003052978224923E-2</v>
      </c>
      <c r="F2486" s="2">
        <f>'Moving Avg'!D2486</f>
        <v>10.0693</v>
      </c>
      <c r="G2486" s="2">
        <f>'Moving Avg'!F2486</f>
        <v>10.044659999999997</v>
      </c>
      <c r="H2486" s="2">
        <f>'Moving Avg'!G2486</f>
        <v>10.033228000000003</v>
      </c>
      <c r="I2486" s="2">
        <f>'Moving Avg'!H2486</f>
        <v>9.6063510000000072</v>
      </c>
      <c r="J2486" s="6" t="str">
        <f>OBV!F2486</f>
        <v>BULLISH</v>
      </c>
      <c r="K2486" s="6" t="str">
        <f>OBV!G2486</f>
        <v>NEUTRAL</v>
      </c>
      <c r="L2486" s="6" t="str">
        <f>OBV!H2486</f>
        <v>NEUTRAL</v>
      </c>
      <c r="M2486" s="8">
        <f t="shared" si="380"/>
        <v>25</v>
      </c>
      <c r="N2486" s="8">
        <f t="shared" si="381"/>
        <v>45</v>
      </c>
      <c r="O2486" s="8">
        <f t="shared" si="382"/>
        <v>50</v>
      </c>
      <c r="P2486" s="8">
        <f t="shared" si="383"/>
        <v>49.5</v>
      </c>
      <c r="Q2486" s="9">
        <f t="shared" si="384"/>
        <v>39.424999999999997</v>
      </c>
      <c r="R2486" s="9">
        <f t="shared" si="385"/>
        <v>43.875</v>
      </c>
      <c r="S2486" s="9">
        <f t="shared" si="386"/>
        <v>45.275000000000006</v>
      </c>
      <c r="T2486" s="9">
        <f t="shared" si="387"/>
        <v>42.375</v>
      </c>
      <c r="U2486" s="8">
        <f t="shared" si="388"/>
        <v>42.858333333333327</v>
      </c>
      <c r="V2486" s="8">
        <f t="shared" si="389"/>
        <v>42.737499999999997</v>
      </c>
    </row>
    <row r="2487" spans="1:22" ht="13.5" x14ac:dyDescent="0.25">
      <c r="A2487" s="3">
        <f>RSI!A2487</f>
        <v>45624</v>
      </c>
      <c r="B2487" s="2">
        <f>RSI!B2487</f>
        <v>10.0786</v>
      </c>
      <c r="C2487" s="2">
        <f>RSI!I2487</f>
        <v>52.766294582417849</v>
      </c>
      <c r="D2487" s="2">
        <f>MACD!E2487</f>
        <v>-1.0386783284957346E-2</v>
      </c>
      <c r="E2487" s="2">
        <f>MACD!F2487</f>
        <v>-1.6479799039571408E-2</v>
      </c>
      <c r="F2487" s="2">
        <f>'Moving Avg'!D2487</f>
        <v>10.0693</v>
      </c>
      <c r="G2487" s="2">
        <f>'Moving Avg'!F2487</f>
        <v>10.045124999999999</v>
      </c>
      <c r="H2487" s="2">
        <f>'Moving Avg'!G2487</f>
        <v>10.030628000000002</v>
      </c>
      <c r="I2487" s="2">
        <f>'Moving Avg'!H2487</f>
        <v>9.6059140000000074</v>
      </c>
      <c r="J2487" s="6" t="str">
        <f>OBV!F2487</f>
        <v>BULLISH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49.5</v>
      </c>
      <c r="Q2487" s="9">
        <f t="shared" si="384"/>
        <v>23.675000000000001</v>
      </c>
      <c r="R2487" s="9">
        <f t="shared" si="385"/>
        <v>34.875</v>
      </c>
      <c r="S2487" s="9">
        <f t="shared" si="386"/>
        <v>38.525000000000006</v>
      </c>
      <c r="T2487" s="9">
        <f t="shared" si="387"/>
        <v>31.125</v>
      </c>
      <c r="U2487" s="8">
        <f t="shared" si="388"/>
        <v>32.358333333333334</v>
      </c>
      <c r="V2487" s="8">
        <f t="shared" si="389"/>
        <v>32.049999999999997</v>
      </c>
    </row>
    <row r="2488" spans="1:22" ht="13.5" x14ac:dyDescent="0.25">
      <c r="A2488" s="3">
        <f>RSI!A2488</f>
        <v>45625</v>
      </c>
      <c r="B2488" s="2">
        <f>RSI!B2488</f>
        <v>10.1157</v>
      </c>
      <c r="C2488" s="2">
        <f>RSI!I2488</f>
        <v>54.972416089141959</v>
      </c>
      <c r="D2488" s="2">
        <f>MACD!E2488</f>
        <v>-3.6860136886119221E-2</v>
      </c>
      <c r="E2488" s="2">
        <f>MACD!F2488</f>
        <v>-2.0555866608880972E-2</v>
      </c>
      <c r="F2488" s="2">
        <f>'Moving Avg'!D2488</f>
        <v>10.07672</v>
      </c>
      <c r="G2488" s="2">
        <f>'Moving Avg'!F2488</f>
        <v>10.047445</v>
      </c>
      <c r="H2488" s="2">
        <f>'Moving Avg'!G2488</f>
        <v>10.026912000000001</v>
      </c>
      <c r="I2488" s="2">
        <f>'Moving Avg'!H2488</f>
        <v>9.6056625000000082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25</v>
      </c>
      <c r="N2488" s="8">
        <f t="shared" si="381"/>
        <v>45</v>
      </c>
      <c r="O2488" s="8">
        <f t="shared" si="382"/>
        <v>50</v>
      </c>
      <c r="P2488" s="8">
        <f t="shared" si="383"/>
        <v>83.5</v>
      </c>
      <c r="Q2488" s="9">
        <f t="shared" si="384"/>
        <v>44.524999999999999</v>
      </c>
      <c r="R2488" s="9">
        <f t="shared" si="385"/>
        <v>52.375</v>
      </c>
      <c r="S2488" s="9">
        <f t="shared" si="386"/>
        <v>60.575000000000003</v>
      </c>
      <c r="T2488" s="9">
        <f t="shared" si="387"/>
        <v>50.875</v>
      </c>
      <c r="U2488" s="8">
        <f t="shared" si="388"/>
        <v>52.491666666666674</v>
      </c>
      <c r="V2488" s="8">
        <f t="shared" si="389"/>
        <v>52.087500000000006</v>
      </c>
    </row>
    <row r="2489" spans="1:22" ht="13.5" x14ac:dyDescent="0.25">
      <c r="A2489" s="3">
        <f>RSI!A2489</f>
        <v>45628</v>
      </c>
      <c r="B2489" s="2">
        <f>RSI!B2489</f>
        <v>10.2179</v>
      </c>
      <c r="C2489" s="2">
        <f>RSI!I2489</f>
        <v>60.45217758721131</v>
      </c>
      <c r="D2489" s="2">
        <f>MACD!E2489</f>
        <v>-4.2999543418243746E-2</v>
      </c>
      <c r="E2489" s="2">
        <f>MACD!F2489</f>
        <v>-2.5044601970753526E-2</v>
      </c>
      <c r="F2489" s="2">
        <f>'Moving Avg'!D2489</f>
        <v>10.104580000000002</v>
      </c>
      <c r="G2489" s="2">
        <f>'Moving Avg'!F2489</f>
        <v>10.052554999999998</v>
      </c>
      <c r="H2489" s="2">
        <f>'Moving Avg'!G2489</f>
        <v>10.028770000000002</v>
      </c>
      <c r="I2489" s="2">
        <f>'Moving Avg'!H2489</f>
        <v>9.6059220000000085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25</v>
      </c>
      <c r="N2489" s="8">
        <f t="shared" si="381"/>
        <v>45</v>
      </c>
      <c r="O2489" s="8">
        <f t="shared" si="382"/>
        <v>50</v>
      </c>
      <c r="P2489" s="8">
        <f t="shared" si="383"/>
        <v>83.5</v>
      </c>
      <c r="Q2489" s="9">
        <f t="shared" si="384"/>
        <v>44.524999999999999</v>
      </c>
      <c r="R2489" s="9">
        <f t="shared" si="385"/>
        <v>52.375</v>
      </c>
      <c r="S2489" s="9">
        <f t="shared" si="386"/>
        <v>60.575000000000003</v>
      </c>
      <c r="T2489" s="9">
        <f t="shared" si="387"/>
        <v>50.875</v>
      </c>
      <c r="U2489" s="8">
        <f t="shared" si="388"/>
        <v>52.491666666666674</v>
      </c>
      <c r="V2489" s="8">
        <f t="shared" si="389"/>
        <v>52.087500000000006</v>
      </c>
    </row>
    <row r="2490" spans="1:22" ht="13.5" x14ac:dyDescent="0.25">
      <c r="A2490" s="3">
        <f>RSI!A2490</f>
        <v>45629</v>
      </c>
      <c r="B2490" s="2">
        <f>RSI!B2490</f>
        <v>10.2179</v>
      </c>
      <c r="C2490" s="2">
        <f>RSI!I2490</f>
        <v>60.45217758721131</v>
      </c>
      <c r="D2490" s="2">
        <f>MACD!E2490</f>
        <v>-4.4932701887365312E-2</v>
      </c>
      <c r="E2490" s="2">
        <f>MACD!F2490</f>
        <v>-2.9022221954075882E-2</v>
      </c>
      <c r="F2490" s="2">
        <f>'Moving Avg'!D2490</f>
        <v>10.14174</v>
      </c>
      <c r="G2490" s="2">
        <f>'Moving Avg'!F2490</f>
        <v>10.066489999999996</v>
      </c>
      <c r="H2490" s="2">
        <f>'Moving Avg'!G2490</f>
        <v>10.030628</v>
      </c>
      <c r="I2490" s="2">
        <f>'Moving Avg'!H2490</f>
        <v>9.607180500000009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25</v>
      </c>
      <c r="N2490" s="8">
        <f t="shared" si="381"/>
        <v>45</v>
      </c>
      <c r="O2490" s="8">
        <f t="shared" si="382"/>
        <v>50</v>
      </c>
      <c r="P2490" s="8">
        <f t="shared" si="383"/>
        <v>83.5</v>
      </c>
      <c r="Q2490" s="9">
        <f t="shared" si="384"/>
        <v>44.524999999999999</v>
      </c>
      <c r="R2490" s="9">
        <f t="shared" si="385"/>
        <v>52.375</v>
      </c>
      <c r="S2490" s="9">
        <f t="shared" si="386"/>
        <v>60.575000000000003</v>
      </c>
      <c r="T2490" s="9">
        <f t="shared" si="387"/>
        <v>50.875</v>
      </c>
      <c r="U2490" s="8">
        <f t="shared" si="388"/>
        <v>52.491666666666674</v>
      </c>
      <c r="V2490" s="8">
        <f t="shared" si="389"/>
        <v>52.087500000000006</v>
      </c>
    </row>
    <row r="2491" spans="1:22" ht="13.5" x14ac:dyDescent="0.25">
      <c r="A2491" s="3">
        <f>RSI!A2491</f>
        <v>45630</v>
      </c>
      <c r="B2491" s="2">
        <f>RSI!B2491</f>
        <v>10.2179</v>
      </c>
      <c r="C2491" s="2">
        <f>RSI!I2491</f>
        <v>60.45217758721131</v>
      </c>
      <c r="D2491" s="2">
        <f>MACD!E2491</f>
        <v>-4.7522695538244619E-2</v>
      </c>
      <c r="E2491" s="2">
        <f>MACD!F2491</f>
        <v>-3.2722316670909635E-2</v>
      </c>
      <c r="F2491" s="2">
        <f>'Moving Avg'!D2491</f>
        <v>10.169599999999999</v>
      </c>
      <c r="G2491" s="2">
        <f>'Moving Avg'!F2491</f>
        <v>10.080424999999996</v>
      </c>
      <c r="H2491" s="2">
        <f>'Moving Avg'!G2491</f>
        <v>10.032114</v>
      </c>
      <c r="I2491" s="2">
        <f>'Moving Avg'!H2491</f>
        <v>9.6075265000000094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45</v>
      </c>
      <c r="O2491" s="8">
        <f t="shared" si="382"/>
        <v>50</v>
      </c>
      <c r="P2491" s="8">
        <f t="shared" si="383"/>
        <v>83.5</v>
      </c>
      <c r="Q2491" s="9">
        <f t="shared" si="384"/>
        <v>44.524999999999999</v>
      </c>
      <c r="R2491" s="9">
        <f t="shared" si="385"/>
        <v>52.375</v>
      </c>
      <c r="S2491" s="9">
        <f t="shared" si="386"/>
        <v>60.575000000000003</v>
      </c>
      <c r="T2491" s="9">
        <f t="shared" si="387"/>
        <v>50.875</v>
      </c>
      <c r="U2491" s="8">
        <f t="shared" si="388"/>
        <v>52.491666666666674</v>
      </c>
      <c r="V2491" s="8">
        <f t="shared" si="389"/>
        <v>52.087500000000006</v>
      </c>
    </row>
    <row r="2492" spans="1:22" ht="13.5" x14ac:dyDescent="0.25">
      <c r="A2492" s="3">
        <f>RSI!A2492</f>
        <v>45631</v>
      </c>
      <c r="B2492" s="2">
        <f>RSI!B2492</f>
        <v>10.1157</v>
      </c>
      <c r="C2492" s="2">
        <f>RSI!I2492</f>
        <v>52.475952633852401</v>
      </c>
      <c r="D2492" s="2">
        <f>MACD!E2492</f>
        <v>-4.3027417680235658E-2</v>
      </c>
      <c r="E2492" s="2">
        <f>MACD!F2492</f>
        <v>-3.4783336872774843E-2</v>
      </c>
      <c r="F2492" s="2">
        <f>'Moving Avg'!D2492</f>
        <v>10.177020000000002</v>
      </c>
      <c r="G2492" s="2">
        <f>'Moving Avg'!F2492</f>
        <v>10.080889999999997</v>
      </c>
      <c r="H2492" s="2">
        <f>'Moving Avg'!G2492</f>
        <v>10.031184000000001</v>
      </c>
      <c r="I2492" s="2">
        <f>'Moving Avg'!H2492</f>
        <v>9.6074485000000092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45</v>
      </c>
      <c r="O2492" s="8">
        <f t="shared" si="382"/>
        <v>50</v>
      </c>
      <c r="P2492" s="8">
        <f t="shared" si="383"/>
        <v>83.5</v>
      </c>
      <c r="Q2492" s="9">
        <f t="shared" si="384"/>
        <v>44.524999999999999</v>
      </c>
      <c r="R2492" s="9">
        <f t="shared" si="385"/>
        <v>52.375</v>
      </c>
      <c r="S2492" s="9">
        <f t="shared" si="386"/>
        <v>60.575000000000003</v>
      </c>
      <c r="T2492" s="9">
        <f t="shared" si="387"/>
        <v>50.875</v>
      </c>
      <c r="U2492" s="8">
        <f t="shared" si="388"/>
        <v>52.491666666666674</v>
      </c>
      <c r="V2492" s="8">
        <f t="shared" si="389"/>
        <v>52.087500000000006</v>
      </c>
    </row>
    <row r="2493" spans="1:22" ht="13.5" x14ac:dyDescent="0.25">
      <c r="A2493" s="3">
        <f>RSI!A2493</f>
        <v>45632</v>
      </c>
      <c r="B2493" s="2">
        <f>RSI!B2493</f>
        <v>10.1157</v>
      </c>
      <c r="C2493" s="2">
        <f>RSI!I2493</f>
        <v>52.475952633852401</v>
      </c>
      <c r="D2493" s="2">
        <f>MACD!E2493</f>
        <v>-3.9437927419056606E-2</v>
      </c>
      <c r="E2493" s="2">
        <f>MACD!F2493</f>
        <v>-3.57142549820312E-2</v>
      </c>
      <c r="F2493" s="2">
        <f>'Moving Avg'!D2493</f>
        <v>10.177020000000002</v>
      </c>
      <c r="G2493" s="2">
        <f>'Moving Avg'!F2493</f>
        <v>10.081354999999997</v>
      </c>
      <c r="H2493" s="2">
        <f>'Moving Avg'!G2493</f>
        <v>10.030253999999999</v>
      </c>
      <c r="I2493" s="2">
        <f>'Moving Avg'!H2493</f>
        <v>9.6074140000000092</v>
      </c>
      <c r="J2493" s="6" t="str">
        <f>OBV!F2493</f>
        <v>BEARISH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45</v>
      </c>
      <c r="O2493" s="8">
        <f t="shared" si="382"/>
        <v>50</v>
      </c>
      <c r="P2493" s="8">
        <f t="shared" si="383"/>
        <v>16.5</v>
      </c>
      <c r="Q2493" s="9">
        <f t="shared" si="384"/>
        <v>34.475000000000001</v>
      </c>
      <c r="R2493" s="9">
        <f t="shared" si="385"/>
        <v>35.625</v>
      </c>
      <c r="S2493" s="9">
        <f t="shared" si="386"/>
        <v>30.425000000000001</v>
      </c>
      <c r="T2493" s="9">
        <f t="shared" si="387"/>
        <v>34.125</v>
      </c>
      <c r="U2493" s="8">
        <f t="shared" si="388"/>
        <v>33.508333333333333</v>
      </c>
      <c r="V2493" s="8">
        <f t="shared" si="389"/>
        <v>33.662499999999994</v>
      </c>
    </row>
    <row r="2494" spans="1:22" ht="13.5" x14ac:dyDescent="0.25">
      <c r="A2494" s="3">
        <f>RSI!A2494</f>
        <v>45635</v>
      </c>
      <c r="B2494" s="2">
        <f>RSI!B2494</f>
        <v>10.1157</v>
      </c>
      <c r="C2494" s="2">
        <f>RSI!I2494</f>
        <v>52.475952633852401</v>
      </c>
      <c r="D2494" s="2">
        <f>MACD!E2494</f>
        <v>-3.6599005676890783E-2</v>
      </c>
      <c r="E2494" s="2">
        <f>MACD!F2494</f>
        <v>-3.589120512100312E-2</v>
      </c>
      <c r="F2494" s="2">
        <f>'Moving Avg'!D2494</f>
        <v>10.15658</v>
      </c>
      <c r="G2494" s="2">
        <f>'Moving Avg'!F2494</f>
        <v>10.081819999999999</v>
      </c>
      <c r="H2494" s="2">
        <f>'Moving Avg'!G2494</f>
        <v>10.029323999999999</v>
      </c>
      <c r="I2494" s="2">
        <f>'Moving Avg'!H2494</f>
        <v>9.6103335000000101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45</v>
      </c>
      <c r="O2494" s="8">
        <f t="shared" si="382"/>
        <v>50</v>
      </c>
      <c r="P2494" s="8">
        <f t="shared" si="383"/>
        <v>16.5</v>
      </c>
      <c r="Q2494" s="9">
        <f t="shared" si="384"/>
        <v>34.475000000000001</v>
      </c>
      <c r="R2494" s="9">
        <f t="shared" si="385"/>
        <v>35.625</v>
      </c>
      <c r="S2494" s="9">
        <f t="shared" si="386"/>
        <v>30.425000000000001</v>
      </c>
      <c r="T2494" s="9">
        <f t="shared" si="387"/>
        <v>34.125</v>
      </c>
      <c r="U2494" s="8">
        <f t="shared" si="388"/>
        <v>33.508333333333333</v>
      </c>
      <c r="V2494" s="8">
        <f t="shared" si="389"/>
        <v>33.662499999999994</v>
      </c>
    </row>
    <row r="2495" spans="1:22" ht="13.5" x14ac:dyDescent="0.25">
      <c r="A2495" s="3">
        <f>RSI!A2495</f>
        <v>45636</v>
      </c>
      <c r="B2495" s="2">
        <f>RSI!B2495</f>
        <v>10.1157</v>
      </c>
      <c r="C2495" s="2">
        <f>RSI!I2495</f>
        <v>52.475952633852401</v>
      </c>
      <c r="D2495" s="2">
        <f>MACD!E2495</f>
        <v>-4.15343347315833E-2</v>
      </c>
      <c r="E2495" s="2">
        <f>MACD!F2495</f>
        <v>-3.7019831043119157E-2</v>
      </c>
      <c r="F2495" s="2">
        <f>'Moving Avg'!D2495</f>
        <v>10.136140000000001</v>
      </c>
      <c r="G2495" s="2">
        <f>'Moving Avg'!F2495</f>
        <v>10.097609999999998</v>
      </c>
      <c r="H2495" s="2">
        <f>'Moving Avg'!G2495</f>
        <v>10.029138</v>
      </c>
      <c r="I2495" s="2">
        <f>'Moving Avg'!H2495</f>
        <v>9.614426000000007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45</v>
      </c>
      <c r="O2495" s="8">
        <f t="shared" si="382"/>
        <v>50</v>
      </c>
      <c r="P2495" s="8">
        <f t="shared" si="383"/>
        <v>16.5</v>
      </c>
      <c r="Q2495" s="9">
        <f t="shared" si="384"/>
        <v>34.475000000000001</v>
      </c>
      <c r="R2495" s="9">
        <f t="shared" si="385"/>
        <v>35.625</v>
      </c>
      <c r="S2495" s="9">
        <f t="shared" si="386"/>
        <v>30.425000000000001</v>
      </c>
      <c r="T2495" s="9">
        <f t="shared" si="387"/>
        <v>34.125</v>
      </c>
      <c r="U2495" s="8">
        <f t="shared" si="388"/>
        <v>33.508333333333333</v>
      </c>
      <c r="V2495" s="8">
        <f t="shared" si="389"/>
        <v>33.662499999999994</v>
      </c>
    </row>
    <row r="2496" spans="1:22" ht="13.5" x14ac:dyDescent="0.25">
      <c r="A2496" s="3">
        <f>RSI!A2496</f>
        <v>45637</v>
      </c>
      <c r="B2496" s="2">
        <f>RSI!B2496</f>
        <v>10.1157</v>
      </c>
      <c r="C2496" s="2">
        <f>RSI!I2496</f>
        <v>52.475952633852401</v>
      </c>
      <c r="D2496" s="2">
        <f>MACD!E2496</f>
        <v>-3.8726580176353664E-2</v>
      </c>
      <c r="E2496" s="2">
        <f>MACD!F2496</f>
        <v>-3.7361180869766059E-2</v>
      </c>
      <c r="F2496" s="2">
        <f>'Moving Avg'!D2496</f>
        <v>10.1157</v>
      </c>
      <c r="G2496" s="2">
        <f>'Moving Avg'!F2496</f>
        <v>10.09854</v>
      </c>
      <c r="H2496" s="2">
        <f>'Moving Avg'!G2496</f>
        <v>10.028951999999999</v>
      </c>
      <c r="I2496" s="2">
        <f>'Moving Avg'!H2496</f>
        <v>9.6194310000000094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45</v>
      </c>
      <c r="O2496" s="8">
        <f t="shared" si="382"/>
        <v>50</v>
      </c>
      <c r="P2496" s="8">
        <f t="shared" si="383"/>
        <v>16.5</v>
      </c>
      <c r="Q2496" s="9">
        <f t="shared" si="384"/>
        <v>34.475000000000001</v>
      </c>
      <c r="R2496" s="9">
        <f t="shared" si="385"/>
        <v>35.625</v>
      </c>
      <c r="S2496" s="9">
        <f t="shared" si="386"/>
        <v>30.425000000000001</v>
      </c>
      <c r="T2496" s="9">
        <f t="shared" si="387"/>
        <v>34.125</v>
      </c>
      <c r="U2496" s="8">
        <f t="shared" si="388"/>
        <v>33.508333333333333</v>
      </c>
      <c r="V2496" s="8">
        <f t="shared" si="389"/>
        <v>33.662499999999994</v>
      </c>
    </row>
    <row r="2497" spans="1:22" ht="13.5" x14ac:dyDescent="0.25">
      <c r="A2497" s="3">
        <f>RSI!A2497</f>
        <v>45638</v>
      </c>
      <c r="B2497" s="2">
        <f>RSI!B2497</f>
        <v>10.1157</v>
      </c>
      <c r="C2497" s="2">
        <f>RSI!I2497</f>
        <v>52.475952633852401</v>
      </c>
      <c r="D2497" s="2">
        <f>MACD!E2497</f>
        <v>-3.6508235950160284E-2</v>
      </c>
      <c r="E2497" s="2">
        <f>MACD!F2497</f>
        <v>-3.7190591885844906E-2</v>
      </c>
      <c r="F2497" s="2">
        <f>'Moving Avg'!D2497</f>
        <v>10.1157</v>
      </c>
      <c r="G2497" s="2">
        <f>'Moving Avg'!F2497</f>
        <v>10.09947</v>
      </c>
      <c r="H2497" s="2">
        <f>'Moving Avg'!G2497</f>
        <v>10.028951999999999</v>
      </c>
      <c r="I2497" s="2">
        <f>'Moving Avg'!H2497</f>
        <v>9.6248270000000105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25</v>
      </c>
      <c r="N2497" s="8">
        <f t="shared" si="381"/>
        <v>0</v>
      </c>
      <c r="O2497" s="8">
        <f t="shared" si="382"/>
        <v>50</v>
      </c>
      <c r="P2497" s="8">
        <f t="shared" si="383"/>
        <v>33</v>
      </c>
      <c r="Q2497" s="9">
        <f t="shared" si="384"/>
        <v>21.2</v>
      </c>
      <c r="R2497" s="9">
        <f t="shared" si="385"/>
        <v>30.75</v>
      </c>
      <c r="S2497" s="9">
        <f t="shared" si="386"/>
        <v>31.1</v>
      </c>
      <c r="T2497" s="9">
        <f t="shared" si="387"/>
        <v>27</v>
      </c>
      <c r="U2497" s="8">
        <f t="shared" si="388"/>
        <v>27.683333333333337</v>
      </c>
      <c r="V2497" s="8">
        <f t="shared" si="389"/>
        <v>27.512500000000003</v>
      </c>
    </row>
    <row r="2498" spans="1:22" ht="13.5" x14ac:dyDescent="0.25">
      <c r="A2498" s="3">
        <f>RSI!A2498</f>
        <v>45639</v>
      </c>
      <c r="B2498" s="2">
        <f>RSI!B2498</f>
        <v>10.097099999999999</v>
      </c>
      <c r="C2498" s="2">
        <f>RSI!I2498</f>
        <v>50.58123279251528</v>
      </c>
      <c r="D2498" s="2">
        <f>MACD!E2498</f>
        <v>-2.7691490633912963E-2</v>
      </c>
      <c r="E2498" s="2">
        <f>MACD!F2498</f>
        <v>-3.5290771635458518E-2</v>
      </c>
      <c r="F2498" s="2">
        <f>'Moving Avg'!D2498</f>
        <v>10.111979999999999</v>
      </c>
      <c r="G2498" s="2">
        <f>'Moving Avg'!F2498</f>
        <v>10.109685000000002</v>
      </c>
      <c r="H2498" s="2">
        <f>'Moving Avg'!G2498</f>
        <v>10.028766000000001</v>
      </c>
      <c r="I2498" s="2">
        <f>'Moving Avg'!H2498</f>
        <v>9.6301300000000101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18.725000000000001</v>
      </c>
      <c r="R2498" s="9">
        <f t="shared" si="385"/>
        <v>26.625</v>
      </c>
      <c r="S2498" s="9">
        <f t="shared" si="386"/>
        <v>23.675000000000001</v>
      </c>
      <c r="T2498" s="9">
        <f t="shared" si="387"/>
        <v>22.875</v>
      </c>
      <c r="U2498" s="8">
        <f t="shared" si="388"/>
        <v>23.008333333333336</v>
      </c>
      <c r="V2498" s="8">
        <f t="shared" si="389"/>
        <v>22.975000000000001</v>
      </c>
    </row>
    <row r="2499" spans="1:22" ht="13.5" x14ac:dyDescent="0.25">
      <c r="A2499" s="3">
        <f>RSI!A2499</f>
        <v>45642</v>
      </c>
      <c r="B2499" s="2">
        <f>RSI!B2499</f>
        <v>10.041399999999999</v>
      </c>
      <c r="C2499" s="2">
        <f>RSI!I2499</f>
        <v>45.305720412324476</v>
      </c>
      <c r="D2499" s="2">
        <f>MACD!E2499</f>
        <v>-4.0724298575334217E-4</v>
      </c>
      <c r="E2499" s="2">
        <f>MACD!F2499</f>
        <v>-2.8314065905517483E-2</v>
      </c>
      <c r="F2499" s="2">
        <f>'Moving Avg'!D2499</f>
        <v>10.09712</v>
      </c>
      <c r="G2499" s="2">
        <f>'Moving Avg'!F2499</f>
        <v>10.109220000000002</v>
      </c>
      <c r="H2499" s="2">
        <f>'Moving Avg'!G2499</f>
        <v>10.027466</v>
      </c>
      <c r="I2499" s="2">
        <f>'Moving Avg'!H2499</f>
        <v>9.6351545000000094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16.5</v>
      </c>
      <c r="Q2499" s="9">
        <f t="shared" ref="Q2499:Q2562" si="394">0.35*M2499+N2499*0.35+O2499*0.15+P2499*0.15</f>
        <v>18.725000000000001</v>
      </c>
      <c r="R2499" s="9">
        <f t="shared" ref="R2499:R2562" si="395">M2499*0.2+N2499*0.2+O2499*0.35+P2499*0.25</f>
        <v>26.625</v>
      </c>
      <c r="S2499" s="9">
        <f t="shared" ref="S2499:S2562" si="396">M2499*0.15+N2499*0.15+O2499*0.25+P2499*0.45</f>
        <v>23.675000000000001</v>
      </c>
      <c r="T2499" s="9">
        <f t="shared" ref="T2499:T2562" si="397">0.25*SUM(M2499:P2499)</f>
        <v>22.875</v>
      </c>
      <c r="U2499" s="8">
        <f t="shared" ref="U2499:U2562" si="398">SUM(Q2499:S2499)/3</f>
        <v>23.008333333333336</v>
      </c>
      <c r="V2499" s="8">
        <f t="shared" ref="V2499:V2562" si="399">SUM(Q2499:T2499)/4</f>
        <v>22.975000000000001</v>
      </c>
    </row>
    <row r="2500" spans="1:22" ht="13.5" x14ac:dyDescent="0.25">
      <c r="A2500" s="3">
        <f>RSI!A2500</f>
        <v>45644</v>
      </c>
      <c r="B2500" s="2">
        <f>RSI!B2500</f>
        <v>10.1157</v>
      </c>
      <c r="C2500" s="2">
        <f>RSI!I2500</f>
        <v>52.432650396124096</v>
      </c>
      <c r="D2500" s="2">
        <f>MACD!E2500</f>
        <v>1.7481637570334385E-2</v>
      </c>
      <c r="E2500" s="2">
        <f>MACD!F2500</f>
        <v>-1.9154925210347111E-2</v>
      </c>
      <c r="F2500" s="2">
        <f>'Moving Avg'!D2500</f>
        <v>10.09712</v>
      </c>
      <c r="G2500" s="2">
        <f>'Moving Avg'!F2500</f>
        <v>10.111075000000003</v>
      </c>
      <c r="H2500" s="2">
        <f>'Moving Avg'!G2500</f>
        <v>10.02988</v>
      </c>
      <c r="I2500" s="2">
        <f>'Moving Avg'!H2500</f>
        <v>9.6409850000000112</v>
      </c>
      <c r="J2500" s="6" t="str">
        <f>OBV!F2500</f>
        <v>BEARISH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16.5</v>
      </c>
      <c r="Q2500" s="9">
        <f t="shared" si="394"/>
        <v>18.725000000000001</v>
      </c>
      <c r="R2500" s="9">
        <f t="shared" si="395"/>
        <v>26.625</v>
      </c>
      <c r="S2500" s="9">
        <f t="shared" si="396"/>
        <v>23.675000000000001</v>
      </c>
      <c r="T2500" s="9">
        <f t="shared" si="397"/>
        <v>22.875</v>
      </c>
      <c r="U2500" s="8">
        <f t="shared" si="398"/>
        <v>23.008333333333336</v>
      </c>
      <c r="V2500" s="8">
        <f t="shared" si="399"/>
        <v>22.975000000000001</v>
      </c>
    </row>
    <row r="2501" spans="1:22" ht="13.5" x14ac:dyDescent="0.25">
      <c r="A2501" s="3">
        <f>RSI!A2501</f>
        <v>45645</v>
      </c>
      <c r="B2501" s="2">
        <f>RSI!B2501</f>
        <v>10.125</v>
      </c>
      <c r="C2501" s="2">
        <f>RSI!I2501</f>
        <v>53.25373204952681</v>
      </c>
      <c r="D2501" s="2">
        <f>MACD!E2501</f>
        <v>3.1773704814330728E-2</v>
      </c>
      <c r="E2501" s="2">
        <f>MACD!F2501</f>
        <v>-8.9691992054115443E-3</v>
      </c>
      <c r="F2501" s="2">
        <f>'Moving Avg'!D2501</f>
        <v>10.098980000000001</v>
      </c>
      <c r="G2501" s="2">
        <f>'Moving Avg'!F2501</f>
        <v>10.113395000000002</v>
      </c>
      <c r="H2501" s="2">
        <f>'Moving Avg'!G2501</f>
        <v>10.035454000000001</v>
      </c>
      <c r="I2501" s="2">
        <f>'Moving Avg'!H2501</f>
        <v>9.6466450000000101</v>
      </c>
      <c r="J2501" s="6" t="str">
        <f>OBV!F2501</f>
        <v>BULLISH</v>
      </c>
      <c r="K2501" s="6" t="str">
        <f>OBV!G2501</f>
        <v>NEUTRAL</v>
      </c>
      <c r="L2501" s="6" t="str">
        <f>OBV!H2501</f>
        <v>CONFIRMED BULLISH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83.5</v>
      </c>
      <c r="Q2501" s="9">
        <f t="shared" si="394"/>
        <v>28.774999999999999</v>
      </c>
      <c r="R2501" s="9">
        <f t="shared" si="395"/>
        <v>43.375</v>
      </c>
      <c r="S2501" s="9">
        <f t="shared" si="396"/>
        <v>53.825000000000003</v>
      </c>
      <c r="T2501" s="9">
        <f t="shared" si="397"/>
        <v>39.625</v>
      </c>
      <c r="U2501" s="8">
        <f t="shared" si="398"/>
        <v>41.991666666666667</v>
      </c>
      <c r="V2501" s="8">
        <f t="shared" si="399"/>
        <v>41.400000000000006</v>
      </c>
    </row>
    <row r="2502" spans="1:22" ht="13.5" x14ac:dyDescent="0.25">
      <c r="A2502" s="3">
        <f>RSI!A2502</f>
        <v>45646</v>
      </c>
      <c r="B2502" s="2">
        <f>RSI!B2502</f>
        <v>10.125</v>
      </c>
      <c r="C2502" s="2">
        <f>RSI!I2502</f>
        <v>53.25373204952681</v>
      </c>
      <c r="D2502" s="2">
        <f>MACD!E2502</f>
        <v>2.794471242926555E-2</v>
      </c>
      <c r="E2502" s="2">
        <f>MACD!F2502</f>
        <v>-1.5864168784761254E-3</v>
      </c>
      <c r="F2502" s="2">
        <f>'Moving Avg'!D2502</f>
        <v>10.10084</v>
      </c>
      <c r="G2502" s="2">
        <f>'Moving Avg'!F2502</f>
        <v>10.115715000000002</v>
      </c>
      <c r="H2502" s="2">
        <f>'Moving Avg'!G2502</f>
        <v>10.040098</v>
      </c>
      <c r="I2502" s="2">
        <f>'Moving Avg'!H2502</f>
        <v>9.6523050000000108</v>
      </c>
      <c r="J2502" s="6" t="str">
        <f>OBV!F2502</f>
        <v>BULLISH</v>
      </c>
      <c r="K2502" s="6" t="str">
        <f>OBV!G2502</f>
        <v>NEUTRAL</v>
      </c>
      <c r="L2502" s="6" t="str">
        <f>OBV!H2502</f>
        <v>CONFIRMED BULLISH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83.5</v>
      </c>
      <c r="Q2502" s="9">
        <f t="shared" si="394"/>
        <v>28.774999999999999</v>
      </c>
      <c r="R2502" s="9">
        <f t="shared" si="395"/>
        <v>43.375</v>
      </c>
      <c r="S2502" s="9">
        <f t="shared" si="396"/>
        <v>53.825000000000003</v>
      </c>
      <c r="T2502" s="9">
        <f t="shared" si="397"/>
        <v>39.625</v>
      </c>
      <c r="U2502" s="8">
        <f t="shared" si="398"/>
        <v>41.991666666666667</v>
      </c>
      <c r="V2502" s="8">
        <f t="shared" si="399"/>
        <v>41.400000000000006</v>
      </c>
    </row>
    <row r="2503" spans="1:22" ht="13.5" x14ac:dyDescent="0.25">
      <c r="A2503" s="3">
        <f>RSI!A2503</f>
        <v>45649</v>
      </c>
      <c r="B2503" s="2">
        <f>RSI!B2503</f>
        <v>10.0786</v>
      </c>
      <c r="C2503" s="2">
        <f>RSI!I2503</f>
        <v>48.417732619857617</v>
      </c>
      <c r="D2503" s="2">
        <f>MACD!E2503</f>
        <v>2.7957385490205766E-2</v>
      </c>
      <c r="E2503" s="2">
        <f>MACD!F2503</f>
        <v>4.3223435952602527E-3</v>
      </c>
      <c r="F2503" s="2">
        <f>'Moving Avg'!D2503</f>
        <v>10.09714</v>
      </c>
      <c r="G2503" s="2">
        <f>'Moving Avg'!F2503</f>
        <v>10.115715000000002</v>
      </c>
      <c r="H2503" s="2">
        <f>'Moving Avg'!G2503</f>
        <v>10.042327999999999</v>
      </c>
      <c r="I2503" s="2">
        <f>'Moving Avg'!H2503</f>
        <v>9.6577330000000128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66.5</v>
      </c>
      <c r="Q2503" s="9">
        <f t="shared" si="394"/>
        <v>26.225000000000001</v>
      </c>
      <c r="R2503" s="9">
        <f t="shared" si="395"/>
        <v>39.125</v>
      </c>
      <c r="S2503" s="9">
        <f t="shared" si="396"/>
        <v>46.174999999999997</v>
      </c>
      <c r="T2503" s="9">
        <f t="shared" si="397"/>
        <v>35.375</v>
      </c>
      <c r="U2503" s="8">
        <f t="shared" si="398"/>
        <v>37.174999999999997</v>
      </c>
      <c r="V2503" s="8">
        <f t="shared" si="399"/>
        <v>36.724999999999994</v>
      </c>
    </row>
    <row r="2504" spans="1:22" ht="13.5" x14ac:dyDescent="0.25">
      <c r="A2504" s="3">
        <f>RSI!A2504</f>
        <v>45650</v>
      </c>
      <c r="B2504" s="2">
        <f>RSI!B2504</f>
        <v>10.199299999999999</v>
      </c>
      <c r="C2504" s="2">
        <f>RSI!I2504</f>
        <v>58.878798952985044</v>
      </c>
      <c r="D2504" s="2">
        <f>MACD!E2504</f>
        <v>1.9130763124955763E-2</v>
      </c>
      <c r="E2504" s="2">
        <f>MACD!F2504</f>
        <v>7.2840275011993548E-3</v>
      </c>
      <c r="F2504" s="2">
        <f>'Moving Avg'!D2504</f>
        <v>10.12872</v>
      </c>
      <c r="G2504" s="2">
        <f>'Moving Avg'!F2504</f>
        <v>10.121750000000002</v>
      </c>
      <c r="H2504" s="2">
        <f>'Moving Avg'!G2504</f>
        <v>10.048458000000002</v>
      </c>
      <c r="I2504" s="2">
        <f>'Moving Avg'!H2504</f>
        <v>9.6637645000000116</v>
      </c>
      <c r="J2504" s="6" t="str">
        <f>OBV!F2504</f>
        <v>BULLISH</v>
      </c>
      <c r="K2504" s="6" t="str">
        <f>OBV!G2504</f>
        <v>NEUTRAL</v>
      </c>
      <c r="L2504" s="6" t="str">
        <f>OBV!H2504</f>
        <v>CONFIRMED BULLISH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83.5</v>
      </c>
      <c r="Q2504" s="9">
        <f t="shared" si="394"/>
        <v>28.774999999999999</v>
      </c>
      <c r="R2504" s="9">
        <f t="shared" si="395"/>
        <v>43.375</v>
      </c>
      <c r="S2504" s="9">
        <f t="shared" si="396"/>
        <v>53.825000000000003</v>
      </c>
      <c r="T2504" s="9">
        <f t="shared" si="397"/>
        <v>39.625</v>
      </c>
      <c r="U2504" s="8">
        <f t="shared" si="398"/>
        <v>41.991666666666667</v>
      </c>
      <c r="V2504" s="8">
        <f t="shared" si="399"/>
        <v>41.400000000000006</v>
      </c>
    </row>
    <row r="2505" spans="1:22" ht="13.5" x14ac:dyDescent="0.25">
      <c r="A2505" s="3">
        <f>RSI!A2505</f>
        <v>45651</v>
      </c>
      <c r="B2505" s="2">
        <f>RSI!B2505</f>
        <v>10.2179</v>
      </c>
      <c r="C2505" s="2">
        <f>RSI!I2505</f>
        <v>60.217721749066982</v>
      </c>
      <c r="D2505" s="2">
        <f>MACD!E2505</f>
        <v>9.6668195268261314E-3</v>
      </c>
      <c r="E2505" s="2">
        <f>MACD!F2505</f>
        <v>7.7605859063247101E-3</v>
      </c>
      <c r="F2505" s="2">
        <f>'Moving Avg'!D2505</f>
        <v>10.14916</v>
      </c>
      <c r="G2505" s="2">
        <f>'Moving Avg'!F2505</f>
        <v>10.131040000000002</v>
      </c>
      <c r="H2505" s="2">
        <f>'Moving Avg'!G2505</f>
        <v>10.05589</v>
      </c>
      <c r="I2505" s="2">
        <f>'Moving Avg'!H2505</f>
        <v>9.6692370000000132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83.5</v>
      </c>
      <c r="Q2505" s="9">
        <f t="shared" si="394"/>
        <v>28.774999999999999</v>
      </c>
      <c r="R2505" s="9">
        <f t="shared" si="395"/>
        <v>43.375</v>
      </c>
      <c r="S2505" s="9">
        <f t="shared" si="396"/>
        <v>53.825000000000003</v>
      </c>
      <c r="T2505" s="9">
        <f t="shared" si="397"/>
        <v>39.625</v>
      </c>
      <c r="U2505" s="8">
        <f t="shared" si="398"/>
        <v>41.991666666666667</v>
      </c>
      <c r="V2505" s="8">
        <f t="shared" si="399"/>
        <v>41.400000000000006</v>
      </c>
    </row>
    <row r="2506" spans="1:22" ht="13.5" x14ac:dyDescent="0.25">
      <c r="A2506" s="3">
        <f>RSI!A2506</f>
        <v>45652</v>
      </c>
      <c r="B2506" s="2">
        <f>RSI!B2506</f>
        <v>10.199299999999999</v>
      </c>
      <c r="C2506" s="2">
        <f>RSI!I2506</f>
        <v>58.177717342094631</v>
      </c>
      <c r="D2506" s="2">
        <f>MACD!E2506</f>
        <v>2.3549911291258496E-3</v>
      </c>
      <c r="E2506" s="2">
        <f>MACD!F2506</f>
        <v>6.6794669508849379E-3</v>
      </c>
      <c r="F2506" s="2">
        <f>'Moving Avg'!D2506</f>
        <v>10.164020000000001</v>
      </c>
      <c r="G2506" s="2">
        <f>'Moving Avg'!F2506</f>
        <v>10.137075000000001</v>
      </c>
      <c r="H2506" s="2">
        <f>'Moving Avg'!G2506</f>
        <v>10.062950000000001</v>
      </c>
      <c r="I2506" s="2">
        <f>'Moving Avg'!H2506</f>
        <v>9.675268500000012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45</v>
      </c>
      <c r="O2506" s="8">
        <f t="shared" si="392"/>
        <v>50</v>
      </c>
      <c r="P2506" s="8">
        <f t="shared" si="393"/>
        <v>83.5</v>
      </c>
      <c r="Q2506" s="9">
        <f t="shared" si="394"/>
        <v>44.524999999999999</v>
      </c>
      <c r="R2506" s="9">
        <f t="shared" si="395"/>
        <v>52.375</v>
      </c>
      <c r="S2506" s="9">
        <f t="shared" si="396"/>
        <v>60.575000000000003</v>
      </c>
      <c r="T2506" s="9">
        <f t="shared" si="397"/>
        <v>50.875</v>
      </c>
      <c r="U2506" s="8">
        <f t="shared" si="398"/>
        <v>52.491666666666674</v>
      </c>
      <c r="V2506" s="8">
        <f t="shared" si="399"/>
        <v>52.087500000000006</v>
      </c>
    </row>
    <row r="2507" spans="1:22" ht="13.5" x14ac:dyDescent="0.25">
      <c r="A2507" s="3">
        <f>RSI!A2507</f>
        <v>45653</v>
      </c>
      <c r="B2507" s="2">
        <f>RSI!B2507</f>
        <v>10.125</v>
      </c>
      <c r="C2507" s="2">
        <f>RSI!I2507</f>
        <v>50.777586588743098</v>
      </c>
      <c r="D2507" s="2">
        <f>MACD!E2507</f>
        <v>1.1505102918487609E-3</v>
      </c>
      <c r="E2507" s="2">
        <f>MACD!F2507</f>
        <v>5.5736756190777025E-3</v>
      </c>
      <c r="F2507" s="2">
        <f>'Moving Avg'!D2507</f>
        <v>10.164019999999999</v>
      </c>
      <c r="G2507" s="2">
        <f>'Moving Avg'!F2507</f>
        <v>10.139394999999999</v>
      </c>
      <c r="H2507" s="2">
        <f>'Moving Avg'!G2507</f>
        <v>10.068338000000001</v>
      </c>
      <c r="I2507" s="2">
        <f>'Moving Avg'!H2507</f>
        <v>9.6809285000000127</v>
      </c>
      <c r="J2507" s="6" t="str">
        <f>OBV!F2507</f>
        <v>BULLISH</v>
      </c>
      <c r="K2507" s="6" t="str">
        <f>OBV!G2507</f>
        <v>NEUTRAL</v>
      </c>
      <c r="L2507" s="6" t="str">
        <f>OBV!H2507</f>
        <v>NEUTRAL</v>
      </c>
      <c r="M2507" s="8">
        <f t="shared" si="390"/>
        <v>25</v>
      </c>
      <c r="N2507" s="8">
        <f t="shared" si="391"/>
        <v>45</v>
      </c>
      <c r="O2507" s="8">
        <f t="shared" si="392"/>
        <v>50</v>
      </c>
      <c r="P2507" s="8">
        <f t="shared" si="393"/>
        <v>49.5</v>
      </c>
      <c r="Q2507" s="9">
        <f t="shared" si="394"/>
        <v>39.424999999999997</v>
      </c>
      <c r="R2507" s="9">
        <f t="shared" si="395"/>
        <v>43.875</v>
      </c>
      <c r="S2507" s="9">
        <f t="shared" si="396"/>
        <v>45.275000000000006</v>
      </c>
      <c r="T2507" s="9">
        <f t="shared" si="397"/>
        <v>42.375</v>
      </c>
      <c r="U2507" s="8">
        <f t="shared" si="398"/>
        <v>42.858333333333327</v>
      </c>
      <c r="V2507" s="8">
        <f t="shared" si="399"/>
        <v>42.737499999999997</v>
      </c>
    </row>
    <row r="2508" spans="1:22" ht="13.5" x14ac:dyDescent="0.25">
      <c r="A2508" s="3">
        <f>RSI!A2508</f>
        <v>45656</v>
      </c>
      <c r="B2508" s="2">
        <f>RSI!B2508</f>
        <v>9.7533999999999992</v>
      </c>
      <c r="C2508" s="2">
        <f>RSI!I2508</f>
        <v>30.133268774080577</v>
      </c>
      <c r="D2508" s="2">
        <f>MACD!E2508</f>
        <v>2.4752122054190195E-2</v>
      </c>
      <c r="E2508" s="2">
        <f>MACD!F2508</f>
        <v>9.4093649061002017E-3</v>
      </c>
      <c r="F2508" s="2">
        <f>'Moving Avg'!D2508</f>
        <v>10.098980000000001</v>
      </c>
      <c r="G2508" s="2">
        <f>'Moving Avg'!F2508</f>
        <v>10.121279999999999</v>
      </c>
      <c r="H2508" s="2">
        <f>'Moving Avg'!G2508</f>
        <v>10.064064</v>
      </c>
      <c r="I2508" s="2">
        <f>'Moving Avg'!H2508</f>
        <v>9.6837310000000123</v>
      </c>
      <c r="J2508" s="6" t="str">
        <f>OBV!F2508</f>
        <v>BULLISH</v>
      </c>
      <c r="K2508" s="6" t="str">
        <f>OBV!G2508</f>
        <v>NEUTRAL</v>
      </c>
      <c r="L2508" s="6" t="str">
        <f>OBV!H2508</f>
        <v>BULLISH DIVERGENCE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66.5</v>
      </c>
      <c r="Q2508" s="9">
        <f t="shared" si="394"/>
        <v>26.225000000000001</v>
      </c>
      <c r="R2508" s="9">
        <f t="shared" si="395"/>
        <v>39.125</v>
      </c>
      <c r="S2508" s="9">
        <f t="shared" si="396"/>
        <v>46.174999999999997</v>
      </c>
      <c r="T2508" s="9">
        <f t="shared" si="397"/>
        <v>35.375</v>
      </c>
      <c r="U2508" s="8">
        <f t="shared" si="398"/>
        <v>37.174999999999997</v>
      </c>
      <c r="V2508" s="8">
        <f t="shared" si="399"/>
        <v>36.724999999999994</v>
      </c>
    </row>
    <row r="2509" spans="1:22" ht="13.5" x14ac:dyDescent="0.25">
      <c r="A2509" s="3">
        <f>RSI!A2509</f>
        <v>45657</v>
      </c>
      <c r="B2509" s="2">
        <f>RSI!B2509</f>
        <v>9.8556000000000008</v>
      </c>
      <c r="C2509" s="2">
        <f>RSI!I2509</f>
        <v>37.642215630059965</v>
      </c>
      <c r="D2509" s="2">
        <f>MACD!E2509</f>
        <v>3.0738545833182584E-2</v>
      </c>
      <c r="E2509" s="2">
        <f>MACD!F2509</f>
        <v>1.3675201091516679E-2</v>
      </c>
      <c r="F2509" s="2">
        <f>'Moving Avg'!D2509</f>
        <v>10.030240000000001</v>
      </c>
      <c r="G2509" s="2">
        <f>'Moving Avg'!F2509</f>
        <v>10.103165000000001</v>
      </c>
      <c r="H2509" s="2">
        <f>'Moving Avg'!G2509</f>
        <v>10.061833999999999</v>
      </c>
      <c r="I2509" s="2">
        <f>'Moving Avg'!H2509</f>
        <v>9.6886955000000139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  <c r="M2509" s="8">
        <f t="shared" si="390"/>
        <v>25</v>
      </c>
      <c r="N2509" s="8">
        <f t="shared" si="391"/>
        <v>0</v>
      </c>
      <c r="O2509" s="8">
        <f t="shared" si="392"/>
        <v>50</v>
      </c>
      <c r="P2509" s="8">
        <f t="shared" si="393"/>
        <v>66.5</v>
      </c>
      <c r="Q2509" s="9">
        <f t="shared" si="394"/>
        <v>26.225000000000001</v>
      </c>
      <c r="R2509" s="9">
        <f t="shared" si="395"/>
        <v>39.125</v>
      </c>
      <c r="S2509" s="9">
        <f t="shared" si="396"/>
        <v>46.174999999999997</v>
      </c>
      <c r="T2509" s="9">
        <f t="shared" si="397"/>
        <v>35.375</v>
      </c>
      <c r="U2509" s="8">
        <f t="shared" si="398"/>
        <v>37.174999999999997</v>
      </c>
      <c r="V2509" s="8">
        <f t="shared" si="399"/>
        <v>36.724999999999994</v>
      </c>
    </row>
    <row r="2510" spans="1:22" ht="13.5" x14ac:dyDescent="0.25">
      <c r="A2510" s="3">
        <f>RSI!A2510</f>
        <v>45659</v>
      </c>
      <c r="B2510" s="2">
        <f>RSI!B2510</f>
        <v>9.9391999999999996</v>
      </c>
      <c r="C2510" s="2">
        <f>RSI!I2510</f>
        <v>43.035495924295383</v>
      </c>
      <c r="D2510" s="2">
        <f>MACD!E2510</f>
        <v>4.2434022630590817E-2</v>
      </c>
      <c r="E2510" s="2">
        <f>MACD!F2510</f>
        <v>1.942696539933151E-2</v>
      </c>
      <c r="F2510" s="2">
        <f>'Moving Avg'!D2510</f>
        <v>9.9745000000000008</v>
      </c>
      <c r="G2510" s="2">
        <f>'Moving Avg'!F2510</f>
        <v>10.089230000000001</v>
      </c>
      <c r="H2510" s="2">
        <f>'Moving Avg'!G2510</f>
        <v>10.061833999999999</v>
      </c>
      <c r="I2510" s="2">
        <f>'Moving Avg'!H2510</f>
        <v>9.6940780000000135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  <c r="M2510" s="8">
        <f t="shared" si="390"/>
        <v>25</v>
      </c>
      <c r="N2510" s="8">
        <f t="shared" si="391"/>
        <v>0</v>
      </c>
      <c r="O2510" s="8">
        <f t="shared" si="392"/>
        <v>50</v>
      </c>
      <c r="P2510" s="8">
        <f t="shared" si="393"/>
        <v>66.5</v>
      </c>
      <c r="Q2510" s="9">
        <f t="shared" si="394"/>
        <v>26.225000000000001</v>
      </c>
      <c r="R2510" s="9">
        <f t="shared" si="395"/>
        <v>39.125</v>
      </c>
      <c r="S2510" s="9">
        <f t="shared" si="396"/>
        <v>46.174999999999997</v>
      </c>
      <c r="T2510" s="9">
        <f t="shared" si="397"/>
        <v>35.375</v>
      </c>
      <c r="U2510" s="8">
        <f t="shared" si="398"/>
        <v>37.174999999999997</v>
      </c>
      <c r="V2510" s="8">
        <f t="shared" si="399"/>
        <v>36.724999999999994</v>
      </c>
    </row>
    <row r="2511" spans="1:22" ht="13.5" x14ac:dyDescent="0.25">
      <c r="A2511" s="3">
        <f>RSI!A2511</f>
        <v>45660</v>
      </c>
      <c r="B2511" s="2">
        <f>RSI!B2511</f>
        <v>9.9391999999999996</v>
      </c>
      <c r="C2511" s="2">
        <f>RSI!I2511</f>
        <v>43.035495924295383</v>
      </c>
      <c r="D2511" s="2">
        <f>MACD!E2511</f>
        <v>5.4555732114254241E-2</v>
      </c>
      <c r="E2511" s="2">
        <f>MACD!F2511</f>
        <v>2.6452718742316056E-2</v>
      </c>
      <c r="F2511" s="2">
        <f>'Moving Avg'!D2511</f>
        <v>9.9224800000000002</v>
      </c>
      <c r="G2511" s="2">
        <f>'Moving Avg'!F2511</f>
        <v>10.075295000000001</v>
      </c>
      <c r="H2511" s="2">
        <f>'Moving Avg'!G2511</f>
        <v>10.060347999999999</v>
      </c>
      <c r="I2511" s="2">
        <f>'Moving Avg'!H2511</f>
        <v>9.6985915000000134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  <c r="M2511" s="8">
        <f t="shared" si="390"/>
        <v>25</v>
      </c>
      <c r="N2511" s="8">
        <f t="shared" si="391"/>
        <v>0</v>
      </c>
      <c r="O2511" s="8">
        <f t="shared" si="392"/>
        <v>50</v>
      </c>
      <c r="P2511" s="8">
        <f t="shared" si="393"/>
        <v>66.5</v>
      </c>
      <c r="Q2511" s="9">
        <f t="shared" si="394"/>
        <v>26.225000000000001</v>
      </c>
      <c r="R2511" s="9">
        <f t="shared" si="395"/>
        <v>39.125</v>
      </c>
      <c r="S2511" s="9">
        <f t="shared" si="396"/>
        <v>46.174999999999997</v>
      </c>
      <c r="T2511" s="9">
        <f t="shared" si="397"/>
        <v>35.375</v>
      </c>
      <c r="U2511" s="8">
        <f t="shared" si="398"/>
        <v>37.174999999999997</v>
      </c>
      <c r="V2511" s="8">
        <f t="shared" si="399"/>
        <v>36.724999999999994</v>
      </c>
    </row>
    <row r="2512" spans="1:22" ht="13.5" x14ac:dyDescent="0.25">
      <c r="A2512" s="3">
        <f>RSI!A2512</f>
        <v>45663</v>
      </c>
      <c r="B2512" s="2">
        <f>RSI!B2512</f>
        <v>9.8927999999999994</v>
      </c>
      <c r="C2512" s="2">
        <f>RSI!I2512</f>
        <v>40.765940208903523</v>
      </c>
      <c r="D2512" s="2">
        <f>MACD!E2512</f>
        <v>6.8985496158557424E-2</v>
      </c>
      <c r="E2512" s="2">
        <f>MACD!F2512</f>
        <v>3.495927422556433E-2</v>
      </c>
      <c r="F2512" s="2">
        <f>'Moving Avg'!D2512</f>
        <v>9.8760399999999997</v>
      </c>
      <c r="G2512" s="2">
        <f>'Moving Avg'!F2512</f>
        <v>10.06415</v>
      </c>
      <c r="H2512" s="2">
        <f>'Moving Avg'!G2512</f>
        <v>10.059420000000001</v>
      </c>
      <c r="I2512" s="2">
        <f>'Moving Avg'!H2512</f>
        <v>9.7020910000000136</v>
      </c>
      <c r="J2512" s="6" t="str">
        <f>OBV!F2512</f>
        <v>BEARISH</v>
      </c>
      <c r="K2512" s="6" t="str">
        <f>OBV!G2512</f>
        <v>NEUTRAL</v>
      </c>
      <c r="L2512" s="6" t="str">
        <f>OBV!H2512</f>
        <v>CONFIRMED BEARISH</v>
      </c>
      <c r="M2512" s="8">
        <f t="shared" si="390"/>
        <v>25</v>
      </c>
      <c r="N2512" s="8">
        <f t="shared" si="391"/>
        <v>0</v>
      </c>
      <c r="O2512" s="8">
        <f t="shared" si="392"/>
        <v>50</v>
      </c>
      <c r="P2512" s="8">
        <f t="shared" si="393"/>
        <v>16.5</v>
      </c>
      <c r="Q2512" s="9">
        <f t="shared" si="394"/>
        <v>18.725000000000001</v>
      </c>
      <c r="R2512" s="9">
        <f t="shared" si="395"/>
        <v>26.625</v>
      </c>
      <c r="S2512" s="9">
        <f t="shared" si="396"/>
        <v>23.675000000000001</v>
      </c>
      <c r="T2512" s="9">
        <f t="shared" si="397"/>
        <v>22.875</v>
      </c>
      <c r="U2512" s="8">
        <f t="shared" si="398"/>
        <v>23.008333333333336</v>
      </c>
      <c r="V2512" s="8">
        <f t="shared" si="399"/>
        <v>22.975000000000001</v>
      </c>
    </row>
    <row r="2513" spans="1:22" ht="13.5" x14ac:dyDescent="0.25">
      <c r="A2513" s="3">
        <f>RSI!A2513</f>
        <v>45664</v>
      </c>
      <c r="B2513" s="2">
        <f>RSI!B2513</f>
        <v>9.7627000000000006</v>
      </c>
      <c r="C2513" s="2">
        <f>RSI!I2513</f>
        <v>35.166026496616865</v>
      </c>
      <c r="D2513" s="2">
        <f>MACD!E2513</f>
        <v>8.464943669288516E-2</v>
      </c>
      <c r="E2513" s="2">
        <f>MACD!F2513</f>
        <v>4.4897306719028501E-2</v>
      </c>
      <c r="F2513" s="2">
        <f>'Moving Avg'!D2513</f>
        <v>9.8779000000000003</v>
      </c>
      <c r="G2513" s="2">
        <f>'Moving Avg'!F2513</f>
        <v>10.046499999999998</v>
      </c>
      <c r="H2513" s="2">
        <f>'Moving Avg'!G2513</f>
        <v>10.05589</v>
      </c>
      <c r="I2513" s="2">
        <f>'Moving Avg'!H2513</f>
        <v>9.704940000000013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  <c r="M2513" s="8">
        <f t="shared" si="390"/>
        <v>25</v>
      </c>
      <c r="N2513" s="8">
        <f t="shared" si="391"/>
        <v>0</v>
      </c>
      <c r="O2513" s="8">
        <f t="shared" si="392"/>
        <v>50</v>
      </c>
      <c r="P2513" s="8">
        <f t="shared" si="393"/>
        <v>16.5</v>
      </c>
      <c r="Q2513" s="9">
        <f t="shared" si="394"/>
        <v>18.725000000000001</v>
      </c>
      <c r="R2513" s="9">
        <f t="shared" si="395"/>
        <v>26.625</v>
      </c>
      <c r="S2513" s="9">
        <f t="shared" si="396"/>
        <v>23.675000000000001</v>
      </c>
      <c r="T2513" s="9">
        <f t="shared" si="397"/>
        <v>22.875</v>
      </c>
      <c r="U2513" s="8">
        <f t="shared" si="398"/>
        <v>23.008333333333336</v>
      </c>
      <c r="V2513" s="8">
        <f t="shared" si="399"/>
        <v>22.975000000000001</v>
      </c>
    </row>
    <row r="2514" spans="1:22" ht="13.5" x14ac:dyDescent="0.25">
      <c r="A2514" s="3">
        <f>RSI!A2514</f>
        <v>45665</v>
      </c>
      <c r="B2514" s="2">
        <f>RSI!B2514</f>
        <v>9.7533999999999992</v>
      </c>
      <c r="C2514" s="2">
        <f>RSI!I2514</f>
        <v>34.798042424865471</v>
      </c>
      <c r="D2514" s="2">
        <f>MACD!E2514</f>
        <v>0.1188152084882379</v>
      </c>
      <c r="E2514" s="2">
        <f>MACD!F2514</f>
        <v>5.9680887072870378E-2</v>
      </c>
      <c r="F2514" s="2">
        <f>'Moving Avg'!D2514</f>
        <v>9.8574599999999997</v>
      </c>
      <c r="G2514" s="2">
        <f>'Moving Avg'!F2514</f>
        <v>10.028385</v>
      </c>
      <c r="H2514" s="2">
        <f>'Moving Avg'!G2514</f>
        <v>10.052174000000001</v>
      </c>
      <c r="I2514" s="2">
        <f>'Moving Avg'!H2514</f>
        <v>9.7073515000000139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0</v>
      </c>
      <c r="O2514" s="8">
        <f t="shared" si="392"/>
        <v>50</v>
      </c>
      <c r="P2514" s="8">
        <f t="shared" si="393"/>
        <v>16.5</v>
      </c>
      <c r="Q2514" s="9">
        <f t="shared" si="394"/>
        <v>18.725000000000001</v>
      </c>
      <c r="R2514" s="9">
        <f t="shared" si="395"/>
        <v>26.625</v>
      </c>
      <c r="S2514" s="9">
        <f t="shared" si="396"/>
        <v>23.675000000000001</v>
      </c>
      <c r="T2514" s="9">
        <f t="shared" si="397"/>
        <v>22.875</v>
      </c>
      <c r="U2514" s="8">
        <f t="shared" si="398"/>
        <v>23.008333333333336</v>
      </c>
      <c r="V2514" s="8">
        <f t="shared" si="399"/>
        <v>22.975000000000001</v>
      </c>
    </row>
    <row r="2515" spans="1:22" ht="13.5" x14ac:dyDescent="0.25">
      <c r="A2515" s="3">
        <f>RSI!A2515</f>
        <v>45666</v>
      </c>
      <c r="B2515" s="2">
        <f>RSI!B2515</f>
        <v>10.041399999999999</v>
      </c>
      <c r="C2515" s="2">
        <f>RSI!I2515</f>
        <v>51.66571731857514</v>
      </c>
      <c r="D2515" s="2">
        <f>MACD!E2515</f>
        <v>0.13083893045338968</v>
      </c>
      <c r="E2515" s="2">
        <f>MACD!F2515</f>
        <v>7.3912495748974238E-2</v>
      </c>
      <c r="F2515" s="2">
        <f>'Moving Avg'!D2515</f>
        <v>9.8779000000000003</v>
      </c>
      <c r="G2515" s="2">
        <f>'Moving Avg'!F2515</f>
        <v>10.02467</v>
      </c>
      <c r="H2515" s="2">
        <f>'Moving Avg'!G2515</f>
        <v>10.054404</v>
      </c>
      <c r="I2515" s="2">
        <f>'Moving Avg'!H2515</f>
        <v>9.7110295000000146</v>
      </c>
      <c r="J2515" s="6" t="str">
        <f>OBV!F2515</f>
        <v>BEARISH</v>
      </c>
      <c r="K2515" s="6" t="str">
        <f>OBV!G2515</f>
        <v>NEUTRAL</v>
      </c>
      <c r="L2515" s="6" t="str">
        <f>OBV!H2515</f>
        <v>BEARISH DIVERGENCE</v>
      </c>
      <c r="M2515" s="8">
        <f t="shared" si="390"/>
        <v>25</v>
      </c>
      <c r="N2515" s="8">
        <f t="shared" si="391"/>
        <v>0</v>
      </c>
      <c r="O2515" s="8">
        <f t="shared" si="392"/>
        <v>50</v>
      </c>
      <c r="P2515" s="8">
        <f t="shared" si="393"/>
        <v>16.5</v>
      </c>
      <c r="Q2515" s="9">
        <f t="shared" si="394"/>
        <v>18.725000000000001</v>
      </c>
      <c r="R2515" s="9">
        <f t="shared" si="395"/>
        <v>26.625</v>
      </c>
      <c r="S2515" s="9">
        <f t="shared" si="396"/>
        <v>23.675000000000001</v>
      </c>
      <c r="T2515" s="9">
        <f t="shared" si="397"/>
        <v>22.875</v>
      </c>
      <c r="U2515" s="8">
        <f t="shared" si="398"/>
        <v>23.008333333333336</v>
      </c>
      <c r="V2515" s="8">
        <f t="shared" si="399"/>
        <v>22.975000000000001</v>
      </c>
    </row>
    <row r="2516" spans="1:22" ht="13.5" x14ac:dyDescent="0.25">
      <c r="A2516" s="3">
        <f>RSI!A2516</f>
        <v>45667</v>
      </c>
      <c r="B2516" s="2">
        <f>RSI!B2516</f>
        <v>10.041399999999999</v>
      </c>
      <c r="C2516" s="2">
        <f>RSI!I2516</f>
        <v>51.66571731857514</v>
      </c>
      <c r="D2516" s="2">
        <f>MACD!E2516</f>
        <v>0.13791804104770122</v>
      </c>
      <c r="E2516" s="2">
        <f>MACD!F2516</f>
        <v>8.6713604808719633E-2</v>
      </c>
      <c r="F2516" s="2">
        <f>'Moving Avg'!D2516</f>
        <v>9.8983399999999993</v>
      </c>
      <c r="G2516" s="2">
        <f>'Moving Avg'!F2516</f>
        <v>10.020954999999999</v>
      </c>
      <c r="H2516" s="2">
        <f>'Moving Avg'!G2516</f>
        <v>10.054775999999999</v>
      </c>
      <c r="I2516" s="2">
        <f>'Moving Avg'!H2516</f>
        <v>9.7147940000000137</v>
      </c>
      <c r="J2516" s="6" t="str">
        <f>OBV!F2516</f>
        <v>BEARISH</v>
      </c>
      <c r="K2516" s="6" t="str">
        <f>OBV!G2516</f>
        <v>NEUTRAL</v>
      </c>
      <c r="L2516" s="6" t="str">
        <f>OBV!H2516</f>
        <v>BEARISH DIVERGENCE</v>
      </c>
      <c r="M2516" s="8">
        <f t="shared" si="390"/>
        <v>25</v>
      </c>
      <c r="N2516" s="8">
        <f t="shared" si="391"/>
        <v>0</v>
      </c>
      <c r="O2516" s="8">
        <f t="shared" si="392"/>
        <v>50</v>
      </c>
      <c r="P2516" s="8">
        <f t="shared" si="393"/>
        <v>16.5</v>
      </c>
      <c r="Q2516" s="9">
        <f t="shared" si="394"/>
        <v>18.725000000000001</v>
      </c>
      <c r="R2516" s="9">
        <f t="shared" si="395"/>
        <v>26.625</v>
      </c>
      <c r="S2516" s="9">
        <f t="shared" si="396"/>
        <v>23.675000000000001</v>
      </c>
      <c r="T2516" s="9">
        <f t="shared" si="397"/>
        <v>22.875</v>
      </c>
      <c r="U2516" s="8">
        <f t="shared" si="398"/>
        <v>23.008333333333336</v>
      </c>
      <c r="V2516" s="8">
        <f t="shared" si="399"/>
        <v>22.975000000000001</v>
      </c>
    </row>
    <row r="2517" spans="1:22" ht="13.5" x14ac:dyDescent="0.25">
      <c r="A2517" s="3">
        <f>RSI!A2517</f>
        <v>45670</v>
      </c>
      <c r="B2517" s="2">
        <f>RSI!B2517</f>
        <v>10.0321</v>
      </c>
      <c r="C2517" s="2">
        <f>RSI!I2517</f>
        <v>51.169959595414056</v>
      </c>
      <c r="D2517" s="2">
        <f>MACD!E2517</f>
        <v>0.13295018705694872</v>
      </c>
      <c r="E2517" s="2">
        <f>MACD!F2517</f>
        <v>9.5960921258365445E-2</v>
      </c>
      <c r="F2517" s="2">
        <f>'Moving Avg'!D2517</f>
        <v>9.9261999999999997</v>
      </c>
      <c r="G2517" s="2">
        <f>'Moving Avg'!F2517</f>
        <v>10.016775000000001</v>
      </c>
      <c r="H2517" s="2">
        <f>'Moving Avg'!G2517</f>
        <v>10.054031999999999</v>
      </c>
      <c r="I2517" s="2">
        <f>'Moving Avg'!H2517</f>
        <v>9.7185120000000147</v>
      </c>
      <c r="J2517" s="6" t="str">
        <f>OBV!F2517</f>
        <v>BULLISH</v>
      </c>
      <c r="K2517" s="6" t="str">
        <f>OBV!G2517</f>
        <v>NEUTRAL</v>
      </c>
      <c r="L2517" s="6" t="str">
        <f>OBV!H2517</f>
        <v>CONFIRMED BULLISH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83.5</v>
      </c>
      <c r="Q2517" s="9">
        <f t="shared" si="394"/>
        <v>28.774999999999999</v>
      </c>
      <c r="R2517" s="9">
        <f t="shared" si="395"/>
        <v>43.375</v>
      </c>
      <c r="S2517" s="9">
        <f t="shared" si="396"/>
        <v>53.825000000000003</v>
      </c>
      <c r="T2517" s="9">
        <f t="shared" si="397"/>
        <v>39.625</v>
      </c>
      <c r="U2517" s="8">
        <f t="shared" si="398"/>
        <v>41.991666666666667</v>
      </c>
      <c r="V2517" s="8">
        <f t="shared" si="399"/>
        <v>41.400000000000006</v>
      </c>
    </row>
    <row r="2518" spans="1:22" ht="13.5" x14ac:dyDescent="0.25">
      <c r="A2518" s="3">
        <f>RSI!A2518</f>
        <v>45671</v>
      </c>
      <c r="B2518" s="2">
        <f>RSI!B2518</f>
        <v>10.0321</v>
      </c>
      <c r="C2518" s="2">
        <f>RSI!I2518</f>
        <v>51.169959595414056</v>
      </c>
      <c r="D2518" s="2">
        <f>MACD!E2518</f>
        <v>7.1432350602004036E-2</v>
      </c>
      <c r="E2518" s="2">
        <f>MACD!F2518</f>
        <v>9.1055207127093168E-2</v>
      </c>
      <c r="F2518" s="2">
        <f>'Moving Avg'!D2518</f>
        <v>9.9800799999999992</v>
      </c>
      <c r="G2518" s="2">
        <f>'Moving Avg'!F2518</f>
        <v>10.013525000000001</v>
      </c>
      <c r="H2518" s="2">
        <f>'Moving Avg'!G2518</f>
        <v>10.053288</v>
      </c>
      <c r="I2518" s="2">
        <f>'Moving Avg'!H2518</f>
        <v>9.7230555000000116</v>
      </c>
      <c r="J2518" s="6" t="str">
        <f>OBV!F2518</f>
        <v>BULLISH</v>
      </c>
      <c r="K2518" s="6" t="str">
        <f>OBV!G2518</f>
        <v>NEUTRAL</v>
      </c>
      <c r="L2518" s="6" t="str">
        <f>OBV!H2518</f>
        <v>CONFIRMED BULLISH</v>
      </c>
      <c r="M2518" s="8">
        <f t="shared" si="390"/>
        <v>25</v>
      </c>
      <c r="N2518" s="8">
        <f t="shared" si="391"/>
        <v>45</v>
      </c>
      <c r="O2518" s="8">
        <f t="shared" si="392"/>
        <v>50</v>
      </c>
      <c r="P2518" s="8">
        <f t="shared" si="393"/>
        <v>83.5</v>
      </c>
      <c r="Q2518" s="9">
        <f t="shared" si="394"/>
        <v>44.524999999999999</v>
      </c>
      <c r="R2518" s="9">
        <f t="shared" si="395"/>
        <v>52.375</v>
      </c>
      <c r="S2518" s="9">
        <f t="shared" si="396"/>
        <v>60.575000000000003</v>
      </c>
      <c r="T2518" s="9">
        <f t="shared" si="397"/>
        <v>50.875</v>
      </c>
      <c r="U2518" s="8">
        <f t="shared" si="398"/>
        <v>52.491666666666674</v>
      </c>
      <c r="V2518" s="8">
        <f t="shared" si="399"/>
        <v>52.087500000000006</v>
      </c>
    </row>
    <row r="2519" spans="1:22" ht="13.5" x14ac:dyDescent="0.25">
      <c r="A2519" s="3">
        <f>RSI!A2519</f>
        <v>45672</v>
      </c>
      <c r="B2519" s="2">
        <f>RSI!B2519</f>
        <v>9.8462999999999994</v>
      </c>
      <c r="C2519" s="2">
        <f>RSI!I2519</f>
        <v>41.862620031244134</v>
      </c>
      <c r="D2519" s="2">
        <f>MACD!E2519</f>
        <v>4.8730543116199954E-2</v>
      </c>
      <c r="E2519" s="2">
        <f>MACD!F2519</f>
        <v>8.2590274324914531E-2</v>
      </c>
      <c r="F2519" s="2">
        <f>'Moving Avg'!D2519</f>
        <v>9.9986599999999992</v>
      </c>
      <c r="G2519" s="2">
        <f>'Moving Avg'!F2519</f>
        <v>10.003769999999999</v>
      </c>
      <c r="H2519" s="2">
        <f>'Moving Avg'!G2519</f>
        <v>10.0479</v>
      </c>
      <c r="I2519" s="2">
        <f>'Moving Avg'!H2519</f>
        <v>9.726670000000011</v>
      </c>
      <c r="J2519" s="6" t="str">
        <f>OBV!F2519</f>
        <v>BULLISH</v>
      </c>
      <c r="K2519" s="6" t="str">
        <f>OBV!G2519</f>
        <v>NEUTRAL</v>
      </c>
      <c r="L2519" s="6" t="str">
        <f>OBV!H2519</f>
        <v>CONFIRMED BULLISH</v>
      </c>
      <c r="M2519" s="8">
        <f t="shared" si="390"/>
        <v>25</v>
      </c>
      <c r="N2519" s="8">
        <f t="shared" si="391"/>
        <v>100</v>
      </c>
      <c r="O2519" s="8">
        <f t="shared" si="392"/>
        <v>50</v>
      </c>
      <c r="P2519" s="8">
        <f t="shared" si="393"/>
        <v>83.5</v>
      </c>
      <c r="Q2519" s="9">
        <f t="shared" si="394"/>
        <v>63.774999999999999</v>
      </c>
      <c r="R2519" s="9">
        <f t="shared" si="395"/>
        <v>63.375</v>
      </c>
      <c r="S2519" s="9">
        <f t="shared" si="396"/>
        <v>68.825000000000003</v>
      </c>
      <c r="T2519" s="9">
        <f t="shared" si="397"/>
        <v>64.625</v>
      </c>
      <c r="U2519" s="8">
        <f t="shared" si="398"/>
        <v>65.325000000000003</v>
      </c>
      <c r="V2519" s="8">
        <f t="shared" si="399"/>
        <v>65.150000000000006</v>
      </c>
    </row>
    <row r="2520" spans="1:22" ht="13.5" x14ac:dyDescent="0.25">
      <c r="A2520" s="3">
        <f>RSI!A2520</f>
        <v>45673</v>
      </c>
      <c r="B2520" s="2">
        <f>RSI!B2520</f>
        <v>10.143599999999999</v>
      </c>
      <c r="C2520" s="2">
        <f>RSI!I2520</f>
        <v>55.736309953072805</v>
      </c>
      <c r="D2520" s="2">
        <f>MACD!E2520</f>
        <v>2.1334192030554533E-2</v>
      </c>
      <c r="E2520" s="2">
        <f>MACD!F2520</f>
        <v>7.0339057866042526E-2</v>
      </c>
      <c r="F2520" s="2">
        <f>'Moving Avg'!D2520</f>
        <v>10.019099999999998</v>
      </c>
      <c r="G2520" s="2">
        <f>'Moving Avg'!F2520</f>
        <v>10.005165</v>
      </c>
      <c r="H2520" s="2">
        <f>'Moving Avg'!G2520</f>
        <v>10.051988</v>
      </c>
      <c r="I2520" s="2">
        <f>'Moving Avg'!H2520</f>
        <v>9.730250500000011</v>
      </c>
      <c r="J2520" s="6" t="str">
        <f>OBV!F2520</f>
        <v>BULLISH</v>
      </c>
      <c r="K2520" s="6" t="str">
        <f>OBV!G2520</f>
        <v>NEUTRAL</v>
      </c>
      <c r="L2520" s="6" t="str">
        <f>OBV!H2520</f>
        <v>CONFIRMED BULLISH</v>
      </c>
      <c r="M2520" s="8">
        <f t="shared" si="390"/>
        <v>25</v>
      </c>
      <c r="N2520" s="8">
        <f t="shared" si="391"/>
        <v>100</v>
      </c>
      <c r="O2520" s="8">
        <f t="shared" si="392"/>
        <v>50</v>
      </c>
      <c r="P2520" s="8">
        <f t="shared" si="393"/>
        <v>83.5</v>
      </c>
      <c r="Q2520" s="9">
        <f t="shared" si="394"/>
        <v>63.774999999999999</v>
      </c>
      <c r="R2520" s="9">
        <f t="shared" si="395"/>
        <v>63.375</v>
      </c>
      <c r="S2520" s="9">
        <f t="shared" si="396"/>
        <v>68.825000000000003</v>
      </c>
      <c r="T2520" s="9">
        <f t="shared" si="397"/>
        <v>64.625</v>
      </c>
      <c r="U2520" s="8">
        <f t="shared" si="398"/>
        <v>65.325000000000003</v>
      </c>
      <c r="V2520" s="8">
        <f t="shared" si="399"/>
        <v>65.150000000000006</v>
      </c>
    </row>
    <row r="2521" spans="1:22" ht="13.5" x14ac:dyDescent="0.25">
      <c r="A2521" s="3">
        <f>RSI!A2521</f>
        <v>45674</v>
      </c>
      <c r="B2521" s="2">
        <f>RSI!B2521</f>
        <v>10.208600000000001</v>
      </c>
      <c r="C2521" s="2">
        <f>RSI!I2521</f>
        <v>58.091067807450806</v>
      </c>
      <c r="D2521" s="2">
        <f>MACD!E2521</f>
        <v>-7.5174698403124296E-3</v>
      </c>
      <c r="E2521" s="2">
        <f>MACD!F2521</f>
        <v>5.4767752324771539E-2</v>
      </c>
      <c r="F2521" s="2">
        <f>'Moving Avg'!D2521</f>
        <v>10.052539999999999</v>
      </c>
      <c r="G2521" s="2">
        <f>'Moving Avg'!F2521</f>
        <v>10.009345</v>
      </c>
      <c r="H2521" s="2">
        <f>'Moving Avg'!G2521</f>
        <v>10.057376</v>
      </c>
      <c r="I2521" s="2">
        <f>'Moving Avg'!H2521</f>
        <v>9.7340690000000123</v>
      </c>
      <c r="J2521" s="6" t="str">
        <f>OBV!F2521</f>
        <v>BULLISH</v>
      </c>
      <c r="K2521" s="6" t="str">
        <f>OBV!G2521</f>
        <v>NEUTRAL</v>
      </c>
      <c r="L2521" s="6" t="str">
        <f>OBV!H2521</f>
        <v>CONFIRMED BULLISH</v>
      </c>
      <c r="M2521" s="8">
        <f t="shared" si="390"/>
        <v>25</v>
      </c>
      <c r="N2521" s="8">
        <f t="shared" si="391"/>
        <v>100</v>
      </c>
      <c r="O2521" s="8">
        <f t="shared" si="392"/>
        <v>50</v>
      </c>
      <c r="P2521" s="8">
        <f t="shared" si="393"/>
        <v>83.5</v>
      </c>
      <c r="Q2521" s="9">
        <f t="shared" si="394"/>
        <v>63.774999999999999</v>
      </c>
      <c r="R2521" s="9">
        <f t="shared" si="395"/>
        <v>63.375</v>
      </c>
      <c r="S2521" s="9">
        <f t="shared" si="396"/>
        <v>68.825000000000003</v>
      </c>
      <c r="T2521" s="9">
        <f t="shared" si="397"/>
        <v>64.625</v>
      </c>
      <c r="U2521" s="8">
        <f t="shared" si="398"/>
        <v>65.325000000000003</v>
      </c>
      <c r="V2521" s="8">
        <f t="shared" si="399"/>
        <v>65.150000000000006</v>
      </c>
    </row>
    <row r="2522" spans="1:22" ht="13.5" x14ac:dyDescent="0.25">
      <c r="A2522" s="3">
        <f>RSI!A2522</f>
        <v>45677</v>
      </c>
      <c r="B2522" s="2">
        <f>RSI!B2522</f>
        <v>10.2643</v>
      </c>
      <c r="C2522" s="2">
        <f>RSI!I2522</f>
        <v>60.052248028903655</v>
      </c>
      <c r="D2522" s="2">
        <f>MACD!E2522</f>
        <v>-4.4370851991672566E-2</v>
      </c>
      <c r="E2522" s="2">
        <f>MACD!F2522</f>
        <v>3.4940031461482723E-2</v>
      </c>
      <c r="F2522" s="2">
        <f>'Moving Avg'!D2522</f>
        <v>10.098979999999999</v>
      </c>
      <c r="G2522" s="2">
        <f>'Moving Avg'!F2522</f>
        <v>10.016309999999999</v>
      </c>
      <c r="H2522" s="2">
        <f>'Moving Avg'!G2522</f>
        <v>10.060533999999999</v>
      </c>
      <c r="I2522" s="2">
        <f>'Moving Avg'!H2522</f>
        <v>9.7382530000000127</v>
      </c>
      <c r="J2522" s="6" t="str">
        <f>OBV!F2522</f>
        <v>BULLISH</v>
      </c>
      <c r="K2522" s="6" t="str">
        <f>OBV!G2522</f>
        <v>STRONG</v>
      </c>
      <c r="L2522" s="6" t="str">
        <f>OBV!H2522</f>
        <v>CONFIRMED BULLISH</v>
      </c>
      <c r="M2522" s="8">
        <f t="shared" si="390"/>
        <v>25</v>
      </c>
      <c r="N2522" s="8">
        <f t="shared" si="391"/>
        <v>100</v>
      </c>
      <c r="O2522" s="8">
        <f t="shared" si="392"/>
        <v>50</v>
      </c>
      <c r="P2522" s="8">
        <f t="shared" si="393"/>
        <v>100</v>
      </c>
      <c r="Q2522" s="9">
        <f t="shared" si="394"/>
        <v>66.25</v>
      </c>
      <c r="R2522" s="9">
        <f t="shared" si="395"/>
        <v>67.5</v>
      </c>
      <c r="S2522" s="9">
        <f t="shared" si="396"/>
        <v>76.25</v>
      </c>
      <c r="T2522" s="9">
        <f t="shared" si="397"/>
        <v>68.75</v>
      </c>
      <c r="U2522" s="8">
        <f t="shared" si="398"/>
        <v>70</v>
      </c>
      <c r="V2522" s="8">
        <f t="shared" si="399"/>
        <v>69.6875</v>
      </c>
    </row>
    <row r="2523" spans="1:22" ht="13.5" x14ac:dyDescent="0.25">
      <c r="A2523" s="3">
        <f>RSI!A2523</f>
        <v>45678</v>
      </c>
      <c r="B2523" s="2">
        <f>RSI!B2523</f>
        <v>10.2643</v>
      </c>
      <c r="C2523" s="2">
        <f>RSI!I2523</f>
        <v>60.052248028903655</v>
      </c>
      <c r="D2523" s="2">
        <f>MACD!E2523</f>
        <v>-9.698793656049709E-2</v>
      </c>
      <c r="E2523" s="2">
        <f>MACD!F2523</f>
        <v>8.5544378570867607E-3</v>
      </c>
      <c r="F2523" s="2">
        <f>'Moving Avg'!D2523</f>
        <v>10.14542</v>
      </c>
      <c r="G2523" s="2">
        <f>'Moving Avg'!F2523</f>
        <v>10.025594999999999</v>
      </c>
      <c r="H2523" s="2">
        <f>'Moving Avg'!G2523</f>
        <v>10.063691999999998</v>
      </c>
      <c r="I2523" s="2">
        <f>'Moving Avg'!H2523</f>
        <v>9.7430885000000114</v>
      </c>
      <c r="J2523" s="6" t="str">
        <f>OBV!F2523</f>
        <v>BULLISH</v>
      </c>
      <c r="K2523" s="6" t="str">
        <f>OBV!G2523</f>
        <v>STRONG</v>
      </c>
      <c r="L2523" s="6" t="str">
        <f>OBV!H2523</f>
        <v>CONFIRMED BULLISH</v>
      </c>
      <c r="M2523" s="8">
        <f t="shared" si="390"/>
        <v>25</v>
      </c>
      <c r="N2523" s="8">
        <f t="shared" si="391"/>
        <v>100</v>
      </c>
      <c r="O2523" s="8">
        <f t="shared" si="392"/>
        <v>50</v>
      </c>
      <c r="P2523" s="8">
        <f t="shared" si="393"/>
        <v>100</v>
      </c>
      <c r="Q2523" s="9">
        <f t="shared" si="394"/>
        <v>66.25</v>
      </c>
      <c r="R2523" s="9">
        <f t="shared" si="395"/>
        <v>67.5</v>
      </c>
      <c r="S2523" s="9">
        <f t="shared" si="396"/>
        <v>76.25</v>
      </c>
      <c r="T2523" s="9">
        <f t="shared" si="397"/>
        <v>68.75</v>
      </c>
      <c r="U2523" s="8">
        <f t="shared" si="398"/>
        <v>70</v>
      </c>
      <c r="V2523" s="8">
        <f t="shared" si="399"/>
        <v>69.6875</v>
      </c>
    </row>
    <row r="2524" spans="1:22" ht="13.5" x14ac:dyDescent="0.25">
      <c r="A2524" s="3">
        <f>RSI!A2524</f>
        <v>45679</v>
      </c>
      <c r="B2524" s="2">
        <f>RSI!B2524</f>
        <v>10.357200000000001</v>
      </c>
      <c r="C2524" s="2">
        <f>RSI!I2524</f>
        <v>63.368135745749342</v>
      </c>
      <c r="D2524" s="2">
        <f>MACD!E2524</f>
        <v>-0.15113536251543991</v>
      </c>
      <c r="E2524" s="2">
        <f>MACD!F2524</f>
        <v>-2.3383522217418573E-2</v>
      </c>
      <c r="F2524" s="2">
        <f>'Moving Avg'!D2524</f>
        <v>10.2476</v>
      </c>
      <c r="G2524" s="2">
        <f>'Moving Avg'!F2524</f>
        <v>10.033489999999997</v>
      </c>
      <c r="H2524" s="2">
        <f>'Moving Avg'!G2524</f>
        <v>10.068708000000001</v>
      </c>
      <c r="I2524" s="2">
        <f>'Moving Avg'!H2524</f>
        <v>9.7477370000000114</v>
      </c>
      <c r="J2524" s="6" t="str">
        <f>OBV!F2524</f>
        <v>BULLISH</v>
      </c>
      <c r="K2524" s="6" t="str">
        <f>OBV!G2524</f>
        <v>STRONG</v>
      </c>
      <c r="L2524" s="6" t="str">
        <f>OBV!H2524</f>
        <v>CONFIRMED BULLISH</v>
      </c>
      <c r="M2524" s="8">
        <f t="shared" si="390"/>
        <v>25</v>
      </c>
      <c r="N2524" s="8">
        <f t="shared" si="391"/>
        <v>100</v>
      </c>
      <c r="O2524" s="8">
        <f t="shared" si="392"/>
        <v>50</v>
      </c>
      <c r="P2524" s="8">
        <f t="shared" si="393"/>
        <v>100</v>
      </c>
      <c r="Q2524" s="9">
        <f t="shared" si="394"/>
        <v>66.25</v>
      </c>
      <c r="R2524" s="9">
        <f t="shared" si="395"/>
        <v>67.5</v>
      </c>
      <c r="S2524" s="9">
        <f t="shared" si="396"/>
        <v>76.25</v>
      </c>
      <c r="T2524" s="9">
        <f t="shared" si="397"/>
        <v>68.75</v>
      </c>
      <c r="U2524" s="8">
        <f t="shared" si="398"/>
        <v>70</v>
      </c>
      <c r="V2524" s="8">
        <f t="shared" si="399"/>
        <v>69.6875</v>
      </c>
    </row>
    <row r="2525" spans="1:22" ht="13.5" x14ac:dyDescent="0.25">
      <c r="A2525" s="3">
        <f>RSI!A2525</f>
        <v>45680</v>
      </c>
      <c r="B2525" s="2">
        <f>RSI!B2525</f>
        <v>10.2179</v>
      </c>
      <c r="C2525" s="2">
        <f>RSI!I2525</f>
        <v>55.878323595860891</v>
      </c>
      <c r="D2525" s="2">
        <f>MACD!E2525</f>
        <v>-0.14409092002981971</v>
      </c>
      <c r="E2525" s="2">
        <f>MACD!F2525</f>
        <v>-4.7525001779898803E-2</v>
      </c>
      <c r="F2525" s="2">
        <f>'Moving Avg'!D2525</f>
        <v>10.262460000000001</v>
      </c>
      <c r="G2525" s="2">
        <f>'Moving Avg'!F2525</f>
        <v>10.033489999999997</v>
      </c>
      <c r="H2525" s="2">
        <f>'Moving Avg'!G2525</f>
        <v>10.077067999999999</v>
      </c>
      <c r="I2525" s="2">
        <f>'Moving Avg'!H2525</f>
        <v>9.7517325000000117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100</v>
      </c>
      <c r="O2525" s="8">
        <f t="shared" si="392"/>
        <v>50</v>
      </c>
      <c r="P2525" s="8">
        <f t="shared" si="393"/>
        <v>83.5</v>
      </c>
      <c r="Q2525" s="9">
        <f t="shared" si="394"/>
        <v>63.774999999999999</v>
      </c>
      <c r="R2525" s="9">
        <f t="shared" si="395"/>
        <v>63.375</v>
      </c>
      <c r="S2525" s="9">
        <f t="shared" si="396"/>
        <v>68.825000000000003</v>
      </c>
      <c r="T2525" s="9">
        <f t="shared" si="397"/>
        <v>64.625</v>
      </c>
      <c r="U2525" s="8">
        <f t="shared" si="398"/>
        <v>65.325000000000003</v>
      </c>
      <c r="V2525" s="8">
        <f t="shared" si="399"/>
        <v>65.150000000000006</v>
      </c>
    </row>
    <row r="2526" spans="1:22" ht="13.5" x14ac:dyDescent="0.25">
      <c r="A2526" s="3">
        <f>RSI!A2526</f>
        <v>45681</v>
      </c>
      <c r="B2526" s="2">
        <f>RSI!B2526</f>
        <v>10.2179</v>
      </c>
      <c r="C2526" s="2">
        <f>RSI!I2526</f>
        <v>55.878323595860891</v>
      </c>
      <c r="D2526" s="2">
        <f>MACD!E2526</f>
        <v>-0.13894110417892414</v>
      </c>
      <c r="E2526" s="2">
        <f>MACD!F2526</f>
        <v>-6.5808222259703869E-2</v>
      </c>
      <c r="F2526" s="2">
        <f>'Moving Avg'!D2526</f>
        <v>10.264320000000001</v>
      </c>
      <c r="G2526" s="2">
        <f>'Moving Avg'!F2526</f>
        <v>10.034419999999997</v>
      </c>
      <c r="H2526" s="2">
        <f>'Moving Avg'!G2526</f>
        <v>10.079483999999999</v>
      </c>
      <c r="I2526" s="2">
        <f>'Moving Avg'!H2526</f>
        <v>9.7557280000000119</v>
      </c>
      <c r="J2526" s="6" t="str">
        <f>OBV!F2526</f>
        <v>BULLISH</v>
      </c>
      <c r="K2526" s="6" t="str">
        <f>OBV!G2526</f>
        <v>NEUTRAL</v>
      </c>
      <c r="L2526" s="6" t="str">
        <f>OBV!H2526</f>
        <v>CONFIRMED BULLISH</v>
      </c>
      <c r="M2526" s="8">
        <f t="shared" si="390"/>
        <v>25</v>
      </c>
      <c r="N2526" s="8">
        <f t="shared" si="391"/>
        <v>100</v>
      </c>
      <c r="O2526" s="8">
        <f t="shared" si="392"/>
        <v>50</v>
      </c>
      <c r="P2526" s="8">
        <f t="shared" si="393"/>
        <v>83.5</v>
      </c>
      <c r="Q2526" s="9">
        <f t="shared" si="394"/>
        <v>63.774999999999999</v>
      </c>
      <c r="R2526" s="9">
        <f t="shared" si="395"/>
        <v>63.375</v>
      </c>
      <c r="S2526" s="9">
        <f t="shared" si="396"/>
        <v>68.825000000000003</v>
      </c>
      <c r="T2526" s="9">
        <f t="shared" si="397"/>
        <v>64.625</v>
      </c>
      <c r="U2526" s="8">
        <f t="shared" si="398"/>
        <v>65.325000000000003</v>
      </c>
      <c r="V2526" s="8">
        <f t="shared" si="399"/>
        <v>65.150000000000006</v>
      </c>
    </row>
    <row r="2527" spans="1:22" ht="13.5" x14ac:dyDescent="0.25">
      <c r="A2527" s="3">
        <f>RSI!A2527</f>
        <v>45684</v>
      </c>
      <c r="B2527" s="2">
        <f>RSI!B2527</f>
        <v>10.589499999999999</v>
      </c>
      <c r="C2527" s="2">
        <f>RSI!I2527</f>
        <v>67.692377540691837</v>
      </c>
      <c r="D2527" s="2">
        <f>MACD!E2527</f>
        <v>-0.16429106493188073</v>
      </c>
      <c r="E2527" s="2">
        <f>MACD!F2527</f>
        <v>-8.5504790794139252E-2</v>
      </c>
      <c r="F2527" s="2">
        <f>'Moving Avg'!D2527</f>
        <v>10.329359999999999</v>
      </c>
      <c r="G2527" s="2">
        <f>'Moving Avg'!F2527</f>
        <v>10.057644999999997</v>
      </c>
      <c r="H2527" s="2">
        <f>'Moving Avg'!G2527</f>
        <v>10.089331999999999</v>
      </c>
      <c r="I2527" s="2">
        <f>'Moving Avg'!H2527</f>
        <v>9.7617985000000118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100</v>
      </c>
      <c r="O2527" s="8">
        <f t="shared" si="392"/>
        <v>50</v>
      </c>
      <c r="P2527" s="8">
        <f t="shared" si="393"/>
        <v>83.5</v>
      </c>
      <c r="Q2527" s="9">
        <f t="shared" si="394"/>
        <v>63.774999999999999</v>
      </c>
      <c r="R2527" s="9">
        <f t="shared" si="395"/>
        <v>63.375</v>
      </c>
      <c r="S2527" s="9">
        <f t="shared" si="396"/>
        <v>68.825000000000003</v>
      </c>
      <c r="T2527" s="9">
        <f t="shared" si="397"/>
        <v>64.625</v>
      </c>
      <c r="U2527" s="8">
        <f t="shared" si="398"/>
        <v>65.325000000000003</v>
      </c>
      <c r="V2527" s="8">
        <f t="shared" si="399"/>
        <v>65.150000000000006</v>
      </c>
    </row>
    <row r="2528" spans="1:22" ht="13.5" x14ac:dyDescent="0.25">
      <c r="A2528" s="3">
        <f>RSI!A2528</f>
        <v>45685</v>
      </c>
      <c r="B2528" s="2">
        <f>RSI!B2528</f>
        <v>10.589499999999999</v>
      </c>
      <c r="C2528" s="2">
        <f>RSI!I2528</f>
        <v>67.692377540691851</v>
      </c>
      <c r="D2528" s="2">
        <f>MACD!E2528</f>
        <v>-0.18863201919779193</v>
      </c>
      <c r="E2528" s="2">
        <f>MACD!F2528</f>
        <v>-0.10613023647486979</v>
      </c>
      <c r="F2528" s="2">
        <f>'Moving Avg'!D2528</f>
        <v>10.394400000000001</v>
      </c>
      <c r="G2528" s="2">
        <f>'Moving Avg'!F2528</f>
        <v>10.099449999999996</v>
      </c>
      <c r="H2528" s="2">
        <f>'Moving Avg'!G2528</f>
        <v>10.103266</v>
      </c>
      <c r="I2528" s="2">
        <f>'Moving Avg'!H2528</f>
        <v>9.7678690000000117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  <c r="M2528" s="8">
        <f t="shared" si="390"/>
        <v>25</v>
      </c>
      <c r="N2528" s="8">
        <f t="shared" si="391"/>
        <v>100</v>
      </c>
      <c r="O2528" s="8">
        <f t="shared" si="392"/>
        <v>50</v>
      </c>
      <c r="P2528" s="8">
        <f t="shared" si="393"/>
        <v>83.5</v>
      </c>
      <c r="Q2528" s="9">
        <f t="shared" si="394"/>
        <v>63.774999999999999</v>
      </c>
      <c r="R2528" s="9">
        <f t="shared" si="395"/>
        <v>63.375</v>
      </c>
      <c r="S2528" s="9">
        <f t="shared" si="396"/>
        <v>68.825000000000003</v>
      </c>
      <c r="T2528" s="9">
        <f t="shared" si="397"/>
        <v>64.625</v>
      </c>
      <c r="U2528" s="8">
        <f t="shared" si="398"/>
        <v>65.325000000000003</v>
      </c>
      <c r="V2528" s="8">
        <f t="shared" si="399"/>
        <v>65.150000000000006</v>
      </c>
    </row>
    <row r="2529" spans="1:22" ht="13.5" x14ac:dyDescent="0.25">
      <c r="A2529" s="3">
        <f>RSI!A2529</f>
        <v>45686</v>
      </c>
      <c r="B2529" s="2">
        <f>RSI!B2529</f>
        <v>10.6731</v>
      </c>
      <c r="C2529" s="2">
        <f>RSI!I2529</f>
        <v>69.80209227972199</v>
      </c>
      <c r="D2529" s="2">
        <f>MACD!E2529</f>
        <v>-0.24668225950073897</v>
      </c>
      <c r="E2529" s="2">
        <f>MACD!F2529</f>
        <v>-0.13424064108004363</v>
      </c>
      <c r="F2529" s="2">
        <f>'Moving Avg'!D2529</f>
        <v>10.45758</v>
      </c>
      <c r="G2529" s="2">
        <f>'Moving Avg'!F2529</f>
        <v>10.140324999999997</v>
      </c>
      <c r="H2529" s="2">
        <f>'Moving Avg'!G2529</f>
        <v>10.115713999999999</v>
      </c>
      <c r="I2529" s="2">
        <f>'Moving Avg'!H2529</f>
        <v>9.7743145000000133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  <c r="M2529" s="8">
        <f t="shared" si="390"/>
        <v>25</v>
      </c>
      <c r="N2529" s="8">
        <f t="shared" si="391"/>
        <v>100</v>
      </c>
      <c r="O2529" s="8">
        <f t="shared" si="392"/>
        <v>50</v>
      </c>
      <c r="P2529" s="8">
        <f t="shared" si="393"/>
        <v>83.5</v>
      </c>
      <c r="Q2529" s="9">
        <f t="shared" si="394"/>
        <v>63.774999999999999</v>
      </c>
      <c r="R2529" s="9">
        <f t="shared" si="395"/>
        <v>63.375</v>
      </c>
      <c r="S2529" s="9">
        <f t="shared" si="396"/>
        <v>68.825000000000003</v>
      </c>
      <c r="T2529" s="9">
        <f t="shared" si="397"/>
        <v>64.625</v>
      </c>
      <c r="U2529" s="8">
        <f t="shared" si="398"/>
        <v>65.325000000000003</v>
      </c>
      <c r="V2529" s="8">
        <f t="shared" si="399"/>
        <v>65.150000000000006</v>
      </c>
    </row>
    <row r="2530" spans="1:22" ht="13.5" x14ac:dyDescent="0.25">
      <c r="A2530" s="3">
        <f>RSI!A2530</f>
        <v>45687</v>
      </c>
      <c r="B2530" s="2">
        <f>RSI!B2530</f>
        <v>10.394399999999999</v>
      </c>
      <c r="C2530" s="2">
        <f>RSI!I2530</f>
        <v>56.545493526176521</v>
      </c>
      <c r="D2530" s="2">
        <f>MACD!E2530</f>
        <v>-0.23239133940190193</v>
      </c>
      <c r="E2530" s="2">
        <f>MACD!F2530</f>
        <v>-0.15387078074441529</v>
      </c>
      <c r="F2530" s="2">
        <f>'Moving Avg'!D2530</f>
        <v>10.49288</v>
      </c>
      <c r="G2530" s="2">
        <f>'Moving Avg'!F2530</f>
        <v>10.163084999999999</v>
      </c>
      <c r="H2530" s="2">
        <f>'Moving Avg'!G2530</f>
        <v>10.122029999999999</v>
      </c>
      <c r="I2530" s="2">
        <f>'Moving Avg'!H2530</f>
        <v>9.7794530000000126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  <c r="M2530" s="8">
        <f t="shared" si="390"/>
        <v>25</v>
      </c>
      <c r="N2530" s="8">
        <f t="shared" si="391"/>
        <v>100</v>
      </c>
      <c r="O2530" s="8">
        <f t="shared" si="392"/>
        <v>50</v>
      </c>
      <c r="P2530" s="8">
        <f t="shared" si="393"/>
        <v>83.5</v>
      </c>
      <c r="Q2530" s="9">
        <f t="shared" si="394"/>
        <v>63.774999999999999</v>
      </c>
      <c r="R2530" s="9">
        <f t="shared" si="395"/>
        <v>63.375</v>
      </c>
      <c r="S2530" s="9">
        <f t="shared" si="396"/>
        <v>68.825000000000003</v>
      </c>
      <c r="T2530" s="9">
        <f t="shared" si="397"/>
        <v>64.625</v>
      </c>
      <c r="U2530" s="8">
        <f t="shared" si="398"/>
        <v>65.325000000000003</v>
      </c>
      <c r="V2530" s="8">
        <f t="shared" si="399"/>
        <v>65.150000000000006</v>
      </c>
    </row>
    <row r="2531" spans="1:22" ht="13.5" x14ac:dyDescent="0.25">
      <c r="A2531" s="3">
        <f>RSI!A2531</f>
        <v>45688</v>
      </c>
      <c r="B2531" s="2">
        <f>RSI!B2531</f>
        <v>10.3851</v>
      </c>
      <c r="C2531" s="2">
        <f>RSI!I2531</f>
        <v>56.162193897431344</v>
      </c>
      <c r="D2531" s="2">
        <f>MACD!E2531</f>
        <v>-0.2107156459979489</v>
      </c>
      <c r="E2531" s="2">
        <f>MACD!F2531</f>
        <v>-0.16523975379512201</v>
      </c>
      <c r="F2531" s="2">
        <f>'Moving Avg'!D2531</f>
        <v>10.52632</v>
      </c>
      <c r="G2531" s="2">
        <f>'Moving Avg'!F2531</f>
        <v>10.185379999999997</v>
      </c>
      <c r="H2531" s="2">
        <f>'Moving Avg'!G2531</f>
        <v>10.128160000000001</v>
      </c>
      <c r="I2531" s="2">
        <f>'Moving Avg'!H2531</f>
        <v>9.784545000000012</v>
      </c>
      <c r="J2531" s="6" t="str">
        <f>OBV!F2531</f>
        <v>BULLISH</v>
      </c>
      <c r="K2531" s="6" t="str">
        <f>OBV!G2531</f>
        <v>NEUTRAL</v>
      </c>
      <c r="L2531" s="6" t="str">
        <f>OBV!H2531</f>
        <v>CONFIRMED BULLISH</v>
      </c>
      <c r="M2531" s="8">
        <f t="shared" si="390"/>
        <v>25</v>
      </c>
      <c r="N2531" s="8">
        <f t="shared" si="391"/>
        <v>100</v>
      </c>
      <c r="O2531" s="8">
        <f t="shared" si="392"/>
        <v>50</v>
      </c>
      <c r="P2531" s="8">
        <f t="shared" si="393"/>
        <v>83.5</v>
      </c>
      <c r="Q2531" s="9">
        <f t="shared" si="394"/>
        <v>63.774999999999999</v>
      </c>
      <c r="R2531" s="9">
        <f t="shared" si="395"/>
        <v>63.375</v>
      </c>
      <c r="S2531" s="9">
        <f t="shared" si="396"/>
        <v>68.825000000000003</v>
      </c>
      <c r="T2531" s="9">
        <f t="shared" si="397"/>
        <v>64.625</v>
      </c>
      <c r="U2531" s="8">
        <f t="shared" si="398"/>
        <v>65.325000000000003</v>
      </c>
      <c r="V2531" s="8">
        <f t="shared" si="399"/>
        <v>65.150000000000006</v>
      </c>
    </row>
    <row r="2532" spans="1:22" ht="13.5" x14ac:dyDescent="0.25">
      <c r="A2532" s="3">
        <f>RSI!A2532</f>
        <v>45691</v>
      </c>
      <c r="B2532" s="2">
        <f>RSI!B2532</f>
        <v>10.6731</v>
      </c>
      <c r="C2532" s="2">
        <f>RSI!I2532</f>
        <v>64.245140322209068</v>
      </c>
      <c r="D2532" s="2">
        <f>MACD!E2532</f>
        <v>-0.20610744579829188</v>
      </c>
      <c r="E2532" s="2">
        <f>MACD!F2532</f>
        <v>-0.17341329219575599</v>
      </c>
      <c r="F2532" s="2">
        <f>'Moving Avg'!D2532</f>
        <v>10.54304</v>
      </c>
      <c r="G2532" s="2">
        <f>'Moving Avg'!F2532</f>
        <v>10.224394999999998</v>
      </c>
      <c r="H2532" s="2">
        <f>'Moving Avg'!G2532</f>
        <v>10.140049999999999</v>
      </c>
      <c r="I2532" s="2">
        <f>'Moving Avg'!H2532</f>
        <v>9.791077000000012</v>
      </c>
      <c r="J2532" s="6" t="str">
        <f>OBV!F2532</f>
        <v>BULLISH</v>
      </c>
      <c r="K2532" s="6" t="str">
        <f>OBV!G2532</f>
        <v>NEUTRAL</v>
      </c>
      <c r="L2532" s="6" t="str">
        <f>OBV!H2532</f>
        <v>CONFIRMED BULLISH</v>
      </c>
      <c r="M2532" s="8">
        <f t="shared" si="390"/>
        <v>25</v>
      </c>
      <c r="N2532" s="8">
        <f t="shared" si="391"/>
        <v>100</v>
      </c>
      <c r="O2532" s="8">
        <f t="shared" si="392"/>
        <v>50</v>
      </c>
      <c r="P2532" s="8">
        <f t="shared" si="393"/>
        <v>83.5</v>
      </c>
      <c r="Q2532" s="9">
        <f t="shared" si="394"/>
        <v>63.774999999999999</v>
      </c>
      <c r="R2532" s="9">
        <f t="shared" si="395"/>
        <v>63.375</v>
      </c>
      <c r="S2532" s="9">
        <f t="shared" si="396"/>
        <v>68.825000000000003</v>
      </c>
      <c r="T2532" s="9">
        <f t="shared" si="397"/>
        <v>64.625</v>
      </c>
      <c r="U2532" s="8">
        <f t="shared" si="398"/>
        <v>65.325000000000003</v>
      </c>
      <c r="V2532" s="8">
        <f t="shared" si="399"/>
        <v>65.150000000000006</v>
      </c>
    </row>
    <row r="2533" spans="1:22" ht="13.5" x14ac:dyDescent="0.25">
      <c r="A2533" s="3">
        <f>RSI!A2533</f>
        <v>45692</v>
      </c>
      <c r="B2533" s="2">
        <f>RSI!B2533</f>
        <v>10.682399999999999</v>
      </c>
      <c r="C2533" s="2">
        <f>RSI!I2533</f>
        <v>64.472941145032834</v>
      </c>
      <c r="D2533" s="2">
        <f>MACD!E2533</f>
        <v>-0.20549580808291168</v>
      </c>
      <c r="E2533" s="2">
        <f>MACD!F2533</f>
        <v>-0.17982979537318713</v>
      </c>
      <c r="F2533" s="2">
        <f>'Moving Avg'!D2533</f>
        <v>10.56162</v>
      </c>
      <c r="G2533" s="2">
        <f>'Moving Avg'!F2533</f>
        <v>10.270379999999999</v>
      </c>
      <c r="H2533" s="2">
        <f>'Moving Avg'!G2533</f>
        <v>10.152125999999999</v>
      </c>
      <c r="I2533" s="2">
        <f>'Moving Avg'!H2533</f>
        <v>9.7976555000000118</v>
      </c>
      <c r="J2533" s="6" t="str">
        <f>OBV!F2533</f>
        <v>BULLISH</v>
      </c>
      <c r="K2533" s="6" t="str">
        <f>OBV!G2533</f>
        <v>NEUTRAL</v>
      </c>
      <c r="L2533" s="6" t="str">
        <f>OBV!H2533</f>
        <v>CONFIRMED BULLISH</v>
      </c>
      <c r="M2533" s="8">
        <f t="shared" si="390"/>
        <v>25</v>
      </c>
      <c r="N2533" s="8">
        <f t="shared" si="391"/>
        <v>100</v>
      </c>
      <c r="O2533" s="8">
        <f t="shared" si="392"/>
        <v>50</v>
      </c>
      <c r="P2533" s="8">
        <f t="shared" si="393"/>
        <v>83.5</v>
      </c>
      <c r="Q2533" s="9">
        <f t="shared" si="394"/>
        <v>63.774999999999999</v>
      </c>
      <c r="R2533" s="9">
        <f t="shared" si="395"/>
        <v>63.375</v>
      </c>
      <c r="S2533" s="9">
        <f t="shared" si="396"/>
        <v>68.825000000000003</v>
      </c>
      <c r="T2533" s="9">
        <f t="shared" si="397"/>
        <v>64.625</v>
      </c>
      <c r="U2533" s="8">
        <f t="shared" si="398"/>
        <v>65.325000000000003</v>
      </c>
      <c r="V2533" s="8">
        <f t="shared" si="399"/>
        <v>65.150000000000006</v>
      </c>
    </row>
    <row r="2534" spans="1:22" ht="13.5" x14ac:dyDescent="0.25">
      <c r="A2534" s="3">
        <f>RSI!A2534</f>
        <v>45693</v>
      </c>
      <c r="B2534" s="2">
        <f>RSI!B2534</f>
        <v>10.7288</v>
      </c>
      <c r="C2534" s="2">
        <f>RSI!I2534</f>
        <v>65.648869755499248</v>
      </c>
      <c r="D2534" s="2">
        <f>MACD!E2534</f>
        <v>-0.19658417388330562</v>
      </c>
      <c r="E2534" s="2">
        <f>MACD!F2534</f>
        <v>-0.18318067107521083</v>
      </c>
      <c r="F2534" s="2">
        <f>'Moving Avg'!D2534</f>
        <v>10.572759999999999</v>
      </c>
      <c r="G2534" s="2">
        <f>'Moving Avg'!F2534</f>
        <v>10.31915</v>
      </c>
      <c r="H2534" s="2">
        <f>'Moving Avg'!G2534</f>
        <v>10.165129999999998</v>
      </c>
      <c r="I2534" s="2">
        <f>'Moving Avg'!H2534</f>
        <v>9.8044225000000118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45</v>
      </c>
      <c r="O2534" s="8">
        <f t="shared" si="392"/>
        <v>50</v>
      </c>
      <c r="P2534" s="8">
        <f t="shared" si="393"/>
        <v>83.5</v>
      </c>
      <c r="Q2534" s="9">
        <f t="shared" si="394"/>
        <v>44.524999999999999</v>
      </c>
      <c r="R2534" s="9">
        <f t="shared" si="395"/>
        <v>52.375</v>
      </c>
      <c r="S2534" s="9">
        <f t="shared" si="396"/>
        <v>60.575000000000003</v>
      </c>
      <c r="T2534" s="9">
        <f t="shared" si="397"/>
        <v>50.875</v>
      </c>
      <c r="U2534" s="8">
        <f t="shared" si="398"/>
        <v>52.491666666666674</v>
      </c>
      <c r="V2534" s="8">
        <f t="shared" si="399"/>
        <v>52.087500000000006</v>
      </c>
    </row>
    <row r="2535" spans="1:22" ht="13.5" x14ac:dyDescent="0.25">
      <c r="A2535" s="3">
        <f>RSI!A2535</f>
        <v>45694</v>
      </c>
      <c r="B2535" s="2">
        <f>RSI!B2535</f>
        <v>10.7752</v>
      </c>
      <c r="C2535" s="2">
        <f>RSI!I2535</f>
        <v>66.831193021659544</v>
      </c>
      <c r="D2535" s="2">
        <f>MACD!E2535</f>
        <v>-0.21646441291343343</v>
      </c>
      <c r="E2535" s="2">
        <f>MACD!F2535</f>
        <v>-0.18983741944285534</v>
      </c>
      <c r="F2535" s="2">
        <f>'Moving Avg'!D2535</f>
        <v>10.64892</v>
      </c>
      <c r="G2535" s="2">
        <f>'Moving Avg'!F2535</f>
        <v>10.355840000000001</v>
      </c>
      <c r="H2535" s="2">
        <f>'Moving Avg'!G2535</f>
        <v>10.179991999999997</v>
      </c>
      <c r="I2535" s="2">
        <f>'Moving Avg'!H2535</f>
        <v>9.8114215000000122</v>
      </c>
      <c r="J2535" s="6" t="str">
        <f>OBV!F2535</f>
        <v>BULLISH</v>
      </c>
      <c r="K2535" s="6" t="str">
        <f>OBV!G2535</f>
        <v>NEUTRAL</v>
      </c>
      <c r="L2535" s="6" t="str">
        <f>OBV!H2535</f>
        <v>CONFIRMED BULLISH</v>
      </c>
      <c r="M2535" s="8">
        <f t="shared" si="390"/>
        <v>25</v>
      </c>
      <c r="N2535" s="8">
        <f t="shared" si="391"/>
        <v>100</v>
      </c>
      <c r="O2535" s="8">
        <f t="shared" si="392"/>
        <v>50</v>
      </c>
      <c r="P2535" s="8">
        <f t="shared" si="393"/>
        <v>83.5</v>
      </c>
      <c r="Q2535" s="9">
        <f t="shared" si="394"/>
        <v>63.774999999999999</v>
      </c>
      <c r="R2535" s="9">
        <f t="shared" si="395"/>
        <v>63.375</v>
      </c>
      <c r="S2535" s="9">
        <f t="shared" si="396"/>
        <v>68.825000000000003</v>
      </c>
      <c r="T2535" s="9">
        <f t="shared" si="397"/>
        <v>64.625</v>
      </c>
      <c r="U2535" s="8">
        <f t="shared" si="398"/>
        <v>65.325000000000003</v>
      </c>
      <c r="V2535" s="8">
        <f t="shared" si="399"/>
        <v>65.150000000000006</v>
      </c>
    </row>
    <row r="2536" spans="1:22" ht="13.5" x14ac:dyDescent="0.25">
      <c r="A2536" s="3">
        <f>RSI!A2536</f>
        <v>45695</v>
      </c>
      <c r="B2536" s="2">
        <f>RSI!B2536</f>
        <v>10.961</v>
      </c>
      <c r="C2536" s="2">
        <f>RSI!I2536</f>
        <v>71.118008181522299</v>
      </c>
      <c r="D2536" s="2">
        <f>MACD!E2536</f>
        <v>-0.24968722796081977</v>
      </c>
      <c r="E2536" s="2">
        <f>MACD!F2536</f>
        <v>-0.20180738114644825</v>
      </c>
      <c r="F2536" s="2">
        <f>'Moving Avg'!D2536</f>
        <v>10.764099999999999</v>
      </c>
      <c r="G2536" s="2">
        <f>'Moving Avg'!F2536</f>
        <v>10.401820000000001</v>
      </c>
      <c r="H2536" s="2">
        <f>'Moving Avg'!G2536</f>
        <v>10.197639999999998</v>
      </c>
      <c r="I2536" s="2">
        <f>'Moving Avg'!H2536</f>
        <v>9.8194365000000126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  <c r="M2536" s="8">
        <f t="shared" si="390"/>
        <v>0</v>
      </c>
      <c r="N2536" s="8">
        <f t="shared" si="391"/>
        <v>100</v>
      </c>
      <c r="O2536" s="8">
        <f t="shared" si="392"/>
        <v>50</v>
      </c>
      <c r="P2536" s="8">
        <f t="shared" si="393"/>
        <v>83.5</v>
      </c>
      <c r="Q2536" s="9">
        <f t="shared" si="394"/>
        <v>55.024999999999999</v>
      </c>
      <c r="R2536" s="9">
        <f t="shared" si="395"/>
        <v>58.375</v>
      </c>
      <c r="S2536" s="9">
        <f t="shared" si="396"/>
        <v>65.075000000000003</v>
      </c>
      <c r="T2536" s="9">
        <f t="shared" si="397"/>
        <v>58.375</v>
      </c>
      <c r="U2536" s="8">
        <f t="shared" si="398"/>
        <v>59.491666666666674</v>
      </c>
      <c r="V2536" s="8">
        <f t="shared" si="399"/>
        <v>59.212500000000006</v>
      </c>
    </row>
    <row r="2537" spans="1:22" ht="13.5" x14ac:dyDescent="0.25">
      <c r="A2537" s="3">
        <f>RSI!A2537</f>
        <v>45698</v>
      </c>
      <c r="B2537" s="2">
        <f>RSI!B2537</f>
        <v>10.961</v>
      </c>
      <c r="C2537" s="2">
        <f>RSI!I2537</f>
        <v>71.118008181522299</v>
      </c>
      <c r="D2537" s="2">
        <f>MACD!E2537</f>
        <v>-0.22417020581320557</v>
      </c>
      <c r="E2537" s="2">
        <f>MACD!F2537</f>
        <v>-0.20627994607979971</v>
      </c>
      <c r="F2537" s="2">
        <f>'Moving Avg'!D2537</f>
        <v>10.821679999999999</v>
      </c>
      <c r="G2537" s="2">
        <f>'Moving Avg'!F2537</f>
        <v>10.448265000000003</v>
      </c>
      <c r="H2537" s="2">
        <f>'Moving Avg'!G2537</f>
        <v>10.215287999999997</v>
      </c>
      <c r="I2537" s="2">
        <f>'Moving Avg'!H2537</f>
        <v>9.8279730000000125</v>
      </c>
      <c r="J2537" s="6" t="str">
        <f>OBV!F2537</f>
        <v>BULLISH</v>
      </c>
      <c r="K2537" s="6" t="str">
        <f>OBV!G2537</f>
        <v>NEUTRAL</v>
      </c>
      <c r="L2537" s="6" t="str">
        <f>OBV!H2537</f>
        <v>CONFIRMED BULLISH</v>
      </c>
      <c r="M2537" s="8">
        <f t="shared" si="390"/>
        <v>0</v>
      </c>
      <c r="N2537" s="8">
        <f t="shared" si="391"/>
        <v>45</v>
      </c>
      <c r="O2537" s="8">
        <f t="shared" si="392"/>
        <v>50</v>
      </c>
      <c r="P2537" s="8">
        <f t="shared" si="393"/>
        <v>83.5</v>
      </c>
      <c r="Q2537" s="9">
        <f t="shared" si="394"/>
        <v>35.774999999999999</v>
      </c>
      <c r="R2537" s="9">
        <f t="shared" si="395"/>
        <v>47.375</v>
      </c>
      <c r="S2537" s="9">
        <f t="shared" si="396"/>
        <v>56.825000000000003</v>
      </c>
      <c r="T2537" s="9">
        <f t="shared" si="397"/>
        <v>44.625</v>
      </c>
      <c r="U2537" s="8">
        <f t="shared" si="398"/>
        <v>46.658333333333339</v>
      </c>
      <c r="V2537" s="8">
        <f t="shared" si="399"/>
        <v>46.150000000000006</v>
      </c>
    </row>
    <row r="2538" spans="1:22" ht="13.5" x14ac:dyDescent="0.25">
      <c r="A2538" s="3">
        <f>RSI!A2538</f>
        <v>45699</v>
      </c>
      <c r="B2538" s="2">
        <f>RSI!B2538</f>
        <v>10.9239</v>
      </c>
      <c r="C2538" s="2">
        <f>RSI!I2538</f>
        <v>69.051322297822395</v>
      </c>
      <c r="D2538" s="2">
        <f>MACD!E2538</f>
        <v>-0.20310906075951074</v>
      </c>
      <c r="E2538" s="2">
        <f>MACD!F2538</f>
        <v>-0.20564576901574194</v>
      </c>
      <c r="F2538" s="2">
        <f>'Moving Avg'!D2538</f>
        <v>10.869979999999998</v>
      </c>
      <c r="G2538" s="2">
        <f>'Moving Avg'!F2538</f>
        <v>10.492855000000002</v>
      </c>
      <c r="H2538" s="2">
        <f>'Moving Avg'!G2538</f>
        <v>10.231451999999997</v>
      </c>
      <c r="I2538" s="2">
        <f>'Moving Avg'!H2538</f>
        <v>9.8361500000000106</v>
      </c>
      <c r="J2538" s="6" t="str">
        <f>OBV!F2538</f>
        <v>BULLISH</v>
      </c>
      <c r="K2538" s="6" t="str">
        <f>OBV!G2538</f>
        <v>NEUTRAL</v>
      </c>
      <c r="L2538" s="6" t="str">
        <f>OBV!H2538</f>
        <v>CONFIRMED BULLISH</v>
      </c>
      <c r="M2538" s="8">
        <f t="shared" si="390"/>
        <v>25</v>
      </c>
      <c r="N2538" s="8">
        <f t="shared" si="391"/>
        <v>0</v>
      </c>
      <c r="O2538" s="8">
        <f t="shared" si="392"/>
        <v>50</v>
      </c>
      <c r="P2538" s="8">
        <f t="shared" si="393"/>
        <v>83.5</v>
      </c>
      <c r="Q2538" s="9">
        <f t="shared" si="394"/>
        <v>28.774999999999999</v>
      </c>
      <c r="R2538" s="9">
        <f t="shared" si="395"/>
        <v>43.375</v>
      </c>
      <c r="S2538" s="9">
        <f t="shared" si="396"/>
        <v>53.825000000000003</v>
      </c>
      <c r="T2538" s="9">
        <f t="shared" si="397"/>
        <v>39.625</v>
      </c>
      <c r="U2538" s="8">
        <f t="shared" si="398"/>
        <v>41.991666666666667</v>
      </c>
      <c r="V2538" s="8">
        <f t="shared" si="399"/>
        <v>41.400000000000006</v>
      </c>
    </row>
    <row r="2539" spans="1:22" ht="13.5" x14ac:dyDescent="0.25">
      <c r="A2539" s="3">
        <f>RSI!A2539</f>
        <v>45700</v>
      </c>
      <c r="B2539" s="2">
        <f>RSI!B2539</f>
        <v>10.831</v>
      </c>
      <c r="C2539" s="2">
        <f>RSI!I2539</f>
        <v>64.033357073419367</v>
      </c>
      <c r="D2539" s="2">
        <f>MACD!E2539</f>
        <v>-0.16836133673442966</v>
      </c>
      <c r="E2539" s="2">
        <f>MACD!F2539</f>
        <v>-0.1981888825594795</v>
      </c>
      <c r="F2539" s="2">
        <f>'Moving Avg'!D2539</f>
        <v>10.890420000000001</v>
      </c>
      <c r="G2539" s="2">
        <f>'Moving Avg'!F2539</f>
        <v>10.542090000000002</v>
      </c>
      <c r="H2539" s="2">
        <f>'Moving Avg'!G2539</f>
        <v>10.243713999999997</v>
      </c>
      <c r="I2539" s="2">
        <f>'Moving Avg'!H2539</f>
        <v>9.8438190000000105</v>
      </c>
      <c r="J2539" s="6" t="str">
        <f>OBV!F2539</f>
        <v>BULLISH</v>
      </c>
      <c r="K2539" s="6" t="str">
        <f>OBV!G2539</f>
        <v>NEUTRAL</v>
      </c>
      <c r="L2539" s="6" t="str">
        <f>OBV!H2539</f>
        <v>CONFIRMED BULLISH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83.5</v>
      </c>
      <c r="Q2539" s="9">
        <f t="shared" si="394"/>
        <v>28.774999999999999</v>
      </c>
      <c r="R2539" s="9">
        <f t="shared" si="395"/>
        <v>43.375</v>
      </c>
      <c r="S2539" s="9">
        <f t="shared" si="396"/>
        <v>53.825000000000003</v>
      </c>
      <c r="T2539" s="9">
        <f t="shared" si="397"/>
        <v>39.625</v>
      </c>
      <c r="U2539" s="8">
        <f t="shared" si="398"/>
        <v>41.991666666666667</v>
      </c>
      <c r="V2539" s="8">
        <f t="shared" si="399"/>
        <v>41.400000000000006</v>
      </c>
    </row>
    <row r="2540" spans="1:22" ht="13.5" x14ac:dyDescent="0.25">
      <c r="A2540" s="3">
        <f>RSI!A2540</f>
        <v>45701</v>
      </c>
      <c r="B2540" s="2">
        <f>RSI!B2540</f>
        <v>10.831</v>
      </c>
      <c r="C2540" s="2">
        <f>RSI!I2540</f>
        <v>64.033357073419367</v>
      </c>
      <c r="D2540" s="2">
        <f>MACD!E2540</f>
        <v>-0.18389504199415896</v>
      </c>
      <c r="E2540" s="2">
        <f>MACD!F2540</f>
        <v>-0.1953301144464154</v>
      </c>
      <c r="F2540" s="2">
        <f>'Moving Avg'!D2540</f>
        <v>10.901580000000001</v>
      </c>
      <c r="G2540" s="2">
        <f>'Moving Avg'!F2540</f>
        <v>10.576460000000001</v>
      </c>
      <c r="H2540" s="2">
        <f>'Moving Avg'!G2540</f>
        <v>10.255975999999999</v>
      </c>
      <c r="I2540" s="2">
        <f>'Moving Avg'!H2540</f>
        <v>9.8515315000000108</v>
      </c>
      <c r="J2540" s="6" t="str">
        <f>OBV!F2540</f>
        <v>BULLISH</v>
      </c>
      <c r="K2540" s="6" t="str">
        <f>OBV!G2540</f>
        <v>NEUTRAL</v>
      </c>
      <c r="L2540" s="6" t="str">
        <f>OBV!H2540</f>
        <v>CONFIRMED BULLISH</v>
      </c>
      <c r="M2540" s="8">
        <f t="shared" si="390"/>
        <v>25</v>
      </c>
      <c r="N2540" s="8">
        <f t="shared" si="391"/>
        <v>0</v>
      </c>
      <c r="O2540" s="8">
        <f t="shared" si="392"/>
        <v>50</v>
      </c>
      <c r="P2540" s="8">
        <f t="shared" si="393"/>
        <v>83.5</v>
      </c>
      <c r="Q2540" s="9">
        <f t="shared" si="394"/>
        <v>28.774999999999999</v>
      </c>
      <c r="R2540" s="9">
        <f t="shared" si="395"/>
        <v>43.375</v>
      </c>
      <c r="S2540" s="9">
        <f t="shared" si="396"/>
        <v>53.825000000000003</v>
      </c>
      <c r="T2540" s="9">
        <f t="shared" si="397"/>
        <v>39.625</v>
      </c>
      <c r="U2540" s="8">
        <f t="shared" si="398"/>
        <v>41.991666666666667</v>
      </c>
      <c r="V2540" s="8">
        <f t="shared" si="399"/>
        <v>41.400000000000006</v>
      </c>
    </row>
    <row r="2541" spans="1:22" ht="13.5" x14ac:dyDescent="0.25">
      <c r="A2541" s="3">
        <f>RSI!A2541</f>
        <v>45702</v>
      </c>
      <c r="B2541" s="2">
        <f>RSI!B2541</f>
        <v>10.9146</v>
      </c>
      <c r="C2541" s="2">
        <f>RSI!I2541</f>
        <v>66.568874369815191</v>
      </c>
      <c r="D2541" s="2">
        <f>MACD!E2541</f>
        <v>-0.20656851429743206</v>
      </c>
      <c r="E2541" s="2">
        <f>MACD!F2541</f>
        <v>-0.19757779441661874</v>
      </c>
      <c r="F2541" s="2">
        <f>'Moving Avg'!D2541</f>
        <v>10.892300000000002</v>
      </c>
      <c r="G2541" s="2">
        <f>'Moving Avg'!F2541</f>
        <v>10.611760000000002</v>
      </c>
      <c r="H2541" s="2">
        <f>'Moving Avg'!G2541</f>
        <v>10.269909999999998</v>
      </c>
      <c r="I2541" s="2">
        <f>'Moving Avg'!H2541</f>
        <v>9.8596185000000105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25</v>
      </c>
      <c r="N2541" s="8">
        <f t="shared" si="391"/>
        <v>45</v>
      </c>
      <c r="O2541" s="8">
        <f t="shared" si="392"/>
        <v>50</v>
      </c>
      <c r="P2541" s="8">
        <f t="shared" si="393"/>
        <v>16.5</v>
      </c>
      <c r="Q2541" s="9">
        <f t="shared" si="394"/>
        <v>34.475000000000001</v>
      </c>
      <c r="R2541" s="9">
        <f t="shared" si="395"/>
        <v>35.625</v>
      </c>
      <c r="S2541" s="9">
        <f t="shared" si="396"/>
        <v>30.425000000000001</v>
      </c>
      <c r="T2541" s="9">
        <f t="shared" si="397"/>
        <v>34.125</v>
      </c>
      <c r="U2541" s="8">
        <f t="shared" si="398"/>
        <v>33.508333333333333</v>
      </c>
      <c r="V2541" s="8">
        <f t="shared" si="399"/>
        <v>33.662499999999994</v>
      </c>
    </row>
    <row r="2542" spans="1:22" ht="13.5" x14ac:dyDescent="0.25">
      <c r="A2542" s="3">
        <f>RSI!A2542</f>
        <v>45705</v>
      </c>
      <c r="B2542" s="2">
        <f>RSI!B2542</f>
        <v>10.9146</v>
      </c>
      <c r="C2542" s="2">
        <f>RSI!I2542</f>
        <v>66.568874369815191</v>
      </c>
      <c r="D2542" s="2">
        <f>MACD!E2542</f>
        <v>-0.18370506935785791</v>
      </c>
      <c r="E2542" s="2">
        <f>MACD!F2542</f>
        <v>-0.1948032494048666</v>
      </c>
      <c r="F2542" s="2">
        <f>'Moving Avg'!D2542</f>
        <v>10.883019999999998</v>
      </c>
      <c r="G2542" s="2">
        <f>'Moving Avg'!F2542</f>
        <v>10.644275000000002</v>
      </c>
      <c r="H2542" s="2">
        <f>'Moving Avg'!G2542</f>
        <v>10.285887999999998</v>
      </c>
      <c r="I2542" s="2">
        <f>'Moving Avg'!H2542</f>
        <v>9.8700085000000115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18.725000000000001</v>
      </c>
      <c r="R2542" s="9">
        <f t="shared" si="395"/>
        <v>26.625</v>
      </c>
      <c r="S2542" s="9">
        <f t="shared" si="396"/>
        <v>23.675000000000001</v>
      </c>
      <c r="T2542" s="9">
        <f t="shared" si="397"/>
        <v>22.875</v>
      </c>
      <c r="U2542" s="8">
        <f t="shared" si="398"/>
        <v>23.008333333333336</v>
      </c>
      <c r="V2542" s="8">
        <f t="shared" si="399"/>
        <v>22.975000000000001</v>
      </c>
    </row>
    <row r="2543" spans="1:22" ht="13.5" x14ac:dyDescent="0.25">
      <c r="A2543" s="3">
        <f>RSI!A2543</f>
        <v>45706</v>
      </c>
      <c r="B2543" s="2">
        <f>RSI!B2543</f>
        <v>10.8217</v>
      </c>
      <c r="C2543" s="2">
        <f>RSI!I2543</f>
        <v>61.024533236678892</v>
      </c>
      <c r="D2543" s="2">
        <f>MACD!E2543</f>
        <v>-0.15813849489684983</v>
      </c>
      <c r="E2543" s="2">
        <f>MACD!F2543</f>
        <v>-0.18747029850326324</v>
      </c>
      <c r="F2543" s="2">
        <f>'Moving Avg'!D2543</f>
        <v>10.862579999999999</v>
      </c>
      <c r="G2543" s="2">
        <f>'Moving Avg'!F2543</f>
        <v>10.672145</v>
      </c>
      <c r="H2543" s="2">
        <f>'Moving Avg'!G2543</f>
        <v>10.300007999999998</v>
      </c>
      <c r="I2543" s="2">
        <f>'Moving Avg'!H2543</f>
        <v>9.8781090000000109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16.5</v>
      </c>
      <c r="Q2543" s="9">
        <f t="shared" si="394"/>
        <v>18.725000000000001</v>
      </c>
      <c r="R2543" s="9">
        <f t="shared" si="395"/>
        <v>26.625</v>
      </c>
      <c r="S2543" s="9">
        <f t="shared" si="396"/>
        <v>23.675000000000001</v>
      </c>
      <c r="T2543" s="9">
        <f t="shared" si="397"/>
        <v>22.875</v>
      </c>
      <c r="U2543" s="8">
        <f t="shared" si="398"/>
        <v>23.008333333333336</v>
      </c>
      <c r="V2543" s="8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10.961</v>
      </c>
      <c r="C2544" s="2">
        <f>RSI!I2544</f>
        <v>65.645027368895327</v>
      </c>
      <c r="D2544" s="2">
        <f>MACD!E2544</f>
        <v>-0.14107307621775078</v>
      </c>
      <c r="E2544" s="2">
        <f>MACD!F2544</f>
        <v>-0.17819085404616075</v>
      </c>
      <c r="F2544" s="2">
        <f>'Moving Avg'!D2544</f>
        <v>10.888580000000001</v>
      </c>
      <c r="G2544" s="2">
        <f>'Moving Avg'!F2544</f>
        <v>10.702335000000001</v>
      </c>
      <c r="H2544" s="2">
        <f>'Moving Avg'!G2544</f>
        <v>10.316913999999999</v>
      </c>
      <c r="I2544" s="2">
        <f>'Moving Avg'!H2544</f>
        <v>9.8866455000000126</v>
      </c>
      <c r="J2544" s="6" t="str">
        <f>OBV!F2544</f>
        <v>BULLISH</v>
      </c>
      <c r="K2544" s="6" t="str">
        <f>OBV!G2544</f>
        <v>NEUTRAL</v>
      </c>
      <c r="L2544" s="6" t="str">
        <f>OBV!H2544</f>
        <v>CONFIRMED BULLISH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83.5</v>
      </c>
      <c r="Q2544" s="9">
        <f t="shared" si="394"/>
        <v>28.774999999999999</v>
      </c>
      <c r="R2544" s="9">
        <f t="shared" si="395"/>
        <v>43.375</v>
      </c>
      <c r="S2544" s="9">
        <f t="shared" si="396"/>
        <v>53.825000000000003</v>
      </c>
      <c r="T2544" s="9">
        <f t="shared" si="397"/>
        <v>39.625</v>
      </c>
      <c r="U2544" s="8">
        <f t="shared" si="398"/>
        <v>41.991666666666667</v>
      </c>
      <c r="V2544" s="8">
        <f t="shared" si="399"/>
        <v>41.400000000000006</v>
      </c>
    </row>
    <row r="2545" spans="1:22" ht="13.5" x14ac:dyDescent="0.25">
      <c r="A2545" s="3">
        <f>RSI!A2545</f>
        <v>45708</v>
      </c>
      <c r="B2545" s="2">
        <f>RSI!B2545</f>
        <v>10.961</v>
      </c>
      <c r="C2545" s="2">
        <f>RSI!I2545</f>
        <v>65.645027368895327</v>
      </c>
      <c r="D2545" s="2">
        <f>MACD!E2545</f>
        <v>-0.12160275587124403</v>
      </c>
      <c r="E2545" s="2">
        <f>MACD!F2545</f>
        <v>-0.16687323441117741</v>
      </c>
      <c r="F2545" s="2">
        <f>'Moving Avg'!D2545</f>
        <v>10.914579999999999</v>
      </c>
      <c r="G2545" s="2">
        <f>'Moving Avg'!F2545</f>
        <v>10.73949</v>
      </c>
      <c r="H2545" s="2">
        <f>'Moving Avg'!G2545</f>
        <v>10.333819999999998</v>
      </c>
      <c r="I2545" s="2">
        <f>'Moving Avg'!H2545</f>
        <v>9.8951820000000126</v>
      </c>
      <c r="J2545" s="6" t="str">
        <f>OBV!F2545</f>
        <v>BULLISH</v>
      </c>
      <c r="K2545" s="6" t="str">
        <f>OBV!G2545</f>
        <v>NEUTRAL</v>
      </c>
      <c r="L2545" s="6" t="str">
        <f>OBV!H2545</f>
        <v>CONFIRMED BULLISH</v>
      </c>
      <c r="M2545" s="8">
        <f t="shared" si="390"/>
        <v>25</v>
      </c>
      <c r="N2545" s="8">
        <f t="shared" si="391"/>
        <v>0</v>
      </c>
      <c r="O2545" s="8">
        <f t="shared" si="392"/>
        <v>50</v>
      </c>
      <c r="P2545" s="8">
        <f t="shared" si="393"/>
        <v>83.5</v>
      </c>
      <c r="Q2545" s="9">
        <f t="shared" si="394"/>
        <v>28.774999999999999</v>
      </c>
      <c r="R2545" s="9">
        <f t="shared" si="395"/>
        <v>43.375</v>
      </c>
      <c r="S2545" s="9">
        <f t="shared" si="396"/>
        <v>53.825000000000003</v>
      </c>
      <c r="T2545" s="9">
        <f t="shared" si="397"/>
        <v>39.625</v>
      </c>
      <c r="U2545" s="8">
        <f t="shared" si="398"/>
        <v>41.991666666666667</v>
      </c>
      <c r="V2545" s="8">
        <f t="shared" si="399"/>
        <v>41.400000000000006</v>
      </c>
    </row>
    <row r="2546" spans="1:22" ht="13.5" x14ac:dyDescent="0.25">
      <c r="A2546" s="3">
        <f>RSI!A2546</f>
        <v>45709</v>
      </c>
      <c r="B2546" s="2">
        <f>RSI!B2546</f>
        <v>10.961</v>
      </c>
      <c r="C2546" s="2">
        <f>RSI!I2546</f>
        <v>65.645027368895313</v>
      </c>
      <c r="D2546" s="2">
        <f>MACD!E2546</f>
        <v>-7.8495208524309135E-2</v>
      </c>
      <c r="E2546" s="2">
        <f>MACD!F2546</f>
        <v>-0.14919762923380375</v>
      </c>
      <c r="F2546" s="2">
        <f>'Moving Avg'!D2546</f>
        <v>10.923859999999999</v>
      </c>
      <c r="G2546" s="2">
        <f>'Moving Avg'!F2546</f>
        <v>10.776645</v>
      </c>
      <c r="H2546" s="2">
        <f>'Moving Avg'!G2546</f>
        <v>10.350725999999998</v>
      </c>
      <c r="I2546" s="2">
        <f>'Moving Avg'!H2546</f>
        <v>9.9037620000000111</v>
      </c>
      <c r="J2546" s="6" t="str">
        <f>OBV!F2546</f>
        <v>BULLISH</v>
      </c>
      <c r="K2546" s="6" t="str">
        <f>OBV!G2546</f>
        <v>NEUTRAL</v>
      </c>
      <c r="L2546" s="6" t="str">
        <f>OBV!H2546</f>
        <v>CONFIRMED BULLISH</v>
      </c>
      <c r="M2546" s="8">
        <f t="shared" si="390"/>
        <v>25</v>
      </c>
      <c r="N2546" s="8">
        <f t="shared" si="391"/>
        <v>0</v>
      </c>
      <c r="O2546" s="8">
        <f t="shared" si="392"/>
        <v>50</v>
      </c>
      <c r="P2546" s="8">
        <f t="shared" si="393"/>
        <v>83.5</v>
      </c>
      <c r="Q2546" s="9">
        <f t="shared" si="394"/>
        <v>28.774999999999999</v>
      </c>
      <c r="R2546" s="9">
        <f t="shared" si="395"/>
        <v>43.375</v>
      </c>
      <c r="S2546" s="9">
        <f t="shared" si="396"/>
        <v>53.825000000000003</v>
      </c>
      <c r="T2546" s="9">
        <f t="shared" si="397"/>
        <v>39.625</v>
      </c>
      <c r="U2546" s="8">
        <f t="shared" si="398"/>
        <v>41.991666666666667</v>
      </c>
      <c r="V2546" s="8">
        <f t="shared" si="399"/>
        <v>41.400000000000006</v>
      </c>
    </row>
    <row r="2547" spans="1:22" ht="13.5" x14ac:dyDescent="0.25">
      <c r="A2547" s="3">
        <f>RSI!A2547</f>
        <v>45712</v>
      </c>
      <c r="B2547" s="2">
        <f>RSI!B2547</f>
        <v>10.961</v>
      </c>
      <c r="C2547" s="2">
        <f>RSI!I2547</f>
        <v>65.645027368895313</v>
      </c>
      <c r="D2547" s="2">
        <f>MACD!E2547</f>
        <v>-4.3826956802075046E-2</v>
      </c>
      <c r="E2547" s="2">
        <f>MACD!F2547</f>
        <v>-0.12812349474745802</v>
      </c>
      <c r="F2547" s="2">
        <f>'Moving Avg'!D2547</f>
        <v>10.933139999999998</v>
      </c>
      <c r="G2547" s="2">
        <f>'Moving Avg'!F2547</f>
        <v>10.795220000000002</v>
      </c>
      <c r="H2547" s="2">
        <f>'Moving Avg'!G2547</f>
        <v>10.367631999999999</v>
      </c>
      <c r="I2547" s="2">
        <f>'Moving Avg'!H2547</f>
        <v>9.9129065000000107</v>
      </c>
      <c r="J2547" s="6" t="str">
        <f>OBV!F2547</f>
        <v>BULLISH</v>
      </c>
      <c r="K2547" s="6" t="str">
        <f>OBV!G2547</f>
        <v>NEUTRAL</v>
      </c>
      <c r="L2547" s="6" t="str">
        <f>OBV!H2547</f>
        <v>CONFIRMED BULLISH</v>
      </c>
      <c r="M2547" s="8">
        <f t="shared" si="390"/>
        <v>25</v>
      </c>
      <c r="N2547" s="8">
        <f t="shared" si="391"/>
        <v>0</v>
      </c>
      <c r="O2547" s="8">
        <f t="shared" si="392"/>
        <v>50</v>
      </c>
      <c r="P2547" s="8">
        <f t="shared" si="393"/>
        <v>83.5</v>
      </c>
      <c r="Q2547" s="9">
        <f t="shared" si="394"/>
        <v>28.774999999999999</v>
      </c>
      <c r="R2547" s="9">
        <f t="shared" si="395"/>
        <v>43.375</v>
      </c>
      <c r="S2547" s="9">
        <f t="shared" si="396"/>
        <v>53.825000000000003</v>
      </c>
      <c r="T2547" s="9">
        <f t="shared" si="397"/>
        <v>39.625</v>
      </c>
      <c r="U2547" s="8">
        <f t="shared" si="398"/>
        <v>41.991666666666667</v>
      </c>
      <c r="V2547" s="8">
        <f t="shared" si="399"/>
        <v>41.400000000000006</v>
      </c>
    </row>
    <row r="2548" spans="1:22" ht="13.5" x14ac:dyDescent="0.25">
      <c r="A2548" s="3">
        <f>RSI!A2548</f>
        <v>45713</v>
      </c>
      <c r="B2548" s="2">
        <f>RSI!B2548</f>
        <v>10.942399999999999</v>
      </c>
      <c r="C2548" s="2">
        <f>RSI!I2548</f>
        <v>64.2765111303476</v>
      </c>
      <c r="D2548" s="2">
        <f>MACD!E2548</f>
        <v>-2.0495683153006539E-2</v>
      </c>
      <c r="E2548" s="2">
        <f>MACD!F2548</f>
        <v>-0.10659793242856773</v>
      </c>
      <c r="F2548" s="2">
        <f>'Moving Avg'!D2548</f>
        <v>10.957280000000001</v>
      </c>
      <c r="G2548" s="2">
        <f>'Moving Avg'!F2548</f>
        <v>10.812865000000002</v>
      </c>
      <c r="H2548" s="2">
        <f>'Moving Avg'!G2548</f>
        <v>10.384537999999999</v>
      </c>
      <c r="I2548" s="2">
        <f>'Moving Avg'!H2548</f>
        <v>9.9216105000000105</v>
      </c>
      <c r="J2548" s="6" t="str">
        <f>OBV!F2548</f>
        <v>BULLISH</v>
      </c>
      <c r="K2548" s="6" t="str">
        <f>OBV!G2548</f>
        <v>NEUTRAL</v>
      </c>
      <c r="L2548" s="6" t="str">
        <f>OBV!H2548</f>
        <v>CONFIRMED BULLISH</v>
      </c>
      <c r="M2548" s="8">
        <f t="shared" si="390"/>
        <v>25</v>
      </c>
      <c r="N2548" s="8">
        <f t="shared" si="391"/>
        <v>0</v>
      </c>
      <c r="O2548" s="8">
        <f t="shared" si="392"/>
        <v>50</v>
      </c>
      <c r="P2548" s="8">
        <f t="shared" si="393"/>
        <v>83.5</v>
      </c>
      <c r="Q2548" s="9">
        <f t="shared" si="394"/>
        <v>28.774999999999999</v>
      </c>
      <c r="R2548" s="9">
        <f t="shared" si="395"/>
        <v>43.375</v>
      </c>
      <c r="S2548" s="9">
        <f t="shared" si="396"/>
        <v>53.825000000000003</v>
      </c>
      <c r="T2548" s="9">
        <f t="shared" si="397"/>
        <v>39.625</v>
      </c>
      <c r="U2548" s="8">
        <f t="shared" si="398"/>
        <v>41.991666666666667</v>
      </c>
      <c r="V2548" s="8">
        <f t="shared" si="399"/>
        <v>41.400000000000006</v>
      </c>
    </row>
    <row r="2549" spans="1:22" ht="13.5" x14ac:dyDescent="0.25">
      <c r="A2549" s="3">
        <f>RSI!A2549</f>
        <v>45714</v>
      </c>
      <c r="B2549" s="2">
        <f>RSI!B2549</f>
        <v>10.942399999999999</v>
      </c>
      <c r="C2549" s="2">
        <f>RSI!I2549</f>
        <v>64.2765111303476</v>
      </c>
      <c r="D2549" s="2">
        <f>MACD!E2549</f>
        <v>-1.6485760115669379E-2</v>
      </c>
      <c r="E2549" s="2">
        <f>MACD!F2549</f>
        <v>-8.857549796598807E-2</v>
      </c>
      <c r="F2549" s="2">
        <f>'Moving Avg'!D2549</f>
        <v>10.95356</v>
      </c>
      <c r="G2549" s="2">
        <f>'Moving Avg'!F2549</f>
        <v>10.826330000000002</v>
      </c>
      <c r="H2549" s="2">
        <f>'Moving Avg'!G2549</f>
        <v>10.402558000000001</v>
      </c>
      <c r="I2549" s="2">
        <f>'Moving Avg'!H2549</f>
        <v>9.9303145000000104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50</v>
      </c>
      <c r="P2549" s="8">
        <f t="shared" si="393"/>
        <v>16.5</v>
      </c>
      <c r="Q2549" s="9">
        <f t="shared" si="394"/>
        <v>18.725000000000001</v>
      </c>
      <c r="R2549" s="9">
        <f t="shared" si="395"/>
        <v>26.625</v>
      </c>
      <c r="S2549" s="9">
        <f t="shared" si="396"/>
        <v>23.675000000000001</v>
      </c>
      <c r="T2549" s="9">
        <f t="shared" si="397"/>
        <v>22.875</v>
      </c>
      <c r="U2549" s="8">
        <f t="shared" si="398"/>
        <v>23.008333333333336</v>
      </c>
      <c r="V2549" s="8">
        <f t="shared" si="399"/>
        <v>22.975000000000001</v>
      </c>
    </row>
    <row r="2550" spans="1:22" ht="13.5" x14ac:dyDescent="0.25">
      <c r="A2550" s="3">
        <f>RSI!A2550</f>
        <v>45715</v>
      </c>
      <c r="B2550" s="2">
        <f>RSI!B2550</f>
        <v>10.738099999999999</v>
      </c>
      <c r="C2550" s="2">
        <f>RSI!I2550</f>
        <v>50.78873604366801</v>
      </c>
      <c r="D2550" s="2">
        <f>MACD!E2550</f>
        <v>7.0760705165540116E-4</v>
      </c>
      <c r="E2550" s="2">
        <f>MACD!F2550</f>
        <v>-7.0718876962459376E-2</v>
      </c>
      <c r="F2550" s="2">
        <f>'Moving Avg'!D2550</f>
        <v>10.90898</v>
      </c>
      <c r="G2550" s="2">
        <f>'Moving Avg'!F2550</f>
        <v>10.843515000000002</v>
      </c>
      <c r="H2550" s="2">
        <f>'Moving Avg'!G2550</f>
        <v>10.415006</v>
      </c>
      <c r="I2550" s="2">
        <f>'Moving Avg'!H2550</f>
        <v>9.9379970000000117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  <c r="M2550" s="8">
        <f t="shared" si="390"/>
        <v>25</v>
      </c>
      <c r="N2550" s="8">
        <f t="shared" si="391"/>
        <v>0</v>
      </c>
      <c r="O2550" s="8">
        <f t="shared" si="392"/>
        <v>50</v>
      </c>
      <c r="P2550" s="8">
        <f t="shared" si="393"/>
        <v>16.5</v>
      </c>
      <c r="Q2550" s="9">
        <f t="shared" si="394"/>
        <v>18.725000000000001</v>
      </c>
      <c r="R2550" s="9">
        <f t="shared" si="395"/>
        <v>26.625</v>
      </c>
      <c r="S2550" s="9">
        <f t="shared" si="396"/>
        <v>23.675000000000001</v>
      </c>
      <c r="T2550" s="9">
        <f t="shared" si="397"/>
        <v>22.875</v>
      </c>
      <c r="U2550" s="8">
        <f t="shared" si="398"/>
        <v>23.008333333333336</v>
      </c>
      <c r="V2550" s="8">
        <f t="shared" si="399"/>
        <v>22.975000000000001</v>
      </c>
    </row>
    <row r="2551" spans="1:22" ht="13.5" x14ac:dyDescent="0.25">
      <c r="A2551" s="3">
        <f>RSI!A2551</f>
        <v>45716</v>
      </c>
      <c r="B2551" s="2">
        <f>RSI!B2551</f>
        <v>10.542999999999999</v>
      </c>
      <c r="C2551" s="2">
        <f>RSI!I2551</f>
        <v>41.773749821701898</v>
      </c>
      <c r="D2551" s="2">
        <f>MACD!E2551</f>
        <v>4.2542209737716163E-2</v>
      </c>
      <c r="E2551" s="2">
        <f>MACD!F2551</f>
        <v>-4.8066659622424276E-2</v>
      </c>
      <c r="F2551" s="2">
        <f>'Moving Avg'!D2551</f>
        <v>10.825379999999999</v>
      </c>
      <c r="G2551" s="2">
        <f>'Moving Avg'!F2551</f>
        <v>10.851410000000003</v>
      </c>
      <c r="H2551" s="2">
        <f>'Moving Avg'!G2551</f>
        <v>10.423366000000001</v>
      </c>
      <c r="I2551" s="2">
        <f>'Moving Avg'!H2551</f>
        <v>9.9459640000000107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25</v>
      </c>
      <c r="N2551" s="8">
        <f t="shared" si="391"/>
        <v>0</v>
      </c>
      <c r="O2551" s="8">
        <f t="shared" si="392"/>
        <v>50</v>
      </c>
      <c r="P2551" s="8">
        <f t="shared" si="393"/>
        <v>16.5</v>
      </c>
      <c r="Q2551" s="9">
        <f t="shared" si="394"/>
        <v>18.725000000000001</v>
      </c>
      <c r="R2551" s="9">
        <f t="shared" si="395"/>
        <v>26.625</v>
      </c>
      <c r="S2551" s="9">
        <f t="shared" si="396"/>
        <v>23.675000000000001</v>
      </c>
      <c r="T2551" s="9">
        <f t="shared" si="397"/>
        <v>22.875</v>
      </c>
      <c r="U2551" s="8">
        <f t="shared" si="398"/>
        <v>23.008333333333336</v>
      </c>
      <c r="V2551" s="8">
        <f t="shared" si="399"/>
        <v>22.975000000000001</v>
      </c>
    </row>
    <row r="2552" spans="1:22" ht="13.5" x14ac:dyDescent="0.25">
      <c r="A2552" s="3">
        <f>RSI!A2552</f>
        <v>45719</v>
      </c>
      <c r="B2552" s="2">
        <f>RSI!B2552</f>
        <v>10.8681</v>
      </c>
      <c r="C2552" s="2">
        <f>RSI!I2552</f>
        <v>55.839822480616945</v>
      </c>
      <c r="D2552" s="2">
        <f>MACD!E2552</f>
        <v>5.4987072699871575E-2</v>
      </c>
      <c r="E2552" s="2">
        <f>MACD!F2552</f>
        <v>-2.7455913157965108E-2</v>
      </c>
      <c r="F2552" s="2">
        <f>'Moving Avg'!D2552</f>
        <v>10.806799999999999</v>
      </c>
      <c r="G2552" s="2">
        <f>'Moving Avg'!F2552</f>
        <v>10.861160000000002</v>
      </c>
      <c r="H2552" s="2">
        <f>'Moving Avg'!G2552</f>
        <v>10.438228000000002</v>
      </c>
      <c r="I2552" s="2">
        <f>'Moving Avg'!H2552</f>
        <v>9.954905000000009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0</v>
      </c>
      <c r="O2552" s="8">
        <f t="shared" si="392"/>
        <v>50</v>
      </c>
      <c r="P2552" s="8">
        <f t="shared" si="393"/>
        <v>16.5</v>
      </c>
      <c r="Q2552" s="9">
        <f t="shared" si="394"/>
        <v>18.725000000000001</v>
      </c>
      <c r="R2552" s="9">
        <f t="shared" si="395"/>
        <v>26.625</v>
      </c>
      <c r="S2552" s="9">
        <f t="shared" si="396"/>
        <v>23.675000000000001</v>
      </c>
      <c r="T2552" s="9">
        <f t="shared" si="397"/>
        <v>22.875</v>
      </c>
      <c r="U2552" s="8">
        <f t="shared" si="398"/>
        <v>23.008333333333336</v>
      </c>
      <c r="V2552" s="8">
        <f t="shared" si="399"/>
        <v>22.975000000000001</v>
      </c>
    </row>
    <row r="2553" spans="1:22" ht="13.5" x14ac:dyDescent="0.25">
      <c r="A2553" s="3">
        <f>RSI!A2553</f>
        <v>45720</v>
      </c>
      <c r="B2553" s="2">
        <f>RSI!B2553</f>
        <v>10.8681</v>
      </c>
      <c r="C2553" s="2">
        <f>RSI!I2553</f>
        <v>55.839822480616945</v>
      </c>
      <c r="D2553" s="2">
        <f>MACD!E2553</f>
        <v>5.034829498987925E-2</v>
      </c>
      <c r="E2553" s="2">
        <f>MACD!F2553</f>
        <v>-1.1895071528396237E-2</v>
      </c>
      <c r="F2553" s="2">
        <f>'Moving Avg'!D2553</f>
        <v>10.79194</v>
      </c>
      <c r="G2553" s="2">
        <f>'Moving Avg'!F2553</f>
        <v>10.870445</v>
      </c>
      <c r="H2553" s="2">
        <f>'Moving Avg'!G2553</f>
        <v>10.454018000000001</v>
      </c>
      <c r="I2553" s="2">
        <f>'Moving Avg'!H2553</f>
        <v>9.9638895000000076</v>
      </c>
      <c r="J2553" s="6" t="str">
        <f>OBV!F2553</f>
        <v>BEARISH</v>
      </c>
      <c r="K2553" s="6" t="str">
        <f>OBV!G2553</f>
        <v>NEUTRAL</v>
      </c>
      <c r="L2553" s="6" t="str">
        <f>OBV!H2553</f>
        <v>CONFIRMED BEARISH</v>
      </c>
      <c r="M2553" s="8">
        <f t="shared" si="390"/>
        <v>25</v>
      </c>
      <c r="N2553" s="8">
        <f t="shared" si="391"/>
        <v>0</v>
      </c>
      <c r="O2553" s="8">
        <f t="shared" si="392"/>
        <v>50</v>
      </c>
      <c r="P2553" s="8">
        <f t="shared" si="393"/>
        <v>16.5</v>
      </c>
      <c r="Q2553" s="9">
        <f t="shared" si="394"/>
        <v>18.725000000000001</v>
      </c>
      <c r="R2553" s="9">
        <f t="shared" si="395"/>
        <v>26.625</v>
      </c>
      <c r="S2553" s="9">
        <f t="shared" si="396"/>
        <v>23.675000000000001</v>
      </c>
      <c r="T2553" s="9">
        <f t="shared" si="397"/>
        <v>22.875</v>
      </c>
      <c r="U2553" s="8">
        <f t="shared" si="398"/>
        <v>23.008333333333336</v>
      </c>
      <c r="V2553" s="8">
        <f t="shared" si="399"/>
        <v>22.975000000000001</v>
      </c>
    </row>
    <row r="2554" spans="1:22" ht="13.5" x14ac:dyDescent="0.25">
      <c r="A2554" s="3">
        <f>RSI!A2554</f>
        <v>45721</v>
      </c>
      <c r="B2554" s="2">
        <f>RSI!B2554</f>
        <v>10.840299999999999</v>
      </c>
      <c r="C2554" s="2">
        <f>RSI!I2554</f>
        <v>54.533311399610405</v>
      </c>
      <c r="D2554" s="2">
        <f>MACD!E2554</f>
        <v>6.9101408806952591E-2</v>
      </c>
      <c r="E2554" s="2">
        <f>MACD!F2554</f>
        <v>4.3042245386735282E-3</v>
      </c>
      <c r="F2554" s="2">
        <f>'Moving Avg'!D2554</f>
        <v>10.771519999999999</v>
      </c>
      <c r="G2554" s="2">
        <f>'Moving Avg'!F2554</f>
        <v>10.87602</v>
      </c>
      <c r="H2554" s="2">
        <f>'Moving Avg'!G2554</f>
        <v>10.466838000000001</v>
      </c>
      <c r="I2554" s="2">
        <f>'Moving Avg'!H2554</f>
        <v>9.9729085000000079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0"/>
        <v>25</v>
      </c>
      <c r="N2554" s="8">
        <f t="shared" si="391"/>
        <v>0</v>
      </c>
      <c r="O2554" s="8">
        <f t="shared" si="392"/>
        <v>50</v>
      </c>
      <c r="P2554" s="8">
        <f t="shared" si="393"/>
        <v>16.5</v>
      </c>
      <c r="Q2554" s="9">
        <f t="shared" si="394"/>
        <v>18.725000000000001</v>
      </c>
      <c r="R2554" s="9">
        <f t="shared" si="395"/>
        <v>26.625</v>
      </c>
      <c r="S2554" s="9">
        <f t="shared" si="396"/>
        <v>23.675000000000001</v>
      </c>
      <c r="T2554" s="9">
        <f t="shared" si="397"/>
        <v>22.875</v>
      </c>
      <c r="U2554" s="8">
        <f t="shared" si="398"/>
        <v>23.008333333333336</v>
      </c>
      <c r="V2554" s="8">
        <f t="shared" si="399"/>
        <v>22.975000000000001</v>
      </c>
    </row>
    <row r="2555" spans="1:22" ht="13.5" x14ac:dyDescent="0.25">
      <c r="A2555" s="3">
        <f>RSI!A2555</f>
        <v>45722</v>
      </c>
      <c r="B2555" s="2">
        <f>RSI!B2555</f>
        <v>10.7752</v>
      </c>
      <c r="C2555" s="2">
        <f>RSI!I2555</f>
        <v>51.494849877765553</v>
      </c>
      <c r="D2555" s="2">
        <f>MACD!E2555</f>
        <v>8.9204259702873046E-2</v>
      </c>
      <c r="E2555" s="2">
        <f>MACD!F2555</f>
        <v>2.1284231571513431E-2</v>
      </c>
      <c r="F2555" s="2">
        <f>'Moving Avg'!D2555</f>
        <v>10.778939999999999</v>
      </c>
      <c r="G2555" s="2">
        <f>'Moving Avg'!F2555</f>
        <v>10.87602</v>
      </c>
      <c r="H2555" s="2">
        <f>'Moving Avg'!G2555</f>
        <v>10.477984000000001</v>
      </c>
      <c r="I2555" s="2">
        <f>'Moving Avg'!H2555</f>
        <v>9.9816020000000076</v>
      </c>
      <c r="J2555" s="6" t="str">
        <f>OBV!F2555</f>
        <v>BEARISH</v>
      </c>
      <c r="K2555" s="6" t="str">
        <f>OBV!G2555</f>
        <v>NEUTRAL</v>
      </c>
      <c r="L2555" s="6" t="str">
        <f>OBV!H2555</f>
        <v>BEARISH DIVERGENCE</v>
      </c>
      <c r="M2555" s="8">
        <f t="shared" si="390"/>
        <v>25</v>
      </c>
      <c r="N2555" s="8">
        <f t="shared" si="391"/>
        <v>0</v>
      </c>
      <c r="O2555" s="8">
        <f t="shared" si="392"/>
        <v>50</v>
      </c>
      <c r="P2555" s="8">
        <f t="shared" si="393"/>
        <v>16.5</v>
      </c>
      <c r="Q2555" s="9">
        <f t="shared" si="394"/>
        <v>18.725000000000001</v>
      </c>
      <c r="R2555" s="9">
        <f t="shared" si="395"/>
        <v>26.625</v>
      </c>
      <c r="S2555" s="9">
        <f t="shared" si="396"/>
        <v>23.675000000000001</v>
      </c>
      <c r="T2555" s="9">
        <f t="shared" si="397"/>
        <v>22.875</v>
      </c>
      <c r="U2555" s="8">
        <f t="shared" si="398"/>
        <v>23.008333333333336</v>
      </c>
      <c r="V2555" s="8">
        <f t="shared" si="399"/>
        <v>22.975000000000001</v>
      </c>
    </row>
    <row r="2556" spans="1:22" ht="13.5" x14ac:dyDescent="0.25">
      <c r="A2556" s="3">
        <f>RSI!A2556</f>
        <v>45723</v>
      </c>
      <c r="B2556" s="2">
        <f>RSI!B2556</f>
        <v>10.766</v>
      </c>
      <c r="C2556" s="2">
        <f>RSI!I2556</f>
        <v>51.061857745998104</v>
      </c>
      <c r="D2556" s="2">
        <f>MACD!E2556</f>
        <v>0.10673664419736362</v>
      </c>
      <c r="E2556" s="2">
        <f>MACD!F2556</f>
        <v>3.8374714096683471E-2</v>
      </c>
      <c r="F2556" s="2">
        <f>'Moving Avg'!D2556</f>
        <v>10.823539999999998</v>
      </c>
      <c r="G2556" s="2">
        <f>'Moving Avg'!F2556</f>
        <v>10.86627</v>
      </c>
      <c r="H2556" s="2">
        <f>'Moving Avg'!G2556</f>
        <v>10.489318000000001</v>
      </c>
      <c r="I2556" s="2">
        <f>'Moving Avg'!H2556</f>
        <v>9.9902930000000083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  <c r="M2556" s="8">
        <f t="shared" si="390"/>
        <v>25</v>
      </c>
      <c r="N2556" s="8">
        <f t="shared" si="391"/>
        <v>0</v>
      </c>
      <c r="O2556" s="8">
        <f t="shared" si="392"/>
        <v>50</v>
      </c>
      <c r="P2556" s="8">
        <f t="shared" si="393"/>
        <v>16.5</v>
      </c>
      <c r="Q2556" s="9">
        <f t="shared" si="394"/>
        <v>18.725000000000001</v>
      </c>
      <c r="R2556" s="9">
        <f t="shared" si="395"/>
        <v>26.625</v>
      </c>
      <c r="S2556" s="9">
        <f t="shared" si="396"/>
        <v>23.675000000000001</v>
      </c>
      <c r="T2556" s="9">
        <f t="shared" si="397"/>
        <v>22.875</v>
      </c>
      <c r="U2556" s="8">
        <f t="shared" si="398"/>
        <v>23.008333333333336</v>
      </c>
      <c r="V2556" s="8">
        <f t="shared" si="399"/>
        <v>22.975000000000001</v>
      </c>
    </row>
    <row r="2557" spans="1:22" ht="13.5" x14ac:dyDescent="0.25">
      <c r="A2557" s="3">
        <f>RSI!A2557</f>
        <v>45726</v>
      </c>
      <c r="B2557" s="2">
        <f>RSI!B2557</f>
        <v>10.747400000000001</v>
      </c>
      <c r="C2557" s="2">
        <f>RSI!I2557</f>
        <v>50.143855525104833</v>
      </c>
      <c r="D2557" s="2">
        <f>MACD!E2557</f>
        <v>0.12285647086173945</v>
      </c>
      <c r="E2557" s="2">
        <f>MACD!F2557</f>
        <v>5.5271065449694672E-2</v>
      </c>
      <c r="F2557" s="2">
        <f>'Moving Avg'!D2557</f>
        <v>10.799399999999999</v>
      </c>
      <c r="G2557" s="2">
        <f>'Moving Avg'!F2557</f>
        <v>10.855589999999999</v>
      </c>
      <c r="H2557" s="2">
        <f>'Moving Avg'!G2557</f>
        <v>10.501766</v>
      </c>
      <c r="I2557" s="2">
        <f>'Moving Avg'!H2557</f>
        <v>9.9992385000000077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25</v>
      </c>
      <c r="N2557" s="8">
        <f t="shared" si="391"/>
        <v>0</v>
      </c>
      <c r="O2557" s="8">
        <f t="shared" si="392"/>
        <v>50</v>
      </c>
      <c r="P2557" s="8">
        <f t="shared" si="393"/>
        <v>16.5</v>
      </c>
      <c r="Q2557" s="9">
        <f t="shared" si="394"/>
        <v>18.725000000000001</v>
      </c>
      <c r="R2557" s="9">
        <f t="shared" si="395"/>
        <v>26.625</v>
      </c>
      <c r="S2557" s="9">
        <f t="shared" si="396"/>
        <v>23.675000000000001</v>
      </c>
      <c r="T2557" s="9">
        <f t="shared" si="397"/>
        <v>22.875</v>
      </c>
      <c r="U2557" s="8">
        <f t="shared" si="398"/>
        <v>23.008333333333336</v>
      </c>
      <c r="V2557" s="8">
        <f t="shared" si="399"/>
        <v>22.975000000000001</v>
      </c>
    </row>
    <row r="2558" spans="1:22" ht="13.5" x14ac:dyDescent="0.25">
      <c r="A2558" s="3">
        <f>RSI!A2558</f>
        <v>45727</v>
      </c>
      <c r="B2558" s="2">
        <f>RSI!B2558</f>
        <v>10.5151</v>
      </c>
      <c r="C2558" s="2">
        <f>RSI!I2558</f>
        <v>40.379763924882049</v>
      </c>
      <c r="D2558" s="2">
        <f>MACD!E2558</f>
        <v>0.15086594792514596</v>
      </c>
      <c r="E2558" s="2">
        <f>MACD!F2558</f>
        <v>7.4390041944784935E-2</v>
      </c>
      <c r="F2558" s="2">
        <f>'Moving Avg'!D2558</f>
        <v>10.728799999999998</v>
      </c>
      <c r="G2558" s="2">
        <f>'Moving Avg'!F2558</f>
        <v>10.835149999999999</v>
      </c>
      <c r="H2558" s="2">
        <f>'Moving Avg'!G2558</f>
        <v>10.517000000000003</v>
      </c>
      <c r="I2558" s="2">
        <f>'Moving Avg'!H2558</f>
        <v>10.006718500000009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  <c r="M2558" s="8">
        <f t="shared" si="390"/>
        <v>25</v>
      </c>
      <c r="N2558" s="8">
        <f t="shared" si="391"/>
        <v>0</v>
      </c>
      <c r="O2558" s="8">
        <f t="shared" si="392"/>
        <v>50</v>
      </c>
      <c r="P2558" s="8">
        <f t="shared" si="393"/>
        <v>16.5</v>
      </c>
      <c r="Q2558" s="9">
        <f t="shared" si="394"/>
        <v>18.725000000000001</v>
      </c>
      <c r="R2558" s="9">
        <f t="shared" si="395"/>
        <v>26.625</v>
      </c>
      <c r="S2558" s="9">
        <f t="shared" si="396"/>
        <v>23.675000000000001</v>
      </c>
      <c r="T2558" s="9">
        <f t="shared" si="397"/>
        <v>22.875</v>
      </c>
      <c r="U2558" s="8">
        <f t="shared" si="398"/>
        <v>23.008333333333336</v>
      </c>
      <c r="V2558" s="8">
        <f t="shared" si="399"/>
        <v>22.975000000000001</v>
      </c>
    </row>
    <row r="2559" spans="1:22" ht="13.5" x14ac:dyDescent="0.25">
      <c r="A2559" s="3">
        <f>RSI!A2559</f>
        <v>45728</v>
      </c>
      <c r="B2559" s="2">
        <f>RSI!B2559</f>
        <v>10.542999999999999</v>
      </c>
      <c r="C2559" s="2">
        <f>RSI!I2559</f>
        <v>41.844451358790593</v>
      </c>
      <c r="D2559" s="2">
        <f>MACD!E2559</f>
        <v>0.17389427385316836</v>
      </c>
      <c r="E2559" s="2">
        <f>MACD!F2559</f>
        <v>9.4290888326461625E-2</v>
      </c>
      <c r="F2559" s="2">
        <f>'Moving Avg'!D2559</f>
        <v>10.669340000000002</v>
      </c>
      <c r="G2559" s="2">
        <f>'Moving Avg'!F2559</f>
        <v>10.82075</v>
      </c>
      <c r="H2559" s="2">
        <f>'Moving Avg'!G2559</f>
        <v>10.530748000000003</v>
      </c>
      <c r="I2559" s="2">
        <f>'Moving Avg'!H2559</f>
        <v>10.014381500000008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  <c r="M2559" s="8">
        <f t="shared" si="390"/>
        <v>25</v>
      </c>
      <c r="N2559" s="8">
        <f t="shared" si="391"/>
        <v>0</v>
      </c>
      <c r="O2559" s="8">
        <f t="shared" si="392"/>
        <v>50</v>
      </c>
      <c r="P2559" s="8">
        <f t="shared" si="393"/>
        <v>16.5</v>
      </c>
      <c r="Q2559" s="9">
        <f t="shared" si="394"/>
        <v>18.725000000000001</v>
      </c>
      <c r="R2559" s="9">
        <f t="shared" si="395"/>
        <v>26.625</v>
      </c>
      <c r="S2559" s="9">
        <f t="shared" si="396"/>
        <v>23.675000000000001</v>
      </c>
      <c r="T2559" s="9">
        <f t="shared" si="397"/>
        <v>22.875</v>
      </c>
      <c r="U2559" s="8">
        <f t="shared" si="398"/>
        <v>23.008333333333336</v>
      </c>
      <c r="V2559" s="8">
        <f t="shared" si="399"/>
        <v>22.975000000000001</v>
      </c>
    </row>
    <row r="2560" spans="1:22" ht="13.5" x14ac:dyDescent="0.25">
      <c r="A2560" s="3">
        <f>RSI!A2560</f>
        <v>45729</v>
      </c>
      <c r="B2560" s="2">
        <f>RSI!B2560</f>
        <v>10.7567</v>
      </c>
      <c r="C2560" s="2">
        <f>RSI!I2560</f>
        <v>51.643635317481113</v>
      </c>
      <c r="D2560" s="2">
        <f>MACD!E2560</f>
        <v>0.14724587651639887</v>
      </c>
      <c r="E2560" s="2">
        <f>MACD!F2560</f>
        <v>0.10488188596444907</v>
      </c>
      <c r="F2560" s="2">
        <f>'Moving Avg'!D2560</f>
        <v>10.66564</v>
      </c>
      <c r="G2560" s="2">
        <f>'Moving Avg'!F2560</f>
        <v>10.817035000000001</v>
      </c>
      <c r="H2560" s="2">
        <f>'Moving Avg'!G2560</f>
        <v>10.547098000000005</v>
      </c>
      <c r="I2560" s="2">
        <f>'Moving Avg'!H2560</f>
        <v>10.022244000000006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25</v>
      </c>
      <c r="N2560" s="8">
        <f t="shared" si="391"/>
        <v>0</v>
      </c>
      <c r="O2560" s="8">
        <f t="shared" si="392"/>
        <v>50</v>
      </c>
      <c r="P2560" s="8">
        <f t="shared" si="393"/>
        <v>16.5</v>
      </c>
      <c r="Q2560" s="9">
        <f t="shared" si="394"/>
        <v>18.725000000000001</v>
      </c>
      <c r="R2560" s="9">
        <f t="shared" si="395"/>
        <v>26.625</v>
      </c>
      <c r="S2560" s="9">
        <f t="shared" si="396"/>
        <v>23.675000000000001</v>
      </c>
      <c r="T2560" s="9">
        <f t="shared" si="397"/>
        <v>22.875</v>
      </c>
      <c r="U2560" s="8">
        <f t="shared" si="398"/>
        <v>23.008333333333336</v>
      </c>
      <c r="V2560" s="8">
        <f t="shared" si="399"/>
        <v>22.975000000000001</v>
      </c>
    </row>
    <row r="2561" spans="1:22" ht="13.5" x14ac:dyDescent="0.25">
      <c r="A2561" s="3">
        <f>RSI!A2561</f>
        <v>45730</v>
      </c>
      <c r="B2561" s="2">
        <f>RSI!B2561</f>
        <v>10.5616</v>
      </c>
      <c r="C2561" s="2">
        <f>RSI!I2561</f>
        <v>44.303932717749703</v>
      </c>
      <c r="D2561" s="2">
        <f>MACD!E2561</f>
        <v>0.10891398827230425</v>
      </c>
      <c r="E2561" s="2">
        <f>MACD!F2561</f>
        <v>0.10568830642602012</v>
      </c>
      <c r="F2561" s="2">
        <f>'Moving Avg'!D2561</f>
        <v>10.62476</v>
      </c>
      <c r="G2561" s="2">
        <f>'Moving Avg'!F2561</f>
        <v>10.799384999999999</v>
      </c>
      <c r="H2561" s="2">
        <f>'Moving Avg'!G2561</f>
        <v>10.559546000000005</v>
      </c>
      <c r="I2561" s="2">
        <f>'Moving Avg'!H2561</f>
        <v>10.029131000000007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0</v>
      </c>
      <c r="O2561" s="8">
        <f t="shared" si="392"/>
        <v>50</v>
      </c>
      <c r="P2561" s="8">
        <f t="shared" si="393"/>
        <v>16.5</v>
      </c>
      <c r="Q2561" s="9">
        <f t="shared" si="394"/>
        <v>18.725000000000001</v>
      </c>
      <c r="R2561" s="9">
        <f t="shared" si="395"/>
        <v>26.625</v>
      </c>
      <c r="S2561" s="9">
        <f t="shared" si="396"/>
        <v>23.675000000000001</v>
      </c>
      <c r="T2561" s="9">
        <f t="shared" si="397"/>
        <v>22.875</v>
      </c>
      <c r="U2561" s="8">
        <f t="shared" si="398"/>
        <v>23.008333333333336</v>
      </c>
      <c r="V2561" s="8">
        <f t="shared" si="399"/>
        <v>22.975000000000001</v>
      </c>
    </row>
    <row r="2562" spans="1:22" ht="13.5" x14ac:dyDescent="0.25">
      <c r="A2562" s="3">
        <f>RSI!A2562</f>
        <v>45733</v>
      </c>
      <c r="B2562" s="2">
        <f>RSI!B2562</f>
        <v>10.747400000000001</v>
      </c>
      <c r="C2562" s="2">
        <f>RSI!I2562</f>
        <v>51.389361062393078</v>
      </c>
      <c r="D2562" s="2">
        <f>MACD!E2562</f>
        <v>0.11368115288707514</v>
      </c>
      <c r="E2562" s="2">
        <f>MACD!F2562</f>
        <v>0.10728687571823113</v>
      </c>
      <c r="F2562" s="2">
        <f>'Moving Avg'!D2562</f>
        <v>10.624759999999998</v>
      </c>
      <c r="G2562" s="2">
        <f>'Moving Avg'!F2562</f>
        <v>10.791024999999999</v>
      </c>
      <c r="H2562" s="2">
        <f>'Moving Avg'!G2562</f>
        <v>10.576638000000004</v>
      </c>
      <c r="I2562" s="2">
        <f>'Moving Avg'!H2562</f>
        <v>10.036947000000005</v>
      </c>
      <c r="J2562" s="6" t="str">
        <f>OBV!F2562</f>
        <v>BULLISH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50</v>
      </c>
      <c r="P2562" s="8">
        <f t="shared" ref="P2562:P2625" si="403">IF(L2562="confirmed bullish", 34, IF(L2562="bullish divergence",17, 0))+IF(J2562="bullish",33,IF(J2562="bearish",0,16.5))+IF(K2562="strong",33,IF(K2562="weak",0,16.5))</f>
        <v>49.5</v>
      </c>
      <c r="Q2562" s="9">
        <f t="shared" si="394"/>
        <v>23.675000000000001</v>
      </c>
      <c r="R2562" s="9">
        <f t="shared" si="395"/>
        <v>34.875</v>
      </c>
      <c r="S2562" s="9">
        <f t="shared" si="396"/>
        <v>38.525000000000006</v>
      </c>
      <c r="T2562" s="9">
        <f t="shared" si="397"/>
        <v>31.125</v>
      </c>
      <c r="U2562" s="8">
        <f t="shared" si="398"/>
        <v>32.358333333333334</v>
      </c>
      <c r="V2562" s="8">
        <f t="shared" si="399"/>
        <v>32.049999999999997</v>
      </c>
    </row>
    <row r="2563" spans="1:22" ht="13.5" x14ac:dyDescent="0.25">
      <c r="A2563" s="3">
        <f>RSI!A2563</f>
        <v>45734</v>
      </c>
      <c r="B2563" s="2">
        <f>RSI!B2563</f>
        <v>10.747400000000001</v>
      </c>
      <c r="C2563" s="2">
        <f>RSI!I2563</f>
        <v>51.389361062393078</v>
      </c>
      <c r="D2563" s="2">
        <f>MACD!E2563</f>
        <v>0.11749609778027725</v>
      </c>
      <c r="E2563" s="2">
        <f>MACD!F2563</f>
        <v>0.10932872013064036</v>
      </c>
      <c r="F2563" s="2">
        <f>'Moving Avg'!D2563</f>
        <v>10.67122</v>
      </c>
      <c r="G2563" s="2">
        <f>'Moving Avg'!F2563</f>
        <v>10.78731</v>
      </c>
      <c r="H2563" s="2">
        <f>'Moving Avg'!G2563</f>
        <v>10.596332000000004</v>
      </c>
      <c r="I2563" s="2">
        <f>'Moving Avg'!H2563</f>
        <v>10.044546000000004</v>
      </c>
      <c r="J2563" s="6" t="str">
        <f>OBV!F2563</f>
        <v>BULLISH</v>
      </c>
      <c r="K2563" s="6" t="str">
        <f>OBV!G2563</f>
        <v>NEUTRAL</v>
      </c>
      <c r="L2563" s="6" t="str">
        <f>OBV!H2563</f>
        <v>CONFIRMED BULLISH</v>
      </c>
      <c r="M2563" s="8">
        <f t="shared" si="400"/>
        <v>25</v>
      </c>
      <c r="N2563" s="8">
        <f t="shared" si="401"/>
        <v>0</v>
      </c>
      <c r="O2563" s="8">
        <f t="shared" si="402"/>
        <v>50</v>
      </c>
      <c r="P2563" s="8">
        <f t="shared" si="403"/>
        <v>83.5</v>
      </c>
      <c r="Q2563" s="9">
        <f t="shared" ref="Q2563:Q2626" si="404">0.35*M2563+N2563*0.35+O2563*0.15+P2563*0.15</f>
        <v>28.774999999999999</v>
      </c>
      <c r="R2563" s="9">
        <f t="shared" ref="R2563:R2626" si="405">M2563*0.2+N2563*0.2+O2563*0.35+P2563*0.25</f>
        <v>43.375</v>
      </c>
      <c r="S2563" s="9">
        <f t="shared" ref="S2563:S2626" si="406">M2563*0.15+N2563*0.15+O2563*0.25+P2563*0.45</f>
        <v>53.825000000000003</v>
      </c>
      <c r="T2563" s="9">
        <f t="shared" ref="T2563:T2626" si="407">0.25*SUM(M2563:P2563)</f>
        <v>39.625</v>
      </c>
      <c r="U2563" s="8">
        <f t="shared" ref="U2563:U2626" si="408">SUM(Q2563:S2563)/3</f>
        <v>41.991666666666667</v>
      </c>
      <c r="V2563" s="8">
        <f t="shared" ref="V2563:V2626" si="409">SUM(Q2563:T2563)/4</f>
        <v>41.400000000000006</v>
      </c>
    </row>
    <row r="2564" spans="1:22" ht="13.5" x14ac:dyDescent="0.25">
      <c r="A2564" s="3">
        <f>RSI!A2564</f>
        <v>45735</v>
      </c>
      <c r="B2564" s="2">
        <f>RSI!B2564</f>
        <v>10.7195</v>
      </c>
      <c r="C2564" s="2">
        <f>RSI!I2564</f>
        <v>50.275513007136404</v>
      </c>
      <c r="D2564" s="2">
        <f>MACD!E2564</f>
        <v>0.11831127001534547</v>
      </c>
      <c r="E2564" s="2">
        <f>MACD!F2564</f>
        <v>0.11112523010758139</v>
      </c>
      <c r="F2564" s="2">
        <f>'Moving Avg'!D2564</f>
        <v>10.706520000000001</v>
      </c>
      <c r="G2564" s="2">
        <f>'Moving Avg'!F2564</f>
        <v>10.775234999999999</v>
      </c>
      <c r="H2564" s="2">
        <f>'Moving Avg'!G2564</f>
        <v>10.615654000000008</v>
      </c>
      <c r="I2564" s="2">
        <f>'Moving Avg'!H2564</f>
        <v>10.050832500000004</v>
      </c>
      <c r="J2564" s="6" t="str">
        <f>OBV!F2564</f>
        <v>BEARISH</v>
      </c>
      <c r="K2564" s="6" t="str">
        <f>OBV!G2564</f>
        <v>NEUTRAL</v>
      </c>
      <c r="L2564" s="6" t="str">
        <f>OBV!H2564</f>
        <v>BEARISH DIVERGENCE</v>
      </c>
      <c r="M2564" s="8">
        <f t="shared" si="400"/>
        <v>25</v>
      </c>
      <c r="N2564" s="8">
        <f t="shared" si="401"/>
        <v>0</v>
      </c>
      <c r="O2564" s="8">
        <f t="shared" si="402"/>
        <v>50</v>
      </c>
      <c r="P2564" s="8">
        <f t="shared" si="403"/>
        <v>16.5</v>
      </c>
      <c r="Q2564" s="9">
        <f t="shared" si="404"/>
        <v>18.725000000000001</v>
      </c>
      <c r="R2564" s="9">
        <f t="shared" si="405"/>
        <v>26.625</v>
      </c>
      <c r="S2564" s="9">
        <f t="shared" si="406"/>
        <v>23.675000000000001</v>
      </c>
      <c r="T2564" s="9">
        <f t="shared" si="407"/>
        <v>22.875</v>
      </c>
      <c r="U2564" s="8">
        <f t="shared" si="408"/>
        <v>23.008333333333336</v>
      </c>
      <c r="V2564" s="8">
        <f t="shared" si="409"/>
        <v>22.975000000000001</v>
      </c>
    </row>
    <row r="2565" spans="1:22" ht="13.5" x14ac:dyDescent="0.25">
      <c r="A2565" s="3">
        <f>RSI!A2565</f>
        <v>45737</v>
      </c>
      <c r="B2565" s="2">
        <f>RSI!B2565</f>
        <v>10.682399999999999</v>
      </c>
      <c r="C2565" s="2">
        <f>RSI!I2565</f>
        <v>48.761991633889735</v>
      </c>
      <c r="D2565" s="2">
        <f>MACD!E2565</f>
        <v>0.1117110628489133</v>
      </c>
      <c r="E2565" s="2">
        <f>MACD!F2565</f>
        <v>0.11124239665584779</v>
      </c>
      <c r="F2565" s="2">
        <f>'Moving Avg'!D2565</f>
        <v>10.691660000000002</v>
      </c>
      <c r="G2565" s="2">
        <f>'Moving Avg'!F2565</f>
        <v>10.761305</v>
      </c>
      <c r="H2565" s="2">
        <f>'Moving Avg'!G2565</f>
        <v>10.628474000000008</v>
      </c>
      <c r="I2565" s="2">
        <f>'Moving Avg'!H2565</f>
        <v>10.056933500000003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25</v>
      </c>
      <c r="N2565" s="8">
        <f t="shared" si="401"/>
        <v>0</v>
      </c>
      <c r="O2565" s="8">
        <f t="shared" si="402"/>
        <v>50</v>
      </c>
      <c r="P2565" s="8">
        <f t="shared" si="403"/>
        <v>16.5</v>
      </c>
      <c r="Q2565" s="9">
        <f t="shared" si="404"/>
        <v>18.725000000000001</v>
      </c>
      <c r="R2565" s="9">
        <f t="shared" si="405"/>
        <v>26.625</v>
      </c>
      <c r="S2565" s="9">
        <f t="shared" si="406"/>
        <v>23.675000000000001</v>
      </c>
      <c r="T2565" s="9">
        <f t="shared" si="407"/>
        <v>22.875</v>
      </c>
      <c r="U2565" s="8">
        <f t="shared" si="408"/>
        <v>23.008333333333336</v>
      </c>
      <c r="V2565" s="8">
        <f t="shared" si="409"/>
        <v>22.975000000000001</v>
      </c>
    </row>
    <row r="2566" spans="1:22" ht="13.5" x14ac:dyDescent="0.25">
      <c r="A2566" s="3">
        <f>RSI!A2566</f>
        <v>45740</v>
      </c>
      <c r="B2566" s="2">
        <f>RSI!B2566</f>
        <v>10.7752</v>
      </c>
      <c r="C2566" s="2">
        <f>RSI!I2566</f>
        <v>52.605425610102451</v>
      </c>
      <c r="D2566" s="2">
        <f>MACD!E2566</f>
        <v>9.8034990990896631E-2</v>
      </c>
      <c r="E2566" s="2">
        <f>MACD!F2566</f>
        <v>0.10860091552285756</v>
      </c>
      <c r="F2566" s="2">
        <f>'Moving Avg'!D2566</f>
        <v>10.73438</v>
      </c>
      <c r="G2566" s="2">
        <f>'Moving Avg'!F2566</f>
        <v>10.752015000000002</v>
      </c>
      <c r="H2566" s="2">
        <f>'Moving Avg'!G2566</f>
        <v>10.643150000000007</v>
      </c>
      <c r="I2566" s="2">
        <f>'Moving Avg'!H2566</f>
        <v>10.063628500000004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25</v>
      </c>
      <c r="N2566" s="8">
        <f t="shared" si="401"/>
        <v>45</v>
      </c>
      <c r="O2566" s="8">
        <f t="shared" si="402"/>
        <v>50</v>
      </c>
      <c r="P2566" s="8">
        <f t="shared" si="403"/>
        <v>16.5</v>
      </c>
      <c r="Q2566" s="9">
        <f t="shared" si="404"/>
        <v>34.475000000000001</v>
      </c>
      <c r="R2566" s="9">
        <f t="shared" si="405"/>
        <v>35.625</v>
      </c>
      <c r="S2566" s="9">
        <f t="shared" si="406"/>
        <v>30.425000000000001</v>
      </c>
      <c r="T2566" s="9">
        <f t="shared" si="407"/>
        <v>34.125</v>
      </c>
      <c r="U2566" s="8">
        <f t="shared" si="408"/>
        <v>33.508333333333333</v>
      </c>
      <c r="V2566" s="8">
        <f t="shared" si="409"/>
        <v>33.662499999999994</v>
      </c>
    </row>
    <row r="2567" spans="1:22" ht="13.5" x14ac:dyDescent="0.25">
      <c r="A2567" s="3">
        <f>RSI!A2567</f>
        <v>45741</v>
      </c>
      <c r="B2567" s="2">
        <f>RSI!B2567</f>
        <v>10.7752</v>
      </c>
      <c r="C2567" s="2">
        <f>RSI!I2567</f>
        <v>52.605425610102451</v>
      </c>
      <c r="D2567" s="2">
        <f>MACD!E2567</f>
        <v>8.3236530236144191E-2</v>
      </c>
      <c r="E2567" s="2">
        <f>MACD!F2567</f>
        <v>0.10352803846551489</v>
      </c>
      <c r="F2567" s="2">
        <f>'Moving Avg'!D2567</f>
        <v>10.739940000000001</v>
      </c>
      <c r="G2567" s="2">
        <f>'Moving Avg'!F2567</f>
        <v>10.742725000000002</v>
      </c>
      <c r="H2567" s="2">
        <f>'Moving Avg'!G2567</f>
        <v>10.658012000000006</v>
      </c>
      <c r="I2567" s="2">
        <f>'Moving Avg'!H2567</f>
        <v>10.070410500000003</v>
      </c>
      <c r="J2567" s="6" t="str">
        <f>OBV!F2567</f>
        <v>BEARISH</v>
      </c>
      <c r="K2567" s="6" t="str">
        <f>OBV!G2567</f>
        <v>NEUTRAL</v>
      </c>
      <c r="L2567" s="6" t="str">
        <f>OBV!H2567</f>
        <v>BEARISH DIVERGENCE</v>
      </c>
      <c r="M2567" s="8">
        <f t="shared" si="400"/>
        <v>25</v>
      </c>
      <c r="N2567" s="8">
        <f t="shared" si="401"/>
        <v>100</v>
      </c>
      <c r="O2567" s="8">
        <f t="shared" si="402"/>
        <v>50</v>
      </c>
      <c r="P2567" s="8">
        <f t="shared" si="403"/>
        <v>16.5</v>
      </c>
      <c r="Q2567" s="9">
        <f t="shared" si="404"/>
        <v>53.725000000000001</v>
      </c>
      <c r="R2567" s="9">
        <f t="shared" si="405"/>
        <v>46.625</v>
      </c>
      <c r="S2567" s="9">
        <f t="shared" si="406"/>
        <v>38.674999999999997</v>
      </c>
      <c r="T2567" s="9">
        <f t="shared" si="407"/>
        <v>47.875</v>
      </c>
      <c r="U2567" s="8">
        <f t="shared" si="408"/>
        <v>46.341666666666661</v>
      </c>
      <c r="V2567" s="8">
        <f t="shared" si="409"/>
        <v>46.724999999999994</v>
      </c>
    </row>
    <row r="2568" spans="1:22" ht="13.5" x14ac:dyDescent="0.25">
      <c r="A2568" s="3">
        <f>RSI!A2568</f>
        <v>45742</v>
      </c>
      <c r="B2568" s="2">
        <f>RSI!B2568</f>
        <v>10.7288</v>
      </c>
      <c r="C2568" s="2">
        <f>RSI!I2568</f>
        <v>50.412592463152961</v>
      </c>
      <c r="D2568" s="2">
        <f>MACD!E2568</f>
        <v>3.8075496536709608E-2</v>
      </c>
      <c r="E2568" s="2">
        <f>MACD!F2568</f>
        <v>9.0437530079753831E-2</v>
      </c>
      <c r="F2568" s="2">
        <f>'Moving Avg'!D2568</f>
        <v>10.736219999999999</v>
      </c>
      <c r="G2568" s="2">
        <f>'Moving Avg'!F2568</f>
        <v>10.732045000000003</v>
      </c>
      <c r="H2568" s="2">
        <f>'Moving Avg'!G2568</f>
        <v>10.671946000000007</v>
      </c>
      <c r="I2568" s="2">
        <f>'Moving Avg'!H2568</f>
        <v>10.076960500000006</v>
      </c>
      <c r="J2568" s="6" t="str">
        <f>OBV!F2568</f>
        <v>BEARISH</v>
      </c>
      <c r="K2568" s="6" t="str">
        <f>OBV!G2568</f>
        <v>NEUTRAL</v>
      </c>
      <c r="L2568" s="6" t="str">
        <f>OBV!H2568</f>
        <v>CONFIRMED BEARISH</v>
      </c>
      <c r="M2568" s="8">
        <f t="shared" si="400"/>
        <v>25</v>
      </c>
      <c r="N2568" s="8">
        <f t="shared" si="401"/>
        <v>100</v>
      </c>
      <c r="O2568" s="8">
        <f t="shared" si="402"/>
        <v>50</v>
      </c>
      <c r="P2568" s="8">
        <f t="shared" si="403"/>
        <v>16.5</v>
      </c>
      <c r="Q2568" s="9">
        <f t="shared" si="404"/>
        <v>53.725000000000001</v>
      </c>
      <c r="R2568" s="9">
        <f t="shared" si="405"/>
        <v>46.625</v>
      </c>
      <c r="S2568" s="9">
        <f t="shared" si="406"/>
        <v>38.674999999999997</v>
      </c>
      <c r="T2568" s="9">
        <f t="shared" si="407"/>
        <v>47.875</v>
      </c>
      <c r="U2568" s="8">
        <f t="shared" si="408"/>
        <v>46.341666666666661</v>
      </c>
      <c r="V2568" s="8">
        <f t="shared" si="409"/>
        <v>46.724999999999994</v>
      </c>
    </row>
    <row r="2569" spans="1:22" ht="13.5" x14ac:dyDescent="0.25">
      <c r="A2569" s="3">
        <f>RSI!A2569</f>
        <v>45743</v>
      </c>
      <c r="B2569" s="2">
        <f>RSI!B2569</f>
        <v>10.7288</v>
      </c>
      <c r="C2569" s="2">
        <f>RSI!I2569</f>
        <v>50.412592463152961</v>
      </c>
      <c r="D2569" s="2">
        <f>MACD!E2569</f>
        <v>4.1159915410062808E-3</v>
      </c>
      <c r="E2569" s="2">
        <f>MACD!F2569</f>
        <v>7.3173222372004326E-2</v>
      </c>
      <c r="F2569" s="2">
        <f>'Moving Avg'!D2569</f>
        <v>10.73808</v>
      </c>
      <c r="G2569" s="2">
        <f>'Moving Avg'!F2569</f>
        <v>10.721365000000002</v>
      </c>
      <c r="H2569" s="2">
        <f>'Moving Avg'!G2569</f>
        <v>10.689596000000003</v>
      </c>
      <c r="I2569" s="2">
        <f>'Moving Avg'!H2569</f>
        <v>10.083684500000006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  <c r="M2569" s="8">
        <f t="shared" si="400"/>
        <v>25</v>
      </c>
      <c r="N2569" s="8">
        <f t="shared" si="401"/>
        <v>100</v>
      </c>
      <c r="O2569" s="8">
        <f t="shared" si="402"/>
        <v>50</v>
      </c>
      <c r="P2569" s="8">
        <f t="shared" si="403"/>
        <v>16.5</v>
      </c>
      <c r="Q2569" s="9">
        <f t="shared" si="404"/>
        <v>53.725000000000001</v>
      </c>
      <c r="R2569" s="9">
        <f t="shared" si="405"/>
        <v>46.625</v>
      </c>
      <c r="S2569" s="9">
        <f t="shared" si="406"/>
        <v>38.674999999999997</v>
      </c>
      <c r="T2569" s="9">
        <f t="shared" si="407"/>
        <v>47.875</v>
      </c>
      <c r="U2569" s="8">
        <f t="shared" si="408"/>
        <v>46.341666666666661</v>
      </c>
      <c r="V2569" s="8">
        <f t="shared" si="409"/>
        <v>46.724999999999994</v>
      </c>
    </row>
    <row r="2570" spans="1:22" ht="13.5" x14ac:dyDescent="0.25">
      <c r="A2570" s="3">
        <f>RSI!A2570</f>
        <v>45744</v>
      </c>
      <c r="B2570" s="2">
        <f>RSI!B2570</f>
        <v>10.682399999999999</v>
      </c>
      <c r="C2570" s="2">
        <f>RSI!I2570</f>
        <v>48.087824840467526</v>
      </c>
      <c r="D2570" s="2">
        <f>MACD!E2570</f>
        <v>1.1659217068121563E-2</v>
      </c>
      <c r="E2570" s="2">
        <f>MACD!F2570</f>
        <v>6.0870421311227781E-2</v>
      </c>
      <c r="F2570" s="2">
        <f>'Moving Avg'!D2570</f>
        <v>10.73808</v>
      </c>
      <c r="G2570" s="2">
        <f>'Moving Avg'!F2570</f>
        <v>10.718580000000001</v>
      </c>
      <c r="H2570" s="2">
        <f>'Moving Avg'!G2570</f>
        <v>10.700372000000005</v>
      </c>
      <c r="I2570" s="2">
        <f>'Moving Avg'!H2570</f>
        <v>10.091001500000006</v>
      </c>
      <c r="J2570" s="6" t="str">
        <f>OBV!F2570</f>
        <v>BEARISH</v>
      </c>
      <c r="K2570" s="6" t="str">
        <f>OBV!G2570</f>
        <v>WEAK</v>
      </c>
      <c r="L2570" s="6" t="str">
        <f>OBV!H2570</f>
        <v>NEUTRAL</v>
      </c>
      <c r="M2570" s="8">
        <f t="shared" si="400"/>
        <v>25</v>
      </c>
      <c r="N2570" s="8">
        <f t="shared" si="401"/>
        <v>100</v>
      </c>
      <c r="O2570" s="8">
        <f t="shared" si="402"/>
        <v>50</v>
      </c>
      <c r="P2570" s="8">
        <f t="shared" si="403"/>
        <v>0</v>
      </c>
      <c r="Q2570" s="9">
        <f t="shared" si="404"/>
        <v>51.25</v>
      </c>
      <c r="R2570" s="9">
        <f t="shared" si="405"/>
        <v>42.5</v>
      </c>
      <c r="S2570" s="9">
        <f t="shared" si="406"/>
        <v>31.25</v>
      </c>
      <c r="T2570" s="9">
        <f t="shared" si="407"/>
        <v>43.75</v>
      </c>
      <c r="U2570" s="8">
        <f t="shared" si="408"/>
        <v>41.666666666666664</v>
      </c>
      <c r="V2570" s="8">
        <f t="shared" si="409"/>
        <v>42.1875</v>
      </c>
    </row>
    <row r="2571" spans="1:22" ht="13.5" x14ac:dyDescent="0.25">
      <c r="A2571" s="3">
        <f>RSI!A2571</f>
        <v>45749</v>
      </c>
      <c r="B2571" s="2">
        <f>RSI!B2571</f>
        <v>11.1004</v>
      </c>
      <c r="C2571" s="2">
        <f>RSI!I2571</f>
        <v>64.133870247716885</v>
      </c>
      <c r="D2571" s="2">
        <f>MACD!E2571</f>
        <v>-4.2695340904288059E-2</v>
      </c>
      <c r="E2571" s="2">
        <f>MACD!F2571</f>
        <v>4.0157268868124617E-2</v>
      </c>
      <c r="F2571" s="2">
        <f>'Moving Avg'!D2571</f>
        <v>10.80312</v>
      </c>
      <c r="G2571" s="2">
        <f>'Moving Avg'!F2571</f>
        <v>10.746450000000003</v>
      </c>
      <c r="H2571" s="2">
        <f>'Moving Avg'!G2571</f>
        <v>10.718208000000006</v>
      </c>
      <c r="I2571" s="2">
        <f>'Moving Avg'!H2571</f>
        <v>10.100017500000005</v>
      </c>
      <c r="J2571" s="6" t="str">
        <f>OBV!F2571</f>
        <v>BEARISH</v>
      </c>
      <c r="K2571" s="6" t="str">
        <f>OBV!G2571</f>
        <v>WEAK</v>
      </c>
      <c r="L2571" s="6" t="str">
        <f>OBV!H2571</f>
        <v>BEARISH DIVERGENCE</v>
      </c>
      <c r="M2571" s="8">
        <f t="shared" si="400"/>
        <v>25</v>
      </c>
      <c r="N2571" s="8">
        <f t="shared" si="401"/>
        <v>100</v>
      </c>
      <c r="O2571" s="8">
        <f t="shared" si="402"/>
        <v>50</v>
      </c>
      <c r="P2571" s="8">
        <f t="shared" si="403"/>
        <v>0</v>
      </c>
      <c r="Q2571" s="9">
        <f t="shared" si="404"/>
        <v>51.25</v>
      </c>
      <c r="R2571" s="9">
        <f t="shared" si="405"/>
        <v>42.5</v>
      </c>
      <c r="S2571" s="9">
        <f t="shared" si="406"/>
        <v>31.25</v>
      </c>
      <c r="T2571" s="9">
        <f t="shared" si="407"/>
        <v>43.75</v>
      </c>
      <c r="U2571" s="8">
        <f t="shared" si="408"/>
        <v>41.666666666666664</v>
      </c>
      <c r="V2571" s="8">
        <f t="shared" si="409"/>
        <v>42.1875</v>
      </c>
    </row>
    <row r="2572" spans="1:22" ht="13.5" x14ac:dyDescent="0.25">
      <c r="A2572" s="3">
        <f>RSI!A2572</f>
        <v>45750</v>
      </c>
      <c r="B2572" s="2">
        <f>RSI!B2572</f>
        <v>11.026</v>
      </c>
      <c r="C2572" s="2">
        <f>RSI!I2572</f>
        <v>60.546554832278623</v>
      </c>
      <c r="D2572" s="2">
        <f>MACD!E2572</f>
        <v>-5.6838708650142067E-2</v>
      </c>
      <c r="E2572" s="2">
        <f>MACD!F2572</f>
        <v>2.0758073364471281E-2</v>
      </c>
      <c r="F2572" s="2">
        <f>'Moving Avg'!D2572</f>
        <v>10.853280000000002</v>
      </c>
      <c r="G2572" s="2">
        <f>'Moving Avg'!F2572</f>
        <v>10.754345000000002</v>
      </c>
      <c r="H2572" s="2">
        <f>'Moving Avg'!G2572</f>
        <v>10.733442000000002</v>
      </c>
      <c r="I2572" s="2">
        <f>'Moving Avg'!H2572</f>
        <v>10.108270500000005</v>
      </c>
      <c r="J2572" s="6" t="str">
        <f>OBV!F2572</f>
        <v>BEARISH</v>
      </c>
      <c r="K2572" s="6" t="str">
        <f>OBV!G2572</f>
        <v>WEAK</v>
      </c>
      <c r="L2572" s="6" t="str">
        <f>OBV!H2572</f>
        <v>BEARISH DIVERGENCE</v>
      </c>
      <c r="M2572" s="8">
        <f t="shared" si="400"/>
        <v>25</v>
      </c>
      <c r="N2572" s="8">
        <f t="shared" si="401"/>
        <v>100</v>
      </c>
      <c r="O2572" s="8">
        <f t="shared" si="402"/>
        <v>50</v>
      </c>
      <c r="P2572" s="8">
        <f t="shared" si="403"/>
        <v>0</v>
      </c>
      <c r="Q2572" s="9">
        <f t="shared" si="404"/>
        <v>51.25</v>
      </c>
      <c r="R2572" s="9">
        <f t="shared" si="405"/>
        <v>42.5</v>
      </c>
      <c r="S2572" s="9">
        <f t="shared" si="406"/>
        <v>31.25</v>
      </c>
      <c r="T2572" s="9">
        <f t="shared" si="407"/>
        <v>43.75</v>
      </c>
      <c r="U2572" s="8">
        <f t="shared" si="408"/>
        <v>41.666666666666664</v>
      </c>
      <c r="V2572" s="8">
        <f t="shared" si="409"/>
        <v>42.1875</v>
      </c>
    </row>
    <row r="2573" spans="1:22" ht="13.5" x14ac:dyDescent="0.25">
      <c r="A2573" s="3">
        <f>RSI!A2573</f>
        <v>45751</v>
      </c>
      <c r="B2573" s="2">
        <f>RSI!B2573</f>
        <v>10.886699999999999</v>
      </c>
      <c r="C2573" s="2">
        <f>RSI!I2573</f>
        <v>54.410011606037848</v>
      </c>
      <c r="D2573" s="2">
        <f>MACD!E2573</f>
        <v>-6.0128370460711622E-2</v>
      </c>
      <c r="E2573" s="2">
        <f>MACD!F2573</f>
        <v>4.5807845994347007E-3</v>
      </c>
      <c r="F2573" s="2">
        <f>'Moving Avg'!D2573</f>
        <v>10.88486</v>
      </c>
      <c r="G2573" s="2">
        <f>'Moving Avg'!F2573</f>
        <v>10.755275000000001</v>
      </c>
      <c r="H2573" s="2">
        <f>'Moving Avg'!G2573</f>
        <v>10.745890000000001</v>
      </c>
      <c r="I2573" s="2">
        <f>'Moving Avg'!H2573</f>
        <v>10.116218000000005</v>
      </c>
      <c r="J2573" s="6" t="str">
        <f>OBV!F2573</f>
        <v>BEARISH</v>
      </c>
      <c r="K2573" s="6" t="str">
        <f>OBV!G2573</f>
        <v>WEAK</v>
      </c>
      <c r="L2573" s="6" t="str">
        <f>OBV!H2573</f>
        <v>BEARISH DIVERGENCE</v>
      </c>
      <c r="M2573" s="8">
        <f t="shared" si="400"/>
        <v>25</v>
      </c>
      <c r="N2573" s="8">
        <f t="shared" si="401"/>
        <v>100</v>
      </c>
      <c r="O2573" s="8">
        <f t="shared" si="402"/>
        <v>50</v>
      </c>
      <c r="P2573" s="8">
        <f t="shared" si="403"/>
        <v>0</v>
      </c>
      <c r="Q2573" s="9">
        <f t="shared" si="404"/>
        <v>51.25</v>
      </c>
      <c r="R2573" s="9">
        <f t="shared" si="405"/>
        <v>42.5</v>
      </c>
      <c r="S2573" s="9">
        <f t="shared" si="406"/>
        <v>31.25</v>
      </c>
      <c r="T2573" s="9">
        <f t="shared" si="407"/>
        <v>43.75</v>
      </c>
      <c r="U2573" s="8">
        <f t="shared" si="408"/>
        <v>41.666666666666664</v>
      </c>
      <c r="V2573" s="8">
        <f t="shared" si="409"/>
        <v>42.1875</v>
      </c>
    </row>
    <row r="2574" spans="1:22" ht="13.5" x14ac:dyDescent="0.25">
      <c r="A2574" s="3">
        <f>RSI!A2574</f>
        <v>45754</v>
      </c>
      <c r="B2574" s="2">
        <f>RSI!B2574</f>
        <v>10.700900000000001</v>
      </c>
      <c r="C2574" s="2">
        <f>RSI!I2574</f>
        <v>47.495436178975837</v>
      </c>
      <c r="D2574" s="2">
        <f>MACD!E2574</f>
        <v>-5.4137326346934245E-2</v>
      </c>
      <c r="E2574" s="2">
        <f>MACD!F2574</f>
        <v>-7.1628375898390891E-3</v>
      </c>
      <c r="F2574" s="2">
        <f>'Moving Avg'!D2574</f>
        <v>10.87928</v>
      </c>
      <c r="G2574" s="2">
        <f>'Moving Avg'!F2574</f>
        <v>10.748305000000002</v>
      </c>
      <c r="H2574" s="2">
        <f>'Moving Avg'!G2574</f>
        <v>10.752764000000003</v>
      </c>
      <c r="I2574" s="2">
        <f>'Moving Avg'!H2574</f>
        <v>10.122802500000006</v>
      </c>
      <c r="J2574" s="6" t="str">
        <f>OBV!F2574</f>
        <v>BEARISH</v>
      </c>
      <c r="K2574" s="6" t="str">
        <f>OBV!G2574</f>
        <v>WEAK</v>
      </c>
      <c r="L2574" s="6" t="str">
        <f>OBV!H2574</f>
        <v>CONFIRMED BEARISH</v>
      </c>
      <c r="M2574" s="8">
        <f t="shared" si="400"/>
        <v>25</v>
      </c>
      <c r="N2574" s="8">
        <f t="shared" si="401"/>
        <v>100</v>
      </c>
      <c r="O2574" s="8">
        <f t="shared" si="402"/>
        <v>50</v>
      </c>
      <c r="P2574" s="8">
        <f t="shared" si="403"/>
        <v>0</v>
      </c>
      <c r="Q2574" s="9">
        <f t="shared" si="404"/>
        <v>51.25</v>
      </c>
      <c r="R2574" s="9">
        <f t="shared" si="405"/>
        <v>42.5</v>
      </c>
      <c r="S2574" s="9">
        <f t="shared" si="406"/>
        <v>31.25</v>
      </c>
      <c r="T2574" s="9">
        <f t="shared" si="407"/>
        <v>43.75</v>
      </c>
      <c r="U2574" s="8">
        <f t="shared" si="408"/>
        <v>41.666666666666664</v>
      </c>
      <c r="V2574" s="8">
        <f t="shared" si="409"/>
        <v>42.1875</v>
      </c>
    </row>
    <row r="2575" spans="1:22" ht="13.5" x14ac:dyDescent="0.25">
      <c r="A2575" s="3">
        <f>RSI!A2575</f>
        <v>45755</v>
      </c>
      <c r="B2575" s="2">
        <f>RSI!B2575</f>
        <v>10.682399999999999</v>
      </c>
      <c r="C2575" s="2">
        <f>RSI!I2575</f>
        <v>46.856921110907372</v>
      </c>
      <c r="D2575" s="2">
        <f>MACD!E2575</f>
        <v>-5.2951894903410235E-2</v>
      </c>
      <c r="E2575" s="2">
        <f>MACD!F2575</f>
        <v>-1.6320649052553319E-2</v>
      </c>
      <c r="F2575" s="2">
        <f>'Moving Avg'!D2575</f>
        <v>10.87928</v>
      </c>
      <c r="G2575" s="2">
        <f>'Moving Avg'!F2575</f>
        <v>10.743665000000002</v>
      </c>
      <c r="H2575" s="2">
        <f>'Moving Avg'!G2575</f>
        <v>10.762054000000003</v>
      </c>
      <c r="I2575" s="2">
        <f>'Moving Avg'!H2575</f>
        <v>10.129294500000006</v>
      </c>
      <c r="J2575" s="6" t="str">
        <f>OBV!F2575</f>
        <v>BEARISH</v>
      </c>
      <c r="K2575" s="6" t="str">
        <f>OBV!G2575</f>
        <v>NEUTRAL</v>
      </c>
      <c r="L2575" s="6" t="str">
        <f>OBV!H2575</f>
        <v>NEUTRAL</v>
      </c>
      <c r="M2575" s="8">
        <f t="shared" si="400"/>
        <v>25</v>
      </c>
      <c r="N2575" s="8">
        <f t="shared" si="401"/>
        <v>100</v>
      </c>
      <c r="O2575" s="8">
        <f t="shared" si="402"/>
        <v>50</v>
      </c>
      <c r="P2575" s="8">
        <f t="shared" si="403"/>
        <v>16.5</v>
      </c>
      <c r="Q2575" s="9">
        <f t="shared" si="404"/>
        <v>53.725000000000001</v>
      </c>
      <c r="R2575" s="9">
        <f t="shared" si="405"/>
        <v>46.625</v>
      </c>
      <c r="S2575" s="9">
        <f t="shared" si="406"/>
        <v>38.674999999999997</v>
      </c>
      <c r="T2575" s="9">
        <f t="shared" si="407"/>
        <v>47.875</v>
      </c>
      <c r="U2575" s="8">
        <f t="shared" si="408"/>
        <v>46.341666666666661</v>
      </c>
      <c r="V2575" s="8">
        <f t="shared" si="409"/>
        <v>46.724999999999994</v>
      </c>
    </row>
    <row r="2576" spans="1:22" ht="13.5" x14ac:dyDescent="0.25">
      <c r="A2576" s="3">
        <f>RSI!A2576</f>
        <v>45757</v>
      </c>
      <c r="B2576" s="2">
        <f>RSI!B2576</f>
        <v>10.682399999999999</v>
      </c>
      <c r="C2576" s="2">
        <f>RSI!I2576</f>
        <v>46.856921110907372</v>
      </c>
      <c r="D2576" s="2">
        <f>MACD!E2576</f>
        <v>-3.7142774599756123E-2</v>
      </c>
      <c r="E2576" s="2">
        <f>MACD!F2576</f>
        <v>-2.0485074161993883E-2</v>
      </c>
      <c r="F2576" s="2">
        <f>'Moving Avg'!D2576</f>
        <v>10.795680000000001</v>
      </c>
      <c r="G2576" s="2">
        <f>'Moving Avg'!F2576</f>
        <v>10.739485</v>
      </c>
      <c r="H2576" s="2">
        <f>'Moving Avg'!G2576</f>
        <v>10.771344000000004</v>
      </c>
      <c r="I2576" s="2">
        <f>'Moving Avg'!H2576</f>
        <v>10.135786500000005</v>
      </c>
      <c r="J2576" s="6" t="str">
        <f>OBV!F2576</f>
        <v>BEARISH</v>
      </c>
      <c r="K2576" s="6" t="str">
        <f>OBV!G2576</f>
        <v>WEAK</v>
      </c>
      <c r="L2576" s="6" t="str">
        <f>OBV!H2576</f>
        <v>CONFIRMED BEARISH</v>
      </c>
      <c r="M2576" s="8">
        <f t="shared" si="400"/>
        <v>25</v>
      </c>
      <c r="N2576" s="8">
        <f t="shared" si="401"/>
        <v>45</v>
      </c>
      <c r="O2576" s="8">
        <f t="shared" si="402"/>
        <v>50</v>
      </c>
      <c r="P2576" s="8">
        <f t="shared" si="403"/>
        <v>0</v>
      </c>
      <c r="Q2576" s="9">
        <f t="shared" si="404"/>
        <v>32</v>
      </c>
      <c r="R2576" s="9">
        <f t="shared" si="405"/>
        <v>31.5</v>
      </c>
      <c r="S2576" s="9">
        <f t="shared" si="406"/>
        <v>23</v>
      </c>
      <c r="T2576" s="9">
        <f t="shared" si="407"/>
        <v>30</v>
      </c>
      <c r="U2576" s="8">
        <f t="shared" si="408"/>
        <v>28.833333333333332</v>
      </c>
      <c r="V2576" s="8">
        <f t="shared" si="409"/>
        <v>29.125</v>
      </c>
    </row>
    <row r="2577" spans="1:22" ht="13.5" x14ac:dyDescent="0.25">
      <c r="A2577" s="3">
        <f>RSI!A2577</f>
        <v>45758</v>
      </c>
      <c r="B2577" s="2">
        <f>RSI!B2577</f>
        <v>10.942399999999999</v>
      </c>
      <c r="C2577" s="2">
        <f>RSI!I2577</f>
        <v>56.408804938443858</v>
      </c>
      <c r="D2577" s="2">
        <f>MACD!E2577</f>
        <v>-4.2535141602879634E-2</v>
      </c>
      <c r="E2577" s="2">
        <f>MACD!F2577</f>
        <v>-2.4895087650171035E-2</v>
      </c>
      <c r="F2577" s="2">
        <f>'Moving Avg'!D2577</f>
        <v>10.778960000000001</v>
      </c>
      <c r="G2577" s="2">
        <f>'Moving Avg'!F2577</f>
        <v>10.749235000000001</v>
      </c>
      <c r="H2577" s="2">
        <f>'Moving Avg'!G2577</f>
        <v>10.778402000000003</v>
      </c>
      <c r="I2577" s="2">
        <f>'Moving Avg'!H2577</f>
        <v>10.143621500000004</v>
      </c>
      <c r="J2577" s="6" t="str">
        <f>OBV!F2577</f>
        <v>BEARISH</v>
      </c>
      <c r="K2577" s="6" t="str">
        <f>OBV!G2577</f>
        <v>WEAK</v>
      </c>
      <c r="L2577" s="6" t="str">
        <f>OBV!H2577</f>
        <v>CONFIRMED BEARISH</v>
      </c>
      <c r="M2577" s="8">
        <f t="shared" si="400"/>
        <v>25</v>
      </c>
      <c r="N2577" s="8">
        <f t="shared" si="401"/>
        <v>45</v>
      </c>
      <c r="O2577" s="8">
        <f t="shared" si="402"/>
        <v>50</v>
      </c>
      <c r="P2577" s="8">
        <f t="shared" si="403"/>
        <v>0</v>
      </c>
      <c r="Q2577" s="9">
        <f t="shared" si="404"/>
        <v>32</v>
      </c>
      <c r="R2577" s="9">
        <f t="shared" si="405"/>
        <v>31.5</v>
      </c>
      <c r="S2577" s="9">
        <f t="shared" si="406"/>
        <v>23</v>
      </c>
      <c r="T2577" s="9">
        <f t="shared" si="407"/>
        <v>30</v>
      </c>
      <c r="U2577" s="8">
        <f t="shared" si="408"/>
        <v>28.833333333333332</v>
      </c>
      <c r="V2577" s="8">
        <f t="shared" si="409"/>
        <v>29.125</v>
      </c>
    </row>
    <row r="2578" spans="1:22" ht="13.5" x14ac:dyDescent="0.25">
      <c r="A2578" s="3">
        <f>RSI!A2578</f>
        <v>45761</v>
      </c>
      <c r="B2578" s="2">
        <f>RSI!B2578</f>
        <v>10.961</v>
      </c>
      <c r="C2578" s="2">
        <f>RSI!I2578</f>
        <v>57.004182969466783</v>
      </c>
      <c r="D2578" s="2">
        <f>MACD!E2578</f>
        <v>-5.6696852028656153E-2</v>
      </c>
      <c r="E2578" s="2">
        <f>MACD!F2578</f>
        <v>-3.125544052586806E-2</v>
      </c>
      <c r="F2578" s="2">
        <f>'Moving Avg'!D2578</f>
        <v>10.79382</v>
      </c>
      <c r="G2578" s="2">
        <f>'Moving Avg'!F2578</f>
        <v>10.77153</v>
      </c>
      <c r="H2578" s="2">
        <f>'Moving Avg'!G2578</f>
        <v>10.785832000000003</v>
      </c>
      <c r="I2578" s="2">
        <f>'Moving Avg'!H2578</f>
        <v>10.151549500000005</v>
      </c>
      <c r="J2578" s="6" t="str">
        <f>OBV!F2578</f>
        <v>BEARISH</v>
      </c>
      <c r="K2578" s="6" t="str">
        <f>OBV!G2578</f>
        <v>NEUTRAL</v>
      </c>
      <c r="L2578" s="6" t="str">
        <f>OBV!H2578</f>
        <v>BEARISH DIVERGENCE</v>
      </c>
      <c r="M2578" s="8">
        <f t="shared" si="400"/>
        <v>25</v>
      </c>
      <c r="N2578" s="8">
        <f t="shared" si="401"/>
        <v>100</v>
      </c>
      <c r="O2578" s="8">
        <f t="shared" si="402"/>
        <v>50</v>
      </c>
      <c r="P2578" s="8">
        <f t="shared" si="403"/>
        <v>16.5</v>
      </c>
      <c r="Q2578" s="9">
        <f t="shared" si="404"/>
        <v>53.725000000000001</v>
      </c>
      <c r="R2578" s="9">
        <f t="shared" si="405"/>
        <v>46.625</v>
      </c>
      <c r="S2578" s="9">
        <f t="shared" si="406"/>
        <v>38.674999999999997</v>
      </c>
      <c r="T2578" s="9">
        <f t="shared" si="407"/>
        <v>47.875</v>
      </c>
      <c r="U2578" s="8">
        <f t="shared" si="408"/>
        <v>46.341666666666661</v>
      </c>
      <c r="V2578" s="8">
        <f t="shared" si="409"/>
        <v>46.724999999999994</v>
      </c>
    </row>
    <row r="2579" spans="1:22" ht="13.5" x14ac:dyDescent="0.25">
      <c r="A2579" s="3">
        <f>RSI!A2579</f>
        <v>45762</v>
      </c>
      <c r="B2579" s="2">
        <f>RSI!B2579</f>
        <v>11.1282</v>
      </c>
      <c r="C2579" s="2">
        <f>RSI!I2579</f>
        <v>62.025259665488115</v>
      </c>
      <c r="D2579" s="2">
        <f>MACD!E2579</f>
        <v>-8.2177430259351425E-2</v>
      </c>
      <c r="E2579" s="2">
        <f>MACD!F2579</f>
        <v>-4.143983847256473E-2</v>
      </c>
      <c r="F2579" s="2">
        <f>'Moving Avg'!D2579</f>
        <v>10.879279999999998</v>
      </c>
      <c r="G2579" s="2">
        <f>'Moving Avg'!F2579</f>
        <v>10.800790000000001</v>
      </c>
      <c r="H2579" s="2">
        <f>'Moving Avg'!G2579</f>
        <v>10.794934000000001</v>
      </c>
      <c r="I2579" s="2">
        <f>'Moving Avg'!H2579</f>
        <v>10.160313500000006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25</v>
      </c>
      <c r="N2579" s="8">
        <f t="shared" si="401"/>
        <v>100</v>
      </c>
      <c r="O2579" s="8">
        <f t="shared" si="402"/>
        <v>50</v>
      </c>
      <c r="P2579" s="8">
        <f t="shared" si="403"/>
        <v>83.5</v>
      </c>
      <c r="Q2579" s="9">
        <f t="shared" si="404"/>
        <v>63.774999999999999</v>
      </c>
      <c r="R2579" s="9">
        <f t="shared" si="405"/>
        <v>63.375</v>
      </c>
      <c r="S2579" s="9">
        <f t="shared" si="406"/>
        <v>68.825000000000003</v>
      </c>
      <c r="T2579" s="9">
        <f t="shared" si="407"/>
        <v>64.625</v>
      </c>
      <c r="U2579" s="8">
        <f t="shared" si="408"/>
        <v>65.325000000000003</v>
      </c>
      <c r="V2579" s="8">
        <f t="shared" si="409"/>
        <v>65.150000000000006</v>
      </c>
    </row>
    <row r="2580" spans="1:22" ht="13.5" x14ac:dyDescent="0.25">
      <c r="A2580" s="3">
        <f>RSI!A2580</f>
        <v>45763</v>
      </c>
      <c r="B2580" s="2">
        <f>RSI!B2580</f>
        <v>11.1096</v>
      </c>
      <c r="C2580" s="2">
        <f>RSI!I2580</f>
        <v>61.169470614953859</v>
      </c>
      <c r="D2580" s="2">
        <f>MACD!E2580</f>
        <v>-0.11151660203258018</v>
      </c>
      <c r="E2580" s="2">
        <f>MACD!F2580</f>
        <v>-5.545519118456782E-2</v>
      </c>
      <c r="F2580" s="2">
        <f>'Moving Avg'!D2580</f>
        <v>10.96472</v>
      </c>
      <c r="G2580" s="2">
        <f>'Moving Avg'!F2580</f>
        <v>10.818435000000001</v>
      </c>
      <c r="H2580" s="2">
        <f>'Moving Avg'!G2580</f>
        <v>10.809238000000001</v>
      </c>
      <c r="I2580" s="2">
        <f>'Moving Avg'!H2580</f>
        <v>10.168941500000006</v>
      </c>
      <c r="J2580" s="6" t="str">
        <f>OBV!F2580</f>
        <v>BULLISH</v>
      </c>
      <c r="K2580" s="6" t="str">
        <f>OBV!G2580</f>
        <v>NEUTRAL</v>
      </c>
      <c r="L2580" s="6" t="str">
        <f>OBV!H2580</f>
        <v>CONFIRMED BULLISH</v>
      </c>
      <c r="M2580" s="8">
        <f t="shared" si="400"/>
        <v>25</v>
      </c>
      <c r="N2580" s="8">
        <f t="shared" si="401"/>
        <v>100</v>
      </c>
      <c r="O2580" s="8">
        <f t="shared" si="402"/>
        <v>50</v>
      </c>
      <c r="P2580" s="8">
        <f t="shared" si="403"/>
        <v>83.5</v>
      </c>
      <c r="Q2580" s="9">
        <f t="shared" si="404"/>
        <v>63.774999999999999</v>
      </c>
      <c r="R2580" s="9">
        <f t="shared" si="405"/>
        <v>63.375</v>
      </c>
      <c r="S2580" s="9">
        <f t="shared" si="406"/>
        <v>68.825000000000003</v>
      </c>
      <c r="T2580" s="9">
        <f t="shared" si="407"/>
        <v>64.625</v>
      </c>
      <c r="U2580" s="8">
        <f t="shared" si="408"/>
        <v>65.325000000000003</v>
      </c>
      <c r="V2580" s="8">
        <f t="shared" si="409"/>
        <v>65.150000000000006</v>
      </c>
    </row>
    <row r="2581" spans="1:22" ht="13.5" x14ac:dyDescent="0.25">
      <c r="A2581" s="3">
        <f>RSI!A2581</f>
        <v>45764</v>
      </c>
      <c r="B2581" s="2">
        <f>RSI!B2581</f>
        <v>10.831</v>
      </c>
      <c r="C2581" s="2">
        <f>RSI!I2581</f>
        <v>50.033839899291024</v>
      </c>
      <c r="D2581" s="2">
        <f>MACD!E2581</f>
        <v>-5.3155934880180666E-2</v>
      </c>
      <c r="E2581" s="2">
        <f>MACD!F2581</f>
        <v>-5.4995339923690392E-2</v>
      </c>
      <c r="F2581" s="2">
        <f>'Moving Avg'!D2581</f>
        <v>10.994440000000001</v>
      </c>
      <c r="G2581" s="2">
        <f>'Moving Avg'!F2581</f>
        <v>10.831905000000001</v>
      </c>
      <c r="H2581" s="2">
        <f>'Moving Avg'!G2581</f>
        <v>10.818156000000002</v>
      </c>
      <c r="I2581" s="2">
        <f>'Moving Avg'!H2581</f>
        <v>10.177045000000005</v>
      </c>
      <c r="J2581" s="6" t="str">
        <f>OBV!F2581</f>
        <v>BEARISH</v>
      </c>
      <c r="K2581" s="6" t="str">
        <f>OBV!G2581</f>
        <v>NEUTRAL</v>
      </c>
      <c r="L2581" s="6" t="str">
        <f>OBV!H2581</f>
        <v>BEARISH DIVERGENCE</v>
      </c>
      <c r="M2581" s="8">
        <f t="shared" si="400"/>
        <v>25</v>
      </c>
      <c r="N2581" s="8">
        <f t="shared" si="401"/>
        <v>0</v>
      </c>
      <c r="O2581" s="8">
        <f t="shared" si="402"/>
        <v>50</v>
      </c>
      <c r="P2581" s="8">
        <f t="shared" si="403"/>
        <v>16.5</v>
      </c>
      <c r="Q2581" s="9">
        <f t="shared" si="404"/>
        <v>18.725000000000001</v>
      </c>
      <c r="R2581" s="9">
        <f t="shared" si="405"/>
        <v>26.625</v>
      </c>
      <c r="S2581" s="9">
        <f t="shared" si="406"/>
        <v>23.675000000000001</v>
      </c>
      <c r="T2581" s="9">
        <f t="shared" si="407"/>
        <v>22.875</v>
      </c>
      <c r="U2581" s="8">
        <f t="shared" si="408"/>
        <v>23.008333333333336</v>
      </c>
      <c r="V2581" s="8">
        <f t="shared" si="409"/>
        <v>22.975000000000001</v>
      </c>
    </row>
    <row r="2582" spans="1:22" ht="13.5" x14ac:dyDescent="0.25">
      <c r="A2582" s="3">
        <f>RSI!A2582</f>
        <v>45765</v>
      </c>
      <c r="B2582" s="2">
        <f>RSI!B2582</f>
        <v>11.0075</v>
      </c>
      <c r="C2582" s="2">
        <f>RSI!I2582</f>
        <v>55.554106139872097</v>
      </c>
      <c r="D2582" s="2">
        <f>MACD!E2582</f>
        <v>-2.8276142269266558E-2</v>
      </c>
      <c r="E2582" s="2">
        <f>MACD!F2582</f>
        <v>-4.9651500392805629E-2</v>
      </c>
      <c r="F2582" s="2">
        <f>'Moving Avg'!D2582</f>
        <v>11.007459999999998</v>
      </c>
      <c r="G2582" s="2">
        <f>'Moving Avg'!F2582</f>
        <v>10.844909999999999</v>
      </c>
      <c r="H2582" s="2">
        <f>'Moving Avg'!G2582</f>
        <v>10.824844000000002</v>
      </c>
      <c r="I2582" s="2">
        <f>'Moving Avg'!H2582</f>
        <v>10.185162500000004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  <c r="M2582" s="8">
        <f t="shared" si="400"/>
        <v>25</v>
      </c>
      <c r="N2582" s="8">
        <f t="shared" si="401"/>
        <v>0</v>
      </c>
      <c r="O2582" s="8">
        <f t="shared" si="402"/>
        <v>50</v>
      </c>
      <c r="P2582" s="8">
        <f t="shared" si="403"/>
        <v>83.5</v>
      </c>
      <c r="Q2582" s="9">
        <f t="shared" si="404"/>
        <v>28.774999999999999</v>
      </c>
      <c r="R2582" s="9">
        <f t="shared" si="405"/>
        <v>43.375</v>
      </c>
      <c r="S2582" s="9">
        <f t="shared" si="406"/>
        <v>53.825000000000003</v>
      </c>
      <c r="T2582" s="9">
        <f t="shared" si="407"/>
        <v>39.625</v>
      </c>
      <c r="U2582" s="8">
        <f t="shared" si="408"/>
        <v>41.991666666666667</v>
      </c>
      <c r="V2582" s="8">
        <f t="shared" si="409"/>
        <v>41.400000000000006</v>
      </c>
    </row>
    <row r="2583" spans="1:22" ht="13.5" x14ac:dyDescent="0.25">
      <c r="A2583" s="3">
        <f>RSI!A2583</f>
        <v>45768</v>
      </c>
      <c r="B2583" s="2">
        <f>RSI!B2583</f>
        <v>10.793799999999999</v>
      </c>
      <c r="C2583" s="2">
        <f>RSI!I2583</f>
        <v>48.55894409852278</v>
      </c>
      <c r="D2583" s="2">
        <f>MACD!E2583</f>
        <v>-1.3851505411494713E-2</v>
      </c>
      <c r="E2583" s="2">
        <f>MACD!F2583</f>
        <v>-4.2491501396543445E-2</v>
      </c>
      <c r="F2583" s="2">
        <f>'Moving Avg'!D2583</f>
        <v>10.974019999999999</v>
      </c>
      <c r="G2583" s="2">
        <f>'Moving Avg'!F2583</f>
        <v>10.84723</v>
      </c>
      <c r="H2583" s="2">
        <f>'Moving Avg'!G2583</f>
        <v>10.827072000000001</v>
      </c>
      <c r="I2583" s="2">
        <f>'Moving Avg'!H2583</f>
        <v>10.192211500000004</v>
      </c>
      <c r="J2583" s="6" t="str">
        <f>OBV!F2583</f>
        <v>BULLISH</v>
      </c>
      <c r="K2583" s="6" t="str">
        <f>OBV!G2583</f>
        <v>NEUTRAL</v>
      </c>
      <c r="L2583" s="6" t="str">
        <f>OBV!H2583</f>
        <v>BULLISH DIVERGENCE</v>
      </c>
      <c r="M2583" s="8">
        <f t="shared" si="400"/>
        <v>25</v>
      </c>
      <c r="N2583" s="8">
        <f t="shared" si="401"/>
        <v>0</v>
      </c>
      <c r="O2583" s="8">
        <f t="shared" si="402"/>
        <v>50</v>
      </c>
      <c r="P2583" s="8">
        <f t="shared" si="403"/>
        <v>66.5</v>
      </c>
      <c r="Q2583" s="9">
        <f t="shared" si="404"/>
        <v>26.225000000000001</v>
      </c>
      <c r="R2583" s="9">
        <f t="shared" si="405"/>
        <v>39.125</v>
      </c>
      <c r="S2583" s="9">
        <f t="shared" si="406"/>
        <v>46.174999999999997</v>
      </c>
      <c r="T2583" s="9">
        <f t="shared" si="407"/>
        <v>35.375</v>
      </c>
      <c r="U2583" s="8">
        <f t="shared" si="408"/>
        <v>37.174999999999997</v>
      </c>
      <c r="V2583" s="8">
        <f t="shared" si="409"/>
        <v>36.724999999999994</v>
      </c>
    </row>
    <row r="2584" spans="1:22" ht="13.5" x14ac:dyDescent="0.25">
      <c r="A2584" s="3">
        <f>RSI!A2584</f>
        <v>45769</v>
      </c>
      <c r="B2584" s="2">
        <f>RSI!B2584</f>
        <v>10.766</v>
      </c>
      <c r="C2584" s="2">
        <f>RSI!I2584</f>
        <v>47.71719725033271</v>
      </c>
      <c r="D2584" s="2">
        <f>MACD!E2584</f>
        <v>-2.785896650114239E-2</v>
      </c>
      <c r="E2584" s="2">
        <f>MACD!F2584</f>
        <v>-3.9564994417463237E-2</v>
      </c>
      <c r="F2584" s="2">
        <f>'Moving Avg'!D2584</f>
        <v>10.901579999999999</v>
      </c>
      <c r="G2584" s="2">
        <f>'Moving Avg'!F2584</f>
        <v>10.849554999999999</v>
      </c>
      <c r="H2584" s="2">
        <f>'Moving Avg'!G2584</f>
        <v>10.827815999999999</v>
      </c>
      <c r="I2584" s="2">
        <f>'Moving Avg'!H2584</f>
        <v>10.199164500000004</v>
      </c>
      <c r="J2584" s="6" t="str">
        <f>OBV!F2584</f>
        <v>BULLISH</v>
      </c>
      <c r="K2584" s="6" t="str">
        <f>OBV!G2584</f>
        <v>NEUTRAL</v>
      </c>
      <c r="L2584" s="6" t="str">
        <f>OBV!H2584</f>
        <v>BULLISH DIVERGENCE</v>
      </c>
      <c r="M2584" s="8">
        <f t="shared" si="400"/>
        <v>25</v>
      </c>
      <c r="N2584" s="8">
        <f t="shared" si="401"/>
        <v>0</v>
      </c>
      <c r="O2584" s="8">
        <f t="shared" si="402"/>
        <v>50</v>
      </c>
      <c r="P2584" s="8">
        <f t="shared" si="403"/>
        <v>66.5</v>
      </c>
      <c r="Q2584" s="9">
        <f t="shared" si="404"/>
        <v>26.225000000000001</v>
      </c>
      <c r="R2584" s="9">
        <f t="shared" si="405"/>
        <v>39.125</v>
      </c>
      <c r="S2584" s="9">
        <f t="shared" si="406"/>
        <v>46.174999999999997</v>
      </c>
      <c r="T2584" s="9">
        <f t="shared" si="407"/>
        <v>35.375</v>
      </c>
      <c r="U2584" s="8">
        <f t="shared" si="408"/>
        <v>37.174999999999997</v>
      </c>
      <c r="V2584" s="8">
        <f t="shared" si="409"/>
        <v>36.724999999999994</v>
      </c>
    </row>
    <row r="2585" spans="1:22" ht="13.5" x14ac:dyDescent="0.25">
      <c r="A2585" s="3">
        <f>RSI!A2585</f>
        <v>45770</v>
      </c>
      <c r="B2585" s="2">
        <f>RSI!B2585</f>
        <v>10.7752</v>
      </c>
      <c r="C2585" s="2">
        <f>RSI!I2585</f>
        <v>48.038211323003964</v>
      </c>
      <c r="D2585" s="2">
        <f>MACD!E2585</f>
        <v>-4.2785507622646435E-2</v>
      </c>
      <c r="E2585" s="2">
        <f>MACD!F2585</f>
        <v>-4.0209097058499878E-2</v>
      </c>
      <c r="F2585" s="2">
        <f>'Moving Avg'!D2585</f>
        <v>10.8347</v>
      </c>
      <c r="G2585" s="2">
        <f>'Moving Avg'!F2585</f>
        <v>10.854195000000001</v>
      </c>
      <c r="H2585" s="2">
        <f>'Moving Avg'!G2585</f>
        <v>10.827815999999999</v>
      </c>
      <c r="I2585" s="2">
        <f>'Moving Avg'!H2585</f>
        <v>10.206120500000004</v>
      </c>
      <c r="J2585" s="6" t="str">
        <f>OBV!F2585</f>
        <v>BULLISH</v>
      </c>
      <c r="K2585" s="6" t="str">
        <f>OBV!G2585</f>
        <v>NEUTRAL</v>
      </c>
      <c r="L2585" s="6" t="str">
        <f>OBV!H2585</f>
        <v>BULLISH DIVERGENCE</v>
      </c>
      <c r="M2585" s="8">
        <f t="shared" si="400"/>
        <v>25</v>
      </c>
      <c r="N2585" s="8">
        <f t="shared" si="401"/>
        <v>45</v>
      </c>
      <c r="O2585" s="8">
        <f t="shared" si="402"/>
        <v>50</v>
      </c>
      <c r="P2585" s="8">
        <f t="shared" si="403"/>
        <v>66.5</v>
      </c>
      <c r="Q2585" s="9">
        <f t="shared" si="404"/>
        <v>41.975000000000001</v>
      </c>
      <c r="R2585" s="9">
        <f t="shared" si="405"/>
        <v>48.125</v>
      </c>
      <c r="S2585" s="9">
        <f t="shared" si="406"/>
        <v>52.924999999999997</v>
      </c>
      <c r="T2585" s="9">
        <f t="shared" si="407"/>
        <v>46.625</v>
      </c>
      <c r="U2585" s="8">
        <f t="shared" si="408"/>
        <v>47.67499999999999</v>
      </c>
      <c r="V2585" s="8">
        <f t="shared" si="409"/>
        <v>47.412499999999994</v>
      </c>
    </row>
    <row r="2586" spans="1:22" ht="13.5" x14ac:dyDescent="0.25">
      <c r="A2586" s="3">
        <f>RSI!A2586</f>
        <v>45771</v>
      </c>
      <c r="B2586" s="2">
        <f>RSI!B2586</f>
        <v>10.635899999999999</v>
      </c>
      <c r="C2586" s="2">
        <f>RSI!I2586</f>
        <v>43.666407675619034</v>
      </c>
      <c r="D2586" s="2">
        <f>MACD!E2586</f>
        <v>-4.4731538328980136E-2</v>
      </c>
      <c r="E2586" s="2">
        <f>MACD!F2586</f>
        <v>-4.1113585312595936E-2</v>
      </c>
      <c r="F2586" s="2">
        <f>'Moving Avg'!D2586</f>
        <v>10.795679999999999</v>
      </c>
      <c r="G2586" s="2">
        <f>'Moving Avg'!F2586</f>
        <v>10.84723</v>
      </c>
      <c r="H2586" s="2">
        <f>'Moving Avg'!G2586</f>
        <v>10.821313999999997</v>
      </c>
      <c r="I2586" s="2">
        <f>'Moving Avg'!H2586</f>
        <v>10.212162500000003</v>
      </c>
      <c r="J2586" s="6" t="str">
        <f>OBV!F2586</f>
        <v>BULLISH</v>
      </c>
      <c r="K2586" s="6" t="str">
        <f>OBV!G2586</f>
        <v>NEUTRAL</v>
      </c>
      <c r="L2586" s="6" t="str">
        <f>OBV!H2586</f>
        <v>BULLISH DIVERGENCE</v>
      </c>
      <c r="M2586" s="8">
        <f t="shared" si="400"/>
        <v>25</v>
      </c>
      <c r="N2586" s="8">
        <f t="shared" si="401"/>
        <v>45</v>
      </c>
      <c r="O2586" s="8">
        <f t="shared" si="402"/>
        <v>50</v>
      </c>
      <c r="P2586" s="8">
        <f t="shared" si="403"/>
        <v>66.5</v>
      </c>
      <c r="Q2586" s="9">
        <f t="shared" si="404"/>
        <v>41.975000000000001</v>
      </c>
      <c r="R2586" s="9">
        <f t="shared" si="405"/>
        <v>48.125</v>
      </c>
      <c r="S2586" s="9">
        <f t="shared" si="406"/>
        <v>52.924999999999997</v>
      </c>
      <c r="T2586" s="9">
        <f t="shared" si="407"/>
        <v>46.625</v>
      </c>
      <c r="U2586" s="8">
        <f t="shared" si="408"/>
        <v>47.67499999999999</v>
      </c>
      <c r="V2586" s="8">
        <f t="shared" si="409"/>
        <v>47.412499999999994</v>
      </c>
    </row>
    <row r="2587" spans="1:22" ht="13.5" x14ac:dyDescent="0.25">
      <c r="A2587" s="3">
        <f>RSI!A2587</f>
        <v>45772</v>
      </c>
      <c r="B2587" s="2">
        <f>RSI!B2587</f>
        <v>10.682399999999999</v>
      </c>
      <c r="C2587" s="2">
        <f>RSI!I2587</f>
        <v>45.451032279186286</v>
      </c>
      <c r="D2587" s="2">
        <f>MACD!E2587</f>
        <v>-8.660975055267528E-3</v>
      </c>
      <c r="E2587" s="2">
        <f>MACD!F2587</f>
        <v>-3.4623063261130252E-2</v>
      </c>
      <c r="F2587" s="2">
        <f>'Moving Avg'!D2587</f>
        <v>10.73066</v>
      </c>
      <c r="G2587" s="2">
        <f>'Moving Avg'!F2587</f>
        <v>10.84259</v>
      </c>
      <c r="H2587" s="2">
        <f>'Moving Avg'!G2587</f>
        <v>10.815741999999998</v>
      </c>
      <c r="I2587" s="2">
        <f>'Moving Avg'!H2587</f>
        <v>10.218437000000002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50</v>
      </c>
      <c r="P2587" s="8">
        <f t="shared" si="403"/>
        <v>16.5</v>
      </c>
      <c r="Q2587" s="9">
        <f t="shared" si="404"/>
        <v>18.725000000000001</v>
      </c>
      <c r="R2587" s="9">
        <f t="shared" si="405"/>
        <v>26.625</v>
      </c>
      <c r="S2587" s="9">
        <f t="shared" si="406"/>
        <v>23.675000000000001</v>
      </c>
      <c r="T2587" s="9">
        <f t="shared" si="407"/>
        <v>22.875</v>
      </c>
      <c r="U2587" s="8">
        <f t="shared" si="408"/>
        <v>23.008333333333336</v>
      </c>
      <c r="V2587" s="8">
        <f t="shared" si="409"/>
        <v>22.975000000000001</v>
      </c>
    </row>
    <row r="2588" spans="1:22" ht="13.5" x14ac:dyDescent="0.25">
      <c r="A2588" s="3">
        <f>RSI!A2588</f>
        <v>45775</v>
      </c>
      <c r="B2588" s="2">
        <f>RSI!B2588</f>
        <v>10.7752</v>
      </c>
      <c r="C2588" s="2">
        <f>RSI!I2588</f>
        <v>48.928309905736775</v>
      </c>
      <c r="D2588" s="2">
        <f>MACD!E2588</f>
        <v>1.8648565686877561E-2</v>
      </c>
      <c r="E2588" s="2">
        <f>MACD!F2588</f>
        <v>-2.3968737471528691E-2</v>
      </c>
      <c r="F2588" s="2">
        <f>'Moving Avg'!D2588</f>
        <v>10.726939999999999</v>
      </c>
      <c r="G2588" s="2">
        <f>'Moving Avg'!F2588</f>
        <v>10.84491</v>
      </c>
      <c r="H2588" s="2">
        <f>'Moving Avg'!G2588</f>
        <v>10.812767999999998</v>
      </c>
      <c r="I2588" s="2">
        <f>'Moving Avg'!H2588</f>
        <v>10.225002000000002</v>
      </c>
      <c r="J2588" s="6" t="str">
        <f>OBV!F2588</f>
        <v>BULLISH</v>
      </c>
      <c r="K2588" s="6" t="str">
        <f>OBV!G2588</f>
        <v>NEUTRAL</v>
      </c>
      <c r="L2588" s="6" t="str">
        <f>OBV!H2588</f>
        <v>BULLISH DIVERGENCE</v>
      </c>
      <c r="M2588" s="8">
        <f t="shared" si="400"/>
        <v>25</v>
      </c>
      <c r="N2588" s="8">
        <f t="shared" si="401"/>
        <v>0</v>
      </c>
      <c r="O2588" s="8">
        <f t="shared" si="402"/>
        <v>50</v>
      </c>
      <c r="P2588" s="8">
        <f t="shared" si="403"/>
        <v>66.5</v>
      </c>
      <c r="Q2588" s="9">
        <f t="shared" si="404"/>
        <v>26.225000000000001</v>
      </c>
      <c r="R2588" s="9">
        <f t="shared" si="405"/>
        <v>39.125</v>
      </c>
      <c r="S2588" s="9">
        <f t="shared" si="406"/>
        <v>46.174999999999997</v>
      </c>
      <c r="T2588" s="9">
        <f t="shared" si="407"/>
        <v>35.375</v>
      </c>
      <c r="U2588" s="8">
        <f t="shared" si="408"/>
        <v>37.174999999999997</v>
      </c>
      <c r="V2588" s="8">
        <f t="shared" si="409"/>
        <v>36.724999999999994</v>
      </c>
    </row>
    <row r="2589" spans="1:22" ht="13.5" x14ac:dyDescent="0.25">
      <c r="A2589" s="3">
        <f>RSI!A2589</f>
        <v>45776</v>
      </c>
      <c r="B2589" s="2">
        <f>RSI!B2589</f>
        <v>10.7752</v>
      </c>
      <c r="C2589" s="2">
        <f>RSI!I2589</f>
        <v>48.928309905736775</v>
      </c>
      <c r="D2589" s="2">
        <f>MACD!E2589</f>
        <v>6.7672866089562689E-2</v>
      </c>
      <c r="E2589" s="2">
        <f>MACD!F2589</f>
        <v>-5.6404167593104172E-3</v>
      </c>
      <c r="F2589" s="2">
        <f>'Moving Avg'!D2589</f>
        <v>10.728779999999999</v>
      </c>
      <c r="G2589" s="2">
        <f>'Moving Avg'!F2589</f>
        <v>10.84723</v>
      </c>
      <c r="H2589" s="2">
        <f>'Moving Avg'!G2589</f>
        <v>10.811651999999999</v>
      </c>
      <c r="I2589" s="2">
        <f>'Moving Avg'!H2589</f>
        <v>10.230575000000002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0"/>
        <v>25</v>
      </c>
      <c r="N2589" s="8">
        <f t="shared" si="401"/>
        <v>0</v>
      </c>
      <c r="O2589" s="8">
        <f t="shared" si="402"/>
        <v>50</v>
      </c>
      <c r="P2589" s="8">
        <f t="shared" si="403"/>
        <v>83.5</v>
      </c>
      <c r="Q2589" s="9">
        <f t="shared" si="404"/>
        <v>28.774999999999999</v>
      </c>
      <c r="R2589" s="9">
        <f t="shared" si="405"/>
        <v>43.375</v>
      </c>
      <c r="S2589" s="9">
        <f t="shared" si="406"/>
        <v>53.825000000000003</v>
      </c>
      <c r="T2589" s="9">
        <f t="shared" si="407"/>
        <v>39.625</v>
      </c>
      <c r="U2589" s="8">
        <f t="shared" si="408"/>
        <v>41.991666666666667</v>
      </c>
      <c r="V2589" s="8">
        <f t="shared" si="409"/>
        <v>41.400000000000006</v>
      </c>
    </row>
    <row r="2590" spans="1:22" ht="13.5" x14ac:dyDescent="0.25">
      <c r="A2590" s="3">
        <f>RSI!A2590</f>
        <v>45777</v>
      </c>
      <c r="B2590" s="2">
        <f>RSI!B2590</f>
        <v>10.682399999999999</v>
      </c>
      <c r="C2590" s="2">
        <f>RSI!I2590</f>
        <v>45.560044274106346</v>
      </c>
      <c r="D2590" s="2">
        <f>MACD!E2590</f>
        <v>0.11334634513907638</v>
      </c>
      <c r="E2590" s="2">
        <f>MACD!F2590</f>
        <v>1.8156935620366944E-2</v>
      </c>
      <c r="F2590" s="2">
        <f>'Moving Avg'!D2590</f>
        <v>10.71022</v>
      </c>
      <c r="G2590" s="2">
        <f>'Moving Avg'!F2590</f>
        <v>10.847230000000001</v>
      </c>
      <c r="H2590" s="2">
        <f>'Moving Avg'!G2590</f>
        <v>10.808679999999997</v>
      </c>
      <c r="I2590" s="2">
        <f>'Moving Avg'!H2590</f>
        <v>10.235220000000002</v>
      </c>
      <c r="J2590" s="6" t="str">
        <f>OBV!F2590</f>
        <v>BULLISH</v>
      </c>
      <c r="K2590" s="6" t="str">
        <f>OBV!G2590</f>
        <v>NEUTRAL</v>
      </c>
      <c r="L2590" s="6" t="str">
        <f>OBV!H2590</f>
        <v>BULLISH DIVERGENCE</v>
      </c>
      <c r="M2590" s="8">
        <f t="shared" si="400"/>
        <v>25</v>
      </c>
      <c r="N2590" s="8">
        <f t="shared" si="401"/>
        <v>0</v>
      </c>
      <c r="O2590" s="8">
        <f t="shared" si="402"/>
        <v>50</v>
      </c>
      <c r="P2590" s="8">
        <f t="shared" si="403"/>
        <v>66.5</v>
      </c>
      <c r="Q2590" s="9">
        <f t="shared" si="404"/>
        <v>26.225000000000001</v>
      </c>
      <c r="R2590" s="9">
        <f t="shared" si="405"/>
        <v>39.125</v>
      </c>
      <c r="S2590" s="9">
        <f t="shared" si="406"/>
        <v>46.174999999999997</v>
      </c>
      <c r="T2590" s="9">
        <f t="shared" si="407"/>
        <v>35.375</v>
      </c>
      <c r="U2590" s="8">
        <f t="shared" si="408"/>
        <v>37.174999999999997</v>
      </c>
      <c r="V2590" s="8">
        <f t="shared" si="409"/>
        <v>36.724999999999994</v>
      </c>
    </row>
    <row r="2591" spans="1:22" ht="13.5" x14ac:dyDescent="0.25">
      <c r="A2591" s="3">
        <f>RSI!A2591</f>
        <v>45779</v>
      </c>
      <c r="B2591" s="2">
        <f>RSI!B2591</f>
        <v>10.682399999999999</v>
      </c>
      <c r="C2591" s="2">
        <f>RSI!I2591</f>
        <v>45.560044274106339</v>
      </c>
      <c r="D2591" s="2">
        <f>MACD!E2591</f>
        <v>0.10984555128739615</v>
      </c>
      <c r="E2591" s="2">
        <f>MACD!F2591</f>
        <v>3.6494658753772787E-2</v>
      </c>
      <c r="F2591" s="2">
        <f>'Moving Avg'!D2591</f>
        <v>10.719519999999999</v>
      </c>
      <c r="G2591" s="2">
        <f>'Moving Avg'!F2591</f>
        <v>10.826330000000002</v>
      </c>
      <c r="H2591" s="2">
        <f>'Moving Avg'!G2591</f>
        <v>10.804035999999996</v>
      </c>
      <c r="I2591" s="2">
        <f>'Moving Avg'!H2591</f>
        <v>10.240097</v>
      </c>
      <c r="J2591" s="6" t="str">
        <f>OBV!F2591</f>
        <v>BULLISH</v>
      </c>
      <c r="K2591" s="6" t="str">
        <f>OBV!G2591</f>
        <v>NEUTRAL</v>
      </c>
      <c r="L2591" s="6" t="str">
        <f>OBV!H2591</f>
        <v>CONFIRMED BULLISH</v>
      </c>
      <c r="M2591" s="8">
        <f t="shared" si="400"/>
        <v>25</v>
      </c>
      <c r="N2591" s="8">
        <f t="shared" si="401"/>
        <v>0</v>
      </c>
      <c r="O2591" s="8">
        <f t="shared" si="402"/>
        <v>50</v>
      </c>
      <c r="P2591" s="8">
        <f t="shared" si="403"/>
        <v>83.5</v>
      </c>
      <c r="Q2591" s="9">
        <f t="shared" si="404"/>
        <v>28.774999999999999</v>
      </c>
      <c r="R2591" s="9">
        <f t="shared" si="405"/>
        <v>43.375</v>
      </c>
      <c r="S2591" s="9">
        <f t="shared" si="406"/>
        <v>53.825000000000003</v>
      </c>
      <c r="T2591" s="9">
        <f t="shared" si="407"/>
        <v>39.625</v>
      </c>
      <c r="U2591" s="8">
        <f t="shared" si="408"/>
        <v>41.991666666666667</v>
      </c>
      <c r="V2591" s="8">
        <f t="shared" si="409"/>
        <v>41.400000000000006</v>
      </c>
    </row>
    <row r="2592" spans="1:22" ht="13.5" x14ac:dyDescent="0.25">
      <c r="A2592" s="3">
        <f>RSI!A2592</f>
        <v>45782</v>
      </c>
      <c r="B2592" s="2">
        <f>RSI!B2592</f>
        <v>10.682399999999999</v>
      </c>
      <c r="C2592" s="2">
        <f>RSI!I2592</f>
        <v>45.560044274106339</v>
      </c>
      <c r="D2592" s="2">
        <f>MACD!E2592</f>
        <v>0.13469825637468347</v>
      </c>
      <c r="E2592" s="2">
        <f>MACD!F2592</f>
        <v>5.6135378277954923E-2</v>
      </c>
      <c r="F2592" s="2">
        <f>'Moving Avg'!D2592</f>
        <v>10.719519999999999</v>
      </c>
      <c r="G2592" s="2">
        <f>'Moving Avg'!F2592</f>
        <v>10.809150000000002</v>
      </c>
      <c r="H2592" s="2">
        <f>'Moving Avg'!G2592</f>
        <v>10.799391999999997</v>
      </c>
      <c r="I2592" s="2">
        <f>'Moving Avg'!H2592</f>
        <v>10.245903</v>
      </c>
      <c r="J2592" s="6" t="str">
        <f>OBV!F2592</f>
        <v>BULLISH</v>
      </c>
      <c r="K2592" s="6" t="str">
        <f>OBV!G2592</f>
        <v>NEUTRAL</v>
      </c>
      <c r="L2592" s="6" t="str">
        <f>OBV!H2592</f>
        <v>NEUTRAL</v>
      </c>
      <c r="M2592" s="8">
        <f t="shared" si="400"/>
        <v>25</v>
      </c>
      <c r="N2592" s="8">
        <f t="shared" si="401"/>
        <v>0</v>
      </c>
      <c r="O2592" s="8">
        <f t="shared" si="402"/>
        <v>50</v>
      </c>
      <c r="P2592" s="8">
        <f t="shared" si="403"/>
        <v>49.5</v>
      </c>
      <c r="Q2592" s="9">
        <f t="shared" si="404"/>
        <v>23.675000000000001</v>
      </c>
      <c r="R2592" s="9">
        <f t="shared" si="405"/>
        <v>34.875</v>
      </c>
      <c r="S2592" s="9">
        <f t="shared" si="406"/>
        <v>38.525000000000006</v>
      </c>
      <c r="T2592" s="9">
        <f t="shared" si="407"/>
        <v>31.125</v>
      </c>
      <c r="U2592" s="8">
        <f t="shared" si="408"/>
        <v>32.358333333333334</v>
      </c>
      <c r="V2592" s="8">
        <f t="shared" si="409"/>
        <v>32.049999999999997</v>
      </c>
    </row>
    <row r="2593" spans="1:22" ht="13.5" x14ac:dyDescent="0.25">
      <c r="A2593" s="3">
        <f>RSI!A2593</f>
        <v>45783</v>
      </c>
      <c r="B2593" s="2">
        <f>RSI!B2593</f>
        <v>10.682399999999999</v>
      </c>
      <c r="C2593" s="2">
        <f>RSI!I2593</f>
        <v>45.560044274106339</v>
      </c>
      <c r="D2593" s="2">
        <f>MACD!E2593</f>
        <v>0.12346264632769</v>
      </c>
      <c r="E2593" s="2">
        <f>MACD!F2593</f>
        <v>6.9600831887901948E-2</v>
      </c>
      <c r="F2593" s="2">
        <f>'Moving Avg'!D2593</f>
        <v>10.70096</v>
      </c>
      <c r="G2593" s="2">
        <f>'Moving Avg'!F2593</f>
        <v>10.798935000000002</v>
      </c>
      <c r="H2593" s="2">
        <f>'Moving Avg'!G2593</f>
        <v>10.796605999999997</v>
      </c>
      <c r="I2593" s="2">
        <f>'Moving Avg'!H2593</f>
        <v>10.251058499999999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25</v>
      </c>
      <c r="N2593" s="8">
        <f t="shared" si="401"/>
        <v>0</v>
      </c>
      <c r="O2593" s="8">
        <f t="shared" si="402"/>
        <v>50</v>
      </c>
      <c r="P2593" s="8">
        <f t="shared" si="403"/>
        <v>16.5</v>
      </c>
      <c r="Q2593" s="9">
        <f t="shared" si="404"/>
        <v>18.725000000000001</v>
      </c>
      <c r="R2593" s="9">
        <f t="shared" si="405"/>
        <v>26.625</v>
      </c>
      <c r="S2593" s="9">
        <f t="shared" si="406"/>
        <v>23.675000000000001</v>
      </c>
      <c r="T2593" s="9">
        <f t="shared" si="407"/>
        <v>22.875</v>
      </c>
      <c r="U2593" s="8">
        <f t="shared" si="408"/>
        <v>23.008333333333336</v>
      </c>
      <c r="V2593" s="8">
        <f t="shared" si="409"/>
        <v>22.975000000000001</v>
      </c>
    </row>
    <row r="2594" spans="1:22" ht="13.5" x14ac:dyDescent="0.25">
      <c r="A2594" s="3">
        <f>RSI!A2594</f>
        <v>45784</v>
      </c>
      <c r="B2594" s="2">
        <f>RSI!B2594</f>
        <v>10.552300000000001</v>
      </c>
      <c r="C2594" s="2">
        <f>RSI!I2594</f>
        <v>40.325339369392104</v>
      </c>
      <c r="D2594" s="2">
        <f>MACD!E2594</f>
        <v>0.11988246584839146</v>
      </c>
      <c r="E2594" s="2">
        <f>MACD!F2594</f>
        <v>7.9657158679999854E-2</v>
      </c>
      <c r="F2594" s="2">
        <f>'Moving Avg'!D2594</f>
        <v>10.65638</v>
      </c>
      <c r="G2594" s="2">
        <f>'Moving Avg'!F2594</f>
        <v>10.791505000000003</v>
      </c>
      <c r="H2594" s="2">
        <f>'Moving Avg'!G2594</f>
        <v>10.788431999999995</v>
      </c>
      <c r="I2594" s="2">
        <f>'Moving Avg'!H2594</f>
        <v>10.255609999999997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25</v>
      </c>
      <c r="N2594" s="8">
        <f t="shared" si="401"/>
        <v>0</v>
      </c>
      <c r="O2594" s="8">
        <f t="shared" si="402"/>
        <v>50</v>
      </c>
      <c r="P2594" s="8">
        <f t="shared" si="403"/>
        <v>16.5</v>
      </c>
      <c r="Q2594" s="9">
        <f t="shared" si="404"/>
        <v>18.725000000000001</v>
      </c>
      <c r="R2594" s="9">
        <f t="shared" si="405"/>
        <v>26.625</v>
      </c>
      <c r="S2594" s="9">
        <f t="shared" si="406"/>
        <v>23.675000000000001</v>
      </c>
      <c r="T2594" s="9">
        <f t="shared" si="407"/>
        <v>22.875</v>
      </c>
      <c r="U2594" s="8">
        <f t="shared" si="408"/>
        <v>23.008333333333336</v>
      </c>
      <c r="V2594" s="8">
        <f t="shared" si="409"/>
        <v>22.975000000000001</v>
      </c>
    </row>
    <row r="2595" spans="1:22" ht="13.5" x14ac:dyDescent="0.25">
      <c r="A2595" s="3">
        <f>RSI!A2595</f>
        <v>45785</v>
      </c>
      <c r="B2595" s="2">
        <f>RSI!B2595</f>
        <v>10.7752</v>
      </c>
      <c r="C2595" s="2">
        <f>RSI!I2595</f>
        <v>50.763276304676076</v>
      </c>
      <c r="D2595" s="2">
        <f>MACD!E2595</f>
        <v>0.10305090033500086</v>
      </c>
      <c r="E2595" s="2">
        <f>MACD!F2595</f>
        <v>8.4335907011000064E-2</v>
      </c>
      <c r="F2595" s="2">
        <f>'Moving Avg'!D2595</f>
        <v>10.674939999999999</v>
      </c>
      <c r="G2595" s="2">
        <f>'Moving Avg'!F2595</f>
        <v>10.796145000000003</v>
      </c>
      <c r="H2595" s="2">
        <f>'Moving Avg'!G2595</f>
        <v>10.784715999999996</v>
      </c>
      <c r="I2595" s="2">
        <f>'Moving Avg'!H2595</f>
        <v>10.261275999999999</v>
      </c>
      <c r="J2595" s="6" t="str">
        <f>OBV!F2595</f>
        <v>BULLISH</v>
      </c>
      <c r="K2595" s="6" t="str">
        <f>OBV!G2595</f>
        <v>NEUTRAL</v>
      </c>
      <c r="L2595" s="6" t="str">
        <f>OBV!H2595</f>
        <v>CONFIRMED BULLISH</v>
      </c>
      <c r="M2595" s="8">
        <f t="shared" si="400"/>
        <v>25</v>
      </c>
      <c r="N2595" s="8">
        <f t="shared" si="401"/>
        <v>0</v>
      </c>
      <c r="O2595" s="8">
        <f t="shared" si="402"/>
        <v>50</v>
      </c>
      <c r="P2595" s="8">
        <f t="shared" si="403"/>
        <v>83.5</v>
      </c>
      <c r="Q2595" s="9">
        <f t="shared" si="404"/>
        <v>28.774999999999999</v>
      </c>
      <c r="R2595" s="9">
        <f t="shared" si="405"/>
        <v>43.375</v>
      </c>
      <c r="S2595" s="9">
        <f t="shared" si="406"/>
        <v>53.825000000000003</v>
      </c>
      <c r="T2595" s="9">
        <f t="shared" si="407"/>
        <v>39.625</v>
      </c>
      <c r="U2595" s="8">
        <f t="shared" si="408"/>
        <v>41.991666666666667</v>
      </c>
      <c r="V2595" s="8">
        <f t="shared" si="409"/>
        <v>41.400000000000006</v>
      </c>
    </row>
    <row r="2596" spans="1:22" ht="13.5" x14ac:dyDescent="0.25">
      <c r="A2596" s="3">
        <f>RSI!A2596</f>
        <v>45786</v>
      </c>
      <c r="B2596" s="2">
        <f>RSI!B2596</f>
        <v>10.682399999999999</v>
      </c>
      <c r="C2596" s="2">
        <f>RSI!I2596</f>
        <v>47.071736766949144</v>
      </c>
      <c r="D2596" s="2">
        <f>MACD!E2596</f>
        <v>7.4132711965990694E-2</v>
      </c>
      <c r="E2596" s="2">
        <f>MACD!F2596</f>
        <v>8.2295268001998198E-2</v>
      </c>
      <c r="F2596" s="2">
        <f>'Moving Avg'!D2596</f>
        <v>10.674939999999999</v>
      </c>
      <c r="G2596" s="2">
        <f>'Moving Avg'!F2596</f>
        <v>10.796145000000003</v>
      </c>
      <c r="H2596" s="2">
        <f>'Moving Avg'!G2596</f>
        <v>10.779143999999997</v>
      </c>
      <c r="I2596" s="2">
        <f>'Moving Avg'!H2596</f>
        <v>10.265920999999999</v>
      </c>
      <c r="J2596" s="6" t="str">
        <f>OBV!F2596</f>
        <v>BULLISH</v>
      </c>
      <c r="K2596" s="6" t="str">
        <f>OBV!G2596</f>
        <v>NEUTRAL</v>
      </c>
      <c r="L2596" s="6" t="str">
        <f>OBV!H2596</f>
        <v>NEUTRAL</v>
      </c>
      <c r="M2596" s="8">
        <f t="shared" si="400"/>
        <v>25</v>
      </c>
      <c r="N2596" s="8">
        <f t="shared" si="401"/>
        <v>45</v>
      </c>
      <c r="O2596" s="8">
        <f t="shared" si="402"/>
        <v>50</v>
      </c>
      <c r="P2596" s="8">
        <f t="shared" si="403"/>
        <v>49.5</v>
      </c>
      <c r="Q2596" s="9">
        <f t="shared" si="404"/>
        <v>39.424999999999997</v>
      </c>
      <c r="R2596" s="9">
        <f t="shared" si="405"/>
        <v>43.875</v>
      </c>
      <c r="S2596" s="9">
        <f t="shared" si="406"/>
        <v>45.275000000000006</v>
      </c>
      <c r="T2596" s="9">
        <f t="shared" si="407"/>
        <v>42.375</v>
      </c>
      <c r="U2596" s="8">
        <f t="shared" si="408"/>
        <v>42.858333333333327</v>
      </c>
      <c r="V2596" s="8">
        <f t="shared" si="409"/>
        <v>42.737499999999997</v>
      </c>
    </row>
    <row r="2597" spans="1:22" ht="13.5" x14ac:dyDescent="0.25">
      <c r="A2597" s="3">
        <f>RSI!A2597</f>
        <v>45789</v>
      </c>
      <c r="B2597" s="2">
        <f>RSI!B2597</f>
        <v>10.8217</v>
      </c>
      <c r="C2597" s="2">
        <f>RSI!I2597</f>
        <v>52.639284608756924</v>
      </c>
      <c r="D2597" s="2">
        <f>MACD!E2597</f>
        <v>4.6936607551911536E-2</v>
      </c>
      <c r="E2597" s="2">
        <f>MACD!F2597</f>
        <v>7.5223535911980874E-2</v>
      </c>
      <c r="F2597" s="2">
        <f>'Moving Avg'!D2597</f>
        <v>10.7028</v>
      </c>
      <c r="G2597" s="2">
        <f>'Moving Avg'!F2597</f>
        <v>10.79011</v>
      </c>
      <c r="H2597" s="2">
        <f>'Moving Avg'!G2597</f>
        <v>10.776357999999998</v>
      </c>
      <c r="I2597" s="2">
        <f>'Moving Avg'!H2597</f>
        <v>10.271354999999996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25</v>
      </c>
      <c r="N2597" s="8">
        <f t="shared" si="401"/>
        <v>100</v>
      </c>
      <c r="O2597" s="8">
        <f t="shared" si="402"/>
        <v>50</v>
      </c>
      <c r="P2597" s="8">
        <f t="shared" si="403"/>
        <v>83.5</v>
      </c>
      <c r="Q2597" s="9">
        <f t="shared" si="404"/>
        <v>63.774999999999999</v>
      </c>
      <c r="R2597" s="9">
        <f t="shared" si="405"/>
        <v>63.375</v>
      </c>
      <c r="S2597" s="9">
        <f t="shared" si="406"/>
        <v>68.825000000000003</v>
      </c>
      <c r="T2597" s="9">
        <f t="shared" si="407"/>
        <v>64.625</v>
      </c>
      <c r="U2597" s="8">
        <f t="shared" si="408"/>
        <v>65.325000000000003</v>
      </c>
      <c r="V2597" s="8">
        <f t="shared" si="409"/>
        <v>65.150000000000006</v>
      </c>
    </row>
    <row r="2598" spans="1:22" ht="13.5" x14ac:dyDescent="0.25">
      <c r="A2598" s="3">
        <f>RSI!A2598</f>
        <v>45790</v>
      </c>
      <c r="B2598" s="2">
        <f>RSI!B2598</f>
        <v>10.942399999999999</v>
      </c>
      <c r="C2598" s="2">
        <f>RSI!I2598</f>
        <v>56.872509484618462</v>
      </c>
      <c r="D2598" s="2">
        <f>MACD!E2598</f>
        <v>2.8842946172767725E-2</v>
      </c>
      <c r="E2598" s="2">
        <f>MACD!F2598</f>
        <v>6.594741796413825E-2</v>
      </c>
      <c r="F2598" s="2">
        <f>'Moving Avg'!D2598</f>
        <v>10.754799999999999</v>
      </c>
      <c r="G2598" s="2">
        <f>'Moving Avg'!F2598</f>
        <v>10.78918</v>
      </c>
      <c r="H2598" s="2">
        <f>'Moving Avg'!G2598</f>
        <v>10.776357999999995</v>
      </c>
      <c r="I2598" s="2">
        <f>'Moving Avg'!H2598</f>
        <v>10.277438999999998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  <c r="M2598" s="8">
        <f t="shared" si="400"/>
        <v>25</v>
      </c>
      <c r="N2598" s="8">
        <f t="shared" si="401"/>
        <v>100</v>
      </c>
      <c r="O2598" s="8">
        <f t="shared" si="402"/>
        <v>50</v>
      </c>
      <c r="P2598" s="8">
        <f t="shared" si="403"/>
        <v>83.5</v>
      </c>
      <c r="Q2598" s="9">
        <f t="shared" si="404"/>
        <v>63.774999999999999</v>
      </c>
      <c r="R2598" s="9">
        <f t="shared" si="405"/>
        <v>63.375</v>
      </c>
      <c r="S2598" s="9">
        <f t="shared" si="406"/>
        <v>68.825000000000003</v>
      </c>
      <c r="T2598" s="9">
        <f t="shared" si="407"/>
        <v>64.625</v>
      </c>
      <c r="U2598" s="8">
        <f t="shared" si="408"/>
        <v>65.325000000000003</v>
      </c>
      <c r="V2598" s="8">
        <f t="shared" si="409"/>
        <v>65.150000000000006</v>
      </c>
    </row>
    <row r="2599" spans="1:22" ht="13.5" x14ac:dyDescent="0.25">
      <c r="A2599" s="3">
        <f>RSI!A2599</f>
        <v>45791</v>
      </c>
      <c r="B2599" s="2">
        <f>RSI!B2599</f>
        <v>10.9146</v>
      </c>
      <c r="C2599" s="2">
        <f>RSI!I2599</f>
        <v>55.638966329190268</v>
      </c>
      <c r="D2599" s="2">
        <f>MACD!E2599</f>
        <v>1.4492152258362978E-2</v>
      </c>
      <c r="E2599" s="2">
        <f>MACD!F2599</f>
        <v>5.5656364822983195E-2</v>
      </c>
      <c r="F2599" s="2">
        <f>'Moving Avg'!D2599</f>
        <v>10.827259999999999</v>
      </c>
      <c r="G2599" s="2">
        <f>'Moving Avg'!F2599</f>
        <v>10.778499999999999</v>
      </c>
      <c r="H2599" s="2">
        <f>'Moving Avg'!G2599</f>
        <v>10.775801999999997</v>
      </c>
      <c r="I2599" s="2">
        <f>'Moving Avg'!H2599</f>
        <v>10.283708999999995</v>
      </c>
      <c r="J2599" s="6" t="str">
        <f>OBV!F2599</f>
        <v>BULLISH</v>
      </c>
      <c r="K2599" s="6" t="str">
        <f>OBV!G2599</f>
        <v>NEUTRAL</v>
      </c>
      <c r="L2599" s="6" t="str">
        <f>OBV!H2599</f>
        <v>CONFIRMED BULLISH</v>
      </c>
      <c r="M2599" s="8">
        <f t="shared" si="400"/>
        <v>25</v>
      </c>
      <c r="N2599" s="8">
        <f t="shared" si="401"/>
        <v>100</v>
      </c>
      <c r="O2599" s="8">
        <f t="shared" si="402"/>
        <v>50</v>
      </c>
      <c r="P2599" s="8">
        <f t="shared" si="403"/>
        <v>83.5</v>
      </c>
      <c r="Q2599" s="9">
        <f t="shared" si="404"/>
        <v>63.774999999999999</v>
      </c>
      <c r="R2599" s="9">
        <f t="shared" si="405"/>
        <v>63.375</v>
      </c>
      <c r="S2599" s="9">
        <f t="shared" si="406"/>
        <v>68.825000000000003</v>
      </c>
      <c r="T2599" s="9">
        <f t="shared" si="407"/>
        <v>64.625</v>
      </c>
      <c r="U2599" s="8">
        <f t="shared" si="408"/>
        <v>65.325000000000003</v>
      </c>
      <c r="V2599" s="8">
        <f t="shared" si="409"/>
        <v>65.150000000000006</v>
      </c>
    </row>
    <row r="2600" spans="1:22" ht="13.5" x14ac:dyDescent="0.25">
      <c r="A2600" s="3">
        <f>RSI!A2600</f>
        <v>45792</v>
      </c>
      <c r="B2600" s="2">
        <f>RSI!B2600</f>
        <v>10.7195</v>
      </c>
      <c r="C2600" s="2">
        <f>RSI!I2600</f>
        <v>47.802818557286415</v>
      </c>
      <c r="D2600" s="2">
        <f>MACD!E2600</f>
        <v>1.6698248068109933E-3</v>
      </c>
      <c r="E2600" s="2">
        <f>MACD!F2600</f>
        <v>4.4859056819748756E-2</v>
      </c>
      <c r="F2600" s="2">
        <f>'Moving Avg'!D2600</f>
        <v>10.816120000000002</v>
      </c>
      <c r="G2600" s="2">
        <f>'Moving Avg'!F2600</f>
        <v>10.758995000000001</v>
      </c>
      <c r="H2600" s="2">
        <f>'Moving Avg'!G2600</f>
        <v>10.775429999999997</v>
      </c>
      <c r="I2600" s="2">
        <f>'Moving Avg'!H2600</f>
        <v>10.289003499999996</v>
      </c>
      <c r="J2600" s="6" t="str">
        <f>OBV!F2600</f>
        <v>BULLISH</v>
      </c>
      <c r="K2600" s="6" t="str">
        <f>OBV!G2600</f>
        <v>NEUTRAL</v>
      </c>
      <c r="L2600" s="6" t="str">
        <f>OBV!H2600</f>
        <v>BULLISH DIVERGENCE</v>
      </c>
      <c r="M2600" s="8">
        <f t="shared" si="400"/>
        <v>25</v>
      </c>
      <c r="N2600" s="8">
        <f t="shared" si="401"/>
        <v>100</v>
      </c>
      <c r="O2600" s="8">
        <f t="shared" si="402"/>
        <v>50</v>
      </c>
      <c r="P2600" s="8">
        <f t="shared" si="403"/>
        <v>66.5</v>
      </c>
      <c r="Q2600" s="9">
        <f t="shared" si="404"/>
        <v>61.225000000000001</v>
      </c>
      <c r="R2600" s="9">
        <f t="shared" si="405"/>
        <v>59.125</v>
      </c>
      <c r="S2600" s="9">
        <f t="shared" si="406"/>
        <v>61.174999999999997</v>
      </c>
      <c r="T2600" s="9">
        <f t="shared" si="407"/>
        <v>60.375</v>
      </c>
      <c r="U2600" s="8">
        <f t="shared" si="408"/>
        <v>60.508333333333326</v>
      </c>
      <c r="V2600" s="8">
        <f t="shared" si="409"/>
        <v>60.474999999999994</v>
      </c>
    </row>
    <row r="2601" spans="1:22" ht="13.5" x14ac:dyDescent="0.25">
      <c r="A2601" s="3">
        <f>RSI!A2601</f>
        <v>45793</v>
      </c>
      <c r="B2601" s="2">
        <f>RSI!B2601</f>
        <v>10.9053</v>
      </c>
      <c r="C2601" s="2">
        <f>RSI!I2601</f>
        <v>54.390757257705957</v>
      </c>
      <c r="D2601" s="2">
        <f>MACD!E2601</f>
        <v>-2.2580942567557827E-2</v>
      </c>
      <c r="E2601" s="2">
        <f>MACD!F2601</f>
        <v>3.1371056942287444E-2</v>
      </c>
      <c r="F2601" s="2">
        <f>'Moving Avg'!D2601</f>
        <v>10.8607</v>
      </c>
      <c r="G2601" s="2">
        <f>'Moving Avg'!F2601</f>
        <v>10.762710000000002</v>
      </c>
      <c r="H2601" s="2">
        <f>'Moving Avg'!G2601</f>
        <v>10.782675999999997</v>
      </c>
      <c r="I2601" s="2">
        <f>'Moving Avg'!H2601</f>
        <v>10.295691499999997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100</v>
      </c>
      <c r="O2601" s="8">
        <f t="shared" si="402"/>
        <v>50</v>
      </c>
      <c r="P2601" s="8">
        <f t="shared" si="403"/>
        <v>83.5</v>
      </c>
      <c r="Q2601" s="9">
        <f t="shared" si="404"/>
        <v>63.774999999999999</v>
      </c>
      <c r="R2601" s="9">
        <f t="shared" si="405"/>
        <v>63.375</v>
      </c>
      <c r="S2601" s="9">
        <f t="shared" si="406"/>
        <v>68.825000000000003</v>
      </c>
      <c r="T2601" s="9">
        <f t="shared" si="407"/>
        <v>64.625</v>
      </c>
      <c r="U2601" s="8">
        <f t="shared" si="408"/>
        <v>65.325000000000003</v>
      </c>
      <c r="V2601" s="8">
        <f t="shared" si="409"/>
        <v>65.150000000000006</v>
      </c>
    </row>
    <row r="2602" spans="1:22" ht="13.5" x14ac:dyDescent="0.25">
      <c r="A2602" s="3">
        <f>RSI!A2602</f>
        <v>45796</v>
      </c>
      <c r="B2602" s="2">
        <f>RSI!B2602</f>
        <v>10.9053</v>
      </c>
      <c r="C2602" s="2">
        <f>RSI!I2602</f>
        <v>54.390757257705957</v>
      </c>
      <c r="D2602" s="2">
        <f>MACD!E2602</f>
        <v>-4.3863669797421068E-2</v>
      </c>
      <c r="E2602" s="2">
        <f>MACD!F2602</f>
        <v>1.6324111594345742E-2</v>
      </c>
      <c r="F2602" s="2">
        <f>'Moving Avg'!D2602</f>
        <v>10.877419999999997</v>
      </c>
      <c r="G2602" s="2">
        <f>'Moving Avg'!F2602</f>
        <v>10.757600000000002</v>
      </c>
      <c r="H2602" s="2">
        <f>'Moving Avg'!G2602</f>
        <v>10.78342</v>
      </c>
      <c r="I2602" s="2">
        <f>'Moving Avg'!H2602</f>
        <v>10.302379499999995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100</v>
      </c>
      <c r="O2602" s="8">
        <f t="shared" si="402"/>
        <v>50</v>
      </c>
      <c r="P2602" s="8">
        <f t="shared" si="403"/>
        <v>83.5</v>
      </c>
      <c r="Q2602" s="9">
        <f t="shared" si="404"/>
        <v>63.774999999999999</v>
      </c>
      <c r="R2602" s="9">
        <f t="shared" si="405"/>
        <v>63.375</v>
      </c>
      <c r="S2602" s="9">
        <f t="shared" si="406"/>
        <v>68.825000000000003</v>
      </c>
      <c r="T2602" s="9">
        <f t="shared" si="407"/>
        <v>64.625</v>
      </c>
      <c r="U2602" s="8">
        <f t="shared" si="408"/>
        <v>65.325000000000003</v>
      </c>
      <c r="V2602" s="8">
        <f t="shared" si="409"/>
        <v>65.150000000000006</v>
      </c>
    </row>
    <row r="2603" spans="1:22" ht="13.5" x14ac:dyDescent="0.25">
      <c r="A2603" s="3">
        <f>RSI!A2603</f>
        <v>45797</v>
      </c>
      <c r="B2603" s="2">
        <f>RSI!B2603</f>
        <v>10.9053</v>
      </c>
      <c r="C2603" s="2">
        <f>RSI!I2603</f>
        <v>54.390757257705957</v>
      </c>
      <c r="D2603" s="2">
        <f>MACD!E2603</f>
        <v>-6.2578471247627832E-2</v>
      </c>
      <c r="E2603" s="2">
        <f>MACD!F2603</f>
        <v>5.4359502595102693E-4</v>
      </c>
      <c r="F2603" s="2">
        <f>'Moving Avg'!D2603</f>
        <v>10.87</v>
      </c>
      <c r="G2603" s="2">
        <f>'Moving Avg'!F2603</f>
        <v>10.763175000000002</v>
      </c>
      <c r="H2603" s="2">
        <f>'Moving Avg'!G2603</f>
        <v>10.784163999999997</v>
      </c>
      <c r="I2603" s="2">
        <f>'Moving Avg'!H2603</f>
        <v>10.309067499999994</v>
      </c>
      <c r="J2603" s="6" t="str">
        <f>OBV!F2603</f>
        <v>BULLISH</v>
      </c>
      <c r="K2603" s="6" t="str">
        <f>OBV!G2603</f>
        <v>NEUTRAL</v>
      </c>
      <c r="L2603" s="6" t="str">
        <f>OBV!H2603</f>
        <v>BULLISH DIVERGENCE</v>
      </c>
      <c r="M2603" s="8">
        <f t="shared" si="400"/>
        <v>25</v>
      </c>
      <c r="N2603" s="8">
        <f t="shared" si="401"/>
        <v>100</v>
      </c>
      <c r="O2603" s="8">
        <f t="shared" si="402"/>
        <v>50</v>
      </c>
      <c r="P2603" s="8">
        <f t="shared" si="403"/>
        <v>66.5</v>
      </c>
      <c r="Q2603" s="9">
        <f t="shared" si="404"/>
        <v>61.225000000000001</v>
      </c>
      <c r="R2603" s="9">
        <f t="shared" si="405"/>
        <v>59.125</v>
      </c>
      <c r="S2603" s="9">
        <f t="shared" si="406"/>
        <v>61.174999999999997</v>
      </c>
      <c r="T2603" s="9">
        <f t="shared" si="407"/>
        <v>60.375</v>
      </c>
      <c r="U2603" s="8">
        <f t="shared" si="408"/>
        <v>60.508333333333326</v>
      </c>
      <c r="V2603" s="8">
        <f t="shared" si="409"/>
        <v>60.474999999999994</v>
      </c>
    </row>
    <row r="2604" spans="1:22" ht="13.5" x14ac:dyDescent="0.25">
      <c r="A2604" s="3">
        <f>RSI!A2604</f>
        <v>45798</v>
      </c>
      <c r="B2604" s="2">
        <f>RSI!B2604</f>
        <v>11.081799999999999</v>
      </c>
      <c r="C2604" s="2">
        <f>RSI!I2604</f>
        <v>60.331031019712405</v>
      </c>
      <c r="D2604" s="2">
        <f>MACD!E2604</f>
        <v>-0.11215754963456881</v>
      </c>
      <c r="E2604" s="2">
        <f>MACD!F2604</f>
        <v>-2.1996633906152942E-2</v>
      </c>
      <c r="F2604" s="2">
        <f>'Moving Avg'!D2604</f>
        <v>10.90344</v>
      </c>
      <c r="G2604" s="2">
        <f>'Moving Avg'!F2604</f>
        <v>10.778965000000001</v>
      </c>
      <c r="H2604" s="2">
        <f>'Moving Avg'!G2604</f>
        <v>10.788993999999997</v>
      </c>
      <c r="I2604" s="2">
        <f>'Moving Avg'!H2604</f>
        <v>10.316823999999995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0"/>
        <v>25</v>
      </c>
      <c r="N2604" s="8">
        <f t="shared" si="401"/>
        <v>100</v>
      </c>
      <c r="O2604" s="8">
        <f t="shared" si="402"/>
        <v>50</v>
      </c>
      <c r="P2604" s="8">
        <f t="shared" si="403"/>
        <v>83.5</v>
      </c>
      <c r="Q2604" s="9">
        <f t="shared" si="404"/>
        <v>63.774999999999999</v>
      </c>
      <c r="R2604" s="9">
        <f t="shared" si="405"/>
        <v>63.375</v>
      </c>
      <c r="S2604" s="9">
        <f t="shared" si="406"/>
        <v>68.825000000000003</v>
      </c>
      <c r="T2604" s="9">
        <f t="shared" si="407"/>
        <v>64.625</v>
      </c>
      <c r="U2604" s="8">
        <f t="shared" si="408"/>
        <v>65.325000000000003</v>
      </c>
      <c r="V2604" s="8">
        <f t="shared" si="409"/>
        <v>65.150000000000006</v>
      </c>
    </row>
    <row r="2605" spans="1:22" ht="13.5" x14ac:dyDescent="0.25">
      <c r="A2605" s="3">
        <f>RSI!A2605</f>
        <v>45799</v>
      </c>
      <c r="B2605" s="2">
        <f>RSI!B2605</f>
        <v>11.081799999999999</v>
      </c>
      <c r="C2605" s="2">
        <f>RSI!I2605</f>
        <v>60.331031019712405</v>
      </c>
      <c r="D2605" s="2">
        <f>MACD!E2605</f>
        <v>-0.12146528854588112</v>
      </c>
      <c r="E2605" s="2">
        <f>MACD!F2605</f>
        <v>-4.1890364834098581E-2</v>
      </c>
      <c r="F2605" s="2">
        <f>'Moving Avg'!D2605</f>
        <v>10.975900000000001</v>
      </c>
      <c r="G2605" s="2">
        <f>'Moving Avg'!F2605</f>
        <v>10.794295000000002</v>
      </c>
      <c r="H2605" s="2">
        <f>'Moving Avg'!G2605</f>
        <v>10.795125999999998</v>
      </c>
      <c r="I2605" s="2">
        <f>'Moving Avg'!H2605</f>
        <v>10.323604999999993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100</v>
      </c>
      <c r="O2605" s="8">
        <f t="shared" si="402"/>
        <v>50</v>
      </c>
      <c r="P2605" s="8">
        <f t="shared" si="403"/>
        <v>83.5</v>
      </c>
      <c r="Q2605" s="9">
        <f t="shared" si="404"/>
        <v>63.774999999999999</v>
      </c>
      <c r="R2605" s="9">
        <f t="shared" si="405"/>
        <v>63.375</v>
      </c>
      <c r="S2605" s="9">
        <f t="shared" si="406"/>
        <v>68.825000000000003</v>
      </c>
      <c r="T2605" s="9">
        <f t="shared" si="407"/>
        <v>64.625</v>
      </c>
      <c r="U2605" s="8">
        <f t="shared" si="408"/>
        <v>65.325000000000003</v>
      </c>
      <c r="V2605" s="8">
        <f t="shared" si="409"/>
        <v>65.150000000000006</v>
      </c>
    </row>
    <row r="2606" spans="1:22" ht="13.5" x14ac:dyDescent="0.25">
      <c r="A2606" s="3">
        <f>RSI!A2606</f>
        <v>45800</v>
      </c>
      <c r="B2606" s="2">
        <f>RSI!B2606</f>
        <v>11.0725</v>
      </c>
      <c r="C2606" s="2">
        <f>RSI!I2606</f>
        <v>59.854644939552841</v>
      </c>
      <c r="D2606" s="2">
        <f>MACD!E2606</f>
        <v>-0.14445550805137053</v>
      </c>
      <c r="E2606" s="2">
        <f>MACD!F2606</f>
        <v>-6.2403393477552971E-2</v>
      </c>
      <c r="F2606" s="2">
        <f>'Moving Avg'!D2606</f>
        <v>11.00934</v>
      </c>
      <c r="G2606" s="2">
        <f>'Moving Avg'!F2606</f>
        <v>10.816125000000001</v>
      </c>
      <c r="H2606" s="2">
        <f>'Moving Avg'!G2606</f>
        <v>10.801255999999999</v>
      </c>
      <c r="I2606" s="2">
        <f>'Moving Avg'!H2606</f>
        <v>10.330385999999994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0"/>
        <v>25</v>
      </c>
      <c r="N2606" s="8">
        <f t="shared" si="401"/>
        <v>100</v>
      </c>
      <c r="O2606" s="8">
        <f t="shared" si="402"/>
        <v>50</v>
      </c>
      <c r="P2606" s="8">
        <f t="shared" si="403"/>
        <v>83.5</v>
      </c>
      <c r="Q2606" s="9">
        <f t="shared" si="404"/>
        <v>63.774999999999999</v>
      </c>
      <c r="R2606" s="9">
        <f t="shared" si="405"/>
        <v>63.375</v>
      </c>
      <c r="S2606" s="9">
        <f t="shared" si="406"/>
        <v>68.825000000000003</v>
      </c>
      <c r="T2606" s="9">
        <f t="shared" si="407"/>
        <v>64.625</v>
      </c>
      <c r="U2606" s="8">
        <f t="shared" si="408"/>
        <v>65.325000000000003</v>
      </c>
      <c r="V2606" s="8">
        <f t="shared" si="409"/>
        <v>65.150000000000006</v>
      </c>
    </row>
    <row r="2607" spans="1:22" ht="13.5" x14ac:dyDescent="0.25">
      <c r="A2607" s="3">
        <f>RSI!A2607</f>
        <v>45803</v>
      </c>
      <c r="B2607" s="2">
        <f>RSI!B2607</f>
        <v>11.081799999999999</v>
      </c>
      <c r="C2607" s="2">
        <f>RSI!I2607</f>
        <v>60.193146634981439</v>
      </c>
      <c r="D2607" s="2">
        <f>MACD!E2607</f>
        <v>-0.14452527537844873</v>
      </c>
      <c r="E2607" s="2">
        <f>MACD!F2607</f>
        <v>-7.8827769857732127E-2</v>
      </c>
      <c r="F2607" s="2">
        <f>'Moving Avg'!D2607</f>
        <v>11.044639999999999</v>
      </c>
      <c r="G2607" s="2">
        <f>'Moving Avg'!F2607</f>
        <v>10.836095</v>
      </c>
      <c r="H2607" s="2">
        <f>'Moving Avg'!G2607</f>
        <v>10.807943999999997</v>
      </c>
      <c r="I2607" s="2">
        <f>'Moving Avg'!H2607</f>
        <v>10.33749199999999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0"/>
        <v>25</v>
      </c>
      <c r="N2607" s="8">
        <f t="shared" si="401"/>
        <v>100</v>
      </c>
      <c r="O2607" s="8">
        <f t="shared" si="402"/>
        <v>50</v>
      </c>
      <c r="P2607" s="8">
        <f t="shared" si="403"/>
        <v>83.5</v>
      </c>
      <c r="Q2607" s="9">
        <f t="shared" si="404"/>
        <v>63.774999999999999</v>
      </c>
      <c r="R2607" s="9">
        <f t="shared" si="405"/>
        <v>63.375</v>
      </c>
      <c r="S2607" s="9">
        <f t="shared" si="406"/>
        <v>68.825000000000003</v>
      </c>
      <c r="T2607" s="9">
        <f t="shared" si="407"/>
        <v>64.625</v>
      </c>
      <c r="U2607" s="8">
        <f t="shared" si="408"/>
        <v>65.325000000000003</v>
      </c>
      <c r="V2607" s="8">
        <f t="shared" si="409"/>
        <v>65.150000000000006</v>
      </c>
    </row>
    <row r="2608" spans="1:22" ht="13.5" x14ac:dyDescent="0.25">
      <c r="A2608" s="3">
        <f>RSI!A2608</f>
        <v>45804</v>
      </c>
      <c r="B2608" s="2">
        <f>RSI!B2608</f>
        <v>11.053900000000001</v>
      </c>
      <c r="C2608" s="2">
        <f>RSI!I2608</f>
        <v>58.596878069965264</v>
      </c>
      <c r="D2608" s="2">
        <f>MACD!E2608</f>
        <v>-0.12526112983267268</v>
      </c>
      <c r="E2608" s="2">
        <f>MACD!F2608</f>
        <v>-8.8114441852720243E-2</v>
      </c>
      <c r="F2608" s="2">
        <f>'Moving Avg'!D2608</f>
        <v>11.07436</v>
      </c>
      <c r="G2608" s="2">
        <f>'Moving Avg'!F2608</f>
        <v>10.85003</v>
      </c>
      <c r="H2608" s="2">
        <f>'Moving Avg'!G2608</f>
        <v>10.818719999999995</v>
      </c>
      <c r="I2608" s="2">
        <f>'Moving Avg'!H2608</f>
        <v>10.344504999999993</v>
      </c>
      <c r="J2608" s="6" t="str">
        <f>OBV!F2608</f>
        <v>BULLISH</v>
      </c>
      <c r="K2608" s="6" t="str">
        <f>OBV!G2608</f>
        <v>NEUTRAL</v>
      </c>
      <c r="L2608" s="6" t="str">
        <f>OBV!H2608</f>
        <v>CONFIRMED BULLISH</v>
      </c>
      <c r="M2608" s="8">
        <f t="shared" si="400"/>
        <v>25</v>
      </c>
      <c r="N2608" s="8">
        <f t="shared" si="401"/>
        <v>100</v>
      </c>
      <c r="O2608" s="8">
        <f t="shared" si="402"/>
        <v>50</v>
      </c>
      <c r="P2608" s="8">
        <f t="shared" si="403"/>
        <v>83.5</v>
      </c>
      <c r="Q2608" s="9">
        <f t="shared" si="404"/>
        <v>63.774999999999999</v>
      </c>
      <c r="R2608" s="9">
        <f t="shared" si="405"/>
        <v>63.375</v>
      </c>
      <c r="S2608" s="9">
        <f t="shared" si="406"/>
        <v>68.825000000000003</v>
      </c>
      <c r="T2608" s="9">
        <f t="shared" si="407"/>
        <v>64.625</v>
      </c>
      <c r="U2608" s="8">
        <f t="shared" si="408"/>
        <v>65.325000000000003</v>
      </c>
      <c r="V2608" s="8">
        <f t="shared" si="409"/>
        <v>65.150000000000006</v>
      </c>
    </row>
    <row r="2609" spans="1:22" ht="13.5" x14ac:dyDescent="0.25">
      <c r="A2609" s="3">
        <f>RSI!A2609</f>
        <v>45805</v>
      </c>
      <c r="B2609" s="2">
        <f>RSI!B2609</f>
        <v>11.332599999999999</v>
      </c>
      <c r="C2609" s="2">
        <f>RSI!I2609</f>
        <v>67.786773824545406</v>
      </c>
      <c r="D2609" s="2">
        <f>MACD!E2609</f>
        <v>-0.13493268383717627</v>
      </c>
      <c r="E2609" s="2">
        <f>MACD!F2609</f>
        <v>-9.747809024961146E-2</v>
      </c>
      <c r="F2609" s="2">
        <f>'Moving Avg'!D2609</f>
        <v>11.12452</v>
      </c>
      <c r="G2609" s="2">
        <f>'Moving Avg'!F2609</f>
        <v>10.8779</v>
      </c>
      <c r="H2609" s="2">
        <f>'Moving Avg'!G2609</f>
        <v>10.834511999999995</v>
      </c>
      <c r="I2609" s="2">
        <f>'Moving Avg'!H2609</f>
        <v>10.352911499999994</v>
      </c>
      <c r="J2609" s="6" t="str">
        <f>OBV!F2609</f>
        <v>BULLISH</v>
      </c>
      <c r="K2609" s="6" t="str">
        <f>OBV!G2609</f>
        <v>NEUTRAL</v>
      </c>
      <c r="L2609" s="6" t="str">
        <f>OBV!H2609</f>
        <v>CONFIRMED BULLISH</v>
      </c>
      <c r="M2609" s="8">
        <f t="shared" si="400"/>
        <v>25</v>
      </c>
      <c r="N2609" s="8">
        <f t="shared" si="401"/>
        <v>100</v>
      </c>
      <c r="O2609" s="8">
        <f t="shared" si="402"/>
        <v>50</v>
      </c>
      <c r="P2609" s="8">
        <f t="shared" si="403"/>
        <v>83.5</v>
      </c>
      <c r="Q2609" s="9">
        <f t="shared" si="404"/>
        <v>63.774999999999999</v>
      </c>
      <c r="R2609" s="9">
        <f t="shared" si="405"/>
        <v>63.375</v>
      </c>
      <c r="S2609" s="9">
        <f t="shared" si="406"/>
        <v>68.825000000000003</v>
      </c>
      <c r="T2609" s="9">
        <f t="shared" si="407"/>
        <v>64.625</v>
      </c>
      <c r="U2609" s="8">
        <f t="shared" si="408"/>
        <v>65.325000000000003</v>
      </c>
      <c r="V2609" s="8">
        <f t="shared" si="409"/>
        <v>65.150000000000006</v>
      </c>
    </row>
    <row r="2610" spans="1:22" ht="13.5" x14ac:dyDescent="0.25">
      <c r="A2610" s="3">
        <f>RSI!A2610</f>
        <v>45806</v>
      </c>
      <c r="B2610" s="2">
        <f>RSI!B2610</f>
        <v>11.137499999999999</v>
      </c>
      <c r="C2610" s="2">
        <f>RSI!I2610</f>
        <v>58.069765941940631</v>
      </c>
      <c r="D2610" s="2">
        <f>MACD!E2610</f>
        <v>-0.16129948331264643</v>
      </c>
      <c r="E2610" s="2">
        <f>MACD!F2610</f>
        <v>-0.11024236886221847</v>
      </c>
      <c r="F2610" s="2">
        <f>'Moving Avg'!D2610</f>
        <v>11.135659999999998</v>
      </c>
      <c r="G2610" s="2">
        <f>'Moving Avg'!F2610</f>
        <v>10.900654999999997</v>
      </c>
      <c r="H2610" s="2">
        <f>'Moving Avg'!G2610</f>
        <v>10.842127999999995</v>
      </c>
      <c r="I2610" s="2">
        <f>'Moving Avg'!H2610</f>
        <v>10.360342499999991</v>
      </c>
      <c r="J2610" s="6" t="str">
        <f>OBV!F2610</f>
        <v>BULLISH</v>
      </c>
      <c r="K2610" s="6" t="str">
        <f>OBV!G2610</f>
        <v>NEUTRAL</v>
      </c>
      <c r="L2610" s="6" t="str">
        <f>OBV!H2610</f>
        <v>CONFIRMED BULLISH</v>
      </c>
      <c r="M2610" s="8">
        <f t="shared" si="400"/>
        <v>25</v>
      </c>
      <c r="N2610" s="8">
        <f t="shared" si="401"/>
        <v>100</v>
      </c>
      <c r="O2610" s="8">
        <f t="shared" si="402"/>
        <v>50</v>
      </c>
      <c r="P2610" s="8">
        <f t="shared" si="403"/>
        <v>83.5</v>
      </c>
      <c r="Q2610" s="9">
        <f t="shared" si="404"/>
        <v>63.774999999999999</v>
      </c>
      <c r="R2610" s="9">
        <f t="shared" si="405"/>
        <v>63.375</v>
      </c>
      <c r="S2610" s="9">
        <f t="shared" si="406"/>
        <v>68.825000000000003</v>
      </c>
      <c r="T2610" s="9">
        <f t="shared" si="407"/>
        <v>64.625</v>
      </c>
      <c r="U2610" s="8">
        <f t="shared" si="408"/>
        <v>65.325000000000003</v>
      </c>
      <c r="V2610" s="8">
        <f t="shared" si="409"/>
        <v>65.150000000000006</v>
      </c>
    </row>
    <row r="2611" spans="1:22" ht="13.5" x14ac:dyDescent="0.25">
      <c r="A2611" s="3">
        <f>RSI!A2611</f>
        <v>45807</v>
      </c>
      <c r="B2611" s="2">
        <f>RSI!B2611</f>
        <v>11.5091</v>
      </c>
      <c r="C2611" s="2">
        <f>RSI!I2611</f>
        <v>67.597154191852084</v>
      </c>
      <c r="D2611" s="2">
        <f>MACD!E2611</f>
        <v>-0.18382390474428156</v>
      </c>
      <c r="E2611" s="2">
        <f>MACD!F2611</f>
        <v>-0.12495867603863109</v>
      </c>
      <c r="F2611" s="2">
        <f>'Moving Avg'!D2611</f>
        <v>11.222980000000002</v>
      </c>
      <c r="G2611" s="2">
        <f>'Moving Avg'!F2611</f>
        <v>10.941989999999995</v>
      </c>
      <c r="H2611" s="2">
        <f>'Moving Avg'!G2611</f>
        <v>10.861077999999996</v>
      </c>
      <c r="I2611" s="2">
        <f>'Moving Avg'!H2611</f>
        <v>10.369399499999993</v>
      </c>
      <c r="J2611" s="6" t="str">
        <f>OBV!F2611</f>
        <v>BULLISH</v>
      </c>
      <c r="K2611" s="6" t="str">
        <f>OBV!G2611</f>
        <v>NEUTRAL</v>
      </c>
      <c r="L2611" s="6" t="str">
        <f>OBV!H2611</f>
        <v>CONFIRMED BULLISH</v>
      </c>
      <c r="M2611" s="8">
        <f t="shared" si="400"/>
        <v>25</v>
      </c>
      <c r="N2611" s="8">
        <f t="shared" si="401"/>
        <v>100</v>
      </c>
      <c r="O2611" s="8">
        <f t="shared" si="402"/>
        <v>50</v>
      </c>
      <c r="P2611" s="8">
        <f t="shared" si="403"/>
        <v>83.5</v>
      </c>
      <c r="Q2611" s="9">
        <f t="shared" si="404"/>
        <v>63.774999999999999</v>
      </c>
      <c r="R2611" s="9">
        <f t="shared" si="405"/>
        <v>63.375</v>
      </c>
      <c r="S2611" s="9">
        <f t="shared" si="406"/>
        <v>68.825000000000003</v>
      </c>
      <c r="T2611" s="9">
        <f t="shared" si="407"/>
        <v>64.625</v>
      </c>
      <c r="U2611" s="8">
        <f t="shared" si="408"/>
        <v>65.325000000000003</v>
      </c>
      <c r="V2611" s="8">
        <f t="shared" si="409"/>
        <v>65.150000000000006</v>
      </c>
    </row>
    <row r="2612" spans="1:22" ht="13.5" x14ac:dyDescent="0.25">
      <c r="A2612" s="3">
        <f>RSI!A2612</f>
        <v>45810</v>
      </c>
      <c r="B2612" s="2">
        <f>RSI!B2612</f>
        <v>11.546200000000001</v>
      </c>
      <c r="C2612" s="2">
        <f>RSI!I2612</f>
        <v>68.36988848729446</v>
      </c>
      <c r="D2612" s="2">
        <f>MACD!E2612</f>
        <v>-0.20900544398850407</v>
      </c>
      <c r="E2612" s="2">
        <f>MACD!F2612</f>
        <v>-0.14176802962860569</v>
      </c>
      <c r="F2612" s="2">
        <f>'Moving Avg'!D2612</f>
        <v>11.315860000000001</v>
      </c>
      <c r="G2612" s="2">
        <f>'Moving Avg'!F2612</f>
        <v>10.985179999999996</v>
      </c>
      <c r="H2612" s="2">
        <f>'Moving Avg'!G2612</f>
        <v>10.877053999999996</v>
      </c>
      <c r="I2612" s="2">
        <f>'Moving Avg'!H2612</f>
        <v>10.378688499999994</v>
      </c>
      <c r="J2612" s="6" t="str">
        <f>OBV!F2612</f>
        <v>BULLISH</v>
      </c>
      <c r="K2612" s="6" t="str">
        <f>OBV!G2612</f>
        <v>STRONG</v>
      </c>
      <c r="L2612" s="6" t="str">
        <f>OBV!H2612</f>
        <v>CONFIRMED BULLISH</v>
      </c>
      <c r="M2612" s="8">
        <f t="shared" si="400"/>
        <v>25</v>
      </c>
      <c r="N2612" s="8">
        <f t="shared" si="401"/>
        <v>100</v>
      </c>
      <c r="O2612" s="8">
        <f t="shared" si="402"/>
        <v>50</v>
      </c>
      <c r="P2612" s="8">
        <f t="shared" si="403"/>
        <v>100</v>
      </c>
      <c r="Q2612" s="9">
        <f t="shared" si="404"/>
        <v>66.25</v>
      </c>
      <c r="R2612" s="9">
        <f t="shared" si="405"/>
        <v>67.5</v>
      </c>
      <c r="S2612" s="9">
        <f t="shared" si="406"/>
        <v>76.25</v>
      </c>
      <c r="T2612" s="9">
        <f t="shared" si="407"/>
        <v>68.75</v>
      </c>
      <c r="U2612" s="8">
        <f t="shared" si="408"/>
        <v>70</v>
      </c>
      <c r="V2612" s="8">
        <f t="shared" si="409"/>
        <v>69.6875</v>
      </c>
    </row>
    <row r="2613" spans="1:22" ht="13.5" x14ac:dyDescent="0.25">
      <c r="A2613" s="3">
        <f>RSI!A2613</f>
        <v>45811</v>
      </c>
      <c r="B2613" s="2">
        <f>RSI!B2613</f>
        <v>11.55</v>
      </c>
      <c r="C2613" s="2">
        <f>RSI!I2613</f>
        <v>68.452873794661258</v>
      </c>
      <c r="D2613" s="2">
        <f>MACD!E2613</f>
        <v>-0.23393792694066207</v>
      </c>
      <c r="E2613" s="2">
        <f>MACD!F2613</f>
        <v>-0.16020200909101698</v>
      </c>
      <c r="F2613" s="2">
        <f>'Moving Avg'!D2613</f>
        <v>11.41508</v>
      </c>
      <c r="G2613" s="2">
        <f>'Moving Avg'!F2613</f>
        <v>11.028559999999999</v>
      </c>
      <c r="H2613" s="2">
        <f>'Moving Avg'!G2613</f>
        <v>10.893105999999996</v>
      </c>
      <c r="I2613" s="2">
        <f>'Moving Avg'!H2613</f>
        <v>10.387949999999995</v>
      </c>
      <c r="J2613" s="6" t="str">
        <f>OBV!F2613</f>
        <v>BULLISH</v>
      </c>
      <c r="K2613" s="6" t="str">
        <f>OBV!G2613</f>
        <v>STRONG</v>
      </c>
      <c r="L2613" s="6" t="str">
        <f>OBV!H2613</f>
        <v>BULLISH DIVERGENCE</v>
      </c>
      <c r="M2613" s="8">
        <f t="shared" si="400"/>
        <v>25</v>
      </c>
      <c r="N2613" s="8">
        <f t="shared" si="401"/>
        <v>100</v>
      </c>
      <c r="O2613" s="8">
        <f t="shared" si="402"/>
        <v>50</v>
      </c>
      <c r="P2613" s="8">
        <f t="shared" si="403"/>
        <v>83</v>
      </c>
      <c r="Q2613" s="9">
        <f t="shared" si="404"/>
        <v>63.7</v>
      </c>
      <c r="R2613" s="9">
        <f t="shared" si="405"/>
        <v>63.25</v>
      </c>
      <c r="S2613" s="9">
        <f t="shared" si="406"/>
        <v>68.599999999999994</v>
      </c>
      <c r="T2613" s="9">
        <f t="shared" si="407"/>
        <v>64.5</v>
      </c>
      <c r="U2613" s="8">
        <f t="shared" si="408"/>
        <v>65.183333333333337</v>
      </c>
      <c r="V2613" s="8">
        <f t="shared" si="409"/>
        <v>65.012500000000003</v>
      </c>
    </row>
    <row r="2614" spans="1:22" ht="13.5" x14ac:dyDescent="0.25">
      <c r="A2614" s="3">
        <f>RSI!A2614</f>
        <v>45812</v>
      </c>
      <c r="B2614" s="2">
        <f>RSI!B2614</f>
        <v>11.55</v>
      </c>
      <c r="C2614" s="2">
        <f>RSI!I2614</f>
        <v>68.452873794661244</v>
      </c>
      <c r="D2614" s="2">
        <f>MACD!E2614</f>
        <v>-0.23099912666738831</v>
      </c>
      <c r="E2614" s="2">
        <f>MACD!F2614</f>
        <v>-0.17436143260629125</v>
      </c>
      <c r="F2614" s="2">
        <f>'Moving Avg'!D2614</f>
        <v>11.45856</v>
      </c>
      <c r="G2614" s="2">
        <f>'Moving Avg'!F2614</f>
        <v>11.078444999999999</v>
      </c>
      <c r="H2614" s="2">
        <f>'Moving Avg'!G2614</f>
        <v>10.909715999999994</v>
      </c>
      <c r="I2614" s="2">
        <f>'Moving Avg'!H2614</f>
        <v>10.397211499999994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BULLISH DIVERGENCE</v>
      </c>
      <c r="M2614" s="8">
        <f t="shared" si="400"/>
        <v>25</v>
      </c>
      <c r="N2614" s="8">
        <f t="shared" si="401"/>
        <v>100</v>
      </c>
      <c r="O2614" s="8">
        <f t="shared" si="402"/>
        <v>50</v>
      </c>
      <c r="P2614" s="8">
        <f t="shared" si="403"/>
        <v>66.5</v>
      </c>
      <c r="Q2614" s="9">
        <f t="shared" si="404"/>
        <v>61.225000000000001</v>
      </c>
      <c r="R2614" s="9">
        <f t="shared" si="405"/>
        <v>59.125</v>
      </c>
      <c r="S2614" s="9">
        <f t="shared" si="406"/>
        <v>61.174999999999997</v>
      </c>
      <c r="T2614" s="9">
        <f t="shared" si="407"/>
        <v>60.375</v>
      </c>
      <c r="U2614" s="8">
        <f t="shared" si="408"/>
        <v>60.508333333333326</v>
      </c>
      <c r="V2614" s="8">
        <f t="shared" si="409"/>
        <v>60.474999999999994</v>
      </c>
    </row>
    <row r="2615" spans="1:22" ht="13.5" x14ac:dyDescent="0.25">
      <c r="A2615" s="3">
        <f>RSI!A2615</f>
        <v>45813</v>
      </c>
      <c r="B2615" s="2">
        <f>RSI!B2615</f>
        <v>11.55</v>
      </c>
      <c r="C2615" s="2">
        <f>RSI!I2615</f>
        <v>68.452873794661258</v>
      </c>
      <c r="D2615" s="2">
        <f>MACD!E2615</f>
        <v>-0.23139979167644853</v>
      </c>
      <c r="E2615" s="2">
        <f>MACD!F2615</f>
        <v>-0.18576910442032274</v>
      </c>
      <c r="F2615" s="2">
        <f>'Moving Avg'!D2615</f>
        <v>11.541059999999998</v>
      </c>
      <c r="G2615" s="2">
        <f>'Moving Avg'!F2615</f>
        <v>11.117185000000001</v>
      </c>
      <c r="H2615" s="2">
        <f>'Moving Avg'!G2615</f>
        <v>10.927067999999995</v>
      </c>
      <c r="I2615" s="2">
        <f>'Moving Avg'!H2615</f>
        <v>10.406890999999996</v>
      </c>
      <c r="J2615" s="6" t="str">
        <f>OBV!F2615</f>
        <v>BULLISH</v>
      </c>
      <c r="K2615" s="6" t="str">
        <f>OBV!G2615</f>
        <v>NEUTRAL</v>
      </c>
      <c r="L2615" s="6" t="str">
        <f>OBV!H2615</f>
        <v>BULLISH DIVERGENCE</v>
      </c>
      <c r="M2615" s="8">
        <f t="shared" si="400"/>
        <v>25</v>
      </c>
      <c r="N2615" s="8">
        <f t="shared" si="401"/>
        <v>100</v>
      </c>
      <c r="O2615" s="8">
        <f t="shared" si="402"/>
        <v>50</v>
      </c>
      <c r="P2615" s="8">
        <f t="shared" si="403"/>
        <v>66.5</v>
      </c>
      <c r="Q2615" s="9">
        <f t="shared" si="404"/>
        <v>61.225000000000001</v>
      </c>
      <c r="R2615" s="9">
        <f t="shared" si="405"/>
        <v>59.125</v>
      </c>
      <c r="S2615" s="9">
        <f t="shared" si="406"/>
        <v>61.174999999999997</v>
      </c>
      <c r="T2615" s="9">
        <f t="shared" si="407"/>
        <v>60.375</v>
      </c>
      <c r="U2615" s="8">
        <f t="shared" si="408"/>
        <v>60.508333333333326</v>
      </c>
      <c r="V2615" s="8">
        <f t="shared" si="409"/>
        <v>60.474999999999994</v>
      </c>
    </row>
    <row r="2616" spans="1:22" ht="13.5" x14ac:dyDescent="0.25">
      <c r="A2616" s="3">
        <f>RSI!A2616</f>
        <v>45817</v>
      </c>
      <c r="B2616" s="2">
        <f>RSI!B2616</f>
        <v>11.55</v>
      </c>
      <c r="C2616" s="2">
        <f>RSI!I2616</f>
        <v>68.452873794661258</v>
      </c>
      <c r="D2616" s="2">
        <f>MACD!E2616</f>
        <v>-0.23584305011173434</v>
      </c>
      <c r="E2616" s="2">
        <f>MACD!F2616</f>
        <v>-0.19578389355860507</v>
      </c>
      <c r="F2616" s="2">
        <f>'Moving Avg'!D2616</f>
        <v>11.549240000000001</v>
      </c>
      <c r="G2616" s="2">
        <f>'Moving Avg'!F2616</f>
        <v>11.160565000000002</v>
      </c>
      <c r="H2616" s="2">
        <f>'Moving Avg'!G2616</f>
        <v>10.942563999999996</v>
      </c>
      <c r="I2616" s="2">
        <f>'Moving Avg'!H2616</f>
        <v>10.416570499999995</v>
      </c>
      <c r="J2616" s="6" t="str">
        <f>OBV!F2616</f>
        <v>BULLISH</v>
      </c>
      <c r="K2616" s="6" t="str">
        <f>OBV!G2616</f>
        <v>NEUTRAL</v>
      </c>
      <c r="L2616" s="6" t="str">
        <f>OBV!H2616</f>
        <v>BULLISH DIVERGENCE</v>
      </c>
      <c r="M2616" s="8">
        <f t="shared" si="400"/>
        <v>25</v>
      </c>
      <c r="N2616" s="8">
        <f t="shared" si="401"/>
        <v>100</v>
      </c>
      <c r="O2616" s="8">
        <f t="shared" si="402"/>
        <v>50</v>
      </c>
      <c r="P2616" s="8">
        <f t="shared" si="403"/>
        <v>66.5</v>
      </c>
      <c r="Q2616" s="9">
        <f t="shared" si="404"/>
        <v>61.225000000000001</v>
      </c>
      <c r="R2616" s="9">
        <f t="shared" si="405"/>
        <v>59.125</v>
      </c>
      <c r="S2616" s="9">
        <f t="shared" si="406"/>
        <v>61.174999999999997</v>
      </c>
      <c r="T2616" s="9">
        <f t="shared" si="407"/>
        <v>60.375</v>
      </c>
      <c r="U2616" s="8">
        <f t="shared" si="408"/>
        <v>60.508333333333326</v>
      </c>
      <c r="V2616" s="8">
        <f t="shared" si="409"/>
        <v>60.474999999999994</v>
      </c>
    </row>
    <row r="2617" spans="1:22" ht="13.5" x14ac:dyDescent="0.25">
      <c r="A2617" s="3">
        <f>RSI!A2617</f>
        <v>45818</v>
      </c>
      <c r="B2617" s="2">
        <f>RSI!B2617</f>
        <v>11.6</v>
      </c>
      <c r="C2617" s="2">
        <f>RSI!I2617</f>
        <v>69.852699779255317</v>
      </c>
      <c r="D2617" s="2">
        <f>MACD!E2617</f>
        <v>-0.24435109532329236</v>
      </c>
      <c r="E2617" s="2">
        <f>MACD!F2617</f>
        <v>-0.20549733391154254</v>
      </c>
      <c r="F2617" s="2">
        <f>'Moving Avg'!D2617</f>
        <v>11.56</v>
      </c>
      <c r="G2617" s="2">
        <f>'Moving Avg'!F2617</f>
        <v>11.199480000000001</v>
      </c>
      <c r="H2617" s="2">
        <f>'Moving Avg'!G2617</f>
        <v>10.959059999999997</v>
      </c>
      <c r="I2617" s="2">
        <f>'Moving Avg'!H2617</f>
        <v>10.426081999999994</v>
      </c>
      <c r="J2617" s="6" t="str">
        <f>OBV!F2617</f>
        <v>BULLISH</v>
      </c>
      <c r="K2617" s="6" t="str">
        <f>OBV!G2617</f>
        <v>NEUTRAL</v>
      </c>
      <c r="L2617" s="6" t="str">
        <f>OBV!H2617</f>
        <v>BULLISH DIVERGENCE</v>
      </c>
      <c r="M2617" s="8">
        <f t="shared" si="400"/>
        <v>25</v>
      </c>
      <c r="N2617" s="8">
        <f t="shared" si="401"/>
        <v>100</v>
      </c>
      <c r="O2617" s="8">
        <f t="shared" si="402"/>
        <v>50</v>
      </c>
      <c r="P2617" s="8">
        <f t="shared" si="403"/>
        <v>66.5</v>
      </c>
      <c r="Q2617" s="9">
        <f t="shared" si="404"/>
        <v>61.225000000000001</v>
      </c>
      <c r="R2617" s="9">
        <f t="shared" si="405"/>
        <v>59.125</v>
      </c>
      <c r="S2617" s="9">
        <f t="shared" si="406"/>
        <v>61.174999999999997</v>
      </c>
      <c r="T2617" s="9">
        <f t="shared" si="407"/>
        <v>60.375</v>
      </c>
      <c r="U2617" s="8">
        <f t="shared" si="408"/>
        <v>60.508333333333326</v>
      </c>
      <c r="V2617" s="8">
        <f t="shared" si="409"/>
        <v>60.474999999999994</v>
      </c>
    </row>
    <row r="2618" spans="1:22" ht="13.5" x14ac:dyDescent="0.25">
      <c r="A2618" s="3">
        <f>RSI!A2618</f>
        <v>45819</v>
      </c>
      <c r="B2618" s="2">
        <f>RSI!B2618</f>
        <v>11.65</v>
      </c>
      <c r="C2618" s="2">
        <f>RSI!I2618</f>
        <v>71.22761159861065</v>
      </c>
      <c r="D2618" s="2">
        <f>MACD!E2618</f>
        <v>-0.26213373934575657</v>
      </c>
      <c r="E2618" s="2">
        <f>MACD!F2618</f>
        <v>-0.21682461499838535</v>
      </c>
      <c r="F2618" s="2">
        <f>'Moving Avg'!D2618</f>
        <v>11.580000000000002</v>
      </c>
      <c r="G2618" s="2">
        <f>'Moving Avg'!F2618</f>
        <v>11.234860000000001</v>
      </c>
      <c r="H2618" s="2">
        <f>'Moving Avg'!G2618</f>
        <v>10.977483999999997</v>
      </c>
      <c r="I2618" s="2">
        <f>'Moving Avg'!H2618</f>
        <v>10.435703999999994</v>
      </c>
      <c r="J2618" s="6" t="str">
        <f>OBV!F2618</f>
        <v>BULLISH</v>
      </c>
      <c r="K2618" s="6" t="str">
        <f>OBV!G2618</f>
        <v>NEUTRAL</v>
      </c>
      <c r="L2618" s="6" t="str">
        <f>OBV!H2618</f>
        <v>CONFIRMED BULLISH</v>
      </c>
      <c r="M2618" s="8">
        <f t="shared" si="400"/>
        <v>0</v>
      </c>
      <c r="N2618" s="8">
        <f t="shared" si="401"/>
        <v>100</v>
      </c>
      <c r="O2618" s="8">
        <f t="shared" si="402"/>
        <v>50</v>
      </c>
      <c r="P2618" s="8">
        <f t="shared" si="403"/>
        <v>83.5</v>
      </c>
      <c r="Q2618" s="9">
        <f t="shared" si="404"/>
        <v>55.024999999999999</v>
      </c>
      <c r="R2618" s="9">
        <f t="shared" si="405"/>
        <v>58.375</v>
      </c>
      <c r="S2618" s="9">
        <f t="shared" si="406"/>
        <v>65.075000000000003</v>
      </c>
      <c r="T2618" s="9">
        <f t="shared" si="407"/>
        <v>58.375</v>
      </c>
      <c r="U2618" s="8">
        <f t="shared" si="408"/>
        <v>59.491666666666674</v>
      </c>
      <c r="V2618" s="8">
        <f t="shared" si="409"/>
        <v>59.212500000000006</v>
      </c>
    </row>
    <row r="2619" spans="1:22" ht="13.5" x14ac:dyDescent="0.25">
      <c r="A2619" s="3">
        <f>RSI!A2619</f>
        <v>45820</v>
      </c>
      <c r="B2619" s="2">
        <f>RSI!B2619</f>
        <v>11.6</v>
      </c>
      <c r="C2619" s="2">
        <f>RSI!I2619</f>
        <v>67.893066996816216</v>
      </c>
      <c r="D2619" s="2">
        <f>MACD!E2619</f>
        <v>-0.23329126683520229</v>
      </c>
      <c r="E2619" s="2">
        <f>MACD!F2619</f>
        <v>-0.22011794536574875</v>
      </c>
      <c r="F2619" s="2">
        <f>'Moving Avg'!D2619</f>
        <v>11.59</v>
      </c>
      <c r="G2619" s="2">
        <f>'Moving Avg'!F2619</f>
        <v>11.269130000000002</v>
      </c>
      <c r="H2619" s="2">
        <f>'Moving Avg'!G2619</f>
        <v>10.994908000000001</v>
      </c>
      <c r="I2619" s="2">
        <f>'Moving Avg'!H2619</f>
        <v>10.444936999999992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  <c r="M2619" s="8">
        <f t="shared" si="400"/>
        <v>25</v>
      </c>
      <c r="N2619" s="8">
        <f t="shared" si="401"/>
        <v>45</v>
      </c>
      <c r="O2619" s="8">
        <f t="shared" si="402"/>
        <v>50</v>
      </c>
      <c r="P2619" s="8">
        <f t="shared" si="403"/>
        <v>16.5</v>
      </c>
      <c r="Q2619" s="9">
        <f t="shared" si="404"/>
        <v>34.475000000000001</v>
      </c>
      <c r="R2619" s="9">
        <f t="shared" si="405"/>
        <v>35.625</v>
      </c>
      <c r="S2619" s="9">
        <f t="shared" si="406"/>
        <v>30.425000000000001</v>
      </c>
      <c r="T2619" s="9">
        <f t="shared" si="407"/>
        <v>34.125</v>
      </c>
      <c r="U2619" s="8">
        <f t="shared" si="408"/>
        <v>33.508333333333333</v>
      </c>
      <c r="V2619" s="8">
        <f t="shared" si="409"/>
        <v>33.662499999999994</v>
      </c>
    </row>
    <row r="2620" spans="1:22" ht="13.5" x14ac:dyDescent="0.25">
      <c r="A2620" s="3">
        <f>RSI!A2620</f>
        <v>45821</v>
      </c>
      <c r="B2620" s="2">
        <f>RSI!B2620</f>
        <v>11.48</v>
      </c>
      <c r="C2620" s="2">
        <f>RSI!I2620</f>
        <v>60.56475367592239</v>
      </c>
      <c r="D2620" s="2">
        <f>MACD!E2620</f>
        <v>-0.23220908732596079</v>
      </c>
      <c r="E2620" s="2">
        <f>MACD!F2620</f>
        <v>-0.22253617375779117</v>
      </c>
      <c r="F2620" s="2">
        <f>'Moving Avg'!D2620</f>
        <v>11.575999999999999</v>
      </c>
      <c r="G2620" s="2">
        <f>'Moving Avg'!F2620</f>
        <v>11.307155000000003</v>
      </c>
      <c r="H2620" s="2">
        <f>'Moving Avg'!G2620</f>
        <v>11.010860000000001</v>
      </c>
      <c r="I2620" s="2">
        <f>'Moving Avg'!H2620</f>
        <v>10.452454999999993</v>
      </c>
      <c r="J2620" s="6" t="str">
        <f>OBV!F2620</f>
        <v>BEARISH</v>
      </c>
      <c r="K2620" s="6" t="str">
        <f>OBV!G2620</f>
        <v>NEUTRAL</v>
      </c>
      <c r="L2620" s="6" t="str">
        <f>OBV!H2620</f>
        <v>CONFIRMED BEARISH</v>
      </c>
      <c r="M2620" s="8">
        <f t="shared" si="400"/>
        <v>25</v>
      </c>
      <c r="N2620" s="8">
        <f t="shared" si="401"/>
        <v>45</v>
      </c>
      <c r="O2620" s="8">
        <f t="shared" si="402"/>
        <v>50</v>
      </c>
      <c r="P2620" s="8">
        <f t="shared" si="403"/>
        <v>16.5</v>
      </c>
      <c r="Q2620" s="9">
        <f t="shared" si="404"/>
        <v>34.475000000000001</v>
      </c>
      <c r="R2620" s="9">
        <f t="shared" si="405"/>
        <v>35.625</v>
      </c>
      <c r="S2620" s="9">
        <f t="shared" si="406"/>
        <v>30.425000000000001</v>
      </c>
      <c r="T2620" s="9">
        <f t="shared" si="407"/>
        <v>34.125</v>
      </c>
      <c r="U2620" s="8">
        <f t="shared" si="408"/>
        <v>33.508333333333333</v>
      </c>
      <c r="V2620" s="8">
        <f t="shared" si="409"/>
        <v>33.662499999999994</v>
      </c>
    </row>
    <row r="2621" spans="1:22" ht="13.5" x14ac:dyDescent="0.25">
      <c r="A2621" s="3">
        <f>RSI!A2621</f>
        <v>45824</v>
      </c>
      <c r="B2621" s="2">
        <f>RSI!B2621</f>
        <v>11.48</v>
      </c>
      <c r="C2621" s="2">
        <f>RSI!I2621</f>
        <v>60.56475367592239</v>
      </c>
      <c r="D2621" s="2">
        <f>MACD!E2621</f>
        <v>-0.17544887161557554</v>
      </c>
      <c r="E2621" s="2">
        <f>MACD!F2621</f>
        <v>-0.21311871332934806</v>
      </c>
      <c r="F2621" s="2">
        <f>'Moving Avg'!D2621</f>
        <v>11.562000000000001</v>
      </c>
      <c r="G2621" s="2">
        <f>'Moving Avg'!F2621</f>
        <v>11.335890000000001</v>
      </c>
      <c r="H2621" s="2">
        <f>'Moving Avg'!G2621</f>
        <v>11.018452000000003</v>
      </c>
      <c r="I2621" s="2">
        <f>'Moving Avg'!H2621</f>
        <v>10.460158999999992</v>
      </c>
      <c r="J2621" s="6" t="str">
        <f>OBV!F2621</f>
        <v>BEARISH</v>
      </c>
      <c r="K2621" s="6" t="str">
        <f>OBV!G2621</f>
        <v>NEUTRAL</v>
      </c>
      <c r="L2621" s="6" t="str">
        <f>OBV!H2621</f>
        <v>CONFIRMED BEARISH</v>
      </c>
      <c r="M2621" s="8">
        <f t="shared" si="400"/>
        <v>25</v>
      </c>
      <c r="N2621" s="8">
        <f t="shared" si="401"/>
        <v>0</v>
      </c>
      <c r="O2621" s="8">
        <f t="shared" si="402"/>
        <v>50</v>
      </c>
      <c r="P2621" s="8">
        <f t="shared" si="403"/>
        <v>16.5</v>
      </c>
      <c r="Q2621" s="9">
        <f t="shared" si="404"/>
        <v>18.725000000000001</v>
      </c>
      <c r="R2621" s="9">
        <f t="shared" si="405"/>
        <v>26.625</v>
      </c>
      <c r="S2621" s="9">
        <f t="shared" si="406"/>
        <v>23.675000000000001</v>
      </c>
      <c r="T2621" s="9">
        <f t="shared" si="407"/>
        <v>22.875</v>
      </c>
      <c r="U2621" s="8">
        <f t="shared" si="408"/>
        <v>23.008333333333336</v>
      </c>
      <c r="V2621" s="8">
        <f t="shared" si="409"/>
        <v>22.975000000000001</v>
      </c>
    </row>
    <row r="2622" spans="1:22" ht="13.5" x14ac:dyDescent="0.25">
      <c r="A2622" s="3">
        <f>RSI!A2622</f>
        <v>45825</v>
      </c>
      <c r="B2622" s="2">
        <f>RSI!B2622</f>
        <v>11.3</v>
      </c>
      <c r="C2622" s="2">
        <f>RSI!I2622</f>
        <v>50.990062566930987</v>
      </c>
      <c r="D2622" s="2">
        <f>MACD!E2622</f>
        <v>-0.10960655022863008</v>
      </c>
      <c r="E2622" s="2">
        <f>MACD!F2622</f>
        <v>-0.19241628070920447</v>
      </c>
      <c r="F2622" s="2">
        <f>'Moving Avg'!D2622</f>
        <v>11.502000000000001</v>
      </c>
      <c r="G2622" s="2">
        <f>'Moving Avg'!F2622</f>
        <v>11.355625</v>
      </c>
      <c r="H2622" s="2">
        <f>'Moving Avg'!G2622</f>
        <v>11.023932000000002</v>
      </c>
      <c r="I2622" s="2">
        <f>'Moving Avg'!H2622</f>
        <v>10.466962999999994</v>
      </c>
      <c r="J2622" s="6" t="str">
        <f>OBV!F2622</f>
        <v>BEARISH</v>
      </c>
      <c r="K2622" s="6" t="str">
        <f>OBV!G2622</f>
        <v>NEUTRAL</v>
      </c>
      <c r="L2622" s="6" t="str">
        <f>OBV!H2622</f>
        <v>CONFIRMED BEARISH</v>
      </c>
      <c r="M2622" s="8">
        <f t="shared" si="400"/>
        <v>25</v>
      </c>
      <c r="N2622" s="8">
        <f t="shared" si="401"/>
        <v>0</v>
      </c>
      <c r="O2622" s="8">
        <f t="shared" si="402"/>
        <v>50</v>
      </c>
      <c r="P2622" s="8">
        <f t="shared" si="403"/>
        <v>16.5</v>
      </c>
      <c r="Q2622" s="9">
        <f t="shared" si="404"/>
        <v>18.725000000000001</v>
      </c>
      <c r="R2622" s="9">
        <f t="shared" si="405"/>
        <v>26.625</v>
      </c>
      <c r="S2622" s="9">
        <f t="shared" si="406"/>
        <v>23.675000000000001</v>
      </c>
      <c r="T2622" s="9">
        <f t="shared" si="407"/>
        <v>22.875</v>
      </c>
      <c r="U2622" s="8">
        <f t="shared" si="408"/>
        <v>23.008333333333336</v>
      </c>
      <c r="V2622" s="8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11.39</v>
      </c>
      <c r="C2623" s="2">
        <f>RSI!I2623</f>
        <v>54.834773535373749</v>
      </c>
      <c r="D2623" s="2">
        <f>MACD!E2623</f>
        <v>-6.0047961674998263E-2</v>
      </c>
      <c r="E2623" s="2">
        <f>MACD!F2623</f>
        <v>-0.16594261690236323</v>
      </c>
      <c r="F2623" s="2">
        <f>'Moving Avg'!D2623</f>
        <v>11.45</v>
      </c>
      <c r="G2623" s="2">
        <f>'Moving Avg'!F2623</f>
        <v>11.379859999999999</v>
      </c>
      <c r="H2623" s="2">
        <f>'Moving Avg'!G2623</f>
        <v>11.033998000000002</v>
      </c>
      <c r="I2623" s="2">
        <f>'Moving Avg'!H2623</f>
        <v>10.474216999999994</v>
      </c>
      <c r="J2623" s="6" t="str">
        <f>OBV!F2623</f>
        <v>BULLISH</v>
      </c>
      <c r="K2623" s="6" t="str">
        <f>OBV!G2623</f>
        <v>NEUTRAL</v>
      </c>
      <c r="L2623" s="6" t="str">
        <f>OBV!H2623</f>
        <v>BULLISH DIVERGENCE</v>
      </c>
      <c r="M2623" s="8">
        <f t="shared" si="400"/>
        <v>25</v>
      </c>
      <c r="N2623" s="8">
        <f t="shared" si="401"/>
        <v>0</v>
      </c>
      <c r="O2623" s="8">
        <f t="shared" si="402"/>
        <v>50</v>
      </c>
      <c r="P2623" s="8">
        <f t="shared" si="403"/>
        <v>66.5</v>
      </c>
      <c r="Q2623" s="9">
        <f t="shared" si="404"/>
        <v>26.225000000000001</v>
      </c>
      <c r="R2623" s="9">
        <f t="shared" si="405"/>
        <v>39.125</v>
      </c>
      <c r="S2623" s="9">
        <f t="shared" si="406"/>
        <v>46.174999999999997</v>
      </c>
      <c r="T2623" s="9">
        <f t="shared" si="407"/>
        <v>35.375</v>
      </c>
      <c r="U2623" s="8">
        <f t="shared" si="408"/>
        <v>37.174999999999997</v>
      </c>
      <c r="V2623" s="8">
        <f t="shared" si="409"/>
        <v>36.724999999999994</v>
      </c>
    </row>
    <row r="2624" spans="1:22" ht="13.5" x14ac:dyDescent="0.25">
      <c r="A2624" s="3">
        <f>RSI!A2624</f>
        <v>45827</v>
      </c>
      <c r="B2624" s="2">
        <f>RSI!B2624</f>
        <v>11.39</v>
      </c>
      <c r="C2624" s="2">
        <f>RSI!I2624</f>
        <v>54.834773535373742</v>
      </c>
      <c r="D2624" s="2">
        <f>MACD!E2624</f>
        <v>-1.8712338601069689E-2</v>
      </c>
      <c r="E2624" s="2">
        <f>MACD!F2624</f>
        <v>-0.13649656124210452</v>
      </c>
      <c r="F2624" s="2">
        <f>'Moving Avg'!D2624</f>
        <v>11.408000000000001</v>
      </c>
      <c r="G2624" s="2">
        <f>'Moving Avg'!F2624</f>
        <v>11.39527</v>
      </c>
      <c r="H2624" s="2">
        <f>'Moving Avg'!G2624</f>
        <v>11.047779999999999</v>
      </c>
      <c r="I2624" s="2">
        <f>'Moving Avg'!H2624</f>
        <v>10.48193549999999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  <c r="M2624" s="8">
        <f t="shared" si="400"/>
        <v>25</v>
      </c>
      <c r="N2624" s="8">
        <f t="shared" si="401"/>
        <v>0</v>
      </c>
      <c r="O2624" s="8">
        <f t="shared" si="402"/>
        <v>50</v>
      </c>
      <c r="P2624" s="8">
        <f t="shared" si="403"/>
        <v>66.5</v>
      </c>
      <c r="Q2624" s="9">
        <f t="shared" si="404"/>
        <v>26.225000000000001</v>
      </c>
      <c r="R2624" s="9">
        <f t="shared" si="405"/>
        <v>39.125</v>
      </c>
      <c r="S2624" s="9">
        <f t="shared" si="406"/>
        <v>46.174999999999997</v>
      </c>
      <c r="T2624" s="9">
        <f t="shared" si="407"/>
        <v>35.375</v>
      </c>
      <c r="U2624" s="8">
        <f t="shared" si="408"/>
        <v>37.174999999999997</v>
      </c>
      <c r="V2624" s="8">
        <f t="shared" si="409"/>
        <v>36.724999999999994</v>
      </c>
    </row>
    <row r="2625" spans="1:22" ht="13.5" x14ac:dyDescent="0.25">
      <c r="A2625" s="3">
        <f>RSI!A2625</f>
        <v>45828</v>
      </c>
      <c r="B2625" s="2">
        <f>RSI!B2625</f>
        <v>11.02</v>
      </c>
      <c r="C2625" s="2">
        <f>RSI!I2625</f>
        <v>39.907946229102301</v>
      </c>
      <c r="D2625" s="2">
        <f>MACD!E2625</f>
        <v>4.3117136326950245E-2</v>
      </c>
      <c r="E2625" s="2">
        <f>MACD!F2625</f>
        <v>-0.10057382172829357</v>
      </c>
      <c r="F2625" s="2">
        <f>'Moving Avg'!D2625</f>
        <v>11.315999999999999</v>
      </c>
      <c r="G2625" s="2">
        <f>'Moving Avg'!F2625</f>
        <v>11.392179999999998</v>
      </c>
      <c r="H2625" s="2">
        <f>'Moving Avg'!G2625</f>
        <v>11.054532000000002</v>
      </c>
      <c r="I2625" s="2">
        <f>'Moving Avg'!H2625</f>
        <v>10.48701399999999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  <c r="M2625" s="8">
        <f t="shared" si="400"/>
        <v>25</v>
      </c>
      <c r="N2625" s="8">
        <f t="shared" si="401"/>
        <v>0</v>
      </c>
      <c r="O2625" s="8">
        <f t="shared" si="402"/>
        <v>50</v>
      </c>
      <c r="P2625" s="8">
        <f t="shared" si="403"/>
        <v>66.5</v>
      </c>
      <c r="Q2625" s="9">
        <f t="shared" si="404"/>
        <v>26.225000000000001</v>
      </c>
      <c r="R2625" s="9">
        <f t="shared" si="405"/>
        <v>39.125</v>
      </c>
      <c r="S2625" s="9">
        <f t="shared" si="406"/>
        <v>46.174999999999997</v>
      </c>
      <c r="T2625" s="9">
        <f t="shared" si="407"/>
        <v>35.375</v>
      </c>
      <c r="U2625" s="8">
        <f t="shared" si="408"/>
        <v>37.174999999999997</v>
      </c>
      <c r="V2625" s="8">
        <f t="shared" si="409"/>
        <v>36.724999999999994</v>
      </c>
    </row>
    <row r="2626" spans="1:22" ht="13.5" x14ac:dyDescent="0.25">
      <c r="A2626" s="3">
        <f>RSI!A2626</f>
        <v>45831</v>
      </c>
      <c r="B2626" s="2">
        <f>RSI!B2626</f>
        <v>11.01</v>
      </c>
      <c r="C2626" s="2">
        <f>RSI!I2626</f>
        <v>39.594237647686874</v>
      </c>
      <c r="D2626" s="2">
        <f>MACD!E2626</f>
        <v>9.7848296041759042E-2</v>
      </c>
      <c r="E2626" s="2">
        <f>MACD!F2626</f>
        <v>-6.0889398174283058E-2</v>
      </c>
      <c r="F2626" s="2">
        <f>'Moving Avg'!D2626</f>
        <v>11.221999999999998</v>
      </c>
      <c r="G2626" s="2">
        <f>'Moving Avg'!F2626</f>
        <v>11.389054999999997</v>
      </c>
      <c r="H2626" s="2">
        <f>'Moving Avg'!G2626</f>
        <v>11.061084000000003</v>
      </c>
      <c r="I2626" s="2">
        <f>'Moving Avg'!H2626</f>
        <v>10.492599999999992</v>
      </c>
      <c r="J2626" s="6" t="str">
        <f>OBV!F2626</f>
        <v>BULLISH</v>
      </c>
      <c r="K2626" s="6" t="str">
        <f>OBV!G2626</f>
        <v>NEUTRAL</v>
      </c>
      <c r="L2626" s="6" t="str">
        <f>OBV!H2626</f>
        <v>BULLISH DIVERGENCE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50</v>
      </c>
      <c r="P2626" s="8">
        <f t="shared" ref="P2626:P2693" si="413">IF(L2626="confirmed bullish", 34, IF(L2626="bullish divergence",17, 0))+IF(J2626="bullish",33,IF(J2626="bearish",0,16.5))+IF(K2626="strong",33,IF(K2626="weak",0,16.5))</f>
        <v>66.5</v>
      </c>
      <c r="Q2626" s="9">
        <f t="shared" si="404"/>
        <v>26.225000000000001</v>
      </c>
      <c r="R2626" s="9">
        <f t="shared" si="405"/>
        <v>39.125</v>
      </c>
      <c r="S2626" s="9">
        <f t="shared" si="406"/>
        <v>46.174999999999997</v>
      </c>
      <c r="T2626" s="9">
        <f t="shared" si="407"/>
        <v>35.375</v>
      </c>
      <c r="U2626" s="8">
        <f t="shared" si="408"/>
        <v>37.174999999999997</v>
      </c>
      <c r="V2626" s="8">
        <f t="shared" si="409"/>
        <v>36.724999999999994</v>
      </c>
    </row>
    <row r="2627" spans="1:22" ht="13.5" x14ac:dyDescent="0.25">
      <c r="A2627" s="3">
        <f>RSI!A2627</f>
        <v>45832</v>
      </c>
      <c r="B2627" s="2">
        <f>RSI!B2627</f>
        <v>11.35</v>
      </c>
      <c r="C2627" s="2">
        <f>RSI!I2627</f>
        <v>53.094794062501514</v>
      </c>
      <c r="D2627" s="2">
        <f>MACD!E2627</f>
        <v>0.12827472264405415</v>
      </c>
      <c r="E2627" s="2">
        <f>MACD!F2627</f>
        <v>-2.3056574010615619E-2</v>
      </c>
      <c r="F2627" s="2">
        <f>'Moving Avg'!D2627</f>
        <v>11.231999999999999</v>
      </c>
      <c r="G2627" s="2">
        <f>'Moving Avg'!F2627</f>
        <v>11.402464999999998</v>
      </c>
      <c r="H2627" s="2">
        <f>'Moving Avg'!G2627</f>
        <v>11.069236</v>
      </c>
      <c r="I2627" s="2">
        <f>'Moving Avg'!H2627</f>
        <v>10.499885999999993</v>
      </c>
      <c r="J2627" s="6" t="str">
        <f>OBV!F2627</f>
        <v>BULLISH</v>
      </c>
      <c r="K2627" s="6" t="str">
        <f>OBV!G2627</f>
        <v>NEUTRAL</v>
      </c>
      <c r="L2627" s="6" t="str">
        <f>OBV!H2627</f>
        <v>CONFIRMED BULLISH</v>
      </c>
      <c r="M2627" s="8">
        <f t="shared" si="410"/>
        <v>25</v>
      </c>
      <c r="N2627" s="8">
        <f t="shared" si="411"/>
        <v>0</v>
      </c>
      <c r="O2627" s="8">
        <f t="shared" si="412"/>
        <v>50</v>
      </c>
      <c r="P2627" s="8">
        <f t="shared" si="413"/>
        <v>83.5</v>
      </c>
      <c r="Q2627" s="9">
        <f t="shared" ref="Q2627:Q2690" si="414">0.35*M2627+N2627*0.35+O2627*0.15+P2627*0.15</f>
        <v>28.774999999999999</v>
      </c>
      <c r="R2627" s="9">
        <f t="shared" ref="R2627:R2690" si="415">M2627*0.2+N2627*0.2+O2627*0.35+P2627*0.25</f>
        <v>43.375</v>
      </c>
      <c r="S2627" s="9">
        <f t="shared" ref="S2627:S2690" si="416">M2627*0.15+N2627*0.15+O2627*0.25+P2627*0.45</f>
        <v>53.825000000000003</v>
      </c>
      <c r="T2627" s="9">
        <f t="shared" ref="T2627:T2690" si="417">0.25*SUM(M2627:P2627)</f>
        <v>39.625</v>
      </c>
      <c r="U2627" s="8">
        <f t="shared" ref="U2627:U2690" si="418">SUM(Q2627:S2627)/3</f>
        <v>41.991666666666667</v>
      </c>
      <c r="V2627" s="8">
        <f t="shared" ref="V2627:V2690" si="419">SUM(Q2627:T2627)/4</f>
        <v>41.400000000000006</v>
      </c>
    </row>
    <row r="2628" spans="1:22" ht="13.5" x14ac:dyDescent="0.25">
      <c r="A2628" s="3">
        <f>RSI!A2628</f>
        <v>45833</v>
      </c>
      <c r="B2628" s="2">
        <f>RSI!B2628</f>
        <v>11.3</v>
      </c>
      <c r="C2628" s="2">
        <f>RSI!I2628</f>
        <v>51.279718533395133</v>
      </c>
      <c r="D2628" s="2">
        <f>MACD!E2628</f>
        <v>0.16489628510859689</v>
      </c>
      <c r="E2628" s="2">
        <f>MACD!F2628</f>
        <v>1.4533997813226885E-2</v>
      </c>
      <c r="F2628" s="2">
        <f>'Moving Avg'!D2628</f>
        <v>11.214000000000002</v>
      </c>
      <c r="G2628" s="2">
        <f>'Moving Avg'!F2628</f>
        <v>11.414769999999999</v>
      </c>
      <c r="H2628" s="2">
        <f>'Moving Avg'!G2628</f>
        <v>11.076016000000003</v>
      </c>
      <c r="I2628" s="2">
        <f>'Moving Avg'!H2628</f>
        <v>10.506921999999996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  <c r="M2628" s="8">
        <f t="shared" si="410"/>
        <v>25</v>
      </c>
      <c r="N2628" s="8">
        <f t="shared" si="411"/>
        <v>0</v>
      </c>
      <c r="O2628" s="8">
        <f t="shared" si="412"/>
        <v>50</v>
      </c>
      <c r="P2628" s="8">
        <f t="shared" si="413"/>
        <v>16.5</v>
      </c>
      <c r="Q2628" s="9">
        <f t="shared" si="414"/>
        <v>18.725000000000001</v>
      </c>
      <c r="R2628" s="9">
        <f t="shared" si="415"/>
        <v>26.625</v>
      </c>
      <c r="S2628" s="9">
        <f t="shared" si="416"/>
        <v>23.675000000000001</v>
      </c>
      <c r="T2628" s="9">
        <f t="shared" si="417"/>
        <v>22.875</v>
      </c>
      <c r="U2628" s="8">
        <f t="shared" si="418"/>
        <v>23.008333333333336</v>
      </c>
      <c r="V2628" s="8">
        <f t="shared" si="419"/>
        <v>22.975000000000001</v>
      </c>
    </row>
    <row r="2629" spans="1:22" ht="13.5" x14ac:dyDescent="0.25">
      <c r="A2629" s="3">
        <f>RSI!A2629</f>
        <v>45835</v>
      </c>
      <c r="B2629" s="2">
        <f>RSI!B2629</f>
        <v>11.25</v>
      </c>
      <c r="C2629" s="2">
        <f>RSI!I2629</f>
        <v>49.45887884213515</v>
      </c>
      <c r="D2629" s="2">
        <f>MACD!E2629</f>
        <v>0.19170923250835337</v>
      </c>
      <c r="E2629" s="2">
        <f>MACD!F2629</f>
        <v>4.9969044752252181E-2</v>
      </c>
      <c r="F2629" s="2">
        <f>'Moving Avg'!D2629</f>
        <v>11.186000000000002</v>
      </c>
      <c r="G2629" s="2">
        <f>'Moving Avg'!F2629</f>
        <v>11.410640000000001</v>
      </c>
      <c r="H2629" s="2">
        <f>'Moving Avg'!G2629</f>
        <v>11.078452</v>
      </c>
      <c r="I2629" s="2">
        <f>'Moving Avg'!H2629</f>
        <v>10.513104499999997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50</v>
      </c>
      <c r="P2629" s="8">
        <f t="shared" si="413"/>
        <v>16.5</v>
      </c>
      <c r="Q2629" s="9">
        <f t="shared" si="414"/>
        <v>18.725000000000001</v>
      </c>
      <c r="R2629" s="9">
        <f t="shared" si="415"/>
        <v>26.625</v>
      </c>
      <c r="S2629" s="9">
        <f t="shared" si="416"/>
        <v>23.675000000000001</v>
      </c>
      <c r="T2629" s="9">
        <f t="shared" si="417"/>
        <v>22.875</v>
      </c>
      <c r="U2629" s="8">
        <f t="shared" si="418"/>
        <v>23.008333333333336</v>
      </c>
      <c r="V2629" s="8">
        <f t="shared" si="419"/>
        <v>22.975000000000001</v>
      </c>
    </row>
    <row r="2630" spans="1:22" ht="13.5" x14ac:dyDescent="0.25">
      <c r="A2630" s="3">
        <f>RSI!A2630</f>
        <v>45838</v>
      </c>
      <c r="B2630" s="2">
        <f>RSI!B2630</f>
        <v>11.06</v>
      </c>
      <c r="C2630" s="2">
        <f>RSI!I2630</f>
        <v>43.183850109471223</v>
      </c>
      <c r="D2630" s="2">
        <f>MACD!E2630</f>
        <v>0.21013294648242642</v>
      </c>
      <c r="E2630" s="2">
        <f>MACD!F2630</f>
        <v>8.2001825098287032E-2</v>
      </c>
      <c r="F2630" s="2">
        <f>'Moving Avg'!D2630</f>
        <v>11.193999999999999</v>
      </c>
      <c r="G2630" s="2">
        <f>'Moving Avg'!F2630</f>
        <v>11.406764999999998</v>
      </c>
      <c r="H2630" s="2">
        <f>'Moving Avg'!G2630</f>
        <v>11.077459999999999</v>
      </c>
      <c r="I2630" s="2">
        <f>'Moving Avg'!H2630</f>
        <v>10.516618499999995</v>
      </c>
      <c r="J2630" s="6" t="str">
        <f>OBV!F2630</f>
        <v>BEARISH</v>
      </c>
      <c r="K2630" s="6" t="str">
        <f>OBV!G2630</f>
        <v>NEUTRAL</v>
      </c>
      <c r="L2630" s="6" t="str">
        <f>OBV!H2630</f>
        <v>BEARISH DIVERGENCE</v>
      </c>
      <c r="M2630" s="8">
        <f t="shared" si="410"/>
        <v>25</v>
      </c>
      <c r="N2630" s="8">
        <f t="shared" si="411"/>
        <v>0</v>
      </c>
      <c r="O2630" s="8">
        <f t="shared" si="412"/>
        <v>50</v>
      </c>
      <c r="P2630" s="8">
        <f t="shared" si="413"/>
        <v>16.5</v>
      </c>
      <c r="Q2630" s="9">
        <f t="shared" si="414"/>
        <v>18.725000000000001</v>
      </c>
      <c r="R2630" s="9">
        <f t="shared" si="415"/>
        <v>26.625</v>
      </c>
      <c r="S2630" s="9">
        <f t="shared" si="416"/>
        <v>23.675000000000001</v>
      </c>
      <c r="T2630" s="9">
        <f t="shared" si="417"/>
        <v>22.875</v>
      </c>
      <c r="U2630" s="8">
        <f t="shared" si="418"/>
        <v>23.008333333333336</v>
      </c>
      <c r="V2630" s="8">
        <f t="shared" si="419"/>
        <v>22.975000000000001</v>
      </c>
    </row>
    <row r="2631" spans="1:22" ht="13.5" x14ac:dyDescent="0.25">
      <c r="A2631" s="3">
        <f>RSI!A2631</f>
        <v>45839</v>
      </c>
      <c r="B2631" s="2">
        <f>RSI!B2631</f>
        <v>11.28</v>
      </c>
      <c r="C2631" s="2">
        <f>RSI!I2631</f>
        <v>50.944728809292677</v>
      </c>
      <c r="D2631" s="2">
        <f>MACD!E2631</f>
        <v>0.21066283126003604</v>
      </c>
      <c r="E2631" s="2">
        <f>MACD!F2631</f>
        <v>0.10773402633063683</v>
      </c>
      <c r="F2631" s="2">
        <f>'Moving Avg'!D2631</f>
        <v>11.248000000000001</v>
      </c>
      <c r="G2631" s="2">
        <f>'Moving Avg'!F2631</f>
        <v>11.395309999999998</v>
      </c>
      <c r="H2631" s="2">
        <f>'Moving Avg'!G2631</f>
        <v>11.08644</v>
      </c>
      <c r="I2631" s="2">
        <f>'Moving Avg'!H2631</f>
        <v>10.521928999999995</v>
      </c>
      <c r="J2631" s="6" t="str">
        <f>OBV!F2631</f>
        <v>BEARISH</v>
      </c>
      <c r="K2631" s="6" t="str">
        <f>OBV!G2631</f>
        <v>NEUTRAL</v>
      </c>
      <c r="L2631" s="6" t="str">
        <f>OBV!H2631</f>
        <v>BEARISH DIVERGENCE</v>
      </c>
      <c r="M2631" s="8">
        <f t="shared" si="410"/>
        <v>25</v>
      </c>
      <c r="N2631" s="8">
        <f t="shared" si="411"/>
        <v>0</v>
      </c>
      <c r="O2631" s="8">
        <f t="shared" si="412"/>
        <v>50</v>
      </c>
      <c r="P2631" s="8">
        <f t="shared" si="413"/>
        <v>16.5</v>
      </c>
      <c r="Q2631" s="9">
        <f t="shared" si="414"/>
        <v>18.725000000000001</v>
      </c>
      <c r="R2631" s="9">
        <f t="shared" si="415"/>
        <v>26.625</v>
      </c>
      <c r="S2631" s="9">
        <f t="shared" si="416"/>
        <v>23.675000000000001</v>
      </c>
      <c r="T2631" s="9">
        <f t="shared" si="417"/>
        <v>22.875</v>
      </c>
      <c r="U2631" s="8">
        <f t="shared" si="418"/>
        <v>23.008333333333336</v>
      </c>
      <c r="V2631" s="8">
        <f t="shared" si="419"/>
        <v>22.975000000000001</v>
      </c>
    </row>
    <row r="2632" spans="1:22" ht="13.5" x14ac:dyDescent="0.25">
      <c r="A2632" s="3">
        <f>RSI!A2632</f>
        <v>45840</v>
      </c>
      <c r="B2632" s="2">
        <f>RSI!B2632</f>
        <v>11.29</v>
      </c>
      <c r="C2632" s="2">
        <f>RSI!I2632</f>
        <v>51.27055989748272</v>
      </c>
      <c r="D2632" s="2">
        <f>MACD!E2632</f>
        <v>0.18252342097172303</v>
      </c>
      <c r="E2632" s="2">
        <f>MACD!F2632</f>
        <v>0.12269190525885408</v>
      </c>
      <c r="F2632" s="2">
        <f>'Moving Avg'!D2632</f>
        <v>11.236000000000001</v>
      </c>
      <c r="G2632" s="2">
        <f>'Moving Avg'!F2632</f>
        <v>11.3825</v>
      </c>
      <c r="H2632" s="2">
        <f>'Moving Avg'!G2632</f>
        <v>11.092089999999999</v>
      </c>
      <c r="I2632" s="2">
        <f>'Moving Avg'!H2632</f>
        <v>10.527289499999995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50</v>
      </c>
      <c r="P2632" s="8">
        <f t="shared" si="413"/>
        <v>16.5</v>
      </c>
      <c r="Q2632" s="9">
        <f t="shared" si="414"/>
        <v>18.725000000000001</v>
      </c>
      <c r="R2632" s="9">
        <f t="shared" si="415"/>
        <v>26.625</v>
      </c>
      <c r="S2632" s="9">
        <f t="shared" si="416"/>
        <v>23.675000000000001</v>
      </c>
      <c r="T2632" s="9">
        <f t="shared" si="417"/>
        <v>22.875</v>
      </c>
      <c r="U2632" s="8">
        <f t="shared" si="418"/>
        <v>23.008333333333336</v>
      </c>
      <c r="V2632" s="8">
        <f t="shared" si="419"/>
        <v>22.975000000000001</v>
      </c>
    </row>
    <row r="2633" spans="1:22" ht="13.5" x14ac:dyDescent="0.25">
      <c r="A2633" s="3">
        <f>RSI!A2633</f>
        <v>45841</v>
      </c>
      <c r="B2633" s="2">
        <f>RSI!B2633</f>
        <v>11.7</v>
      </c>
      <c r="C2633" s="2">
        <f>RSI!I2633</f>
        <v>62.320904996403918</v>
      </c>
      <c r="D2633" s="2">
        <f>MACD!E2633</f>
        <v>0.14198657905384948</v>
      </c>
      <c r="E2633" s="2">
        <f>MACD!F2633</f>
        <v>0.12655084001785316</v>
      </c>
      <c r="F2633" s="2">
        <f>'Moving Avg'!D2633</f>
        <v>11.315999999999999</v>
      </c>
      <c r="G2633" s="2">
        <f>'Moving Avg'!F2633</f>
        <v>11.389999999999999</v>
      </c>
      <c r="H2633" s="2">
        <f>'Moving Avg'!G2633</f>
        <v>11.110214000000001</v>
      </c>
      <c r="I2633" s="2">
        <f>'Moving Avg'!H2633</f>
        <v>10.53404999999999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BEARISH DIVERGENCE</v>
      </c>
      <c r="M2633" s="8">
        <f t="shared" si="410"/>
        <v>25</v>
      </c>
      <c r="N2633" s="8">
        <f t="shared" si="411"/>
        <v>0</v>
      </c>
      <c r="O2633" s="8">
        <f t="shared" si="412"/>
        <v>50</v>
      </c>
      <c r="P2633" s="8">
        <f t="shared" si="413"/>
        <v>16.5</v>
      </c>
      <c r="Q2633" s="9">
        <f t="shared" si="414"/>
        <v>18.725000000000001</v>
      </c>
      <c r="R2633" s="9">
        <f t="shared" si="415"/>
        <v>26.625</v>
      </c>
      <c r="S2633" s="9">
        <f t="shared" si="416"/>
        <v>23.675000000000001</v>
      </c>
      <c r="T2633" s="9">
        <f t="shared" si="417"/>
        <v>22.875</v>
      </c>
      <c r="U2633" s="8">
        <f t="shared" si="418"/>
        <v>23.008333333333336</v>
      </c>
      <c r="V2633" s="8">
        <f t="shared" si="419"/>
        <v>22.975000000000001</v>
      </c>
    </row>
    <row r="2634" spans="1:22" ht="13.5" x14ac:dyDescent="0.25">
      <c r="A2634" s="3">
        <f>RSI!A2634</f>
        <v>45842</v>
      </c>
      <c r="B2634" s="2">
        <f>RSI!B2634</f>
        <v>11.91</v>
      </c>
      <c r="C2634" s="2">
        <f>RSI!I2634</f>
        <v>66.509995532410244</v>
      </c>
      <c r="D2634" s="2">
        <f>MACD!E2634</f>
        <v>8.9520545311314592E-2</v>
      </c>
      <c r="E2634" s="2">
        <f>MACD!F2634</f>
        <v>0.11914478107654546</v>
      </c>
      <c r="F2634" s="2">
        <f>'Moving Avg'!D2634</f>
        <v>11.447999999999999</v>
      </c>
      <c r="G2634" s="2">
        <f>'Moving Avg'!F2634</f>
        <v>11.407999999999999</v>
      </c>
      <c r="H2634" s="2">
        <f>'Moving Avg'!G2634</f>
        <v>11.133094000000002</v>
      </c>
      <c r="I2634" s="2">
        <f>'Moving Avg'!H2634</f>
        <v>10.54186049999999</v>
      </c>
      <c r="J2634" s="6" t="str">
        <f>OBV!F2634</f>
        <v>BEARISH</v>
      </c>
      <c r="K2634" s="6" t="str">
        <f>OBV!G2634</f>
        <v>NEUTRAL</v>
      </c>
      <c r="L2634" s="6" t="str">
        <f>OBV!H2634</f>
        <v>BEARISH DIVERGENCE</v>
      </c>
      <c r="M2634" s="8">
        <f t="shared" si="410"/>
        <v>25</v>
      </c>
      <c r="N2634" s="8">
        <f t="shared" si="411"/>
        <v>100</v>
      </c>
      <c r="O2634" s="8">
        <f t="shared" si="412"/>
        <v>50</v>
      </c>
      <c r="P2634" s="8">
        <f t="shared" si="413"/>
        <v>16.5</v>
      </c>
      <c r="Q2634" s="9">
        <f t="shared" si="414"/>
        <v>53.725000000000001</v>
      </c>
      <c r="R2634" s="9">
        <f t="shared" si="415"/>
        <v>46.625</v>
      </c>
      <c r="S2634" s="9">
        <f t="shared" si="416"/>
        <v>38.674999999999997</v>
      </c>
      <c r="T2634" s="9">
        <f t="shared" si="417"/>
        <v>47.875</v>
      </c>
      <c r="U2634" s="8">
        <f t="shared" si="418"/>
        <v>46.341666666666661</v>
      </c>
      <c r="V2634" s="8">
        <f t="shared" si="419"/>
        <v>46.724999999999994</v>
      </c>
    </row>
    <row r="2635" spans="1:22" ht="13.5" x14ac:dyDescent="0.25">
      <c r="A2635" s="3">
        <f>RSI!A2635</f>
        <v>45845</v>
      </c>
      <c r="B2635" s="2">
        <f>RSI!B2635</f>
        <v>11.45</v>
      </c>
      <c r="C2635" s="2">
        <f>RSI!I2635</f>
        <v>52.690937779011797</v>
      </c>
      <c r="D2635" s="2">
        <f>MACD!E2635</f>
        <v>1.8619572489539493E-2</v>
      </c>
      <c r="E2635" s="2">
        <f>MACD!F2635</f>
        <v>9.9039739359144272E-2</v>
      </c>
      <c r="F2635" s="2">
        <f>'Moving Avg'!D2635</f>
        <v>11.526</v>
      </c>
      <c r="G2635" s="2">
        <f>'Moving Avg'!F2635</f>
        <v>11.402999999999999</v>
      </c>
      <c r="H2635" s="2">
        <f>'Moving Avg'!G2635</f>
        <v>11.146590000000002</v>
      </c>
      <c r="I2635" s="2">
        <f>'Moving Avg'!H2635</f>
        <v>10.54802099999999</v>
      </c>
      <c r="J2635" s="6" t="str">
        <f>OBV!F2635</f>
        <v>BULLISH</v>
      </c>
      <c r="K2635" s="6" t="str">
        <f>OBV!G2635</f>
        <v>NEUTRAL</v>
      </c>
      <c r="L2635" s="6" t="str">
        <f>OBV!H2635</f>
        <v>CONFIRMED BULLISH</v>
      </c>
      <c r="M2635" s="8">
        <f t="shared" si="410"/>
        <v>25</v>
      </c>
      <c r="N2635" s="8">
        <f t="shared" si="411"/>
        <v>100</v>
      </c>
      <c r="O2635" s="8">
        <f t="shared" si="412"/>
        <v>50</v>
      </c>
      <c r="P2635" s="8">
        <f t="shared" si="413"/>
        <v>83.5</v>
      </c>
      <c r="Q2635" s="9">
        <f t="shared" si="414"/>
        <v>63.774999999999999</v>
      </c>
      <c r="R2635" s="9">
        <f t="shared" si="415"/>
        <v>63.375</v>
      </c>
      <c r="S2635" s="9">
        <f t="shared" si="416"/>
        <v>68.825000000000003</v>
      </c>
      <c r="T2635" s="9">
        <f t="shared" si="417"/>
        <v>64.625</v>
      </c>
      <c r="U2635" s="8">
        <f t="shared" si="418"/>
        <v>65.325000000000003</v>
      </c>
      <c r="V2635" s="8">
        <f t="shared" si="419"/>
        <v>65.150000000000006</v>
      </c>
    </row>
    <row r="2636" spans="1:22" ht="13.5" x14ac:dyDescent="0.25">
      <c r="A2636" s="3">
        <f>RSI!A2636</f>
        <v>45846</v>
      </c>
      <c r="B2636" s="2">
        <f>RSI!B2636</f>
        <v>12</v>
      </c>
      <c r="C2636" s="2">
        <f>RSI!I2636</f>
        <v>62.67633484153987</v>
      </c>
      <c r="D2636" s="2">
        <f>MACD!E2636</f>
        <v>-8.432129878096184E-2</v>
      </c>
      <c r="E2636" s="2">
        <f>MACD!F2636</f>
        <v>6.2367531731123055E-2</v>
      </c>
      <c r="F2636" s="2">
        <f>'Moving Avg'!D2636</f>
        <v>11.669999999999998</v>
      </c>
      <c r="G2636" s="2">
        <f>'Moving Avg'!F2636</f>
        <v>11.425499999999998</v>
      </c>
      <c r="H2636" s="2">
        <f>'Moving Avg'!G2636</f>
        <v>11.173872000000001</v>
      </c>
      <c r="I2636" s="2">
        <f>'Moving Avg'!H2636</f>
        <v>10.556513499999987</v>
      </c>
      <c r="J2636" s="6" t="str">
        <f>OBV!F2636</f>
        <v>BULLISH</v>
      </c>
      <c r="K2636" s="6" t="str">
        <f>OBV!G2636</f>
        <v>NEUTRAL</v>
      </c>
      <c r="L2636" s="6" t="str">
        <f>OBV!H2636</f>
        <v>CONFIRMED BULLISH</v>
      </c>
      <c r="M2636" s="8">
        <f t="shared" si="410"/>
        <v>25</v>
      </c>
      <c r="N2636" s="8">
        <f t="shared" si="411"/>
        <v>100</v>
      </c>
      <c r="O2636" s="8">
        <f t="shared" si="412"/>
        <v>50</v>
      </c>
      <c r="P2636" s="8">
        <f t="shared" si="413"/>
        <v>83.5</v>
      </c>
      <c r="Q2636" s="9">
        <f t="shared" si="414"/>
        <v>63.774999999999999</v>
      </c>
      <c r="R2636" s="9">
        <f t="shared" si="415"/>
        <v>63.375</v>
      </c>
      <c r="S2636" s="9">
        <f t="shared" si="416"/>
        <v>68.825000000000003</v>
      </c>
      <c r="T2636" s="9">
        <f t="shared" si="417"/>
        <v>64.625</v>
      </c>
      <c r="U2636" s="8">
        <f t="shared" si="418"/>
        <v>65.325000000000003</v>
      </c>
      <c r="V2636" s="8">
        <f t="shared" si="419"/>
        <v>65.150000000000006</v>
      </c>
    </row>
    <row r="2637" spans="1:22" ht="13.5" x14ac:dyDescent="0.25">
      <c r="A2637" s="3">
        <f>RSI!A2637</f>
        <v>45847</v>
      </c>
      <c r="B2637" s="2">
        <f>RSI!B2637</f>
        <v>12</v>
      </c>
      <c r="C2637" s="2">
        <f>RSI!I2637</f>
        <v>62.676334841539862</v>
      </c>
      <c r="D2637" s="2">
        <f>MACD!E2637</f>
        <v>-0.12298641104382213</v>
      </c>
      <c r="E2637" s="2">
        <f>MACD!F2637</f>
        <v>2.5296743176134021E-2</v>
      </c>
      <c r="F2637" s="2">
        <f>'Moving Avg'!D2637</f>
        <v>11.812000000000001</v>
      </c>
      <c r="G2637" s="2">
        <f>'Moving Avg'!F2637</f>
        <v>11.445499999999999</v>
      </c>
      <c r="H2637" s="2">
        <f>'Moving Avg'!G2637</f>
        <v>11.200224000000002</v>
      </c>
      <c r="I2637" s="2">
        <f>'Moving Avg'!H2637</f>
        <v>10.565470499999989</v>
      </c>
      <c r="J2637" s="6" t="str">
        <f>OBV!F2637</f>
        <v>BULLISH</v>
      </c>
      <c r="K2637" s="6" t="str">
        <f>OBV!G2637</f>
        <v>NEUTRAL</v>
      </c>
      <c r="L2637" s="6" t="str">
        <f>OBV!H2637</f>
        <v>CONFIRMED BULLISH</v>
      </c>
      <c r="M2637" s="8">
        <f t="shared" si="410"/>
        <v>25</v>
      </c>
      <c r="N2637" s="8">
        <f t="shared" si="411"/>
        <v>100</v>
      </c>
      <c r="O2637" s="8">
        <f t="shared" si="412"/>
        <v>50</v>
      </c>
      <c r="P2637" s="8">
        <f t="shared" si="413"/>
        <v>83.5</v>
      </c>
      <c r="Q2637" s="9">
        <f t="shared" si="414"/>
        <v>63.774999999999999</v>
      </c>
      <c r="R2637" s="9">
        <f t="shared" si="415"/>
        <v>63.375</v>
      </c>
      <c r="S2637" s="9">
        <f t="shared" si="416"/>
        <v>68.825000000000003</v>
      </c>
      <c r="T2637" s="9">
        <f t="shared" si="417"/>
        <v>64.625</v>
      </c>
      <c r="U2637" s="8">
        <f t="shared" si="418"/>
        <v>65.325000000000003</v>
      </c>
      <c r="V2637" s="8">
        <f t="shared" si="419"/>
        <v>65.150000000000006</v>
      </c>
    </row>
    <row r="2638" spans="1:22" ht="13.5" x14ac:dyDescent="0.25">
      <c r="A2638" s="3">
        <f>RSI!A2638</f>
        <v>45848</v>
      </c>
      <c r="B2638" s="2">
        <f>RSI!B2638</f>
        <v>12</v>
      </c>
      <c r="C2638" s="2">
        <f>RSI!I2638</f>
        <v>62.67633484153987</v>
      </c>
      <c r="D2638" s="2">
        <f>MACD!E2638</f>
        <v>-0.16697775072504939</v>
      </c>
      <c r="E2638" s="2">
        <f>MACD!F2638</f>
        <v>-1.3158155604102665E-2</v>
      </c>
      <c r="F2638" s="2">
        <f>'Moving Avg'!D2638</f>
        <v>11.872</v>
      </c>
      <c r="G2638" s="2">
        <f>'Moving Avg'!F2638</f>
        <v>11.462999999999997</v>
      </c>
      <c r="H2638" s="2">
        <f>'Moving Avg'!G2638</f>
        <v>11.224720000000001</v>
      </c>
      <c r="I2638" s="2">
        <f>'Moving Avg'!H2638</f>
        <v>10.57396299999999</v>
      </c>
      <c r="J2638" s="6" t="str">
        <f>OBV!F2638</f>
        <v>BULLISH</v>
      </c>
      <c r="K2638" s="6" t="str">
        <f>OBV!G2638</f>
        <v>NEUTRAL</v>
      </c>
      <c r="L2638" s="6" t="str">
        <f>OBV!H2638</f>
        <v>CONFIRMED BULLISH</v>
      </c>
      <c r="M2638" s="8">
        <f t="shared" si="410"/>
        <v>25</v>
      </c>
      <c r="N2638" s="8">
        <f t="shared" si="411"/>
        <v>100</v>
      </c>
      <c r="O2638" s="8">
        <f t="shared" si="412"/>
        <v>50</v>
      </c>
      <c r="P2638" s="8">
        <f t="shared" si="413"/>
        <v>83.5</v>
      </c>
      <c r="Q2638" s="9">
        <f t="shared" si="414"/>
        <v>63.774999999999999</v>
      </c>
      <c r="R2638" s="9">
        <f t="shared" si="415"/>
        <v>63.375</v>
      </c>
      <c r="S2638" s="9">
        <f t="shared" si="416"/>
        <v>68.825000000000003</v>
      </c>
      <c r="T2638" s="9">
        <f t="shared" si="417"/>
        <v>64.625</v>
      </c>
      <c r="U2638" s="8">
        <f t="shared" si="418"/>
        <v>65.325000000000003</v>
      </c>
      <c r="V2638" s="8">
        <f t="shared" si="419"/>
        <v>65.150000000000006</v>
      </c>
    </row>
    <row r="2639" spans="1:22" ht="13.5" x14ac:dyDescent="0.25">
      <c r="A2639" s="3">
        <f>RSI!A2639</f>
        <v>45849</v>
      </c>
      <c r="B2639" s="2">
        <f>RSI!B2639</f>
        <v>12.55</v>
      </c>
      <c r="C2639" s="2">
        <f>RSI!I2639</f>
        <v>70.462857162701837</v>
      </c>
      <c r="D2639" s="2">
        <f>MACD!E2639</f>
        <v>-0.25595127610806401</v>
      </c>
      <c r="E2639" s="2">
        <f>MACD!F2639</f>
        <v>-6.1716779704894933E-2</v>
      </c>
      <c r="F2639" s="2">
        <f>'Moving Avg'!D2639</f>
        <v>12</v>
      </c>
      <c r="G2639" s="2">
        <f>'Moving Avg'!F2639</f>
        <v>11.510499999999999</v>
      </c>
      <c r="H2639" s="2">
        <f>'Moving Avg'!G2639</f>
        <v>11.260216</v>
      </c>
      <c r="I2639" s="2">
        <f>'Moving Avg'!H2639</f>
        <v>10.586087999999991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0</v>
      </c>
      <c r="N2639" s="8">
        <f t="shared" si="411"/>
        <v>100</v>
      </c>
      <c r="O2639" s="8">
        <f t="shared" si="412"/>
        <v>50</v>
      </c>
      <c r="P2639" s="8">
        <f t="shared" si="413"/>
        <v>83.5</v>
      </c>
      <c r="Q2639" s="9">
        <f t="shared" si="414"/>
        <v>55.024999999999999</v>
      </c>
      <c r="R2639" s="9">
        <f t="shared" si="415"/>
        <v>58.375</v>
      </c>
      <c r="S2639" s="9">
        <f t="shared" si="416"/>
        <v>65.075000000000003</v>
      </c>
      <c r="T2639" s="9">
        <f t="shared" si="417"/>
        <v>58.375</v>
      </c>
      <c r="U2639" s="8">
        <f t="shared" si="418"/>
        <v>59.491666666666674</v>
      </c>
      <c r="V2639" s="8">
        <f t="shared" si="419"/>
        <v>59.212500000000006</v>
      </c>
    </row>
    <row r="2640" spans="1:22" ht="13.5" x14ac:dyDescent="0.25">
      <c r="A2640" s="3">
        <f>RSI!A2640</f>
        <v>45852</v>
      </c>
      <c r="B2640" s="2">
        <f>RSI!B2640</f>
        <v>12.44</v>
      </c>
      <c r="C2640" s="2">
        <f>RSI!I2640</f>
        <v>67.432838065749337</v>
      </c>
      <c r="D2640" s="2">
        <f>MACD!E2640</f>
        <v>-0.35864049085420646</v>
      </c>
      <c r="E2640" s="2">
        <f>MACD!F2640</f>
        <v>-0.12110152193475723</v>
      </c>
      <c r="F2640" s="2">
        <f>'Moving Avg'!D2640</f>
        <v>12.197999999999999</v>
      </c>
      <c r="G2640" s="2">
        <f>'Moving Avg'!F2640</f>
        <v>11.558499999999999</v>
      </c>
      <c r="H2640" s="2">
        <f>'Moving Avg'!G2640</f>
        <v>11.295368000000002</v>
      </c>
      <c r="I2640" s="2">
        <f>'Moving Avg'!H2640</f>
        <v>10.597662999999994</v>
      </c>
      <c r="J2640" s="6" t="str">
        <f>OBV!F2640</f>
        <v>BULLISH</v>
      </c>
      <c r="K2640" s="6" t="str">
        <f>OBV!G2640</f>
        <v>NEUTRAL</v>
      </c>
      <c r="L2640" s="6" t="str">
        <f>OBV!H2640</f>
        <v>CONFIRMED BULLISH</v>
      </c>
      <c r="M2640" s="8">
        <f t="shared" si="410"/>
        <v>25</v>
      </c>
      <c r="N2640" s="8">
        <f t="shared" si="411"/>
        <v>100</v>
      </c>
      <c r="O2640" s="8">
        <f t="shared" si="412"/>
        <v>50</v>
      </c>
      <c r="P2640" s="8">
        <f t="shared" si="413"/>
        <v>83.5</v>
      </c>
      <c r="Q2640" s="9">
        <f t="shared" si="414"/>
        <v>63.774999999999999</v>
      </c>
      <c r="R2640" s="9">
        <f t="shared" si="415"/>
        <v>63.375</v>
      </c>
      <c r="S2640" s="9">
        <f t="shared" si="416"/>
        <v>68.825000000000003</v>
      </c>
      <c r="T2640" s="9">
        <f t="shared" si="417"/>
        <v>64.625</v>
      </c>
      <c r="U2640" s="8">
        <f t="shared" si="418"/>
        <v>65.325000000000003</v>
      </c>
      <c r="V2640" s="8">
        <f t="shared" si="419"/>
        <v>65.150000000000006</v>
      </c>
    </row>
    <row r="2641" spans="1:22" ht="13.5" x14ac:dyDescent="0.25">
      <c r="A2641" s="3">
        <f>RSI!A2641</f>
        <v>45853</v>
      </c>
      <c r="B2641" s="2">
        <f>RSI!B2641</f>
        <v>12.55</v>
      </c>
      <c r="C2641" s="2">
        <f>RSI!I2641</f>
        <v>68.87425479387926</v>
      </c>
      <c r="D2641" s="2">
        <f>MACD!E2641</f>
        <v>-0.42503642273960018</v>
      </c>
      <c r="E2641" s="2">
        <f>MACD!F2641</f>
        <v>-0.18188850209572582</v>
      </c>
      <c r="F2641" s="2">
        <f>'Moving Avg'!D2641</f>
        <v>12.307999999999998</v>
      </c>
      <c r="G2641" s="2">
        <f>'Moving Avg'!F2641</f>
        <v>11.611999999999998</v>
      </c>
      <c r="H2641" s="2">
        <f>'Moving Avg'!G2641</f>
        <v>11.33272</v>
      </c>
      <c r="I2641" s="2">
        <f>'Moving Avg'!H2641</f>
        <v>10.609694999999993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100</v>
      </c>
      <c r="O2641" s="8">
        <f t="shared" si="412"/>
        <v>50</v>
      </c>
      <c r="P2641" s="8">
        <f t="shared" si="413"/>
        <v>83.5</v>
      </c>
      <c r="Q2641" s="9">
        <f t="shared" si="414"/>
        <v>63.774999999999999</v>
      </c>
      <c r="R2641" s="9">
        <f t="shared" si="415"/>
        <v>63.375</v>
      </c>
      <c r="S2641" s="9">
        <f t="shared" si="416"/>
        <v>68.825000000000003</v>
      </c>
      <c r="T2641" s="9">
        <f t="shared" si="417"/>
        <v>64.625</v>
      </c>
      <c r="U2641" s="8">
        <f t="shared" si="418"/>
        <v>65.325000000000003</v>
      </c>
      <c r="V2641" s="8">
        <f t="shared" si="419"/>
        <v>65.150000000000006</v>
      </c>
    </row>
    <row r="2642" spans="1:22" ht="13.5" x14ac:dyDescent="0.25">
      <c r="A2642" s="3">
        <f>RSI!A2642</f>
        <v>45854</v>
      </c>
      <c r="B2642" s="2">
        <f>RSI!B2642</f>
        <v>12.8</v>
      </c>
      <c r="C2642" s="2">
        <f>RSI!I2642</f>
        <v>71.916491581048149</v>
      </c>
      <c r="D2642" s="2">
        <f>MACD!E2642</f>
        <v>-0.50366529902884416</v>
      </c>
      <c r="E2642" s="2">
        <f>MACD!F2642</f>
        <v>-0.2462438614823495</v>
      </c>
      <c r="F2642" s="2">
        <f>'Moving Avg'!D2642</f>
        <v>12.468</v>
      </c>
      <c r="G2642" s="2">
        <f>'Moving Avg'!F2642</f>
        <v>11.687000000000001</v>
      </c>
      <c r="H2642" s="2">
        <f>'Moving Avg'!G2642</f>
        <v>11.375071999999999</v>
      </c>
      <c r="I2642" s="2">
        <f>'Moving Avg'!H2642</f>
        <v>10.622883999999997</v>
      </c>
      <c r="J2642" s="6" t="str">
        <f>OBV!F2642</f>
        <v>BULLISH</v>
      </c>
      <c r="K2642" s="6" t="str">
        <f>OBV!G2642</f>
        <v>STRONG</v>
      </c>
      <c r="L2642" s="6" t="str">
        <f>OBV!H2642</f>
        <v>CONFIRMED BULLISH</v>
      </c>
      <c r="M2642" s="8">
        <f t="shared" si="410"/>
        <v>0</v>
      </c>
      <c r="N2642" s="8">
        <f t="shared" si="411"/>
        <v>100</v>
      </c>
      <c r="O2642" s="8">
        <f t="shared" si="412"/>
        <v>50</v>
      </c>
      <c r="P2642" s="8">
        <f t="shared" si="413"/>
        <v>100</v>
      </c>
      <c r="Q2642" s="9">
        <f t="shared" si="414"/>
        <v>57.5</v>
      </c>
      <c r="R2642" s="9">
        <f t="shared" si="415"/>
        <v>62.5</v>
      </c>
      <c r="S2642" s="9">
        <f t="shared" si="416"/>
        <v>72.5</v>
      </c>
      <c r="T2642" s="9">
        <f t="shared" si="417"/>
        <v>62.5</v>
      </c>
      <c r="U2642" s="8">
        <f t="shared" si="418"/>
        <v>64.166666666666671</v>
      </c>
      <c r="V2642" s="8">
        <f t="shared" si="419"/>
        <v>63.75</v>
      </c>
    </row>
    <row r="2643" spans="1:22" ht="13.5" x14ac:dyDescent="0.25">
      <c r="A2643" s="3">
        <f>RSI!A2643</f>
        <v>45855</v>
      </c>
      <c r="B2643" s="2">
        <f>RSI!B2643</f>
        <v>12.98</v>
      </c>
      <c r="C2643" s="2">
        <f>RSI!I2643</f>
        <v>73.894899344053556</v>
      </c>
      <c r="D2643" s="2">
        <f>MACD!E2643</f>
        <v>-0.52699373146025863</v>
      </c>
      <c r="E2643" s="2">
        <f>MACD!F2643</f>
        <v>-0.30239383547793131</v>
      </c>
      <c r="F2643" s="2">
        <f>'Moving Avg'!D2643</f>
        <v>12.664000000000001</v>
      </c>
      <c r="G2643" s="2">
        <f>'Moving Avg'!F2643</f>
        <v>11.766500000000002</v>
      </c>
      <c r="H2643" s="2">
        <f>'Moving Avg'!G2643</f>
        <v>11.421023999999999</v>
      </c>
      <c r="I2643" s="2">
        <f>'Moving Avg'!H2643</f>
        <v>10.636972999999994</v>
      </c>
      <c r="J2643" s="6" t="str">
        <f>OBV!F2643</f>
        <v>BULLISH</v>
      </c>
      <c r="K2643" s="6" t="str">
        <f>OBV!G2643</f>
        <v>STRONG</v>
      </c>
      <c r="L2643" s="6" t="str">
        <f>OBV!H2643</f>
        <v>CONFIRMED BULLISH</v>
      </c>
      <c r="M2643" s="8">
        <f t="shared" si="410"/>
        <v>0</v>
      </c>
      <c r="N2643" s="8">
        <f t="shared" si="411"/>
        <v>100</v>
      </c>
      <c r="O2643" s="8">
        <f t="shared" si="412"/>
        <v>50</v>
      </c>
      <c r="P2643" s="8">
        <f t="shared" si="413"/>
        <v>100</v>
      </c>
      <c r="Q2643" s="9">
        <f t="shared" si="414"/>
        <v>57.5</v>
      </c>
      <c r="R2643" s="9">
        <f t="shared" si="415"/>
        <v>62.5</v>
      </c>
      <c r="S2643" s="9">
        <f t="shared" si="416"/>
        <v>72.5</v>
      </c>
      <c r="T2643" s="9">
        <f t="shared" si="417"/>
        <v>62.5</v>
      </c>
      <c r="U2643" s="8">
        <f t="shared" si="418"/>
        <v>64.166666666666671</v>
      </c>
      <c r="V2643" s="8">
        <f t="shared" si="419"/>
        <v>63.75</v>
      </c>
    </row>
    <row r="2644" spans="1:22" ht="13.5" x14ac:dyDescent="0.25">
      <c r="A2644" s="3">
        <f>RSI!A2644</f>
        <v>45856</v>
      </c>
      <c r="B2644" s="2">
        <f>RSI!B2644</f>
        <v>12.97</v>
      </c>
      <c r="C2644" s="2">
        <f>RSI!I2644</f>
        <v>73.584754569062511</v>
      </c>
      <c r="D2644" s="2">
        <f>MACD!E2644</f>
        <v>-0.52080382830583716</v>
      </c>
      <c r="E2644" s="2">
        <f>MACD!F2644</f>
        <v>-0.3460758340435125</v>
      </c>
      <c r="F2644" s="2">
        <f>'Moving Avg'!D2644</f>
        <v>12.748000000000001</v>
      </c>
      <c r="G2644" s="2">
        <f>'Moving Avg'!F2644</f>
        <v>11.845500000000001</v>
      </c>
      <c r="H2644" s="2">
        <f>'Moving Avg'!G2644</f>
        <v>11.469378000000001</v>
      </c>
      <c r="I2644" s="2">
        <f>'Moving Avg'!H2644</f>
        <v>10.651011999999994</v>
      </c>
      <c r="J2644" s="6" t="str">
        <f>OBV!F2644</f>
        <v>BULLISH</v>
      </c>
      <c r="K2644" s="6" t="str">
        <f>OBV!G2644</f>
        <v>STRONG</v>
      </c>
      <c r="L2644" s="6" t="str">
        <f>OBV!H2644</f>
        <v>CONFIRMED BULLISH</v>
      </c>
      <c r="M2644" s="8">
        <f t="shared" si="410"/>
        <v>0</v>
      </c>
      <c r="N2644" s="8">
        <f t="shared" si="411"/>
        <v>100</v>
      </c>
      <c r="O2644" s="8">
        <f t="shared" si="412"/>
        <v>50</v>
      </c>
      <c r="P2644" s="8">
        <f t="shared" si="413"/>
        <v>100</v>
      </c>
      <c r="Q2644" s="9">
        <f t="shared" si="414"/>
        <v>57.5</v>
      </c>
      <c r="R2644" s="9">
        <f t="shared" si="415"/>
        <v>62.5</v>
      </c>
      <c r="S2644" s="9">
        <f t="shared" si="416"/>
        <v>72.5</v>
      </c>
      <c r="T2644" s="9">
        <f t="shared" si="417"/>
        <v>62.5</v>
      </c>
      <c r="U2644" s="8">
        <f t="shared" si="418"/>
        <v>64.166666666666671</v>
      </c>
      <c r="V2644" s="8">
        <f t="shared" si="419"/>
        <v>63.75</v>
      </c>
    </row>
    <row r="2645" spans="1:22" ht="13.5" x14ac:dyDescent="0.25">
      <c r="A2645" s="3">
        <f>RSI!A2645</f>
        <v>45859</v>
      </c>
      <c r="B2645" s="2">
        <f>RSI!B2645</f>
        <v>13</v>
      </c>
      <c r="C2645" s="2">
        <f>RSI!I2645</f>
        <v>73.938150205411745</v>
      </c>
      <c r="D2645" s="2">
        <f>MACD!E2645</f>
        <v>-0.59509032779105375</v>
      </c>
      <c r="E2645" s="2">
        <f>MACD!F2645</f>
        <v>-0.39587873279302077</v>
      </c>
      <c r="F2645" s="2">
        <f>'Moving Avg'!D2645</f>
        <v>12.86</v>
      </c>
      <c r="G2645" s="2">
        <f>'Moving Avg'!F2645</f>
        <v>11.944500000000001</v>
      </c>
      <c r="H2645" s="2">
        <f>'Moving Avg'!G2645</f>
        <v>11.513874000000001</v>
      </c>
      <c r="I2645" s="2">
        <f>'Moving Avg'!H2645</f>
        <v>10.665386999999994</v>
      </c>
      <c r="J2645" s="6" t="str">
        <f>OBV!F2645</f>
        <v>BULLISH</v>
      </c>
      <c r="K2645" s="6" t="str">
        <f>OBV!G2645</f>
        <v>STRONG</v>
      </c>
      <c r="L2645" s="6" t="str">
        <f>OBV!H2645</f>
        <v>CONFIRMED BULLISH</v>
      </c>
      <c r="M2645" s="8">
        <f t="shared" si="410"/>
        <v>0</v>
      </c>
      <c r="N2645" s="8">
        <f t="shared" si="411"/>
        <v>100</v>
      </c>
      <c r="O2645" s="8">
        <f t="shared" si="412"/>
        <v>50</v>
      </c>
      <c r="P2645" s="8">
        <f t="shared" si="413"/>
        <v>100</v>
      </c>
      <c r="Q2645" s="9">
        <f t="shared" si="414"/>
        <v>57.5</v>
      </c>
      <c r="R2645" s="9">
        <f t="shared" si="415"/>
        <v>62.5</v>
      </c>
      <c r="S2645" s="9">
        <f t="shared" si="416"/>
        <v>72.5</v>
      </c>
      <c r="T2645" s="9">
        <f t="shared" si="417"/>
        <v>62.5</v>
      </c>
      <c r="U2645" s="8">
        <f t="shared" si="418"/>
        <v>64.166666666666671</v>
      </c>
      <c r="V2645" s="8">
        <f t="shared" si="419"/>
        <v>63.75</v>
      </c>
    </row>
    <row r="2646" spans="1:22" ht="13.5" x14ac:dyDescent="0.25">
      <c r="A2646" s="3">
        <f>RSI!A2646</f>
        <v>45860</v>
      </c>
      <c r="B2646" s="2">
        <f>RSI!B2646</f>
        <v>13.78</v>
      </c>
      <c r="C2646" s="2">
        <f>RSI!I2646</f>
        <v>81.040373725325793</v>
      </c>
      <c r="D2646" s="2">
        <f>MACD!E2646</f>
        <v>-0.63733655584595539</v>
      </c>
      <c r="E2646" s="2">
        <f>MACD!F2646</f>
        <v>-0.44417029740360769</v>
      </c>
      <c r="F2646" s="2">
        <f>'Moving Avg'!D2646</f>
        <v>13.106</v>
      </c>
      <c r="G2646" s="2">
        <f>'Moving Avg'!F2646</f>
        <v>12.083000000000002</v>
      </c>
      <c r="H2646" s="2">
        <f>'Moving Avg'!G2646</f>
        <v>11.575826000000001</v>
      </c>
      <c r="I2646" s="2">
        <f>'Moving Avg'!H2646</f>
        <v>10.683661999999993</v>
      </c>
      <c r="J2646" s="6" t="str">
        <f>OBV!F2646</f>
        <v>BULLISH</v>
      </c>
      <c r="K2646" s="6" t="str">
        <f>OBV!G2646</f>
        <v>STRONG</v>
      </c>
      <c r="L2646" s="6" t="str">
        <f>OBV!H2646</f>
        <v>CONFIRMED BULLISH</v>
      </c>
      <c r="M2646" s="8">
        <f t="shared" si="410"/>
        <v>0</v>
      </c>
      <c r="N2646" s="8">
        <f t="shared" si="411"/>
        <v>100</v>
      </c>
      <c r="O2646" s="8">
        <f t="shared" si="412"/>
        <v>50</v>
      </c>
      <c r="P2646" s="8">
        <f t="shared" si="413"/>
        <v>100</v>
      </c>
      <c r="Q2646" s="9">
        <f t="shared" si="414"/>
        <v>57.5</v>
      </c>
      <c r="R2646" s="9">
        <f t="shared" si="415"/>
        <v>62.5</v>
      </c>
      <c r="S2646" s="9">
        <f t="shared" si="416"/>
        <v>72.5</v>
      </c>
      <c r="T2646" s="9">
        <f t="shared" si="417"/>
        <v>62.5</v>
      </c>
      <c r="U2646" s="8">
        <f t="shared" si="418"/>
        <v>64.166666666666671</v>
      </c>
      <c r="V2646" s="8">
        <f t="shared" si="419"/>
        <v>63.75</v>
      </c>
    </row>
    <row r="2647" spans="1:22" ht="13.5" x14ac:dyDescent="0.25">
      <c r="A2647" s="3">
        <f>RSI!A2647</f>
        <v>45861</v>
      </c>
      <c r="B2647" s="2">
        <f>RSI!B2647</f>
        <v>13.85</v>
      </c>
      <c r="C2647" s="2">
        <f>RSI!I2647</f>
        <v>81.52691168107178</v>
      </c>
      <c r="D2647" s="2">
        <f>MACD!E2647</f>
        <v>-0.68864244328673507</v>
      </c>
      <c r="E2647" s="2">
        <f>MACD!F2647</f>
        <v>-0.49306472658023315</v>
      </c>
      <c r="F2647" s="2">
        <f>'Moving Avg'!D2647</f>
        <v>13.315999999999999</v>
      </c>
      <c r="G2647" s="2">
        <f>'Moving Avg'!F2647</f>
        <v>12.208</v>
      </c>
      <c r="H2647" s="2">
        <f>'Moving Avg'!G2647</f>
        <v>11.636392000000001</v>
      </c>
      <c r="I2647" s="2">
        <f>'Moving Avg'!H2647</f>
        <v>10.702333499999995</v>
      </c>
      <c r="J2647" s="6" t="str">
        <f>OBV!F2647</f>
        <v>BULLISH</v>
      </c>
      <c r="K2647" s="6" t="str">
        <f>OBV!G2647</f>
        <v>NEUTRAL</v>
      </c>
      <c r="L2647" s="6" t="str">
        <f>OBV!H2647</f>
        <v>CONFIRMED BULLISH</v>
      </c>
      <c r="M2647" s="8">
        <f t="shared" si="410"/>
        <v>0</v>
      </c>
      <c r="N2647" s="8">
        <f t="shared" si="411"/>
        <v>100</v>
      </c>
      <c r="O2647" s="8">
        <f t="shared" si="412"/>
        <v>50</v>
      </c>
      <c r="P2647" s="8">
        <f t="shared" si="413"/>
        <v>83.5</v>
      </c>
      <c r="Q2647" s="9">
        <f t="shared" si="414"/>
        <v>55.024999999999999</v>
      </c>
      <c r="R2647" s="9">
        <f t="shared" si="415"/>
        <v>58.375</v>
      </c>
      <c r="S2647" s="9">
        <f t="shared" si="416"/>
        <v>65.075000000000003</v>
      </c>
      <c r="T2647" s="9">
        <f t="shared" si="417"/>
        <v>58.375</v>
      </c>
      <c r="U2647" s="8">
        <f t="shared" si="418"/>
        <v>59.491666666666674</v>
      </c>
      <c r="V2647" s="8">
        <f t="shared" si="419"/>
        <v>59.212500000000006</v>
      </c>
    </row>
    <row r="2648" spans="1:22" ht="13.5" x14ac:dyDescent="0.25">
      <c r="A2648" s="3">
        <f>RSI!A2648</f>
        <v>45862</v>
      </c>
      <c r="B2648" s="2">
        <f>RSI!B2648</f>
        <v>13.85</v>
      </c>
      <c r="C2648" s="2">
        <f>RSI!I2648</f>
        <v>81.526911681071766</v>
      </c>
      <c r="D2648" s="2">
        <f>MACD!E2648</f>
        <v>-0.74207420759746689</v>
      </c>
      <c r="E2648" s="2">
        <f>MACD!F2648</f>
        <v>-0.54286662278367992</v>
      </c>
      <c r="F2648" s="2">
        <f>'Moving Avg'!D2648</f>
        <v>13.49</v>
      </c>
      <c r="G2648" s="2">
        <f>'Moving Avg'!F2648</f>
        <v>12.3355</v>
      </c>
      <c r="H2648" s="2">
        <f>'Moving Avg'!G2648</f>
        <v>11.694544</v>
      </c>
      <c r="I2648" s="2">
        <f>'Moving Avg'!H2648</f>
        <v>10.721051499999994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0</v>
      </c>
      <c r="N2648" s="8">
        <f t="shared" si="411"/>
        <v>100</v>
      </c>
      <c r="O2648" s="8">
        <f t="shared" si="412"/>
        <v>50</v>
      </c>
      <c r="P2648" s="8">
        <f t="shared" si="413"/>
        <v>83.5</v>
      </c>
      <c r="Q2648" s="9">
        <f t="shared" si="414"/>
        <v>55.024999999999999</v>
      </c>
      <c r="R2648" s="9">
        <f t="shared" si="415"/>
        <v>58.375</v>
      </c>
      <c r="S2648" s="9">
        <f t="shared" si="416"/>
        <v>65.075000000000003</v>
      </c>
      <c r="T2648" s="9">
        <f t="shared" si="417"/>
        <v>58.375</v>
      </c>
      <c r="U2648" s="8">
        <f t="shared" si="418"/>
        <v>59.491666666666674</v>
      </c>
      <c r="V2648" s="8">
        <f t="shared" si="419"/>
        <v>59.212500000000006</v>
      </c>
    </row>
    <row r="2649" spans="1:22" ht="13.5" x14ac:dyDescent="0.25">
      <c r="A2649" s="3">
        <f>RSI!A2649</f>
        <v>45866</v>
      </c>
      <c r="B2649" s="2">
        <f>RSI!B2649</f>
        <v>14</v>
      </c>
      <c r="C2649" s="2">
        <f>RSI!I2649</f>
        <v>82.634400427651983</v>
      </c>
      <c r="D2649" s="2">
        <f>MACD!E2649</f>
        <v>-0.72305836245519295</v>
      </c>
      <c r="E2649" s="2">
        <f>MACD!F2649</f>
        <v>-0.57890497071798253</v>
      </c>
      <c r="F2649" s="2">
        <f>'Moving Avg'!D2649</f>
        <v>13.696000000000002</v>
      </c>
      <c r="G2649" s="2">
        <f>'Moving Avg'!F2649</f>
        <v>12.473000000000001</v>
      </c>
      <c r="H2649" s="2">
        <f>'Moving Avg'!G2649</f>
        <v>11.756252000000002</v>
      </c>
      <c r="I2649" s="2">
        <f>'Moving Avg'!H2649</f>
        <v>10.740519499999994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0</v>
      </c>
      <c r="N2649" s="8">
        <f t="shared" si="411"/>
        <v>100</v>
      </c>
      <c r="O2649" s="8">
        <f t="shared" si="412"/>
        <v>50</v>
      </c>
      <c r="P2649" s="8">
        <f t="shared" si="413"/>
        <v>83.5</v>
      </c>
      <c r="Q2649" s="9">
        <f t="shared" si="414"/>
        <v>55.024999999999999</v>
      </c>
      <c r="R2649" s="9">
        <f t="shared" si="415"/>
        <v>58.375</v>
      </c>
      <c r="S2649" s="9">
        <f t="shared" si="416"/>
        <v>65.075000000000003</v>
      </c>
      <c r="T2649" s="9">
        <f t="shared" si="417"/>
        <v>58.375</v>
      </c>
      <c r="U2649" s="8">
        <f t="shared" si="418"/>
        <v>59.491666666666674</v>
      </c>
      <c r="V2649" s="8">
        <f t="shared" si="419"/>
        <v>59.212500000000006</v>
      </c>
    </row>
    <row r="2650" spans="1:22" ht="13.5" x14ac:dyDescent="0.25">
      <c r="A2650" s="3">
        <f>RSI!A2650</f>
        <v>45867</v>
      </c>
      <c r="B2650" s="2">
        <f>RSI!B2650</f>
        <v>13.99</v>
      </c>
      <c r="C2650" s="2">
        <f>RSI!I2650</f>
        <v>82.280249129800055</v>
      </c>
      <c r="D2650" s="2">
        <f>MACD!E2650</f>
        <v>-0.73262647965192684</v>
      </c>
      <c r="E2650" s="2">
        <f>MACD!F2650</f>
        <v>-0.60964927250477141</v>
      </c>
      <c r="F2650" s="2">
        <f>'Moving Avg'!D2650</f>
        <v>13.894</v>
      </c>
      <c r="G2650" s="2">
        <f>'Moving Avg'!F2650</f>
        <v>12.619499999999999</v>
      </c>
      <c r="H2650" s="2">
        <f>'Moving Avg'!G2650</f>
        <v>11.821662000000003</v>
      </c>
      <c r="I2650" s="2">
        <f>'Moving Avg'!H2650</f>
        <v>10.760494499999993</v>
      </c>
      <c r="J2650" s="6" t="str">
        <f>OBV!F2650</f>
        <v>BULLISH</v>
      </c>
      <c r="K2650" s="6" t="str">
        <f>OBV!G2650</f>
        <v>NEUTRAL</v>
      </c>
      <c r="L2650" s="6" t="str">
        <f>OBV!H2650</f>
        <v>CONFIRMED BULLISH</v>
      </c>
      <c r="M2650" s="8">
        <f t="shared" si="410"/>
        <v>0</v>
      </c>
      <c r="N2650" s="8">
        <f t="shared" si="411"/>
        <v>100</v>
      </c>
      <c r="O2650" s="8">
        <f t="shared" si="412"/>
        <v>50</v>
      </c>
      <c r="P2650" s="8">
        <f t="shared" si="413"/>
        <v>83.5</v>
      </c>
      <c r="Q2650" s="9">
        <f t="shared" si="414"/>
        <v>55.024999999999999</v>
      </c>
      <c r="R2650" s="9">
        <f t="shared" si="415"/>
        <v>58.375</v>
      </c>
      <c r="S2650" s="9">
        <f t="shared" si="416"/>
        <v>65.075000000000003</v>
      </c>
      <c r="T2650" s="9">
        <f t="shared" si="417"/>
        <v>58.375</v>
      </c>
      <c r="U2650" s="8">
        <f t="shared" si="418"/>
        <v>59.491666666666674</v>
      </c>
      <c r="V2650" s="8">
        <f t="shared" si="419"/>
        <v>59.212500000000006</v>
      </c>
    </row>
    <row r="2651" spans="1:22" ht="13.5" x14ac:dyDescent="0.25">
      <c r="A2651" s="3">
        <f>RSI!A2651</f>
        <v>45868</v>
      </c>
      <c r="B2651" s="2">
        <f>RSI!B2651</f>
        <v>13.9</v>
      </c>
      <c r="C2651" s="2">
        <f>RSI!I2651</f>
        <v>78.998727683064857</v>
      </c>
      <c r="D2651" s="2">
        <f>MACD!E2651</f>
        <v>-0.72584792213196891</v>
      </c>
      <c r="E2651" s="2">
        <f>MACD!F2651</f>
        <v>-0.63288900243021096</v>
      </c>
      <c r="F2651" s="2">
        <f>'Moving Avg'!D2651</f>
        <v>13.918000000000001</v>
      </c>
      <c r="G2651" s="2">
        <f>'Moving Avg'!F2651</f>
        <v>12.750499999999999</v>
      </c>
      <c r="H2651" s="2">
        <f>'Moving Avg'!G2651</f>
        <v>11.881556000000003</v>
      </c>
      <c r="I2651" s="2">
        <f>'Moving Avg'!H2651</f>
        <v>10.780762999999993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  <c r="M2651" s="8">
        <f t="shared" si="410"/>
        <v>0</v>
      </c>
      <c r="N2651" s="8">
        <f t="shared" si="411"/>
        <v>100</v>
      </c>
      <c r="O2651" s="8">
        <f t="shared" si="412"/>
        <v>50</v>
      </c>
      <c r="P2651" s="8">
        <f t="shared" si="413"/>
        <v>16.5</v>
      </c>
      <c r="Q2651" s="9">
        <f t="shared" si="414"/>
        <v>44.975000000000001</v>
      </c>
      <c r="R2651" s="9">
        <f t="shared" si="415"/>
        <v>41.625</v>
      </c>
      <c r="S2651" s="9">
        <f t="shared" si="416"/>
        <v>34.924999999999997</v>
      </c>
      <c r="T2651" s="9">
        <f t="shared" si="417"/>
        <v>41.625</v>
      </c>
      <c r="U2651" s="8">
        <f t="shared" si="418"/>
        <v>40.508333333333333</v>
      </c>
      <c r="V2651" s="8">
        <f t="shared" si="419"/>
        <v>40.787499999999994</v>
      </c>
    </row>
    <row r="2652" spans="1:22" ht="13.5" x14ac:dyDescent="0.25">
      <c r="A2652" s="3">
        <f>RSI!A2652</f>
        <v>45869</v>
      </c>
      <c r="B2652" s="2">
        <f>RSI!B2652</f>
        <v>13.85</v>
      </c>
      <c r="C2652" s="2">
        <f>RSI!I2652</f>
        <v>77.157655360167624</v>
      </c>
      <c r="D2652" s="2">
        <f>MACD!E2652</f>
        <v>-0.68548468849516908</v>
      </c>
      <c r="E2652" s="2">
        <f>MACD!F2652</f>
        <v>-0.64340813964320265</v>
      </c>
      <c r="F2652" s="2">
        <f>'Moving Avg'!D2652</f>
        <v>13.918000000000001</v>
      </c>
      <c r="G2652" s="2">
        <f>'Moving Avg'!F2652</f>
        <v>12.878499999999999</v>
      </c>
      <c r="H2652" s="2">
        <f>'Moving Avg'!G2652</f>
        <v>11.940450000000004</v>
      </c>
      <c r="I2652" s="2">
        <f>'Moving Avg'!H2652</f>
        <v>10.800548999999995</v>
      </c>
      <c r="J2652" s="6" t="str">
        <f>OBV!F2652</f>
        <v>BEARISH</v>
      </c>
      <c r="K2652" s="6" t="str">
        <f>OBV!G2652</f>
        <v>NEUTRAL</v>
      </c>
      <c r="L2652" s="6" t="str">
        <f>OBV!H2652</f>
        <v>NEUTRAL</v>
      </c>
      <c r="M2652" s="8">
        <f t="shared" si="410"/>
        <v>0</v>
      </c>
      <c r="N2652" s="8">
        <f t="shared" si="411"/>
        <v>100</v>
      </c>
      <c r="O2652" s="8">
        <f t="shared" si="412"/>
        <v>50</v>
      </c>
      <c r="P2652" s="8">
        <f t="shared" si="413"/>
        <v>16.5</v>
      </c>
      <c r="Q2652" s="9">
        <f t="shared" si="414"/>
        <v>44.975000000000001</v>
      </c>
      <c r="R2652" s="9">
        <f t="shared" si="415"/>
        <v>41.625</v>
      </c>
      <c r="S2652" s="9">
        <f t="shared" si="416"/>
        <v>34.924999999999997</v>
      </c>
      <c r="T2652" s="9">
        <f t="shared" si="417"/>
        <v>41.625</v>
      </c>
      <c r="U2652" s="8">
        <f t="shared" si="418"/>
        <v>40.508333333333333</v>
      </c>
      <c r="V2652" s="8">
        <f t="shared" si="419"/>
        <v>40.787499999999994</v>
      </c>
    </row>
    <row r="2653" spans="1:22" ht="13.5" x14ac:dyDescent="0.25">
      <c r="A2653" s="3">
        <f>RSI!A2653</f>
        <v>45870</v>
      </c>
      <c r="B2653" s="2">
        <f>RSI!B2653</f>
        <v>13.85</v>
      </c>
      <c r="C2653" s="2">
        <f>RSI!I2653</f>
        <v>77.157655360167624</v>
      </c>
      <c r="D2653" s="2">
        <f>MACD!E2653</f>
        <v>-0.6303227853495823</v>
      </c>
      <c r="E2653" s="2">
        <f>MACD!F2653</f>
        <v>-0.64079106878447867</v>
      </c>
      <c r="F2653" s="2">
        <f>'Moving Avg'!D2653</f>
        <v>13.918000000000001</v>
      </c>
      <c r="G2653" s="2">
        <f>'Moving Avg'!F2653</f>
        <v>12.986000000000001</v>
      </c>
      <c r="H2653" s="2">
        <f>'Moving Avg'!G2653</f>
        <v>11.999344000000002</v>
      </c>
      <c r="I2653" s="2">
        <f>'Moving Avg'!H2653</f>
        <v>10.819963499999995</v>
      </c>
      <c r="J2653" s="6" t="str">
        <f>OBV!F2653</f>
        <v>BEARISH</v>
      </c>
      <c r="K2653" s="6" t="str">
        <f>OBV!G2653</f>
        <v>NEUTRAL</v>
      </c>
      <c r="L2653" s="6" t="str">
        <f>OBV!H2653</f>
        <v>NEUTRAL</v>
      </c>
      <c r="M2653" s="8">
        <f t="shared" si="410"/>
        <v>0</v>
      </c>
      <c r="N2653" s="8">
        <f t="shared" si="411"/>
        <v>0</v>
      </c>
      <c r="O2653" s="8">
        <f t="shared" si="412"/>
        <v>50</v>
      </c>
      <c r="P2653" s="8">
        <f t="shared" si="413"/>
        <v>16.5</v>
      </c>
      <c r="Q2653" s="9">
        <f t="shared" si="414"/>
        <v>9.9749999999999996</v>
      </c>
      <c r="R2653" s="9">
        <f t="shared" si="415"/>
        <v>21.625</v>
      </c>
      <c r="S2653" s="9">
        <f t="shared" si="416"/>
        <v>19.925000000000001</v>
      </c>
      <c r="T2653" s="9">
        <f t="shared" si="417"/>
        <v>16.625</v>
      </c>
      <c r="U2653" s="8">
        <f t="shared" si="418"/>
        <v>17.175000000000001</v>
      </c>
      <c r="V2653" s="8">
        <f t="shared" si="419"/>
        <v>17.037500000000001</v>
      </c>
    </row>
    <row r="2654" spans="1:22" ht="13.5" x14ac:dyDescent="0.25">
      <c r="A2654" s="3">
        <f>RSI!A2654</f>
        <v>45873</v>
      </c>
      <c r="B2654" s="2">
        <f>RSI!B2654</f>
        <v>13.85</v>
      </c>
      <c r="C2654" s="2">
        <f>RSI!I2654</f>
        <v>77.157655360167624</v>
      </c>
      <c r="D2654" s="2">
        <f>MACD!E2654</f>
        <v>-0.59137459587256025</v>
      </c>
      <c r="E2654" s="2">
        <f>MACD!F2654</f>
        <v>-0.63090777420209498</v>
      </c>
      <c r="F2654" s="2">
        <f>'Moving Avg'!D2654</f>
        <v>13.888</v>
      </c>
      <c r="G2654" s="2">
        <f>'Moving Avg'!F2654</f>
        <v>13.083000000000002</v>
      </c>
      <c r="H2654" s="2">
        <f>'Moving Avg'!G2654</f>
        <v>12.054708000000003</v>
      </c>
      <c r="I2654" s="2">
        <f>'Moving Avg'!H2654</f>
        <v>10.839749499999993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0</v>
      </c>
      <c r="N2654" s="8">
        <f t="shared" si="411"/>
        <v>0</v>
      </c>
      <c r="O2654" s="8">
        <f t="shared" si="412"/>
        <v>50</v>
      </c>
      <c r="P2654" s="8">
        <f t="shared" si="413"/>
        <v>16.5</v>
      </c>
      <c r="Q2654" s="9">
        <f t="shared" si="414"/>
        <v>9.9749999999999996</v>
      </c>
      <c r="R2654" s="9">
        <f t="shared" si="415"/>
        <v>21.625</v>
      </c>
      <c r="S2654" s="9">
        <f t="shared" si="416"/>
        <v>19.925000000000001</v>
      </c>
      <c r="T2654" s="9">
        <f t="shared" si="417"/>
        <v>16.625</v>
      </c>
      <c r="U2654" s="8">
        <f t="shared" si="418"/>
        <v>17.175000000000001</v>
      </c>
      <c r="V2654" s="8">
        <f t="shared" si="419"/>
        <v>17.037500000000001</v>
      </c>
    </row>
    <row r="2655" spans="1:22" ht="13.5" x14ac:dyDescent="0.25">
      <c r="A2655" s="3">
        <f>RSI!A2655</f>
        <v>45874</v>
      </c>
      <c r="B2655" s="2">
        <f>RSI!B2655</f>
        <v>13.68</v>
      </c>
      <c r="C2655" s="2">
        <f>RSI!I2655</f>
        <v>70.209353266591307</v>
      </c>
      <c r="D2655" s="2">
        <f>MACD!E2655</f>
        <v>-0.54694083379372671</v>
      </c>
      <c r="E2655" s="2">
        <f>MACD!F2655</f>
        <v>-0.61411438612042146</v>
      </c>
      <c r="F2655" s="2">
        <f>'Moving Avg'!D2655</f>
        <v>13.825999999999999</v>
      </c>
      <c r="G2655" s="2">
        <f>'Moving Avg'!F2655</f>
        <v>13.1945</v>
      </c>
      <c r="H2655" s="2">
        <f>'Moving Avg'!G2655</f>
        <v>12.106672000000001</v>
      </c>
      <c r="I2655" s="2">
        <f>'Moving Avg'!H2655</f>
        <v>10.858917999999992</v>
      </c>
      <c r="J2655" s="6" t="str">
        <f>OBV!F2655</f>
        <v>BEARISH</v>
      </c>
      <c r="K2655" s="6" t="str">
        <f>OBV!G2655</f>
        <v>NEUTRAL</v>
      </c>
      <c r="L2655" s="6" t="str">
        <f>OBV!H2655</f>
        <v>CONFIRMED BEARISH</v>
      </c>
      <c r="M2655" s="8">
        <f t="shared" si="410"/>
        <v>0</v>
      </c>
      <c r="N2655" s="8">
        <f t="shared" si="411"/>
        <v>0</v>
      </c>
      <c r="O2655" s="8">
        <f t="shared" si="412"/>
        <v>50</v>
      </c>
      <c r="P2655" s="8">
        <f t="shared" si="413"/>
        <v>16.5</v>
      </c>
      <c r="Q2655" s="9">
        <f t="shared" si="414"/>
        <v>9.9749999999999996</v>
      </c>
      <c r="R2655" s="9">
        <f t="shared" si="415"/>
        <v>21.625</v>
      </c>
      <c r="S2655" s="9">
        <f t="shared" si="416"/>
        <v>19.925000000000001</v>
      </c>
      <c r="T2655" s="9">
        <f t="shared" si="417"/>
        <v>16.625</v>
      </c>
      <c r="U2655" s="8">
        <f t="shared" si="418"/>
        <v>17.175000000000001</v>
      </c>
      <c r="V2655" s="8">
        <f t="shared" si="419"/>
        <v>17.037500000000001</v>
      </c>
    </row>
    <row r="2656" spans="1:22" ht="13.5" x14ac:dyDescent="0.25">
      <c r="A2656" s="3">
        <f>RSI!A2656</f>
        <v>45875</v>
      </c>
      <c r="B2656" s="2">
        <f>RSI!B2656</f>
        <v>13.5</v>
      </c>
      <c r="C2656" s="2">
        <f>RSI!I2656</f>
        <v>63.671256314050716</v>
      </c>
      <c r="D2656" s="2">
        <f>MACD!E2656</f>
        <v>-0.38031106767733291</v>
      </c>
      <c r="E2656" s="2">
        <f>MACD!F2656</f>
        <v>-0.56735372243180382</v>
      </c>
      <c r="F2656" s="2">
        <f>'Moving Avg'!D2656</f>
        <v>13.745999999999999</v>
      </c>
      <c r="G2656" s="2">
        <f>'Moving Avg'!F2656</f>
        <v>13.269499999999999</v>
      </c>
      <c r="H2656" s="2">
        <f>'Moving Avg'!G2656</f>
        <v>12.155222000000002</v>
      </c>
      <c r="I2656" s="2">
        <f>'Moving Avg'!H2656</f>
        <v>10.877186499999992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0</v>
      </c>
      <c r="O2656" s="8">
        <f t="shared" si="412"/>
        <v>50</v>
      </c>
      <c r="P2656" s="8">
        <f t="shared" si="413"/>
        <v>16.5</v>
      </c>
      <c r="Q2656" s="9">
        <f t="shared" si="414"/>
        <v>18.725000000000001</v>
      </c>
      <c r="R2656" s="9">
        <f t="shared" si="415"/>
        <v>26.625</v>
      </c>
      <c r="S2656" s="9">
        <f t="shared" si="416"/>
        <v>23.675000000000001</v>
      </c>
      <c r="T2656" s="9">
        <f t="shared" si="417"/>
        <v>22.875</v>
      </c>
      <c r="U2656" s="8">
        <f t="shared" si="418"/>
        <v>23.008333333333336</v>
      </c>
      <c r="V2656" s="8">
        <f t="shared" si="419"/>
        <v>22.975000000000001</v>
      </c>
    </row>
    <row r="2657" spans="1:22" ht="13.5" x14ac:dyDescent="0.25">
      <c r="A2657" s="3">
        <f>RSI!A2657</f>
        <v>45876</v>
      </c>
      <c r="B2657" s="2">
        <f>RSI!B2657</f>
        <v>13.6</v>
      </c>
      <c r="C2657" s="2">
        <f>RSI!I2657</f>
        <v>65.588478464203718</v>
      </c>
      <c r="D2657" s="2">
        <f>MACD!E2657</f>
        <v>-0.23887394530491868</v>
      </c>
      <c r="E2657" s="2">
        <f>MACD!F2657</f>
        <v>-0.50165776700642684</v>
      </c>
      <c r="F2657" s="2">
        <f>'Moving Avg'!D2657</f>
        <v>13.695999999999998</v>
      </c>
      <c r="G2657" s="2">
        <f>'Moving Avg'!F2657</f>
        <v>13.349500000000001</v>
      </c>
      <c r="H2657" s="2">
        <f>'Moving Avg'!G2657</f>
        <v>12.205586</v>
      </c>
      <c r="I2657" s="2">
        <f>'Moving Avg'!H2657</f>
        <v>10.895908499999992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50</v>
      </c>
      <c r="P2657" s="8">
        <f t="shared" si="413"/>
        <v>16.5</v>
      </c>
      <c r="Q2657" s="9">
        <f t="shared" si="414"/>
        <v>18.725000000000001</v>
      </c>
      <c r="R2657" s="9">
        <f t="shared" si="415"/>
        <v>26.625</v>
      </c>
      <c r="S2657" s="9">
        <f t="shared" si="416"/>
        <v>23.675000000000001</v>
      </c>
      <c r="T2657" s="9">
        <f t="shared" si="417"/>
        <v>22.875</v>
      </c>
      <c r="U2657" s="8">
        <f t="shared" si="418"/>
        <v>23.008333333333336</v>
      </c>
      <c r="V2657" s="8">
        <f t="shared" si="419"/>
        <v>22.975000000000001</v>
      </c>
    </row>
    <row r="2658" spans="1:22" ht="13.5" x14ac:dyDescent="0.25">
      <c r="A2658" s="3">
        <f>RSI!A2658</f>
        <v>45877</v>
      </c>
      <c r="B2658" s="2">
        <f>RSI!B2658</f>
        <v>13.6</v>
      </c>
      <c r="C2658" s="2">
        <f>RSI!I2658</f>
        <v>65.588478464203718</v>
      </c>
      <c r="D2658" s="2">
        <f>MACD!E2658</f>
        <v>-0.12249017198972467</v>
      </c>
      <c r="E2658" s="2">
        <f>MACD!F2658</f>
        <v>-0.42582424800308644</v>
      </c>
      <c r="F2658" s="2">
        <f>'Moving Avg'!D2658</f>
        <v>13.646000000000001</v>
      </c>
      <c r="G2658" s="2">
        <f>'Moving Avg'!F2658</f>
        <v>13.429500000000001</v>
      </c>
      <c r="H2658" s="2">
        <f>'Moving Avg'!G2658</f>
        <v>12.256508000000004</v>
      </c>
      <c r="I2658" s="2">
        <f>'Moving Avg'!H2658</f>
        <v>10.914072999999989</v>
      </c>
      <c r="J2658" s="6" t="str">
        <f>OBV!F2658</f>
        <v>BEARISH</v>
      </c>
      <c r="K2658" s="6" t="str">
        <f>OBV!G2658</f>
        <v>NEUTRAL</v>
      </c>
      <c r="L2658" s="6" t="str">
        <f>OBV!H2658</f>
        <v>CONFIRMED BEARISH</v>
      </c>
      <c r="M2658" s="8">
        <f t="shared" si="410"/>
        <v>25</v>
      </c>
      <c r="N2658" s="8">
        <f t="shared" si="411"/>
        <v>0</v>
      </c>
      <c r="O2658" s="8">
        <f t="shared" si="412"/>
        <v>50</v>
      </c>
      <c r="P2658" s="8">
        <f t="shared" si="413"/>
        <v>16.5</v>
      </c>
      <c r="Q2658" s="9">
        <f t="shared" si="414"/>
        <v>18.725000000000001</v>
      </c>
      <c r="R2658" s="9">
        <f t="shared" si="415"/>
        <v>26.625</v>
      </c>
      <c r="S2658" s="9">
        <f t="shared" si="416"/>
        <v>23.675000000000001</v>
      </c>
      <c r="T2658" s="9">
        <f t="shared" si="417"/>
        <v>22.875</v>
      </c>
      <c r="U2658" s="8">
        <f t="shared" si="418"/>
        <v>23.008333333333336</v>
      </c>
      <c r="V2658" s="8">
        <f t="shared" si="419"/>
        <v>22.975000000000001</v>
      </c>
    </row>
    <row r="2659" spans="1:22" ht="13.5" x14ac:dyDescent="0.25">
      <c r="A2659" s="3">
        <f>RSI!A2659</f>
        <v>45880</v>
      </c>
      <c r="B2659" s="2">
        <f>RSI!B2659</f>
        <v>13.58</v>
      </c>
      <c r="C2659" s="2">
        <f>RSI!I2659</f>
        <v>64.795310804346315</v>
      </c>
      <c r="D2659" s="2">
        <f>MACD!E2659</f>
        <v>-2.5029972044325888E-3</v>
      </c>
      <c r="E2659" s="2">
        <f>MACD!F2659</f>
        <v>-0.34115999784335571</v>
      </c>
      <c r="F2659" s="2">
        <f>'Moving Avg'!D2659</f>
        <v>13.592000000000002</v>
      </c>
      <c r="G2659" s="2">
        <f>'Moving Avg'!F2659</f>
        <v>13.481</v>
      </c>
      <c r="H2659" s="2">
        <f>'Moving Avg'!G2659</f>
        <v>12.301456000000003</v>
      </c>
      <c r="I2659" s="2">
        <f>'Moving Avg'!H2659</f>
        <v>10.932137499999987</v>
      </c>
      <c r="J2659" s="6" t="str">
        <f>OBV!F2659</f>
        <v>BEARISH</v>
      </c>
      <c r="K2659" s="6" t="str">
        <f>OBV!G2659</f>
        <v>NEUTRAL</v>
      </c>
      <c r="L2659" s="6" t="str">
        <f>OBV!H2659</f>
        <v>CONFIRMED BEARISH</v>
      </c>
      <c r="M2659" s="8">
        <f t="shared" si="410"/>
        <v>25</v>
      </c>
      <c r="N2659" s="8">
        <f t="shared" si="411"/>
        <v>0</v>
      </c>
      <c r="O2659" s="8">
        <f t="shared" si="412"/>
        <v>50</v>
      </c>
      <c r="P2659" s="8">
        <f t="shared" si="413"/>
        <v>16.5</v>
      </c>
      <c r="Q2659" s="9">
        <f t="shared" si="414"/>
        <v>18.725000000000001</v>
      </c>
      <c r="R2659" s="9">
        <f t="shared" si="415"/>
        <v>26.625</v>
      </c>
      <c r="S2659" s="9">
        <f t="shared" si="416"/>
        <v>23.675000000000001</v>
      </c>
      <c r="T2659" s="9">
        <f t="shared" si="417"/>
        <v>22.875</v>
      </c>
      <c r="U2659" s="8">
        <f t="shared" si="418"/>
        <v>23.008333333333336</v>
      </c>
      <c r="V2659" s="8">
        <f t="shared" si="419"/>
        <v>22.975000000000001</v>
      </c>
    </row>
    <row r="2660" spans="1:22" ht="13.5" x14ac:dyDescent="0.25">
      <c r="A2660" s="3">
        <f>RSI!A2660</f>
        <v>45881</v>
      </c>
      <c r="B2660" s="2">
        <f>RSI!B2660</f>
        <v>13.5</v>
      </c>
      <c r="C2660" s="2">
        <f>RSI!I2660</f>
        <v>61.587036987042403</v>
      </c>
      <c r="D2660" s="2">
        <f>MACD!E2660</f>
        <v>0.10070636192597604</v>
      </c>
      <c r="E2660" s="2">
        <f>MACD!F2660</f>
        <v>-0.25278672588948936</v>
      </c>
      <c r="F2660" s="2">
        <f>'Moving Avg'!D2660</f>
        <v>13.556000000000001</v>
      </c>
      <c r="G2660" s="2">
        <f>'Moving Avg'!F2660</f>
        <v>13.533999999999997</v>
      </c>
      <c r="H2660" s="2">
        <f>'Moving Avg'!G2660</f>
        <v>12.348706000000002</v>
      </c>
      <c r="I2660" s="2">
        <f>'Moving Avg'!H2660</f>
        <v>10.949941499999989</v>
      </c>
      <c r="J2660" s="6" t="str">
        <f>OBV!F2660</f>
        <v>BEARISH</v>
      </c>
      <c r="K2660" s="6" t="str">
        <f>OBV!G2660</f>
        <v>NEUTRAL</v>
      </c>
      <c r="L2660" s="6" t="str">
        <f>OBV!H2660</f>
        <v>CONFIRMED BEARISH</v>
      </c>
      <c r="M2660" s="8">
        <f t="shared" si="410"/>
        <v>25</v>
      </c>
      <c r="N2660" s="8">
        <f t="shared" si="411"/>
        <v>0</v>
      </c>
      <c r="O2660" s="8">
        <f t="shared" si="412"/>
        <v>50</v>
      </c>
      <c r="P2660" s="8">
        <f t="shared" si="413"/>
        <v>16.5</v>
      </c>
      <c r="Q2660" s="9">
        <f t="shared" si="414"/>
        <v>18.725000000000001</v>
      </c>
      <c r="R2660" s="9">
        <f t="shared" si="415"/>
        <v>26.625</v>
      </c>
      <c r="S2660" s="9">
        <f t="shared" si="416"/>
        <v>23.675000000000001</v>
      </c>
      <c r="T2660" s="9">
        <f t="shared" si="417"/>
        <v>22.875</v>
      </c>
      <c r="U2660" s="8">
        <f t="shared" si="418"/>
        <v>23.008333333333336</v>
      </c>
      <c r="V2660" s="8">
        <f t="shared" si="419"/>
        <v>22.975000000000001</v>
      </c>
    </row>
    <row r="2661" spans="1:22" ht="13.5" x14ac:dyDescent="0.25">
      <c r="A2661" s="3">
        <f>RSI!A2661</f>
        <v>45883</v>
      </c>
      <c r="B2661" s="2">
        <f>RSI!B2661</f>
        <v>13.9</v>
      </c>
      <c r="C2661" s="2">
        <f>RSI!I2661</f>
        <v>69.672709517109269</v>
      </c>
      <c r="D2661" s="2">
        <f>MACD!E2661</f>
        <v>0.14252900669280955</v>
      </c>
      <c r="E2661" s="2">
        <f>MACD!F2661</f>
        <v>-0.17372357937302957</v>
      </c>
      <c r="F2661" s="2">
        <f>'Moving Avg'!D2661</f>
        <v>13.636000000000001</v>
      </c>
      <c r="G2661" s="2">
        <f>'Moving Avg'!F2661</f>
        <v>13.601499999999998</v>
      </c>
      <c r="H2661" s="2">
        <f>'Moving Avg'!G2661</f>
        <v>12.396524000000001</v>
      </c>
      <c r="I2661" s="2">
        <f>'Moving Avg'!H2661</f>
        <v>10.969373999999991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  <c r="M2661" s="8">
        <f t="shared" si="410"/>
        <v>25</v>
      </c>
      <c r="N2661" s="8">
        <f t="shared" si="411"/>
        <v>0</v>
      </c>
      <c r="O2661" s="8">
        <f t="shared" si="412"/>
        <v>50</v>
      </c>
      <c r="P2661" s="8">
        <f t="shared" si="413"/>
        <v>83.5</v>
      </c>
      <c r="Q2661" s="9">
        <f t="shared" si="414"/>
        <v>28.774999999999999</v>
      </c>
      <c r="R2661" s="9">
        <f t="shared" si="415"/>
        <v>43.375</v>
      </c>
      <c r="S2661" s="9">
        <f t="shared" si="416"/>
        <v>53.825000000000003</v>
      </c>
      <c r="T2661" s="9">
        <f t="shared" si="417"/>
        <v>39.625</v>
      </c>
      <c r="U2661" s="8">
        <f t="shared" si="418"/>
        <v>41.991666666666667</v>
      </c>
      <c r="V2661" s="8">
        <f t="shared" si="419"/>
        <v>41.400000000000006</v>
      </c>
    </row>
    <row r="2662" spans="1:22" ht="13.5" x14ac:dyDescent="0.25">
      <c r="A2662" s="3">
        <f>RSI!A2662</f>
        <v>45884</v>
      </c>
      <c r="B2662" s="2">
        <f>RSI!B2662</f>
        <v>13.9</v>
      </c>
      <c r="C2662" s="2">
        <f>RSI!I2662</f>
        <v>69.672709517109254</v>
      </c>
      <c r="D2662" s="2">
        <f>MACD!E2662</f>
        <v>0.16597946619169157</v>
      </c>
      <c r="E2662" s="2">
        <f>MACD!F2662</f>
        <v>-0.10578297026008535</v>
      </c>
      <c r="F2662" s="2">
        <f>'Moving Avg'!D2662</f>
        <v>13.696000000000002</v>
      </c>
      <c r="G2662" s="2">
        <f>'Moving Avg'!F2662</f>
        <v>13.656499999999998</v>
      </c>
      <c r="H2662" s="2">
        <f>'Moving Avg'!G2662</f>
        <v>12.443600000000002</v>
      </c>
      <c r="I2662" s="2">
        <f>'Moving Avg'!H2662</f>
        <v>10.989177999999992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25</v>
      </c>
      <c r="N2662" s="8">
        <f t="shared" si="411"/>
        <v>0</v>
      </c>
      <c r="O2662" s="8">
        <f t="shared" si="412"/>
        <v>50</v>
      </c>
      <c r="P2662" s="8">
        <f t="shared" si="413"/>
        <v>83.5</v>
      </c>
      <c r="Q2662" s="9">
        <f t="shared" si="414"/>
        <v>28.774999999999999</v>
      </c>
      <c r="R2662" s="9">
        <f t="shared" si="415"/>
        <v>43.375</v>
      </c>
      <c r="S2662" s="9">
        <f t="shared" si="416"/>
        <v>53.825000000000003</v>
      </c>
      <c r="T2662" s="9">
        <f t="shared" si="417"/>
        <v>39.625</v>
      </c>
      <c r="U2662" s="8">
        <f t="shared" si="418"/>
        <v>41.991666666666667</v>
      </c>
      <c r="V2662" s="8">
        <f t="shared" si="419"/>
        <v>41.400000000000006</v>
      </c>
    </row>
    <row r="2663" spans="1:22" ht="13.5" x14ac:dyDescent="0.25">
      <c r="A2663" s="3">
        <f>RSI!A2663</f>
        <v>45887</v>
      </c>
      <c r="B2663" s="2">
        <f>RSI!B2663</f>
        <v>14</v>
      </c>
      <c r="C2663" s="2">
        <f>RSI!I2663</f>
        <v>71.417138980728538</v>
      </c>
      <c r="D2663" s="2">
        <f>MACD!E2663</f>
        <v>0.17448362145501406</v>
      </c>
      <c r="E2663" s="2">
        <f>MACD!F2663</f>
        <v>-4.9729651917065472E-2</v>
      </c>
      <c r="F2663" s="2">
        <f>'Moving Avg'!D2663</f>
        <v>13.776</v>
      </c>
      <c r="G2663" s="2">
        <f>'Moving Avg'!F2663</f>
        <v>13.7075</v>
      </c>
      <c r="H2663" s="2">
        <f>'Moving Avg'!G2663</f>
        <v>12.492600000000003</v>
      </c>
      <c r="I2663" s="2">
        <f>'Moving Avg'!H2663</f>
        <v>11.009481999999993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0"/>
        <v>0</v>
      </c>
      <c r="N2663" s="8">
        <f t="shared" si="411"/>
        <v>0</v>
      </c>
      <c r="O2663" s="8">
        <f t="shared" si="412"/>
        <v>50</v>
      </c>
      <c r="P2663" s="8">
        <f t="shared" si="413"/>
        <v>83.5</v>
      </c>
      <c r="Q2663" s="9">
        <f t="shared" si="414"/>
        <v>20.024999999999999</v>
      </c>
      <c r="R2663" s="9">
        <f t="shared" si="415"/>
        <v>38.375</v>
      </c>
      <c r="S2663" s="9">
        <f t="shared" si="416"/>
        <v>50.075000000000003</v>
      </c>
      <c r="T2663" s="9">
        <f t="shared" si="417"/>
        <v>33.375</v>
      </c>
      <c r="U2663" s="8">
        <f t="shared" si="418"/>
        <v>36.158333333333331</v>
      </c>
      <c r="V2663" s="8">
        <f t="shared" si="419"/>
        <v>35.462499999999999</v>
      </c>
    </row>
    <row r="2664" spans="1:22" ht="13.5" x14ac:dyDescent="0.25">
      <c r="A2664" s="3">
        <f>RSI!A2664</f>
        <v>45888</v>
      </c>
      <c r="B2664" s="2">
        <f>RSI!B2664</f>
        <v>14.15</v>
      </c>
      <c r="C2664" s="2">
        <f>RSI!I2664</f>
        <v>73.847183403812252</v>
      </c>
      <c r="D2664" s="2">
        <f>MACD!E2664</f>
        <v>0.16633749100371453</v>
      </c>
      <c r="E2664" s="2">
        <f>MACD!F2664</f>
        <v>-6.5162233329094724E-3</v>
      </c>
      <c r="F2664" s="2">
        <f>'Moving Avg'!D2664</f>
        <v>13.89</v>
      </c>
      <c r="G2664" s="2">
        <f>'Moving Avg'!F2664</f>
        <v>13.766499999999999</v>
      </c>
      <c r="H2664" s="2">
        <f>'Moving Avg'!G2664</f>
        <v>12.544600000000004</v>
      </c>
      <c r="I2664" s="2">
        <f>'Moving Avg'!H2664</f>
        <v>11.030535999999993</v>
      </c>
      <c r="J2664" s="6" t="str">
        <f>OBV!F2664</f>
        <v>BULLISH</v>
      </c>
      <c r="K2664" s="6" t="str">
        <f>OBV!G2664</f>
        <v>NEUTRAL</v>
      </c>
      <c r="L2664" s="6" t="str">
        <f>OBV!H2664</f>
        <v>CONFIRMED BULLISH</v>
      </c>
      <c r="M2664" s="8">
        <f t="shared" si="410"/>
        <v>0</v>
      </c>
      <c r="N2664" s="8">
        <f t="shared" si="411"/>
        <v>0</v>
      </c>
      <c r="O2664" s="8">
        <f t="shared" si="412"/>
        <v>50</v>
      </c>
      <c r="P2664" s="8">
        <f t="shared" si="413"/>
        <v>83.5</v>
      </c>
      <c r="Q2664" s="9">
        <f t="shared" si="414"/>
        <v>20.024999999999999</v>
      </c>
      <c r="R2664" s="9">
        <f t="shared" si="415"/>
        <v>38.375</v>
      </c>
      <c r="S2664" s="9">
        <f t="shared" si="416"/>
        <v>50.075000000000003</v>
      </c>
      <c r="T2664" s="9">
        <f t="shared" si="417"/>
        <v>33.375</v>
      </c>
      <c r="U2664" s="8">
        <f t="shared" si="418"/>
        <v>36.158333333333331</v>
      </c>
      <c r="V2664" s="8">
        <f t="shared" si="419"/>
        <v>35.462499999999999</v>
      </c>
    </row>
    <row r="2665" spans="1:22" ht="13.5" x14ac:dyDescent="0.25">
      <c r="A2665" s="3">
        <f>RSI!A2665</f>
        <v>45889</v>
      </c>
      <c r="B2665" s="2">
        <f>RSI!B2665</f>
        <v>14.1</v>
      </c>
      <c r="C2665" s="2">
        <f>RSI!I2665</f>
        <v>71.660178144532182</v>
      </c>
      <c r="D2665" s="2">
        <f>MACD!E2665</f>
        <v>0.13219066525407897</v>
      </c>
      <c r="E2665" s="2">
        <f>MACD!F2665</f>
        <v>2.1225154384488215E-2</v>
      </c>
      <c r="F2665" s="2">
        <f>'Moving Avg'!D2665</f>
        <v>14.01</v>
      </c>
      <c r="G2665" s="2">
        <f>'Moving Avg'!F2665</f>
        <v>13.8215</v>
      </c>
      <c r="H2665" s="2">
        <f>'Moving Avg'!G2665</f>
        <v>12.595600000000001</v>
      </c>
      <c r="I2665" s="2">
        <f>'Moving Avg'!H2665</f>
        <v>11.051386499999994</v>
      </c>
      <c r="J2665" s="6" t="str">
        <f>OBV!F2665</f>
        <v>BEARISH</v>
      </c>
      <c r="K2665" s="6" t="str">
        <f>OBV!G2665</f>
        <v>NEUTRAL</v>
      </c>
      <c r="L2665" s="6" t="str">
        <f>OBV!H2665</f>
        <v>BEARISH DIVERGENCE</v>
      </c>
      <c r="M2665" s="8">
        <f t="shared" si="410"/>
        <v>0</v>
      </c>
      <c r="N2665" s="8">
        <f t="shared" si="411"/>
        <v>0</v>
      </c>
      <c r="O2665" s="8">
        <f t="shared" si="412"/>
        <v>50</v>
      </c>
      <c r="P2665" s="8">
        <f t="shared" si="413"/>
        <v>16.5</v>
      </c>
      <c r="Q2665" s="9">
        <f t="shared" si="414"/>
        <v>9.9749999999999996</v>
      </c>
      <c r="R2665" s="9">
        <f t="shared" si="415"/>
        <v>21.625</v>
      </c>
      <c r="S2665" s="9">
        <f t="shared" si="416"/>
        <v>19.925000000000001</v>
      </c>
      <c r="T2665" s="9">
        <f t="shared" si="417"/>
        <v>16.625</v>
      </c>
      <c r="U2665" s="8">
        <f t="shared" si="418"/>
        <v>17.175000000000001</v>
      </c>
      <c r="V2665" s="8">
        <f t="shared" si="419"/>
        <v>17.037500000000001</v>
      </c>
    </row>
    <row r="2666" spans="1:22" ht="13.5" x14ac:dyDescent="0.25">
      <c r="A2666" s="3">
        <f>RSI!A2666</f>
        <v>45890</v>
      </c>
      <c r="B2666" s="2">
        <f>RSI!B2666</f>
        <v>14.5</v>
      </c>
      <c r="C2666" s="2">
        <f>RSI!I2666</f>
        <v>77.421114352862418</v>
      </c>
      <c r="D2666" s="2">
        <f>MACD!E2666</f>
        <v>4.1822745760727642E-2</v>
      </c>
      <c r="E2666" s="2">
        <f>MACD!F2666</f>
        <v>2.5344672659736105E-2</v>
      </c>
      <c r="F2666" s="2">
        <f>'Moving Avg'!D2666</f>
        <v>14.13</v>
      </c>
      <c r="G2666" s="2">
        <f>'Moving Avg'!F2666</f>
        <v>13.857500000000002</v>
      </c>
      <c r="H2666" s="2">
        <f>'Moving Avg'!G2666</f>
        <v>12.654600000000002</v>
      </c>
      <c r="I2666" s="2">
        <f>'Moving Avg'!H2666</f>
        <v>11.073772499999993</v>
      </c>
      <c r="J2666" s="6" t="str">
        <f>OBV!F2666</f>
        <v>BULLISH</v>
      </c>
      <c r="K2666" s="6" t="str">
        <f>OBV!G2666</f>
        <v>STRONG</v>
      </c>
      <c r="L2666" s="6" t="str">
        <f>OBV!H2666</f>
        <v>CONFIRMED BULLISH</v>
      </c>
      <c r="M2666" s="8">
        <f t="shared" si="410"/>
        <v>0</v>
      </c>
      <c r="N2666" s="8">
        <f t="shared" si="411"/>
        <v>0</v>
      </c>
      <c r="O2666" s="8">
        <f t="shared" si="412"/>
        <v>50</v>
      </c>
      <c r="P2666" s="8">
        <f t="shared" si="413"/>
        <v>100</v>
      </c>
      <c r="Q2666" s="9">
        <f t="shared" si="414"/>
        <v>22.5</v>
      </c>
      <c r="R2666" s="9">
        <f t="shared" si="415"/>
        <v>42.5</v>
      </c>
      <c r="S2666" s="9">
        <f t="shared" si="416"/>
        <v>57.5</v>
      </c>
      <c r="T2666" s="9">
        <f t="shared" si="417"/>
        <v>37.5</v>
      </c>
      <c r="U2666" s="8">
        <f t="shared" si="418"/>
        <v>40.833333333333336</v>
      </c>
      <c r="V2666" s="8">
        <f t="shared" si="419"/>
        <v>40</v>
      </c>
    </row>
    <row r="2667" spans="1:22" ht="13.5" x14ac:dyDescent="0.25">
      <c r="A2667" s="3">
        <f>RSI!A2667</f>
        <v>45891</v>
      </c>
      <c r="B2667" s="2">
        <f>RSI!B2667</f>
        <v>14.7</v>
      </c>
      <c r="C2667" s="2">
        <f>RSI!I2667</f>
        <v>79.648738757968644</v>
      </c>
      <c r="D2667" s="2">
        <f>MACD!E2667</f>
        <v>-4.0281154078915193E-2</v>
      </c>
      <c r="E2667" s="2">
        <f>MACD!F2667</f>
        <v>1.2219507312005846E-2</v>
      </c>
      <c r="F2667" s="2">
        <f>'Moving Avg'!D2667</f>
        <v>14.290000000000001</v>
      </c>
      <c r="G2667" s="2">
        <f>'Moving Avg'!F2667</f>
        <v>13.9</v>
      </c>
      <c r="H2667" s="2">
        <f>'Moving Avg'!G2667</f>
        <v>12.716600000000003</v>
      </c>
      <c r="I2667" s="2">
        <f>'Moving Avg'!H2667</f>
        <v>11.096925999999991</v>
      </c>
      <c r="J2667" s="6" t="str">
        <f>OBV!F2667</f>
        <v>BULLISH</v>
      </c>
      <c r="K2667" s="6" t="str">
        <f>OBV!G2667</f>
        <v>STRONG</v>
      </c>
      <c r="L2667" s="6" t="str">
        <f>OBV!H2667</f>
        <v>CONFIRMED BULLISH</v>
      </c>
      <c r="M2667" s="8">
        <f t="shared" si="410"/>
        <v>0</v>
      </c>
      <c r="N2667" s="8">
        <f t="shared" si="411"/>
        <v>100</v>
      </c>
      <c r="O2667" s="8">
        <f t="shared" si="412"/>
        <v>50</v>
      </c>
      <c r="P2667" s="8">
        <f t="shared" si="413"/>
        <v>100</v>
      </c>
      <c r="Q2667" s="9">
        <f t="shared" si="414"/>
        <v>57.5</v>
      </c>
      <c r="R2667" s="9">
        <f t="shared" si="415"/>
        <v>62.5</v>
      </c>
      <c r="S2667" s="9">
        <f t="shared" si="416"/>
        <v>72.5</v>
      </c>
      <c r="T2667" s="9">
        <f t="shared" si="417"/>
        <v>62.5</v>
      </c>
      <c r="U2667" s="8">
        <f t="shared" si="418"/>
        <v>64.166666666666671</v>
      </c>
      <c r="V2667" s="8">
        <f t="shared" si="419"/>
        <v>63.75</v>
      </c>
    </row>
    <row r="2668" spans="1:22" ht="13.5" x14ac:dyDescent="0.25">
      <c r="A2668" s="3">
        <f>RSI!A2668</f>
        <v>45894</v>
      </c>
      <c r="B2668" s="2">
        <f>RSI!B2668</f>
        <v>14.7</v>
      </c>
      <c r="C2668" s="2">
        <f>RSI!I2668</f>
        <v>79.648738757968644</v>
      </c>
      <c r="D2668" s="2">
        <f>MACD!E2668</f>
        <v>-0.11668413937688094</v>
      </c>
      <c r="E2668" s="2">
        <f>MACD!F2668</f>
        <v>-1.3561222025771511E-2</v>
      </c>
      <c r="F2668" s="2">
        <f>'Moving Avg'!D2668</f>
        <v>14.430000000000001</v>
      </c>
      <c r="G2668" s="2">
        <f>'Moving Avg'!F2668</f>
        <v>13.942500000000001</v>
      </c>
      <c r="H2668" s="2">
        <f>'Moving Avg'!G2668</f>
        <v>12.777600000000001</v>
      </c>
      <c r="I2668" s="2">
        <f>'Moving Avg'!H2668</f>
        <v>11.120079499999992</v>
      </c>
      <c r="J2668" s="6" t="str">
        <f>OBV!F2668</f>
        <v>BULLISH</v>
      </c>
      <c r="K2668" s="6" t="str">
        <f>OBV!G2668</f>
        <v>STRONG</v>
      </c>
      <c r="L2668" s="6" t="str">
        <f>OBV!H2668</f>
        <v>CONFIRMED BULLISH</v>
      </c>
      <c r="M2668" s="8">
        <f t="shared" si="410"/>
        <v>0</v>
      </c>
      <c r="N2668" s="8">
        <f t="shared" si="411"/>
        <v>100</v>
      </c>
      <c r="O2668" s="8">
        <f t="shared" si="412"/>
        <v>50</v>
      </c>
      <c r="P2668" s="8">
        <f t="shared" si="413"/>
        <v>100</v>
      </c>
      <c r="Q2668" s="9">
        <f t="shared" si="414"/>
        <v>57.5</v>
      </c>
      <c r="R2668" s="9">
        <f t="shared" si="415"/>
        <v>62.5</v>
      </c>
      <c r="S2668" s="9">
        <f t="shared" si="416"/>
        <v>72.5</v>
      </c>
      <c r="T2668" s="9">
        <f t="shared" si="417"/>
        <v>62.5</v>
      </c>
      <c r="U2668" s="8">
        <f t="shared" si="418"/>
        <v>64.166666666666671</v>
      </c>
      <c r="V2668" s="8">
        <f t="shared" si="419"/>
        <v>63.75</v>
      </c>
    </row>
    <row r="2669" spans="1:22" ht="13.5" x14ac:dyDescent="0.25">
      <c r="A2669" s="3">
        <f>RSI!A2669</f>
        <v>45895</v>
      </c>
      <c r="B2669" s="2">
        <f>RSI!B2669</f>
        <v>14.75</v>
      </c>
      <c r="C2669" s="2">
        <f>RSI!I2669</f>
        <v>80.214706065288539</v>
      </c>
      <c r="D2669" s="2">
        <f>MACD!E2669</f>
        <v>-0.19453053367725914</v>
      </c>
      <c r="E2669" s="2">
        <f>MACD!F2669</f>
        <v>-4.975508435606904E-2</v>
      </c>
      <c r="F2669" s="2">
        <f>'Moving Avg'!D2669</f>
        <v>14.55</v>
      </c>
      <c r="G2669" s="2">
        <f>'Moving Avg'!F2669</f>
        <v>13.98</v>
      </c>
      <c r="H2669" s="2">
        <f>'Moving Avg'!G2669</f>
        <v>12.840600000000004</v>
      </c>
      <c r="I2669" s="2">
        <f>'Moving Avg'!H2669</f>
        <v>11.143250999999994</v>
      </c>
      <c r="J2669" s="6" t="str">
        <f>OBV!F2669</f>
        <v>BULLISH</v>
      </c>
      <c r="K2669" s="6" t="str">
        <f>OBV!G2669</f>
        <v>STRONG</v>
      </c>
      <c r="L2669" s="6" t="str">
        <f>OBV!H2669</f>
        <v>CONFIRMED BULLISH</v>
      </c>
      <c r="M2669" s="8">
        <f t="shared" si="410"/>
        <v>0</v>
      </c>
      <c r="N2669" s="8">
        <f t="shared" si="411"/>
        <v>100</v>
      </c>
      <c r="O2669" s="8">
        <f t="shared" si="412"/>
        <v>50</v>
      </c>
      <c r="P2669" s="8">
        <f t="shared" si="413"/>
        <v>100</v>
      </c>
      <c r="Q2669" s="9">
        <f t="shared" si="414"/>
        <v>57.5</v>
      </c>
      <c r="R2669" s="9">
        <f t="shared" si="415"/>
        <v>62.5</v>
      </c>
      <c r="S2669" s="9">
        <f t="shared" si="416"/>
        <v>72.5</v>
      </c>
      <c r="T2669" s="9">
        <f t="shared" si="417"/>
        <v>62.5</v>
      </c>
      <c r="U2669" s="8">
        <f t="shared" si="418"/>
        <v>64.166666666666671</v>
      </c>
      <c r="V2669" s="8">
        <f t="shared" si="419"/>
        <v>63.75</v>
      </c>
    </row>
    <row r="2670" spans="1:22" ht="13.5" x14ac:dyDescent="0.25">
      <c r="A2670" s="3">
        <f>RSI!A2670</f>
        <v>45896</v>
      </c>
      <c r="B2670" s="2">
        <f>RSI!B2670</f>
        <v>15.25</v>
      </c>
      <c r="C2670" s="2">
        <f>RSI!I2670</f>
        <v>84.774589251380576</v>
      </c>
      <c r="D2670" s="2">
        <f>MACD!E2670</f>
        <v>-0.31598248894191983</v>
      </c>
      <c r="E2670" s="2">
        <f>MACD!F2670</f>
        <v>-0.10300056527323921</v>
      </c>
      <c r="F2670" s="2">
        <f>'Moving Avg'!D2670</f>
        <v>14.780000000000001</v>
      </c>
      <c r="G2670" s="2">
        <f>'Moving Avg'!F2670</f>
        <v>14.042999999999997</v>
      </c>
      <c r="H2670" s="2">
        <f>'Moving Avg'!G2670</f>
        <v>12.916000000000004</v>
      </c>
      <c r="I2670" s="2">
        <f>'Moving Avg'!H2670</f>
        <v>11.169804999999991</v>
      </c>
      <c r="J2670" s="6" t="str">
        <f>OBV!F2670</f>
        <v>BULLISH</v>
      </c>
      <c r="K2670" s="6" t="str">
        <f>OBV!G2670</f>
        <v>STRONG</v>
      </c>
      <c r="L2670" s="6" t="str">
        <f>OBV!H2670</f>
        <v>CONFIRMED BULLISH</v>
      </c>
      <c r="M2670" s="8">
        <f t="shared" si="410"/>
        <v>0</v>
      </c>
      <c r="N2670" s="8">
        <f t="shared" si="411"/>
        <v>100</v>
      </c>
      <c r="O2670" s="8">
        <f t="shared" si="412"/>
        <v>50</v>
      </c>
      <c r="P2670" s="8">
        <f t="shared" si="413"/>
        <v>100</v>
      </c>
      <c r="Q2670" s="9">
        <f t="shared" si="414"/>
        <v>57.5</v>
      </c>
      <c r="R2670" s="9">
        <f t="shared" si="415"/>
        <v>62.5</v>
      </c>
      <c r="S2670" s="9">
        <f t="shared" si="416"/>
        <v>72.5</v>
      </c>
      <c r="T2670" s="9">
        <f t="shared" si="417"/>
        <v>62.5</v>
      </c>
      <c r="U2670" s="8">
        <f t="shared" si="418"/>
        <v>64.166666666666671</v>
      </c>
      <c r="V2670" s="8">
        <f t="shared" si="419"/>
        <v>63.75</v>
      </c>
    </row>
    <row r="2671" spans="1:22" ht="13.5" x14ac:dyDescent="0.25">
      <c r="A2671" s="3">
        <f>RSI!A2671</f>
        <v>45897</v>
      </c>
      <c r="B2671" s="2">
        <f>RSI!B2671</f>
        <v>15.47</v>
      </c>
      <c r="C2671" s="2">
        <f>RSI!I2671</f>
        <v>86.273601474734903</v>
      </c>
      <c r="D2671" s="2">
        <f>MACD!E2671</f>
        <v>-0.382237069403498</v>
      </c>
      <c r="E2671" s="2">
        <f>MACD!F2671</f>
        <v>-0.15884786609929097</v>
      </c>
      <c r="F2671" s="2">
        <f>'Moving Avg'!D2671</f>
        <v>14.974</v>
      </c>
      <c r="G2671" s="2">
        <f>'Moving Avg'!F2671</f>
        <v>14.121499999999997</v>
      </c>
      <c r="H2671" s="2">
        <f>'Moving Avg'!G2671</f>
        <v>12.995800000000004</v>
      </c>
      <c r="I2671" s="2">
        <f>'Moving Avg'!H2671</f>
        <v>11.19745899999999</v>
      </c>
      <c r="J2671" s="6" t="str">
        <f>OBV!F2671</f>
        <v>BULLISH</v>
      </c>
      <c r="K2671" s="6" t="str">
        <f>OBV!G2671</f>
        <v>STRONG</v>
      </c>
      <c r="L2671" s="6" t="str">
        <f>OBV!H2671</f>
        <v>CONFIRMED BULLISH</v>
      </c>
      <c r="M2671" s="8">
        <f t="shared" si="410"/>
        <v>0</v>
      </c>
      <c r="N2671" s="8">
        <f t="shared" si="411"/>
        <v>100</v>
      </c>
      <c r="O2671" s="8">
        <f t="shared" si="412"/>
        <v>50</v>
      </c>
      <c r="P2671" s="8">
        <f t="shared" si="413"/>
        <v>100</v>
      </c>
      <c r="Q2671" s="9">
        <f t="shared" si="414"/>
        <v>57.5</v>
      </c>
      <c r="R2671" s="9">
        <f t="shared" si="415"/>
        <v>62.5</v>
      </c>
      <c r="S2671" s="9">
        <f t="shared" si="416"/>
        <v>72.5</v>
      </c>
      <c r="T2671" s="9">
        <f t="shared" si="417"/>
        <v>62.5</v>
      </c>
      <c r="U2671" s="8">
        <f t="shared" si="418"/>
        <v>64.166666666666671</v>
      </c>
      <c r="V2671" s="8">
        <f t="shared" si="419"/>
        <v>63.75</v>
      </c>
    </row>
    <row r="2672" spans="1:22" ht="13.5" x14ac:dyDescent="0.25">
      <c r="A2672" s="3">
        <f>RSI!A2672</f>
        <v>45898</v>
      </c>
      <c r="B2672" s="2">
        <f>RSI!B2672</f>
        <v>15.44</v>
      </c>
      <c r="C2672" s="2">
        <f>RSI!I2672</f>
        <v>85.044003580338639</v>
      </c>
      <c r="D2672" s="2">
        <f>MACD!E2672</f>
        <v>-0.44545946641010836</v>
      </c>
      <c r="E2672" s="2">
        <f>MACD!F2672</f>
        <v>-0.21617018616145445</v>
      </c>
      <c r="F2672" s="2">
        <f>'Moving Avg'!D2672</f>
        <v>15.122</v>
      </c>
      <c r="G2672" s="2">
        <f>'Moving Avg'!F2672</f>
        <v>14.200999999999999</v>
      </c>
      <c r="H2672" s="2">
        <f>'Moving Avg'!G2672</f>
        <v>13.078600000000005</v>
      </c>
      <c r="I2672" s="2">
        <f>'Moving Avg'!H2672</f>
        <v>11.224126999999989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0</v>
      </c>
      <c r="N2672" s="8">
        <f t="shared" si="411"/>
        <v>100</v>
      </c>
      <c r="O2672" s="8">
        <f t="shared" si="412"/>
        <v>50</v>
      </c>
      <c r="P2672" s="8">
        <f t="shared" si="413"/>
        <v>83.5</v>
      </c>
      <c r="Q2672" s="9">
        <f t="shared" si="414"/>
        <v>55.024999999999999</v>
      </c>
      <c r="R2672" s="9">
        <f t="shared" si="415"/>
        <v>58.375</v>
      </c>
      <c r="S2672" s="9">
        <f t="shared" si="416"/>
        <v>65.075000000000003</v>
      </c>
      <c r="T2672" s="9">
        <f t="shared" si="417"/>
        <v>58.375</v>
      </c>
      <c r="U2672" s="8">
        <f t="shared" si="418"/>
        <v>59.491666666666674</v>
      </c>
      <c r="V2672" s="8">
        <f t="shared" si="419"/>
        <v>59.212500000000006</v>
      </c>
    </row>
    <row r="2673" spans="1:22" ht="13.5" x14ac:dyDescent="0.25">
      <c r="A2673" s="3">
        <f>RSI!A2673</f>
        <v>45901</v>
      </c>
      <c r="B2673" s="2">
        <f>RSI!B2673</f>
        <v>15.7</v>
      </c>
      <c r="C2673" s="2">
        <f>RSI!I2673</f>
        <v>86.799901025817832</v>
      </c>
      <c r="D2673" s="2">
        <f>MACD!E2673</f>
        <v>-0.51134072370690831</v>
      </c>
      <c r="E2673" s="2">
        <f>MACD!F2673</f>
        <v>-0.27520429367054522</v>
      </c>
      <c r="F2673" s="2">
        <f>'Moving Avg'!D2673</f>
        <v>15.321999999999999</v>
      </c>
      <c r="G2673" s="2">
        <f>'Moving Avg'!F2673</f>
        <v>14.2935</v>
      </c>
      <c r="H2673" s="2">
        <f>'Moving Avg'!G2673</f>
        <v>13.164800000000007</v>
      </c>
      <c r="I2673" s="2">
        <f>'Moving Avg'!H2673</f>
        <v>11.25209499999999</v>
      </c>
      <c r="J2673" s="6" t="str">
        <f>OBV!F2673</f>
        <v>BULLISH</v>
      </c>
      <c r="K2673" s="6" t="str">
        <f>OBV!G2673</f>
        <v>NEUTRAL</v>
      </c>
      <c r="L2673" s="6" t="str">
        <f>OBV!H2673</f>
        <v>CONFIRMED BULLISH</v>
      </c>
      <c r="M2673" s="8">
        <f t="shared" si="410"/>
        <v>0</v>
      </c>
      <c r="N2673" s="8">
        <f t="shared" si="411"/>
        <v>100</v>
      </c>
      <c r="O2673" s="8">
        <f t="shared" si="412"/>
        <v>50</v>
      </c>
      <c r="P2673" s="8">
        <f t="shared" si="413"/>
        <v>83.5</v>
      </c>
      <c r="Q2673" s="9">
        <f t="shared" si="414"/>
        <v>55.024999999999999</v>
      </c>
      <c r="R2673" s="9">
        <f t="shared" si="415"/>
        <v>58.375</v>
      </c>
      <c r="S2673" s="9">
        <f t="shared" si="416"/>
        <v>65.075000000000003</v>
      </c>
      <c r="T2673" s="9">
        <f t="shared" si="417"/>
        <v>58.375</v>
      </c>
      <c r="U2673" s="8">
        <f t="shared" si="418"/>
        <v>59.491666666666674</v>
      </c>
      <c r="V2673" s="8">
        <f t="shared" si="419"/>
        <v>59.212500000000006</v>
      </c>
    </row>
    <row r="2674" spans="1:22" ht="13.5" x14ac:dyDescent="0.25">
      <c r="A2674" s="3">
        <f>RSI!A2674</f>
        <v>45902</v>
      </c>
      <c r="B2674" s="2">
        <f>RSI!B2674</f>
        <v>15.5</v>
      </c>
      <c r="C2674" s="2">
        <f>RSI!I2674</f>
        <v>79.106194466740121</v>
      </c>
      <c r="D2674" s="2">
        <f>MACD!E2674</f>
        <v>-0.53861133015076312</v>
      </c>
      <c r="E2674" s="2">
        <f>MACD!F2674</f>
        <v>-0.32788570096658881</v>
      </c>
      <c r="F2674" s="2">
        <f>'Moving Avg'!D2674</f>
        <v>15.472</v>
      </c>
      <c r="G2674" s="2">
        <f>'Moving Avg'!F2674</f>
        <v>14.375999999999999</v>
      </c>
      <c r="H2674" s="2">
        <f>'Moving Avg'!G2674</f>
        <v>13.247000000000007</v>
      </c>
      <c r="I2674" s="2">
        <f>'Moving Avg'!H2674</f>
        <v>11.279062999999987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0</v>
      </c>
      <c r="N2674" s="8">
        <f t="shared" si="411"/>
        <v>100</v>
      </c>
      <c r="O2674" s="8">
        <f t="shared" si="412"/>
        <v>50</v>
      </c>
      <c r="P2674" s="8">
        <f t="shared" si="413"/>
        <v>83.5</v>
      </c>
      <c r="Q2674" s="9">
        <f t="shared" si="414"/>
        <v>55.024999999999999</v>
      </c>
      <c r="R2674" s="9">
        <f t="shared" si="415"/>
        <v>58.375</v>
      </c>
      <c r="S2674" s="9">
        <f t="shared" si="416"/>
        <v>65.075000000000003</v>
      </c>
      <c r="T2674" s="9">
        <f t="shared" si="417"/>
        <v>58.375</v>
      </c>
      <c r="U2674" s="8">
        <f t="shared" si="418"/>
        <v>59.491666666666674</v>
      </c>
      <c r="V2674" s="8">
        <f t="shared" si="419"/>
        <v>59.212500000000006</v>
      </c>
    </row>
    <row r="2675" spans="1:22" ht="13.5" x14ac:dyDescent="0.25">
      <c r="A2675" s="3">
        <f>RSI!A2675</f>
        <v>45903</v>
      </c>
      <c r="B2675" s="2">
        <f>RSI!B2675</f>
        <v>15.65</v>
      </c>
      <c r="C2675" s="2">
        <f>RSI!I2675</f>
        <v>80.502082437783656</v>
      </c>
      <c r="D2675" s="2">
        <f>MACD!E2675</f>
        <v>-0.58802720323183522</v>
      </c>
      <c r="E2675" s="2">
        <f>MACD!F2675</f>
        <v>-0.37991400141963816</v>
      </c>
      <c r="F2675" s="2">
        <f>'Moving Avg'!D2675</f>
        <v>15.552000000000001</v>
      </c>
      <c r="G2675" s="2">
        <f>'Moving Avg'!F2675</f>
        <v>14.474499999999997</v>
      </c>
      <c r="H2675" s="2">
        <f>'Moving Avg'!G2675</f>
        <v>13.339600000000004</v>
      </c>
      <c r="I2675" s="2">
        <f>'Moving Avg'!H2675</f>
        <v>11.308313499999988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0"/>
        <v>0</v>
      </c>
      <c r="N2675" s="8">
        <f t="shared" si="411"/>
        <v>100</v>
      </c>
      <c r="O2675" s="8">
        <f t="shared" si="412"/>
        <v>50</v>
      </c>
      <c r="P2675" s="8">
        <f t="shared" si="413"/>
        <v>83.5</v>
      </c>
      <c r="Q2675" s="9">
        <f t="shared" si="414"/>
        <v>55.024999999999999</v>
      </c>
      <c r="R2675" s="9">
        <f t="shared" si="415"/>
        <v>58.375</v>
      </c>
      <c r="S2675" s="9">
        <f t="shared" si="416"/>
        <v>65.075000000000003</v>
      </c>
      <c r="T2675" s="9">
        <f t="shared" si="417"/>
        <v>58.375</v>
      </c>
      <c r="U2675" s="8">
        <f t="shared" si="418"/>
        <v>59.491666666666674</v>
      </c>
      <c r="V2675" s="8">
        <f t="shared" si="419"/>
        <v>59.212500000000006</v>
      </c>
    </row>
    <row r="2676" spans="1:22" ht="13.5" x14ac:dyDescent="0.25">
      <c r="A2676" s="3">
        <f>RSI!A2676</f>
        <v>45905</v>
      </c>
      <c r="B2676" s="2">
        <f>RSI!B2676</f>
        <v>16.100000000000001</v>
      </c>
      <c r="C2676" s="2">
        <f>RSI!I2676</f>
        <v>83.963464276453266</v>
      </c>
      <c r="D2676" s="2">
        <f>MACD!E2676</f>
        <v>-0.60950086785966562</v>
      </c>
      <c r="E2676" s="2">
        <f>MACD!F2676</f>
        <v>-0.42583137470764365</v>
      </c>
      <c r="F2676" s="2">
        <f>'Moving Avg'!D2676</f>
        <v>15.678000000000001</v>
      </c>
      <c r="G2676" s="2">
        <f>'Moving Avg'!F2676</f>
        <v>14.604499999999998</v>
      </c>
      <c r="H2676" s="2">
        <f>'Moving Avg'!G2676</f>
        <v>13.441400000000005</v>
      </c>
      <c r="I2676" s="2">
        <f>'Moving Avg'!H2676</f>
        <v>11.338327999999988</v>
      </c>
      <c r="J2676" s="6" t="str">
        <f>OBV!F2676</f>
        <v>BULLISH</v>
      </c>
      <c r="K2676" s="6" t="str">
        <f>OBV!G2676</f>
        <v>STRONG</v>
      </c>
      <c r="L2676" s="6" t="str">
        <f>OBV!H2676</f>
        <v>CONFIRMED BULLISH</v>
      </c>
      <c r="M2676" s="8">
        <f t="shared" si="410"/>
        <v>0</v>
      </c>
      <c r="N2676" s="8">
        <f t="shared" si="411"/>
        <v>100</v>
      </c>
      <c r="O2676" s="8">
        <f t="shared" si="412"/>
        <v>50</v>
      </c>
      <c r="P2676" s="8">
        <f t="shared" si="413"/>
        <v>100</v>
      </c>
      <c r="Q2676" s="9">
        <f t="shared" si="414"/>
        <v>57.5</v>
      </c>
      <c r="R2676" s="9">
        <f t="shared" si="415"/>
        <v>62.5</v>
      </c>
      <c r="S2676" s="9">
        <f t="shared" si="416"/>
        <v>72.5</v>
      </c>
      <c r="T2676" s="9">
        <f t="shared" si="417"/>
        <v>62.5</v>
      </c>
      <c r="U2676" s="8">
        <f t="shared" si="418"/>
        <v>64.166666666666671</v>
      </c>
      <c r="V2676" s="8">
        <f t="shared" si="419"/>
        <v>63.75</v>
      </c>
    </row>
    <row r="2677" spans="1:22" ht="13.5" x14ac:dyDescent="0.25">
      <c r="A2677" s="3">
        <f>RSI!A2677</f>
        <v>45908</v>
      </c>
      <c r="B2677" s="2">
        <f>RSI!B2677</f>
        <v>16.850000000000001</v>
      </c>
      <c r="C2677" s="2">
        <f>RSI!I2677</f>
        <v>87.838541596766106</v>
      </c>
      <c r="D2677" s="2">
        <f>MACD!E2677</f>
        <v>-0.66239902826198538</v>
      </c>
      <c r="E2677" s="2">
        <f>MACD!F2677</f>
        <v>-0.47314490541851201</v>
      </c>
      <c r="F2677" s="2">
        <f>'Moving Avg'!D2677</f>
        <v>15.960000000000003</v>
      </c>
      <c r="G2677" s="2">
        <f>'Moving Avg'!F2677</f>
        <v>14.767000000000001</v>
      </c>
      <c r="H2677" s="2">
        <f>'Moving Avg'!G2677</f>
        <v>13.551400000000006</v>
      </c>
      <c r="I2677" s="2">
        <f>'Moving Avg'!H2677</f>
        <v>11.372092499999987</v>
      </c>
      <c r="J2677" s="6" t="str">
        <f>OBV!F2677</f>
        <v>BULLISH</v>
      </c>
      <c r="K2677" s="6" t="str">
        <f>OBV!G2677</f>
        <v>STRONG</v>
      </c>
      <c r="L2677" s="6" t="str">
        <f>OBV!H2677</f>
        <v>CONFIRMED BULLISH</v>
      </c>
      <c r="M2677" s="8">
        <f t="shared" si="410"/>
        <v>0</v>
      </c>
      <c r="N2677" s="8">
        <f t="shared" si="411"/>
        <v>100</v>
      </c>
      <c r="O2677" s="8">
        <f t="shared" si="412"/>
        <v>50</v>
      </c>
      <c r="P2677" s="8">
        <f t="shared" si="413"/>
        <v>100</v>
      </c>
      <c r="Q2677" s="9">
        <f t="shared" si="414"/>
        <v>57.5</v>
      </c>
      <c r="R2677" s="9">
        <f t="shared" si="415"/>
        <v>62.5</v>
      </c>
      <c r="S2677" s="9">
        <f t="shared" si="416"/>
        <v>72.5</v>
      </c>
      <c r="T2677" s="9">
        <f t="shared" si="417"/>
        <v>62.5</v>
      </c>
      <c r="U2677" s="8">
        <f t="shared" si="418"/>
        <v>64.166666666666671</v>
      </c>
      <c r="V2677" s="8">
        <f t="shared" si="419"/>
        <v>63.75</v>
      </c>
    </row>
    <row r="2678" spans="1:22" ht="13.5" x14ac:dyDescent="0.25">
      <c r="A2678" s="3">
        <f>RSI!A2678</f>
        <v>45909</v>
      </c>
      <c r="B2678" s="2">
        <f>RSI!B2678</f>
        <v>16.850000000000001</v>
      </c>
      <c r="C2678" s="2">
        <f>RSI!I2678</f>
        <v>87.838541596766106</v>
      </c>
      <c r="D2678" s="2">
        <f>MACD!E2678</f>
        <v>-0.72079617355426606</v>
      </c>
      <c r="E2678" s="2">
        <f>MACD!F2678</f>
        <v>-0.52267515904566286</v>
      </c>
      <c r="F2678" s="2">
        <f>'Moving Avg'!D2678</f>
        <v>16.189999999999998</v>
      </c>
      <c r="G2678" s="2">
        <f>'Moving Avg'!F2678</f>
        <v>14.929500000000001</v>
      </c>
      <c r="H2678" s="2">
        <f>'Moving Avg'!G2678</f>
        <v>13.662400000000005</v>
      </c>
      <c r="I2678" s="2">
        <f>'Moving Avg'!H2678</f>
        <v>11.406878499999989</v>
      </c>
      <c r="J2678" s="6" t="str">
        <f>OBV!F2678</f>
        <v>BULLISH</v>
      </c>
      <c r="K2678" s="6" t="str">
        <f>OBV!G2678</f>
        <v>STRONG</v>
      </c>
      <c r="L2678" s="6" t="str">
        <f>OBV!H2678</f>
        <v>CONFIRMED BULLISH</v>
      </c>
      <c r="M2678" s="8">
        <f t="shared" si="410"/>
        <v>0</v>
      </c>
      <c r="N2678" s="8">
        <f t="shared" si="411"/>
        <v>100</v>
      </c>
      <c r="O2678" s="8">
        <f t="shared" si="412"/>
        <v>50</v>
      </c>
      <c r="P2678" s="8">
        <f t="shared" si="413"/>
        <v>100</v>
      </c>
      <c r="Q2678" s="9">
        <f t="shared" si="414"/>
        <v>57.5</v>
      </c>
      <c r="R2678" s="9">
        <f t="shared" si="415"/>
        <v>62.5</v>
      </c>
      <c r="S2678" s="9">
        <f t="shared" si="416"/>
        <v>72.5</v>
      </c>
      <c r="T2678" s="9">
        <f t="shared" si="417"/>
        <v>62.5</v>
      </c>
      <c r="U2678" s="8">
        <f t="shared" si="418"/>
        <v>64.166666666666671</v>
      </c>
      <c r="V2678" s="8">
        <f t="shared" si="419"/>
        <v>63.75</v>
      </c>
    </row>
    <row r="2679" spans="1:22" ht="13.5" x14ac:dyDescent="0.25">
      <c r="A2679" s="3">
        <f>RSI!A2679</f>
        <v>45910</v>
      </c>
      <c r="B2679" s="2">
        <f>RSI!B2679</f>
        <v>16.82</v>
      </c>
      <c r="C2679" s="2">
        <f>RSI!I2679</f>
        <v>86.864801605792636</v>
      </c>
      <c r="D2679" s="2">
        <f>MACD!E2679</f>
        <v>-0.77292161589375041</v>
      </c>
      <c r="E2679" s="2">
        <f>MACD!F2679</f>
        <v>-0.57272445041528042</v>
      </c>
      <c r="F2679" s="2">
        <f>'Moving Avg'!D2679</f>
        <v>16.454000000000001</v>
      </c>
      <c r="G2679" s="2">
        <f>'Moving Avg'!F2679</f>
        <v>15.0915</v>
      </c>
      <c r="H2679" s="2">
        <f>'Moving Avg'!G2679</f>
        <v>13.773800000000005</v>
      </c>
      <c r="I2679" s="2">
        <f>'Moving Avg'!H2679</f>
        <v>11.440724999999988</v>
      </c>
      <c r="J2679" s="6" t="str">
        <f>OBV!F2679</f>
        <v>BULLISH</v>
      </c>
      <c r="K2679" s="6" t="str">
        <f>OBV!G2679</f>
        <v>STRONG</v>
      </c>
      <c r="L2679" s="6" t="str">
        <f>OBV!H2679</f>
        <v>CONFIRMED BULLISH</v>
      </c>
      <c r="M2679" s="8">
        <f t="shared" si="410"/>
        <v>0</v>
      </c>
      <c r="N2679" s="8">
        <f t="shared" si="411"/>
        <v>100</v>
      </c>
      <c r="O2679" s="8">
        <f t="shared" si="412"/>
        <v>75</v>
      </c>
      <c r="P2679" s="8">
        <f t="shared" si="413"/>
        <v>100</v>
      </c>
      <c r="Q2679" s="9">
        <f t="shared" si="414"/>
        <v>61.25</v>
      </c>
      <c r="R2679" s="9">
        <f t="shared" si="415"/>
        <v>71.25</v>
      </c>
      <c r="S2679" s="9">
        <f t="shared" si="416"/>
        <v>78.75</v>
      </c>
      <c r="T2679" s="9">
        <f t="shared" si="417"/>
        <v>68.75</v>
      </c>
      <c r="U2679" s="8">
        <f t="shared" si="418"/>
        <v>70.416666666666671</v>
      </c>
      <c r="V2679" s="8">
        <f t="shared" si="419"/>
        <v>70</v>
      </c>
    </row>
    <row r="2680" spans="1:22" ht="13.5" x14ac:dyDescent="0.25">
      <c r="A2680" s="3">
        <f>RSI!A2680</f>
        <v>45911</v>
      </c>
      <c r="B2680" s="2">
        <f>RSI!B2680</f>
        <v>16.579999999999998</v>
      </c>
      <c r="C2680" s="2">
        <f>RSI!I2680</f>
        <v>79.291914787286174</v>
      </c>
      <c r="D2680" s="2">
        <f>MACD!E2680</f>
        <v>-0.73384130301564099</v>
      </c>
      <c r="E2680" s="2">
        <f>MACD!F2680</f>
        <v>-0.60494782093535249</v>
      </c>
      <c r="F2680" s="2">
        <f>'Moving Avg'!D2680</f>
        <v>16.64</v>
      </c>
      <c r="G2680" s="2">
        <f>'Moving Avg'!F2680</f>
        <v>15.245499999999998</v>
      </c>
      <c r="H2680" s="2">
        <f>'Moving Avg'!G2680</f>
        <v>13.884200000000005</v>
      </c>
      <c r="I2680" s="2">
        <f>'Moving Avg'!H2680</f>
        <v>11.473231999999989</v>
      </c>
      <c r="J2680" s="6" t="str">
        <f>OBV!F2680</f>
        <v>BULLISH</v>
      </c>
      <c r="K2680" s="6" t="str">
        <f>OBV!G2680</f>
        <v>STRONG</v>
      </c>
      <c r="L2680" s="6" t="str">
        <f>OBV!H2680</f>
        <v>CONFIRMED BULLISH</v>
      </c>
      <c r="M2680" s="8">
        <f t="shared" si="410"/>
        <v>0</v>
      </c>
      <c r="N2680" s="8">
        <f t="shared" si="411"/>
        <v>100</v>
      </c>
      <c r="O2680" s="8">
        <f t="shared" si="412"/>
        <v>75</v>
      </c>
      <c r="P2680" s="8">
        <f t="shared" si="413"/>
        <v>100</v>
      </c>
      <c r="Q2680" s="9">
        <f t="shared" si="414"/>
        <v>61.25</v>
      </c>
      <c r="R2680" s="9">
        <f t="shared" si="415"/>
        <v>71.25</v>
      </c>
      <c r="S2680" s="9">
        <f t="shared" si="416"/>
        <v>78.75</v>
      </c>
      <c r="T2680" s="9">
        <f t="shared" si="417"/>
        <v>68.75</v>
      </c>
      <c r="U2680" s="8">
        <f t="shared" si="418"/>
        <v>70.416666666666671</v>
      </c>
      <c r="V2680" s="8">
        <f t="shared" si="419"/>
        <v>70</v>
      </c>
    </row>
    <row r="2681" spans="1:22" ht="13.5" x14ac:dyDescent="0.25">
      <c r="A2681" s="3">
        <f>RSI!A2681</f>
        <v>45912</v>
      </c>
      <c r="B2681" s="2">
        <f>RSI!B2681</f>
        <v>16.8</v>
      </c>
      <c r="C2681" s="2">
        <f>RSI!I2681</f>
        <v>80.932878197445604</v>
      </c>
      <c r="D2681" s="2">
        <f>MACD!E2681</f>
        <v>-0.69246679801979383</v>
      </c>
      <c r="E2681" s="2">
        <f>MACD!F2681</f>
        <v>-0.62245161635224078</v>
      </c>
      <c r="F2681" s="2">
        <f>'Moving Avg'!D2681</f>
        <v>16.779999999999998</v>
      </c>
      <c r="G2681" s="2">
        <f>'Moving Avg'!F2681</f>
        <v>15.390499999999999</v>
      </c>
      <c r="H2681" s="2">
        <f>'Moving Avg'!G2681</f>
        <v>13.994600000000005</v>
      </c>
      <c r="I2681" s="2">
        <f>'Moving Avg'!H2681</f>
        <v>11.50683899999999</v>
      </c>
      <c r="J2681" s="6" t="str">
        <f>OBV!F2681</f>
        <v>BULLISH</v>
      </c>
      <c r="K2681" s="6" t="str">
        <f>OBV!G2681</f>
        <v>STRONG</v>
      </c>
      <c r="L2681" s="6" t="str">
        <f>OBV!H2681</f>
        <v>CONFIRMED BULLISH</v>
      </c>
      <c r="M2681" s="8">
        <f t="shared" si="410"/>
        <v>0</v>
      </c>
      <c r="N2681" s="8">
        <f t="shared" si="411"/>
        <v>100</v>
      </c>
      <c r="O2681" s="8">
        <f t="shared" si="412"/>
        <v>75</v>
      </c>
      <c r="P2681" s="8">
        <f t="shared" si="413"/>
        <v>100</v>
      </c>
      <c r="Q2681" s="9">
        <f t="shared" si="414"/>
        <v>61.25</v>
      </c>
      <c r="R2681" s="9">
        <f t="shared" si="415"/>
        <v>71.25</v>
      </c>
      <c r="S2681" s="9">
        <f t="shared" si="416"/>
        <v>78.75</v>
      </c>
      <c r="T2681" s="9">
        <f t="shared" si="417"/>
        <v>68.75</v>
      </c>
      <c r="U2681" s="8">
        <f t="shared" si="418"/>
        <v>70.416666666666671</v>
      </c>
      <c r="V2681" s="8">
        <f t="shared" si="419"/>
        <v>70</v>
      </c>
    </row>
    <row r="2682" spans="1:22" ht="13.5" x14ac:dyDescent="0.25">
      <c r="A2682" s="3">
        <f>RSI!A2682</f>
        <v>45915</v>
      </c>
      <c r="B2682" s="2">
        <f>RSI!B2682</f>
        <v>16.89</v>
      </c>
      <c r="C2682" s="2">
        <f>RSI!I2682</f>
        <v>81.576077498885127</v>
      </c>
      <c r="D2682" s="2">
        <f>MACD!E2682</f>
        <v>-0.67859826221940089</v>
      </c>
      <c r="E2682" s="2">
        <f>MACD!F2682</f>
        <v>-0.63368094552567289</v>
      </c>
      <c r="F2682" s="2">
        <f>'Moving Avg'!D2682</f>
        <v>16.788</v>
      </c>
      <c r="G2682" s="2">
        <f>'Moving Avg'!F2682</f>
        <v>15.539999999999997</v>
      </c>
      <c r="H2682" s="2">
        <f>'Moving Avg'!G2682</f>
        <v>14.106600000000004</v>
      </c>
      <c r="I2682" s="2">
        <f>'Moving Avg'!H2682</f>
        <v>11.540895999999989</v>
      </c>
      <c r="J2682" s="6" t="str">
        <f>OBV!F2682</f>
        <v>BULLISH</v>
      </c>
      <c r="K2682" s="6" t="str">
        <f>OBV!G2682</f>
        <v>STRONG</v>
      </c>
      <c r="L2682" s="6" t="str">
        <f>OBV!H2682</f>
        <v>CONFIRMED BULLISH</v>
      </c>
      <c r="M2682" s="8">
        <f t="shared" si="410"/>
        <v>0</v>
      </c>
      <c r="N2682" s="8">
        <f t="shared" si="411"/>
        <v>100</v>
      </c>
      <c r="O2682" s="8">
        <f t="shared" si="412"/>
        <v>75</v>
      </c>
      <c r="P2682" s="8">
        <f t="shared" si="413"/>
        <v>100</v>
      </c>
      <c r="Q2682" s="9">
        <f t="shared" si="414"/>
        <v>61.25</v>
      </c>
      <c r="R2682" s="9">
        <f t="shared" si="415"/>
        <v>71.25</v>
      </c>
      <c r="S2682" s="9">
        <f t="shared" si="416"/>
        <v>78.75</v>
      </c>
      <c r="T2682" s="9">
        <f t="shared" si="417"/>
        <v>68.75</v>
      </c>
      <c r="U2682" s="8">
        <f t="shared" si="418"/>
        <v>70.416666666666671</v>
      </c>
      <c r="V2682" s="8">
        <f t="shared" si="419"/>
        <v>70</v>
      </c>
    </row>
    <row r="2683" spans="1:22" ht="13.5" x14ac:dyDescent="0.25">
      <c r="A2683" s="3">
        <f>RSI!A2683</f>
        <v>45916</v>
      </c>
      <c r="B2683" s="2">
        <f>RSI!B2683</f>
        <v>17.05</v>
      </c>
      <c r="C2683" s="2">
        <f>RSI!I2683</f>
        <v>82.693776560534786</v>
      </c>
      <c r="D2683" s="2">
        <f>MACD!E2683</f>
        <v>-0.64837535511403033</v>
      </c>
      <c r="E2683" s="2">
        <f>MACD!F2683</f>
        <v>-0.63661982744334444</v>
      </c>
      <c r="F2683" s="2">
        <f>'Moving Avg'!D2683</f>
        <v>16.827999999999999</v>
      </c>
      <c r="G2683" s="2">
        <f>'Moving Avg'!F2683</f>
        <v>15.692499999999999</v>
      </c>
      <c r="H2683" s="2">
        <f>'Moving Avg'!G2683</f>
        <v>14.213600000000003</v>
      </c>
      <c r="I2683" s="2">
        <f>'Moving Avg'!H2683</f>
        <v>11.57575299999999</v>
      </c>
      <c r="J2683" s="6" t="str">
        <f>OBV!F2683</f>
        <v>BULLISH</v>
      </c>
      <c r="K2683" s="6" t="str">
        <f>OBV!G2683</f>
        <v>STRONG</v>
      </c>
      <c r="L2683" s="6" t="str">
        <f>OBV!H2683</f>
        <v>CONFIRMED BULLISH</v>
      </c>
      <c r="M2683" s="8">
        <f t="shared" si="410"/>
        <v>0</v>
      </c>
      <c r="N2683" s="8">
        <f t="shared" si="411"/>
        <v>45</v>
      </c>
      <c r="O2683" s="8">
        <f t="shared" si="412"/>
        <v>75</v>
      </c>
      <c r="P2683" s="8">
        <f t="shared" si="413"/>
        <v>100</v>
      </c>
      <c r="Q2683" s="9">
        <f t="shared" si="414"/>
        <v>42</v>
      </c>
      <c r="R2683" s="9">
        <f t="shared" si="415"/>
        <v>60.25</v>
      </c>
      <c r="S2683" s="9">
        <f t="shared" si="416"/>
        <v>70.5</v>
      </c>
      <c r="T2683" s="9">
        <f t="shared" si="417"/>
        <v>55</v>
      </c>
      <c r="U2683" s="8">
        <f t="shared" si="418"/>
        <v>57.583333333333336</v>
      </c>
      <c r="V2683" s="8">
        <f t="shared" si="419"/>
        <v>56.9375</v>
      </c>
    </row>
    <row r="2684" spans="1:22" ht="13.5" x14ac:dyDescent="0.25">
      <c r="A2684" s="3">
        <f>RSI!A2684</f>
        <v>45917</v>
      </c>
      <c r="B2684" s="2">
        <f>RSI!B2684</f>
        <v>16.899999999999999</v>
      </c>
      <c r="C2684" s="2">
        <f>RSI!I2684</f>
        <v>77.921184714642635</v>
      </c>
      <c r="D2684" s="2">
        <f>MACD!E2684</f>
        <v>-0.65235028139769469</v>
      </c>
      <c r="E2684" s="2">
        <f>MACD!F2684</f>
        <v>-0.63976591823421458</v>
      </c>
      <c r="F2684" s="2">
        <f>'Moving Avg'!D2684</f>
        <v>16.844000000000001</v>
      </c>
      <c r="G2684" s="2">
        <f>'Moving Avg'!F2684</f>
        <v>15.829999999999998</v>
      </c>
      <c r="H2684" s="2">
        <f>'Moving Avg'!G2684</f>
        <v>14.313400000000001</v>
      </c>
      <c r="I2684" s="2">
        <f>'Moving Avg'!H2684</f>
        <v>11.609859999999992</v>
      </c>
      <c r="J2684" s="6" t="str">
        <f>OBV!F2684</f>
        <v>BULLISH</v>
      </c>
      <c r="K2684" s="6" t="str">
        <f>OBV!G2684</f>
        <v>STRONG</v>
      </c>
      <c r="L2684" s="6" t="str">
        <f>OBV!H2684</f>
        <v>CONFIRMED BULLISH</v>
      </c>
      <c r="M2684" s="8">
        <f t="shared" si="410"/>
        <v>0</v>
      </c>
      <c r="N2684" s="8">
        <f t="shared" si="411"/>
        <v>45</v>
      </c>
      <c r="O2684" s="8">
        <f t="shared" si="412"/>
        <v>75</v>
      </c>
      <c r="P2684" s="8">
        <f t="shared" si="413"/>
        <v>100</v>
      </c>
      <c r="Q2684" s="9">
        <f t="shared" si="414"/>
        <v>42</v>
      </c>
      <c r="R2684" s="9">
        <f t="shared" si="415"/>
        <v>60.25</v>
      </c>
      <c r="S2684" s="9">
        <f t="shared" si="416"/>
        <v>70.5</v>
      </c>
      <c r="T2684" s="9">
        <f t="shared" si="417"/>
        <v>55</v>
      </c>
      <c r="U2684" s="8">
        <f t="shared" si="418"/>
        <v>57.583333333333336</v>
      </c>
      <c r="V2684" s="8">
        <f t="shared" si="419"/>
        <v>56.9375</v>
      </c>
    </row>
    <row r="2685" spans="1:22" ht="13.5" x14ac:dyDescent="0.25">
      <c r="A2685" s="3">
        <f>RSI!A2685</f>
        <v>45918</v>
      </c>
      <c r="B2685" s="2">
        <f>RSI!B2685</f>
        <v>16.82</v>
      </c>
      <c r="C2685" s="2">
        <f>RSI!I2685</f>
        <v>75.421083187804186</v>
      </c>
      <c r="D2685" s="2">
        <f>MACD!E2685</f>
        <v>-0.63498191559261663</v>
      </c>
      <c r="E2685" s="2">
        <f>MACD!F2685</f>
        <v>-0.63880911770589499</v>
      </c>
      <c r="F2685" s="2">
        <f>'Moving Avg'!D2685</f>
        <v>16.891999999999996</v>
      </c>
      <c r="G2685" s="2">
        <f>'Moving Avg'!F2685</f>
        <v>15.965999999999998</v>
      </c>
      <c r="H2685" s="2">
        <f>'Moving Avg'!G2685</f>
        <v>14.420800000000002</v>
      </c>
      <c r="I2685" s="2">
        <f>'Moving Avg'!H2685</f>
        <v>11.643799499999993</v>
      </c>
      <c r="J2685" s="6" t="str">
        <f>OBV!F2685</f>
        <v>BULLISH</v>
      </c>
      <c r="K2685" s="6" t="str">
        <f>OBV!G2685</f>
        <v>NEUTRAL</v>
      </c>
      <c r="L2685" s="6" t="str">
        <f>OBV!H2685</f>
        <v>CONFIRMED BULLISH</v>
      </c>
      <c r="M2685" s="8">
        <f t="shared" si="410"/>
        <v>0</v>
      </c>
      <c r="N2685" s="8">
        <f t="shared" si="411"/>
        <v>0</v>
      </c>
      <c r="O2685" s="8">
        <f t="shared" si="412"/>
        <v>75</v>
      </c>
      <c r="P2685" s="8">
        <f t="shared" si="413"/>
        <v>83.5</v>
      </c>
      <c r="Q2685" s="9">
        <f t="shared" si="414"/>
        <v>23.774999999999999</v>
      </c>
      <c r="R2685" s="9">
        <f t="shared" si="415"/>
        <v>47.125</v>
      </c>
      <c r="S2685" s="9">
        <f t="shared" si="416"/>
        <v>56.325000000000003</v>
      </c>
      <c r="T2685" s="9">
        <f t="shared" si="417"/>
        <v>39.625</v>
      </c>
      <c r="U2685" s="8">
        <f t="shared" si="418"/>
        <v>42.408333333333339</v>
      </c>
      <c r="V2685" s="8">
        <f t="shared" si="419"/>
        <v>41.712500000000006</v>
      </c>
    </row>
    <row r="2686" spans="1:22" ht="13.5" x14ac:dyDescent="0.35">
      <c r="A2686" s="3">
        <f>RSI!A2686</f>
        <v>45919</v>
      </c>
      <c r="B2686" s="4">
        <f>RSI!B2686</f>
        <v>16.5</v>
      </c>
      <c r="C2686" s="2">
        <f>RSI!I2686</f>
        <v>66.262753902063764</v>
      </c>
      <c r="D2686" s="2">
        <f>MACD!E2686</f>
        <v>-0.53453682083829257</v>
      </c>
      <c r="E2686" s="2">
        <f>MACD!F2686</f>
        <v>-0.61795465833237462</v>
      </c>
      <c r="F2686" s="2">
        <f>'Moving Avg'!D2686</f>
        <v>16.832000000000001</v>
      </c>
      <c r="G2686" s="2">
        <f>'Moving Avg'!F2686</f>
        <v>16.065999999999995</v>
      </c>
      <c r="H2686" s="2">
        <f>'Moving Avg'!G2686</f>
        <v>14.510800000000001</v>
      </c>
      <c r="I2686" s="2">
        <f>'Moving Avg'!H2686</f>
        <v>11.675906499999995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25</v>
      </c>
      <c r="N2686" s="8">
        <f t="shared" si="411"/>
        <v>0</v>
      </c>
      <c r="O2686" s="8">
        <f t="shared" si="412"/>
        <v>75</v>
      </c>
      <c r="P2686" s="8">
        <f t="shared" si="413"/>
        <v>16.5</v>
      </c>
      <c r="Q2686" s="9">
        <f t="shared" si="414"/>
        <v>22.475000000000001</v>
      </c>
      <c r="R2686" s="9">
        <f t="shared" si="415"/>
        <v>35.375</v>
      </c>
      <c r="S2686" s="9">
        <f t="shared" si="416"/>
        <v>29.925000000000001</v>
      </c>
      <c r="T2686" s="9">
        <f t="shared" si="417"/>
        <v>29.125</v>
      </c>
      <c r="U2686" s="8">
        <f t="shared" si="418"/>
        <v>29.258333333333336</v>
      </c>
      <c r="V2686" s="8">
        <f t="shared" si="419"/>
        <v>29.225000000000001</v>
      </c>
    </row>
    <row r="2687" spans="1:22" ht="13.5" x14ac:dyDescent="0.35">
      <c r="A2687" s="3">
        <f>RSI!A2687</f>
        <v>45922</v>
      </c>
      <c r="B2687" s="4">
        <f>RSI!B2687</f>
        <v>16.5</v>
      </c>
      <c r="C2687" s="2">
        <f>RSI!I2687</f>
        <v>66.262753902063764</v>
      </c>
      <c r="D2687" s="2">
        <f>MACD!E2687</f>
        <v>-0.33892272300128035</v>
      </c>
      <c r="E2687" s="2">
        <f>MACD!F2687</f>
        <v>-0.56214827126615585</v>
      </c>
      <c r="F2687" s="2">
        <f>'Moving Avg'!D2687</f>
        <v>16.754000000000001</v>
      </c>
      <c r="G2687" s="2">
        <f>'Moving Avg'!F2687</f>
        <v>16.155999999999999</v>
      </c>
      <c r="H2687" s="2">
        <f>'Moving Avg'!G2687</f>
        <v>14.600800000000001</v>
      </c>
      <c r="I2687" s="2">
        <f>'Moving Avg'!H2687</f>
        <v>11.708013499999993</v>
      </c>
      <c r="J2687" s="6" t="str">
        <f>OBV!F2687</f>
        <v>BEARISH</v>
      </c>
      <c r="K2687" s="6" t="str">
        <f>OBV!G2687</f>
        <v>WEAK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75</v>
      </c>
      <c r="P2687" s="8">
        <f t="shared" si="413"/>
        <v>0</v>
      </c>
      <c r="Q2687" s="9">
        <f t="shared" si="414"/>
        <v>20</v>
      </c>
      <c r="R2687" s="9">
        <f t="shared" si="415"/>
        <v>31.25</v>
      </c>
      <c r="S2687" s="9">
        <f t="shared" si="416"/>
        <v>22.5</v>
      </c>
      <c r="T2687" s="9">
        <f t="shared" si="417"/>
        <v>25</v>
      </c>
      <c r="U2687" s="8">
        <f t="shared" si="418"/>
        <v>24.583333333333332</v>
      </c>
      <c r="V2687" s="8">
        <f t="shared" si="419"/>
        <v>24.6875</v>
      </c>
    </row>
    <row r="2688" spans="1:22" ht="13.5" x14ac:dyDescent="0.35">
      <c r="A2688" s="3">
        <f>RSI!A2688</f>
        <v>45923</v>
      </c>
      <c r="B2688" s="4">
        <f>RSI!B2688</f>
        <v>16.48</v>
      </c>
      <c r="C2688" s="2">
        <f>RSI!I2688</f>
        <v>65.684609274918685</v>
      </c>
      <c r="D2688" s="2">
        <f>MACD!E2688</f>
        <v>-0.17633136175574293</v>
      </c>
      <c r="E2688" s="2">
        <f>MACD!F2688</f>
        <v>-0.4849848893640733</v>
      </c>
      <c r="F2688" s="2">
        <f>'Moving Avg'!D2688</f>
        <v>16.64</v>
      </c>
      <c r="G2688" s="2">
        <f>'Moving Avg'!F2688</f>
        <v>16.244999999999997</v>
      </c>
      <c r="H2688" s="2">
        <f>'Moving Avg'!G2688</f>
        <v>14.690400000000002</v>
      </c>
      <c r="I2688" s="2">
        <f>'Moving Avg'!H2688</f>
        <v>11.739834999999996</v>
      </c>
      <c r="J2688" s="6" t="str">
        <f>OBV!F2688</f>
        <v>BEARISH</v>
      </c>
      <c r="K2688" s="6" t="str">
        <f>OBV!G2688</f>
        <v>WEAK</v>
      </c>
      <c r="L2688" s="6" t="str">
        <f>OBV!H2688</f>
        <v>CONFIRMED BEARISH</v>
      </c>
      <c r="M2688" s="8">
        <f t="shared" si="410"/>
        <v>25</v>
      </c>
      <c r="N2688" s="8">
        <f t="shared" si="411"/>
        <v>0</v>
      </c>
      <c r="O2688" s="8">
        <f t="shared" si="412"/>
        <v>50</v>
      </c>
      <c r="P2688" s="8">
        <f t="shared" si="413"/>
        <v>0</v>
      </c>
      <c r="Q2688" s="9">
        <f t="shared" si="414"/>
        <v>16.25</v>
      </c>
      <c r="R2688" s="9">
        <f t="shared" si="415"/>
        <v>22.5</v>
      </c>
      <c r="S2688" s="9">
        <f t="shared" si="416"/>
        <v>16.25</v>
      </c>
      <c r="T2688" s="9">
        <f t="shared" si="417"/>
        <v>18.75</v>
      </c>
      <c r="U2688" s="8">
        <f t="shared" si="418"/>
        <v>18.333333333333332</v>
      </c>
      <c r="V2688" s="8">
        <f t="shared" si="419"/>
        <v>18.4375</v>
      </c>
    </row>
    <row r="2689" spans="1:22" ht="13.5" x14ac:dyDescent="0.35">
      <c r="A2689" s="3">
        <f>RSI!A2689</f>
        <v>45924</v>
      </c>
      <c r="B2689" s="4">
        <f>RSI!B2689</f>
        <v>16.399999999999999</v>
      </c>
      <c r="C2689" s="2">
        <f>RSI!I2689</f>
        <v>63.305295453753331</v>
      </c>
      <c r="D2689" s="2">
        <f>MACD!E2689</f>
        <v>-4.1408427882393184E-2</v>
      </c>
      <c r="E2689" s="2">
        <f>MACD!F2689</f>
        <v>-0.39626959706773729</v>
      </c>
      <c r="F2689" s="2">
        <f>'Moving Avg'!D2689</f>
        <v>16.54</v>
      </c>
      <c r="G2689" s="2">
        <f>'Moving Avg'!F2689</f>
        <v>16.327500000000001</v>
      </c>
      <c r="H2689" s="2">
        <f>'Moving Avg'!G2689</f>
        <v>14.7674</v>
      </c>
      <c r="I2689" s="2">
        <f>'Moving Avg'!H2689</f>
        <v>11.770745499999997</v>
      </c>
      <c r="J2689" s="6" t="str">
        <f>OBV!F2689</f>
        <v>BEARISH</v>
      </c>
      <c r="K2689" s="6" t="str">
        <f>OBV!G2689</f>
        <v>WEAK</v>
      </c>
      <c r="L2689" s="6" t="str">
        <f>OBV!H2689</f>
        <v>CONFIRMED BEARISH</v>
      </c>
      <c r="M2689" s="8">
        <f t="shared" si="410"/>
        <v>25</v>
      </c>
      <c r="N2689" s="8">
        <f t="shared" si="411"/>
        <v>0</v>
      </c>
      <c r="O2689" s="8">
        <f t="shared" si="412"/>
        <v>50</v>
      </c>
      <c r="P2689" s="8">
        <f t="shared" si="413"/>
        <v>0</v>
      </c>
      <c r="Q2689" s="9">
        <f t="shared" si="414"/>
        <v>16.25</v>
      </c>
      <c r="R2689" s="9">
        <f t="shared" si="415"/>
        <v>22.5</v>
      </c>
      <c r="S2689" s="9">
        <f t="shared" si="416"/>
        <v>16.25</v>
      </c>
      <c r="T2689" s="9">
        <f t="shared" si="417"/>
        <v>18.75</v>
      </c>
      <c r="U2689" s="8">
        <f t="shared" si="418"/>
        <v>18.333333333333332</v>
      </c>
      <c r="V2689" s="8">
        <f t="shared" si="419"/>
        <v>18.4375</v>
      </c>
    </row>
    <row r="2690" spans="1:22" ht="13.5" x14ac:dyDescent="0.35">
      <c r="A2690" s="3">
        <f>RSI!A2690</f>
        <v>45925</v>
      </c>
      <c r="B2690" s="4">
        <f>RSI!B2690</f>
        <v>16.14</v>
      </c>
      <c r="C2690" s="2">
        <f>RSI!I2690</f>
        <v>56.182401917170999</v>
      </c>
      <c r="D2690" s="2">
        <f>MACD!E2690</f>
        <v>5.1894821481425879E-2</v>
      </c>
      <c r="E2690" s="2">
        <f>MACD!F2690</f>
        <v>-0.30663671335790471</v>
      </c>
      <c r="F2690" s="2">
        <f>'Moving Avg'!D2690</f>
        <v>16.404</v>
      </c>
      <c r="G2690" s="2">
        <f>'Moving Avg'!F2690</f>
        <v>16.371999999999996</v>
      </c>
      <c r="H2690" s="2">
        <f>'Moving Avg'!G2690</f>
        <v>14.841399999999998</v>
      </c>
      <c r="I2690" s="2">
        <f>'Moving Avg'!H2690</f>
        <v>11.800355999999995</v>
      </c>
      <c r="J2690" s="6" t="str">
        <f>OBV!F2690</f>
        <v>BEARISH</v>
      </c>
      <c r="K2690" s="6" t="str">
        <f>OBV!G2690</f>
        <v>WEAK</v>
      </c>
      <c r="L2690" s="6" t="str">
        <f>OBV!H2690</f>
        <v>CONFIRMED BEARISH</v>
      </c>
      <c r="M2690" s="8">
        <f t="shared" si="410"/>
        <v>25</v>
      </c>
      <c r="N2690" s="8">
        <f t="shared" si="411"/>
        <v>0</v>
      </c>
      <c r="O2690" s="8">
        <f t="shared" si="412"/>
        <v>50</v>
      </c>
      <c r="P2690" s="8">
        <f t="shared" si="413"/>
        <v>0</v>
      </c>
      <c r="Q2690" s="9">
        <f t="shared" si="414"/>
        <v>16.25</v>
      </c>
      <c r="R2690" s="9">
        <f t="shared" si="415"/>
        <v>22.5</v>
      </c>
      <c r="S2690" s="9">
        <f t="shared" si="416"/>
        <v>16.25</v>
      </c>
      <c r="T2690" s="9">
        <f t="shared" si="417"/>
        <v>18.75</v>
      </c>
      <c r="U2690" s="8">
        <f t="shared" si="418"/>
        <v>18.333333333333332</v>
      </c>
      <c r="V2690" s="8">
        <f t="shared" si="419"/>
        <v>18.4375</v>
      </c>
    </row>
    <row r="2691" spans="1:22" ht="13.5" x14ac:dyDescent="0.35">
      <c r="A2691" s="3">
        <f>RSI!A2691</f>
        <v>45926</v>
      </c>
      <c r="B2691" s="4">
        <f>RSI!B2691</f>
        <v>15.68</v>
      </c>
      <c r="C2691" s="2">
        <f>RSI!I2691</f>
        <v>46.264243414660712</v>
      </c>
      <c r="D2691" s="2">
        <f>MACD!E2691</f>
        <v>0.19733873683505898</v>
      </c>
      <c r="E2691" s="2">
        <f>MACD!F2691</f>
        <v>-0.20584162331931197</v>
      </c>
      <c r="F2691" s="2">
        <f>'Moving Avg'!D2691</f>
        <v>16.240000000000002</v>
      </c>
      <c r="G2691" s="2">
        <f>'Moving Avg'!F2691</f>
        <v>16.3825</v>
      </c>
      <c r="H2691" s="2">
        <f>'Moving Avg'!G2691</f>
        <v>14.903999999999998</v>
      </c>
      <c r="I2691" s="2">
        <f>'Moving Avg'!H2691</f>
        <v>11.827666499999994</v>
      </c>
      <c r="J2691" s="6" t="str">
        <f>OBV!F2691</f>
        <v>BEARISH</v>
      </c>
      <c r="K2691" s="6" t="str">
        <f>OBV!G2691</f>
        <v>WEAK</v>
      </c>
      <c r="L2691" s="6" t="str">
        <f>OBV!H2691</f>
        <v>CONFIRMED BEARISH</v>
      </c>
      <c r="M2691" s="8">
        <f t="shared" si="410"/>
        <v>25</v>
      </c>
      <c r="N2691" s="8">
        <f t="shared" si="411"/>
        <v>0</v>
      </c>
      <c r="O2691" s="8">
        <f t="shared" si="412"/>
        <v>50</v>
      </c>
      <c r="P2691" s="8">
        <f t="shared" si="413"/>
        <v>0</v>
      </c>
      <c r="Q2691" s="9">
        <f t="shared" ref="Q2691:Q2693" si="420">0.35*M2691+N2691*0.35+O2691*0.15+P2691*0.15</f>
        <v>16.25</v>
      </c>
      <c r="R2691" s="9">
        <f t="shared" ref="R2691:R2693" si="421">M2691*0.2+N2691*0.2+O2691*0.35+P2691*0.25</f>
        <v>22.5</v>
      </c>
      <c r="S2691" s="9">
        <f t="shared" ref="S2691:S2693" si="422">M2691*0.15+N2691*0.15+O2691*0.25+P2691*0.45</f>
        <v>16.25</v>
      </c>
      <c r="T2691" s="9">
        <f t="shared" ref="T2691:T2693" si="423">0.25*SUM(M2691:P2691)</f>
        <v>18.75</v>
      </c>
      <c r="U2691" s="8">
        <f t="shared" ref="U2691:U2693" si="424">SUM(Q2691:S2691)/3</f>
        <v>18.333333333333332</v>
      </c>
      <c r="V2691" s="8">
        <f t="shared" ref="V2691:V2693" si="425">SUM(Q2691:T2691)/4</f>
        <v>18.4375</v>
      </c>
    </row>
    <row r="2692" spans="1:22" ht="13.5" x14ac:dyDescent="0.35">
      <c r="A2692" s="3">
        <f>RSI!A2692</f>
        <v>45929</v>
      </c>
      <c r="B2692" s="4">
        <f>RSI!B2692</f>
        <v>15.5</v>
      </c>
      <c r="C2692" s="2">
        <f>RSI!I2692</f>
        <v>43.060833393404543</v>
      </c>
      <c r="D2692" s="2">
        <f>MACD!E2692</f>
        <v>0.34898466781770487</v>
      </c>
      <c r="E2692" s="2">
        <f>MACD!F2692</f>
        <v>-9.4876365091908596E-2</v>
      </c>
      <c r="F2692" s="2">
        <f>'Moving Avg'!D2692</f>
        <v>16.04</v>
      </c>
      <c r="G2692" s="2">
        <f>'Moving Avg'!F2692</f>
        <v>16.3855</v>
      </c>
      <c r="H2692" s="2">
        <f>'Moving Avg'!G2692</f>
        <v>14.957999999999997</v>
      </c>
      <c r="I2692" s="2">
        <f>'Moving Avg'!H2692</f>
        <v>11.854587999999996</v>
      </c>
      <c r="J2692" s="6" t="str">
        <f>OBV!F2692</f>
        <v>BEARISH</v>
      </c>
      <c r="K2692" s="6" t="str">
        <f>OBV!G2692</f>
        <v>WEAK</v>
      </c>
      <c r="L2692" s="6" t="str">
        <f>OBV!H2692</f>
        <v>CONFIRMED BEARISH</v>
      </c>
      <c r="M2692" s="8">
        <f t="shared" si="410"/>
        <v>25</v>
      </c>
      <c r="N2692" s="8">
        <f t="shared" si="411"/>
        <v>0</v>
      </c>
      <c r="O2692" s="8">
        <f t="shared" si="412"/>
        <v>50</v>
      </c>
      <c r="P2692" s="8">
        <f t="shared" si="413"/>
        <v>0</v>
      </c>
      <c r="Q2692" s="9">
        <f t="shared" si="420"/>
        <v>16.25</v>
      </c>
      <c r="R2692" s="9">
        <f t="shared" si="421"/>
        <v>22.5</v>
      </c>
      <c r="S2692" s="9">
        <f t="shared" si="422"/>
        <v>16.25</v>
      </c>
      <c r="T2692" s="9">
        <f t="shared" si="423"/>
        <v>18.75</v>
      </c>
      <c r="U2692" s="8">
        <f t="shared" si="424"/>
        <v>18.333333333333332</v>
      </c>
      <c r="V2692" s="8">
        <f t="shared" si="425"/>
        <v>18.4375</v>
      </c>
    </row>
    <row r="2693" spans="1:22" ht="13.5" x14ac:dyDescent="0.35">
      <c r="A2693" s="3">
        <f>RSI!A2693</f>
        <v>45930</v>
      </c>
      <c r="B2693" s="4">
        <f>RSI!B2693</f>
        <v>15.2</v>
      </c>
      <c r="C2693" s="2">
        <f>RSI!I2693</f>
        <v>38.300816140369008</v>
      </c>
      <c r="D2693" s="2">
        <f>MACD!E2693</f>
        <v>0.52649661183182772</v>
      </c>
      <c r="E2693" s="2">
        <f>MACD!F2693</f>
        <v>2.9398230292838667E-2</v>
      </c>
      <c r="F2693" s="2">
        <f>'Moving Avg'!D2693</f>
        <v>15.784000000000001</v>
      </c>
      <c r="G2693" s="2">
        <f>'Moving Avg'!F2693</f>
        <v>16.360499999999995</v>
      </c>
      <c r="H2693" s="2">
        <f>'Moving Avg'!G2693</f>
        <v>15.0024</v>
      </c>
      <c r="I2693" s="2">
        <f>'Moving Avg'!H2693</f>
        <v>11.880009499999996</v>
      </c>
      <c r="J2693" s="6" t="str">
        <f>OBV!F2693</f>
        <v>BEARISH</v>
      </c>
      <c r="K2693" s="6" t="str">
        <f>OBV!G2693</f>
        <v>WEAK</v>
      </c>
      <c r="L2693" s="6" t="str">
        <f>OBV!H2693</f>
        <v>CONFIRMED BEARISH</v>
      </c>
      <c r="M2693" s="8">
        <f t="shared" si="410"/>
        <v>25</v>
      </c>
      <c r="N2693" s="8">
        <f t="shared" si="411"/>
        <v>0</v>
      </c>
      <c r="O2693" s="8">
        <f t="shared" si="412"/>
        <v>50</v>
      </c>
      <c r="P2693" s="8">
        <f t="shared" si="413"/>
        <v>0</v>
      </c>
      <c r="Q2693" s="9">
        <f t="shared" si="420"/>
        <v>16.25</v>
      </c>
      <c r="R2693" s="9">
        <f t="shared" si="421"/>
        <v>22.5</v>
      </c>
      <c r="S2693" s="9">
        <f t="shared" si="422"/>
        <v>16.25</v>
      </c>
      <c r="T2693" s="9">
        <f t="shared" si="423"/>
        <v>18.75</v>
      </c>
      <c r="U2693" s="8">
        <f t="shared" si="424"/>
        <v>18.333333333333332</v>
      </c>
      <c r="V2693" s="8">
        <f t="shared" si="425"/>
        <v>18.4375</v>
      </c>
    </row>
    <row r="2694" spans="1:22" ht="13.5" x14ac:dyDescent="0.35">
      <c r="A2694" s="3">
        <f>RSI!A2694</f>
        <v>45931</v>
      </c>
      <c r="B2694" s="4">
        <f>RSI!B2694</f>
        <v>15.3</v>
      </c>
      <c r="C2694" s="2">
        <f>RSI!I2694</f>
        <v>40.655695009254849</v>
      </c>
      <c r="D2694" s="2">
        <f>MACD!E2694</f>
        <v>0.65017125045449475</v>
      </c>
      <c r="E2694" s="2">
        <f>MACD!F2694</f>
        <v>0.15355283432516989</v>
      </c>
      <c r="F2694" s="2">
        <f>'Moving Avg'!D2694</f>
        <v>15.563999999999998</v>
      </c>
      <c r="G2694" s="2">
        <f>'Moving Avg'!F2694</f>
        <v>16.350500000000004</v>
      </c>
      <c r="H2694" s="2">
        <f>'Moving Avg'!G2694</f>
        <v>15.048999999999999</v>
      </c>
      <c r="I2694" s="2">
        <f>'Moving Avg'!H2694</f>
        <v>11.905930999999999</v>
      </c>
      <c r="J2694" s="6" t="str">
        <f>OBV!F2694</f>
        <v>BEARISH</v>
      </c>
      <c r="K2694" s="6" t="str">
        <f>OBV!G2694</f>
        <v>WEAK</v>
      </c>
      <c r="L2694" s="6" t="str">
        <f>OBV!H2694</f>
        <v>CONFIRMED BEARISH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16.25</v>
      </c>
      <c r="R2694" s="9">
        <f t="shared" ref="R2694:R2706" si="431">M2694*0.2+N2694*0.2+O2694*0.35+P2694*0.25</f>
        <v>22.5</v>
      </c>
      <c r="S2694" s="9">
        <f t="shared" ref="S2694:S2706" si="432">M2694*0.15+N2694*0.15+O2694*0.25+P2694*0.45</f>
        <v>16.25</v>
      </c>
      <c r="T2694" s="9">
        <f t="shared" ref="T2694:T2706" si="433">0.25*SUM(M2694:P2694)</f>
        <v>18.75</v>
      </c>
      <c r="U2694" s="8">
        <f t="shared" ref="U2694:U2706" si="434">SUM(Q2694:S2694)/3</f>
        <v>18.333333333333332</v>
      </c>
      <c r="V2694" s="8">
        <f t="shared" ref="V2694:V2706" si="435">SUM(Q2694:T2694)/4</f>
        <v>18.4375</v>
      </c>
    </row>
    <row r="2695" spans="1:22" ht="13.5" x14ac:dyDescent="0.35">
      <c r="A2695" s="3">
        <f>RSI!A2695</f>
        <v>45932</v>
      </c>
      <c r="B2695" s="4">
        <f>RSI!B2695</f>
        <v>15.3</v>
      </c>
      <c r="C2695" s="2">
        <f>RSI!I2695</f>
        <v>40.655695009254849</v>
      </c>
      <c r="D2695" s="2">
        <f>MACD!E2695</f>
        <v>0.74558390179186063</v>
      </c>
      <c r="E2695" s="2">
        <f>MACD!F2695</f>
        <v>0.27195904781850805</v>
      </c>
      <c r="F2695" s="2">
        <f>'Moving Avg'!D2695</f>
        <v>15.395999999999997</v>
      </c>
      <c r="G2695" s="2">
        <f>'Moving Avg'!F2695</f>
        <v>16.333000000000002</v>
      </c>
      <c r="H2695" s="2">
        <f>'Moving Avg'!G2695</f>
        <v>15.094999999999997</v>
      </c>
      <c r="I2695" s="2">
        <f>'Moving Avg'!H2695</f>
        <v>11.9318525</v>
      </c>
      <c r="J2695" s="6" t="str">
        <f>OBV!F2695</f>
        <v>BEARISH</v>
      </c>
      <c r="K2695" s="6" t="str">
        <f>OBV!G2695</f>
        <v>WEAK</v>
      </c>
      <c r="L2695" s="6" t="str">
        <f>OBV!H2695</f>
        <v>CONFIRMED BEARISH</v>
      </c>
      <c r="M2695" s="8">
        <f t="shared" si="426"/>
        <v>25</v>
      </c>
      <c r="N2695" s="8">
        <f t="shared" si="427"/>
        <v>0</v>
      </c>
      <c r="O2695" s="8">
        <f t="shared" si="428"/>
        <v>50</v>
      </c>
      <c r="P2695" s="8">
        <f t="shared" si="429"/>
        <v>0</v>
      </c>
      <c r="Q2695" s="9">
        <f t="shared" si="430"/>
        <v>16.25</v>
      </c>
      <c r="R2695" s="9">
        <f t="shared" si="431"/>
        <v>22.5</v>
      </c>
      <c r="S2695" s="9">
        <f t="shared" si="432"/>
        <v>16.25</v>
      </c>
      <c r="T2695" s="9">
        <f t="shared" si="433"/>
        <v>18.75</v>
      </c>
      <c r="U2695" s="8">
        <f t="shared" si="434"/>
        <v>18.333333333333332</v>
      </c>
      <c r="V2695" s="8">
        <f t="shared" si="435"/>
        <v>18.4375</v>
      </c>
    </row>
    <row r="2696" spans="1:22" ht="13.5" x14ac:dyDescent="0.35">
      <c r="A2696" s="3">
        <f>RSI!A2696</f>
        <v>45933</v>
      </c>
      <c r="B2696" s="4">
        <f>RSI!B2696</f>
        <v>15.38</v>
      </c>
      <c r="C2696" s="2">
        <f>RSI!I2696</f>
        <v>42.685313578678496</v>
      </c>
      <c r="D2696" s="2">
        <f>MACD!E2696</f>
        <v>0.7740059630756484</v>
      </c>
      <c r="E2696" s="2">
        <f>MACD!F2696</f>
        <v>0.37236843086993615</v>
      </c>
      <c r="F2696" s="2">
        <f>'Moving Avg'!D2696</f>
        <v>15.335999999999999</v>
      </c>
      <c r="G2696" s="2">
        <f>'Moving Avg'!F2696</f>
        <v>16.297000000000001</v>
      </c>
      <c r="H2696" s="2">
        <f>'Moving Avg'!G2696</f>
        <v>15.126999999999999</v>
      </c>
      <c r="I2696" s="2">
        <f>'Moving Avg'!H2696</f>
        <v>11.958174</v>
      </c>
      <c r="J2696" s="6" t="str">
        <f>OBV!F2696</f>
        <v>BEARISH</v>
      </c>
      <c r="K2696" s="6" t="str">
        <f>OBV!G2696</f>
        <v>WEAK</v>
      </c>
      <c r="L2696" s="6" t="str">
        <f>OBV!H2696</f>
        <v>CONFIRMED BEARISH</v>
      </c>
      <c r="M2696" s="8">
        <f t="shared" si="426"/>
        <v>25</v>
      </c>
      <c r="N2696" s="8">
        <f t="shared" si="427"/>
        <v>0</v>
      </c>
      <c r="O2696" s="8">
        <f t="shared" si="428"/>
        <v>50</v>
      </c>
      <c r="P2696" s="8">
        <f t="shared" si="429"/>
        <v>0</v>
      </c>
      <c r="Q2696" s="9">
        <f t="shared" si="430"/>
        <v>16.25</v>
      </c>
      <c r="R2696" s="9">
        <f t="shared" si="431"/>
        <v>22.5</v>
      </c>
      <c r="S2696" s="9">
        <f t="shared" si="432"/>
        <v>16.25</v>
      </c>
      <c r="T2696" s="9">
        <f t="shared" si="433"/>
        <v>18.75</v>
      </c>
      <c r="U2696" s="8">
        <f t="shared" si="434"/>
        <v>18.333333333333332</v>
      </c>
      <c r="V2696" s="8">
        <f t="shared" si="435"/>
        <v>18.4375</v>
      </c>
    </row>
    <row r="2697" spans="1:22" ht="13.5" x14ac:dyDescent="0.35">
      <c r="A2697" s="3">
        <f>RSI!A2697</f>
        <v>45936</v>
      </c>
      <c r="B2697" s="4">
        <f>RSI!B2697</f>
        <v>15.39</v>
      </c>
      <c r="C2697" s="2">
        <f>RSI!I2697</f>
        <v>42.947977919811343</v>
      </c>
      <c r="D2697" s="2">
        <f>MACD!E2697</f>
        <v>0.79947617105495716</v>
      </c>
      <c r="E2697" s="2">
        <f>MACD!F2697</f>
        <v>0.4577899789069404</v>
      </c>
      <c r="F2697" s="2">
        <f>'Moving Avg'!D2697</f>
        <v>15.313999999999998</v>
      </c>
      <c r="G2697" s="2">
        <f>'Moving Avg'!F2697</f>
        <v>16.223999999999997</v>
      </c>
      <c r="H2697" s="2">
        <f>'Moving Avg'!G2697</f>
        <v>15.157799999999998</v>
      </c>
      <c r="I2697" s="2">
        <f>'Moving Avg'!H2697</f>
        <v>11.984545499999999</v>
      </c>
      <c r="J2697" s="6" t="str">
        <f>OBV!F2697</f>
        <v>BEARISH</v>
      </c>
      <c r="K2697" s="6" t="str">
        <f>OBV!G2697</f>
        <v>WEAK</v>
      </c>
      <c r="L2697" s="6" t="str">
        <f>OBV!H2697</f>
        <v>CONFIRMED BEARISH</v>
      </c>
      <c r="M2697" s="8">
        <f t="shared" si="426"/>
        <v>25</v>
      </c>
      <c r="N2697" s="8">
        <f t="shared" si="427"/>
        <v>0</v>
      </c>
      <c r="O2697" s="8">
        <f t="shared" si="428"/>
        <v>50</v>
      </c>
      <c r="P2697" s="8">
        <f t="shared" si="429"/>
        <v>0</v>
      </c>
      <c r="Q2697" s="9">
        <f t="shared" si="430"/>
        <v>16.25</v>
      </c>
      <c r="R2697" s="9">
        <f t="shared" si="431"/>
        <v>22.5</v>
      </c>
      <c r="S2697" s="9">
        <f t="shared" si="432"/>
        <v>16.25</v>
      </c>
      <c r="T2697" s="9">
        <f t="shared" si="433"/>
        <v>18.75</v>
      </c>
      <c r="U2697" s="8">
        <f t="shared" si="434"/>
        <v>18.333333333333332</v>
      </c>
      <c r="V2697" s="8">
        <f t="shared" si="435"/>
        <v>18.4375</v>
      </c>
    </row>
    <row r="2698" spans="1:22" ht="13.5" x14ac:dyDescent="0.35">
      <c r="A2698" s="3">
        <f>RSI!A2698</f>
        <v>45937</v>
      </c>
      <c r="B2698" s="4">
        <f>RSI!B2698</f>
        <v>15.3</v>
      </c>
      <c r="C2698" s="2">
        <f>RSI!I2698</f>
        <v>41.121431899745197</v>
      </c>
      <c r="D2698" s="2">
        <f>MACD!E2698</f>
        <v>0.82655993888997159</v>
      </c>
      <c r="E2698" s="2">
        <f>MACD!F2698</f>
        <v>0.53154397090354666</v>
      </c>
      <c r="F2698" s="2">
        <f>'Moving Avg'!D2698</f>
        <v>15.334</v>
      </c>
      <c r="G2698" s="2">
        <f>'Moving Avg'!F2698</f>
        <v>16.1465</v>
      </c>
      <c r="H2698" s="2">
        <f>'Moving Avg'!G2698</f>
        <v>15.186799999999998</v>
      </c>
      <c r="I2698" s="2">
        <f>'Moving Avg'!H2698</f>
        <v>12.01056</v>
      </c>
      <c r="J2698" s="6" t="str">
        <f>OBV!F2698</f>
        <v>BEARISH</v>
      </c>
      <c r="K2698" s="6" t="str">
        <f>OBV!G2698</f>
        <v>NEUTRAL</v>
      </c>
      <c r="L2698" s="6" t="str">
        <f>OBV!H2698</f>
        <v>BEARISH DIVERGENCE</v>
      </c>
      <c r="M2698" s="8">
        <f t="shared" si="426"/>
        <v>25</v>
      </c>
      <c r="N2698" s="8">
        <f t="shared" si="427"/>
        <v>0</v>
      </c>
      <c r="O2698" s="8">
        <f t="shared" si="428"/>
        <v>50</v>
      </c>
      <c r="P2698" s="8">
        <f t="shared" si="429"/>
        <v>16.5</v>
      </c>
      <c r="Q2698" s="9">
        <f t="shared" si="430"/>
        <v>18.725000000000001</v>
      </c>
      <c r="R2698" s="9">
        <f t="shared" si="431"/>
        <v>26.625</v>
      </c>
      <c r="S2698" s="9">
        <f t="shared" si="432"/>
        <v>23.675000000000001</v>
      </c>
      <c r="T2698" s="9">
        <f t="shared" si="433"/>
        <v>22.875</v>
      </c>
      <c r="U2698" s="8">
        <f t="shared" si="434"/>
        <v>23.008333333333336</v>
      </c>
      <c r="V2698" s="8">
        <f t="shared" si="435"/>
        <v>22.975000000000001</v>
      </c>
    </row>
    <row r="2699" spans="1:22" ht="13.5" x14ac:dyDescent="0.35">
      <c r="A2699" s="3">
        <f>RSI!A2699</f>
        <v>45938</v>
      </c>
      <c r="B2699" s="4">
        <f>RSI!B2699</f>
        <v>15.18</v>
      </c>
      <c r="C2699" s="2">
        <f>RSI!I2699</f>
        <v>38.754768653558379</v>
      </c>
      <c r="D2699" s="2">
        <f>MACD!E2699</f>
        <v>0.84838841865939862</v>
      </c>
      <c r="E2699" s="2">
        <f>MACD!F2699</f>
        <v>0.59491286045471714</v>
      </c>
      <c r="F2699" s="2">
        <f>'Moving Avg'!D2699</f>
        <v>15.310000000000002</v>
      </c>
      <c r="G2699" s="2">
        <f>'Moving Avg'!F2699</f>
        <v>16.064500000000002</v>
      </c>
      <c r="H2699" s="2">
        <f>'Moving Avg'!G2699</f>
        <v>15.210399999999998</v>
      </c>
      <c r="I2699" s="2">
        <f>'Moving Avg'!H2699</f>
        <v>12.036253000000002</v>
      </c>
      <c r="J2699" s="6" t="str">
        <f>OBV!F2699</f>
        <v>BEARISH</v>
      </c>
      <c r="K2699" s="6" t="str">
        <f>OBV!G2699</f>
        <v>NEUTRAL</v>
      </c>
      <c r="L2699" s="6" t="str">
        <f>OBV!H2699</f>
        <v>CONFIRMED BEARISH</v>
      </c>
      <c r="M2699" s="8">
        <f t="shared" si="426"/>
        <v>25</v>
      </c>
      <c r="N2699" s="8">
        <f t="shared" si="427"/>
        <v>0</v>
      </c>
      <c r="O2699" s="8">
        <f t="shared" si="428"/>
        <v>50</v>
      </c>
      <c r="P2699" s="8">
        <f t="shared" si="429"/>
        <v>16.5</v>
      </c>
      <c r="Q2699" s="9">
        <f t="shared" si="430"/>
        <v>18.725000000000001</v>
      </c>
      <c r="R2699" s="9">
        <f t="shared" si="431"/>
        <v>26.625</v>
      </c>
      <c r="S2699" s="9">
        <f t="shared" si="432"/>
        <v>23.675000000000001</v>
      </c>
      <c r="T2699" s="9">
        <f t="shared" si="433"/>
        <v>22.875</v>
      </c>
      <c r="U2699" s="8">
        <f t="shared" si="434"/>
        <v>23.008333333333336</v>
      </c>
      <c r="V2699" s="8">
        <f t="shared" si="435"/>
        <v>22.975000000000001</v>
      </c>
    </row>
    <row r="2700" spans="1:22" ht="13.5" x14ac:dyDescent="0.35">
      <c r="A2700" s="3">
        <f>RSI!A2700</f>
        <v>45939</v>
      </c>
      <c r="B2700" s="4">
        <f>RSI!B2700</f>
        <v>14.9</v>
      </c>
      <c r="C2700" s="2">
        <f>RSI!I2700</f>
        <v>33.858183017415783</v>
      </c>
      <c r="D2700" s="2">
        <f>MACD!E2700</f>
        <v>0.85046613450542452</v>
      </c>
      <c r="E2700" s="2">
        <f>MACD!F2700</f>
        <v>0.64602351526485857</v>
      </c>
      <c r="F2700" s="2">
        <f>'Moving Avg'!D2700</f>
        <v>15.23</v>
      </c>
      <c r="G2700" s="2">
        <f>'Moving Avg'!F2700</f>
        <v>15.980499999999997</v>
      </c>
      <c r="H2700" s="2">
        <f>'Moving Avg'!G2700</f>
        <v>15.228599999999995</v>
      </c>
      <c r="I2700" s="2">
        <f>'Moving Avg'!H2700</f>
        <v>12.0601745</v>
      </c>
      <c r="J2700" s="6" t="str">
        <f>OBV!F2700</f>
        <v>BEARISH</v>
      </c>
      <c r="K2700" s="6" t="str">
        <f>OBV!G2700</f>
        <v>NEUTRAL</v>
      </c>
      <c r="L2700" s="6" t="str">
        <f>OBV!H2700</f>
        <v>CONFIRMED BEARISH</v>
      </c>
      <c r="M2700" s="8">
        <f t="shared" si="426"/>
        <v>25</v>
      </c>
      <c r="N2700" s="8">
        <f t="shared" si="427"/>
        <v>0</v>
      </c>
      <c r="O2700" s="8">
        <f t="shared" si="428"/>
        <v>50</v>
      </c>
      <c r="P2700" s="8">
        <f t="shared" si="429"/>
        <v>16.5</v>
      </c>
      <c r="Q2700" s="9">
        <f t="shared" si="430"/>
        <v>18.725000000000001</v>
      </c>
      <c r="R2700" s="9">
        <f t="shared" si="431"/>
        <v>26.625</v>
      </c>
      <c r="S2700" s="9">
        <f t="shared" si="432"/>
        <v>23.675000000000001</v>
      </c>
      <c r="T2700" s="9">
        <f t="shared" si="433"/>
        <v>22.875</v>
      </c>
      <c r="U2700" s="8">
        <f t="shared" si="434"/>
        <v>23.008333333333336</v>
      </c>
      <c r="V2700" s="8">
        <f t="shared" si="435"/>
        <v>22.975000000000001</v>
      </c>
    </row>
    <row r="2701" spans="1:22" ht="13.5" x14ac:dyDescent="0.35">
      <c r="A2701" s="3">
        <f>RSI!A2701</f>
        <v>45940</v>
      </c>
      <c r="B2701" s="4">
        <f>RSI!B2701</f>
        <v>14.91</v>
      </c>
      <c r="C2701" s="2">
        <f>RSI!I2701</f>
        <v>34.178047206233401</v>
      </c>
      <c r="D2701" s="2">
        <f>MACD!E2701</f>
        <v>0.78502313541607016</v>
      </c>
      <c r="E2701" s="2">
        <f>MACD!F2701</f>
        <v>0.67382343929510091</v>
      </c>
      <c r="F2701" s="2">
        <f>'Moving Avg'!D2701</f>
        <v>15.136000000000001</v>
      </c>
      <c r="G2701" s="2">
        <f>'Moving Avg'!F2701</f>
        <v>15.886000000000001</v>
      </c>
      <c r="H2701" s="2">
        <f>'Moving Avg'!G2701</f>
        <v>15.248799999999994</v>
      </c>
      <c r="I2701" s="2">
        <f>'Moving Avg'!H2701</f>
        <v>12.084099500000001</v>
      </c>
      <c r="J2701" s="6" t="str">
        <f>OBV!F2701</f>
        <v>BEARISH</v>
      </c>
      <c r="K2701" s="6" t="str">
        <f>OBV!G2701</f>
        <v>NEUTRAL</v>
      </c>
      <c r="L2701" s="6" t="str">
        <f>OBV!H2701</f>
        <v>CONFIRMED BEARISH</v>
      </c>
      <c r="M2701" s="8">
        <f t="shared" si="426"/>
        <v>25</v>
      </c>
      <c r="N2701" s="8">
        <f t="shared" si="427"/>
        <v>0</v>
      </c>
      <c r="O2701" s="8">
        <f t="shared" si="428"/>
        <v>50</v>
      </c>
      <c r="P2701" s="8">
        <f t="shared" si="429"/>
        <v>16.5</v>
      </c>
      <c r="Q2701" s="9">
        <f t="shared" si="430"/>
        <v>18.725000000000001</v>
      </c>
      <c r="R2701" s="9">
        <f t="shared" si="431"/>
        <v>26.625</v>
      </c>
      <c r="S2701" s="9">
        <f t="shared" si="432"/>
        <v>23.675000000000001</v>
      </c>
      <c r="T2701" s="9">
        <f t="shared" si="433"/>
        <v>22.875</v>
      </c>
      <c r="U2701" s="8">
        <f t="shared" si="434"/>
        <v>23.008333333333336</v>
      </c>
      <c r="V2701" s="8">
        <f t="shared" si="435"/>
        <v>22.975000000000001</v>
      </c>
    </row>
    <row r="2702" spans="1:22" ht="13.5" x14ac:dyDescent="0.35">
      <c r="A2702" s="3">
        <f>RSI!A2702</f>
        <v>45943</v>
      </c>
      <c r="B2702" s="4">
        <f>RSI!B2702</f>
        <v>14.83</v>
      </c>
      <c r="C2702" s="2">
        <f>RSI!I2702</f>
        <v>32.810999623582916</v>
      </c>
      <c r="D2702" s="2">
        <f>MACD!E2702</f>
        <v>0.71181254484274348</v>
      </c>
      <c r="E2702" s="2">
        <f>MACD!F2702</f>
        <v>0.68142126040462947</v>
      </c>
      <c r="F2702" s="2">
        <f>'Moving Avg'!D2702</f>
        <v>15.024000000000001</v>
      </c>
      <c r="G2702" s="2">
        <f>'Moving Avg'!F2702</f>
        <v>15.783000000000001</v>
      </c>
      <c r="H2702" s="2">
        <f>'Moving Avg'!G2702</f>
        <v>15.268399999999994</v>
      </c>
      <c r="I2702" s="2">
        <f>'Moving Avg'!H2702</f>
        <v>12.1076245</v>
      </c>
      <c r="J2702" s="6" t="str">
        <f>OBV!F2702</f>
        <v>BEARISH</v>
      </c>
      <c r="K2702" s="6" t="str">
        <f>OBV!G2702</f>
        <v>WEAK</v>
      </c>
      <c r="L2702" s="6" t="str">
        <f>OBV!H2702</f>
        <v>CONFIRMED BEARISH</v>
      </c>
      <c r="M2702" s="8">
        <f t="shared" si="426"/>
        <v>25</v>
      </c>
      <c r="N2702" s="8">
        <f t="shared" si="427"/>
        <v>0</v>
      </c>
      <c r="O2702" s="8">
        <f t="shared" si="428"/>
        <v>50</v>
      </c>
      <c r="P2702" s="8">
        <f t="shared" si="429"/>
        <v>0</v>
      </c>
      <c r="Q2702" s="9">
        <f t="shared" si="430"/>
        <v>16.25</v>
      </c>
      <c r="R2702" s="9">
        <f t="shared" si="431"/>
        <v>22.5</v>
      </c>
      <c r="S2702" s="9">
        <f t="shared" si="432"/>
        <v>16.25</v>
      </c>
      <c r="T2702" s="9">
        <f t="shared" si="433"/>
        <v>18.75</v>
      </c>
      <c r="U2702" s="8">
        <f t="shared" si="434"/>
        <v>18.333333333333332</v>
      </c>
      <c r="V2702" s="8">
        <f t="shared" si="435"/>
        <v>18.4375</v>
      </c>
    </row>
    <row r="2703" spans="1:22" ht="13.5" x14ac:dyDescent="0.35">
      <c r="A2703" s="3">
        <f>RSI!A2703</f>
        <v>45944</v>
      </c>
      <c r="B2703" s="4">
        <f>RSI!B2703</f>
        <v>15.25</v>
      </c>
      <c r="C2703" s="2">
        <f>RSI!I2703</f>
        <v>45.202900805234442</v>
      </c>
      <c r="D2703" s="2">
        <f>MACD!E2703</f>
        <v>0.57671236653210123</v>
      </c>
      <c r="E2703" s="2">
        <f>MACD!F2703</f>
        <v>0.66047948163012382</v>
      </c>
      <c r="F2703" s="2">
        <f>'Moving Avg'!D2703</f>
        <v>15.013999999999999</v>
      </c>
      <c r="G2703" s="2">
        <f>'Moving Avg'!F2703</f>
        <v>15.693000000000001</v>
      </c>
      <c r="H2703" s="2">
        <f>'Moving Avg'!G2703</f>
        <v>15.296399999999997</v>
      </c>
      <c r="I2703" s="2">
        <f>'Moving Avg'!H2703</f>
        <v>12.133481499999998</v>
      </c>
      <c r="J2703" s="6" t="str">
        <f>OBV!F2703</f>
        <v>BEARISH</v>
      </c>
      <c r="K2703" s="6" t="str">
        <f>OBV!G2703</f>
        <v>NEUTRAL</v>
      </c>
      <c r="L2703" s="6" t="str">
        <f>OBV!H2703</f>
        <v>CONFIRMED BEARISH</v>
      </c>
      <c r="M2703" s="8">
        <f t="shared" si="426"/>
        <v>25</v>
      </c>
      <c r="N2703" s="8">
        <f t="shared" si="427"/>
        <v>100</v>
      </c>
      <c r="O2703" s="8">
        <f t="shared" si="428"/>
        <v>50</v>
      </c>
      <c r="P2703" s="8">
        <f t="shared" si="429"/>
        <v>16.5</v>
      </c>
      <c r="Q2703" s="9">
        <f t="shared" si="430"/>
        <v>53.725000000000001</v>
      </c>
      <c r="R2703" s="9">
        <f t="shared" si="431"/>
        <v>46.625</v>
      </c>
      <c r="S2703" s="9">
        <f t="shared" si="432"/>
        <v>38.674999999999997</v>
      </c>
      <c r="T2703" s="9">
        <f t="shared" si="433"/>
        <v>47.875</v>
      </c>
      <c r="U2703" s="8">
        <f t="shared" si="434"/>
        <v>46.341666666666661</v>
      </c>
      <c r="V2703" s="8">
        <f t="shared" si="435"/>
        <v>46.724999999999994</v>
      </c>
    </row>
    <row r="2704" spans="1:22" ht="13.5" x14ac:dyDescent="0.35">
      <c r="A2704" s="3">
        <f>RSI!A2704</f>
        <v>45946</v>
      </c>
      <c r="B2704" s="4">
        <f>RSI!B2704</f>
        <v>15.25</v>
      </c>
      <c r="C2704" s="2">
        <f>RSI!I2704</f>
        <v>45.202900805234435</v>
      </c>
      <c r="D2704" s="2">
        <f>MACD!E2704</f>
        <v>0.47910724259604542</v>
      </c>
      <c r="E2704" s="2">
        <f>MACD!F2704</f>
        <v>0.62420503382330828</v>
      </c>
      <c r="F2704" s="2">
        <f>'Moving Avg'!D2704</f>
        <v>15.028</v>
      </c>
      <c r="G2704" s="2">
        <f>'Moving Avg'!F2704</f>
        <v>15.610499999999998</v>
      </c>
      <c r="H2704" s="2">
        <f>'Moving Avg'!G2704</f>
        <v>15.324399999999994</v>
      </c>
      <c r="I2704" s="2">
        <f>'Moving Avg'!H2704</f>
        <v>12.158735</v>
      </c>
      <c r="J2704" s="6" t="str">
        <f>OBV!F2704</f>
        <v>BEARISH</v>
      </c>
      <c r="K2704" s="6" t="str">
        <f>OBV!G2704</f>
        <v>WEAK</v>
      </c>
      <c r="L2704" s="6" t="str">
        <f>OBV!H2704</f>
        <v>BEARISH DIVERGENCE</v>
      </c>
      <c r="M2704" s="8">
        <f t="shared" si="426"/>
        <v>25</v>
      </c>
      <c r="N2704" s="8">
        <f t="shared" si="427"/>
        <v>100</v>
      </c>
      <c r="O2704" s="8">
        <f t="shared" si="428"/>
        <v>50</v>
      </c>
      <c r="P2704" s="8">
        <f t="shared" si="429"/>
        <v>0</v>
      </c>
      <c r="Q2704" s="9">
        <f t="shared" si="430"/>
        <v>51.25</v>
      </c>
      <c r="R2704" s="9">
        <f t="shared" si="431"/>
        <v>42.5</v>
      </c>
      <c r="S2704" s="9">
        <f t="shared" si="432"/>
        <v>31.25</v>
      </c>
      <c r="T2704" s="9">
        <f t="shared" si="433"/>
        <v>43.75</v>
      </c>
      <c r="U2704" s="8">
        <f t="shared" si="434"/>
        <v>41.666666666666664</v>
      </c>
      <c r="V2704" s="8">
        <f t="shared" si="435"/>
        <v>42.1875</v>
      </c>
    </row>
    <row r="2705" spans="1:22" ht="13.5" x14ac:dyDescent="0.35">
      <c r="A2705" s="3">
        <f>RSI!A2705</f>
        <v>45947</v>
      </c>
      <c r="B2705" s="4">
        <f>RSI!B2705</f>
        <v>15.19</v>
      </c>
      <c r="C2705" s="2">
        <f>RSI!I2705</f>
        <v>43.86259047312997</v>
      </c>
      <c r="D2705" s="2">
        <f>MACD!E2705</f>
        <v>0.40219032506670338</v>
      </c>
      <c r="E2705" s="2">
        <f>MACD!F2705</f>
        <v>0.5798020920719873</v>
      </c>
      <c r="F2705" s="2">
        <f>'Moving Avg'!D2705</f>
        <v>15.086000000000002</v>
      </c>
      <c r="G2705" s="2">
        <f>'Moving Avg'!F2705</f>
        <v>15.529</v>
      </c>
      <c r="H2705" s="2">
        <f>'Moving Avg'!G2705</f>
        <v>15.354599999999996</v>
      </c>
      <c r="I2705" s="2">
        <f>'Moving Avg'!H2705</f>
        <v>12.183595499999999</v>
      </c>
      <c r="J2705" s="6" t="str">
        <f>OBV!F2705</f>
        <v>BULLISH</v>
      </c>
      <c r="K2705" s="6" t="str">
        <f>OBV!G2705</f>
        <v>NEUTRAL</v>
      </c>
      <c r="L2705" s="6" t="str">
        <f>OBV!H2705</f>
        <v>CONFIRMED BULLISH</v>
      </c>
      <c r="M2705" s="8">
        <f t="shared" si="426"/>
        <v>25</v>
      </c>
      <c r="N2705" s="8">
        <f t="shared" si="427"/>
        <v>100</v>
      </c>
      <c r="O2705" s="8">
        <f t="shared" si="428"/>
        <v>50</v>
      </c>
      <c r="P2705" s="8">
        <f t="shared" si="429"/>
        <v>83.5</v>
      </c>
      <c r="Q2705" s="9">
        <f t="shared" si="430"/>
        <v>63.774999999999999</v>
      </c>
      <c r="R2705" s="9">
        <f t="shared" si="431"/>
        <v>63.375</v>
      </c>
      <c r="S2705" s="9">
        <f t="shared" si="432"/>
        <v>68.825000000000003</v>
      </c>
      <c r="T2705" s="9">
        <f t="shared" si="433"/>
        <v>64.625</v>
      </c>
      <c r="U2705" s="8">
        <f t="shared" si="434"/>
        <v>65.325000000000003</v>
      </c>
      <c r="V2705" s="8">
        <f t="shared" si="435"/>
        <v>65.150000000000006</v>
      </c>
    </row>
    <row r="2706" spans="1:22" ht="13.5" x14ac:dyDescent="0.35">
      <c r="A2706" s="3">
        <f>RSI!A2706</f>
        <v>45950</v>
      </c>
      <c r="B2706" s="4">
        <f>RSI!B2706</f>
        <v>15.14</v>
      </c>
      <c r="C2706" s="2">
        <f>RSI!I2706</f>
        <v>42.725666705920055</v>
      </c>
      <c r="D2706" s="2">
        <f>MACD!E2706</f>
        <v>0.35460937457999009</v>
      </c>
      <c r="E2706" s="2">
        <f>MACD!F2706</f>
        <v>0.53476354857358788</v>
      </c>
      <c r="F2706" s="2">
        <f>'Moving Avg'!D2706</f>
        <v>15.132</v>
      </c>
      <c r="G2706" s="2">
        <f>'Moving Avg'!F2706</f>
        <v>15.461000000000004</v>
      </c>
      <c r="H2706" s="2">
        <f>'Moving Avg'!G2706</f>
        <v>15.387399999999996</v>
      </c>
      <c r="I2706" s="2">
        <f>'Moving Avg'!H2706</f>
        <v>12.208299</v>
      </c>
      <c r="J2706" s="6" t="str">
        <f>OBV!F2706</f>
        <v>BEARISH</v>
      </c>
      <c r="K2706" s="6" t="str">
        <f>OBV!G2706</f>
        <v>WEAK</v>
      </c>
      <c r="L2706" s="6" t="str">
        <f>OBV!H2706</f>
        <v>BEARISH DIVERGENCE</v>
      </c>
      <c r="M2706" s="8">
        <f t="shared" si="426"/>
        <v>25</v>
      </c>
      <c r="N2706" s="8">
        <f t="shared" si="427"/>
        <v>100</v>
      </c>
      <c r="O2706" s="8">
        <f t="shared" si="428"/>
        <v>50</v>
      </c>
      <c r="P2706" s="8">
        <f t="shared" si="429"/>
        <v>0</v>
      </c>
      <c r="Q2706" s="9">
        <f t="shared" si="430"/>
        <v>51.25</v>
      </c>
      <c r="R2706" s="9">
        <f t="shared" si="431"/>
        <v>42.5</v>
      </c>
      <c r="S2706" s="9">
        <f t="shared" si="432"/>
        <v>31.25</v>
      </c>
      <c r="T2706" s="9">
        <f t="shared" si="433"/>
        <v>43.75</v>
      </c>
      <c r="U2706" s="8">
        <f t="shared" si="434"/>
        <v>41.666666666666664</v>
      </c>
      <c r="V2706" s="8">
        <f t="shared" si="435"/>
        <v>42.1875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2025-12-13T19:14:01Z</dcterms:modified>
</cp:coreProperties>
</file>